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customXml/itemProps81.xml" ContentType="application/vnd.openxmlformats-officedocument.customXmlProperties+xml"/>
  <Override PartName="/customXml/itemProps82.xml" ContentType="application/vnd.openxmlformats-officedocument.customXmlProperties+xml"/>
  <Override PartName="/customXml/itemProps83.xml" ContentType="application/vnd.openxmlformats-officedocument.customXmlProperties+xml"/>
  <Override PartName="/customXml/itemProps84.xml" ContentType="application/vnd.openxmlformats-officedocument.customXmlProperties+xml"/>
  <Override PartName="/customXml/itemProps85.xml" ContentType="application/vnd.openxmlformats-officedocument.customXmlProperties+xml"/>
  <Override PartName="/customXml/itemProps86.xml" ContentType="application/vnd.openxmlformats-officedocument.customXmlProperties+xml"/>
  <Override PartName="/customXml/itemProps87.xml" ContentType="application/vnd.openxmlformats-officedocument.customXmlProperties+xml"/>
  <Override PartName="/customXml/itemProps88.xml" ContentType="application/vnd.openxmlformats-officedocument.customXmlProperties+xml"/>
  <Override PartName="/customXml/itemProps89.xml" ContentType="application/vnd.openxmlformats-officedocument.customXmlProperties+xml"/>
  <Override PartName="/customXml/itemProps90.xml" ContentType="application/vnd.openxmlformats-officedocument.customXmlProperties+xml"/>
  <Override PartName="/customXml/itemProps91.xml" ContentType="application/vnd.openxmlformats-officedocument.customXmlProperties+xml"/>
  <Override PartName="/customXml/itemProps92.xml" ContentType="application/vnd.openxmlformats-officedocument.customXmlProperties+xml"/>
  <Override PartName="/customXml/itemProps93.xml" ContentType="application/vnd.openxmlformats-officedocument.customXmlProperties+xml"/>
  <Override PartName="/customXml/itemProps94.xml" ContentType="application/vnd.openxmlformats-officedocument.customXmlProperties+xml"/>
  <Override PartName="/customXml/itemProps95.xml" ContentType="application/vnd.openxmlformats-officedocument.customXmlProperties+xml"/>
  <Override PartName="/customXml/itemProps96.xml" ContentType="application/vnd.openxmlformats-officedocument.customXmlProperties+xml"/>
  <Override PartName="/customXml/itemProps97.xml" ContentType="application/vnd.openxmlformats-officedocument.customXmlProperties+xml"/>
  <Override PartName="/customXml/itemProps98.xml" ContentType="application/vnd.openxmlformats-officedocument.customXmlProperties+xml"/>
  <Override PartName="/customXml/itemProps99.xml" ContentType="application/vnd.openxmlformats-officedocument.customXmlProperties+xml"/>
  <Override PartName="/customXml/itemProps100.xml" ContentType="application/vnd.openxmlformats-officedocument.customXmlProperties+xml"/>
  <Override PartName="/customXml/itemProps101.xml" ContentType="application/vnd.openxmlformats-officedocument.customXmlProperties+xml"/>
  <Override PartName="/customXml/itemProps102.xml" ContentType="application/vnd.openxmlformats-officedocument.customXmlProperties+xml"/>
  <Override PartName="/customXml/itemProps103.xml" ContentType="application/vnd.openxmlformats-officedocument.customXmlProperties+xml"/>
  <Override PartName="/customXml/itemProps104.xml" ContentType="application/vnd.openxmlformats-officedocument.customXmlProperties+xml"/>
  <Override PartName="/customXml/itemProps105.xml" ContentType="application/vnd.openxmlformats-officedocument.customXmlProperties+xml"/>
  <Override PartName="/customXml/itemProps106.xml" ContentType="application/vnd.openxmlformats-officedocument.customXmlProperties+xml"/>
  <Override PartName="/customXml/itemProps107.xml" ContentType="application/vnd.openxmlformats-officedocument.customXmlProperties+xml"/>
  <Override PartName="/customXml/itemProps10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Desktop\Data Projects\Portfolio Projects\Excel\New folder\"/>
    </mc:Choice>
  </mc:AlternateContent>
  <xr:revisionPtr revIDLastSave="0" documentId="13_ncr:1_{59232AE3-04D9-47F0-A370-5F7ABFAED612}" xr6:coauthVersionLast="47" xr6:coauthVersionMax="47" xr10:uidLastSave="{00000000-0000-0000-0000-000000000000}"/>
  <bookViews>
    <workbookView xWindow="4128" yWindow="516" windowWidth="17280" windowHeight="8880" tabRatio="746" firstSheet="6" activeTab="11" xr2:uid="{00000000-000D-0000-FFFF-FFFF00000000}"/>
  </bookViews>
  <sheets>
    <sheet name="Original Data" sheetId="1" r:id="rId1"/>
    <sheet name="Cleaned_Table" sheetId="5" r:id="rId2"/>
    <sheet name="1 Resolution Category" sheetId="39" r:id="rId3"/>
    <sheet name="2 Root Cause" sheetId="40" r:id="rId4"/>
    <sheet name="3 Model Net Open Closed" sheetId="55" r:id="rId5"/>
    <sheet name="4 Moving Average Table" sheetId="53" r:id="rId6"/>
    <sheet name="4 Moving Average Graphs" sheetId="54" r:id="rId7"/>
    <sheet name="5 pH vs Particle Scatter" sheetId="27" r:id="rId8"/>
    <sheet name="6 BANS" sheetId="44" r:id="rId9"/>
    <sheet name="Dashboard Investigation" sheetId="48" r:id="rId10"/>
    <sheet name="Dashboard Resolution" sheetId="41" r:id="rId11"/>
    <sheet name="Dashboard Product" sheetId="49" r:id="rId12"/>
  </sheets>
  <definedNames>
    <definedName name="_xlchart.v1.0" hidden="1">'5 pH vs Particle Scatter'!$F$1047</definedName>
    <definedName name="_xlchart.v1.1" hidden="1">'5 pH vs Particle Scatter'!$F$1277</definedName>
    <definedName name="_xlchart.v1.10" hidden="1">'5 pH vs Particle Scatter'!$P$1047:$P$1276</definedName>
    <definedName name="_xlchart.v1.11" hidden="1">'5 pH vs Particle Scatter'!$P$1277:$P$1464</definedName>
    <definedName name="_xlchart.v1.12" hidden="1">'5 pH vs Particle Scatter'!$P$1465:$P$1866</definedName>
    <definedName name="_xlchart.v1.13" hidden="1">'5 pH vs Particle Scatter'!$P$1867:$P$2290</definedName>
    <definedName name="_xlchart.v1.14" hidden="1">'5 pH vs Particle Scatter'!$P$2291:$P$2500</definedName>
    <definedName name="_xlchart.v1.15" hidden="1">'5 pH vs Particle Scatter'!$P$2501</definedName>
    <definedName name="_xlchart.v1.16" hidden="1">'5 pH vs Particle Scatter'!$P$2:$P$403</definedName>
    <definedName name="_xlchart.v1.17" hidden="1">'5 pH vs Particle Scatter'!$P$404:$P$598</definedName>
    <definedName name="_xlchart.v1.18" hidden="1">'5 pH vs Particle Scatter'!$P$599</definedName>
    <definedName name="_xlchart.v1.19" hidden="1">'5 pH vs Particle Scatter'!$P$600:$P$1046</definedName>
    <definedName name="_xlchart.v1.2" hidden="1">'5 pH vs Particle Scatter'!$F$1465</definedName>
    <definedName name="_xlchart.v1.20" hidden="1">'5 pH vs Particle Scatter'!$F$1069</definedName>
    <definedName name="_xlchart.v1.21" hidden="1">'5 pH vs Particle Scatter'!$F$1277</definedName>
    <definedName name="_xlchart.v1.22" hidden="1">'5 pH vs Particle Scatter'!$F$1465</definedName>
    <definedName name="_xlchart.v1.23" hidden="1">'5 pH vs Particle Scatter'!$F$1867</definedName>
    <definedName name="_xlchart.v1.24" hidden="1">'5 pH vs Particle Scatter'!$F$2</definedName>
    <definedName name="_xlchart.v1.25" hidden="1">'5 pH vs Particle Scatter'!$F$2291</definedName>
    <definedName name="_xlchart.v1.26" hidden="1">'5 pH vs Particle Scatter'!$F$2501</definedName>
    <definedName name="_xlchart.v1.27" hidden="1">'5 pH vs Particle Scatter'!$F$415</definedName>
    <definedName name="_xlchart.v1.28" hidden="1">'5 pH vs Particle Scatter'!$F$599</definedName>
    <definedName name="_xlchart.v1.29" hidden="1">'5 pH vs Particle Scatter'!$F$600</definedName>
    <definedName name="_xlchart.v1.3" hidden="1">'5 pH vs Particle Scatter'!$F$1867</definedName>
    <definedName name="_xlchart.v1.30" hidden="1">'5 pH vs Particle Scatter'!$O$1047:$O$1276</definedName>
    <definedName name="_xlchart.v1.31" hidden="1">'5 pH vs Particle Scatter'!$O$1277:$O$1464</definedName>
    <definedName name="_xlchart.v1.32" hidden="1">'5 pH vs Particle Scatter'!$O$1465:$O$1866</definedName>
    <definedName name="_xlchart.v1.33" hidden="1">'5 pH vs Particle Scatter'!$O$1867:$O$2290</definedName>
    <definedName name="_xlchart.v1.34" hidden="1">'5 pH vs Particle Scatter'!$O$2291:$O$2500</definedName>
    <definedName name="_xlchart.v1.35" hidden="1">'5 pH vs Particle Scatter'!$O$2501</definedName>
    <definedName name="_xlchart.v1.36" hidden="1">'5 pH vs Particle Scatter'!$O$2:$O$403</definedName>
    <definedName name="_xlchart.v1.37" hidden="1">'5 pH vs Particle Scatter'!$O$404:$O$598</definedName>
    <definedName name="_xlchart.v1.38" hidden="1">'5 pH vs Particle Scatter'!$O$599</definedName>
    <definedName name="_xlchart.v1.39" hidden="1">'5 pH vs Particle Scatter'!$O$600:$O$1046</definedName>
    <definedName name="_xlchart.v1.4" hidden="1">'5 pH vs Particle Scatter'!$F$2</definedName>
    <definedName name="_xlchart.v1.40" hidden="1">'5 pH vs Particle Scatter'!$P$1047:$P$1276</definedName>
    <definedName name="_xlchart.v1.41" hidden="1">'5 pH vs Particle Scatter'!$P$1277:$P$1464</definedName>
    <definedName name="_xlchart.v1.42" hidden="1">'5 pH vs Particle Scatter'!$P$1465:$P$1866</definedName>
    <definedName name="_xlchart.v1.43" hidden="1">'5 pH vs Particle Scatter'!$P$1867:$P$2290</definedName>
    <definedName name="_xlchart.v1.44" hidden="1">'5 pH vs Particle Scatter'!$P$2291:$P$2500</definedName>
    <definedName name="_xlchart.v1.45" hidden="1">'5 pH vs Particle Scatter'!$P$2501</definedName>
    <definedName name="_xlchart.v1.46" hidden="1">'5 pH vs Particle Scatter'!$P$2:$P$403</definedName>
    <definedName name="_xlchart.v1.47" hidden="1">'5 pH vs Particle Scatter'!$P$404:$P$598</definedName>
    <definedName name="_xlchart.v1.48" hidden="1">'5 pH vs Particle Scatter'!$P$599</definedName>
    <definedName name="_xlchart.v1.49" hidden="1">'5 pH vs Particle Scatter'!$P$600:$P$1046</definedName>
    <definedName name="_xlchart.v1.5" hidden="1">'5 pH vs Particle Scatter'!$F$2291</definedName>
    <definedName name="_xlchart.v1.50" hidden="1">'5 pH vs Particle Scatter'!$O$1047:$O$1276</definedName>
    <definedName name="_xlchart.v1.51" hidden="1">'5 pH vs Particle Scatter'!$O$1277:$O$1464</definedName>
    <definedName name="_xlchart.v1.52" hidden="1">'5 pH vs Particle Scatter'!$O$1465:$O$1866</definedName>
    <definedName name="_xlchart.v1.53" hidden="1">'5 pH vs Particle Scatter'!$O$1867:$O$2290</definedName>
    <definedName name="_xlchart.v1.54" hidden="1">'5 pH vs Particle Scatter'!$O$2291:$O$2500</definedName>
    <definedName name="_xlchart.v1.55" hidden="1">'5 pH vs Particle Scatter'!$O$2501</definedName>
    <definedName name="_xlchart.v1.56" hidden="1">'5 pH vs Particle Scatter'!$O$2:$O$403</definedName>
    <definedName name="_xlchart.v1.57" hidden="1">'5 pH vs Particle Scatter'!$O$404:$O$598</definedName>
    <definedName name="_xlchart.v1.58" hidden="1">'5 pH vs Particle Scatter'!$O$599</definedName>
    <definedName name="_xlchart.v1.59" hidden="1">'5 pH vs Particle Scatter'!$O$600:$O$1046</definedName>
    <definedName name="_xlchart.v1.6" hidden="1">'5 pH vs Particle Scatter'!$F$2501</definedName>
    <definedName name="_xlchart.v1.7" hidden="1">'5 pH vs Particle Scatter'!$F$407</definedName>
    <definedName name="_xlchart.v1.8" hidden="1">'5 pH vs Particle Scatter'!$F$599</definedName>
    <definedName name="_xlchart.v1.9" hidden="1">'5 pH vs Particle Scatter'!$F$600</definedName>
    <definedName name="average" localSheetId="9">#REF!</definedName>
    <definedName name="average" localSheetId="11">#REF!</definedName>
    <definedName name="average">#REF!</definedName>
    <definedName name="Cleaned_Table" localSheetId="9">#REF!</definedName>
    <definedName name="Cleaned_Table" localSheetId="11">#REF!</definedName>
    <definedName name="Cleaned_Table">#REF!</definedName>
    <definedName name="Cumulative" localSheetId="9">#REF!</definedName>
    <definedName name="Cumulative" localSheetId="11">#REF!</definedName>
    <definedName name="Cumulative">#REF!</definedName>
    <definedName name="ExternalData_5" localSheetId="1" hidden="1">Cleaned_Table!$A$1:$Z$2501</definedName>
    <definedName name="l">#REF!</definedName>
    <definedName name="Open_Closed" localSheetId="9">#REF!</definedName>
    <definedName name="Open_Closed" localSheetId="11">#REF!</definedName>
    <definedName name="Open_Closed">#REF!</definedName>
    <definedName name="OpenClosed" localSheetId="9">#REF!</definedName>
    <definedName name="OpenClosed" localSheetId="11">#REF!</definedName>
    <definedName name="OpenClosed">#REF!</definedName>
    <definedName name="Slicer_Department1">#N/A</definedName>
    <definedName name="Slicer_Department2">#N/A</definedName>
    <definedName name="Slicer_Final_Product_Name1">#N/A</definedName>
    <definedName name="Slicer_Final_Product_Name2">#N/A</definedName>
    <definedName name="Slicer_Investigator1">#N/A</definedName>
    <definedName name="Slicer_Investigator2">#N/A</definedName>
    <definedName name="Slicer_Slicer_Department2">#N/A</definedName>
    <definedName name="Slicer_Slicer_Investigator2">#N/A</definedName>
    <definedName name="Slicer_Slicer_Product2">#N/A</definedName>
    <definedName name="tb" localSheetId="9">#REF!</definedName>
    <definedName name="tb" localSheetId="11">#REF!</definedName>
    <definedName name="tb">#REF!</definedName>
    <definedName name="tblTable1">MA[#All]</definedName>
  </definedNames>
  <calcPr calcId="191029"/>
  <pivotCaches>
    <pivotCache cacheId="0" r:id="rId13"/>
    <pivotCache cacheId="1" r:id="rId14"/>
    <pivotCache cacheId="2" r:id="rId15"/>
    <pivotCache cacheId="3" r:id="rId16"/>
  </pivotCaches>
  <extLst>
    <ext xmlns:x14="http://schemas.microsoft.com/office/spreadsheetml/2009/9/main" uri="{876F7934-8845-4945-9796-88D515C7AA90}">
      <x14:pivotCaches>
        <pivotCache cacheId="4"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5:slicerCaches>
    </ext>
    <ext xmlns:x15="http://schemas.microsoft.com/office/spreadsheetml/2010/11/main" uri="{FCE2AD5D-F65C-4FA6-A056-5C36A1767C68}">
      <x15:dataModel>
        <x15:modelTables>
          <x15:modelTable id="Slicer Attempt_fc3951af-754f-4ce3-91b6-24a54ffc8b93" name="Slicer Attempt" connection="Query - Slicer Attempt"/>
          <x15:modelTable id="2 Merge  Batch To Product_c8e93527-9955-444a-be08-4fdfba487fdb" name="2 Merge  Batch To Product" connection="Query - 2 Merge: Batch To Product"/>
          <x15:modelTable id="Slicer Department_3f68932d-54c0-41f0-a917-b7274bdb8f53" name="Slicer Department" connection="Query - Slicer Department"/>
          <x15:modelTable id="Slicer Product_52fc147a-5e73-454a-94a8-c878ff4782c7" name="Slicer Product" connection="Query - Slicer Product"/>
          <x15:modelTable id="Slicer Investigator_2e244117-2946-4fee-a865-5be2aeae37e3" name="Slicer Investigator" connection="Query - Slicer Investigator"/>
          <x15:modelTable id="Calendar" name="Calendar" connection="Connection"/>
        </x15:modelTables>
        <x15:modelRelationships>
          <x15:modelRelationship fromTable="Slicer Attempt" fromColumn="Final Product Name" toTable="Slicer Product" toColumn="Slicer Product"/>
          <x15:modelRelationship fromTable="Slicer Attempt" fromColumn="Investigator" toTable="Slicer Investigator" toColumn="Slicer Investigator"/>
          <x15:modelRelationship fromTable="Slicer Attempt" fromColumn="Department" toTable="Slicer Department" toColumn="Slicer Department"/>
          <x15:modelRelationship fromTable="Slicer Attempt" fromColumn="Date" toTable="Calendar" toColumn="Date"/>
          <x15:modelRelationship fromTable="2 Merge  Batch To Product" fromColumn="Final Standardized Open Date" toTable="Calendar" toColumn="Date"/>
          <x15:modelRelationship fromTable="2 Merge  Batch To Product" fromColumn="Department" toTable="Slicer Department" toColumn="Slicer Department"/>
          <x15:modelRelationship fromTable="2 Merge  Batch To Product" fromColumn="Final Product Name" toTable="Slicer Product" toColumn="Slicer Product"/>
          <x15:modelRelationship fromTable="2 Merge  Batch To Product" fromColumn="Investigator" toTable="Slicer Investigator" toColumn="Slicer Investigator"/>
        </x15:modelRelationships>
        <x15:extLst>
          <ext xmlns:x16="http://schemas.microsoft.com/office/spreadsheetml/2014/11/main" uri="{9835A34E-60A6-4A7C-AAB8-D5F71C897F49}">
            <x16:modelTimeGroupings>
              <x16:modelTimeGrouping tableName="Slicer Attempt" columnName="Date" columnId="Date">
                <x16:calculatedTimeColumn columnName="Date (Year)" columnId="Date (Year)" contentType="years" isSelected="1"/>
              </x16:modelTimeGrouping>
              <x16:modelTimeGrouping tableName="2 Merge  Batch To Product" columnName="Closed Date" columnId="Closed Date">
                <x16:calculatedTimeColumn columnName="Closed Date (Year)" columnId="Closed Date (Year)" contentType="years" isSelected="1"/>
                <x16:calculatedTimeColumn columnName="Closed Date (Quarter)" columnId="Closed Date (Quarter)" contentType="quarters" isSelected="1"/>
                <x16:calculatedTimeColumn columnName="Closed Date (Month Index)" columnId="Closed Date (Month Index)" contentType="monthsindex" isSelected="1"/>
                <x16:calculatedTimeColumn columnName="Closed Date (Month)" columnId="Closed Date (Month)" contentType="months" isSelected="1"/>
                <x16:calculatedTimeColumn columnName="Closed Date (Day Index)" columnId="Closed Date (Day Index)" contentType="daysindex" isSelected="0"/>
                <x16:calculatedTimeColumn columnName="Closed Date (Day)" columnId="Closed Date (Day)" contentType="days" isSelected="0"/>
              </x16:modelTimeGrouping>
              <x16:modelTimeGrouping tableName="2 Merge  Batch To Product" columnName="Final Standardized Open Date" columnId="Final Standardized Open Date">
                <x16:calculatedTimeColumn columnName="Final Standardized Open Date (Year)" columnId="Final Standardized Open Date (Year)" contentType="years" isSelected="1"/>
                <x16:calculatedTimeColumn columnName="Final Standardized Open Date (Quarter)" columnId="Final Standardized Open Date (Quarter)" contentType="quarters" isSelected="1"/>
                <x16:calculatedTimeColumn columnName="Final Standardized Open Date (Month Index)" columnId="Final Standardized Open Date (Month Index)" contentType="monthsindex" isSelected="1"/>
                <x16:calculatedTimeColumn columnName="Final Standardized Open Date (Month)" columnId="Final Standardized Ope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5" i="44" l="1" a="1"/>
  <c r="Q15" i="44" s="1"/>
  <c r="Q14" i="44" a="1"/>
  <c r="Q14" i="44" s="1"/>
  <c r="Q13" i="44" a="1"/>
  <c r="Q13" i="44" s="1"/>
  <c r="Q10" i="44" a="1"/>
  <c r="Q10" i="44" s="1"/>
  <c r="Q9" i="44" a="1"/>
  <c r="Q9" i="44" s="1"/>
  <c r="Q8" i="44" a="1"/>
  <c r="Q8" i="44" s="1"/>
  <c r="Q5" i="44" a="1"/>
  <c r="Q5" i="44" s="1"/>
  <c r="Q3" i="44" a="1"/>
  <c r="Q3" i="44" s="1"/>
  <c r="M15" i="44" a="1"/>
  <c r="M15" i="44" s="1"/>
  <c r="M14" i="44" a="1"/>
  <c r="M14" i="44" s="1"/>
  <c r="M13" i="44" a="1"/>
  <c r="M13" i="44" s="1"/>
  <c r="M10" i="44" a="1"/>
  <c r="M10" i="44" s="1"/>
  <c r="M9" i="44" a="1"/>
  <c r="M9" i="44" s="1"/>
  <c r="M8" i="44" a="1"/>
  <c r="M8" i="44" s="1"/>
  <c r="M5" i="44" a="1"/>
  <c r="M5" i="44" s="1"/>
  <c r="M3" i="44" a="1"/>
  <c r="M3" i="44" s="1"/>
  <c r="K2" i="53"/>
  <c r="J2" i="53"/>
  <c r="I2" i="53"/>
  <c r="H2" i="53"/>
  <c r="G2" i="53"/>
  <c r="F2" i="53"/>
  <c r="E2" i="53"/>
  <c r="D2" i="53"/>
  <c r="AP2" i="53"/>
  <c r="AP3" i="53"/>
  <c r="AP4" i="53"/>
  <c r="AP5" i="53"/>
  <c r="AP6" i="53"/>
  <c r="AP7" i="53"/>
  <c r="AP8" i="53"/>
  <c r="AP9" i="53"/>
  <c r="AP10" i="53"/>
  <c r="AP11" i="53"/>
  <c r="AP12" i="53"/>
  <c r="AP13" i="53"/>
  <c r="AP14" i="53"/>
  <c r="AP15" i="53"/>
  <c r="AP16" i="53"/>
  <c r="AP17" i="53"/>
  <c r="AP18" i="53"/>
  <c r="AP19" i="53"/>
  <c r="AP20" i="53"/>
  <c r="AP21" i="53"/>
  <c r="AP22" i="53"/>
  <c r="AP23" i="53"/>
  <c r="AP24" i="53"/>
  <c r="AP25" i="53"/>
  <c r="AP26" i="53"/>
  <c r="AP27" i="53"/>
  <c r="AP28" i="53"/>
  <c r="AP29" i="53"/>
  <c r="AP30" i="53"/>
  <c r="AP31" i="53"/>
  <c r="AP32" i="53"/>
  <c r="AP33" i="53"/>
  <c r="AP34" i="53"/>
  <c r="AP35" i="53"/>
  <c r="AP36" i="53"/>
  <c r="AP37" i="53"/>
  <c r="AP38" i="53"/>
  <c r="AP39" i="53"/>
  <c r="AP40" i="53"/>
  <c r="AP41" i="53"/>
  <c r="AP42" i="53"/>
  <c r="AP43" i="53"/>
  <c r="AP44" i="53"/>
  <c r="AP45" i="53"/>
  <c r="AP46" i="53"/>
  <c r="AP47" i="53"/>
  <c r="AP48" i="53"/>
  <c r="AP49" i="53"/>
  <c r="AP50" i="53"/>
  <c r="AP51" i="53"/>
  <c r="AP52" i="53"/>
  <c r="AP53" i="53"/>
  <c r="AP54" i="53"/>
  <c r="AP55" i="53"/>
  <c r="AP56" i="53"/>
  <c r="AP57" i="53"/>
  <c r="AP58" i="53"/>
  <c r="AP59" i="53"/>
  <c r="AP60" i="53"/>
  <c r="AP61" i="53"/>
  <c r="AP62" i="53"/>
  <c r="AP63" i="53"/>
  <c r="AP64" i="53"/>
  <c r="AP65" i="53"/>
  <c r="AP66" i="53"/>
  <c r="AP67" i="53"/>
  <c r="AP68" i="53"/>
  <c r="AP69" i="53"/>
  <c r="AP70" i="53"/>
  <c r="AP71" i="53"/>
  <c r="AP72" i="53"/>
  <c r="AP73" i="53"/>
  <c r="AP74" i="53"/>
  <c r="AP75" i="53"/>
  <c r="AP76" i="53"/>
  <c r="AP77" i="53"/>
  <c r="AP78" i="53"/>
  <c r="AP79" i="53"/>
  <c r="AP80" i="53"/>
  <c r="AP81" i="53"/>
  <c r="AP82" i="53"/>
  <c r="AP83" i="53"/>
  <c r="AP84" i="53"/>
  <c r="AP85" i="53"/>
  <c r="AP86" i="53"/>
  <c r="AP87" i="53"/>
  <c r="AP88" i="53"/>
  <c r="AP89" i="53"/>
  <c r="AP90" i="53"/>
  <c r="AP91" i="53"/>
  <c r="AP92" i="53"/>
  <c r="AP93" i="53"/>
  <c r="AP94" i="53"/>
  <c r="AP95" i="53"/>
  <c r="AP96" i="53"/>
  <c r="AP97" i="53"/>
  <c r="AP98" i="53"/>
  <c r="AP99" i="53"/>
  <c r="AP100" i="53"/>
  <c r="AP101" i="53"/>
  <c r="AP102" i="53"/>
  <c r="AP103" i="53"/>
  <c r="AP104" i="53"/>
  <c r="AP105" i="53"/>
  <c r="AP106" i="53"/>
  <c r="AP107" i="53"/>
  <c r="AP108" i="53"/>
  <c r="AP109" i="53"/>
  <c r="AP110" i="53"/>
  <c r="AP111" i="53"/>
  <c r="AP112" i="53"/>
  <c r="AP113" i="53"/>
  <c r="AP114" i="53"/>
  <c r="AP115" i="53"/>
  <c r="AP116" i="53"/>
  <c r="AP117" i="53"/>
  <c r="AP118" i="53"/>
  <c r="AP119" i="53"/>
  <c r="AP120" i="53"/>
  <c r="AP121" i="53"/>
  <c r="AP122" i="53"/>
  <c r="AP123" i="53"/>
  <c r="AP124" i="53"/>
  <c r="AP125" i="53"/>
  <c r="AP126" i="53"/>
  <c r="AP127" i="53"/>
  <c r="AP128" i="53"/>
  <c r="AP129" i="53"/>
  <c r="AP130" i="53"/>
  <c r="AP131" i="53"/>
  <c r="AP132" i="53"/>
  <c r="AP133" i="53"/>
  <c r="AP134" i="53"/>
  <c r="AP135" i="53"/>
  <c r="AP136" i="53"/>
  <c r="AP137" i="53"/>
  <c r="AP138" i="53"/>
  <c r="AP139" i="53"/>
  <c r="AP140" i="53"/>
  <c r="AP141" i="53"/>
  <c r="AP142" i="53"/>
  <c r="AP143" i="53"/>
  <c r="AP144" i="53"/>
  <c r="AP145" i="53"/>
  <c r="AP146" i="53"/>
  <c r="AP147" i="53"/>
  <c r="AP148" i="53"/>
  <c r="AP149" i="53"/>
  <c r="AP150" i="53"/>
  <c r="AP151" i="53"/>
  <c r="AP152" i="53"/>
  <c r="AP153" i="53"/>
  <c r="AP154" i="53"/>
  <c r="AP155" i="53"/>
  <c r="AP156" i="53"/>
  <c r="AP157" i="53"/>
  <c r="AP158" i="53"/>
  <c r="AP159" i="53"/>
  <c r="AP160" i="53"/>
  <c r="AP161" i="53"/>
  <c r="AP162" i="53"/>
  <c r="AP163" i="53"/>
  <c r="AP164" i="53"/>
  <c r="AP165" i="53"/>
  <c r="AP166" i="53"/>
  <c r="AP167" i="53"/>
  <c r="AP168" i="53"/>
  <c r="AP169" i="53"/>
  <c r="AP170" i="53"/>
  <c r="AP171" i="53"/>
  <c r="AP172" i="53"/>
  <c r="AP173" i="53"/>
  <c r="AP174" i="53"/>
  <c r="AP175" i="53"/>
  <c r="AP176" i="53"/>
  <c r="AP177" i="53"/>
  <c r="AP178" i="53"/>
  <c r="AP179" i="53"/>
  <c r="AP180" i="53"/>
  <c r="AP181" i="53"/>
  <c r="AP182" i="53"/>
  <c r="AP183" i="53"/>
  <c r="AP184" i="53"/>
  <c r="AP185" i="53"/>
  <c r="AP186" i="53"/>
  <c r="AP187" i="53"/>
  <c r="AP188" i="53"/>
  <c r="AP189" i="53"/>
  <c r="AP190" i="53"/>
  <c r="AP191" i="53"/>
  <c r="AP192" i="53"/>
  <c r="AP193" i="53"/>
  <c r="AP194" i="53"/>
  <c r="AP195" i="53"/>
  <c r="AP196" i="53"/>
  <c r="AP197" i="53"/>
  <c r="AP198" i="53"/>
  <c r="AP199" i="53"/>
  <c r="AP200" i="53"/>
  <c r="AP201" i="53"/>
  <c r="AP202" i="53"/>
  <c r="AP203" i="53"/>
  <c r="AP204" i="53"/>
  <c r="AP205" i="53"/>
  <c r="AP206" i="53"/>
  <c r="AP207" i="53"/>
  <c r="AP208" i="53"/>
  <c r="AP209" i="53"/>
  <c r="AP210" i="53"/>
  <c r="AP211" i="53"/>
  <c r="AP212" i="53"/>
  <c r="AP213" i="53"/>
  <c r="AP214" i="53"/>
  <c r="AP215" i="53"/>
  <c r="AP216" i="53"/>
  <c r="AP217" i="53"/>
  <c r="AP218" i="53"/>
  <c r="AP219" i="53"/>
  <c r="AP220" i="53"/>
  <c r="AP221" i="53"/>
  <c r="AP222" i="53"/>
  <c r="AP223" i="53"/>
  <c r="AP224" i="53"/>
  <c r="AP225" i="53"/>
  <c r="AP226" i="53"/>
  <c r="AP227" i="53"/>
  <c r="AP228" i="53"/>
  <c r="AP229" i="53"/>
  <c r="AP230" i="53"/>
  <c r="AP231" i="53"/>
  <c r="AP232" i="53"/>
  <c r="AP233" i="53"/>
  <c r="AP234" i="53"/>
  <c r="AP235" i="53"/>
  <c r="AP236" i="53"/>
  <c r="AP237" i="53"/>
  <c r="AP238" i="53"/>
  <c r="AP239" i="53"/>
  <c r="AP240" i="53"/>
  <c r="AP241" i="53"/>
  <c r="AP242" i="53"/>
  <c r="AP243" i="53"/>
  <c r="AP244" i="53"/>
  <c r="AP245" i="53"/>
  <c r="AP246" i="53"/>
  <c r="AP247" i="53"/>
  <c r="AP248" i="53"/>
  <c r="AP249" i="53"/>
  <c r="AP250" i="53"/>
  <c r="AP251" i="53"/>
  <c r="AP252" i="53"/>
  <c r="AP253" i="53"/>
  <c r="AP254" i="53"/>
  <c r="AP255" i="53"/>
  <c r="AP256" i="53"/>
  <c r="AP257" i="53"/>
  <c r="AP258" i="53"/>
  <c r="AP259" i="53"/>
  <c r="AP260" i="53"/>
  <c r="AP261" i="53"/>
  <c r="AP262" i="53"/>
  <c r="AP263" i="53"/>
  <c r="AP264" i="53"/>
  <c r="AP265" i="53"/>
  <c r="AP266" i="53"/>
  <c r="AP267" i="53"/>
  <c r="AP268" i="53"/>
  <c r="AP269" i="53"/>
  <c r="AP270" i="53"/>
  <c r="AP271" i="53"/>
  <c r="AP272" i="53"/>
  <c r="AP273" i="53"/>
  <c r="AP274" i="53"/>
  <c r="AP275" i="53"/>
  <c r="AP276" i="53"/>
  <c r="AP277" i="53"/>
  <c r="AP278" i="53"/>
  <c r="AP279" i="53"/>
  <c r="AP280" i="53"/>
  <c r="AP281" i="53"/>
  <c r="AP282" i="53"/>
  <c r="AP283" i="53"/>
  <c r="AP284" i="53"/>
  <c r="AP285" i="53"/>
  <c r="AP286" i="53"/>
  <c r="AP287" i="53"/>
  <c r="AP288" i="53"/>
  <c r="AP289" i="53"/>
  <c r="AP290" i="53"/>
  <c r="AP291" i="53"/>
  <c r="AP292" i="53"/>
  <c r="AP293" i="53"/>
  <c r="AP294" i="53"/>
  <c r="AP295" i="53"/>
  <c r="AP296" i="53"/>
  <c r="AP297" i="53"/>
  <c r="AP298" i="53"/>
  <c r="AP299" i="53"/>
  <c r="AP300" i="53"/>
  <c r="AP301" i="53"/>
  <c r="AP302" i="53"/>
  <c r="AP303" i="53"/>
  <c r="AP304" i="53"/>
  <c r="AP305" i="53"/>
  <c r="AP306" i="53"/>
  <c r="AP307" i="53"/>
  <c r="AP308" i="53"/>
  <c r="AP309" i="53"/>
  <c r="AP310" i="53"/>
  <c r="AP311" i="53"/>
  <c r="AP312" i="53"/>
  <c r="AP313" i="53"/>
  <c r="AP314" i="53"/>
  <c r="AP315" i="53"/>
  <c r="AP316" i="53"/>
  <c r="AP317" i="53"/>
  <c r="AP318" i="53"/>
  <c r="AP319" i="53"/>
  <c r="AP320" i="53"/>
  <c r="AP321" i="53"/>
  <c r="AP322" i="53"/>
  <c r="AP323" i="53"/>
  <c r="AP324" i="53"/>
  <c r="AP325" i="53"/>
  <c r="AP326" i="53"/>
  <c r="AP327" i="53"/>
  <c r="AP328" i="53"/>
  <c r="AP329" i="53"/>
  <c r="AP330" i="53"/>
  <c r="AP331" i="53"/>
  <c r="AP332" i="53"/>
  <c r="AP333" i="53"/>
  <c r="AP334" i="53"/>
  <c r="AP335" i="53"/>
  <c r="AP336" i="53"/>
  <c r="AP337" i="53"/>
  <c r="AP338" i="53"/>
  <c r="AP339" i="53"/>
  <c r="AP340" i="53"/>
  <c r="AP341" i="53"/>
  <c r="AP342" i="53"/>
  <c r="AP343" i="53"/>
  <c r="AP344" i="53"/>
  <c r="AP345" i="53"/>
  <c r="AP346" i="53"/>
  <c r="AP347" i="53"/>
  <c r="AP348" i="53"/>
  <c r="AP349" i="53"/>
  <c r="AP350" i="53"/>
  <c r="AP351" i="53"/>
  <c r="AP352" i="53"/>
  <c r="AP353" i="53"/>
  <c r="AP354" i="53"/>
  <c r="AP355" i="53"/>
  <c r="AP356" i="53"/>
  <c r="AP357" i="53"/>
  <c r="AP358" i="53"/>
  <c r="AP359" i="53"/>
  <c r="AP360" i="53"/>
  <c r="AP361" i="53"/>
  <c r="AP362" i="53"/>
  <c r="AP363" i="53"/>
  <c r="AP364" i="53"/>
  <c r="AP365" i="53"/>
  <c r="AP366" i="53"/>
  <c r="AP367" i="53"/>
  <c r="AP368" i="53"/>
  <c r="AP369" i="53"/>
  <c r="AP370" i="53"/>
  <c r="AP371" i="53"/>
  <c r="AP372" i="53"/>
  <c r="AP373" i="53"/>
  <c r="AP374" i="53"/>
  <c r="AP375" i="53"/>
  <c r="AP376" i="53"/>
  <c r="AP377" i="53"/>
  <c r="AP378" i="53"/>
  <c r="AP379" i="53"/>
  <c r="AP380" i="53"/>
  <c r="AP381" i="53"/>
  <c r="AP382" i="53"/>
  <c r="AP383" i="53"/>
  <c r="AP384" i="53"/>
  <c r="AP385" i="53"/>
  <c r="AP386" i="53"/>
  <c r="AP387" i="53"/>
  <c r="AP388" i="53"/>
  <c r="AP389" i="53"/>
  <c r="AP390" i="53"/>
  <c r="AP391" i="53"/>
  <c r="AP392" i="53"/>
  <c r="AP393" i="53"/>
  <c r="AP394" i="53"/>
  <c r="AP395" i="53"/>
  <c r="AP396" i="53"/>
  <c r="AP397" i="53"/>
  <c r="AP398" i="53"/>
  <c r="AP399" i="53"/>
  <c r="AP400" i="53"/>
  <c r="AP401" i="53"/>
  <c r="AP402" i="53"/>
  <c r="AP403" i="53"/>
  <c r="AP404" i="53"/>
  <c r="AP405" i="53"/>
  <c r="AP406" i="53"/>
  <c r="AP407" i="53"/>
  <c r="AP408" i="53"/>
  <c r="AP409" i="53"/>
  <c r="AP410" i="53"/>
  <c r="AP411" i="53"/>
  <c r="AP412" i="53"/>
  <c r="AP413" i="53"/>
  <c r="AP414" i="53"/>
  <c r="AP415" i="53"/>
  <c r="AP416" i="53"/>
  <c r="AP417" i="53"/>
  <c r="AP418" i="53"/>
  <c r="AP419" i="53"/>
  <c r="AP420" i="53"/>
  <c r="AP421" i="53"/>
  <c r="AP422" i="53"/>
  <c r="AP423" i="53"/>
  <c r="AP424" i="53"/>
  <c r="AP425" i="53"/>
  <c r="AP426" i="53"/>
  <c r="AP427" i="53"/>
  <c r="AP428" i="53"/>
  <c r="AP429" i="53"/>
  <c r="AP430" i="53"/>
  <c r="AP431" i="53"/>
  <c r="AP432" i="53"/>
  <c r="AP433" i="53"/>
  <c r="AP434" i="53"/>
  <c r="AP435" i="53"/>
  <c r="AP436" i="53"/>
  <c r="AP437" i="53"/>
  <c r="AP438" i="53"/>
  <c r="AP439" i="53"/>
  <c r="AP440" i="53"/>
  <c r="AP441" i="53"/>
  <c r="AP442" i="53"/>
  <c r="AP443" i="53"/>
  <c r="AP444" i="53"/>
  <c r="AP445" i="53"/>
  <c r="AP446" i="53"/>
  <c r="AP447" i="53"/>
  <c r="AP448" i="53"/>
  <c r="AP449" i="53"/>
  <c r="AP450" i="53"/>
  <c r="AP451" i="53"/>
  <c r="AP452" i="53"/>
  <c r="AP453" i="53"/>
  <c r="AP454" i="53"/>
  <c r="AP455" i="53"/>
  <c r="AP456" i="53"/>
  <c r="AP457" i="53"/>
  <c r="AP458" i="53"/>
  <c r="AP459" i="53"/>
  <c r="AP460" i="53"/>
  <c r="AP461" i="53"/>
  <c r="AP462" i="53"/>
  <c r="AP463" i="53"/>
  <c r="AP464" i="53"/>
  <c r="AP465" i="53"/>
  <c r="AP466" i="53"/>
  <c r="AP467" i="53"/>
  <c r="AP468" i="53"/>
  <c r="AP469" i="53"/>
  <c r="AP470" i="53"/>
  <c r="AP471" i="53"/>
  <c r="AP472" i="53"/>
  <c r="AP473" i="53"/>
  <c r="AP474" i="53"/>
  <c r="AP475" i="53"/>
  <c r="AP476" i="53"/>
  <c r="AP477" i="53"/>
  <c r="AP478" i="53"/>
  <c r="AP479" i="53"/>
  <c r="AP480" i="53"/>
  <c r="AP481" i="53"/>
  <c r="AP482" i="53"/>
  <c r="AP483" i="53"/>
  <c r="AP484" i="53"/>
  <c r="AP485" i="53"/>
  <c r="AP486" i="53"/>
  <c r="AP487" i="53"/>
  <c r="AP488" i="53"/>
  <c r="AP489" i="53"/>
  <c r="AP490" i="53"/>
  <c r="AP491" i="53"/>
  <c r="AP492" i="53"/>
  <c r="AP493" i="53"/>
  <c r="AP494" i="53"/>
  <c r="AP495" i="53"/>
  <c r="AP496" i="53"/>
  <c r="AP497" i="53"/>
  <c r="AP498" i="53"/>
  <c r="AP499" i="53"/>
  <c r="AP500" i="53"/>
  <c r="AP501" i="53"/>
  <c r="AP502" i="53"/>
  <c r="AP503" i="53"/>
  <c r="AP504" i="53"/>
  <c r="AP505" i="53"/>
  <c r="AP506" i="53"/>
  <c r="AP507" i="53"/>
  <c r="AP508" i="53"/>
  <c r="AP509" i="53"/>
  <c r="AP510" i="53"/>
  <c r="AP511" i="53"/>
  <c r="AP512" i="53"/>
  <c r="AP513" i="53"/>
  <c r="AP514" i="53"/>
  <c r="AP515" i="53"/>
  <c r="AP516" i="53"/>
  <c r="AP517" i="53"/>
  <c r="AP518" i="53"/>
  <c r="AP519" i="53"/>
  <c r="AP520" i="53"/>
  <c r="AP521" i="53"/>
  <c r="AP522" i="53"/>
  <c r="AP523" i="53"/>
  <c r="AP524" i="53"/>
  <c r="AP525" i="53"/>
  <c r="AP526" i="53"/>
  <c r="AP527" i="53"/>
  <c r="AP528" i="53"/>
  <c r="AP529" i="53"/>
  <c r="AP530" i="53"/>
  <c r="AP531" i="53"/>
  <c r="AP532" i="53"/>
  <c r="AP533" i="53"/>
  <c r="AP534" i="53"/>
  <c r="AP535" i="53"/>
  <c r="AP536" i="53"/>
  <c r="AP537" i="53"/>
  <c r="AP538" i="53"/>
  <c r="AP539" i="53"/>
  <c r="AP540" i="53"/>
  <c r="AP541" i="53"/>
  <c r="AP542" i="53"/>
  <c r="AP543" i="53"/>
  <c r="AP544" i="53"/>
  <c r="AP545" i="53"/>
  <c r="AP546" i="53"/>
  <c r="AP547" i="53"/>
  <c r="AP548" i="53"/>
  <c r="AP549" i="53"/>
  <c r="AP550" i="53"/>
  <c r="AP551" i="53"/>
  <c r="AP552" i="53"/>
  <c r="AP553" i="53"/>
  <c r="AP554" i="53"/>
  <c r="AP555" i="53"/>
  <c r="AP556" i="53"/>
  <c r="AP557" i="53"/>
  <c r="AP558" i="53"/>
  <c r="AP559" i="53"/>
  <c r="AP560" i="53"/>
  <c r="AP561" i="53"/>
  <c r="AP562" i="53"/>
  <c r="AP563" i="53"/>
  <c r="AP564" i="53"/>
  <c r="AP565" i="53"/>
  <c r="AP566" i="53"/>
  <c r="AP567" i="53"/>
  <c r="AP568" i="53"/>
  <c r="AP569" i="53"/>
  <c r="AP570" i="53"/>
  <c r="AP571" i="53"/>
  <c r="AP572" i="53"/>
  <c r="AP573" i="53"/>
  <c r="AP574" i="53"/>
  <c r="AP575" i="53"/>
  <c r="AP576" i="53"/>
  <c r="AP577" i="53"/>
  <c r="AP578" i="53"/>
  <c r="AP579" i="53"/>
  <c r="AP580" i="53"/>
  <c r="AP581" i="53"/>
  <c r="AP582" i="53"/>
  <c r="AP583" i="53"/>
  <c r="AP584" i="53"/>
  <c r="AP585" i="53"/>
  <c r="AP586" i="53"/>
  <c r="AP587" i="53"/>
  <c r="AP588" i="53"/>
  <c r="AP589" i="53"/>
  <c r="AP590" i="53"/>
  <c r="AP591" i="53"/>
  <c r="AP592" i="53"/>
  <c r="AP593" i="53"/>
  <c r="AP594" i="53"/>
  <c r="AP595" i="53"/>
  <c r="AP596" i="53"/>
  <c r="AP597" i="53"/>
  <c r="AP598" i="53"/>
  <c r="AP599" i="53"/>
  <c r="AP600" i="53"/>
  <c r="AP601" i="53"/>
  <c r="AP602" i="53"/>
  <c r="AP603" i="53"/>
  <c r="AP604" i="53"/>
  <c r="AP605" i="53"/>
  <c r="AP606" i="53"/>
  <c r="AP607" i="53"/>
  <c r="AP608" i="53"/>
  <c r="AP609" i="53"/>
  <c r="AP610" i="53"/>
  <c r="AP611" i="53"/>
  <c r="AP612" i="53"/>
  <c r="AP613" i="53"/>
  <c r="AP614" i="53"/>
  <c r="AP615" i="53"/>
  <c r="AP616" i="53"/>
  <c r="AP617" i="53"/>
  <c r="AP618" i="53"/>
  <c r="AP619" i="53"/>
  <c r="AP620" i="53"/>
  <c r="AP621" i="53"/>
  <c r="AP622" i="53"/>
  <c r="AP623" i="53"/>
  <c r="AP624" i="53"/>
  <c r="AP625" i="53"/>
  <c r="AP626" i="53"/>
  <c r="AP627" i="53"/>
  <c r="AP628" i="53"/>
  <c r="AP629" i="53"/>
  <c r="AP630" i="53"/>
  <c r="AP631" i="53"/>
  <c r="AP632" i="53"/>
  <c r="AP633" i="53"/>
  <c r="AP634" i="53"/>
  <c r="AP635" i="53"/>
  <c r="AP636" i="53"/>
  <c r="AP637" i="53"/>
  <c r="AP638" i="53"/>
  <c r="AP639" i="53"/>
  <c r="AP640" i="53"/>
  <c r="AP641" i="53"/>
  <c r="AP642" i="53"/>
  <c r="AP643" i="53"/>
  <c r="AP644" i="53"/>
  <c r="AP645" i="53"/>
  <c r="AP646" i="53"/>
  <c r="AP647" i="53"/>
  <c r="AP648" i="53"/>
  <c r="AP649" i="53"/>
  <c r="AP650" i="53"/>
  <c r="AP651" i="53"/>
  <c r="AP652" i="53"/>
  <c r="AP653" i="53"/>
  <c r="AP654" i="53"/>
  <c r="AP655" i="53"/>
  <c r="AP656" i="53"/>
  <c r="AP657" i="53"/>
  <c r="AP658" i="53"/>
  <c r="AP659" i="53"/>
  <c r="AP660" i="53"/>
  <c r="AP661" i="53"/>
  <c r="AP662" i="53"/>
  <c r="AP663" i="53"/>
  <c r="AP664" i="53"/>
  <c r="AP665" i="53"/>
  <c r="AP666" i="53"/>
  <c r="AP667" i="53"/>
  <c r="AP668" i="53"/>
  <c r="AP669" i="53"/>
  <c r="AP670" i="53"/>
  <c r="AP671" i="53"/>
  <c r="AP672" i="53"/>
  <c r="AP673" i="53"/>
  <c r="AP674" i="53"/>
  <c r="AP675" i="53"/>
  <c r="AP676" i="53"/>
  <c r="AP677" i="53"/>
  <c r="AP678" i="53"/>
  <c r="AP679" i="53"/>
  <c r="AP680" i="53"/>
  <c r="AP681" i="53"/>
  <c r="AP682" i="53"/>
  <c r="AP683" i="53"/>
  <c r="AP684" i="53"/>
  <c r="AP685" i="53"/>
  <c r="AP686" i="53"/>
  <c r="AP687" i="53"/>
  <c r="AP688" i="53"/>
  <c r="AP689" i="53"/>
  <c r="AP690" i="53"/>
  <c r="AP691" i="53"/>
  <c r="AP692" i="53"/>
  <c r="AP693" i="53"/>
  <c r="AP694" i="53"/>
  <c r="AP695" i="53"/>
  <c r="AP696" i="53"/>
  <c r="AP697" i="53"/>
  <c r="AP698" i="53"/>
  <c r="AP699" i="53"/>
  <c r="AP700" i="53"/>
  <c r="AP701" i="53"/>
  <c r="AP702" i="53"/>
  <c r="AP703" i="53"/>
  <c r="AP704" i="53"/>
  <c r="AP705" i="53"/>
  <c r="AP706" i="53"/>
  <c r="AP707" i="53"/>
  <c r="AP708" i="53"/>
  <c r="AP709" i="53"/>
  <c r="AP710" i="53"/>
  <c r="AP711" i="53"/>
  <c r="AP712" i="53"/>
  <c r="AP713" i="53"/>
  <c r="AP714" i="53"/>
  <c r="AP715" i="53"/>
  <c r="AP716" i="53"/>
  <c r="AP717" i="53"/>
  <c r="AP718" i="53"/>
  <c r="AP719" i="53"/>
  <c r="AP720" i="53"/>
  <c r="AP721" i="53"/>
  <c r="AP722" i="53"/>
  <c r="AP723" i="53"/>
  <c r="AP724" i="53"/>
  <c r="AP725" i="53"/>
  <c r="AP726" i="53"/>
  <c r="AP727" i="53"/>
  <c r="AP728" i="53"/>
  <c r="AP729" i="53"/>
  <c r="AP730" i="53"/>
  <c r="AP731" i="53"/>
  <c r="AP732" i="53"/>
  <c r="AP733" i="53"/>
  <c r="AP734" i="53"/>
  <c r="AP735" i="53"/>
  <c r="AP736" i="53"/>
  <c r="AP737" i="53"/>
  <c r="AP738" i="53"/>
  <c r="AP739" i="53"/>
  <c r="AP740" i="53"/>
  <c r="AP741" i="53"/>
  <c r="AP742" i="53"/>
  <c r="AP743" i="53"/>
  <c r="AP744" i="53"/>
  <c r="AP745" i="53"/>
  <c r="AP746" i="53"/>
  <c r="AP747" i="53"/>
  <c r="AP748" i="53"/>
  <c r="AP749" i="53"/>
  <c r="AP750" i="53"/>
  <c r="AP751" i="53"/>
  <c r="AP752" i="53"/>
  <c r="AP753" i="53"/>
  <c r="AP754" i="53"/>
  <c r="AP755" i="53"/>
  <c r="AP756" i="53"/>
  <c r="AP757" i="53"/>
  <c r="AP758" i="53"/>
  <c r="AP759" i="53"/>
  <c r="AP760" i="53"/>
  <c r="AP761" i="53"/>
  <c r="AP762" i="53"/>
  <c r="AP763" i="53"/>
  <c r="AP764" i="53"/>
  <c r="AP765" i="53"/>
  <c r="AP766" i="53"/>
  <c r="AP767" i="53"/>
  <c r="AP768" i="53"/>
  <c r="AP769" i="53"/>
  <c r="AP770" i="53"/>
  <c r="AP771" i="53"/>
  <c r="AP772" i="53"/>
  <c r="AP773" i="53"/>
  <c r="AP774" i="53"/>
  <c r="AP775" i="53"/>
  <c r="AP776" i="53"/>
  <c r="AP777" i="53"/>
  <c r="AP778" i="53"/>
  <c r="AP779" i="53"/>
  <c r="AP780" i="53"/>
  <c r="AP781" i="53"/>
  <c r="AP782" i="53"/>
  <c r="AP783" i="53"/>
  <c r="AP784" i="53"/>
  <c r="AP785" i="53"/>
  <c r="AP786" i="53"/>
  <c r="AP787" i="53"/>
  <c r="AP788" i="53"/>
  <c r="AP789" i="53"/>
  <c r="AP790" i="53"/>
  <c r="AP791" i="53"/>
  <c r="AP792" i="53"/>
  <c r="AP793" i="53"/>
  <c r="AP794" i="53"/>
  <c r="AP795" i="53"/>
  <c r="AP796" i="53"/>
  <c r="AP797" i="53"/>
  <c r="AP798" i="53"/>
  <c r="AP799" i="53"/>
  <c r="AP800" i="53"/>
  <c r="AP801" i="53"/>
  <c r="AP802" i="53"/>
  <c r="AP803" i="53"/>
  <c r="AP804" i="53"/>
  <c r="AP805" i="53"/>
  <c r="AP806" i="53"/>
  <c r="AP807" i="53"/>
  <c r="AP808" i="53"/>
  <c r="AP809" i="53"/>
  <c r="AP810" i="53"/>
  <c r="AP811" i="53"/>
  <c r="AP812" i="53"/>
  <c r="AP813" i="53"/>
  <c r="AP814" i="53"/>
  <c r="AP815" i="53"/>
  <c r="AP816" i="53"/>
  <c r="AP817" i="53"/>
  <c r="AP818" i="53"/>
  <c r="AP819" i="53"/>
  <c r="AP820" i="53"/>
  <c r="AP821" i="53"/>
  <c r="AP822" i="53"/>
  <c r="AP823" i="53"/>
  <c r="AP824" i="53"/>
  <c r="AP825" i="53"/>
  <c r="AP826" i="53"/>
  <c r="AP827" i="53"/>
  <c r="AP828" i="53"/>
  <c r="AP829" i="53"/>
  <c r="AP830" i="53"/>
  <c r="AP831" i="53"/>
  <c r="AP832" i="53"/>
  <c r="AP833" i="53"/>
  <c r="AP834" i="53"/>
  <c r="AP835" i="53"/>
  <c r="AP836" i="53"/>
  <c r="AP837" i="53"/>
  <c r="AP838" i="53"/>
  <c r="AP839" i="53"/>
  <c r="AP840" i="53"/>
  <c r="AP841" i="53"/>
  <c r="AP842" i="53"/>
  <c r="AP843" i="53"/>
  <c r="AP844" i="53"/>
  <c r="AP845" i="53"/>
  <c r="AP846" i="53"/>
  <c r="AP847" i="53"/>
  <c r="AP848" i="53"/>
  <c r="AP849" i="53"/>
  <c r="AP850" i="53"/>
  <c r="AP851" i="53"/>
  <c r="AP852" i="53"/>
  <c r="AP853" i="53"/>
  <c r="AP854" i="53"/>
  <c r="AP855" i="53"/>
  <c r="AP856" i="53"/>
  <c r="AP857" i="53"/>
  <c r="AP858" i="53"/>
  <c r="AP859" i="53"/>
  <c r="AP860" i="53"/>
  <c r="AP861" i="53"/>
  <c r="AP862" i="53"/>
  <c r="AP863" i="53"/>
  <c r="AP864" i="53"/>
  <c r="AP865" i="53"/>
  <c r="AP866" i="53"/>
  <c r="AP867" i="53"/>
  <c r="AP868" i="53"/>
  <c r="AP869" i="53"/>
  <c r="AP870" i="53"/>
  <c r="AP871" i="53"/>
  <c r="AP872" i="53"/>
  <c r="AP873" i="53"/>
  <c r="AP874" i="53"/>
  <c r="AP875" i="53"/>
  <c r="AP876" i="53"/>
  <c r="AP877" i="53"/>
  <c r="AP878" i="53"/>
  <c r="AP879" i="53"/>
  <c r="AP880" i="53"/>
  <c r="AP881" i="53"/>
  <c r="AP882" i="53"/>
  <c r="AP883" i="53"/>
  <c r="AP884" i="53"/>
  <c r="AP885" i="53"/>
  <c r="AP886" i="53"/>
  <c r="AP887" i="53"/>
  <c r="AP888" i="53"/>
  <c r="AP889" i="53"/>
  <c r="AP890" i="53"/>
  <c r="AP891" i="53"/>
  <c r="AP892" i="53"/>
  <c r="AP893" i="53"/>
  <c r="AP894" i="53"/>
  <c r="AP895" i="53"/>
  <c r="AP896" i="53"/>
  <c r="AP897" i="53"/>
  <c r="AP898" i="53"/>
  <c r="AP899" i="53"/>
  <c r="AP900" i="53"/>
  <c r="AP901" i="53"/>
  <c r="AP902" i="53"/>
  <c r="AP903" i="53"/>
  <c r="AP904" i="53"/>
  <c r="AP905" i="53"/>
  <c r="AP906" i="53"/>
  <c r="AP907" i="53"/>
  <c r="AP908" i="53"/>
  <c r="AP909" i="53"/>
  <c r="AP910" i="53"/>
  <c r="AP911" i="53"/>
  <c r="AP912" i="53"/>
  <c r="AP913" i="53"/>
  <c r="AP914" i="53"/>
  <c r="AP915" i="53"/>
  <c r="AP916" i="53"/>
  <c r="AP917" i="53"/>
  <c r="AP918" i="53"/>
  <c r="AP919" i="53"/>
  <c r="AP920" i="53"/>
  <c r="AP921" i="53"/>
  <c r="AP922" i="53"/>
  <c r="AP923" i="53"/>
  <c r="AP924" i="53"/>
  <c r="AP925" i="53"/>
  <c r="AP926" i="53"/>
  <c r="AP927" i="53"/>
  <c r="AP928" i="53"/>
  <c r="AP929" i="53"/>
  <c r="AP930" i="53"/>
  <c r="AP931" i="53"/>
  <c r="AP932" i="53"/>
  <c r="AP933" i="53"/>
  <c r="AP934" i="53"/>
  <c r="AP935" i="53"/>
  <c r="AP936" i="53"/>
  <c r="AP937" i="53"/>
  <c r="AP938" i="53"/>
  <c r="AP939" i="53"/>
  <c r="AP940" i="53"/>
  <c r="AP941" i="53"/>
  <c r="AP942" i="53"/>
  <c r="AP943" i="53"/>
  <c r="AP944" i="53"/>
  <c r="AP945" i="53"/>
  <c r="AP946" i="53"/>
  <c r="AP947" i="53"/>
  <c r="AP948" i="53"/>
  <c r="AP949" i="53"/>
  <c r="AP950" i="53"/>
  <c r="AP951" i="53"/>
  <c r="AP952" i="53"/>
  <c r="AP953" i="53"/>
  <c r="AP954" i="53"/>
  <c r="AP955" i="53"/>
  <c r="AP956" i="53"/>
  <c r="AP957" i="53"/>
  <c r="AP958" i="53"/>
  <c r="AP959" i="53"/>
  <c r="AP960" i="53"/>
  <c r="AP961" i="53"/>
  <c r="AP962" i="53"/>
  <c r="AP963" i="53"/>
  <c r="AP964" i="53"/>
  <c r="AP965" i="53"/>
  <c r="AP966" i="53"/>
  <c r="AP967" i="53"/>
  <c r="AP968" i="53"/>
  <c r="AP969" i="53"/>
  <c r="AP970" i="53"/>
  <c r="AP971" i="53"/>
  <c r="AP972" i="53"/>
  <c r="AP973" i="53"/>
  <c r="AP974" i="53"/>
  <c r="AP975" i="53"/>
  <c r="AP976" i="53"/>
  <c r="AP977" i="53"/>
  <c r="AP978" i="53"/>
  <c r="AP979" i="53"/>
  <c r="AP980" i="53"/>
  <c r="AP981" i="53"/>
  <c r="AP982" i="53"/>
  <c r="AP983" i="53"/>
  <c r="AP984" i="53"/>
  <c r="AP985" i="53"/>
  <c r="AP986" i="53"/>
  <c r="AP987" i="53"/>
  <c r="AP988" i="53"/>
  <c r="AP989" i="53"/>
  <c r="AP990" i="53"/>
  <c r="AP991" i="53"/>
  <c r="AP992" i="53"/>
  <c r="AP993" i="53"/>
  <c r="AP994" i="53"/>
  <c r="AP995" i="53"/>
  <c r="AP996" i="53"/>
  <c r="AP997" i="53"/>
  <c r="AP998" i="53"/>
  <c r="AP999" i="53"/>
  <c r="AP1000" i="53"/>
  <c r="AP1001" i="53"/>
  <c r="AP1002" i="53"/>
  <c r="AP1003" i="53"/>
  <c r="AP1004" i="53"/>
  <c r="AP1005" i="53"/>
  <c r="AP1006" i="53"/>
  <c r="AP1007" i="53"/>
  <c r="AP1008" i="53"/>
  <c r="AP1009" i="53"/>
  <c r="AP1010" i="53"/>
  <c r="AP1011" i="53"/>
  <c r="AP1012" i="53"/>
  <c r="AP1013" i="53"/>
  <c r="AP1014" i="53"/>
  <c r="AP1015" i="53"/>
  <c r="AP1016" i="53"/>
  <c r="AP1017" i="53"/>
  <c r="AP1018" i="53"/>
  <c r="AP1019" i="53"/>
  <c r="AP1020" i="53"/>
  <c r="AP1021" i="53"/>
  <c r="AP1022" i="53"/>
  <c r="AP1023" i="53"/>
  <c r="AP1024" i="53"/>
  <c r="AP1025" i="53"/>
  <c r="AP1026" i="53"/>
  <c r="AP1027" i="53"/>
  <c r="AP1028" i="53"/>
  <c r="AP1029" i="53"/>
  <c r="AP1030" i="53"/>
  <c r="AP1031" i="53"/>
  <c r="AP1032" i="53"/>
  <c r="AP1033" i="53"/>
  <c r="AP1034" i="53"/>
  <c r="AP1035" i="53"/>
  <c r="AP1036" i="53"/>
  <c r="AP1037" i="53"/>
  <c r="AP1038" i="53"/>
  <c r="AP1039" i="53"/>
  <c r="AP1040" i="53"/>
  <c r="AP1041" i="53"/>
  <c r="AP1042" i="53"/>
  <c r="AP1043" i="53"/>
  <c r="AP1044" i="53"/>
  <c r="AP1045" i="53"/>
  <c r="AP1046" i="53"/>
  <c r="AP1047" i="53"/>
  <c r="AP1048" i="53"/>
  <c r="AP1049" i="53"/>
  <c r="AP1050" i="53"/>
  <c r="AP1051" i="53"/>
  <c r="AP1052" i="53"/>
  <c r="AP1053" i="53"/>
  <c r="AP1054" i="53"/>
  <c r="AP1055" i="53"/>
  <c r="AP1056" i="53"/>
  <c r="AP1057" i="53"/>
  <c r="AP1058" i="53"/>
  <c r="AP1059" i="53"/>
  <c r="AP1060" i="53"/>
  <c r="AP1061" i="53"/>
  <c r="AP1062" i="53"/>
  <c r="AP1063" i="53"/>
  <c r="AP1064" i="53"/>
  <c r="AP1065" i="53"/>
  <c r="AP1066" i="53"/>
  <c r="AP1067" i="53"/>
  <c r="AP1068" i="53"/>
  <c r="AP1069" i="53"/>
  <c r="AP1070" i="53"/>
  <c r="AP1071" i="53"/>
  <c r="AP1072" i="53"/>
  <c r="AP1073" i="53"/>
  <c r="AP1074" i="53"/>
  <c r="AP1075" i="53"/>
  <c r="AP1076" i="53"/>
  <c r="AP1077" i="53"/>
  <c r="AP1078" i="53"/>
  <c r="AP1079" i="53"/>
  <c r="AP1080" i="53"/>
  <c r="AP1081" i="53"/>
  <c r="AP1082" i="53"/>
  <c r="AP1083" i="53"/>
  <c r="AP1084" i="53"/>
  <c r="AP1085" i="53"/>
  <c r="AP1086" i="53"/>
  <c r="AP1087" i="53"/>
  <c r="AP1088" i="53"/>
  <c r="AP1089" i="53"/>
  <c r="AP1090" i="53"/>
  <c r="AP1091" i="53"/>
  <c r="AP1092" i="53"/>
  <c r="AP1093" i="53"/>
  <c r="AP1094" i="53"/>
  <c r="AP1095" i="53"/>
  <c r="AP1096" i="53"/>
  <c r="AP1097" i="53"/>
  <c r="AP1098" i="53"/>
  <c r="AP1099" i="53"/>
  <c r="AP1100" i="53"/>
  <c r="AP1101" i="53"/>
  <c r="AP1102" i="53"/>
  <c r="AP1103" i="53"/>
  <c r="AP1104" i="53"/>
  <c r="AP1105" i="53"/>
  <c r="AP1106" i="53"/>
  <c r="AP1107" i="53"/>
  <c r="AP1108" i="53"/>
  <c r="AP1109" i="53"/>
  <c r="AP1110" i="53"/>
  <c r="AP1111" i="53"/>
  <c r="AP1112" i="53"/>
  <c r="AP1113" i="53"/>
  <c r="AP1114" i="53"/>
  <c r="AP1115" i="53"/>
  <c r="AP1116" i="53"/>
  <c r="AP1117" i="53"/>
  <c r="AP1118" i="53"/>
  <c r="AP1119" i="53"/>
  <c r="AP1120" i="53"/>
  <c r="AP1121" i="53"/>
  <c r="AP1122" i="53"/>
  <c r="AP1123" i="53"/>
  <c r="AP1124" i="53"/>
  <c r="AP1125" i="53"/>
  <c r="AP1126" i="53"/>
  <c r="AP1127" i="53"/>
  <c r="AP1128" i="53"/>
  <c r="AP1129" i="53"/>
  <c r="AP1130" i="53"/>
  <c r="AP1131" i="53"/>
  <c r="AP1132" i="53"/>
  <c r="AP1133" i="53"/>
  <c r="AP1134" i="53"/>
  <c r="AP1135" i="53"/>
  <c r="AP1136" i="53"/>
  <c r="AP1137" i="53"/>
  <c r="AP1138" i="53"/>
  <c r="AP1139" i="53"/>
  <c r="AP1140" i="53"/>
  <c r="AP1141" i="53"/>
  <c r="AP1142" i="53"/>
  <c r="AP1143" i="53"/>
  <c r="AP1144" i="53"/>
  <c r="AP1145" i="53"/>
  <c r="AP1146" i="53"/>
  <c r="AP1147" i="53"/>
  <c r="AP1148" i="53"/>
  <c r="AP1149" i="53"/>
  <c r="AP1150" i="53"/>
  <c r="AP1151" i="53"/>
  <c r="AP1152" i="53"/>
  <c r="AP1153" i="53"/>
  <c r="AP1154" i="53"/>
  <c r="AP1155" i="53"/>
  <c r="AP1156" i="53"/>
  <c r="AP1157" i="53"/>
  <c r="AP1158" i="53"/>
  <c r="AP1159" i="53"/>
  <c r="AP1160" i="53"/>
  <c r="AP1161" i="53"/>
  <c r="AP1162" i="53"/>
  <c r="AP1163" i="53"/>
  <c r="AP1164" i="53"/>
  <c r="AP1165" i="53"/>
  <c r="AP1166" i="53"/>
  <c r="AP1167" i="53"/>
  <c r="AP1168" i="53"/>
  <c r="AP1169" i="53"/>
  <c r="AP1170" i="53"/>
  <c r="AP1171" i="53"/>
  <c r="AP1172" i="53"/>
  <c r="AP1173" i="53"/>
  <c r="AP1174" i="53"/>
  <c r="AP1175" i="53"/>
  <c r="AP1176" i="53"/>
  <c r="AP1177" i="53"/>
  <c r="AP1178" i="53"/>
  <c r="AP1179" i="53"/>
  <c r="AP1180" i="53"/>
  <c r="AP1181" i="53"/>
  <c r="AP1182" i="53"/>
  <c r="AP1183" i="53"/>
  <c r="AP1184" i="53"/>
  <c r="AP1185" i="53"/>
  <c r="AP1186" i="53"/>
  <c r="AP1187" i="53"/>
  <c r="AP1188" i="53"/>
  <c r="AP1189" i="53"/>
  <c r="AP1190" i="53"/>
  <c r="AP1191" i="53"/>
  <c r="AP1192" i="53"/>
  <c r="AP1193" i="53"/>
  <c r="AP1194" i="53"/>
  <c r="AP1195" i="53"/>
  <c r="AP1196" i="53"/>
  <c r="AP1197" i="53"/>
  <c r="AP1198" i="53"/>
  <c r="AP1199" i="53"/>
  <c r="AP1200" i="53"/>
  <c r="AP1201" i="53"/>
  <c r="AP1202" i="53"/>
  <c r="AP1203" i="53"/>
  <c r="AP1204" i="53"/>
  <c r="AP1205" i="53"/>
  <c r="AP1206" i="53"/>
  <c r="AP1207" i="53"/>
  <c r="AP1208" i="53"/>
  <c r="AP1209" i="53"/>
  <c r="AP1210" i="53"/>
  <c r="AP1211" i="53"/>
  <c r="AP1212" i="53"/>
  <c r="AP1213" i="53"/>
  <c r="AP1214" i="53"/>
  <c r="AP1215" i="53"/>
  <c r="AP1216" i="53"/>
  <c r="AP1217" i="53"/>
  <c r="AP1218" i="53"/>
  <c r="AP1219" i="53"/>
  <c r="AP1220" i="53"/>
  <c r="AP1221" i="53"/>
  <c r="AP1222" i="53"/>
  <c r="AP1223" i="53"/>
  <c r="AP1224" i="53"/>
  <c r="AP1225" i="53"/>
  <c r="AP1226" i="53"/>
  <c r="AP1227" i="53"/>
  <c r="AP1228" i="53"/>
  <c r="AP1229" i="53"/>
  <c r="AP1230" i="53"/>
  <c r="AP1231" i="53"/>
  <c r="AP1232" i="53"/>
  <c r="AP1233" i="53"/>
  <c r="AP1234" i="53"/>
  <c r="AP1235" i="53"/>
  <c r="AP1236" i="53"/>
  <c r="AP1237" i="53"/>
  <c r="AP1238" i="53"/>
  <c r="AP1239" i="53"/>
  <c r="AP1240" i="53"/>
  <c r="AP1241" i="53"/>
  <c r="AP1242" i="53"/>
  <c r="AP1243" i="53"/>
  <c r="AP1244" i="53"/>
  <c r="AP1245" i="53"/>
  <c r="AP1246" i="53"/>
  <c r="AP1247" i="53"/>
  <c r="AP1248" i="53"/>
  <c r="AP1249" i="53"/>
  <c r="AP1250" i="53"/>
  <c r="AP1251" i="53"/>
  <c r="AP1252" i="53"/>
  <c r="AP1253" i="53"/>
  <c r="AP1254" i="53"/>
  <c r="AP1255" i="53"/>
  <c r="AP1256" i="53"/>
  <c r="AP1257" i="53"/>
  <c r="AP1258" i="53"/>
  <c r="AP1259" i="53"/>
  <c r="AP1260" i="53"/>
  <c r="AP1261" i="53"/>
  <c r="AP1262" i="53"/>
  <c r="AP1263" i="53"/>
  <c r="AP1264" i="53"/>
  <c r="AP1265" i="53"/>
  <c r="AP1266" i="53"/>
  <c r="AP1267" i="53"/>
  <c r="AP1268" i="53"/>
  <c r="AP1269" i="53"/>
  <c r="AP1270" i="53"/>
  <c r="AP1271" i="53"/>
  <c r="AP1272" i="53"/>
  <c r="AP1273" i="53"/>
  <c r="AP1274" i="53"/>
  <c r="AP1275" i="53"/>
  <c r="AP1276" i="53"/>
  <c r="AP1277" i="53"/>
  <c r="AP1278" i="53"/>
  <c r="AP1279" i="53"/>
  <c r="AP1280" i="53"/>
  <c r="AP1281" i="53"/>
  <c r="AP1282" i="53"/>
  <c r="AP1283" i="53"/>
  <c r="AP1284" i="53"/>
  <c r="AP1285" i="53"/>
  <c r="AP1286" i="53"/>
  <c r="AP1287" i="53"/>
  <c r="AP1288" i="53"/>
  <c r="AP1289" i="53"/>
  <c r="AP1290" i="53"/>
  <c r="AP1291" i="53"/>
  <c r="AP1292" i="53"/>
  <c r="AP1293" i="53"/>
  <c r="AP1294" i="53"/>
  <c r="AP1295" i="53"/>
  <c r="AP1296" i="53"/>
  <c r="AP1297" i="53"/>
  <c r="AP1298" i="53"/>
  <c r="AP1299" i="53"/>
  <c r="AP1300" i="53"/>
  <c r="AP1301" i="53"/>
  <c r="AP1302" i="53"/>
  <c r="AP1303" i="53"/>
  <c r="AP1304" i="53"/>
  <c r="AP1305" i="53"/>
  <c r="AP1306" i="53"/>
  <c r="AP1307" i="53"/>
  <c r="AP1308" i="53"/>
  <c r="AP1309" i="53"/>
  <c r="AP1310" i="53"/>
  <c r="AP1311" i="53"/>
  <c r="AP1312" i="53"/>
  <c r="AP1313" i="53"/>
  <c r="AP1314" i="53"/>
  <c r="AP1315" i="53"/>
  <c r="AP1316" i="53"/>
  <c r="AP1317" i="53"/>
  <c r="AP1318" i="53"/>
  <c r="AP1319" i="53"/>
  <c r="AP1320" i="53"/>
  <c r="AP1321" i="53"/>
  <c r="AP1322" i="53"/>
  <c r="AP1323" i="53"/>
  <c r="AP1324" i="53"/>
  <c r="AP1325" i="53"/>
  <c r="AP1326" i="53"/>
  <c r="AP1327" i="53"/>
  <c r="AP1328" i="53"/>
  <c r="AP1329" i="53"/>
  <c r="AP1330" i="53"/>
  <c r="AP1331" i="53"/>
  <c r="AP1332" i="53"/>
  <c r="AP1333" i="53"/>
  <c r="AP1334" i="53"/>
  <c r="AP1335" i="53"/>
  <c r="AP1336" i="53"/>
  <c r="AP1337" i="53"/>
  <c r="AP1338" i="53"/>
  <c r="AP1339" i="53"/>
  <c r="AP1340" i="53"/>
  <c r="AP1341" i="53"/>
  <c r="AP1342" i="53"/>
  <c r="AP1343" i="53"/>
  <c r="AP1344" i="53"/>
  <c r="AP1345" i="53"/>
  <c r="AP1346" i="53"/>
  <c r="AP1347" i="53"/>
  <c r="AP1348" i="53"/>
  <c r="AP1349" i="53"/>
  <c r="AP1350" i="53"/>
  <c r="AP1351" i="53"/>
  <c r="AP1352" i="53"/>
  <c r="AP1353" i="53"/>
  <c r="AP1354" i="53"/>
  <c r="AP1355" i="53"/>
  <c r="AP1356" i="53"/>
  <c r="AP1357" i="53"/>
  <c r="AP1358" i="53"/>
  <c r="AP1359" i="53"/>
  <c r="AP1360" i="53"/>
  <c r="AP1361" i="53"/>
  <c r="AP1362" i="53"/>
  <c r="AP1363" i="53"/>
  <c r="AP1364" i="53"/>
  <c r="AP1365" i="53"/>
  <c r="AP1366" i="53"/>
  <c r="AP1367" i="53"/>
  <c r="AP1368" i="53"/>
  <c r="AP1369" i="53"/>
  <c r="AP1370" i="53"/>
  <c r="AP1371" i="53"/>
  <c r="AP1372" i="53"/>
  <c r="AP1373" i="53"/>
  <c r="AP1374" i="53"/>
  <c r="AP1375" i="53"/>
  <c r="AP1376" i="53"/>
  <c r="AP1377" i="53"/>
  <c r="AP1378" i="53"/>
  <c r="AP1379" i="53"/>
  <c r="AP1380" i="53"/>
  <c r="AP1381" i="53"/>
  <c r="AP1382" i="53"/>
  <c r="AP1383" i="53"/>
  <c r="AP1384" i="53"/>
  <c r="AP1385" i="53"/>
  <c r="AP1386" i="53"/>
  <c r="AP1387" i="53"/>
  <c r="AP1388" i="53"/>
  <c r="AP1389" i="53"/>
  <c r="AP1390" i="53"/>
  <c r="AP1391" i="53"/>
  <c r="AP1392" i="53"/>
  <c r="AP1393" i="53"/>
  <c r="AP1394" i="53"/>
  <c r="AP1395" i="53"/>
  <c r="AP1396" i="53"/>
  <c r="AP1397" i="53"/>
  <c r="AP1398" i="53"/>
  <c r="AP1399" i="53"/>
  <c r="AP1400" i="53"/>
  <c r="AP1401" i="53"/>
  <c r="AP1402" i="53"/>
  <c r="AP1403" i="53"/>
  <c r="AP1404" i="53"/>
  <c r="AP1405" i="53"/>
  <c r="AP1406" i="53"/>
  <c r="AP1407" i="53"/>
  <c r="AP1408" i="53"/>
  <c r="AP1409" i="53"/>
  <c r="AP1410" i="53"/>
  <c r="AP1411" i="53"/>
  <c r="AP1412" i="53"/>
  <c r="AP1413" i="53"/>
  <c r="AP1414" i="53"/>
  <c r="AP1415" i="53"/>
  <c r="AP1416" i="53"/>
  <c r="AP1417" i="53"/>
  <c r="AP1418" i="53"/>
  <c r="AP1419" i="53"/>
  <c r="AP1420" i="53"/>
  <c r="AP1421" i="53"/>
  <c r="AP1422" i="53"/>
  <c r="AP1423" i="53"/>
  <c r="AP1424" i="53"/>
  <c r="AP1425" i="53"/>
  <c r="AP1426" i="53"/>
  <c r="AP1427" i="53"/>
  <c r="AP1428" i="53"/>
  <c r="AP1429" i="53"/>
  <c r="AP1430" i="53"/>
  <c r="AP1431" i="53"/>
  <c r="AP1432" i="53"/>
  <c r="AP1433" i="53"/>
  <c r="AP1434" i="53"/>
  <c r="AP1435" i="53"/>
  <c r="AP1436" i="53"/>
  <c r="AP1437" i="53"/>
  <c r="AP1438" i="53"/>
  <c r="AP1439" i="53"/>
  <c r="AP1440" i="53"/>
  <c r="AP1441" i="53"/>
  <c r="AP1442" i="53"/>
  <c r="AP1443" i="53"/>
  <c r="AP1444" i="53"/>
  <c r="AP1445" i="53"/>
  <c r="AP1446" i="53"/>
  <c r="AP1447" i="53"/>
  <c r="AP1448" i="53"/>
  <c r="AP1449" i="53"/>
  <c r="AP1450" i="53"/>
  <c r="AP1451" i="53"/>
  <c r="AP1452" i="53"/>
  <c r="AP1453" i="53"/>
  <c r="AP1454" i="53"/>
  <c r="AP1455" i="53"/>
  <c r="AP1456" i="53"/>
  <c r="AP1457" i="53"/>
  <c r="AP1458" i="53"/>
  <c r="AP1459" i="53"/>
  <c r="AP1460" i="53"/>
  <c r="AP1461" i="53"/>
  <c r="AP1462" i="53"/>
  <c r="AP1463" i="53"/>
  <c r="AP1464" i="53"/>
  <c r="AP1465" i="53"/>
  <c r="AP1466" i="53"/>
  <c r="AP1467" i="53"/>
  <c r="AP1468" i="53"/>
  <c r="AP1469" i="53"/>
  <c r="AP1470" i="53"/>
  <c r="AP1471" i="53"/>
  <c r="AP1472" i="53"/>
  <c r="AP1473" i="53"/>
  <c r="AP1474" i="53"/>
  <c r="AP1475" i="53"/>
  <c r="AP1476" i="53"/>
  <c r="AP1477" i="53"/>
  <c r="AP1478" i="53"/>
  <c r="AP1479" i="53"/>
  <c r="AP1480" i="53"/>
  <c r="AP1481" i="53"/>
  <c r="AP1482" i="53"/>
  <c r="AP1483" i="53"/>
  <c r="AP1484" i="53"/>
  <c r="AP1485" i="53"/>
  <c r="AP1486" i="53"/>
  <c r="AP1487" i="53"/>
  <c r="AP1488" i="53"/>
  <c r="AP1489" i="53"/>
  <c r="AP1490" i="53"/>
  <c r="AP1491" i="53"/>
  <c r="AP1492" i="53"/>
  <c r="AP1493" i="53"/>
  <c r="AP1494" i="53"/>
  <c r="AP1495" i="53"/>
  <c r="AP1496" i="53"/>
  <c r="AP1497" i="53"/>
  <c r="AP1498" i="53"/>
  <c r="AP1499" i="53"/>
  <c r="AP1500" i="53"/>
  <c r="AP1501" i="53"/>
  <c r="AP1502" i="53"/>
  <c r="AP1503" i="53"/>
  <c r="AP1504" i="53"/>
  <c r="AP1505" i="53"/>
  <c r="AP1506" i="53"/>
  <c r="AP1507" i="53"/>
  <c r="AP1508" i="53"/>
  <c r="AP1509" i="53"/>
  <c r="AP1510" i="53"/>
  <c r="AP1511" i="53"/>
  <c r="AP1512" i="53"/>
  <c r="AP1513" i="53"/>
  <c r="AP1514" i="53"/>
  <c r="AP1515" i="53"/>
  <c r="AP1516" i="53"/>
  <c r="AP1517" i="53"/>
  <c r="AP1518" i="53"/>
  <c r="AP1519" i="53"/>
  <c r="AP1520" i="53"/>
  <c r="AP1521" i="53"/>
  <c r="AP1522" i="53"/>
  <c r="AP1523" i="53"/>
  <c r="AP1524" i="53"/>
  <c r="AP1525" i="53"/>
  <c r="AP1526" i="53"/>
  <c r="AP1527" i="53"/>
  <c r="AP1528" i="53"/>
  <c r="AP1529" i="53"/>
  <c r="AP1530" i="53"/>
  <c r="AP1531" i="53"/>
  <c r="AP1532" i="53"/>
  <c r="AP1533" i="53"/>
  <c r="AP1534" i="53"/>
  <c r="AP1535" i="53"/>
  <c r="AP1536" i="53"/>
  <c r="AP1537" i="53"/>
  <c r="AP1538" i="53"/>
  <c r="AP1539" i="53"/>
  <c r="AP1540" i="53"/>
  <c r="AP1541" i="53"/>
  <c r="AP1542" i="53"/>
  <c r="AP1543" i="53"/>
  <c r="AP1544" i="53"/>
  <c r="AP1545" i="53"/>
  <c r="AP1546" i="53"/>
  <c r="AP1547" i="53"/>
  <c r="AP1548" i="53"/>
  <c r="AP1549" i="53"/>
  <c r="AP1550" i="53"/>
  <c r="AP1551" i="53"/>
  <c r="AP1552" i="53"/>
  <c r="AP1553" i="53"/>
  <c r="AP1554" i="53"/>
  <c r="AP1555" i="53"/>
  <c r="AP1556" i="53"/>
  <c r="AP1557" i="53"/>
  <c r="AP1558" i="53"/>
  <c r="AP1559" i="53"/>
  <c r="AP1560" i="53"/>
  <c r="AP1561" i="53"/>
  <c r="AP1562" i="53"/>
  <c r="AP1563" i="53"/>
  <c r="AP1564" i="53"/>
  <c r="AP1565" i="53"/>
  <c r="AP1566" i="53"/>
  <c r="AP1567" i="53"/>
  <c r="AP1568" i="53"/>
  <c r="AP1569" i="53"/>
  <c r="AP1570" i="53"/>
  <c r="AP1571" i="53"/>
  <c r="AP1572" i="53"/>
  <c r="AP1573" i="53"/>
  <c r="AP1574" i="53"/>
  <c r="AP1575" i="53"/>
  <c r="AP1576" i="53"/>
  <c r="AP1577" i="53"/>
  <c r="AP1578" i="53"/>
  <c r="AP1579" i="53"/>
  <c r="AP1580" i="53"/>
  <c r="AP1581" i="53"/>
  <c r="AP1582" i="53"/>
  <c r="AP1583" i="53"/>
  <c r="AP1584" i="53"/>
  <c r="AP1585" i="53"/>
  <c r="AP1586" i="53"/>
  <c r="AP1587" i="53"/>
  <c r="AP1588" i="53"/>
  <c r="AP1589" i="53"/>
  <c r="AP1590" i="53"/>
  <c r="AP1591" i="53"/>
  <c r="AP1592" i="53"/>
  <c r="AP1593" i="53"/>
  <c r="AP1594" i="53"/>
  <c r="AP1595" i="53"/>
  <c r="AP1596" i="53"/>
  <c r="AP1597" i="53"/>
  <c r="AP1598" i="53"/>
  <c r="AP1599" i="53"/>
  <c r="AP1600" i="53"/>
  <c r="AP1601" i="53"/>
  <c r="AP1602" i="53"/>
  <c r="AP1603" i="53"/>
  <c r="AP1604" i="53"/>
  <c r="AP1605" i="53"/>
  <c r="AP1606" i="53"/>
  <c r="AP1607" i="53"/>
  <c r="AP1608" i="53"/>
  <c r="AP1609" i="53"/>
  <c r="AP1610" i="53"/>
  <c r="AP1611" i="53"/>
  <c r="AP1612" i="53"/>
  <c r="AP1613" i="53"/>
  <c r="AP1614" i="53"/>
  <c r="AP1615" i="53"/>
  <c r="AP1616" i="53"/>
  <c r="AP1617" i="53"/>
  <c r="AP1618" i="53"/>
  <c r="AP1619" i="53"/>
  <c r="AP1620" i="53"/>
  <c r="AP1621" i="53"/>
  <c r="AP1622" i="53"/>
  <c r="AP1623" i="53"/>
  <c r="AP1624" i="53"/>
  <c r="AP1625" i="53"/>
  <c r="AP1626" i="53"/>
  <c r="AP1627" i="53"/>
  <c r="AP1628" i="53"/>
  <c r="AP1629" i="53"/>
  <c r="AP1630" i="53"/>
  <c r="AP1631" i="53"/>
  <c r="AP1632" i="53"/>
  <c r="AP1633" i="53"/>
  <c r="AP1634" i="53"/>
  <c r="AP1635" i="53"/>
  <c r="AP1636" i="53"/>
  <c r="AP1637" i="53"/>
  <c r="AP1638" i="53"/>
  <c r="AP1639" i="53"/>
  <c r="AP1640" i="53"/>
  <c r="AP1641" i="53"/>
  <c r="AP1642" i="53"/>
  <c r="AP1643" i="53"/>
  <c r="AP1644" i="53"/>
  <c r="AP1645" i="53"/>
  <c r="AP1646" i="53"/>
  <c r="AP1647" i="53"/>
  <c r="AP1648" i="53"/>
  <c r="AP1649" i="53"/>
  <c r="AP1650" i="53"/>
  <c r="AP1651" i="53"/>
  <c r="AP1652" i="53"/>
  <c r="AP1653" i="53"/>
  <c r="AP1654" i="53"/>
  <c r="AP1655" i="53"/>
  <c r="AP1656" i="53"/>
  <c r="AP1657" i="53"/>
  <c r="AP1658" i="53"/>
  <c r="AP1659" i="53"/>
  <c r="AP1660" i="53"/>
  <c r="AP1661" i="53"/>
  <c r="AP1662" i="53"/>
  <c r="AP1663" i="53"/>
  <c r="AP1664" i="53"/>
  <c r="AP1665" i="53"/>
  <c r="AP1666" i="53"/>
  <c r="AP1667" i="53"/>
  <c r="AP1668" i="53"/>
  <c r="AP1669" i="53"/>
  <c r="AP1670" i="53"/>
  <c r="AP1671" i="53"/>
  <c r="AP1672" i="53"/>
  <c r="AP1673" i="53"/>
  <c r="AP1674" i="53"/>
  <c r="AP1675" i="53"/>
  <c r="AP1676" i="53"/>
  <c r="AP1677" i="53"/>
  <c r="AP1678" i="53"/>
  <c r="AP1679" i="53"/>
  <c r="AP1680" i="53"/>
  <c r="AP1681" i="53"/>
  <c r="AP1682" i="53"/>
  <c r="AP1683" i="53"/>
  <c r="AP1684" i="53"/>
  <c r="AP1685" i="53"/>
  <c r="AP1686" i="53"/>
  <c r="AP1687" i="53"/>
  <c r="AP1688" i="53"/>
  <c r="AP1689" i="53"/>
  <c r="AP1690" i="53"/>
  <c r="AP1691" i="53"/>
  <c r="AP1692" i="53"/>
  <c r="AP1693" i="53"/>
  <c r="AP1694" i="53"/>
  <c r="AP1695" i="53"/>
  <c r="AP1696" i="53"/>
  <c r="AP1697" i="53"/>
  <c r="AP1698" i="53"/>
  <c r="AP1699" i="53"/>
  <c r="AP1700" i="53"/>
  <c r="AP1701" i="53"/>
  <c r="AP1702" i="53"/>
  <c r="AP1703" i="53"/>
  <c r="AP1704" i="53"/>
  <c r="AP1705" i="53"/>
  <c r="AP1706" i="53"/>
  <c r="AP1707" i="53"/>
  <c r="AP1708" i="53"/>
  <c r="AP1709" i="53"/>
  <c r="AP1710" i="53"/>
  <c r="AP1711" i="53"/>
  <c r="AP1712" i="53"/>
  <c r="AP1713" i="53"/>
  <c r="AP1714" i="53"/>
  <c r="AP1715" i="53"/>
  <c r="AP1716" i="53"/>
  <c r="AP1717" i="53"/>
  <c r="AP1718" i="53"/>
  <c r="AP1719" i="53"/>
  <c r="AP1720" i="53"/>
  <c r="AP1721" i="53"/>
  <c r="AP1722" i="53"/>
  <c r="AP1723" i="53"/>
  <c r="AP1724" i="53"/>
  <c r="AP1725" i="53"/>
  <c r="AP1726" i="53"/>
  <c r="AP1727" i="53"/>
  <c r="AP1728" i="53"/>
  <c r="AP1729" i="53"/>
  <c r="AP1730" i="53"/>
  <c r="AP1731" i="53"/>
  <c r="AP1732" i="53"/>
  <c r="AP1733" i="53"/>
  <c r="AP1734" i="53"/>
  <c r="AP1735" i="53"/>
  <c r="AP1736" i="53"/>
  <c r="AP1737" i="53"/>
  <c r="AP1738" i="53"/>
  <c r="AP1739" i="53"/>
  <c r="AP1740" i="53"/>
  <c r="AP1741" i="53"/>
  <c r="AP1742" i="53"/>
  <c r="AP1743" i="53"/>
  <c r="AP1744" i="53"/>
  <c r="AP1745" i="53"/>
  <c r="AP1746" i="53"/>
  <c r="AP1747" i="53"/>
  <c r="AP1748" i="53"/>
  <c r="AP1749" i="53"/>
  <c r="AP1750" i="53"/>
  <c r="AP1751" i="53"/>
  <c r="AP1752" i="53"/>
  <c r="AP1753" i="53"/>
  <c r="AP1754" i="53"/>
  <c r="AP1755" i="53"/>
  <c r="AP1756" i="53"/>
  <c r="AP1757" i="53"/>
  <c r="AP1758" i="53"/>
  <c r="AP1759" i="53"/>
  <c r="AP1760" i="53"/>
  <c r="AP1761" i="53"/>
  <c r="AP1762" i="53"/>
  <c r="AP1763" i="53"/>
  <c r="AP1764" i="53"/>
  <c r="AP1765" i="53"/>
  <c r="AP1766" i="53"/>
  <c r="AP1767" i="53"/>
  <c r="AP1768" i="53"/>
  <c r="AP1769" i="53"/>
  <c r="AP1770" i="53"/>
  <c r="AP1771" i="53"/>
  <c r="AP1772" i="53"/>
  <c r="AP1773" i="53"/>
  <c r="AP1774" i="53"/>
  <c r="AP1775" i="53"/>
  <c r="AP1776" i="53"/>
  <c r="AP1777" i="53"/>
  <c r="AP1778" i="53"/>
  <c r="AP1779" i="53"/>
  <c r="AP1780" i="53"/>
  <c r="AP1781" i="53"/>
  <c r="AP1782" i="53"/>
  <c r="AP1783" i="53"/>
  <c r="AP1784" i="53"/>
  <c r="AP1785" i="53"/>
  <c r="AP1786" i="53"/>
  <c r="AP1787" i="53"/>
  <c r="AP1788" i="53"/>
  <c r="AP1789" i="53"/>
  <c r="AP1790" i="53"/>
  <c r="AP1791" i="53"/>
  <c r="AP1792" i="53"/>
  <c r="AP1793" i="53"/>
  <c r="AP1794" i="53"/>
  <c r="AP1795" i="53"/>
  <c r="AP1796" i="53"/>
  <c r="AP1797" i="53"/>
  <c r="AP1798" i="53"/>
  <c r="AP1799" i="53"/>
  <c r="AP1800" i="53"/>
  <c r="AP1801" i="53"/>
  <c r="AP1802" i="53"/>
  <c r="AP1803" i="53"/>
  <c r="AP1804" i="53"/>
  <c r="AP1805" i="53"/>
  <c r="AP1806" i="53"/>
  <c r="AP1807" i="53"/>
  <c r="AP1808" i="53"/>
  <c r="AP1809" i="53"/>
  <c r="AP1810" i="53"/>
  <c r="AP1811" i="53"/>
  <c r="AP1812" i="53"/>
  <c r="AP1813" i="53"/>
  <c r="AP1814" i="53"/>
  <c r="AP1815" i="53"/>
  <c r="AP1816" i="53"/>
  <c r="AP1817" i="53"/>
  <c r="AP1818" i="53"/>
  <c r="AP1819" i="53"/>
  <c r="AP1820" i="53"/>
  <c r="AP1821" i="53"/>
  <c r="AP1822" i="53"/>
  <c r="AP1823" i="53"/>
  <c r="AP1824" i="53"/>
  <c r="AP1825" i="53"/>
  <c r="AP1826" i="53"/>
  <c r="AP1827" i="53"/>
  <c r="AP1828" i="53"/>
  <c r="AP1829" i="53"/>
  <c r="AP1830" i="53"/>
  <c r="AP1831" i="53"/>
  <c r="AP1832" i="53"/>
  <c r="AP1833" i="53"/>
  <c r="AP1834" i="53"/>
  <c r="AP1835" i="53"/>
  <c r="AP1836" i="53"/>
  <c r="AP1837" i="53"/>
  <c r="AP1838" i="53"/>
  <c r="AP1839" i="53"/>
  <c r="AP1840" i="53"/>
  <c r="AP1841" i="53"/>
  <c r="AP1842" i="53"/>
  <c r="AP1843" i="53"/>
  <c r="AP1844" i="53"/>
  <c r="AP1845" i="53"/>
  <c r="AP1846" i="53"/>
  <c r="AP1847" i="53"/>
  <c r="AP1848" i="53"/>
  <c r="AP1849" i="53"/>
  <c r="AP1850" i="53"/>
  <c r="AP1851" i="53"/>
  <c r="AP1852" i="53"/>
  <c r="AP1853" i="53"/>
  <c r="AP1854" i="53"/>
  <c r="AP1855" i="53"/>
  <c r="AP1856" i="53"/>
  <c r="AP1857" i="53"/>
  <c r="AP1858" i="53"/>
  <c r="AP1859" i="53"/>
  <c r="AP1860" i="53"/>
  <c r="AP1861" i="53"/>
  <c r="AP1862" i="53"/>
  <c r="AP1863" i="53"/>
  <c r="AP1864" i="53"/>
  <c r="AP1865" i="53"/>
  <c r="AP1866" i="53"/>
  <c r="AP1867" i="53"/>
  <c r="AP1868" i="53"/>
  <c r="AP1869" i="53"/>
  <c r="AP1870" i="53"/>
  <c r="AP1871" i="53"/>
  <c r="AP1872" i="53"/>
  <c r="AP1873" i="53"/>
  <c r="AP1874" i="53"/>
  <c r="AP1875" i="53"/>
  <c r="AP1876" i="53"/>
  <c r="AP1877" i="53"/>
  <c r="AP1878" i="53"/>
  <c r="AP1879" i="53"/>
  <c r="AP1880" i="53"/>
  <c r="AP1881" i="53"/>
  <c r="AP1882" i="53"/>
  <c r="AP1883" i="53"/>
  <c r="AP1884" i="53"/>
  <c r="AP1885" i="53"/>
  <c r="AP1886" i="53"/>
  <c r="AP1887" i="53"/>
  <c r="AP1888" i="53"/>
  <c r="AP1889" i="53"/>
  <c r="AP1890" i="53"/>
  <c r="AP1891" i="53"/>
  <c r="AP1892" i="53"/>
  <c r="AP1893" i="53"/>
  <c r="AP1894" i="53"/>
  <c r="AP1895" i="53"/>
  <c r="AP1896" i="53"/>
  <c r="AP1897" i="53"/>
  <c r="AP1898" i="53"/>
  <c r="AP1899" i="53"/>
  <c r="AP1900" i="53"/>
  <c r="AP1901" i="53"/>
  <c r="AP1902" i="53"/>
  <c r="AP1903" i="53"/>
  <c r="AP1904" i="53"/>
  <c r="AP1905" i="53"/>
  <c r="AP1906" i="53"/>
  <c r="AP1907" i="53"/>
  <c r="AP1908" i="53"/>
  <c r="AP1909" i="53"/>
  <c r="AP1910" i="53"/>
  <c r="AP1911" i="53"/>
  <c r="AP1912" i="53"/>
  <c r="AP1913" i="53"/>
  <c r="AP1914" i="53"/>
  <c r="AP1915" i="53"/>
  <c r="AP1916" i="53"/>
  <c r="AP1917" i="53"/>
  <c r="AP1918" i="53"/>
  <c r="AP1919" i="53"/>
  <c r="AP1920" i="53"/>
  <c r="AP1921" i="53"/>
  <c r="AP1922" i="53"/>
  <c r="AP1923" i="53"/>
  <c r="AP1924" i="53"/>
  <c r="AP1925" i="53"/>
  <c r="AP1926" i="53"/>
  <c r="AP1927" i="53"/>
  <c r="AP1928" i="53"/>
  <c r="AP1929" i="53"/>
  <c r="AP1930" i="53"/>
  <c r="AP1931" i="53"/>
  <c r="AP1932" i="53"/>
  <c r="AP1933" i="53"/>
  <c r="AP1934" i="53"/>
  <c r="AP1935" i="53"/>
  <c r="AP1936" i="53"/>
  <c r="AP1937" i="53"/>
  <c r="AP1938" i="53"/>
  <c r="AP1939" i="53"/>
  <c r="AP1940" i="53"/>
  <c r="AP1941" i="53"/>
  <c r="AP1942" i="53"/>
  <c r="AP1943" i="53"/>
  <c r="AP1944" i="53"/>
  <c r="AP1945" i="53"/>
  <c r="AP1946" i="53"/>
  <c r="AP1947" i="53"/>
  <c r="AP1948" i="53"/>
  <c r="AP1949" i="53"/>
  <c r="AP1950" i="53"/>
  <c r="AP1951" i="53"/>
  <c r="AP1952" i="53"/>
  <c r="AP1953" i="53"/>
  <c r="AP1954" i="53"/>
  <c r="AP1955" i="53"/>
  <c r="AP1956" i="53"/>
  <c r="AP1957" i="53"/>
  <c r="AP1958" i="53"/>
  <c r="AP1959" i="53"/>
  <c r="AP1960" i="53"/>
  <c r="AP1961" i="53"/>
  <c r="AP1962" i="53"/>
  <c r="AP1963" i="53"/>
  <c r="AP1964" i="53"/>
  <c r="AP1965" i="53"/>
  <c r="AP1966" i="53"/>
  <c r="AP1967" i="53"/>
  <c r="AP1968" i="53"/>
  <c r="AP1969" i="53"/>
  <c r="AP1970" i="53"/>
  <c r="AP1971" i="53"/>
  <c r="AP1972" i="53"/>
  <c r="AP1973" i="53"/>
  <c r="AP1974" i="53"/>
  <c r="AP1975" i="53"/>
  <c r="AP1976" i="53"/>
  <c r="AP1977" i="53"/>
  <c r="AP1978" i="53"/>
  <c r="AP1979" i="53"/>
  <c r="AP1980" i="53"/>
  <c r="AP1981" i="53"/>
  <c r="AP1982" i="53"/>
  <c r="AP1983" i="53"/>
  <c r="AP1984" i="53"/>
  <c r="AP1985" i="53"/>
  <c r="AP1986" i="53"/>
  <c r="AP1987" i="53"/>
  <c r="AP1988" i="53"/>
  <c r="AP1989" i="53"/>
  <c r="AP1990" i="53"/>
  <c r="AP1991" i="53"/>
  <c r="AP1992" i="53"/>
  <c r="AP1993" i="53"/>
  <c r="AP1994" i="53"/>
  <c r="AP1995" i="53"/>
  <c r="AP1996" i="53"/>
  <c r="AP1997" i="53"/>
  <c r="AP1998" i="53"/>
  <c r="AP1999" i="53"/>
  <c r="AP2000" i="53"/>
  <c r="AP2001" i="53"/>
  <c r="AP2002" i="53"/>
  <c r="AP2003" i="53"/>
  <c r="AP2004" i="53"/>
  <c r="AP2005" i="53"/>
  <c r="AP2006" i="53"/>
  <c r="AP2007" i="53"/>
  <c r="AP2008" i="53"/>
  <c r="AP2009" i="53"/>
  <c r="AP2010" i="53"/>
  <c r="AP2011" i="53"/>
  <c r="AP2012" i="53"/>
  <c r="AP2013" i="53"/>
  <c r="AP2014" i="53"/>
  <c r="AP2015" i="53"/>
  <c r="AP2016" i="53"/>
  <c r="AP2017" i="53"/>
  <c r="AP2018" i="53"/>
  <c r="AP2019" i="53"/>
  <c r="AP2020" i="53"/>
  <c r="AP2021" i="53"/>
  <c r="AP2022" i="53"/>
  <c r="AP2023" i="53"/>
  <c r="AP2024" i="53"/>
  <c r="AP2025" i="53"/>
  <c r="AP2026" i="53"/>
  <c r="AP2027" i="53"/>
  <c r="AP2028" i="53"/>
  <c r="AP2029" i="53"/>
  <c r="AP2030" i="53"/>
  <c r="AP2031" i="53"/>
  <c r="AP2032" i="53"/>
  <c r="AP2033" i="53"/>
  <c r="AP2034" i="53"/>
  <c r="AP2035" i="53"/>
  <c r="AP2036" i="53"/>
  <c r="AP2037" i="53"/>
  <c r="AP2038" i="53"/>
  <c r="AP2039" i="53"/>
  <c r="AP2040" i="53"/>
  <c r="AP2041" i="53"/>
  <c r="AP2042" i="53"/>
  <c r="AP2043" i="53"/>
  <c r="AP2044" i="53"/>
  <c r="AP2045" i="53"/>
  <c r="AP2046" i="53"/>
  <c r="AP2047" i="53"/>
  <c r="AP2048" i="53"/>
  <c r="AP2049" i="53"/>
  <c r="AP2050" i="53"/>
  <c r="AP2051" i="53"/>
  <c r="AP2052" i="53"/>
  <c r="AP2053" i="53"/>
  <c r="AP2054" i="53"/>
  <c r="AP2055" i="53"/>
  <c r="AP2056" i="53"/>
  <c r="AP2057" i="53"/>
  <c r="AP2058" i="53"/>
  <c r="AP2059" i="53"/>
  <c r="AP2060" i="53"/>
  <c r="AP2061" i="53"/>
  <c r="AP2062" i="53"/>
  <c r="AP2063" i="53"/>
  <c r="AP2064" i="53"/>
  <c r="AP2065" i="53"/>
  <c r="AP2066" i="53"/>
  <c r="AP2067" i="53"/>
  <c r="AP2068" i="53"/>
  <c r="AP2069" i="53"/>
  <c r="AP2070" i="53"/>
  <c r="AP2071" i="53"/>
  <c r="AP2072" i="53"/>
  <c r="AP2073" i="53"/>
  <c r="AP2074" i="53"/>
  <c r="AP2075" i="53"/>
  <c r="AP2076" i="53"/>
  <c r="AP2077" i="53"/>
  <c r="AP2078" i="53"/>
  <c r="AP2079" i="53"/>
  <c r="AP2080" i="53"/>
  <c r="AP2081" i="53"/>
  <c r="AP2082" i="53"/>
  <c r="AP2083" i="53"/>
  <c r="AP2084" i="53"/>
  <c r="AP2085" i="53"/>
  <c r="AP2086" i="53"/>
  <c r="AP2087" i="53"/>
  <c r="AP2088" i="53"/>
  <c r="AP2089" i="53"/>
  <c r="AP2090" i="53"/>
  <c r="AP2091" i="53"/>
  <c r="AP2092" i="53"/>
  <c r="AP2093" i="53"/>
  <c r="AP2094" i="53"/>
  <c r="AP2095" i="53"/>
  <c r="AP2096" i="53"/>
  <c r="AP2097" i="53"/>
  <c r="AP2098" i="53"/>
  <c r="AP2099" i="53"/>
  <c r="AP2100" i="53"/>
  <c r="AP2101" i="53"/>
  <c r="AP2102" i="53"/>
  <c r="AP2103" i="53"/>
  <c r="AP2104" i="53"/>
  <c r="AP2105" i="53"/>
  <c r="AP2106" i="53"/>
  <c r="AP2107" i="53"/>
  <c r="AP2108" i="53"/>
  <c r="AP2109" i="53"/>
  <c r="AP2110" i="53"/>
  <c r="AP2111" i="53"/>
  <c r="AP2112" i="53"/>
  <c r="AP2113" i="53"/>
  <c r="AP2114" i="53"/>
  <c r="AP2115" i="53"/>
  <c r="AP2116" i="53"/>
  <c r="AP2117" i="53"/>
  <c r="AP2118" i="53"/>
  <c r="AP2119" i="53"/>
  <c r="AP2120" i="53"/>
  <c r="AP2121" i="53"/>
  <c r="AP2122" i="53"/>
  <c r="AP2123" i="53"/>
  <c r="AP2124" i="53"/>
  <c r="AP2125" i="53"/>
  <c r="AP2126" i="53"/>
  <c r="AP2127" i="53"/>
  <c r="AP2128" i="53"/>
  <c r="AP2129" i="53"/>
  <c r="AP2130" i="53"/>
  <c r="AP2131" i="53"/>
  <c r="AP2132" i="53"/>
  <c r="AP2133" i="53"/>
  <c r="AP2134" i="53"/>
  <c r="AP2135" i="53"/>
  <c r="AP2136" i="53"/>
  <c r="AP2137" i="53"/>
  <c r="AP2138" i="53"/>
  <c r="AP2139" i="53"/>
  <c r="AP2140" i="53"/>
  <c r="AP2141" i="53"/>
  <c r="AP2142" i="53"/>
  <c r="AP2143" i="53"/>
  <c r="AP2144" i="53"/>
  <c r="AP2145" i="53"/>
  <c r="AP2146" i="53"/>
  <c r="AP2147" i="53"/>
  <c r="AP2148" i="53"/>
  <c r="AP2149" i="53"/>
  <c r="AP2150" i="53"/>
  <c r="AP2151" i="53"/>
  <c r="AP2152" i="53"/>
  <c r="AP2153" i="53"/>
  <c r="AP2154" i="53"/>
  <c r="AP2155" i="53"/>
  <c r="AP2156" i="53"/>
  <c r="AP2157" i="53"/>
  <c r="AP2158" i="53"/>
  <c r="AP2159" i="53"/>
  <c r="AP2160" i="53"/>
  <c r="AP2161" i="53"/>
  <c r="AP2162" i="53"/>
  <c r="AP2163" i="53"/>
  <c r="AP2164" i="53"/>
  <c r="AP2165" i="53"/>
  <c r="AP2166" i="53"/>
  <c r="AP2167" i="53"/>
  <c r="AP2168" i="53"/>
  <c r="AP2169" i="53"/>
  <c r="AP2170" i="53"/>
  <c r="AP2171" i="53"/>
  <c r="AP2172" i="53"/>
  <c r="AP2173" i="53"/>
  <c r="AP2174" i="53"/>
  <c r="AP2175" i="53"/>
  <c r="AP2176" i="53"/>
  <c r="AP2177" i="53"/>
  <c r="AP2178" i="53"/>
  <c r="AP2179" i="53"/>
  <c r="AP2180" i="53"/>
  <c r="AP2181" i="53"/>
  <c r="AP2182" i="53"/>
  <c r="AP2183" i="53"/>
  <c r="AP2184" i="53"/>
  <c r="AP2185" i="53"/>
  <c r="AP2186" i="53"/>
  <c r="AP2187" i="53"/>
  <c r="AP2188" i="53"/>
  <c r="AP2189" i="53"/>
  <c r="AP2190" i="53"/>
  <c r="AP2191" i="53"/>
  <c r="AP2192" i="53"/>
  <c r="AP2193" i="53"/>
  <c r="AP2194" i="53"/>
  <c r="AP2195" i="53"/>
  <c r="AP2196" i="53"/>
  <c r="AP2197" i="53"/>
  <c r="AP2198" i="53"/>
  <c r="AP2199" i="53"/>
  <c r="AP2200" i="53"/>
  <c r="AP2201" i="53"/>
  <c r="AP2202" i="53"/>
  <c r="AP2203" i="53"/>
  <c r="AP2204" i="53"/>
  <c r="AP2205" i="53"/>
  <c r="AP2206" i="53"/>
  <c r="AP2207" i="53"/>
  <c r="AP2208" i="53"/>
  <c r="AP2209" i="53"/>
  <c r="AP2210" i="53"/>
  <c r="AP2211" i="53"/>
  <c r="AP2212" i="53"/>
  <c r="AP2213" i="53"/>
  <c r="AP2214" i="53"/>
  <c r="AP2215" i="53"/>
  <c r="AP2216" i="53"/>
  <c r="AP2217" i="53"/>
  <c r="AP2218" i="53"/>
  <c r="AP2219" i="53"/>
  <c r="AP2220" i="53"/>
  <c r="AP2221" i="53"/>
  <c r="AP2222" i="53"/>
  <c r="AP2223" i="53"/>
  <c r="AP2224" i="53"/>
  <c r="AP2225" i="53"/>
  <c r="AP2226" i="53"/>
  <c r="AP2227" i="53"/>
  <c r="AP2228" i="53"/>
  <c r="AP2229" i="53"/>
  <c r="AP2230" i="53"/>
  <c r="AP2231" i="53"/>
  <c r="AP2232" i="53"/>
  <c r="AP2233" i="53"/>
  <c r="AP2234" i="53"/>
  <c r="AP2235" i="53"/>
  <c r="AP2236" i="53"/>
  <c r="AP2237" i="53"/>
  <c r="AP2238" i="53"/>
  <c r="AP2239" i="53"/>
  <c r="AP2240" i="53"/>
  <c r="AP2241" i="53"/>
  <c r="AP2242" i="53"/>
  <c r="AP2243" i="53"/>
  <c r="AP2244" i="53"/>
  <c r="AP2245" i="53"/>
  <c r="AP2246" i="53"/>
  <c r="AP2247" i="53"/>
  <c r="AP2248" i="53"/>
  <c r="AP2249" i="53"/>
  <c r="AP2250" i="53"/>
  <c r="AP2251" i="53"/>
  <c r="AP2252" i="53"/>
  <c r="AP2253" i="53"/>
  <c r="AP2254" i="53"/>
  <c r="AP2255" i="53"/>
  <c r="AP2256" i="53"/>
  <c r="AP2257" i="53"/>
  <c r="AP2258" i="53"/>
  <c r="AP2259" i="53"/>
  <c r="AP2260" i="53"/>
  <c r="AP2261" i="53"/>
  <c r="AP2262" i="53"/>
  <c r="AP2263" i="53"/>
  <c r="AP2264" i="53"/>
  <c r="AP2265" i="53"/>
  <c r="AP2266" i="53"/>
  <c r="AP2267" i="53"/>
  <c r="AP2268" i="53"/>
  <c r="AP2269" i="53"/>
  <c r="AP2270" i="53"/>
  <c r="AP2271" i="53"/>
  <c r="AP2272" i="53"/>
  <c r="AP2273" i="53"/>
  <c r="AP2274" i="53"/>
  <c r="AP2275" i="53"/>
  <c r="AP2276" i="53"/>
  <c r="AP2277" i="53"/>
  <c r="AP2278" i="53"/>
  <c r="AP2279" i="53"/>
  <c r="AP2280" i="53"/>
  <c r="AP2281" i="53"/>
  <c r="AP2282" i="53"/>
  <c r="AP2283" i="53"/>
  <c r="AP2284" i="53"/>
  <c r="AP2285" i="53"/>
  <c r="AP2286" i="53"/>
  <c r="AP2287" i="53"/>
  <c r="AP2288" i="53"/>
  <c r="AP2289" i="53"/>
  <c r="AP2290" i="53"/>
  <c r="AP2291" i="53"/>
  <c r="AP2292" i="53"/>
  <c r="AP2293" i="53"/>
  <c r="AP2294" i="53"/>
  <c r="AP2295" i="53"/>
  <c r="AP2296" i="53"/>
  <c r="AP2297" i="53"/>
  <c r="AP2298" i="53"/>
  <c r="AP2299" i="53"/>
  <c r="AP2300" i="53"/>
  <c r="AP2301" i="53"/>
  <c r="AP2302" i="53"/>
  <c r="AP2303" i="53"/>
  <c r="AP2304" i="53"/>
  <c r="AP2305" i="53"/>
  <c r="AP2306" i="53"/>
  <c r="AP2307" i="53"/>
  <c r="AP2308" i="53"/>
  <c r="AP2309" i="53"/>
  <c r="AP2310" i="53"/>
  <c r="AP2311" i="53"/>
  <c r="AP2312" i="53"/>
  <c r="AP2313" i="53"/>
  <c r="AP2314" i="53"/>
  <c r="AP2315" i="53"/>
  <c r="AP2316" i="53"/>
  <c r="AP2317" i="53"/>
  <c r="AP2318" i="53"/>
  <c r="AP2319" i="53"/>
  <c r="AP2320" i="53"/>
  <c r="AP2321" i="53"/>
  <c r="AP2322" i="53"/>
  <c r="AP2323" i="53"/>
  <c r="AP2324" i="53"/>
  <c r="AP2325" i="53"/>
  <c r="AP2326" i="53"/>
  <c r="AP2327" i="53"/>
  <c r="AP2328" i="53"/>
  <c r="AP2329" i="53"/>
  <c r="AP2330" i="53"/>
  <c r="AP2331" i="53"/>
  <c r="AP2332" i="53"/>
  <c r="AP2333" i="53"/>
  <c r="AP2334" i="53"/>
  <c r="AP2335" i="53"/>
  <c r="AP2336" i="53"/>
  <c r="AP2337" i="53"/>
  <c r="AP2338" i="53"/>
  <c r="AP2339" i="53"/>
  <c r="AP2340" i="53"/>
  <c r="AP2341" i="53"/>
  <c r="AP2342" i="53"/>
  <c r="AP2343" i="53"/>
  <c r="AP2344" i="53"/>
  <c r="AP2345" i="53"/>
  <c r="AP2346" i="53"/>
  <c r="AP2347" i="53"/>
  <c r="AP2348" i="53"/>
  <c r="AP2349" i="53"/>
  <c r="AP2350" i="53"/>
  <c r="AP2351" i="53"/>
  <c r="AP2352" i="53"/>
  <c r="AP2353" i="53"/>
  <c r="AP2354" i="53"/>
  <c r="AP2355" i="53"/>
  <c r="AP2356" i="53"/>
  <c r="AP2357" i="53"/>
  <c r="AP2358" i="53"/>
  <c r="AP2359" i="53"/>
  <c r="AP2360" i="53"/>
  <c r="AP2361" i="53"/>
  <c r="AP2362" i="53"/>
  <c r="AP2363" i="53"/>
  <c r="AP2364" i="53"/>
  <c r="AP2365" i="53"/>
  <c r="AP2366" i="53"/>
  <c r="AP2367" i="53"/>
  <c r="AP2368" i="53"/>
  <c r="AP2369" i="53"/>
  <c r="AP2370" i="53"/>
  <c r="AP2371" i="53"/>
  <c r="AP2372" i="53"/>
  <c r="AP2373" i="53"/>
  <c r="AP2374" i="53"/>
  <c r="AP2375" i="53"/>
  <c r="AP2376" i="53"/>
  <c r="AP2377" i="53"/>
  <c r="AP2378" i="53"/>
  <c r="AP2379" i="53"/>
  <c r="AP2380" i="53"/>
  <c r="AP2381" i="53"/>
  <c r="AP2382" i="53"/>
  <c r="AP2383" i="53"/>
  <c r="AP2384" i="53"/>
  <c r="AP2385" i="53"/>
  <c r="AP2386" i="53"/>
  <c r="AP2387" i="53"/>
  <c r="AP2388" i="53"/>
  <c r="AP2389" i="53"/>
  <c r="AP2390" i="53"/>
  <c r="AP2391" i="53"/>
  <c r="AP2392" i="53"/>
  <c r="AP2393" i="53"/>
  <c r="AP2394" i="53"/>
  <c r="AP2395" i="53"/>
  <c r="AP2396" i="53"/>
  <c r="AP2397" i="53"/>
  <c r="AP2398" i="53"/>
  <c r="AP2399" i="53"/>
  <c r="AP2400" i="53"/>
  <c r="AP2401" i="53"/>
  <c r="AP2402" i="53"/>
  <c r="AP2403" i="53"/>
  <c r="AP2404" i="53"/>
  <c r="AP2405" i="53"/>
  <c r="AP2406" i="53"/>
  <c r="AP2407" i="53"/>
  <c r="AP2408" i="53"/>
  <c r="AP2409" i="53"/>
  <c r="AP2410" i="53"/>
  <c r="AP2411" i="53"/>
  <c r="AP2412" i="53"/>
  <c r="AP2413" i="53"/>
  <c r="AP2414" i="53"/>
  <c r="AP2415" i="53"/>
  <c r="AP2416" i="53"/>
  <c r="AP2417" i="53"/>
  <c r="AP2418" i="53"/>
  <c r="AP2419" i="53"/>
  <c r="AP2420" i="53"/>
  <c r="AP2421" i="53"/>
  <c r="AP2422" i="53"/>
  <c r="AP2423" i="53"/>
  <c r="AP2424" i="53"/>
  <c r="AP2425" i="53"/>
  <c r="AP2426" i="53"/>
  <c r="AP2427" i="53"/>
  <c r="AP2428" i="53"/>
  <c r="AP2429" i="53"/>
  <c r="AP2430" i="53"/>
  <c r="AP2431" i="53"/>
  <c r="AP2432" i="53"/>
  <c r="AP2433" i="53"/>
  <c r="AP2434" i="53"/>
  <c r="AP2435" i="53"/>
  <c r="AP2436" i="53"/>
  <c r="AP2437" i="53"/>
  <c r="AP2438" i="53"/>
  <c r="AP2439" i="53"/>
  <c r="AP2440" i="53"/>
  <c r="AP2441" i="53"/>
  <c r="AP2442" i="53"/>
  <c r="AP2443" i="53"/>
  <c r="AP2444" i="53"/>
  <c r="AP2445" i="53"/>
  <c r="AP2446" i="53"/>
  <c r="AP2447" i="53"/>
  <c r="AP2448" i="53"/>
  <c r="AP2449" i="53"/>
  <c r="AP2450" i="53"/>
  <c r="AP2451" i="53"/>
  <c r="AP2452" i="53"/>
  <c r="AP2453" i="53"/>
  <c r="AP2454" i="53"/>
  <c r="AP2455" i="53"/>
  <c r="AP2456" i="53"/>
  <c r="AP2457" i="53"/>
  <c r="AP2458" i="53"/>
  <c r="AP2459" i="53"/>
  <c r="AP2460" i="53"/>
  <c r="AP2461" i="53"/>
  <c r="AP2462" i="53"/>
  <c r="AP2463" i="53"/>
  <c r="AP2464" i="53"/>
  <c r="AP2465" i="53"/>
  <c r="AP2466" i="53"/>
  <c r="AP2467" i="53"/>
  <c r="AP2468" i="53"/>
  <c r="AP2469" i="53"/>
  <c r="AP2470" i="53"/>
  <c r="AP2471" i="53"/>
  <c r="AP2472" i="53"/>
  <c r="AP2473" i="53"/>
  <c r="AP2474" i="53"/>
  <c r="AP2475" i="53"/>
  <c r="AP2476" i="53"/>
  <c r="AP2477" i="53"/>
  <c r="AP2478" i="53"/>
  <c r="AP2479" i="53"/>
  <c r="AP2480" i="53"/>
  <c r="AP2481" i="53"/>
  <c r="AP2482" i="53"/>
  <c r="AP2483" i="53"/>
  <c r="AP2484" i="53"/>
  <c r="AP2485" i="53"/>
  <c r="AP2486" i="53"/>
  <c r="AP2487" i="53"/>
  <c r="AP2488" i="53"/>
  <c r="AP2489" i="53"/>
  <c r="AP2490" i="53"/>
  <c r="AP2491" i="53"/>
  <c r="AP2492" i="53"/>
  <c r="AP2493" i="53"/>
  <c r="AP2494" i="53"/>
  <c r="AP2495" i="53"/>
  <c r="AP2496" i="53"/>
  <c r="AP2497" i="53"/>
  <c r="AP2498" i="53"/>
  <c r="AP2499" i="53"/>
  <c r="AP2500" i="53"/>
  <c r="AP2501" i="53"/>
  <c r="AO2" i="53"/>
  <c r="AO3" i="53"/>
  <c r="AO4" i="53"/>
  <c r="AO5" i="53"/>
  <c r="AO6" i="53"/>
  <c r="AO7" i="53"/>
  <c r="AO8" i="53"/>
  <c r="AO9" i="53"/>
  <c r="AO10" i="53"/>
  <c r="AO11" i="53"/>
  <c r="AO12" i="53"/>
  <c r="AO13" i="53"/>
  <c r="AO14" i="53"/>
  <c r="AO15" i="53"/>
  <c r="AO16" i="53"/>
  <c r="AO17" i="53"/>
  <c r="AO18" i="53"/>
  <c r="AO19" i="53"/>
  <c r="AO20" i="53"/>
  <c r="AO21" i="53"/>
  <c r="AO22" i="53"/>
  <c r="AO23" i="53"/>
  <c r="AO24" i="53"/>
  <c r="AO25" i="53"/>
  <c r="AO26" i="53"/>
  <c r="AO27" i="53"/>
  <c r="AO28" i="53"/>
  <c r="AO29" i="53"/>
  <c r="AO30" i="53"/>
  <c r="AO31" i="53"/>
  <c r="AO32" i="53"/>
  <c r="AO33" i="53"/>
  <c r="AO34" i="53"/>
  <c r="AO35" i="53"/>
  <c r="AO36" i="53"/>
  <c r="AO37" i="53"/>
  <c r="AO38" i="53"/>
  <c r="AO39" i="53"/>
  <c r="AO40" i="53"/>
  <c r="AO41" i="53"/>
  <c r="AO42" i="53"/>
  <c r="AO43" i="53"/>
  <c r="AO44" i="53"/>
  <c r="AO45" i="53"/>
  <c r="AO46" i="53"/>
  <c r="AO47" i="53"/>
  <c r="AO48" i="53"/>
  <c r="AO49" i="53"/>
  <c r="AO50" i="53"/>
  <c r="AO51" i="53"/>
  <c r="AO52" i="53"/>
  <c r="AO53" i="53"/>
  <c r="AO54" i="53"/>
  <c r="AO55" i="53"/>
  <c r="AO56" i="53"/>
  <c r="AO57" i="53"/>
  <c r="AO58" i="53"/>
  <c r="AO59" i="53"/>
  <c r="AO60" i="53"/>
  <c r="AO61" i="53"/>
  <c r="AO62" i="53"/>
  <c r="AO63" i="53"/>
  <c r="AO64" i="53"/>
  <c r="AO65" i="53"/>
  <c r="AO66" i="53"/>
  <c r="AO67" i="53"/>
  <c r="AO68" i="53"/>
  <c r="AO69" i="53"/>
  <c r="AO70" i="53"/>
  <c r="AO71" i="53"/>
  <c r="AO72" i="53"/>
  <c r="AO73" i="53"/>
  <c r="AO74" i="53"/>
  <c r="AO75" i="53"/>
  <c r="AO76" i="53"/>
  <c r="AO77" i="53"/>
  <c r="AO78" i="53"/>
  <c r="AO79" i="53"/>
  <c r="AO80" i="53"/>
  <c r="AO81" i="53"/>
  <c r="AO82" i="53"/>
  <c r="AO83" i="53"/>
  <c r="AO84" i="53"/>
  <c r="AO85" i="53"/>
  <c r="AO86" i="53"/>
  <c r="AO87" i="53"/>
  <c r="AO88" i="53"/>
  <c r="AO89" i="53"/>
  <c r="AO90" i="53"/>
  <c r="AO91" i="53"/>
  <c r="AO92" i="53"/>
  <c r="AO93" i="53"/>
  <c r="AO94" i="53"/>
  <c r="AO95" i="53"/>
  <c r="AO96" i="53"/>
  <c r="AO97" i="53"/>
  <c r="AO98" i="53"/>
  <c r="AO99" i="53"/>
  <c r="AO100" i="53"/>
  <c r="AO101" i="53"/>
  <c r="AO102" i="53"/>
  <c r="AO103" i="53"/>
  <c r="AO104" i="53"/>
  <c r="AO105" i="53"/>
  <c r="AO106" i="53"/>
  <c r="AO107" i="53"/>
  <c r="AO108" i="53"/>
  <c r="AO109" i="53"/>
  <c r="AO110" i="53"/>
  <c r="AO111" i="53"/>
  <c r="AO112" i="53"/>
  <c r="AO113" i="53"/>
  <c r="AO114" i="53"/>
  <c r="AO115" i="53"/>
  <c r="AO116" i="53"/>
  <c r="AO117" i="53"/>
  <c r="AO118" i="53"/>
  <c r="AO119" i="53"/>
  <c r="AO120" i="53"/>
  <c r="AO121" i="53"/>
  <c r="AO122" i="53"/>
  <c r="AO123" i="53"/>
  <c r="AO124" i="53"/>
  <c r="AO125" i="53"/>
  <c r="AO126" i="53"/>
  <c r="AO127" i="53"/>
  <c r="AO128" i="53"/>
  <c r="AO129" i="53"/>
  <c r="AO130" i="53"/>
  <c r="AO131" i="53"/>
  <c r="AO132" i="53"/>
  <c r="AO133" i="53"/>
  <c r="AO134" i="53"/>
  <c r="AO135" i="53"/>
  <c r="AO136" i="53"/>
  <c r="AO137" i="53"/>
  <c r="AO138" i="53"/>
  <c r="AO139" i="53"/>
  <c r="AO140" i="53"/>
  <c r="AO141" i="53"/>
  <c r="AO142" i="53"/>
  <c r="AO143" i="53"/>
  <c r="AO144" i="53"/>
  <c r="AO145" i="53"/>
  <c r="AO146" i="53"/>
  <c r="AO147" i="53"/>
  <c r="AO148" i="53"/>
  <c r="AO149" i="53"/>
  <c r="AO150" i="53"/>
  <c r="AO151" i="53"/>
  <c r="AO152" i="53"/>
  <c r="AO153" i="53"/>
  <c r="AO154" i="53"/>
  <c r="AO155" i="53"/>
  <c r="AO156" i="53"/>
  <c r="AO157" i="53"/>
  <c r="AO158" i="53"/>
  <c r="AO159" i="53"/>
  <c r="AO160" i="53"/>
  <c r="AO161" i="53"/>
  <c r="AO162" i="53"/>
  <c r="AO163" i="53"/>
  <c r="AO164" i="53"/>
  <c r="AO165" i="53"/>
  <c r="AO166" i="53"/>
  <c r="AO167" i="53"/>
  <c r="AO168" i="53"/>
  <c r="AO169" i="53"/>
  <c r="AO170" i="53"/>
  <c r="AO171" i="53"/>
  <c r="AO172" i="53"/>
  <c r="AO173" i="53"/>
  <c r="AO174" i="53"/>
  <c r="AO175" i="53"/>
  <c r="AO176" i="53"/>
  <c r="AO177" i="53"/>
  <c r="AO178" i="53"/>
  <c r="AO179" i="53"/>
  <c r="AO180" i="53"/>
  <c r="AO181" i="53"/>
  <c r="AO182" i="53"/>
  <c r="AO183" i="53"/>
  <c r="AO184" i="53"/>
  <c r="AO185" i="53"/>
  <c r="AO186" i="53"/>
  <c r="AO187" i="53"/>
  <c r="AO188" i="53"/>
  <c r="AO189" i="53"/>
  <c r="AO190" i="53"/>
  <c r="AO191" i="53"/>
  <c r="AO192" i="53"/>
  <c r="AO193" i="53"/>
  <c r="AO194" i="53"/>
  <c r="AO195" i="53"/>
  <c r="AO196" i="53"/>
  <c r="AO197" i="53"/>
  <c r="AO198" i="53"/>
  <c r="AO199" i="53"/>
  <c r="AO200" i="53"/>
  <c r="AO201" i="53"/>
  <c r="AO202" i="53"/>
  <c r="AO203" i="53"/>
  <c r="AO204" i="53"/>
  <c r="AO205" i="53"/>
  <c r="AO206" i="53"/>
  <c r="AO207" i="53"/>
  <c r="AO208" i="53"/>
  <c r="AO209" i="53"/>
  <c r="AO210" i="53"/>
  <c r="AO211" i="53"/>
  <c r="AO212" i="53"/>
  <c r="AO213" i="53"/>
  <c r="AO214" i="53"/>
  <c r="AO215" i="53"/>
  <c r="AO216" i="53"/>
  <c r="AO217" i="53"/>
  <c r="AO218" i="53"/>
  <c r="AO219" i="53"/>
  <c r="AO220" i="53"/>
  <c r="AO221" i="53"/>
  <c r="AO222" i="53"/>
  <c r="AO223" i="53"/>
  <c r="AO224" i="53"/>
  <c r="AO225" i="53"/>
  <c r="AO226" i="53"/>
  <c r="AO227" i="53"/>
  <c r="AO228" i="53"/>
  <c r="AO229" i="53"/>
  <c r="AO230" i="53"/>
  <c r="AO231" i="53"/>
  <c r="AO232" i="53"/>
  <c r="AO233" i="53"/>
  <c r="AO234" i="53"/>
  <c r="AO235" i="53"/>
  <c r="AO236" i="53"/>
  <c r="AO237" i="53"/>
  <c r="AO238" i="53"/>
  <c r="AO239" i="53"/>
  <c r="AO240" i="53"/>
  <c r="AO241" i="53"/>
  <c r="AO242" i="53"/>
  <c r="AO243" i="53"/>
  <c r="AO244" i="53"/>
  <c r="AO245" i="53"/>
  <c r="AO246" i="53"/>
  <c r="AO247" i="53"/>
  <c r="AO248" i="53"/>
  <c r="AO249" i="53"/>
  <c r="AO250" i="53"/>
  <c r="AO251" i="53"/>
  <c r="AO252" i="53"/>
  <c r="AO253" i="53"/>
  <c r="AO254" i="53"/>
  <c r="AO255" i="53"/>
  <c r="AO256" i="53"/>
  <c r="AO257" i="53"/>
  <c r="AO258" i="53"/>
  <c r="AO259" i="53"/>
  <c r="AO260" i="53"/>
  <c r="AO261" i="53"/>
  <c r="AO262" i="53"/>
  <c r="AO263" i="53"/>
  <c r="AO264" i="53"/>
  <c r="AO265" i="53"/>
  <c r="AO266" i="53"/>
  <c r="AO267" i="53"/>
  <c r="AO268" i="53"/>
  <c r="AO269" i="53"/>
  <c r="AO270" i="53"/>
  <c r="AO271" i="53"/>
  <c r="AO272" i="53"/>
  <c r="AO273" i="53"/>
  <c r="AO274" i="53"/>
  <c r="AO275" i="53"/>
  <c r="AO276" i="53"/>
  <c r="AO277" i="53"/>
  <c r="AO278" i="53"/>
  <c r="AO279" i="53"/>
  <c r="AO280" i="53"/>
  <c r="AO281" i="53"/>
  <c r="AO282" i="53"/>
  <c r="AO283" i="53"/>
  <c r="AO284" i="53"/>
  <c r="AO285" i="53"/>
  <c r="AO286" i="53"/>
  <c r="AO287" i="53"/>
  <c r="AO288" i="53"/>
  <c r="AO289" i="53"/>
  <c r="AO290" i="53"/>
  <c r="AO291" i="53"/>
  <c r="AO292" i="53"/>
  <c r="AO293" i="53"/>
  <c r="AO294" i="53"/>
  <c r="AO295" i="53"/>
  <c r="AO296" i="53"/>
  <c r="AO297" i="53"/>
  <c r="AO298" i="53"/>
  <c r="AO299" i="53"/>
  <c r="AO300" i="53"/>
  <c r="AO301" i="53"/>
  <c r="AO302" i="53"/>
  <c r="AO303" i="53"/>
  <c r="AO304" i="53"/>
  <c r="AO305" i="53"/>
  <c r="AO306" i="53"/>
  <c r="AO307" i="53"/>
  <c r="AO308" i="53"/>
  <c r="AO309" i="53"/>
  <c r="AO310" i="53"/>
  <c r="AO311" i="53"/>
  <c r="AO312" i="53"/>
  <c r="AO313" i="53"/>
  <c r="AO314" i="53"/>
  <c r="AO315" i="53"/>
  <c r="AO316" i="53"/>
  <c r="AO317" i="53"/>
  <c r="AO318" i="53"/>
  <c r="AO319" i="53"/>
  <c r="AO320" i="53"/>
  <c r="AO321" i="53"/>
  <c r="AO322" i="53"/>
  <c r="AO323" i="53"/>
  <c r="AO324" i="53"/>
  <c r="AO325" i="53"/>
  <c r="AO326" i="53"/>
  <c r="AO327" i="53"/>
  <c r="AO328" i="53"/>
  <c r="AO329" i="53"/>
  <c r="AO330" i="53"/>
  <c r="AO331" i="53"/>
  <c r="AO332" i="53"/>
  <c r="AO333" i="53"/>
  <c r="AO334" i="53"/>
  <c r="AO335" i="53"/>
  <c r="AO336" i="53"/>
  <c r="AO337" i="53"/>
  <c r="AO338" i="53"/>
  <c r="AO339" i="53"/>
  <c r="AO340" i="53"/>
  <c r="AO341" i="53"/>
  <c r="AO342" i="53"/>
  <c r="AO343" i="53"/>
  <c r="AO344" i="53"/>
  <c r="AO345" i="53"/>
  <c r="AO346" i="53"/>
  <c r="AO347" i="53"/>
  <c r="AO348" i="53"/>
  <c r="AO349" i="53"/>
  <c r="AO350" i="53"/>
  <c r="AO351" i="53"/>
  <c r="AO352" i="53"/>
  <c r="AO353" i="53"/>
  <c r="AO354" i="53"/>
  <c r="AO355" i="53"/>
  <c r="AO356" i="53"/>
  <c r="AO357" i="53"/>
  <c r="AO358" i="53"/>
  <c r="AO359" i="53"/>
  <c r="AO360" i="53"/>
  <c r="AO361" i="53"/>
  <c r="AO362" i="53"/>
  <c r="AO363" i="53"/>
  <c r="AO364" i="53"/>
  <c r="AO365" i="53"/>
  <c r="AO366" i="53"/>
  <c r="AO367" i="53"/>
  <c r="AO368" i="53"/>
  <c r="AO369" i="53"/>
  <c r="AO370" i="53"/>
  <c r="AO371" i="53"/>
  <c r="AO372" i="53"/>
  <c r="AO373" i="53"/>
  <c r="AO374" i="53"/>
  <c r="AO375" i="53"/>
  <c r="AO376" i="53"/>
  <c r="AO377" i="53"/>
  <c r="AO378" i="53"/>
  <c r="AO379" i="53"/>
  <c r="AO380" i="53"/>
  <c r="AO381" i="53"/>
  <c r="AO382" i="53"/>
  <c r="AO383" i="53"/>
  <c r="AO384" i="53"/>
  <c r="AO385" i="53"/>
  <c r="AO386" i="53"/>
  <c r="AO387" i="53"/>
  <c r="AO388" i="53"/>
  <c r="AO389" i="53"/>
  <c r="AO390" i="53"/>
  <c r="AO391" i="53"/>
  <c r="AO392" i="53"/>
  <c r="AO393" i="53"/>
  <c r="AO394" i="53"/>
  <c r="AO395" i="53"/>
  <c r="AO396" i="53"/>
  <c r="AO397" i="53"/>
  <c r="AO398" i="53"/>
  <c r="AO399" i="53"/>
  <c r="AO400" i="53"/>
  <c r="AO401" i="53"/>
  <c r="AO402" i="53"/>
  <c r="AO403" i="53"/>
  <c r="AO404" i="53"/>
  <c r="AO405" i="53"/>
  <c r="AO406" i="53"/>
  <c r="AO407" i="53"/>
  <c r="AO408" i="53"/>
  <c r="AO409" i="53"/>
  <c r="AO410" i="53"/>
  <c r="AO411" i="53"/>
  <c r="AO412" i="53"/>
  <c r="AO413" i="53"/>
  <c r="AO414" i="53"/>
  <c r="AO415" i="53"/>
  <c r="AO416" i="53"/>
  <c r="AO417" i="53"/>
  <c r="AO418" i="53"/>
  <c r="AO419" i="53"/>
  <c r="AO420" i="53"/>
  <c r="AO421" i="53"/>
  <c r="AO422" i="53"/>
  <c r="AO423" i="53"/>
  <c r="AO424" i="53"/>
  <c r="AO425" i="53"/>
  <c r="AO426" i="53"/>
  <c r="AO427" i="53"/>
  <c r="AO428" i="53"/>
  <c r="AO429" i="53"/>
  <c r="AO430" i="53"/>
  <c r="AO431" i="53"/>
  <c r="AO432" i="53"/>
  <c r="AO433" i="53"/>
  <c r="AO434" i="53"/>
  <c r="AO435" i="53"/>
  <c r="AO436" i="53"/>
  <c r="AO437" i="53"/>
  <c r="AO438" i="53"/>
  <c r="AO439" i="53"/>
  <c r="AO440" i="53"/>
  <c r="AO441" i="53"/>
  <c r="AO442" i="53"/>
  <c r="AO443" i="53"/>
  <c r="AO444" i="53"/>
  <c r="AO445" i="53"/>
  <c r="AO446" i="53"/>
  <c r="AO447" i="53"/>
  <c r="AO448" i="53"/>
  <c r="AO449" i="53"/>
  <c r="AO450" i="53"/>
  <c r="AO451" i="53"/>
  <c r="AO452" i="53"/>
  <c r="AO453" i="53"/>
  <c r="AO454" i="53"/>
  <c r="AO455" i="53"/>
  <c r="AO456" i="53"/>
  <c r="AO457" i="53"/>
  <c r="AO458" i="53"/>
  <c r="AO459" i="53"/>
  <c r="AO460" i="53"/>
  <c r="AO461" i="53"/>
  <c r="AO462" i="53"/>
  <c r="AO463" i="53"/>
  <c r="AO464" i="53"/>
  <c r="AO465" i="53"/>
  <c r="AO466" i="53"/>
  <c r="AO467" i="53"/>
  <c r="AO468" i="53"/>
  <c r="AO469" i="53"/>
  <c r="AO470" i="53"/>
  <c r="AO471" i="53"/>
  <c r="AO472" i="53"/>
  <c r="AO473" i="53"/>
  <c r="AO474" i="53"/>
  <c r="AO475" i="53"/>
  <c r="AO476" i="53"/>
  <c r="AO477" i="53"/>
  <c r="AO478" i="53"/>
  <c r="AO479" i="53"/>
  <c r="AO480" i="53"/>
  <c r="AO481" i="53"/>
  <c r="AO482" i="53"/>
  <c r="AO483" i="53"/>
  <c r="AO484" i="53"/>
  <c r="AO485" i="53"/>
  <c r="AO486" i="53"/>
  <c r="AO487" i="53"/>
  <c r="AO488" i="53"/>
  <c r="AO489" i="53"/>
  <c r="AO490" i="53"/>
  <c r="AO491" i="53"/>
  <c r="AO492" i="53"/>
  <c r="AO493" i="53"/>
  <c r="AO494" i="53"/>
  <c r="AO495" i="53"/>
  <c r="AO496" i="53"/>
  <c r="AO497" i="53"/>
  <c r="AO498" i="53"/>
  <c r="AO499" i="53"/>
  <c r="AO500" i="53"/>
  <c r="AO501" i="53"/>
  <c r="AO502" i="53"/>
  <c r="AO503" i="53"/>
  <c r="AO504" i="53"/>
  <c r="AO505" i="53"/>
  <c r="AO506" i="53"/>
  <c r="AO507" i="53"/>
  <c r="AO508" i="53"/>
  <c r="AO509" i="53"/>
  <c r="AO510" i="53"/>
  <c r="AO511" i="53"/>
  <c r="AO512" i="53"/>
  <c r="AO513" i="53"/>
  <c r="AO514" i="53"/>
  <c r="AO515" i="53"/>
  <c r="AO516" i="53"/>
  <c r="AO517" i="53"/>
  <c r="AO518" i="53"/>
  <c r="AO519" i="53"/>
  <c r="AO520" i="53"/>
  <c r="AO521" i="53"/>
  <c r="AO522" i="53"/>
  <c r="AO523" i="53"/>
  <c r="AO524" i="53"/>
  <c r="AO525" i="53"/>
  <c r="AO526" i="53"/>
  <c r="AO527" i="53"/>
  <c r="AO528" i="53"/>
  <c r="AO529" i="53"/>
  <c r="AO530" i="53"/>
  <c r="AO531" i="53"/>
  <c r="AO532" i="53"/>
  <c r="AO533" i="53"/>
  <c r="AO534" i="53"/>
  <c r="AO535" i="53"/>
  <c r="AO536" i="53"/>
  <c r="AO537" i="53"/>
  <c r="AO538" i="53"/>
  <c r="AO539" i="53"/>
  <c r="AO540" i="53"/>
  <c r="AO541" i="53"/>
  <c r="AO542" i="53"/>
  <c r="AO543" i="53"/>
  <c r="AO544" i="53"/>
  <c r="AO545" i="53"/>
  <c r="AO546" i="53"/>
  <c r="AO547" i="53"/>
  <c r="AO548" i="53"/>
  <c r="AO549" i="53"/>
  <c r="AO550" i="53"/>
  <c r="AO551" i="53"/>
  <c r="AO552" i="53"/>
  <c r="AO553" i="53"/>
  <c r="AO554" i="53"/>
  <c r="AO555" i="53"/>
  <c r="AO556" i="53"/>
  <c r="AO557" i="53"/>
  <c r="AO558" i="53"/>
  <c r="AO559" i="53"/>
  <c r="AO560" i="53"/>
  <c r="AO561" i="53"/>
  <c r="AO562" i="53"/>
  <c r="AO563" i="53"/>
  <c r="AO564" i="53"/>
  <c r="AO565" i="53"/>
  <c r="AO566" i="53"/>
  <c r="AO567" i="53"/>
  <c r="AO568" i="53"/>
  <c r="AO569" i="53"/>
  <c r="AO570" i="53"/>
  <c r="AO571" i="53"/>
  <c r="AO572" i="53"/>
  <c r="AO573" i="53"/>
  <c r="AO574" i="53"/>
  <c r="AO575" i="53"/>
  <c r="AO576" i="53"/>
  <c r="AO577" i="53"/>
  <c r="AO578" i="53"/>
  <c r="AO579" i="53"/>
  <c r="AO580" i="53"/>
  <c r="AO581" i="53"/>
  <c r="AO582" i="53"/>
  <c r="AO583" i="53"/>
  <c r="AO584" i="53"/>
  <c r="AO585" i="53"/>
  <c r="AO586" i="53"/>
  <c r="AO587" i="53"/>
  <c r="AO588" i="53"/>
  <c r="AO589" i="53"/>
  <c r="AO590" i="53"/>
  <c r="AO591" i="53"/>
  <c r="AO592" i="53"/>
  <c r="AO593" i="53"/>
  <c r="AO594" i="53"/>
  <c r="AO595" i="53"/>
  <c r="AO596" i="53"/>
  <c r="AO597" i="53"/>
  <c r="AO598" i="53"/>
  <c r="AO599" i="53"/>
  <c r="AO600" i="53"/>
  <c r="AO601" i="53"/>
  <c r="AO602" i="53"/>
  <c r="AO603" i="53"/>
  <c r="AO604" i="53"/>
  <c r="AO605" i="53"/>
  <c r="AO606" i="53"/>
  <c r="AO607" i="53"/>
  <c r="AO608" i="53"/>
  <c r="AO609" i="53"/>
  <c r="AO610" i="53"/>
  <c r="AO611" i="53"/>
  <c r="AO612" i="53"/>
  <c r="AO613" i="53"/>
  <c r="AO614" i="53"/>
  <c r="AO615" i="53"/>
  <c r="AO616" i="53"/>
  <c r="AO617" i="53"/>
  <c r="AO618" i="53"/>
  <c r="AO619" i="53"/>
  <c r="AO620" i="53"/>
  <c r="AO621" i="53"/>
  <c r="AO622" i="53"/>
  <c r="AO623" i="53"/>
  <c r="AO624" i="53"/>
  <c r="AO625" i="53"/>
  <c r="AO626" i="53"/>
  <c r="AO627" i="53"/>
  <c r="AO628" i="53"/>
  <c r="AO629" i="53"/>
  <c r="AO630" i="53"/>
  <c r="AO631" i="53"/>
  <c r="AO632" i="53"/>
  <c r="AO633" i="53"/>
  <c r="AO634" i="53"/>
  <c r="AO635" i="53"/>
  <c r="AO636" i="53"/>
  <c r="AO637" i="53"/>
  <c r="AO638" i="53"/>
  <c r="AO639" i="53"/>
  <c r="AO640" i="53"/>
  <c r="AO641" i="53"/>
  <c r="AO642" i="53"/>
  <c r="AO643" i="53"/>
  <c r="AO644" i="53"/>
  <c r="AO645" i="53"/>
  <c r="AO646" i="53"/>
  <c r="AO647" i="53"/>
  <c r="AO648" i="53"/>
  <c r="AO649" i="53"/>
  <c r="AO650" i="53"/>
  <c r="AO651" i="53"/>
  <c r="AO652" i="53"/>
  <c r="AO653" i="53"/>
  <c r="AO654" i="53"/>
  <c r="AO655" i="53"/>
  <c r="AO656" i="53"/>
  <c r="AO657" i="53"/>
  <c r="AO658" i="53"/>
  <c r="AO659" i="53"/>
  <c r="AO660" i="53"/>
  <c r="AO661" i="53"/>
  <c r="AO662" i="53"/>
  <c r="AO663" i="53"/>
  <c r="AO664" i="53"/>
  <c r="AO665" i="53"/>
  <c r="AO666" i="53"/>
  <c r="AO667" i="53"/>
  <c r="AO668" i="53"/>
  <c r="AO669" i="53"/>
  <c r="AO670" i="53"/>
  <c r="AO671" i="53"/>
  <c r="AO672" i="53"/>
  <c r="AO673" i="53"/>
  <c r="AO674" i="53"/>
  <c r="AO675" i="53"/>
  <c r="AO676" i="53"/>
  <c r="AO677" i="53"/>
  <c r="AO678" i="53"/>
  <c r="AO679" i="53"/>
  <c r="AO680" i="53"/>
  <c r="AO681" i="53"/>
  <c r="AO682" i="53"/>
  <c r="AO683" i="53"/>
  <c r="AO684" i="53"/>
  <c r="AO685" i="53"/>
  <c r="AO686" i="53"/>
  <c r="AO687" i="53"/>
  <c r="AO688" i="53"/>
  <c r="AO689" i="53"/>
  <c r="AO690" i="53"/>
  <c r="AO691" i="53"/>
  <c r="AO692" i="53"/>
  <c r="AO693" i="53"/>
  <c r="AO694" i="53"/>
  <c r="AO695" i="53"/>
  <c r="AO696" i="53"/>
  <c r="AO697" i="53"/>
  <c r="AO698" i="53"/>
  <c r="AO699" i="53"/>
  <c r="AO700" i="53"/>
  <c r="AO701" i="53"/>
  <c r="AO702" i="53"/>
  <c r="AO703" i="53"/>
  <c r="AO704" i="53"/>
  <c r="AO705" i="53"/>
  <c r="AO706" i="53"/>
  <c r="AO707" i="53"/>
  <c r="AO708" i="53"/>
  <c r="AO709" i="53"/>
  <c r="AO710" i="53"/>
  <c r="AO711" i="53"/>
  <c r="AO712" i="53"/>
  <c r="AO713" i="53"/>
  <c r="AO714" i="53"/>
  <c r="AO715" i="53"/>
  <c r="AO716" i="53"/>
  <c r="AO717" i="53"/>
  <c r="AO718" i="53"/>
  <c r="AO719" i="53"/>
  <c r="AO720" i="53"/>
  <c r="AO721" i="53"/>
  <c r="AO722" i="53"/>
  <c r="AO723" i="53"/>
  <c r="AO724" i="53"/>
  <c r="AO725" i="53"/>
  <c r="AO726" i="53"/>
  <c r="AO727" i="53"/>
  <c r="AO728" i="53"/>
  <c r="AO729" i="53"/>
  <c r="AO730" i="53"/>
  <c r="AO731" i="53"/>
  <c r="AO732" i="53"/>
  <c r="AO733" i="53"/>
  <c r="AO734" i="53"/>
  <c r="AO735" i="53"/>
  <c r="AO736" i="53"/>
  <c r="AO737" i="53"/>
  <c r="AO738" i="53"/>
  <c r="AO739" i="53"/>
  <c r="AO740" i="53"/>
  <c r="AO741" i="53"/>
  <c r="AO742" i="53"/>
  <c r="AO743" i="53"/>
  <c r="AO744" i="53"/>
  <c r="AO745" i="53"/>
  <c r="AO746" i="53"/>
  <c r="AO747" i="53"/>
  <c r="AO748" i="53"/>
  <c r="AO749" i="53"/>
  <c r="AO750" i="53"/>
  <c r="AO751" i="53"/>
  <c r="AO752" i="53"/>
  <c r="AO753" i="53"/>
  <c r="AO754" i="53"/>
  <c r="AO755" i="53"/>
  <c r="AO756" i="53"/>
  <c r="AO757" i="53"/>
  <c r="AO758" i="53"/>
  <c r="AO759" i="53"/>
  <c r="AO760" i="53"/>
  <c r="AO761" i="53"/>
  <c r="AO762" i="53"/>
  <c r="AO763" i="53"/>
  <c r="AO764" i="53"/>
  <c r="AO765" i="53"/>
  <c r="AO766" i="53"/>
  <c r="AO767" i="53"/>
  <c r="AO768" i="53"/>
  <c r="AO769" i="53"/>
  <c r="AO770" i="53"/>
  <c r="AO771" i="53"/>
  <c r="AO772" i="53"/>
  <c r="AO773" i="53"/>
  <c r="AO774" i="53"/>
  <c r="AO775" i="53"/>
  <c r="AO776" i="53"/>
  <c r="AO777" i="53"/>
  <c r="AO778" i="53"/>
  <c r="AO779" i="53"/>
  <c r="AO780" i="53"/>
  <c r="AO781" i="53"/>
  <c r="AO782" i="53"/>
  <c r="AO783" i="53"/>
  <c r="AO784" i="53"/>
  <c r="AO785" i="53"/>
  <c r="AO786" i="53"/>
  <c r="AO787" i="53"/>
  <c r="AO788" i="53"/>
  <c r="AO789" i="53"/>
  <c r="AO790" i="53"/>
  <c r="AO791" i="53"/>
  <c r="AO792" i="53"/>
  <c r="AO793" i="53"/>
  <c r="AO794" i="53"/>
  <c r="AO795" i="53"/>
  <c r="AO796" i="53"/>
  <c r="AO797" i="53"/>
  <c r="AO798" i="53"/>
  <c r="AO799" i="53"/>
  <c r="AO800" i="53"/>
  <c r="AO801" i="53"/>
  <c r="AO802" i="53"/>
  <c r="AO803" i="53"/>
  <c r="AO804" i="53"/>
  <c r="AO805" i="53"/>
  <c r="AO806" i="53"/>
  <c r="AO807" i="53"/>
  <c r="AO808" i="53"/>
  <c r="AO809" i="53"/>
  <c r="AO810" i="53"/>
  <c r="AO811" i="53"/>
  <c r="AO812" i="53"/>
  <c r="AO813" i="53"/>
  <c r="AO814" i="53"/>
  <c r="AO815" i="53"/>
  <c r="AO816" i="53"/>
  <c r="AO817" i="53"/>
  <c r="AO818" i="53"/>
  <c r="AO819" i="53"/>
  <c r="AO820" i="53"/>
  <c r="AO821" i="53"/>
  <c r="AO822" i="53"/>
  <c r="AO823" i="53"/>
  <c r="AO824" i="53"/>
  <c r="AO825" i="53"/>
  <c r="AO826" i="53"/>
  <c r="AO827" i="53"/>
  <c r="AO828" i="53"/>
  <c r="AO829" i="53"/>
  <c r="AO830" i="53"/>
  <c r="AO831" i="53"/>
  <c r="AO832" i="53"/>
  <c r="AO833" i="53"/>
  <c r="AO834" i="53"/>
  <c r="AO835" i="53"/>
  <c r="AO836" i="53"/>
  <c r="AO837" i="53"/>
  <c r="AO838" i="53"/>
  <c r="AO839" i="53"/>
  <c r="AO840" i="53"/>
  <c r="AO841" i="53"/>
  <c r="AO842" i="53"/>
  <c r="AO843" i="53"/>
  <c r="AO844" i="53"/>
  <c r="AO845" i="53"/>
  <c r="AO846" i="53"/>
  <c r="AO847" i="53"/>
  <c r="AO848" i="53"/>
  <c r="AO849" i="53"/>
  <c r="AO850" i="53"/>
  <c r="AO851" i="53"/>
  <c r="AO852" i="53"/>
  <c r="AO853" i="53"/>
  <c r="AO854" i="53"/>
  <c r="AO855" i="53"/>
  <c r="AO856" i="53"/>
  <c r="AO857" i="53"/>
  <c r="AO858" i="53"/>
  <c r="AO859" i="53"/>
  <c r="AO860" i="53"/>
  <c r="AO861" i="53"/>
  <c r="AO862" i="53"/>
  <c r="AO863" i="53"/>
  <c r="AO864" i="53"/>
  <c r="AO865" i="53"/>
  <c r="AO866" i="53"/>
  <c r="AO867" i="53"/>
  <c r="AO868" i="53"/>
  <c r="AO869" i="53"/>
  <c r="AO870" i="53"/>
  <c r="AO871" i="53"/>
  <c r="AO872" i="53"/>
  <c r="AO873" i="53"/>
  <c r="AO874" i="53"/>
  <c r="AO875" i="53"/>
  <c r="AO876" i="53"/>
  <c r="AO877" i="53"/>
  <c r="AO878" i="53"/>
  <c r="AO879" i="53"/>
  <c r="AO880" i="53"/>
  <c r="AO881" i="53"/>
  <c r="AO882" i="53"/>
  <c r="AO883" i="53"/>
  <c r="AO884" i="53"/>
  <c r="AO885" i="53"/>
  <c r="AO886" i="53"/>
  <c r="AO887" i="53"/>
  <c r="AO888" i="53"/>
  <c r="AO889" i="53"/>
  <c r="AO890" i="53"/>
  <c r="AO891" i="53"/>
  <c r="AO892" i="53"/>
  <c r="AO893" i="53"/>
  <c r="AO894" i="53"/>
  <c r="AO895" i="53"/>
  <c r="AO896" i="53"/>
  <c r="AO897" i="53"/>
  <c r="AO898" i="53"/>
  <c r="AO899" i="53"/>
  <c r="AO900" i="53"/>
  <c r="AO901" i="53"/>
  <c r="AO902" i="53"/>
  <c r="AO903" i="53"/>
  <c r="AO904" i="53"/>
  <c r="AO905" i="53"/>
  <c r="AO906" i="53"/>
  <c r="AO907" i="53"/>
  <c r="AO908" i="53"/>
  <c r="AO909" i="53"/>
  <c r="AO910" i="53"/>
  <c r="AO911" i="53"/>
  <c r="AO912" i="53"/>
  <c r="AO913" i="53"/>
  <c r="AO914" i="53"/>
  <c r="AO915" i="53"/>
  <c r="AO916" i="53"/>
  <c r="AO917" i="53"/>
  <c r="AO918" i="53"/>
  <c r="AO919" i="53"/>
  <c r="AO920" i="53"/>
  <c r="AO921" i="53"/>
  <c r="AO922" i="53"/>
  <c r="AO923" i="53"/>
  <c r="AO924" i="53"/>
  <c r="AO925" i="53"/>
  <c r="AO926" i="53"/>
  <c r="AO927" i="53"/>
  <c r="AO928" i="53"/>
  <c r="AO929" i="53"/>
  <c r="AO930" i="53"/>
  <c r="AO931" i="53"/>
  <c r="AO932" i="53"/>
  <c r="AO933" i="53"/>
  <c r="AO934" i="53"/>
  <c r="AO935" i="53"/>
  <c r="AO936" i="53"/>
  <c r="AO937" i="53"/>
  <c r="AO938" i="53"/>
  <c r="AO939" i="53"/>
  <c r="AO940" i="53"/>
  <c r="AO941" i="53"/>
  <c r="AO942" i="53"/>
  <c r="AO943" i="53"/>
  <c r="AO944" i="53"/>
  <c r="AO945" i="53"/>
  <c r="AO946" i="53"/>
  <c r="AO947" i="53"/>
  <c r="AO948" i="53"/>
  <c r="AO949" i="53"/>
  <c r="AO950" i="53"/>
  <c r="AO951" i="53"/>
  <c r="AO952" i="53"/>
  <c r="AO953" i="53"/>
  <c r="AO954" i="53"/>
  <c r="AO955" i="53"/>
  <c r="AO956" i="53"/>
  <c r="AO957" i="53"/>
  <c r="AO958" i="53"/>
  <c r="AO959" i="53"/>
  <c r="AO960" i="53"/>
  <c r="AO961" i="53"/>
  <c r="AO962" i="53"/>
  <c r="AO963" i="53"/>
  <c r="AO964" i="53"/>
  <c r="AO965" i="53"/>
  <c r="AO966" i="53"/>
  <c r="AO967" i="53"/>
  <c r="AO968" i="53"/>
  <c r="AO969" i="53"/>
  <c r="AO970" i="53"/>
  <c r="AO971" i="53"/>
  <c r="AO972" i="53"/>
  <c r="AO973" i="53"/>
  <c r="AO974" i="53"/>
  <c r="AO975" i="53"/>
  <c r="AO976" i="53"/>
  <c r="AO977" i="53"/>
  <c r="AO978" i="53"/>
  <c r="AO979" i="53"/>
  <c r="AO980" i="53"/>
  <c r="AO981" i="53"/>
  <c r="AO982" i="53"/>
  <c r="AO983" i="53"/>
  <c r="AO984" i="53"/>
  <c r="AO985" i="53"/>
  <c r="AO986" i="53"/>
  <c r="AO987" i="53"/>
  <c r="AO988" i="53"/>
  <c r="AO989" i="53"/>
  <c r="AO990" i="53"/>
  <c r="AO991" i="53"/>
  <c r="AO992" i="53"/>
  <c r="AO993" i="53"/>
  <c r="AO994" i="53"/>
  <c r="AO995" i="53"/>
  <c r="AO996" i="53"/>
  <c r="AO997" i="53"/>
  <c r="AO998" i="53"/>
  <c r="AO999" i="53"/>
  <c r="AO1000" i="53"/>
  <c r="AO1001" i="53"/>
  <c r="AO1002" i="53"/>
  <c r="AO1003" i="53"/>
  <c r="AO1004" i="53"/>
  <c r="AO1005" i="53"/>
  <c r="AO1006" i="53"/>
  <c r="AO1007" i="53"/>
  <c r="AO1008" i="53"/>
  <c r="AO1009" i="53"/>
  <c r="AO1010" i="53"/>
  <c r="AO1011" i="53"/>
  <c r="AO1012" i="53"/>
  <c r="AO1013" i="53"/>
  <c r="AO1014" i="53"/>
  <c r="AO1015" i="53"/>
  <c r="AO1016" i="53"/>
  <c r="AO1017" i="53"/>
  <c r="AO1018" i="53"/>
  <c r="AO1019" i="53"/>
  <c r="AO1020" i="53"/>
  <c r="AO1021" i="53"/>
  <c r="AO1022" i="53"/>
  <c r="AO1023" i="53"/>
  <c r="AO1024" i="53"/>
  <c r="AO1025" i="53"/>
  <c r="AO1026" i="53"/>
  <c r="AO1027" i="53"/>
  <c r="AO1028" i="53"/>
  <c r="AO1029" i="53"/>
  <c r="AO1030" i="53"/>
  <c r="AO1031" i="53"/>
  <c r="AO1032" i="53"/>
  <c r="AO1033" i="53"/>
  <c r="AO1034" i="53"/>
  <c r="AO1035" i="53"/>
  <c r="AO1036" i="53"/>
  <c r="AO1037" i="53"/>
  <c r="AO1038" i="53"/>
  <c r="AO1039" i="53"/>
  <c r="AO1040" i="53"/>
  <c r="AO1041" i="53"/>
  <c r="AO1042" i="53"/>
  <c r="AO1043" i="53"/>
  <c r="AO1044" i="53"/>
  <c r="AO1045" i="53"/>
  <c r="AO1046" i="53"/>
  <c r="AO1047" i="53"/>
  <c r="AO1048" i="53"/>
  <c r="AO1049" i="53"/>
  <c r="AO1050" i="53"/>
  <c r="AO1051" i="53"/>
  <c r="AO1052" i="53"/>
  <c r="AO1053" i="53"/>
  <c r="AO1054" i="53"/>
  <c r="AO1055" i="53"/>
  <c r="AO1056" i="53"/>
  <c r="AO1057" i="53"/>
  <c r="AO1058" i="53"/>
  <c r="AO1059" i="53"/>
  <c r="AO1060" i="53"/>
  <c r="AO1061" i="53"/>
  <c r="AO1062" i="53"/>
  <c r="AO1063" i="53"/>
  <c r="AO1064" i="53"/>
  <c r="AO1065" i="53"/>
  <c r="AO1066" i="53"/>
  <c r="AO1067" i="53"/>
  <c r="AO1068" i="53"/>
  <c r="AO1069" i="53"/>
  <c r="AO1070" i="53"/>
  <c r="AO1071" i="53"/>
  <c r="AO1072" i="53"/>
  <c r="AO1073" i="53"/>
  <c r="AO1074" i="53"/>
  <c r="AO1075" i="53"/>
  <c r="AO1076" i="53"/>
  <c r="AO1077" i="53"/>
  <c r="AO1078" i="53"/>
  <c r="AO1079" i="53"/>
  <c r="AO1080" i="53"/>
  <c r="AO1081" i="53"/>
  <c r="AO1082" i="53"/>
  <c r="AO1083" i="53"/>
  <c r="AO1084" i="53"/>
  <c r="AO1085" i="53"/>
  <c r="AO1086" i="53"/>
  <c r="AO1087" i="53"/>
  <c r="AO1088" i="53"/>
  <c r="AO1089" i="53"/>
  <c r="AO1090" i="53"/>
  <c r="AO1091" i="53"/>
  <c r="AO1092" i="53"/>
  <c r="AO1093" i="53"/>
  <c r="AO1094" i="53"/>
  <c r="AO1095" i="53"/>
  <c r="AO1096" i="53"/>
  <c r="AO1097" i="53"/>
  <c r="AO1098" i="53"/>
  <c r="AO1099" i="53"/>
  <c r="AO1100" i="53"/>
  <c r="AO1101" i="53"/>
  <c r="AO1102" i="53"/>
  <c r="AO1103" i="53"/>
  <c r="AO1104" i="53"/>
  <c r="AO1105" i="53"/>
  <c r="AO1106" i="53"/>
  <c r="AO1107" i="53"/>
  <c r="AO1108" i="53"/>
  <c r="AO1109" i="53"/>
  <c r="AO1110" i="53"/>
  <c r="AO1111" i="53"/>
  <c r="AO1112" i="53"/>
  <c r="AO1113" i="53"/>
  <c r="AO1114" i="53"/>
  <c r="AO1115" i="53"/>
  <c r="AO1116" i="53"/>
  <c r="AO1117" i="53"/>
  <c r="AO1118" i="53"/>
  <c r="AO1119" i="53"/>
  <c r="AO1120" i="53"/>
  <c r="AO1121" i="53"/>
  <c r="AO1122" i="53"/>
  <c r="AO1123" i="53"/>
  <c r="AO1124" i="53"/>
  <c r="AO1125" i="53"/>
  <c r="AO1126" i="53"/>
  <c r="AO1127" i="53"/>
  <c r="AO1128" i="53"/>
  <c r="AO1129" i="53"/>
  <c r="AO1130" i="53"/>
  <c r="AO1131" i="53"/>
  <c r="AO1132" i="53"/>
  <c r="AO1133" i="53"/>
  <c r="AO1134" i="53"/>
  <c r="AO1135" i="53"/>
  <c r="AO1136" i="53"/>
  <c r="AO1137" i="53"/>
  <c r="AO1138" i="53"/>
  <c r="AO1139" i="53"/>
  <c r="AO1140" i="53"/>
  <c r="AO1141" i="53"/>
  <c r="AO1142" i="53"/>
  <c r="AO1143" i="53"/>
  <c r="AO1144" i="53"/>
  <c r="AO1145" i="53"/>
  <c r="AO1146" i="53"/>
  <c r="AO1147" i="53"/>
  <c r="AO1148" i="53"/>
  <c r="AO1149" i="53"/>
  <c r="AO1150" i="53"/>
  <c r="AO1151" i="53"/>
  <c r="AO1152" i="53"/>
  <c r="AO1153" i="53"/>
  <c r="AO1154" i="53"/>
  <c r="AO1155" i="53"/>
  <c r="AO1156" i="53"/>
  <c r="AO1157" i="53"/>
  <c r="AO1158" i="53"/>
  <c r="AO1159" i="53"/>
  <c r="AO1160" i="53"/>
  <c r="AO1161" i="53"/>
  <c r="AO1162" i="53"/>
  <c r="AO1163" i="53"/>
  <c r="AO1164" i="53"/>
  <c r="AO1165" i="53"/>
  <c r="AO1166" i="53"/>
  <c r="AO1167" i="53"/>
  <c r="AO1168" i="53"/>
  <c r="AO1169" i="53"/>
  <c r="AO1170" i="53"/>
  <c r="AO1171" i="53"/>
  <c r="AO1172" i="53"/>
  <c r="AO1173" i="53"/>
  <c r="AO1174" i="53"/>
  <c r="AO1175" i="53"/>
  <c r="AO1176" i="53"/>
  <c r="AO1177" i="53"/>
  <c r="AO1178" i="53"/>
  <c r="AO1179" i="53"/>
  <c r="AO1180" i="53"/>
  <c r="AO1181" i="53"/>
  <c r="AO1182" i="53"/>
  <c r="AO1183" i="53"/>
  <c r="AO1184" i="53"/>
  <c r="AO1185" i="53"/>
  <c r="AO1186" i="53"/>
  <c r="AO1187" i="53"/>
  <c r="AO1188" i="53"/>
  <c r="AO1189" i="53"/>
  <c r="AO1190" i="53"/>
  <c r="AO1191" i="53"/>
  <c r="AO1192" i="53"/>
  <c r="AO1193" i="53"/>
  <c r="AO1194" i="53"/>
  <c r="AO1195" i="53"/>
  <c r="AO1196" i="53"/>
  <c r="AO1197" i="53"/>
  <c r="AO1198" i="53"/>
  <c r="AO1199" i="53"/>
  <c r="AO1200" i="53"/>
  <c r="AO1201" i="53"/>
  <c r="AO1202" i="53"/>
  <c r="AO1203" i="53"/>
  <c r="AO1204" i="53"/>
  <c r="AO1205" i="53"/>
  <c r="AO1206" i="53"/>
  <c r="AO1207" i="53"/>
  <c r="AO1208" i="53"/>
  <c r="AO1209" i="53"/>
  <c r="AO1210" i="53"/>
  <c r="AO1211" i="53"/>
  <c r="AO1212" i="53"/>
  <c r="AO1213" i="53"/>
  <c r="AO1214" i="53"/>
  <c r="AO1215" i="53"/>
  <c r="AO1216" i="53"/>
  <c r="AO1217" i="53"/>
  <c r="AO1218" i="53"/>
  <c r="AO1219" i="53"/>
  <c r="AO1220" i="53"/>
  <c r="AO1221" i="53"/>
  <c r="AO1222" i="53"/>
  <c r="AO1223" i="53"/>
  <c r="AO1224" i="53"/>
  <c r="AO1225" i="53"/>
  <c r="AO1226" i="53"/>
  <c r="AO1227" i="53"/>
  <c r="AO1228" i="53"/>
  <c r="AO1229" i="53"/>
  <c r="AO1230" i="53"/>
  <c r="AO1231" i="53"/>
  <c r="AO1232" i="53"/>
  <c r="AO1233" i="53"/>
  <c r="AO1234" i="53"/>
  <c r="AO1235" i="53"/>
  <c r="AO1236" i="53"/>
  <c r="AO1237" i="53"/>
  <c r="AO1238" i="53"/>
  <c r="AO1239" i="53"/>
  <c r="AO1240" i="53"/>
  <c r="AO1241" i="53"/>
  <c r="AO1242" i="53"/>
  <c r="AO1243" i="53"/>
  <c r="AO1244" i="53"/>
  <c r="AO1245" i="53"/>
  <c r="AO1246" i="53"/>
  <c r="AO1247" i="53"/>
  <c r="AO1248" i="53"/>
  <c r="AO1249" i="53"/>
  <c r="AO1250" i="53"/>
  <c r="AO1251" i="53"/>
  <c r="AO1252" i="53"/>
  <c r="AO1253" i="53"/>
  <c r="AO1254" i="53"/>
  <c r="AO1255" i="53"/>
  <c r="AO1256" i="53"/>
  <c r="AO1257" i="53"/>
  <c r="AO1258" i="53"/>
  <c r="AO1259" i="53"/>
  <c r="AO1260" i="53"/>
  <c r="AO1261" i="53"/>
  <c r="AO1262" i="53"/>
  <c r="AO1263" i="53"/>
  <c r="AO1264" i="53"/>
  <c r="AO1265" i="53"/>
  <c r="AO1266" i="53"/>
  <c r="AO1267" i="53"/>
  <c r="AO1268" i="53"/>
  <c r="AO1269" i="53"/>
  <c r="AO1270" i="53"/>
  <c r="AO1271" i="53"/>
  <c r="AO1272" i="53"/>
  <c r="AO1273" i="53"/>
  <c r="AO1274" i="53"/>
  <c r="AO1275" i="53"/>
  <c r="AO1276" i="53"/>
  <c r="AO1277" i="53"/>
  <c r="AO1278" i="53"/>
  <c r="AO1279" i="53"/>
  <c r="AO1280" i="53"/>
  <c r="AO1281" i="53"/>
  <c r="AO1282" i="53"/>
  <c r="AO1283" i="53"/>
  <c r="AO1284" i="53"/>
  <c r="AO1285" i="53"/>
  <c r="AO1286" i="53"/>
  <c r="AO1287" i="53"/>
  <c r="AO1288" i="53"/>
  <c r="AO1289" i="53"/>
  <c r="AO1290" i="53"/>
  <c r="AO1291" i="53"/>
  <c r="AO1292" i="53"/>
  <c r="AO1293" i="53"/>
  <c r="AO1294" i="53"/>
  <c r="AO1295" i="53"/>
  <c r="AO1296" i="53"/>
  <c r="AO1297" i="53"/>
  <c r="AO1298" i="53"/>
  <c r="AO1299" i="53"/>
  <c r="AO1300" i="53"/>
  <c r="AO1301" i="53"/>
  <c r="AO1302" i="53"/>
  <c r="AO1303" i="53"/>
  <c r="AO1304" i="53"/>
  <c r="AO1305" i="53"/>
  <c r="AO1306" i="53"/>
  <c r="AO1307" i="53"/>
  <c r="AO1308" i="53"/>
  <c r="AO1309" i="53"/>
  <c r="AO1310" i="53"/>
  <c r="AO1311" i="53"/>
  <c r="AO1312" i="53"/>
  <c r="AO1313" i="53"/>
  <c r="AO1314" i="53"/>
  <c r="AO1315" i="53"/>
  <c r="AO1316" i="53"/>
  <c r="AO1317" i="53"/>
  <c r="AO1318" i="53"/>
  <c r="AO1319" i="53"/>
  <c r="AO1320" i="53"/>
  <c r="AO1321" i="53"/>
  <c r="AO1322" i="53"/>
  <c r="AO1323" i="53"/>
  <c r="AO1324" i="53"/>
  <c r="AO1325" i="53"/>
  <c r="AO1326" i="53"/>
  <c r="AO1327" i="53"/>
  <c r="AO1328" i="53"/>
  <c r="AO1329" i="53"/>
  <c r="AO1330" i="53"/>
  <c r="AO1331" i="53"/>
  <c r="AO1332" i="53"/>
  <c r="AO1333" i="53"/>
  <c r="AO1334" i="53"/>
  <c r="AO1335" i="53"/>
  <c r="AO1336" i="53"/>
  <c r="AO1337" i="53"/>
  <c r="AO1338" i="53"/>
  <c r="AO1339" i="53"/>
  <c r="AO1340" i="53"/>
  <c r="AO1341" i="53"/>
  <c r="AO1342" i="53"/>
  <c r="AO1343" i="53"/>
  <c r="AO1344" i="53"/>
  <c r="AO1345" i="53"/>
  <c r="AO1346" i="53"/>
  <c r="AO1347" i="53"/>
  <c r="AO1348" i="53"/>
  <c r="AO1349" i="53"/>
  <c r="AO1350" i="53"/>
  <c r="AO1351" i="53"/>
  <c r="AO1352" i="53"/>
  <c r="AO1353" i="53"/>
  <c r="AO1354" i="53"/>
  <c r="AO1355" i="53"/>
  <c r="AO1356" i="53"/>
  <c r="AO1357" i="53"/>
  <c r="AO1358" i="53"/>
  <c r="AO1359" i="53"/>
  <c r="AO1360" i="53"/>
  <c r="AO1361" i="53"/>
  <c r="AO1362" i="53"/>
  <c r="AO1363" i="53"/>
  <c r="AO1364" i="53"/>
  <c r="AO1365" i="53"/>
  <c r="AO1366" i="53"/>
  <c r="AO1367" i="53"/>
  <c r="AO1368" i="53"/>
  <c r="AO1369" i="53"/>
  <c r="AO1370" i="53"/>
  <c r="AO1371" i="53"/>
  <c r="AO1372" i="53"/>
  <c r="AO1373" i="53"/>
  <c r="AO1374" i="53"/>
  <c r="AO1375" i="53"/>
  <c r="AO1376" i="53"/>
  <c r="AO1377" i="53"/>
  <c r="AO1378" i="53"/>
  <c r="AO1379" i="53"/>
  <c r="AO1380" i="53"/>
  <c r="AO1381" i="53"/>
  <c r="AO1382" i="53"/>
  <c r="AO1383" i="53"/>
  <c r="AO1384" i="53"/>
  <c r="AO1385" i="53"/>
  <c r="AO1386" i="53"/>
  <c r="AO1387" i="53"/>
  <c r="AO1388" i="53"/>
  <c r="AO1389" i="53"/>
  <c r="AO1390" i="53"/>
  <c r="AO1391" i="53"/>
  <c r="AO1392" i="53"/>
  <c r="AO1393" i="53"/>
  <c r="AO1394" i="53"/>
  <c r="AO1395" i="53"/>
  <c r="AO1396" i="53"/>
  <c r="AO1397" i="53"/>
  <c r="AO1398" i="53"/>
  <c r="AO1399" i="53"/>
  <c r="AO1400" i="53"/>
  <c r="AO1401" i="53"/>
  <c r="AO1402" i="53"/>
  <c r="AO1403" i="53"/>
  <c r="AO1404" i="53"/>
  <c r="AO1405" i="53"/>
  <c r="AO1406" i="53"/>
  <c r="AO1407" i="53"/>
  <c r="AO1408" i="53"/>
  <c r="AO1409" i="53"/>
  <c r="AO1410" i="53"/>
  <c r="AO1411" i="53"/>
  <c r="AO1412" i="53"/>
  <c r="AO1413" i="53"/>
  <c r="AO1414" i="53"/>
  <c r="AO1415" i="53"/>
  <c r="AO1416" i="53"/>
  <c r="AO1417" i="53"/>
  <c r="AO1418" i="53"/>
  <c r="AO1419" i="53"/>
  <c r="AO1420" i="53"/>
  <c r="AO1421" i="53"/>
  <c r="AO1422" i="53"/>
  <c r="AO1423" i="53"/>
  <c r="AO1424" i="53"/>
  <c r="AO1425" i="53"/>
  <c r="AO1426" i="53"/>
  <c r="AO1427" i="53"/>
  <c r="AO1428" i="53"/>
  <c r="AO1429" i="53"/>
  <c r="AO1430" i="53"/>
  <c r="AO1431" i="53"/>
  <c r="AO1432" i="53"/>
  <c r="AO1433" i="53"/>
  <c r="AO1434" i="53"/>
  <c r="AO1435" i="53"/>
  <c r="AO1436" i="53"/>
  <c r="AO1437" i="53"/>
  <c r="AO1438" i="53"/>
  <c r="AO1439" i="53"/>
  <c r="AO1440" i="53"/>
  <c r="AO1441" i="53"/>
  <c r="AO1442" i="53"/>
  <c r="AO1443" i="53"/>
  <c r="AO1444" i="53"/>
  <c r="AO1445" i="53"/>
  <c r="AO1446" i="53"/>
  <c r="AO1447" i="53"/>
  <c r="AO1448" i="53"/>
  <c r="AO1449" i="53"/>
  <c r="AO1450" i="53"/>
  <c r="AO1451" i="53"/>
  <c r="AO1452" i="53"/>
  <c r="AO1453" i="53"/>
  <c r="AO1454" i="53"/>
  <c r="AO1455" i="53"/>
  <c r="AO1456" i="53"/>
  <c r="AO1457" i="53"/>
  <c r="AO1458" i="53"/>
  <c r="AO1459" i="53"/>
  <c r="AO1460" i="53"/>
  <c r="AO1461" i="53"/>
  <c r="AO1462" i="53"/>
  <c r="AO1463" i="53"/>
  <c r="AO1464" i="53"/>
  <c r="AO1465" i="53"/>
  <c r="AO1466" i="53"/>
  <c r="AO1467" i="53"/>
  <c r="AO1468" i="53"/>
  <c r="AO1469" i="53"/>
  <c r="AO1470" i="53"/>
  <c r="AO1471" i="53"/>
  <c r="AO1472" i="53"/>
  <c r="AO1473" i="53"/>
  <c r="AO1474" i="53"/>
  <c r="AO1475" i="53"/>
  <c r="AO1476" i="53"/>
  <c r="AO1477" i="53"/>
  <c r="AO1478" i="53"/>
  <c r="AO1479" i="53"/>
  <c r="AO1480" i="53"/>
  <c r="AO1481" i="53"/>
  <c r="AO1482" i="53"/>
  <c r="AO1483" i="53"/>
  <c r="AO1484" i="53"/>
  <c r="AO1485" i="53"/>
  <c r="AO1486" i="53"/>
  <c r="AO1487" i="53"/>
  <c r="AO1488" i="53"/>
  <c r="AO1489" i="53"/>
  <c r="AO1490" i="53"/>
  <c r="AO1491" i="53"/>
  <c r="AO1492" i="53"/>
  <c r="AO1493" i="53"/>
  <c r="AO1494" i="53"/>
  <c r="AO1495" i="53"/>
  <c r="AO1496" i="53"/>
  <c r="AO1497" i="53"/>
  <c r="AO1498" i="53"/>
  <c r="AO1499" i="53"/>
  <c r="AO1500" i="53"/>
  <c r="AO1501" i="53"/>
  <c r="AO1502" i="53"/>
  <c r="AO1503" i="53"/>
  <c r="AO1504" i="53"/>
  <c r="AO1505" i="53"/>
  <c r="AO1506" i="53"/>
  <c r="AO1507" i="53"/>
  <c r="AO1508" i="53"/>
  <c r="AO1509" i="53"/>
  <c r="AO1510" i="53"/>
  <c r="AO1511" i="53"/>
  <c r="AO1512" i="53"/>
  <c r="AO1513" i="53"/>
  <c r="AO1514" i="53"/>
  <c r="AO1515" i="53"/>
  <c r="AO1516" i="53"/>
  <c r="AO1517" i="53"/>
  <c r="AO1518" i="53"/>
  <c r="AO1519" i="53"/>
  <c r="AO1520" i="53"/>
  <c r="AO1521" i="53"/>
  <c r="AO1522" i="53"/>
  <c r="AO1523" i="53"/>
  <c r="AO1524" i="53"/>
  <c r="AO1525" i="53"/>
  <c r="AO1526" i="53"/>
  <c r="AO1527" i="53"/>
  <c r="AO1528" i="53"/>
  <c r="AO1529" i="53"/>
  <c r="AO1530" i="53"/>
  <c r="AO1531" i="53"/>
  <c r="AO1532" i="53"/>
  <c r="AO1533" i="53"/>
  <c r="AO1534" i="53"/>
  <c r="AO1535" i="53"/>
  <c r="AO1536" i="53"/>
  <c r="AO1537" i="53"/>
  <c r="AO1538" i="53"/>
  <c r="AO1539" i="53"/>
  <c r="AO1540" i="53"/>
  <c r="AO1541" i="53"/>
  <c r="AO1542" i="53"/>
  <c r="AO1543" i="53"/>
  <c r="AO1544" i="53"/>
  <c r="AO1545" i="53"/>
  <c r="AO1546" i="53"/>
  <c r="AO1547" i="53"/>
  <c r="AO1548" i="53"/>
  <c r="AO1549" i="53"/>
  <c r="AO1550" i="53"/>
  <c r="AO1551" i="53"/>
  <c r="AO1552" i="53"/>
  <c r="AO1553" i="53"/>
  <c r="AO1554" i="53"/>
  <c r="AO1555" i="53"/>
  <c r="AO1556" i="53"/>
  <c r="AO1557" i="53"/>
  <c r="AO1558" i="53"/>
  <c r="AO1559" i="53"/>
  <c r="AO1560" i="53"/>
  <c r="AO1561" i="53"/>
  <c r="AO1562" i="53"/>
  <c r="AO1563" i="53"/>
  <c r="AO1564" i="53"/>
  <c r="AO1565" i="53"/>
  <c r="AO1566" i="53"/>
  <c r="AO1567" i="53"/>
  <c r="AO1568" i="53"/>
  <c r="AO1569" i="53"/>
  <c r="AO1570" i="53"/>
  <c r="AO1571" i="53"/>
  <c r="AO1572" i="53"/>
  <c r="AO1573" i="53"/>
  <c r="AO1574" i="53"/>
  <c r="AO1575" i="53"/>
  <c r="AO1576" i="53"/>
  <c r="AO1577" i="53"/>
  <c r="AO1578" i="53"/>
  <c r="AO1579" i="53"/>
  <c r="AO1580" i="53"/>
  <c r="AO1581" i="53"/>
  <c r="AO1582" i="53"/>
  <c r="AO1583" i="53"/>
  <c r="AO1584" i="53"/>
  <c r="AO1585" i="53"/>
  <c r="AO1586" i="53"/>
  <c r="AO1587" i="53"/>
  <c r="AO1588" i="53"/>
  <c r="AO1589" i="53"/>
  <c r="AO1590" i="53"/>
  <c r="AO1591" i="53"/>
  <c r="AO1592" i="53"/>
  <c r="AO1593" i="53"/>
  <c r="AO1594" i="53"/>
  <c r="AO1595" i="53"/>
  <c r="AO1596" i="53"/>
  <c r="AO1597" i="53"/>
  <c r="AO1598" i="53"/>
  <c r="AO1599" i="53"/>
  <c r="AO1600" i="53"/>
  <c r="AO1601" i="53"/>
  <c r="AO1602" i="53"/>
  <c r="AO1603" i="53"/>
  <c r="AO1604" i="53"/>
  <c r="AO1605" i="53"/>
  <c r="AO1606" i="53"/>
  <c r="AO1607" i="53"/>
  <c r="AO1608" i="53"/>
  <c r="AO1609" i="53"/>
  <c r="AO1610" i="53"/>
  <c r="AO1611" i="53"/>
  <c r="AO1612" i="53"/>
  <c r="AO1613" i="53"/>
  <c r="AO1614" i="53"/>
  <c r="AO1615" i="53"/>
  <c r="AO1616" i="53"/>
  <c r="AO1617" i="53"/>
  <c r="AO1618" i="53"/>
  <c r="AO1619" i="53"/>
  <c r="AO1620" i="53"/>
  <c r="AO1621" i="53"/>
  <c r="AO1622" i="53"/>
  <c r="AO1623" i="53"/>
  <c r="AO1624" i="53"/>
  <c r="AO1625" i="53"/>
  <c r="AO1626" i="53"/>
  <c r="AO1627" i="53"/>
  <c r="AO1628" i="53"/>
  <c r="AO1629" i="53"/>
  <c r="AO1630" i="53"/>
  <c r="AO1631" i="53"/>
  <c r="AO1632" i="53"/>
  <c r="AO1633" i="53"/>
  <c r="AO1634" i="53"/>
  <c r="AO1635" i="53"/>
  <c r="AO1636" i="53"/>
  <c r="AO1637" i="53"/>
  <c r="AO1638" i="53"/>
  <c r="AO1639" i="53"/>
  <c r="AO1640" i="53"/>
  <c r="AO1641" i="53"/>
  <c r="AO1642" i="53"/>
  <c r="AO1643" i="53"/>
  <c r="AO1644" i="53"/>
  <c r="AO1645" i="53"/>
  <c r="AO1646" i="53"/>
  <c r="AO1647" i="53"/>
  <c r="AO1648" i="53"/>
  <c r="AO1649" i="53"/>
  <c r="AO1650" i="53"/>
  <c r="AO1651" i="53"/>
  <c r="AO1652" i="53"/>
  <c r="AO1653" i="53"/>
  <c r="AO1654" i="53"/>
  <c r="AO1655" i="53"/>
  <c r="AO1656" i="53"/>
  <c r="AO1657" i="53"/>
  <c r="AO1658" i="53"/>
  <c r="AO1659" i="53"/>
  <c r="AO1660" i="53"/>
  <c r="AO1661" i="53"/>
  <c r="AO1662" i="53"/>
  <c r="AO1663" i="53"/>
  <c r="AO1664" i="53"/>
  <c r="AO1665" i="53"/>
  <c r="AO1666" i="53"/>
  <c r="AO1667" i="53"/>
  <c r="AO1668" i="53"/>
  <c r="AO1669" i="53"/>
  <c r="AO1670" i="53"/>
  <c r="AO1671" i="53"/>
  <c r="AO1672" i="53"/>
  <c r="AO1673" i="53"/>
  <c r="AO1674" i="53"/>
  <c r="AO1675" i="53"/>
  <c r="AO1676" i="53"/>
  <c r="AO1677" i="53"/>
  <c r="AO1678" i="53"/>
  <c r="AO1679" i="53"/>
  <c r="AO1680" i="53"/>
  <c r="AO1681" i="53"/>
  <c r="AO1682" i="53"/>
  <c r="AO1683" i="53"/>
  <c r="AO1684" i="53"/>
  <c r="AO1685" i="53"/>
  <c r="AO1686" i="53"/>
  <c r="AO1687" i="53"/>
  <c r="AO1688" i="53"/>
  <c r="AO1689" i="53"/>
  <c r="AO1690" i="53"/>
  <c r="AO1691" i="53"/>
  <c r="AO1692" i="53"/>
  <c r="AO1693" i="53"/>
  <c r="AO1694" i="53"/>
  <c r="AO1695" i="53"/>
  <c r="AO1696" i="53"/>
  <c r="AO1697" i="53"/>
  <c r="AO1698" i="53"/>
  <c r="AO1699" i="53"/>
  <c r="AO1700" i="53"/>
  <c r="AO1701" i="53"/>
  <c r="AO1702" i="53"/>
  <c r="AO1703" i="53"/>
  <c r="AO1704" i="53"/>
  <c r="AO1705" i="53"/>
  <c r="AO1706" i="53"/>
  <c r="AO1707" i="53"/>
  <c r="AO1708" i="53"/>
  <c r="AO1709" i="53"/>
  <c r="AO1710" i="53"/>
  <c r="AO1711" i="53"/>
  <c r="AO1712" i="53"/>
  <c r="AO1713" i="53"/>
  <c r="AO1714" i="53"/>
  <c r="AO1715" i="53"/>
  <c r="AO1716" i="53"/>
  <c r="AO1717" i="53"/>
  <c r="AO1718" i="53"/>
  <c r="AO1719" i="53"/>
  <c r="AO1720" i="53"/>
  <c r="AO1721" i="53"/>
  <c r="AO1722" i="53"/>
  <c r="AO1723" i="53"/>
  <c r="AO1724" i="53"/>
  <c r="AO1725" i="53"/>
  <c r="AO1726" i="53"/>
  <c r="AO1727" i="53"/>
  <c r="AO1728" i="53"/>
  <c r="AO1729" i="53"/>
  <c r="AO1730" i="53"/>
  <c r="AO1731" i="53"/>
  <c r="AO1732" i="53"/>
  <c r="AO1733" i="53"/>
  <c r="AO1734" i="53"/>
  <c r="AO1735" i="53"/>
  <c r="AO1736" i="53"/>
  <c r="AO1737" i="53"/>
  <c r="AO1738" i="53"/>
  <c r="AO1739" i="53"/>
  <c r="AO1740" i="53"/>
  <c r="AO1741" i="53"/>
  <c r="AO1742" i="53"/>
  <c r="AO1743" i="53"/>
  <c r="AO1744" i="53"/>
  <c r="AO1745" i="53"/>
  <c r="AO1746" i="53"/>
  <c r="AO1747" i="53"/>
  <c r="AO1748" i="53"/>
  <c r="AO1749" i="53"/>
  <c r="AO1750" i="53"/>
  <c r="AO1751" i="53"/>
  <c r="AO1752" i="53"/>
  <c r="AO1753" i="53"/>
  <c r="AO1754" i="53"/>
  <c r="AO1755" i="53"/>
  <c r="AO1756" i="53"/>
  <c r="AO1757" i="53"/>
  <c r="AO1758" i="53"/>
  <c r="AO1759" i="53"/>
  <c r="AO1760" i="53"/>
  <c r="AO1761" i="53"/>
  <c r="AO1762" i="53"/>
  <c r="AO1763" i="53"/>
  <c r="AO1764" i="53"/>
  <c r="AO1765" i="53"/>
  <c r="AO1766" i="53"/>
  <c r="AO1767" i="53"/>
  <c r="AO1768" i="53"/>
  <c r="AO1769" i="53"/>
  <c r="AO1770" i="53"/>
  <c r="AO1771" i="53"/>
  <c r="AO1772" i="53"/>
  <c r="AO1773" i="53"/>
  <c r="AO1774" i="53"/>
  <c r="AO1775" i="53"/>
  <c r="AO1776" i="53"/>
  <c r="AO1777" i="53"/>
  <c r="AO1778" i="53"/>
  <c r="AO1779" i="53"/>
  <c r="AO1780" i="53"/>
  <c r="AO1781" i="53"/>
  <c r="AO1782" i="53"/>
  <c r="AO1783" i="53"/>
  <c r="AO1784" i="53"/>
  <c r="AO1785" i="53"/>
  <c r="AO1786" i="53"/>
  <c r="AO1787" i="53"/>
  <c r="AO1788" i="53"/>
  <c r="AO1789" i="53"/>
  <c r="AO1790" i="53"/>
  <c r="AO1791" i="53"/>
  <c r="AO1792" i="53"/>
  <c r="AO1793" i="53"/>
  <c r="AO1794" i="53"/>
  <c r="AO1795" i="53"/>
  <c r="AO1796" i="53"/>
  <c r="AO1797" i="53"/>
  <c r="AO1798" i="53"/>
  <c r="AO1799" i="53"/>
  <c r="AO1800" i="53"/>
  <c r="AO1801" i="53"/>
  <c r="AO1802" i="53"/>
  <c r="AO1803" i="53"/>
  <c r="AO1804" i="53"/>
  <c r="AO1805" i="53"/>
  <c r="AO1806" i="53"/>
  <c r="AO1807" i="53"/>
  <c r="AO1808" i="53"/>
  <c r="AO1809" i="53"/>
  <c r="AO1810" i="53"/>
  <c r="AO1811" i="53"/>
  <c r="AO1812" i="53"/>
  <c r="AO1813" i="53"/>
  <c r="AO1814" i="53"/>
  <c r="AO1815" i="53"/>
  <c r="AO1816" i="53"/>
  <c r="AO1817" i="53"/>
  <c r="AO1818" i="53"/>
  <c r="AO1819" i="53"/>
  <c r="AO1820" i="53"/>
  <c r="AO1821" i="53"/>
  <c r="AO1822" i="53"/>
  <c r="AO1823" i="53"/>
  <c r="AO1824" i="53"/>
  <c r="AO1825" i="53"/>
  <c r="AO1826" i="53"/>
  <c r="AO1827" i="53"/>
  <c r="AO1828" i="53"/>
  <c r="AO1829" i="53"/>
  <c r="AO1830" i="53"/>
  <c r="AO1831" i="53"/>
  <c r="AO1832" i="53"/>
  <c r="AO1833" i="53"/>
  <c r="AO1834" i="53"/>
  <c r="AO1835" i="53"/>
  <c r="AO1836" i="53"/>
  <c r="AO1837" i="53"/>
  <c r="AO1838" i="53"/>
  <c r="AO1839" i="53"/>
  <c r="AO1840" i="53"/>
  <c r="AO1841" i="53"/>
  <c r="AO1842" i="53"/>
  <c r="AO1843" i="53"/>
  <c r="AO1844" i="53"/>
  <c r="AO1845" i="53"/>
  <c r="AO1846" i="53"/>
  <c r="AO1847" i="53"/>
  <c r="AO1848" i="53"/>
  <c r="AO1849" i="53"/>
  <c r="AO1850" i="53"/>
  <c r="AO1851" i="53"/>
  <c r="AO1852" i="53"/>
  <c r="AO1853" i="53"/>
  <c r="AO1854" i="53"/>
  <c r="AO1855" i="53"/>
  <c r="AO1856" i="53"/>
  <c r="AO1857" i="53"/>
  <c r="AO1858" i="53"/>
  <c r="AO1859" i="53"/>
  <c r="AO1860" i="53"/>
  <c r="AO1861" i="53"/>
  <c r="AO1862" i="53"/>
  <c r="AO1863" i="53"/>
  <c r="AO1864" i="53"/>
  <c r="AO1865" i="53"/>
  <c r="AO1866" i="53"/>
  <c r="AO1867" i="53"/>
  <c r="AO1868" i="53"/>
  <c r="AO1869" i="53"/>
  <c r="AO1870" i="53"/>
  <c r="AO1871" i="53"/>
  <c r="AO1872" i="53"/>
  <c r="AO1873" i="53"/>
  <c r="AO1874" i="53"/>
  <c r="AO1875" i="53"/>
  <c r="AO1876" i="53"/>
  <c r="AO1877" i="53"/>
  <c r="AO1878" i="53"/>
  <c r="AO1879" i="53"/>
  <c r="AO1880" i="53"/>
  <c r="AO1881" i="53"/>
  <c r="AO1882" i="53"/>
  <c r="AO1883" i="53"/>
  <c r="AO1884" i="53"/>
  <c r="AO1885" i="53"/>
  <c r="AO1886" i="53"/>
  <c r="AO1887" i="53"/>
  <c r="AO1888" i="53"/>
  <c r="AO1889" i="53"/>
  <c r="AO1890" i="53"/>
  <c r="AO1891" i="53"/>
  <c r="AO1892" i="53"/>
  <c r="AO1893" i="53"/>
  <c r="AO1894" i="53"/>
  <c r="AO1895" i="53"/>
  <c r="AO1896" i="53"/>
  <c r="AO1897" i="53"/>
  <c r="AO1898" i="53"/>
  <c r="AO1899" i="53"/>
  <c r="AO1900" i="53"/>
  <c r="AO1901" i="53"/>
  <c r="AO1902" i="53"/>
  <c r="AO1903" i="53"/>
  <c r="AO1904" i="53"/>
  <c r="AO1905" i="53"/>
  <c r="AO1906" i="53"/>
  <c r="AO1907" i="53"/>
  <c r="AO1908" i="53"/>
  <c r="AO1909" i="53"/>
  <c r="AO1910" i="53"/>
  <c r="AO1911" i="53"/>
  <c r="AO1912" i="53"/>
  <c r="AO1913" i="53"/>
  <c r="AO1914" i="53"/>
  <c r="AO1915" i="53"/>
  <c r="AO1916" i="53"/>
  <c r="AO1917" i="53"/>
  <c r="AO1918" i="53"/>
  <c r="AO1919" i="53"/>
  <c r="AO1920" i="53"/>
  <c r="AO1921" i="53"/>
  <c r="AO1922" i="53"/>
  <c r="AO1923" i="53"/>
  <c r="AO1924" i="53"/>
  <c r="AO1925" i="53"/>
  <c r="AO1926" i="53"/>
  <c r="AO1927" i="53"/>
  <c r="AO1928" i="53"/>
  <c r="AO1929" i="53"/>
  <c r="AO1930" i="53"/>
  <c r="AO1931" i="53"/>
  <c r="AO1932" i="53"/>
  <c r="AO1933" i="53"/>
  <c r="AO1934" i="53"/>
  <c r="AO1935" i="53"/>
  <c r="AO1936" i="53"/>
  <c r="AO1937" i="53"/>
  <c r="AO1938" i="53"/>
  <c r="AO1939" i="53"/>
  <c r="AO1940" i="53"/>
  <c r="AO1941" i="53"/>
  <c r="AO1942" i="53"/>
  <c r="AO1943" i="53"/>
  <c r="AO1944" i="53"/>
  <c r="AO1945" i="53"/>
  <c r="AO1946" i="53"/>
  <c r="AO1947" i="53"/>
  <c r="AO1948" i="53"/>
  <c r="AO1949" i="53"/>
  <c r="AO1950" i="53"/>
  <c r="AO1951" i="53"/>
  <c r="AO1952" i="53"/>
  <c r="AO1953" i="53"/>
  <c r="AO1954" i="53"/>
  <c r="AO1955" i="53"/>
  <c r="AO1956" i="53"/>
  <c r="AO1957" i="53"/>
  <c r="AO1958" i="53"/>
  <c r="AO1959" i="53"/>
  <c r="AO1960" i="53"/>
  <c r="AO1961" i="53"/>
  <c r="AO1962" i="53"/>
  <c r="AO1963" i="53"/>
  <c r="AO1964" i="53"/>
  <c r="AO1965" i="53"/>
  <c r="AO1966" i="53"/>
  <c r="AO1967" i="53"/>
  <c r="AO1968" i="53"/>
  <c r="AO1969" i="53"/>
  <c r="AO1970" i="53"/>
  <c r="AO1971" i="53"/>
  <c r="AO1972" i="53"/>
  <c r="AO1973" i="53"/>
  <c r="AO1974" i="53"/>
  <c r="AO1975" i="53"/>
  <c r="AO1976" i="53"/>
  <c r="AO1977" i="53"/>
  <c r="AO1978" i="53"/>
  <c r="AO1979" i="53"/>
  <c r="AO1980" i="53"/>
  <c r="AO1981" i="53"/>
  <c r="AO1982" i="53"/>
  <c r="AO1983" i="53"/>
  <c r="AO1984" i="53"/>
  <c r="AO1985" i="53"/>
  <c r="AO1986" i="53"/>
  <c r="AO1987" i="53"/>
  <c r="AO1988" i="53"/>
  <c r="AO1989" i="53"/>
  <c r="AO1990" i="53"/>
  <c r="AO1991" i="53"/>
  <c r="AO1992" i="53"/>
  <c r="AO1993" i="53"/>
  <c r="AO1994" i="53"/>
  <c r="AO1995" i="53"/>
  <c r="AO1996" i="53"/>
  <c r="AO1997" i="53"/>
  <c r="AO1998" i="53"/>
  <c r="AO1999" i="53"/>
  <c r="AO2000" i="53"/>
  <c r="AO2001" i="53"/>
  <c r="AO2002" i="53"/>
  <c r="AO2003" i="53"/>
  <c r="AO2004" i="53"/>
  <c r="AO2005" i="53"/>
  <c r="AO2006" i="53"/>
  <c r="AO2007" i="53"/>
  <c r="AO2008" i="53"/>
  <c r="AO2009" i="53"/>
  <c r="AO2010" i="53"/>
  <c r="AO2011" i="53"/>
  <c r="AO2012" i="53"/>
  <c r="AO2013" i="53"/>
  <c r="AO2014" i="53"/>
  <c r="AO2015" i="53"/>
  <c r="AO2016" i="53"/>
  <c r="AO2017" i="53"/>
  <c r="AO2018" i="53"/>
  <c r="AO2019" i="53"/>
  <c r="AO2020" i="53"/>
  <c r="AO2021" i="53"/>
  <c r="AO2022" i="53"/>
  <c r="AO2023" i="53"/>
  <c r="AO2024" i="53"/>
  <c r="AO2025" i="53"/>
  <c r="AO2026" i="53"/>
  <c r="AO2027" i="53"/>
  <c r="AO2028" i="53"/>
  <c r="AO2029" i="53"/>
  <c r="AO2030" i="53"/>
  <c r="AO2031" i="53"/>
  <c r="AO2032" i="53"/>
  <c r="AO2033" i="53"/>
  <c r="AO2034" i="53"/>
  <c r="AO2035" i="53"/>
  <c r="AO2036" i="53"/>
  <c r="AO2037" i="53"/>
  <c r="AO2038" i="53"/>
  <c r="AO2039" i="53"/>
  <c r="AO2040" i="53"/>
  <c r="AO2041" i="53"/>
  <c r="AO2042" i="53"/>
  <c r="AO2043" i="53"/>
  <c r="AO2044" i="53"/>
  <c r="AO2045" i="53"/>
  <c r="AO2046" i="53"/>
  <c r="AO2047" i="53"/>
  <c r="AO2048" i="53"/>
  <c r="AO2049" i="53"/>
  <c r="AO2050" i="53"/>
  <c r="AO2051" i="53"/>
  <c r="AO2052" i="53"/>
  <c r="AO2053" i="53"/>
  <c r="AO2054" i="53"/>
  <c r="AO2055" i="53"/>
  <c r="AO2056" i="53"/>
  <c r="AO2057" i="53"/>
  <c r="AO2058" i="53"/>
  <c r="AO2059" i="53"/>
  <c r="AO2060" i="53"/>
  <c r="AO2061" i="53"/>
  <c r="AO2062" i="53"/>
  <c r="AO2063" i="53"/>
  <c r="AO2064" i="53"/>
  <c r="AO2065" i="53"/>
  <c r="AO2066" i="53"/>
  <c r="AO2067" i="53"/>
  <c r="AO2068" i="53"/>
  <c r="AO2069" i="53"/>
  <c r="AO2070" i="53"/>
  <c r="AO2071" i="53"/>
  <c r="AO2072" i="53"/>
  <c r="AO2073" i="53"/>
  <c r="AO2074" i="53"/>
  <c r="AO2075" i="53"/>
  <c r="AO2076" i="53"/>
  <c r="AO2077" i="53"/>
  <c r="AO2078" i="53"/>
  <c r="AO2079" i="53"/>
  <c r="AO2080" i="53"/>
  <c r="AO2081" i="53"/>
  <c r="AO2082" i="53"/>
  <c r="AO2083" i="53"/>
  <c r="AO2084" i="53"/>
  <c r="AO2085" i="53"/>
  <c r="AO2086" i="53"/>
  <c r="AO2087" i="53"/>
  <c r="AO2088" i="53"/>
  <c r="AO2089" i="53"/>
  <c r="AO2090" i="53"/>
  <c r="AO2091" i="53"/>
  <c r="AO2092" i="53"/>
  <c r="AO2093" i="53"/>
  <c r="AO2094" i="53"/>
  <c r="AO2095" i="53"/>
  <c r="AO2096" i="53"/>
  <c r="AO2097" i="53"/>
  <c r="AO2098" i="53"/>
  <c r="AO2099" i="53"/>
  <c r="AO2100" i="53"/>
  <c r="AO2101" i="53"/>
  <c r="AO2102" i="53"/>
  <c r="AO2103" i="53"/>
  <c r="AO2104" i="53"/>
  <c r="AO2105" i="53"/>
  <c r="AO2106" i="53"/>
  <c r="AO2107" i="53"/>
  <c r="AO2108" i="53"/>
  <c r="AO2109" i="53"/>
  <c r="AO2110" i="53"/>
  <c r="AO2111" i="53"/>
  <c r="AO2112" i="53"/>
  <c r="AO2113" i="53"/>
  <c r="AO2114" i="53"/>
  <c r="AO2115" i="53"/>
  <c r="AO2116" i="53"/>
  <c r="AO2117" i="53"/>
  <c r="AO2118" i="53"/>
  <c r="AO2119" i="53"/>
  <c r="AO2120" i="53"/>
  <c r="AO2121" i="53"/>
  <c r="AO2122" i="53"/>
  <c r="AO2123" i="53"/>
  <c r="AO2124" i="53"/>
  <c r="AO2125" i="53"/>
  <c r="AO2126" i="53"/>
  <c r="AO2127" i="53"/>
  <c r="AO2128" i="53"/>
  <c r="AO2129" i="53"/>
  <c r="AO2130" i="53"/>
  <c r="AO2131" i="53"/>
  <c r="AO2132" i="53"/>
  <c r="AO2133" i="53"/>
  <c r="AO2134" i="53"/>
  <c r="AO2135" i="53"/>
  <c r="AO2136" i="53"/>
  <c r="AO2137" i="53"/>
  <c r="AO2138" i="53"/>
  <c r="AO2139" i="53"/>
  <c r="AO2140" i="53"/>
  <c r="AO2141" i="53"/>
  <c r="AO2142" i="53"/>
  <c r="AO2143" i="53"/>
  <c r="AO2144" i="53"/>
  <c r="AO2145" i="53"/>
  <c r="AO2146" i="53"/>
  <c r="AO2147" i="53"/>
  <c r="AO2148" i="53"/>
  <c r="AO2149" i="53"/>
  <c r="AO2150" i="53"/>
  <c r="AO2151" i="53"/>
  <c r="AO2152" i="53"/>
  <c r="AO2153" i="53"/>
  <c r="AO2154" i="53"/>
  <c r="AO2155" i="53"/>
  <c r="AO2156" i="53"/>
  <c r="AO2157" i="53"/>
  <c r="AO2158" i="53"/>
  <c r="AO2159" i="53"/>
  <c r="AO2160" i="53"/>
  <c r="AO2161" i="53"/>
  <c r="AO2162" i="53"/>
  <c r="AO2163" i="53"/>
  <c r="AO2164" i="53"/>
  <c r="AO2165" i="53"/>
  <c r="AO2166" i="53"/>
  <c r="AO2167" i="53"/>
  <c r="AO2168" i="53"/>
  <c r="AO2169" i="53"/>
  <c r="AO2170" i="53"/>
  <c r="AO2171" i="53"/>
  <c r="AO2172" i="53"/>
  <c r="AO2173" i="53"/>
  <c r="AO2174" i="53"/>
  <c r="AO2175" i="53"/>
  <c r="AO2176" i="53"/>
  <c r="AO2177" i="53"/>
  <c r="AO2178" i="53"/>
  <c r="AO2179" i="53"/>
  <c r="AO2180" i="53"/>
  <c r="AO2181" i="53"/>
  <c r="AO2182" i="53"/>
  <c r="AO2183" i="53"/>
  <c r="AO2184" i="53"/>
  <c r="AO2185" i="53"/>
  <c r="AO2186" i="53"/>
  <c r="AO2187" i="53"/>
  <c r="AO2188" i="53"/>
  <c r="AO2189" i="53"/>
  <c r="AO2190" i="53"/>
  <c r="AO2191" i="53"/>
  <c r="AO2192" i="53"/>
  <c r="AO2193" i="53"/>
  <c r="AO2194" i="53"/>
  <c r="AO2195" i="53"/>
  <c r="AO2196" i="53"/>
  <c r="AO2197" i="53"/>
  <c r="AO2198" i="53"/>
  <c r="AO2199" i="53"/>
  <c r="AO2200" i="53"/>
  <c r="AO2201" i="53"/>
  <c r="AO2202" i="53"/>
  <c r="AO2203" i="53"/>
  <c r="AO2204" i="53"/>
  <c r="AO2205" i="53"/>
  <c r="AO2206" i="53"/>
  <c r="AO2207" i="53"/>
  <c r="AO2208" i="53"/>
  <c r="AO2209" i="53"/>
  <c r="AO2210" i="53"/>
  <c r="AO2211" i="53"/>
  <c r="AO2212" i="53"/>
  <c r="AO2213" i="53"/>
  <c r="AO2214" i="53"/>
  <c r="AO2215" i="53"/>
  <c r="AO2216" i="53"/>
  <c r="AO2217" i="53"/>
  <c r="AO2218" i="53"/>
  <c r="AO2219" i="53"/>
  <c r="AO2220" i="53"/>
  <c r="AO2221" i="53"/>
  <c r="AO2222" i="53"/>
  <c r="AO2223" i="53"/>
  <c r="AO2224" i="53"/>
  <c r="AO2225" i="53"/>
  <c r="AO2226" i="53"/>
  <c r="AO2227" i="53"/>
  <c r="AO2228" i="53"/>
  <c r="AO2229" i="53"/>
  <c r="AO2230" i="53"/>
  <c r="AO2231" i="53"/>
  <c r="AO2232" i="53"/>
  <c r="AO2233" i="53"/>
  <c r="AO2234" i="53"/>
  <c r="AO2235" i="53"/>
  <c r="AO2236" i="53"/>
  <c r="AO2237" i="53"/>
  <c r="AO2238" i="53"/>
  <c r="AO2239" i="53"/>
  <c r="AO2240" i="53"/>
  <c r="AO2241" i="53"/>
  <c r="AO2242" i="53"/>
  <c r="AO2243" i="53"/>
  <c r="AO2244" i="53"/>
  <c r="AO2245" i="53"/>
  <c r="AO2246" i="53"/>
  <c r="AO2247" i="53"/>
  <c r="AO2248" i="53"/>
  <c r="AO2249" i="53"/>
  <c r="AO2250" i="53"/>
  <c r="AO2251" i="53"/>
  <c r="AO2252" i="53"/>
  <c r="AO2253" i="53"/>
  <c r="AO2254" i="53"/>
  <c r="AO2255" i="53"/>
  <c r="AO2256" i="53"/>
  <c r="AO2257" i="53"/>
  <c r="AO2258" i="53"/>
  <c r="AO2259" i="53"/>
  <c r="AO2260" i="53"/>
  <c r="AO2261" i="53"/>
  <c r="AO2262" i="53"/>
  <c r="AO2263" i="53"/>
  <c r="AO2264" i="53"/>
  <c r="AO2265" i="53"/>
  <c r="AO2266" i="53"/>
  <c r="AO2267" i="53"/>
  <c r="AO2268" i="53"/>
  <c r="AO2269" i="53"/>
  <c r="AO2270" i="53"/>
  <c r="AO2271" i="53"/>
  <c r="AO2272" i="53"/>
  <c r="AO2273" i="53"/>
  <c r="AO2274" i="53"/>
  <c r="AO2275" i="53"/>
  <c r="AO2276" i="53"/>
  <c r="AO2277" i="53"/>
  <c r="AO2278" i="53"/>
  <c r="AO2279" i="53"/>
  <c r="AO2280" i="53"/>
  <c r="AO2281" i="53"/>
  <c r="AO2282" i="53"/>
  <c r="AO2283" i="53"/>
  <c r="AO2284" i="53"/>
  <c r="AO2285" i="53"/>
  <c r="AO2286" i="53"/>
  <c r="AO2287" i="53"/>
  <c r="AO2288" i="53"/>
  <c r="AO2289" i="53"/>
  <c r="AO2290" i="53"/>
  <c r="AO2291" i="53"/>
  <c r="AO2292" i="53"/>
  <c r="AO2293" i="53"/>
  <c r="AO2294" i="53"/>
  <c r="AO2295" i="53"/>
  <c r="AO2296" i="53"/>
  <c r="AO2297" i="53"/>
  <c r="AO2298" i="53"/>
  <c r="AO2299" i="53"/>
  <c r="AO2300" i="53"/>
  <c r="AO2301" i="53"/>
  <c r="AO2302" i="53"/>
  <c r="AO2303" i="53"/>
  <c r="AO2304" i="53"/>
  <c r="AO2305" i="53"/>
  <c r="AO2306" i="53"/>
  <c r="AO2307" i="53"/>
  <c r="AO2308" i="53"/>
  <c r="AO2309" i="53"/>
  <c r="AO2310" i="53"/>
  <c r="AO2311" i="53"/>
  <c r="AO2312" i="53"/>
  <c r="AO2313" i="53"/>
  <c r="AO2314" i="53"/>
  <c r="AO2315" i="53"/>
  <c r="AO2316" i="53"/>
  <c r="AO2317" i="53"/>
  <c r="AO2318" i="53"/>
  <c r="AO2319" i="53"/>
  <c r="AO2320" i="53"/>
  <c r="AO2321" i="53"/>
  <c r="AO2322" i="53"/>
  <c r="AO2323" i="53"/>
  <c r="AO2324" i="53"/>
  <c r="AO2325" i="53"/>
  <c r="AO2326" i="53"/>
  <c r="AO2327" i="53"/>
  <c r="AO2328" i="53"/>
  <c r="AO2329" i="53"/>
  <c r="AO2330" i="53"/>
  <c r="AO2331" i="53"/>
  <c r="AO2332" i="53"/>
  <c r="AO2333" i="53"/>
  <c r="AO2334" i="53"/>
  <c r="AO2335" i="53"/>
  <c r="AO2336" i="53"/>
  <c r="AO2337" i="53"/>
  <c r="AO2338" i="53"/>
  <c r="AO2339" i="53"/>
  <c r="AO2340" i="53"/>
  <c r="AO2341" i="53"/>
  <c r="AO2342" i="53"/>
  <c r="AO2343" i="53"/>
  <c r="AO2344" i="53"/>
  <c r="AO2345" i="53"/>
  <c r="AO2346" i="53"/>
  <c r="AO2347" i="53"/>
  <c r="AO2348" i="53"/>
  <c r="AO2349" i="53"/>
  <c r="AO2350" i="53"/>
  <c r="AO2351" i="53"/>
  <c r="AO2352" i="53"/>
  <c r="AO2353" i="53"/>
  <c r="AO2354" i="53"/>
  <c r="AO2355" i="53"/>
  <c r="AO2356" i="53"/>
  <c r="AO2357" i="53"/>
  <c r="AO2358" i="53"/>
  <c r="AO2359" i="53"/>
  <c r="AO2360" i="53"/>
  <c r="AO2361" i="53"/>
  <c r="AO2362" i="53"/>
  <c r="AO2363" i="53"/>
  <c r="AO2364" i="53"/>
  <c r="AO2365" i="53"/>
  <c r="AO2366" i="53"/>
  <c r="AO2367" i="53"/>
  <c r="AO2368" i="53"/>
  <c r="AO2369" i="53"/>
  <c r="AO2370" i="53"/>
  <c r="AO2371" i="53"/>
  <c r="AO2372" i="53"/>
  <c r="AO2373" i="53"/>
  <c r="AO2374" i="53"/>
  <c r="AO2375" i="53"/>
  <c r="AO2376" i="53"/>
  <c r="AO2377" i="53"/>
  <c r="AO2378" i="53"/>
  <c r="AO2379" i="53"/>
  <c r="AO2380" i="53"/>
  <c r="AO2381" i="53"/>
  <c r="AO2382" i="53"/>
  <c r="AO2383" i="53"/>
  <c r="AO2384" i="53"/>
  <c r="AO2385" i="53"/>
  <c r="AO2386" i="53"/>
  <c r="AO2387" i="53"/>
  <c r="AO2388" i="53"/>
  <c r="AO2389" i="53"/>
  <c r="AO2390" i="53"/>
  <c r="AO2391" i="53"/>
  <c r="AO2392" i="53"/>
  <c r="AO2393" i="53"/>
  <c r="AO2394" i="53"/>
  <c r="AO2395" i="53"/>
  <c r="AO2396" i="53"/>
  <c r="AO2397" i="53"/>
  <c r="AO2398" i="53"/>
  <c r="AO2399" i="53"/>
  <c r="AO2400" i="53"/>
  <c r="AO2401" i="53"/>
  <c r="AO2402" i="53"/>
  <c r="AO2403" i="53"/>
  <c r="AO2404" i="53"/>
  <c r="AO2405" i="53"/>
  <c r="AO2406" i="53"/>
  <c r="AO2407" i="53"/>
  <c r="AO2408" i="53"/>
  <c r="AO2409" i="53"/>
  <c r="AO2410" i="53"/>
  <c r="AO2411" i="53"/>
  <c r="AO2412" i="53"/>
  <c r="AO2413" i="53"/>
  <c r="AO2414" i="53"/>
  <c r="AO2415" i="53"/>
  <c r="AO2416" i="53"/>
  <c r="AO2417" i="53"/>
  <c r="AO2418" i="53"/>
  <c r="AO2419" i="53"/>
  <c r="AO2420" i="53"/>
  <c r="AO2421" i="53"/>
  <c r="AO2422" i="53"/>
  <c r="AO2423" i="53"/>
  <c r="AO2424" i="53"/>
  <c r="AO2425" i="53"/>
  <c r="AO2426" i="53"/>
  <c r="AO2427" i="53"/>
  <c r="AO2428" i="53"/>
  <c r="AO2429" i="53"/>
  <c r="AO2430" i="53"/>
  <c r="AO2431" i="53"/>
  <c r="AO2432" i="53"/>
  <c r="AO2433" i="53"/>
  <c r="AO2434" i="53"/>
  <c r="AO2435" i="53"/>
  <c r="AO2436" i="53"/>
  <c r="AO2437" i="53"/>
  <c r="AO2438" i="53"/>
  <c r="AO2439" i="53"/>
  <c r="AO2440" i="53"/>
  <c r="AO2441" i="53"/>
  <c r="AO2442" i="53"/>
  <c r="AO2443" i="53"/>
  <c r="AO2444" i="53"/>
  <c r="AO2445" i="53"/>
  <c r="AO2446" i="53"/>
  <c r="AO2447" i="53"/>
  <c r="AO2448" i="53"/>
  <c r="AO2449" i="53"/>
  <c r="AO2450" i="53"/>
  <c r="AO2451" i="53"/>
  <c r="AO2452" i="53"/>
  <c r="AO2453" i="53"/>
  <c r="AO2454" i="53"/>
  <c r="AO2455" i="53"/>
  <c r="AO2456" i="53"/>
  <c r="AO2457" i="53"/>
  <c r="AO2458" i="53"/>
  <c r="AO2459" i="53"/>
  <c r="AO2460" i="53"/>
  <c r="AO2461" i="53"/>
  <c r="AO2462" i="53"/>
  <c r="AO2463" i="53"/>
  <c r="AO2464" i="53"/>
  <c r="AO2465" i="53"/>
  <c r="AO2466" i="53"/>
  <c r="AO2467" i="53"/>
  <c r="AO2468" i="53"/>
  <c r="AO2469" i="53"/>
  <c r="AO2470" i="53"/>
  <c r="AO2471" i="53"/>
  <c r="AO2472" i="53"/>
  <c r="AO2473" i="53"/>
  <c r="AO2474" i="53"/>
  <c r="AO2475" i="53"/>
  <c r="AO2476" i="53"/>
  <c r="AO2477" i="53"/>
  <c r="AO2478" i="53"/>
  <c r="AO2479" i="53"/>
  <c r="AO2480" i="53"/>
  <c r="AO2481" i="53"/>
  <c r="AO2482" i="53"/>
  <c r="AO2483" i="53"/>
  <c r="AO2484" i="53"/>
  <c r="AO2485" i="53"/>
  <c r="AO2486" i="53"/>
  <c r="AO2487" i="53"/>
  <c r="AO2488" i="53"/>
  <c r="AO2489" i="53"/>
  <c r="AO2490" i="53"/>
  <c r="AO2491" i="53"/>
  <c r="AO2492" i="53"/>
  <c r="AO2493" i="53"/>
  <c r="AO2494" i="53"/>
  <c r="AO2495" i="53"/>
  <c r="AO2496" i="53"/>
  <c r="AO2497" i="53"/>
  <c r="AO2498" i="53"/>
  <c r="AO2499" i="53"/>
  <c r="AO2500" i="53"/>
  <c r="AO2501" i="53"/>
  <c r="AN2" i="53"/>
  <c r="AN3" i="53"/>
  <c r="AN4" i="53"/>
  <c r="AN5" i="53"/>
  <c r="AN6" i="53"/>
  <c r="AN7" i="53"/>
  <c r="AN8" i="53"/>
  <c r="AN9" i="53"/>
  <c r="AN10" i="53"/>
  <c r="AN11" i="53"/>
  <c r="AN12" i="53"/>
  <c r="AN13" i="53"/>
  <c r="AN14" i="53"/>
  <c r="AN15" i="53"/>
  <c r="AN16" i="53"/>
  <c r="AN17" i="53"/>
  <c r="AN18" i="53"/>
  <c r="AN19" i="53"/>
  <c r="AN20" i="53"/>
  <c r="AN21" i="53"/>
  <c r="AN22" i="53"/>
  <c r="AN23" i="53"/>
  <c r="AN24" i="53"/>
  <c r="AN25" i="53"/>
  <c r="AN26" i="53"/>
  <c r="AN27" i="53"/>
  <c r="AN28" i="53"/>
  <c r="AN29" i="53"/>
  <c r="AN30" i="53"/>
  <c r="AN31" i="53"/>
  <c r="AN32" i="53"/>
  <c r="AN33" i="53"/>
  <c r="AN34" i="53"/>
  <c r="AN35" i="53"/>
  <c r="AN36" i="53"/>
  <c r="AN37" i="53"/>
  <c r="AN38" i="53"/>
  <c r="AN39" i="53"/>
  <c r="AN40" i="53"/>
  <c r="AN41" i="53"/>
  <c r="AN42" i="53"/>
  <c r="AN43" i="53"/>
  <c r="AN44" i="53"/>
  <c r="AN45" i="53"/>
  <c r="AN46" i="53"/>
  <c r="AN47" i="53"/>
  <c r="AN48" i="53"/>
  <c r="AN49" i="53"/>
  <c r="AN50" i="53"/>
  <c r="AN51" i="53"/>
  <c r="AN52" i="53"/>
  <c r="AN53" i="53"/>
  <c r="AN54" i="53"/>
  <c r="AN55" i="53"/>
  <c r="AN56" i="53"/>
  <c r="AN57" i="53"/>
  <c r="AN58" i="53"/>
  <c r="AN59" i="53"/>
  <c r="AN60" i="53"/>
  <c r="AN61" i="53"/>
  <c r="AN62" i="53"/>
  <c r="AN63" i="53"/>
  <c r="AN64" i="53"/>
  <c r="AN65" i="53"/>
  <c r="AN66" i="53"/>
  <c r="AN67" i="53"/>
  <c r="AN68" i="53"/>
  <c r="AN69" i="53"/>
  <c r="AN70" i="53"/>
  <c r="AN71" i="53"/>
  <c r="AN72" i="53"/>
  <c r="AN73" i="53"/>
  <c r="AN74" i="53"/>
  <c r="AN75" i="53"/>
  <c r="AN76" i="53"/>
  <c r="AN77" i="53"/>
  <c r="AN78" i="53"/>
  <c r="AN79" i="53"/>
  <c r="AN80" i="53"/>
  <c r="AN81" i="53"/>
  <c r="AN82" i="53"/>
  <c r="AN83" i="53"/>
  <c r="AN84" i="53"/>
  <c r="AN85" i="53"/>
  <c r="AN86" i="53"/>
  <c r="AN87" i="53"/>
  <c r="AN88" i="53"/>
  <c r="AN89" i="53"/>
  <c r="AN90" i="53"/>
  <c r="AN91" i="53"/>
  <c r="AN92" i="53"/>
  <c r="AN93" i="53"/>
  <c r="AN94" i="53"/>
  <c r="AN95" i="53"/>
  <c r="AN96" i="53"/>
  <c r="AN97" i="53"/>
  <c r="AN98" i="53"/>
  <c r="AN99" i="53"/>
  <c r="AN100" i="53"/>
  <c r="AN101" i="53"/>
  <c r="AN102" i="53"/>
  <c r="AN103" i="53"/>
  <c r="AN104" i="53"/>
  <c r="AN105" i="53"/>
  <c r="AN106" i="53"/>
  <c r="AN107" i="53"/>
  <c r="AN108" i="53"/>
  <c r="AN109" i="53"/>
  <c r="AN110" i="53"/>
  <c r="AN111" i="53"/>
  <c r="AN112" i="53"/>
  <c r="AN113" i="53"/>
  <c r="AN114" i="53"/>
  <c r="AN115" i="53"/>
  <c r="AN116" i="53"/>
  <c r="AN117" i="53"/>
  <c r="AN118" i="53"/>
  <c r="AN119" i="53"/>
  <c r="AN120" i="53"/>
  <c r="AN121" i="53"/>
  <c r="AN122" i="53"/>
  <c r="AN123" i="53"/>
  <c r="AN124" i="53"/>
  <c r="AN125" i="53"/>
  <c r="AN126" i="53"/>
  <c r="AN127" i="53"/>
  <c r="AN128" i="53"/>
  <c r="AN129" i="53"/>
  <c r="AN130" i="53"/>
  <c r="AN131" i="53"/>
  <c r="AN132" i="53"/>
  <c r="AN133" i="53"/>
  <c r="AN134" i="53"/>
  <c r="AN135" i="53"/>
  <c r="AN136" i="53"/>
  <c r="AN137" i="53"/>
  <c r="AN138" i="53"/>
  <c r="AN139" i="53"/>
  <c r="AN140" i="53"/>
  <c r="AN141" i="53"/>
  <c r="AN142" i="53"/>
  <c r="AN143" i="53"/>
  <c r="AN144" i="53"/>
  <c r="AN145" i="53"/>
  <c r="AN146" i="53"/>
  <c r="AN147" i="53"/>
  <c r="AN148" i="53"/>
  <c r="AN149" i="53"/>
  <c r="AN150" i="53"/>
  <c r="AN151" i="53"/>
  <c r="AN152" i="53"/>
  <c r="AN153" i="53"/>
  <c r="AN154" i="53"/>
  <c r="AN155" i="53"/>
  <c r="AN156" i="53"/>
  <c r="AN157" i="53"/>
  <c r="AN158" i="53"/>
  <c r="AN159" i="53"/>
  <c r="AN160" i="53"/>
  <c r="AN161" i="53"/>
  <c r="AN162" i="53"/>
  <c r="AN163" i="53"/>
  <c r="AN164" i="53"/>
  <c r="AN165" i="53"/>
  <c r="AN166" i="53"/>
  <c r="AN167" i="53"/>
  <c r="AN168" i="53"/>
  <c r="AN169" i="53"/>
  <c r="AN170" i="53"/>
  <c r="AN171" i="53"/>
  <c r="AN172" i="53"/>
  <c r="AN173" i="53"/>
  <c r="AN174" i="53"/>
  <c r="AN175" i="53"/>
  <c r="AN176" i="53"/>
  <c r="AN177" i="53"/>
  <c r="AN178" i="53"/>
  <c r="AN179" i="53"/>
  <c r="AN180" i="53"/>
  <c r="AN181" i="53"/>
  <c r="AN182" i="53"/>
  <c r="AN183" i="53"/>
  <c r="AN184" i="53"/>
  <c r="AN185" i="53"/>
  <c r="AN186" i="53"/>
  <c r="AN187" i="53"/>
  <c r="AN188" i="53"/>
  <c r="AN189" i="53"/>
  <c r="AN190" i="53"/>
  <c r="AN191" i="53"/>
  <c r="AN192" i="53"/>
  <c r="AN193" i="53"/>
  <c r="AN194" i="53"/>
  <c r="AN195" i="53"/>
  <c r="AN196" i="53"/>
  <c r="AN197" i="53"/>
  <c r="AN198" i="53"/>
  <c r="AN199" i="53"/>
  <c r="AN200" i="53"/>
  <c r="AN201" i="53"/>
  <c r="AN202" i="53"/>
  <c r="AN203" i="53"/>
  <c r="AN204" i="53"/>
  <c r="AN205" i="53"/>
  <c r="AN206" i="53"/>
  <c r="AN207" i="53"/>
  <c r="AN208" i="53"/>
  <c r="AN209" i="53"/>
  <c r="AN210" i="53"/>
  <c r="AN211" i="53"/>
  <c r="AN212" i="53"/>
  <c r="AN213" i="53"/>
  <c r="AN214" i="53"/>
  <c r="AN215" i="53"/>
  <c r="AN216" i="53"/>
  <c r="AN217" i="53"/>
  <c r="AN218" i="53"/>
  <c r="AN219" i="53"/>
  <c r="AN220" i="53"/>
  <c r="AN221" i="53"/>
  <c r="AN222" i="53"/>
  <c r="AN223" i="53"/>
  <c r="AN224" i="53"/>
  <c r="AN225" i="53"/>
  <c r="AN226" i="53"/>
  <c r="AN227" i="53"/>
  <c r="AN228" i="53"/>
  <c r="AN229" i="53"/>
  <c r="AN230" i="53"/>
  <c r="AN231" i="53"/>
  <c r="AN232" i="53"/>
  <c r="AN233" i="53"/>
  <c r="AN234" i="53"/>
  <c r="AN235" i="53"/>
  <c r="AN236" i="53"/>
  <c r="AN237" i="53"/>
  <c r="AN238" i="53"/>
  <c r="AN239" i="53"/>
  <c r="AN240" i="53"/>
  <c r="AN241" i="53"/>
  <c r="AN242" i="53"/>
  <c r="AN243" i="53"/>
  <c r="AN244" i="53"/>
  <c r="AN245" i="53"/>
  <c r="AN246" i="53"/>
  <c r="AN247" i="53"/>
  <c r="AN248" i="53"/>
  <c r="AN249" i="53"/>
  <c r="AN250" i="53"/>
  <c r="AN251" i="53"/>
  <c r="AN252" i="53"/>
  <c r="AN253" i="53"/>
  <c r="AN254" i="53"/>
  <c r="AN255" i="53"/>
  <c r="AN256" i="53"/>
  <c r="AN257" i="53"/>
  <c r="AN258" i="53"/>
  <c r="AN259" i="53"/>
  <c r="AN260" i="53"/>
  <c r="AN261" i="53"/>
  <c r="AN262" i="53"/>
  <c r="AN263" i="53"/>
  <c r="AN264" i="53"/>
  <c r="AN265" i="53"/>
  <c r="AN266" i="53"/>
  <c r="AN267" i="53"/>
  <c r="AN268" i="53"/>
  <c r="AN269" i="53"/>
  <c r="AN270" i="53"/>
  <c r="AN271" i="53"/>
  <c r="AN272" i="53"/>
  <c r="AN273" i="53"/>
  <c r="AN274" i="53"/>
  <c r="AN275" i="53"/>
  <c r="AN276" i="53"/>
  <c r="AN277" i="53"/>
  <c r="AN278" i="53"/>
  <c r="AN279" i="53"/>
  <c r="AN280" i="53"/>
  <c r="AN281" i="53"/>
  <c r="AN282" i="53"/>
  <c r="AN283" i="53"/>
  <c r="AN284" i="53"/>
  <c r="AN285" i="53"/>
  <c r="AN286" i="53"/>
  <c r="AN287" i="53"/>
  <c r="AN288" i="53"/>
  <c r="AN289" i="53"/>
  <c r="AN290" i="53"/>
  <c r="AN291" i="53"/>
  <c r="AN292" i="53"/>
  <c r="AN293" i="53"/>
  <c r="AN294" i="53"/>
  <c r="AN295" i="53"/>
  <c r="AN296" i="53"/>
  <c r="AN297" i="53"/>
  <c r="AN298" i="53"/>
  <c r="AN299" i="53"/>
  <c r="AN300" i="53"/>
  <c r="AN301" i="53"/>
  <c r="AN302" i="53"/>
  <c r="AN303" i="53"/>
  <c r="AN304" i="53"/>
  <c r="AN305" i="53"/>
  <c r="AN306" i="53"/>
  <c r="AN307" i="53"/>
  <c r="AN308" i="53"/>
  <c r="AN309" i="53"/>
  <c r="AN310" i="53"/>
  <c r="AN311" i="53"/>
  <c r="AN312" i="53"/>
  <c r="AN313" i="53"/>
  <c r="AN314" i="53"/>
  <c r="AN315" i="53"/>
  <c r="AN316" i="53"/>
  <c r="AN317" i="53"/>
  <c r="AN318" i="53"/>
  <c r="AN319" i="53"/>
  <c r="AN320" i="53"/>
  <c r="AN321" i="53"/>
  <c r="AN322" i="53"/>
  <c r="AN323" i="53"/>
  <c r="AN324" i="53"/>
  <c r="AN325" i="53"/>
  <c r="AN326" i="53"/>
  <c r="AN327" i="53"/>
  <c r="AN328" i="53"/>
  <c r="AN329" i="53"/>
  <c r="AN330" i="53"/>
  <c r="AN331" i="53"/>
  <c r="AN332" i="53"/>
  <c r="AN333" i="53"/>
  <c r="AN334" i="53"/>
  <c r="AN335" i="53"/>
  <c r="AN336" i="53"/>
  <c r="AN337" i="53"/>
  <c r="AN338" i="53"/>
  <c r="AN339" i="53"/>
  <c r="AN340" i="53"/>
  <c r="AN341" i="53"/>
  <c r="AN342" i="53"/>
  <c r="AN343" i="53"/>
  <c r="AN344" i="53"/>
  <c r="AN345" i="53"/>
  <c r="AN346" i="53"/>
  <c r="AN347" i="53"/>
  <c r="AN348" i="53"/>
  <c r="AN349" i="53"/>
  <c r="AN350" i="53"/>
  <c r="AN351" i="53"/>
  <c r="AN352" i="53"/>
  <c r="AN353" i="53"/>
  <c r="AN354" i="53"/>
  <c r="AN355" i="53"/>
  <c r="AN356" i="53"/>
  <c r="AN357" i="53"/>
  <c r="AN358" i="53"/>
  <c r="AN359" i="53"/>
  <c r="AN360" i="53"/>
  <c r="AN361" i="53"/>
  <c r="AN362" i="53"/>
  <c r="AN363" i="53"/>
  <c r="AN364" i="53"/>
  <c r="AN365" i="53"/>
  <c r="AN366" i="53"/>
  <c r="AN367" i="53"/>
  <c r="AN368" i="53"/>
  <c r="AN369" i="53"/>
  <c r="AN370" i="53"/>
  <c r="AN371" i="53"/>
  <c r="AN372" i="53"/>
  <c r="AN373" i="53"/>
  <c r="AN374" i="53"/>
  <c r="AN375" i="53"/>
  <c r="AN376" i="53"/>
  <c r="AN377" i="53"/>
  <c r="AN378" i="53"/>
  <c r="AN379" i="53"/>
  <c r="AN380" i="53"/>
  <c r="AN381" i="53"/>
  <c r="AN382" i="53"/>
  <c r="AN383" i="53"/>
  <c r="AN384" i="53"/>
  <c r="AN385" i="53"/>
  <c r="AN386" i="53"/>
  <c r="AN387" i="53"/>
  <c r="AN388" i="53"/>
  <c r="AN389" i="53"/>
  <c r="AN390" i="53"/>
  <c r="AN391" i="53"/>
  <c r="AN392" i="53"/>
  <c r="AN393" i="53"/>
  <c r="AN394" i="53"/>
  <c r="AN395" i="53"/>
  <c r="AN396" i="53"/>
  <c r="AN397" i="53"/>
  <c r="AN398" i="53"/>
  <c r="AN399" i="53"/>
  <c r="AN400" i="53"/>
  <c r="AN401" i="53"/>
  <c r="AN402" i="53"/>
  <c r="AN403" i="53"/>
  <c r="AN404" i="53"/>
  <c r="AN405" i="53"/>
  <c r="AN406" i="53"/>
  <c r="AN407" i="53"/>
  <c r="AN408" i="53"/>
  <c r="AN409" i="53"/>
  <c r="AN410" i="53"/>
  <c r="AN411" i="53"/>
  <c r="AN412" i="53"/>
  <c r="AN413" i="53"/>
  <c r="AN414" i="53"/>
  <c r="AN415" i="53"/>
  <c r="AN416" i="53"/>
  <c r="AN417" i="53"/>
  <c r="AN418" i="53"/>
  <c r="AN419" i="53"/>
  <c r="AN420" i="53"/>
  <c r="AN421" i="53"/>
  <c r="AN422" i="53"/>
  <c r="AN423" i="53"/>
  <c r="AN424" i="53"/>
  <c r="AN425" i="53"/>
  <c r="AN426" i="53"/>
  <c r="AN427" i="53"/>
  <c r="AN428" i="53"/>
  <c r="AN429" i="53"/>
  <c r="AN430" i="53"/>
  <c r="AN431" i="53"/>
  <c r="AN432" i="53"/>
  <c r="AN433" i="53"/>
  <c r="AN434" i="53"/>
  <c r="AN435" i="53"/>
  <c r="AN436" i="53"/>
  <c r="AN437" i="53"/>
  <c r="AN438" i="53"/>
  <c r="AN439" i="53"/>
  <c r="AN440" i="53"/>
  <c r="AN441" i="53"/>
  <c r="AN442" i="53"/>
  <c r="AN443" i="53"/>
  <c r="AN444" i="53"/>
  <c r="AN445" i="53"/>
  <c r="AN446" i="53"/>
  <c r="AN447" i="53"/>
  <c r="AN448" i="53"/>
  <c r="AN449" i="53"/>
  <c r="AN450" i="53"/>
  <c r="AN451" i="53"/>
  <c r="AN452" i="53"/>
  <c r="AN453" i="53"/>
  <c r="AN454" i="53"/>
  <c r="AN455" i="53"/>
  <c r="AN456" i="53"/>
  <c r="AN457" i="53"/>
  <c r="AN458" i="53"/>
  <c r="AN459" i="53"/>
  <c r="AN460" i="53"/>
  <c r="AN461" i="53"/>
  <c r="AN462" i="53"/>
  <c r="AN463" i="53"/>
  <c r="AN464" i="53"/>
  <c r="AN465" i="53"/>
  <c r="AN466" i="53"/>
  <c r="AN467" i="53"/>
  <c r="AN468" i="53"/>
  <c r="AN469" i="53"/>
  <c r="AN470" i="53"/>
  <c r="AN471" i="53"/>
  <c r="AN472" i="53"/>
  <c r="AN473" i="53"/>
  <c r="AN474" i="53"/>
  <c r="AN475" i="53"/>
  <c r="AN476" i="53"/>
  <c r="AN477" i="53"/>
  <c r="AN478" i="53"/>
  <c r="AN479" i="53"/>
  <c r="AN480" i="53"/>
  <c r="AN481" i="53"/>
  <c r="AN482" i="53"/>
  <c r="AN483" i="53"/>
  <c r="AN484" i="53"/>
  <c r="AN485" i="53"/>
  <c r="AN486" i="53"/>
  <c r="AN487" i="53"/>
  <c r="AN488" i="53"/>
  <c r="AN489" i="53"/>
  <c r="AN490" i="53"/>
  <c r="AN491" i="53"/>
  <c r="AN492" i="53"/>
  <c r="AN493" i="53"/>
  <c r="AN494" i="53"/>
  <c r="AN495" i="53"/>
  <c r="AN496" i="53"/>
  <c r="AN497" i="53"/>
  <c r="AN498" i="53"/>
  <c r="AN499" i="53"/>
  <c r="AN500" i="53"/>
  <c r="AN501" i="53"/>
  <c r="AN502" i="53"/>
  <c r="AN503" i="53"/>
  <c r="AN504" i="53"/>
  <c r="AN505" i="53"/>
  <c r="AN506" i="53"/>
  <c r="AN507" i="53"/>
  <c r="AN508" i="53"/>
  <c r="AN509" i="53"/>
  <c r="AN510" i="53"/>
  <c r="AN511" i="53"/>
  <c r="AN512" i="53"/>
  <c r="AN513" i="53"/>
  <c r="AN514" i="53"/>
  <c r="AN515" i="53"/>
  <c r="AN516" i="53"/>
  <c r="AN517" i="53"/>
  <c r="AN518" i="53"/>
  <c r="AN519" i="53"/>
  <c r="AN520" i="53"/>
  <c r="AN521" i="53"/>
  <c r="AN522" i="53"/>
  <c r="AN523" i="53"/>
  <c r="AN524" i="53"/>
  <c r="AN525" i="53"/>
  <c r="AN526" i="53"/>
  <c r="AN527" i="53"/>
  <c r="AN528" i="53"/>
  <c r="AN529" i="53"/>
  <c r="AN530" i="53"/>
  <c r="AN531" i="53"/>
  <c r="AN532" i="53"/>
  <c r="AN533" i="53"/>
  <c r="AN534" i="53"/>
  <c r="AN535" i="53"/>
  <c r="AN536" i="53"/>
  <c r="AN537" i="53"/>
  <c r="AN538" i="53"/>
  <c r="AN539" i="53"/>
  <c r="AN540" i="53"/>
  <c r="AN541" i="53"/>
  <c r="AN542" i="53"/>
  <c r="AN543" i="53"/>
  <c r="AN544" i="53"/>
  <c r="AN545" i="53"/>
  <c r="AN546" i="53"/>
  <c r="AN547" i="53"/>
  <c r="AN548" i="53"/>
  <c r="AN549" i="53"/>
  <c r="AN550" i="53"/>
  <c r="AN551" i="53"/>
  <c r="AN552" i="53"/>
  <c r="AN553" i="53"/>
  <c r="AN554" i="53"/>
  <c r="AN555" i="53"/>
  <c r="AN556" i="53"/>
  <c r="AN557" i="53"/>
  <c r="AN558" i="53"/>
  <c r="AN559" i="53"/>
  <c r="AN560" i="53"/>
  <c r="AN561" i="53"/>
  <c r="AN562" i="53"/>
  <c r="AN563" i="53"/>
  <c r="AN564" i="53"/>
  <c r="AN565" i="53"/>
  <c r="AN566" i="53"/>
  <c r="AN567" i="53"/>
  <c r="AN568" i="53"/>
  <c r="AN569" i="53"/>
  <c r="AN570" i="53"/>
  <c r="AN571" i="53"/>
  <c r="AN572" i="53"/>
  <c r="AN573" i="53"/>
  <c r="AN574" i="53"/>
  <c r="AN575" i="53"/>
  <c r="AN576" i="53"/>
  <c r="AN577" i="53"/>
  <c r="AN578" i="53"/>
  <c r="AN579" i="53"/>
  <c r="AN580" i="53"/>
  <c r="AN581" i="53"/>
  <c r="AN582" i="53"/>
  <c r="AN583" i="53"/>
  <c r="AN584" i="53"/>
  <c r="AN585" i="53"/>
  <c r="AN586" i="53"/>
  <c r="AN587" i="53"/>
  <c r="AN588" i="53"/>
  <c r="AN589" i="53"/>
  <c r="AN590" i="53"/>
  <c r="AN591" i="53"/>
  <c r="AN592" i="53"/>
  <c r="AN593" i="53"/>
  <c r="AN594" i="53"/>
  <c r="AN595" i="53"/>
  <c r="AN596" i="53"/>
  <c r="AN597" i="53"/>
  <c r="AN598" i="53"/>
  <c r="AN599" i="53"/>
  <c r="AN600" i="53"/>
  <c r="AN601" i="53"/>
  <c r="AN602" i="53"/>
  <c r="AN603" i="53"/>
  <c r="AN604" i="53"/>
  <c r="AN605" i="53"/>
  <c r="AN606" i="53"/>
  <c r="AN607" i="53"/>
  <c r="AN608" i="53"/>
  <c r="AN609" i="53"/>
  <c r="AN610" i="53"/>
  <c r="AN611" i="53"/>
  <c r="AN612" i="53"/>
  <c r="AN613" i="53"/>
  <c r="AN614" i="53"/>
  <c r="AN615" i="53"/>
  <c r="AN616" i="53"/>
  <c r="AN617" i="53"/>
  <c r="AN618" i="53"/>
  <c r="AN619" i="53"/>
  <c r="AN620" i="53"/>
  <c r="AN621" i="53"/>
  <c r="AN622" i="53"/>
  <c r="AN623" i="53"/>
  <c r="AN624" i="53"/>
  <c r="AN625" i="53"/>
  <c r="AN626" i="53"/>
  <c r="AN627" i="53"/>
  <c r="AN628" i="53"/>
  <c r="AN629" i="53"/>
  <c r="AN630" i="53"/>
  <c r="AN631" i="53"/>
  <c r="AN632" i="53"/>
  <c r="AN633" i="53"/>
  <c r="AN634" i="53"/>
  <c r="AN635" i="53"/>
  <c r="AN636" i="53"/>
  <c r="AN637" i="53"/>
  <c r="AN638" i="53"/>
  <c r="AN639" i="53"/>
  <c r="AN640" i="53"/>
  <c r="AN641" i="53"/>
  <c r="AN642" i="53"/>
  <c r="AN643" i="53"/>
  <c r="AN644" i="53"/>
  <c r="AN645" i="53"/>
  <c r="AN646" i="53"/>
  <c r="AN647" i="53"/>
  <c r="AN648" i="53"/>
  <c r="AN649" i="53"/>
  <c r="AN650" i="53"/>
  <c r="AN651" i="53"/>
  <c r="AN652" i="53"/>
  <c r="AN653" i="53"/>
  <c r="AN654" i="53"/>
  <c r="AN655" i="53"/>
  <c r="AN656" i="53"/>
  <c r="AN657" i="53"/>
  <c r="AN658" i="53"/>
  <c r="AN659" i="53"/>
  <c r="AN660" i="53"/>
  <c r="AN661" i="53"/>
  <c r="AN662" i="53"/>
  <c r="AN663" i="53"/>
  <c r="AN664" i="53"/>
  <c r="AN665" i="53"/>
  <c r="AN666" i="53"/>
  <c r="AN667" i="53"/>
  <c r="AN668" i="53"/>
  <c r="AN669" i="53"/>
  <c r="AN670" i="53"/>
  <c r="AN671" i="53"/>
  <c r="AN672" i="53"/>
  <c r="AN673" i="53"/>
  <c r="AN674" i="53"/>
  <c r="AN675" i="53"/>
  <c r="AN676" i="53"/>
  <c r="AN677" i="53"/>
  <c r="AN678" i="53"/>
  <c r="AN679" i="53"/>
  <c r="AN680" i="53"/>
  <c r="AN681" i="53"/>
  <c r="AN682" i="53"/>
  <c r="AN683" i="53"/>
  <c r="AN684" i="53"/>
  <c r="AN685" i="53"/>
  <c r="AN686" i="53"/>
  <c r="AN687" i="53"/>
  <c r="AN688" i="53"/>
  <c r="AN689" i="53"/>
  <c r="AN690" i="53"/>
  <c r="AN691" i="53"/>
  <c r="AN692" i="53"/>
  <c r="AN693" i="53"/>
  <c r="AN694" i="53"/>
  <c r="AN695" i="53"/>
  <c r="AN696" i="53"/>
  <c r="AN697" i="53"/>
  <c r="AN698" i="53"/>
  <c r="AN699" i="53"/>
  <c r="AN700" i="53"/>
  <c r="AN701" i="53"/>
  <c r="AN702" i="53"/>
  <c r="AN703" i="53"/>
  <c r="AN704" i="53"/>
  <c r="AN705" i="53"/>
  <c r="AN706" i="53"/>
  <c r="AN707" i="53"/>
  <c r="AN708" i="53"/>
  <c r="AN709" i="53"/>
  <c r="AN710" i="53"/>
  <c r="AN711" i="53"/>
  <c r="AN712" i="53"/>
  <c r="AN713" i="53"/>
  <c r="AN714" i="53"/>
  <c r="AN715" i="53"/>
  <c r="AN716" i="53"/>
  <c r="AN717" i="53"/>
  <c r="AN718" i="53"/>
  <c r="AN719" i="53"/>
  <c r="AN720" i="53"/>
  <c r="AN721" i="53"/>
  <c r="AN722" i="53"/>
  <c r="AN723" i="53"/>
  <c r="AN724" i="53"/>
  <c r="AN725" i="53"/>
  <c r="AN726" i="53"/>
  <c r="AN727" i="53"/>
  <c r="AN728" i="53"/>
  <c r="AN729" i="53"/>
  <c r="AN730" i="53"/>
  <c r="AN731" i="53"/>
  <c r="AN732" i="53"/>
  <c r="AN733" i="53"/>
  <c r="AN734" i="53"/>
  <c r="AN735" i="53"/>
  <c r="AN736" i="53"/>
  <c r="AN737" i="53"/>
  <c r="AN738" i="53"/>
  <c r="AN739" i="53"/>
  <c r="AN740" i="53"/>
  <c r="AN741" i="53"/>
  <c r="AN742" i="53"/>
  <c r="AN743" i="53"/>
  <c r="AN744" i="53"/>
  <c r="AN745" i="53"/>
  <c r="AN746" i="53"/>
  <c r="AN747" i="53"/>
  <c r="AN748" i="53"/>
  <c r="AN749" i="53"/>
  <c r="AN750" i="53"/>
  <c r="AN751" i="53"/>
  <c r="AN752" i="53"/>
  <c r="AN753" i="53"/>
  <c r="AN754" i="53"/>
  <c r="AN755" i="53"/>
  <c r="AN756" i="53"/>
  <c r="AN757" i="53"/>
  <c r="AN758" i="53"/>
  <c r="AN759" i="53"/>
  <c r="AN760" i="53"/>
  <c r="AN761" i="53"/>
  <c r="AN762" i="53"/>
  <c r="AN763" i="53"/>
  <c r="AN764" i="53"/>
  <c r="AN765" i="53"/>
  <c r="AN766" i="53"/>
  <c r="AN767" i="53"/>
  <c r="AN768" i="53"/>
  <c r="AN769" i="53"/>
  <c r="AN770" i="53"/>
  <c r="AN771" i="53"/>
  <c r="AN772" i="53"/>
  <c r="AN773" i="53"/>
  <c r="AN774" i="53"/>
  <c r="AN775" i="53"/>
  <c r="AN776" i="53"/>
  <c r="AN777" i="53"/>
  <c r="AN778" i="53"/>
  <c r="AN779" i="53"/>
  <c r="AN780" i="53"/>
  <c r="AN781" i="53"/>
  <c r="AN782" i="53"/>
  <c r="AN783" i="53"/>
  <c r="AN784" i="53"/>
  <c r="AN785" i="53"/>
  <c r="AN786" i="53"/>
  <c r="AN787" i="53"/>
  <c r="AN788" i="53"/>
  <c r="AN789" i="53"/>
  <c r="AN790" i="53"/>
  <c r="AN791" i="53"/>
  <c r="AN792" i="53"/>
  <c r="AN793" i="53"/>
  <c r="AN794" i="53"/>
  <c r="AN795" i="53"/>
  <c r="AN796" i="53"/>
  <c r="AN797" i="53"/>
  <c r="AN798" i="53"/>
  <c r="AN799" i="53"/>
  <c r="AN800" i="53"/>
  <c r="AN801" i="53"/>
  <c r="AN802" i="53"/>
  <c r="AN803" i="53"/>
  <c r="AN804" i="53"/>
  <c r="AN805" i="53"/>
  <c r="AN806" i="53"/>
  <c r="AN807" i="53"/>
  <c r="AN808" i="53"/>
  <c r="AN809" i="53"/>
  <c r="AN810" i="53"/>
  <c r="AN811" i="53"/>
  <c r="AN812" i="53"/>
  <c r="AN813" i="53"/>
  <c r="AN814" i="53"/>
  <c r="AN815" i="53"/>
  <c r="AN816" i="53"/>
  <c r="AN817" i="53"/>
  <c r="AN818" i="53"/>
  <c r="AN819" i="53"/>
  <c r="AN820" i="53"/>
  <c r="AN821" i="53"/>
  <c r="AN822" i="53"/>
  <c r="AN823" i="53"/>
  <c r="AN824" i="53"/>
  <c r="AN825" i="53"/>
  <c r="AN826" i="53"/>
  <c r="AN827" i="53"/>
  <c r="AN828" i="53"/>
  <c r="AN829" i="53"/>
  <c r="AN830" i="53"/>
  <c r="AN831" i="53"/>
  <c r="AN832" i="53"/>
  <c r="AN833" i="53"/>
  <c r="AN834" i="53"/>
  <c r="AN835" i="53"/>
  <c r="AN836" i="53"/>
  <c r="AN837" i="53"/>
  <c r="AN838" i="53"/>
  <c r="AN839" i="53"/>
  <c r="AN840" i="53"/>
  <c r="AN841" i="53"/>
  <c r="AN842" i="53"/>
  <c r="AN843" i="53"/>
  <c r="AN844" i="53"/>
  <c r="AN845" i="53"/>
  <c r="AN846" i="53"/>
  <c r="AN847" i="53"/>
  <c r="AN848" i="53"/>
  <c r="AN849" i="53"/>
  <c r="AN850" i="53"/>
  <c r="AN851" i="53"/>
  <c r="AN852" i="53"/>
  <c r="AN853" i="53"/>
  <c r="AN854" i="53"/>
  <c r="AN855" i="53"/>
  <c r="AN856" i="53"/>
  <c r="AN857" i="53"/>
  <c r="AN858" i="53"/>
  <c r="AN859" i="53"/>
  <c r="AN860" i="53"/>
  <c r="AN861" i="53"/>
  <c r="AN862" i="53"/>
  <c r="AN863" i="53"/>
  <c r="AN864" i="53"/>
  <c r="AN865" i="53"/>
  <c r="AN866" i="53"/>
  <c r="AN867" i="53"/>
  <c r="AN868" i="53"/>
  <c r="AN869" i="53"/>
  <c r="AN870" i="53"/>
  <c r="AN871" i="53"/>
  <c r="AN872" i="53"/>
  <c r="AN873" i="53"/>
  <c r="AN874" i="53"/>
  <c r="AN875" i="53"/>
  <c r="AN876" i="53"/>
  <c r="AN877" i="53"/>
  <c r="AN878" i="53"/>
  <c r="AN879" i="53"/>
  <c r="AN880" i="53"/>
  <c r="AN881" i="53"/>
  <c r="AN882" i="53"/>
  <c r="AN883" i="53"/>
  <c r="AN884" i="53"/>
  <c r="AN885" i="53"/>
  <c r="AN886" i="53"/>
  <c r="AN887" i="53"/>
  <c r="AN888" i="53"/>
  <c r="AN889" i="53"/>
  <c r="AN890" i="53"/>
  <c r="AN891" i="53"/>
  <c r="AN892" i="53"/>
  <c r="AN893" i="53"/>
  <c r="AN894" i="53"/>
  <c r="AN895" i="53"/>
  <c r="AN896" i="53"/>
  <c r="AN897" i="53"/>
  <c r="AN898" i="53"/>
  <c r="AN899" i="53"/>
  <c r="AN900" i="53"/>
  <c r="AN901" i="53"/>
  <c r="AN902" i="53"/>
  <c r="AN903" i="53"/>
  <c r="AN904" i="53"/>
  <c r="AN905" i="53"/>
  <c r="AN906" i="53"/>
  <c r="AN907" i="53"/>
  <c r="AN908" i="53"/>
  <c r="AN909" i="53"/>
  <c r="AN910" i="53"/>
  <c r="AN911" i="53"/>
  <c r="AN912" i="53"/>
  <c r="AN913" i="53"/>
  <c r="AN914" i="53"/>
  <c r="AN915" i="53"/>
  <c r="AN916" i="53"/>
  <c r="AN917" i="53"/>
  <c r="AN918" i="53"/>
  <c r="AN919" i="53"/>
  <c r="AN920" i="53"/>
  <c r="AN921" i="53"/>
  <c r="AN922" i="53"/>
  <c r="AN923" i="53"/>
  <c r="AN924" i="53"/>
  <c r="AN925" i="53"/>
  <c r="AN926" i="53"/>
  <c r="AN927" i="53"/>
  <c r="AN928" i="53"/>
  <c r="AN929" i="53"/>
  <c r="AN930" i="53"/>
  <c r="AN931" i="53"/>
  <c r="AN932" i="53"/>
  <c r="AN933" i="53"/>
  <c r="AN934" i="53"/>
  <c r="AN935" i="53"/>
  <c r="AN936" i="53"/>
  <c r="AN937" i="53"/>
  <c r="AN938" i="53"/>
  <c r="AN939" i="53"/>
  <c r="AN940" i="53"/>
  <c r="AN941" i="53"/>
  <c r="AN942" i="53"/>
  <c r="AN943" i="53"/>
  <c r="AN944" i="53"/>
  <c r="AN945" i="53"/>
  <c r="AN946" i="53"/>
  <c r="AN947" i="53"/>
  <c r="AN948" i="53"/>
  <c r="AN949" i="53"/>
  <c r="AN950" i="53"/>
  <c r="AN951" i="53"/>
  <c r="AN952" i="53"/>
  <c r="AN953" i="53"/>
  <c r="AN954" i="53"/>
  <c r="AN955" i="53"/>
  <c r="AN956" i="53"/>
  <c r="AN957" i="53"/>
  <c r="AN958" i="53"/>
  <c r="AN959" i="53"/>
  <c r="AN960" i="53"/>
  <c r="AN961" i="53"/>
  <c r="AN962" i="53"/>
  <c r="AN963" i="53"/>
  <c r="AN964" i="53"/>
  <c r="AN965" i="53"/>
  <c r="AN966" i="53"/>
  <c r="AN967" i="53"/>
  <c r="AN968" i="53"/>
  <c r="AN969" i="53"/>
  <c r="AN970" i="53"/>
  <c r="AN971" i="53"/>
  <c r="AN972" i="53"/>
  <c r="AN973" i="53"/>
  <c r="AN974" i="53"/>
  <c r="AN975" i="53"/>
  <c r="AN976" i="53"/>
  <c r="AN977" i="53"/>
  <c r="AN978" i="53"/>
  <c r="AN979" i="53"/>
  <c r="AN980" i="53"/>
  <c r="AN981" i="53"/>
  <c r="AN982" i="53"/>
  <c r="AN983" i="53"/>
  <c r="AN984" i="53"/>
  <c r="AN985" i="53"/>
  <c r="AN986" i="53"/>
  <c r="AN987" i="53"/>
  <c r="AN988" i="53"/>
  <c r="AN989" i="53"/>
  <c r="AN990" i="53"/>
  <c r="AN991" i="53"/>
  <c r="AN992" i="53"/>
  <c r="AN993" i="53"/>
  <c r="AN994" i="53"/>
  <c r="AN995" i="53"/>
  <c r="AN996" i="53"/>
  <c r="AN997" i="53"/>
  <c r="AN998" i="53"/>
  <c r="AN999" i="53"/>
  <c r="AN1000" i="53"/>
  <c r="AN1001" i="53"/>
  <c r="AN1002" i="53"/>
  <c r="AN1003" i="53"/>
  <c r="AN1004" i="53"/>
  <c r="AN1005" i="53"/>
  <c r="AN1006" i="53"/>
  <c r="AN1007" i="53"/>
  <c r="AN1008" i="53"/>
  <c r="AN1009" i="53"/>
  <c r="AN1010" i="53"/>
  <c r="AN1011" i="53"/>
  <c r="AN1012" i="53"/>
  <c r="AN1013" i="53"/>
  <c r="AN1014" i="53"/>
  <c r="AN1015" i="53"/>
  <c r="AN1016" i="53"/>
  <c r="AN1017" i="53"/>
  <c r="AN1018" i="53"/>
  <c r="AN1019" i="53"/>
  <c r="AN1020" i="53"/>
  <c r="AN1021" i="53"/>
  <c r="AN1022" i="53"/>
  <c r="AN1023" i="53"/>
  <c r="AN1024" i="53"/>
  <c r="AN1025" i="53"/>
  <c r="AN1026" i="53"/>
  <c r="AN1027" i="53"/>
  <c r="AN1028" i="53"/>
  <c r="AN1029" i="53"/>
  <c r="AN1030" i="53"/>
  <c r="AN1031" i="53"/>
  <c r="AN1032" i="53"/>
  <c r="AN1033" i="53"/>
  <c r="AN1034" i="53"/>
  <c r="AN1035" i="53"/>
  <c r="AN1036" i="53"/>
  <c r="AN1037" i="53"/>
  <c r="AN1038" i="53"/>
  <c r="AN1039" i="53"/>
  <c r="AN1040" i="53"/>
  <c r="AN1041" i="53"/>
  <c r="AN1042" i="53"/>
  <c r="AN1043" i="53"/>
  <c r="AN1044" i="53"/>
  <c r="AN1045" i="53"/>
  <c r="AN1046" i="53"/>
  <c r="AN1047" i="53"/>
  <c r="AN1048" i="53"/>
  <c r="AN1049" i="53"/>
  <c r="AN1050" i="53"/>
  <c r="AN1051" i="53"/>
  <c r="AN1052" i="53"/>
  <c r="AN1053" i="53"/>
  <c r="AN1054" i="53"/>
  <c r="AN1055" i="53"/>
  <c r="AN1056" i="53"/>
  <c r="AN1057" i="53"/>
  <c r="AN1058" i="53"/>
  <c r="AN1059" i="53"/>
  <c r="AN1060" i="53"/>
  <c r="AN1061" i="53"/>
  <c r="AN1062" i="53"/>
  <c r="AN1063" i="53"/>
  <c r="AN1064" i="53"/>
  <c r="AN1065" i="53"/>
  <c r="AN1066" i="53"/>
  <c r="AN1067" i="53"/>
  <c r="AN1068" i="53"/>
  <c r="AN1069" i="53"/>
  <c r="AN1070" i="53"/>
  <c r="AN1071" i="53"/>
  <c r="AN1072" i="53"/>
  <c r="AN1073" i="53"/>
  <c r="AN1074" i="53"/>
  <c r="AN1075" i="53"/>
  <c r="AN1076" i="53"/>
  <c r="AN1077" i="53"/>
  <c r="AN1078" i="53"/>
  <c r="AN1079" i="53"/>
  <c r="AN1080" i="53"/>
  <c r="AN1081" i="53"/>
  <c r="AN1082" i="53"/>
  <c r="AN1083" i="53"/>
  <c r="AN1084" i="53"/>
  <c r="AN1085" i="53"/>
  <c r="AN1086" i="53"/>
  <c r="AN1087" i="53"/>
  <c r="AN1088" i="53"/>
  <c r="AN1089" i="53"/>
  <c r="AN1090" i="53"/>
  <c r="AN1091" i="53"/>
  <c r="AN1092" i="53"/>
  <c r="AN1093" i="53"/>
  <c r="AN1094" i="53"/>
  <c r="AN1095" i="53"/>
  <c r="AN1096" i="53"/>
  <c r="AN1097" i="53"/>
  <c r="AN1098" i="53"/>
  <c r="AN1099" i="53"/>
  <c r="AN1100" i="53"/>
  <c r="AN1101" i="53"/>
  <c r="AN1102" i="53"/>
  <c r="AN1103" i="53"/>
  <c r="AN1104" i="53"/>
  <c r="AN1105" i="53"/>
  <c r="AN1106" i="53"/>
  <c r="AN1107" i="53"/>
  <c r="AN1108" i="53"/>
  <c r="AN1109" i="53"/>
  <c r="AN1110" i="53"/>
  <c r="AN1111" i="53"/>
  <c r="AN1112" i="53"/>
  <c r="AN1113" i="53"/>
  <c r="AN1114" i="53"/>
  <c r="AN1115" i="53"/>
  <c r="AN1116" i="53"/>
  <c r="AN1117" i="53"/>
  <c r="AN1118" i="53"/>
  <c r="AN1119" i="53"/>
  <c r="AN1120" i="53"/>
  <c r="AN1121" i="53"/>
  <c r="AN1122" i="53"/>
  <c r="AN1123" i="53"/>
  <c r="AN1124" i="53"/>
  <c r="AN1125" i="53"/>
  <c r="AN1126" i="53"/>
  <c r="AN1127" i="53"/>
  <c r="AN1128" i="53"/>
  <c r="AN1129" i="53"/>
  <c r="AN1130" i="53"/>
  <c r="AN1131" i="53"/>
  <c r="AN1132" i="53"/>
  <c r="AN1133" i="53"/>
  <c r="AN1134" i="53"/>
  <c r="AN1135" i="53"/>
  <c r="AN1136" i="53"/>
  <c r="AN1137" i="53"/>
  <c r="AN1138" i="53"/>
  <c r="AN1139" i="53"/>
  <c r="AN1140" i="53"/>
  <c r="AN1141" i="53"/>
  <c r="AN1142" i="53"/>
  <c r="AN1143" i="53"/>
  <c r="AN1144" i="53"/>
  <c r="AN1145" i="53"/>
  <c r="AN1146" i="53"/>
  <c r="AN1147" i="53"/>
  <c r="AN1148" i="53"/>
  <c r="AN1149" i="53"/>
  <c r="AN1150" i="53"/>
  <c r="AN1151" i="53"/>
  <c r="AN1152" i="53"/>
  <c r="AN1153" i="53"/>
  <c r="AN1154" i="53"/>
  <c r="AN1155" i="53"/>
  <c r="AN1156" i="53"/>
  <c r="AN1157" i="53"/>
  <c r="AN1158" i="53"/>
  <c r="AN1159" i="53"/>
  <c r="AN1160" i="53"/>
  <c r="AN1161" i="53"/>
  <c r="AN1162" i="53"/>
  <c r="AN1163" i="53"/>
  <c r="AN1164" i="53"/>
  <c r="AN1165" i="53"/>
  <c r="AN1166" i="53"/>
  <c r="AN1167" i="53"/>
  <c r="AN1168" i="53"/>
  <c r="AN1169" i="53"/>
  <c r="AN1170" i="53"/>
  <c r="AN1171" i="53"/>
  <c r="AN1172" i="53"/>
  <c r="AN1173" i="53"/>
  <c r="AN1174" i="53"/>
  <c r="AN1175" i="53"/>
  <c r="AN1176" i="53"/>
  <c r="AN1177" i="53"/>
  <c r="AN1178" i="53"/>
  <c r="AN1179" i="53"/>
  <c r="AN1180" i="53"/>
  <c r="AN1181" i="53"/>
  <c r="AN1182" i="53"/>
  <c r="AN1183" i="53"/>
  <c r="AN1184" i="53"/>
  <c r="AN1185" i="53"/>
  <c r="AN1186" i="53"/>
  <c r="AN1187" i="53"/>
  <c r="AN1188" i="53"/>
  <c r="AN1189" i="53"/>
  <c r="AN1190" i="53"/>
  <c r="AN1191" i="53"/>
  <c r="AN1192" i="53"/>
  <c r="AN1193" i="53"/>
  <c r="AN1194" i="53"/>
  <c r="AN1195" i="53"/>
  <c r="AN1196" i="53"/>
  <c r="AN1197" i="53"/>
  <c r="AN1198" i="53"/>
  <c r="AN1199" i="53"/>
  <c r="AN1200" i="53"/>
  <c r="AN1201" i="53"/>
  <c r="AN1202" i="53"/>
  <c r="AN1203" i="53"/>
  <c r="AN1204" i="53"/>
  <c r="AN1205" i="53"/>
  <c r="AN1206" i="53"/>
  <c r="AN1207" i="53"/>
  <c r="AN1208" i="53"/>
  <c r="AN1209" i="53"/>
  <c r="AN1210" i="53"/>
  <c r="AN1211" i="53"/>
  <c r="AN1212" i="53"/>
  <c r="AN1213" i="53"/>
  <c r="AN1214" i="53"/>
  <c r="AN1215" i="53"/>
  <c r="AN1216" i="53"/>
  <c r="AN1217" i="53"/>
  <c r="AN1218" i="53"/>
  <c r="AN1219" i="53"/>
  <c r="AN1220" i="53"/>
  <c r="AN1221" i="53"/>
  <c r="AN1222" i="53"/>
  <c r="AN1223" i="53"/>
  <c r="AN1224" i="53"/>
  <c r="AN1225" i="53"/>
  <c r="AN1226" i="53"/>
  <c r="AN1227" i="53"/>
  <c r="AN1228" i="53"/>
  <c r="AN1229" i="53"/>
  <c r="AN1230" i="53"/>
  <c r="AN1231" i="53"/>
  <c r="AN1232" i="53"/>
  <c r="AN1233" i="53"/>
  <c r="AN1234" i="53"/>
  <c r="AN1235" i="53"/>
  <c r="AN1236" i="53"/>
  <c r="AN1237" i="53"/>
  <c r="AN1238" i="53"/>
  <c r="AN1239" i="53"/>
  <c r="AN1240" i="53"/>
  <c r="AN1241" i="53"/>
  <c r="AN1242" i="53"/>
  <c r="AN1243" i="53"/>
  <c r="AN1244" i="53"/>
  <c r="AN1245" i="53"/>
  <c r="AN1246" i="53"/>
  <c r="AN1247" i="53"/>
  <c r="AN1248" i="53"/>
  <c r="AN1249" i="53"/>
  <c r="AN1250" i="53"/>
  <c r="AN1251" i="53"/>
  <c r="AN1252" i="53"/>
  <c r="AN1253" i="53"/>
  <c r="AN1254" i="53"/>
  <c r="AN1255" i="53"/>
  <c r="AN1256" i="53"/>
  <c r="AN1257" i="53"/>
  <c r="AN1258" i="53"/>
  <c r="AN1259" i="53"/>
  <c r="AN1260" i="53"/>
  <c r="AN1261" i="53"/>
  <c r="AN1262" i="53"/>
  <c r="AN1263" i="53"/>
  <c r="AN1264" i="53"/>
  <c r="AN1265" i="53"/>
  <c r="AN1266" i="53"/>
  <c r="AN1267" i="53"/>
  <c r="AN1268" i="53"/>
  <c r="AN1269" i="53"/>
  <c r="AN1270" i="53"/>
  <c r="AN1271" i="53"/>
  <c r="AN1272" i="53"/>
  <c r="AN1273" i="53"/>
  <c r="AN1274" i="53"/>
  <c r="AN1275" i="53"/>
  <c r="AN1276" i="53"/>
  <c r="AN1277" i="53"/>
  <c r="AN1278" i="53"/>
  <c r="AN1279" i="53"/>
  <c r="AN1280" i="53"/>
  <c r="AN1281" i="53"/>
  <c r="AN1282" i="53"/>
  <c r="AN1283" i="53"/>
  <c r="AN1284" i="53"/>
  <c r="AN1285" i="53"/>
  <c r="AN1286" i="53"/>
  <c r="AN1287" i="53"/>
  <c r="AN1288" i="53"/>
  <c r="AN1289" i="53"/>
  <c r="AN1290" i="53"/>
  <c r="AN1291" i="53"/>
  <c r="AN1292" i="53"/>
  <c r="AN1293" i="53"/>
  <c r="AN1294" i="53"/>
  <c r="AN1295" i="53"/>
  <c r="AN1296" i="53"/>
  <c r="AN1297" i="53"/>
  <c r="AN1298" i="53"/>
  <c r="AN1299" i="53"/>
  <c r="AN1300" i="53"/>
  <c r="AN1301" i="53"/>
  <c r="AN1302" i="53"/>
  <c r="AN1303" i="53"/>
  <c r="AN1304" i="53"/>
  <c r="AN1305" i="53"/>
  <c r="AN1306" i="53"/>
  <c r="AN1307" i="53"/>
  <c r="AN1308" i="53"/>
  <c r="AN1309" i="53"/>
  <c r="AN1310" i="53"/>
  <c r="AN1311" i="53"/>
  <c r="AN1312" i="53"/>
  <c r="AN1313" i="53"/>
  <c r="AN1314" i="53"/>
  <c r="AN1315" i="53"/>
  <c r="AN1316" i="53"/>
  <c r="AN1317" i="53"/>
  <c r="AN1318" i="53"/>
  <c r="AN1319" i="53"/>
  <c r="AN1320" i="53"/>
  <c r="AN1321" i="53"/>
  <c r="AN1322" i="53"/>
  <c r="AN1323" i="53"/>
  <c r="AN1324" i="53"/>
  <c r="AN1325" i="53"/>
  <c r="AN1326" i="53"/>
  <c r="AN1327" i="53"/>
  <c r="AN1328" i="53"/>
  <c r="AN1329" i="53"/>
  <c r="AN1330" i="53"/>
  <c r="AN1331" i="53"/>
  <c r="AN1332" i="53"/>
  <c r="AN1333" i="53"/>
  <c r="AN1334" i="53"/>
  <c r="AN1335" i="53"/>
  <c r="AN1336" i="53"/>
  <c r="AN1337" i="53"/>
  <c r="AN1338" i="53"/>
  <c r="AN1339" i="53"/>
  <c r="AN1340" i="53"/>
  <c r="AN1341" i="53"/>
  <c r="AN1342" i="53"/>
  <c r="AN1343" i="53"/>
  <c r="AN1344" i="53"/>
  <c r="AN1345" i="53"/>
  <c r="AN1346" i="53"/>
  <c r="AN1347" i="53"/>
  <c r="AN1348" i="53"/>
  <c r="AN1349" i="53"/>
  <c r="AN1350" i="53"/>
  <c r="AN1351" i="53"/>
  <c r="AN1352" i="53"/>
  <c r="AN1353" i="53"/>
  <c r="AN1354" i="53"/>
  <c r="AN1355" i="53"/>
  <c r="AN1356" i="53"/>
  <c r="AN1357" i="53"/>
  <c r="AN1358" i="53"/>
  <c r="AN1359" i="53"/>
  <c r="AN1360" i="53"/>
  <c r="AN1361" i="53"/>
  <c r="AN1362" i="53"/>
  <c r="AN1363" i="53"/>
  <c r="AN1364" i="53"/>
  <c r="AN1365" i="53"/>
  <c r="AN1366" i="53"/>
  <c r="AN1367" i="53"/>
  <c r="AN1368" i="53"/>
  <c r="AN1369" i="53"/>
  <c r="AN1370" i="53"/>
  <c r="AN1371" i="53"/>
  <c r="AN1372" i="53"/>
  <c r="AN1373" i="53"/>
  <c r="AN1374" i="53"/>
  <c r="AN1375" i="53"/>
  <c r="AN1376" i="53"/>
  <c r="AN1377" i="53"/>
  <c r="AN1378" i="53"/>
  <c r="AN1379" i="53"/>
  <c r="AN1380" i="53"/>
  <c r="AN1381" i="53"/>
  <c r="AN1382" i="53"/>
  <c r="AN1383" i="53"/>
  <c r="AN1384" i="53"/>
  <c r="AN1385" i="53"/>
  <c r="AN1386" i="53"/>
  <c r="AN1387" i="53"/>
  <c r="AN1388" i="53"/>
  <c r="AN1389" i="53"/>
  <c r="AN1390" i="53"/>
  <c r="AN1391" i="53"/>
  <c r="AN1392" i="53"/>
  <c r="AN1393" i="53"/>
  <c r="AN1394" i="53"/>
  <c r="AN1395" i="53"/>
  <c r="AN1396" i="53"/>
  <c r="AN1397" i="53"/>
  <c r="AN1398" i="53"/>
  <c r="AN1399" i="53"/>
  <c r="AN1400" i="53"/>
  <c r="AN1401" i="53"/>
  <c r="AN1402" i="53"/>
  <c r="AN1403" i="53"/>
  <c r="AN1404" i="53"/>
  <c r="AN1405" i="53"/>
  <c r="AN1406" i="53"/>
  <c r="AN1407" i="53"/>
  <c r="AN1408" i="53"/>
  <c r="AN1409" i="53"/>
  <c r="AN1410" i="53"/>
  <c r="AN1411" i="53"/>
  <c r="AN1412" i="53"/>
  <c r="AN1413" i="53"/>
  <c r="AN1414" i="53"/>
  <c r="AN1415" i="53"/>
  <c r="AN1416" i="53"/>
  <c r="AN1417" i="53"/>
  <c r="AN1418" i="53"/>
  <c r="AN1419" i="53"/>
  <c r="AN1420" i="53"/>
  <c r="AN1421" i="53"/>
  <c r="AN1422" i="53"/>
  <c r="AN1423" i="53"/>
  <c r="AN1424" i="53"/>
  <c r="AN1425" i="53"/>
  <c r="AN1426" i="53"/>
  <c r="AN1427" i="53"/>
  <c r="AN1428" i="53"/>
  <c r="AN1429" i="53"/>
  <c r="AN1430" i="53"/>
  <c r="AN1431" i="53"/>
  <c r="AN1432" i="53"/>
  <c r="AN1433" i="53"/>
  <c r="AN1434" i="53"/>
  <c r="AN1435" i="53"/>
  <c r="AN1436" i="53"/>
  <c r="AN1437" i="53"/>
  <c r="AN1438" i="53"/>
  <c r="AN1439" i="53"/>
  <c r="AN1440" i="53"/>
  <c r="AN1441" i="53"/>
  <c r="AN1442" i="53"/>
  <c r="AN1443" i="53"/>
  <c r="AN1444" i="53"/>
  <c r="AN1445" i="53"/>
  <c r="AN1446" i="53"/>
  <c r="AN1447" i="53"/>
  <c r="AN1448" i="53"/>
  <c r="AN1449" i="53"/>
  <c r="AN1450" i="53"/>
  <c r="AN1451" i="53"/>
  <c r="AN1452" i="53"/>
  <c r="AN1453" i="53"/>
  <c r="AN1454" i="53"/>
  <c r="AN1455" i="53"/>
  <c r="AN1456" i="53"/>
  <c r="AN1457" i="53"/>
  <c r="AN1458" i="53"/>
  <c r="AN1459" i="53"/>
  <c r="AN1460" i="53"/>
  <c r="AN1461" i="53"/>
  <c r="AN1462" i="53"/>
  <c r="AN1463" i="53"/>
  <c r="AN1464" i="53"/>
  <c r="AN1465" i="53"/>
  <c r="AN1466" i="53"/>
  <c r="AN1467" i="53"/>
  <c r="AN1468" i="53"/>
  <c r="AN1469" i="53"/>
  <c r="AN1470" i="53"/>
  <c r="AN1471" i="53"/>
  <c r="AN1472" i="53"/>
  <c r="AN1473" i="53"/>
  <c r="AN1474" i="53"/>
  <c r="AN1475" i="53"/>
  <c r="AN1476" i="53"/>
  <c r="AN1477" i="53"/>
  <c r="AN1478" i="53"/>
  <c r="AN1479" i="53"/>
  <c r="AN1480" i="53"/>
  <c r="AN1481" i="53"/>
  <c r="AN1482" i="53"/>
  <c r="AN1483" i="53"/>
  <c r="AN1484" i="53"/>
  <c r="AN1485" i="53"/>
  <c r="AN1486" i="53"/>
  <c r="AN1487" i="53"/>
  <c r="AN1488" i="53"/>
  <c r="AN1489" i="53"/>
  <c r="AN1490" i="53"/>
  <c r="AN1491" i="53"/>
  <c r="AN1492" i="53"/>
  <c r="AN1493" i="53"/>
  <c r="AN1494" i="53"/>
  <c r="AN1495" i="53"/>
  <c r="AN1496" i="53"/>
  <c r="AN1497" i="53"/>
  <c r="AN1498" i="53"/>
  <c r="AN1499" i="53"/>
  <c r="AN1500" i="53"/>
  <c r="AN1501" i="53"/>
  <c r="AN1502" i="53"/>
  <c r="AN1503" i="53"/>
  <c r="AN1504" i="53"/>
  <c r="AN1505" i="53"/>
  <c r="AN1506" i="53"/>
  <c r="AN1507" i="53"/>
  <c r="AN1508" i="53"/>
  <c r="AN1509" i="53"/>
  <c r="AN1510" i="53"/>
  <c r="AN1511" i="53"/>
  <c r="AN1512" i="53"/>
  <c r="AN1513" i="53"/>
  <c r="AN1514" i="53"/>
  <c r="AN1515" i="53"/>
  <c r="AN1516" i="53"/>
  <c r="AN1517" i="53"/>
  <c r="AN1518" i="53"/>
  <c r="AN1519" i="53"/>
  <c r="AN1520" i="53"/>
  <c r="AN1521" i="53"/>
  <c r="AN1522" i="53"/>
  <c r="AN1523" i="53"/>
  <c r="AN1524" i="53"/>
  <c r="AN1525" i="53"/>
  <c r="AN1526" i="53"/>
  <c r="AN1527" i="53"/>
  <c r="AN1528" i="53"/>
  <c r="AN1529" i="53"/>
  <c r="AN1530" i="53"/>
  <c r="AN1531" i="53"/>
  <c r="AN1532" i="53"/>
  <c r="AN1533" i="53"/>
  <c r="AN1534" i="53"/>
  <c r="AN1535" i="53"/>
  <c r="AN1536" i="53"/>
  <c r="AN1537" i="53"/>
  <c r="AN1538" i="53"/>
  <c r="AN1539" i="53"/>
  <c r="AN1540" i="53"/>
  <c r="AN1541" i="53"/>
  <c r="AN1542" i="53"/>
  <c r="AN1543" i="53"/>
  <c r="AN1544" i="53"/>
  <c r="AN1545" i="53"/>
  <c r="AN1546" i="53"/>
  <c r="AN1547" i="53"/>
  <c r="AN1548" i="53"/>
  <c r="AN1549" i="53"/>
  <c r="AN1550" i="53"/>
  <c r="AN1551" i="53"/>
  <c r="AN1552" i="53"/>
  <c r="AN1553" i="53"/>
  <c r="AN1554" i="53"/>
  <c r="AN1555" i="53"/>
  <c r="AN1556" i="53"/>
  <c r="AN1557" i="53"/>
  <c r="AN1558" i="53"/>
  <c r="AN1559" i="53"/>
  <c r="AN1560" i="53"/>
  <c r="AN1561" i="53"/>
  <c r="AN1562" i="53"/>
  <c r="AN1563" i="53"/>
  <c r="AN1564" i="53"/>
  <c r="AN1565" i="53"/>
  <c r="AN1566" i="53"/>
  <c r="AN1567" i="53"/>
  <c r="AN1568" i="53"/>
  <c r="AN1569" i="53"/>
  <c r="AN1570" i="53"/>
  <c r="AN1571" i="53"/>
  <c r="AN1572" i="53"/>
  <c r="AN1573" i="53"/>
  <c r="AN1574" i="53"/>
  <c r="AN1575" i="53"/>
  <c r="AN1576" i="53"/>
  <c r="AN1577" i="53"/>
  <c r="AN1578" i="53"/>
  <c r="AN1579" i="53"/>
  <c r="AN1580" i="53"/>
  <c r="AN1581" i="53"/>
  <c r="AN1582" i="53"/>
  <c r="AN1583" i="53"/>
  <c r="AN1584" i="53"/>
  <c r="AN1585" i="53"/>
  <c r="AN1586" i="53"/>
  <c r="AN1587" i="53"/>
  <c r="AN1588" i="53"/>
  <c r="AN1589" i="53"/>
  <c r="AN1590" i="53"/>
  <c r="AN1591" i="53"/>
  <c r="AN1592" i="53"/>
  <c r="AN1593" i="53"/>
  <c r="AN1594" i="53"/>
  <c r="AN1595" i="53"/>
  <c r="AN1596" i="53"/>
  <c r="AN1597" i="53"/>
  <c r="AN1598" i="53"/>
  <c r="AN1599" i="53"/>
  <c r="AN1600" i="53"/>
  <c r="AN1601" i="53"/>
  <c r="AN1602" i="53"/>
  <c r="AN1603" i="53"/>
  <c r="AN1604" i="53"/>
  <c r="AN1605" i="53"/>
  <c r="AN1606" i="53"/>
  <c r="AN1607" i="53"/>
  <c r="AN1608" i="53"/>
  <c r="AN1609" i="53"/>
  <c r="AN1610" i="53"/>
  <c r="AN1611" i="53"/>
  <c r="AN1612" i="53"/>
  <c r="AN1613" i="53"/>
  <c r="AN1614" i="53"/>
  <c r="AN1615" i="53"/>
  <c r="AN1616" i="53"/>
  <c r="AN1617" i="53"/>
  <c r="AN1618" i="53"/>
  <c r="AN1619" i="53"/>
  <c r="AN1620" i="53"/>
  <c r="AN1621" i="53"/>
  <c r="AN1622" i="53"/>
  <c r="AN1623" i="53"/>
  <c r="AN1624" i="53"/>
  <c r="AN1625" i="53"/>
  <c r="AN1626" i="53"/>
  <c r="AN1627" i="53"/>
  <c r="AN1628" i="53"/>
  <c r="AN1629" i="53"/>
  <c r="AN1630" i="53"/>
  <c r="AN1631" i="53"/>
  <c r="AN1632" i="53"/>
  <c r="AN1633" i="53"/>
  <c r="AN1634" i="53"/>
  <c r="AN1635" i="53"/>
  <c r="AN1636" i="53"/>
  <c r="AN1637" i="53"/>
  <c r="AN1638" i="53"/>
  <c r="AN1639" i="53"/>
  <c r="AN1640" i="53"/>
  <c r="AN1641" i="53"/>
  <c r="AN1642" i="53"/>
  <c r="AN1643" i="53"/>
  <c r="AN1644" i="53"/>
  <c r="AN1645" i="53"/>
  <c r="AN1646" i="53"/>
  <c r="AN1647" i="53"/>
  <c r="AN1648" i="53"/>
  <c r="AN1649" i="53"/>
  <c r="AN1650" i="53"/>
  <c r="AN1651" i="53"/>
  <c r="AN1652" i="53"/>
  <c r="AN1653" i="53"/>
  <c r="AN1654" i="53"/>
  <c r="AN1655" i="53"/>
  <c r="AN1656" i="53"/>
  <c r="AN1657" i="53"/>
  <c r="AN1658" i="53"/>
  <c r="AN1659" i="53"/>
  <c r="AN1660" i="53"/>
  <c r="AN1661" i="53"/>
  <c r="AN1662" i="53"/>
  <c r="AN1663" i="53"/>
  <c r="AN1664" i="53"/>
  <c r="AN1665" i="53"/>
  <c r="AN1666" i="53"/>
  <c r="AN1667" i="53"/>
  <c r="AN1668" i="53"/>
  <c r="AN1669" i="53"/>
  <c r="AN1670" i="53"/>
  <c r="AN1671" i="53"/>
  <c r="AN1672" i="53"/>
  <c r="AN1673" i="53"/>
  <c r="AN1674" i="53"/>
  <c r="AN1675" i="53"/>
  <c r="AN1676" i="53"/>
  <c r="AN1677" i="53"/>
  <c r="AN1678" i="53"/>
  <c r="AN1679" i="53"/>
  <c r="AN1680" i="53"/>
  <c r="AN1681" i="53"/>
  <c r="AN1682" i="53"/>
  <c r="AN1683" i="53"/>
  <c r="AN1684" i="53"/>
  <c r="AN1685" i="53"/>
  <c r="AN1686" i="53"/>
  <c r="AN1687" i="53"/>
  <c r="AN1688" i="53"/>
  <c r="AN1689" i="53"/>
  <c r="AN1690" i="53"/>
  <c r="AN1691" i="53"/>
  <c r="AN1692" i="53"/>
  <c r="AN1693" i="53"/>
  <c r="AN1694" i="53"/>
  <c r="AN1695" i="53"/>
  <c r="AN1696" i="53"/>
  <c r="AN1697" i="53"/>
  <c r="AN1698" i="53"/>
  <c r="AN1699" i="53"/>
  <c r="AN1700" i="53"/>
  <c r="AN1701" i="53"/>
  <c r="AN1702" i="53"/>
  <c r="AN1703" i="53"/>
  <c r="AN1704" i="53"/>
  <c r="AN1705" i="53"/>
  <c r="AN1706" i="53"/>
  <c r="AN1707" i="53"/>
  <c r="AN1708" i="53"/>
  <c r="AN1709" i="53"/>
  <c r="AN1710" i="53"/>
  <c r="AN1711" i="53"/>
  <c r="AN1712" i="53"/>
  <c r="AN1713" i="53"/>
  <c r="AN1714" i="53"/>
  <c r="AN1715" i="53"/>
  <c r="AN1716" i="53"/>
  <c r="AN1717" i="53"/>
  <c r="AN1718" i="53"/>
  <c r="AN1719" i="53"/>
  <c r="AN1720" i="53"/>
  <c r="AN1721" i="53"/>
  <c r="AN1722" i="53"/>
  <c r="AN1723" i="53"/>
  <c r="AN1724" i="53"/>
  <c r="AN1725" i="53"/>
  <c r="AN1726" i="53"/>
  <c r="AN1727" i="53"/>
  <c r="AN1728" i="53"/>
  <c r="AN1729" i="53"/>
  <c r="AN1730" i="53"/>
  <c r="AN1731" i="53"/>
  <c r="AN1732" i="53"/>
  <c r="AN1733" i="53"/>
  <c r="AN1734" i="53"/>
  <c r="AN1735" i="53"/>
  <c r="AN1736" i="53"/>
  <c r="AN1737" i="53"/>
  <c r="AN1738" i="53"/>
  <c r="AN1739" i="53"/>
  <c r="AN1740" i="53"/>
  <c r="AN1741" i="53"/>
  <c r="AN1742" i="53"/>
  <c r="AN1743" i="53"/>
  <c r="AN1744" i="53"/>
  <c r="AN1745" i="53"/>
  <c r="AN1746" i="53"/>
  <c r="AN1747" i="53"/>
  <c r="AN1748" i="53"/>
  <c r="AN1749" i="53"/>
  <c r="AN1750" i="53"/>
  <c r="AN1751" i="53"/>
  <c r="AN1752" i="53"/>
  <c r="AN1753" i="53"/>
  <c r="AN1754" i="53"/>
  <c r="AN1755" i="53"/>
  <c r="AN1756" i="53"/>
  <c r="AN1757" i="53"/>
  <c r="AN1758" i="53"/>
  <c r="AN1759" i="53"/>
  <c r="AN1760" i="53"/>
  <c r="AN1761" i="53"/>
  <c r="AN1762" i="53"/>
  <c r="AN1763" i="53"/>
  <c r="AN1764" i="53"/>
  <c r="AN1765" i="53"/>
  <c r="AN1766" i="53"/>
  <c r="AN1767" i="53"/>
  <c r="AN1768" i="53"/>
  <c r="AN1769" i="53"/>
  <c r="AN1770" i="53"/>
  <c r="AN1771" i="53"/>
  <c r="AN1772" i="53"/>
  <c r="AN1773" i="53"/>
  <c r="AN1774" i="53"/>
  <c r="AN1775" i="53"/>
  <c r="AN1776" i="53"/>
  <c r="AN1777" i="53"/>
  <c r="AN1778" i="53"/>
  <c r="AN1779" i="53"/>
  <c r="AN1780" i="53"/>
  <c r="AN1781" i="53"/>
  <c r="AN1782" i="53"/>
  <c r="AN1783" i="53"/>
  <c r="AN1784" i="53"/>
  <c r="AN1785" i="53"/>
  <c r="AN1786" i="53"/>
  <c r="AN1787" i="53"/>
  <c r="AN1788" i="53"/>
  <c r="AN1789" i="53"/>
  <c r="AN1790" i="53"/>
  <c r="AN1791" i="53"/>
  <c r="AN1792" i="53"/>
  <c r="AN1793" i="53"/>
  <c r="AN1794" i="53"/>
  <c r="AN1795" i="53"/>
  <c r="AN1796" i="53"/>
  <c r="AN1797" i="53"/>
  <c r="AN1798" i="53"/>
  <c r="AN1799" i="53"/>
  <c r="AN1800" i="53"/>
  <c r="AN1801" i="53"/>
  <c r="AN1802" i="53"/>
  <c r="AN1803" i="53"/>
  <c r="AN1804" i="53"/>
  <c r="AN1805" i="53"/>
  <c r="AN1806" i="53"/>
  <c r="AN1807" i="53"/>
  <c r="AN1808" i="53"/>
  <c r="AN1809" i="53"/>
  <c r="AN1810" i="53"/>
  <c r="AN1811" i="53"/>
  <c r="AN1812" i="53"/>
  <c r="AN1813" i="53"/>
  <c r="AN1814" i="53"/>
  <c r="AN1815" i="53"/>
  <c r="AN1816" i="53"/>
  <c r="AN1817" i="53"/>
  <c r="AN1818" i="53"/>
  <c r="AN1819" i="53"/>
  <c r="AN1820" i="53"/>
  <c r="AN1821" i="53"/>
  <c r="AN1822" i="53"/>
  <c r="AN1823" i="53"/>
  <c r="AN1824" i="53"/>
  <c r="AN1825" i="53"/>
  <c r="AN1826" i="53"/>
  <c r="AN1827" i="53"/>
  <c r="AN1828" i="53"/>
  <c r="AN1829" i="53"/>
  <c r="AN1830" i="53"/>
  <c r="AN1831" i="53"/>
  <c r="AN1832" i="53"/>
  <c r="AN1833" i="53"/>
  <c r="AN1834" i="53"/>
  <c r="AN1835" i="53"/>
  <c r="AN1836" i="53"/>
  <c r="AN1837" i="53"/>
  <c r="AN1838" i="53"/>
  <c r="AN1839" i="53"/>
  <c r="AN1840" i="53"/>
  <c r="AN1841" i="53"/>
  <c r="AN1842" i="53"/>
  <c r="AN1843" i="53"/>
  <c r="AN1844" i="53"/>
  <c r="AN1845" i="53"/>
  <c r="AN1846" i="53"/>
  <c r="AN1847" i="53"/>
  <c r="AN1848" i="53"/>
  <c r="AN1849" i="53"/>
  <c r="AN1850" i="53"/>
  <c r="AN1851" i="53"/>
  <c r="AN1852" i="53"/>
  <c r="AN1853" i="53"/>
  <c r="AN1854" i="53"/>
  <c r="AN1855" i="53"/>
  <c r="AN1856" i="53"/>
  <c r="AN1857" i="53"/>
  <c r="AN1858" i="53"/>
  <c r="AN1859" i="53"/>
  <c r="AN1860" i="53"/>
  <c r="AN1861" i="53"/>
  <c r="AN1862" i="53"/>
  <c r="AN1863" i="53"/>
  <c r="AN1864" i="53"/>
  <c r="AN1865" i="53"/>
  <c r="AN1866" i="53"/>
  <c r="AN1867" i="53"/>
  <c r="AN1868" i="53"/>
  <c r="AN1869" i="53"/>
  <c r="AN1870" i="53"/>
  <c r="AN1871" i="53"/>
  <c r="AN1872" i="53"/>
  <c r="AN1873" i="53"/>
  <c r="AN1874" i="53"/>
  <c r="AN1875" i="53"/>
  <c r="AN1876" i="53"/>
  <c r="AN1877" i="53"/>
  <c r="AN1878" i="53"/>
  <c r="AN1879" i="53"/>
  <c r="AN1880" i="53"/>
  <c r="AN1881" i="53"/>
  <c r="AN1882" i="53"/>
  <c r="AN1883" i="53"/>
  <c r="AN1884" i="53"/>
  <c r="AN1885" i="53"/>
  <c r="AN1886" i="53"/>
  <c r="AN1887" i="53"/>
  <c r="AN1888" i="53"/>
  <c r="AN1889" i="53"/>
  <c r="AN1890" i="53"/>
  <c r="AN1891" i="53"/>
  <c r="AN1892" i="53"/>
  <c r="AN1893" i="53"/>
  <c r="AN1894" i="53"/>
  <c r="AN1895" i="53"/>
  <c r="AN1896" i="53"/>
  <c r="AN1897" i="53"/>
  <c r="AN1898" i="53"/>
  <c r="AN1899" i="53"/>
  <c r="AN1900" i="53"/>
  <c r="AN1901" i="53"/>
  <c r="AN1902" i="53"/>
  <c r="AN1903" i="53"/>
  <c r="AN1904" i="53"/>
  <c r="AN1905" i="53"/>
  <c r="AN1906" i="53"/>
  <c r="AN1907" i="53"/>
  <c r="AN1908" i="53"/>
  <c r="AN1909" i="53"/>
  <c r="AN1910" i="53"/>
  <c r="AN1911" i="53"/>
  <c r="AN1912" i="53"/>
  <c r="AN1913" i="53"/>
  <c r="AN1914" i="53"/>
  <c r="AN1915" i="53"/>
  <c r="AN1916" i="53"/>
  <c r="AN1917" i="53"/>
  <c r="AN1918" i="53"/>
  <c r="AN1919" i="53"/>
  <c r="AN1920" i="53"/>
  <c r="AN1921" i="53"/>
  <c r="AN1922" i="53"/>
  <c r="AN1923" i="53"/>
  <c r="AN1924" i="53"/>
  <c r="AN1925" i="53"/>
  <c r="AN1926" i="53"/>
  <c r="AN1927" i="53"/>
  <c r="AN1928" i="53"/>
  <c r="AN1929" i="53"/>
  <c r="AN1930" i="53"/>
  <c r="AN1931" i="53"/>
  <c r="AN1932" i="53"/>
  <c r="AN1933" i="53"/>
  <c r="AN1934" i="53"/>
  <c r="AN1935" i="53"/>
  <c r="AN1936" i="53"/>
  <c r="AN1937" i="53"/>
  <c r="AN1938" i="53"/>
  <c r="AN1939" i="53"/>
  <c r="AN1940" i="53"/>
  <c r="AN1941" i="53"/>
  <c r="AN1942" i="53"/>
  <c r="AN1943" i="53"/>
  <c r="AN1944" i="53"/>
  <c r="AN1945" i="53"/>
  <c r="AN1946" i="53"/>
  <c r="AN1947" i="53"/>
  <c r="AN1948" i="53"/>
  <c r="AN1949" i="53"/>
  <c r="AN1950" i="53"/>
  <c r="AN1951" i="53"/>
  <c r="AN1952" i="53"/>
  <c r="AN1953" i="53"/>
  <c r="AN1954" i="53"/>
  <c r="AN1955" i="53"/>
  <c r="AN1956" i="53"/>
  <c r="AN1957" i="53"/>
  <c r="AN1958" i="53"/>
  <c r="AN1959" i="53"/>
  <c r="AN1960" i="53"/>
  <c r="AN1961" i="53"/>
  <c r="AN1962" i="53"/>
  <c r="AN1963" i="53"/>
  <c r="AN1964" i="53"/>
  <c r="AN1965" i="53"/>
  <c r="AN1966" i="53"/>
  <c r="AN1967" i="53"/>
  <c r="AN1968" i="53"/>
  <c r="AN1969" i="53"/>
  <c r="AN1970" i="53"/>
  <c r="AN1971" i="53"/>
  <c r="AN1972" i="53"/>
  <c r="AN1973" i="53"/>
  <c r="AN1974" i="53"/>
  <c r="AN1975" i="53"/>
  <c r="AN1976" i="53"/>
  <c r="AN1977" i="53"/>
  <c r="AN1978" i="53"/>
  <c r="AN1979" i="53"/>
  <c r="AN1980" i="53"/>
  <c r="AN1981" i="53"/>
  <c r="AN1982" i="53"/>
  <c r="AN1983" i="53"/>
  <c r="AN1984" i="53"/>
  <c r="AN1985" i="53"/>
  <c r="AN1986" i="53"/>
  <c r="AN1987" i="53"/>
  <c r="AN1988" i="53"/>
  <c r="AN1989" i="53"/>
  <c r="AN1990" i="53"/>
  <c r="AN1991" i="53"/>
  <c r="AN1992" i="53"/>
  <c r="AN1993" i="53"/>
  <c r="AN1994" i="53"/>
  <c r="AN1995" i="53"/>
  <c r="AN1996" i="53"/>
  <c r="AN1997" i="53"/>
  <c r="AN1998" i="53"/>
  <c r="AN1999" i="53"/>
  <c r="AN2000" i="53"/>
  <c r="AN2001" i="53"/>
  <c r="AN2002" i="53"/>
  <c r="AN2003" i="53"/>
  <c r="AN2004" i="53"/>
  <c r="AN2005" i="53"/>
  <c r="AN2006" i="53"/>
  <c r="AN2007" i="53"/>
  <c r="AN2008" i="53"/>
  <c r="AN2009" i="53"/>
  <c r="AN2010" i="53"/>
  <c r="AN2011" i="53"/>
  <c r="AN2012" i="53"/>
  <c r="AN2013" i="53"/>
  <c r="AN2014" i="53"/>
  <c r="AN2015" i="53"/>
  <c r="AN2016" i="53"/>
  <c r="AN2017" i="53"/>
  <c r="AN2018" i="53"/>
  <c r="AN2019" i="53"/>
  <c r="AN2020" i="53"/>
  <c r="AN2021" i="53"/>
  <c r="AN2022" i="53"/>
  <c r="AN2023" i="53"/>
  <c r="AN2024" i="53"/>
  <c r="AN2025" i="53"/>
  <c r="AN2026" i="53"/>
  <c r="AN2027" i="53"/>
  <c r="AN2028" i="53"/>
  <c r="AN2029" i="53"/>
  <c r="AN2030" i="53"/>
  <c r="AN2031" i="53"/>
  <c r="AN2032" i="53"/>
  <c r="AN2033" i="53"/>
  <c r="AN2034" i="53"/>
  <c r="AN2035" i="53"/>
  <c r="AN2036" i="53"/>
  <c r="AN2037" i="53"/>
  <c r="AN2038" i="53"/>
  <c r="AN2039" i="53"/>
  <c r="AN2040" i="53"/>
  <c r="AN2041" i="53"/>
  <c r="AN2042" i="53"/>
  <c r="AN2043" i="53"/>
  <c r="AN2044" i="53"/>
  <c r="AN2045" i="53"/>
  <c r="AN2046" i="53"/>
  <c r="AN2047" i="53"/>
  <c r="AN2048" i="53"/>
  <c r="AN2049" i="53"/>
  <c r="AN2050" i="53"/>
  <c r="AN2051" i="53"/>
  <c r="AN2052" i="53"/>
  <c r="AN2053" i="53"/>
  <c r="AN2054" i="53"/>
  <c r="AN2055" i="53"/>
  <c r="AN2056" i="53"/>
  <c r="AN2057" i="53"/>
  <c r="AN2058" i="53"/>
  <c r="AN2059" i="53"/>
  <c r="AN2060" i="53"/>
  <c r="AN2061" i="53"/>
  <c r="AN2062" i="53"/>
  <c r="AN2063" i="53"/>
  <c r="AN2064" i="53"/>
  <c r="AN2065" i="53"/>
  <c r="AN2066" i="53"/>
  <c r="AN2067" i="53"/>
  <c r="AN2068" i="53"/>
  <c r="AN2069" i="53"/>
  <c r="AN2070" i="53"/>
  <c r="AN2071" i="53"/>
  <c r="AN2072" i="53"/>
  <c r="AN2073" i="53"/>
  <c r="AN2074" i="53"/>
  <c r="AN2075" i="53"/>
  <c r="AN2076" i="53"/>
  <c r="AN2077" i="53"/>
  <c r="AN2078" i="53"/>
  <c r="AN2079" i="53"/>
  <c r="AN2080" i="53"/>
  <c r="AN2081" i="53"/>
  <c r="AN2082" i="53"/>
  <c r="AN2083" i="53"/>
  <c r="AN2084" i="53"/>
  <c r="AN2085" i="53"/>
  <c r="AN2086" i="53"/>
  <c r="AN2087" i="53"/>
  <c r="AN2088" i="53"/>
  <c r="AN2089" i="53"/>
  <c r="AN2090" i="53"/>
  <c r="AN2091" i="53"/>
  <c r="AN2092" i="53"/>
  <c r="AN2093" i="53"/>
  <c r="AN2094" i="53"/>
  <c r="AN2095" i="53"/>
  <c r="AN2096" i="53"/>
  <c r="AN2097" i="53"/>
  <c r="AN2098" i="53"/>
  <c r="AN2099" i="53"/>
  <c r="AN2100" i="53"/>
  <c r="AN2101" i="53"/>
  <c r="AN2102" i="53"/>
  <c r="AN2103" i="53"/>
  <c r="AN2104" i="53"/>
  <c r="AN2105" i="53"/>
  <c r="AN2106" i="53"/>
  <c r="AN2107" i="53"/>
  <c r="AN2108" i="53"/>
  <c r="AN2109" i="53"/>
  <c r="AN2110" i="53"/>
  <c r="AN2111" i="53"/>
  <c r="AN2112" i="53"/>
  <c r="AN2113" i="53"/>
  <c r="AN2114" i="53"/>
  <c r="AN2115" i="53"/>
  <c r="AN2116" i="53"/>
  <c r="AN2117" i="53"/>
  <c r="AN2118" i="53"/>
  <c r="AN2119" i="53"/>
  <c r="AN2120" i="53"/>
  <c r="AN2121" i="53"/>
  <c r="AN2122" i="53"/>
  <c r="AN2123" i="53"/>
  <c r="AN2124" i="53"/>
  <c r="AN2125" i="53"/>
  <c r="AN2126" i="53"/>
  <c r="AN2127" i="53"/>
  <c r="AN2128" i="53"/>
  <c r="AN2129" i="53"/>
  <c r="AN2130" i="53"/>
  <c r="AN2131" i="53"/>
  <c r="AN2132" i="53"/>
  <c r="AN2133" i="53"/>
  <c r="AN2134" i="53"/>
  <c r="AN2135" i="53"/>
  <c r="AN2136" i="53"/>
  <c r="AN2137" i="53"/>
  <c r="AN2138" i="53"/>
  <c r="AN2139" i="53"/>
  <c r="AN2140" i="53"/>
  <c r="AN2141" i="53"/>
  <c r="AN2142" i="53"/>
  <c r="AN2143" i="53"/>
  <c r="AN2144" i="53"/>
  <c r="AN2145" i="53"/>
  <c r="AN2146" i="53"/>
  <c r="AN2147" i="53"/>
  <c r="AN2148" i="53"/>
  <c r="AN2149" i="53"/>
  <c r="AN2150" i="53"/>
  <c r="AN2151" i="53"/>
  <c r="AN2152" i="53"/>
  <c r="AN2153" i="53"/>
  <c r="AN2154" i="53"/>
  <c r="AN2155" i="53"/>
  <c r="AN2156" i="53"/>
  <c r="AN2157" i="53"/>
  <c r="AN2158" i="53"/>
  <c r="AN2159" i="53"/>
  <c r="AN2160" i="53"/>
  <c r="AN2161" i="53"/>
  <c r="AN2162" i="53"/>
  <c r="AN2163" i="53"/>
  <c r="AN2164" i="53"/>
  <c r="AN2165" i="53"/>
  <c r="AN2166" i="53"/>
  <c r="AN2167" i="53"/>
  <c r="AN2168" i="53"/>
  <c r="AN2169" i="53"/>
  <c r="AN2170" i="53"/>
  <c r="AN2171" i="53"/>
  <c r="AN2172" i="53"/>
  <c r="AN2173" i="53"/>
  <c r="AN2174" i="53"/>
  <c r="AN2175" i="53"/>
  <c r="AN2176" i="53"/>
  <c r="AN2177" i="53"/>
  <c r="AN2178" i="53"/>
  <c r="AN2179" i="53"/>
  <c r="AN2180" i="53"/>
  <c r="AN2181" i="53"/>
  <c r="AN2182" i="53"/>
  <c r="AN2183" i="53"/>
  <c r="AN2184" i="53"/>
  <c r="AN2185" i="53"/>
  <c r="AN2186" i="53"/>
  <c r="AN2187" i="53"/>
  <c r="AN2188" i="53"/>
  <c r="AN2189" i="53"/>
  <c r="AN2190" i="53"/>
  <c r="AN2191" i="53"/>
  <c r="AN2192" i="53"/>
  <c r="AN2193" i="53"/>
  <c r="AN2194" i="53"/>
  <c r="AN2195" i="53"/>
  <c r="AN2196" i="53"/>
  <c r="AN2197" i="53"/>
  <c r="AN2198" i="53"/>
  <c r="AN2199" i="53"/>
  <c r="AN2200" i="53"/>
  <c r="AN2201" i="53"/>
  <c r="AN2202" i="53"/>
  <c r="AN2203" i="53"/>
  <c r="AN2204" i="53"/>
  <c r="AN2205" i="53"/>
  <c r="AN2206" i="53"/>
  <c r="AN2207" i="53"/>
  <c r="AN2208" i="53"/>
  <c r="AN2209" i="53"/>
  <c r="AN2210" i="53"/>
  <c r="AN2211" i="53"/>
  <c r="AN2212" i="53"/>
  <c r="AN2213" i="53"/>
  <c r="AN2214" i="53"/>
  <c r="AN2215" i="53"/>
  <c r="AN2216" i="53"/>
  <c r="AN2217" i="53"/>
  <c r="AN2218" i="53"/>
  <c r="AN2219" i="53"/>
  <c r="AN2220" i="53"/>
  <c r="AN2221" i="53"/>
  <c r="AN2222" i="53"/>
  <c r="AN2223" i="53"/>
  <c r="AN2224" i="53"/>
  <c r="AN2225" i="53"/>
  <c r="AN2226" i="53"/>
  <c r="AN2227" i="53"/>
  <c r="AN2228" i="53"/>
  <c r="AN2229" i="53"/>
  <c r="AN2230" i="53"/>
  <c r="AN2231" i="53"/>
  <c r="AN2232" i="53"/>
  <c r="AN2233" i="53"/>
  <c r="AN2234" i="53"/>
  <c r="AN2235" i="53"/>
  <c r="AN2236" i="53"/>
  <c r="AN2237" i="53"/>
  <c r="AN2238" i="53"/>
  <c r="AN2239" i="53"/>
  <c r="AN2240" i="53"/>
  <c r="AN2241" i="53"/>
  <c r="AN2242" i="53"/>
  <c r="AN2243" i="53"/>
  <c r="AN2244" i="53"/>
  <c r="AN2245" i="53"/>
  <c r="AN2246" i="53"/>
  <c r="AN2247" i="53"/>
  <c r="AN2248" i="53"/>
  <c r="AN2249" i="53"/>
  <c r="AN2250" i="53"/>
  <c r="AN2251" i="53"/>
  <c r="AN2252" i="53"/>
  <c r="AN2253" i="53"/>
  <c r="AN2254" i="53"/>
  <c r="AN2255" i="53"/>
  <c r="AN2256" i="53"/>
  <c r="AN2257" i="53"/>
  <c r="AN2258" i="53"/>
  <c r="AN2259" i="53"/>
  <c r="AN2260" i="53"/>
  <c r="AN2261" i="53"/>
  <c r="AN2262" i="53"/>
  <c r="AN2263" i="53"/>
  <c r="AN2264" i="53"/>
  <c r="AN2265" i="53"/>
  <c r="AN2266" i="53"/>
  <c r="AN2267" i="53"/>
  <c r="AN2268" i="53"/>
  <c r="AN2269" i="53"/>
  <c r="AN2270" i="53"/>
  <c r="AN2271" i="53"/>
  <c r="AN2272" i="53"/>
  <c r="AN2273" i="53"/>
  <c r="AN2274" i="53"/>
  <c r="AN2275" i="53"/>
  <c r="AN2276" i="53"/>
  <c r="AN2277" i="53"/>
  <c r="AN2278" i="53"/>
  <c r="AN2279" i="53"/>
  <c r="AN2280" i="53"/>
  <c r="AN2281" i="53"/>
  <c r="AN2282" i="53"/>
  <c r="AN2283" i="53"/>
  <c r="AN2284" i="53"/>
  <c r="AN2285" i="53"/>
  <c r="AN2286" i="53"/>
  <c r="AN2287" i="53"/>
  <c r="AN2288" i="53"/>
  <c r="AN2289" i="53"/>
  <c r="AN2290" i="53"/>
  <c r="AN2291" i="53"/>
  <c r="AN2292" i="53"/>
  <c r="AN2293" i="53"/>
  <c r="AN2294" i="53"/>
  <c r="AN2295" i="53"/>
  <c r="AN2296" i="53"/>
  <c r="AN2297" i="53"/>
  <c r="AN2298" i="53"/>
  <c r="AN2299" i="53"/>
  <c r="AN2300" i="53"/>
  <c r="AN2301" i="53"/>
  <c r="AN2302" i="53"/>
  <c r="AN2303" i="53"/>
  <c r="AN2304" i="53"/>
  <c r="AN2305" i="53"/>
  <c r="AN2306" i="53"/>
  <c r="AN2307" i="53"/>
  <c r="AN2308" i="53"/>
  <c r="AN2309" i="53"/>
  <c r="AN2310" i="53"/>
  <c r="AN2311" i="53"/>
  <c r="AN2312" i="53"/>
  <c r="AN2313" i="53"/>
  <c r="AN2314" i="53"/>
  <c r="AN2315" i="53"/>
  <c r="AN2316" i="53"/>
  <c r="AN2317" i="53"/>
  <c r="AN2318" i="53"/>
  <c r="AN2319" i="53"/>
  <c r="AN2320" i="53"/>
  <c r="AN2321" i="53"/>
  <c r="AN2322" i="53"/>
  <c r="AN2323" i="53"/>
  <c r="AN2324" i="53"/>
  <c r="AN2325" i="53"/>
  <c r="AN2326" i="53"/>
  <c r="AN2327" i="53"/>
  <c r="AN2328" i="53"/>
  <c r="AN2329" i="53"/>
  <c r="AN2330" i="53"/>
  <c r="AN2331" i="53"/>
  <c r="AN2332" i="53"/>
  <c r="AN2333" i="53"/>
  <c r="AN2334" i="53"/>
  <c r="AN2335" i="53"/>
  <c r="AN2336" i="53"/>
  <c r="AN2337" i="53"/>
  <c r="AN2338" i="53"/>
  <c r="AN2339" i="53"/>
  <c r="AN2340" i="53"/>
  <c r="AN2341" i="53"/>
  <c r="AN2342" i="53"/>
  <c r="AN2343" i="53"/>
  <c r="AN2344" i="53"/>
  <c r="AN2345" i="53"/>
  <c r="AN2346" i="53"/>
  <c r="AN2347" i="53"/>
  <c r="AN2348" i="53"/>
  <c r="AN2349" i="53"/>
  <c r="AN2350" i="53"/>
  <c r="AN2351" i="53"/>
  <c r="AN2352" i="53"/>
  <c r="AN2353" i="53"/>
  <c r="AN2354" i="53"/>
  <c r="AN2355" i="53"/>
  <c r="AN2356" i="53"/>
  <c r="AN2357" i="53"/>
  <c r="AN2358" i="53"/>
  <c r="AN2359" i="53"/>
  <c r="AN2360" i="53"/>
  <c r="AN2361" i="53"/>
  <c r="AN2362" i="53"/>
  <c r="AN2363" i="53"/>
  <c r="AN2364" i="53"/>
  <c r="AN2365" i="53"/>
  <c r="AN2366" i="53"/>
  <c r="AN2367" i="53"/>
  <c r="AN2368" i="53"/>
  <c r="AN2369" i="53"/>
  <c r="AN2370" i="53"/>
  <c r="AN2371" i="53"/>
  <c r="AN2372" i="53"/>
  <c r="AN2373" i="53"/>
  <c r="AN2374" i="53"/>
  <c r="AN2375" i="53"/>
  <c r="AN2376" i="53"/>
  <c r="AN2377" i="53"/>
  <c r="AN2378" i="53"/>
  <c r="AN2379" i="53"/>
  <c r="AN2380" i="53"/>
  <c r="AN2381" i="53"/>
  <c r="AN2382" i="53"/>
  <c r="AN2383" i="53"/>
  <c r="AN2384" i="53"/>
  <c r="AN2385" i="53"/>
  <c r="AN2386" i="53"/>
  <c r="AN2387" i="53"/>
  <c r="AN2388" i="53"/>
  <c r="AN2389" i="53"/>
  <c r="AN2390" i="53"/>
  <c r="AN2391" i="53"/>
  <c r="AN2392" i="53"/>
  <c r="AN2393" i="53"/>
  <c r="AN2394" i="53"/>
  <c r="AN2395" i="53"/>
  <c r="AN2396" i="53"/>
  <c r="AN2397" i="53"/>
  <c r="AN2398" i="53"/>
  <c r="AN2399" i="53"/>
  <c r="AN2400" i="53"/>
  <c r="AN2401" i="53"/>
  <c r="AN2402" i="53"/>
  <c r="AN2403" i="53"/>
  <c r="AN2404" i="53"/>
  <c r="AN2405" i="53"/>
  <c r="AN2406" i="53"/>
  <c r="AN2407" i="53"/>
  <c r="AN2408" i="53"/>
  <c r="AN2409" i="53"/>
  <c r="AN2410" i="53"/>
  <c r="AN2411" i="53"/>
  <c r="AN2412" i="53"/>
  <c r="AN2413" i="53"/>
  <c r="AN2414" i="53"/>
  <c r="AN2415" i="53"/>
  <c r="AN2416" i="53"/>
  <c r="AN2417" i="53"/>
  <c r="AN2418" i="53"/>
  <c r="AN2419" i="53"/>
  <c r="AN2420" i="53"/>
  <c r="AN2421" i="53"/>
  <c r="AN2422" i="53"/>
  <c r="AN2423" i="53"/>
  <c r="AN2424" i="53"/>
  <c r="AN2425" i="53"/>
  <c r="AN2426" i="53"/>
  <c r="AN2427" i="53"/>
  <c r="AN2428" i="53"/>
  <c r="AN2429" i="53"/>
  <c r="AN2430" i="53"/>
  <c r="AN2431" i="53"/>
  <c r="AN2432" i="53"/>
  <c r="AN2433" i="53"/>
  <c r="AN2434" i="53"/>
  <c r="AN2435" i="53"/>
  <c r="AN2436" i="53"/>
  <c r="AN2437" i="53"/>
  <c r="AN2438" i="53"/>
  <c r="AN2439" i="53"/>
  <c r="AN2440" i="53"/>
  <c r="AN2441" i="53"/>
  <c r="AN2442" i="53"/>
  <c r="AN2443" i="53"/>
  <c r="AN2444" i="53"/>
  <c r="AN2445" i="53"/>
  <c r="AN2446" i="53"/>
  <c r="AN2447" i="53"/>
  <c r="AN2448" i="53"/>
  <c r="AN2449" i="53"/>
  <c r="AN2450" i="53"/>
  <c r="AN2451" i="53"/>
  <c r="AN2452" i="53"/>
  <c r="AN2453" i="53"/>
  <c r="AN2454" i="53"/>
  <c r="AN2455" i="53"/>
  <c r="AN2456" i="53"/>
  <c r="AN2457" i="53"/>
  <c r="AN2458" i="53"/>
  <c r="AN2459" i="53"/>
  <c r="AN2460" i="53"/>
  <c r="AN2461" i="53"/>
  <c r="AN2462" i="53"/>
  <c r="AN2463" i="53"/>
  <c r="AN2464" i="53"/>
  <c r="AN2465" i="53"/>
  <c r="AN2466" i="53"/>
  <c r="AN2467" i="53"/>
  <c r="AN2468" i="53"/>
  <c r="AN2469" i="53"/>
  <c r="AN2470" i="53"/>
  <c r="AN2471" i="53"/>
  <c r="AN2472" i="53"/>
  <c r="AN2473" i="53"/>
  <c r="AN2474" i="53"/>
  <c r="AN2475" i="53"/>
  <c r="AN2476" i="53"/>
  <c r="AN2477" i="53"/>
  <c r="AN2478" i="53"/>
  <c r="AN2479" i="53"/>
  <c r="AN2480" i="53"/>
  <c r="AN2481" i="53"/>
  <c r="AN2482" i="53"/>
  <c r="AN2483" i="53"/>
  <c r="AN2484" i="53"/>
  <c r="AN2485" i="53"/>
  <c r="AN2486" i="53"/>
  <c r="AN2487" i="53"/>
  <c r="AN2488" i="53"/>
  <c r="AN2489" i="53"/>
  <c r="AN2490" i="53"/>
  <c r="AN2491" i="53"/>
  <c r="AN2492" i="53"/>
  <c r="AN2493" i="53"/>
  <c r="AN2494" i="53"/>
  <c r="AN2495" i="53"/>
  <c r="AN2496" i="53"/>
  <c r="AN2497" i="53"/>
  <c r="AN2498" i="53"/>
  <c r="AN2499" i="53"/>
  <c r="AN2500" i="53"/>
  <c r="AN2501" i="53"/>
  <c r="AM2" i="53"/>
  <c r="AM3" i="53"/>
  <c r="AM4" i="53"/>
  <c r="AM5" i="53"/>
  <c r="AM6" i="53"/>
  <c r="AM7" i="53"/>
  <c r="AM8" i="53"/>
  <c r="AM9" i="53"/>
  <c r="AM10" i="53"/>
  <c r="AM11" i="53"/>
  <c r="AM12" i="53"/>
  <c r="AM13" i="53"/>
  <c r="AM14" i="53"/>
  <c r="AM15" i="53"/>
  <c r="AM16" i="53"/>
  <c r="AM17" i="53"/>
  <c r="AM18" i="53"/>
  <c r="AM19" i="53"/>
  <c r="AM20" i="53"/>
  <c r="AM21" i="53"/>
  <c r="AM22" i="53"/>
  <c r="AM23" i="53"/>
  <c r="AM24" i="53"/>
  <c r="AM25" i="53"/>
  <c r="AM26" i="53"/>
  <c r="AM27" i="53"/>
  <c r="AM28" i="53"/>
  <c r="AM29" i="53"/>
  <c r="AM30" i="53"/>
  <c r="AM31" i="53"/>
  <c r="AM32" i="53"/>
  <c r="AM33" i="53"/>
  <c r="AM34" i="53"/>
  <c r="AM35" i="53"/>
  <c r="AM36" i="53"/>
  <c r="AM37" i="53"/>
  <c r="AM38" i="53"/>
  <c r="AM39" i="53"/>
  <c r="AM40" i="53"/>
  <c r="AM41" i="53"/>
  <c r="AM42" i="53"/>
  <c r="AM43" i="53"/>
  <c r="AM44" i="53"/>
  <c r="AM45" i="53"/>
  <c r="AM46" i="53"/>
  <c r="AM47" i="53"/>
  <c r="AM48" i="53"/>
  <c r="AM49" i="53"/>
  <c r="AM50" i="53"/>
  <c r="AM51" i="53"/>
  <c r="AM52" i="53"/>
  <c r="AM53" i="53"/>
  <c r="AM54" i="53"/>
  <c r="AM55" i="53"/>
  <c r="AM56" i="53"/>
  <c r="AM57" i="53"/>
  <c r="AM58" i="53"/>
  <c r="AM59" i="53"/>
  <c r="AM60" i="53"/>
  <c r="AM61" i="53"/>
  <c r="AM62" i="53"/>
  <c r="AM63" i="53"/>
  <c r="AM64" i="53"/>
  <c r="AM65" i="53"/>
  <c r="AM66" i="53"/>
  <c r="AM67" i="53"/>
  <c r="AM68" i="53"/>
  <c r="AM69" i="53"/>
  <c r="AM70" i="53"/>
  <c r="AM71" i="53"/>
  <c r="AM72" i="53"/>
  <c r="AM73" i="53"/>
  <c r="AM74" i="53"/>
  <c r="AM75" i="53"/>
  <c r="AM76" i="53"/>
  <c r="AM77" i="53"/>
  <c r="AM78" i="53"/>
  <c r="AM79" i="53"/>
  <c r="AM80" i="53"/>
  <c r="AM81" i="53"/>
  <c r="AM82" i="53"/>
  <c r="AM83" i="53"/>
  <c r="AM84" i="53"/>
  <c r="AM85" i="53"/>
  <c r="AM86" i="53"/>
  <c r="AM87" i="53"/>
  <c r="AM88" i="53"/>
  <c r="AM89" i="53"/>
  <c r="AM90" i="53"/>
  <c r="AM91" i="53"/>
  <c r="AM92" i="53"/>
  <c r="AM93" i="53"/>
  <c r="AM94" i="53"/>
  <c r="AM95" i="53"/>
  <c r="AM96" i="53"/>
  <c r="AM97" i="53"/>
  <c r="AM98" i="53"/>
  <c r="AM99" i="53"/>
  <c r="AM100" i="53"/>
  <c r="AM101" i="53"/>
  <c r="AM102" i="53"/>
  <c r="AM103" i="53"/>
  <c r="AM104" i="53"/>
  <c r="AM105" i="53"/>
  <c r="AM106" i="53"/>
  <c r="AM107" i="53"/>
  <c r="AM108" i="53"/>
  <c r="AM109" i="53"/>
  <c r="AM110" i="53"/>
  <c r="AM111" i="53"/>
  <c r="AM112" i="53"/>
  <c r="AM113" i="53"/>
  <c r="AM114" i="53"/>
  <c r="AM115" i="53"/>
  <c r="AM116" i="53"/>
  <c r="AM117" i="53"/>
  <c r="AM118" i="53"/>
  <c r="AM119" i="53"/>
  <c r="AM120" i="53"/>
  <c r="AM121" i="53"/>
  <c r="AM122" i="53"/>
  <c r="AM123" i="53"/>
  <c r="AM124" i="53"/>
  <c r="AM125" i="53"/>
  <c r="AM126" i="53"/>
  <c r="AM127" i="53"/>
  <c r="AM128" i="53"/>
  <c r="AM129" i="53"/>
  <c r="AM130" i="53"/>
  <c r="AM131" i="53"/>
  <c r="AM132" i="53"/>
  <c r="AM133" i="53"/>
  <c r="AM134" i="53"/>
  <c r="AM135" i="53"/>
  <c r="AM136" i="53"/>
  <c r="AM137" i="53"/>
  <c r="AM138" i="53"/>
  <c r="AM139" i="53"/>
  <c r="AM140" i="53"/>
  <c r="AM141" i="53"/>
  <c r="AM142" i="53"/>
  <c r="AM143" i="53"/>
  <c r="AM144" i="53"/>
  <c r="AM145" i="53"/>
  <c r="AM146" i="53"/>
  <c r="AM147" i="53"/>
  <c r="AM148" i="53"/>
  <c r="AM149" i="53"/>
  <c r="AM150" i="53"/>
  <c r="AM151" i="53"/>
  <c r="AM152" i="53"/>
  <c r="AM153" i="53"/>
  <c r="AM154" i="53"/>
  <c r="AM155" i="53"/>
  <c r="AM156" i="53"/>
  <c r="AM157" i="53"/>
  <c r="AM158" i="53"/>
  <c r="AM159" i="53"/>
  <c r="AM160" i="53"/>
  <c r="AM161" i="53"/>
  <c r="AM162" i="53"/>
  <c r="AM163" i="53"/>
  <c r="AM164" i="53"/>
  <c r="AM165" i="53"/>
  <c r="AM166" i="53"/>
  <c r="AM167" i="53"/>
  <c r="AM168" i="53"/>
  <c r="AM169" i="53"/>
  <c r="AM170" i="53"/>
  <c r="AM171" i="53"/>
  <c r="AM172" i="53"/>
  <c r="AM173" i="53"/>
  <c r="AM174" i="53"/>
  <c r="AM175" i="53"/>
  <c r="AM176" i="53"/>
  <c r="AM177" i="53"/>
  <c r="AM178" i="53"/>
  <c r="AM179" i="53"/>
  <c r="AM180" i="53"/>
  <c r="AM181" i="53"/>
  <c r="AM182" i="53"/>
  <c r="AM183" i="53"/>
  <c r="AM184" i="53"/>
  <c r="AM185" i="53"/>
  <c r="AM186" i="53"/>
  <c r="AM187" i="53"/>
  <c r="AM188" i="53"/>
  <c r="AM189" i="53"/>
  <c r="AM190" i="53"/>
  <c r="AM191" i="53"/>
  <c r="AM192" i="53"/>
  <c r="AM193" i="53"/>
  <c r="AM194" i="53"/>
  <c r="AM195" i="53"/>
  <c r="AM196" i="53"/>
  <c r="AM197" i="53"/>
  <c r="AM198" i="53"/>
  <c r="AM199" i="53"/>
  <c r="AM200" i="53"/>
  <c r="AM201" i="53"/>
  <c r="AM202" i="53"/>
  <c r="AM203" i="53"/>
  <c r="AM204" i="53"/>
  <c r="AM205" i="53"/>
  <c r="AM206" i="53"/>
  <c r="AM207" i="53"/>
  <c r="AM208" i="53"/>
  <c r="AM209" i="53"/>
  <c r="AM210" i="53"/>
  <c r="AM211" i="53"/>
  <c r="AM212" i="53"/>
  <c r="AM213" i="53"/>
  <c r="AM214" i="53"/>
  <c r="AM215" i="53"/>
  <c r="AM216" i="53"/>
  <c r="AM217" i="53"/>
  <c r="AM218" i="53"/>
  <c r="AM219" i="53"/>
  <c r="AM220" i="53"/>
  <c r="AM221" i="53"/>
  <c r="AM222" i="53"/>
  <c r="AM223" i="53"/>
  <c r="AM224" i="53"/>
  <c r="AM225" i="53"/>
  <c r="AM226" i="53"/>
  <c r="AM227" i="53"/>
  <c r="AM228" i="53"/>
  <c r="AM229" i="53"/>
  <c r="AM230" i="53"/>
  <c r="AM231" i="53"/>
  <c r="AM232" i="53"/>
  <c r="AM233" i="53"/>
  <c r="AM234" i="53"/>
  <c r="AM235" i="53"/>
  <c r="AM236" i="53"/>
  <c r="AM237" i="53"/>
  <c r="AM238" i="53"/>
  <c r="AM239" i="53"/>
  <c r="AM240" i="53"/>
  <c r="AM241" i="53"/>
  <c r="AM242" i="53"/>
  <c r="AM243" i="53"/>
  <c r="AM244" i="53"/>
  <c r="AM245" i="53"/>
  <c r="AM246" i="53"/>
  <c r="AM247" i="53"/>
  <c r="AM248" i="53"/>
  <c r="AM249" i="53"/>
  <c r="AM250" i="53"/>
  <c r="AM251" i="53"/>
  <c r="AM252" i="53"/>
  <c r="AM253" i="53"/>
  <c r="AM254" i="53"/>
  <c r="AM255" i="53"/>
  <c r="AM256" i="53"/>
  <c r="AM257" i="53"/>
  <c r="AM258" i="53"/>
  <c r="AM259" i="53"/>
  <c r="AM260" i="53"/>
  <c r="AM261" i="53"/>
  <c r="AM262" i="53"/>
  <c r="AM263" i="53"/>
  <c r="AM264" i="53"/>
  <c r="AM265" i="53"/>
  <c r="AM266" i="53"/>
  <c r="AM267" i="53"/>
  <c r="AM268" i="53"/>
  <c r="AM269" i="53"/>
  <c r="AM270" i="53"/>
  <c r="AM271" i="53"/>
  <c r="AM272" i="53"/>
  <c r="AM273" i="53"/>
  <c r="AM274" i="53"/>
  <c r="AM275" i="53"/>
  <c r="AM276" i="53"/>
  <c r="AM277" i="53"/>
  <c r="AM278" i="53"/>
  <c r="AM279" i="53"/>
  <c r="AM280" i="53"/>
  <c r="AM281" i="53"/>
  <c r="AM282" i="53"/>
  <c r="AM283" i="53"/>
  <c r="AM284" i="53"/>
  <c r="AM285" i="53"/>
  <c r="AM286" i="53"/>
  <c r="AM287" i="53"/>
  <c r="AM288" i="53"/>
  <c r="AM289" i="53"/>
  <c r="AM290" i="53"/>
  <c r="AM291" i="53"/>
  <c r="AM292" i="53"/>
  <c r="AM293" i="53"/>
  <c r="AM294" i="53"/>
  <c r="AM295" i="53"/>
  <c r="AM296" i="53"/>
  <c r="AM297" i="53"/>
  <c r="AM298" i="53"/>
  <c r="AM299" i="53"/>
  <c r="AM300" i="53"/>
  <c r="AM301" i="53"/>
  <c r="AM302" i="53"/>
  <c r="AM303" i="53"/>
  <c r="AM304" i="53"/>
  <c r="AM305" i="53"/>
  <c r="AM306" i="53"/>
  <c r="AM307" i="53"/>
  <c r="AM308" i="53"/>
  <c r="AM309" i="53"/>
  <c r="AM310" i="53"/>
  <c r="AM311" i="53"/>
  <c r="AM312" i="53"/>
  <c r="AM313" i="53"/>
  <c r="AM314" i="53"/>
  <c r="AM315" i="53"/>
  <c r="AM316" i="53"/>
  <c r="AM317" i="53"/>
  <c r="AM318" i="53"/>
  <c r="AM319" i="53"/>
  <c r="AM320" i="53"/>
  <c r="AM321" i="53"/>
  <c r="AM322" i="53"/>
  <c r="AM323" i="53"/>
  <c r="AM324" i="53"/>
  <c r="AM325" i="53"/>
  <c r="AM326" i="53"/>
  <c r="AM327" i="53"/>
  <c r="AM328" i="53"/>
  <c r="AM329" i="53"/>
  <c r="AM330" i="53"/>
  <c r="AM331" i="53"/>
  <c r="AM332" i="53"/>
  <c r="AM333" i="53"/>
  <c r="AM334" i="53"/>
  <c r="AM335" i="53"/>
  <c r="AM336" i="53"/>
  <c r="AM337" i="53"/>
  <c r="AM338" i="53"/>
  <c r="AM339" i="53"/>
  <c r="AM340" i="53"/>
  <c r="AM341" i="53"/>
  <c r="AM342" i="53"/>
  <c r="AM343" i="53"/>
  <c r="AM344" i="53"/>
  <c r="AM345" i="53"/>
  <c r="AM346" i="53"/>
  <c r="AM347" i="53"/>
  <c r="AM348" i="53"/>
  <c r="AM349" i="53"/>
  <c r="AM350" i="53"/>
  <c r="AM351" i="53"/>
  <c r="AM352" i="53"/>
  <c r="AM353" i="53"/>
  <c r="AM354" i="53"/>
  <c r="AM355" i="53"/>
  <c r="AM356" i="53"/>
  <c r="AM357" i="53"/>
  <c r="AM358" i="53"/>
  <c r="AM359" i="53"/>
  <c r="AM360" i="53"/>
  <c r="AM361" i="53"/>
  <c r="AM362" i="53"/>
  <c r="AM363" i="53"/>
  <c r="AM364" i="53"/>
  <c r="AM365" i="53"/>
  <c r="AM366" i="53"/>
  <c r="AM367" i="53"/>
  <c r="AM368" i="53"/>
  <c r="AM369" i="53"/>
  <c r="AM370" i="53"/>
  <c r="AM371" i="53"/>
  <c r="AM372" i="53"/>
  <c r="AM373" i="53"/>
  <c r="AM374" i="53"/>
  <c r="AM375" i="53"/>
  <c r="AM376" i="53"/>
  <c r="AM377" i="53"/>
  <c r="AM378" i="53"/>
  <c r="AM379" i="53"/>
  <c r="AM380" i="53"/>
  <c r="AM381" i="53"/>
  <c r="AM382" i="53"/>
  <c r="AM383" i="53"/>
  <c r="AM384" i="53"/>
  <c r="AM385" i="53"/>
  <c r="AM386" i="53"/>
  <c r="AM387" i="53"/>
  <c r="AM388" i="53"/>
  <c r="AM389" i="53"/>
  <c r="AM390" i="53"/>
  <c r="AM391" i="53"/>
  <c r="AM392" i="53"/>
  <c r="AM393" i="53"/>
  <c r="AM394" i="53"/>
  <c r="AM395" i="53"/>
  <c r="AM396" i="53"/>
  <c r="AM397" i="53"/>
  <c r="AM398" i="53"/>
  <c r="AM399" i="53"/>
  <c r="AM400" i="53"/>
  <c r="AM401" i="53"/>
  <c r="AM402" i="53"/>
  <c r="AM403" i="53"/>
  <c r="AM404" i="53"/>
  <c r="AM405" i="53"/>
  <c r="AM406" i="53"/>
  <c r="AM407" i="53"/>
  <c r="AM408" i="53"/>
  <c r="AM409" i="53"/>
  <c r="AM410" i="53"/>
  <c r="AM411" i="53"/>
  <c r="AM412" i="53"/>
  <c r="AM413" i="53"/>
  <c r="AM414" i="53"/>
  <c r="AM415" i="53"/>
  <c r="AM416" i="53"/>
  <c r="AM417" i="53"/>
  <c r="AM418" i="53"/>
  <c r="AM419" i="53"/>
  <c r="AM420" i="53"/>
  <c r="AM421" i="53"/>
  <c r="AM422" i="53"/>
  <c r="AM423" i="53"/>
  <c r="AM424" i="53"/>
  <c r="AM425" i="53"/>
  <c r="AM426" i="53"/>
  <c r="AM427" i="53"/>
  <c r="AM428" i="53"/>
  <c r="AM429" i="53"/>
  <c r="AM430" i="53"/>
  <c r="AM431" i="53"/>
  <c r="AM432" i="53"/>
  <c r="AM433" i="53"/>
  <c r="AM434" i="53"/>
  <c r="AM435" i="53"/>
  <c r="AM436" i="53"/>
  <c r="AM437" i="53"/>
  <c r="AM438" i="53"/>
  <c r="AM439" i="53"/>
  <c r="AM440" i="53"/>
  <c r="AM441" i="53"/>
  <c r="AM442" i="53"/>
  <c r="AM443" i="53"/>
  <c r="AM444" i="53"/>
  <c r="AM445" i="53"/>
  <c r="AM446" i="53"/>
  <c r="AM447" i="53"/>
  <c r="AM448" i="53"/>
  <c r="AM449" i="53"/>
  <c r="AM450" i="53"/>
  <c r="AM451" i="53"/>
  <c r="AM452" i="53"/>
  <c r="AM453" i="53"/>
  <c r="AM454" i="53"/>
  <c r="AM455" i="53"/>
  <c r="AM456" i="53"/>
  <c r="AM457" i="53"/>
  <c r="AM458" i="53"/>
  <c r="AM459" i="53"/>
  <c r="AM460" i="53"/>
  <c r="AM461" i="53"/>
  <c r="AM462" i="53"/>
  <c r="AM463" i="53"/>
  <c r="AM464" i="53"/>
  <c r="AM465" i="53"/>
  <c r="AM466" i="53"/>
  <c r="AM467" i="53"/>
  <c r="AM468" i="53"/>
  <c r="AM469" i="53"/>
  <c r="AM470" i="53"/>
  <c r="AM471" i="53"/>
  <c r="AM472" i="53"/>
  <c r="AM473" i="53"/>
  <c r="AM474" i="53"/>
  <c r="AM475" i="53"/>
  <c r="AM476" i="53"/>
  <c r="AM477" i="53"/>
  <c r="AM478" i="53"/>
  <c r="AM479" i="53"/>
  <c r="AM480" i="53"/>
  <c r="AM481" i="53"/>
  <c r="AM482" i="53"/>
  <c r="AM483" i="53"/>
  <c r="AM484" i="53"/>
  <c r="AM485" i="53"/>
  <c r="AM486" i="53"/>
  <c r="AM487" i="53"/>
  <c r="AM488" i="53"/>
  <c r="AM489" i="53"/>
  <c r="AM490" i="53"/>
  <c r="AM491" i="53"/>
  <c r="AM492" i="53"/>
  <c r="AM493" i="53"/>
  <c r="AM494" i="53"/>
  <c r="AM495" i="53"/>
  <c r="AM496" i="53"/>
  <c r="AM497" i="53"/>
  <c r="AM498" i="53"/>
  <c r="AM499" i="53"/>
  <c r="AM500" i="53"/>
  <c r="AM501" i="53"/>
  <c r="AM502" i="53"/>
  <c r="AM503" i="53"/>
  <c r="AM504" i="53"/>
  <c r="AM505" i="53"/>
  <c r="AM506" i="53"/>
  <c r="AM507" i="53"/>
  <c r="AM508" i="53"/>
  <c r="AM509" i="53"/>
  <c r="AM510" i="53"/>
  <c r="AM511" i="53"/>
  <c r="AM512" i="53"/>
  <c r="AM513" i="53"/>
  <c r="AM514" i="53"/>
  <c r="AM515" i="53"/>
  <c r="AM516" i="53"/>
  <c r="AM517" i="53"/>
  <c r="AM518" i="53"/>
  <c r="AM519" i="53"/>
  <c r="AM520" i="53"/>
  <c r="AM521" i="53"/>
  <c r="AM522" i="53"/>
  <c r="AM523" i="53"/>
  <c r="AM524" i="53"/>
  <c r="AM525" i="53"/>
  <c r="AM526" i="53"/>
  <c r="AM527" i="53"/>
  <c r="AM528" i="53"/>
  <c r="AM529" i="53"/>
  <c r="AM530" i="53"/>
  <c r="AM531" i="53"/>
  <c r="AM532" i="53"/>
  <c r="AM533" i="53"/>
  <c r="AM534" i="53"/>
  <c r="AM535" i="53"/>
  <c r="AM536" i="53"/>
  <c r="AM537" i="53"/>
  <c r="AM538" i="53"/>
  <c r="AM539" i="53"/>
  <c r="AM540" i="53"/>
  <c r="AM541" i="53"/>
  <c r="AM542" i="53"/>
  <c r="AM543" i="53"/>
  <c r="AM544" i="53"/>
  <c r="AM545" i="53"/>
  <c r="AM546" i="53"/>
  <c r="AM547" i="53"/>
  <c r="AM548" i="53"/>
  <c r="AM549" i="53"/>
  <c r="AM550" i="53"/>
  <c r="AM551" i="53"/>
  <c r="AM552" i="53"/>
  <c r="AM553" i="53"/>
  <c r="AM554" i="53"/>
  <c r="AM555" i="53"/>
  <c r="AM556" i="53"/>
  <c r="AM557" i="53"/>
  <c r="AM558" i="53"/>
  <c r="AM559" i="53"/>
  <c r="AM560" i="53"/>
  <c r="AM561" i="53"/>
  <c r="AM562" i="53"/>
  <c r="AM563" i="53"/>
  <c r="AM564" i="53"/>
  <c r="AM565" i="53"/>
  <c r="AM566" i="53"/>
  <c r="AM567" i="53"/>
  <c r="AM568" i="53"/>
  <c r="AM569" i="53"/>
  <c r="AM570" i="53"/>
  <c r="AM571" i="53"/>
  <c r="AM572" i="53"/>
  <c r="AM573" i="53"/>
  <c r="AM574" i="53"/>
  <c r="AM575" i="53"/>
  <c r="AM576" i="53"/>
  <c r="AM577" i="53"/>
  <c r="AM578" i="53"/>
  <c r="AM579" i="53"/>
  <c r="AM580" i="53"/>
  <c r="AM581" i="53"/>
  <c r="AM582" i="53"/>
  <c r="AM583" i="53"/>
  <c r="AM584" i="53"/>
  <c r="AM585" i="53"/>
  <c r="AM586" i="53"/>
  <c r="AM587" i="53"/>
  <c r="AM588" i="53"/>
  <c r="AM589" i="53"/>
  <c r="AM590" i="53"/>
  <c r="AM591" i="53"/>
  <c r="AM592" i="53"/>
  <c r="AM593" i="53"/>
  <c r="AM594" i="53"/>
  <c r="AM595" i="53"/>
  <c r="AM596" i="53"/>
  <c r="AM597" i="53"/>
  <c r="AM598" i="53"/>
  <c r="AM599" i="53"/>
  <c r="AM600" i="53"/>
  <c r="AM601" i="53"/>
  <c r="AM602" i="53"/>
  <c r="AM603" i="53"/>
  <c r="AM604" i="53"/>
  <c r="AM605" i="53"/>
  <c r="AM606" i="53"/>
  <c r="AM607" i="53"/>
  <c r="AM608" i="53"/>
  <c r="AM609" i="53"/>
  <c r="AM610" i="53"/>
  <c r="AM611" i="53"/>
  <c r="AM612" i="53"/>
  <c r="AM613" i="53"/>
  <c r="AM614" i="53"/>
  <c r="AM615" i="53"/>
  <c r="AM616" i="53"/>
  <c r="AM617" i="53"/>
  <c r="AM618" i="53"/>
  <c r="AM619" i="53"/>
  <c r="AM620" i="53"/>
  <c r="AM621" i="53"/>
  <c r="AM622" i="53"/>
  <c r="AM623" i="53"/>
  <c r="AM624" i="53"/>
  <c r="AM625" i="53"/>
  <c r="AM626" i="53"/>
  <c r="AM627" i="53"/>
  <c r="AM628" i="53"/>
  <c r="AM629" i="53"/>
  <c r="AM630" i="53"/>
  <c r="AM631" i="53"/>
  <c r="AM632" i="53"/>
  <c r="AM633" i="53"/>
  <c r="AM634" i="53"/>
  <c r="AM635" i="53"/>
  <c r="AM636" i="53"/>
  <c r="AM637" i="53"/>
  <c r="AM638" i="53"/>
  <c r="AM639" i="53"/>
  <c r="AM640" i="53"/>
  <c r="AM641" i="53"/>
  <c r="AM642" i="53"/>
  <c r="AM643" i="53"/>
  <c r="AM644" i="53"/>
  <c r="AM645" i="53"/>
  <c r="AM646" i="53"/>
  <c r="AM647" i="53"/>
  <c r="AM648" i="53"/>
  <c r="AM649" i="53"/>
  <c r="AM650" i="53"/>
  <c r="AM651" i="53"/>
  <c r="AM652" i="53"/>
  <c r="AM653" i="53"/>
  <c r="AM654" i="53"/>
  <c r="AM655" i="53"/>
  <c r="AM656" i="53"/>
  <c r="AM657" i="53"/>
  <c r="AM658" i="53"/>
  <c r="AM659" i="53"/>
  <c r="AM660" i="53"/>
  <c r="AM661" i="53"/>
  <c r="AM662" i="53"/>
  <c r="AM663" i="53"/>
  <c r="AM664" i="53"/>
  <c r="AM665" i="53"/>
  <c r="AM666" i="53"/>
  <c r="AM667" i="53"/>
  <c r="AM668" i="53"/>
  <c r="AM669" i="53"/>
  <c r="AM670" i="53"/>
  <c r="AM671" i="53"/>
  <c r="AM672" i="53"/>
  <c r="AM673" i="53"/>
  <c r="AM674" i="53"/>
  <c r="AM675" i="53"/>
  <c r="AM676" i="53"/>
  <c r="AM677" i="53"/>
  <c r="AM678" i="53"/>
  <c r="AM679" i="53"/>
  <c r="AM680" i="53"/>
  <c r="AM681" i="53"/>
  <c r="AM682" i="53"/>
  <c r="AM683" i="53"/>
  <c r="AM684" i="53"/>
  <c r="AM685" i="53"/>
  <c r="AM686" i="53"/>
  <c r="AM687" i="53"/>
  <c r="AM688" i="53"/>
  <c r="AM689" i="53"/>
  <c r="AM690" i="53"/>
  <c r="AM691" i="53"/>
  <c r="AM692" i="53"/>
  <c r="AM693" i="53"/>
  <c r="AM694" i="53"/>
  <c r="AM695" i="53"/>
  <c r="AM696" i="53"/>
  <c r="AM697" i="53"/>
  <c r="AM698" i="53"/>
  <c r="AM699" i="53"/>
  <c r="AM700" i="53"/>
  <c r="AM701" i="53"/>
  <c r="AM702" i="53"/>
  <c r="AM703" i="53"/>
  <c r="AM704" i="53"/>
  <c r="AM705" i="53"/>
  <c r="AM706" i="53"/>
  <c r="AM707" i="53"/>
  <c r="AM708" i="53"/>
  <c r="AM709" i="53"/>
  <c r="AM710" i="53"/>
  <c r="AM711" i="53"/>
  <c r="AM712" i="53"/>
  <c r="AM713" i="53"/>
  <c r="AM714" i="53"/>
  <c r="AM715" i="53"/>
  <c r="AM716" i="53"/>
  <c r="AM717" i="53"/>
  <c r="AM718" i="53"/>
  <c r="AM719" i="53"/>
  <c r="AM720" i="53"/>
  <c r="AM721" i="53"/>
  <c r="AM722" i="53"/>
  <c r="AM723" i="53"/>
  <c r="AM724" i="53"/>
  <c r="AM725" i="53"/>
  <c r="AM726" i="53"/>
  <c r="AM727" i="53"/>
  <c r="AM728" i="53"/>
  <c r="AM729" i="53"/>
  <c r="AM730" i="53"/>
  <c r="AM731" i="53"/>
  <c r="AM732" i="53"/>
  <c r="AM733" i="53"/>
  <c r="AM734" i="53"/>
  <c r="AM735" i="53"/>
  <c r="AM736" i="53"/>
  <c r="AM737" i="53"/>
  <c r="AM738" i="53"/>
  <c r="AM739" i="53"/>
  <c r="AM740" i="53"/>
  <c r="AM741" i="53"/>
  <c r="AM742" i="53"/>
  <c r="AM743" i="53"/>
  <c r="AM744" i="53"/>
  <c r="AM745" i="53"/>
  <c r="AM746" i="53"/>
  <c r="AM747" i="53"/>
  <c r="AM748" i="53"/>
  <c r="AM749" i="53"/>
  <c r="AM750" i="53"/>
  <c r="AM751" i="53"/>
  <c r="AM752" i="53"/>
  <c r="AM753" i="53"/>
  <c r="AM754" i="53"/>
  <c r="AM755" i="53"/>
  <c r="AM756" i="53"/>
  <c r="AM757" i="53"/>
  <c r="AM758" i="53"/>
  <c r="AM759" i="53"/>
  <c r="AM760" i="53"/>
  <c r="AM761" i="53"/>
  <c r="AM762" i="53"/>
  <c r="AM763" i="53"/>
  <c r="AM764" i="53"/>
  <c r="AM765" i="53"/>
  <c r="AM766" i="53"/>
  <c r="AM767" i="53"/>
  <c r="AM768" i="53"/>
  <c r="AM769" i="53"/>
  <c r="AM770" i="53"/>
  <c r="AM771" i="53"/>
  <c r="AM772" i="53"/>
  <c r="AM773" i="53"/>
  <c r="AM774" i="53"/>
  <c r="AM775" i="53"/>
  <c r="AM776" i="53"/>
  <c r="AM777" i="53"/>
  <c r="AM778" i="53"/>
  <c r="AM779" i="53"/>
  <c r="AM780" i="53"/>
  <c r="AM781" i="53"/>
  <c r="AM782" i="53"/>
  <c r="AM783" i="53"/>
  <c r="AM784" i="53"/>
  <c r="AM785" i="53"/>
  <c r="AM786" i="53"/>
  <c r="AM787" i="53"/>
  <c r="AM788" i="53"/>
  <c r="AM789" i="53"/>
  <c r="AM790" i="53"/>
  <c r="AM791" i="53"/>
  <c r="AM792" i="53"/>
  <c r="AM793" i="53"/>
  <c r="AM794" i="53"/>
  <c r="AM795" i="53"/>
  <c r="AM796" i="53"/>
  <c r="AM797" i="53"/>
  <c r="AM798" i="53"/>
  <c r="AM799" i="53"/>
  <c r="AM800" i="53"/>
  <c r="AM801" i="53"/>
  <c r="AM802" i="53"/>
  <c r="AM803" i="53"/>
  <c r="AM804" i="53"/>
  <c r="AM805" i="53"/>
  <c r="AM806" i="53"/>
  <c r="AM807" i="53"/>
  <c r="AM808" i="53"/>
  <c r="AM809" i="53"/>
  <c r="AM810" i="53"/>
  <c r="AM811" i="53"/>
  <c r="AM812" i="53"/>
  <c r="AM813" i="53"/>
  <c r="AM814" i="53"/>
  <c r="AM815" i="53"/>
  <c r="AM816" i="53"/>
  <c r="AM817" i="53"/>
  <c r="AM818" i="53"/>
  <c r="AM819" i="53"/>
  <c r="AM820" i="53"/>
  <c r="AM821" i="53"/>
  <c r="AM822" i="53"/>
  <c r="AM823" i="53"/>
  <c r="AM824" i="53"/>
  <c r="AM825" i="53"/>
  <c r="AM826" i="53"/>
  <c r="AM827" i="53"/>
  <c r="AM828" i="53"/>
  <c r="AM829" i="53"/>
  <c r="AM830" i="53"/>
  <c r="AM831" i="53"/>
  <c r="AM832" i="53"/>
  <c r="AM833" i="53"/>
  <c r="AM834" i="53"/>
  <c r="AM835" i="53"/>
  <c r="AM836" i="53"/>
  <c r="AM837" i="53"/>
  <c r="AM838" i="53"/>
  <c r="AM839" i="53"/>
  <c r="AM840" i="53"/>
  <c r="AM841" i="53"/>
  <c r="AM842" i="53"/>
  <c r="AM843" i="53"/>
  <c r="AM844" i="53"/>
  <c r="AM845" i="53"/>
  <c r="AM846" i="53"/>
  <c r="AM847" i="53"/>
  <c r="AM848" i="53"/>
  <c r="AM849" i="53"/>
  <c r="AM850" i="53"/>
  <c r="AM851" i="53"/>
  <c r="AM852" i="53"/>
  <c r="AM853" i="53"/>
  <c r="AM854" i="53"/>
  <c r="AM855" i="53"/>
  <c r="AM856" i="53"/>
  <c r="AM857" i="53"/>
  <c r="AM858" i="53"/>
  <c r="AM859" i="53"/>
  <c r="AM860" i="53"/>
  <c r="AM861" i="53"/>
  <c r="AM862" i="53"/>
  <c r="AM863" i="53"/>
  <c r="AM864" i="53"/>
  <c r="AM865" i="53"/>
  <c r="AM866" i="53"/>
  <c r="AM867" i="53"/>
  <c r="AM868" i="53"/>
  <c r="AM869" i="53"/>
  <c r="AM870" i="53"/>
  <c r="AM871" i="53"/>
  <c r="AM872" i="53"/>
  <c r="AM873" i="53"/>
  <c r="AM874" i="53"/>
  <c r="AM875" i="53"/>
  <c r="AM876" i="53"/>
  <c r="AM877" i="53"/>
  <c r="AM878" i="53"/>
  <c r="AM879" i="53"/>
  <c r="AM880" i="53"/>
  <c r="AM881" i="53"/>
  <c r="AM882" i="53"/>
  <c r="AM883" i="53"/>
  <c r="AM884" i="53"/>
  <c r="AM885" i="53"/>
  <c r="AM886" i="53"/>
  <c r="AM887" i="53"/>
  <c r="AM888" i="53"/>
  <c r="AM889" i="53"/>
  <c r="AM890" i="53"/>
  <c r="AM891" i="53"/>
  <c r="AM892" i="53"/>
  <c r="AM893" i="53"/>
  <c r="AM894" i="53"/>
  <c r="AM895" i="53"/>
  <c r="AM896" i="53"/>
  <c r="AM897" i="53"/>
  <c r="AM898" i="53"/>
  <c r="AM899" i="53"/>
  <c r="AM900" i="53"/>
  <c r="AM901" i="53"/>
  <c r="AM902" i="53"/>
  <c r="AM903" i="53"/>
  <c r="AM904" i="53"/>
  <c r="AM905" i="53"/>
  <c r="AM906" i="53"/>
  <c r="AM907" i="53"/>
  <c r="AM908" i="53"/>
  <c r="AM909" i="53"/>
  <c r="AM910" i="53"/>
  <c r="AM911" i="53"/>
  <c r="AM912" i="53"/>
  <c r="AM913" i="53"/>
  <c r="AM914" i="53"/>
  <c r="AM915" i="53"/>
  <c r="AM916" i="53"/>
  <c r="AM917" i="53"/>
  <c r="AM918" i="53"/>
  <c r="AM919" i="53"/>
  <c r="AM920" i="53"/>
  <c r="AM921" i="53"/>
  <c r="AM922" i="53"/>
  <c r="AM923" i="53"/>
  <c r="AM924" i="53"/>
  <c r="AM925" i="53"/>
  <c r="AM926" i="53"/>
  <c r="AM927" i="53"/>
  <c r="AM928" i="53"/>
  <c r="AM929" i="53"/>
  <c r="AM930" i="53"/>
  <c r="AM931" i="53"/>
  <c r="AM932" i="53"/>
  <c r="AM933" i="53"/>
  <c r="AM934" i="53"/>
  <c r="AM935" i="53"/>
  <c r="AM936" i="53"/>
  <c r="AM937" i="53"/>
  <c r="AM938" i="53"/>
  <c r="AM939" i="53"/>
  <c r="AM940" i="53"/>
  <c r="AM941" i="53"/>
  <c r="AM942" i="53"/>
  <c r="AM943" i="53"/>
  <c r="AM944" i="53"/>
  <c r="AM945" i="53"/>
  <c r="AM946" i="53"/>
  <c r="AM947" i="53"/>
  <c r="AM948" i="53"/>
  <c r="AM949" i="53"/>
  <c r="AM950" i="53"/>
  <c r="AM951" i="53"/>
  <c r="AM952" i="53"/>
  <c r="AM953" i="53"/>
  <c r="AM954" i="53"/>
  <c r="AM955" i="53"/>
  <c r="AM956" i="53"/>
  <c r="AM957" i="53"/>
  <c r="AM958" i="53"/>
  <c r="AM959" i="53"/>
  <c r="AM960" i="53"/>
  <c r="AM961" i="53"/>
  <c r="AM962" i="53"/>
  <c r="AM963" i="53"/>
  <c r="AM964" i="53"/>
  <c r="AM965" i="53"/>
  <c r="AM966" i="53"/>
  <c r="AM967" i="53"/>
  <c r="AM968" i="53"/>
  <c r="AM969" i="53"/>
  <c r="AM970" i="53"/>
  <c r="AM971" i="53"/>
  <c r="AM972" i="53"/>
  <c r="AM973" i="53"/>
  <c r="AM974" i="53"/>
  <c r="AM975" i="53"/>
  <c r="AM976" i="53"/>
  <c r="AM977" i="53"/>
  <c r="AM978" i="53"/>
  <c r="AM979" i="53"/>
  <c r="AM980" i="53"/>
  <c r="AM981" i="53"/>
  <c r="AM982" i="53"/>
  <c r="AM983" i="53"/>
  <c r="AM984" i="53"/>
  <c r="AM985" i="53"/>
  <c r="AM986" i="53"/>
  <c r="AM987" i="53"/>
  <c r="AM988" i="53"/>
  <c r="AM989" i="53"/>
  <c r="AM990" i="53"/>
  <c r="AM991" i="53"/>
  <c r="AM992" i="53"/>
  <c r="AM993" i="53"/>
  <c r="AM994" i="53"/>
  <c r="AM995" i="53"/>
  <c r="AM996" i="53"/>
  <c r="AM997" i="53"/>
  <c r="AM998" i="53"/>
  <c r="AM999" i="53"/>
  <c r="AM1000" i="53"/>
  <c r="AM1001" i="53"/>
  <c r="AM1002" i="53"/>
  <c r="AM1003" i="53"/>
  <c r="AM1004" i="53"/>
  <c r="AM1005" i="53"/>
  <c r="AM1006" i="53"/>
  <c r="AM1007" i="53"/>
  <c r="AM1008" i="53"/>
  <c r="AM1009" i="53"/>
  <c r="AM1010" i="53"/>
  <c r="AM1011" i="53"/>
  <c r="AM1012" i="53"/>
  <c r="AM1013" i="53"/>
  <c r="AM1014" i="53"/>
  <c r="AM1015" i="53"/>
  <c r="AM1016" i="53"/>
  <c r="AM1017" i="53"/>
  <c r="AM1018" i="53"/>
  <c r="AM1019" i="53"/>
  <c r="AM1020" i="53"/>
  <c r="AM1021" i="53"/>
  <c r="AM1022" i="53"/>
  <c r="AM1023" i="53"/>
  <c r="AM1024" i="53"/>
  <c r="AM1025" i="53"/>
  <c r="AM1026" i="53"/>
  <c r="AM1027" i="53"/>
  <c r="AM1028" i="53"/>
  <c r="AM1029" i="53"/>
  <c r="AM1030" i="53"/>
  <c r="AM1031" i="53"/>
  <c r="AM1032" i="53"/>
  <c r="AM1033" i="53"/>
  <c r="AM1034" i="53"/>
  <c r="AM1035" i="53"/>
  <c r="AM1036" i="53"/>
  <c r="AM1037" i="53"/>
  <c r="AM1038" i="53"/>
  <c r="AM1039" i="53"/>
  <c r="AM1040" i="53"/>
  <c r="AM1041" i="53"/>
  <c r="AM1042" i="53"/>
  <c r="AM1043" i="53"/>
  <c r="AM1044" i="53"/>
  <c r="AM1045" i="53"/>
  <c r="AM1046" i="53"/>
  <c r="AM1047" i="53"/>
  <c r="AM1048" i="53"/>
  <c r="AM1049" i="53"/>
  <c r="AM1050" i="53"/>
  <c r="AM1051" i="53"/>
  <c r="AM1052" i="53"/>
  <c r="AM1053" i="53"/>
  <c r="AM1054" i="53"/>
  <c r="AM1055" i="53"/>
  <c r="AM1056" i="53"/>
  <c r="AM1057" i="53"/>
  <c r="AM1058" i="53"/>
  <c r="AM1059" i="53"/>
  <c r="AM1060" i="53"/>
  <c r="AM1061" i="53"/>
  <c r="AM1062" i="53"/>
  <c r="AM1063" i="53"/>
  <c r="AM1064" i="53"/>
  <c r="AM1065" i="53"/>
  <c r="AM1066" i="53"/>
  <c r="AM1067" i="53"/>
  <c r="AM1068" i="53"/>
  <c r="AM1069" i="53"/>
  <c r="AM1070" i="53"/>
  <c r="AM1071" i="53"/>
  <c r="AM1072" i="53"/>
  <c r="AM1073" i="53"/>
  <c r="AM1074" i="53"/>
  <c r="AM1075" i="53"/>
  <c r="AM1076" i="53"/>
  <c r="AM1077" i="53"/>
  <c r="AM1078" i="53"/>
  <c r="AM1079" i="53"/>
  <c r="AM1080" i="53"/>
  <c r="AM1081" i="53"/>
  <c r="AM1082" i="53"/>
  <c r="AM1083" i="53"/>
  <c r="AM1084" i="53"/>
  <c r="AM1085" i="53"/>
  <c r="AM1086" i="53"/>
  <c r="AM1087" i="53"/>
  <c r="AM1088" i="53"/>
  <c r="AM1089" i="53"/>
  <c r="AM1090" i="53"/>
  <c r="AM1091" i="53"/>
  <c r="AM1092" i="53"/>
  <c r="AM1093" i="53"/>
  <c r="AM1094" i="53"/>
  <c r="AM1095" i="53"/>
  <c r="AM1096" i="53"/>
  <c r="AM1097" i="53"/>
  <c r="AM1098" i="53"/>
  <c r="AM1099" i="53"/>
  <c r="AM1100" i="53"/>
  <c r="AM1101" i="53"/>
  <c r="AM1102" i="53"/>
  <c r="AM1103" i="53"/>
  <c r="AM1104" i="53"/>
  <c r="AM1105" i="53"/>
  <c r="AM1106" i="53"/>
  <c r="AM1107" i="53"/>
  <c r="AM1108" i="53"/>
  <c r="AM1109" i="53"/>
  <c r="AM1110" i="53"/>
  <c r="AM1111" i="53"/>
  <c r="AM1112" i="53"/>
  <c r="AM1113" i="53"/>
  <c r="AM1114" i="53"/>
  <c r="AM1115" i="53"/>
  <c r="AM1116" i="53"/>
  <c r="AM1117" i="53"/>
  <c r="AM1118" i="53"/>
  <c r="AM1119" i="53"/>
  <c r="AM1120" i="53"/>
  <c r="AM1121" i="53"/>
  <c r="AM1122" i="53"/>
  <c r="AM1123" i="53"/>
  <c r="AM1124" i="53"/>
  <c r="AM1125" i="53"/>
  <c r="AM1126" i="53"/>
  <c r="AM1127" i="53"/>
  <c r="AM1128" i="53"/>
  <c r="AM1129" i="53"/>
  <c r="AM1130" i="53"/>
  <c r="AM1131" i="53"/>
  <c r="AM1132" i="53"/>
  <c r="AM1133" i="53"/>
  <c r="AM1134" i="53"/>
  <c r="AM1135" i="53"/>
  <c r="AM1136" i="53"/>
  <c r="AM1137" i="53"/>
  <c r="AM1138" i="53"/>
  <c r="AM1139" i="53"/>
  <c r="AM1140" i="53"/>
  <c r="AM1141" i="53"/>
  <c r="AM1142" i="53"/>
  <c r="AM1143" i="53"/>
  <c r="AM1144" i="53"/>
  <c r="AM1145" i="53"/>
  <c r="AM1146" i="53"/>
  <c r="AM1147" i="53"/>
  <c r="AM1148" i="53"/>
  <c r="AM1149" i="53"/>
  <c r="AM1150" i="53"/>
  <c r="AM1151" i="53"/>
  <c r="AM1152" i="53"/>
  <c r="AM1153" i="53"/>
  <c r="AM1154" i="53"/>
  <c r="AM1155" i="53"/>
  <c r="AM1156" i="53"/>
  <c r="AM1157" i="53"/>
  <c r="AM1158" i="53"/>
  <c r="AM1159" i="53"/>
  <c r="AM1160" i="53"/>
  <c r="AM1161" i="53"/>
  <c r="AM1162" i="53"/>
  <c r="AM1163" i="53"/>
  <c r="AM1164" i="53"/>
  <c r="AM1165" i="53"/>
  <c r="AM1166" i="53"/>
  <c r="AM1167" i="53"/>
  <c r="AM1168" i="53"/>
  <c r="AM1169" i="53"/>
  <c r="AM1170" i="53"/>
  <c r="AM1171" i="53"/>
  <c r="AM1172" i="53"/>
  <c r="AM1173" i="53"/>
  <c r="AM1174" i="53"/>
  <c r="AM1175" i="53"/>
  <c r="AM1176" i="53"/>
  <c r="AM1177" i="53"/>
  <c r="AM1178" i="53"/>
  <c r="AM1179" i="53"/>
  <c r="AM1180" i="53"/>
  <c r="AM1181" i="53"/>
  <c r="AM1182" i="53"/>
  <c r="AM1183" i="53"/>
  <c r="AM1184" i="53"/>
  <c r="AM1185" i="53"/>
  <c r="AM1186" i="53"/>
  <c r="AM1187" i="53"/>
  <c r="AM1188" i="53"/>
  <c r="AM1189" i="53"/>
  <c r="AM1190" i="53"/>
  <c r="AM1191" i="53"/>
  <c r="AM1192" i="53"/>
  <c r="AM1193" i="53"/>
  <c r="AM1194" i="53"/>
  <c r="AM1195" i="53"/>
  <c r="AM1196" i="53"/>
  <c r="AM1197" i="53"/>
  <c r="AM1198" i="53"/>
  <c r="AM1199" i="53"/>
  <c r="AM1200" i="53"/>
  <c r="AM1201" i="53"/>
  <c r="AM1202" i="53"/>
  <c r="AM1203" i="53"/>
  <c r="AM1204" i="53"/>
  <c r="AM1205" i="53"/>
  <c r="AM1206" i="53"/>
  <c r="AM1207" i="53"/>
  <c r="AM1208" i="53"/>
  <c r="AM1209" i="53"/>
  <c r="AM1210" i="53"/>
  <c r="AM1211" i="53"/>
  <c r="AM1212" i="53"/>
  <c r="AM1213" i="53"/>
  <c r="AM1214" i="53"/>
  <c r="AM1215" i="53"/>
  <c r="AM1216" i="53"/>
  <c r="AM1217" i="53"/>
  <c r="AM1218" i="53"/>
  <c r="AM1219" i="53"/>
  <c r="AM1220" i="53"/>
  <c r="AM1221" i="53"/>
  <c r="AM1222" i="53"/>
  <c r="AM1223" i="53"/>
  <c r="AM1224" i="53"/>
  <c r="AM1225" i="53"/>
  <c r="AM1226" i="53"/>
  <c r="AM1227" i="53"/>
  <c r="AM1228" i="53"/>
  <c r="AM1229" i="53"/>
  <c r="AM1230" i="53"/>
  <c r="AM1231" i="53"/>
  <c r="AM1232" i="53"/>
  <c r="AM1233" i="53"/>
  <c r="AM1234" i="53"/>
  <c r="AM1235" i="53"/>
  <c r="AM1236" i="53"/>
  <c r="AM1237" i="53"/>
  <c r="AM1238" i="53"/>
  <c r="AM1239" i="53"/>
  <c r="AM1240" i="53"/>
  <c r="AM1241" i="53"/>
  <c r="AM1242" i="53"/>
  <c r="AM1243" i="53"/>
  <c r="AM1244" i="53"/>
  <c r="AM1245" i="53"/>
  <c r="AM1246" i="53"/>
  <c r="AM1247" i="53"/>
  <c r="AM1248" i="53"/>
  <c r="AM1249" i="53"/>
  <c r="AM1250" i="53"/>
  <c r="AM1251" i="53"/>
  <c r="AM1252" i="53"/>
  <c r="AM1253" i="53"/>
  <c r="AM1254" i="53"/>
  <c r="AM1255" i="53"/>
  <c r="AM1256" i="53"/>
  <c r="AM1257" i="53"/>
  <c r="AM1258" i="53"/>
  <c r="AM1259" i="53"/>
  <c r="AM1260" i="53"/>
  <c r="AM1261" i="53"/>
  <c r="AM1262" i="53"/>
  <c r="AM1263" i="53"/>
  <c r="AM1264" i="53"/>
  <c r="AM1265" i="53"/>
  <c r="AM1266" i="53"/>
  <c r="AM1267" i="53"/>
  <c r="AM1268" i="53"/>
  <c r="AM1269" i="53"/>
  <c r="AM1270" i="53"/>
  <c r="AM1271" i="53"/>
  <c r="AM1272" i="53"/>
  <c r="AM1273" i="53"/>
  <c r="AM1274" i="53"/>
  <c r="AM1275" i="53"/>
  <c r="AM1276" i="53"/>
  <c r="AM1277" i="53"/>
  <c r="AM1278" i="53"/>
  <c r="AM1279" i="53"/>
  <c r="AM1280" i="53"/>
  <c r="AM1281" i="53"/>
  <c r="AM1282" i="53"/>
  <c r="AM1283" i="53"/>
  <c r="AM1284" i="53"/>
  <c r="AM1285" i="53"/>
  <c r="AM1286" i="53"/>
  <c r="AM1287" i="53"/>
  <c r="AM1288" i="53"/>
  <c r="AM1289" i="53"/>
  <c r="AM1290" i="53"/>
  <c r="AM1291" i="53"/>
  <c r="AM1292" i="53"/>
  <c r="AM1293" i="53"/>
  <c r="AM1294" i="53"/>
  <c r="AM1295" i="53"/>
  <c r="AM1296" i="53"/>
  <c r="AM1297" i="53"/>
  <c r="AM1298" i="53"/>
  <c r="AM1299" i="53"/>
  <c r="AM1300" i="53"/>
  <c r="AM1301" i="53"/>
  <c r="AM1302" i="53"/>
  <c r="AM1303" i="53"/>
  <c r="AM1304" i="53"/>
  <c r="AM1305" i="53"/>
  <c r="AM1306" i="53"/>
  <c r="AM1307" i="53"/>
  <c r="AM1308" i="53"/>
  <c r="AM1309" i="53"/>
  <c r="AM1310" i="53"/>
  <c r="AM1311" i="53"/>
  <c r="AM1312" i="53"/>
  <c r="AM1313" i="53"/>
  <c r="AM1314" i="53"/>
  <c r="AM1315" i="53"/>
  <c r="AM1316" i="53"/>
  <c r="AM1317" i="53"/>
  <c r="AM1318" i="53"/>
  <c r="AM1319" i="53"/>
  <c r="AM1320" i="53"/>
  <c r="AM1321" i="53"/>
  <c r="AM1322" i="53"/>
  <c r="AM1323" i="53"/>
  <c r="AM1324" i="53"/>
  <c r="AM1325" i="53"/>
  <c r="AM1326" i="53"/>
  <c r="AM1327" i="53"/>
  <c r="AM1328" i="53"/>
  <c r="AM1329" i="53"/>
  <c r="AM1330" i="53"/>
  <c r="AM1331" i="53"/>
  <c r="AM1332" i="53"/>
  <c r="AM1333" i="53"/>
  <c r="AM1334" i="53"/>
  <c r="AM1335" i="53"/>
  <c r="AM1336" i="53"/>
  <c r="AM1337" i="53"/>
  <c r="AM1338" i="53"/>
  <c r="AM1339" i="53"/>
  <c r="AM1340" i="53"/>
  <c r="AM1341" i="53"/>
  <c r="AM1342" i="53"/>
  <c r="AM1343" i="53"/>
  <c r="AM1344" i="53"/>
  <c r="AM1345" i="53"/>
  <c r="AM1346" i="53"/>
  <c r="AM1347" i="53"/>
  <c r="AM1348" i="53"/>
  <c r="AM1349" i="53"/>
  <c r="AM1350" i="53"/>
  <c r="AM1351" i="53"/>
  <c r="AM1352" i="53"/>
  <c r="AM1353" i="53"/>
  <c r="AM1354" i="53"/>
  <c r="AM1355" i="53"/>
  <c r="AM1356" i="53"/>
  <c r="AM1357" i="53"/>
  <c r="AM1358" i="53"/>
  <c r="AM1359" i="53"/>
  <c r="AM1360" i="53"/>
  <c r="AM1361" i="53"/>
  <c r="AM1362" i="53"/>
  <c r="AM1363" i="53"/>
  <c r="AM1364" i="53"/>
  <c r="AM1365" i="53"/>
  <c r="AM1366" i="53"/>
  <c r="AM1367" i="53"/>
  <c r="AM1368" i="53"/>
  <c r="AM1369" i="53"/>
  <c r="AM1370" i="53"/>
  <c r="AM1371" i="53"/>
  <c r="AM1372" i="53"/>
  <c r="AM1373" i="53"/>
  <c r="AM1374" i="53"/>
  <c r="AM1375" i="53"/>
  <c r="AM1376" i="53"/>
  <c r="AM1377" i="53"/>
  <c r="AM1378" i="53"/>
  <c r="AM1379" i="53"/>
  <c r="AM1380" i="53"/>
  <c r="AM1381" i="53"/>
  <c r="AM1382" i="53"/>
  <c r="AM1383" i="53"/>
  <c r="AM1384" i="53"/>
  <c r="AM1385" i="53"/>
  <c r="AM1386" i="53"/>
  <c r="AM1387" i="53"/>
  <c r="AM1388" i="53"/>
  <c r="AM1389" i="53"/>
  <c r="AM1390" i="53"/>
  <c r="AM1391" i="53"/>
  <c r="AM1392" i="53"/>
  <c r="AM1393" i="53"/>
  <c r="AM1394" i="53"/>
  <c r="AM1395" i="53"/>
  <c r="AM1396" i="53"/>
  <c r="AM1397" i="53"/>
  <c r="AM1398" i="53"/>
  <c r="AM1399" i="53"/>
  <c r="AM1400" i="53"/>
  <c r="AM1401" i="53"/>
  <c r="AM1402" i="53"/>
  <c r="AM1403" i="53"/>
  <c r="AM1404" i="53"/>
  <c r="AM1405" i="53"/>
  <c r="AM1406" i="53"/>
  <c r="AM1407" i="53"/>
  <c r="AM1408" i="53"/>
  <c r="AM1409" i="53"/>
  <c r="AM1410" i="53"/>
  <c r="AM1411" i="53"/>
  <c r="AM1412" i="53"/>
  <c r="AM1413" i="53"/>
  <c r="AM1414" i="53"/>
  <c r="AM1415" i="53"/>
  <c r="AM1416" i="53"/>
  <c r="AM1417" i="53"/>
  <c r="AM1418" i="53"/>
  <c r="AM1419" i="53"/>
  <c r="AM1420" i="53"/>
  <c r="AM1421" i="53"/>
  <c r="AM1422" i="53"/>
  <c r="AM1423" i="53"/>
  <c r="AM1424" i="53"/>
  <c r="AM1425" i="53"/>
  <c r="AM1426" i="53"/>
  <c r="AM1427" i="53"/>
  <c r="AM1428" i="53"/>
  <c r="AM1429" i="53"/>
  <c r="AM1430" i="53"/>
  <c r="AM1431" i="53"/>
  <c r="AM1432" i="53"/>
  <c r="AM1433" i="53"/>
  <c r="AM1434" i="53"/>
  <c r="AM1435" i="53"/>
  <c r="AM1436" i="53"/>
  <c r="AM1437" i="53"/>
  <c r="AM1438" i="53"/>
  <c r="AM1439" i="53"/>
  <c r="AM1440" i="53"/>
  <c r="AM1441" i="53"/>
  <c r="AM1442" i="53"/>
  <c r="AM1443" i="53"/>
  <c r="AM1444" i="53"/>
  <c r="AM1445" i="53"/>
  <c r="AM1446" i="53"/>
  <c r="AM1447" i="53"/>
  <c r="AM1448" i="53"/>
  <c r="AM1449" i="53"/>
  <c r="AM1450" i="53"/>
  <c r="AM1451" i="53"/>
  <c r="AM1452" i="53"/>
  <c r="AM1453" i="53"/>
  <c r="AM1454" i="53"/>
  <c r="AM1455" i="53"/>
  <c r="AM1456" i="53"/>
  <c r="AM1457" i="53"/>
  <c r="AM1458" i="53"/>
  <c r="AM1459" i="53"/>
  <c r="AM1460" i="53"/>
  <c r="AM1461" i="53"/>
  <c r="AM1462" i="53"/>
  <c r="AM1463" i="53"/>
  <c r="AM1464" i="53"/>
  <c r="AM1465" i="53"/>
  <c r="AM1466" i="53"/>
  <c r="AM1467" i="53"/>
  <c r="AM1468" i="53"/>
  <c r="AM1469" i="53"/>
  <c r="AM1470" i="53"/>
  <c r="AM1471" i="53"/>
  <c r="AM1472" i="53"/>
  <c r="AM1473" i="53"/>
  <c r="AM1474" i="53"/>
  <c r="AM1475" i="53"/>
  <c r="AM1476" i="53"/>
  <c r="AM1477" i="53"/>
  <c r="AM1478" i="53"/>
  <c r="AM1479" i="53"/>
  <c r="AM1480" i="53"/>
  <c r="AM1481" i="53"/>
  <c r="AM1482" i="53"/>
  <c r="AM1483" i="53"/>
  <c r="AM1484" i="53"/>
  <c r="AM1485" i="53"/>
  <c r="AM1486" i="53"/>
  <c r="AM1487" i="53"/>
  <c r="AM1488" i="53"/>
  <c r="AM1489" i="53"/>
  <c r="AM1490" i="53"/>
  <c r="AM1491" i="53"/>
  <c r="AM1492" i="53"/>
  <c r="AM1493" i="53"/>
  <c r="AM1494" i="53"/>
  <c r="AM1495" i="53"/>
  <c r="AM1496" i="53"/>
  <c r="AM1497" i="53"/>
  <c r="AM1498" i="53"/>
  <c r="AM1499" i="53"/>
  <c r="AM1500" i="53"/>
  <c r="AM1501" i="53"/>
  <c r="AM1502" i="53"/>
  <c r="AM1503" i="53"/>
  <c r="AM1504" i="53"/>
  <c r="AM1505" i="53"/>
  <c r="AM1506" i="53"/>
  <c r="AM1507" i="53"/>
  <c r="AM1508" i="53"/>
  <c r="AM1509" i="53"/>
  <c r="AM1510" i="53"/>
  <c r="AM1511" i="53"/>
  <c r="AM1512" i="53"/>
  <c r="AM1513" i="53"/>
  <c r="AM1514" i="53"/>
  <c r="AM1515" i="53"/>
  <c r="AM1516" i="53"/>
  <c r="AM1517" i="53"/>
  <c r="AM1518" i="53"/>
  <c r="AM1519" i="53"/>
  <c r="AM1520" i="53"/>
  <c r="AM1521" i="53"/>
  <c r="AM1522" i="53"/>
  <c r="AM1523" i="53"/>
  <c r="AM1524" i="53"/>
  <c r="AM1525" i="53"/>
  <c r="AM1526" i="53"/>
  <c r="AM1527" i="53"/>
  <c r="AM1528" i="53"/>
  <c r="AM1529" i="53"/>
  <c r="AM1530" i="53"/>
  <c r="AM1531" i="53"/>
  <c r="AM1532" i="53"/>
  <c r="AM1533" i="53"/>
  <c r="AM1534" i="53"/>
  <c r="AM1535" i="53"/>
  <c r="AM1536" i="53"/>
  <c r="AM1537" i="53"/>
  <c r="AM1538" i="53"/>
  <c r="AM1539" i="53"/>
  <c r="AM1540" i="53"/>
  <c r="AM1541" i="53"/>
  <c r="AM1542" i="53"/>
  <c r="AM1543" i="53"/>
  <c r="AM1544" i="53"/>
  <c r="AM1545" i="53"/>
  <c r="AM1546" i="53"/>
  <c r="AM1547" i="53"/>
  <c r="AM1548" i="53"/>
  <c r="AM1549" i="53"/>
  <c r="AM1550" i="53"/>
  <c r="AM1551" i="53"/>
  <c r="AM1552" i="53"/>
  <c r="AM1553" i="53"/>
  <c r="AM1554" i="53"/>
  <c r="AM1555" i="53"/>
  <c r="AM1556" i="53"/>
  <c r="AM1557" i="53"/>
  <c r="AM1558" i="53"/>
  <c r="AM1559" i="53"/>
  <c r="AM1560" i="53"/>
  <c r="AM1561" i="53"/>
  <c r="AM1562" i="53"/>
  <c r="AM1563" i="53"/>
  <c r="AM1564" i="53"/>
  <c r="AM1565" i="53"/>
  <c r="AM1566" i="53"/>
  <c r="AM1567" i="53"/>
  <c r="AM1568" i="53"/>
  <c r="AM1569" i="53"/>
  <c r="AM1570" i="53"/>
  <c r="AM1571" i="53"/>
  <c r="AM1572" i="53"/>
  <c r="AM1573" i="53"/>
  <c r="AM1574" i="53"/>
  <c r="AM1575" i="53"/>
  <c r="AM1576" i="53"/>
  <c r="AM1577" i="53"/>
  <c r="AM1578" i="53"/>
  <c r="AM1579" i="53"/>
  <c r="AM1580" i="53"/>
  <c r="AM1581" i="53"/>
  <c r="AM1582" i="53"/>
  <c r="AM1583" i="53"/>
  <c r="AM1584" i="53"/>
  <c r="AM1585" i="53"/>
  <c r="AM1586" i="53"/>
  <c r="AM1587" i="53"/>
  <c r="AM1588" i="53"/>
  <c r="AM1589" i="53"/>
  <c r="AM1590" i="53"/>
  <c r="AM1591" i="53"/>
  <c r="AM1592" i="53"/>
  <c r="AM1593" i="53"/>
  <c r="AM1594" i="53"/>
  <c r="AM1595" i="53"/>
  <c r="AM1596" i="53"/>
  <c r="AM1597" i="53"/>
  <c r="AM1598" i="53"/>
  <c r="AM1599" i="53"/>
  <c r="AM1600" i="53"/>
  <c r="AM1601" i="53"/>
  <c r="AM1602" i="53"/>
  <c r="AM1603" i="53"/>
  <c r="AM1604" i="53"/>
  <c r="AM1605" i="53"/>
  <c r="AM1606" i="53"/>
  <c r="AM1607" i="53"/>
  <c r="AM1608" i="53"/>
  <c r="AM1609" i="53"/>
  <c r="AM1610" i="53"/>
  <c r="AM1611" i="53"/>
  <c r="AM1612" i="53"/>
  <c r="AM1613" i="53"/>
  <c r="AM1614" i="53"/>
  <c r="AM1615" i="53"/>
  <c r="AM1616" i="53"/>
  <c r="AM1617" i="53"/>
  <c r="AM1618" i="53"/>
  <c r="AM1619" i="53"/>
  <c r="AM1620" i="53"/>
  <c r="AM1621" i="53"/>
  <c r="AM1622" i="53"/>
  <c r="AM1623" i="53"/>
  <c r="AM1624" i="53"/>
  <c r="AM1625" i="53"/>
  <c r="AM1626" i="53"/>
  <c r="AM1627" i="53"/>
  <c r="AM1628" i="53"/>
  <c r="AM1629" i="53"/>
  <c r="AM1630" i="53"/>
  <c r="AM1631" i="53"/>
  <c r="AM1632" i="53"/>
  <c r="AM1633" i="53"/>
  <c r="AM1634" i="53"/>
  <c r="AM1635" i="53"/>
  <c r="AM1636" i="53"/>
  <c r="AM1637" i="53"/>
  <c r="AM1638" i="53"/>
  <c r="AM1639" i="53"/>
  <c r="AM1640" i="53"/>
  <c r="AM1641" i="53"/>
  <c r="AM1642" i="53"/>
  <c r="AM1643" i="53"/>
  <c r="AM1644" i="53"/>
  <c r="AM1645" i="53"/>
  <c r="AM1646" i="53"/>
  <c r="AM1647" i="53"/>
  <c r="AM1648" i="53"/>
  <c r="AM1649" i="53"/>
  <c r="AM1650" i="53"/>
  <c r="AM1651" i="53"/>
  <c r="AM1652" i="53"/>
  <c r="AM1653" i="53"/>
  <c r="AM1654" i="53"/>
  <c r="AM1655" i="53"/>
  <c r="AM1656" i="53"/>
  <c r="AM1657" i="53"/>
  <c r="AM1658" i="53"/>
  <c r="AM1659" i="53"/>
  <c r="AM1660" i="53"/>
  <c r="AM1661" i="53"/>
  <c r="AM1662" i="53"/>
  <c r="AM1663" i="53"/>
  <c r="AM1664" i="53"/>
  <c r="AM1665" i="53"/>
  <c r="AM1666" i="53"/>
  <c r="AM1667" i="53"/>
  <c r="AM1668" i="53"/>
  <c r="AM1669" i="53"/>
  <c r="AM1670" i="53"/>
  <c r="AM1671" i="53"/>
  <c r="AM1672" i="53"/>
  <c r="AM1673" i="53"/>
  <c r="AM1674" i="53"/>
  <c r="AM1675" i="53"/>
  <c r="AM1676" i="53"/>
  <c r="AM1677" i="53"/>
  <c r="AM1678" i="53"/>
  <c r="AM1679" i="53"/>
  <c r="AM1680" i="53"/>
  <c r="AM1681" i="53"/>
  <c r="AM1682" i="53"/>
  <c r="AM1683" i="53"/>
  <c r="AM1684" i="53"/>
  <c r="AM1685" i="53"/>
  <c r="AM1686" i="53"/>
  <c r="AM1687" i="53"/>
  <c r="AM1688" i="53"/>
  <c r="AM1689" i="53"/>
  <c r="AM1690" i="53"/>
  <c r="AM1691" i="53"/>
  <c r="AM1692" i="53"/>
  <c r="AM1693" i="53"/>
  <c r="AM1694" i="53"/>
  <c r="AM1695" i="53"/>
  <c r="AM1696" i="53"/>
  <c r="AM1697" i="53"/>
  <c r="AM1698" i="53"/>
  <c r="AM1699" i="53"/>
  <c r="AM1700" i="53"/>
  <c r="AM1701" i="53"/>
  <c r="AM1702" i="53"/>
  <c r="AM1703" i="53"/>
  <c r="AM1704" i="53"/>
  <c r="AM1705" i="53"/>
  <c r="AM1706" i="53"/>
  <c r="AM1707" i="53"/>
  <c r="AM1708" i="53"/>
  <c r="AM1709" i="53"/>
  <c r="AM1710" i="53"/>
  <c r="AM1711" i="53"/>
  <c r="AM1712" i="53"/>
  <c r="AM1713" i="53"/>
  <c r="AM1714" i="53"/>
  <c r="AM1715" i="53"/>
  <c r="AM1716" i="53"/>
  <c r="AM1717" i="53"/>
  <c r="AM1718" i="53"/>
  <c r="AM1719" i="53"/>
  <c r="AM1720" i="53"/>
  <c r="AM1721" i="53"/>
  <c r="AM1722" i="53"/>
  <c r="AM1723" i="53"/>
  <c r="AM1724" i="53"/>
  <c r="AM1725" i="53"/>
  <c r="AM1726" i="53"/>
  <c r="AM1727" i="53"/>
  <c r="AM1728" i="53"/>
  <c r="AM1729" i="53"/>
  <c r="AM1730" i="53"/>
  <c r="AM1731" i="53"/>
  <c r="AM1732" i="53"/>
  <c r="AM1733" i="53"/>
  <c r="AM1734" i="53"/>
  <c r="AM1735" i="53"/>
  <c r="AM1736" i="53"/>
  <c r="AM1737" i="53"/>
  <c r="AM1738" i="53"/>
  <c r="AM1739" i="53"/>
  <c r="AM1740" i="53"/>
  <c r="AM1741" i="53"/>
  <c r="AM1742" i="53"/>
  <c r="AM1743" i="53"/>
  <c r="AM1744" i="53"/>
  <c r="AM1745" i="53"/>
  <c r="AM1746" i="53"/>
  <c r="AM1747" i="53"/>
  <c r="AM1748" i="53"/>
  <c r="AM1749" i="53"/>
  <c r="AM1750" i="53"/>
  <c r="AM1751" i="53"/>
  <c r="AM1752" i="53"/>
  <c r="AM1753" i="53"/>
  <c r="AM1754" i="53"/>
  <c r="AM1755" i="53"/>
  <c r="AM1756" i="53"/>
  <c r="AM1757" i="53"/>
  <c r="AM1758" i="53"/>
  <c r="AM1759" i="53"/>
  <c r="AM1760" i="53"/>
  <c r="AM1761" i="53"/>
  <c r="AM1762" i="53"/>
  <c r="AM1763" i="53"/>
  <c r="AM1764" i="53"/>
  <c r="AM1765" i="53"/>
  <c r="AM1766" i="53"/>
  <c r="AM1767" i="53"/>
  <c r="AM1768" i="53"/>
  <c r="AM1769" i="53"/>
  <c r="AM1770" i="53"/>
  <c r="AM1771" i="53"/>
  <c r="AM1772" i="53"/>
  <c r="AM1773" i="53"/>
  <c r="AM1774" i="53"/>
  <c r="AM1775" i="53"/>
  <c r="AM1776" i="53"/>
  <c r="AM1777" i="53"/>
  <c r="AM1778" i="53"/>
  <c r="AM1779" i="53"/>
  <c r="AM1780" i="53"/>
  <c r="AM1781" i="53"/>
  <c r="AM1782" i="53"/>
  <c r="AM1783" i="53"/>
  <c r="AM1784" i="53"/>
  <c r="AM1785" i="53"/>
  <c r="AM1786" i="53"/>
  <c r="AM1787" i="53"/>
  <c r="AM1788" i="53"/>
  <c r="AM1789" i="53"/>
  <c r="AM1790" i="53"/>
  <c r="AM1791" i="53"/>
  <c r="AM1792" i="53"/>
  <c r="AM1793" i="53"/>
  <c r="AM1794" i="53"/>
  <c r="AM1795" i="53"/>
  <c r="AM1796" i="53"/>
  <c r="AM1797" i="53"/>
  <c r="AM1798" i="53"/>
  <c r="AM1799" i="53"/>
  <c r="AM1800" i="53"/>
  <c r="AM1801" i="53"/>
  <c r="AM1802" i="53"/>
  <c r="AM1803" i="53"/>
  <c r="AM1804" i="53"/>
  <c r="AM1805" i="53"/>
  <c r="AM1806" i="53"/>
  <c r="AM1807" i="53"/>
  <c r="AM1808" i="53"/>
  <c r="AM1809" i="53"/>
  <c r="AM1810" i="53"/>
  <c r="AM1811" i="53"/>
  <c r="AM1812" i="53"/>
  <c r="AM1813" i="53"/>
  <c r="AM1814" i="53"/>
  <c r="AM1815" i="53"/>
  <c r="AM1816" i="53"/>
  <c r="AM1817" i="53"/>
  <c r="AM1818" i="53"/>
  <c r="AM1819" i="53"/>
  <c r="AM1820" i="53"/>
  <c r="AM1821" i="53"/>
  <c r="AM1822" i="53"/>
  <c r="AM1823" i="53"/>
  <c r="AM1824" i="53"/>
  <c r="AM1825" i="53"/>
  <c r="AM1826" i="53"/>
  <c r="AM1827" i="53"/>
  <c r="AM1828" i="53"/>
  <c r="AM1829" i="53"/>
  <c r="AM1830" i="53"/>
  <c r="AM1831" i="53"/>
  <c r="AM1832" i="53"/>
  <c r="AM1833" i="53"/>
  <c r="AM1834" i="53"/>
  <c r="AM1835" i="53"/>
  <c r="AM1836" i="53"/>
  <c r="AM1837" i="53"/>
  <c r="AM1838" i="53"/>
  <c r="AM1839" i="53"/>
  <c r="AM1840" i="53"/>
  <c r="AM1841" i="53"/>
  <c r="AM1842" i="53"/>
  <c r="AM1843" i="53"/>
  <c r="AM1844" i="53"/>
  <c r="AM1845" i="53"/>
  <c r="AM1846" i="53"/>
  <c r="AM1847" i="53"/>
  <c r="AM1848" i="53"/>
  <c r="AM1849" i="53"/>
  <c r="AM1850" i="53"/>
  <c r="AM1851" i="53"/>
  <c r="AM1852" i="53"/>
  <c r="AM1853" i="53"/>
  <c r="AM1854" i="53"/>
  <c r="AM1855" i="53"/>
  <c r="AM1856" i="53"/>
  <c r="AM1857" i="53"/>
  <c r="AM1858" i="53"/>
  <c r="AM1859" i="53"/>
  <c r="AM1860" i="53"/>
  <c r="AM1861" i="53"/>
  <c r="AM1862" i="53"/>
  <c r="AM1863" i="53"/>
  <c r="AM1864" i="53"/>
  <c r="AM1865" i="53"/>
  <c r="AM1866" i="53"/>
  <c r="AM1867" i="53"/>
  <c r="AM1868" i="53"/>
  <c r="AM1869" i="53"/>
  <c r="AM1870" i="53"/>
  <c r="AM1871" i="53"/>
  <c r="AM1872" i="53"/>
  <c r="AM1873" i="53"/>
  <c r="AM1874" i="53"/>
  <c r="AM1875" i="53"/>
  <c r="AM1876" i="53"/>
  <c r="AM1877" i="53"/>
  <c r="AM1878" i="53"/>
  <c r="AM1879" i="53"/>
  <c r="AM1880" i="53"/>
  <c r="AM1881" i="53"/>
  <c r="AM1882" i="53"/>
  <c r="AM1883" i="53"/>
  <c r="AM1884" i="53"/>
  <c r="AM1885" i="53"/>
  <c r="AM1886" i="53"/>
  <c r="AM1887" i="53"/>
  <c r="AM1888" i="53"/>
  <c r="AM1889" i="53"/>
  <c r="AM1890" i="53"/>
  <c r="AM1891" i="53"/>
  <c r="AM1892" i="53"/>
  <c r="AM1893" i="53"/>
  <c r="AM1894" i="53"/>
  <c r="AM1895" i="53"/>
  <c r="AM1896" i="53"/>
  <c r="AM1897" i="53"/>
  <c r="AM1898" i="53"/>
  <c r="AM1899" i="53"/>
  <c r="AM1900" i="53"/>
  <c r="AM1901" i="53"/>
  <c r="AM1902" i="53"/>
  <c r="AM1903" i="53"/>
  <c r="AM1904" i="53"/>
  <c r="AM1905" i="53"/>
  <c r="AM1906" i="53"/>
  <c r="AM1907" i="53"/>
  <c r="AM1908" i="53"/>
  <c r="AM1909" i="53"/>
  <c r="AM1910" i="53"/>
  <c r="AM1911" i="53"/>
  <c r="AM1912" i="53"/>
  <c r="AM1913" i="53"/>
  <c r="AM1914" i="53"/>
  <c r="AM1915" i="53"/>
  <c r="AM1916" i="53"/>
  <c r="AM1917" i="53"/>
  <c r="AM1918" i="53"/>
  <c r="AM1919" i="53"/>
  <c r="AM1920" i="53"/>
  <c r="AM1921" i="53"/>
  <c r="AM1922" i="53"/>
  <c r="AM1923" i="53"/>
  <c r="AM1924" i="53"/>
  <c r="AM1925" i="53"/>
  <c r="AM1926" i="53"/>
  <c r="AM1927" i="53"/>
  <c r="AM1928" i="53"/>
  <c r="AM1929" i="53"/>
  <c r="AM1930" i="53"/>
  <c r="AM1931" i="53"/>
  <c r="AM1932" i="53"/>
  <c r="AM1933" i="53"/>
  <c r="AM1934" i="53"/>
  <c r="AM1935" i="53"/>
  <c r="AM1936" i="53"/>
  <c r="AM1937" i="53"/>
  <c r="AM1938" i="53"/>
  <c r="AM1939" i="53"/>
  <c r="AM1940" i="53"/>
  <c r="AM1941" i="53"/>
  <c r="AM1942" i="53"/>
  <c r="AM1943" i="53"/>
  <c r="AM1944" i="53"/>
  <c r="AM1945" i="53"/>
  <c r="AM1946" i="53"/>
  <c r="AM1947" i="53"/>
  <c r="AM1948" i="53"/>
  <c r="AM1949" i="53"/>
  <c r="AM1950" i="53"/>
  <c r="AM1951" i="53"/>
  <c r="AM1952" i="53"/>
  <c r="AM1953" i="53"/>
  <c r="AM1954" i="53"/>
  <c r="AM1955" i="53"/>
  <c r="AM1956" i="53"/>
  <c r="AM1957" i="53"/>
  <c r="AM1958" i="53"/>
  <c r="AM1959" i="53"/>
  <c r="AM1960" i="53"/>
  <c r="AM1961" i="53"/>
  <c r="AM1962" i="53"/>
  <c r="AM1963" i="53"/>
  <c r="AM1964" i="53"/>
  <c r="AM1965" i="53"/>
  <c r="AM1966" i="53"/>
  <c r="AM1967" i="53"/>
  <c r="AM1968" i="53"/>
  <c r="AM1969" i="53"/>
  <c r="AM1970" i="53"/>
  <c r="AM1971" i="53"/>
  <c r="AM1972" i="53"/>
  <c r="AM1973" i="53"/>
  <c r="AM1974" i="53"/>
  <c r="AM1975" i="53"/>
  <c r="AM1976" i="53"/>
  <c r="AM1977" i="53"/>
  <c r="AM1978" i="53"/>
  <c r="AM1979" i="53"/>
  <c r="AM1980" i="53"/>
  <c r="AM1981" i="53"/>
  <c r="AM1982" i="53"/>
  <c r="AM1983" i="53"/>
  <c r="AM1984" i="53"/>
  <c r="AM1985" i="53"/>
  <c r="AM1986" i="53"/>
  <c r="AM1987" i="53"/>
  <c r="AM1988" i="53"/>
  <c r="AM1989" i="53"/>
  <c r="AM1990" i="53"/>
  <c r="AM1991" i="53"/>
  <c r="AM1992" i="53"/>
  <c r="AM1993" i="53"/>
  <c r="AM1994" i="53"/>
  <c r="AM1995" i="53"/>
  <c r="AM1996" i="53"/>
  <c r="AM1997" i="53"/>
  <c r="AM1998" i="53"/>
  <c r="AM1999" i="53"/>
  <c r="AM2000" i="53"/>
  <c r="AM2001" i="53"/>
  <c r="AM2002" i="53"/>
  <c r="AM2003" i="53"/>
  <c r="AM2004" i="53"/>
  <c r="AM2005" i="53"/>
  <c r="AM2006" i="53"/>
  <c r="AM2007" i="53"/>
  <c r="AM2008" i="53"/>
  <c r="AM2009" i="53"/>
  <c r="AM2010" i="53"/>
  <c r="AM2011" i="53"/>
  <c r="AM2012" i="53"/>
  <c r="AM2013" i="53"/>
  <c r="AM2014" i="53"/>
  <c r="AM2015" i="53"/>
  <c r="AM2016" i="53"/>
  <c r="AM2017" i="53"/>
  <c r="AM2018" i="53"/>
  <c r="AM2019" i="53"/>
  <c r="AM2020" i="53"/>
  <c r="AM2021" i="53"/>
  <c r="AM2022" i="53"/>
  <c r="AM2023" i="53"/>
  <c r="AM2024" i="53"/>
  <c r="AM2025" i="53"/>
  <c r="AM2026" i="53"/>
  <c r="AM2027" i="53"/>
  <c r="AM2028" i="53"/>
  <c r="AM2029" i="53"/>
  <c r="AM2030" i="53"/>
  <c r="AM2031" i="53"/>
  <c r="AM2032" i="53"/>
  <c r="AM2033" i="53"/>
  <c r="AM2034" i="53"/>
  <c r="AM2035" i="53"/>
  <c r="AM2036" i="53"/>
  <c r="AM2037" i="53"/>
  <c r="AM2038" i="53"/>
  <c r="AM2039" i="53"/>
  <c r="AM2040" i="53"/>
  <c r="AM2041" i="53"/>
  <c r="AM2042" i="53"/>
  <c r="AM2043" i="53"/>
  <c r="AM2044" i="53"/>
  <c r="AM2045" i="53"/>
  <c r="AM2046" i="53"/>
  <c r="AM2047" i="53"/>
  <c r="AM2048" i="53"/>
  <c r="AM2049" i="53"/>
  <c r="AM2050" i="53"/>
  <c r="AM2051" i="53"/>
  <c r="AM2052" i="53"/>
  <c r="AM2053" i="53"/>
  <c r="AM2054" i="53"/>
  <c r="AM2055" i="53"/>
  <c r="AM2056" i="53"/>
  <c r="AM2057" i="53"/>
  <c r="AM2058" i="53"/>
  <c r="AM2059" i="53"/>
  <c r="AM2060" i="53"/>
  <c r="AM2061" i="53"/>
  <c r="AM2062" i="53"/>
  <c r="AM2063" i="53"/>
  <c r="AM2064" i="53"/>
  <c r="AM2065" i="53"/>
  <c r="AM2066" i="53"/>
  <c r="AM2067" i="53"/>
  <c r="AM2068" i="53"/>
  <c r="AM2069" i="53"/>
  <c r="AM2070" i="53"/>
  <c r="AM2071" i="53"/>
  <c r="AM2072" i="53"/>
  <c r="AM2073" i="53"/>
  <c r="AM2074" i="53"/>
  <c r="AM2075" i="53"/>
  <c r="AM2076" i="53"/>
  <c r="AM2077" i="53"/>
  <c r="AM2078" i="53"/>
  <c r="AM2079" i="53"/>
  <c r="AM2080" i="53"/>
  <c r="AM2081" i="53"/>
  <c r="AM2082" i="53"/>
  <c r="AM2083" i="53"/>
  <c r="AM2084" i="53"/>
  <c r="AM2085" i="53"/>
  <c r="AM2086" i="53"/>
  <c r="AM2087" i="53"/>
  <c r="AM2088" i="53"/>
  <c r="AM2089" i="53"/>
  <c r="AM2090" i="53"/>
  <c r="AM2091" i="53"/>
  <c r="AM2092" i="53"/>
  <c r="AM2093" i="53"/>
  <c r="AM2094" i="53"/>
  <c r="AM2095" i="53"/>
  <c r="AM2096" i="53"/>
  <c r="AM2097" i="53"/>
  <c r="AM2098" i="53"/>
  <c r="AM2099" i="53"/>
  <c r="AM2100" i="53"/>
  <c r="AM2101" i="53"/>
  <c r="AM2102" i="53"/>
  <c r="AM2103" i="53"/>
  <c r="AM2104" i="53"/>
  <c r="AM2105" i="53"/>
  <c r="AM2106" i="53"/>
  <c r="AM2107" i="53"/>
  <c r="AM2108" i="53"/>
  <c r="AM2109" i="53"/>
  <c r="AM2110" i="53"/>
  <c r="AM2111" i="53"/>
  <c r="AM2112" i="53"/>
  <c r="AM2113" i="53"/>
  <c r="AM2114" i="53"/>
  <c r="AM2115" i="53"/>
  <c r="AM2116" i="53"/>
  <c r="AM2117" i="53"/>
  <c r="AM2118" i="53"/>
  <c r="AM2119" i="53"/>
  <c r="AM2120" i="53"/>
  <c r="AM2121" i="53"/>
  <c r="AM2122" i="53"/>
  <c r="AM2123" i="53"/>
  <c r="AM2124" i="53"/>
  <c r="AM2125" i="53"/>
  <c r="AM2126" i="53"/>
  <c r="AM2127" i="53"/>
  <c r="AM2128" i="53"/>
  <c r="AM2129" i="53"/>
  <c r="AM2130" i="53"/>
  <c r="AM2131" i="53"/>
  <c r="AM2132" i="53"/>
  <c r="AM2133" i="53"/>
  <c r="AM2134" i="53"/>
  <c r="AM2135" i="53"/>
  <c r="AM2136" i="53"/>
  <c r="AM2137" i="53"/>
  <c r="AM2138" i="53"/>
  <c r="AM2139" i="53"/>
  <c r="AM2140" i="53"/>
  <c r="AM2141" i="53"/>
  <c r="AM2142" i="53"/>
  <c r="AM2143" i="53"/>
  <c r="AM2144" i="53"/>
  <c r="AM2145" i="53"/>
  <c r="AM2146" i="53"/>
  <c r="AM2147" i="53"/>
  <c r="AM2148" i="53"/>
  <c r="AM2149" i="53"/>
  <c r="AM2150" i="53"/>
  <c r="AM2151" i="53"/>
  <c r="AM2152" i="53"/>
  <c r="AM2153" i="53"/>
  <c r="AM2154" i="53"/>
  <c r="AM2155" i="53"/>
  <c r="AM2156" i="53"/>
  <c r="AM2157" i="53"/>
  <c r="AM2158" i="53"/>
  <c r="AM2159" i="53"/>
  <c r="AM2160" i="53"/>
  <c r="AM2161" i="53"/>
  <c r="AM2162" i="53"/>
  <c r="AM2163" i="53"/>
  <c r="AM2164" i="53"/>
  <c r="AM2165" i="53"/>
  <c r="AM2166" i="53"/>
  <c r="AM2167" i="53"/>
  <c r="AM2168" i="53"/>
  <c r="AM2169" i="53"/>
  <c r="AM2170" i="53"/>
  <c r="AM2171" i="53"/>
  <c r="AM2172" i="53"/>
  <c r="AM2173" i="53"/>
  <c r="AM2174" i="53"/>
  <c r="AM2175" i="53"/>
  <c r="AM2176" i="53"/>
  <c r="AM2177" i="53"/>
  <c r="AM2178" i="53"/>
  <c r="AM2179" i="53"/>
  <c r="AM2180" i="53"/>
  <c r="AM2181" i="53"/>
  <c r="AM2182" i="53"/>
  <c r="AM2183" i="53"/>
  <c r="AM2184" i="53"/>
  <c r="AM2185" i="53"/>
  <c r="AM2186" i="53"/>
  <c r="AM2187" i="53"/>
  <c r="AM2188" i="53"/>
  <c r="AM2189" i="53"/>
  <c r="AM2190" i="53"/>
  <c r="AM2191" i="53"/>
  <c r="AM2192" i="53"/>
  <c r="AM2193" i="53"/>
  <c r="AM2194" i="53"/>
  <c r="AM2195" i="53"/>
  <c r="AM2196" i="53"/>
  <c r="AM2197" i="53"/>
  <c r="AM2198" i="53"/>
  <c r="AM2199" i="53"/>
  <c r="AM2200" i="53"/>
  <c r="AM2201" i="53"/>
  <c r="AM2202" i="53"/>
  <c r="AM2203" i="53"/>
  <c r="AM2204" i="53"/>
  <c r="AM2205" i="53"/>
  <c r="AM2206" i="53"/>
  <c r="AM2207" i="53"/>
  <c r="AM2208" i="53"/>
  <c r="AM2209" i="53"/>
  <c r="AM2210" i="53"/>
  <c r="AM2211" i="53"/>
  <c r="AM2212" i="53"/>
  <c r="AM2213" i="53"/>
  <c r="AM2214" i="53"/>
  <c r="AM2215" i="53"/>
  <c r="AM2216" i="53"/>
  <c r="AM2217" i="53"/>
  <c r="AM2218" i="53"/>
  <c r="AM2219" i="53"/>
  <c r="AM2220" i="53"/>
  <c r="AM2221" i="53"/>
  <c r="AM2222" i="53"/>
  <c r="AM2223" i="53"/>
  <c r="AM2224" i="53"/>
  <c r="AM2225" i="53"/>
  <c r="AM2226" i="53"/>
  <c r="AM2227" i="53"/>
  <c r="AM2228" i="53"/>
  <c r="AM2229" i="53"/>
  <c r="AM2230" i="53"/>
  <c r="AM2231" i="53"/>
  <c r="AM2232" i="53"/>
  <c r="AM2233" i="53"/>
  <c r="AM2234" i="53"/>
  <c r="AM2235" i="53"/>
  <c r="AM2236" i="53"/>
  <c r="AM2237" i="53"/>
  <c r="AM2238" i="53"/>
  <c r="AM2239" i="53"/>
  <c r="AM2240" i="53"/>
  <c r="AM2241" i="53"/>
  <c r="AM2242" i="53"/>
  <c r="AM2243" i="53"/>
  <c r="AM2244" i="53"/>
  <c r="AM2245" i="53"/>
  <c r="AM2246" i="53"/>
  <c r="AM2247" i="53"/>
  <c r="AM2248" i="53"/>
  <c r="AM2249" i="53"/>
  <c r="AM2250" i="53"/>
  <c r="AM2251" i="53"/>
  <c r="AM2252" i="53"/>
  <c r="AM2253" i="53"/>
  <c r="AM2254" i="53"/>
  <c r="AM2255" i="53"/>
  <c r="AM2256" i="53"/>
  <c r="AM2257" i="53"/>
  <c r="AM2258" i="53"/>
  <c r="AM2259" i="53"/>
  <c r="AM2260" i="53"/>
  <c r="AM2261" i="53"/>
  <c r="AM2262" i="53"/>
  <c r="AM2263" i="53"/>
  <c r="AM2264" i="53"/>
  <c r="AM2265" i="53"/>
  <c r="AM2266" i="53"/>
  <c r="AM2267" i="53"/>
  <c r="AM2268" i="53"/>
  <c r="AM2269" i="53"/>
  <c r="AM2270" i="53"/>
  <c r="AM2271" i="53"/>
  <c r="AM2272" i="53"/>
  <c r="AM2273" i="53"/>
  <c r="AM2274" i="53"/>
  <c r="AM2275" i="53"/>
  <c r="AM2276" i="53"/>
  <c r="AM2277" i="53"/>
  <c r="AM2278" i="53"/>
  <c r="AM2279" i="53"/>
  <c r="AM2280" i="53"/>
  <c r="AM2281" i="53"/>
  <c r="AM2282" i="53"/>
  <c r="AM2283" i="53"/>
  <c r="AM2284" i="53"/>
  <c r="AM2285" i="53"/>
  <c r="AM2286" i="53"/>
  <c r="AM2287" i="53"/>
  <c r="AM2288" i="53"/>
  <c r="AM2289" i="53"/>
  <c r="AM2290" i="53"/>
  <c r="AM2291" i="53"/>
  <c r="AM2292" i="53"/>
  <c r="AM2293" i="53"/>
  <c r="AM2294" i="53"/>
  <c r="AM2295" i="53"/>
  <c r="AM2296" i="53"/>
  <c r="AM2297" i="53"/>
  <c r="AM2298" i="53"/>
  <c r="AM2299" i="53"/>
  <c r="AM2300" i="53"/>
  <c r="AM2301" i="53"/>
  <c r="AM2302" i="53"/>
  <c r="AM2303" i="53"/>
  <c r="AM2304" i="53"/>
  <c r="AM2305" i="53"/>
  <c r="AM2306" i="53"/>
  <c r="AM2307" i="53"/>
  <c r="AM2308" i="53"/>
  <c r="AM2309" i="53"/>
  <c r="AM2310" i="53"/>
  <c r="AM2311" i="53"/>
  <c r="AM2312" i="53"/>
  <c r="AM2313" i="53"/>
  <c r="AM2314" i="53"/>
  <c r="AM2315" i="53"/>
  <c r="AM2316" i="53"/>
  <c r="AM2317" i="53"/>
  <c r="AM2318" i="53"/>
  <c r="AM2319" i="53"/>
  <c r="AM2320" i="53"/>
  <c r="AM2321" i="53"/>
  <c r="AM2322" i="53"/>
  <c r="AM2323" i="53"/>
  <c r="AM2324" i="53"/>
  <c r="AM2325" i="53"/>
  <c r="AM2326" i="53"/>
  <c r="AM2327" i="53"/>
  <c r="AM2328" i="53"/>
  <c r="AM2329" i="53"/>
  <c r="AM2330" i="53"/>
  <c r="AM2331" i="53"/>
  <c r="AM2332" i="53"/>
  <c r="AM2333" i="53"/>
  <c r="AM2334" i="53"/>
  <c r="AM2335" i="53"/>
  <c r="AM2336" i="53"/>
  <c r="AM2337" i="53"/>
  <c r="AM2338" i="53"/>
  <c r="AM2339" i="53"/>
  <c r="AM2340" i="53"/>
  <c r="AM2341" i="53"/>
  <c r="AM2342" i="53"/>
  <c r="AM2343" i="53"/>
  <c r="AM2344" i="53"/>
  <c r="AM2345" i="53"/>
  <c r="AM2346" i="53"/>
  <c r="AM2347" i="53"/>
  <c r="AM2348" i="53"/>
  <c r="AM2349" i="53"/>
  <c r="AM2350" i="53"/>
  <c r="AM2351" i="53"/>
  <c r="AM2352" i="53"/>
  <c r="AM2353" i="53"/>
  <c r="AM2354" i="53"/>
  <c r="AM2355" i="53"/>
  <c r="AM2356" i="53"/>
  <c r="AM2357" i="53"/>
  <c r="AM2358" i="53"/>
  <c r="AM2359" i="53"/>
  <c r="AM2360" i="53"/>
  <c r="AM2361" i="53"/>
  <c r="AM2362" i="53"/>
  <c r="AM2363" i="53"/>
  <c r="AM2364" i="53"/>
  <c r="AM2365" i="53"/>
  <c r="AM2366" i="53"/>
  <c r="AM2367" i="53"/>
  <c r="AM2368" i="53"/>
  <c r="AM2369" i="53"/>
  <c r="AM2370" i="53"/>
  <c r="AM2371" i="53"/>
  <c r="AM2372" i="53"/>
  <c r="AM2373" i="53"/>
  <c r="AM2374" i="53"/>
  <c r="AM2375" i="53"/>
  <c r="AM2376" i="53"/>
  <c r="AM2377" i="53"/>
  <c r="AM2378" i="53"/>
  <c r="AM2379" i="53"/>
  <c r="AM2380" i="53"/>
  <c r="AM2381" i="53"/>
  <c r="AM2382" i="53"/>
  <c r="AM2383" i="53"/>
  <c r="AM2384" i="53"/>
  <c r="AM2385" i="53"/>
  <c r="AM2386" i="53"/>
  <c r="AM2387" i="53"/>
  <c r="AM2388" i="53"/>
  <c r="AM2389" i="53"/>
  <c r="AM2390" i="53"/>
  <c r="AM2391" i="53"/>
  <c r="AM2392" i="53"/>
  <c r="AM2393" i="53"/>
  <c r="AM2394" i="53"/>
  <c r="AM2395" i="53"/>
  <c r="AM2396" i="53"/>
  <c r="AM2397" i="53"/>
  <c r="AM2398" i="53"/>
  <c r="AM2399" i="53"/>
  <c r="AM2400" i="53"/>
  <c r="AM2401" i="53"/>
  <c r="AM2402" i="53"/>
  <c r="AM2403" i="53"/>
  <c r="AM2404" i="53"/>
  <c r="AM2405" i="53"/>
  <c r="AM2406" i="53"/>
  <c r="AM2407" i="53"/>
  <c r="AM2408" i="53"/>
  <c r="AM2409" i="53"/>
  <c r="AM2410" i="53"/>
  <c r="AM2411" i="53"/>
  <c r="AM2412" i="53"/>
  <c r="AM2413" i="53"/>
  <c r="AM2414" i="53"/>
  <c r="AM2415" i="53"/>
  <c r="AM2416" i="53"/>
  <c r="AM2417" i="53"/>
  <c r="AM2418" i="53"/>
  <c r="AM2419" i="53"/>
  <c r="AM2420" i="53"/>
  <c r="AM2421" i="53"/>
  <c r="AM2422" i="53"/>
  <c r="AM2423" i="53"/>
  <c r="AM2424" i="53"/>
  <c r="AM2425" i="53"/>
  <c r="AM2426" i="53"/>
  <c r="AM2427" i="53"/>
  <c r="AM2428" i="53"/>
  <c r="AM2429" i="53"/>
  <c r="AM2430" i="53"/>
  <c r="AM2431" i="53"/>
  <c r="AM2432" i="53"/>
  <c r="AM2433" i="53"/>
  <c r="AM2434" i="53"/>
  <c r="AM2435" i="53"/>
  <c r="AM2436" i="53"/>
  <c r="AM2437" i="53"/>
  <c r="AM2438" i="53"/>
  <c r="AM2439" i="53"/>
  <c r="AM2440" i="53"/>
  <c r="AM2441" i="53"/>
  <c r="AM2442" i="53"/>
  <c r="AM2443" i="53"/>
  <c r="AM2444" i="53"/>
  <c r="AM2445" i="53"/>
  <c r="AM2446" i="53"/>
  <c r="AM2447" i="53"/>
  <c r="AM2448" i="53"/>
  <c r="AM2449" i="53"/>
  <c r="AM2450" i="53"/>
  <c r="AM2451" i="53"/>
  <c r="AM2452" i="53"/>
  <c r="AM2453" i="53"/>
  <c r="AM2454" i="53"/>
  <c r="AM2455" i="53"/>
  <c r="AM2456" i="53"/>
  <c r="AM2457" i="53"/>
  <c r="AM2458" i="53"/>
  <c r="AM2459" i="53"/>
  <c r="AM2460" i="53"/>
  <c r="AM2461" i="53"/>
  <c r="AM2462" i="53"/>
  <c r="AM2463" i="53"/>
  <c r="AM2464" i="53"/>
  <c r="AM2465" i="53"/>
  <c r="AM2466" i="53"/>
  <c r="AM2467" i="53"/>
  <c r="AM2468" i="53"/>
  <c r="AM2469" i="53"/>
  <c r="AM2470" i="53"/>
  <c r="AM2471" i="53"/>
  <c r="AM2472" i="53"/>
  <c r="AM2473" i="53"/>
  <c r="AM2474" i="53"/>
  <c r="AM2475" i="53"/>
  <c r="AM2476" i="53"/>
  <c r="AM2477" i="53"/>
  <c r="AM2478" i="53"/>
  <c r="AM2479" i="53"/>
  <c r="AM2480" i="53"/>
  <c r="AM2481" i="53"/>
  <c r="AM2482" i="53"/>
  <c r="AM2483" i="53"/>
  <c r="AM2484" i="53"/>
  <c r="AM2485" i="53"/>
  <c r="AM2486" i="53"/>
  <c r="AM2487" i="53"/>
  <c r="AM2488" i="53"/>
  <c r="AM2489" i="53"/>
  <c r="AM2490" i="53"/>
  <c r="AM2491" i="53"/>
  <c r="AM2492" i="53"/>
  <c r="AM2493" i="53"/>
  <c r="AM2494" i="53"/>
  <c r="AM2495" i="53"/>
  <c r="AM2496" i="53"/>
  <c r="AM2497" i="53"/>
  <c r="AM2498" i="53"/>
  <c r="AM2499" i="53"/>
  <c r="AM2500" i="53"/>
  <c r="AM2501" i="53"/>
  <c r="AL2" i="53"/>
  <c r="AL3" i="53"/>
  <c r="AL4" i="53"/>
  <c r="AL5" i="53"/>
  <c r="AL6" i="53"/>
  <c r="AL7" i="53"/>
  <c r="AL8" i="53"/>
  <c r="AL9" i="53"/>
  <c r="AL10" i="53"/>
  <c r="AL11" i="53"/>
  <c r="AL12" i="53"/>
  <c r="AL13" i="53"/>
  <c r="AL14" i="53"/>
  <c r="AL15" i="53"/>
  <c r="AL16" i="53"/>
  <c r="AL17" i="53"/>
  <c r="AL18" i="53"/>
  <c r="AL19" i="53"/>
  <c r="AL20" i="53"/>
  <c r="AL21" i="53"/>
  <c r="AL22" i="53"/>
  <c r="AL23" i="53"/>
  <c r="AL24" i="53"/>
  <c r="AL25" i="53"/>
  <c r="AL26" i="53"/>
  <c r="AL27" i="53"/>
  <c r="AL28" i="53"/>
  <c r="AL29" i="53"/>
  <c r="AL30" i="53"/>
  <c r="AL31" i="53"/>
  <c r="AL32" i="53"/>
  <c r="AL33" i="53"/>
  <c r="AL34" i="53"/>
  <c r="AL35" i="53"/>
  <c r="AL36" i="53"/>
  <c r="AL37" i="53"/>
  <c r="AL38" i="53"/>
  <c r="AL39" i="53"/>
  <c r="AL40" i="53"/>
  <c r="AL41" i="53"/>
  <c r="AL42" i="53"/>
  <c r="AL43" i="53"/>
  <c r="AL44" i="53"/>
  <c r="AL45" i="53"/>
  <c r="AL46" i="53"/>
  <c r="AL47" i="53"/>
  <c r="AL48" i="53"/>
  <c r="AL49" i="53"/>
  <c r="AL50" i="53"/>
  <c r="AL51" i="53"/>
  <c r="AL52" i="53"/>
  <c r="AL53" i="53"/>
  <c r="AL54" i="53"/>
  <c r="AL55" i="53"/>
  <c r="AL56" i="53"/>
  <c r="AL57" i="53"/>
  <c r="AL58" i="53"/>
  <c r="AL59" i="53"/>
  <c r="AL60" i="53"/>
  <c r="AL61" i="53"/>
  <c r="AL62" i="53"/>
  <c r="AL63" i="53"/>
  <c r="AL64" i="53"/>
  <c r="AL65" i="53"/>
  <c r="AL66" i="53"/>
  <c r="AL67" i="53"/>
  <c r="AL68" i="53"/>
  <c r="AL69" i="53"/>
  <c r="AL70" i="53"/>
  <c r="AL71" i="53"/>
  <c r="AL72" i="53"/>
  <c r="AL73" i="53"/>
  <c r="AL74" i="53"/>
  <c r="AL75" i="53"/>
  <c r="AL76" i="53"/>
  <c r="AL77" i="53"/>
  <c r="AL78" i="53"/>
  <c r="AL79" i="53"/>
  <c r="AL80" i="53"/>
  <c r="AL81" i="53"/>
  <c r="AL82" i="53"/>
  <c r="AL83" i="53"/>
  <c r="AL84" i="53"/>
  <c r="AL85" i="53"/>
  <c r="AL86" i="53"/>
  <c r="AL87" i="53"/>
  <c r="AL88" i="53"/>
  <c r="AL89" i="53"/>
  <c r="AL90" i="53"/>
  <c r="AL91" i="53"/>
  <c r="AL92" i="53"/>
  <c r="AL93" i="53"/>
  <c r="AL94" i="53"/>
  <c r="AL95" i="53"/>
  <c r="AL96" i="53"/>
  <c r="AL97" i="53"/>
  <c r="AL98" i="53"/>
  <c r="AL99" i="53"/>
  <c r="AL100" i="53"/>
  <c r="AL101" i="53"/>
  <c r="AL102" i="53"/>
  <c r="AL103" i="53"/>
  <c r="AL104" i="53"/>
  <c r="AL105" i="53"/>
  <c r="AL106" i="53"/>
  <c r="AL107" i="53"/>
  <c r="AL108" i="53"/>
  <c r="AL109" i="53"/>
  <c r="AL110" i="53"/>
  <c r="AL111" i="53"/>
  <c r="AL112" i="53"/>
  <c r="AL113" i="53"/>
  <c r="AL114" i="53"/>
  <c r="AL115" i="53"/>
  <c r="AL116" i="53"/>
  <c r="AL117" i="53"/>
  <c r="AL118" i="53"/>
  <c r="AL119" i="53"/>
  <c r="AL120" i="53"/>
  <c r="AL121" i="53"/>
  <c r="AL122" i="53"/>
  <c r="AL123" i="53"/>
  <c r="AL124" i="53"/>
  <c r="AL125" i="53"/>
  <c r="AL126" i="53"/>
  <c r="AL127" i="53"/>
  <c r="AL128" i="53"/>
  <c r="AL129" i="53"/>
  <c r="AL130" i="53"/>
  <c r="AL131" i="53"/>
  <c r="AL132" i="53"/>
  <c r="AL133" i="53"/>
  <c r="AL134" i="53"/>
  <c r="AL135" i="53"/>
  <c r="AL136" i="53"/>
  <c r="AL137" i="53"/>
  <c r="AL138" i="53"/>
  <c r="AL139" i="53"/>
  <c r="AL140" i="53"/>
  <c r="AL141" i="53"/>
  <c r="AL142" i="53"/>
  <c r="AL143" i="53"/>
  <c r="AL144" i="53"/>
  <c r="AL145" i="53"/>
  <c r="AL146" i="53"/>
  <c r="AL147" i="53"/>
  <c r="AL148" i="53"/>
  <c r="AL149" i="53"/>
  <c r="AL150" i="53"/>
  <c r="AL151" i="53"/>
  <c r="AL152" i="53"/>
  <c r="AL153" i="53"/>
  <c r="AL154" i="53"/>
  <c r="AL155" i="53"/>
  <c r="AL156" i="53"/>
  <c r="AL157" i="53"/>
  <c r="AL158" i="53"/>
  <c r="AL159" i="53"/>
  <c r="AL160" i="53"/>
  <c r="AL161" i="53"/>
  <c r="AL162" i="53"/>
  <c r="AL163" i="53"/>
  <c r="AL164" i="53"/>
  <c r="AL165" i="53"/>
  <c r="AL166" i="53"/>
  <c r="AL167" i="53"/>
  <c r="AL168" i="53"/>
  <c r="AL169" i="53"/>
  <c r="AL170" i="53"/>
  <c r="AL171" i="53"/>
  <c r="AL172" i="53"/>
  <c r="AL173" i="53"/>
  <c r="AL174" i="53"/>
  <c r="AL175" i="53"/>
  <c r="AL176" i="53"/>
  <c r="AL177" i="53"/>
  <c r="AL178" i="53"/>
  <c r="AL179" i="53"/>
  <c r="AL180" i="53"/>
  <c r="AL181" i="53"/>
  <c r="AL182" i="53"/>
  <c r="AL183" i="53"/>
  <c r="AL184" i="53"/>
  <c r="AL185" i="53"/>
  <c r="AL186" i="53"/>
  <c r="AL187" i="53"/>
  <c r="AL188" i="53"/>
  <c r="AL189" i="53"/>
  <c r="AL190" i="53"/>
  <c r="AL191" i="53"/>
  <c r="AL192" i="53"/>
  <c r="AL193" i="53"/>
  <c r="AL194" i="53"/>
  <c r="AL195" i="53"/>
  <c r="AL196" i="53"/>
  <c r="AL197" i="53"/>
  <c r="AL198" i="53"/>
  <c r="AL199" i="53"/>
  <c r="AL200" i="53"/>
  <c r="AL201" i="53"/>
  <c r="AL202" i="53"/>
  <c r="AL203" i="53"/>
  <c r="AL204" i="53"/>
  <c r="AL205" i="53"/>
  <c r="AL206" i="53"/>
  <c r="AL207" i="53"/>
  <c r="AL208" i="53"/>
  <c r="AL209" i="53"/>
  <c r="AL210" i="53"/>
  <c r="AL211" i="53"/>
  <c r="AL212" i="53"/>
  <c r="AL213" i="53"/>
  <c r="AL214" i="53"/>
  <c r="AL215" i="53"/>
  <c r="AL216" i="53"/>
  <c r="AL217" i="53"/>
  <c r="AL218" i="53"/>
  <c r="AL219" i="53"/>
  <c r="AL220" i="53"/>
  <c r="AL221" i="53"/>
  <c r="AL222" i="53"/>
  <c r="AL223" i="53"/>
  <c r="AL224" i="53"/>
  <c r="AL225" i="53"/>
  <c r="AL226" i="53"/>
  <c r="AL227" i="53"/>
  <c r="AL228" i="53"/>
  <c r="AL229" i="53"/>
  <c r="AL230" i="53"/>
  <c r="AL231" i="53"/>
  <c r="AL232" i="53"/>
  <c r="AL233" i="53"/>
  <c r="AL234" i="53"/>
  <c r="AL235" i="53"/>
  <c r="AL236" i="53"/>
  <c r="AL237" i="53"/>
  <c r="AL238" i="53"/>
  <c r="AL239" i="53"/>
  <c r="AL240" i="53"/>
  <c r="AL241" i="53"/>
  <c r="AL242" i="53"/>
  <c r="AL243" i="53"/>
  <c r="AL244" i="53"/>
  <c r="AL245" i="53"/>
  <c r="AL246" i="53"/>
  <c r="AL247" i="53"/>
  <c r="AL248" i="53"/>
  <c r="AL249" i="53"/>
  <c r="AL250" i="53"/>
  <c r="AL251" i="53"/>
  <c r="AL252" i="53"/>
  <c r="AL253" i="53"/>
  <c r="AL254" i="53"/>
  <c r="AL255" i="53"/>
  <c r="AL256" i="53"/>
  <c r="AL257" i="53"/>
  <c r="AL258" i="53"/>
  <c r="AL259" i="53"/>
  <c r="AL260" i="53"/>
  <c r="AL261" i="53"/>
  <c r="AL262" i="53"/>
  <c r="AL263" i="53"/>
  <c r="AL264" i="53"/>
  <c r="AL265" i="53"/>
  <c r="AL266" i="53"/>
  <c r="AL267" i="53"/>
  <c r="AL268" i="53"/>
  <c r="AL269" i="53"/>
  <c r="AL270" i="53"/>
  <c r="AL271" i="53"/>
  <c r="AL272" i="53"/>
  <c r="AL273" i="53"/>
  <c r="AL274" i="53"/>
  <c r="AL275" i="53"/>
  <c r="AL276" i="53"/>
  <c r="AL277" i="53"/>
  <c r="AL278" i="53"/>
  <c r="AL279" i="53"/>
  <c r="AL280" i="53"/>
  <c r="AL281" i="53"/>
  <c r="AL282" i="53"/>
  <c r="AL283" i="53"/>
  <c r="AL284" i="53"/>
  <c r="AL285" i="53"/>
  <c r="AL286" i="53"/>
  <c r="AL287" i="53"/>
  <c r="AL288" i="53"/>
  <c r="AL289" i="53"/>
  <c r="AL290" i="53"/>
  <c r="AL291" i="53"/>
  <c r="AL292" i="53"/>
  <c r="AL293" i="53"/>
  <c r="AL294" i="53"/>
  <c r="AL295" i="53"/>
  <c r="AL296" i="53"/>
  <c r="AL297" i="53"/>
  <c r="AL298" i="53"/>
  <c r="AL299" i="53"/>
  <c r="AL300" i="53"/>
  <c r="AL301" i="53"/>
  <c r="AL302" i="53"/>
  <c r="AL303" i="53"/>
  <c r="AL304" i="53"/>
  <c r="AL305" i="53"/>
  <c r="AL306" i="53"/>
  <c r="AL307" i="53"/>
  <c r="AL308" i="53"/>
  <c r="AL309" i="53"/>
  <c r="AL310" i="53"/>
  <c r="AL311" i="53"/>
  <c r="AL312" i="53"/>
  <c r="AL313" i="53"/>
  <c r="AL314" i="53"/>
  <c r="AL315" i="53"/>
  <c r="AL316" i="53"/>
  <c r="AL317" i="53"/>
  <c r="AL318" i="53"/>
  <c r="AL319" i="53"/>
  <c r="AL320" i="53"/>
  <c r="AL321" i="53"/>
  <c r="AL322" i="53"/>
  <c r="AL323" i="53"/>
  <c r="AL324" i="53"/>
  <c r="AL325" i="53"/>
  <c r="AL326" i="53"/>
  <c r="AL327" i="53"/>
  <c r="AL328" i="53"/>
  <c r="AL329" i="53"/>
  <c r="AL330" i="53"/>
  <c r="AL331" i="53"/>
  <c r="AL332" i="53"/>
  <c r="AL333" i="53"/>
  <c r="AL334" i="53"/>
  <c r="AL335" i="53"/>
  <c r="AL336" i="53"/>
  <c r="AL337" i="53"/>
  <c r="AL338" i="53"/>
  <c r="AL339" i="53"/>
  <c r="AL340" i="53"/>
  <c r="AL341" i="53"/>
  <c r="AL342" i="53"/>
  <c r="AL343" i="53"/>
  <c r="AL344" i="53"/>
  <c r="AL345" i="53"/>
  <c r="AL346" i="53"/>
  <c r="AL347" i="53"/>
  <c r="AL348" i="53"/>
  <c r="AL349" i="53"/>
  <c r="AL350" i="53"/>
  <c r="AL351" i="53"/>
  <c r="AL352" i="53"/>
  <c r="AL353" i="53"/>
  <c r="AL354" i="53"/>
  <c r="AL355" i="53"/>
  <c r="AL356" i="53"/>
  <c r="AL357" i="53"/>
  <c r="AL358" i="53"/>
  <c r="AL359" i="53"/>
  <c r="AL360" i="53"/>
  <c r="AL361" i="53"/>
  <c r="AL362" i="53"/>
  <c r="AL363" i="53"/>
  <c r="AL364" i="53"/>
  <c r="AL365" i="53"/>
  <c r="AL366" i="53"/>
  <c r="AL367" i="53"/>
  <c r="AL368" i="53"/>
  <c r="AL369" i="53"/>
  <c r="AL370" i="53"/>
  <c r="AL371" i="53"/>
  <c r="AL372" i="53"/>
  <c r="AL373" i="53"/>
  <c r="AL374" i="53"/>
  <c r="AL375" i="53"/>
  <c r="AL376" i="53"/>
  <c r="AL377" i="53"/>
  <c r="AL378" i="53"/>
  <c r="AL379" i="53"/>
  <c r="AL380" i="53"/>
  <c r="AL381" i="53"/>
  <c r="AL382" i="53"/>
  <c r="AL383" i="53"/>
  <c r="AL384" i="53"/>
  <c r="AL385" i="53"/>
  <c r="AL386" i="53"/>
  <c r="AL387" i="53"/>
  <c r="AL388" i="53"/>
  <c r="AL389" i="53"/>
  <c r="AL390" i="53"/>
  <c r="AL391" i="53"/>
  <c r="AL392" i="53"/>
  <c r="AL393" i="53"/>
  <c r="AL394" i="53"/>
  <c r="AL395" i="53"/>
  <c r="AL396" i="53"/>
  <c r="AL397" i="53"/>
  <c r="AL398" i="53"/>
  <c r="AL399" i="53"/>
  <c r="AL400" i="53"/>
  <c r="AL401" i="53"/>
  <c r="AL402" i="53"/>
  <c r="AL403" i="53"/>
  <c r="AL404" i="53"/>
  <c r="AL405" i="53"/>
  <c r="AL406" i="53"/>
  <c r="AL407" i="53"/>
  <c r="AL408" i="53"/>
  <c r="AL409" i="53"/>
  <c r="AL410" i="53"/>
  <c r="AL411" i="53"/>
  <c r="AL412" i="53"/>
  <c r="AL413" i="53"/>
  <c r="AL414" i="53"/>
  <c r="AL415" i="53"/>
  <c r="AL416" i="53"/>
  <c r="AL417" i="53"/>
  <c r="AL418" i="53"/>
  <c r="AL419" i="53"/>
  <c r="AL420" i="53"/>
  <c r="AL421" i="53"/>
  <c r="AL422" i="53"/>
  <c r="AL423" i="53"/>
  <c r="AL424" i="53"/>
  <c r="AL425" i="53"/>
  <c r="AL426" i="53"/>
  <c r="AL427" i="53"/>
  <c r="AL428" i="53"/>
  <c r="AL429" i="53"/>
  <c r="AL430" i="53"/>
  <c r="AL431" i="53"/>
  <c r="AL432" i="53"/>
  <c r="AL433" i="53"/>
  <c r="AL434" i="53"/>
  <c r="AL435" i="53"/>
  <c r="AL436" i="53"/>
  <c r="AL437" i="53"/>
  <c r="AL438" i="53"/>
  <c r="AL439" i="53"/>
  <c r="AL440" i="53"/>
  <c r="AL441" i="53"/>
  <c r="AL442" i="53"/>
  <c r="AL443" i="53"/>
  <c r="AL444" i="53"/>
  <c r="AL445" i="53"/>
  <c r="AL446" i="53"/>
  <c r="AL447" i="53"/>
  <c r="AL448" i="53"/>
  <c r="AL449" i="53"/>
  <c r="AL450" i="53"/>
  <c r="AL451" i="53"/>
  <c r="AL452" i="53"/>
  <c r="AL453" i="53"/>
  <c r="AL454" i="53"/>
  <c r="AL455" i="53"/>
  <c r="AL456" i="53"/>
  <c r="AL457" i="53"/>
  <c r="AL458" i="53"/>
  <c r="AL459" i="53"/>
  <c r="AL460" i="53"/>
  <c r="AL461" i="53"/>
  <c r="AL462" i="53"/>
  <c r="AL463" i="53"/>
  <c r="AL464" i="53"/>
  <c r="AL465" i="53"/>
  <c r="AL466" i="53"/>
  <c r="AL467" i="53"/>
  <c r="AL468" i="53"/>
  <c r="AL469" i="53"/>
  <c r="AL470" i="53"/>
  <c r="AL471" i="53"/>
  <c r="AL472" i="53"/>
  <c r="AL473" i="53"/>
  <c r="AL474" i="53"/>
  <c r="AL475" i="53"/>
  <c r="AL476" i="53"/>
  <c r="AL477" i="53"/>
  <c r="AL478" i="53"/>
  <c r="AL479" i="53"/>
  <c r="AL480" i="53"/>
  <c r="AL481" i="53"/>
  <c r="AL482" i="53"/>
  <c r="AL483" i="53"/>
  <c r="AL484" i="53"/>
  <c r="AL485" i="53"/>
  <c r="AL486" i="53"/>
  <c r="AL487" i="53"/>
  <c r="AL488" i="53"/>
  <c r="AL489" i="53"/>
  <c r="AL490" i="53"/>
  <c r="AL491" i="53"/>
  <c r="AL492" i="53"/>
  <c r="AL493" i="53"/>
  <c r="AL494" i="53"/>
  <c r="AL495" i="53"/>
  <c r="AL496" i="53"/>
  <c r="AL497" i="53"/>
  <c r="AL498" i="53"/>
  <c r="AL499" i="53"/>
  <c r="AL500" i="53"/>
  <c r="AL501" i="53"/>
  <c r="AL502" i="53"/>
  <c r="AL503" i="53"/>
  <c r="AL504" i="53"/>
  <c r="AL505" i="53"/>
  <c r="AL506" i="53"/>
  <c r="AL507" i="53"/>
  <c r="AL508" i="53"/>
  <c r="AL509" i="53"/>
  <c r="AL510" i="53"/>
  <c r="AL511" i="53"/>
  <c r="AL512" i="53"/>
  <c r="AL513" i="53"/>
  <c r="AL514" i="53"/>
  <c r="AL515" i="53"/>
  <c r="AL516" i="53"/>
  <c r="AL517" i="53"/>
  <c r="AL518" i="53"/>
  <c r="AL519" i="53"/>
  <c r="AL520" i="53"/>
  <c r="AL521" i="53"/>
  <c r="AL522" i="53"/>
  <c r="AL523" i="53"/>
  <c r="AL524" i="53"/>
  <c r="AL525" i="53"/>
  <c r="AL526" i="53"/>
  <c r="AL527" i="53"/>
  <c r="AL528" i="53"/>
  <c r="AL529" i="53"/>
  <c r="AL530" i="53"/>
  <c r="AL531" i="53"/>
  <c r="AL532" i="53"/>
  <c r="AL533" i="53"/>
  <c r="AL534" i="53"/>
  <c r="AL535" i="53"/>
  <c r="AL536" i="53"/>
  <c r="AL537" i="53"/>
  <c r="AL538" i="53"/>
  <c r="AL539" i="53"/>
  <c r="AL540" i="53"/>
  <c r="AL541" i="53"/>
  <c r="AL542" i="53"/>
  <c r="AL543" i="53"/>
  <c r="AL544" i="53"/>
  <c r="AL545" i="53"/>
  <c r="AL546" i="53"/>
  <c r="AL547" i="53"/>
  <c r="AL548" i="53"/>
  <c r="AL549" i="53"/>
  <c r="AL550" i="53"/>
  <c r="AL551" i="53"/>
  <c r="AL552" i="53"/>
  <c r="AL553" i="53"/>
  <c r="AL554" i="53"/>
  <c r="AL555" i="53"/>
  <c r="AL556" i="53"/>
  <c r="AL557" i="53"/>
  <c r="AL558" i="53"/>
  <c r="AL559" i="53"/>
  <c r="AL560" i="53"/>
  <c r="AL561" i="53"/>
  <c r="AL562" i="53"/>
  <c r="AL563" i="53"/>
  <c r="AL564" i="53"/>
  <c r="AL565" i="53"/>
  <c r="AL566" i="53"/>
  <c r="AL567" i="53"/>
  <c r="AL568" i="53"/>
  <c r="AL569" i="53"/>
  <c r="AL570" i="53"/>
  <c r="AL571" i="53"/>
  <c r="AL572" i="53"/>
  <c r="AL573" i="53"/>
  <c r="AL574" i="53"/>
  <c r="AL575" i="53"/>
  <c r="AL576" i="53"/>
  <c r="AL577" i="53"/>
  <c r="AL578" i="53"/>
  <c r="AL579" i="53"/>
  <c r="AL580" i="53"/>
  <c r="AL581" i="53"/>
  <c r="AL582" i="53"/>
  <c r="AL583" i="53"/>
  <c r="AL584" i="53"/>
  <c r="AL585" i="53"/>
  <c r="AL586" i="53"/>
  <c r="AL587" i="53"/>
  <c r="AL588" i="53"/>
  <c r="AL589" i="53"/>
  <c r="AL590" i="53"/>
  <c r="AL591" i="53"/>
  <c r="AL592" i="53"/>
  <c r="AL593" i="53"/>
  <c r="AL594" i="53"/>
  <c r="AL595" i="53"/>
  <c r="AL596" i="53"/>
  <c r="AL597" i="53"/>
  <c r="AL598" i="53"/>
  <c r="AL599" i="53"/>
  <c r="AL600" i="53"/>
  <c r="AL601" i="53"/>
  <c r="AL602" i="53"/>
  <c r="AL603" i="53"/>
  <c r="AL604" i="53"/>
  <c r="AL605" i="53"/>
  <c r="AL606" i="53"/>
  <c r="AL607" i="53"/>
  <c r="AL608" i="53"/>
  <c r="AL609" i="53"/>
  <c r="AL610" i="53"/>
  <c r="AL611" i="53"/>
  <c r="AL612" i="53"/>
  <c r="AL613" i="53"/>
  <c r="AL614" i="53"/>
  <c r="AL615" i="53"/>
  <c r="AL616" i="53"/>
  <c r="AL617" i="53"/>
  <c r="AL618" i="53"/>
  <c r="AL619" i="53"/>
  <c r="AL620" i="53"/>
  <c r="AL621" i="53"/>
  <c r="AL622" i="53"/>
  <c r="AL623" i="53"/>
  <c r="AL624" i="53"/>
  <c r="AL625" i="53"/>
  <c r="AL626" i="53"/>
  <c r="AL627" i="53"/>
  <c r="AL628" i="53"/>
  <c r="AL629" i="53"/>
  <c r="AL630" i="53"/>
  <c r="AL631" i="53"/>
  <c r="AL632" i="53"/>
  <c r="AL633" i="53"/>
  <c r="AL634" i="53"/>
  <c r="AL635" i="53"/>
  <c r="AL636" i="53"/>
  <c r="AL637" i="53"/>
  <c r="AL638" i="53"/>
  <c r="AL639" i="53"/>
  <c r="AL640" i="53"/>
  <c r="AL641" i="53"/>
  <c r="AL642" i="53"/>
  <c r="AL643" i="53"/>
  <c r="AL644" i="53"/>
  <c r="AL645" i="53"/>
  <c r="AL646" i="53"/>
  <c r="AL647" i="53"/>
  <c r="AL648" i="53"/>
  <c r="AL649" i="53"/>
  <c r="AL650" i="53"/>
  <c r="AL651" i="53"/>
  <c r="AL652" i="53"/>
  <c r="AL653" i="53"/>
  <c r="AL654" i="53"/>
  <c r="AL655" i="53"/>
  <c r="AL656" i="53"/>
  <c r="AL657" i="53"/>
  <c r="AL658" i="53"/>
  <c r="AL659" i="53"/>
  <c r="AL660" i="53"/>
  <c r="AL661" i="53"/>
  <c r="AL662" i="53"/>
  <c r="AL663" i="53"/>
  <c r="AL664" i="53"/>
  <c r="AL665" i="53"/>
  <c r="AL666" i="53"/>
  <c r="AL667" i="53"/>
  <c r="AL668" i="53"/>
  <c r="AL669" i="53"/>
  <c r="AL670" i="53"/>
  <c r="AL671" i="53"/>
  <c r="AL672" i="53"/>
  <c r="AL673" i="53"/>
  <c r="AL674" i="53"/>
  <c r="AL675" i="53"/>
  <c r="AL676" i="53"/>
  <c r="AL677" i="53"/>
  <c r="AL678" i="53"/>
  <c r="AL679" i="53"/>
  <c r="AL680" i="53"/>
  <c r="AL681" i="53"/>
  <c r="AL682" i="53"/>
  <c r="AL683" i="53"/>
  <c r="AL684" i="53"/>
  <c r="AL685" i="53"/>
  <c r="AL686" i="53"/>
  <c r="AL687" i="53"/>
  <c r="AL688" i="53"/>
  <c r="AL689" i="53"/>
  <c r="AL690" i="53"/>
  <c r="AL691" i="53"/>
  <c r="AL692" i="53"/>
  <c r="AL693" i="53"/>
  <c r="AL694" i="53"/>
  <c r="AL695" i="53"/>
  <c r="AL696" i="53"/>
  <c r="AL697" i="53"/>
  <c r="AL698" i="53"/>
  <c r="AL699" i="53"/>
  <c r="AL700" i="53"/>
  <c r="AL701" i="53"/>
  <c r="AL702" i="53"/>
  <c r="AL703" i="53"/>
  <c r="AL704" i="53"/>
  <c r="AL705" i="53"/>
  <c r="AL706" i="53"/>
  <c r="AL707" i="53"/>
  <c r="AL708" i="53"/>
  <c r="AL709" i="53"/>
  <c r="AL710" i="53"/>
  <c r="AL711" i="53"/>
  <c r="AL712" i="53"/>
  <c r="AL713" i="53"/>
  <c r="AL714" i="53"/>
  <c r="AL715" i="53"/>
  <c r="AL716" i="53"/>
  <c r="AL717" i="53"/>
  <c r="AL718" i="53"/>
  <c r="AL719" i="53"/>
  <c r="AL720" i="53"/>
  <c r="AL721" i="53"/>
  <c r="AL722" i="53"/>
  <c r="AL723" i="53"/>
  <c r="AL724" i="53"/>
  <c r="AL725" i="53"/>
  <c r="AL726" i="53"/>
  <c r="AL727" i="53"/>
  <c r="AL728" i="53"/>
  <c r="AL729" i="53"/>
  <c r="AL730" i="53"/>
  <c r="AL731" i="53"/>
  <c r="AL732" i="53"/>
  <c r="AL733" i="53"/>
  <c r="AL734" i="53"/>
  <c r="AL735" i="53"/>
  <c r="AL736" i="53"/>
  <c r="AL737" i="53"/>
  <c r="AL738" i="53"/>
  <c r="AL739" i="53"/>
  <c r="AL740" i="53"/>
  <c r="AL741" i="53"/>
  <c r="AL742" i="53"/>
  <c r="AL743" i="53"/>
  <c r="AL744" i="53"/>
  <c r="AL745" i="53"/>
  <c r="AL746" i="53"/>
  <c r="AL747" i="53"/>
  <c r="AL748" i="53"/>
  <c r="AL749" i="53"/>
  <c r="AL750" i="53"/>
  <c r="AL751" i="53"/>
  <c r="AL752" i="53"/>
  <c r="AL753" i="53"/>
  <c r="AL754" i="53"/>
  <c r="AL755" i="53"/>
  <c r="AL756" i="53"/>
  <c r="AL757" i="53"/>
  <c r="AL758" i="53"/>
  <c r="AL759" i="53"/>
  <c r="AL760" i="53"/>
  <c r="AL761" i="53"/>
  <c r="AL762" i="53"/>
  <c r="AL763" i="53"/>
  <c r="AL764" i="53"/>
  <c r="AL765" i="53"/>
  <c r="AL766" i="53"/>
  <c r="AL767" i="53"/>
  <c r="AL768" i="53"/>
  <c r="AL769" i="53"/>
  <c r="AL770" i="53"/>
  <c r="AL771" i="53"/>
  <c r="AL772" i="53"/>
  <c r="AL773" i="53"/>
  <c r="AL774" i="53"/>
  <c r="AL775" i="53"/>
  <c r="AL776" i="53"/>
  <c r="AL777" i="53"/>
  <c r="AL778" i="53"/>
  <c r="AL779" i="53"/>
  <c r="AL780" i="53"/>
  <c r="AL781" i="53"/>
  <c r="AL782" i="53"/>
  <c r="AL783" i="53"/>
  <c r="AL784" i="53"/>
  <c r="AL785" i="53"/>
  <c r="AL786" i="53"/>
  <c r="AL787" i="53"/>
  <c r="AL788" i="53"/>
  <c r="AL789" i="53"/>
  <c r="AL790" i="53"/>
  <c r="AL791" i="53"/>
  <c r="AL792" i="53"/>
  <c r="AL793" i="53"/>
  <c r="AL794" i="53"/>
  <c r="AL795" i="53"/>
  <c r="AL796" i="53"/>
  <c r="AL797" i="53"/>
  <c r="AL798" i="53"/>
  <c r="AL799" i="53"/>
  <c r="AL800" i="53"/>
  <c r="AL801" i="53"/>
  <c r="AL802" i="53"/>
  <c r="AL803" i="53"/>
  <c r="AL804" i="53"/>
  <c r="AL805" i="53"/>
  <c r="AL806" i="53"/>
  <c r="AL807" i="53"/>
  <c r="AL808" i="53"/>
  <c r="AL809" i="53"/>
  <c r="AL810" i="53"/>
  <c r="AL811" i="53"/>
  <c r="AL812" i="53"/>
  <c r="AL813" i="53"/>
  <c r="AL814" i="53"/>
  <c r="AL815" i="53"/>
  <c r="AL816" i="53"/>
  <c r="AL817" i="53"/>
  <c r="AL818" i="53"/>
  <c r="AL819" i="53"/>
  <c r="AL820" i="53"/>
  <c r="AL821" i="53"/>
  <c r="AL822" i="53"/>
  <c r="AL823" i="53"/>
  <c r="AL824" i="53"/>
  <c r="AL825" i="53"/>
  <c r="AL826" i="53"/>
  <c r="AL827" i="53"/>
  <c r="AL828" i="53"/>
  <c r="AL829" i="53"/>
  <c r="AL830" i="53"/>
  <c r="AL831" i="53"/>
  <c r="AL832" i="53"/>
  <c r="AL833" i="53"/>
  <c r="AL834" i="53"/>
  <c r="AL835" i="53"/>
  <c r="AL836" i="53"/>
  <c r="AL837" i="53"/>
  <c r="AL838" i="53"/>
  <c r="AL839" i="53"/>
  <c r="AL840" i="53"/>
  <c r="AL841" i="53"/>
  <c r="AL842" i="53"/>
  <c r="AL843" i="53"/>
  <c r="AL844" i="53"/>
  <c r="AL845" i="53"/>
  <c r="AL846" i="53"/>
  <c r="AL847" i="53"/>
  <c r="AL848" i="53"/>
  <c r="AL849" i="53"/>
  <c r="AL850" i="53"/>
  <c r="AL851" i="53"/>
  <c r="AL852" i="53"/>
  <c r="AL853" i="53"/>
  <c r="AL854" i="53"/>
  <c r="AL855" i="53"/>
  <c r="AL856" i="53"/>
  <c r="AL857" i="53"/>
  <c r="AL858" i="53"/>
  <c r="AL859" i="53"/>
  <c r="AL860" i="53"/>
  <c r="AL861" i="53"/>
  <c r="AL862" i="53"/>
  <c r="AL863" i="53"/>
  <c r="AL864" i="53"/>
  <c r="AL865" i="53"/>
  <c r="AL866" i="53"/>
  <c r="AL867" i="53"/>
  <c r="AL868" i="53"/>
  <c r="AL869" i="53"/>
  <c r="AL870" i="53"/>
  <c r="AL871" i="53"/>
  <c r="AL872" i="53"/>
  <c r="AL873" i="53"/>
  <c r="AL874" i="53"/>
  <c r="AL875" i="53"/>
  <c r="AL876" i="53"/>
  <c r="AL877" i="53"/>
  <c r="AL878" i="53"/>
  <c r="AL879" i="53"/>
  <c r="AL880" i="53"/>
  <c r="AL881" i="53"/>
  <c r="AL882" i="53"/>
  <c r="AL883" i="53"/>
  <c r="AL884" i="53"/>
  <c r="AL885" i="53"/>
  <c r="AL886" i="53"/>
  <c r="AL887" i="53"/>
  <c r="AL888" i="53"/>
  <c r="AL889" i="53"/>
  <c r="AL890" i="53"/>
  <c r="AL891" i="53"/>
  <c r="AL892" i="53"/>
  <c r="AL893" i="53"/>
  <c r="AL894" i="53"/>
  <c r="AL895" i="53"/>
  <c r="AL896" i="53"/>
  <c r="AL897" i="53"/>
  <c r="AL898" i="53"/>
  <c r="AL899" i="53"/>
  <c r="AL900" i="53"/>
  <c r="AL901" i="53"/>
  <c r="AL902" i="53"/>
  <c r="AL903" i="53"/>
  <c r="AL904" i="53"/>
  <c r="AL905" i="53"/>
  <c r="AL906" i="53"/>
  <c r="AL907" i="53"/>
  <c r="AL908" i="53"/>
  <c r="AL909" i="53"/>
  <c r="AL910" i="53"/>
  <c r="AL911" i="53"/>
  <c r="AL912" i="53"/>
  <c r="AL913" i="53"/>
  <c r="AL914" i="53"/>
  <c r="AL915" i="53"/>
  <c r="AL916" i="53"/>
  <c r="AL917" i="53"/>
  <c r="AL918" i="53"/>
  <c r="AL919" i="53"/>
  <c r="AL920" i="53"/>
  <c r="AL921" i="53"/>
  <c r="AL922" i="53"/>
  <c r="AL923" i="53"/>
  <c r="AL924" i="53"/>
  <c r="AL925" i="53"/>
  <c r="AL926" i="53"/>
  <c r="AL927" i="53"/>
  <c r="AL928" i="53"/>
  <c r="AL929" i="53"/>
  <c r="AL930" i="53"/>
  <c r="AL931" i="53"/>
  <c r="AL932" i="53"/>
  <c r="AL933" i="53"/>
  <c r="AL934" i="53"/>
  <c r="AL935" i="53"/>
  <c r="AL936" i="53"/>
  <c r="AL937" i="53"/>
  <c r="AL938" i="53"/>
  <c r="AL939" i="53"/>
  <c r="AL940" i="53"/>
  <c r="AL941" i="53"/>
  <c r="AL942" i="53"/>
  <c r="AL943" i="53"/>
  <c r="AL944" i="53"/>
  <c r="AL945" i="53"/>
  <c r="AL946" i="53"/>
  <c r="AL947" i="53"/>
  <c r="AL948" i="53"/>
  <c r="AL949" i="53"/>
  <c r="AL950" i="53"/>
  <c r="AL951" i="53"/>
  <c r="AL952" i="53"/>
  <c r="AL953" i="53"/>
  <c r="AL954" i="53"/>
  <c r="AL955" i="53"/>
  <c r="AL956" i="53"/>
  <c r="AL957" i="53"/>
  <c r="AL958" i="53"/>
  <c r="AL959" i="53"/>
  <c r="AL960" i="53"/>
  <c r="AL961" i="53"/>
  <c r="AL962" i="53"/>
  <c r="AL963" i="53"/>
  <c r="AL964" i="53"/>
  <c r="AL965" i="53"/>
  <c r="AL966" i="53"/>
  <c r="AL967" i="53"/>
  <c r="AL968" i="53"/>
  <c r="AL969" i="53"/>
  <c r="AL970" i="53"/>
  <c r="AL971" i="53"/>
  <c r="AL972" i="53"/>
  <c r="AL973" i="53"/>
  <c r="AL974" i="53"/>
  <c r="AL975" i="53"/>
  <c r="AL976" i="53"/>
  <c r="AL977" i="53"/>
  <c r="AL978" i="53"/>
  <c r="AL979" i="53"/>
  <c r="AL980" i="53"/>
  <c r="AL981" i="53"/>
  <c r="AL982" i="53"/>
  <c r="AL983" i="53"/>
  <c r="AL984" i="53"/>
  <c r="AL985" i="53"/>
  <c r="AL986" i="53"/>
  <c r="AL987" i="53"/>
  <c r="AL988" i="53"/>
  <c r="AL989" i="53"/>
  <c r="AL990" i="53"/>
  <c r="AL991" i="53"/>
  <c r="AL992" i="53"/>
  <c r="AL993" i="53"/>
  <c r="AL994" i="53"/>
  <c r="AL995" i="53"/>
  <c r="AL996" i="53"/>
  <c r="AL997" i="53"/>
  <c r="AL998" i="53"/>
  <c r="AL999" i="53"/>
  <c r="AL1000" i="53"/>
  <c r="AL1001" i="53"/>
  <c r="AL1002" i="53"/>
  <c r="AL1003" i="53"/>
  <c r="AL1004" i="53"/>
  <c r="AL1005" i="53"/>
  <c r="AL1006" i="53"/>
  <c r="AL1007" i="53"/>
  <c r="AL1008" i="53"/>
  <c r="AL1009" i="53"/>
  <c r="AL1010" i="53"/>
  <c r="AL1011" i="53"/>
  <c r="AL1012" i="53"/>
  <c r="AL1013" i="53"/>
  <c r="AL1014" i="53"/>
  <c r="AL1015" i="53"/>
  <c r="AL1016" i="53"/>
  <c r="AL1017" i="53"/>
  <c r="AL1018" i="53"/>
  <c r="AL1019" i="53"/>
  <c r="AL1020" i="53"/>
  <c r="AL1021" i="53"/>
  <c r="AL1022" i="53"/>
  <c r="AL1023" i="53"/>
  <c r="AL1024" i="53"/>
  <c r="AL1025" i="53"/>
  <c r="AL1026" i="53"/>
  <c r="AL1027" i="53"/>
  <c r="AL1028" i="53"/>
  <c r="AL1029" i="53"/>
  <c r="AL1030" i="53"/>
  <c r="AL1031" i="53"/>
  <c r="AL1032" i="53"/>
  <c r="AL1033" i="53"/>
  <c r="AL1034" i="53"/>
  <c r="AL1035" i="53"/>
  <c r="AL1036" i="53"/>
  <c r="AL1037" i="53"/>
  <c r="AL1038" i="53"/>
  <c r="AL1039" i="53"/>
  <c r="AL1040" i="53"/>
  <c r="AL1041" i="53"/>
  <c r="AL1042" i="53"/>
  <c r="AL1043" i="53"/>
  <c r="AL1044" i="53"/>
  <c r="AL1045" i="53"/>
  <c r="AL1046" i="53"/>
  <c r="AL1047" i="53"/>
  <c r="AL1048" i="53"/>
  <c r="AL1049" i="53"/>
  <c r="AL1050" i="53"/>
  <c r="AL1051" i="53"/>
  <c r="AL1052" i="53"/>
  <c r="AL1053" i="53"/>
  <c r="AL1054" i="53"/>
  <c r="AL1055" i="53"/>
  <c r="AL1056" i="53"/>
  <c r="AL1057" i="53"/>
  <c r="AL1058" i="53"/>
  <c r="AL1059" i="53"/>
  <c r="AL1060" i="53"/>
  <c r="AL1061" i="53"/>
  <c r="AL1062" i="53"/>
  <c r="AL1063" i="53"/>
  <c r="AL1064" i="53"/>
  <c r="AL1065" i="53"/>
  <c r="AL1066" i="53"/>
  <c r="AL1067" i="53"/>
  <c r="AL1068" i="53"/>
  <c r="AL1069" i="53"/>
  <c r="AL1070" i="53"/>
  <c r="AL1071" i="53"/>
  <c r="AL1072" i="53"/>
  <c r="AL1073" i="53"/>
  <c r="AL1074" i="53"/>
  <c r="AL1075" i="53"/>
  <c r="AL1076" i="53"/>
  <c r="AL1077" i="53"/>
  <c r="AL1078" i="53"/>
  <c r="AL1079" i="53"/>
  <c r="AL1080" i="53"/>
  <c r="AL1081" i="53"/>
  <c r="AL1082" i="53"/>
  <c r="AL1083" i="53"/>
  <c r="AL1084" i="53"/>
  <c r="AL1085" i="53"/>
  <c r="AL1086" i="53"/>
  <c r="AL1087" i="53"/>
  <c r="AL1088" i="53"/>
  <c r="AL1089" i="53"/>
  <c r="AL1090" i="53"/>
  <c r="AL1091" i="53"/>
  <c r="AL1092" i="53"/>
  <c r="AL1093" i="53"/>
  <c r="AL1094" i="53"/>
  <c r="AL1095" i="53"/>
  <c r="AL1096" i="53"/>
  <c r="AL1097" i="53"/>
  <c r="AL1098" i="53"/>
  <c r="AL1099" i="53"/>
  <c r="AL1100" i="53"/>
  <c r="AL1101" i="53"/>
  <c r="AL1102" i="53"/>
  <c r="AL1103" i="53"/>
  <c r="AL1104" i="53"/>
  <c r="AL1105" i="53"/>
  <c r="AL1106" i="53"/>
  <c r="AL1107" i="53"/>
  <c r="AL1108" i="53"/>
  <c r="AL1109" i="53"/>
  <c r="AL1110" i="53"/>
  <c r="AL1111" i="53"/>
  <c r="AL1112" i="53"/>
  <c r="AL1113" i="53"/>
  <c r="AL1114" i="53"/>
  <c r="AL1115" i="53"/>
  <c r="AL1116" i="53"/>
  <c r="AL1117" i="53"/>
  <c r="AL1118" i="53"/>
  <c r="AL1119" i="53"/>
  <c r="AL1120" i="53"/>
  <c r="AL1121" i="53"/>
  <c r="AL1122" i="53"/>
  <c r="AL1123" i="53"/>
  <c r="AL1124" i="53"/>
  <c r="AL1125" i="53"/>
  <c r="AL1126" i="53"/>
  <c r="AL1127" i="53"/>
  <c r="AL1128" i="53"/>
  <c r="AL1129" i="53"/>
  <c r="AL1130" i="53"/>
  <c r="AL1131" i="53"/>
  <c r="AL1132" i="53"/>
  <c r="AL1133" i="53"/>
  <c r="AL1134" i="53"/>
  <c r="AL1135" i="53"/>
  <c r="AL1136" i="53"/>
  <c r="AL1137" i="53"/>
  <c r="AL1138" i="53"/>
  <c r="AL1139" i="53"/>
  <c r="AL1140" i="53"/>
  <c r="AL1141" i="53"/>
  <c r="AL1142" i="53"/>
  <c r="AL1143" i="53"/>
  <c r="AL1144" i="53"/>
  <c r="AL1145" i="53"/>
  <c r="AL1146" i="53"/>
  <c r="AL1147" i="53"/>
  <c r="AL1148" i="53"/>
  <c r="AL1149" i="53"/>
  <c r="AL1150" i="53"/>
  <c r="AL1151" i="53"/>
  <c r="AL1152" i="53"/>
  <c r="AL1153" i="53"/>
  <c r="AL1154" i="53"/>
  <c r="AL1155" i="53"/>
  <c r="AL1156" i="53"/>
  <c r="AL1157" i="53"/>
  <c r="AL1158" i="53"/>
  <c r="AL1159" i="53"/>
  <c r="AL1160" i="53"/>
  <c r="AL1161" i="53"/>
  <c r="AL1162" i="53"/>
  <c r="AL1163" i="53"/>
  <c r="AL1164" i="53"/>
  <c r="AL1165" i="53"/>
  <c r="AL1166" i="53"/>
  <c r="AL1167" i="53"/>
  <c r="AL1168" i="53"/>
  <c r="AL1169" i="53"/>
  <c r="AL1170" i="53"/>
  <c r="AL1171" i="53"/>
  <c r="AL1172" i="53"/>
  <c r="AL1173" i="53"/>
  <c r="AL1174" i="53"/>
  <c r="AL1175" i="53"/>
  <c r="AL1176" i="53"/>
  <c r="AL1177" i="53"/>
  <c r="AL1178" i="53"/>
  <c r="AL1179" i="53"/>
  <c r="AL1180" i="53"/>
  <c r="AL1181" i="53"/>
  <c r="AL1182" i="53"/>
  <c r="AL1183" i="53"/>
  <c r="AL1184" i="53"/>
  <c r="AL1185" i="53"/>
  <c r="AL1186" i="53"/>
  <c r="AL1187" i="53"/>
  <c r="AL1188" i="53"/>
  <c r="AL1189" i="53"/>
  <c r="AL1190" i="53"/>
  <c r="AL1191" i="53"/>
  <c r="AL1192" i="53"/>
  <c r="AL1193" i="53"/>
  <c r="AL1194" i="53"/>
  <c r="AL1195" i="53"/>
  <c r="AL1196" i="53"/>
  <c r="AL1197" i="53"/>
  <c r="AL1198" i="53"/>
  <c r="AL1199" i="53"/>
  <c r="AL1200" i="53"/>
  <c r="AL1201" i="53"/>
  <c r="AL1202" i="53"/>
  <c r="AL1203" i="53"/>
  <c r="AL1204" i="53"/>
  <c r="AL1205" i="53"/>
  <c r="AL1206" i="53"/>
  <c r="AL1207" i="53"/>
  <c r="AL1208" i="53"/>
  <c r="AL1209" i="53"/>
  <c r="AL1210" i="53"/>
  <c r="AL1211" i="53"/>
  <c r="AL1212" i="53"/>
  <c r="AL1213" i="53"/>
  <c r="AL1214" i="53"/>
  <c r="AL1215" i="53"/>
  <c r="AL1216" i="53"/>
  <c r="AL1217" i="53"/>
  <c r="AL1218" i="53"/>
  <c r="AL1219" i="53"/>
  <c r="AL1220" i="53"/>
  <c r="AL1221" i="53"/>
  <c r="AL1222" i="53"/>
  <c r="AL1223" i="53"/>
  <c r="AL1224" i="53"/>
  <c r="AL1225" i="53"/>
  <c r="AL1226" i="53"/>
  <c r="AL1227" i="53"/>
  <c r="AL1228" i="53"/>
  <c r="AL1229" i="53"/>
  <c r="AL1230" i="53"/>
  <c r="AL1231" i="53"/>
  <c r="AL1232" i="53"/>
  <c r="AL1233" i="53"/>
  <c r="AL1234" i="53"/>
  <c r="AL1235" i="53"/>
  <c r="AL1236" i="53"/>
  <c r="AL1237" i="53"/>
  <c r="AL1238" i="53"/>
  <c r="AL1239" i="53"/>
  <c r="AL1240" i="53"/>
  <c r="AL1241" i="53"/>
  <c r="AL1242" i="53"/>
  <c r="AL1243" i="53"/>
  <c r="AL1244" i="53"/>
  <c r="AL1245" i="53"/>
  <c r="AL1246" i="53"/>
  <c r="AL1247" i="53"/>
  <c r="AL1248" i="53"/>
  <c r="AL1249" i="53"/>
  <c r="AL1250" i="53"/>
  <c r="AL1251" i="53"/>
  <c r="AL1252" i="53"/>
  <c r="AL1253" i="53"/>
  <c r="AL1254" i="53"/>
  <c r="AL1255" i="53"/>
  <c r="AL1256" i="53"/>
  <c r="AL1257" i="53"/>
  <c r="AL1258" i="53"/>
  <c r="AL1259" i="53"/>
  <c r="AL1260" i="53"/>
  <c r="AL1261" i="53"/>
  <c r="AL1262" i="53"/>
  <c r="AL1263" i="53"/>
  <c r="AL1264" i="53"/>
  <c r="AL1265" i="53"/>
  <c r="AL1266" i="53"/>
  <c r="AL1267" i="53"/>
  <c r="AL1268" i="53"/>
  <c r="AL1269" i="53"/>
  <c r="AL1270" i="53"/>
  <c r="AL1271" i="53"/>
  <c r="AL1272" i="53"/>
  <c r="AL1273" i="53"/>
  <c r="AL1274" i="53"/>
  <c r="AL1275" i="53"/>
  <c r="AL1276" i="53"/>
  <c r="AL1277" i="53"/>
  <c r="AL1278" i="53"/>
  <c r="AL1279" i="53"/>
  <c r="AL1280" i="53"/>
  <c r="AL1281" i="53"/>
  <c r="AL1282" i="53"/>
  <c r="AL1283" i="53"/>
  <c r="AL1284" i="53"/>
  <c r="AL1285" i="53"/>
  <c r="AL1286" i="53"/>
  <c r="AL1287" i="53"/>
  <c r="AL1288" i="53"/>
  <c r="AL1289" i="53"/>
  <c r="AL1290" i="53"/>
  <c r="AL1291" i="53"/>
  <c r="AL1292" i="53"/>
  <c r="AL1293" i="53"/>
  <c r="AL1294" i="53"/>
  <c r="AL1295" i="53"/>
  <c r="AL1296" i="53"/>
  <c r="AL1297" i="53"/>
  <c r="AL1298" i="53"/>
  <c r="AL1299" i="53"/>
  <c r="AL1300" i="53"/>
  <c r="AL1301" i="53"/>
  <c r="AL1302" i="53"/>
  <c r="AL1303" i="53"/>
  <c r="AL1304" i="53"/>
  <c r="AL1305" i="53"/>
  <c r="AL1306" i="53"/>
  <c r="AL1307" i="53"/>
  <c r="AL1308" i="53"/>
  <c r="AL1309" i="53"/>
  <c r="AL1310" i="53"/>
  <c r="AL1311" i="53"/>
  <c r="AL1312" i="53"/>
  <c r="AL1313" i="53"/>
  <c r="AL1314" i="53"/>
  <c r="AL1315" i="53"/>
  <c r="AL1316" i="53"/>
  <c r="AL1317" i="53"/>
  <c r="AL1318" i="53"/>
  <c r="AL1319" i="53"/>
  <c r="AL1320" i="53"/>
  <c r="AL1321" i="53"/>
  <c r="AL1322" i="53"/>
  <c r="AL1323" i="53"/>
  <c r="AL1324" i="53"/>
  <c r="AL1325" i="53"/>
  <c r="AL1326" i="53"/>
  <c r="AL1327" i="53"/>
  <c r="AL1328" i="53"/>
  <c r="AL1329" i="53"/>
  <c r="AL1330" i="53"/>
  <c r="AL1331" i="53"/>
  <c r="AL1332" i="53"/>
  <c r="AL1333" i="53"/>
  <c r="AL1334" i="53"/>
  <c r="AL1335" i="53"/>
  <c r="AL1336" i="53"/>
  <c r="AL1337" i="53"/>
  <c r="AL1338" i="53"/>
  <c r="AL1339" i="53"/>
  <c r="AL1340" i="53"/>
  <c r="AL1341" i="53"/>
  <c r="AL1342" i="53"/>
  <c r="AL1343" i="53"/>
  <c r="AL1344" i="53"/>
  <c r="AL1345" i="53"/>
  <c r="AL1346" i="53"/>
  <c r="AL1347" i="53"/>
  <c r="AL1348" i="53"/>
  <c r="AL1349" i="53"/>
  <c r="AL1350" i="53"/>
  <c r="AL1351" i="53"/>
  <c r="AL1352" i="53"/>
  <c r="AL1353" i="53"/>
  <c r="AL1354" i="53"/>
  <c r="AL1355" i="53"/>
  <c r="AL1356" i="53"/>
  <c r="AL1357" i="53"/>
  <c r="AL1358" i="53"/>
  <c r="AL1359" i="53"/>
  <c r="AL1360" i="53"/>
  <c r="AL1361" i="53"/>
  <c r="AL1362" i="53"/>
  <c r="AL1363" i="53"/>
  <c r="AL1364" i="53"/>
  <c r="AL1365" i="53"/>
  <c r="AL1366" i="53"/>
  <c r="AL1367" i="53"/>
  <c r="AL1368" i="53"/>
  <c r="AL1369" i="53"/>
  <c r="AL1370" i="53"/>
  <c r="AL1371" i="53"/>
  <c r="AL1372" i="53"/>
  <c r="AL1373" i="53"/>
  <c r="AL1374" i="53"/>
  <c r="AL1375" i="53"/>
  <c r="AL1376" i="53"/>
  <c r="AL1377" i="53"/>
  <c r="AL1378" i="53"/>
  <c r="AL1379" i="53"/>
  <c r="AL1380" i="53"/>
  <c r="AL1381" i="53"/>
  <c r="AL1382" i="53"/>
  <c r="AL1383" i="53"/>
  <c r="AL1384" i="53"/>
  <c r="AL1385" i="53"/>
  <c r="AL1386" i="53"/>
  <c r="AL1387" i="53"/>
  <c r="AL1388" i="53"/>
  <c r="AL1389" i="53"/>
  <c r="AL1390" i="53"/>
  <c r="AL1391" i="53"/>
  <c r="AL1392" i="53"/>
  <c r="AL1393" i="53"/>
  <c r="AL1394" i="53"/>
  <c r="AL1395" i="53"/>
  <c r="AL1396" i="53"/>
  <c r="AL1397" i="53"/>
  <c r="AL1398" i="53"/>
  <c r="AL1399" i="53"/>
  <c r="AL1400" i="53"/>
  <c r="AL1401" i="53"/>
  <c r="AL1402" i="53"/>
  <c r="AL1403" i="53"/>
  <c r="AL1404" i="53"/>
  <c r="AL1405" i="53"/>
  <c r="AL1406" i="53"/>
  <c r="AL1407" i="53"/>
  <c r="AL1408" i="53"/>
  <c r="AL1409" i="53"/>
  <c r="AL1410" i="53"/>
  <c r="AL1411" i="53"/>
  <c r="AL1412" i="53"/>
  <c r="AL1413" i="53"/>
  <c r="AL1414" i="53"/>
  <c r="AL1415" i="53"/>
  <c r="AL1416" i="53"/>
  <c r="AL1417" i="53"/>
  <c r="AL1418" i="53"/>
  <c r="AL1419" i="53"/>
  <c r="AL1420" i="53"/>
  <c r="AL1421" i="53"/>
  <c r="AL1422" i="53"/>
  <c r="AL1423" i="53"/>
  <c r="AL1424" i="53"/>
  <c r="AL1425" i="53"/>
  <c r="AL1426" i="53"/>
  <c r="AL1427" i="53"/>
  <c r="AL1428" i="53"/>
  <c r="AL1429" i="53"/>
  <c r="AL1430" i="53"/>
  <c r="AL1431" i="53"/>
  <c r="AL1432" i="53"/>
  <c r="AL1433" i="53"/>
  <c r="AL1434" i="53"/>
  <c r="AL1435" i="53"/>
  <c r="AL1436" i="53"/>
  <c r="AL1437" i="53"/>
  <c r="AL1438" i="53"/>
  <c r="AL1439" i="53"/>
  <c r="AL1440" i="53"/>
  <c r="AL1441" i="53"/>
  <c r="AL1442" i="53"/>
  <c r="AL1443" i="53"/>
  <c r="AL1444" i="53"/>
  <c r="AL1445" i="53"/>
  <c r="AL1446" i="53"/>
  <c r="AL1447" i="53"/>
  <c r="AL1448" i="53"/>
  <c r="AL1449" i="53"/>
  <c r="AL1450" i="53"/>
  <c r="AL1451" i="53"/>
  <c r="AL1452" i="53"/>
  <c r="AL1453" i="53"/>
  <c r="AL1454" i="53"/>
  <c r="AL1455" i="53"/>
  <c r="AL1456" i="53"/>
  <c r="AL1457" i="53"/>
  <c r="AL1458" i="53"/>
  <c r="AL1459" i="53"/>
  <c r="AL1460" i="53"/>
  <c r="AL1461" i="53"/>
  <c r="AL1462" i="53"/>
  <c r="AL1463" i="53"/>
  <c r="AL1464" i="53"/>
  <c r="AL1465" i="53"/>
  <c r="AL1466" i="53"/>
  <c r="AL1467" i="53"/>
  <c r="AL1468" i="53"/>
  <c r="AL1469" i="53"/>
  <c r="AL1470" i="53"/>
  <c r="AL1471" i="53"/>
  <c r="AL1472" i="53"/>
  <c r="AL1473" i="53"/>
  <c r="AL1474" i="53"/>
  <c r="AL1475" i="53"/>
  <c r="AL1476" i="53"/>
  <c r="AL1477" i="53"/>
  <c r="AL1478" i="53"/>
  <c r="AL1479" i="53"/>
  <c r="AL1480" i="53"/>
  <c r="AL1481" i="53"/>
  <c r="AL1482" i="53"/>
  <c r="AL1483" i="53"/>
  <c r="AL1484" i="53"/>
  <c r="AL1485" i="53"/>
  <c r="AL1486" i="53"/>
  <c r="AL1487" i="53"/>
  <c r="AL1488" i="53"/>
  <c r="AL1489" i="53"/>
  <c r="AL1490" i="53"/>
  <c r="AL1491" i="53"/>
  <c r="AL1492" i="53"/>
  <c r="AL1493" i="53"/>
  <c r="AL1494" i="53"/>
  <c r="AL1495" i="53"/>
  <c r="AL1496" i="53"/>
  <c r="AL1497" i="53"/>
  <c r="AL1498" i="53"/>
  <c r="AL1499" i="53"/>
  <c r="AL1500" i="53"/>
  <c r="AL1501" i="53"/>
  <c r="AL1502" i="53"/>
  <c r="AL1503" i="53"/>
  <c r="AL1504" i="53"/>
  <c r="AL1505" i="53"/>
  <c r="AL1506" i="53"/>
  <c r="AL1507" i="53"/>
  <c r="AL1508" i="53"/>
  <c r="AL1509" i="53"/>
  <c r="AL1510" i="53"/>
  <c r="AL1511" i="53"/>
  <c r="AL1512" i="53"/>
  <c r="AL1513" i="53"/>
  <c r="AL1514" i="53"/>
  <c r="AL1515" i="53"/>
  <c r="AL1516" i="53"/>
  <c r="AL1517" i="53"/>
  <c r="AL1518" i="53"/>
  <c r="AL1519" i="53"/>
  <c r="AL1520" i="53"/>
  <c r="AL1521" i="53"/>
  <c r="AL1522" i="53"/>
  <c r="AL1523" i="53"/>
  <c r="AL1524" i="53"/>
  <c r="AL1525" i="53"/>
  <c r="AL1526" i="53"/>
  <c r="AL1527" i="53"/>
  <c r="AL1528" i="53"/>
  <c r="AL1529" i="53"/>
  <c r="AL1530" i="53"/>
  <c r="AL1531" i="53"/>
  <c r="AL1532" i="53"/>
  <c r="AL1533" i="53"/>
  <c r="AL1534" i="53"/>
  <c r="AL1535" i="53"/>
  <c r="AL1536" i="53"/>
  <c r="AL1537" i="53"/>
  <c r="AL1538" i="53"/>
  <c r="AL1539" i="53"/>
  <c r="AL1540" i="53"/>
  <c r="AL1541" i="53"/>
  <c r="AL1542" i="53"/>
  <c r="AL1543" i="53"/>
  <c r="AL1544" i="53"/>
  <c r="AL1545" i="53"/>
  <c r="AL1546" i="53"/>
  <c r="AL1547" i="53"/>
  <c r="AL1548" i="53"/>
  <c r="AL1549" i="53"/>
  <c r="AL1550" i="53"/>
  <c r="AL1551" i="53"/>
  <c r="AL1552" i="53"/>
  <c r="AL1553" i="53"/>
  <c r="AL1554" i="53"/>
  <c r="AL1555" i="53"/>
  <c r="AL1556" i="53"/>
  <c r="AL1557" i="53"/>
  <c r="AL1558" i="53"/>
  <c r="AL1559" i="53"/>
  <c r="AL1560" i="53"/>
  <c r="AL1561" i="53"/>
  <c r="AL1562" i="53"/>
  <c r="AL1563" i="53"/>
  <c r="AL1564" i="53"/>
  <c r="AL1565" i="53"/>
  <c r="AL1566" i="53"/>
  <c r="AL1567" i="53"/>
  <c r="AL1568" i="53"/>
  <c r="AL1569" i="53"/>
  <c r="AL1570" i="53"/>
  <c r="AL1571" i="53"/>
  <c r="AL1572" i="53"/>
  <c r="AL1573" i="53"/>
  <c r="AL1574" i="53"/>
  <c r="AL1575" i="53"/>
  <c r="AL1576" i="53"/>
  <c r="AL1577" i="53"/>
  <c r="AL1578" i="53"/>
  <c r="AL1579" i="53"/>
  <c r="AL1580" i="53"/>
  <c r="AL1581" i="53"/>
  <c r="AL1582" i="53"/>
  <c r="AL1583" i="53"/>
  <c r="AL1584" i="53"/>
  <c r="AL1585" i="53"/>
  <c r="AL1586" i="53"/>
  <c r="AL1587" i="53"/>
  <c r="AL1588" i="53"/>
  <c r="AL1589" i="53"/>
  <c r="AL1590" i="53"/>
  <c r="AL1591" i="53"/>
  <c r="AL1592" i="53"/>
  <c r="AL1593" i="53"/>
  <c r="AL1594" i="53"/>
  <c r="AL1595" i="53"/>
  <c r="AL1596" i="53"/>
  <c r="AL1597" i="53"/>
  <c r="AL1598" i="53"/>
  <c r="AL1599" i="53"/>
  <c r="AL1600" i="53"/>
  <c r="AL1601" i="53"/>
  <c r="AL1602" i="53"/>
  <c r="AL1603" i="53"/>
  <c r="AL1604" i="53"/>
  <c r="AL1605" i="53"/>
  <c r="AL1606" i="53"/>
  <c r="AL1607" i="53"/>
  <c r="AL1608" i="53"/>
  <c r="AL1609" i="53"/>
  <c r="AL1610" i="53"/>
  <c r="AL1611" i="53"/>
  <c r="AL1612" i="53"/>
  <c r="AL1613" i="53"/>
  <c r="AL1614" i="53"/>
  <c r="AL1615" i="53"/>
  <c r="AL1616" i="53"/>
  <c r="AL1617" i="53"/>
  <c r="AL1618" i="53"/>
  <c r="AL1619" i="53"/>
  <c r="AL1620" i="53"/>
  <c r="AL1621" i="53"/>
  <c r="AL1622" i="53"/>
  <c r="AL1623" i="53"/>
  <c r="AL1624" i="53"/>
  <c r="AL1625" i="53"/>
  <c r="AL1626" i="53"/>
  <c r="AL1627" i="53"/>
  <c r="AL1628" i="53"/>
  <c r="AL1629" i="53"/>
  <c r="AL1630" i="53"/>
  <c r="AL1631" i="53"/>
  <c r="AL1632" i="53"/>
  <c r="AL1633" i="53"/>
  <c r="AL1634" i="53"/>
  <c r="AL1635" i="53"/>
  <c r="AL1636" i="53"/>
  <c r="AL1637" i="53"/>
  <c r="AL1638" i="53"/>
  <c r="AL1639" i="53"/>
  <c r="AL1640" i="53"/>
  <c r="AL1641" i="53"/>
  <c r="AL1642" i="53"/>
  <c r="AL1643" i="53"/>
  <c r="AL1644" i="53"/>
  <c r="AL1645" i="53"/>
  <c r="AL1646" i="53"/>
  <c r="AL1647" i="53"/>
  <c r="AL1648" i="53"/>
  <c r="AL1649" i="53"/>
  <c r="AL1650" i="53"/>
  <c r="AL1651" i="53"/>
  <c r="AL1652" i="53"/>
  <c r="AL1653" i="53"/>
  <c r="AL1654" i="53"/>
  <c r="AL1655" i="53"/>
  <c r="AL1656" i="53"/>
  <c r="AL1657" i="53"/>
  <c r="AL1658" i="53"/>
  <c r="AL1659" i="53"/>
  <c r="AL1660" i="53"/>
  <c r="AL1661" i="53"/>
  <c r="AL1662" i="53"/>
  <c r="AL1663" i="53"/>
  <c r="AL1664" i="53"/>
  <c r="AL1665" i="53"/>
  <c r="AL1666" i="53"/>
  <c r="AL1667" i="53"/>
  <c r="AL1668" i="53"/>
  <c r="AL1669" i="53"/>
  <c r="AL1670" i="53"/>
  <c r="AL1671" i="53"/>
  <c r="AL1672" i="53"/>
  <c r="AL1673" i="53"/>
  <c r="AL1674" i="53"/>
  <c r="AL1675" i="53"/>
  <c r="AL1676" i="53"/>
  <c r="AL1677" i="53"/>
  <c r="AL1678" i="53"/>
  <c r="AL1679" i="53"/>
  <c r="AL1680" i="53"/>
  <c r="AL1681" i="53"/>
  <c r="AL1682" i="53"/>
  <c r="AL1683" i="53"/>
  <c r="AL1684" i="53"/>
  <c r="AL1685" i="53"/>
  <c r="AL1686" i="53"/>
  <c r="AL1687" i="53"/>
  <c r="AL1688" i="53"/>
  <c r="AL1689" i="53"/>
  <c r="AL1690" i="53"/>
  <c r="AL1691" i="53"/>
  <c r="AL1692" i="53"/>
  <c r="AL1693" i="53"/>
  <c r="AL1694" i="53"/>
  <c r="AL1695" i="53"/>
  <c r="AL1696" i="53"/>
  <c r="AL1697" i="53"/>
  <c r="AL1698" i="53"/>
  <c r="AL1699" i="53"/>
  <c r="AL1700" i="53"/>
  <c r="AL1701" i="53"/>
  <c r="AL1702" i="53"/>
  <c r="AL1703" i="53"/>
  <c r="AL1704" i="53"/>
  <c r="AL1705" i="53"/>
  <c r="AL1706" i="53"/>
  <c r="AL1707" i="53"/>
  <c r="AL1708" i="53"/>
  <c r="AL1709" i="53"/>
  <c r="AL1710" i="53"/>
  <c r="AL1711" i="53"/>
  <c r="AL1712" i="53"/>
  <c r="AL1713" i="53"/>
  <c r="AL1714" i="53"/>
  <c r="AL1715" i="53"/>
  <c r="AL1716" i="53"/>
  <c r="AL1717" i="53"/>
  <c r="AL1718" i="53"/>
  <c r="AL1719" i="53"/>
  <c r="AL1720" i="53"/>
  <c r="AL1721" i="53"/>
  <c r="AL1722" i="53"/>
  <c r="AL1723" i="53"/>
  <c r="AL1724" i="53"/>
  <c r="AL1725" i="53"/>
  <c r="AL1726" i="53"/>
  <c r="AL1727" i="53"/>
  <c r="AL1728" i="53"/>
  <c r="AL1729" i="53"/>
  <c r="AL1730" i="53"/>
  <c r="AL1731" i="53"/>
  <c r="AL1732" i="53"/>
  <c r="AL1733" i="53"/>
  <c r="AL1734" i="53"/>
  <c r="AL1735" i="53"/>
  <c r="AL1736" i="53"/>
  <c r="AL1737" i="53"/>
  <c r="AL1738" i="53"/>
  <c r="AL1739" i="53"/>
  <c r="AL1740" i="53"/>
  <c r="AL1741" i="53"/>
  <c r="AL1742" i="53"/>
  <c r="AL1743" i="53"/>
  <c r="AL1744" i="53"/>
  <c r="AL1745" i="53"/>
  <c r="AL1746" i="53"/>
  <c r="AL1747" i="53"/>
  <c r="AL1748" i="53"/>
  <c r="AL1749" i="53"/>
  <c r="AL1750" i="53"/>
  <c r="AL1751" i="53"/>
  <c r="AL1752" i="53"/>
  <c r="AL1753" i="53"/>
  <c r="AL1754" i="53"/>
  <c r="AL1755" i="53"/>
  <c r="AL1756" i="53"/>
  <c r="AL1757" i="53"/>
  <c r="AL1758" i="53"/>
  <c r="AL1759" i="53"/>
  <c r="AL1760" i="53"/>
  <c r="AL1761" i="53"/>
  <c r="AL1762" i="53"/>
  <c r="AL1763" i="53"/>
  <c r="AL1764" i="53"/>
  <c r="AL1765" i="53"/>
  <c r="AL1766" i="53"/>
  <c r="AL1767" i="53"/>
  <c r="AL1768" i="53"/>
  <c r="AL1769" i="53"/>
  <c r="AL1770" i="53"/>
  <c r="AL1771" i="53"/>
  <c r="AL1772" i="53"/>
  <c r="AL1773" i="53"/>
  <c r="AL1774" i="53"/>
  <c r="AL1775" i="53"/>
  <c r="AL1776" i="53"/>
  <c r="AL1777" i="53"/>
  <c r="AL1778" i="53"/>
  <c r="AL1779" i="53"/>
  <c r="AL1780" i="53"/>
  <c r="AL1781" i="53"/>
  <c r="AL1782" i="53"/>
  <c r="AL1783" i="53"/>
  <c r="AL1784" i="53"/>
  <c r="AL1785" i="53"/>
  <c r="AL1786" i="53"/>
  <c r="AL1787" i="53"/>
  <c r="AL1788" i="53"/>
  <c r="AL1789" i="53"/>
  <c r="AL1790" i="53"/>
  <c r="AL1791" i="53"/>
  <c r="AL1792" i="53"/>
  <c r="AL1793" i="53"/>
  <c r="AL1794" i="53"/>
  <c r="AL1795" i="53"/>
  <c r="AL1796" i="53"/>
  <c r="AL1797" i="53"/>
  <c r="AL1798" i="53"/>
  <c r="AL1799" i="53"/>
  <c r="AL1800" i="53"/>
  <c r="AL1801" i="53"/>
  <c r="AL1802" i="53"/>
  <c r="AL1803" i="53"/>
  <c r="AL1804" i="53"/>
  <c r="AL1805" i="53"/>
  <c r="AL1806" i="53"/>
  <c r="AL1807" i="53"/>
  <c r="AL1808" i="53"/>
  <c r="AL1809" i="53"/>
  <c r="AL1810" i="53"/>
  <c r="AL1811" i="53"/>
  <c r="AL1812" i="53"/>
  <c r="AL1813" i="53"/>
  <c r="AL1814" i="53"/>
  <c r="AL1815" i="53"/>
  <c r="AL1816" i="53"/>
  <c r="AL1817" i="53"/>
  <c r="AL1818" i="53"/>
  <c r="AL1819" i="53"/>
  <c r="AL1820" i="53"/>
  <c r="AL1821" i="53"/>
  <c r="AL1822" i="53"/>
  <c r="AL1823" i="53"/>
  <c r="AL1824" i="53"/>
  <c r="AL1825" i="53"/>
  <c r="AL1826" i="53"/>
  <c r="AL1827" i="53"/>
  <c r="AL1828" i="53"/>
  <c r="AL1829" i="53"/>
  <c r="AL1830" i="53"/>
  <c r="AL1831" i="53"/>
  <c r="AL1832" i="53"/>
  <c r="AL1833" i="53"/>
  <c r="AL1834" i="53"/>
  <c r="AL1835" i="53"/>
  <c r="AL1836" i="53"/>
  <c r="AL1837" i="53"/>
  <c r="AL1838" i="53"/>
  <c r="AL1839" i="53"/>
  <c r="AL1840" i="53"/>
  <c r="AL1841" i="53"/>
  <c r="AL1842" i="53"/>
  <c r="AL1843" i="53"/>
  <c r="AL1844" i="53"/>
  <c r="AL1845" i="53"/>
  <c r="AL1846" i="53"/>
  <c r="AL1847" i="53"/>
  <c r="AL1848" i="53"/>
  <c r="AL1849" i="53"/>
  <c r="AL1850" i="53"/>
  <c r="AL1851" i="53"/>
  <c r="AL1852" i="53"/>
  <c r="AL1853" i="53"/>
  <c r="AL1854" i="53"/>
  <c r="AL1855" i="53"/>
  <c r="AL1856" i="53"/>
  <c r="AL1857" i="53"/>
  <c r="AL1858" i="53"/>
  <c r="AL1859" i="53"/>
  <c r="AL1860" i="53"/>
  <c r="AL1861" i="53"/>
  <c r="AL1862" i="53"/>
  <c r="AL1863" i="53"/>
  <c r="AL1864" i="53"/>
  <c r="AL1865" i="53"/>
  <c r="AL1866" i="53"/>
  <c r="AL1867" i="53"/>
  <c r="AL1868" i="53"/>
  <c r="AL1869" i="53"/>
  <c r="AL1870" i="53"/>
  <c r="AL1871" i="53"/>
  <c r="AL1872" i="53"/>
  <c r="AL1873" i="53"/>
  <c r="AL1874" i="53"/>
  <c r="AL1875" i="53"/>
  <c r="AL1876" i="53"/>
  <c r="AL1877" i="53"/>
  <c r="AL1878" i="53"/>
  <c r="AL1879" i="53"/>
  <c r="AL1880" i="53"/>
  <c r="AL1881" i="53"/>
  <c r="AL1882" i="53"/>
  <c r="AL1883" i="53"/>
  <c r="AL1884" i="53"/>
  <c r="AL1885" i="53"/>
  <c r="AL1886" i="53"/>
  <c r="AL1887" i="53"/>
  <c r="AL1888" i="53"/>
  <c r="AL1889" i="53"/>
  <c r="AL1890" i="53"/>
  <c r="AL1891" i="53"/>
  <c r="AL1892" i="53"/>
  <c r="AL1893" i="53"/>
  <c r="AL1894" i="53"/>
  <c r="AL1895" i="53"/>
  <c r="AL1896" i="53"/>
  <c r="AL1897" i="53"/>
  <c r="AL1898" i="53"/>
  <c r="AL1899" i="53"/>
  <c r="AL1900" i="53"/>
  <c r="AL1901" i="53"/>
  <c r="AL1902" i="53"/>
  <c r="AL1903" i="53"/>
  <c r="AL1904" i="53"/>
  <c r="AL1905" i="53"/>
  <c r="AL1906" i="53"/>
  <c r="AL1907" i="53"/>
  <c r="AL1908" i="53"/>
  <c r="AL1909" i="53"/>
  <c r="AL1910" i="53"/>
  <c r="AL1911" i="53"/>
  <c r="AL1912" i="53"/>
  <c r="AL1913" i="53"/>
  <c r="AL1914" i="53"/>
  <c r="AL1915" i="53"/>
  <c r="AL1916" i="53"/>
  <c r="AL1917" i="53"/>
  <c r="AL1918" i="53"/>
  <c r="AL1919" i="53"/>
  <c r="AL1920" i="53"/>
  <c r="AL1921" i="53"/>
  <c r="AL1922" i="53"/>
  <c r="AL1923" i="53"/>
  <c r="AL1924" i="53"/>
  <c r="AL1925" i="53"/>
  <c r="AL1926" i="53"/>
  <c r="AL1927" i="53"/>
  <c r="AL1928" i="53"/>
  <c r="AL1929" i="53"/>
  <c r="AL1930" i="53"/>
  <c r="AL1931" i="53"/>
  <c r="AL1932" i="53"/>
  <c r="AL1933" i="53"/>
  <c r="AL1934" i="53"/>
  <c r="AL1935" i="53"/>
  <c r="AL1936" i="53"/>
  <c r="AL1937" i="53"/>
  <c r="AL1938" i="53"/>
  <c r="AL1939" i="53"/>
  <c r="AL1940" i="53"/>
  <c r="AL1941" i="53"/>
  <c r="AL1942" i="53"/>
  <c r="AL1943" i="53"/>
  <c r="AL1944" i="53"/>
  <c r="AL1945" i="53"/>
  <c r="AL1946" i="53"/>
  <c r="AL1947" i="53"/>
  <c r="AL1948" i="53"/>
  <c r="AL1949" i="53"/>
  <c r="AL1950" i="53"/>
  <c r="AL1951" i="53"/>
  <c r="AL1952" i="53"/>
  <c r="AL1953" i="53"/>
  <c r="AL1954" i="53"/>
  <c r="AL1955" i="53"/>
  <c r="AL1956" i="53"/>
  <c r="AL1957" i="53"/>
  <c r="AL1958" i="53"/>
  <c r="AL1959" i="53"/>
  <c r="AL1960" i="53"/>
  <c r="AL1961" i="53"/>
  <c r="AL1962" i="53"/>
  <c r="AL1963" i="53"/>
  <c r="AL1964" i="53"/>
  <c r="AL1965" i="53"/>
  <c r="AL1966" i="53"/>
  <c r="AL1967" i="53"/>
  <c r="AL1968" i="53"/>
  <c r="AL1969" i="53"/>
  <c r="AL1970" i="53"/>
  <c r="AL1971" i="53"/>
  <c r="AL1972" i="53"/>
  <c r="AL1973" i="53"/>
  <c r="AL1974" i="53"/>
  <c r="AL1975" i="53"/>
  <c r="AL1976" i="53"/>
  <c r="AL1977" i="53"/>
  <c r="AL1978" i="53"/>
  <c r="AL1979" i="53"/>
  <c r="AL1980" i="53"/>
  <c r="AL1981" i="53"/>
  <c r="AL1982" i="53"/>
  <c r="AL1983" i="53"/>
  <c r="AL1984" i="53"/>
  <c r="AL1985" i="53"/>
  <c r="AL1986" i="53"/>
  <c r="AL1987" i="53"/>
  <c r="AL1988" i="53"/>
  <c r="AL1989" i="53"/>
  <c r="AL1990" i="53"/>
  <c r="AL1991" i="53"/>
  <c r="AL1992" i="53"/>
  <c r="AL1993" i="53"/>
  <c r="AL1994" i="53"/>
  <c r="AL1995" i="53"/>
  <c r="AL1996" i="53"/>
  <c r="AL1997" i="53"/>
  <c r="AL1998" i="53"/>
  <c r="AL1999" i="53"/>
  <c r="AL2000" i="53"/>
  <c r="AL2001" i="53"/>
  <c r="AL2002" i="53"/>
  <c r="AL2003" i="53"/>
  <c r="AL2004" i="53"/>
  <c r="AL2005" i="53"/>
  <c r="AL2006" i="53"/>
  <c r="AL2007" i="53"/>
  <c r="AL2008" i="53"/>
  <c r="AL2009" i="53"/>
  <c r="AL2010" i="53"/>
  <c r="AL2011" i="53"/>
  <c r="AL2012" i="53"/>
  <c r="AL2013" i="53"/>
  <c r="AL2014" i="53"/>
  <c r="AL2015" i="53"/>
  <c r="AL2016" i="53"/>
  <c r="AL2017" i="53"/>
  <c r="AL2018" i="53"/>
  <c r="AL2019" i="53"/>
  <c r="AL2020" i="53"/>
  <c r="AL2021" i="53"/>
  <c r="AL2022" i="53"/>
  <c r="AL2023" i="53"/>
  <c r="AL2024" i="53"/>
  <c r="AL2025" i="53"/>
  <c r="AL2026" i="53"/>
  <c r="AL2027" i="53"/>
  <c r="AL2028" i="53"/>
  <c r="AL2029" i="53"/>
  <c r="AL2030" i="53"/>
  <c r="AL2031" i="53"/>
  <c r="AL2032" i="53"/>
  <c r="AL2033" i="53"/>
  <c r="AL2034" i="53"/>
  <c r="AL2035" i="53"/>
  <c r="AL2036" i="53"/>
  <c r="AL2037" i="53"/>
  <c r="AL2038" i="53"/>
  <c r="AL2039" i="53"/>
  <c r="AL2040" i="53"/>
  <c r="AL2041" i="53"/>
  <c r="AL2042" i="53"/>
  <c r="AL2043" i="53"/>
  <c r="AL2044" i="53"/>
  <c r="AL2045" i="53"/>
  <c r="AL2046" i="53"/>
  <c r="AL2047" i="53"/>
  <c r="AL2048" i="53"/>
  <c r="AL2049" i="53"/>
  <c r="AL2050" i="53"/>
  <c r="AL2051" i="53"/>
  <c r="AL2052" i="53"/>
  <c r="AL2053" i="53"/>
  <c r="AL2054" i="53"/>
  <c r="AL2055" i="53"/>
  <c r="AL2056" i="53"/>
  <c r="AL2057" i="53"/>
  <c r="AL2058" i="53"/>
  <c r="AL2059" i="53"/>
  <c r="AL2060" i="53"/>
  <c r="AL2061" i="53"/>
  <c r="AL2062" i="53"/>
  <c r="AL2063" i="53"/>
  <c r="AL2064" i="53"/>
  <c r="AL2065" i="53"/>
  <c r="AL2066" i="53"/>
  <c r="AL2067" i="53"/>
  <c r="AL2068" i="53"/>
  <c r="AL2069" i="53"/>
  <c r="AL2070" i="53"/>
  <c r="AL2071" i="53"/>
  <c r="AL2072" i="53"/>
  <c r="AL2073" i="53"/>
  <c r="AL2074" i="53"/>
  <c r="AL2075" i="53"/>
  <c r="AL2076" i="53"/>
  <c r="AL2077" i="53"/>
  <c r="AL2078" i="53"/>
  <c r="AL2079" i="53"/>
  <c r="AL2080" i="53"/>
  <c r="AL2081" i="53"/>
  <c r="AL2082" i="53"/>
  <c r="AL2083" i="53"/>
  <c r="AL2084" i="53"/>
  <c r="AL2085" i="53"/>
  <c r="AL2086" i="53"/>
  <c r="AL2087" i="53"/>
  <c r="AL2088" i="53"/>
  <c r="AL2089" i="53"/>
  <c r="AL2090" i="53"/>
  <c r="AL2091" i="53"/>
  <c r="AL2092" i="53"/>
  <c r="AL2093" i="53"/>
  <c r="AL2094" i="53"/>
  <c r="AL2095" i="53"/>
  <c r="AL2096" i="53"/>
  <c r="AL2097" i="53"/>
  <c r="AL2098" i="53"/>
  <c r="AL2099" i="53"/>
  <c r="AL2100" i="53"/>
  <c r="AL2101" i="53"/>
  <c r="AL2102" i="53"/>
  <c r="AL2103" i="53"/>
  <c r="AL2104" i="53"/>
  <c r="AL2105" i="53"/>
  <c r="AL2106" i="53"/>
  <c r="AL2107" i="53"/>
  <c r="AL2108" i="53"/>
  <c r="AL2109" i="53"/>
  <c r="AL2110" i="53"/>
  <c r="AL2111" i="53"/>
  <c r="AL2112" i="53"/>
  <c r="AL2113" i="53"/>
  <c r="AL2114" i="53"/>
  <c r="AL2115" i="53"/>
  <c r="AL2116" i="53"/>
  <c r="AL2117" i="53"/>
  <c r="AL2118" i="53"/>
  <c r="AL2119" i="53"/>
  <c r="AL2120" i="53"/>
  <c r="AL2121" i="53"/>
  <c r="AL2122" i="53"/>
  <c r="AL2123" i="53"/>
  <c r="AL2124" i="53"/>
  <c r="AL2125" i="53"/>
  <c r="AL2126" i="53"/>
  <c r="AL2127" i="53"/>
  <c r="AL2128" i="53"/>
  <c r="AL2129" i="53"/>
  <c r="AL2130" i="53"/>
  <c r="AL2131" i="53"/>
  <c r="AL2132" i="53"/>
  <c r="AL2133" i="53"/>
  <c r="AL2134" i="53"/>
  <c r="AL2135" i="53"/>
  <c r="AL2136" i="53"/>
  <c r="AL2137" i="53"/>
  <c r="AL2138" i="53"/>
  <c r="AL2139" i="53"/>
  <c r="AL2140" i="53"/>
  <c r="AL2141" i="53"/>
  <c r="AL2142" i="53"/>
  <c r="AL2143" i="53"/>
  <c r="AL2144" i="53"/>
  <c r="AL2145" i="53"/>
  <c r="AL2146" i="53"/>
  <c r="AL2147" i="53"/>
  <c r="AL2148" i="53"/>
  <c r="AL2149" i="53"/>
  <c r="AL2150" i="53"/>
  <c r="AL2151" i="53"/>
  <c r="AL2152" i="53"/>
  <c r="AL2153" i="53"/>
  <c r="AL2154" i="53"/>
  <c r="AL2155" i="53"/>
  <c r="AL2156" i="53"/>
  <c r="AL2157" i="53"/>
  <c r="AL2158" i="53"/>
  <c r="AL2159" i="53"/>
  <c r="AL2160" i="53"/>
  <c r="AL2161" i="53"/>
  <c r="AL2162" i="53"/>
  <c r="AL2163" i="53"/>
  <c r="AL2164" i="53"/>
  <c r="AL2165" i="53"/>
  <c r="AL2166" i="53"/>
  <c r="AL2167" i="53"/>
  <c r="AL2168" i="53"/>
  <c r="AL2169" i="53"/>
  <c r="AL2170" i="53"/>
  <c r="AL2171" i="53"/>
  <c r="AL2172" i="53"/>
  <c r="AL2173" i="53"/>
  <c r="AL2174" i="53"/>
  <c r="AL2175" i="53"/>
  <c r="AL2176" i="53"/>
  <c r="AL2177" i="53"/>
  <c r="AL2178" i="53"/>
  <c r="AL2179" i="53"/>
  <c r="AL2180" i="53"/>
  <c r="AL2181" i="53"/>
  <c r="AL2182" i="53"/>
  <c r="AL2183" i="53"/>
  <c r="AL2184" i="53"/>
  <c r="AL2185" i="53"/>
  <c r="AL2186" i="53"/>
  <c r="AL2187" i="53"/>
  <c r="AL2188" i="53"/>
  <c r="AL2189" i="53"/>
  <c r="AL2190" i="53"/>
  <c r="AL2191" i="53"/>
  <c r="AL2192" i="53"/>
  <c r="AL2193" i="53"/>
  <c r="AL2194" i="53"/>
  <c r="AL2195" i="53"/>
  <c r="AL2196" i="53"/>
  <c r="AL2197" i="53"/>
  <c r="AL2198" i="53"/>
  <c r="AL2199" i="53"/>
  <c r="AL2200" i="53"/>
  <c r="AL2201" i="53"/>
  <c r="AL2202" i="53"/>
  <c r="AL2203" i="53"/>
  <c r="AL2204" i="53"/>
  <c r="AL2205" i="53"/>
  <c r="AL2206" i="53"/>
  <c r="AL2207" i="53"/>
  <c r="AL2208" i="53"/>
  <c r="AL2209" i="53"/>
  <c r="AL2210" i="53"/>
  <c r="AL2211" i="53"/>
  <c r="AL2212" i="53"/>
  <c r="AL2213" i="53"/>
  <c r="AL2214" i="53"/>
  <c r="AL2215" i="53"/>
  <c r="AL2216" i="53"/>
  <c r="AL2217" i="53"/>
  <c r="AL2218" i="53"/>
  <c r="AL2219" i="53"/>
  <c r="AL2220" i="53"/>
  <c r="AL2221" i="53"/>
  <c r="AL2222" i="53"/>
  <c r="AL2223" i="53"/>
  <c r="AL2224" i="53"/>
  <c r="AL2225" i="53"/>
  <c r="AL2226" i="53"/>
  <c r="AL2227" i="53"/>
  <c r="AL2228" i="53"/>
  <c r="AL2229" i="53"/>
  <c r="AL2230" i="53"/>
  <c r="AL2231" i="53"/>
  <c r="AL2232" i="53"/>
  <c r="AL2233" i="53"/>
  <c r="AL2234" i="53"/>
  <c r="AL2235" i="53"/>
  <c r="AL2236" i="53"/>
  <c r="AL2237" i="53"/>
  <c r="AL2238" i="53"/>
  <c r="AL2239" i="53"/>
  <c r="AL2240" i="53"/>
  <c r="AL2241" i="53"/>
  <c r="AL2242" i="53"/>
  <c r="AL2243" i="53"/>
  <c r="AL2244" i="53"/>
  <c r="AL2245" i="53"/>
  <c r="AL2246" i="53"/>
  <c r="AL2247" i="53"/>
  <c r="AL2248" i="53"/>
  <c r="AL2249" i="53"/>
  <c r="AL2250" i="53"/>
  <c r="AL2251" i="53"/>
  <c r="AL2252" i="53"/>
  <c r="AL2253" i="53"/>
  <c r="AL2254" i="53"/>
  <c r="AL2255" i="53"/>
  <c r="AL2256" i="53"/>
  <c r="AL2257" i="53"/>
  <c r="AL2258" i="53"/>
  <c r="AL2259" i="53"/>
  <c r="AL2260" i="53"/>
  <c r="AL2261" i="53"/>
  <c r="AL2262" i="53"/>
  <c r="AL2263" i="53"/>
  <c r="AL2264" i="53"/>
  <c r="AL2265" i="53"/>
  <c r="AL2266" i="53"/>
  <c r="AL2267" i="53"/>
  <c r="AL2268" i="53"/>
  <c r="AL2269" i="53"/>
  <c r="AL2270" i="53"/>
  <c r="AL2271" i="53"/>
  <c r="AL2272" i="53"/>
  <c r="AL2273" i="53"/>
  <c r="AL2274" i="53"/>
  <c r="AL2275" i="53"/>
  <c r="AL2276" i="53"/>
  <c r="AL2277" i="53"/>
  <c r="AL2278" i="53"/>
  <c r="AL2279" i="53"/>
  <c r="AL2280" i="53"/>
  <c r="AL2281" i="53"/>
  <c r="AL2282" i="53"/>
  <c r="AL2283" i="53"/>
  <c r="AL2284" i="53"/>
  <c r="AL2285" i="53"/>
  <c r="AL2286" i="53"/>
  <c r="AL2287" i="53"/>
  <c r="AL2288" i="53"/>
  <c r="AL2289" i="53"/>
  <c r="AL2290" i="53"/>
  <c r="AL2291" i="53"/>
  <c r="AL2292" i="53"/>
  <c r="AL2293" i="53"/>
  <c r="AL2294" i="53"/>
  <c r="AL2295" i="53"/>
  <c r="AL2296" i="53"/>
  <c r="AL2297" i="53"/>
  <c r="AL2298" i="53"/>
  <c r="AL2299" i="53"/>
  <c r="AL2300" i="53"/>
  <c r="AL2301" i="53"/>
  <c r="AL2302" i="53"/>
  <c r="AL2303" i="53"/>
  <c r="AL2304" i="53"/>
  <c r="AL2305" i="53"/>
  <c r="AL2306" i="53"/>
  <c r="AL2307" i="53"/>
  <c r="AL2308" i="53"/>
  <c r="AL2309" i="53"/>
  <c r="AL2310" i="53"/>
  <c r="AL2311" i="53"/>
  <c r="AL2312" i="53"/>
  <c r="AL2313" i="53"/>
  <c r="AL2314" i="53"/>
  <c r="AL2315" i="53"/>
  <c r="AL2316" i="53"/>
  <c r="AL2317" i="53"/>
  <c r="AL2318" i="53"/>
  <c r="AL2319" i="53"/>
  <c r="AL2320" i="53"/>
  <c r="AL2321" i="53"/>
  <c r="AL2322" i="53"/>
  <c r="AL2323" i="53"/>
  <c r="AL2324" i="53"/>
  <c r="AL2325" i="53"/>
  <c r="AL2326" i="53"/>
  <c r="AL2327" i="53"/>
  <c r="AL2328" i="53"/>
  <c r="AL2329" i="53"/>
  <c r="AL2330" i="53"/>
  <c r="AL2331" i="53"/>
  <c r="AL2332" i="53"/>
  <c r="AL2333" i="53"/>
  <c r="AL2334" i="53"/>
  <c r="AL2335" i="53"/>
  <c r="AL2336" i="53"/>
  <c r="AL2337" i="53"/>
  <c r="AL2338" i="53"/>
  <c r="AL2339" i="53"/>
  <c r="AL2340" i="53"/>
  <c r="AL2341" i="53"/>
  <c r="AL2342" i="53"/>
  <c r="AL2343" i="53"/>
  <c r="AL2344" i="53"/>
  <c r="AL2345" i="53"/>
  <c r="AL2346" i="53"/>
  <c r="AL2347" i="53"/>
  <c r="AL2348" i="53"/>
  <c r="AL2349" i="53"/>
  <c r="AL2350" i="53"/>
  <c r="AL2351" i="53"/>
  <c r="AL2352" i="53"/>
  <c r="AL2353" i="53"/>
  <c r="AL2354" i="53"/>
  <c r="AL2355" i="53"/>
  <c r="AL2356" i="53"/>
  <c r="AL2357" i="53"/>
  <c r="AL2358" i="53"/>
  <c r="AL2359" i="53"/>
  <c r="AL2360" i="53"/>
  <c r="AL2361" i="53"/>
  <c r="AL2362" i="53"/>
  <c r="AL2363" i="53"/>
  <c r="AL2364" i="53"/>
  <c r="AL2365" i="53"/>
  <c r="AL2366" i="53"/>
  <c r="AL2367" i="53"/>
  <c r="AL2368" i="53"/>
  <c r="AL2369" i="53"/>
  <c r="AL2370" i="53"/>
  <c r="AL2371" i="53"/>
  <c r="AL2372" i="53"/>
  <c r="AL2373" i="53"/>
  <c r="AL2374" i="53"/>
  <c r="AL2375" i="53"/>
  <c r="AL2376" i="53"/>
  <c r="AL2377" i="53"/>
  <c r="AL2378" i="53"/>
  <c r="AL2379" i="53"/>
  <c r="AL2380" i="53"/>
  <c r="AL2381" i="53"/>
  <c r="AL2382" i="53"/>
  <c r="AL2383" i="53"/>
  <c r="AL2384" i="53"/>
  <c r="AL2385" i="53"/>
  <c r="AL2386" i="53"/>
  <c r="AL2387" i="53"/>
  <c r="AL2388" i="53"/>
  <c r="AL2389" i="53"/>
  <c r="AL2390" i="53"/>
  <c r="AL2391" i="53"/>
  <c r="AL2392" i="53"/>
  <c r="AL2393" i="53"/>
  <c r="AL2394" i="53"/>
  <c r="AL2395" i="53"/>
  <c r="AL2396" i="53"/>
  <c r="AL2397" i="53"/>
  <c r="AL2398" i="53"/>
  <c r="AL2399" i="53"/>
  <c r="AL2400" i="53"/>
  <c r="AL2401" i="53"/>
  <c r="AL2402" i="53"/>
  <c r="AL2403" i="53"/>
  <c r="AL2404" i="53"/>
  <c r="AL2405" i="53"/>
  <c r="AL2406" i="53"/>
  <c r="AL2407" i="53"/>
  <c r="AL2408" i="53"/>
  <c r="AL2409" i="53"/>
  <c r="AL2410" i="53"/>
  <c r="AL2411" i="53"/>
  <c r="AL2412" i="53"/>
  <c r="AL2413" i="53"/>
  <c r="AL2414" i="53"/>
  <c r="AL2415" i="53"/>
  <c r="AL2416" i="53"/>
  <c r="AL2417" i="53"/>
  <c r="AL2418" i="53"/>
  <c r="AL2419" i="53"/>
  <c r="AL2420" i="53"/>
  <c r="AL2421" i="53"/>
  <c r="AL2422" i="53"/>
  <c r="AL2423" i="53"/>
  <c r="AL2424" i="53"/>
  <c r="AL2425" i="53"/>
  <c r="AL2426" i="53"/>
  <c r="AL2427" i="53"/>
  <c r="AL2428" i="53"/>
  <c r="AL2429" i="53"/>
  <c r="AL2430" i="53"/>
  <c r="AL2431" i="53"/>
  <c r="AL2432" i="53"/>
  <c r="AL2433" i="53"/>
  <c r="AL2434" i="53"/>
  <c r="AL2435" i="53"/>
  <c r="AL2436" i="53"/>
  <c r="AL2437" i="53"/>
  <c r="AL2438" i="53"/>
  <c r="AL2439" i="53"/>
  <c r="AL2440" i="53"/>
  <c r="AL2441" i="53"/>
  <c r="AL2442" i="53"/>
  <c r="AL2443" i="53"/>
  <c r="AL2444" i="53"/>
  <c r="AL2445" i="53"/>
  <c r="AL2446" i="53"/>
  <c r="AL2447" i="53"/>
  <c r="AL2448" i="53"/>
  <c r="AL2449" i="53"/>
  <c r="AL2450" i="53"/>
  <c r="AL2451" i="53"/>
  <c r="AL2452" i="53"/>
  <c r="AL2453" i="53"/>
  <c r="AL2454" i="53"/>
  <c r="AL2455" i="53"/>
  <c r="AL2456" i="53"/>
  <c r="AL2457" i="53"/>
  <c r="AL2458" i="53"/>
  <c r="AL2459" i="53"/>
  <c r="AL2460" i="53"/>
  <c r="AL2461" i="53"/>
  <c r="AL2462" i="53"/>
  <c r="AL2463" i="53"/>
  <c r="AL2464" i="53"/>
  <c r="AL2465" i="53"/>
  <c r="AL2466" i="53"/>
  <c r="AL2467" i="53"/>
  <c r="AL2468" i="53"/>
  <c r="AL2469" i="53"/>
  <c r="AL2470" i="53"/>
  <c r="AL2471" i="53"/>
  <c r="AL2472" i="53"/>
  <c r="AL2473" i="53"/>
  <c r="AL2474" i="53"/>
  <c r="AL2475" i="53"/>
  <c r="AL2476" i="53"/>
  <c r="AL2477" i="53"/>
  <c r="AL2478" i="53"/>
  <c r="AL2479" i="53"/>
  <c r="AL2480" i="53"/>
  <c r="AL2481" i="53"/>
  <c r="AL2482" i="53"/>
  <c r="AL2483" i="53"/>
  <c r="AL2484" i="53"/>
  <c r="AL2485" i="53"/>
  <c r="AL2486" i="53"/>
  <c r="AL2487" i="53"/>
  <c r="AL2488" i="53"/>
  <c r="AL2489" i="53"/>
  <c r="AL2490" i="53"/>
  <c r="AL2491" i="53"/>
  <c r="AL2492" i="53"/>
  <c r="AL2493" i="53"/>
  <c r="AL2494" i="53"/>
  <c r="AL2495" i="53"/>
  <c r="AL2496" i="53"/>
  <c r="AL2497" i="53"/>
  <c r="AL2498" i="53"/>
  <c r="AL2499" i="53"/>
  <c r="AL2500" i="53"/>
  <c r="AL2501" i="53"/>
  <c r="AK2" i="53"/>
  <c r="AK3" i="53"/>
  <c r="AK4" i="53"/>
  <c r="AK5" i="53"/>
  <c r="AK6" i="53"/>
  <c r="AK7" i="53"/>
  <c r="AK8" i="53"/>
  <c r="AK9" i="53"/>
  <c r="AK10" i="53"/>
  <c r="AK11" i="53"/>
  <c r="AK12" i="53"/>
  <c r="AK13" i="53"/>
  <c r="AK14" i="53"/>
  <c r="AK15" i="53"/>
  <c r="AK16" i="53"/>
  <c r="AK17" i="53"/>
  <c r="AK18" i="53"/>
  <c r="AK19" i="53"/>
  <c r="AK20" i="53"/>
  <c r="AK21" i="53"/>
  <c r="AK22" i="53"/>
  <c r="AK23" i="53"/>
  <c r="AK24" i="53"/>
  <c r="AK25" i="53"/>
  <c r="AK26" i="53"/>
  <c r="AK27" i="53"/>
  <c r="AK28" i="53"/>
  <c r="AK29" i="53"/>
  <c r="AK30" i="53"/>
  <c r="AK31" i="53"/>
  <c r="AK32" i="53"/>
  <c r="AK33" i="53"/>
  <c r="AK34" i="53"/>
  <c r="AK35" i="53"/>
  <c r="AK36" i="53"/>
  <c r="AK37" i="53"/>
  <c r="AK38" i="53"/>
  <c r="AK39" i="53"/>
  <c r="AK40" i="53"/>
  <c r="AK41" i="53"/>
  <c r="AK42" i="53"/>
  <c r="AK43" i="53"/>
  <c r="AK44" i="53"/>
  <c r="AK45" i="53"/>
  <c r="AK46" i="53"/>
  <c r="AK47" i="53"/>
  <c r="AK48" i="53"/>
  <c r="AK49" i="53"/>
  <c r="AK50" i="53"/>
  <c r="AK51" i="53"/>
  <c r="AK52" i="53"/>
  <c r="AK53" i="53"/>
  <c r="AK54" i="53"/>
  <c r="AK55" i="53"/>
  <c r="AK56" i="53"/>
  <c r="AK57" i="53"/>
  <c r="AK58" i="53"/>
  <c r="AK59" i="53"/>
  <c r="AK60" i="53"/>
  <c r="AK61" i="53"/>
  <c r="AK62" i="53"/>
  <c r="AK63" i="53"/>
  <c r="AK64" i="53"/>
  <c r="AK65" i="53"/>
  <c r="AK66" i="53"/>
  <c r="AK67" i="53"/>
  <c r="AK68" i="53"/>
  <c r="AK69" i="53"/>
  <c r="AK70" i="53"/>
  <c r="AK71" i="53"/>
  <c r="AK72" i="53"/>
  <c r="AK73" i="53"/>
  <c r="AK74" i="53"/>
  <c r="AK75" i="53"/>
  <c r="AK76" i="53"/>
  <c r="AK77" i="53"/>
  <c r="AK78" i="53"/>
  <c r="AK79" i="53"/>
  <c r="AK80" i="53"/>
  <c r="AK81" i="53"/>
  <c r="AK82" i="53"/>
  <c r="AK83" i="53"/>
  <c r="AK84" i="53"/>
  <c r="AK85" i="53"/>
  <c r="AK86" i="53"/>
  <c r="AK87" i="53"/>
  <c r="AK88" i="53"/>
  <c r="AK89" i="53"/>
  <c r="AK90" i="53"/>
  <c r="AK91" i="53"/>
  <c r="AK92" i="53"/>
  <c r="AK93" i="53"/>
  <c r="AK94" i="53"/>
  <c r="AK95" i="53"/>
  <c r="AK96" i="53"/>
  <c r="AK97" i="53"/>
  <c r="AK98" i="53"/>
  <c r="AK99" i="53"/>
  <c r="AK100" i="53"/>
  <c r="AK101" i="53"/>
  <c r="AK102" i="53"/>
  <c r="AK103" i="53"/>
  <c r="AK104" i="53"/>
  <c r="AK105" i="53"/>
  <c r="AK106" i="53"/>
  <c r="AK107" i="53"/>
  <c r="AK108" i="53"/>
  <c r="AK109" i="53"/>
  <c r="AK110" i="53"/>
  <c r="AK111" i="53"/>
  <c r="AK112" i="53"/>
  <c r="AK113" i="53"/>
  <c r="AK114" i="53"/>
  <c r="AK115" i="53"/>
  <c r="AK116" i="53"/>
  <c r="AK117" i="53"/>
  <c r="AK118" i="53"/>
  <c r="AK119" i="53"/>
  <c r="AK120" i="53"/>
  <c r="AK121" i="53"/>
  <c r="AK122" i="53"/>
  <c r="AK123" i="53"/>
  <c r="AK124" i="53"/>
  <c r="AK125" i="53"/>
  <c r="AK126" i="53"/>
  <c r="AK127" i="53"/>
  <c r="AK128" i="53"/>
  <c r="AK129" i="53"/>
  <c r="AK130" i="53"/>
  <c r="AK131" i="53"/>
  <c r="AK132" i="53"/>
  <c r="AK133" i="53"/>
  <c r="AK134" i="53"/>
  <c r="AK135" i="53"/>
  <c r="AK136" i="53"/>
  <c r="AK137" i="53"/>
  <c r="AK138" i="53"/>
  <c r="AK139" i="53"/>
  <c r="AK140" i="53"/>
  <c r="AK141" i="53"/>
  <c r="AK142" i="53"/>
  <c r="AK143" i="53"/>
  <c r="AK144" i="53"/>
  <c r="AK145" i="53"/>
  <c r="AK146" i="53"/>
  <c r="AK147" i="53"/>
  <c r="AK148" i="53"/>
  <c r="AK149" i="53"/>
  <c r="AK150" i="53"/>
  <c r="AK151" i="53"/>
  <c r="AK152" i="53"/>
  <c r="AK153" i="53"/>
  <c r="AK154" i="53"/>
  <c r="AK155" i="53"/>
  <c r="AK156" i="53"/>
  <c r="AK157" i="53"/>
  <c r="AK158" i="53"/>
  <c r="AK159" i="53"/>
  <c r="AK160" i="53"/>
  <c r="AK161" i="53"/>
  <c r="AK162" i="53"/>
  <c r="AK163" i="53"/>
  <c r="AK164" i="53"/>
  <c r="AK165" i="53"/>
  <c r="AK166" i="53"/>
  <c r="AK167" i="53"/>
  <c r="AK168" i="53"/>
  <c r="AK169" i="53"/>
  <c r="AK170" i="53"/>
  <c r="AK171" i="53"/>
  <c r="AK172" i="53"/>
  <c r="AK173" i="53"/>
  <c r="AK174" i="53"/>
  <c r="AK175" i="53"/>
  <c r="AK176" i="53"/>
  <c r="AK177" i="53"/>
  <c r="AK178" i="53"/>
  <c r="AK179" i="53"/>
  <c r="AK180" i="53"/>
  <c r="AK181" i="53"/>
  <c r="AK182" i="53"/>
  <c r="AK183" i="53"/>
  <c r="AK184" i="53"/>
  <c r="AK185" i="53"/>
  <c r="AK186" i="53"/>
  <c r="AK187" i="53"/>
  <c r="AK188" i="53"/>
  <c r="AK189" i="53"/>
  <c r="AK190" i="53"/>
  <c r="AK191" i="53"/>
  <c r="AK192" i="53"/>
  <c r="AK193" i="53"/>
  <c r="AK194" i="53"/>
  <c r="AK195" i="53"/>
  <c r="AK196" i="53"/>
  <c r="AK197" i="53"/>
  <c r="AK198" i="53"/>
  <c r="AK199" i="53"/>
  <c r="AK200" i="53"/>
  <c r="AK201" i="53"/>
  <c r="AK202" i="53"/>
  <c r="AK203" i="53"/>
  <c r="AK204" i="53"/>
  <c r="AK205" i="53"/>
  <c r="AK206" i="53"/>
  <c r="AK207" i="53"/>
  <c r="AK208" i="53"/>
  <c r="AK209" i="53"/>
  <c r="AK210" i="53"/>
  <c r="AK211" i="53"/>
  <c r="AK212" i="53"/>
  <c r="AK213" i="53"/>
  <c r="AK214" i="53"/>
  <c r="AK215" i="53"/>
  <c r="AK216" i="53"/>
  <c r="AK217" i="53"/>
  <c r="AK218" i="53"/>
  <c r="AK219" i="53"/>
  <c r="AK220" i="53"/>
  <c r="AK221" i="53"/>
  <c r="AK222" i="53"/>
  <c r="AK223" i="53"/>
  <c r="AK224" i="53"/>
  <c r="AK225" i="53"/>
  <c r="AK226" i="53"/>
  <c r="AK227" i="53"/>
  <c r="AK228" i="53"/>
  <c r="AK229" i="53"/>
  <c r="AK230" i="53"/>
  <c r="AK231" i="53"/>
  <c r="AK232" i="53"/>
  <c r="AK233" i="53"/>
  <c r="AK234" i="53"/>
  <c r="AK235" i="53"/>
  <c r="AK236" i="53"/>
  <c r="AK237" i="53"/>
  <c r="AK238" i="53"/>
  <c r="AK239" i="53"/>
  <c r="AK240" i="53"/>
  <c r="AK241" i="53"/>
  <c r="AK242" i="53"/>
  <c r="AK243" i="53"/>
  <c r="AK244" i="53"/>
  <c r="AK245" i="53"/>
  <c r="AK246" i="53"/>
  <c r="AK247" i="53"/>
  <c r="AK248" i="53"/>
  <c r="AK249" i="53"/>
  <c r="AK250" i="53"/>
  <c r="AK251" i="53"/>
  <c r="AK252" i="53"/>
  <c r="AK253" i="53"/>
  <c r="AK254" i="53"/>
  <c r="AK255" i="53"/>
  <c r="AK256" i="53"/>
  <c r="AK257" i="53"/>
  <c r="AK258" i="53"/>
  <c r="AK259" i="53"/>
  <c r="AK260" i="53"/>
  <c r="AK261" i="53"/>
  <c r="AK262" i="53"/>
  <c r="AK263" i="53"/>
  <c r="AK264" i="53"/>
  <c r="AK265" i="53"/>
  <c r="AK266" i="53"/>
  <c r="AK267" i="53"/>
  <c r="AK268" i="53"/>
  <c r="AK269" i="53"/>
  <c r="AK270" i="53"/>
  <c r="AK271" i="53"/>
  <c r="AK272" i="53"/>
  <c r="AK273" i="53"/>
  <c r="AK274" i="53"/>
  <c r="AK275" i="53"/>
  <c r="AK276" i="53"/>
  <c r="AK277" i="53"/>
  <c r="AK278" i="53"/>
  <c r="AK279" i="53"/>
  <c r="AK280" i="53"/>
  <c r="AK281" i="53"/>
  <c r="AK282" i="53"/>
  <c r="AK283" i="53"/>
  <c r="AK284" i="53"/>
  <c r="AK285" i="53"/>
  <c r="AK286" i="53"/>
  <c r="AK287" i="53"/>
  <c r="AK288" i="53"/>
  <c r="AK289" i="53"/>
  <c r="AK290" i="53"/>
  <c r="AK291" i="53"/>
  <c r="AK292" i="53"/>
  <c r="AK293" i="53"/>
  <c r="AK294" i="53"/>
  <c r="AK295" i="53"/>
  <c r="AK296" i="53"/>
  <c r="AK297" i="53"/>
  <c r="AK298" i="53"/>
  <c r="AK299" i="53"/>
  <c r="AK300" i="53"/>
  <c r="AK301" i="53"/>
  <c r="AK302" i="53"/>
  <c r="AK303" i="53"/>
  <c r="AK304" i="53"/>
  <c r="AK305" i="53"/>
  <c r="AK306" i="53"/>
  <c r="AK307" i="53"/>
  <c r="AK308" i="53"/>
  <c r="AK309" i="53"/>
  <c r="AK310" i="53"/>
  <c r="AK311" i="53"/>
  <c r="AK312" i="53"/>
  <c r="AK313" i="53"/>
  <c r="AK314" i="53"/>
  <c r="AK315" i="53"/>
  <c r="AK316" i="53"/>
  <c r="AK317" i="53"/>
  <c r="AK318" i="53"/>
  <c r="AK319" i="53"/>
  <c r="AK320" i="53"/>
  <c r="AK321" i="53"/>
  <c r="AK322" i="53"/>
  <c r="AK323" i="53"/>
  <c r="AK324" i="53"/>
  <c r="AK325" i="53"/>
  <c r="AK326" i="53"/>
  <c r="AK327" i="53"/>
  <c r="AK328" i="53"/>
  <c r="AK329" i="53"/>
  <c r="AK330" i="53"/>
  <c r="AK331" i="53"/>
  <c r="AK332" i="53"/>
  <c r="AK333" i="53"/>
  <c r="AK334" i="53"/>
  <c r="AK335" i="53"/>
  <c r="AK336" i="53"/>
  <c r="AK337" i="53"/>
  <c r="AK338" i="53"/>
  <c r="AK339" i="53"/>
  <c r="AK340" i="53"/>
  <c r="AK341" i="53"/>
  <c r="AK342" i="53"/>
  <c r="AK343" i="53"/>
  <c r="AK344" i="53"/>
  <c r="AK345" i="53"/>
  <c r="AK346" i="53"/>
  <c r="AK347" i="53"/>
  <c r="AK348" i="53"/>
  <c r="AK349" i="53"/>
  <c r="AK350" i="53"/>
  <c r="AK351" i="53"/>
  <c r="AK352" i="53"/>
  <c r="AK353" i="53"/>
  <c r="AK354" i="53"/>
  <c r="AK355" i="53"/>
  <c r="AK356" i="53"/>
  <c r="AK357" i="53"/>
  <c r="AK358" i="53"/>
  <c r="AK359" i="53"/>
  <c r="AK360" i="53"/>
  <c r="AK361" i="53"/>
  <c r="AK362" i="53"/>
  <c r="AK363" i="53"/>
  <c r="AK364" i="53"/>
  <c r="AK365" i="53"/>
  <c r="AK366" i="53"/>
  <c r="AK367" i="53"/>
  <c r="AK368" i="53"/>
  <c r="AK369" i="53"/>
  <c r="AK370" i="53"/>
  <c r="AK371" i="53"/>
  <c r="AK372" i="53"/>
  <c r="AK373" i="53"/>
  <c r="AK374" i="53"/>
  <c r="AK375" i="53"/>
  <c r="AK376" i="53"/>
  <c r="AK377" i="53"/>
  <c r="AK378" i="53"/>
  <c r="AK379" i="53"/>
  <c r="AK380" i="53"/>
  <c r="AK381" i="53"/>
  <c r="AK382" i="53"/>
  <c r="AK383" i="53"/>
  <c r="AK384" i="53"/>
  <c r="AK385" i="53"/>
  <c r="AK386" i="53"/>
  <c r="AK387" i="53"/>
  <c r="AK388" i="53"/>
  <c r="AK389" i="53"/>
  <c r="AK390" i="53"/>
  <c r="AK391" i="53"/>
  <c r="AK392" i="53"/>
  <c r="AK393" i="53"/>
  <c r="AK394" i="53"/>
  <c r="AK395" i="53"/>
  <c r="AK396" i="53"/>
  <c r="AK397" i="53"/>
  <c r="AK398" i="53"/>
  <c r="AK399" i="53"/>
  <c r="AK400" i="53"/>
  <c r="AK401" i="53"/>
  <c r="AK402" i="53"/>
  <c r="AK403" i="53"/>
  <c r="AK404" i="53"/>
  <c r="AK405" i="53"/>
  <c r="AK406" i="53"/>
  <c r="AK407" i="53"/>
  <c r="AK408" i="53"/>
  <c r="AK409" i="53"/>
  <c r="AK410" i="53"/>
  <c r="AK411" i="53"/>
  <c r="AK412" i="53"/>
  <c r="AK413" i="53"/>
  <c r="AK414" i="53"/>
  <c r="AK415" i="53"/>
  <c r="AK416" i="53"/>
  <c r="AK417" i="53"/>
  <c r="AK418" i="53"/>
  <c r="AK419" i="53"/>
  <c r="AK420" i="53"/>
  <c r="AK421" i="53"/>
  <c r="AK422" i="53"/>
  <c r="AK423" i="53"/>
  <c r="AK424" i="53"/>
  <c r="AK425" i="53"/>
  <c r="AK426" i="53"/>
  <c r="AK427" i="53"/>
  <c r="AK428" i="53"/>
  <c r="AK429" i="53"/>
  <c r="AK430" i="53"/>
  <c r="AK431" i="53"/>
  <c r="AK432" i="53"/>
  <c r="AK433" i="53"/>
  <c r="AK434" i="53"/>
  <c r="AK435" i="53"/>
  <c r="AK436" i="53"/>
  <c r="AK437" i="53"/>
  <c r="AK438" i="53"/>
  <c r="AK439" i="53"/>
  <c r="AK440" i="53"/>
  <c r="AK441" i="53"/>
  <c r="AK442" i="53"/>
  <c r="AK443" i="53"/>
  <c r="AK444" i="53"/>
  <c r="AK445" i="53"/>
  <c r="AK446" i="53"/>
  <c r="AK447" i="53"/>
  <c r="AK448" i="53"/>
  <c r="AK449" i="53"/>
  <c r="AK450" i="53"/>
  <c r="AK451" i="53"/>
  <c r="AK452" i="53"/>
  <c r="AK453" i="53"/>
  <c r="AK454" i="53"/>
  <c r="AK455" i="53"/>
  <c r="AK456" i="53"/>
  <c r="AK457" i="53"/>
  <c r="AK458" i="53"/>
  <c r="AK459" i="53"/>
  <c r="AK460" i="53"/>
  <c r="AK461" i="53"/>
  <c r="AK462" i="53"/>
  <c r="AK463" i="53"/>
  <c r="AK464" i="53"/>
  <c r="AK465" i="53"/>
  <c r="AK466" i="53"/>
  <c r="AK467" i="53"/>
  <c r="AK468" i="53"/>
  <c r="AK469" i="53"/>
  <c r="AK470" i="53"/>
  <c r="AK471" i="53"/>
  <c r="AK472" i="53"/>
  <c r="AK473" i="53"/>
  <c r="AK474" i="53"/>
  <c r="AK475" i="53"/>
  <c r="AK476" i="53"/>
  <c r="AK477" i="53"/>
  <c r="AK478" i="53"/>
  <c r="AK479" i="53"/>
  <c r="AK480" i="53"/>
  <c r="AK481" i="53"/>
  <c r="AK482" i="53"/>
  <c r="AK483" i="53"/>
  <c r="AK484" i="53"/>
  <c r="AK485" i="53"/>
  <c r="AK486" i="53"/>
  <c r="AK487" i="53"/>
  <c r="AK488" i="53"/>
  <c r="AK489" i="53"/>
  <c r="AK490" i="53"/>
  <c r="AK491" i="53"/>
  <c r="AK492" i="53"/>
  <c r="AK493" i="53"/>
  <c r="AK494" i="53"/>
  <c r="AK495" i="53"/>
  <c r="AK496" i="53"/>
  <c r="AK497" i="53"/>
  <c r="AK498" i="53"/>
  <c r="AK499" i="53"/>
  <c r="AK500" i="53"/>
  <c r="AK501" i="53"/>
  <c r="AK502" i="53"/>
  <c r="AK503" i="53"/>
  <c r="AK504" i="53"/>
  <c r="AK505" i="53"/>
  <c r="AK506" i="53"/>
  <c r="AK507" i="53"/>
  <c r="AK508" i="53"/>
  <c r="AK509" i="53"/>
  <c r="AK510" i="53"/>
  <c r="AK511" i="53"/>
  <c r="AK512" i="53"/>
  <c r="AK513" i="53"/>
  <c r="AK514" i="53"/>
  <c r="AK515" i="53"/>
  <c r="AK516" i="53"/>
  <c r="AK517" i="53"/>
  <c r="AK518" i="53"/>
  <c r="AK519" i="53"/>
  <c r="AK520" i="53"/>
  <c r="AK521" i="53"/>
  <c r="AK522" i="53"/>
  <c r="AK523" i="53"/>
  <c r="AK524" i="53"/>
  <c r="AK525" i="53"/>
  <c r="AK526" i="53"/>
  <c r="AK527" i="53"/>
  <c r="AK528" i="53"/>
  <c r="AK529" i="53"/>
  <c r="AK530" i="53"/>
  <c r="AK531" i="53"/>
  <c r="AK532" i="53"/>
  <c r="AK533" i="53"/>
  <c r="AK534" i="53"/>
  <c r="AK535" i="53"/>
  <c r="AK536" i="53"/>
  <c r="AK537" i="53"/>
  <c r="AK538" i="53"/>
  <c r="AK539" i="53"/>
  <c r="AK540" i="53"/>
  <c r="AK541" i="53"/>
  <c r="AK542" i="53"/>
  <c r="AK543" i="53"/>
  <c r="AK544" i="53"/>
  <c r="AK545" i="53"/>
  <c r="AK546" i="53"/>
  <c r="AK547" i="53"/>
  <c r="AK548" i="53"/>
  <c r="AK549" i="53"/>
  <c r="AK550" i="53"/>
  <c r="AK551" i="53"/>
  <c r="AK552" i="53"/>
  <c r="AK553" i="53"/>
  <c r="AK554" i="53"/>
  <c r="AK555" i="53"/>
  <c r="AK556" i="53"/>
  <c r="AK557" i="53"/>
  <c r="AK558" i="53"/>
  <c r="AK559" i="53"/>
  <c r="AK560" i="53"/>
  <c r="AK561" i="53"/>
  <c r="AK562" i="53"/>
  <c r="AK563" i="53"/>
  <c r="AK564" i="53"/>
  <c r="AK565" i="53"/>
  <c r="AK566" i="53"/>
  <c r="AK567" i="53"/>
  <c r="AK568" i="53"/>
  <c r="AK569" i="53"/>
  <c r="AK570" i="53"/>
  <c r="AK571" i="53"/>
  <c r="AK572" i="53"/>
  <c r="AK573" i="53"/>
  <c r="AK574" i="53"/>
  <c r="AK575" i="53"/>
  <c r="AK576" i="53"/>
  <c r="AK577" i="53"/>
  <c r="AK578" i="53"/>
  <c r="AK579" i="53"/>
  <c r="AK580" i="53"/>
  <c r="AK581" i="53"/>
  <c r="AK582" i="53"/>
  <c r="AK583" i="53"/>
  <c r="AK584" i="53"/>
  <c r="AK585" i="53"/>
  <c r="AK586" i="53"/>
  <c r="AK587" i="53"/>
  <c r="AK588" i="53"/>
  <c r="AK589" i="53"/>
  <c r="AK590" i="53"/>
  <c r="AK591" i="53"/>
  <c r="AK592" i="53"/>
  <c r="AK593" i="53"/>
  <c r="AK594" i="53"/>
  <c r="AK595" i="53"/>
  <c r="AK596" i="53"/>
  <c r="AK597" i="53"/>
  <c r="AK598" i="53"/>
  <c r="AK599" i="53"/>
  <c r="AK600" i="53"/>
  <c r="AK601" i="53"/>
  <c r="AK602" i="53"/>
  <c r="AK603" i="53"/>
  <c r="AK604" i="53"/>
  <c r="AK605" i="53"/>
  <c r="AK606" i="53"/>
  <c r="AK607" i="53"/>
  <c r="AK608" i="53"/>
  <c r="AK609" i="53"/>
  <c r="AK610" i="53"/>
  <c r="AK611" i="53"/>
  <c r="AK612" i="53"/>
  <c r="AK613" i="53"/>
  <c r="AK614" i="53"/>
  <c r="AK615" i="53"/>
  <c r="AK616" i="53"/>
  <c r="AK617" i="53"/>
  <c r="AK618" i="53"/>
  <c r="AK619" i="53"/>
  <c r="AK620" i="53"/>
  <c r="AK621" i="53"/>
  <c r="AK622" i="53"/>
  <c r="AK623" i="53"/>
  <c r="AK624" i="53"/>
  <c r="AK625" i="53"/>
  <c r="AK626" i="53"/>
  <c r="AK627" i="53"/>
  <c r="AK628" i="53"/>
  <c r="AK629" i="53"/>
  <c r="AK630" i="53"/>
  <c r="AK631" i="53"/>
  <c r="AK632" i="53"/>
  <c r="AK633" i="53"/>
  <c r="AK634" i="53"/>
  <c r="AK635" i="53"/>
  <c r="AK636" i="53"/>
  <c r="AK637" i="53"/>
  <c r="AK638" i="53"/>
  <c r="AK639" i="53"/>
  <c r="AK640" i="53"/>
  <c r="AK641" i="53"/>
  <c r="AK642" i="53"/>
  <c r="AK643" i="53"/>
  <c r="AK644" i="53"/>
  <c r="AK645" i="53"/>
  <c r="AK646" i="53"/>
  <c r="AK647" i="53"/>
  <c r="AK648" i="53"/>
  <c r="AK649" i="53"/>
  <c r="AK650" i="53"/>
  <c r="AK651" i="53"/>
  <c r="AK652" i="53"/>
  <c r="AK653" i="53"/>
  <c r="AK654" i="53"/>
  <c r="AK655" i="53"/>
  <c r="AK656" i="53"/>
  <c r="AK657" i="53"/>
  <c r="AK658" i="53"/>
  <c r="AK659" i="53"/>
  <c r="AK660" i="53"/>
  <c r="AK661" i="53"/>
  <c r="AK662" i="53"/>
  <c r="AK663" i="53"/>
  <c r="AK664" i="53"/>
  <c r="AK665" i="53"/>
  <c r="AK666" i="53"/>
  <c r="AK667" i="53"/>
  <c r="AK668" i="53"/>
  <c r="AK669" i="53"/>
  <c r="AK670" i="53"/>
  <c r="AK671" i="53"/>
  <c r="AK672" i="53"/>
  <c r="AK673" i="53"/>
  <c r="AK674" i="53"/>
  <c r="AK675" i="53"/>
  <c r="AK676" i="53"/>
  <c r="AK677" i="53"/>
  <c r="AK678" i="53"/>
  <c r="AK679" i="53"/>
  <c r="AK680" i="53"/>
  <c r="AK681" i="53"/>
  <c r="AK682" i="53"/>
  <c r="AK683" i="53"/>
  <c r="AK684" i="53"/>
  <c r="AK685" i="53"/>
  <c r="AK686" i="53"/>
  <c r="AK687" i="53"/>
  <c r="AK688" i="53"/>
  <c r="AK689" i="53"/>
  <c r="AK690" i="53"/>
  <c r="AK691" i="53"/>
  <c r="AK692" i="53"/>
  <c r="AK693" i="53"/>
  <c r="AK694" i="53"/>
  <c r="AK695" i="53"/>
  <c r="AK696" i="53"/>
  <c r="AK697" i="53"/>
  <c r="AK698" i="53"/>
  <c r="AK699" i="53"/>
  <c r="AK700" i="53"/>
  <c r="AK701" i="53"/>
  <c r="AK702" i="53"/>
  <c r="AK703" i="53"/>
  <c r="AK704" i="53"/>
  <c r="AK705" i="53"/>
  <c r="AK706" i="53"/>
  <c r="AK707" i="53"/>
  <c r="AK708" i="53"/>
  <c r="AK709" i="53"/>
  <c r="AK710" i="53"/>
  <c r="AK711" i="53"/>
  <c r="AK712" i="53"/>
  <c r="AK713" i="53"/>
  <c r="AK714" i="53"/>
  <c r="AK715" i="53"/>
  <c r="AK716" i="53"/>
  <c r="AK717" i="53"/>
  <c r="AK718" i="53"/>
  <c r="AK719" i="53"/>
  <c r="AK720" i="53"/>
  <c r="AK721" i="53"/>
  <c r="AK722" i="53"/>
  <c r="AK723" i="53"/>
  <c r="AK724" i="53"/>
  <c r="AK725" i="53"/>
  <c r="AK726" i="53"/>
  <c r="AK727" i="53"/>
  <c r="AK728" i="53"/>
  <c r="AK729" i="53"/>
  <c r="AK730" i="53"/>
  <c r="AK731" i="53"/>
  <c r="AK732" i="53"/>
  <c r="AK733" i="53"/>
  <c r="AK734" i="53"/>
  <c r="AK735" i="53"/>
  <c r="AK736" i="53"/>
  <c r="AK737" i="53"/>
  <c r="AK738" i="53"/>
  <c r="AK739" i="53"/>
  <c r="AK740" i="53"/>
  <c r="AK741" i="53"/>
  <c r="AK742" i="53"/>
  <c r="AK743" i="53"/>
  <c r="AK744" i="53"/>
  <c r="AK745" i="53"/>
  <c r="AK746" i="53"/>
  <c r="AK747" i="53"/>
  <c r="AK748" i="53"/>
  <c r="AK749" i="53"/>
  <c r="AK750" i="53"/>
  <c r="AK751" i="53"/>
  <c r="AK752" i="53"/>
  <c r="AK753" i="53"/>
  <c r="AK754" i="53"/>
  <c r="AK755" i="53"/>
  <c r="AK756" i="53"/>
  <c r="AK757" i="53"/>
  <c r="AK758" i="53"/>
  <c r="AK759" i="53"/>
  <c r="AK760" i="53"/>
  <c r="AK761" i="53"/>
  <c r="AK762" i="53"/>
  <c r="AK763" i="53"/>
  <c r="AK764" i="53"/>
  <c r="AK765" i="53"/>
  <c r="AK766" i="53"/>
  <c r="AK767" i="53"/>
  <c r="AK768" i="53"/>
  <c r="AK769" i="53"/>
  <c r="AK770" i="53"/>
  <c r="AK771" i="53"/>
  <c r="AK772" i="53"/>
  <c r="AK773" i="53"/>
  <c r="AK774" i="53"/>
  <c r="AK775" i="53"/>
  <c r="AK776" i="53"/>
  <c r="AK777" i="53"/>
  <c r="AK778" i="53"/>
  <c r="AK779" i="53"/>
  <c r="AK780" i="53"/>
  <c r="AK781" i="53"/>
  <c r="AK782" i="53"/>
  <c r="AK783" i="53"/>
  <c r="AK784" i="53"/>
  <c r="AK785" i="53"/>
  <c r="AK786" i="53"/>
  <c r="AK787" i="53"/>
  <c r="AK788" i="53"/>
  <c r="AK789" i="53"/>
  <c r="AK790" i="53"/>
  <c r="AK791" i="53"/>
  <c r="AK792" i="53"/>
  <c r="AK793" i="53"/>
  <c r="AK794" i="53"/>
  <c r="AK795" i="53"/>
  <c r="AK796" i="53"/>
  <c r="AK797" i="53"/>
  <c r="AK798" i="53"/>
  <c r="AK799" i="53"/>
  <c r="AK800" i="53"/>
  <c r="AK801" i="53"/>
  <c r="AK802" i="53"/>
  <c r="AK803" i="53"/>
  <c r="AK804" i="53"/>
  <c r="AK805" i="53"/>
  <c r="AK806" i="53"/>
  <c r="AK807" i="53"/>
  <c r="AK808" i="53"/>
  <c r="AK809" i="53"/>
  <c r="AK810" i="53"/>
  <c r="AK811" i="53"/>
  <c r="AK812" i="53"/>
  <c r="AK813" i="53"/>
  <c r="AK814" i="53"/>
  <c r="AK815" i="53"/>
  <c r="AK816" i="53"/>
  <c r="AK817" i="53"/>
  <c r="AK818" i="53"/>
  <c r="AK819" i="53"/>
  <c r="AK820" i="53"/>
  <c r="AK821" i="53"/>
  <c r="AK822" i="53"/>
  <c r="AK823" i="53"/>
  <c r="AK824" i="53"/>
  <c r="AK825" i="53"/>
  <c r="AK826" i="53"/>
  <c r="AK827" i="53"/>
  <c r="AK828" i="53"/>
  <c r="AK829" i="53"/>
  <c r="AK830" i="53"/>
  <c r="AK831" i="53"/>
  <c r="AK832" i="53"/>
  <c r="AK833" i="53"/>
  <c r="AK834" i="53"/>
  <c r="AK835" i="53"/>
  <c r="AK836" i="53"/>
  <c r="AK837" i="53"/>
  <c r="AK838" i="53"/>
  <c r="AK839" i="53"/>
  <c r="AK840" i="53"/>
  <c r="AK841" i="53"/>
  <c r="AK842" i="53"/>
  <c r="AK843" i="53"/>
  <c r="AK844" i="53"/>
  <c r="AK845" i="53"/>
  <c r="AK846" i="53"/>
  <c r="AK847" i="53"/>
  <c r="AK848" i="53"/>
  <c r="AK849" i="53"/>
  <c r="AK850" i="53"/>
  <c r="AK851" i="53"/>
  <c r="AK852" i="53"/>
  <c r="AK853" i="53"/>
  <c r="AK854" i="53"/>
  <c r="AK855" i="53"/>
  <c r="AK856" i="53"/>
  <c r="AK857" i="53"/>
  <c r="AK858" i="53"/>
  <c r="AK859" i="53"/>
  <c r="AK860" i="53"/>
  <c r="AK861" i="53"/>
  <c r="AK862" i="53"/>
  <c r="AK863" i="53"/>
  <c r="AK864" i="53"/>
  <c r="AK865" i="53"/>
  <c r="AK866" i="53"/>
  <c r="AK867" i="53"/>
  <c r="AK868" i="53"/>
  <c r="AK869" i="53"/>
  <c r="AK870" i="53"/>
  <c r="AK871" i="53"/>
  <c r="AK872" i="53"/>
  <c r="AK873" i="53"/>
  <c r="AK874" i="53"/>
  <c r="AK875" i="53"/>
  <c r="AK876" i="53"/>
  <c r="AK877" i="53"/>
  <c r="AK878" i="53"/>
  <c r="AK879" i="53"/>
  <c r="AK880" i="53"/>
  <c r="AK881" i="53"/>
  <c r="AK882" i="53"/>
  <c r="AK883" i="53"/>
  <c r="AK884" i="53"/>
  <c r="AK885" i="53"/>
  <c r="AK886" i="53"/>
  <c r="AK887" i="53"/>
  <c r="AK888" i="53"/>
  <c r="AK889" i="53"/>
  <c r="AK890" i="53"/>
  <c r="AK891" i="53"/>
  <c r="AK892" i="53"/>
  <c r="AK893" i="53"/>
  <c r="AK894" i="53"/>
  <c r="AK895" i="53"/>
  <c r="AK896" i="53"/>
  <c r="AK897" i="53"/>
  <c r="AK898" i="53"/>
  <c r="AK899" i="53"/>
  <c r="AK900" i="53"/>
  <c r="AK901" i="53"/>
  <c r="AK902" i="53"/>
  <c r="AK903" i="53"/>
  <c r="AK904" i="53"/>
  <c r="AK905" i="53"/>
  <c r="AK906" i="53"/>
  <c r="AK907" i="53"/>
  <c r="AK908" i="53"/>
  <c r="AK909" i="53"/>
  <c r="AK910" i="53"/>
  <c r="AK911" i="53"/>
  <c r="AK912" i="53"/>
  <c r="AK913" i="53"/>
  <c r="AK914" i="53"/>
  <c r="AK915" i="53"/>
  <c r="AK916" i="53"/>
  <c r="AK917" i="53"/>
  <c r="AK918" i="53"/>
  <c r="AK919" i="53"/>
  <c r="AK920" i="53"/>
  <c r="AK921" i="53"/>
  <c r="AK922" i="53"/>
  <c r="AK923" i="53"/>
  <c r="AK924" i="53"/>
  <c r="AK925" i="53"/>
  <c r="AK926" i="53"/>
  <c r="AK927" i="53"/>
  <c r="AK928" i="53"/>
  <c r="AK929" i="53"/>
  <c r="AK930" i="53"/>
  <c r="AK931" i="53"/>
  <c r="AK932" i="53"/>
  <c r="AK933" i="53"/>
  <c r="AK934" i="53"/>
  <c r="AK935" i="53"/>
  <c r="AK936" i="53"/>
  <c r="AK937" i="53"/>
  <c r="AK938" i="53"/>
  <c r="AK939" i="53"/>
  <c r="AK940" i="53"/>
  <c r="AK941" i="53"/>
  <c r="AK942" i="53"/>
  <c r="AK943" i="53"/>
  <c r="AK944" i="53"/>
  <c r="AK945" i="53"/>
  <c r="AK946" i="53"/>
  <c r="AK947" i="53"/>
  <c r="AK948" i="53"/>
  <c r="AK949" i="53"/>
  <c r="AK950" i="53"/>
  <c r="AK951" i="53"/>
  <c r="AK952" i="53"/>
  <c r="AK953" i="53"/>
  <c r="AK954" i="53"/>
  <c r="AK955" i="53"/>
  <c r="AK956" i="53"/>
  <c r="AK957" i="53"/>
  <c r="AK958" i="53"/>
  <c r="AK959" i="53"/>
  <c r="AK960" i="53"/>
  <c r="AK961" i="53"/>
  <c r="AK962" i="53"/>
  <c r="AK963" i="53"/>
  <c r="AK964" i="53"/>
  <c r="AK965" i="53"/>
  <c r="AK966" i="53"/>
  <c r="AK967" i="53"/>
  <c r="AK968" i="53"/>
  <c r="AK969" i="53"/>
  <c r="AK970" i="53"/>
  <c r="AK971" i="53"/>
  <c r="AK972" i="53"/>
  <c r="AK973" i="53"/>
  <c r="AK974" i="53"/>
  <c r="AK975" i="53"/>
  <c r="AK976" i="53"/>
  <c r="AK977" i="53"/>
  <c r="AK978" i="53"/>
  <c r="AK979" i="53"/>
  <c r="AK980" i="53"/>
  <c r="AK981" i="53"/>
  <c r="AK982" i="53"/>
  <c r="AK983" i="53"/>
  <c r="AK984" i="53"/>
  <c r="AK985" i="53"/>
  <c r="AK986" i="53"/>
  <c r="AK987" i="53"/>
  <c r="AK988" i="53"/>
  <c r="AK989" i="53"/>
  <c r="AK990" i="53"/>
  <c r="AK991" i="53"/>
  <c r="AK992" i="53"/>
  <c r="AK993" i="53"/>
  <c r="AK994" i="53"/>
  <c r="AK995" i="53"/>
  <c r="AK996" i="53"/>
  <c r="AK997" i="53"/>
  <c r="AK998" i="53"/>
  <c r="AK999" i="53"/>
  <c r="AK1000" i="53"/>
  <c r="AK1001" i="53"/>
  <c r="AK1002" i="53"/>
  <c r="AK1003" i="53"/>
  <c r="AK1004" i="53"/>
  <c r="AK1005" i="53"/>
  <c r="AK1006" i="53"/>
  <c r="AK1007" i="53"/>
  <c r="AK1008" i="53"/>
  <c r="AK1009" i="53"/>
  <c r="AK1010" i="53"/>
  <c r="AK1011" i="53"/>
  <c r="AK1012" i="53"/>
  <c r="AK1013" i="53"/>
  <c r="AK1014" i="53"/>
  <c r="AK1015" i="53"/>
  <c r="AK1016" i="53"/>
  <c r="AK1017" i="53"/>
  <c r="AK1018" i="53"/>
  <c r="AK1019" i="53"/>
  <c r="AK1020" i="53"/>
  <c r="AK1021" i="53"/>
  <c r="AK1022" i="53"/>
  <c r="AK1023" i="53"/>
  <c r="AK1024" i="53"/>
  <c r="AK1025" i="53"/>
  <c r="AK1026" i="53"/>
  <c r="AK1027" i="53"/>
  <c r="AK1028" i="53"/>
  <c r="AK1029" i="53"/>
  <c r="AK1030" i="53"/>
  <c r="AK1031" i="53"/>
  <c r="AK1032" i="53"/>
  <c r="AK1033" i="53"/>
  <c r="AK1034" i="53"/>
  <c r="AK1035" i="53"/>
  <c r="AK1036" i="53"/>
  <c r="AK1037" i="53"/>
  <c r="AK1038" i="53"/>
  <c r="AK1039" i="53"/>
  <c r="AK1040" i="53"/>
  <c r="AK1041" i="53"/>
  <c r="AK1042" i="53"/>
  <c r="AK1043" i="53"/>
  <c r="AK1044" i="53"/>
  <c r="AK1045" i="53"/>
  <c r="AK1046" i="53"/>
  <c r="AK1047" i="53"/>
  <c r="AK1048" i="53"/>
  <c r="AK1049" i="53"/>
  <c r="AK1050" i="53"/>
  <c r="AK1051" i="53"/>
  <c r="AK1052" i="53"/>
  <c r="AK1053" i="53"/>
  <c r="AK1054" i="53"/>
  <c r="AK1055" i="53"/>
  <c r="AK1056" i="53"/>
  <c r="AK1057" i="53"/>
  <c r="AK1058" i="53"/>
  <c r="AK1059" i="53"/>
  <c r="AK1060" i="53"/>
  <c r="AK1061" i="53"/>
  <c r="AK1062" i="53"/>
  <c r="AK1063" i="53"/>
  <c r="AK1064" i="53"/>
  <c r="AK1065" i="53"/>
  <c r="AK1066" i="53"/>
  <c r="AK1067" i="53"/>
  <c r="AK1068" i="53"/>
  <c r="AK1069" i="53"/>
  <c r="AK1070" i="53"/>
  <c r="AK1071" i="53"/>
  <c r="AK1072" i="53"/>
  <c r="AK1073" i="53"/>
  <c r="AK1074" i="53"/>
  <c r="AK1075" i="53"/>
  <c r="AK1076" i="53"/>
  <c r="AK1077" i="53"/>
  <c r="AK1078" i="53"/>
  <c r="AK1079" i="53"/>
  <c r="AK1080" i="53"/>
  <c r="AK1081" i="53"/>
  <c r="AK1082" i="53"/>
  <c r="AK1083" i="53"/>
  <c r="AK1084" i="53"/>
  <c r="AK1085" i="53"/>
  <c r="AK1086" i="53"/>
  <c r="AK1087" i="53"/>
  <c r="AK1088" i="53"/>
  <c r="AK1089" i="53"/>
  <c r="AK1090" i="53"/>
  <c r="AK1091" i="53"/>
  <c r="AK1092" i="53"/>
  <c r="AK1093" i="53"/>
  <c r="AK1094" i="53"/>
  <c r="AK1095" i="53"/>
  <c r="AK1096" i="53"/>
  <c r="AK1097" i="53"/>
  <c r="AK1098" i="53"/>
  <c r="AK1099" i="53"/>
  <c r="AK1100" i="53"/>
  <c r="AK1101" i="53"/>
  <c r="AK1102" i="53"/>
  <c r="AK1103" i="53"/>
  <c r="AK1104" i="53"/>
  <c r="AK1105" i="53"/>
  <c r="AK1106" i="53"/>
  <c r="AK1107" i="53"/>
  <c r="AK1108" i="53"/>
  <c r="AK1109" i="53"/>
  <c r="AK1110" i="53"/>
  <c r="AK1111" i="53"/>
  <c r="AK1112" i="53"/>
  <c r="AK1113" i="53"/>
  <c r="AK1114" i="53"/>
  <c r="AK1115" i="53"/>
  <c r="AK1116" i="53"/>
  <c r="AK1117" i="53"/>
  <c r="AK1118" i="53"/>
  <c r="AK1119" i="53"/>
  <c r="AK1120" i="53"/>
  <c r="AK1121" i="53"/>
  <c r="AK1122" i="53"/>
  <c r="AK1123" i="53"/>
  <c r="AK1124" i="53"/>
  <c r="AK1125" i="53"/>
  <c r="AK1126" i="53"/>
  <c r="AK1127" i="53"/>
  <c r="AK1128" i="53"/>
  <c r="AK1129" i="53"/>
  <c r="AK1130" i="53"/>
  <c r="AK1131" i="53"/>
  <c r="AK1132" i="53"/>
  <c r="AK1133" i="53"/>
  <c r="AK1134" i="53"/>
  <c r="AK1135" i="53"/>
  <c r="AK1136" i="53"/>
  <c r="AK1137" i="53"/>
  <c r="AK1138" i="53"/>
  <c r="AK1139" i="53"/>
  <c r="AK1140" i="53"/>
  <c r="AK1141" i="53"/>
  <c r="AK1142" i="53"/>
  <c r="AK1143" i="53"/>
  <c r="AK1144" i="53"/>
  <c r="AK1145" i="53"/>
  <c r="AK1146" i="53"/>
  <c r="AK1147" i="53"/>
  <c r="AK1148" i="53"/>
  <c r="AK1149" i="53"/>
  <c r="AK1150" i="53"/>
  <c r="AK1151" i="53"/>
  <c r="AK1152" i="53"/>
  <c r="AK1153" i="53"/>
  <c r="AK1154" i="53"/>
  <c r="AK1155" i="53"/>
  <c r="AK1156" i="53"/>
  <c r="AK1157" i="53"/>
  <c r="AK1158" i="53"/>
  <c r="AK1159" i="53"/>
  <c r="AK1160" i="53"/>
  <c r="AK1161" i="53"/>
  <c r="AK1162" i="53"/>
  <c r="AK1163" i="53"/>
  <c r="AK1164" i="53"/>
  <c r="AK1165" i="53"/>
  <c r="AK1166" i="53"/>
  <c r="AK1167" i="53"/>
  <c r="AK1168" i="53"/>
  <c r="AK1169" i="53"/>
  <c r="AK1170" i="53"/>
  <c r="AK1171" i="53"/>
  <c r="AK1172" i="53"/>
  <c r="AK1173" i="53"/>
  <c r="AK1174" i="53"/>
  <c r="AK1175" i="53"/>
  <c r="AK1176" i="53"/>
  <c r="AK1177" i="53"/>
  <c r="AK1178" i="53"/>
  <c r="AK1179" i="53"/>
  <c r="AK1180" i="53"/>
  <c r="AK1181" i="53"/>
  <c r="AK1182" i="53"/>
  <c r="AK1183" i="53"/>
  <c r="AK1184" i="53"/>
  <c r="AK1185" i="53"/>
  <c r="AK1186" i="53"/>
  <c r="AK1187" i="53"/>
  <c r="AK1188" i="53"/>
  <c r="AK1189" i="53"/>
  <c r="AK1190" i="53"/>
  <c r="AK1191" i="53"/>
  <c r="AK1192" i="53"/>
  <c r="AK1193" i="53"/>
  <c r="AK1194" i="53"/>
  <c r="AK1195" i="53"/>
  <c r="AK1196" i="53"/>
  <c r="AK1197" i="53"/>
  <c r="AK1198" i="53"/>
  <c r="AK1199" i="53"/>
  <c r="AK1200" i="53"/>
  <c r="AK1201" i="53"/>
  <c r="AK1202" i="53"/>
  <c r="AK1203" i="53"/>
  <c r="AK1204" i="53"/>
  <c r="AK1205" i="53"/>
  <c r="AK1206" i="53"/>
  <c r="AK1207" i="53"/>
  <c r="AK1208" i="53"/>
  <c r="AK1209" i="53"/>
  <c r="AK1210" i="53"/>
  <c r="AK1211" i="53"/>
  <c r="AK1212" i="53"/>
  <c r="AK1213" i="53"/>
  <c r="AK1214" i="53"/>
  <c r="AK1215" i="53"/>
  <c r="AK1216" i="53"/>
  <c r="AK1217" i="53"/>
  <c r="AK1218" i="53"/>
  <c r="AK1219" i="53"/>
  <c r="AK1220" i="53"/>
  <c r="AK1221" i="53"/>
  <c r="AK1222" i="53"/>
  <c r="AK1223" i="53"/>
  <c r="AK1224" i="53"/>
  <c r="AK1225" i="53"/>
  <c r="AK1226" i="53"/>
  <c r="AK1227" i="53"/>
  <c r="AK1228" i="53"/>
  <c r="AK1229" i="53"/>
  <c r="AK1230" i="53"/>
  <c r="AK1231" i="53"/>
  <c r="AK1232" i="53"/>
  <c r="AK1233" i="53"/>
  <c r="AK1234" i="53"/>
  <c r="AK1235" i="53"/>
  <c r="AK1236" i="53"/>
  <c r="AK1237" i="53"/>
  <c r="AK1238" i="53"/>
  <c r="AK1239" i="53"/>
  <c r="AK1240" i="53"/>
  <c r="AK1241" i="53"/>
  <c r="AK1242" i="53"/>
  <c r="AK1243" i="53"/>
  <c r="AK1244" i="53"/>
  <c r="AK1245" i="53"/>
  <c r="AK1246" i="53"/>
  <c r="AK1247" i="53"/>
  <c r="AK1248" i="53"/>
  <c r="AK1249" i="53"/>
  <c r="AK1250" i="53"/>
  <c r="AK1251" i="53"/>
  <c r="AK1252" i="53"/>
  <c r="AK1253" i="53"/>
  <c r="AK1254" i="53"/>
  <c r="AK1255" i="53"/>
  <c r="AK1256" i="53"/>
  <c r="AK1257" i="53"/>
  <c r="AK1258" i="53"/>
  <c r="AK1259" i="53"/>
  <c r="AK1260" i="53"/>
  <c r="AK1261" i="53"/>
  <c r="AK1262" i="53"/>
  <c r="AK1263" i="53"/>
  <c r="AK1264" i="53"/>
  <c r="AK1265" i="53"/>
  <c r="AK1266" i="53"/>
  <c r="AK1267" i="53"/>
  <c r="AK1268" i="53"/>
  <c r="AK1269" i="53"/>
  <c r="AK1270" i="53"/>
  <c r="AK1271" i="53"/>
  <c r="AK1272" i="53"/>
  <c r="AK1273" i="53"/>
  <c r="AK1274" i="53"/>
  <c r="AK1275" i="53"/>
  <c r="AK1276" i="53"/>
  <c r="AK1277" i="53"/>
  <c r="AK1278" i="53"/>
  <c r="AK1279" i="53"/>
  <c r="AK1280" i="53"/>
  <c r="AK1281" i="53"/>
  <c r="AK1282" i="53"/>
  <c r="AK1283" i="53"/>
  <c r="AK1284" i="53"/>
  <c r="AK1285" i="53"/>
  <c r="AK1286" i="53"/>
  <c r="AK1287" i="53"/>
  <c r="AK1288" i="53"/>
  <c r="AK1289" i="53"/>
  <c r="AK1290" i="53"/>
  <c r="AK1291" i="53"/>
  <c r="AK1292" i="53"/>
  <c r="AK1293" i="53"/>
  <c r="AK1294" i="53"/>
  <c r="AK1295" i="53"/>
  <c r="AK1296" i="53"/>
  <c r="AK1297" i="53"/>
  <c r="AK1298" i="53"/>
  <c r="AK1299" i="53"/>
  <c r="AK1300" i="53"/>
  <c r="AK1301" i="53"/>
  <c r="AK1302" i="53"/>
  <c r="AK1303" i="53"/>
  <c r="AK1304" i="53"/>
  <c r="AK1305" i="53"/>
  <c r="AK1306" i="53"/>
  <c r="AK1307" i="53"/>
  <c r="AK1308" i="53"/>
  <c r="AK1309" i="53"/>
  <c r="AK1310" i="53"/>
  <c r="AK1311" i="53"/>
  <c r="AK1312" i="53"/>
  <c r="AK1313" i="53"/>
  <c r="AK1314" i="53"/>
  <c r="AK1315" i="53"/>
  <c r="AK1316" i="53"/>
  <c r="AK1317" i="53"/>
  <c r="AK1318" i="53"/>
  <c r="AK1319" i="53"/>
  <c r="AK1320" i="53"/>
  <c r="AK1321" i="53"/>
  <c r="AK1322" i="53"/>
  <c r="AK1323" i="53"/>
  <c r="AK1324" i="53"/>
  <c r="AK1325" i="53"/>
  <c r="AK1326" i="53"/>
  <c r="AK1327" i="53"/>
  <c r="AK1328" i="53"/>
  <c r="AK1329" i="53"/>
  <c r="AK1330" i="53"/>
  <c r="AK1331" i="53"/>
  <c r="AK1332" i="53"/>
  <c r="AK1333" i="53"/>
  <c r="AK1334" i="53"/>
  <c r="AK1335" i="53"/>
  <c r="AK1336" i="53"/>
  <c r="AK1337" i="53"/>
  <c r="AK1338" i="53"/>
  <c r="AK1339" i="53"/>
  <c r="AK1340" i="53"/>
  <c r="AK1341" i="53"/>
  <c r="AK1342" i="53"/>
  <c r="AK1343" i="53"/>
  <c r="AK1344" i="53"/>
  <c r="AK1345" i="53"/>
  <c r="AK1346" i="53"/>
  <c r="AK1347" i="53"/>
  <c r="AK1348" i="53"/>
  <c r="AK1349" i="53"/>
  <c r="AK1350" i="53"/>
  <c r="AK1351" i="53"/>
  <c r="AK1352" i="53"/>
  <c r="AK1353" i="53"/>
  <c r="AK1354" i="53"/>
  <c r="AK1355" i="53"/>
  <c r="AK1356" i="53"/>
  <c r="AK1357" i="53"/>
  <c r="AK1358" i="53"/>
  <c r="AK1359" i="53"/>
  <c r="AK1360" i="53"/>
  <c r="AK1361" i="53"/>
  <c r="AK1362" i="53"/>
  <c r="AK1363" i="53"/>
  <c r="AK1364" i="53"/>
  <c r="AK1365" i="53"/>
  <c r="AK1366" i="53"/>
  <c r="AK1367" i="53"/>
  <c r="AK1368" i="53"/>
  <c r="AK1369" i="53"/>
  <c r="AK1370" i="53"/>
  <c r="AK1371" i="53"/>
  <c r="AK1372" i="53"/>
  <c r="AK1373" i="53"/>
  <c r="AK1374" i="53"/>
  <c r="AK1375" i="53"/>
  <c r="AK1376" i="53"/>
  <c r="AK1377" i="53"/>
  <c r="AK1378" i="53"/>
  <c r="AK1379" i="53"/>
  <c r="AK1380" i="53"/>
  <c r="AK1381" i="53"/>
  <c r="AK1382" i="53"/>
  <c r="AK1383" i="53"/>
  <c r="AK1384" i="53"/>
  <c r="AK1385" i="53"/>
  <c r="AK1386" i="53"/>
  <c r="AK1387" i="53"/>
  <c r="AK1388" i="53"/>
  <c r="AK1389" i="53"/>
  <c r="AK1390" i="53"/>
  <c r="AK1391" i="53"/>
  <c r="AK1392" i="53"/>
  <c r="AK1393" i="53"/>
  <c r="AK1394" i="53"/>
  <c r="AK1395" i="53"/>
  <c r="AK1396" i="53"/>
  <c r="AK1397" i="53"/>
  <c r="AK1398" i="53"/>
  <c r="AK1399" i="53"/>
  <c r="AK1400" i="53"/>
  <c r="AK1401" i="53"/>
  <c r="AK1402" i="53"/>
  <c r="AK1403" i="53"/>
  <c r="AK1404" i="53"/>
  <c r="AK1405" i="53"/>
  <c r="AK1406" i="53"/>
  <c r="AK1407" i="53"/>
  <c r="AK1408" i="53"/>
  <c r="AK1409" i="53"/>
  <c r="AK1410" i="53"/>
  <c r="AK1411" i="53"/>
  <c r="AK1412" i="53"/>
  <c r="AK1413" i="53"/>
  <c r="AK1414" i="53"/>
  <c r="AK1415" i="53"/>
  <c r="AK1416" i="53"/>
  <c r="AK1417" i="53"/>
  <c r="AK1418" i="53"/>
  <c r="AK1419" i="53"/>
  <c r="AK1420" i="53"/>
  <c r="AK1421" i="53"/>
  <c r="AK1422" i="53"/>
  <c r="AK1423" i="53"/>
  <c r="AK1424" i="53"/>
  <c r="AK1425" i="53"/>
  <c r="AK1426" i="53"/>
  <c r="AK1427" i="53"/>
  <c r="AK1428" i="53"/>
  <c r="AK1429" i="53"/>
  <c r="AK1430" i="53"/>
  <c r="AK1431" i="53"/>
  <c r="AK1432" i="53"/>
  <c r="AK1433" i="53"/>
  <c r="AK1434" i="53"/>
  <c r="AK1435" i="53"/>
  <c r="AK1436" i="53"/>
  <c r="AK1437" i="53"/>
  <c r="AK1438" i="53"/>
  <c r="AK1439" i="53"/>
  <c r="AK1440" i="53"/>
  <c r="AK1441" i="53"/>
  <c r="AK1442" i="53"/>
  <c r="AK1443" i="53"/>
  <c r="AK1444" i="53"/>
  <c r="AK1445" i="53"/>
  <c r="AK1446" i="53"/>
  <c r="AK1447" i="53"/>
  <c r="AK1448" i="53"/>
  <c r="AK1449" i="53"/>
  <c r="AK1450" i="53"/>
  <c r="AK1451" i="53"/>
  <c r="AK1452" i="53"/>
  <c r="AK1453" i="53"/>
  <c r="AK1454" i="53"/>
  <c r="AK1455" i="53"/>
  <c r="AK1456" i="53"/>
  <c r="AK1457" i="53"/>
  <c r="AK1458" i="53"/>
  <c r="AK1459" i="53"/>
  <c r="AK1460" i="53"/>
  <c r="AK1461" i="53"/>
  <c r="AK1462" i="53"/>
  <c r="AK1463" i="53"/>
  <c r="AK1464" i="53"/>
  <c r="AK1465" i="53"/>
  <c r="AK1466" i="53"/>
  <c r="AK1467" i="53"/>
  <c r="AK1468" i="53"/>
  <c r="AK1469" i="53"/>
  <c r="AK1470" i="53"/>
  <c r="AK1471" i="53"/>
  <c r="AK1472" i="53"/>
  <c r="AK1473" i="53"/>
  <c r="AK1474" i="53"/>
  <c r="AK1475" i="53"/>
  <c r="AK1476" i="53"/>
  <c r="AK1477" i="53"/>
  <c r="AK1478" i="53"/>
  <c r="AK1479" i="53"/>
  <c r="AK1480" i="53"/>
  <c r="AK1481" i="53"/>
  <c r="AK1482" i="53"/>
  <c r="AK1483" i="53"/>
  <c r="AK1484" i="53"/>
  <c r="AK1485" i="53"/>
  <c r="AK1486" i="53"/>
  <c r="AK1487" i="53"/>
  <c r="AK1488" i="53"/>
  <c r="AK1489" i="53"/>
  <c r="AK1490" i="53"/>
  <c r="AK1491" i="53"/>
  <c r="AK1492" i="53"/>
  <c r="AK1493" i="53"/>
  <c r="AK1494" i="53"/>
  <c r="AK1495" i="53"/>
  <c r="AK1496" i="53"/>
  <c r="AK1497" i="53"/>
  <c r="AK1498" i="53"/>
  <c r="AK1499" i="53"/>
  <c r="AK1500" i="53"/>
  <c r="AK1501" i="53"/>
  <c r="AK1502" i="53"/>
  <c r="AK1503" i="53"/>
  <c r="AK1504" i="53"/>
  <c r="AK1505" i="53"/>
  <c r="AK1506" i="53"/>
  <c r="AK1507" i="53"/>
  <c r="AK1508" i="53"/>
  <c r="AK1509" i="53"/>
  <c r="AK1510" i="53"/>
  <c r="AK1511" i="53"/>
  <c r="AK1512" i="53"/>
  <c r="AK1513" i="53"/>
  <c r="AK1514" i="53"/>
  <c r="AK1515" i="53"/>
  <c r="AK1516" i="53"/>
  <c r="AK1517" i="53"/>
  <c r="AK1518" i="53"/>
  <c r="AK1519" i="53"/>
  <c r="AK1520" i="53"/>
  <c r="AK1521" i="53"/>
  <c r="AK1522" i="53"/>
  <c r="AK1523" i="53"/>
  <c r="AK1524" i="53"/>
  <c r="AK1525" i="53"/>
  <c r="AK1526" i="53"/>
  <c r="AK1527" i="53"/>
  <c r="AK1528" i="53"/>
  <c r="AK1529" i="53"/>
  <c r="AK1530" i="53"/>
  <c r="AK1531" i="53"/>
  <c r="AK1532" i="53"/>
  <c r="AK1533" i="53"/>
  <c r="AK1534" i="53"/>
  <c r="AK1535" i="53"/>
  <c r="AK1536" i="53"/>
  <c r="AK1537" i="53"/>
  <c r="AK1538" i="53"/>
  <c r="AK1539" i="53"/>
  <c r="AK1540" i="53"/>
  <c r="AK1541" i="53"/>
  <c r="AK1542" i="53"/>
  <c r="AK1543" i="53"/>
  <c r="AK1544" i="53"/>
  <c r="AK1545" i="53"/>
  <c r="AK1546" i="53"/>
  <c r="AK1547" i="53"/>
  <c r="AK1548" i="53"/>
  <c r="AK1549" i="53"/>
  <c r="AK1550" i="53"/>
  <c r="AK1551" i="53"/>
  <c r="AK1552" i="53"/>
  <c r="AK1553" i="53"/>
  <c r="AK1554" i="53"/>
  <c r="AK1555" i="53"/>
  <c r="AK1556" i="53"/>
  <c r="AK1557" i="53"/>
  <c r="AK1558" i="53"/>
  <c r="AK1559" i="53"/>
  <c r="AK1560" i="53"/>
  <c r="AK1561" i="53"/>
  <c r="AK1562" i="53"/>
  <c r="AK1563" i="53"/>
  <c r="AK1564" i="53"/>
  <c r="AK1565" i="53"/>
  <c r="AK1566" i="53"/>
  <c r="AK1567" i="53"/>
  <c r="AK1568" i="53"/>
  <c r="AK1569" i="53"/>
  <c r="AK1570" i="53"/>
  <c r="AK1571" i="53"/>
  <c r="AK1572" i="53"/>
  <c r="AK1573" i="53"/>
  <c r="AK1574" i="53"/>
  <c r="AK1575" i="53"/>
  <c r="AK1576" i="53"/>
  <c r="AK1577" i="53"/>
  <c r="AK1578" i="53"/>
  <c r="AK1579" i="53"/>
  <c r="AK1580" i="53"/>
  <c r="AK1581" i="53"/>
  <c r="AK1582" i="53"/>
  <c r="AK1583" i="53"/>
  <c r="AK1584" i="53"/>
  <c r="AK1585" i="53"/>
  <c r="AK1586" i="53"/>
  <c r="AK1587" i="53"/>
  <c r="AK1588" i="53"/>
  <c r="AK1589" i="53"/>
  <c r="AK1590" i="53"/>
  <c r="AK1591" i="53"/>
  <c r="AK1592" i="53"/>
  <c r="AK1593" i="53"/>
  <c r="AK1594" i="53"/>
  <c r="AK1595" i="53"/>
  <c r="AK1596" i="53"/>
  <c r="AK1597" i="53"/>
  <c r="AK1598" i="53"/>
  <c r="AK1599" i="53"/>
  <c r="AK1600" i="53"/>
  <c r="AK1601" i="53"/>
  <c r="AK1602" i="53"/>
  <c r="AK1603" i="53"/>
  <c r="AK1604" i="53"/>
  <c r="AK1605" i="53"/>
  <c r="AK1606" i="53"/>
  <c r="AK1607" i="53"/>
  <c r="AK1608" i="53"/>
  <c r="AK1609" i="53"/>
  <c r="AK1610" i="53"/>
  <c r="AK1611" i="53"/>
  <c r="AK1612" i="53"/>
  <c r="AK1613" i="53"/>
  <c r="AK1614" i="53"/>
  <c r="AK1615" i="53"/>
  <c r="AK1616" i="53"/>
  <c r="AK1617" i="53"/>
  <c r="AK1618" i="53"/>
  <c r="AK1619" i="53"/>
  <c r="AK1620" i="53"/>
  <c r="AK1621" i="53"/>
  <c r="AK1622" i="53"/>
  <c r="AK1623" i="53"/>
  <c r="AK1624" i="53"/>
  <c r="AK1625" i="53"/>
  <c r="AK1626" i="53"/>
  <c r="AK1627" i="53"/>
  <c r="AK1628" i="53"/>
  <c r="AK1629" i="53"/>
  <c r="AK1630" i="53"/>
  <c r="AK1631" i="53"/>
  <c r="AK1632" i="53"/>
  <c r="AK1633" i="53"/>
  <c r="AK1634" i="53"/>
  <c r="AK1635" i="53"/>
  <c r="AK1636" i="53"/>
  <c r="AK1637" i="53"/>
  <c r="AK1638" i="53"/>
  <c r="AK1639" i="53"/>
  <c r="AK1640" i="53"/>
  <c r="AK1641" i="53"/>
  <c r="AK1642" i="53"/>
  <c r="AK1643" i="53"/>
  <c r="AK1644" i="53"/>
  <c r="AK1645" i="53"/>
  <c r="AK1646" i="53"/>
  <c r="AK1647" i="53"/>
  <c r="AK1648" i="53"/>
  <c r="AK1649" i="53"/>
  <c r="AK1650" i="53"/>
  <c r="AK1651" i="53"/>
  <c r="AK1652" i="53"/>
  <c r="AK1653" i="53"/>
  <c r="AK1654" i="53"/>
  <c r="AK1655" i="53"/>
  <c r="AK1656" i="53"/>
  <c r="AK1657" i="53"/>
  <c r="AK1658" i="53"/>
  <c r="AK1659" i="53"/>
  <c r="AK1660" i="53"/>
  <c r="AK1661" i="53"/>
  <c r="AK1662" i="53"/>
  <c r="AK1663" i="53"/>
  <c r="AK1664" i="53"/>
  <c r="AK1665" i="53"/>
  <c r="AK1666" i="53"/>
  <c r="AK1667" i="53"/>
  <c r="AK1668" i="53"/>
  <c r="AK1669" i="53"/>
  <c r="AK1670" i="53"/>
  <c r="AK1671" i="53"/>
  <c r="AK1672" i="53"/>
  <c r="AK1673" i="53"/>
  <c r="AK1674" i="53"/>
  <c r="AK1675" i="53"/>
  <c r="AK1676" i="53"/>
  <c r="AK1677" i="53"/>
  <c r="AK1678" i="53"/>
  <c r="AK1679" i="53"/>
  <c r="AK1680" i="53"/>
  <c r="AK1681" i="53"/>
  <c r="AK1682" i="53"/>
  <c r="AK1683" i="53"/>
  <c r="AK1684" i="53"/>
  <c r="AK1685" i="53"/>
  <c r="AK1686" i="53"/>
  <c r="AK1687" i="53"/>
  <c r="AK1688" i="53"/>
  <c r="AK1689" i="53"/>
  <c r="AK1690" i="53"/>
  <c r="AK1691" i="53"/>
  <c r="AK1692" i="53"/>
  <c r="AK1693" i="53"/>
  <c r="AK1694" i="53"/>
  <c r="AK1695" i="53"/>
  <c r="AK1696" i="53"/>
  <c r="AK1697" i="53"/>
  <c r="AK1698" i="53"/>
  <c r="AK1699" i="53"/>
  <c r="AK1700" i="53"/>
  <c r="AK1701" i="53"/>
  <c r="AK1702" i="53"/>
  <c r="AK1703" i="53"/>
  <c r="AK1704" i="53"/>
  <c r="AK1705" i="53"/>
  <c r="AK1706" i="53"/>
  <c r="AK1707" i="53"/>
  <c r="AK1708" i="53"/>
  <c r="AK1709" i="53"/>
  <c r="AK1710" i="53"/>
  <c r="AK1711" i="53"/>
  <c r="AK1712" i="53"/>
  <c r="AK1713" i="53"/>
  <c r="AK1714" i="53"/>
  <c r="AK1715" i="53"/>
  <c r="AK1716" i="53"/>
  <c r="AK1717" i="53"/>
  <c r="AK1718" i="53"/>
  <c r="AK1719" i="53"/>
  <c r="AK1720" i="53"/>
  <c r="AK1721" i="53"/>
  <c r="AK1722" i="53"/>
  <c r="AK1723" i="53"/>
  <c r="AK1724" i="53"/>
  <c r="AK1725" i="53"/>
  <c r="AK1726" i="53"/>
  <c r="AK1727" i="53"/>
  <c r="AK1728" i="53"/>
  <c r="AK1729" i="53"/>
  <c r="AK1730" i="53"/>
  <c r="AK1731" i="53"/>
  <c r="AK1732" i="53"/>
  <c r="AK1733" i="53"/>
  <c r="AK1734" i="53"/>
  <c r="AK1735" i="53"/>
  <c r="AK1736" i="53"/>
  <c r="AK1737" i="53"/>
  <c r="AK1738" i="53"/>
  <c r="AK1739" i="53"/>
  <c r="AK1740" i="53"/>
  <c r="AK1741" i="53"/>
  <c r="AK1742" i="53"/>
  <c r="AK1743" i="53"/>
  <c r="AK1744" i="53"/>
  <c r="AK1745" i="53"/>
  <c r="AK1746" i="53"/>
  <c r="AK1747" i="53"/>
  <c r="AK1748" i="53"/>
  <c r="AK1749" i="53"/>
  <c r="AK1750" i="53"/>
  <c r="AK1751" i="53"/>
  <c r="AK1752" i="53"/>
  <c r="AK1753" i="53"/>
  <c r="AK1754" i="53"/>
  <c r="AK1755" i="53"/>
  <c r="AK1756" i="53"/>
  <c r="AK1757" i="53"/>
  <c r="AK1758" i="53"/>
  <c r="AK1759" i="53"/>
  <c r="AK1760" i="53"/>
  <c r="AK1761" i="53"/>
  <c r="AK1762" i="53"/>
  <c r="AK1763" i="53"/>
  <c r="AK1764" i="53"/>
  <c r="AK1765" i="53"/>
  <c r="AK1766" i="53"/>
  <c r="AK1767" i="53"/>
  <c r="AK1768" i="53"/>
  <c r="AK1769" i="53"/>
  <c r="AK1770" i="53"/>
  <c r="AK1771" i="53"/>
  <c r="AK1772" i="53"/>
  <c r="AK1773" i="53"/>
  <c r="AK1774" i="53"/>
  <c r="AK1775" i="53"/>
  <c r="AK1776" i="53"/>
  <c r="AK1777" i="53"/>
  <c r="AK1778" i="53"/>
  <c r="AK1779" i="53"/>
  <c r="AK1780" i="53"/>
  <c r="AK1781" i="53"/>
  <c r="AK1782" i="53"/>
  <c r="AK1783" i="53"/>
  <c r="AK1784" i="53"/>
  <c r="AK1785" i="53"/>
  <c r="AK1786" i="53"/>
  <c r="AK1787" i="53"/>
  <c r="AK1788" i="53"/>
  <c r="AK1789" i="53"/>
  <c r="AK1790" i="53"/>
  <c r="AK1791" i="53"/>
  <c r="AK1792" i="53"/>
  <c r="AK1793" i="53"/>
  <c r="AK1794" i="53"/>
  <c r="AK1795" i="53"/>
  <c r="AK1796" i="53"/>
  <c r="AK1797" i="53"/>
  <c r="AK1798" i="53"/>
  <c r="AK1799" i="53"/>
  <c r="AK1800" i="53"/>
  <c r="AK1801" i="53"/>
  <c r="AK1802" i="53"/>
  <c r="AK1803" i="53"/>
  <c r="AK1804" i="53"/>
  <c r="AK1805" i="53"/>
  <c r="AK1806" i="53"/>
  <c r="AK1807" i="53"/>
  <c r="AK1808" i="53"/>
  <c r="AK1809" i="53"/>
  <c r="AK1810" i="53"/>
  <c r="AK1811" i="53"/>
  <c r="AK1812" i="53"/>
  <c r="AK1813" i="53"/>
  <c r="AK1814" i="53"/>
  <c r="AK1815" i="53"/>
  <c r="AK1816" i="53"/>
  <c r="AK1817" i="53"/>
  <c r="AK1818" i="53"/>
  <c r="AK1819" i="53"/>
  <c r="AK1820" i="53"/>
  <c r="AK1821" i="53"/>
  <c r="AK1822" i="53"/>
  <c r="AK1823" i="53"/>
  <c r="AK1824" i="53"/>
  <c r="AK1825" i="53"/>
  <c r="AK1826" i="53"/>
  <c r="AK1827" i="53"/>
  <c r="AK1828" i="53"/>
  <c r="AK1829" i="53"/>
  <c r="AK1830" i="53"/>
  <c r="AK1831" i="53"/>
  <c r="AK1832" i="53"/>
  <c r="AK1833" i="53"/>
  <c r="AK1834" i="53"/>
  <c r="AK1835" i="53"/>
  <c r="AK1836" i="53"/>
  <c r="AK1837" i="53"/>
  <c r="AK1838" i="53"/>
  <c r="AK1839" i="53"/>
  <c r="AK1840" i="53"/>
  <c r="AK1841" i="53"/>
  <c r="AK1842" i="53"/>
  <c r="AK1843" i="53"/>
  <c r="AK1844" i="53"/>
  <c r="AK1845" i="53"/>
  <c r="AK1846" i="53"/>
  <c r="AK1847" i="53"/>
  <c r="AK1848" i="53"/>
  <c r="AK1849" i="53"/>
  <c r="AK1850" i="53"/>
  <c r="AK1851" i="53"/>
  <c r="AK1852" i="53"/>
  <c r="AK1853" i="53"/>
  <c r="AK1854" i="53"/>
  <c r="AK1855" i="53"/>
  <c r="AK1856" i="53"/>
  <c r="AK1857" i="53"/>
  <c r="AK1858" i="53"/>
  <c r="AK1859" i="53"/>
  <c r="AK1860" i="53"/>
  <c r="AK1861" i="53"/>
  <c r="AK1862" i="53"/>
  <c r="AK1863" i="53"/>
  <c r="AK1864" i="53"/>
  <c r="AK1865" i="53"/>
  <c r="AK1866" i="53"/>
  <c r="AK1867" i="53"/>
  <c r="AK1868" i="53"/>
  <c r="AK1869" i="53"/>
  <c r="AK1870" i="53"/>
  <c r="AK1871" i="53"/>
  <c r="AK1872" i="53"/>
  <c r="AK1873" i="53"/>
  <c r="AK1874" i="53"/>
  <c r="AK1875" i="53"/>
  <c r="AK1876" i="53"/>
  <c r="AK1877" i="53"/>
  <c r="AK1878" i="53"/>
  <c r="AK1879" i="53"/>
  <c r="AK1880" i="53"/>
  <c r="AK1881" i="53"/>
  <c r="AK1882" i="53"/>
  <c r="AK1883" i="53"/>
  <c r="AK1884" i="53"/>
  <c r="AK1885" i="53"/>
  <c r="AK1886" i="53"/>
  <c r="AK1887" i="53"/>
  <c r="AK1888" i="53"/>
  <c r="AK1889" i="53"/>
  <c r="AK1890" i="53"/>
  <c r="AK1891" i="53"/>
  <c r="AK1892" i="53"/>
  <c r="AK1893" i="53"/>
  <c r="AK1894" i="53"/>
  <c r="AK1895" i="53"/>
  <c r="AK1896" i="53"/>
  <c r="AK1897" i="53"/>
  <c r="AK1898" i="53"/>
  <c r="AK1899" i="53"/>
  <c r="AK1900" i="53"/>
  <c r="AK1901" i="53"/>
  <c r="AK1902" i="53"/>
  <c r="AK1903" i="53"/>
  <c r="AK1904" i="53"/>
  <c r="AK1905" i="53"/>
  <c r="AK1906" i="53"/>
  <c r="AK1907" i="53"/>
  <c r="AK1908" i="53"/>
  <c r="AK1909" i="53"/>
  <c r="AK1910" i="53"/>
  <c r="AK1911" i="53"/>
  <c r="AK1912" i="53"/>
  <c r="AK1913" i="53"/>
  <c r="AK1914" i="53"/>
  <c r="AK1915" i="53"/>
  <c r="AK1916" i="53"/>
  <c r="AK1917" i="53"/>
  <c r="AK1918" i="53"/>
  <c r="AK1919" i="53"/>
  <c r="AK1920" i="53"/>
  <c r="AK1921" i="53"/>
  <c r="AK1922" i="53"/>
  <c r="AK1923" i="53"/>
  <c r="AK1924" i="53"/>
  <c r="AK1925" i="53"/>
  <c r="AK1926" i="53"/>
  <c r="AK1927" i="53"/>
  <c r="AK1928" i="53"/>
  <c r="AK1929" i="53"/>
  <c r="AK1930" i="53"/>
  <c r="AK1931" i="53"/>
  <c r="AK1932" i="53"/>
  <c r="AK1933" i="53"/>
  <c r="AK1934" i="53"/>
  <c r="AK1935" i="53"/>
  <c r="AK1936" i="53"/>
  <c r="AK1937" i="53"/>
  <c r="AK1938" i="53"/>
  <c r="AK1939" i="53"/>
  <c r="AK1940" i="53"/>
  <c r="AK1941" i="53"/>
  <c r="AK1942" i="53"/>
  <c r="AK1943" i="53"/>
  <c r="AK1944" i="53"/>
  <c r="AK1945" i="53"/>
  <c r="AK1946" i="53"/>
  <c r="AK1947" i="53"/>
  <c r="AK1948" i="53"/>
  <c r="AK1949" i="53"/>
  <c r="AK1950" i="53"/>
  <c r="AK1951" i="53"/>
  <c r="AK1952" i="53"/>
  <c r="AK1953" i="53"/>
  <c r="AK1954" i="53"/>
  <c r="AK1955" i="53"/>
  <c r="AK1956" i="53"/>
  <c r="AK1957" i="53"/>
  <c r="AK1958" i="53"/>
  <c r="AK1959" i="53"/>
  <c r="AK1960" i="53"/>
  <c r="AK1961" i="53"/>
  <c r="AK1962" i="53"/>
  <c r="AK1963" i="53"/>
  <c r="AK1964" i="53"/>
  <c r="AK1965" i="53"/>
  <c r="AK1966" i="53"/>
  <c r="AK1967" i="53"/>
  <c r="AK1968" i="53"/>
  <c r="AK1969" i="53"/>
  <c r="AK1970" i="53"/>
  <c r="AK1971" i="53"/>
  <c r="AK1972" i="53"/>
  <c r="AK1973" i="53"/>
  <c r="AK1974" i="53"/>
  <c r="AK1975" i="53"/>
  <c r="AK1976" i="53"/>
  <c r="AK1977" i="53"/>
  <c r="AK1978" i="53"/>
  <c r="AK1979" i="53"/>
  <c r="AK1980" i="53"/>
  <c r="AK1981" i="53"/>
  <c r="AK1982" i="53"/>
  <c r="AK1983" i="53"/>
  <c r="AK1984" i="53"/>
  <c r="AK1985" i="53"/>
  <c r="AK1986" i="53"/>
  <c r="AK1987" i="53"/>
  <c r="AK1988" i="53"/>
  <c r="AK1989" i="53"/>
  <c r="AK1990" i="53"/>
  <c r="AK1991" i="53"/>
  <c r="AK1992" i="53"/>
  <c r="AK1993" i="53"/>
  <c r="AK1994" i="53"/>
  <c r="AK1995" i="53"/>
  <c r="AK1996" i="53"/>
  <c r="AK1997" i="53"/>
  <c r="AK1998" i="53"/>
  <c r="AK1999" i="53"/>
  <c r="AK2000" i="53"/>
  <c r="AK2001" i="53"/>
  <c r="AK2002" i="53"/>
  <c r="AK2003" i="53"/>
  <c r="AK2004" i="53"/>
  <c r="AK2005" i="53"/>
  <c r="AK2006" i="53"/>
  <c r="AK2007" i="53"/>
  <c r="AK2008" i="53"/>
  <c r="AK2009" i="53"/>
  <c r="AK2010" i="53"/>
  <c r="AK2011" i="53"/>
  <c r="AK2012" i="53"/>
  <c r="AK2013" i="53"/>
  <c r="AK2014" i="53"/>
  <c r="AK2015" i="53"/>
  <c r="AK2016" i="53"/>
  <c r="AK2017" i="53"/>
  <c r="AK2018" i="53"/>
  <c r="AK2019" i="53"/>
  <c r="AK2020" i="53"/>
  <c r="AK2021" i="53"/>
  <c r="AK2022" i="53"/>
  <c r="AK2023" i="53"/>
  <c r="AK2024" i="53"/>
  <c r="AK2025" i="53"/>
  <c r="AK2026" i="53"/>
  <c r="AK2027" i="53"/>
  <c r="AK2028" i="53"/>
  <c r="AK2029" i="53"/>
  <c r="AK2030" i="53"/>
  <c r="AK2031" i="53"/>
  <c r="AK2032" i="53"/>
  <c r="AK2033" i="53"/>
  <c r="AK2034" i="53"/>
  <c r="AK2035" i="53"/>
  <c r="AK2036" i="53"/>
  <c r="AK2037" i="53"/>
  <c r="AK2038" i="53"/>
  <c r="AK2039" i="53"/>
  <c r="AK2040" i="53"/>
  <c r="AK2041" i="53"/>
  <c r="AK2042" i="53"/>
  <c r="AK2043" i="53"/>
  <c r="AK2044" i="53"/>
  <c r="AK2045" i="53"/>
  <c r="AK2046" i="53"/>
  <c r="AK2047" i="53"/>
  <c r="AK2048" i="53"/>
  <c r="AK2049" i="53"/>
  <c r="AK2050" i="53"/>
  <c r="AK2051" i="53"/>
  <c r="AK2052" i="53"/>
  <c r="AK2053" i="53"/>
  <c r="AK2054" i="53"/>
  <c r="AK2055" i="53"/>
  <c r="AK2056" i="53"/>
  <c r="AK2057" i="53"/>
  <c r="AK2058" i="53"/>
  <c r="AK2059" i="53"/>
  <c r="AK2060" i="53"/>
  <c r="AK2061" i="53"/>
  <c r="AK2062" i="53"/>
  <c r="AK2063" i="53"/>
  <c r="AK2064" i="53"/>
  <c r="AK2065" i="53"/>
  <c r="AK2066" i="53"/>
  <c r="AK2067" i="53"/>
  <c r="AK2068" i="53"/>
  <c r="AK2069" i="53"/>
  <c r="AK2070" i="53"/>
  <c r="AK2071" i="53"/>
  <c r="AK2072" i="53"/>
  <c r="AK2073" i="53"/>
  <c r="AK2074" i="53"/>
  <c r="AK2075" i="53"/>
  <c r="AK2076" i="53"/>
  <c r="AK2077" i="53"/>
  <c r="AK2078" i="53"/>
  <c r="AK2079" i="53"/>
  <c r="AK2080" i="53"/>
  <c r="AK2081" i="53"/>
  <c r="AK2082" i="53"/>
  <c r="AK2083" i="53"/>
  <c r="AK2084" i="53"/>
  <c r="AK2085" i="53"/>
  <c r="AK2086" i="53"/>
  <c r="AK2087" i="53"/>
  <c r="AK2088" i="53"/>
  <c r="AK2089" i="53"/>
  <c r="AK2090" i="53"/>
  <c r="AK2091" i="53"/>
  <c r="AK2092" i="53"/>
  <c r="AK2093" i="53"/>
  <c r="AK2094" i="53"/>
  <c r="AK2095" i="53"/>
  <c r="AK2096" i="53"/>
  <c r="AK2097" i="53"/>
  <c r="AK2098" i="53"/>
  <c r="AK2099" i="53"/>
  <c r="AK2100" i="53"/>
  <c r="AK2101" i="53"/>
  <c r="AK2102" i="53"/>
  <c r="AK2103" i="53"/>
  <c r="AK2104" i="53"/>
  <c r="AK2105" i="53"/>
  <c r="AK2106" i="53"/>
  <c r="AK2107" i="53"/>
  <c r="AK2108" i="53"/>
  <c r="AK2109" i="53"/>
  <c r="AK2110" i="53"/>
  <c r="AK2111" i="53"/>
  <c r="AK2112" i="53"/>
  <c r="AK2113" i="53"/>
  <c r="AK2114" i="53"/>
  <c r="AK2115" i="53"/>
  <c r="AK2116" i="53"/>
  <c r="AK2117" i="53"/>
  <c r="AK2118" i="53"/>
  <c r="AK2119" i="53"/>
  <c r="AK2120" i="53"/>
  <c r="AK2121" i="53"/>
  <c r="AK2122" i="53"/>
  <c r="AK2123" i="53"/>
  <c r="AK2124" i="53"/>
  <c r="AK2125" i="53"/>
  <c r="AK2126" i="53"/>
  <c r="AK2127" i="53"/>
  <c r="AK2128" i="53"/>
  <c r="AK2129" i="53"/>
  <c r="AK2130" i="53"/>
  <c r="AK2131" i="53"/>
  <c r="AK2132" i="53"/>
  <c r="AK2133" i="53"/>
  <c r="AK2134" i="53"/>
  <c r="AK2135" i="53"/>
  <c r="AK2136" i="53"/>
  <c r="AK2137" i="53"/>
  <c r="AK2138" i="53"/>
  <c r="AK2139" i="53"/>
  <c r="AK2140" i="53"/>
  <c r="AK2141" i="53"/>
  <c r="AK2142" i="53"/>
  <c r="AK2143" i="53"/>
  <c r="AK2144" i="53"/>
  <c r="AK2145" i="53"/>
  <c r="AK2146" i="53"/>
  <c r="AK2147" i="53"/>
  <c r="AK2148" i="53"/>
  <c r="AK2149" i="53"/>
  <c r="AK2150" i="53"/>
  <c r="AK2151" i="53"/>
  <c r="AK2152" i="53"/>
  <c r="AK2153" i="53"/>
  <c r="AK2154" i="53"/>
  <c r="AK2155" i="53"/>
  <c r="AK2156" i="53"/>
  <c r="AK2157" i="53"/>
  <c r="AK2158" i="53"/>
  <c r="AK2159" i="53"/>
  <c r="AK2160" i="53"/>
  <c r="AK2161" i="53"/>
  <c r="AK2162" i="53"/>
  <c r="AK2163" i="53"/>
  <c r="AK2164" i="53"/>
  <c r="AK2165" i="53"/>
  <c r="AK2166" i="53"/>
  <c r="AK2167" i="53"/>
  <c r="AK2168" i="53"/>
  <c r="AK2169" i="53"/>
  <c r="AK2170" i="53"/>
  <c r="AK2171" i="53"/>
  <c r="AK2172" i="53"/>
  <c r="AK2173" i="53"/>
  <c r="AK2174" i="53"/>
  <c r="AK2175" i="53"/>
  <c r="AK2176" i="53"/>
  <c r="AK2177" i="53"/>
  <c r="AK2178" i="53"/>
  <c r="AK2179" i="53"/>
  <c r="AK2180" i="53"/>
  <c r="AK2181" i="53"/>
  <c r="AK2182" i="53"/>
  <c r="AK2183" i="53"/>
  <c r="AK2184" i="53"/>
  <c r="AK2185" i="53"/>
  <c r="AK2186" i="53"/>
  <c r="AK2187" i="53"/>
  <c r="AK2188" i="53"/>
  <c r="AK2189" i="53"/>
  <c r="AK2190" i="53"/>
  <c r="AK2191" i="53"/>
  <c r="AK2192" i="53"/>
  <c r="AK2193" i="53"/>
  <c r="AK2194" i="53"/>
  <c r="AK2195" i="53"/>
  <c r="AK2196" i="53"/>
  <c r="AK2197" i="53"/>
  <c r="AK2198" i="53"/>
  <c r="AK2199" i="53"/>
  <c r="AK2200" i="53"/>
  <c r="AK2201" i="53"/>
  <c r="AK2202" i="53"/>
  <c r="AK2203" i="53"/>
  <c r="AK2204" i="53"/>
  <c r="AK2205" i="53"/>
  <c r="AK2206" i="53"/>
  <c r="AK2207" i="53"/>
  <c r="AK2208" i="53"/>
  <c r="AK2209" i="53"/>
  <c r="AK2210" i="53"/>
  <c r="AK2211" i="53"/>
  <c r="AK2212" i="53"/>
  <c r="AK2213" i="53"/>
  <c r="AK2214" i="53"/>
  <c r="AK2215" i="53"/>
  <c r="AK2216" i="53"/>
  <c r="AK2217" i="53"/>
  <c r="AK2218" i="53"/>
  <c r="AK2219" i="53"/>
  <c r="AK2220" i="53"/>
  <c r="AK2221" i="53"/>
  <c r="AK2222" i="53"/>
  <c r="AK2223" i="53"/>
  <c r="AK2224" i="53"/>
  <c r="AK2225" i="53"/>
  <c r="AK2226" i="53"/>
  <c r="AK2227" i="53"/>
  <c r="AK2228" i="53"/>
  <c r="AK2229" i="53"/>
  <c r="AK2230" i="53"/>
  <c r="AK2231" i="53"/>
  <c r="AK2232" i="53"/>
  <c r="AK2233" i="53"/>
  <c r="AK2234" i="53"/>
  <c r="AK2235" i="53"/>
  <c r="AK2236" i="53"/>
  <c r="AK2237" i="53"/>
  <c r="AK2238" i="53"/>
  <c r="AK2239" i="53"/>
  <c r="AK2240" i="53"/>
  <c r="AK2241" i="53"/>
  <c r="AK2242" i="53"/>
  <c r="AK2243" i="53"/>
  <c r="AK2244" i="53"/>
  <c r="AK2245" i="53"/>
  <c r="AK2246" i="53"/>
  <c r="AK2247" i="53"/>
  <c r="AK2248" i="53"/>
  <c r="AK2249" i="53"/>
  <c r="AK2250" i="53"/>
  <c r="AK2251" i="53"/>
  <c r="AK2252" i="53"/>
  <c r="AK2253" i="53"/>
  <c r="AK2254" i="53"/>
  <c r="AK2255" i="53"/>
  <c r="AK2256" i="53"/>
  <c r="AK2257" i="53"/>
  <c r="AK2258" i="53"/>
  <c r="AK2259" i="53"/>
  <c r="AK2260" i="53"/>
  <c r="AK2261" i="53"/>
  <c r="AK2262" i="53"/>
  <c r="AK2263" i="53"/>
  <c r="AK2264" i="53"/>
  <c r="AK2265" i="53"/>
  <c r="AK2266" i="53"/>
  <c r="AK2267" i="53"/>
  <c r="AK2268" i="53"/>
  <c r="AK2269" i="53"/>
  <c r="AK2270" i="53"/>
  <c r="AK2271" i="53"/>
  <c r="AK2272" i="53"/>
  <c r="AK2273" i="53"/>
  <c r="AK2274" i="53"/>
  <c r="AK2275" i="53"/>
  <c r="AK2276" i="53"/>
  <c r="AK2277" i="53"/>
  <c r="AK2278" i="53"/>
  <c r="AK2279" i="53"/>
  <c r="AK2280" i="53"/>
  <c r="AK2281" i="53"/>
  <c r="AK2282" i="53"/>
  <c r="AK2283" i="53"/>
  <c r="AK2284" i="53"/>
  <c r="AK2285" i="53"/>
  <c r="AK2286" i="53"/>
  <c r="AK2287" i="53"/>
  <c r="AK2288" i="53"/>
  <c r="AK2289" i="53"/>
  <c r="AK2290" i="53"/>
  <c r="AK2291" i="53"/>
  <c r="AK2292" i="53"/>
  <c r="AK2293" i="53"/>
  <c r="AK2294" i="53"/>
  <c r="AK2295" i="53"/>
  <c r="AK2296" i="53"/>
  <c r="AK2297" i="53"/>
  <c r="AK2298" i="53"/>
  <c r="AK2299" i="53"/>
  <c r="AK2300" i="53"/>
  <c r="AK2301" i="53"/>
  <c r="AK2302" i="53"/>
  <c r="AK2303" i="53"/>
  <c r="AK2304" i="53"/>
  <c r="AK2305" i="53"/>
  <c r="AK2306" i="53"/>
  <c r="AK2307" i="53"/>
  <c r="AK2308" i="53"/>
  <c r="AK2309" i="53"/>
  <c r="AK2310" i="53"/>
  <c r="AK2311" i="53"/>
  <c r="AK2312" i="53"/>
  <c r="AK2313" i="53"/>
  <c r="AK2314" i="53"/>
  <c r="AK2315" i="53"/>
  <c r="AK2316" i="53"/>
  <c r="AK2317" i="53"/>
  <c r="AK2318" i="53"/>
  <c r="AK2319" i="53"/>
  <c r="AK2320" i="53"/>
  <c r="AK2321" i="53"/>
  <c r="AK2322" i="53"/>
  <c r="AK2323" i="53"/>
  <c r="AK2324" i="53"/>
  <c r="AK2325" i="53"/>
  <c r="AK2326" i="53"/>
  <c r="AK2327" i="53"/>
  <c r="AK2328" i="53"/>
  <c r="AK2329" i="53"/>
  <c r="AK2330" i="53"/>
  <c r="AK2331" i="53"/>
  <c r="AK2332" i="53"/>
  <c r="AK2333" i="53"/>
  <c r="AK2334" i="53"/>
  <c r="AK2335" i="53"/>
  <c r="AK2336" i="53"/>
  <c r="AK2337" i="53"/>
  <c r="AK2338" i="53"/>
  <c r="AK2339" i="53"/>
  <c r="AK2340" i="53"/>
  <c r="AK2341" i="53"/>
  <c r="AK2342" i="53"/>
  <c r="AK2343" i="53"/>
  <c r="AK2344" i="53"/>
  <c r="AK2345" i="53"/>
  <c r="AK2346" i="53"/>
  <c r="AK2347" i="53"/>
  <c r="AK2348" i="53"/>
  <c r="AK2349" i="53"/>
  <c r="AK2350" i="53"/>
  <c r="AK2351" i="53"/>
  <c r="AK2352" i="53"/>
  <c r="AK2353" i="53"/>
  <c r="AK2354" i="53"/>
  <c r="AK2355" i="53"/>
  <c r="AK2356" i="53"/>
  <c r="AK2357" i="53"/>
  <c r="AK2358" i="53"/>
  <c r="AK2359" i="53"/>
  <c r="AK2360" i="53"/>
  <c r="AK2361" i="53"/>
  <c r="AK2362" i="53"/>
  <c r="AK2363" i="53"/>
  <c r="AK2364" i="53"/>
  <c r="AK2365" i="53"/>
  <c r="AK2366" i="53"/>
  <c r="AK2367" i="53"/>
  <c r="AK2368" i="53"/>
  <c r="AK2369" i="53"/>
  <c r="AK2370" i="53"/>
  <c r="AK2371" i="53"/>
  <c r="AK2372" i="53"/>
  <c r="AK2373" i="53"/>
  <c r="AK2374" i="53"/>
  <c r="AK2375" i="53"/>
  <c r="AK2376" i="53"/>
  <c r="AK2377" i="53"/>
  <c r="AK2378" i="53"/>
  <c r="AK2379" i="53"/>
  <c r="AK2380" i="53"/>
  <c r="AK2381" i="53"/>
  <c r="AK2382" i="53"/>
  <c r="AK2383" i="53"/>
  <c r="AK2384" i="53"/>
  <c r="AK2385" i="53"/>
  <c r="AK2386" i="53"/>
  <c r="AK2387" i="53"/>
  <c r="AK2388" i="53"/>
  <c r="AK2389" i="53"/>
  <c r="AK2390" i="53"/>
  <c r="AK2391" i="53"/>
  <c r="AK2392" i="53"/>
  <c r="AK2393" i="53"/>
  <c r="AK2394" i="53"/>
  <c r="AK2395" i="53"/>
  <c r="AK2396" i="53"/>
  <c r="AK2397" i="53"/>
  <c r="AK2398" i="53"/>
  <c r="AK2399" i="53"/>
  <c r="AK2400" i="53"/>
  <c r="AK2401" i="53"/>
  <c r="AK2402" i="53"/>
  <c r="AK2403" i="53"/>
  <c r="AK2404" i="53"/>
  <c r="AK2405" i="53"/>
  <c r="AK2406" i="53"/>
  <c r="AK2407" i="53"/>
  <c r="AK2408" i="53"/>
  <c r="AK2409" i="53"/>
  <c r="AK2410" i="53"/>
  <c r="AK2411" i="53"/>
  <c r="AK2412" i="53"/>
  <c r="AK2413" i="53"/>
  <c r="AK2414" i="53"/>
  <c r="AK2415" i="53"/>
  <c r="AK2416" i="53"/>
  <c r="AK2417" i="53"/>
  <c r="AK2418" i="53"/>
  <c r="AK2419" i="53"/>
  <c r="AK2420" i="53"/>
  <c r="AK2421" i="53"/>
  <c r="AK2422" i="53"/>
  <c r="AK2423" i="53"/>
  <c r="AK2424" i="53"/>
  <c r="AK2425" i="53"/>
  <c r="AK2426" i="53"/>
  <c r="AK2427" i="53"/>
  <c r="AK2428" i="53"/>
  <c r="AK2429" i="53"/>
  <c r="AK2430" i="53"/>
  <c r="AK2431" i="53"/>
  <c r="AK2432" i="53"/>
  <c r="AK2433" i="53"/>
  <c r="AK2434" i="53"/>
  <c r="AK2435" i="53"/>
  <c r="AK2436" i="53"/>
  <c r="AK2437" i="53"/>
  <c r="AK2438" i="53"/>
  <c r="AK2439" i="53"/>
  <c r="AK2440" i="53"/>
  <c r="AK2441" i="53"/>
  <c r="AK2442" i="53"/>
  <c r="AK2443" i="53"/>
  <c r="AK2444" i="53"/>
  <c r="AK2445" i="53"/>
  <c r="AK2446" i="53"/>
  <c r="AK2447" i="53"/>
  <c r="AK2448" i="53"/>
  <c r="AK2449" i="53"/>
  <c r="AK2450" i="53"/>
  <c r="AK2451" i="53"/>
  <c r="AK2452" i="53"/>
  <c r="AK2453" i="53"/>
  <c r="AK2454" i="53"/>
  <c r="AK2455" i="53"/>
  <c r="AK2456" i="53"/>
  <c r="AK2457" i="53"/>
  <c r="AK2458" i="53"/>
  <c r="AK2459" i="53"/>
  <c r="AK2460" i="53"/>
  <c r="AK2461" i="53"/>
  <c r="AK2462" i="53"/>
  <c r="AK2463" i="53"/>
  <c r="AK2464" i="53"/>
  <c r="AK2465" i="53"/>
  <c r="AK2466" i="53"/>
  <c r="AK2467" i="53"/>
  <c r="AK2468" i="53"/>
  <c r="AK2469" i="53"/>
  <c r="AK2470" i="53"/>
  <c r="AK2471" i="53"/>
  <c r="AK2472" i="53"/>
  <c r="AK2473" i="53"/>
  <c r="AK2474" i="53"/>
  <c r="AK2475" i="53"/>
  <c r="AK2476" i="53"/>
  <c r="AK2477" i="53"/>
  <c r="AK2478" i="53"/>
  <c r="AK2479" i="53"/>
  <c r="AK2480" i="53"/>
  <c r="AK2481" i="53"/>
  <c r="AK2482" i="53"/>
  <c r="AK2483" i="53"/>
  <c r="AK2484" i="53"/>
  <c r="AK2485" i="53"/>
  <c r="AK2486" i="53"/>
  <c r="AK2487" i="53"/>
  <c r="AK2488" i="53"/>
  <c r="AK2489" i="53"/>
  <c r="AK2490" i="53"/>
  <c r="AK2491" i="53"/>
  <c r="AK2492" i="53"/>
  <c r="AK2493" i="53"/>
  <c r="AK2494" i="53"/>
  <c r="AK2495" i="53"/>
  <c r="AK2496" i="53"/>
  <c r="AK2497" i="53"/>
  <c r="AK2498" i="53"/>
  <c r="AK2499" i="53"/>
  <c r="AK2500" i="53"/>
  <c r="AK2501" i="53"/>
  <c r="AJ2" i="53"/>
  <c r="AJ3" i="53"/>
  <c r="AJ4" i="53"/>
  <c r="AJ5" i="53"/>
  <c r="AJ6" i="53"/>
  <c r="AJ7" i="53"/>
  <c r="AJ8" i="53"/>
  <c r="AJ9" i="53"/>
  <c r="AJ10" i="53"/>
  <c r="AJ11" i="53"/>
  <c r="AJ12" i="53"/>
  <c r="AJ13" i="53"/>
  <c r="AJ14" i="53"/>
  <c r="AJ15" i="53"/>
  <c r="AJ16" i="53"/>
  <c r="AJ17" i="53"/>
  <c r="AJ18" i="53"/>
  <c r="AJ19" i="53"/>
  <c r="AJ20" i="53"/>
  <c r="AJ21" i="53"/>
  <c r="AJ22" i="53"/>
  <c r="AJ23" i="53"/>
  <c r="AJ24" i="53"/>
  <c r="AJ25" i="53"/>
  <c r="AJ26" i="53"/>
  <c r="AJ27" i="53"/>
  <c r="AJ28" i="53"/>
  <c r="AJ29" i="53"/>
  <c r="AJ30" i="53"/>
  <c r="AJ31" i="53"/>
  <c r="AJ32" i="53"/>
  <c r="AJ33" i="53"/>
  <c r="AJ34" i="53"/>
  <c r="AJ35" i="53"/>
  <c r="AJ36" i="53"/>
  <c r="AJ37" i="53"/>
  <c r="AJ38" i="53"/>
  <c r="AJ39" i="53"/>
  <c r="AJ40" i="53"/>
  <c r="AJ41" i="53"/>
  <c r="AJ42" i="53"/>
  <c r="AJ43" i="53"/>
  <c r="AJ44" i="53"/>
  <c r="AJ45" i="53"/>
  <c r="AJ46" i="53"/>
  <c r="AJ47" i="53"/>
  <c r="AJ48" i="53"/>
  <c r="AJ49" i="53"/>
  <c r="AJ50" i="53"/>
  <c r="AJ51" i="53"/>
  <c r="AJ52" i="53"/>
  <c r="AJ53" i="53"/>
  <c r="AJ54" i="53"/>
  <c r="AJ55" i="53"/>
  <c r="AJ56" i="53"/>
  <c r="AJ57" i="53"/>
  <c r="AJ58" i="53"/>
  <c r="AJ59" i="53"/>
  <c r="AJ60" i="53"/>
  <c r="AJ61" i="53"/>
  <c r="AJ62" i="53"/>
  <c r="AJ63" i="53"/>
  <c r="AJ64" i="53"/>
  <c r="AJ65" i="53"/>
  <c r="AJ66" i="53"/>
  <c r="AJ67" i="53"/>
  <c r="AJ68" i="53"/>
  <c r="AJ69" i="53"/>
  <c r="AJ70" i="53"/>
  <c r="AJ71" i="53"/>
  <c r="AJ72" i="53"/>
  <c r="AJ73" i="53"/>
  <c r="AJ74" i="53"/>
  <c r="AJ75" i="53"/>
  <c r="AJ76" i="53"/>
  <c r="AJ77" i="53"/>
  <c r="AJ78" i="53"/>
  <c r="AJ79" i="53"/>
  <c r="AJ80" i="53"/>
  <c r="AJ81" i="53"/>
  <c r="AJ82" i="53"/>
  <c r="AJ83" i="53"/>
  <c r="AJ84" i="53"/>
  <c r="AJ85" i="53"/>
  <c r="AJ86" i="53"/>
  <c r="AJ87" i="53"/>
  <c r="AJ88" i="53"/>
  <c r="AJ89" i="53"/>
  <c r="AJ90" i="53"/>
  <c r="AJ91" i="53"/>
  <c r="AJ92" i="53"/>
  <c r="AJ93" i="53"/>
  <c r="AJ94" i="53"/>
  <c r="AJ95" i="53"/>
  <c r="AJ96" i="53"/>
  <c r="AJ97" i="53"/>
  <c r="AJ98" i="53"/>
  <c r="AJ99" i="53"/>
  <c r="AJ100" i="53"/>
  <c r="AJ101" i="53"/>
  <c r="AJ102" i="53"/>
  <c r="AJ103" i="53"/>
  <c r="AJ104" i="53"/>
  <c r="AJ105" i="53"/>
  <c r="AJ106" i="53"/>
  <c r="AJ107" i="53"/>
  <c r="AJ108" i="53"/>
  <c r="AJ109" i="53"/>
  <c r="AJ110" i="53"/>
  <c r="AJ111" i="53"/>
  <c r="AJ112" i="53"/>
  <c r="AJ113" i="53"/>
  <c r="AJ114" i="53"/>
  <c r="AJ115" i="53"/>
  <c r="AJ116" i="53"/>
  <c r="AJ117" i="53"/>
  <c r="AJ118" i="53"/>
  <c r="AJ119" i="53"/>
  <c r="AJ120" i="53"/>
  <c r="AJ121" i="53"/>
  <c r="AJ122" i="53"/>
  <c r="AJ123" i="53"/>
  <c r="AJ124" i="53"/>
  <c r="AJ125" i="53"/>
  <c r="AJ126" i="53"/>
  <c r="AJ127" i="53"/>
  <c r="AJ128" i="53"/>
  <c r="AJ129" i="53"/>
  <c r="AJ130" i="53"/>
  <c r="AJ131" i="53"/>
  <c r="AJ132" i="53"/>
  <c r="AJ133" i="53"/>
  <c r="AJ134" i="53"/>
  <c r="AJ135" i="53"/>
  <c r="AJ136" i="53"/>
  <c r="AJ137" i="53"/>
  <c r="AJ138" i="53"/>
  <c r="AJ139" i="53"/>
  <c r="AJ140" i="53"/>
  <c r="AJ141" i="53"/>
  <c r="AJ142" i="53"/>
  <c r="AJ143" i="53"/>
  <c r="AJ144" i="53"/>
  <c r="AJ145" i="53"/>
  <c r="AJ146" i="53"/>
  <c r="AJ147" i="53"/>
  <c r="AJ148" i="53"/>
  <c r="AJ149" i="53"/>
  <c r="AJ150" i="53"/>
  <c r="AJ151" i="53"/>
  <c r="AJ152" i="53"/>
  <c r="AJ153" i="53"/>
  <c r="AJ154" i="53"/>
  <c r="AJ155" i="53"/>
  <c r="AJ156" i="53"/>
  <c r="AJ157" i="53"/>
  <c r="AJ158" i="53"/>
  <c r="AJ159" i="53"/>
  <c r="AJ160" i="53"/>
  <c r="AJ161" i="53"/>
  <c r="AJ162" i="53"/>
  <c r="AJ163" i="53"/>
  <c r="AJ164" i="53"/>
  <c r="AJ165" i="53"/>
  <c r="AJ166" i="53"/>
  <c r="AJ167" i="53"/>
  <c r="AJ168" i="53"/>
  <c r="AJ169" i="53"/>
  <c r="AJ170" i="53"/>
  <c r="AJ171" i="53"/>
  <c r="AJ172" i="53"/>
  <c r="AJ173" i="53"/>
  <c r="AJ174" i="53"/>
  <c r="AJ175" i="53"/>
  <c r="AJ176" i="53"/>
  <c r="AJ177" i="53"/>
  <c r="AJ178" i="53"/>
  <c r="AJ179" i="53"/>
  <c r="AJ180" i="53"/>
  <c r="AJ181" i="53"/>
  <c r="AJ182" i="53"/>
  <c r="AJ183" i="53"/>
  <c r="AJ184" i="53"/>
  <c r="AJ185" i="53"/>
  <c r="AJ186" i="53"/>
  <c r="AJ187" i="53"/>
  <c r="AJ188" i="53"/>
  <c r="AJ189" i="53"/>
  <c r="AJ190" i="53"/>
  <c r="AJ191" i="53"/>
  <c r="AJ192" i="53"/>
  <c r="AJ193" i="53"/>
  <c r="AJ194" i="53"/>
  <c r="AJ195" i="53"/>
  <c r="AJ196" i="53"/>
  <c r="AJ197" i="53"/>
  <c r="AJ198" i="53"/>
  <c r="AJ199" i="53"/>
  <c r="AJ200" i="53"/>
  <c r="AJ201" i="53"/>
  <c r="AJ202" i="53"/>
  <c r="AJ203" i="53"/>
  <c r="AJ204" i="53"/>
  <c r="AJ205" i="53"/>
  <c r="AJ206" i="53"/>
  <c r="AJ207" i="53"/>
  <c r="AJ208" i="53"/>
  <c r="AJ209" i="53"/>
  <c r="AJ210" i="53"/>
  <c r="AJ211" i="53"/>
  <c r="AJ212" i="53"/>
  <c r="AJ213" i="53"/>
  <c r="AJ214" i="53"/>
  <c r="AJ215" i="53"/>
  <c r="AJ216" i="53"/>
  <c r="AJ217" i="53"/>
  <c r="AJ218" i="53"/>
  <c r="AJ219" i="53"/>
  <c r="AJ220" i="53"/>
  <c r="AJ221" i="53"/>
  <c r="AJ222" i="53"/>
  <c r="AJ223" i="53"/>
  <c r="AJ224" i="53"/>
  <c r="AJ225" i="53"/>
  <c r="AJ226" i="53"/>
  <c r="AJ227" i="53"/>
  <c r="AJ228" i="53"/>
  <c r="AJ229" i="53"/>
  <c r="AJ230" i="53"/>
  <c r="AJ231" i="53"/>
  <c r="AJ232" i="53"/>
  <c r="AJ233" i="53"/>
  <c r="AJ234" i="53"/>
  <c r="AJ235" i="53"/>
  <c r="AJ236" i="53"/>
  <c r="AJ237" i="53"/>
  <c r="AJ238" i="53"/>
  <c r="AJ239" i="53"/>
  <c r="AJ240" i="53"/>
  <c r="AJ241" i="53"/>
  <c r="AJ242" i="53"/>
  <c r="AJ243" i="53"/>
  <c r="AJ244" i="53"/>
  <c r="AJ245" i="53"/>
  <c r="AJ246" i="53"/>
  <c r="AJ247" i="53"/>
  <c r="AJ248" i="53"/>
  <c r="AJ249" i="53"/>
  <c r="AJ250" i="53"/>
  <c r="AJ251" i="53"/>
  <c r="AJ252" i="53"/>
  <c r="AJ253" i="53"/>
  <c r="AJ254" i="53"/>
  <c r="AJ255" i="53"/>
  <c r="AJ256" i="53"/>
  <c r="AJ257" i="53"/>
  <c r="AJ258" i="53"/>
  <c r="AJ259" i="53"/>
  <c r="AJ260" i="53"/>
  <c r="AJ261" i="53"/>
  <c r="AJ262" i="53"/>
  <c r="AJ263" i="53"/>
  <c r="AJ264" i="53"/>
  <c r="AJ265" i="53"/>
  <c r="AJ266" i="53"/>
  <c r="AJ267" i="53"/>
  <c r="AJ268" i="53"/>
  <c r="AJ269" i="53"/>
  <c r="AJ270" i="53"/>
  <c r="AJ271" i="53"/>
  <c r="AJ272" i="53"/>
  <c r="AJ273" i="53"/>
  <c r="AJ274" i="53"/>
  <c r="AJ275" i="53"/>
  <c r="AJ276" i="53"/>
  <c r="AJ277" i="53"/>
  <c r="AJ278" i="53"/>
  <c r="AJ279" i="53"/>
  <c r="AJ280" i="53"/>
  <c r="AJ281" i="53"/>
  <c r="AJ282" i="53"/>
  <c r="AJ283" i="53"/>
  <c r="AJ284" i="53"/>
  <c r="AJ285" i="53"/>
  <c r="AJ286" i="53"/>
  <c r="AJ287" i="53"/>
  <c r="AJ288" i="53"/>
  <c r="AJ289" i="53"/>
  <c r="AJ290" i="53"/>
  <c r="AJ291" i="53"/>
  <c r="AJ292" i="53"/>
  <c r="AJ293" i="53"/>
  <c r="AJ294" i="53"/>
  <c r="AJ295" i="53"/>
  <c r="AJ296" i="53"/>
  <c r="AJ297" i="53"/>
  <c r="AJ298" i="53"/>
  <c r="AJ299" i="53"/>
  <c r="AJ300" i="53"/>
  <c r="AJ301" i="53"/>
  <c r="AJ302" i="53"/>
  <c r="AJ303" i="53"/>
  <c r="AJ304" i="53"/>
  <c r="AJ305" i="53"/>
  <c r="AJ306" i="53"/>
  <c r="AJ307" i="53"/>
  <c r="AJ308" i="53"/>
  <c r="AJ309" i="53"/>
  <c r="AJ310" i="53"/>
  <c r="AJ311" i="53"/>
  <c r="AJ312" i="53"/>
  <c r="AJ313" i="53"/>
  <c r="AJ314" i="53"/>
  <c r="AJ315" i="53"/>
  <c r="AJ316" i="53"/>
  <c r="AJ317" i="53"/>
  <c r="AJ318" i="53"/>
  <c r="AJ319" i="53"/>
  <c r="AJ320" i="53"/>
  <c r="AJ321" i="53"/>
  <c r="AJ322" i="53"/>
  <c r="AJ323" i="53"/>
  <c r="AJ324" i="53"/>
  <c r="AJ325" i="53"/>
  <c r="AJ326" i="53"/>
  <c r="AJ327" i="53"/>
  <c r="AJ328" i="53"/>
  <c r="AJ329" i="53"/>
  <c r="AJ330" i="53"/>
  <c r="AJ331" i="53"/>
  <c r="AJ332" i="53"/>
  <c r="AJ333" i="53"/>
  <c r="AJ334" i="53"/>
  <c r="AJ335" i="53"/>
  <c r="AJ336" i="53"/>
  <c r="AJ337" i="53"/>
  <c r="AJ338" i="53"/>
  <c r="AJ339" i="53"/>
  <c r="AJ340" i="53"/>
  <c r="AJ341" i="53"/>
  <c r="AJ342" i="53"/>
  <c r="AJ343" i="53"/>
  <c r="AJ344" i="53"/>
  <c r="AJ345" i="53"/>
  <c r="AJ346" i="53"/>
  <c r="AJ347" i="53"/>
  <c r="AJ348" i="53"/>
  <c r="AJ349" i="53"/>
  <c r="AJ350" i="53"/>
  <c r="AJ351" i="53"/>
  <c r="AJ352" i="53"/>
  <c r="AJ353" i="53"/>
  <c r="AJ354" i="53"/>
  <c r="AJ355" i="53"/>
  <c r="AJ356" i="53"/>
  <c r="AJ357" i="53"/>
  <c r="AJ358" i="53"/>
  <c r="AJ359" i="53"/>
  <c r="AJ360" i="53"/>
  <c r="AJ361" i="53"/>
  <c r="AJ362" i="53"/>
  <c r="AJ363" i="53"/>
  <c r="AJ364" i="53"/>
  <c r="AJ365" i="53"/>
  <c r="AJ366" i="53"/>
  <c r="AJ367" i="53"/>
  <c r="AJ368" i="53"/>
  <c r="AJ369" i="53"/>
  <c r="AJ370" i="53"/>
  <c r="AJ371" i="53"/>
  <c r="AJ372" i="53"/>
  <c r="AJ373" i="53"/>
  <c r="AJ374" i="53"/>
  <c r="AJ375" i="53"/>
  <c r="AJ376" i="53"/>
  <c r="AJ377" i="53"/>
  <c r="AJ378" i="53"/>
  <c r="AJ379" i="53"/>
  <c r="AJ380" i="53"/>
  <c r="AJ381" i="53"/>
  <c r="AJ382" i="53"/>
  <c r="AJ383" i="53"/>
  <c r="AJ384" i="53"/>
  <c r="AJ385" i="53"/>
  <c r="AJ386" i="53"/>
  <c r="AJ387" i="53"/>
  <c r="AJ388" i="53"/>
  <c r="AJ389" i="53"/>
  <c r="AJ390" i="53"/>
  <c r="AJ391" i="53"/>
  <c r="AJ392" i="53"/>
  <c r="AJ393" i="53"/>
  <c r="AJ394" i="53"/>
  <c r="AJ395" i="53"/>
  <c r="AJ396" i="53"/>
  <c r="AJ397" i="53"/>
  <c r="AJ398" i="53"/>
  <c r="AJ399" i="53"/>
  <c r="AJ400" i="53"/>
  <c r="AJ401" i="53"/>
  <c r="AJ402" i="53"/>
  <c r="AJ403" i="53"/>
  <c r="AJ404" i="53"/>
  <c r="AJ405" i="53"/>
  <c r="AJ406" i="53"/>
  <c r="AJ407" i="53"/>
  <c r="AJ408" i="53"/>
  <c r="AJ409" i="53"/>
  <c r="AJ410" i="53"/>
  <c r="AJ411" i="53"/>
  <c r="AJ412" i="53"/>
  <c r="AJ413" i="53"/>
  <c r="AJ414" i="53"/>
  <c r="AJ415" i="53"/>
  <c r="AJ416" i="53"/>
  <c r="AJ417" i="53"/>
  <c r="AJ418" i="53"/>
  <c r="AJ419" i="53"/>
  <c r="AJ420" i="53"/>
  <c r="AJ421" i="53"/>
  <c r="AJ422" i="53"/>
  <c r="AJ423" i="53"/>
  <c r="AJ424" i="53"/>
  <c r="AJ425" i="53"/>
  <c r="AJ426" i="53"/>
  <c r="AJ427" i="53"/>
  <c r="AJ428" i="53"/>
  <c r="AJ429" i="53"/>
  <c r="AJ430" i="53"/>
  <c r="AJ431" i="53"/>
  <c r="AJ432" i="53"/>
  <c r="AJ433" i="53"/>
  <c r="AJ434" i="53"/>
  <c r="AJ435" i="53"/>
  <c r="AJ436" i="53"/>
  <c r="AJ437" i="53"/>
  <c r="AJ438" i="53"/>
  <c r="AJ439" i="53"/>
  <c r="AJ440" i="53"/>
  <c r="AJ441" i="53"/>
  <c r="AJ442" i="53"/>
  <c r="AJ443" i="53"/>
  <c r="AJ444" i="53"/>
  <c r="AJ445" i="53"/>
  <c r="AJ446" i="53"/>
  <c r="AJ447" i="53"/>
  <c r="AJ448" i="53"/>
  <c r="AJ449" i="53"/>
  <c r="AJ450" i="53"/>
  <c r="AJ451" i="53"/>
  <c r="AJ452" i="53"/>
  <c r="AJ453" i="53"/>
  <c r="AJ454" i="53"/>
  <c r="AJ455" i="53"/>
  <c r="AJ456" i="53"/>
  <c r="AJ457" i="53"/>
  <c r="AJ458" i="53"/>
  <c r="AJ459" i="53"/>
  <c r="AJ460" i="53"/>
  <c r="AJ461" i="53"/>
  <c r="AJ462" i="53"/>
  <c r="AJ463" i="53"/>
  <c r="AJ464" i="53"/>
  <c r="AJ465" i="53"/>
  <c r="AJ466" i="53"/>
  <c r="AJ467" i="53"/>
  <c r="AJ468" i="53"/>
  <c r="AJ469" i="53"/>
  <c r="AJ470" i="53"/>
  <c r="AJ471" i="53"/>
  <c r="AJ472" i="53"/>
  <c r="AJ473" i="53"/>
  <c r="AJ474" i="53"/>
  <c r="AJ475" i="53"/>
  <c r="AJ476" i="53"/>
  <c r="AJ477" i="53"/>
  <c r="AJ478" i="53"/>
  <c r="AJ479" i="53"/>
  <c r="AJ480" i="53"/>
  <c r="AJ481" i="53"/>
  <c r="AJ482" i="53"/>
  <c r="AJ483" i="53"/>
  <c r="AJ484" i="53"/>
  <c r="AJ485" i="53"/>
  <c r="AJ486" i="53"/>
  <c r="AJ487" i="53"/>
  <c r="AJ488" i="53"/>
  <c r="AJ489" i="53"/>
  <c r="AJ490" i="53"/>
  <c r="AJ491" i="53"/>
  <c r="AJ492" i="53"/>
  <c r="AJ493" i="53"/>
  <c r="AJ494" i="53"/>
  <c r="AJ495" i="53"/>
  <c r="AJ496" i="53"/>
  <c r="AJ497" i="53"/>
  <c r="AJ498" i="53"/>
  <c r="AJ499" i="53"/>
  <c r="AJ500" i="53"/>
  <c r="AJ501" i="53"/>
  <c r="AJ502" i="53"/>
  <c r="AJ503" i="53"/>
  <c r="AJ504" i="53"/>
  <c r="AJ505" i="53"/>
  <c r="AJ506" i="53"/>
  <c r="AJ507" i="53"/>
  <c r="AJ508" i="53"/>
  <c r="AJ509" i="53"/>
  <c r="AJ510" i="53"/>
  <c r="AJ511" i="53"/>
  <c r="AJ512" i="53"/>
  <c r="AJ513" i="53"/>
  <c r="AJ514" i="53"/>
  <c r="AJ515" i="53"/>
  <c r="AJ516" i="53"/>
  <c r="AJ517" i="53"/>
  <c r="AJ518" i="53"/>
  <c r="AJ519" i="53"/>
  <c r="AJ520" i="53"/>
  <c r="AJ521" i="53"/>
  <c r="AJ522" i="53"/>
  <c r="AJ523" i="53"/>
  <c r="AJ524" i="53"/>
  <c r="AJ525" i="53"/>
  <c r="AJ526" i="53"/>
  <c r="AJ527" i="53"/>
  <c r="AJ528" i="53"/>
  <c r="AJ529" i="53"/>
  <c r="AJ530" i="53"/>
  <c r="AJ531" i="53"/>
  <c r="AJ532" i="53"/>
  <c r="AJ533" i="53"/>
  <c r="AJ534" i="53"/>
  <c r="AJ535" i="53"/>
  <c r="AJ536" i="53"/>
  <c r="AJ537" i="53"/>
  <c r="AJ538" i="53"/>
  <c r="AJ539" i="53"/>
  <c r="AJ540" i="53"/>
  <c r="AJ541" i="53"/>
  <c r="AJ542" i="53"/>
  <c r="AJ543" i="53"/>
  <c r="AJ544" i="53"/>
  <c r="AJ545" i="53"/>
  <c r="AJ546" i="53"/>
  <c r="AJ547" i="53"/>
  <c r="AJ548" i="53"/>
  <c r="AJ549" i="53"/>
  <c r="AJ550" i="53"/>
  <c r="AJ551" i="53"/>
  <c r="AJ552" i="53"/>
  <c r="AJ553" i="53"/>
  <c r="AJ554" i="53"/>
  <c r="AJ555" i="53"/>
  <c r="AJ556" i="53"/>
  <c r="AJ557" i="53"/>
  <c r="AJ558" i="53"/>
  <c r="AJ559" i="53"/>
  <c r="AJ560" i="53"/>
  <c r="AJ561" i="53"/>
  <c r="AJ562" i="53"/>
  <c r="AJ563" i="53"/>
  <c r="AJ564" i="53"/>
  <c r="AJ565" i="53"/>
  <c r="AJ566" i="53"/>
  <c r="AJ567" i="53"/>
  <c r="AJ568" i="53"/>
  <c r="AJ569" i="53"/>
  <c r="AJ570" i="53"/>
  <c r="AJ571" i="53"/>
  <c r="AJ572" i="53"/>
  <c r="AJ573" i="53"/>
  <c r="AJ574" i="53"/>
  <c r="AJ575" i="53"/>
  <c r="AJ576" i="53"/>
  <c r="AJ577" i="53"/>
  <c r="AJ578" i="53"/>
  <c r="AJ579" i="53"/>
  <c r="AJ580" i="53"/>
  <c r="AJ581" i="53"/>
  <c r="AJ582" i="53"/>
  <c r="AJ583" i="53"/>
  <c r="AJ584" i="53"/>
  <c r="AJ585" i="53"/>
  <c r="AJ586" i="53"/>
  <c r="AJ587" i="53"/>
  <c r="AJ588" i="53"/>
  <c r="AJ589" i="53"/>
  <c r="AJ590" i="53"/>
  <c r="AJ591" i="53"/>
  <c r="AJ592" i="53"/>
  <c r="AJ593" i="53"/>
  <c r="AJ594" i="53"/>
  <c r="AJ595" i="53"/>
  <c r="AJ596" i="53"/>
  <c r="AJ597" i="53"/>
  <c r="AJ598" i="53"/>
  <c r="AJ599" i="53"/>
  <c r="AJ600" i="53"/>
  <c r="AJ601" i="53"/>
  <c r="AJ602" i="53"/>
  <c r="AJ603" i="53"/>
  <c r="AJ604" i="53"/>
  <c r="AJ605" i="53"/>
  <c r="AJ606" i="53"/>
  <c r="AJ607" i="53"/>
  <c r="AJ608" i="53"/>
  <c r="AJ609" i="53"/>
  <c r="AJ610" i="53"/>
  <c r="AJ611" i="53"/>
  <c r="AJ612" i="53"/>
  <c r="AJ613" i="53"/>
  <c r="AJ614" i="53"/>
  <c r="AJ615" i="53"/>
  <c r="AJ616" i="53"/>
  <c r="AJ617" i="53"/>
  <c r="AJ618" i="53"/>
  <c r="AJ619" i="53"/>
  <c r="AJ620" i="53"/>
  <c r="AJ621" i="53"/>
  <c r="AJ622" i="53"/>
  <c r="AJ623" i="53"/>
  <c r="AJ624" i="53"/>
  <c r="AJ625" i="53"/>
  <c r="AJ626" i="53"/>
  <c r="AJ627" i="53"/>
  <c r="AJ628" i="53"/>
  <c r="AJ629" i="53"/>
  <c r="AJ630" i="53"/>
  <c r="AJ631" i="53"/>
  <c r="AJ632" i="53"/>
  <c r="AJ633" i="53"/>
  <c r="AJ634" i="53"/>
  <c r="AJ635" i="53"/>
  <c r="AJ636" i="53"/>
  <c r="AJ637" i="53"/>
  <c r="AJ638" i="53"/>
  <c r="AJ639" i="53"/>
  <c r="AJ640" i="53"/>
  <c r="AJ641" i="53"/>
  <c r="AJ642" i="53"/>
  <c r="AJ643" i="53"/>
  <c r="AJ644" i="53"/>
  <c r="AJ645" i="53"/>
  <c r="AJ646" i="53"/>
  <c r="AJ647" i="53"/>
  <c r="AJ648" i="53"/>
  <c r="AJ649" i="53"/>
  <c r="AJ650" i="53"/>
  <c r="AJ651" i="53"/>
  <c r="AJ652" i="53"/>
  <c r="AJ653" i="53"/>
  <c r="AJ654" i="53"/>
  <c r="AJ655" i="53"/>
  <c r="AJ656" i="53"/>
  <c r="AJ657" i="53"/>
  <c r="AJ658" i="53"/>
  <c r="AJ659" i="53"/>
  <c r="AJ660" i="53"/>
  <c r="AJ661" i="53"/>
  <c r="AJ662" i="53"/>
  <c r="AJ663" i="53"/>
  <c r="AJ664" i="53"/>
  <c r="AJ665" i="53"/>
  <c r="AJ666" i="53"/>
  <c r="AJ667" i="53"/>
  <c r="AJ668" i="53"/>
  <c r="AJ669" i="53"/>
  <c r="AJ670" i="53"/>
  <c r="AJ671" i="53"/>
  <c r="AJ672" i="53"/>
  <c r="AJ673" i="53"/>
  <c r="AJ674" i="53"/>
  <c r="AJ675" i="53"/>
  <c r="AJ676" i="53"/>
  <c r="AJ677" i="53"/>
  <c r="AJ678" i="53"/>
  <c r="AJ679" i="53"/>
  <c r="AJ680" i="53"/>
  <c r="AJ681" i="53"/>
  <c r="AJ682" i="53"/>
  <c r="AJ683" i="53"/>
  <c r="AJ684" i="53"/>
  <c r="AJ685" i="53"/>
  <c r="AJ686" i="53"/>
  <c r="AJ687" i="53"/>
  <c r="AJ688" i="53"/>
  <c r="AJ689" i="53"/>
  <c r="AJ690" i="53"/>
  <c r="AJ691" i="53"/>
  <c r="AJ692" i="53"/>
  <c r="AJ693" i="53"/>
  <c r="AJ694" i="53"/>
  <c r="AJ695" i="53"/>
  <c r="AJ696" i="53"/>
  <c r="AJ697" i="53"/>
  <c r="AJ698" i="53"/>
  <c r="AJ699" i="53"/>
  <c r="AJ700" i="53"/>
  <c r="AJ701" i="53"/>
  <c r="AJ702" i="53"/>
  <c r="AJ703" i="53"/>
  <c r="AJ704" i="53"/>
  <c r="AJ705" i="53"/>
  <c r="AJ706" i="53"/>
  <c r="AJ707" i="53"/>
  <c r="AJ708" i="53"/>
  <c r="AJ709" i="53"/>
  <c r="AJ710" i="53"/>
  <c r="AJ711" i="53"/>
  <c r="AJ712" i="53"/>
  <c r="AJ713" i="53"/>
  <c r="AJ714" i="53"/>
  <c r="AJ715" i="53"/>
  <c r="AJ716" i="53"/>
  <c r="AJ717" i="53"/>
  <c r="AJ718" i="53"/>
  <c r="AJ719" i="53"/>
  <c r="AJ720" i="53"/>
  <c r="AJ721" i="53"/>
  <c r="AJ722" i="53"/>
  <c r="AJ723" i="53"/>
  <c r="AJ724" i="53"/>
  <c r="AJ725" i="53"/>
  <c r="AJ726" i="53"/>
  <c r="AJ727" i="53"/>
  <c r="AJ728" i="53"/>
  <c r="AJ729" i="53"/>
  <c r="AJ730" i="53"/>
  <c r="AJ731" i="53"/>
  <c r="AJ732" i="53"/>
  <c r="AJ733" i="53"/>
  <c r="AJ734" i="53"/>
  <c r="AJ735" i="53"/>
  <c r="AJ736" i="53"/>
  <c r="AJ737" i="53"/>
  <c r="AJ738" i="53"/>
  <c r="AJ739" i="53"/>
  <c r="AJ740" i="53"/>
  <c r="AJ741" i="53"/>
  <c r="AJ742" i="53"/>
  <c r="AJ743" i="53"/>
  <c r="AJ744" i="53"/>
  <c r="AJ745" i="53"/>
  <c r="AJ746" i="53"/>
  <c r="AJ747" i="53"/>
  <c r="AJ748" i="53"/>
  <c r="AJ749" i="53"/>
  <c r="AJ750" i="53"/>
  <c r="AJ751" i="53"/>
  <c r="AJ752" i="53"/>
  <c r="AJ753" i="53"/>
  <c r="AJ754" i="53"/>
  <c r="AJ755" i="53"/>
  <c r="AJ756" i="53"/>
  <c r="AJ757" i="53"/>
  <c r="AJ758" i="53"/>
  <c r="AJ759" i="53"/>
  <c r="AJ760" i="53"/>
  <c r="AJ761" i="53"/>
  <c r="AJ762" i="53"/>
  <c r="AJ763" i="53"/>
  <c r="AJ764" i="53"/>
  <c r="AJ765" i="53"/>
  <c r="AJ766" i="53"/>
  <c r="AJ767" i="53"/>
  <c r="AJ768" i="53"/>
  <c r="AJ769" i="53"/>
  <c r="AJ770" i="53"/>
  <c r="AJ771" i="53"/>
  <c r="AJ772" i="53"/>
  <c r="AJ773" i="53"/>
  <c r="AJ774" i="53"/>
  <c r="AJ775" i="53"/>
  <c r="AJ776" i="53"/>
  <c r="AJ777" i="53"/>
  <c r="AJ778" i="53"/>
  <c r="AJ779" i="53"/>
  <c r="AJ780" i="53"/>
  <c r="AJ781" i="53"/>
  <c r="AJ782" i="53"/>
  <c r="AJ783" i="53"/>
  <c r="AJ784" i="53"/>
  <c r="AJ785" i="53"/>
  <c r="AJ786" i="53"/>
  <c r="AJ787" i="53"/>
  <c r="AJ788" i="53"/>
  <c r="AJ789" i="53"/>
  <c r="AJ790" i="53"/>
  <c r="AJ791" i="53"/>
  <c r="AJ792" i="53"/>
  <c r="AJ793" i="53"/>
  <c r="AJ794" i="53"/>
  <c r="AJ795" i="53"/>
  <c r="AJ796" i="53"/>
  <c r="AJ797" i="53"/>
  <c r="AJ798" i="53"/>
  <c r="AJ799" i="53"/>
  <c r="AJ800" i="53"/>
  <c r="AJ801" i="53"/>
  <c r="AJ802" i="53"/>
  <c r="AJ803" i="53"/>
  <c r="AJ804" i="53"/>
  <c r="AJ805" i="53"/>
  <c r="AJ806" i="53"/>
  <c r="AJ807" i="53"/>
  <c r="AJ808" i="53"/>
  <c r="AJ809" i="53"/>
  <c r="AJ810" i="53"/>
  <c r="AJ811" i="53"/>
  <c r="AJ812" i="53"/>
  <c r="AJ813" i="53"/>
  <c r="AJ814" i="53"/>
  <c r="AJ815" i="53"/>
  <c r="AJ816" i="53"/>
  <c r="AJ817" i="53"/>
  <c r="AJ818" i="53"/>
  <c r="AJ819" i="53"/>
  <c r="AJ820" i="53"/>
  <c r="AJ821" i="53"/>
  <c r="AJ822" i="53"/>
  <c r="AJ823" i="53"/>
  <c r="AJ824" i="53"/>
  <c r="AJ825" i="53"/>
  <c r="AJ826" i="53"/>
  <c r="AJ827" i="53"/>
  <c r="AJ828" i="53"/>
  <c r="AJ829" i="53"/>
  <c r="AJ830" i="53"/>
  <c r="AJ831" i="53"/>
  <c r="AJ832" i="53"/>
  <c r="AJ833" i="53"/>
  <c r="AJ834" i="53"/>
  <c r="AJ835" i="53"/>
  <c r="AJ836" i="53"/>
  <c r="AJ837" i="53"/>
  <c r="AJ838" i="53"/>
  <c r="AJ839" i="53"/>
  <c r="AJ840" i="53"/>
  <c r="AJ841" i="53"/>
  <c r="AJ842" i="53"/>
  <c r="AJ843" i="53"/>
  <c r="AJ844" i="53"/>
  <c r="AJ845" i="53"/>
  <c r="AJ846" i="53"/>
  <c r="AJ847" i="53"/>
  <c r="AJ848" i="53"/>
  <c r="AJ849" i="53"/>
  <c r="AJ850" i="53"/>
  <c r="AJ851" i="53"/>
  <c r="AJ852" i="53"/>
  <c r="AJ853" i="53"/>
  <c r="AJ854" i="53"/>
  <c r="AJ855" i="53"/>
  <c r="AJ856" i="53"/>
  <c r="AJ857" i="53"/>
  <c r="AJ858" i="53"/>
  <c r="AJ859" i="53"/>
  <c r="AJ860" i="53"/>
  <c r="AJ861" i="53"/>
  <c r="AJ862" i="53"/>
  <c r="AJ863" i="53"/>
  <c r="AJ864" i="53"/>
  <c r="AJ865" i="53"/>
  <c r="AJ866" i="53"/>
  <c r="AJ867" i="53"/>
  <c r="AJ868" i="53"/>
  <c r="AJ869" i="53"/>
  <c r="AJ870" i="53"/>
  <c r="AJ871" i="53"/>
  <c r="AJ872" i="53"/>
  <c r="AJ873" i="53"/>
  <c r="AJ874" i="53"/>
  <c r="AJ875" i="53"/>
  <c r="AJ876" i="53"/>
  <c r="AJ877" i="53"/>
  <c r="AJ878" i="53"/>
  <c r="AJ879" i="53"/>
  <c r="AJ880" i="53"/>
  <c r="AJ881" i="53"/>
  <c r="AJ882" i="53"/>
  <c r="AJ883" i="53"/>
  <c r="AJ884" i="53"/>
  <c r="AJ885" i="53"/>
  <c r="AJ886" i="53"/>
  <c r="AJ887" i="53"/>
  <c r="AJ888" i="53"/>
  <c r="AJ889" i="53"/>
  <c r="AJ890" i="53"/>
  <c r="AJ891" i="53"/>
  <c r="AJ892" i="53"/>
  <c r="AJ893" i="53"/>
  <c r="AJ894" i="53"/>
  <c r="AJ895" i="53"/>
  <c r="AJ896" i="53"/>
  <c r="AJ897" i="53"/>
  <c r="AJ898" i="53"/>
  <c r="AJ899" i="53"/>
  <c r="AJ900" i="53"/>
  <c r="AJ901" i="53"/>
  <c r="AJ902" i="53"/>
  <c r="AJ903" i="53"/>
  <c r="AJ904" i="53"/>
  <c r="AJ905" i="53"/>
  <c r="AJ906" i="53"/>
  <c r="AJ907" i="53"/>
  <c r="AJ908" i="53"/>
  <c r="AJ909" i="53"/>
  <c r="AJ910" i="53"/>
  <c r="AJ911" i="53"/>
  <c r="AJ912" i="53"/>
  <c r="AJ913" i="53"/>
  <c r="AJ914" i="53"/>
  <c r="AJ915" i="53"/>
  <c r="AJ916" i="53"/>
  <c r="AJ917" i="53"/>
  <c r="AJ918" i="53"/>
  <c r="AJ919" i="53"/>
  <c r="AJ920" i="53"/>
  <c r="AJ921" i="53"/>
  <c r="AJ922" i="53"/>
  <c r="AJ923" i="53"/>
  <c r="AJ924" i="53"/>
  <c r="AJ925" i="53"/>
  <c r="AJ926" i="53"/>
  <c r="AJ927" i="53"/>
  <c r="AJ928" i="53"/>
  <c r="AJ929" i="53"/>
  <c r="AJ930" i="53"/>
  <c r="AJ931" i="53"/>
  <c r="AJ932" i="53"/>
  <c r="AJ933" i="53"/>
  <c r="AJ934" i="53"/>
  <c r="AJ935" i="53"/>
  <c r="AJ936" i="53"/>
  <c r="AJ937" i="53"/>
  <c r="AJ938" i="53"/>
  <c r="AJ939" i="53"/>
  <c r="AJ940" i="53"/>
  <c r="AJ941" i="53"/>
  <c r="AJ942" i="53"/>
  <c r="AJ943" i="53"/>
  <c r="AJ944" i="53"/>
  <c r="AJ945" i="53"/>
  <c r="AJ946" i="53"/>
  <c r="AJ947" i="53"/>
  <c r="AJ948" i="53"/>
  <c r="AJ949" i="53"/>
  <c r="AJ950" i="53"/>
  <c r="AJ951" i="53"/>
  <c r="AJ952" i="53"/>
  <c r="AJ953" i="53"/>
  <c r="AJ954" i="53"/>
  <c r="AJ955" i="53"/>
  <c r="AJ956" i="53"/>
  <c r="AJ957" i="53"/>
  <c r="AJ958" i="53"/>
  <c r="AJ959" i="53"/>
  <c r="AJ960" i="53"/>
  <c r="AJ961" i="53"/>
  <c r="AJ962" i="53"/>
  <c r="AJ963" i="53"/>
  <c r="AJ964" i="53"/>
  <c r="AJ965" i="53"/>
  <c r="AJ966" i="53"/>
  <c r="AJ967" i="53"/>
  <c r="AJ968" i="53"/>
  <c r="AJ969" i="53"/>
  <c r="AJ970" i="53"/>
  <c r="AJ971" i="53"/>
  <c r="AJ972" i="53"/>
  <c r="AJ973" i="53"/>
  <c r="AJ974" i="53"/>
  <c r="AJ975" i="53"/>
  <c r="AJ976" i="53"/>
  <c r="AJ977" i="53"/>
  <c r="AJ978" i="53"/>
  <c r="AJ979" i="53"/>
  <c r="AJ980" i="53"/>
  <c r="AJ981" i="53"/>
  <c r="AJ982" i="53"/>
  <c r="AJ983" i="53"/>
  <c r="AJ984" i="53"/>
  <c r="AJ985" i="53"/>
  <c r="AJ986" i="53"/>
  <c r="AJ987" i="53"/>
  <c r="AJ988" i="53"/>
  <c r="AJ989" i="53"/>
  <c r="AJ990" i="53"/>
  <c r="AJ991" i="53"/>
  <c r="AJ992" i="53"/>
  <c r="AJ993" i="53"/>
  <c r="AJ994" i="53"/>
  <c r="AJ995" i="53"/>
  <c r="AJ996" i="53"/>
  <c r="AJ997" i="53"/>
  <c r="AJ998" i="53"/>
  <c r="AJ999" i="53"/>
  <c r="AJ1000" i="53"/>
  <c r="AJ1001" i="53"/>
  <c r="AJ1002" i="53"/>
  <c r="AJ1003" i="53"/>
  <c r="AJ1004" i="53"/>
  <c r="AJ1005" i="53"/>
  <c r="AJ1006" i="53"/>
  <c r="AJ1007" i="53"/>
  <c r="AJ1008" i="53"/>
  <c r="AJ1009" i="53"/>
  <c r="AJ1010" i="53"/>
  <c r="AJ1011" i="53"/>
  <c r="AJ1012" i="53"/>
  <c r="AJ1013" i="53"/>
  <c r="AJ1014" i="53"/>
  <c r="AJ1015" i="53"/>
  <c r="AJ1016" i="53"/>
  <c r="AJ1017" i="53"/>
  <c r="AJ1018" i="53"/>
  <c r="AJ1019" i="53"/>
  <c r="AJ1020" i="53"/>
  <c r="AJ1021" i="53"/>
  <c r="AJ1022" i="53"/>
  <c r="AJ1023" i="53"/>
  <c r="AJ1024" i="53"/>
  <c r="AJ1025" i="53"/>
  <c r="AJ1026" i="53"/>
  <c r="AJ1027" i="53"/>
  <c r="AJ1028" i="53"/>
  <c r="AJ1029" i="53"/>
  <c r="AJ1030" i="53"/>
  <c r="AJ1031" i="53"/>
  <c r="AJ1032" i="53"/>
  <c r="AJ1033" i="53"/>
  <c r="AJ1034" i="53"/>
  <c r="AJ1035" i="53"/>
  <c r="AJ1036" i="53"/>
  <c r="AJ1037" i="53"/>
  <c r="AJ1038" i="53"/>
  <c r="AJ1039" i="53"/>
  <c r="AJ1040" i="53"/>
  <c r="AJ1041" i="53"/>
  <c r="AJ1042" i="53"/>
  <c r="AJ1043" i="53"/>
  <c r="AJ1044" i="53"/>
  <c r="AJ1045" i="53"/>
  <c r="AJ1046" i="53"/>
  <c r="AJ1047" i="53"/>
  <c r="AJ1048" i="53"/>
  <c r="AJ1049" i="53"/>
  <c r="AJ1050" i="53"/>
  <c r="AJ1051" i="53"/>
  <c r="AJ1052" i="53"/>
  <c r="AJ1053" i="53"/>
  <c r="AJ1054" i="53"/>
  <c r="AJ1055" i="53"/>
  <c r="AJ1056" i="53"/>
  <c r="AJ1057" i="53"/>
  <c r="AJ1058" i="53"/>
  <c r="AJ1059" i="53"/>
  <c r="AJ1060" i="53"/>
  <c r="AJ1061" i="53"/>
  <c r="AJ1062" i="53"/>
  <c r="AJ1063" i="53"/>
  <c r="AJ1064" i="53"/>
  <c r="AJ1065" i="53"/>
  <c r="AJ1066" i="53"/>
  <c r="AJ1067" i="53"/>
  <c r="AJ1068" i="53"/>
  <c r="AJ1069" i="53"/>
  <c r="AJ1070" i="53"/>
  <c r="AJ1071" i="53"/>
  <c r="AJ1072" i="53"/>
  <c r="AJ1073" i="53"/>
  <c r="AJ1074" i="53"/>
  <c r="AJ1075" i="53"/>
  <c r="AJ1076" i="53"/>
  <c r="AJ1077" i="53"/>
  <c r="AJ1078" i="53"/>
  <c r="AJ1079" i="53"/>
  <c r="AJ1080" i="53"/>
  <c r="AJ1081" i="53"/>
  <c r="AJ1082" i="53"/>
  <c r="AJ1083" i="53"/>
  <c r="AJ1084" i="53"/>
  <c r="AJ1085" i="53"/>
  <c r="AJ1086" i="53"/>
  <c r="AJ1087" i="53"/>
  <c r="AJ1088" i="53"/>
  <c r="AJ1089" i="53"/>
  <c r="AJ1090" i="53"/>
  <c r="AJ1091" i="53"/>
  <c r="AJ1092" i="53"/>
  <c r="AJ1093" i="53"/>
  <c r="AJ1094" i="53"/>
  <c r="AJ1095" i="53"/>
  <c r="AJ1096" i="53"/>
  <c r="AJ1097" i="53"/>
  <c r="AJ1098" i="53"/>
  <c r="AJ1099" i="53"/>
  <c r="AJ1100" i="53"/>
  <c r="AJ1101" i="53"/>
  <c r="AJ1102" i="53"/>
  <c r="AJ1103" i="53"/>
  <c r="AJ1104" i="53"/>
  <c r="AJ1105" i="53"/>
  <c r="AJ1106" i="53"/>
  <c r="AJ1107" i="53"/>
  <c r="AJ1108" i="53"/>
  <c r="AJ1109" i="53"/>
  <c r="AJ1110" i="53"/>
  <c r="AJ1111" i="53"/>
  <c r="AJ1112" i="53"/>
  <c r="AJ1113" i="53"/>
  <c r="AJ1114" i="53"/>
  <c r="AJ1115" i="53"/>
  <c r="AJ1116" i="53"/>
  <c r="AJ1117" i="53"/>
  <c r="AJ1118" i="53"/>
  <c r="AJ1119" i="53"/>
  <c r="AJ1120" i="53"/>
  <c r="AJ1121" i="53"/>
  <c r="AJ1122" i="53"/>
  <c r="AJ1123" i="53"/>
  <c r="AJ1124" i="53"/>
  <c r="AJ1125" i="53"/>
  <c r="AJ1126" i="53"/>
  <c r="AJ1127" i="53"/>
  <c r="AJ1128" i="53"/>
  <c r="AJ1129" i="53"/>
  <c r="AJ1130" i="53"/>
  <c r="AJ1131" i="53"/>
  <c r="AJ1132" i="53"/>
  <c r="AJ1133" i="53"/>
  <c r="AJ1134" i="53"/>
  <c r="AJ1135" i="53"/>
  <c r="AJ1136" i="53"/>
  <c r="AJ1137" i="53"/>
  <c r="AJ1138" i="53"/>
  <c r="AJ1139" i="53"/>
  <c r="AJ1140" i="53"/>
  <c r="AJ1141" i="53"/>
  <c r="AJ1142" i="53"/>
  <c r="AJ1143" i="53"/>
  <c r="AJ1144" i="53"/>
  <c r="AJ1145" i="53"/>
  <c r="AJ1146" i="53"/>
  <c r="AJ1147" i="53"/>
  <c r="AJ1148" i="53"/>
  <c r="AJ1149" i="53"/>
  <c r="AJ1150" i="53"/>
  <c r="AJ1151" i="53"/>
  <c r="AJ1152" i="53"/>
  <c r="AJ1153" i="53"/>
  <c r="AJ1154" i="53"/>
  <c r="AJ1155" i="53"/>
  <c r="AJ1156" i="53"/>
  <c r="AJ1157" i="53"/>
  <c r="AJ1158" i="53"/>
  <c r="AJ1159" i="53"/>
  <c r="AJ1160" i="53"/>
  <c r="AJ1161" i="53"/>
  <c r="AJ1162" i="53"/>
  <c r="AJ1163" i="53"/>
  <c r="AJ1164" i="53"/>
  <c r="AJ1165" i="53"/>
  <c r="AJ1166" i="53"/>
  <c r="AJ1167" i="53"/>
  <c r="AJ1168" i="53"/>
  <c r="AJ1169" i="53"/>
  <c r="AJ1170" i="53"/>
  <c r="AJ1171" i="53"/>
  <c r="AJ1172" i="53"/>
  <c r="AJ1173" i="53"/>
  <c r="AJ1174" i="53"/>
  <c r="AJ1175" i="53"/>
  <c r="AJ1176" i="53"/>
  <c r="AJ1177" i="53"/>
  <c r="AJ1178" i="53"/>
  <c r="AJ1179" i="53"/>
  <c r="AJ1180" i="53"/>
  <c r="AJ1181" i="53"/>
  <c r="AJ1182" i="53"/>
  <c r="AJ1183" i="53"/>
  <c r="AJ1184" i="53"/>
  <c r="AJ1185" i="53"/>
  <c r="AJ1186" i="53"/>
  <c r="AJ1187" i="53"/>
  <c r="AJ1188" i="53"/>
  <c r="AJ1189" i="53"/>
  <c r="AJ1190" i="53"/>
  <c r="AJ1191" i="53"/>
  <c r="AJ1192" i="53"/>
  <c r="AJ1193" i="53"/>
  <c r="AJ1194" i="53"/>
  <c r="AJ1195" i="53"/>
  <c r="AJ1196" i="53"/>
  <c r="AJ1197" i="53"/>
  <c r="AJ1198" i="53"/>
  <c r="AJ1199" i="53"/>
  <c r="AJ1200" i="53"/>
  <c r="AJ1201" i="53"/>
  <c r="AJ1202" i="53"/>
  <c r="AJ1203" i="53"/>
  <c r="AJ1204" i="53"/>
  <c r="AJ1205" i="53"/>
  <c r="AJ1206" i="53"/>
  <c r="AJ1207" i="53"/>
  <c r="AJ1208" i="53"/>
  <c r="AJ1209" i="53"/>
  <c r="AJ1210" i="53"/>
  <c r="AJ1211" i="53"/>
  <c r="AJ1212" i="53"/>
  <c r="AJ1213" i="53"/>
  <c r="AJ1214" i="53"/>
  <c r="AJ1215" i="53"/>
  <c r="AJ1216" i="53"/>
  <c r="AJ1217" i="53"/>
  <c r="AJ1218" i="53"/>
  <c r="AJ1219" i="53"/>
  <c r="AJ1220" i="53"/>
  <c r="AJ1221" i="53"/>
  <c r="AJ1222" i="53"/>
  <c r="AJ1223" i="53"/>
  <c r="AJ1224" i="53"/>
  <c r="AJ1225" i="53"/>
  <c r="AJ1226" i="53"/>
  <c r="AJ1227" i="53"/>
  <c r="AJ1228" i="53"/>
  <c r="AJ1229" i="53"/>
  <c r="AJ1230" i="53"/>
  <c r="AJ1231" i="53"/>
  <c r="AJ1232" i="53"/>
  <c r="AJ1233" i="53"/>
  <c r="AJ1234" i="53"/>
  <c r="AJ1235" i="53"/>
  <c r="AJ1236" i="53"/>
  <c r="AJ1237" i="53"/>
  <c r="AJ1238" i="53"/>
  <c r="AJ1239" i="53"/>
  <c r="AJ1240" i="53"/>
  <c r="AJ1241" i="53"/>
  <c r="AJ1242" i="53"/>
  <c r="AJ1243" i="53"/>
  <c r="AJ1244" i="53"/>
  <c r="AJ1245" i="53"/>
  <c r="AJ1246" i="53"/>
  <c r="AJ1247" i="53"/>
  <c r="AJ1248" i="53"/>
  <c r="AJ1249" i="53"/>
  <c r="AJ1250" i="53"/>
  <c r="AJ1251" i="53"/>
  <c r="AJ1252" i="53"/>
  <c r="AJ1253" i="53"/>
  <c r="AJ1254" i="53"/>
  <c r="AJ1255" i="53"/>
  <c r="AJ1256" i="53"/>
  <c r="AJ1257" i="53"/>
  <c r="AJ1258" i="53"/>
  <c r="AJ1259" i="53"/>
  <c r="AJ1260" i="53"/>
  <c r="AJ1261" i="53"/>
  <c r="AJ1262" i="53"/>
  <c r="AJ1263" i="53"/>
  <c r="AJ1264" i="53"/>
  <c r="AJ1265" i="53"/>
  <c r="AJ1266" i="53"/>
  <c r="AJ1267" i="53"/>
  <c r="AJ1268" i="53"/>
  <c r="AJ1269" i="53"/>
  <c r="AJ1270" i="53"/>
  <c r="AJ1271" i="53"/>
  <c r="AJ1272" i="53"/>
  <c r="AJ1273" i="53"/>
  <c r="AJ1274" i="53"/>
  <c r="AJ1275" i="53"/>
  <c r="AJ1276" i="53"/>
  <c r="AJ1277" i="53"/>
  <c r="AJ1278" i="53"/>
  <c r="AJ1279" i="53"/>
  <c r="AJ1280" i="53"/>
  <c r="AJ1281" i="53"/>
  <c r="AJ1282" i="53"/>
  <c r="AJ1283" i="53"/>
  <c r="AJ1284" i="53"/>
  <c r="AJ1285" i="53"/>
  <c r="AJ1286" i="53"/>
  <c r="AJ1287" i="53"/>
  <c r="AJ1288" i="53"/>
  <c r="AJ1289" i="53"/>
  <c r="AJ1290" i="53"/>
  <c r="AJ1291" i="53"/>
  <c r="AJ1292" i="53"/>
  <c r="AJ1293" i="53"/>
  <c r="AJ1294" i="53"/>
  <c r="AJ1295" i="53"/>
  <c r="AJ1296" i="53"/>
  <c r="AJ1297" i="53"/>
  <c r="AJ1298" i="53"/>
  <c r="AJ1299" i="53"/>
  <c r="AJ1300" i="53"/>
  <c r="AJ1301" i="53"/>
  <c r="AJ1302" i="53"/>
  <c r="AJ1303" i="53"/>
  <c r="AJ1304" i="53"/>
  <c r="AJ1305" i="53"/>
  <c r="AJ1306" i="53"/>
  <c r="AJ1307" i="53"/>
  <c r="AJ1308" i="53"/>
  <c r="AJ1309" i="53"/>
  <c r="AJ1310" i="53"/>
  <c r="AJ1311" i="53"/>
  <c r="AJ1312" i="53"/>
  <c r="AJ1313" i="53"/>
  <c r="AJ1314" i="53"/>
  <c r="AJ1315" i="53"/>
  <c r="AJ1316" i="53"/>
  <c r="AJ1317" i="53"/>
  <c r="AJ1318" i="53"/>
  <c r="AJ1319" i="53"/>
  <c r="AJ1320" i="53"/>
  <c r="AJ1321" i="53"/>
  <c r="AJ1322" i="53"/>
  <c r="AJ1323" i="53"/>
  <c r="AJ1324" i="53"/>
  <c r="AJ1325" i="53"/>
  <c r="AJ1326" i="53"/>
  <c r="AJ1327" i="53"/>
  <c r="AJ1328" i="53"/>
  <c r="AJ1329" i="53"/>
  <c r="AJ1330" i="53"/>
  <c r="AJ1331" i="53"/>
  <c r="AJ1332" i="53"/>
  <c r="AJ1333" i="53"/>
  <c r="AJ1334" i="53"/>
  <c r="AJ1335" i="53"/>
  <c r="AJ1336" i="53"/>
  <c r="AJ1337" i="53"/>
  <c r="AJ1338" i="53"/>
  <c r="AJ1339" i="53"/>
  <c r="AJ1340" i="53"/>
  <c r="AJ1341" i="53"/>
  <c r="AJ1342" i="53"/>
  <c r="AJ1343" i="53"/>
  <c r="AJ1344" i="53"/>
  <c r="AJ1345" i="53"/>
  <c r="AJ1346" i="53"/>
  <c r="AJ1347" i="53"/>
  <c r="AJ1348" i="53"/>
  <c r="AJ1349" i="53"/>
  <c r="AJ1350" i="53"/>
  <c r="AJ1351" i="53"/>
  <c r="AJ1352" i="53"/>
  <c r="AJ1353" i="53"/>
  <c r="AJ1354" i="53"/>
  <c r="AJ1355" i="53"/>
  <c r="AJ1356" i="53"/>
  <c r="AJ1357" i="53"/>
  <c r="AJ1358" i="53"/>
  <c r="AJ1359" i="53"/>
  <c r="AJ1360" i="53"/>
  <c r="AJ1361" i="53"/>
  <c r="AJ1362" i="53"/>
  <c r="AJ1363" i="53"/>
  <c r="AJ1364" i="53"/>
  <c r="AJ1365" i="53"/>
  <c r="AJ1366" i="53"/>
  <c r="AJ1367" i="53"/>
  <c r="AJ1368" i="53"/>
  <c r="AJ1369" i="53"/>
  <c r="AJ1370" i="53"/>
  <c r="AJ1371" i="53"/>
  <c r="AJ1372" i="53"/>
  <c r="AJ1373" i="53"/>
  <c r="AJ1374" i="53"/>
  <c r="AJ1375" i="53"/>
  <c r="AJ1376" i="53"/>
  <c r="AJ1377" i="53"/>
  <c r="AJ1378" i="53"/>
  <c r="AJ1379" i="53"/>
  <c r="AJ1380" i="53"/>
  <c r="AJ1381" i="53"/>
  <c r="AJ1382" i="53"/>
  <c r="AJ1383" i="53"/>
  <c r="AJ1384" i="53"/>
  <c r="AJ1385" i="53"/>
  <c r="AJ1386" i="53"/>
  <c r="AJ1387" i="53"/>
  <c r="AJ1388" i="53"/>
  <c r="AJ1389" i="53"/>
  <c r="AJ1390" i="53"/>
  <c r="AJ1391" i="53"/>
  <c r="AJ1392" i="53"/>
  <c r="AJ1393" i="53"/>
  <c r="AJ1394" i="53"/>
  <c r="AJ1395" i="53"/>
  <c r="AJ1396" i="53"/>
  <c r="AJ1397" i="53"/>
  <c r="AJ1398" i="53"/>
  <c r="AJ1399" i="53"/>
  <c r="AJ1400" i="53"/>
  <c r="AJ1401" i="53"/>
  <c r="AJ1402" i="53"/>
  <c r="AJ1403" i="53"/>
  <c r="AJ1404" i="53"/>
  <c r="AJ1405" i="53"/>
  <c r="AJ1406" i="53"/>
  <c r="AJ1407" i="53"/>
  <c r="AJ1408" i="53"/>
  <c r="AJ1409" i="53"/>
  <c r="AJ1410" i="53"/>
  <c r="AJ1411" i="53"/>
  <c r="AJ1412" i="53"/>
  <c r="AJ1413" i="53"/>
  <c r="AJ1414" i="53"/>
  <c r="AJ1415" i="53"/>
  <c r="AJ1416" i="53"/>
  <c r="AJ1417" i="53"/>
  <c r="AJ1418" i="53"/>
  <c r="AJ1419" i="53"/>
  <c r="AJ1420" i="53"/>
  <c r="AJ1421" i="53"/>
  <c r="AJ1422" i="53"/>
  <c r="AJ1423" i="53"/>
  <c r="AJ1424" i="53"/>
  <c r="AJ1425" i="53"/>
  <c r="AJ1426" i="53"/>
  <c r="AJ1427" i="53"/>
  <c r="AJ1428" i="53"/>
  <c r="AJ1429" i="53"/>
  <c r="AJ1430" i="53"/>
  <c r="AJ1431" i="53"/>
  <c r="AJ1432" i="53"/>
  <c r="AJ1433" i="53"/>
  <c r="AJ1434" i="53"/>
  <c r="AJ1435" i="53"/>
  <c r="AJ1436" i="53"/>
  <c r="AJ1437" i="53"/>
  <c r="AJ1438" i="53"/>
  <c r="AJ1439" i="53"/>
  <c r="AJ1440" i="53"/>
  <c r="AJ1441" i="53"/>
  <c r="AJ1442" i="53"/>
  <c r="AJ1443" i="53"/>
  <c r="AJ1444" i="53"/>
  <c r="AJ1445" i="53"/>
  <c r="AJ1446" i="53"/>
  <c r="AJ1447" i="53"/>
  <c r="AJ1448" i="53"/>
  <c r="AJ1449" i="53"/>
  <c r="AJ1450" i="53"/>
  <c r="AJ1451" i="53"/>
  <c r="AJ1452" i="53"/>
  <c r="AJ1453" i="53"/>
  <c r="AJ1454" i="53"/>
  <c r="AJ1455" i="53"/>
  <c r="AJ1456" i="53"/>
  <c r="AJ1457" i="53"/>
  <c r="AJ1458" i="53"/>
  <c r="AJ1459" i="53"/>
  <c r="AJ1460" i="53"/>
  <c r="AJ1461" i="53"/>
  <c r="AJ1462" i="53"/>
  <c r="AJ1463" i="53"/>
  <c r="AJ1464" i="53"/>
  <c r="AJ1465" i="53"/>
  <c r="AJ1466" i="53"/>
  <c r="AJ1467" i="53"/>
  <c r="AJ1468" i="53"/>
  <c r="AJ1469" i="53"/>
  <c r="AJ1470" i="53"/>
  <c r="AJ1471" i="53"/>
  <c r="AJ1472" i="53"/>
  <c r="AJ1473" i="53"/>
  <c r="AJ1474" i="53"/>
  <c r="AJ1475" i="53"/>
  <c r="AJ1476" i="53"/>
  <c r="AJ1477" i="53"/>
  <c r="AJ1478" i="53"/>
  <c r="AJ1479" i="53"/>
  <c r="AJ1480" i="53"/>
  <c r="AJ1481" i="53"/>
  <c r="AJ1482" i="53"/>
  <c r="AJ1483" i="53"/>
  <c r="AJ1484" i="53"/>
  <c r="AJ1485" i="53"/>
  <c r="AJ1486" i="53"/>
  <c r="AJ1487" i="53"/>
  <c r="AJ1488" i="53"/>
  <c r="AJ1489" i="53"/>
  <c r="AJ1490" i="53"/>
  <c r="AJ1491" i="53"/>
  <c r="AJ1492" i="53"/>
  <c r="AJ1493" i="53"/>
  <c r="AJ1494" i="53"/>
  <c r="AJ1495" i="53"/>
  <c r="AJ1496" i="53"/>
  <c r="AJ1497" i="53"/>
  <c r="AJ1498" i="53"/>
  <c r="AJ1499" i="53"/>
  <c r="AJ1500" i="53"/>
  <c r="AJ1501" i="53"/>
  <c r="AJ1502" i="53"/>
  <c r="AJ1503" i="53"/>
  <c r="AJ1504" i="53"/>
  <c r="AJ1505" i="53"/>
  <c r="AJ1506" i="53"/>
  <c r="AJ1507" i="53"/>
  <c r="AJ1508" i="53"/>
  <c r="AJ1509" i="53"/>
  <c r="AJ1510" i="53"/>
  <c r="AJ1511" i="53"/>
  <c r="AJ1512" i="53"/>
  <c r="AJ1513" i="53"/>
  <c r="AJ1514" i="53"/>
  <c r="AJ1515" i="53"/>
  <c r="AJ1516" i="53"/>
  <c r="AJ1517" i="53"/>
  <c r="AJ1518" i="53"/>
  <c r="AJ1519" i="53"/>
  <c r="AJ1520" i="53"/>
  <c r="AJ1521" i="53"/>
  <c r="AJ1522" i="53"/>
  <c r="AJ1523" i="53"/>
  <c r="AJ1524" i="53"/>
  <c r="AJ1525" i="53"/>
  <c r="AJ1526" i="53"/>
  <c r="AJ1527" i="53"/>
  <c r="AJ1528" i="53"/>
  <c r="AJ1529" i="53"/>
  <c r="AJ1530" i="53"/>
  <c r="AJ1531" i="53"/>
  <c r="AJ1532" i="53"/>
  <c r="AJ1533" i="53"/>
  <c r="AJ1534" i="53"/>
  <c r="AJ1535" i="53"/>
  <c r="AJ1536" i="53"/>
  <c r="AJ1537" i="53"/>
  <c r="AJ1538" i="53"/>
  <c r="AJ1539" i="53"/>
  <c r="AJ1540" i="53"/>
  <c r="AJ1541" i="53"/>
  <c r="AJ1542" i="53"/>
  <c r="AJ1543" i="53"/>
  <c r="AJ1544" i="53"/>
  <c r="AJ1545" i="53"/>
  <c r="AJ1546" i="53"/>
  <c r="AJ1547" i="53"/>
  <c r="AJ1548" i="53"/>
  <c r="AJ1549" i="53"/>
  <c r="AJ1550" i="53"/>
  <c r="AJ1551" i="53"/>
  <c r="AJ1552" i="53"/>
  <c r="AJ1553" i="53"/>
  <c r="AJ1554" i="53"/>
  <c r="AJ1555" i="53"/>
  <c r="AJ1556" i="53"/>
  <c r="AJ1557" i="53"/>
  <c r="AJ1558" i="53"/>
  <c r="AJ1559" i="53"/>
  <c r="AJ1560" i="53"/>
  <c r="AJ1561" i="53"/>
  <c r="AJ1562" i="53"/>
  <c r="AJ1563" i="53"/>
  <c r="AJ1564" i="53"/>
  <c r="AJ1565" i="53"/>
  <c r="AJ1566" i="53"/>
  <c r="AJ1567" i="53"/>
  <c r="AJ1568" i="53"/>
  <c r="AJ1569" i="53"/>
  <c r="AJ1570" i="53"/>
  <c r="AJ1571" i="53"/>
  <c r="AJ1572" i="53"/>
  <c r="AJ1573" i="53"/>
  <c r="AJ1574" i="53"/>
  <c r="AJ1575" i="53"/>
  <c r="AJ1576" i="53"/>
  <c r="AJ1577" i="53"/>
  <c r="AJ1578" i="53"/>
  <c r="AJ1579" i="53"/>
  <c r="AJ1580" i="53"/>
  <c r="AJ1581" i="53"/>
  <c r="AJ1582" i="53"/>
  <c r="AJ1583" i="53"/>
  <c r="AJ1584" i="53"/>
  <c r="AJ1585" i="53"/>
  <c r="AJ1586" i="53"/>
  <c r="AJ1587" i="53"/>
  <c r="AJ1588" i="53"/>
  <c r="AJ1589" i="53"/>
  <c r="AJ1590" i="53"/>
  <c r="AJ1591" i="53"/>
  <c r="AJ1592" i="53"/>
  <c r="AJ1593" i="53"/>
  <c r="AJ1594" i="53"/>
  <c r="AJ1595" i="53"/>
  <c r="AJ1596" i="53"/>
  <c r="AJ1597" i="53"/>
  <c r="AJ1598" i="53"/>
  <c r="AJ1599" i="53"/>
  <c r="AJ1600" i="53"/>
  <c r="AJ1601" i="53"/>
  <c r="AJ1602" i="53"/>
  <c r="AJ1603" i="53"/>
  <c r="AJ1604" i="53"/>
  <c r="AJ1605" i="53"/>
  <c r="AJ1606" i="53"/>
  <c r="AJ1607" i="53"/>
  <c r="AJ1608" i="53"/>
  <c r="AJ1609" i="53"/>
  <c r="AJ1610" i="53"/>
  <c r="AJ1611" i="53"/>
  <c r="AJ1612" i="53"/>
  <c r="AJ1613" i="53"/>
  <c r="AJ1614" i="53"/>
  <c r="AJ1615" i="53"/>
  <c r="AJ1616" i="53"/>
  <c r="AJ1617" i="53"/>
  <c r="AJ1618" i="53"/>
  <c r="AJ1619" i="53"/>
  <c r="AJ1620" i="53"/>
  <c r="AJ1621" i="53"/>
  <c r="AJ1622" i="53"/>
  <c r="AJ1623" i="53"/>
  <c r="AJ1624" i="53"/>
  <c r="AJ1625" i="53"/>
  <c r="AJ1626" i="53"/>
  <c r="AJ1627" i="53"/>
  <c r="AJ1628" i="53"/>
  <c r="AJ1629" i="53"/>
  <c r="AJ1630" i="53"/>
  <c r="AJ1631" i="53"/>
  <c r="AJ1632" i="53"/>
  <c r="AJ1633" i="53"/>
  <c r="AJ1634" i="53"/>
  <c r="AJ1635" i="53"/>
  <c r="AJ1636" i="53"/>
  <c r="AJ1637" i="53"/>
  <c r="AJ1638" i="53"/>
  <c r="AJ1639" i="53"/>
  <c r="AJ1640" i="53"/>
  <c r="AJ1641" i="53"/>
  <c r="AJ1642" i="53"/>
  <c r="AJ1643" i="53"/>
  <c r="AJ1644" i="53"/>
  <c r="AJ1645" i="53"/>
  <c r="AJ1646" i="53"/>
  <c r="AJ1647" i="53"/>
  <c r="AJ1648" i="53"/>
  <c r="AJ1649" i="53"/>
  <c r="AJ1650" i="53"/>
  <c r="AJ1651" i="53"/>
  <c r="AJ1652" i="53"/>
  <c r="AJ1653" i="53"/>
  <c r="AJ1654" i="53"/>
  <c r="AJ1655" i="53"/>
  <c r="AJ1656" i="53"/>
  <c r="AJ1657" i="53"/>
  <c r="AJ1658" i="53"/>
  <c r="AJ1659" i="53"/>
  <c r="AJ1660" i="53"/>
  <c r="AJ1661" i="53"/>
  <c r="AJ1662" i="53"/>
  <c r="AJ1663" i="53"/>
  <c r="AJ1664" i="53"/>
  <c r="AJ1665" i="53"/>
  <c r="AJ1666" i="53"/>
  <c r="AJ1667" i="53"/>
  <c r="AJ1668" i="53"/>
  <c r="AJ1669" i="53"/>
  <c r="AJ1670" i="53"/>
  <c r="AJ1671" i="53"/>
  <c r="AJ1672" i="53"/>
  <c r="AJ1673" i="53"/>
  <c r="AJ1674" i="53"/>
  <c r="AJ1675" i="53"/>
  <c r="AJ1676" i="53"/>
  <c r="AJ1677" i="53"/>
  <c r="AJ1678" i="53"/>
  <c r="AJ1679" i="53"/>
  <c r="AJ1680" i="53"/>
  <c r="AJ1681" i="53"/>
  <c r="AJ1682" i="53"/>
  <c r="AJ1683" i="53"/>
  <c r="AJ1684" i="53"/>
  <c r="AJ1685" i="53"/>
  <c r="AJ1686" i="53"/>
  <c r="AJ1687" i="53"/>
  <c r="AJ1688" i="53"/>
  <c r="AJ1689" i="53"/>
  <c r="AJ1690" i="53"/>
  <c r="AJ1691" i="53"/>
  <c r="AJ1692" i="53"/>
  <c r="AJ1693" i="53"/>
  <c r="AJ1694" i="53"/>
  <c r="AJ1695" i="53"/>
  <c r="AJ1696" i="53"/>
  <c r="AJ1697" i="53"/>
  <c r="AJ1698" i="53"/>
  <c r="AJ1699" i="53"/>
  <c r="AJ1700" i="53"/>
  <c r="AJ1701" i="53"/>
  <c r="AJ1702" i="53"/>
  <c r="AJ1703" i="53"/>
  <c r="AJ1704" i="53"/>
  <c r="AJ1705" i="53"/>
  <c r="AJ1706" i="53"/>
  <c r="AJ1707" i="53"/>
  <c r="AJ1708" i="53"/>
  <c r="AJ1709" i="53"/>
  <c r="AJ1710" i="53"/>
  <c r="AJ1711" i="53"/>
  <c r="AJ1712" i="53"/>
  <c r="AJ1713" i="53"/>
  <c r="AJ1714" i="53"/>
  <c r="AJ1715" i="53"/>
  <c r="AJ1716" i="53"/>
  <c r="AJ1717" i="53"/>
  <c r="AJ1718" i="53"/>
  <c r="AJ1719" i="53"/>
  <c r="AJ1720" i="53"/>
  <c r="AJ1721" i="53"/>
  <c r="AJ1722" i="53"/>
  <c r="AJ1723" i="53"/>
  <c r="AJ1724" i="53"/>
  <c r="AJ1725" i="53"/>
  <c r="AJ1726" i="53"/>
  <c r="AJ1727" i="53"/>
  <c r="AJ1728" i="53"/>
  <c r="AJ1729" i="53"/>
  <c r="AJ1730" i="53"/>
  <c r="AJ1731" i="53"/>
  <c r="AJ1732" i="53"/>
  <c r="AJ1733" i="53"/>
  <c r="AJ1734" i="53"/>
  <c r="AJ1735" i="53"/>
  <c r="AJ1736" i="53"/>
  <c r="AJ1737" i="53"/>
  <c r="AJ1738" i="53"/>
  <c r="AJ1739" i="53"/>
  <c r="AJ1740" i="53"/>
  <c r="AJ1741" i="53"/>
  <c r="AJ1742" i="53"/>
  <c r="AJ1743" i="53"/>
  <c r="AJ1744" i="53"/>
  <c r="AJ1745" i="53"/>
  <c r="AJ1746" i="53"/>
  <c r="AJ1747" i="53"/>
  <c r="AJ1748" i="53"/>
  <c r="AJ1749" i="53"/>
  <c r="AJ1750" i="53"/>
  <c r="AJ1751" i="53"/>
  <c r="AJ1752" i="53"/>
  <c r="AJ1753" i="53"/>
  <c r="AJ1754" i="53"/>
  <c r="AJ1755" i="53"/>
  <c r="AJ1756" i="53"/>
  <c r="AJ1757" i="53"/>
  <c r="AJ1758" i="53"/>
  <c r="AJ1759" i="53"/>
  <c r="AJ1760" i="53"/>
  <c r="AJ1761" i="53"/>
  <c r="AJ1762" i="53"/>
  <c r="AJ1763" i="53"/>
  <c r="AJ1764" i="53"/>
  <c r="AJ1765" i="53"/>
  <c r="AJ1766" i="53"/>
  <c r="AJ1767" i="53"/>
  <c r="AJ1768" i="53"/>
  <c r="AJ1769" i="53"/>
  <c r="AJ1770" i="53"/>
  <c r="AJ1771" i="53"/>
  <c r="AJ1772" i="53"/>
  <c r="AJ1773" i="53"/>
  <c r="AJ1774" i="53"/>
  <c r="AJ1775" i="53"/>
  <c r="AJ1776" i="53"/>
  <c r="AJ1777" i="53"/>
  <c r="AJ1778" i="53"/>
  <c r="AJ1779" i="53"/>
  <c r="AJ1780" i="53"/>
  <c r="AJ1781" i="53"/>
  <c r="AJ1782" i="53"/>
  <c r="AJ1783" i="53"/>
  <c r="AJ1784" i="53"/>
  <c r="AJ1785" i="53"/>
  <c r="AJ1786" i="53"/>
  <c r="AJ1787" i="53"/>
  <c r="AJ1788" i="53"/>
  <c r="AJ1789" i="53"/>
  <c r="AJ1790" i="53"/>
  <c r="AJ1791" i="53"/>
  <c r="AJ1792" i="53"/>
  <c r="AJ1793" i="53"/>
  <c r="AJ1794" i="53"/>
  <c r="AJ1795" i="53"/>
  <c r="AJ1796" i="53"/>
  <c r="AJ1797" i="53"/>
  <c r="AJ1798" i="53"/>
  <c r="AJ1799" i="53"/>
  <c r="AJ1800" i="53"/>
  <c r="AJ1801" i="53"/>
  <c r="AJ1802" i="53"/>
  <c r="AJ1803" i="53"/>
  <c r="AJ1804" i="53"/>
  <c r="AJ1805" i="53"/>
  <c r="AJ1806" i="53"/>
  <c r="AJ1807" i="53"/>
  <c r="AJ1808" i="53"/>
  <c r="AJ1809" i="53"/>
  <c r="AJ1810" i="53"/>
  <c r="AJ1811" i="53"/>
  <c r="AJ1812" i="53"/>
  <c r="AJ1813" i="53"/>
  <c r="AJ1814" i="53"/>
  <c r="AJ1815" i="53"/>
  <c r="AJ1816" i="53"/>
  <c r="AJ1817" i="53"/>
  <c r="AJ1818" i="53"/>
  <c r="AJ1819" i="53"/>
  <c r="AJ1820" i="53"/>
  <c r="AJ1821" i="53"/>
  <c r="AJ1822" i="53"/>
  <c r="AJ1823" i="53"/>
  <c r="AJ1824" i="53"/>
  <c r="AJ1825" i="53"/>
  <c r="AJ1826" i="53"/>
  <c r="AJ1827" i="53"/>
  <c r="AJ1828" i="53"/>
  <c r="AJ1829" i="53"/>
  <c r="AJ1830" i="53"/>
  <c r="AJ1831" i="53"/>
  <c r="AJ1832" i="53"/>
  <c r="AJ1833" i="53"/>
  <c r="AJ1834" i="53"/>
  <c r="AJ1835" i="53"/>
  <c r="AJ1836" i="53"/>
  <c r="AJ1837" i="53"/>
  <c r="AJ1838" i="53"/>
  <c r="AJ1839" i="53"/>
  <c r="AJ1840" i="53"/>
  <c r="AJ1841" i="53"/>
  <c r="AJ1842" i="53"/>
  <c r="AJ1843" i="53"/>
  <c r="AJ1844" i="53"/>
  <c r="AJ1845" i="53"/>
  <c r="AJ1846" i="53"/>
  <c r="AJ1847" i="53"/>
  <c r="AJ1848" i="53"/>
  <c r="AJ1849" i="53"/>
  <c r="AJ1850" i="53"/>
  <c r="AJ1851" i="53"/>
  <c r="AJ1852" i="53"/>
  <c r="AJ1853" i="53"/>
  <c r="AJ1854" i="53"/>
  <c r="AJ1855" i="53"/>
  <c r="AJ1856" i="53"/>
  <c r="AJ1857" i="53"/>
  <c r="AJ1858" i="53"/>
  <c r="AJ1859" i="53"/>
  <c r="AJ1860" i="53"/>
  <c r="AJ1861" i="53"/>
  <c r="AJ1862" i="53"/>
  <c r="AJ1863" i="53"/>
  <c r="AJ1864" i="53"/>
  <c r="AJ1865" i="53"/>
  <c r="AJ1866" i="53"/>
  <c r="AJ1867" i="53"/>
  <c r="AJ1868" i="53"/>
  <c r="AJ1869" i="53"/>
  <c r="AJ1870" i="53"/>
  <c r="AJ1871" i="53"/>
  <c r="AJ1872" i="53"/>
  <c r="AJ1873" i="53"/>
  <c r="AJ1874" i="53"/>
  <c r="AJ1875" i="53"/>
  <c r="AJ1876" i="53"/>
  <c r="AJ1877" i="53"/>
  <c r="AJ1878" i="53"/>
  <c r="AJ1879" i="53"/>
  <c r="AJ1880" i="53"/>
  <c r="AJ1881" i="53"/>
  <c r="AJ1882" i="53"/>
  <c r="AJ1883" i="53"/>
  <c r="AJ1884" i="53"/>
  <c r="AJ1885" i="53"/>
  <c r="AJ1886" i="53"/>
  <c r="AJ1887" i="53"/>
  <c r="AJ1888" i="53"/>
  <c r="AJ1889" i="53"/>
  <c r="AJ1890" i="53"/>
  <c r="AJ1891" i="53"/>
  <c r="AJ1892" i="53"/>
  <c r="AJ1893" i="53"/>
  <c r="AJ1894" i="53"/>
  <c r="AJ1895" i="53"/>
  <c r="AJ1896" i="53"/>
  <c r="AJ1897" i="53"/>
  <c r="AJ1898" i="53"/>
  <c r="AJ1899" i="53"/>
  <c r="AJ1900" i="53"/>
  <c r="AJ1901" i="53"/>
  <c r="AJ1902" i="53"/>
  <c r="AJ1903" i="53"/>
  <c r="AJ1904" i="53"/>
  <c r="AJ1905" i="53"/>
  <c r="AJ1906" i="53"/>
  <c r="AJ1907" i="53"/>
  <c r="AJ1908" i="53"/>
  <c r="AJ1909" i="53"/>
  <c r="AJ1910" i="53"/>
  <c r="AJ1911" i="53"/>
  <c r="AJ1912" i="53"/>
  <c r="AJ1913" i="53"/>
  <c r="AJ1914" i="53"/>
  <c r="AJ1915" i="53"/>
  <c r="AJ1916" i="53"/>
  <c r="AJ1917" i="53"/>
  <c r="AJ1918" i="53"/>
  <c r="AJ1919" i="53"/>
  <c r="AJ1920" i="53"/>
  <c r="AJ1921" i="53"/>
  <c r="AJ1922" i="53"/>
  <c r="AJ1923" i="53"/>
  <c r="AJ1924" i="53"/>
  <c r="AJ1925" i="53"/>
  <c r="AJ1926" i="53"/>
  <c r="AJ1927" i="53"/>
  <c r="AJ1928" i="53"/>
  <c r="AJ1929" i="53"/>
  <c r="AJ1930" i="53"/>
  <c r="AJ1931" i="53"/>
  <c r="AJ1932" i="53"/>
  <c r="AJ1933" i="53"/>
  <c r="AJ1934" i="53"/>
  <c r="AJ1935" i="53"/>
  <c r="AJ1936" i="53"/>
  <c r="AJ1937" i="53"/>
  <c r="AJ1938" i="53"/>
  <c r="AJ1939" i="53"/>
  <c r="AJ1940" i="53"/>
  <c r="AJ1941" i="53"/>
  <c r="AJ1942" i="53"/>
  <c r="AJ1943" i="53"/>
  <c r="AJ1944" i="53"/>
  <c r="AJ1945" i="53"/>
  <c r="AJ1946" i="53"/>
  <c r="AJ1947" i="53"/>
  <c r="AJ1948" i="53"/>
  <c r="AJ1949" i="53"/>
  <c r="AJ1950" i="53"/>
  <c r="AJ1951" i="53"/>
  <c r="AJ1952" i="53"/>
  <c r="AJ1953" i="53"/>
  <c r="AJ1954" i="53"/>
  <c r="AJ1955" i="53"/>
  <c r="AJ1956" i="53"/>
  <c r="AJ1957" i="53"/>
  <c r="AJ1958" i="53"/>
  <c r="AJ1959" i="53"/>
  <c r="AJ1960" i="53"/>
  <c r="AJ1961" i="53"/>
  <c r="AJ1962" i="53"/>
  <c r="AJ1963" i="53"/>
  <c r="AJ1964" i="53"/>
  <c r="AJ1965" i="53"/>
  <c r="AJ1966" i="53"/>
  <c r="AJ1967" i="53"/>
  <c r="AJ1968" i="53"/>
  <c r="AJ1969" i="53"/>
  <c r="AJ1970" i="53"/>
  <c r="AJ1971" i="53"/>
  <c r="AJ1972" i="53"/>
  <c r="AJ1973" i="53"/>
  <c r="AJ1974" i="53"/>
  <c r="AJ1975" i="53"/>
  <c r="AJ1976" i="53"/>
  <c r="AJ1977" i="53"/>
  <c r="AJ1978" i="53"/>
  <c r="AJ1979" i="53"/>
  <c r="AJ1980" i="53"/>
  <c r="AJ1981" i="53"/>
  <c r="AJ1982" i="53"/>
  <c r="AJ1983" i="53"/>
  <c r="AJ1984" i="53"/>
  <c r="AJ1985" i="53"/>
  <c r="AJ1986" i="53"/>
  <c r="AJ1987" i="53"/>
  <c r="AJ1988" i="53"/>
  <c r="AJ1989" i="53"/>
  <c r="AJ1990" i="53"/>
  <c r="AJ1991" i="53"/>
  <c r="AJ1992" i="53"/>
  <c r="AJ1993" i="53"/>
  <c r="AJ1994" i="53"/>
  <c r="AJ1995" i="53"/>
  <c r="AJ1996" i="53"/>
  <c r="AJ1997" i="53"/>
  <c r="AJ1998" i="53"/>
  <c r="AJ1999" i="53"/>
  <c r="AJ2000" i="53"/>
  <c r="AJ2001" i="53"/>
  <c r="AJ2002" i="53"/>
  <c r="AJ2003" i="53"/>
  <c r="AJ2004" i="53"/>
  <c r="AJ2005" i="53"/>
  <c r="AJ2006" i="53"/>
  <c r="AJ2007" i="53"/>
  <c r="AJ2008" i="53"/>
  <c r="AJ2009" i="53"/>
  <c r="AJ2010" i="53"/>
  <c r="AJ2011" i="53"/>
  <c r="AJ2012" i="53"/>
  <c r="AJ2013" i="53"/>
  <c r="AJ2014" i="53"/>
  <c r="AJ2015" i="53"/>
  <c r="AJ2016" i="53"/>
  <c r="AJ2017" i="53"/>
  <c r="AJ2018" i="53"/>
  <c r="AJ2019" i="53"/>
  <c r="AJ2020" i="53"/>
  <c r="AJ2021" i="53"/>
  <c r="AJ2022" i="53"/>
  <c r="AJ2023" i="53"/>
  <c r="AJ2024" i="53"/>
  <c r="AJ2025" i="53"/>
  <c r="AJ2026" i="53"/>
  <c r="AJ2027" i="53"/>
  <c r="AJ2028" i="53"/>
  <c r="AJ2029" i="53"/>
  <c r="AJ2030" i="53"/>
  <c r="AJ2031" i="53"/>
  <c r="AJ2032" i="53"/>
  <c r="AJ2033" i="53"/>
  <c r="AJ2034" i="53"/>
  <c r="AJ2035" i="53"/>
  <c r="AJ2036" i="53"/>
  <c r="AJ2037" i="53"/>
  <c r="AJ2038" i="53"/>
  <c r="AJ2039" i="53"/>
  <c r="AJ2040" i="53"/>
  <c r="AJ2041" i="53"/>
  <c r="AJ2042" i="53"/>
  <c r="AJ2043" i="53"/>
  <c r="AJ2044" i="53"/>
  <c r="AJ2045" i="53"/>
  <c r="AJ2046" i="53"/>
  <c r="AJ2047" i="53"/>
  <c r="AJ2048" i="53"/>
  <c r="AJ2049" i="53"/>
  <c r="AJ2050" i="53"/>
  <c r="AJ2051" i="53"/>
  <c r="AJ2052" i="53"/>
  <c r="AJ2053" i="53"/>
  <c r="AJ2054" i="53"/>
  <c r="AJ2055" i="53"/>
  <c r="AJ2056" i="53"/>
  <c r="AJ2057" i="53"/>
  <c r="AJ2058" i="53"/>
  <c r="AJ2059" i="53"/>
  <c r="AJ2060" i="53"/>
  <c r="AJ2061" i="53"/>
  <c r="AJ2062" i="53"/>
  <c r="AJ2063" i="53"/>
  <c r="AJ2064" i="53"/>
  <c r="AJ2065" i="53"/>
  <c r="AJ2066" i="53"/>
  <c r="AJ2067" i="53"/>
  <c r="AJ2068" i="53"/>
  <c r="AJ2069" i="53"/>
  <c r="AJ2070" i="53"/>
  <c r="AJ2071" i="53"/>
  <c r="AJ2072" i="53"/>
  <c r="AJ2073" i="53"/>
  <c r="AJ2074" i="53"/>
  <c r="AJ2075" i="53"/>
  <c r="AJ2076" i="53"/>
  <c r="AJ2077" i="53"/>
  <c r="AJ2078" i="53"/>
  <c r="AJ2079" i="53"/>
  <c r="AJ2080" i="53"/>
  <c r="AJ2081" i="53"/>
  <c r="AJ2082" i="53"/>
  <c r="AJ2083" i="53"/>
  <c r="AJ2084" i="53"/>
  <c r="AJ2085" i="53"/>
  <c r="AJ2086" i="53"/>
  <c r="AJ2087" i="53"/>
  <c r="AJ2088" i="53"/>
  <c r="AJ2089" i="53"/>
  <c r="AJ2090" i="53"/>
  <c r="AJ2091" i="53"/>
  <c r="AJ2092" i="53"/>
  <c r="AJ2093" i="53"/>
  <c r="AJ2094" i="53"/>
  <c r="AJ2095" i="53"/>
  <c r="AJ2096" i="53"/>
  <c r="AJ2097" i="53"/>
  <c r="AJ2098" i="53"/>
  <c r="AJ2099" i="53"/>
  <c r="AJ2100" i="53"/>
  <c r="AJ2101" i="53"/>
  <c r="AJ2102" i="53"/>
  <c r="AJ2103" i="53"/>
  <c r="AJ2104" i="53"/>
  <c r="AJ2105" i="53"/>
  <c r="AJ2106" i="53"/>
  <c r="AJ2107" i="53"/>
  <c r="AJ2108" i="53"/>
  <c r="AJ2109" i="53"/>
  <c r="AJ2110" i="53"/>
  <c r="AJ2111" i="53"/>
  <c r="AJ2112" i="53"/>
  <c r="AJ2113" i="53"/>
  <c r="AJ2114" i="53"/>
  <c r="AJ2115" i="53"/>
  <c r="AJ2116" i="53"/>
  <c r="AJ2117" i="53"/>
  <c r="AJ2118" i="53"/>
  <c r="AJ2119" i="53"/>
  <c r="AJ2120" i="53"/>
  <c r="AJ2121" i="53"/>
  <c r="AJ2122" i="53"/>
  <c r="AJ2123" i="53"/>
  <c r="AJ2124" i="53"/>
  <c r="AJ2125" i="53"/>
  <c r="AJ2126" i="53"/>
  <c r="AJ2127" i="53"/>
  <c r="AJ2128" i="53"/>
  <c r="AJ2129" i="53"/>
  <c r="AJ2130" i="53"/>
  <c r="AJ2131" i="53"/>
  <c r="AJ2132" i="53"/>
  <c r="AJ2133" i="53"/>
  <c r="AJ2134" i="53"/>
  <c r="AJ2135" i="53"/>
  <c r="AJ2136" i="53"/>
  <c r="AJ2137" i="53"/>
  <c r="AJ2138" i="53"/>
  <c r="AJ2139" i="53"/>
  <c r="AJ2140" i="53"/>
  <c r="AJ2141" i="53"/>
  <c r="AJ2142" i="53"/>
  <c r="AJ2143" i="53"/>
  <c r="AJ2144" i="53"/>
  <c r="AJ2145" i="53"/>
  <c r="AJ2146" i="53"/>
  <c r="AJ2147" i="53"/>
  <c r="AJ2148" i="53"/>
  <c r="AJ2149" i="53"/>
  <c r="AJ2150" i="53"/>
  <c r="AJ2151" i="53"/>
  <c r="AJ2152" i="53"/>
  <c r="AJ2153" i="53"/>
  <c r="AJ2154" i="53"/>
  <c r="AJ2155" i="53"/>
  <c r="AJ2156" i="53"/>
  <c r="AJ2157" i="53"/>
  <c r="AJ2158" i="53"/>
  <c r="AJ2159" i="53"/>
  <c r="AJ2160" i="53"/>
  <c r="AJ2161" i="53"/>
  <c r="AJ2162" i="53"/>
  <c r="AJ2163" i="53"/>
  <c r="AJ2164" i="53"/>
  <c r="AJ2165" i="53"/>
  <c r="AJ2166" i="53"/>
  <c r="AJ2167" i="53"/>
  <c r="AJ2168" i="53"/>
  <c r="AJ2169" i="53"/>
  <c r="AJ2170" i="53"/>
  <c r="AJ2171" i="53"/>
  <c r="AJ2172" i="53"/>
  <c r="AJ2173" i="53"/>
  <c r="AJ2174" i="53"/>
  <c r="AJ2175" i="53"/>
  <c r="AJ2176" i="53"/>
  <c r="AJ2177" i="53"/>
  <c r="AJ2178" i="53"/>
  <c r="AJ2179" i="53"/>
  <c r="AJ2180" i="53"/>
  <c r="AJ2181" i="53"/>
  <c r="AJ2182" i="53"/>
  <c r="AJ2183" i="53"/>
  <c r="AJ2184" i="53"/>
  <c r="AJ2185" i="53"/>
  <c r="AJ2186" i="53"/>
  <c r="AJ2187" i="53"/>
  <c r="AJ2188" i="53"/>
  <c r="AJ2189" i="53"/>
  <c r="AJ2190" i="53"/>
  <c r="AJ2191" i="53"/>
  <c r="AJ2192" i="53"/>
  <c r="AJ2193" i="53"/>
  <c r="AJ2194" i="53"/>
  <c r="AJ2195" i="53"/>
  <c r="AJ2196" i="53"/>
  <c r="AJ2197" i="53"/>
  <c r="AJ2198" i="53"/>
  <c r="AJ2199" i="53"/>
  <c r="AJ2200" i="53"/>
  <c r="AJ2201" i="53"/>
  <c r="AJ2202" i="53"/>
  <c r="AJ2203" i="53"/>
  <c r="AJ2204" i="53"/>
  <c r="AJ2205" i="53"/>
  <c r="AJ2206" i="53"/>
  <c r="AJ2207" i="53"/>
  <c r="AJ2208" i="53"/>
  <c r="AJ2209" i="53"/>
  <c r="AJ2210" i="53"/>
  <c r="AJ2211" i="53"/>
  <c r="AJ2212" i="53"/>
  <c r="AJ2213" i="53"/>
  <c r="AJ2214" i="53"/>
  <c r="AJ2215" i="53"/>
  <c r="AJ2216" i="53"/>
  <c r="AJ2217" i="53"/>
  <c r="AJ2218" i="53"/>
  <c r="AJ2219" i="53"/>
  <c r="AJ2220" i="53"/>
  <c r="AJ2221" i="53"/>
  <c r="AJ2222" i="53"/>
  <c r="AJ2223" i="53"/>
  <c r="AJ2224" i="53"/>
  <c r="AJ2225" i="53"/>
  <c r="AJ2226" i="53"/>
  <c r="AJ2227" i="53"/>
  <c r="AJ2228" i="53"/>
  <c r="AJ2229" i="53"/>
  <c r="AJ2230" i="53"/>
  <c r="AJ2231" i="53"/>
  <c r="AJ2232" i="53"/>
  <c r="AJ2233" i="53"/>
  <c r="AJ2234" i="53"/>
  <c r="AJ2235" i="53"/>
  <c r="AJ2236" i="53"/>
  <c r="AJ2237" i="53"/>
  <c r="AJ2238" i="53"/>
  <c r="AJ2239" i="53"/>
  <c r="AJ2240" i="53"/>
  <c r="AJ2241" i="53"/>
  <c r="AJ2242" i="53"/>
  <c r="AJ2243" i="53"/>
  <c r="AJ2244" i="53"/>
  <c r="AJ2245" i="53"/>
  <c r="AJ2246" i="53"/>
  <c r="AJ2247" i="53"/>
  <c r="AJ2248" i="53"/>
  <c r="AJ2249" i="53"/>
  <c r="AJ2250" i="53"/>
  <c r="AJ2251" i="53"/>
  <c r="AJ2252" i="53"/>
  <c r="AJ2253" i="53"/>
  <c r="AJ2254" i="53"/>
  <c r="AJ2255" i="53"/>
  <c r="AJ2256" i="53"/>
  <c r="AJ2257" i="53"/>
  <c r="AJ2258" i="53"/>
  <c r="AJ2259" i="53"/>
  <c r="AJ2260" i="53"/>
  <c r="AJ2261" i="53"/>
  <c r="AJ2262" i="53"/>
  <c r="AJ2263" i="53"/>
  <c r="AJ2264" i="53"/>
  <c r="AJ2265" i="53"/>
  <c r="AJ2266" i="53"/>
  <c r="AJ2267" i="53"/>
  <c r="AJ2268" i="53"/>
  <c r="AJ2269" i="53"/>
  <c r="AJ2270" i="53"/>
  <c r="AJ2271" i="53"/>
  <c r="AJ2272" i="53"/>
  <c r="AJ2273" i="53"/>
  <c r="AJ2274" i="53"/>
  <c r="AJ2275" i="53"/>
  <c r="AJ2276" i="53"/>
  <c r="AJ2277" i="53"/>
  <c r="AJ2278" i="53"/>
  <c r="AJ2279" i="53"/>
  <c r="AJ2280" i="53"/>
  <c r="AJ2281" i="53"/>
  <c r="AJ2282" i="53"/>
  <c r="AJ2283" i="53"/>
  <c r="AJ2284" i="53"/>
  <c r="AJ2285" i="53"/>
  <c r="AJ2286" i="53"/>
  <c r="AJ2287" i="53"/>
  <c r="AJ2288" i="53"/>
  <c r="AJ2289" i="53"/>
  <c r="AJ2290" i="53"/>
  <c r="AJ2291" i="53"/>
  <c r="AJ2292" i="53"/>
  <c r="AJ2293" i="53"/>
  <c r="AJ2294" i="53"/>
  <c r="AJ2295" i="53"/>
  <c r="AJ2296" i="53"/>
  <c r="AJ2297" i="53"/>
  <c r="AJ2298" i="53"/>
  <c r="AJ2299" i="53"/>
  <c r="AJ2300" i="53"/>
  <c r="AJ2301" i="53"/>
  <c r="AJ2302" i="53"/>
  <c r="AJ2303" i="53"/>
  <c r="AJ2304" i="53"/>
  <c r="AJ2305" i="53"/>
  <c r="AJ2306" i="53"/>
  <c r="AJ2307" i="53"/>
  <c r="AJ2308" i="53"/>
  <c r="AJ2309" i="53"/>
  <c r="AJ2310" i="53"/>
  <c r="AJ2311" i="53"/>
  <c r="AJ2312" i="53"/>
  <c r="AJ2313" i="53"/>
  <c r="AJ2314" i="53"/>
  <c r="AJ2315" i="53"/>
  <c r="AJ2316" i="53"/>
  <c r="AJ2317" i="53"/>
  <c r="AJ2318" i="53"/>
  <c r="AJ2319" i="53"/>
  <c r="AJ2320" i="53"/>
  <c r="AJ2321" i="53"/>
  <c r="AJ2322" i="53"/>
  <c r="AJ2323" i="53"/>
  <c r="AJ2324" i="53"/>
  <c r="AJ2325" i="53"/>
  <c r="AJ2326" i="53"/>
  <c r="AJ2327" i="53"/>
  <c r="AJ2328" i="53"/>
  <c r="AJ2329" i="53"/>
  <c r="AJ2330" i="53"/>
  <c r="AJ2331" i="53"/>
  <c r="AJ2332" i="53"/>
  <c r="AJ2333" i="53"/>
  <c r="AJ2334" i="53"/>
  <c r="AJ2335" i="53"/>
  <c r="AJ2336" i="53"/>
  <c r="AJ2337" i="53"/>
  <c r="AJ2338" i="53"/>
  <c r="AJ2339" i="53"/>
  <c r="AJ2340" i="53"/>
  <c r="AJ2341" i="53"/>
  <c r="AJ2342" i="53"/>
  <c r="AJ2343" i="53"/>
  <c r="AJ2344" i="53"/>
  <c r="AJ2345" i="53"/>
  <c r="AJ2346" i="53"/>
  <c r="AJ2347" i="53"/>
  <c r="AJ2348" i="53"/>
  <c r="AJ2349" i="53"/>
  <c r="AJ2350" i="53"/>
  <c r="AJ2351" i="53"/>
  <c r="AJ2352" i="53"/>
  <c r="AJ2353" i="53"/>
  <c r="AJ2354" i="53"/>
  <c r="AJ2355" i="53"/>
  <c r="AJ2356" i="53"/>
  <c r="AJ2357" i="53"/>
  <c r="AJ2358" i="53"/>
  <c r="AJ2359" i="53"/>
  <c r="AJ2360" i="53"/>
  <c r="AJ2361" i="53"/>
  <c r="AJ2362" i="53"/>
  <c r="AJ2363" i="53"/>
  <c r="AJ2364" i="53"/>
  <c r="AJ2365" i="53"/>
  <c r="AJ2366" i="53"/>
  <c r="AJ2367" i="53"/>
  <c r="AJ2368" i="53"/>
  <c r="AJ2369" i="53"/>
  <c r="AJ2370" i="53"/>
  <c r="AJ2371" i="53"/>
  <c r="AJ2372" i="53"/>
  <c r="AJ2373" i="53"/>
  <c r="AJ2374" i="53"/>
  <c r="AJ2375" i="53"/>
  <c r="AJ2376" i="53"/>
  <c r="AJ2377" i="53"/>
  <c r="AJ2378" i="53"/>
  <c r="AJ2379" i="53"/>
  <c r="AJ2380" i="53"/>
  <c r="AJ2381" i="53"/>
  <c r="AJ2382" i="53"/>
  <c r="AJ2383" i="53"/>
  <c r="AJ2384" i="53"/>
  <c r="AJ2385" i="53"/>
  <c r="AJ2386" i="53"/>
  <c r="AJ2387" i="53"/>
  <c r="AJ2388" i="53"/>
  <c r="AJ2389" i="53"/>
  <c r="AJ2390" i="53"/>
  <c r="AJ2391" i="53"/>
  <c r="AJ2392" i="53"/>
  <c r="AJ2393" i="53"/>
  <c r="AJ2394" i="53"/>
  <c r="AJ2395" i="53"/>
  <c r="AJ2396" i="53"/>
  <c r="AJ2397" i="53"/>
  <c r="AJ2398" i="53"/>
  <c r="AJ2399" i="53"/>
  <c r="AJ2400" i="53"/>
  <c r="AJ2401" i="53"/>
  <c r="AJ2402" i="53"/>
  <c r="AJ2403" i="53"/>
  <c r="AJ2404" i="53"/>
  <c r="AJ2405" i="53"/>
  <c r="AJ2406" i="53"/>
  <c r="AJ2407" i="53"/>
  <c r="AJ2408" i="53"/>
  <c r="AJ2409" i="53"/>
  <c r="AJ2410" i="53"/>
  <c r="AJ2411" i="53"/>
  <c r="AJ2412" i="53"/>
  <c r="AJ2413" i="53"/>
  <c r="AJ2414" i="53"/>
  <c r="AJ2415" i="53"/>
  <c r="AJ2416" i="53"/>
  <c r="AJ2417" i="53"/>
  <c r="AJ2418" i="53"/>
  <c r="AJ2419" i="53"/>
  <c r="AJ2420" i="53"/>
  <c r="AJ2421" i="53"/>
  <c r="AJ2422" i="53"/>
  <c r="AJ2423" i="53"/>
  <c r="AJ2424" i="53"/>
  <c r="AJ2425" i="53"/>
  <c r="AJ2426" i="53"/>
  <c r="AJ2427" i="53"/>
  <c r="AJ2428" i="53"/>
  <c r="AJ2429" i="53"/>
  <c r="AJ2430" i="53"/>
  <c r="AJ2431" i="53"/>
  <c r="AJ2432" i="53"/>
  <c r="AJ2433" i="53"/>
  <c r="AJ2434" i="53"/>
  <c r="AJ2435" i="53"/>
  <c r="AJ2436" i="53"/>
  <c r="AJ2437" i="53"/>
  <c r="AJ2438" i="53"/>
  <c r="AJ2439" i="53"/>
  <c r="AJ2440" i="53"/>
  <c r="AJ2441" i="53"/>
  <c r="AJ2442" i="53"/>
  <c r="AJ2443" i="53"/>
  <c r="AJ2444" i="53"/>
  <c r="AJ2445" i="53"/>
  <c r="AJ2446" i="53"/>
  <c r="AJ2447" i="53"/>
  <c r="AJ2448" i="53"/>
  <c r="AJ2449" i="53"/>
  <c r="AJ2450" i="53"/>
  <c r="AJ2451" i="53"/>
  <c r="AJ2452" i="53"/>
  <c r="AJ2453" i="53"/>
  <c r="AJ2454" i="53"/>
  <c r="AJ2455" i="53"/>
  <c r="AJ2456" i="53"/>
  <c r="AJ2457" i="53"/>
  <c r="AJ2458" i="53"/>
  <c r="AJ2459" i="53"/>
  <c r="AJ2460" i="53"/>
  <c r="AJ2461" i="53"/>
  <c r="AJ2462" i="53"/>
  <c r="AJ2463" i="53"/>
  <c r="AJ2464" i="53"/>
  <c r="AJ2465" i="53"/>
  <c r="AJ2466" i="53"/>
  <c r="AJ2467" i="53"/>
  <c r="AJ2468" i="53"/>
  <c r="AJ2469" i="53"/>
  <c r="AJ2470" i="53"/>
  <c r="AJ2471" i="53"/>
  <c r="AJ2472" i="53"/>
  <c r="AJ2473" i="53"/>
  <c r="AJ2474" i="53"/>
  <c r="AJ2475" i="53"/>
  <c r="AJ2476" i="53"/>
  <c r="AJ2477" i="53"/>
  <c r="AJ2478" i="53"/>
  <c r="AJ2479" i="53"/>
  <c r="AJ2480" i="53"/>
  <c r="AJ2481" i="53"/>
  <c r="AJ2482" i="53"/>
  <c r="AJ2483" i="53"/>
  <c r="AJ2484" i="53"/>
  <c r="AJ2485" i="53"/>
  <c r="AJ2486" i="53"/>
  <c r="AJ2487" i="53"/>
  <c r="AJ2488" i="53"/>
  <c r="AJ2489" i="53"/>
  <c r="AJ2490" i="53"/>
  <c r="AJ2491" i="53"/>
  <c r="AJ2492" i="53"/>
  <c r="AJ2493" i="53"/>
  <c r="AJ2494" i="53"/>
  <c r="AJ2495" i="53"/>
  <c r="AJ2496" i="53"/>
  <c r="AJ2497" i="53"/>
  <c r="AJ2498" i="53"/>
  <c r="AJ2499" i="53"/>
  <c r="AJ2500" i="53"/>
  <c r="AJ2501" i="53"/>
  <c r="AI2" i="53"/>
  <c r="AI3" i="53"/>
  <c r="AI4" i="53"/>
  <c r="AI5" i="53"/>
  <c r="AI6" i="53"/>
  <c r="AI7" i="53"/>
  <c r="AI8" i="53"/>
  <c r="AI9" i="53"/>
  <c r="AI10" i="53"/>
  <c r="AI11" i="53"/>
  <c r="AI12" i="53"/>
  <c r="AI13" i="53"/>
  <c r="AI14" i="53"/>
  <c r="AI15" i="53"/>
  <c r="AI16" i="53"/>
  <c r="AI17" i="53"/>
  <c r="AI18" i="53"/>
  <c r="AI19" i="53"/>
  <c r="AI20" i="53"/>
  <c r="AI21" i="53"/>
  <c r="AI22" i="53"/>
  <c r="AI23" i="53"/>
  <c r="AI24" i="53"/>
  <c r="AI25" i="53"/>
  <c r="AI26" i="53"/>
  <c r="AI27" i="53"/>
  <c r="AI28" i="53"/>
  <c r="AI29" i="53"/>
  <c r="AI30" i="53"/>
  <c r="AI31" i="53"/>
  <c r="AI32" i="53"/>
  <c r="AI33" i="53"/>
  <c r="AI34" i="53"/>
  <c r="AI35" i="53"/>
  <c r="AI36" i="53"/>
  <c r="AI37" i="53"/>
  <c r="AI38" i="53"/>
  <c r="AI39" i="53"/>
  <c r="AI40" i="53"/>
  <c r="AI41" i="53"/>
  <c r="AI42" i="53"/>
  <c r="AI43" i="53"/>
  <c r="AI44" i="53"/>
  <c r="AI45" i="53"/>
  <c r="AI46" i="53"/>
  <c r="AI47" i="53"/>
  <c r="AI48" i="53"/>
  <c r="AI49" i="53"/>
  <c r="AI50" i="53"/>
  <c r="AI51" i="53"/>
  <c r="AI52" i="53"/>
  <c r="AI53" i="53"/>
  <c r="AI54" i="53"/>
  <c r="AI55" i="53"/>
  <c r="AI56" i="53"/>
  <c r="AI57" i="53"/>
  <c r="AI58" i="53"/>
  <c r="AI59" i="53"/>
  <c r="AI60" i="53"/>
  <c r="AI61" i="53"/>
  <c r="AI62" i="53"/>
  <c r="AI63" i="53"/>
  <c r="AI64" i="53"/>
  <c r="AI65" i="53"/>
  <c r="AI66" i="53"/>
  <c r="AI67" i="53"/>
  <c r="AI68" i="53"/>
  <c r="AI69" i="53"/>
  <c r="AI70" i="53"/>
  <c r="AI71" i="53"/>
  <c r="AI72" i="53"/>
  <c r="AI73" i="53"/>
  <c r="AI74" i="53"/>
  <c r="AI75" i="53"/>
  <c r="AI76" i="53"/>
  <c r="AI77" i="53"/>
  <c r="AI78" i="53"/>
  <c r="AI79" i="53"/>
  <c r="AI80" i="53"/>
  <c r="AI81" i="53"/>
  <c r="AI82" i="53"/>
  <c r="AI83" i="53"/>
  <c r="AI84" i="53"/>
  <c r="AI85" i="53"/>
  <c r="AI86" i="53"/>
  <c r="AI87" i="53"/>
  <c r="AI88" i="53"/>
  <c r="AI89" i="53"/>
  <c r="AI90" i="53"/>
  <c r="AI91" i="53"/>
  <c r="AI92" i="53"/>
  <c r="AI93" i="53"/>
  <c r="AI94" i="53"/>
  <c r="AI95" i="53"/>
  <c r="AI96" i="53"/>
  <c r="AI97" i="53"/>
  <c r="AI98" i="53"/>
  <c r="AI99" i="53"/>
  <c r="AI100" i="53"/>
  <c r="AI101" i="53"/>
  <c r="AI102" i="53"/>
  <c r="AI103" i="53"/>
  <c r="AI104" i="53"/>
  <c r="AI105" i="53"/>
  <c r="AI106" i="53"/>
  <c r="AI107" i="53"/>
  <c r="AI108" i="53"/>
  <c r="AI109" i="53"/>
  <c r="AI110" i="53"/>
  <c r="AI111" i="53"/>
  <c r="AI112" i="53"/>
  <c r="AI113" i="53"/>
  <c r="AI114" i="53"/>
  <c r="AI115" i="53"/>
  <c r="AI116" i="53"/>
  <c r="AI117" i="53"/>
  <c r="AI118" i="53"/>
  <c r="AI119" i="53"/>
  <c r="AI120" i="53"/>
  <c r="AI121" i="53"/>
  <c r="AI122" i="53"/>
  <c r="AI123" i="53"/>
  <c r="AI124" i="53"/>
  <c r="AI125" i="53"/>
  <c r="AI126" i="53"/>
  <c r="AI127" i="53"/>
  <c r="AI128" i="53"/>
  <c r="AI129" i="53"/>
  <c r="AI130" i="53"/>
  <c r="AI131" i="53"/>
  <c r="AI132" i="53"/>
  <c r="AI133" i="53"/>
  <c r="AI134" i="53"/>
  <c r="AI135" i="53"/>
  <c r="AI136" i="53"/>
  <c r="AI137" i="53"/>
  <c r="AI138" i="53"/>
  <c r="AI139" i="53"/>
  <c r="AI140" i="53"/>
  <c r="AI141" i="53"/>
  <c r="AI142" i="53"/>
  <c r="AI143" i="53"/>
  <c r="AI144" i="53"/>
  <c r="AI145" i="53"/>
  <c r="AI146" i="53"/>
  <c r="AI147" i="53"/>
  <c r="AI148" i="53"/>
  <c r="AI149" i="53"/>
  <c r="AI150" i="53"/>
  <c r="AI151" i="53"/>
  <c r="AI152" i="53"/>
  <c r="AI153" i="53"/>
  <c r="AI154" i="53"/>
  <c r="AI155" i="53"/>
  <c r="AI156" i="53"/>
  <c r="AI157" i="53"/>
  <c r="AI158" i="53"/>
  <c r="AI159" i="53"/>
  <c r="AI160" i="53"/>
  <c r="AI161" i="53"/>
  <c r="AI162" i="53"/>
  <c r="AI163" i="53"/>
  <c r="AI164" i="53"/>
  <c r="AI165" i="53"/>
  <c r="AI166" i="53"/>
  <c r="AI167" i="53"/>
  <c r="AI168" i="53"/>
  <c r="AI169" i="53"/>
  <c r="AI170" i="53"/>
  <c r="AI171" i="53"/>
  <c r="AI172" i="53"/>
  <c r="AI173" i="53"/>
  <c r="AI174" i="53"/>
  <c r="AI175" i="53"/>
  <c r="AI176" i="53"/>
  <c r="AI177" i="53"/>
  <c r="AI178" i="53"/>
  <c r="AI179" i="53"/>
  <c r="AI180" i="53"/>
  <c r="AI181" i="53"/>
  <c r="AI182" i="53"/>
  <c r="AI183" i="53"/>
  <c r="AI184" i="53"/>
  <c r="AI185" i="53"/>
  <c r="AI186" i="53"/>
  <c r="AI187" i="53"/>
  <c r="AI188" i="53"/>
  <c r="AI189" i="53"/>
  <c r="AI190" i="53"/>
  <c r="AI191" i="53"/>
  <c r="AI192" i="53"/>
  <c r="AI193" i="53"/>
  <c r="AI194" i="53"/>
  <c r="AI195" i="53"/>
  <c r="AI196" i="53"/>
  <c r="AI197" i="53"/>
  <c r="AI198" i="53"/>
  <c r="AI199" i="53"/>
  <c r="AI200" i="53"/>
  <c r="AI201" i="53"/>
  <c r="AI202" i="53"/>
  <c r="AI203" i="53"/>
  <c r="AI204" i="53"/>
  <c r="AI205" i="53"/>
  <c r="AI206" i="53"/>
  <c r="AI207" i="53"/>
  <c r="AI208" i="53"/>
  <c r="AI209" i="53"/>
  <c r="AI210" i="53"/>
  <c r="AI211" i="53"/>
  <c r="AI212" i="53"/>
  <c r="AI213" i="53"/>
  <c r="AI214" i="53"/>
  <c r="AI215" i="53"/>
  <c r="AI216" i="53"/>
  <c r="AI217" i="53"/>
  <c r="AI218" i="53"/>
  <c r="AI219" i="53"/>
  <c r="AI220" i="53"/>
  <c r="AI221" i="53"/>
  <c r="AI222" i="53"/>
  <c r="AI223" i="53"/>
  <c r="AI224" i="53"/>
  <c r="AI225" i="53"/>
  <c r="AI226" i="53"/>
  <c r="AI227" i="53"/>
  <c r="AI228" i="53"/>
  <c r="AI229" i="53"/>
  <c r="AI230" i="53"/>
  <c r="AI231" i="53"/>
  <c r="AI232" i="53"/>
  <c r="AI233" i="53"/>
  <c r="AI234" i="53"/>
  <c r="AI235" i="53"/>
  <c r="AI236" i="53"/>
  <c r="AI237" i="53"/>
  <c r="AI238" i="53"/>
  <c r="AI239" i="53"/>
  <c r="AI240" i="53"/>
  <c r="AI241" i="53"/>
  <c r="AI242" i="53"/>
  <c r="AI243" i="53"/>
  <c r="AI244" i="53"/>
  <c r="AI245" i="53"/>
  <c r="AI246" i="53"/>
  <c r="AI247" i="53"/>
  <c r="AI248" i="53"/>
  <c r="AI249" i="53"/>
  <c r="AI250" i="53"/>
  <c r="AI251" i="53"/>
  <c r="AI252" i="53"/>
  <c r="AI253" i="53"/>
  <c r="AI254" i="53"/>
  <c r="AI255" i="53"/>
  <c r="AI256" i="53"/>
  <c r="AI257" i="53"/>
  <c r="AI258" i="53"/>
  <c r="AI259" i="53"/>
  <c r="AI260" i="53"/>
  <c r="AI261" i="53"/>
  <c r="AI262" i="53"/>
  <c r="AI263" i="53"/>
  <c r="AI264" i="53"/>
  <c r="AI265" i="53"/>
  <c r="AI266" i="53"/>
  <c r="AI267" i="53"/>
  <c r="AI268" i="53"/>
  <c r="AI269" i="53"/>
  <c r="AI270" i="53"/>
  <c r="AI271" i="53"/>
  <c r="AI272" i="53"/>
  <c r="AI273" i="53"/>
  <c r="AI274" i="53"/>
  <c r="AI275" i="53"/>
  <c r="AI276" i="53"/>
  <c r="AI277" i="53"/>
  <c r="AI278" i="53"/>
  <c r="AI279" i="53"/>
  <c r="AI280" i="53"/>
  <c r="AI281" i="53"/>
  <c r="AI282" i="53"/>
  <c r="AI283" i="53"/>
  <c r="AI284" i="53"/>
  <c r="AI285" i="53"/>
  <c r="AI286" i="53"/>
  <c r="AI287" i="53"/>
  <c r="AI288" i="53"/>
  <c r="AI289" i="53"/>
  <c r="AI290" i="53"/>
  <c r="AI291" i="53"/>
  <c r="AI292" i="53"/>
  <c r="AI293" i="53"/>
  <c r="AI294" i="53"/>
  <c r="AI295" i="53"/>
  <c r="AI296" i="53"/>
  <c r="AI297" i="53"/>
  <c r="AI298" i="53"/>
  <c r="AI299" i="53"/>
  <c r="AI300" i="53"/>
  <c r="AI301" i="53"/>
  <c r="AI302" i="53"/>
  <c r="AI303" i="53"/>
  <c r="AI304" i="53"/>
  <c r="AI305" i="53"/>
  <c r="AI306" i="53"/>
  <c r="AI307" i="53"/>
  <c r="AI308" i="53"/>
  <c r="AI309" i="53"/>
  <c r="AI310" i="53"/>
  <c r="AI311" i="53"/>
  <c r="AI312" i="53"/>
  <c r="AI313" i="53"/>
  <c r="AI314" i="53"/>
  <c r="AI315" i="53"/>
  <c r="AI316" i="53"/>
  <c r="AI317" i="53"/>
  <c r="AI318" i="53"/>
  <c r="AI319" i="53"/>
  <c r="AI320" i="53"/>
  <c r="AI321" i="53"/>
  <c r="AI322" i="53"/>
  <c r="AI323" i="53"/>
  <c r="AI324" i="53"/>
  <c r="AI325" i="53"/>
  <c r="AI326" i="53"/>
  <c r="AI327" i="53"/>
  <c r="AI328" i="53"/>
  <c r="AI329" i="53"/>
  <c r="AI330" i="53"/>
  <c r="AI331" i="53"/>
  <c r="AI332" i="53"/>
  <c r="AI333" i="53"/>
  <c r="AI334" i="53"/>
  <c r="AI335" i="53"/>
  <c r="AI336" i="53"/>
  <c r="AI337" i="53"/>
  <c r="AI338" i="53"/>
  <c r="AI339" i="53"/>
  <c r="AI340" i="53"/>
  <c r="AI341" i="53"/>
  <c r="AI342" i="53"/>
  <c r="AI343" i="53"/>
  <c r="AI344" i="53"/>
  <c r="AI345" i="53"/>
  <c r="AI346" i="53"/>
  <c r="AI347" i="53"/>
  <c r="AI348" i="53"/>
  <c r="AI349" i="53"/>
  <c r="AI350" i="53"/>
  <c r="AI351" i="53"/>
  <c r="AI352" i="53"/>
  <c r="AI353" i="53"/>
  <c r="AI354" i="53"/>
  <c r="AI355" i="53"/>
  <c r="AI356" i="53"/>
  <c r="AI357" i="53"/>
  <c r="AI358" i="53"/>
  <c r="AI359" i="53"/>
  <c r="AI360" i="53"/>
  <c r="AI361" i="53"/>
  <c r="AI362" i="53"/>
  <c r="AI363" i="53"/>
  <c r="AI364" i="53"/>
  <c r="AI365" i="53"/>
  <c r="AI366" i="53"/>
  <c r="AI367" i="53"/>
  <c r="AI368" i="53"/>
  <c r="AI369" i="53"/>
  <c r="AI370" i="53"/>
  <c r="AI371" i="53"/>
  <c r="AI372" i="53"/>
  <c r="AI373" i="53"/>
  <c r="AI374" i="53"/>
  <c r="AI375" i="53"/>
  <c r="AI376" i="53"/>
  <c r="AI377" i="53"/>
  <c r="AI378" i="53"/>
  <c r="AI379" i="53"/>
  <c r="AI380" i="53"/>
  <c r="AI381" i="53"/>
  <c r="AI382" i="53"/>
  <c r="AI383" i="53"/>
  <c r="AI384" i="53"/>
  <c r="AI385" i="53"/>
  <c r="AI386" i="53"/>
  <c r="AI387" i="53"/>
  <c r="AI388" i="53"/>
  <c r="AI389" i="53"/>
  <c r="AI390" i="53"/>
  <c r="AI391" i="53"/>
  <c r="AI392" i="53"/>
  <c r="AI393" i="53"/>
  <c r="AI394" i="53"/>
  <c r="AI395" i="53"/>
  <c r="AI396" i="53"/>
  <c r="AI397" i="53"/>
  <c r="AI398" i="53"/>
  <c r="AI399" i="53"/>
  <c r="AI400" i="53"/>
  <c r="AI401" i="53"/>
  <c r="AI402" i="53"/>
  <c r="AI403" i="53"/>
  <c r="AI404" i="53"/>
  <c r="AI405" i="53"/>
  <c r="AI406" i="53"/>
  <c r="AI407" i="53"/>
  <c r="AI408" i="53"/>
  <c r="AI409" i="53"/>
  <c r="AI410" i="53"/>
  <c r="AI411" i="53"/>
  <c r="AI412" i="53"/>
  <c r="AI413" i="53"/>
  <c r="AI414" i="53"/>
  <c r="AI415" i="53"/>
  <c r="AI416" i="53"/>
  <c r="AI417" i="53"/>
  <c r="AI418" i="53"/>
  <c r="AI419" i="53"/>
  <c r="AI420" i="53"/>
  <c r="AI421" i="53"/>
  <c r="AI422" i="53"/>
  <c r="AI423" i="53"/>
  <c r="AI424" i="53"/>
  <c r="AI425" i="53"/>
  <c r="AI426" i="53"/>
  <c r="AI427" i="53"/>
  <c r="AI428" i="53"/>
  <c r="AI429" i="53"/>
  <c r="AI430" i="53"/>
  <c r="AI431" i="53"/>
  <c r="AI432" i="53"/>
  <c r="AI433" i="53"/>
  <c r="AI434" i="53"/>
  <c r="AI435" i="53"/>
  <c r="AI436" i="53"/>
  <c r="AI437" i="53"/>
  <c r="AI438" i="53"/>
  <c r="AI439" i="53"/>
  <c r="AI440" i="53"/>
  <c r="AI441" i="53"/>
  <c r="AI442" i="53"/>
  <c r="AI443" i="53"/>
  <c r="AI444" i="53"/>
  <c r="AI445" i="53"/>
  <c r="AI446" i="53"/>
  <c r="AI447" i="53"/>
  <c r="AI448" i="53"/>
  <c r="AI449" i="53"/>
  <c r="AI450" i="53"/>
  <c r="AI451" i="53"/>
  <c r="AI452" i="53"/>
  <c r="AI453" i="53"/>
  <c r="AI454" i="53"/>
  <c r="AI455" i="53"/>
  <c r="AI456" i="53"/>
  <c r="AI457" i="53"/>
  <c r="AI458" i="53"/>
  <c r="AI459" i="53"/>
  <c r="AI460" i="53"/>
  <c r="AI461" i="53"/>
  <c r="AI462" i="53"/>
  <c r="AI463" i="53"/>
  <c r="AI464" i="53"/>
  <c r="AI465" i="53"/>
  <c r="AI466" i="53"/>
  <c r="AI467" i="53"/>
  <c r="AI468" i="53"/>
  <c r="AI469" i="53"/>
  <c r="AI470" i="53"/>
  <c r="AI471" i="53"/>
  <c r="AI472" i="53"/>
  <c r="AI473" i="53"/>
  <c r="AI474" i="53"/>
  <c r="AI475" i="53"/>
  <c r="AI476" i="53"/>
  <c r="AI477" i="53"/>
  <c r="AI478" i="53"/>
  <c r="AI479" i="53"/>
  <c r="AI480" i="53"/>
  <c r="AI481" i="53"/>
  <c r="AI482" i="53"/>
  <c r="AI483" i="53"/>
  <c r="AI484" i="53"/>
  <c r="AI485" i="53"/>
  <c r="AI486" i="53"/>
  <c r="AI487" i="53"/>
  <c r="AI488" i="53"/>
  <c r="AI489" i="53"/>
  <c r="AI490" i="53"/>
  <c r="AI491" i="53"/>
  <c r="AI492" i="53"/>
  <c r="AI493" i="53"/>
  <c r="AI494" i="53"/>
  <c r="AI495" i="53"/>
  <c r="AI496" i="53"/>
  <c r="AI497" i="53"/>
  <c r="AI498" i="53"/>
  <c r="AI499" i="53"/>
  <c r="AI500" i="53"/>
  <c r="AI501" i="53"/>
  <c r="AI502" i="53"/>
  <c r="AI503" i="53"/>
  <c r="AI504" i="53"/>
  <c r="AI505" i="53"/>
  <c r="AI506" i="53"/>
  <c r="AI507" i="53"/>
  <c r="AI508" i="53"/>
  <c r="AI509" i="53"/>
  <c r="AI510" i="53"/>
  <c r="AI511" i="53"/>
  <c r="AI512" i="53"/>
  <c r="AI513" i="53"/>
  <c r="AI514" i="53"/>
  <c r="AI515" i="53"/>
  <c r="AI516" i="53"/>
  <c r="AI517" i="53"/>
  <c r="AI518" i="53"/>
  <c r="AI519" i="53"/>
  <c r="AI520" i="53"/>
  <c r="AI521" i="53"/>
  <c r="AI522" i="53"/>
  <c r="AI523" i="53"/>
  <c r="AI524" i="53"/>
  <c r="AI525" i="53"/>
  <c r="AI526" i="53"/>
  <c r="AI527" i="53"/>
  <c r="AI528" i="53"/>
  <c r="AI529" i="53"/>
  <c r="AI530" i="53"/>
  <c r="AI531" i="53"/>
  <c r="AI532" i="53"/>
  <c r="AI533" i="53"/>
  <c r="AI534" i="53"/>
  <c r="AI535" i="53"/>
  <c r="AI536" i="53"/>
  <c r="AI537" i="53"/>
  <c r="AI538" i="53"/>
  <c r="AI539" i="53"/>
  <c r="AI540" i="53"/>
  <c r="AI541" i="53"/>
  <c r="AI542" i="53"/>
  <c r="AI543" i="53"/>
  <c r="AI544" i="53"/>
  <c r="AI545" i="53"/>
  <c r="AI546" i="53"/>
  <c r="AI547" i="53"/>
  <c r="AI548" i="53"/>
  <c r="AI549" i="53"/>
  <c r="AI550" i="53"/>
  <c r="AI551" i="53"/>
  <c r="AI552" i="53"/>
  <c r="AI553" i="53"/>
  <c r="AI554" i="53"/>
  <c r="AI555" i="53"/>
  <c r="AI556" i="53"/>
  <c r="AI557" i="53"/>
  <c r="AI558" i="53"/>
  <c r="AI559" i="53"/>
  <c r="AI560" i="53"/>
  <c r="AI561" i="53"/>
  <c r="AI562" i="53"/>
  <c r="AI563" i="53"/>
  <c r="AI564" i="53"/>
  <c r="AI565" i="53"/>
  <c r="AI566" i="53"/>
  <c r="AI567" i="53"/>
  <c r="AI568" i="53"/>
  <c r="AI569" i="53"/>
  <c r="AI570" i="53"/>
  <c r="AI571" i="53"/>
  <c r="AI572" i="53"/>
  <c r="AI573" i="53"/>
  <c r="AI574" i="53"/>
  <c r="AI575" i="53"/>
  <c r="AI576" i="53"/>
  <c r="AI577" i="53"/>
  <c r="AI578" i="53"/>
  <c r="AI579" i="53"/>
  <c r="AI580" i="53"/>
  <c r="AI581" i="53"/>
  <c r="AI582" i="53"/>
  <c r="AI583" i="53"/>
  <c r="AI584" i="53"/>
  <c r="AI585" i="53"/>
  <c r="AI586" i="53"/>
  <c r="AI587" i="53"/>
  <c r="AI588" i="53"/>
  <c r="AI589" i="53"/>
  <c r="AI590" i="53"/>
  <c r="AI591" i="53"/>
  <c r="AI592" i="53"/>
  <c r="AI593" i="53"/>
  <c r="AI594" i="53"/>
  <c r="AI595" i="53"/>
  <c r="AI596" i="53"/>
  <c r="AI597" i="53"/>
  <c r="AI598" i="53"/>
  <c r="AI599" i="53"/>
  <c r="AI600" i="53"/>
  <c r="AI601" i="53"/>
  <c r="AI602" i="53"/>
  <c r="AI603" i="53"/>
  <c r="AI604" i="53"/>
  <c r="AI605" i="53"/>
  <c r="AI606" i="53"/>
  <c r="AI607" i="53"/>
  <c r="AI608" i="53"/>
  <c r="AI609" i="53"/>
  <c r="AI610" i="53"/>
  <c r="AI611" i="53"/>
  <c r="AI612" i="53"/>
  <c r="AI613" i="53"/>
  <c r="AI614" i="53"/>
  <c r="AI615" i="53"/>
  <c r="AI616" i="53"/>
  <c r="AI617" i="53"/>
  <c r="AI618" i="53"/>
  <c r="AI619" i="53"/>
  <c r="AI620" i="53"/>
  <c r="AI621" i="53"/>
  <c r="AI622" i="53"/>
  <c r="AI623" i="53"/>
  <c r="AI624" i="53"/>
  <c r="AI625" i="53"/>
  <c r="AI626" i="53"/>
  <c r="AI627" i="53"/>
  <c r="AI628" i="53"/>
  <c r="AI629" i="53"/>
  <c r="AI630" i="53"/>
  <c r="AI631" i="53"/>
  <c r="AI632" i="53"/>
  <c r="AI633" i="53"/>
  <c r="AI634" i="53"/>
  <c r="AI635" i="53"/>
  <c r="AI636" i="53"/>
  <c r="AI637" i="53"/>
  <c r="AI638" i="53"/>
  <c r="AI639" i="53"/>
  <c r="AI640" i="53"/>
  <c r="AI641" i="53"/>
  <c r="AI642" i="53"/>
  <c r="AI643" i="53"/>
  <c r="AI644" i="53"/>
  <c r="AI645" i="53"/>
  <c r="AI646" i="53"/>
  <c r="AI647" i="53"/>
  <c r="AI648" i="53"/>
  <c r="AI649" i="53"/>
  <c r="AI650" i="53"/>
  <c r="AI651" i="53"/>
  <c r="AI652" i="53"/>
  <c r="AI653" i="53"/>
  <c r="AI654" i="53"/>
  <c r="AI655" i="53"/>
  <c r="AI656" i="53"/>
  <c r="AI657" i="53"/>
  <c r="AI658" i="53"/>
  <c r="AI659" i="53"/>
  <c r="AI660" i="53"/>
  <c r="AI661" i="53"/>
  <c r="AI662" i="53"/>
  <c r="AI663" i="53"/>
  <c r="AI664" i="53"/>
  <c r="AI665" i="53"/>
  <c r="AI666" i="53"/>
  <c r="AI667" i="53"/>
  <c r="AI668" i="53"/>
  <c r="AI669" i="53"/>
  <c r="AI670" i="53"/>
  <c r="AI671" i="53"/>
  <c r="AI672" i="53"/>
  <c r="AI673" i="53"/>
  <c r="AI674" i="53"/>
  <c r="AI675" i="53"/>
  <c r="AI676" i="53"/>
  <c r="AI677" i="53"/>
  <c r="AI678" i="53"/>
  <c r="AI679" i="53"/>
  <c r="AI680" i="53"/>
  <c r="AI681" i="53"/>
  <c r="AI682" i="53"/>
  <c r="AI683" i="53"/>
  <c r="AI684" i="53"/>
  <c r="AI685" i="53"/>
  <c r="AI686" i="53"/>
  <c r="AI687" i="53"/>
  <c r="AI688" i="53"/>
  <c r="AI689" i="53"/>
  <c r="AI690" i="53"/>
  <c r="AI691" i="53"/>
  <c r="AI692" i="53"/>
  <c r="AI693" i="53"/>
  <c r="AI694" i="53"/>
  <c r="AI695" i="53"/>
  <c r="AI696" i="53"/>
  <c r="AI697" i="53"/>
  <c r="AI698" i="53"/>
  <c r="AI699" i="53"/>
  <c r="AI700" i="53"/>
  <c r="AI701" i="53"/>
  <c r="AI702" i="53"/>
  <c r="AI703" i="53"/>
  <c r="AI704" i="53"/>
  <c r="AI705" i="53"/>
  <c r="AI706" i="53"/>
  <c r="AI707" i="53"/>
  <c r="AI708" i="53"/>
  <c r="AI709" i="53"/>
  <c r="AI710" i="53"/>
  <c r="AI711" i="53"/>
  <c r="AI712" i="53"/>
  <c r="AI713" i="53"/>
  <c r="AI714" i="53"/>
  <c r="AI715" i="53"/>
  <c r="AI716" i="53"/>
  <c r="AI717" i="53"/>
  <c r="AI718" i="53"/>
  <c r="AI719" i="53"/>
  <c r="AI720" i="53"/>
  <c r="AI721" i="53"/>
  <c r="AI722" i="53"/>
  <c r="AI723" i="53"/>
  <c r="AI724" i="53"/>
  <c r="AI725" i="53"/>
  <c r="AI726" i="53"/>
  <c r="AI727" i="53"/>
  <c r="AI728" i="53"/>
  <c r="AI729" i="53"/>
  <c r="AI730" i="53"/>
  <c r="AI731" i="53"/>
  <c r="AI732" i="53"/>
  <c r="AI733" i="53"/>
  <c r="AI734" i="53"/>
  <c r="AI735" i="53"/>
  <c r="AI736" i="53"/>
  <c r="AI737" i="53"/>
  <c r="AI738" i="53"/>
  <c r="AI739" i="53"/>
  <c r="AI740" i="53"/>
  <c r="AI741" i="53"/>
  <c r="AI742" i="53"/>
  <c r="AI743" i="53"/>
  <c r="AI744" i="53"/>
  <c r="AI745" i="53"/>
  <c r="AI746" i="53"/>
  <c r="AI747" i="53"/>
  <c r="AI748" i="53"/>
  <c r="AI749" i="53"/>
  <c r="AI750" i="53"/>
  <c r="AI751" i="53"/>
  <c r="AI752" i="53"/>
  <c r="AI753" i="53"/>
  <c r="AI754" i="53"/>
  <c r="AI755" i="53"/>
  <c r="AI756" i="53"/>
  <c r="AI757" i="53"/>
  <c r="AI758" i="53"/>
  <c r="AI759" i="53"/>
  <c r="AI760" i="53"/>
  <c r="AI761" i="53"/>
  <c r="AI762" i="53"/>
  <c r="AI763" i="53"/>
  <c r="AI764" i="53"/>
  <c r="AI765" i="53"/>
  <c r="AI766" i="53"/>
  <c r="AI767" i="53"/>
  <c r="AI768" i="53"/>
  <c r="AI769" i="53"/>
  <c r="AI770" i="53"/>
  <c r="AI771" i="53"/>
  <c r="AI772" i="53"/>
  <c r="AI773" i="53"/>
  <c r="AI774" i="53"/>
  <c r="AI775" i="53"/>
  <c r="AI776" i="53"/>
  <c r="AI777" i="53"/>
  <c r="AI778" i="53"/>
  <c r="AI779" i="53"/>
  <c r="AI780" i="53"/>
  <c r="AI781" i="53"/>
  <c r="AI782" i="53"/>
  <c r="AI783" i="53"/>
  <c r="AI784" i="53"/>
  <c r="AI785" i="53"/>
  <c r="AI786" i="53"/>
  <c r="AI787" i="53"/>
  <c r="AI788" i="53"/>
  <c r="AI789" i="53"/>
  <c r="AI790" i="53"/>
  <c r="AI791" i="53"/>
  <c r="AI792" i="53"/>
  <c r="AI793" i="53"/>
  <c r="AI794" i="53"/>
  <c r="AI795" i="53"/>
  <c r="AI796" i="53"/>
  <c r="AI797" i="53"/>
  <c r="AI798" i="53"/>
  <c r="AI799" i="53"/>
  <c r="AI800" i="53"/>
  <c r="AI801" i="53"/>
  <c r="AI802" i="53"/>
  <c r="AI803" i="53"/>
  <c r="AI804" i="53"/>
  <c r="AI805" i="53"/>
  <c r="AI806" i="53"/>
  <c r="AI807" i="53"/>
  <c r="AI808" i="53"/>
  <c r="AI809" i="53"/>
  <c r="AI810" i="53"/>
  <c r="AI811" i="53"/>
  <c r="AI812" i="53"/>
  <c r="AI813" i="53"/>
  <c r="AI814" i="53"/>
  <c r="AI815" i="53"/>
  <c r="AI816" i="53"/>
  <c r="AI817" i="53"/>
  <c r="AI818" i="53"/>
  <c r="AI819" i="53"/>
  <c r="AI820" i="53"/>
  <c r="AI821" i="53"/>
  <c r="AI822" i="53"/>
  <c r="AI823" i="53"/>
  <c r="AI824" i="53"/>
  <c r="AI825" i="53"/>
  <c r="AI826" i="53"/>
  <c r="AI827" i="53"/>
  <c r="AI828" i="53"/>
  <c r="AI829" i="53"/>
  <c r="AI830" i="53"/>
  <c r="AI831" i="53"/>
  <c r="AI832" i="53"/>
  <c r="AI833" i="53"/>
  <c r="AI834" i="53"/>
  <c r="AI835" i="53"/>
  <c r="AI836" i="53"/>
  <c r="AI837" i="53"/>
  <c r="AI838" i="53"/>
  <c r="AI839" i="53"/>
  <c r="AI840" i="53"/>
  <c r="AI841" i="53"/>
  <c r="AI842" i="53"/>
  <c r="AI843" i="53"/>
  <c r="AI844" i="53"/>
  <c r="AI845" i="53"/>
  <c r="AI846" i="53"/>
  <c r="AI847" i="53"/>
  <c r="AI848" i="53"/>
  <c r="AI849" i="53"/>
  <c r="AI850" i="53"/>
  <c r="AI851" i="53"/>
  <c r="AI852" i="53"/>
  <c r="AI853" i="53"/>
  <c r="AI854" i="53"/>
  <c r="AI855" i="53"/>
  <c r="AI856" i="53"/>
  <c r="AI857" i="53"/>
  <c r="AI858" i="53"/>
  <c r="AI859" i="53"/>
  <c r="AI860" i="53"/>
  <c r="AI861" i="53"/>
  <c r="AI862" i="53"/>
  <c r="AI863" i="53"/>
  <c r="AI864" i="53"/>
  <c r="AI865" i="53"/>
  <c r="AI866" i="53"/>
  <c r="AI867" i="53"/>
  <c r="AI868" i="53"/>
  <c r="AI869" i="53"/>
  <c r="AI870" i="53"/>
  <c r="AI871" i="53"/>
  <c r="AI872" i="53"/>
  <c r="AI873" i="53"/>
  <c r="AI874" i="53"/>
  <c r="AI875" i="53"/>
  <c r="AI876" i="53"/>
  <c r="AI877" i="53"/>
  <c r="AI878" i="53"/>
  <c r="AI879" i="53"/>
  <c r="AI880" i="53"/>
  <c r="AI881" i="53"/>
  <c r="AI882" i="53"/>
  <c r="AI883" i="53"/>
  <c r="AI884" i="53"/>
  <c r="AI885" i="53"/>
  <c r="AI886" i="53"/>
  <c r="AI887" i="53"/>
  <c r="AI888" i="53"/>
  <c r="AI889" i="53"/>
  <c r="AI890" i="53"/>
  <c r="AI891" i="53"/>
  <c r="AI892" i="53"/>
  <c r="AI893" i="53"/>
  <c r="AI894" i="53"/>
  <c r="AI895" i="53"/>
  <c r="AI896" i="53"/>
  <c r="AI897" i="53"/>
  <c r="AI898" i="53"/>
  <c r="AI899" i="53"/>
  <c r="AI900" i="53"/>
  <c r="AI901" i="53"/>
  <c r="AI902" i="53"/>
  <c r="AI903" i="53"/>
  <c r="AI904" i="53"/>
  <c r="AI905" i="53"/>
  <c r="AI906" i="53"/>
  <c r="AI907" i="53"/>
  <c r="AI908" i="53"/>
  <c r="AI909" i="53"/>
  <c r="AI910" i="53"/>
  <c r="AI911" i="53"/>
  <c r="AI912" i="53"/>
  <c r="AI913" i="53"/>
  <c r="AI914" i="53"/>
  <c r="AI915" i="53"/>
  <c r="AI916" i="53"/>
  <c r="AI917" i="53"/>
  <c r="AI918" i="53"/>
  <c r="AI919" i="53"/>
  <c r="AI920" i="53"/>
  <c r="AI921" i="53"/>
  <c r="AI922" i="53"/>
  <c r="AI923" i="53"/>
  <c r="AI924" i="53"/>
  <c r="AI925" i="53"/>
  <c r="AI926" i="53"/>
  <c r="AI927" i="53"/>
  <c r="AI928" i="53"/>
  <c r="AI929" i="53"/>
  <c r="AI930" i="53"/>
  <c r="AI931" i="53"/>
  <c r="AI932" i="53"/>
  <c r="AI933" i="53"/>
  <c r="AI934" i="53"/>
  <c r="AI935" i="53"/>
  <c r="AI936" i="53"/>
  <c r="AI937" i="53"/>
  <c r="AI938" i="53"/>
  <c r="AI939" i="53"/>
  <c r="AI940" i="53"/>
  <c r="AI941" i="53"/>
  <c r="AI942" i="53"/>
  <c r="AI943" i="53"/>
  <c r="AI944" i="53"/>
  <c r="AI945" i="53"/>
  <c r="AI946" i="53"/>
  <c r="AI947" i="53"/>
  <c r="AI948" i="53"/>
  <c r="AI949" i="53"/>
  <c r="AI950" i="53"/>
  <c r="AI951" i="53"/>
  <c r="AI952" i="53"/>
  <c r="AI953" i="53"/>
  <c r="AI954" i="53"/>
  <c r="AI955" i="53"/>
  <c r="AI956" i="53"/>
  <c r="AI957" i="53"/>
  <c r="AI958" i="53"/>
  <c r="AI959" i="53"/>
  <c r="AI960" i="53"/>
  <c r="AI961" i="53"/>
  <c r="AI962" i="53"/>
  <c r="AI963" i="53"/>
  <c r="AI964" i="53"/>
  <c r="AI965" i="53"/>
  <c r="AI966" i="53"/>
  <c r="AI967" i="53"/>
  <c r="AI968" i="53"/>
  <c r="AI969" i="53"/>
  <c r="AI970" i="53"/>
  <c r="AI971" i="53"/>
  <c r="AI972" i="53"/>
  <c r="AI973" i="53"/>
  <c r="AI974" i="53"/>
  <c r="AI975" i="53"/>
  <c r="AI976" i="53"/>
  <c r="AI977" i="53"/>
  <c r="AI978" i="53"/>
  <c r="AI979" i="53"/>
  <c r="AI980" i="53"/>
  <c r="AI981" i="53"/>
  <c r="AI982" i="53"/>
  <c r="AI983" i="53"/>
  <c r="AI984" i="53"/>
  <c r="AI985" i="53"/>
  <c r="AI986" i="53"/>
  <c r="AI987" i="53"/>
  <c r="AI988" i="53"/>
  <c r="AI989" i="53"/>
  <c r="AI990" i="53"/>
  <c r="AI991" i="53"/>
  <c r="AI992" i="53"/>
  <c r="AI993" i="53"/>
  <c r="AI994" i="53"/>
  <c r="AI995" i="53"/>
  <c r="AI996" i="53"/>
  <c r="AI997" i="53"/>
  <c r="AI998" i="53"/>
  <c r="AI999" i="53"/>
  <c r="AI1000" i="53"/>
  <c r="AI1001" i="53"/>
  <c r="AI1002" i="53"/>
  <c r="AI1003" i="53"/>
  <c r="AI1004" i="53"/>
  <c r="AI1005" i="53"/>
  <c r="AI1006" i="53"/>
  <c r="AI1007" i="53"/>
  <c r="AI1008" i="53"/>
  <c r="AI1009" i="53"/>
  <c r="AI1010" i="53"/>
  <c r="AI1011" i="53"/>
  <c r="AI1012" i="53"/>
  <c r="AI1013" i="53"/>
  <c r="AI1014" i="53"/>
  <c r="AI1015" i="53"/>
  <c r="AI1016" i="53"/>
  <c r="AI1017" i="53"/>
  <c r="AI1018" i="53"/>
  <c r="AI1019" i="53"/>
  <c r="AI1020" i="53"/>
  <c r="AI1021" i="53"/>
  <c r="AI1022" i="53"/>
  <c r="AI1023" i="53"/>
  <c r="AI1024" i="53"/>
  <c r="AI1025" i="53"/>
  <c r="AI1026" i="53"/>
  <c r="AI1027" i="53"/>
  <c r="AI1028" i="53"/>
  <c r="AI1029" i="53"/>
  <c r="AI1030" i="53"/>
  <c r="AI1031" i="53"/>
  <c r="AI1032" i="53"/>
  <c r="AI1033" i="53"/>
  <c r="AI1034" i="53"/>
  <c r="AI1035" i="53"/>
  <c r="AI1036" i="53"/>
  <c r="AI1037" i="53"/>
  <c r="AI1038" i="53"/>
  <c r="AI1039" i="53"/>
  <c r="AI1040" i="53"/>
  <c r="AI1041" i="53"/>
  <c r="AI1042" i="53"/>
  <c r="AI1043" i="53"/>
  <c r="AI1044" i="53"/>
  <c r="AI1045" i="53"/>
  <c r="AI1046" i="53"/>
  <c r="AI1047" i="53"/>
  <c r="AI1048" i="53"/>
  <c r="AI1049" i="53"/>
  <c r="AI1050" i="53"/>
  <c r="AI1051" i="53"/>
  <c r="AI1052" i="53"/>
  <c r="AI1053" i="53"/>
  <c r="AI1054" i="53"/>
  <c r="AI1055" i="53"/>
  <c r="AI1056" i="53"/>
  <c r="AI1057" i="53"/>
  <c r="AI1058" i="53"/>
  <c r="AI1059" i="53"/>
  <c r="AI1060" i="53"/>
  <c r="AI1061" i="53"/>
  <c r="AI1062" i="53"/>
  <c r="AI1063" i="53"/>
  <c r="AI1064" i="53"/>
  <c r="AI1065" i="53"/>
  <c r="AI1066" i="53"/>
  <c r="AI1067" i="53"/>
  <c r="AI1068" i="53"/>
  <c r="AI1069" i="53"/>
  <c r="AI1070" i="53"/>
  <c r="AI1071" i="53"/>
  <c r="AI1072" i="53"/>
  <c r="AI1073" i="53"/>
  <c r="AI1074" i="53"/>
  <c r="AI1075" i="53"/>
  <c r="AI1076" i="53"/>
  <c r="AI1077" i="53"/>
  <c r="AI1078" i="53"/>
  <c r="AI1079" i="53"/>
  <c r="AI1080" i="53"/>
  <c r="AI1081" i="53"/>
  <c r="AI1082" i="53"/>
  <c r="AI1083" i="53"/>
  <c r="AI1084" i="53"/>
  <c r="AI1085" i="53"/>
  <c r="AI1086" i="53"/>
  <c r="AI1087" i="53"/>
  <c r="AI1088" i="53"/>
  <c r="AI1089" i="53"/>
  <c r="AI1090" i="53"/>
  <c r="AI1091" i="53"/>
  <c r="AI1092" i="53"/>
  <c r="AI1093" i="53"/>
  <c r="AI1094" i="53"/>
  <c r="AI1095" i="53"/>
  <c r="AI1096" i="53"/>
  <c r="AI1097" i="53"/>
  <c r="AI1098" i="53"/>
  <c r="AI1099" i="53"/>
  <c r="AI1100" i="53"/>
  <c r="AI1101" i="53"/>
  <c r="AI1102" i="53"/>
  <c r="AI1103" i="53"/>
  <c r="AI1104" i="53"/>
  <c r="AI1105" i="53"/>
  <c r="AI1106" i="53"/>
  <c r="AI1107" i="53"/>
  <c r="AI1108" i="53"/>
  <c r="AI1109" i="53"/>
  <c r="AI1110" i="53"/>
  <c r="AI1111" i="53"/>
  <c r="AI1112" i="53"/>
  <c r="AI1113" i="53"/>
  <c r="AI1114" i="53"/>
  <c r="AI1115" i="53"/>
  <c r="AI1116" i="53"/>
  <c r="AI1117" i="53"/>
  <c r="AI1118" i="53"/>
  <c r="AI1119" i="53"/>
  <c r="AI1120" i="53"/>
  <c r="AI1121" i="53"/>
  <c r="AI1122" i="53"/>
  <c r="AI1123" i="53"/>
  <c r="AI1124" i="53"/>
  <c r="AI1125" i="53"/>
  <c r="AI1126" i="53"/>
  <c r="AI1127" i="53"/>
  <c r="AI1128" i="53"/>
  <c r="AI1129" i="53"/>
  <c r="AI1130" i="53"/>
  <c r="AI1131" i="53"/>
  <c r="AI1132" i="53"/>
  <c r="AI1133" i="53"/>
  <c r="AI1134" i="53"/>
  <c r="AI1135" i="53"/>
  <c r="AI1136" i="53"/>
  <c r="AI1137" i="53"/>
  <c r="AI1138" i="53"/>
  <c r="AI1139" i="53"/>
  <c r="AI1140" i="53"/>
  <c r="AI1141" i="53"/>
  <c r="AI1142" i="53"/>
  <c r="AI1143" i="53"/>
  <c r="AI1144" i="53"/>
  <c r="AI1145" i="53"/>
  <c r="AI1146" i="53"/>
  <c r="AI1147" i="53"/>
  <c r="AI1148" i="53"/>
  <c r="AI1149" i="53"/>
  <c r="AI1150" i="53"/>
  <c r="AI1151" i="53"/>
  <c r="AI1152" i="53"/>
  <c r="AI1153" i="53"/>
  <c r="AI1154" i="53"/>
  <c r="AI1155" i="53"/>
  <c r="AI1156" i="53"/>
  <c r="AI1157" i="53"/>
  <c r="AI1158" i="53"/>
  <c r="AI1159" i="53"/>
  <c r="AI1160" i="53"/>
  <c r="AI1161" i="53"/>
  <c r="AI1162" i="53"/>
  <c r="AI1163" i="53"/>
  <c r="AI1164" i="53"/>
  <c r="AI1165" i="53"/>
  <c r="AI1166" i="53"/>
  <c r="AI1167" i="53"/>
  <c r="AI1168" i="53"/>
  <c r="AI1169" i="53"/>
  <c r="AI1170" i="53"/>
  <c r="AI1171" i="53"/>
  <c r="AI1172" i="53"/>
  <c r="AI1173" i="53"/>
  <c r="AI1174" i="53"/>
  <c r="AI1175" i="53"/>
  <c r="AI1176" i="53"/>
  <c r="AI1177" i="53"/>
  <c r="AI1178" i="53"/>
  <c r="AI1179" i="53"/>
  <c r="AI1180" i="53"/>
  <c r="AI1181" i="53"/>
  <c r="AI1182" i="53"/>
  <c r="AI1183" i="53"/>
  <c r="AI1184" i="53"/>
  <c r="AI1185" i="53"/>
  <c r="AI1186" i="53"/>
  <c r="AI1187" i="53"/>
  <c r="AI1188" i="53"/>
  <c r="AI1189" i="53"/>
  <c r="AI1190" i="53"/>
  <c r="AI1191" i="53"/>
  <c r="AI1192" i="53"/>
  <c r="AI1193" i="53"/>
  <c r="AI1194" i="53"/>
  <c r="AI1195" i="53"/>
  <c r="AI1196" i="53"/>
  <c r="AI1197" i="53"/>
  <c r="AI1198" i="53"/>
  <c r="AI1199" i="53"/>
  <c r="AI1200" i="53"/>
  <c r="AI1201" i="53"/>
  <c r="AI1202" i="53"/>
  <c r="AI1203" i="53"/>
  <c r="AI1204" i="53"/>
  <c r="AI1205" i="53"/>
  <c r="AI1206" i="53"/>
  <c r="AI1207" i="53"/>
  <c r="AI1208" i="53"/>
  <c r="AI1209" i="53"/>
  <c r="AI1210" i="53"/>
  <c r="AI1211" i="53"/>
  <c r="AI1212" i="53"/>
  <c r="AI1213" i="53"/>
  <c r="AI1214" i="53"/>
  <c r="AI1215" i="53"/>
  <c r="AI1216" i="53"/>
  <c r="AI1217" i="53"/>
  <c r="AI1218" i="53"/>
  <c r="AI1219" i="53"/>
  <c r="AI1220" i="53"/>
  <c r="AI1221" i="53"/>
  <c r="AI1222" i="53"/>
  <c r="AI1223" i="53"/>
  <c r="AI1224" i="53"/>
  <c r="AI1225" i="53"/>
  <c r="AI1226" i="53"/>
  <c r="AI1227" i="53"/>
  <c r="AI1228" i="53"/>
  <c r="AI1229" i="53"/>
  <c r="AI1230" i="53"/>
  <c r="AI1231" i="53"/>
  <c r="AI1232" i="53"/>
  <c r="AI1233" i="53"/>
  <c r="AI1234" i="53"/>
  <c r="AI1235" i="53"/>
  <c r="AI1236" i="53"/>
  <c r="AI1237" i="53"/>
  <c r="AI1238" i="53"/>
  <c r="AI1239" i="53"/>
  <c r="AI1240" i="53"/>
  <c r="AI1241" i="53"/>
  <c r="AI1242" i="53"/>
  <c r="AI1243" i="53"/>
  <c r="AI1244" i="53"/>
  <c r="AI1245" i="53"/>
  <c r="AI1246" i="53"/>
  <c r="AI1247" i="53"/>
  <c r="AI1248" i="53"/>
  <c r="AI1249" i="53"/>
  <c r="AI1250" i="53"/>
  <c r="AI1251" i="53"/>
  <c r="AI1252" i="53"/>
  <c r="AI1253" i="53"/>
  <c r="AI1254" i="53"/>
  <c r="AI1255" i="53"/>
  <c r="AI1256" i="53"/>
  <c r="AI1257" i="53"/>
  <c r="AI1258" i="53"/>
  <c r="AI1259" i="53"/>
  <c r="AI1260" i="53"/>
  <c r="AI1261" i="53"/>
  <c r="AI1262" i="53"/>
  <c r="AI1263" i="53"/>
  <c r="AI1264" i="53"/>
  <c r="AI1265" i="53"/>
  <c r="AI1266" i="53"/>
  <c r="AI1267" i="53"/>
  <c r="AI1268" i="53"/>
  <c r="AI1269" i="53"/>
  <c r="AI1270" i="53"/>
  <c r="AI1271" i="53"/>
  <c r="AI1272" i="53"/>
  <c r="AI1273" i="53"/>
  <c r="AI1274" i="53"/>
  <c r="AI1275" i="53"/>
  <c r="AI1276" i="53"/>
  <c r="AI1277" i="53"/>
  <c r="AI1278" i="53"/>
  <c r="AI1279" i="53"/>
  <c r="AI1280" i="53"/>
  <c r="AI1281" i="53"/>
  <c r="AI1282" i="53"/>
  <c r="AI1283" i="53"/>
  <c r="AI1284" i="53"/>
  <c r="AI1285" i="53"/>
  <c r="AI1286" i="53"/>
  <c r="AI1287" i="53"/>
  <c r="AI1288" i="53"/>
  <c r="AI1289" i="53"/>
  <c r="AI1290" i="53"/>
  <c r="AI1291" i="53"/>
  <c r="AI1292" i="53"/>
  <c r="AI1293" i="53"/>
  <c r="AI1294" i="53"/>
  <c r="AI1295" i="53"/>
  <c r="AI1296" i="53"/>
  <c r="AI1297" i="53"/>
  <c r="AI1298" i="53"/>
  <c r="AI1299" i="53"/>
  <c r="AI1300" i="53"/>
  <c r="AI1301" i="53"/>
  <c r="AI1302" i="53"/>
  <c r="AI1303" i="53"/>
  <c r="AI1304" i="53"/>
  <c r="AI1305" i="53"/>
  <c r="AI1306" i="53"/>
  <c r="AI1307" i="53"/>
  <c r="AI1308" i="53"/>
  <c r="AI1309" i="53"/>
  <c r="AI1310" i="53"/>
  <c r="AI1311" i="53"/>
  <c r="AI1312" i="53"/>
  <c r="AI1313" i="53"/>
  <c r="AI1314" i="53"/>
  <c r="AI1315" i="53"/>
  <c r="AI1316" i="53"/>
  <c r="AI1317" i="53"/>
  <c r="AI1318" i="53"/>
  <c r="AI1319" i="53"/>
  <c r="AI1320" i="53"/>
  <c r="AI1321" i="53"/>
  <c r="AI1322" i="53"/>
  <c r="AI1323" i="53"/>
  <c r="AI1324" i="53"/>
  <c r="AI1325" i="53"/>
  <c r="AI1326" i="53"/>
  <c r="AI1327" i="53"/>
  <c r="AI1328" i="53"/>
  <c r="AI1329" i="53"/>
  <c r="AI1330" i="53"/>
  <c r="AI1331" i="53"/>
  <c r="AI1332" i="53"/>
  <c r="AI1333" i="53"/>
  <c r="AI1334" i="53"/>
  <c r="AI1335" i="53"/>
  <c r="AI1336" i="53"/>
  <c r="AI1337" i="53"/>
  <c r="AI1338" i="53"/>
  <c r="AI1339" i="53"/>
  <c r="AI1340" i="53"/>
  <c r="AI1341" i="53"/>
  <c r="AI1342" i="53"/>
  <c r="AI1343" i="53"/>
  <c r="AI1344" i="53"/>
  <c r="AI1345" i="53"/>
  <c r="AI1346" i="53"/>
  <c r="AI1347" i="53"/>
  <c r="AI1348" i="53"/>
  <c r="AI1349" i="53"/>
  <c r="AI1350" i="53"/>
  <c r="AI1351" i="53"/>
  <c r="AI1352" i="53"/>
  <c r="AI1353" i="53"/>
  <c r="AI1354" i="53"/>
  <c r="AI1355" i="53"/>
  <c r="AI1356" i="53"/>
  <c r="AI1357" i="53"/>
  <c r="AI1358" i="53"/>
  <c r="AI1359" i="53"/>
  <c r="AI1360" i="53"/>
  <c r="AI1361" i="53"/>
  <c r="AI1362" i="53"/>
  <c r="AI1363" i="53"/>
  <c r="AI1364" i="53"/>
  <c r="AI1365" i="53"/>
  <c r="AI1366" i="53"/>
  <c r="AI1367" i="53"/>
  <c r="AI1368" i="53"/>
  <c r="AI1369" i="53"/>
  <c r="AI1370" i="53"/>
  <c r="AI1371" i="53"/>
  <c r="AI1372" i="53"/>
  <c r="AI1373" i="53"/>
  <c r="AI1374" i="53"/>
  <c r="AI1375" i="53"/>
  <c r="AI1376" i="53"/>
  <c r="AI1377" i="53"/>
  <c r="AI1378" i="53"/>
  <c r="AI1379" i="53"/>
  <c r="AI1380" i="53"/>
  <c r="AI1381" i="53"/>
  <c r="AI1382" i="53"/>
  <c r="AI1383" i="53"/>
  <c r="AI1384" i="53"/>
  <c r="AI1385" i="53"/>
  <c r="AI1386" i="53"/>
  <c r="AI1387" i="53"/>
  <c r="AI1388" i="53"/>
  <c r="AI1389" i="53"/>
  <c r="AI1390" i="53"/>
  <c r="AI1391" i="53"/>
  <c r="AI1392" i="53"/>
  <c r="AI1393" i="53"/>
  <c r="AI1394" i="53"/>
  <c r="AI1395" i="53"/>
  <c r="AI1396" i="53"/>
  <c r="AI1397" i="53"/>
  <c r="AI1398" i="53"/>
  <c r="AI1399" i="53"/>
  <c r="AI1400" i="53"/>
  <c r="AI1401" i="53"/>
  <c r="AI1402" i="53"/>
  <c r="AI1403" i="53"/>
  <c r="AI1404" i="53"/>
  <c r="AI1405" i="53"/>
  <c r="AI1406" i="53"/>
  <c r="AI1407" i="53"/>
  <c r="AI1408" i="53"/>
  <c r="AI1409" i="53"/>
  <c r="AI1410" i="53"/>
  <c r="AI1411" i="53"/>
  <c r="AI1412" i="53"/>
  <c r="AI1413" i="53"/>
  <c r="AI1414" i="53"/>
  <c r="AI1415" i="53"/>
  <c r="AI1416" i="53"/>
  <c r="AI1417" i="53"/>
  <c r="AI1418" i="53"/>
  <c r="AI1419" i="53"/>
  <c r="AI1420" i="53"/>
  <c r="AI1421" i="53"/>
  <c r="AI1422" i="53"/>
  <c r="AI1423" i="53"/>
  <c r="AI1424" i="53"/>
  <c r="AI1425" i="53"/>
  <c r="AI1426" i="53"/>
  <c r="AI1427" i="53"/>
  <c r="AI1428" i="53"/>
  <c r="AI1429" i="53"/>
  <c r="AI1430" i="53"/>
  <c r="AI1431" i="53"/>
  <c r="AI1432" i="53"/>
  <c r="AI1433" i="53"/>
  <c r="AI1434" i="53"/>
  <c r="AI1435" i="53"/>
  <c r="AI1436" i="53"/>
  <c r="AI1437" i="53"/>
  <c r="AI1438" i="53"/>
  <c r="AI1439" i="53"/>
  <c r="AI1440" i="53"/>
  <c r="AI1441" i="53"/>
  <c r="AI1442" i="53"/>
  <c r="AI1443" i="53"/>
  <c r="AI1444" i="53"/>
  <c r="AI1445" i="53"/>
  <c r="AI1446" i="53"/>
  <c r="AI1447" i="53"/>
  <c r="AI1448" i="53"/>
  <c r="AI1449" i="53"/>
  <c r="AI1450" i="53"/>
  <c r="AI1451" i="53"/>
  <c r="AI1452" i="53"/>
  <c r="AI1453" i="53"/>
  <c r="AI1454" i="53"/>
  <c r="AI1455" i="53"/>
  <c r="AI1456" i="53"/>
  <c r="AI1457" i="53"/>
  <c r="AI1458" i="53"/>
  <c r="AI1459" i="53"/>
  <c r="AI1460" i="53"/>
  <c r="AI1461" i="53"/>
  <c r="AI1462" i="53"/>
  <c r="AI1463" i="53"/>
  <c r="AI1464" i="53"/>
  <c r="AI1465" i="53"/>
  <c r="AI1466" i="53"/>
  <c r="AI1467" i="53"/>
  <c r="AI1468" i="53"/>
  <c r="AI1469" i="53"/>
  <c r="AI1470" i="53"/>
  <c r="AI1471" i="53"/>
  <c r="AI1472" i="53"/>
  <c r="AI1473" i="53"/>
  <c r="AI1474" i="53"/>
  <c r="AI1475" i="53"/>
  <c r="AI1476" i="53"/>
  <c r="AI1477" i="53"/>
  <c r="AI1478" i="53"/>
  <c r="AI1479" i="53"/>
  <c r="AI1480" i="53"/>
  <c r="AI1481" i="53"/>
  <c r="AI1482" i="53"/>
  <c r="AI1483" i="53"/>
  <c r="AI1484" i="53"/>
  <c r="AI1485" i="53"/>
  <c r="AI1486" i="53"/>
  <c r="AI1487" i="53"/>
  <c r="AI1488" i="53"/>
  <c r="AI1489" i="53"/>
  <c r="AI1490" i="53"/>
  <c r="AI1491" i="53"/>
  <c r="AI1492" i="53"/>
  <c r="AI1493" i="53"/>
  <c r="AI1494" i="53"/>
  <c r="AI1495" i="53"/>
  <c r="AI1496" i="53"/>
  <c r="AI1497" i="53"/>
  <c r="AI1498" i="53"/>
  <c r="AI1499" i="53"/>
  <c r="AI1500" i="53"/>
  <c r="AI1501" i="53"/>
  <c r="AI1502" i="53"/>
  <c r="AI1503" i="53"/>
  <c r="AI1504" i="53"/>
  <c r="AI1505" i="53"/>
  <c r="AI1506" i="53"/>
  <c r="AI1507" i="53"/>
  <c r="AI1508" i="53"/>
  <c r="AI1509" i="53"/>
  <c r="AI1510" i="53"/>
  <c r="AI1511" i="53"/>
  <c r="AI1512" i="53"/>
  <c r="AI1513" i="53"/>
  <c r="AI1514" i="53"/>
  <c r="AI1515" i="53"/>
  <c r="AI1516" i="53"/>
  <c r="AI1517" i="53"/>
  <c r="AI1518" i="53"/>
  <c r="AI1519" i="53"/>
  <c r="AI1520" i="53"/>
  <c r="AI1521" i="53"/>
  <c r="AI1522" i="53"/>
  <c r="AI1523" i="53"/>
  <c r="AI1524" i="53"/>
  <c r="AI1525" i="53"/>
  <c r="AI1526" i="53"/>
  <c r="AI1527" i="53"/>
  <c r="AI1528" i="53"/>
  <c r="AI1529" i="53"/>
  <c r="AI1530" i="53"/>
  <c r="AI1531" i="53"/>
  <c r="AI1532" i="53"/>
  <c r="AI1533" i="53"/>
  <c r="AI1534" i="53"/>
  <c r="AI1535" i="53"/>
  <c r="AI1536" i="53"/>
  <c r="AI1537" i="53"/>
  <c r="AI1538" i="53"/>
  <c r="AI1539" i="53"/>
  <c r="AI1540" i="53"/>
  <c r="AI1541" i="53"/>
  <c r="AI1542" i="53"/>
  <c r="AI1543" i="53"/>
  <c r="AI1544" i="53"/>
  <c r="AI1545" i="53"/>
  <c r="AI1546" i="53"/>
  <c r="AI1547" i="53"/>
  <c r="AI1548" i="53"/>
  <c r="AI1549" i="53"/>
  <c r="AI1550" i="53"/>
  <c r="AI1551" i="53"/>
  <c r="AI1552" i="53"/>
  <c r="AI1553" i="53"/>
  <c r="AI1554" i="53"/>
  <c r="AI1555" i="53"/>
  <c r="AI1556" i="53"/>
  <c r="AI1557" i="53"/>
  <c r="AI1558" i="53"/>
  <c r="AI1559" i="53"/>
  <c r="AI1560" i="53"/>
  <c r="AI1561" i="53"/>
  <c r="AI1562" i="53"/>
  <c r="AI1563" i="53"/>
  <c r="AI1564" i="53"/>
  <c r="AI1565" i="53"/>
  <c r="AI1566" i="53"/>
  <c r="AI1567" i="53"/>
  <c r="AI1568" i="53"/>
  <c r="AI1569" i="53"/>
  <c r="AI1570" i="53"/>
  <c r="AI1571" i="53"/>
  <c r="AI1572" i="53"/>
  <c r="AI1573" i="53"/>
  <c r="AI1574" i="53"/>
  <c r="AI1575" i="53"/>
  <c r="AI1576" i="53"/>
  <c r="AI1577" i="53"/>
  <c r="AI1578" i="53"/>
  <c r="AI1579" i="53"/>
  <c r="AI1580" i="53"/>
  <c r="AI1581" i="53"/>
  <c r="AI1582" i="53"/>
  <c r="AI1583" i="53"/>
  <c r="AI1584" i="53"/>
  <c r="AI1585" i="53"/>
  <c r="AI1586" i="53"/>
  <c r="AI1587" i="53"/>
  <c r="AI1588" i="53"/>
  <c r="AI1589" i="53"/>
  <c r="AI1590" i="53"/>
  <c r="AI1591" i="53"/>
  <c r="AI1592" i="53"/>
  <c r="AI1593" i="53"/>
  <c r="AI1594" i="53"/>
  <c r="AI1595" i="53"/>
  <c r="AI1596" i="53"/>
  <c r="AI1597" i="53"/>
  <c r="AI1598" i="53"/>
  <c r="AI1599" i="53"/>
  <c r="AI1600" i="53"/>
  <c r="AI1601" i="53"/>
  <c r="AI1602" i="53"/>
  <c r="AI1603" i="53"/>
  <c r="AI1604" i="53"/>
  <c r="AI1605" i="53"/>
  <c r="AI1606" i="53"/>
  <c r="AI1607" i="53"/>
  <c r="AI1608" i="53"/>
  <c r="AI1609" i="53"/>
  <c r="AI1610" i="53"/>
  <c r="AI1611" i="53"/>
  <c r="AI1612" i="53"/>
  <c r="AI1613" i="53"/>
  <c r="AI1614" i="53"/>
  <c r="AI1615" i="53"/>
  <c r="AI1616" i="53"/>
  <c r="AI1617" i="53"/>
  <c r="AI1618" i="53"/>
  <c r="AI1619" i="53"/>
  <c r="AI1620" i="53"/>
  <c r="AI1621" i="53"/>
  <c r="AI1622" i="53"/>
  <c r="AI1623" i="53"/>
  <c r="AI1624" i="53"/>
  <c r="AI1625" i="53"/>
  <c r="AI1626" i="53"/>
  <c r="AI1627" i="53"/>
  <c r="AI1628" i="53"/>
  <c r="AI1629" i="53"/>
  <c r="AI1630" i="53"/>
  <c r="AI1631" i="53"/>
  <c r="AI1632" i="53"/>
  <c r="AI1633" i="53"/>
  <c r="AI1634" i="53"/>
  <c r="AI1635" i="53"/>
  <c r="AI1636" i="53"/>
  <c r="AI1637" i="53"/>
  <c r="AI1638" i="53"/>
  <c r="AI1639" i="53"/>
  <c r="AI1640" i="53"/>
  <c r="AI1641" i="53"/>
  <c r="AI1642" i="53"/>
  <c r="AI1643" i="53"/>
  <c r="AI1644" i="53"/>
  <c r="AI1645" i="53"/>
  <c r="AI1646" i="53"/>
  <c r="AI1647" i="53"/>
  <c r="AI1648" i="53"/>
  <c r="AI1649" i="53"/>
  <c r="AI1650" i="53"/>
  <c r="AI1651" i="53"/>
  <c r="AI1652" i="53"/>
  <c r="AI1653" i="53"/>
  <c r="AI1654" i="53"/>
  <c r="AI1655" i="53"/>
  <c r="AI1656" i="53"/>
  <c r="AI1657" i="53"/>
  <c r="AI1658" i="53"/>
  <c r="AI1659" i="53"/>
  <c r="AI1660" i="53"/>
  <c r="AI1661" i="53"/>
  <c r="AI1662" i="53"/>
  <c r="AI1663" i="53"/>
  <c r="AI1664" i="53"/>
  <c r="AI1665" i="53"/>
  <c r="AI1666" i="53"/>
  <c r="AI1667" i="53"/>
  <c r="AI1668" i="53"/>
  <c r="AI1669" i="53"/>
  <c r="AI1670" i="53"/>
  <c r="AI1671" i="53"/>
  <c r="AI1672" i="53"/>
  <c r="AI1673" i="53"/>
  <c r="AI1674" i="53"/>
  <c r="AI1675" i="53"/>
  <c r="AI1676" i="53"/>
  <c r="AI1677" i="53"/>
  <c r="AI1678" i="53"/>
  <c r="AI1679" i="53"/>
  <c r="AI1680" i="53"/>
  <c r="AI1681" i="53"/>
  <c r="AI1682" i="53"/>
  <c r="AI1683" i="53"/>
  <c r="AI1684" i="53"/>
  <c r="AI1685" i="53"/>
  <c r="AI1686" i="53"/>
  <c r="AI1687" i="53"/>
  <c r="AI1688" i="53"/>
  <c r="AI1689" i="53"/>
  <c r="AI1690" i="53"/>
  <c r="AI1691" i="53"/>
  <c r="AI1692" i="53"/>
  <c r="AI1693" i="53"/>
  <c r="AI1694" i="53"/>
  <c r="AI1695" i="53"/>
  <c r="AI1696" i="53"/>
  <c r="AI1697" i="53"/>
  <c r="AI1698" i="53"/>
  <c r="AI1699" i="53"/>
  <c r="AI1700" i="53"/>
  <c r="AI1701" i="53"/>
  <c r="AI1702" i="53"/>
  <c r="AI1703" i="53"/>
  <c r="AI1704" i="53"/>
  <c r="AI1705" i="53"/>
  <c r="AI1706" i="53"/>
  <c r="AI1707" i="53"/>
  <c r="AI1708" i="53"/>
  <c r="AI1709" i="53"/>
  <c r="AI1710" i="53"/>
  <c r="AI1711" i="53"/>
  <c r="AI1712" i="53"/>
  <c r="AI1713" i="53"/>
  <c r="AI1714" i="53"/>
  <c r="AI1715" i="53"/>
  <c r="AI1716" i="53"/>
  <c r="AI1717" i="53"/>
  <c r="AI1718" i="53"/>
  <c r="AI1719" i="53"/>
  <c r="AI1720" i="53"/>
  <c r="AI1721" i="53"/>
  <c r="AI1722" i="53"/>
  <c r="AI1723" i="53"/>
  <c r="AI1724" i="53"/>
  <c r="AI1725" i="53"/>
  <c r="AI1726" i="53"/>
  <c r="AI1727" i="53"/>
  <c r="AI1728" i="53"/>
  <c r="AI1729" i="53"/>
  <c r="AI1730" i="53"/>
  <c r="AI1731" i="53"/>
  <c r="AI1732" i="53"/>
  <c r="AI1733" i="53"/>
  <c r="AI1734" i="53"/>
  <c r="AI1735" i="53"/>
  <c r="AI1736" i="53"/>
  <c r="AI1737" i="53"/>
  <c r="AI1738" i="53"/>
  <c r="AI1739" i="53"/>
  <c r="AI1740" i="53"/>
  <c r="AI1741" i="53"/>
  <c r="AI1742" i="53"/>
  <c r="AI1743" i="53"/>
  <c r="AI1744" i="53"/>
  <c r="AI1745" i="53"/>
  <c r="AI1746" i="53"/>
  <c r="AI1747" i="53"/>
  <c r="AI1748" i="53"/>
  <c r="AI1749" i="53"/>
  <c r="AI1750" i="53"/>
  <c r="AI1751" i="53"/>
  <c r="AI1752" i="53"/>
  <c r="AI1753" i="53"/>
  <c r="AI1754" i="53"/>
  <c r="AI1755" i="53"/>
  <c r="AI1756" i="53"/>
  <c r="AI1757" i="53"/>
  <c r="AI1758" i="53"/>
  <c r="AI1759" i="53"/>
  <c r="AI1760" i="53"/>
  <c r="AI1761" i="53"/>
  <c r="AI1762" i="53"/>
  <c r="AI1763" i="53"/>
  <c r="AI1764" i="53"/>
  <c r="AI1765" i="53"/>
  <c r="AI1766" i="53"/>
  <c r="AI1767" i="53"/>
  <c r="AI1768" i="53"/>
  <c r="AI1769" i="53"/>
  <c r="AI1770" i="53"/>
  <c r="AI1771" i="53"/>
  <c r="AI1772" i="53"/>
  <c r="AI1773" i="53"/>
  <c r="AI1774" i="53"/>
  <c r="AI1775" i="53"/>
  <c r="AI1776" i="53"/>
  <c r="AI1777" i="53"/>
  <c r="AI1778" i="53"/>
  <c r="AI1779" i="53"/>
  <c r="AI1780" i="53"/>
  <c r="AI1781" i="53"/>
  <c r="AI1782" i="53"/>
  <c r="AI1783" i="53"/>
  <c r="AI1784" i="53"/>
  <c r="AI1785" i="53"/>
  <c r="AI1786" i="53"/>
  <c r="AI1787" i="53"/>
  <c r="AI1788" i="53"/>
  <c r="AI1789" i="53"/>
  <c r="AI1790" i="53"/>
  <c r="AI1791" i="53"/>
  <c r="AI1792" i="53"/>
  <c r="AI1793" i="53"/>
  <c r="AI1794" i="53"/>
  <c r="AI1795" i="53"/>
  <c r="AI1796" i="53"/>
  <c r="AI1797" i="53"/>
  <c r="AI1798" i="53"/>
  <c r="AI1799" i="53"/>
  <c r="AI1800" i="53"/>
  <c r="AI1801" i="53"/>
  <c r="AI1802" i="53"/>
  <c r="AI1803" i="53"/>
  <c r="AI1804" i="53"/>
  <c r="AI1805" i="53"/>
  <c r="AI1806" i="53"/>
  <c r="AI1807" i="53"/>
  <c r="AI1808" i="53"/>
  <c r="AI1809" i="53"/>
  <c r="AI1810" i="53"/>
  <c r="AI1811" i="53"/>
  <c r="AI1812" i="53"/>
  <c r="AI1813" i="53"/>
  <c r="AI1814" i="53"/>
  <c r="AI1815" i="53"/>
  <c r="AI1816" i="53"/>
  <c r="AI1817" i="53"/>
  <c r="AI1818" i="53"/>
  <c r="AI1819" i="53"/>
  <c r="AI1820" i="53"/>
  <c r="AI1821" i="53"/>
  <c r="AI1822" i="53"/>
  <c r="AI1823" i="53"/>
  <c r="AI1824" i="53"/>
  <c r="AI1825" i="53"/>
  <c r="AI1826" i="53"/>
  <c r="AI1827" i="53"/>
  <c r="AI1828" i="53"/>
  <c r="AI1829" i="53"/>
  <c r="AI1830" i="53"/>
  <c r="AI1831" i="53"/>
  <c r="AI1832" i="53"/>
  <c r="AI1833" i="53"/>
  <c r="AI1834" i="53"/>
  <c r="AI1835" i="53"/>
  <c r="AI1836" i="53"/>
  <c r="AI1837" i="53"/>
  <c r="AI1838" i="53"/>
  <c r="AI1839" i="53"/>
  <c r="AI1840" i="53"/>
  <c r="AI1841" i="53"/>
  <c r="AI1842" i="53"/>
  <c r="AI1843" i="53"/>
  <c r="AI1844" i="53"/>
  <c r="AI1845" i="53"/>
  <c r="AI1846" i="53"/>
  <c r="AI1847" i="53"/>
  <c r="AI1848" i="53"/>
  <c r="AI1849" i="53"/>
  <c r="AI1850" i="53"/>
  <c r="AI1851" i="53"/>
  <c r="AI1852" i="53"/>
  <c r="AI1853" i="53"/>
  <c r="AI1854" i="53"/>
  <c r="AI1855" i="53"/>
  <c r="AI1856" i="53"/>
  <c r="AI1857" i="53"/>
  <c r="AI1858" i="53"/>
  <c r="AI1859" i="53"/>
  <c r="AI1860" i="53"/>
  <c r="AI1861" i="53"/>
  <c r="AI1862" i="53"/>
  <c r="AI1863" i="53"/>
  <c r="AI1864" i="53"/>
  <c r="AI1865" i="53"/>
  <c r="AI1866" i="53"/>
  <c r="AI1867" i="53"/>
  <c r="AI1868" i="53"/>
  <c r="AI1869" i="53"/>
  <c r="AI1870" i="53"/>
  <c r="AI1871" i="53"/>
  <c r="AI1872" i="53"/>
  <c r="AI1873" i="53"/>
  <c r="AI1874" i="53"/>
  <c r="AI1875" i="53"/>
  <c r="AI1876" i="53"/>
  <c r="AI1877" i="53"/>
  <c r="AI1878" i="53"/>
  <c r="AI1879" i="53"/>
  <c r="AI1880" i="53"/>
  <c r="AI1881" i="53"/>
  <c r="AI1882" i="53"/>
  <c r="AI1883" i="53"/>
  <c r="AI1884" i="53"/>
  <c r="AI1885" i="53"/>
  <c r="AI1886" i="53"/>
  <c r="AI1887" i="53"/>
  <c r="AI1888" i="53"/>
  <c r="AI1889" i="53"/>
  <c r="AI1890" i="53"/>
  <c r="AI1891" i="53"/>
  <c r="AI1892" i="53"/>
  <c r="AI1893" i="53"/>
  <c r="AI1894" i="53"/>
  <c r="AI1895" i="53"/>
  <c r="AI1896" i="53"/>
  <c r="AI1897" i="53"/>
  <c r="AI1898" i="53"/>
  <c r="AI1899" i="53"/>
  <c r="AI1900" i="53"/>
  <c r="AI1901" i="53"/>
  <c r="AI1902" i="53"/>
  <c r="AI1903" i="53"/>
  <c r="AI1904" i="53"/>
  <c r="AI1905" i="53"/>
  <c r="AI1906" i="53"/>
  <c r="AI1907" i="53"/>
  <c r="AI1908" i="53"/>
  <c r="AI1909" i="53"/>
  <c r="AI1910" i="53"/>
  <c r="AI1911" i="53"/>
  <c r="AI1912" i="53"/>
  <c r="AI1913" i="53"/>
  <c r="AI1914" i="53"/>
  <c r="AI1915" i="53"/>
  <c r="AI1916" i="53"/>
  <c r="AI1917" i="53"/>
  <c r="AI1918" i="53"/>
  <c r="AI1919" i="53"/>
  <c r="AI1920" i="53"/>
  <c r="AI1921" i="53"/>
  <c r="AI1922" i="53"/>
  <c r="AI1923" i="53"/>
  <c r="AI1924" i="53"/>
  <c r="AI1925" i="53"/>
  <c r="AI1926" i="53"/>
  <c r="AI1927" i="53"/>
  <c r="AI1928" i="53"/>
  <c r="AI1929" i="53"/>
  <c r="AI1930" i="53"/>
  <c r="AI1931" i="53"/>
  <c r="AI1932" i="53"/>
  <c r="AI1933" i="53"/>
  <c r="AI1934" i="53"/>
  <c r="AI1935" i="53"/>
  <c r="AI1936" i="53"/>
  <c r="AI1937" i="53"/>
  <c r="AI1938" i="53"/>
  <c r="AI1939" i="53"/>
  <c r="AI1940" i="53"/>
  <c r="AI1941" i="53"/>
  <c r="AI1942" i="53"/>
  <c r="AI1943" i="53"/>
  <c r="AI1944" i="53"/>
  <c r="AI1945" i="53"/>
  <c r="AI1946" i="53"/>
  <c r="AI1947" i="53"/>
  <c r="AI1948" i="53"/>
  <c r="AI1949" i="53"/>
  <c r="AI1950" i="53"/>
  <c r="AI1951" i="53"/>
  <c r="AI1952" i="53"/>
  <c r="AI1953" i="53"/>
  <c r="AI1954" i="53"/>
  <c r="AI1955" i="53"/>
  <c r="AI1956" i="53"/>
  <c r="AI1957" i="53"/>
  <c r="AI1958" i="53"/>
  <c r="AI1959" i="53"/>
  <c r="AI1960" i="53"/>
  <c r="AI1961" i="53"/>
  <c r="AI1962" i="53"/>
  <c r="AI1963" i="53"/>
  <c r="AI1964" i="53"/>
  <c r="AI1965" i="53"/>
  <c r="AI1966" i="53"/>
  <c r="AI1967" i="53"/>
  <c r="AI1968" i="53"/>
  <c r="AI1969" i="53"/>
  <c r="AI1970" i="53"/>
  <c r="AI1971" i="53"/>
  <c r="AI1972" i="53"/>
  <c r="AI1973" i="53"/>
  <c r="AI1974" i="53"/>
  <c r="AI1975" i="53"/>
  <c r="AI1976" i="53"/>
  <c r="AI1977" i="53"/>
  <c r="AI1978" i="53"/>
  <c r="AI1979" i="53"/>
  <c r="AI1980" i="53"/>
  <c r="AI1981" i="53"/>
  <c r="AI1982" i="53"/>
  <c r="AI1983" i="53"/>
  <c r="AI1984" i="53"/>
  <c r="AI1985" i="53"/>
  <c r="AI1986" i="53"/>
  <c r="AI1987" i="53"/>
  <c r="AI1988" i="53"/>
  <c r="AI1989" i="53"/>
  <c r="AI1990" i="53"/>
  <c r="AI1991" i="53"/>
  <c r="AI1992" i="53"/>
  <c r="AI1993" i="53"/>
  <c r="AI1994" i="53"/>
  <c r="AI1995" i="53"/>
  <c r="AI1996" i="53"/>
  <c r="AI1997" i="53"/>
  <c r="AI1998" i="53"/>
  <c r="AI1999" i="53"/>
  <c r="AI2000" i="53"/>
  <c r="AI2001" i="53"/>
  <c r="AI2002" i="53"/>
  <c r="AI2003" i="53"/>
  <c r="AI2004" i="53"/>
  <c r="AI2005" i="53"/>
  <c r="AI2006" i="53"/>
  <c r="AI2007" i="53"/>
  <c r="AI2008" i="53"/>
  <c r="AI2009" i="53"/>
  <c r="AI2010" i="53"/>
  <c r="AI2011" i="53"/>
  <c r="AI2012" i="53"/>
  <c r="AI2013" i="53"/>
  <c r="AI2014" i="53"/>
  <c r="AI2015" i="53"/>
  <c r="AI2016" i="53"/>
  <c r="AI2017" i="53"/>
  <c r="AI2018" i="53"/>
  <c r="AI2019" i="53"/>
  <c r="AI2020" i="53"/>
  <c r="AI2021" i="53"/>
  <c r="AI2022" i="53"/>
  <c r="AI2023" i="53"/>
  <c r="AI2024" i="53"/>
  <c r="AI2025" i="53"/>
  <c r="AI2026" i="53"/>
  <c r="AI2027" i="53"/>
  <c r="AI2028" i="53"/>
  <c r="AI2029" i="53"/>
  <c r="AI2030" i="53"/>
  <c r="AI2031" i="53"/>
  <c r="AI2032" i="53"/>
  <c r="AI2033" i="53"/>
  <c r="AI2034" i="53"/>
  <c r="AI2035" i="53"/>
  <c r="AI2036" i="53"/>
  <c r="AI2037" i="53"/>
  <c r="AI2038" i="53"/>
  <c r="AI2039" i="53"/>
  <c r="AI2040" i="53"/>
  <c r="AI2041" i="53"/>
  <c r="AI2042" i="53"/>
  <c r="AI2043" i="53"/>
  <c r="AI2044" i="53"/>
  <c r="AI2045" i="53"/>
  <c r="AI2046" i="53"/>
  <c r="AI2047" i="53"/>
  <c r="AI2048" i="53"/>
  <c r="AI2049" i="53"/>
  <c r="AI2050" i="53"/>
  <c r="AI2051" i="53"/>
  <c r="AI2052" i="53"/>
  <c r="AI2053" i="53"/>
  <c r="AI2054" i="53"/>
  <c r="AI2055" i="53"/>
  <c r="AI2056" i="53"/>
  <c r="AI2057" i="53"/>
  <c r="AI2058" i="53"/>
  <c r="AI2059" i="53"/>
  <c r="AI2060" i="53"/>
  <c r="AI2061" i="53"/>
  <c r="AI2062" i="53"/>
  <c r="AI2063" i="53"/>
  <c r="AI2064" i="53"/>
  <c r="AI2065" i="53"/>
  <c r="AI2066" i="53"/>
  <c r="AI2067" i="53"/>
  <c r="AI2068" i="53"/>
  <c r="AI2069" i="53"/>
  <c r="AI2070" i="53"/>
  <c r="AI2071" i="53"/>
  <c r="AI2072" i="53"/>
  <c r="AI2073" i="53"/>
  <c r="AI2074" i="53"/>
  <c r="AI2075" i="53"/>
  <c r="AI2076" i="53"/>
  <c r="AI2077" i="53"/>
  <c r="AI2078" i="53"/>
  <c r="AI2079" i="53"/>
  <c r="AI2080" i="53"/>
  <c r="AI2081" i="53"/>
  <c r="AI2082" i="53"/>
  <c r="AI2083" i="53"/>
  <c r="AI2084" i="53"/>
  <c r="AI2085" i="53"/>
  <c r="AI2086" i="53"/>
  <c r="AI2087" i="53"/>
  <c r="AI2088" i="53"/>
  <c r="AI2089" i="53"/>
  <c r="AI2090" i="53"/>
  <c r="AI2091" i="53"/>
  <c r="AI2092" i="53"/>
  <c r="AI2093" i="53"/>
  <c r="AI2094" i="53"/>
  <c r="AI2095" i="53"/>
  <c r="AI2096" i="53"/>
  <c r="AI2097" i="53"/>
  <c r="AI2098" i="53"/>
  <c r="AI2099" i="53"/>
  <c r="AI2100" i="53"/>
  <c r="AI2101" i="53"/>
  <c r="AI2102" i="53"/>
  <c r="AI2103" i="53"/>
  <c r="AI2104" i="53"/>
  <c r="AI2105" i="53"/>
  <c r="AI2106" i="53"/>
  <c r="AI2107" i="53"/>
  <c r="AI2108" i="53"/>
  <c r="AI2109" i="53"/>
  <c r="AI2110" i="53"/>
  <c r="AI2111" i="53"/>
  <c r="AI2112" i="53"/>
  <c r="AI2113" i="53"/>
  <c r="AI2114" i="53"/>
  <c r="AI2115" i="53"/>
  <c r="AI2116" i="53"/>
  <c r="AI2117" i="53"/>
  <c r="AI2118" i="53"/>
  <c r="AI2119" i="53"/>
  <c r="AI2120" i="53"/>
  <c r="AI2121" i="53"/>
  <c r="AI2122" i="53"/>
  <c r="AI2123" i="53"/>
  <c r="AI2124" i="53"/>
  <c r="AI2125" i="53"/>
  <c r="AI2126" i="53"/>
  <c r="AI2127" i="53"/>
  <c r="AI2128" i="53"/>
  <c r="AI2129" i="53"/>
  <c r="AI2130" i="53"/>
  <c r="AI2131" i="53"/>
  <c r="AI2132" i="53"/>
  <c r="AI2133" i="53"/>
  <c r="AI2134" i="53"/>
  <c r="AI2135" i="53"/>
  <c r="AI2136" i="53"/>
  <c r="AI2137" i="53"/>
  <c r="AI2138" i="53"/>
  <c r="AI2139" i="53"/>
  <c r="AI2140" i="53"/>
  <c r="AI2141" i="53"/>
  <c r="AI2142" i="53"/>
  <c r="AI2143" i="53"/>
  <c r="AI2144" i="53"/>
  <c r="AI2145" i="53"/>
  <c r="AI2146" i="53"/>
  <c r="AI2147" i="53"/>
  <c r="AI2148" i="53"/>
  <c r="AI2149" i="53"/>
  <c r="AI2150" i="53"/>
  <c r="AI2151" i="53"/>
  <c r="AI2152" i="53"/>
  <c r="AI2153" i="53"/>
  <c r="AI2154" i="53"/>
  <c r="AI2155" i="53"/>
  <c r="AI2156" i="53"/>
  <c r="AI2157" i="53"/>
  <c r="AI2158" i="53"/>
  <c r="AI2159" i="53"/>
  <c r="AI2160" i="53"/>
  <c r="AI2161" i="53"/>
  <c r="AI2162" i="53"/>
  <c r="AI2163" i="53"/>
  <c r="AI2164" i="53"/>
  <c r="AI2165" i="53"/>
  <c r="AI2166" i="53"/>
  <c r="AI2167" i="53"/>
  <c r="AI2168" i="53"/>
  <c r="AI2169" i="53"/>
  <c r="AI2170" i="53"/>
  <c r="AI2171" i="53"/>
  <c r="AI2172" i="53"/>
  <c r="AI2173" i="53"/>
  <c r="AI2174" i="53"/>
  <c r="AI2175" i="53"/>
  <c r="AI2176" i="53"/>
  <c r="AI2177" i="53"/>
  <c r="AI2178" i="53"/>
  <c r="AI2179" i="53"/>
  <c r="AI2180" i="53"/>
  <c r="AI2181" i="53"/>
  <c r="AI2182" i="53"/>
  <c r="AI2183" i="53"/>
  <c r="AI2184" i="53"/>
  <c r="AI2185" i="53"/>
  <c r="AI2186" i="53"/>
  <c r="AI2187" i="53"/>
  <c r="AI2188" i="53"/>
  <c r="AI2189" i="53"/>
  <c r="AI2190" i="53"/>
  <c r="AI2191" i="53"/>
  <c r="AI2192" i="53"/>
  <c r="AI2193" i="53"/>
  <c r="AI2194" i="53"/>
  <c r="AI2195" i="53"/>
  <c r="AI2196" i="53"/>
  <c r="AI2197" i="53"/>
  <c r="AI2198" i="53"/>
  <c r="AI2199" i="53"/>
  <c r="AI2200" i="53"/>
  <c r="AI2201" i="53"/>
  <c r="AI2202" i="53"/>
  <c r="AI2203" i="53"/>
  <c r="AI2204" i="53"/>
  <c r="AI2205" i="53"/>
  <c r="AI2206" i="53"/>
  <c r="AI2207" i="53"/>
  <c r="AI2208" i="53"/>
  <c r="AI2209" i="53"/>
  <c r="AI2210" i="53"/>
  <c r="AI2211" i="53"/>
  <c r="AI2212" i="53"/>
  <c r="AI2213" i="53"/>
  <c r="AI2214" i="53"/>
  <c r="AI2215" i="53"/>
  <c r="AI2216" i="53"/>
  <c r="AI2217" i="53"/>
  <c r="AI2218" i="53"/>
  <c r="AI2219" i="53"/>
  <c r="AI2220" i="53"/>
  <c r="AI2221" i="53"/>
  <c r="AI2222" i="53"/>
  <c r="AI2223" i="53"/>
  <c r="AI2224" i="53"/>
  <c r="AI2225" i="53"/>
  <c r="AI2226" i="53"/>
  <c r="AI2227" i="53"/>
  <c r="AI2228" i="53"/>
  <c r="AI2229" i="53"/>
  <c r="AI2230" i="53"/>
  <c r="AI2231" i="53"/>
  <c r="AI2232" i="53"/>
  <c r="AI2233" i="53"/>
  <c r="AI2234" i="53"/>
  <c r="AI2235" i="53"/>
  <c r="AI2236" i="53"/>
  <c r="AI2237" i="53"/>
  <c r="AI2238" i="53"/>
  <c r="AI2239" i="53"/>
  <c r="AI2240" i="53"/>
  <c r="AI2241" i="53"/>
  <c r="AI2242" i="53"/>
  <c r="AI2243" i="53"/>
  <c r="AI2244" i="53"/>
  <c r="AI2245" i="53"/>
  <c r="AI2246" i="53"/>
  <c r="AI2247" i="53"/>
  <c r="AI2248" i="53"/>
  <c r="AI2249" i="53"/>
  <c r="AI2250" i="53"/>
  <c r="AI2251" i="53"/>
  <c r="AI2252" i="53"/>
  <c r="AI2253" i="53"/>
  <c r="AI2254" i="53"/>
  <c r="AI2255" i="53"/>
  <c r="AI2256" i="53"/>
  <c r="AI2257" i="53"/>
  <c r="AI2258" i="53"/>
  <c r="AI2259" i="53"/>
  <c r="AI2260" i="53"/>
  <c r="AI2261" i="53"/>
  <c r="AI2262" i="53"/>
  <c r="AI2263" i="53"/>
  <c r="AI2264" i="53"/>
  <c r="AI2265" i="53"/>
  <c r="AI2266" i="53"/>
  <c r="AI2267" i="53"/>
  <c r="AI2268" i="53"/>
  <c r="AI2269" i="53"/>
  <c r="AI2270" i="53"/>
  <c r="AI2271" i="53"/>
  <c r="AI2272" i="53"/>
  <c r="AI2273" i="53"/>
  <c r="AI2274" i="53"/>
  <c r="AI2275" i="53"/>
  <c r="AI2276" i="53"/>
  <c r="AI2277" i="53"/>
  <c r="AI2278" i="53"/>
  <c r="AI2279" i="53"/>
  <c r="AI2280" i="53"/>
  <c r="AI2281" i="53"/>
  <c r="AI2282" i="53"/>
  <c r="AI2283" i="53"/>
  <c r="AI2284" i="53"/>
  <c r="AI2285" i="53"/>
  <c r="AI2286" i="53"/>
  <c r="AI2287" i="53"/>
  <c r="AI2288" i="53"/>
  <c r="AI2289" i="53"/>
  <c r="AI2290" i="53"/>
  <c r="AI2291" i="53"/>
  <c r="AI2292" i="53"/>
  <c r="AI2293" i="53"/>
  <c r="AI2294" i="53"/>
  <c r="AI2295" i="53"/>
  <c r="AI2296" i="53"/>
  <c r="AI2297" i="53"/>
  <c r="AI2298" i="53"/>
  <c r="AI2299" i="53"/>
  <c r="AI2300" i="53"/>
  <c r="AI2301" i="53"/>
  <c r="AI2302" i="53"/>
  <c r="AI2303" i="53"/>
  <c r="AI2304" i="53"/>
  <c r="AI2305" i="53"/>
  <c r="AI2306" i="53"/>
  <c r="AI2307" i="53"/>
  <c r="AI2308" i="53"/>
  <c r="AI2309" i="53"/>
  <c r="AI2310" i="53"/>
  <c r="AI2311" i="53"/>
  <c r="AI2312" i="53"/>
  <c r="AI2313" i="53"/>
  <c r="AI2314" i="53"/>
  <c r="AI2315" i="53"/>
  <c r="AI2316" i="53"/>
  <c r="AI2317" i="53"/>
  <c r="AI2318" i="53"/>
  <c r="AI2319" i="53"/>
  <c r="AI2320" i="53"/>
  <c r="AI2321" i="53"/>
  <c r="AI2322" i="53"/>
  <c r="AI2323" i="53"/>
  <c r="AI2324" i="53"/>
  <c r="AI2325" i="53"/>
  <c r="AI2326" i="53"/>
  <c r="AI2327" i="53"/>
  <c r="AI2328" i="53"/>
  <c r="AI2329" i="53"/>
  <c r="AI2330" i="53"/>
  <c r="AI2331" i="53"/>
  <c r="AI2332" i="53"/>
  <c r="AI2333" i="53"/>
  <c r="AI2334" i="53"/>
  <c r="AI2335" i="53"/>
  <c r="AI2336" i="53"/>
  <c r="AI2337" i="53"/>
  <c r="AI2338" i="53"/>
  <c r="AI2339" i="53"/>
  <c r="AI2340" i="53"/>
  <c r="AI2341" i="53"/>
  <c r="AI2342" i="53"/>
  <c r="AI2343" i="53"/>
  <c r="AI2344" i="53"/>
  <c r="AI2345" i="53"/>
  <c r="AI2346" i="53"/>
  <c r="AI2347" i="53"/>
  <c r="AI2348" i="53"/>
  <c r="AI2349" i="53"/>
  <c r="AI2350" i="53"/>
  <c r="AI2351" i="53"/>
  <c r="AI2352" i="53"/>
  <c r="AI2353" i="53"/>
  <c r="AI2354" i="53"/>
  <c r="AI2355" i="53"/>
  <c r="AI2356" i="53"/>
  <c r="AI2357" i="53"/>
  <c r="AI2358" i="53"/>
  <c r="AI2359" i="53"/>
  <c r="AI2360" i="53"/>
  <c r="AI2361" i="53"/>
  <c r="AI2362" i="53"/>
  <c r="AI2363" i="53"/>
  <c r="AI2364" i="53"/>
  <c r="AI2365" i="53"/>
  <c r="AI2366" i="53"/>
  <c r="AI2367" i="53"/>
  <c r="AI2368" i="53"/>
  <c r="AI2369" i="53"/>
  <c r="AI2370" i="53"/>
  <c r="AI2371" i="53"/>
  <c r="AI2372" i="53"/>
  <c r="AI2373" i="53"/>
  <c r="AI2374" i="53"/>
  <c r="AI2375" i="53"/>
  <c r="AI2376" i="53"/>
  <c r="AI2377" i="53"/>
  <c r="AI2378" i="53"/>
  <c r="AI2379" i="53"/>
  <c r="AI2380" i="53"/>
  <c r="AI2381" i="53"/>
  <c r="AI2382" i="53"/>
  <c r="AI2383" i="53"/>
  <c r="AI2384" i="53"/>
  <c r="AI2385" i="53"/>
  <c r="AI2386" i="53"/>
  <c r="AI2387" i="53"/>
  <c r="AI2388" i="53"/>
  <c r="AI2389" i="53"/>
  <c r="AI2390" i="53"/>
  <c r="AI2391" i="53"/>
  <c r="AI2392" i="53"/>
  <c r="AI2393" i="53"/>
  <c r="AI2394" i="53"/>
  <c r="AI2395" i="53"/>
  <c r="AI2396" i="53"/>
  <c r="AI2397" i="53"/>
  <c r="AI2398" i="53"/>
  <c r="AI2399" i="53"/>
  <c r="AI2400" i="53"/>
  <c r="AI2401" i="53"/>
  <c r="AI2402" i="53"/>
  <c r="AI2403" i="53"/>
  <c r="AI2404" i="53"/>
  <c r="AI2405" i="53"/>
  <c r="AI2406" i="53"/>
  <c r="AI2407" i="53"/>
  <c r="AI2408" i="53"/>
  <c r="AI2409" i="53"/>
  <c r="AI2410" i="53"/>
  <c r="AI2411" i="53"/>
  <c r="AI2412" i="53"/>
  <c r="AI2413" i="53"/>
  <c r="AI2414" i="53"/>
  <c r="AI2415" i="53"/>
  <c r="AI2416" i="53"/>
  <c r="AI2417" i="53"/>
  <c r="AI2418" i="53"/>
  <c r="AI2419" i="53"/>
  <c r="AI2420" i="53"/>
  <c r="AI2421" i="53"/>
  <c r="AI2422" i="53"/>
  <c r="AI2423" i="53"/>
  <c r="AI2424" i="53"/>
  <c r="AI2425" i="53"/>
  <c r="AI2426" i="53"/>
  <c r="AI2427" i="53"/>
  <c r="AI2428" i="53"/>
  <c r="AI2429" i="53"/>
  <c r="AI2430" i="53"/>
  <c r="AI2431" i="53"/>
  <c r="AI2432" i="53"/>
  <c r="AI2433" i="53"/>
  <c r="AI2434" i="53"/>
  <c r="AI2435" i="53"/>
  <c r="AI2436" i="53"/>
  <c r="AI2437" i="53"/>
  <c r="AI2438" i="53"/>
  <c r="AI2439" i="53"/>
  <c r="AI2440" i="53"/>
  <c r="AI2441" i="53"/>
  <c r="AI2442" i="53"/>
  <c r="AI2443" i="53"/>
  <c r="AI2444" i="53"/>
  <c r="AI2445" i="53"/>
  <c r="AI2446" i="53"/>
  <c r="AI2447" i="53"/>
  <c r="AI2448" i="53"/>
  <c r="AI2449" i="53"/>
  <c r="AI2450" i="53"/>
  <c r="AI2451" i="53"/>
  <c r="AI2452" i="53"/>
  <c r="AI2453" i="53"/>
  <c r="AI2454" i="53"/>
  <c r="AI2455" i="53"/>
  <c r="AI2456" i="53"/>
  <c r="AI2457" i="53"/>
  <c r="AI2458" i="53"/>
  <c r="AI2459" i="53"/>
  <c r="AI2460" i="53"/>
  <c r="AI2461" i="53"/>
  <c r="AI2462" i="53"/>
  <c r="AI2463" i="53"/>
  <c r="AI2464" i="53"/>
  <c r="AI2465" i="53"/>
  <c r="AI2466" i="53"/>
  <c r="AI2467" i="53"/>
  <c r="AI2468" i="53"/>
  <c r="AI2469" i="53"/>
  <c r="AI2470" i="53"/>
  <c r="AI2471" i="53"/>
  <c r="AI2472" i="53"/>
  <c r="AI2473" i="53"/>
  <c r="AI2474" i="53"/>
  <c r="AI2475" i="53"/>
  <c r="AI2476" i="53"/>
  <c r="AI2477" i="53"/>
  <c r="AI2478" i="53"/>
  <c r="AI2479" i="53"/>
  <c r="AI2480" i="53"/>
  <c r="AI2481" i="53"/>
  <c r="AI2482" i="53"/>
  <c r="AI2483" i="53"/>
  <c r="AI2484" i="53"/>
  <c r="AI2485" i="53"/>
  <c r="AI2486" i="53"/>
  <c r="AI2487" i="53"/>
  <c r="AI2488" i="53"/>
  <c r="AI2489" i="53"/>
  <c r="AI2490" i="53"/>
  <c r="AI2491" i="53"/>
  <c r="AI2492" i="53"/>
  <c r="AI2493" i="53"/>
  <c r="AI2494" i="53"/>
  <c r="AI2495" i="53"/>
  <c r="AI2496" i="53"/>
  <c r="AI2497" i="53"/>
  <c r="AI2498" i="53"/>
  <c r="AI2499" i="53"/>
  <c r="AI2500" i="53"/>
  <c r="AI2501" i="53"/>
  <c r="K3" i="53"/>
  <c r="K4" i="53"/>
  <c r="K5" i="53"/>
  <c r="K6" i="53"/>
  <c r="K7" i="53"/>
  <c r="K8" i="53"/>
  <c r="K9" i="53"/>
  <c r="K10" i="53"/>
  <c r="K11" i="53"/>
  <c r="K12" i="53"/>
  <c r="K13" i="53"/>
  <c r="K14" i="53"/>
  <c r="K15" i="53"/>
  <c r="K16" i="53"/>
  <c r="K17" i="53"/>
  <c r="K18" i="53"/>
  <c r="K19" i="53"/>
  <c r="K20" i="53"/>
  <c r="K21" i="53"/>
  <c r="K22" i="53"/>
  <c r="K23" i="53"/>
  <c r="K24" i="53"/>
  <c r="K25" i="53"/>
  <c r="K26" i="53"/>
  <c r="K27" i="53"/>
  <c r="K28" i="53"/>
  <c r="K29" i="53"/>
  <c r="K30" i="53"/>
  <c r="K31" i="53"/>
  <c r="K32" i="53"/>
  <c r="K33" i="53"/>
  <c r="K34" i="53"/>
  <c r="K35" i="53"/>
  <c r="K36" i="53"/>
  <c r="K37" i="53"/>
  <c r="K38" i="53"/>
  <c r="K39" i="53"/>
  <c r="K40" i="53"/>
  <c r="K41" i="53"/>
  <c r="K42" i="53"/>
  <c r="K43" i="53"/>
  <c r="K44" i="53"/>
  <c r="K45" i="53"/>
  <c r="K46" i="53"/>
  <c r="K47" i="53"/>
  <c r="K48" i="53"/>
  <c r="K49" i="53"/>
  <c r="K50" i="53"/>
  <c r="K51" i="53"/>
  <c r="K52" i="53"/>
  <c r="K53" i="53"/>
  <c r="K54" i="53"/>
  <c r="K55" i="53"/>
  <c r="K56" i="53"/>
  <c r="K57" i="53"/>
  <c r="K58" i="53"/>
  <c r="K59" i="53"/>
  <c r="K60" i="53"/>
  <c r="K61" i="53"/>
  <c r="K62" i="53"/>
  <c r="K63" i="53"/>
  <c r="K64" i="53"/>
  <c r="K65" i="53"/>
  <c r="K66" i="53"/>
  <c r="K67" i="53"/>
  <c r="K68" i="53"/>
  <c r="K69" i="53"/>
  <c r="K70" i="53"/>
  <c r="K71" i="53"/>
  <c r="K72" i="53"/>
  <c r="K73" i="53"/>
  <c r="K74" i="53"/>
  <c r="K75" i="53"/>
  <c r="K76" i="53"/>
  <c r="K77" i="53"/>
  <c r="K78" i="53"/>
  <c r="K79" i="53"/>
  <c r="K80" i="53"/>
  <c r="K81" i="53"/>
  <c r="K82" i="53"/>
  <c r="K83" i="53"/>
  <c r="K84" i="53"/>
  <c r="K85" i="53"/>
  <c r="K86" i="53"/>
  <c r="K87" i="53"/>
  <c r="K88" i="53"/>
  <c r="K89" i="53"/>
  <c r="K90" i="53"/>
  <c r="K91" i="53"/>
  <c r="K92" i="53"/>
  <c r="K93" i="53"/>
  <c r="K94" i="53"/>
  <c r="K95" i="53"/>
  <c r="K96" i="53"/>
  <c r="K97" i="53"/>
  <c r="K98" i="53"/>
  <c r="K99" i="53"/>
  <c r="K100" i="53"/>
  <c r="K101" i="53"/>
  <c r="K102" i="53"/>
  <c r="K103" i="53"/>
  <c r="K104" i="53"/>
  <c r="K105" i="53"/>
  <c r="K106" i="53"/>
  <c r="K107" i="53"/>
  <c r="K108" i="53"/>
  <c r="K109" i="53"/>
  <c r="K110" i="53"/>
  <c r="K111" i="53"/>
  <c r="K112" i="53"/>
  <c r="K113" i="53"/>
  <c r="K114" i="53"/>
  <c r="K115" i="53"/>
  <c r="K116" i="53"/>
  <c r="K117" i="53"/>
  <c r="K118" i="53"/>
  <c r="K119" i="53"/>
  <c r="K120" i="53"/>
  <c r="K121" i="53"/>
  <c r="K122" i="53"/>
  <c r="K123" i="53"/>
  <c r="K124" i="53"/>
  <c r="K125" i="53"/>
  <c r="K126" i="53"/>
  <c r="K127" i="53"/>
  <c r="K128" i="53"/>
  <c r="K129" i="53"/>
  <c r="K130" i="53"/>
  <c r="K131" i="53"/>
  <c r="K132" i="53"/>
  <c r="K133" i="53"/>
  <c r="K134" i="53"/>
  <c r="K135" i="53"/>
  <c r="K136" i="53"/>
  <c r="K137" i="53"/>
  <c r="K138" i="53"/>
  <c r="K139" i="53"/>
  <c r="K140" i="53"/>
  <c r="K141" i="53"/>
  <c r="K142" i="53"/>
  <c r="K143" i="53"/>
  <c r="K144" i="53"/>
  <c r="K145" i="53"/>
  <c r="K146" i="53"/>
  <c r="K147" i="53"/>
  <c r="K148" i="53"/>
  <c r="K149" i="53"/>
  <c r="K150" i="53"/>
  <c r="K151" i="53"/>
  <c r="K152" i="53"/>
  <c r="K153" i="53"/>
  <c r="K154" i="53"/>
  <c r="K155" i="53"/>
  <c r="K156" i="53"/>
  <c r="K157" i="53"/>
  <c r="K158" i="53"/>
  <c r="K159" i="53"/>
  <c r="K160" i="53"/>
  <c r="K161" i="53"/>
  <c r="K162" i="53"/>
  <c r="K163" i="53"/>
  <c r="K164" i="53"/>
  <c r="K165" i="53"/>
  <c r="K166" i="53"/>
  <c r="K167" i="53"/>
  <c r="K168" i="53"/>
  <c r="K169" i="53"/>
  <c r="K170" i="53"/>
  <c r="K171" i="53"/>
  <c r="K172" i="53"/>
  <c r="K173" i="53"/>
  <c r="K174" i="53"/>
  <c r="K175" i="53"/>
  <c r="K176" i="53"/>
  <c r="K177" i="53"/>
  <c r="K178" i="53"/>
  <c r="K179" i="53"/>
  <c r="K180" i="53"/>
  <c r="K181" i="53"/>
  <c r="K182" i="53"/>
  <c r="K183" i="53"/>
  <c r="K184" i="53"/>
  <c r="K185" i="53"/>
  <c r="K186" i="53"/>
  <c r="K187" i="53"/>
  <c r="K188" i="53"/>
  <c r="K189" i="53"/>
  <c r="K190" i="53"/>
  <c r="K191" i="53"/>
  <c r="K192" i="53"/>
  <c r="K193" i="53"/>
  <c r="K194" i="53"/>
  <c r="K195" i="53"/>
  <c r="K196" i="53"/>
  <c r="K197" i="53"/>
  <c r="K198" i="53"/>
  <c r="K199" i="53"/>
  <c r="K200" i="53"/>
  <c r="K201" i="53"/>
  <c r="K202" i="53"/>
  <c r="K203" i="53"/>
  <c r="K204" i="53"/>
  <c r="K205" i="53"/>
  <c r="K206" i="53"/>
  <c r="K207" i="53"/>
  <c r="K208" i="53"/>
  <c r="K209" i="53"/>
  <c r="K210" i="53"/>
  <c r="K211" i="53"/>
  <c r="K212" i="53"/>
  <c r="K213" i="53"/>
  <c r="K214" i="53"/>
  <c r="K215" i="53"/>
  <c r="K216" i="53"/>
  <c r="K217" i="53"/>
  <c r="K218" i="53"/>
  <c r="K219" i="53"/>
  <c r="K220" i="53"/>
  <c r="K221" i="53"/>
  <c r="K222" i="53"/>
  <c r="K223" i="53"/>
  <c r="K224" i="53"/>
  <c r="K225" i="53"/>
  <c r="K226" i="53"/>
  <c r="K227" i="53"/>
  <c r="K228" i="53"/>
  <c r="K229" i="53"/>
  <c r="K230" i="53"/>
  <c r="K231" i="53"/>
  <c r="K232" i="53"/>
  <c r="K233" i="53"/>
  <c r="K234" i="53"/>
  <c r="K235" i="53"/>
  <c r="K236" i="53"/>
  <c r="K237" i="53"/>
  <c r="K238" i="53"/>
  <c r="K239" i="53"/>
  <c r="K240" i="53"/>
  <c r="K241" i="53"/>
  <c r="K242" i="53"/>
  <c r="K243" i="53"/>
  <c r="K244" i="53"/>
  <c r="K245" i="53"/>
  <c r="K246" i="53"/>
  <c r="K247" i="53"/>
  <c r="K248" i="53"/>
  <c r="K249" i="53"/>
  <c r="K250" i="53"/>
  <c r="K251" i="53"/>
  <c r="K252" i="53"/>
  <c r="K253" i="53"/>
  <c r="K254" i="53"/>
  <c r="K255" i="53"/>
  <c r="K256" i="53"/>
  <c r="K257" i="53"/>
  <c r="K258" i="53"/>
  <c r="K259" i="53"/>
  <c r="K260" i="53"/>
  <c r="K261" i="53"/>
  <c r="K262" i="53"/>
  <c r="K263" i="53"/>
  <c r="K264" i="53"/>
  <c r="K265" i="53"/>
  <c r="K266" i="53"/>
  <c r="K267" i="53"/>
  <c r="K268" i="53"/>
  <c r="K269" i="53"/>
  <c r="K270" i="53"/>
  <c r="K271" i="53"/>
  <c r="K272" i="53"/>
  <c r="K273" i="53"/>
  <c r="K274" i="53"/>
  <c r="K275" i="53"/>
  <c r="K276" i="53"/>
  <c r="K277" i="53"/>
  <c r="K278" i="53"/>
  <c r="K279" i="53"/>
  <c r="K280" i="53"/>
  <c r="K281" i="53"/>
  <c r="K282" i="53"/>
  <c r="K283" i="53"/>
  <c r="K284" i="53"/>
  <c r="K285" i="53"/>
  <c r="K286" i="53"/>
  <c r="K287" i="53"/>
  <c r="K288" i="53"/>
  <c r="K289" i="53"/>
  <c r="K290" i="53"/>
  <c r="K291" i="53"/>
  <c r="K292" i="53"/>
  <c r="K293" i="53"/>
  <c r="K294" i="53"/>
  <c r="K295" i="53"/>
  <c r="K296" i="53"/>
  <c r="K297" i="53"/>
  <c r="K298" i="53"/>
  <c r="K299" i="53"/>
  <c r="K300" i="53"/>
  <c r="K301" i="53"/>
  <c r="K302" i="53"/>
  <c r="K303" i="53"/>
  <c r="K304" i="53"/>
  <c r="K305" i="53"/>
  <c r="K306" i="53"/>
  <c r="K307" i="53"/>
  <c r="K308" i="53"/>
  <c r="K309" i="53"/>
  <c r="K310" i="53"/>
  <c r="K311" i="53"/>
  <c r="K312" i="53"/>
  <c r="K313" i="53"/>
  <c r="K314" i="53"/>
  <c r="K315" i="53"/>
  <c r="K316" i="53"/>
  <c r="K317" i="53"/>
  <c r="K318" i="53"/>
  <c r="K319" i="53"/>
  <c r="K320" i="53"/>
  <c r="K321" i="53"/>
  <c r="K322" i="53"/>
  <c r="K323" i="53"/>
  <c r="K324" i="53"/>
  <c r="K325" i="53"/>
  <c r="K326" i="53"/>
  <c r="K327" i="53"/>
  <c r="K328" i="53"/>
  <c r="K329" i="53"/>
  <c r="K330" i="53"/>
  <c r="K331" i="53"/>
  <c r="K332" i="53"/>
  <c r="K333" i="53"/>
  <c r="K334" i="53"/>
  <c r="K335" i="53"/>
  <c r="K336" i="53"/>
  <c r="K337" i="53"/>
  <c r="K338" i="53"/>
  <c r="K339" i="53"/>
  <c r="K340" i="53"/>
  <c r="K341" i="53"/>
  <c r="K342" i="53"/>
  <c r="K343" i="53"/>
  <c r="K344" i="53"/>
  <c r="K345" i="53"/>
  <c r="K346" i="53"/>
  <c r="K347" i="53"/>
  <c r="K348" i="53"/>
  <c r="K349" i="53"/>
  <c r="K350" i="53"/>
  <c r="K351" i="53"/>
  <c r="K352" i="53"/>
  <c r="K353" i="53"/>
  <c r="K354" i="53"/>
  <c r="K355" i="53"/>
  <c r="K356" i="53"/>
  <c r="K357" i="53"/>
  <c r="K358" i="53"/>
  <c r="K359" i="53"/>
  <c r="K360" i="53"/>
  <c r="K361" i="53"/>
  <c r="K362" i="53"/>
  <c r="K363" i="53"/>
  <c r="K364" i="53"/>
  <c r="K365" i="53"/>
  <c r="K366" i="53"/>
  <c r="K367" i="53"/>
  <c r="K368" i="53"/>
  <c r="K369" i="53"/>
  <c r="K370" i="53"/>
  <c r="K371" i="53"/>
  <c r="K372" i="53"/>
  <c r="K373" i="53"/>
  <c r="K374" i="53"/>
  <c r="K375" i="53"/>
  <c r="K376" i="53"/>
  <c r="K377" i="53"/>
  <c r="K378" i="53"/>
  <c r="K379" i="53"/>
  <c r="K380" i="53"/>
  <c r="K381" i="53"/>
  <c r="K382" i="53"/>
  <c r="K383" i="53"/>
  <c r="K384" i="53"/>
  <c r="K385" i="53"/>
  <c r="K386" i="53"/>
  <c r="K387" i="53"/>
  <c r="K388" i="53"/>
  <c r="K389" i="53"/>
  <c r="K390" i="53"/>
  <c r="K391" i="53"/>
  <c r="K392" i="53"/>
  <c r="K393" i="53"/>
  <c r="K394" i="53"/>
  <c r="K395" i="53"/>
  <c r="K396" i="53"/>
  <c r="K397" i="53"/>
  <c r="K398" i="53"/>
  <c r="K399" i="53"/>
  <c r="K400" i="53"/>
  <c r="K401" i="53"/>
  <c r="K402" i="53"/>
  <c r="K403" i="53"/>
  <c r="K404" i="53"/>
  <c r="K405" i="53"/>
  <c r="K406" i="53"/>
  <c r="K407" i="53"/>
  <c r="K408" i="53"/>
  <c r="K409" i="53"/>
  <c r="K410" i="53"/>
  <c r="K411" i="53"/>
  <c r="K412" i="53"/>
  <c r="K413" i="53"/>
  <c r="K414" i="53"/>
  <c r="K415" i="53"/>
  <c r="K416" i="53"/>
  <c r="K417" i="53"/>
  <c r="K418" i="53"/>
  <c r="K419" i="53"/>
  <c r="K420" i="53"/>
  <c r="K421" i="53"/>
  <c r="K422" i="53"/>
  <c r="K423" i="53"/>
  <c r="K424" i="53"/>
  <c r="K425" i="53"/>
  <c r="K426" i="53"/>
  <c r="K427" i="53"/>
  <c r="K428" i="53"/>
  <c r="K429" i="53"/>
  <c r="K430" i="53"/>
  <c r="K431" i="53"/>
  <c r="K432" i="53"/>
  <c r="K433" i="53"/>
  <c r="K434" i="53"/>
  <c r="K435" i="53"/>
  <c r="K436" i="53"/>
  <c r="K437" i="53"/>
  <c r="K438" i="53"/>
  <c r="K439" i="53"/>
  <c r="K440" i="53"/>
  <c r="K441" i="53"/>
  <c r="K442" i="53"/>
  <c r="K443" i="53"/>
  <c r="K444" i="53"/>
  <c r="K445" i="53"/>
  <c r="K446" i="53"/>
  <c r="K447" i="53"/>
  <c r="K448" i="53"/>
  <c r="K449" i="53"/>
  <c r="K450" i="53"/>
  <c r="K451" i="53"/>
  <c r="K452" i="53"/>
  <c r="K453" i="53"/>
  <c r="K454" i="53"/>
  <c r="K455" i="53"/>
  <c r="K456" i="53"/>
  <c r="K457" i="53"/>
  <c r="K458" i="53"/>
  <c r="K459" i="53"/>
  <c r="K460" i="53"/>
  <c r="K461" i="53"/>
  <c r="K462" i="53"/>
  <c r="K463" i="53"/>
  <c r="K464" i="53"/>
  <c r="K465" i="53"/>
  <c r="K466" i="53"/>
  <c r="K467" i="53"/>
  <c r="K468" i="53"/>
  <c r="K469" i="53"/>
  <c r="K470" i="53"/>
  <c r="K471" i="53"/>
  <c r="K472" i="53"/>
  <c r="K473" i="53"/>
  <c r="K474" i="53"/>
  <c r="K475" i="53"/>
  <c r="K476" i="53"/>
  <c r="K477" i="53"/>
  <c r="K478" i="53"/>
  <c r="K479" i="53"/>
  <c r="K480" i="53"/>
  <c r="K481" i="53"/>
  <c r="K482" i="53"/>
  <c r="K483" i="53"/>
  <c r="K484" i="53"/>
  <c r="K485" i="53"/>
  <c r="K486" i="53"/>
  <c r="K487" i="53"/>
  <c r="K488" i="53"/>
  <c r="K489" i="53"/>
  <c r="K490" i="53"/>
  <c r="K491" i="53"/>
  <c r="K492" i="53"/>
  <c r="K493" i="53"/>
  <c r="K494" i="53"/>
  <c r="K495" i="53"/>
  <c r="K496" i="53"/>
  <c r="K497" i="53"/>
  <c r="K498" i="53"/>
  <c r="K499" i="53"/>
  <c r="K500" i="53"/>
  <c r="K501" i="53"/>
  <c r="K502" i="53"/>
  <c r="K503" i="53"/>
  <c r="K504" i="53"/>
  <c r="K505" i="53"/>
  <c r="K506" i="53"/>
  <c r="K507" i="53"/>
  <c r="K508" i="53"/>
  <c r="K509" i="53"/>
  <c r="K510" i="53"/>
  <c r="K511" i="53"/>
  <c r="K512" i="53"/>
  <c r="K513" i="53"/>
  <c r="K514" i="53"/>
  <c r="K515" i="53"/>
  <c r="K516" i="53"/>
  <c r="K517" i="53"/>
  <c r="K518" i="53"/>
  <c r="K519" i="53"/>
  <c r="K520" i="53"/>
  <c r="K521" i="53"/>
  <c r="K522" i="53"/>
  <c r="K523" i="53"/>
  <c r="K524" i="53"/>
  <c r="K525" i="53"/>
  <c r="K526" i="53"/>
  <c r="K527" i="53"/>
  <c r="K528" i="53"/>
  <c r="K529" i="53"/>
  <c r="K530" i="53"/>
  <c r="K531" i="53"/>
  <c r="K532" i="53"/>
  <c r="K533" i="53"/>
  <c r="K534" i="53"/>
  <c r="K535" i="53"/>
  <c r="K536" i="53"/>
  <c r="K537" i="53"/>
  <c r="K538" i="53"/>
  <c r="K539" i="53"/>
  <c r="K540" i="53"/>
  <c r="K541" i="53"/>
  <c r="K542" i="53"/>
  <c r="K543" i="53"/>
  <c r="K544" i="53"/>
  <c r="K545" i="53"/>
  <c r="K546" i="53"/>
  <c r="K547" i="53"/>
  <c r="K548" i="53"/>
  <c r="K549" i="53"/>
  <c r="K550" i="53"/>
  <c r="K551" i="53"/>
  <c r="K552" i="53"/>
  <c r="K553" i="53"/>
  <c r="K554" i="53"/>
  <c r="K555" i="53"/>
  <c r="K556" i="53"/>
  <c r="K557" i="53"/>
  <c r="K558" i="53"/>
  <c r="K559" i="53"/>
  <c r="K560" i="53"/>
  <c r="K561" i="53"/>
  <c r="K562" i="53"/>
  <c r="K563" i="53"/>
  <c r="K564" i="53"/>
  <c r="K565" i="53"/>
  <c r="K566" i="53"/>
  <c r="K567" i="53"/>
  <c r="K568" i="53"/>
  <c r="K569" i="53"/>
  <c r="K570" i="53"/>
  <c r="K571" i="53"/>
  <c r="K572" i="53"/>
  <c r="K573" i="53"/>
  <c r="K574" i="53"/>
  <c r="K575" i="53"/>
  <c r="K576" i="53"/>
  <c r="K577" i="53"/>
  <c r="K578" i="53"/>
  <c r="K579" i="53"/>
  <c r="K580" i="53"/>
  <c r="K581" i="53"/>
  <c r="K582" i="53"/>
  <c r="K583" i="53"/>
  <c r="K584" i="53"/>
  <c r="K585" i="53"/>
  <c r="K586" i="53"/>
  <c r="K587" i="53"/>
  <c r="K588" i="53"/>
  <c r="K589" i="53"/>
  <c r="K590" i="53"/>
  <c r="K591" i="53"/>
  <c r="K592" i="53"/>
  <c r="K593" i="53"/>
  <c r="K594" i="53"/>
  <c r="K595" i="53"/>
  <c r="K596" i="53"/>
  <c r="K597" i="53"/>
  <c r="K598" i="53"/>
  <c r="K599" i="53"/>
  <c r="K600" i="53"/>
  <c r="K601" i="53"/>
  <c r="K602" i="53"/>
  <c r="K603" i="53"/>
  <c r="K604" i="53"/>
  <c r="K605" i="53"/>
  <c r="K606" i="53"/>
  <c r="K607" i="53"/>
  <c r="K608" i="53"/>
  <c r="K609" i="53"/>
  <c r="K610" i="53"/>
  <c r="K611" i="53"/>
  <c r="K612" i="53"/>
  <c r="K613" i="53"/>
  <c r="K614" i="53"/>
  <c r="K615" i="53"/>
  <c r="K616" i="53"/>
  <c r="K617" i="53"/>
  <c r="K618" i="53"/>
  <c r="K619" i="53"/>
  <c r="K620" i="53"/>
  <c r="K621" i="53"/>
  <c r="K622" i="53"/>
  <c r="K623" i="53"/>
  <c r="K624" i="53"/>
  <c r="K625" i="53"/>
  <c r="K626" i="53"/>
  <c r="K627" i="53"/>
  <c r="K628" i="53"/>
  <c r="K629" i="53"/>
  <c r="K630" i="53"/>
  <c r="K631" i="53"/>
  <c r="K632" i="53"/>
  <c r="K633" i="53"/>
  <c r="K634" i="53"/>
  <c r="K635" i="53"/>
  <c r="K636" i="53"/>
  <c r="K637" i="53"/>
  <c r="K638" i="53"/>
  <c r="K639" i="53"/>
  <c r="K640" i="53"/>
  <c r="K641" i="53"/>
  <c r="K642" i="53"/>
  <c r="K643" i="53"/>
  <c r="K644" i="53"/>
  <c r="K645" i="53"/>
  <c r="K646" i="53"/>
  <c r="K647" i="53"/>
  <c r="K648" i="53"/>
  <c r="K649" i="53"/>
  <c r="K650" i="53"/>
  <c r="K651" i="53"/>
  <c r="K652" i="53"/>
  <c r="K653" i="53"/>
  <c r="K654" i="53"/>
  <c r="K655" i="53"/>
  <c r="K656" i="53"/>
  <c r="K657" i="53"/>
  <c r="K658" i="53"/>
  <c r="K659" i="53"/>
  <c r="K660" i="53"/>
  <c r="K661" i="53"/>
  <c r="K662" i="53"/>
  <c r="K663" i="53"/>
  <c r="K664" i="53"/>
  <c r="K665" i="53"/>
  <c r="K666" i="53"/>
  <c r="K667" i="53"/>
  <c r="K668" i="53"/>
  <c r="K669" i="53"/>
  <c r="K670" i="53"/>
  <c r="K671" i="53"/>
  <c r="K672" i="53"/>
  <c r="K673" i="53"/>
  <c r="K674" i="53"/>
  <c r="K675" i="53"/>
  <c r="K676" i="53"/>
  <c r="K677" i="53"/>
  <c r="K678" i="53"/>
  <c r="K679" i="53"/>
  <c r="K680" i="53"/>
  <c r="K681" i="53"/>
  <c r="K682" i="53"/>
  <c r="K683" i="53"/>
  <c r="K684" i="53"/>
  <c r="K685" i="53"/>
  <c r="K686" i="53"/>
  <c r="K687" i="53"/>
  <c r="K688" i="53"/>
  <c r="K689" i="53"/>
  <c r="K690" i="53"/>
  <c r="K691" i="53"/>
  <c r="K692" i="53"/>
  <c r="K693" i="53"/>
  <c r="K694" i="53"/>
  <c r="K695" i="53"/>
  <c r="K696" i="53"/>
  <c r="K697" i="53"/>
  <c r="K698" i="53"/>
  <c r="K699" i="53"/>
  <c r="K700" i="53"/>
  <c r="K701" i="53"/>
  <c r="K702" i="53"/>
  <c r="K703" i="53"/>
  <c r="K704" i="53"/>
  <c r="K705" i="53"/>
  <c r="K706" i="53"/>
  <c r="K707" i="53"/>
  <c r="K708" i="53"/>
  <c r="K709" i="53"/>
  <c r="K710" i="53"/>
  <c r="K711" i="53"/>
  <c r="K712" i="53"/>
  <c r="K713" i="53"/>
  <c r="K714" i="53"/>
  <c r="K715" i="53"/>
  <c r="K716" i="53"/>
  <c r="K717" i="53"/>
  <c r="K718" i="53"/>
  <c r="K719" i="53"/>
  <c r="K720" i="53"/>
  <c r="K721" i="53"/>
  <c r="K722" i="53"/>
  <c r="K723" i="53"/>
  <c r="K724" i="53"/>
  <c r="K725" i="53"/>
  <c r="K726" i="53"/>
  <c r="K727" i="53"/>
  <c r="K728" i="53"/>
  <c r="K729" i="53"/>
  <c r="K730" i="53"/>
  <c r="K731" i="53"/>
  <c r="K732" i="53"/>
  <c r="K733" i="53"/>
  <c r="K734" i="53"/>
  <c r="K735" i="53"/>
  <c r="K736" i="53"/>
  <c r="K737" i="53"/>
  <c r="K738" i="53"/>
  <c r="K739" i="53"/>
  <c r="K740" i="53"/>
  <c r="K741" i="53"/>
  <c r="K742" i="53"/>
  <c r="K743" i="53"/>
  <c r="K744" i="53"/>
  <c r="K745" i="53"/>
  <c r="K746" i="53"/>
  <c r="K747" i="53"/>
  <c r="K748" i="53"/>
  <c r="K749" i="53"/>
  <c r="K750" i="53"/>
  <c r="K751" i="53"/>
  <c r="K752" i="53"/>
  <c r="K753" i="53"/>
  <c r="K754" i="53"/>
  <c r="K755" i="53"/>
  <c r="K756" i="53"/>
  <c r="K757" i="53"/>
  <c r="K758" i="53"/>
  <c r="K759" i="53"/>
  <c r="K760" i="53"/>
  <c r="K761" i="53"/>
  <c r="K762" i="53"/>
  <c r="K763" i="53"/>
  <c r="K764" i="53"/>
  <c r="K765" i="53"/>
  <c r="K766" i="53"/>
  <c r="K767" i="53"/>
  <c r="K768" i="53"/>
  <c r="K769" i="53"/>
  <c r="K770" i="53"/>
  <c r="K771" i="53"/>
  <c r="K772" i="53"/>
  <c r="K773" i="53"/>
  <c r="K774" i="53"/>
  <c r="K775" i="53"/>
  <c r="K776" i="53"/>
  <c r="K777" i="53"/>
  <c r="K778" i="53"/>
  <c r="K779" i="53"/>
  <c r="K780" i="53"/>
  <c r="K781" i="53"/>
  <c r="K782" i="53"/>
  <c r="K783" i="53"/>
  <c r="K784" i="53"/>
  <c r="K785" i="53"/>
  <c r="K786" i="53"/>
  <c r="K787" i="53"/>
  <c r="K788" i="53"/>
  <c r="K789" i="53"/>
  <c r="K790" i="53"/>
  <c r="K791" i="53"/>
  <c r="K792" i="53"/>
  <c r="K793" i="53"/>
  <c r="K794" i="53"/>
  <c r="K795" i="53"/>
  <c r="K796" i="53"/>
  <c r="K797" i="53"/>
  <c r="K798" i="53"/>
  <c r="K799" i="53"/>
  <c r="K800" i="53"/>
  <c r="K801" i="53"/>
  <c r="K802" i="53"/>
  <c r="K803" i="53"/>
  <c r="K804" i="53"/>
  <c r="K805" i="53"/>
  <c r="K806" i="53"/>
  <c r="K807" i="53"/>
  <c r="K808" i="53"/>
  <c r="K809" i="53"/>
  <c r="K810" i="53"/>
  <c r="K811" i="53"/>
  <c r="K812" i="53"/>
  <c r="K813" i="53"/>
  <c r="K814" i="53"/>
  <c r="K815" i="53"/>
  <c r="K816" i="53"/>
  <c r="K817" i="53"/>
  <c r="K818" i="53"/>
  <c r="K819" i="53"/>
  <c r="K820" i="53"/>
  <c r="K821" i="53"/>
  <c r="K822" i="53"/>
  <c r="K823" i="53"/>
  <c r="K824" i="53"/>
  <c r="K825" i="53"/>
  <c r="K826" i="53"/>
  <c r="K827" i="53"/>
  <c r="K828" i="53"/>
  <c r="K829" i="53"/>
  <c r="K830" i="53"/>
  <c r="K831" i="53"/>
  <c r="K832" i="53"/>
  <c r="K833" i="53"/>
  <c r="K834" i="53"/>
  <c r="K835" i="53"/>
  <c r="K836" i="53"/>
  <c r="K837" i="53"/>
  <c r="K838" i="53"/>
  <c r="K839" i="53"/>
  <c r="K840" i="53"/>
  <c r="K841" i="53"/>
  <c r="K842" i="53"/>
  <c r="K843" i="53"/>
  <c r="K844" i="53"/>
  <c r="K845" i="53"/>
  <c r="K846" i="53"/>
  <c r="K847" i="53"/>
  <c r="K848" i="53"/>
  <c r="K849" i="53"/>
  <c r="K850" i="53"/>
  <c r="K851" i="53"/>
  <c r="K852" i="53"/>
  <c r="K853" i="53"/>
  <c r="K854" i="53"/>
  <c r="K855" i="53"/>
  <c r="K856" i="53"/>
  <c r="K857" i="53"/>
  <c r="K858" i="53"/>
  <c r="K859" i="53"/>
  <c r="K860" i="53"/>
  <c r="K861" i="53"/>
  <c r="K862" i="53"/>
  <c r="K863" i="53"/>
  <c r="K864" i="53"/>
  <c r="K865" i="53"/>
  <c r="K866" i="53"/>
  <c r="K867" i="53"/>
  <c r="K868" i="53"/>
  <c r="K869" i="53"/>
  <c r="K870" i="53"/>
  <c r="K871" i="53"/>
  <c r="K872" i="53"/>
  <c r="K873" i="53"/>
  <c r="K874" i="53"/>
  <c r="K875" i="53"/>
  <c r="K876" i="53"/>
  <c r="K877" i="53"/>
  <c r="K878" i="53"/>
  <c r="K879" i="53"/>
  <c r="K880" i="53"/>
  <c r="K881" i="53"/>
  <c r="K882" i="53"/>
  <c r="K883" i="53"/>
  <c r="K884" i="53"/>
  <c r="K885" i="53"/>
  <c r="K886" i="53"/>
  <c r="K887" i="53"/>
  <c r="K888" i="53"/>
  <c r="K889" i="53"/>
  <c r="K890" i="53"/>
  <c r="K891" i="53"/>
  <c r="K892" i="53"/>
  <c r="K893" i="53"/>
  <c r="K894" i="53"/>
  <c r="K895" i="53"/>
  <c r="K896" i="53"/>
  <c r="K897" i="53"/>
  <c r="K898" i="53"/>
  <c r="K899" i="53"/>
  <c r="K900" i="53"/>
  <c r="K901" i="53"/>
  <c r="K902" i="53"/>
  <c r="K903" i="53"/>
  <c r="K904" i="53"/>
  <c r="K905" i="53"/>
  <c r="K906" i="53"/>
  <c r="K907" i="53"/>
  <c r="K908" i="53"/>
  <c r="K909" i="53"/>
  <c r="K910" i="53"/>
  <c r="K911" i="53"/>
  <c r="K912" i="53"/>
  <c r="K913" i="53"/>
  <c r="K914" i="53"/>
  <c r="K915" i="53"/>
  <c r="K916" i="53"/>
  <c r="K917" i="53"/>
  <c r="K918" i="53"/>
  <c r="K919" i="53"/>
  <c r="K920" i="53"/>
  <c r="K921" i="53"/>
  <c r="K922" i="53"/>
  <c r="K923" i="53"/>
  <c r="K924" i="53"/>
  <c r="K925" i="53"/>
  <c r="K926" i="53"/>
  <c r="K927" i="53"/>
  <c r="K928" i="53"/>
  <c r="K929" i="53"/>
  <c r="K930" i="53"/>
  <c r="K931" i="53"/>
  <c r="K932" i="53"/>
  <c r="K933" i="53"/>
  <c r="K934" i="53"/>
  <c r="K935" i="53"/>
  <c r="K936" i="53"/>
  <c r="K937" i="53"/>
  <c r="K938" i="53"/>
  <c r="K939" i="53"/>
  <c r="K940" i="53"/>
  <c r="K941" i="53"/>
  <c r="K942" i="53"/>
  <c r="K943" i="53"/>
  <c r="K944" i="53"/>
  <c r="K945" i="53"/>
  <c r="K946" i="53"/>
  <c r="K947" i="53"/>
  <c r="K948" i="53"/>
  <c r="K949" i="53"/>
  <c r="K950" i="53"/>
  <c r="K951" i="53"/>
  <c r="K952" i="53"/>
  <c r="K953" i="53"/>
  <c r="K954" i="53"/>
  <c r="K955" i="53"/>
  <c r="K956" i="53"/>
  <c r="K957" i="53"/>
  <c r="K958" i="53"/>
  <c r="K959" i="53"/>
  <c r="K960" i="53"/>
  <c r="K961" i="53"/>
  <c r="K962" i="53"/>
  <c r="K963" i="53"/>
  <c r="K964" i="53"/>
  <c r="K965" i="53"/>
  <c r="K966" i="53"/>
  <c r="K967" i="53"/>
  <c r="K968" i="53"/>
  <c r="K969" i="53"/>
  <c r="K970" i="53"/>
  <c r="K971" i="53"/>
  <c r="K972" i="53"/>
  <c r="K973" i="53"/>
  <c r="K974" i="53"/>
  <c r="K975" i="53"/>
  <c r="K976" i="53"/>
  <c r="K977" i="53"/>
  <c r="K978" i="53"/>
  <c r="K979" i="53"/>
  <c r="K980" i="53"/>
  <c r="K981" i="53"/>
  <c r="K982" i="53"/>
  <c r="K983" i="53"/>
  <c r="K984" i="53"/>
  <c r="K985" i="53"/>
  <c r="K986" i="53"/>
  <c r="K987" i="53"/>
  <c r="K988" i="53"/>
  <c r="K989" i="53"/>
  <c r="K990" i="53"/>
  <c r="K991" i="53"/>
  <c r="K992" i="53"/>
  <c r="K993" i="53"/>
  <c r="K994" i="53"/>
  <c r="K995" i="53"/>
  <c r="K996" i="53"/>
  <c r="K997" i="53"/>
  <c r="K998" i="53"/>
  <c r="K999" i="53"/>
  <c r="K1000" i="53"/>
  <c r="K1001" i="53"/>
  <c r="K1002" i="53"/>
  <c r="K1003" i="53"/>
  <c r="K1004" i="53"/>
  <c r="K1005" i="53"/>
  <c r="K1006" i="53"/>
  <c r="K1007" i="53"/>
  <c r="K1008" i="53"/>
  <c r="K1009" i="53"/>
  <c r="K1010" i="53"/>
  <c r="K1011" i="53"/>
  <c r="K1012" i="53"/>
  <c r="K1013" i="53"/>
  <c r="K1014" i="53"/>
  <c r="K1015" i="53"/>
  <c r="K1016" i="53"/>
  <c r="K1017" i="53"/>
  <c r="K1018" i="53"/>
  <c r="K1019" i="53"/>
  <c r="K1020" i="53"/>
  <c r="K1021" i="53"/>
  <c r="K1022" i="53"/>
  <c r="K1023" i="53"/>
  <c r="K1024" i="53"/>
  <c r="K1025" i="53"/>
  <c r="K1026" i="53"/>
  <c r="K1027" i="53"/>
  <c r="K1028" i="53"/>
  <c r="K1029" i="53"/>
  <c r="K1030" i="53"/>
  <c r="K1031" i="53"/>
  <c r="K1032" i="53"/>
  <c r="K1033" i="53"/>
  <c r="K1034" i="53"/>
  <c r="K1035" i="53"/>
  <c r="K1036" i="53"/>
  <c r="K1037" i="53"/>
  <c r="K1038" i="53"/>
  <c r="K1039" i="53"/>
  <c r="K1040" i="53"/>
  <c r="K1041" i="53"/>
  <c r="K1042" i="53"/>
  <c r="K1043" i="53"/>
  <c r="K1044" i="53"/>
  <c r="K1045" i="53"/>
  <c r="K1046" i="53"/>
  <c r="K1047" i="53"/>
  <c r="K1048" i="53"/>
  <c r="K1049" i="53"/>
  <c r="K1050" i="53"/>
  <c r="K1051" i="53"/>
  <c r="K1052" i="53"/>
  <c r="K1053" i="53"/>
  <c r="K1054" i="53"/>
  <c r="K1055" i="53"/>
  <c r="K1056" i="53"/>
  <c r="K1057" i="53"/>
  <c r="K1058" i="53"/>
  <c r="K1059" i="53"/>
  <c r="K1060" i="53"/>
  <c r="K1061" i="53"/>
  <c r="K1062" i="53"/>
  <c r="K1063" i="53"/>
  <c r="K1064" i="53"/>
  <c r="K1065" i="53"/>
  <c r="K1066" i="53"/>
  <c r="K1067" i="53"/>
  <c r="K1068" i="53"/>
  <c r="K1069" i="53"/>
  <c r="K1070" i="53"/>
  <c r="K1071" i="53"/>
  <c r="K1072" i="53"/>
  <c r="K1073" i="53"/>
  <c r="K1074" i="53"/>
  <c r="K1075" i="53"/>
  <c r="K1076" i="53"/>
  <c r="K1077" i="53"/>
  <c r="K1078" i="53"/>
  <c r="K1079" i="53"/>
  <c r="K1080" i="53"/>
  <c r="K1081" i="53"/>
  <c r="K1082" i="53"/>
  <c r="K1083" i="53"/>
  <c r="K1084" i="53"/>
  <c r="K1085" i="53"/>
  <c r="K1086" i="53"/>
  <c r="K1087" i="53"/>
  <c r="K1088" i="53"/>
  <c r="K1089" i="53"/>
  <c r="K1090" i="53"/>
  <c r="K1091" i="53"/>
  <c r="K1092" i="53"/>
  <c r="K1093" i="53"/>
  <c r="K1094" i="53"/>
  <c r="K1095" i="53"/>
  <c r="K1096" i="53"/>
  <c r="K1097" i="53"/>
  <c r="K1098" i="53"/>
  <c r="K1099" i="53"/>
  <c r="K1100" i="53"/>
  <c r="K1101" i="53"/>
  <c r="K1102" i="53"/>
  <c r="K1103" i="53"/>
  <c r="K1104" i="53"/>
  <c r="K1105" i="53"/>
  <c r="K1106" i="53"/>
  <c r="K1107" i="53"/>
  <c r="K1108" i="53"/>
  <c r="K1109" i="53"/>
  <c r="K1110" i="53"/>
  <c r="K1111" i="53"/>
  <c r="K1112" i="53"/>
  <c r="K1113" i="53"/>
  <c r="K1114" i="53"/>
  <c r="K1115" i="53"/>
  <c r="K1116" i="53"/>
  <c r="K1117" i="53"/>
  <c r="K1118" i="53"/>
  <c r="K1119" i="53"/>
  <c r="K1120" i="53"/>
  <c r="K1121" i="53"/>
  <c r="K1122" i="53"/>
  <c r="K1123" i="53"/>
  <c r="K1124" i="53"/>
  <c r="K1125" i="53"/>
  <c r="K1126" i="53"/>
  <c r="K1127" i="53"/>
  <c r="K1128" i="53"/>
  <c r="K1129" i="53"/>
  <c r="K1130" i="53"/>
  <c r="K1131" i="53"/>
  <c r="K1132" i="53"/>
  <c r="K1133" i="53"/>
  <c r="K1134" i="53"/>
  <c r="K1135" i="53"/>
  <c r="K1136" i="53"/>
  <c r="K1137" i="53"/>
  <c r="K1138" i="53"/>
  <c r="K1139" i="53"/>
  <c r="K1140" i="53"/>
  <c r="K1141" i="53"/>
  <c r="K1142" i="53"/>
  <c r="K1143" i="53"/>
  <c r="K1144" i="53"/>
  <c r="K1145" i="53"/>
  <c r="K1146" i="53"/>
  <c r="K1147" i="53"/>
  <c r="K1148" i="53"/>
  <c r="K1149" i="53"/>
  <c r="K1150" i="53"/>
  <c r="K1151" i="53"/>
  <c r="K1152" i="53"/>
  <c r="K1153" i="53"/>
  <c r="K1154" i="53"/>
  <c r="K1155" i="53"/>
  <c r="K1156" i="53"/>
  <c r="K1157" i="53"/>
  <c r="K1158" i="53"/>
  <c r="K1159" i="53"/>
  <c r="K1160" i="53"/>
  <c r="K1161" i="53"/>
  <c r="K1162" i="53"/>
  <c r="K1163" i="53"/>
  <c r="K1164" i="53"/>
  <c r="K1165" i="53"/>
  <c r="K1166" i="53"/>
  <c r="K1167" i="53"/>
  <c r="K1168" i="53"/>
  <c r="K1169" i="53"/>
  <c r="K1170" i="53"/>
  <c r="K1171" i="53"/>
  <c r="K1172" i="53"/>
  <c r="K1173" i="53"/>
  <c r="K1174" i="53"/>
  <c r="K1175" i="53"/>
  <c r="K1176" i="53"/>
  <c r="K1177" i="53"/>
  <c r="K1178" i="53"/>
  <c r="K1179" i="53"/>
  <c r="K1180" i="53"/>
  <c r="K1181" i="53"/>
  <c r="K1182" i="53"/>
  <c r="K1183" i="53"/>
  <c r="K1184" i="53"/>
  <c r="K1185" i="53"/>
  <c r="K1186" i="53"/>
  <c r="K1187" i="53"/>
  <c r="K1188" i="53"/>
  <c r="K1189" i="53"/>
  <c r="K1190" i="53"/>
  <c r="K1191" i="53"/>
  <c r="K1192" i="53"/>
  <c r="K1193" i="53"/>
  <c r="K1194" i="53"/>
  <c r="K1195" i="53"/>
  <c r="K1196" i="53"/>
  <c r="K1197" i="53"/>
  <c r="K1198" i="53"/>
  <c r="K1199" i="53"/>
  <c r="K1200" i="53"/>
  <c r="K1201" i="53"/>
  <c r="K1202" i="53"/>
  <c r="K1203" i="53"/>
  <c r="K1204" i="53"/>
  <c r="K1205" i="53"/>
  <c r="K1206" i="53"/>
  <c r="K1207" i="53"/>
  <c r="K1208" i="53"/>
  <c r="K1209" i="53"/>
  <c r="K1210" i="53"/>
  <c r="K1211" i="53"/>
  <c r="K1212" i="53"/>
  <c r="K1213" i="53"/>
  <c r="K1214" i="53"/>
  <c r="K1215" i="53"/>
  <c r="K1216" i="53"/>
  <c r="K1217" i="53"/>
  <c r="K1218" i="53"/>
  <c r="K1219" i="53"/>
  <c r="K1220" i="53"/>
  <c r="K1221" i="53"/>
  <c r="K1222" i="53"/>
  <c r="K1223" i="53"/>
  <c r="K1224" i="53"/>
  <c r="K1225" i="53"/>
  <c r="K1226" i="53"/>
  <c r="K1227" i="53"/>
  <c r="K1228" i="53"/>
  <c r="K1229" i="53"/>
  <c r="K1230" i="53"/>
  <c r="K1231" i="53"/>
  <c r="K1232" i="53"/>
  <c r="K1233" i="53"/>
  <c r="K1234" i="53"/>
  <c r="K1235" i="53"/>
  <c r="K1236" i="53"/>
  <c r="K1237" i="53"/>
  <c r="K1238" i="53"/>
  <c r="K1239" i="53"/>
  <c r="K1240" i="53"/>
  <c r="K1241" i="53"/>
  <c r="K1242" i="53"/>
  <c r="K1243" i="53"/>
  <c r="K1244" i="53"/>
  <c r="K1245" i="53"/>
  <c r="K1246" i="53"/>
  <c r="K1247" i="53"/>
  <c r="K1248" i="53"/>
  <c r="K1249" i="53"/>
  <c r="K1250" i="53"/>
  <c r="K1251" i="53"/>
  <c r="K1252" i="53"/>
  <c r="K1253" i="53"/>
  <c r="K1254" i="53"/>
  <c r="K1255" i="53"/>
  <c r="K1256" i="53"/>
  <c r="K1257" i="53"/>
  <c r="K1258" i="53"/>
  <c r="K1259" i="53"/>
  <c r="K1260" i="53"/>
  <c r="K1261" i="53"/>
  <c r="K1262" i="53"/>
  <c r="K1263" i="53"/>
  <c r="K1264" i="53"/>
  <c r="K1265" i="53"/>
  <c r="K1266" i="53"/>
  <c r="K1267" i="53"/>
  <c r="K1268" i="53"/>
  <c r="K1269" i="53"/>
  <c r="K1270" i="53"/>
  <c r="K1271" i="53"/>
  <c r="K1272" i="53"/>
  <c r="K1273" i="53"/>
  <c r="K1274" i="53"/>
  <c r="K1275" i="53"/>
  <c r="K1276" i="53"/>
  <c r="K1277" i="53"/>
  <c r="K1278" i="53"/>
  <c r="K1279" i="53"/>
  <c r="K1280" i="53"/>
  <c r="K1281" i="53"/>
  <c r="K1282" i="53"/>
  <c r="K1283" i="53"/>
  <c r="K1284" i="53"/>
  <c r="K1285" i="53"/>
  <c r="K1286" i="53"/>
  <c r="K1287" i="53"/>
  <c r="K1288" i="53"/>
  <c r="K1289" i="53"/>
  <c r="K1290" i="53"/>
  <c r="K1291" i="53"/>
  <c r="K1292" i="53"/>
  <c r="K1293" i="53"/>
  <c r="K1294" i="53"/>
  <c r="K1295" i="53"/>
  <c r="K1296" i="53"/>
  <c r="K1297" i="53"/>
  <c r="K1298" i="53"/>
  <c r="K1299" i="53"/>
  <c r="K1300" i="53"/>
  <c r="K1301" i="53"/>
  <c r="K1302" i="53"/>
  <c r="K1303" i="53"/>
  <c r="K1304" i="53"/>
  <c r="K1305" i="53"/>
  <c r="K1306" i="53"/>
  <c r="K1307" i="53"/>
  <c r="K1308" i="53"/>
  <c r="K1309" i="53"/>
  <c r="K1310" i="53"/>
  <c r="K1311" i="53"/>
  <c r="K1312" i="53"/>
  <c r="K1313" i="53"/>
  <c r="K1314" i="53"/>
  <c r="K1315" i="53"/>
  <c r="K1316" i="53"/>
  <c r="K1317" i="53"/>
  <c r="K1318" i="53"/>
  <c r="K1319" i="53"/>
  <c r="K1320" i="53"/>
  <c r="K1321" i="53"/>
  <c r="K1322" i="53"/>
  <c r="K1323" i="53"/>
  <c r="K1324" i="53"/>
  <c r="K1325" i="53"/>
  <c r="K1326" i="53"/>
  <c r="K1327" i="53"/>
  <c r="K1328" i="53"/>
  <c r="K1329" i="53"/>
  <c r="K1330" i="53"/>
  <c r="K1331" i="53"/>
  <c r="K1332" i="53"/>
  <c r="K1333" i="53"/>
  <c r="K1334" i="53"/>
  <c r="K1335" i="53"/>
  <c r="K1336" i="53"/>
  <c r="K1337" i="53"/>
  <c r="K1338" i="53"/>
  <c r="K1339" i="53"/>
  <c r="K1340" i="53"/>
  <c r="K1341" i="53"/>
  <c r="K1342" i="53"/>
  <c r="K1343" i="53"/>
  <c r="K1344" i="53"/>
  <c r="K1345" i="53"/>
  <c r="K1346" i="53"/>
  <c r="K1347" i="53"/>
  <c r="K1348" i="53"/>
  <c r="K1349" i="53"/>
  <c r="K1350" i="53"/>
  <c r="K1351" i="53"/>
  <c r="K1352" i="53"/>
  <c r="K1353" i="53"/>
  <c r="K1354" i="53"/>
  <c r="K1355" i="53"/>
  <c r="K1356" i="53"/>
  <c r="K1357" i="53"/>
  <c r="K1358" i="53"/>
  <c r="K1359" i="53"/>
  <c r="K1360" i="53"/>
  <c r="K1361" i="53"/>
  <c r="K1362" i="53"/>
  <c r="K1363" i="53"/>
  <c r="K1364" i="53"/>
  <c r="K1365" i="53"/>
  <c r="K1366" i="53"/>
  <c r="K1367" i="53"/>
  <c r="K1368" i="53"/>
  <c r="K1369" i="53"/>
  <c r="K1370" i="53"/>
  <c r="K1371" i="53"/>
  <c r="K1372" i="53"/>
  <c r="K1373" i="53"/>
  <c r="K1374" i="53"/>
  <c r="K1375" i="53"/>
  <c r="K1376" i="53"/>
  <c r="K1377" i="53"/>
  <c r="K1378" i="53"/>
  <c r="K1379" i="53"/>
  <c r="K1380" i="53"/>
  <c r="K1381" i="53"/>
  <c r="K1382" i="53"/>
  <c r="K1383" i="53"/>
  <c r="K1384" i="53"/>
  <c r="K1385" i="53"/>
  <c r="K1386" i="53"/>
  <c r="K1387" i="53"/>
  <c r="K1388" i="53"/>
  <c r="K1389" i="53"/>
  <c r="K1390" i="53"/>
  <c r="K1391" i="53"/>
  <c r="K1392" i="53"/>
  <c r="K1393" i="53"/>
  <c r="K1394" i="53"/>
  <c r="K1395" i="53"/>
  <c r="K1396" i="53"/>
  <c r="K1397" i="53"/>
  <c r="K1398" i="53"/>
  <c r="K1399" i="53"/>
  <c r="K1400" i="53"/>
  <c r="K1401" i="53"/>
  <c r="K1402" i="53"/>
  <c r="K1403" i="53"/>
  <c r="K1404" i="53"/>
  <c r="K1405" i="53"/>
  <c r="K1406" i="53"/>
  <c r="K1407" i="53"/>
  <c r="K1408" i="53"/>
  <c r="K1409" i="53"/>
  <c r="K1410" i="53"/>
  <c r="K1411" i="53"/>
  <c r="K1412" i="53"/>
  <c r="K1413" i="53"/>
  <c r="K1414" i="53"/>
  <c r="K1415" i="53"/>
  <c r="K1416" i="53"/>
  <c r="K1417" i="53"/>
  <c r="K1418" i="53"/>
  <c r="K1419" i="53"/>
  <c r="K1420" i="53"/>
  <c r="K1421" i="53"/>
  <c r="K1422" i="53"/>
  <c r="K1423" i="53"/>
  <c r="K1424" i="53"/>
  <c r="K1425" i="53"/>
  <c r="K1426" i="53"/>
  <c r="K1427" i="53"/>
  <c r="K1428" i="53"/>
  <c r="K1429" i="53"/>
  <c r="K1430" i="53"/>
  <c r="K1431" i="53"/>
  <c r="K1432" i="53"/>
  <c r="K1433" i="53"/>
  <c r="K1434" i="53"/>
  <c r="K1435" i="53"/>
  <c r="K1436" i="53"/>
  <c r="K1437" i="53"/>
  <c r="K1438" i="53"/>
  <c r="K1439" i="53"/>
  <c r="K1440" i="53"/>
  <c r="K1441" i="53"/>
  <c r="K1442" i="53"/>
  <c r="K1443" i="53"/>
  <c r="K1444" i="53"/>
  <c r="K1445" i="53"/>
  <c r="K1446" i="53"/>
  <c r="K1447" i="53"/>
  <c r="K1448" i="53"/>
  <c r="K1449" i="53"/>
  <c r="K1450" i="53"/>
  <c r="K1451" i="53"/>
  <c r="K1452" i="53"/>
  <c r="K1453" i="53"/>
  <c r="K1454" i="53"/>
  <c r="K1455" i="53"/>
  <c r="K1456" i="53"/>
  <c r="K1457" i="53"/>
  <c r="K1458" i="53"/>
  <c r="K1459" i="53"/>
  <c r="K1460" i="53"/>
  <c r="K1461" i="53"/>
  <c r="K1462" i="53"/>
  <c r="K1463" i="53"/>
  <c r="K1464" i="53"/>
  <c r="K1465" i="53"/>
  <c r="K1466" i="53"/>
  <c r="K1467" i="53"/>
  <c r="K1468" i="53"/>
  <c r="K1469" i="53"/>
  <c r="K1470" i="53"/>
  <c r="K1471" i="53"/>
  <c r="K1472" i="53"/>
  <c r="K1473" i="53"/>
  <c r="K1474" i="53"/>
  <c r="K1475" i="53"/>
  <c r="K1476" i="53"/>
  <c r="K1477" i="53"/>
  <c r="K1478" i="53"/>
  <c r="K1479" i="53"/>
  <c r="K1480" i="53"/>
  <c r="K1481" i="53"/>
  <c r="K1482" i="53"/>
  <c r="K1483" i="53"/>
  <c r="K1484" i="53"/>
  <c r="K1485" i="53"/>
  <c r="K1486" i="53"/>
  <c r="K1487" i="53"/>
  <c r="K1488" i="53"/>
  <c r="K1489" i="53"/>
  <c r="K1490" i="53"/>
  <c r="K1491" i="53"/>
  <c r="K1492" i="53"/>
  <c r="K1493" i="53"/>
  <c r="K1494" i="53"/>
  <c r="K1495" i="53"/>
  <c r="K1496" i="53"/>
  <c r="K1497" i="53"/>
  <c r="K1498" i="53"/>
  <c r="K1499" i="53"/>
  <c r="K1500" i="53"/>
  <c r="K1501" i="53"/>
  <c r="K1502" i="53"/>
  <c r="K1503" i="53"/>
  <c r="K1504" i="53"/>
  <c r="K1505" i="53"/>
  <c r="K1506" i="53"/>
  <c r="K1507" i="53"/>
  <c r="K1508" i="53"/>
  <c r="K1509" i="53"/>
  <c r="K1510" i="53"/>
  <c r="K1511" i="53"/>
  <c r="K1512" i="53"/>
  <c r="K1513" i="53"/>
  <c r="K1514" i="53"/>
  <c r="K1515" i="53"/>
  <c r="K1516" i="53"/>
  <c r="K1517" i="53"/>
  <c r="K1518" i="53"/>
  <c r="K1519" i="53"/>
  <c r="K1520" i="53"/>
  <c r="K1521" i="53"/>
  <c r="K1522" i="53"/>
  <c r="K1523" i="53"/>
  <c r="K1524" i="53"/>
  <c r="K1525" i="53"/>
  <c r="K1526" i="53"/>
  <c r="K1527" i="53"/>
  <c r="K1528" i="53"/>
  <c r="K1529" i="53"/>
  <c r="K1530" i="53"/>
  <c r="K1531" i="53"/>
  <c r="K1532" i="53"/>
  <c r="K1533" i="53"/>
  <c r="K1534" i="53"/>
  <c r="K1535" i="53"/>
  <c r="K1536" i="53"/>
  <c r="K1537" i="53"/>
  <c r="K1538" i="53"/>
  <c r="K1539" i="53"/>
  <c r="K1540" i="53"/>
  <c r="K1541" i="53"/>
  <c r="K1542" i="53"/>
  <c r="K1543" i="53"/>
  <c r="K1544" i="53"/>
  <c r="K1545" i="53"/>
  <c r="K1546" i="53"/>
  <c r="K1547" i="53"/>
  <c r="K1548" i="53"/>
  <c r="K1549" i="53"/>
  <c r="K1550" i="53"/>
  <c r="K1551" i="53"/>
  <c r="K1552" i="53"/>
  <c r="K1553" i="53"/>
  <c r="K1554" i="53"/>
  <c r="K1555" i="53"/>
  <c r="K1556" i="53"/>
  <c r="K1557" i="53"/>
  <c r="K1558" i="53"/>
  <c r="K1559" i="53"/>
  <c r="K1560" i="53"/>
  <c r="K1561" i="53"/>
  <c r="K1562" i="53"/>
  <c r="K1563" i="53"/>
  <c r="K1564" i="53"/>
  <c r="K1565" i="53"/>
  <c r="K1566" i="53"/>
  <c r="K1567" i="53"/>
  <c r="K1568" i="53"/>
  <c r="K1569" i="53"/>
  <c r="K1570" i="53"/>
  <c r="K1571" i="53"/>
  <c r="K1572" i="53"/>
  <c r="K1573" i="53"/>
  <c r="K1574" i="53"/>
  <c r="K1575" i="53"/>
  <c r="K1576" i="53"/>
  <c r="K1577" i="53"/>
  <c r="K1578" i="53"/>
  <c r="K1579" i="53"/>
  <c r="K1580" i="53"/>
  <c r="K1581" i="53"/>
  <c r="K1582" i="53"/>
  <c r="K1583" i="53"/>
  <c r="K1584" i="53"/>
  <c r="K1585" i="53"/>
  <c r="K1586" i="53"/>
  <c r="K1587" i="53"/>
  <c r="K1588" i="53"/>
  <c r="K1589" i="53"/>
  <c r="K1590" i="53"/>
  <c r="K1591" i="53"/>
  <c r="K1592" i="53"/>
  <c r="K1593" i="53"/>
  <c r="K1594" i="53"/>
  <c r="K1595" i="53"/>
  <c r="K1596" i="53"/>
  <c r="K1597" i="53"/>
  <c r="K1598" i="53"/>
  <c r="K1599" i="53"/>
  <c r="K1600" i="53"/>
  <c r="K1601" i="53"/>
  <c r="K1602" i="53"/>
  <c r="K1603" i="53"/>
  <c r="K1604" i="53"/>
  <c r="K1605" i="53"/>
  <c r="K1606" i="53"/>
  <c r="K1607" i="53"/>
  <c r="K1608" i="53"/>
  <c r="K1609" i="53"/>
  <c r="K1610" i="53"/>
  <c r="K1611" i="53"/>
  <c r="K1612" i="53"/>
  <c r="K1613" i="53"/>
  <c r="K1614" i="53"/>
  <c r="K1615" i="53"/>
  <c r="K1616" i="53"/>
  <c r="K1617" i="53"/>
  <c r="K1618" i="53"/>
  <c r="K1619" i="53"/>
  <c r="K1620" i="53"/>
  <c r="K1621" i="53"/>
  <c r="K1622" i="53"/>
  <c r="K1623" i="53"/>
  <c r="K1624" i="53"/>
  <c r="K1625" i="53"/>
  <c r="K1626" i="53"/>
  <c r="K1627" i="53"/>
  <c r="K1628" i="53"/>
  <c r="K1629" i="53"/>
  <c r="K1630" i="53"/>
  <c r="K1631" i="53"/>
  <c r="K1632" i="53"/>
  <c r="K1633" i="53"/>
  <c r="K1634" i="53"/>
  <c r="K1635" i="53"/>
  <c r="K1636" i="53"/>
  <c r="K1637" i="53"/>
  <c r="K1638" i="53"/>
  <c r="K1639" i="53"/>
  <c r="K1640" i="53"/>
  <c r="K1641" i="53"/>
  <c r="K1642" i="53"/>
  <c r="K1643" i="53"/>
  <c r="K1644" i="53"/>
  <c r="K1645" i="53"/>
  <c r="K1646" i="53"/>
  <c r="K1647" i="53"/>
  <c r="K1648" i="53"/>
  <c r="K1649" i="53"/>
  <c r="K1650" i="53"/>
  <c r="K1651" i="53"/>
  <c r="K1652" i="53"/>
  <c r="K1653" i="53"/>
  <c r="K1654" i="53"/>
  <c r="K1655" i="53"/>
  <c r="K1656" i="53"/>
  <c r="K1657" i="53"/>
  <c r="K1658" i="53"/>
  <c r="K1659" i="53"/>
  <c r="K1660" i="53"/>
  <c r="K1661" i="53"/>
  <c r="K1662" i="53"/>
  <c r="K1663" i="53"/>
  <c r="K1664" i="53"/>
  <c r="K1665" i="53"/>
  <c r="K1666" i="53"/>
  <c r="K1667" i="53"/>
  <c r="K1668" i="53"/>
  <c r="K1669" i="53"/>
  <c r="K1670" i="53"/>
  <c r="K1671" i="53"/>
  <c r="K1672" i="53"/>
  <c r="K1673" i="53"/>
  <c r="K1674" i="53"/>
  <c r="K1675" i="53"/>
  <c r="K1676" i="53"/>
  <c r="K1677" i="53"/>
  <c r="K1678" i="53"/>
  <c r="K1679" i="53"/>
  <c r="K1680" i="53"/>
  <c r="K1681" i="53"/>
  <c r="K1682" i="53"/>
  <c r="K1683" i="53"/>
  <c r="K1684" i="53"/>
  <c r="K1685" i="53"/>
  <c r="K1686" i="53"/>
  <c r="K1687" i="53"/>
  <c r="K1688" i="53"/>
  <c r="K1689" i="53"/>
  <c r="K1690" i="53"/>
  <c r="K1691" i="53"/>
  <c r="K1692" i="53"/>
  <c r="K1693" i="53"/>
  <c r="K1694" i="53"/>
  <c r="K1695" i="53"/>
  <c r="K1696" i="53"/>
  <c r="K1697" i="53"/>
  <c r="K1698" i="53"/>
  <c r="K1699" i="53"/>
  <c r="K1700" i="53"/>
  <c r="K1701" i="53"/>
  <c r="K1702" i="53"/>
  <c r="K1703" i="53"/>
  <c r="K1704" i="53"/>
  <c r="K1705" i="53"/>
  <c r="K1706" i="53"/>
  <c r="K1707" i="53"/>
  <c r="K1708" i="53"/>
  <c r="K1709" i="53"/>
  <c r="K1710" i="53"/>
  <c r="K1711" i="53"/>
  <c r="K1712" i="53"/>
  <c r="K1713" i="53"/>
  <c r="K1714" i="53"/>
  <c r="K1715" i="53"/>
  <c r="K1716" i="53"/>
  <c r="K1717" i="53"/>
  <c r="K1718" i="53"/>
  <c r="K1719" i="53"/>
  <c r="K1720" i="53"/>
  <c r="K1721" i="53"/>
  <c r="K1722" i="53"/>
  <c r="K1723" i="53"/>
  <c r="K1724" i="53"/>
  <c r="K1725" i="53"/>
  <c r="K1726" i="53"/>
  <c r="K1727" i="53"/>
  <c r="K1728" i="53"/>
  <c r="K1729" i="53"/>
  <c r="K1730" i="53"/>
  <c r="K1731" i="53"/>
  <c r="K1732" i="53"/>
  <c r="K1733" i="53"/>
  <c r="K1734" i="53"/>
  <c r="K1735" i="53"/>
  <c r="K1736" i="53"/>
  <c r="K1737" i="53"/>
  <c r="K1738" i="53"/>
  <c r="K1739" i="53"/>
  <c r="K1740" i="53"/>
  <c r="K1741" i="53"/>
  <c r="K1742" i="53"/>
  <c r="K1743" i="53"/>
  <c r="K1744" i="53"/>
  <c r="K1745" i="53"/>
  <c r="K1746" i="53"/>
  <c r="K1747" i="53"/>
  <c r="K1748" i="53"/>
  <c r="K1749" i="53"/>
  <c r="K1750" i="53"/>
  <c r="K1751" i="53"/>
  <c r="K1752" i="53"/>
  <c r="K1753" i="53"/>
  <c r="K1754" i="53"/>
  <c r="K1755" i="53"/>
  <c r="K1756" i="53"/>
  <c r="K1757" i="53"/>
  <c r="K1758" i="53"/>
  <c r="K1759" i="53"/>
  <c r="K1760" i="53"/>
  <c r="K1761" i="53"/>
  <c r="K1762" i="53"/>
  <c r="K1763" i="53"/>
  <c r="K1764" i="53"/>
  <c r="K1765" i="53"/>
  <c r="K1766" i="53"/>
  <c r="K1767" i="53"/>
  <c r="K1768" i="53"/>
  <c r="K1769" i="53"/>
  <c r="K1770" i="53"/>
  <c r="K1771" i="53"/>
  <c r="K1772" i="53"/>
  <c r="K1773" i="53"/>
  <c r="K1774" i="53"/>
  <c r="K1775" i="53"/>
  <c r="K1776" i="53"/>
  <c r="K1777" i="53"/>
  <c r="K1778" i="53"/>
  <c r="K1779" i="53"/>
  <c r="K1780" i="53"/>
  <c r="K1781" i="53"/>
  <c r="K1782" i="53"/>
  <c r="K1783" i="53"/>
  <c r="K1784" i="53"/>
  <c r="K1785" i="53"/>
  <c r="K1786" i="53"/>
  <c r="K1787" i="53"/>
  <c r="K1788" i="53"/>
  <c r="K1789" i="53"/>
  <c r="K1790" i="53"/>
  <c r="K1791" i="53"/>
  <c r="K1792" i="53"/>
  <c r="K1793" i="53"/>
  <c r="K1794" i="53"/>
  <c r="K1795" i="53"/>
  <c r="K1796" i="53"/>
  <c r="K1797" i="53"/>
  <c r="K1798" i="53"/>
  <c r="K1799" i="53"/>
  <c r="K1800" i="53"/>
  <c r="K1801" i="53"/>
  <c r="K1802" i="53"/>
  <c r="K1803" i="53"/>
  <c r="K1804" i="53"/>
  <c r="K1805" i="53"/>
  <c r="K1806" i="53"/>
  <c r="K1807" i="53"/>
  <c r="K1808" i="53"/>
  <c r="K1809" i="53"/>
  <c r="K1810" i="53"/>
  <c r="K1811" i="53"/>
  <c r="K1812" i="53"/>
  <c r="K1813" i="53"/>
  <c r="K1814" i="53"/>
  <c r="K1815" i="53"/>
  <c r="K1816" i="53"/>
  <c r="K1817" i="53"/>
  <c r="K1818" i="53"/>
  <c r="K1819" i="53"/>
  <c r="K1820" i="53"/>
  <c r="K1821" i="53"/>
  <c r="K1822" i="53"/>
  <c r="K1823" i="53"/>
  <c r="K1824" i="53"/>
  <c r="K1825" i="53"/>
  <c r="K1826" i="53"/>
  <c r="K1827" i="53"/>
  <c r="K1828" i="53"/>
  <c r="K1829" i="53"/>
  <c r="K1830" i="53"/>
  <c r="K1831" i="53"/>
  <c r="K1832" i="53"/>
  <c r="K1833" i="53"/>
  <c r="K1834" i="53"/>
  <c r="K1835" i="53"/>
  <c r="K1836" i="53"/>
  <c r="K1837" i="53"/>
  <c r="K1838" i="53"/>
  <c r="K1839" i="53"/>
  <c r="K1840" i="53"/>
  <c r="K1841" i="53"/>
  <c r="K1842" i="53"/>
  <c r="K1843" i="53"/>
  <c r="K1844" i="53"/>
  <c r="K1845" i="53"/>
  <c r="K1846" i="53"/>
  <c r="K1847" i="53"/>
  <c r="K1848" i="53"/>
  <c r="K1849" i="53"/>
  <c r="K1850" i="53"/>
  <c r="K1851" i="53"/>
  <c r="K1852" i="53"/>
  <c r="K1853" i="53"/>
  <c r="K1854" i="53"/>
  <c r="K1855" i="53"/>
  <c r="K1856" i="53"/>
  <c r="K1857" i="53"/>
  <c r="K1858" i="53"/>
  <c r="K1859" i="53"/>
  <c r="K1860" i="53"/>
  <c r="K1861" i="53"/>
  <c r="K1862" i="53"/>
  <c r="K1863" i="53"/>
  <c r="K1864" i="53"/>
  <c r="K1865" i="53"/>
  <c r="K1866" i="53"/>
  <c r="K1867" i="53"/>
  <c r="K1868" i="53"/>
  <c r="K1869" i="53"/>
  <c r="K1870" i="53"/>
  <c r="K1871" i="53"/>
  <c r="K1872" i="53"/>
  <c r="K1873" i="53"/>
  <c r="K1874" i="53"/>
  <c r="K1875" i="53"/>
  <c r="K1876" i="53"/>
  <c r="K1877" i="53"/>
  <c r="K1878" i="53"/>
  <c r="K1879" i="53"/>
  <c r="K1880" i="53"/>
  <c r="K1881" i="53"/>
  <c r="K1882" i="53"/>
  <c r="K1883" i="53"/>
  <c r="K1884" i="53"/>
  <c r="K1885" i="53"/>
  <c r="K1886" i="53"/>
  <c r="K1887" i="53"/>
  <c r="K1888" i="53"/>
  <c r="K1889" i="53"/>
  <c r="K1890" i="53"/>
  <c r="K1891" i="53"/>
  <c r="K1892" i="53"/>
  <c r="K1893" i="53"/>
  <c r="K1894" i="53"/>
  <c r="K1895" i="53"/>
  <c r="K1896" i="53"/>
  <c r="K1897" i="53"/>
  <c r="K1898" i="53"/>
  <c r="K1899" i="53"/>
  <c r="K1900" i="53"/>
  <c r="K1901" i="53"/>
  <c r="K1902" i="53"/>
  <c r="K1903" i="53"/>
  <c r="K1904" i="53"/>
  <c r="K1905" i="53"/>
  <c r="K1906" i="53"/>
  <c r="K1907" i="53"/>
  <c r="K1908" i="53"/>
  <c r="K1909" i="53"/>
  <c r="K1910" i="53"/>
  <c r="K1911" i="53"/>
  <c r="K1912" i="53"/>
  <c r="K1913" i="53"/>
  <c r="K1914" i="53"/>
  <c r="K1915" i="53"/>
  <c r="K1916" i="53"/>
  <c r="K1917" i="53"/>
  <c r="K1918" i="53"/>
  <c r="K1919" i="53"/>
  <c r="K1920" i="53"/>
  <c r="K1921" i="53"/>
  <c r="K1922" i="53"/>
  <c r="K1923" i="53"/>
  <c r="K1924" i="53"/>
  <c r="K1925" i="53"/>
  <c r="K1926" i="53"/>
  <c r="K1927" i="53"/>
  <c r="K1928" i="53"/>
  <c r="K1929" i="53"/>
  <c r="K1930" i="53"/>
  <c r="K1931" i="53"/>
  <c r="K1932" i="53"/>
  <c r="K1933" i="53"/>
  <c r="K1934" i="53"/>
  <c r="K1935" i="53"/>
  <c r="K1936" i="53"/>
  <c r="K1937" i="53"/>
  <c r="K1938" i="53"/>
  <c r="K1939" i="53"/>
  <c r="K1940" i="53"/>
  <c r="K1941" i="53"/>
  <c r="K1942" i="53"/>
  <c r="K1943" i="53"/>
  <c r="K1944" i="53"/>
  <c r="K1945" i="53"/>
  <c r="K1946" i="53"/>
  <c r="K1947" i="53"/>
  <c r="K1948" i="53"/>
  <c r="K1949" i="53"/>
  <c r="K1950" i="53"/>
  <c r="K1951" i="53"/>
  <c r="K1952" i="53"/>
  <c r="K1953" i="53"/>
  <c r="K1954" i="53"/>
  <c r="K1955" i="53"/>
  <c r="K1956" i="53"/>
  <c r="K1957" i="53"/>
  <c r="K1958" i="53"/>
  <c r="K1959" i="53"/>
  <c r="K1960" i="53"/>
  <c r="K1961" i="53"/>
  <c r="K1962" i="53"/>
  <c r="K1963" i="53"/>
  <c r="K1964" i="53"/>
  <c r="K1965" i="53"/>
  <c r="K1966" i="53"/>
  <c r="K1967" i="53"/>
  <c r="K1968" i="53"/>
  <c r="K1969" i="53"/>
  <c r="K1970" i="53"/>
  <c r="K1971" i="53"/>
  <c r="K1972" i="53"/>
  <c r="K1973" i="53"/>
  <c r="K1974" i="53"/>
  <c r="K1975" i="53"/>
  <c r="K1976" i="53"/>
  <c r="K1977" i="53"/>
  <c r="K1978" i="53"/>
  <c r="K1979" i="53"/>
  <c r="K1980" i="53"/>
  <c r="K1981" i="53"/>
  <c r="K1982" i="53"/>
  <c r="K1983" i="53"/>
  <c r="K1984" i="53"/>
  <c r="K1985" i="53"/>
  <c r="K1986" i="53"/>
  <c r="K1987" i="53"/>
  <c r="K1988" i="53"/>
  <c r="K1989" i="53"/>
  <c r="K1990" i="53"/>
  <c r="K1991" i="53"/>
  <c r="K1992" i="53"/>
  <c r="K1993" i="53"/>
  <c r="K1994" i="53"/>
  <c r="K1995" i="53"/>
  <c r="K1996" i="53"/>
  <c r="K1997" i="53"/>
  <c r="K1998" i="53"/>
  <c r="K1999" i="53"/>
  <c r="K2000" i="53"/>
  <c r="K2001" i="53"/>
  <c r="K2002" i="53"/>
  <c r="K2003" i="53"/>
  <c r="K2004" i="53"/>
  <c r="K2005" i="53"/>
  <c r="K2006" i="53"/>
  <c r="K2007" i="53"/>
  <c r="K2008" i="53"/>
  <c r="K2009" i="53"/>
  <c r="K2010" i="53"/>
  <c r="K2011" i="53"/>
  <c r="K2012" i="53"/>
  <c r="K2013" i="53"/>
  <c r="K2014" i="53"/>
  <c r="K2015" i="53"/>
  <c r="K2016" i="53"/>
  <c r="K2017" i="53"/>
  <c r="K2018" i="53"/>
  <c r="K2019" i="53"/>
  <c r="K2020" i="53"/>
  <c r="K2021" i="53"/>
  <c r="K2022" i="53"/>
  <c r="K2023" i="53"/>
  <c r="K2024" i="53"/>
  <c r="K2025" i="53"/>
  <c r="K2026" i="53"/>
  <c r="K2027" i="53"/>
  <c r="K2028" i="53"/>
  <c r="K2029" i="53"/>
  <c r="K2030" i="53"/>
  <c r="K2031" i="53"/>
  <c r="K2032" i="53"/>
  <c r="K2033" i="53"/>
  <c r="K2034" i="53"/>
  <c r="K2035" i="53"/>
  <c r="K2036" i="53"/>
  <c r="K2037" i="53"/>
  <c r="K2038" i="53"/>
  <c r="K2039" i="53"/>
  <c r="K2040" i="53"/>
  <c r="K2041" i="53"/>
  <c r="K2042" i="53"/>
  <c r="K2043" i="53"/>
  <c r="K2044" i="53"/>
  <c r="K2045" i="53"/>
  <c r="K2046" i="53"/>
  <c r="K2047" i="53"/>
  <c r="K2048" i="53"/>
  <c r="K2049" i="53"/>
  <c r="K2050" i="53"/>
  <c r="K2051" i="53"/>
  <c r="K2052" i="53"/>
  <c r="K2053" i="53"/>
  <c r="K2054" i="53"/>
  <c r="K2055" i="53"/>
  <c r="K2056" i="53"/>
  <c r="K2057" i="53"/>
  <c r="K2058" i="53"/>
  <c r="K2059" i="53"/>
  <c r="K2060" i="53"/>
  <c r="K2061" i="53"/>
  <c r="K2062" i="53"/>
  <c r="K2063" i="53"/>
  <c r="K2064" i="53"/>
  <c r="K2065" i="53"/>
  <c r="K2066" i="53"/>
  <c r="K2067" i="53"/>
  <c r="K2068" i="53"/>
  <c r="K2069" i="53"/>
  <c r="K2070" i="53"/>
  <c r="K2071" i="53"/>
  <c r="K2072" i="53"/>
  <c r="K2073" i="53"/>
  <c r="K2074" i="53"/>
  <c r="K2075" i="53"/>
  <c r="K2076" i="53"/>
  <c r="K2077" i="53"/>
  <c r="K2078" i="53"/>
  <c r="K2079" i="53"/>
  <c r="K2080" i="53"/>
  <c r="K2081" i="53"/>
  <c r="K2082" i="53"/>
  <c r="K2083" i="53"/>
  <c r="K2084" i="53"/>
  <c r="K2085" i="53"/>
  <c r="K2086" i="53"/>
  <c r="K2087" i="53"/>
  <c r="K2088" i="53"/>
  <c r="K2089" i="53"/>
  <c r="K2090" i="53"/>
  <c r="K2091" i="53"/>
  <c r="K2092" i="53"/>
  <c r="K2093" i="53"/>
  <c r="K2094" i="53"/>
  <c r="K2095" i="53"/>
  <c r="K2096" i="53"/>
  <c r="K2097" i="53"/>
  <c r="K2098" i="53"/>
  <c r="K2099" i="53"/>
  <c r="K2100" i="53"/>
  <c r="K2101" i="53"/>
  <c r="K2102" i="53"/>
  <c r="K2103" i="53"/>
  <c r="K2104" i="53"/>
  <c r="K2105" i="53"/>
  <c r="K2106" i="53"/>
  <c r="K2107" i="53"/>
  <c r="K2108" i="53"/>
  <c r="K2109" i="53"/>
  <c r="K2110" i="53"/>
  <c r="K2111" i="53"/>
  <c r="K2112" i="53"/>
  <c r="K2113" i="53"/>
  <c r="K2114" i="53"/>
  <c r="K2115" i="53"/>
  <c r="K2116" i="53"/>
  <c r="K2117" i="53"/>
  <c r="K2118" i="53"/>
  <c r="K2119" i="53"/>
  <c r="K2120" i="53"/>
  <c r="K2121" i="53"/>
  <c r="K2122" i="53"/>
  <c r="K2123" i="53"/>
  <c r="K2124" i="53"/>
  <c r="K2125" i="53"/>
  <c r="K2126" i="53"/>
  <c r="K2127" i="53"/>
  <c r="K2128" i="53"/>
  <c r="K2129" i="53"/>
  <c r="K2130" i="53"/>
  <c r="K2131" i="53"/>
  <c r="K2132" i="53"/>
  <c r="K2133" i="53"/>
  <c r="K2134" i="53"/>
  <c r="K2135" i="53"/>
  <c r="K2136" i="53"/>
  <c r="K2137" i="53"/>
  <c r="K2138" i="53"/>
  <c r="K2139" i="53"/>
  <c r="K2140" i="53"/>
  <c r="K2141" i="53"/>
  <c r="K2142" i="53"/>
  <c r="K2143" i="53"/>
  <c r="K2144" i="53"/>
  <c r="K2145" i="53"/>
  <c r="K2146" i="53"/>
  <c r="K2147" i="53"/>
  <c r="K2148" i="53"/>
  <c r="K2149" i="53"/>
  <c r="K2150" i="53"/>
  <c r="K2151" i="53"/>
  <c r="K2152" i="53"/>
  <c r="K2153" i="53"/>
  <c r="K2154" i="53"/>
  <c r="K2155" i="53"/>
  <c r="K2156" i="53"/>
  <c r="K2157" i="53"/>
  <c r="K2158" i="53"/>
  <c r="K2159" i="53"/>
  <c r="K2160" i="53"/>
  <c r="K2161" i="53"/>
  <c r="K2162" i="53"/>
  <c r="K2163" i="53"/>
  <c r="K2164" i="53"/>
  <c r="K2165" i="53"/>
  <c r="K2166" i="53"/>
  <c r="K2167" i="53"/>
  <c r="K2168" i="53"/>
  <c r="K2169" i="53"/>
  <c r="K2170" i="53"/>
  <c r="K2171" i="53"/>
  <c r="K2172" i="53"/>
  <c r="K2173" i="53"/>
  <c r="K2174" i="53"/>
  <c r="K2175" i="53"/>
  <c r="K2176" i="53"/>
  <c r="K2177" i="53"/>
  <c r="K2178" i="53"/>
  <c r="K2179" i="53"/>
  <c r="K2180" i="53"/>
  <c r="K2181" i="53"/>
  <c r="K2182" i="53"/>
  <c r="K2183" i="53"/>
  <c r="K2184" i="53"/>
  <c r="K2185" i="53"/>
  <c r="K2186" i="53"/>
  <c r="K2187" i="53"/>
  <c r="K2188" i="53"/>
  <c r="K2189" i="53"/>
  <c r="K2190" i="53"/>
  <c r="K2191" i="53"/>
  <c r="K2192" i="53"/>
  <c r="K2193" i="53"/>
  <c r="K2194" i="53"/>
  <c r="K2195" i="53"/>
  <c r="K2196" i="53"/>
  <c r="K2197" i="53"/>
  <c r="K2198" i="53"/>
  <c r="K2199" i="53"/>
  <c r="K2200" i="53"/>
  <c r="K2201" i="53"/>
  <c r="K2202" i="53"/>
  <c r="K2203" i="53"/>
  <c r="K2204" i="53"/>
  <c r="K2205" i="53"/>
  <c r="K2206" i="53"/>
  <c r="K2207" i="53"/>
  <c r="K2208" i="53"/>
  <c r="K2209" i="53"/>
  <c r="K2210" i="53"/>
  <c r="K2211" i="53"/>
  <c r="K2212" i="53"/>
  <c r="K2213" i="53"/>
  <c r="K2214" i="53"/>
  <c r="K2215" i="53"/>
  <c r="K2216" i="53"/>
  <c r="K2217" i="53"/>
  <c r="K2218" i="53"/>
  <c r="K2219" i="53"/>
  <c r="K2220" i="53"/>
  <c r="K2221" i="53"/>
  <c r="K2222" i="53"/>
  <c r="K2223" i="53"/>
  <c r="K2224" i="53"/>
  <c r="K2225" i="53"/>
  <c r="K2226" i="53"/>
  <c r="K2227" i="53"/>
  <c r="K2228" i="53"/>
  <c r="K2229" i="53"/>
  <c r="K2230" i="53"/>
  <c r="K2231" i="53"/>
  <c r="K2232" i="53"/>
  <c r="K2233" i="53"/>
  <c r="K2234" i="53"/>
  <c r="K2235" i="53"/>
  <c r="K2236" i="53"/>
  <c r="K2237" i="53"/>
  <c r="K2238" i="53"/>
  <c r="K2239" i="53"/>
  <c r="K2240" i="53"/>
  <c r="K2241" i="53"/>
  <c r="K2242" i="53"/>
  <c r="K2243" i="53"/>
  <c r="K2244" i="53"/>
  <c r="K2245" i="53"/>
  <c r="K2246" i="53"/>
  <c r="K2247" i="53"/>
  <c r="K2248" i="53"/>
  <c r="K2249" i="53"/>
  <c r="K2250" i="53"/>
  <c r="K2251" i="53"/>
  <c r="K2252" i="53"/>
  <c r="K2253" i="53"/>
  <c r="K2254" i="53"/>
  <c r="K2255" i="53"/>
  <c r="K2256" i="53"/>
  <c r="K2257" i="53"/>
  <c r="K2258" i="53"/>
  <c r="K2259" i="53"/>
  <c r="K2260" i="53"/>
  <c r="K2261" i="53"/>
  <c r="K2262" i="53"/>
  <c r="K2263" i="53"/>
  <c r="K2264" i="53"/>
  <c r="K2265" i="53"/>
  <c r="K2266" i="53"/>
  <c r="K2267" i="53"/>
  <c r="K2268" i="53"/>
  <c r="K2269" i="53"/>
  <c r="K2270" i="53"/>
  <c r="K2271" i="53"/>
  <c r="K2272" i="53"/>
  <c r="K2273" i="53"/>
  <c r="K2274" i="53"/>
  <c r="K2275" i="53"/>
  <c r="K2276" i="53"/>
  <c r="K2277" i="53"/>
  <c r="K2278" i="53"/>
  <c r="K2279" i="53"/>
  <c r="K2280" i="53"/>
  <c r="K2281" i="53"/>
  <c r="K2282" i="53"/>
  <c r="K2283" i="53"/>
  <c r="K2284" i="53"/>
  <c r="K2285" i="53"/>
  <c r="K2286" i="53"/>
  <c r="K2287" i="53"/>
  <c r="K2288" i="53"/>
  <c r="K2289" i="53"/>
  <c r="K2290" i="53"/>
  <c r="K2291" i="53"/>
  <c r="K2292" i="53"/>
  <c r="K2293" i="53"/>
  <c r="K2294" i="53"/>
  <c r="K2295" i="53"/>
  <c r="K2296" i="53"/>
  <c r="K2297" i="53"/>
  <c r="K2298" i="53"/>
  <c r="K2299" i="53"/>
  <c r="K2300" i="53"/>
  <c r="K2301" i="53"/>
  <c r="K2302" i="53"/>
  <c r="K2303" i="53"/>
  <c r="K2304" i="53"/>
  <c r="K2305" i="53"/>
  <c r="K2306" i="53"/>
  <c r="K2307" i="53"/>
  <c r="K2308" i="53"/>
  <c r="K2309" i="53"/>
  <c r="K2310" i="53"/>
  <c r="K2311" i="53"/>
  <c r="K2312" i="53"/>
  <c r="K2313" i="53"/>
  <c r="K2314" i="53"/>
  <c r="K2315" i="53"/>
  <c r="K2316" i="53"/>
  <c r="K2317" i="53"/>
  <c r="K2318" i="53"/>
  <c r="K2319" i="53"/>
  <c r="K2320" i="53"/>
  <c r="K2321" i="53"/>
  <c r="K2322" i="53"/>
  <c r="K2323" i="53"/>
  <c r="K2324" i="53"/>
  <c r="K2325" i="53"/>
  <c r="K2326" i="53"/>
  <c r="K2327" i="53"/>
  <c r="K2328" i="53"/>
  <c r="K2329" i="53"/>
  <c r="K2330" i="53"/>
  <c r="K2331" i="53"/>
  <c r="K2332" i="53"/>
  <c r="K2333" i="53"/>
  <c r="K2334" i="53"/>
  <c r="K2335" i="53"/>
  <c r="K2336" i="53"/>
  <c r="K2337" i="53"/>
  <c r="K2338" i="53"/>
  <c r="K2339" i="53"/>
  <c r="K2340" i="53"/>
  <c r="K2341" i="53"/>
  <c r="K2342" i="53"/>
  <c r="K2343" i="53"/>
  <c r="K2344" i="53"/>
  <c r="K2345" i="53"/>
  <c r="K2346" i="53"/>
  <c r="K2347" i="53"/>
  <c r="K2348" i="53"/>
  <c r="K2349" i="53"/>
  <c r="K2350" i="53"/>
  <c r="K2351" i="53"/>
  <c r="K2352" i="53"/>
  <c r="K2353" i="53"/>
  <c r="K2354" i="53"/>
  <c r="K2355" i="53"/>
  <c r="K2356" i="53"/>
  <c r="K2357" i="53"/>
  <c r="K2358" i="53"/>
  <c r="K2359" i="53"/>
  <c r="K2360" i="53"/>
  <c r="K2361" i="53"/>
  <c r="K2362" i="53"/>
  <c r="K2363" i="53"/>
  <c r="K2364" i="53"/>
  <c r="K2365" i="53"/>
  <c r="K2366" i="53"/>
  <c r="K2367" i="53"/>
  <c r="K2368" i="53"/>
  <c r="K2369" i="53"/>
  <c r="K2370" i="53"/>
  <c r="K2371" i="53"/>
  <c r="K2372" i="53"/>
  <c r="K2373" i="53"/>
  <c r="K2374" i="53"/>
  <c r="K2375" i="53"/>
  <c r="K2376" i="53"/>
  <c r="K2377" i="53"/>
  <c r="K2378" i="53"/>
  <c r="K2379" i="53"/>
  <c r="K2380" i="53"/>
  <c r="K2381" i="53"/>
  <c r="K2382" i="53"/>
  <c r="K2383" i="53"/>
  <c r="K2384" i="53"/>
  <c r="K2385" i="53"/>
  <c r="K2386" i="53"/>
  <c r="K2387" i="53"/>
  <c r="K2388" i="53"/>
  <c r="K2389" i="53"/>
  <c r="K2390" i="53"/>
  <c r="K2391" i="53"/>
  <c r="K2392" i="53"/>
  <c r="K2393" i="53"/>
  <c r="K2394" i="53"/>
  <c r="K2395" i="53"/>
  <c r="K2396" i="53"/>
  <c r="K2397" i="53"/>
  <c r="K2398" i="53"/>
  <c r="K2399" i="53"/>
  <c r="K2400" i="53"/>
  <c r="K2401" i="53"/>
  <c r="K2402" i="53"/>
  <c r="K2403" i="53"/>
  <c r="K2404" i="53"/>
  <c r="K2405" i="53"/>
  <c r="K2406" i="53"/>
  <c r="K2407" i="53"/>
  <c r="K2408" i="53"/>
  <c r="K2409" i="53"/>
  <c r="K2410" i="53"/>
  <c r="K2411" i="53"/>
  <c r="K2412" i="53"/>
  <c r="K2413" i="53"/>
  <c r="K2414" i="53"/>
  <c r="K2415" i="53"/>
  <c r="K2416" i="53"/>
  <c r="K2417" i="53"/>
  <c r="K2418" i="53"/>
  <c r="K2419" i="53"/>
  <c r="K2420" i="53"/>
  <c r="K2421" i="53"/>
  <c r="K2422" i="53"/>
  <c r="K2423" i="53"/>
  <c r="K2424" i="53"/>
  <c r="K2425" i="53"/>
  <c r="K2426" i="53"/>
  <c r="K2427" i="53"/>
  <c r="K2428" i="53"/>
  <c r="K2429" i="53"/>
  <c r="K2430" i="53"/>
  <c r="K2431" i="53"/>
  <c r="K2432" i="53"/>
  <c r="K2433" i="53"/>
  <c r="K2434" i="53"/>
  <c r="K2435" i="53"/>
  <c r="K2436" i="53"/>
  <c r="K2437" i="53"/>
  <c r="K2438" i="53"/>
  <c r="K2439" i="53"/>
  <c r="K2440" i="53"/>
  <c r="K2441" i="53"/>
  <c r="K2442" i="53"/>
  <c r="K2443" i="53"/>
  <c r="K2444" i="53"/>
  <c r="K2445" i="53"/>
  <c r="K2446" i="53"/>
  <c r="K2447" i="53"/>
  <c r="K2448" i="53"/>
  <c r="K2449" i="53"/>
  <c r="K2450" i="53"/>
  <c r="K2451" i="53"/>
  <c r="K2452" i="53"/>
  <c r="K2453" i="53"/>
  <c r="K2454" i="53"/>
  <c r="K2455" i="53"/>
  <c r="K2456" i="53"/>
  <c r="K2457" i="53"/>
  <c r="K2458" i="53"/>
  <c r="K2459" i="53"/>
  <c r="K2460" i="53"/>
  <c r="K2461" i="53"/>
  <c r="K2462" i="53"/>
  <c r="K2463" i="53"/>
  <c r="K2464" i="53"/>
  <c r="K2465" i="53"/>
  <c r="K2466" i="53"/>
  <c r="K2467" i="53"/>
  <c r="K2468" i="53"/>
  <c r="K2469" i="53"/>
  <c r="K2470" i="53"/>
  <c r="K2471" i="53"/>
  <c r="K2472" i="53"/>
  <c r="K2473" i="53"/>
  <c r="K2474" i="53"/>
  <c r="K2475" i="53"/>
  <c r="K2476" i="53"/>
  <c r="K2477" i="53"/>
  <c r="K2478" i="53"/>
  <c r="K2479" i="53"/>
  <c r="K2480" i="53"/>
  <c r="K2481" i="53"/>
  <c r="K2482" i="53"/>
  <c r="K2483" i="53"/>
  <c r="K2484" i="53"/>
  <c r="K2485" i="53"/>
  <c r="K2486" i="53"/>
  <c r="K2487" i="53"/>
  <c r="K2488" i="53"/>
  <c r="K2489" i="53"/>
  <c r="K2490" i="53"/>
  <c r="K2491" i="53"/>
  <c r="K2492" i="53"/>
  <c r="K2493" i="53"/>
  <c r="K2494" i="53"/>
  <c r="K2495" i="53"/>
  <c r="K2496" i="53"/>
  <c r="K2497" i="53"/>
  <c r="K2498" i="53"/>
  <c r="K2499" i="53"/>
  <c r="K2500" i="53"/>
  <c r="K2501" i="53"/>
  <c r="J3" i="53"/>
  <c r="J4" i="53"/>
  <c r="J5" i="53"/>
  <c r="J6" i="53"/>
  <c r="J7" i="53"/>
  <c r="J8" i="53"/>
  <c r="J9" i="53"/>
  <c r="J10" i="53"/>
  <c r="J11" i="53"/>
  <c r="J12" i="53"/>
  <c r="J13" i="53"/>
  <c r="J14" i="53"/>
  <c r="J15" i="53"/>
  <c r="J16" i="53"/>
  <c r="J17" i="53"/>
  <c r="J18" i="53"/>
  <c r="J19" i="53"/>
  <c r="J20" i="53"/>
  <c r="J21" i="53"/>
  <c r="J22" i="53"/>
  <c r="J23" i="53"/>
  <c r="J24" i="53"/>
  <c r="J25" i="53"/>
  <c r="J26" i="53"/>
  <c r="J27" i="53"/>
  <c r="J28" i="53"/>
  <c r="J29" i="53"/>
  <c r="J30" i="53"/>
  <c r="J31" i="53"/>
  <c r="J32" i="53"/>
  <c r="J33" i="53"/>
  <c r="J34" i="53"/>
  <c r="J35" i="53"/>
  <c r="J36" i="53"/>
  <c r="J37" i="53"/>
  <c r="J38" i="53"/>
  <c r="J39" i="53"/>
  <c r="J40" i="53"/>
  <c r="J41" i="53"/>
  <c r="J42" i="53"/>
  <c r="J43" i="53"/>
  <c r="J44" i="53"/>
  <c r="J45" i="53"/>
  <c r="J46" i="53"/>
  <c r="J47" i="53"/>
  <c r="J48" i="53"/>
  <c r="J49" i="53"/>
  <c r="J50" i="53"/>
  <c r="J51" i="53"/>
  <c r="J52" i="53"/>
  <c r="J53" i="53"/>
  <c r="J54" i="53"/>
  <c r="J55" i="53"/>
  <c r="J56" i="53"/>
  <c r="J57" i="53"/>
  <c r="J58" i="53"/>
  <c r="J59" i="53"/>
  <c r="J60" i="53"/>
  <c r="J61" i="53"/>
  <c r="J62" i="53"/>
  <c r="J63" i="53"/>
  <c r="J64" i="53"/>
  <c r="J65" i="53"/>
  <c r="J66" i="53"/>
  <c r="J67" i="53"/>
  <c r="J68" i="53"/>
  <c r="J69" i="53"/>
  <c r="J70" i="53"/>
  <c r="J71" i="53"/>
  <c r="J72" i="53"/>
  <c r="J73" i="53"/>
  <c r="J74" i="53"/>
  <c r="J75" i="53"/>
  <c r="J76" i="53"/>
  <c r="J77" i="53"/>
  <c r="J78" i="53"/>
  <c r="J79" i="53"/>
  <c r="J80" i="53"/>
  <c r="J81" i="53"/>
  <c r="J82" i="53"/>
  <c r="J83" i="53"/>
  <c r="J84" i="53"/>
  <c r="J85" i="53"/>
  <c r="J86" i="53"/>
  <c r="J87" i="53"/>
  <c r="J88" i="53"/>
  <c r="J89" i="53"/>
  <c r="J90" i="53"/>
  <c r="J91" i="53"/>
  <c r="J92" i="53"/>
  <c r="J93" i="53"/>
  <c r="J94" i="53"/>
  <c r="J95" i="53"/>
  <c r="J96" i="53"/>
  <c r="J97" i="53"/>
  <c r="J98" i="53"/>
  <c r="J99" i="53"/>
  <c r="J100" i="53"/>
  <c r="J101" i="53"/>
  <c r="J102" i="53"/>
  <c r="J103" i="53"/>
  <c r="J104" i="53"/>
  <c r="J105" i="53"/>
  <c r="J106" i="53"/>
  <c r="J107" i="53"/>
  <c r="J108" i="53"/>
  <c r="J109" i="53"/>
  <c r="J110" i="53"/>
  <c r="J111" i="53"/>
  <c r="J112" i="53"/>
  <c r="J113" i="53"/>
  <c r="J114" i="53"/>
  <c r="J115" i="53"/>
  <c r="J116" i="53"/>
  <c r="J117" i="53"/>
  <c r="J118" i="53"/>
  <c r="J119" i="53"/>
  <c r="J120" i="53"/>
  <c r="J121" i="53"/>
  <c r="J122" i="53"/>
  <c r="J123" i="53"/>
  <c r="J124" i="53"/>
  <c r="J125" i="53"/>
  <c r="J126" i="53"/>
  <c r="J127" i="53"/>
  <c r="J128" i="53"/>
  <c r="J129" i="53"/>
  <c r="J130" i="53"/>
  <c r="J131" i="53"/>
  <c r="J132" i="53"/>
  <c r="J133" i="53"/>
  <c r="J134" i="53"/>
  <c r="J135" i="53"/>
  <c r="J136" i="53"/>
  <c r="J137" i="53"/>
  <c r="J138" i="53"/>
  <c r="J139" i="53"/>
  <c r="J140" i="53"/>
  <c r="J141" i="53"/>
  <c r="J142" i="53"/>
  <c r="J143" i="53"/>
  <c r="J144" i="53"/>
  <c r="J145" i="53"/>
  <c r="J146" i="53"/>
  <c r="J147" i="53"/>
  <c r="J148" i="53"/>
  <c r="J149" i="53"/>
  <c r="J150" i="53"/>
  <c r="J151" i="53"/>
  <c r="J152" i="53"/>
  <c r="J153" i="53"/>
  <c r="J154" i="53"/>
  <c r="J155" i="53"/>
  <c r="J156" i="53"/>
  <c r="J157" i="53"/>
  <c r="J158" i="53"/>
  <c r="J159" i="53"/>
  <c r="J160" i="53"/>
  <c r="J161" i="53"/>
  <c r="J162" i="53"/>
  <c r="J163" i="53"/>
  <c r="J164" i="53"/>
  <c r="J165" i="53"/>
  <c r="J166" i="53"/>
  <c r="J167" i="53"/>
  <c r="J168" i="53"/>
  <c r="J169" i="53"/>
  <c r="J170" i="53"/>
  <c r="J171" i="53"/>
  <c r="J172" i="53"/>
  <c r="J173" i="53"/>
  <c r="J174" i="53"/>
  <c r="J175" i="53"/>
  <c r="J176" i="53"/>
  <c r="J177" i="53"/>
  <c r="J178" i="53"/>
  <c r="J179" i="53"/>
  <c r="J180" i="53"/>
  <c r="J181" i="53"/>
  <c r="J182" i="53"/>
  <c r="J183" i="53"/>
  <c r="J184" i="53"/>
  <c r="J185" i="53"/>
  <c r="J186" i="53"/>
  <c r="J187" i="53"/>
  <c r="J188" i="53"/>
  <c r="J189" i="53"/>
  <c r="J190" i="53"/>
  <c r="J191" i="53"/>
  <c r="J192" i="53"/>
  <c r="J193" i="53"/>
  <c r="J194" i="53"/>
  <c r="J195" i="53"/>
  <c r="J196" i="53"/>
  <c r="J197" i="53"/>
  <c r="J198" i="53"/>
  <c r="J199" i="53"/>
  <c r="J200" i="53"/>
  <c r="J201" i="53"/>
  <c r="J202" i="53"/>
  <c r="J203" i="53"/>
  <c r="J204" i="53"/>
  <c r="J205" i="53"/>
  <c r="J206" i="53"/>
  <c r="J207" i="53"/>
  <c r="J208" i="53"/>
  <c r="J209" i="53"/>
  <c r="J210" i="53"/>
  <c r="J211" i="53"/>
  <c r="J212" i="53"/>
  <c r="J213" i="53"/>
  <c r="J214" i="53"/>
  <c r="J215" i="53"/>
  <c r="J216" i="53"/>
  <c r="J217" i="53"/>
  <c r="J218" i="53"/>
  <c r="J219" i="53"/>
  <c r="J220" i="53"/>
  <c r="J221" i="53"/>
  <c r="J222" i="53"/>
  <c r="J223" i="53"/>
  <c r="J224" i="53"/>
  <c r="J225" i="53"/>
  <c r="J226" i="53"/>
  <c r="J227" i="53"/>
  <c r="J228" i="53"/>
  <c r="J229" i="53"/>
  <c r="J230" i="53"/>
  <c r="J231" i="53"/>
  <c r="J232" i="53"/>
  <c r="J233" i="53"/>
  <c r="J234" i="53"/>
  <c r="J235" i="53"/>
  <c r="J236" i="53"/>
  <c r="J237" i="53"/>
  <c r="J238" i="53"/>
  <c r="J239" i="53"/>
  <c r="J240" i="53"/>
  <c r="J241" i="53"/>
  <c r="J242" i="53"/>
  <c r="J243" i="53"/>
  <c r="J244" i="53"/>
  <c r="J245" i="53"/>
  <c r="J246" i="53"/>
  <c r="J247" i="53"/>
  <c r="J248" i="53"/>
  <c r="J249" i="53"/>
  <c r="J250" i="53"/>
  <c r="J251" i="53"/>
  <c r="J252" i="53"/>
  <c r="J253" i="53"/>
  <c r="J254" i="53"/>
  <c r="J255" i="53"/>
  <c r="J256" i="53"/>
  <c r="J257" i="53"/>
  <c r="J258" i="53"/>
  <c r="J259" i="53"/>
  <c r="J260" i="53"/>
  <c r="J261" i="53"/>
  <c r="J262" i="53"/>
  <c r="J263" i="53"/>
  <c r="J264" i="53"/>
  <c r="J265" i="53"/>
  <c r="J266" i="53"/>
  <c r="J267" i="53"/>
  <c r="J268" i="53"/>
  <c r="J269" i="53"/>
  <c r="J270" i="53"/>
  <c r="J271" i="53"/>
  <c r="J272" i="53"/>
  <c r="J273" i="53"/>
  <c r="J274" i="53"/>
  <c r="J275" i="53"/>
  <c r="J276" i="53"/>
  <c r="J277" i="53"/>
  <c r="J278" i="53"/>
  <c r="J279" i="53"/>
  <c r="J280" i="53"/>
  <c r="J281" i="53"/>
  <c r="J282" i="53"/>
  <c r="J283" i="53"/>
  <c r="J284" i="53"/>
  <c r="J285" i="53"/>
  <c r="J286" i="53"/>
  <c r="J287" i="53"/>
  <c r="J288" i="53"/>
  <c r="J289" i="53"/>
  <c r="J290" i="53"/>
  <c r="J291" i="53"/>
  <c r="J292" i="53"/>
  <c r="J293" i="53"/>
  <c r="J294" i="53"/>
  <c r="J295" i="53"/>
  <c r="J296" i="53"/>
  <c r="J297" i="53"/>
  <c r="J298" i="53"/>
  <c r="J299" i="53"/>
  <c r="J300" i="53"/>
  <c r="J301" i="53"/>
  <c r="J302" i="53"/>
  <c r="J303" i="53"/>
  <c r="J304" i="53"/>
  <c r="J305" i="53"/>
  <c r="J306" i="53"/>
  <c r="J307" i="53"/>
  <c r="J308" i="53"/>
  <c r="J309" i="53"/>
  <c r="J310" i="53"/>
  <c r="J311" i="53"/>
  <c r="J312" i="53"/>
  <c r="J313" i="53"/>
  <c r="J314" i="53"/>
  <c r="J315" i="53"/>
  <c r="J316" i="53"/>
  <c r="J317" i="53"/>
  <c r="J318" i="53"/>
  <c r="J319" i="53"/>
  <c r="J320" i="53"/>
  <c r="J321" i="53"/>
  <c r="J322" i="53"/>
  <c r="J323" i="53"/>
  <c r="J324" i="53"/>
  <c r="J325" i="53"/>
  <c r="J326" i="53"/>
  <c r="J327" i="53"/>
  <c r="J328" i="53"/>
  <c r="J329" i="53"/>
  <c r="J330" i="53"/>
  <c r="J331" i="53"/>
  <c r="J332" i="53"/>
  <c r="J333" i="53"/>
  <c r="J334" i="53"/>
  <c r="J335" i="53"/>
  <c r="J336" i="53"/>
  <c r="J337" i="53"/>
  <c r="J338" i="53"/>
  <c r="J339" i="53"/>
  <c r="J340" i="53"/>
  <c r="J341" i="53"/>
  <c r="J342" i="53"/>
  <c r="J343" i="53"/>
  <c r="J344" i="53"/>
  <c r="J345" i="53"/>
  <c r="J346" i="53"/>
  <c r="J347" i="53"/>
  <c r="J348" i="53"/>
  <c r="J349" i="53"/>
  <c r="J350" i="53"/>
  <c r="J351" i="53"/>
  <c r="J352" i="53"/>
  <c r="J353" i="53"/>
  <c r="J354" i="53"/>
  <c r="J355" i="53"/>
  <c r="J356" i="53"/>
  <c r="J357" i="53"/>
  <c r="J358" i="53"/>
  <c r="J359" i="53"/>
  <c r="J360" i="53"/>
  <c r="J361" i="53"/>
  <c r="J362" i="53"/>
  <c r="J363" i="53"/>
  <c r="J364" i="53"/>
  <c r="J365" i="53"/>
  <c r="J366" i="53"/>
  <c r="J367" i="53"/>
  <c r="J368" i="53"/>
  <c r="J369" i="53"/>
  <c r="J370" i="53"/>
  <c r="J371" i="53"/>
  <c r="J372" i="53"/>
  <c r="J373" i="53"/>
  <c r="J374" i="53"/>
  <c r="J375" i="53"/>
  <c r="J376" i="53"/>
  <c r="J377" i="53"/>
  <c r="J378" i="53"/>
  <c r="J379" i="53"/>
  <c r="J380" i="53"/>
  <c r="J381" i="53"/>
  <c r="J382" i="53"/>
  <c r="J383" i="53"/>
  <c r="J384" i="53"/>
  <c r="J385" i="53"/>
  <c r="J386" i="53"/>
  <c r="J387" i="53"/>
  <c r="J388" i="53"/>
  <c r="J389" i="53"/>
  <c r="J390" i="53"/>
  <c r="J391" i="53"/>
  <c r="J392" i="53"/>
  <c r="J393" i="53"/>
  <c r="J394" i="53"/>
  <c r="J395" i="53"/>
  <c r="J396" i="53"/>
  <c r="J397" i="53"/>
  <c r="J398" i="53"/>
  <c r="J399" i="53"/>
  <c r="J400" i="53"/>
  <c r="J401" i="53"/>
  <c r="J402" i="53"/>
  <c r="J403" i="53"/>
  <c r="J404" i="53"/>
  <c r="J405" i="53"/>
  <c r="J406" i="53"/>
  <c r="J407" i="53"/>
  <c r="J408" i="53"/>
  <c r="J409" i="53"/>
  <c r="J410" i="53"/>
  <c r="J411" i="53"/>
  <c r="J412" i="53"/>
  <c r="J413" i="53"/>
  <c r="J414" i="53"/>
  <c r="J415" i="53"/>
  <c r="J416" i="53"/>
  <c r="J417" i="53"/>
  <c r="J418" i="53"/>
  <c r="J419" i="53"/>
  <c r="J420" i="53"/>
  <c r="J421" i="53"/>
  <c r="J422" i="53"/>
  <c r="J423" i="53"/>
  <c r="J424" i="53"/>
  <c r="J425" i="53"/>
  <c r="J426" i="53"/>
  <c r="J427" i="53"/>
  <c r="J428" i="53"/>
  <c r="J429" i="53"/>
  <c r="J430" i="53"/>
  <c r="J431" i="53"/>
  <c r="J432" i="53"/>
  <c r="J433" i="53"/>
  <c r="J434" i="53"/>
  <c r="J435" i="53"/>
  <c r="J436" i="53"/>
  <c r="J437" i="53"/>
  <c r="J438" i="53"/>
  <c r="J439" i="53"/>
  <c r="J440" i="53"/>
  <c r="J441" i="53"/>
  <c r="J442" i="53"/>
  <c r="J443" i="53"/>
  <c r="J444" i="53"/>
  <c r="J445" i="53"/>
  <c r="J446" i="53"/>
  <c r="J447" i="53"/>
  <c r="J448" i="53"/>
  <c r="J449" i="53"/>
  <c r="J450" i="53"/>
  <c r="J451" i="53"/>
  <c r="J452" i="53"/>
  <c r="J453" i="53"/>
  <c r="J454" i="53"/>
  <c r="J455" i="53"/>
  <c r="J456" i="53"/>
  <c r="J457" i="53"/>
  <c r="J458" i="53"/>
  <c r="J459" i="53"/>
  <c r="J460" i="53"/>
  <c r="J461" i="53"/>
  <c r="J462" i="53"/>
  <c r="J463" i="53"/>
  <c r="J464" i="53"/>
  <c r="J465" i="53"/>
  <c r="J466" i="53"/>
  <c r="J467" i="53"/>
  <c r="J468" i="53"/>
  <c r="J469" i="53"/>
  <c r="J470" i="53"/>
  <c r="J471" i="53"/>
  <c r="J472" i="53"/>
  <c r="J473" i="53"/>
  <c r="J474" i="53"/>
  <c r="J475" i="53"/>
  <c r="J476" i="53"/>
  <c r="J477" i="53"/>
  <c r="J478" i="53"/>
  <c r="J479" i="53"/>
  <c r="J480" i="53"/>
  <c r="J481" i="53"/>
  <c r="J482" i="53"/>
  <c r="J483" i="53"/>
  <c r="J484" i="53"/>
  <c r="J485" i="53"/>
  <c r="J486" i="53"/>
  <c r="J487" i="53"/>
  <c r="J488" i="53"/>
  <c r="J489" i="53"/>
  <c r="J490" i="53"/>
  <c r="J491" i="53"/>
  <c r="J492" i="53"/>
  <c r="J493" i="53"/>
  <c r="J494" i="53"/>
  <c r="J495" i="53"/>
  <c r="J496" i="53"/>
  <c r="J497" i="53"/>
  <c r="J498" i="53"/>
  <c r="J499" i="53"/>
  <c r="J500" i="53"/>
  <c r="J501" i="53"/>
  <c r="J502" i="53"/>
  <c r="J503" i="53"/>
  <c r="J504" i="53"/>
  <c r="J505" i="53"/>
  <c r="J506" i="53"/>
  <c r="J507" i="53"/>
  <c r="J508" i="53"/>
  <c r="J509" i="53"/>
  <c r="J510" i="53"/>
  <c r="J511" i="53"/>
  <c r="J512" i="53"/>
  <c r="J513" i="53"/>
  <c r="J514" i="53"/>
  <c r="J515" i="53"/>
  <c r="J516" i="53"/>
  <c r="J517" i="53"/>
  <c r="J518" i="53"/>
  <c r="J519" i="53"/>
  <c r="J520" i="53"/>
  <c r="J521" i="53"/>
  <c r="J522" i="53"/>
  <c r="J523" i="53"/>
  <c r="J524" i="53"/>
  <c r="J525" i="53"/>
  <c r="J526" i="53"/>
  <c r="J527" i="53"/>
  <c r="J528" i="53"/>
  <c r="J529" i="53"/>
  <c r="J530" i="53"/>
  <c r="J531" i="53"/>
  <c r="J532" i="53"/>
  <c r="J533" i="53"/>
  <c r="J534" i="53"/>
  <c r="J535" i="53"/>
  <c r="J536" i="53"/>
  <c r="J537" i="53"/>
  <c r="J538" i="53"/>
  <c r="J539" i="53"/>
  <c r="J540" i="53"/>
  <c r="J541" i="53"/>
  <c r="J542" i="53"/>
  <c r="J543" i="53"/>
  <c r="J544" i="53"/>
  <c r="J545" i="53"/>
  <c r="J546" i="53"/>
  <c r="J547" i="53"/>
  <c r="J548" i="53"/>
  <c r="J549" i="53"/>
  <c r="J550" i="53"/>
  <c r="J551" i="53"/>
  <c r="J552" i="53"/>
  <c r="J553" i="53"/>
  <c r="J554" i="53"/>
  <c r="J555" i="53"/>
  <c r="J556" i="53"/>
  <c r="J557" i="53"/>
  <c r="J558" i="53"/>
  <c r="J559" i="53"/>
  <c r="J560" i="53"/>
  <c r="J561" i="53"/>
  <c r="J562" i="53"/>
  <c r="J563" i="53"/>
  <c r="J564" i="53"/>
  <c r="J565" i="53"/>
  <c r="J566" i="53"/>
  <c r="J567" i="53"/>
  <c r="J568" i="53"/>
  <c r="J569" i="53"/>
  <c r="J570" i="53"/>
  <c r="J571" i="53"/>
  <c r="J572" i="53"/>
  <c r="J573" i="53"/>
  <c r="J574" i="53"/>
  <c r="J575" i="53"/>
  <c r="J576" i="53"/>
  <c r="J577" i="53"/>
  <c r="J578" i="53"/>
  <c r="J579" i="53"/>
  <c r="J580" i="53"/>
  <c r="J581" i="53"/>
  <c r="J582" i="53"/>
  <c r="J583" i="53"/>
  <c r="J584" i="53"/>
  <c r="J585" i="53"/>
  <c r="J586" i="53"/>
  <c r="J587" i="53"/>
  <c r="J588" i="53"/>
  <c r="J589" i="53"/>
  <c r="J590" i="53"/>
  <c r="J591" i="53"/>
  <c r="J592" i="53"/>
  <c r="J593" i="53"/>
  <c r="J594" i="53"/>
  <c r="J595" i="53"/>
  <c r="J596" i="53"/>
  <c r="J597" i="53"/>
  <c r="J598" i="53"/>
  <c r="J599" i="53"/>
  <c r="J600" i="53"/>
  <c r="J601" i="53"/>
  <c r="J602" i="53"/>
  <c r="J603" i="53"/>
  <c r="J604" i="53"/>
  <c r="J605" i="53"/>
  <c r="J606" i="53"/>
  <c r="J607" i="53"/>
  <c r="J608" i="53"/>
  <c r="J609" i="53"/>
  <c r="J610" i="53"/>
  <c r="J611" i="53"/>
  <c r="J612" i="53"/>
  <c r="J613" i="53"/>
  <c r="J614" i="53"/>
  <c r="J615" i="53"/>
  <c r="J616" i="53"/>
  <c r="J617" i="53"/>
  <c r="J618" i="53"/>
  <c r="J619" i="53"/>
  <c r="J620" i="53"/>
  <c r="J621" i="53"/>
  <c r="J622" i="53"/>
  <c r="J623" i="53"/>
  <c r="J624" i="53"/>
  <c r="J625" i="53"/>
  <c r="J626" i="53"/>
  <c r="J627" i="53"/>
  <c r="J628" i="53"/>
  <c r="J629" i="53"/>
  <c r="J630" i="53"/>
  <c r="J631" i="53"/>
  <c r="J632" i="53"/>
  <c r="J633" i="53"/>
  <c r="J634" i="53"/>
  <c r="J635" i="53"/>
  <c r="J636" i="53"/>
  <c r="J637" i="53"/>
  <c r="J638" i="53"/>
  <c r="J639" i="53"/>
  <c r="J640" i="53"/>
  <c r="J641" i="53"/>
  <c r="J642" i="53"/>
  <c r="J643" i="53"/>
  <c r="J644" i="53"/>
  <c r="J645" i="53"/>
  <c r="J646" i="53"/>
  <c r="J647" i="53"/>
  <c r="J648" i="53"/>
  <c r="J649" i="53"/>
  <c r="J650" i="53"/>
  <c r="J651" i="53"/>
  <c r="J652" i="53"/>
  <c r="J653" i="53"/>
  <c r="J654" i="53"/>
  <c r="J655" i="53"/>
  <c r="J656" i="53"/>
  <c r="J657" i="53"/>
  <c r="J658" i="53"/>
  <c r="J659" i="53"/>
  <c r="J660" i="53"/>
  <c r="J661" i="53"/>
  <c r="J662" i="53"/>
  <c r="J663" i="53"/>
  <c r="J664" i="53"/>
  <c r="J665" i="53"/>
  <c r="J666" i="53"/>
  <c r="J667" i="53"/>
  <c r="J668" i="53"/>
  <c r="J669" i="53"/>
  <c r="J670" i="53"/>
  <c r="J671" i="53"/>
  <c r="J672" i="53"/>
  <c r="J673" i="53"/>
  <c r="J674" i="53"/>
  <c r="J675" i="53"/>
  <c r="J676" i="53"/>
  <c r="J677" i="53"/>
  <c r="J678" i="53"/>
  <c r="J679" i="53"/>
  <c r="J680" i="53"/>
  <c r="J681" i="53"/>
  <c r="J682" i="53"/>
  <c r="J683" i="53"/>
  <c r="J684" i="53"/>
  <c r="J685" i="53"/>
  <c r="J686" i="53"/>
  <c r="J687" i="53"/>
  <c r="J688" i="53"/>
  <c r="J689" i="53"/>
  <c r="J690" i="53"/>
  <c r="J691" i="53"/>
  <c r="J692" i="53"/>
  <c r="J693" i="53"/>
  <c r="J694" i="53"/>
  <c r="J695" i="53"/>
  <c r="J696" i="53"/>
  <c r="J697" i="53"/>
  <c r="J698" i="53"/>
  <c r="J699" i="53"/>
  <c r="J700" i="53"/>
  <c r="J701" i="53"/>
  <c r="J702" i="53"/>
  <c r="J703" i="53"/>
  <c r="J704" i="53"/>
  <c r="J705" i="53"/>
  <c r="J706" i="53"/>
  <c r="J707" i="53"/>
  <c r="J708" i="53"/>
  <c r="J709" i="53"/>
  <c r="J710" i="53"/>
  <c r="J711" i="53"/>
  <c r="J712" i="53"/>
  <c r="J713" i="53"/>
  <c r="J714" i="53"/>
  <c r="J715" i="53"/>
  <c r="J716" i="53"/>
  <c r="J717" i="53"/>
  <c r="J718" i="53"/>
  <c r="J719" i="53"/>
  <c r="J720" i="53"/>
  <c r="J721" i="53"/>
  <c r="J722" i="53"/>
  <c r="J723" i="53"/>
  <c r="J724" i="53"/>
  <c r="J725" i="53"/>
  <c r="J726" i="53"/>
  <c r="J727" i="53"/>
  <c r="J728" i="53"/>
  <c r="J729" i="53"/>
  <c r="J730" i="53"/>
  <c r="J731" i="53"/>
  <c r="J732" i="53"/>
  <c r="J733" i="53"/>
  <c r="J734" i="53"/>
  <c r="J735" i="53"/>
  <c r="J736" i="53"/>
  <c r="J737" i="53"/>
  <c r="J738" i="53"/>
  <c r="J739" i="53"/>
  <c r="J740" i="53"/>
  <c r="J741" i="53"/>
  <c r="J742" i="53"/>
  <c r="J743" i="53"/>
  <c r="J744" i="53"/>
  <c r="J745" i="53"/>
  <c r="J746" i="53"/>
  <c r="J747" i="53"/>
  <c r="J748" i="53"/>
  <c r="J749" i="53"/>
  <c r="J750" i="53"/>
  <c r="J751" i="53"/>
  <c r="J752" i="53"/>
  <c r="J753" i="53"/>
  <c r="J754" i="53"/>
  <c r="J755" i="53"/>
  <c r="J756" i="53"/>
  <c r="J757" i="53"/>
  <c r="J758" i="53"/>
  <c r="J759" i="53"/>
  <c r="J760" i="53"/>
  <c r="J761" i="53"/>
  <c r="J762" i="53"/>
  <c r="J763" i="53"/>
  <c r="J764" i="53"/>
  <c r="J765" i="53"/>
  <c r="J766" i="53"/>
  <c r="J767" i="53"/>
  <c r="J768" i="53"/>
  <c r="J769" i="53"/>
  <c r="J770" i="53"/>
  <c r="J771" i="53"/>
  <c r="J772" i="53"/>
  <c r="J773" i="53"/>
  <c r="J774" i="53"/>
  <c r="J775" i="53"/>
  <c r="J776" i="53"/>
  <c r="J777" i="53"/>
  <c r="J778" i="53"/>
  <c r="J779" i="53"/>
  <c r="J780" i="53"/>
  <c r="J781" i="53"/>
  <c r="J782" i="53"/>
  <c r="J783" i="53"/>
  <c r="J784" i="53"/>
  <c r="J785" i="53"/>
  <c r="J786" i="53"/>
  <c r="J787" i="53"/>
  <c r="J788" i="53"/>
  <c r="J789" i="53"/>
  <c r="J790" i="53"/>
  <c r="J791" i="53"/>
  <c r="J792" i="53"/>
  <c r="J793" i="53"/>
  <c r="J794" i="53"/>
  <c r="J795" i="53"/>
  <c r="J796" i="53"/>
  <c r="J797" i="53"/>
  <c r="J798" i="53"/>
  <c r="J799" i="53"/>
  <c r="J800" i="53"/>
  <c r="J801" i="53"/>
  <c r="J802" i="53"/>
  <c r="J803" i="53"/>
  <c r="J804" i="53"/>
  <c r="J805" i="53"/>
  <c r="J806" i="53"/>
  <c r="J807" i="53"/>
  <c r="J808" i="53"/>
  <c r="J809" i="53"/>
  <c r="J810" i="53"/>
  <c r="J811" i="53"/>
  <c r="J812" i="53"/>
  <c r="J813" i="53"/>
  <c r="J814" i="53"/>
  <c r="J815" i="53"/>
  <c r="J816" i="53"/>
  <c r="J817" i="53"/>
  <c r="J818" i="53"/>
  <c r="J819" i="53"/>
  <c r="J820" i="53"/>
  <c r="J821" i="53"/>
  <c r="J822" i="53"/>
  <c r="J823" i="53"/>
  <c r="J824" i="53"/>
  <c r="J825" i="53"/>
  <c r="J826" i="53"/>
  <c r="J827" i="53"/>
  <c r="J828" i="53"/>
  <c r="J829" i="53"/>
  <c r="J830" i="53"/>
  <c r="J831" i="53"/>
  <c r="J832" i="53"/>
  <c r="J833" i="53"/>
  <c r="J834" i="53"/>
  <c r="J835" i="53"/>
  <c r="J836" i="53"/>
  <c r="J837" i="53"/>
  <c r="J838" i="53"/>
  <c r="J839" i="53"/>
  <c r="J840" i="53"/>
  <c r="J841" i="53"/>
  <c r="J842" i="53"/>
  <c r="J843" i="53"/>
  <c r="J844" i="53"/>
  <c r="J845" i="53"/>
  <c r="J846" i="53"/>
  <c r="J847" i="53"/>
  <c r="J848" i="53"/>
  <c r="J849" i="53"/>
  <c r="J850" i="53"/>
  <c r="J851" i="53"/>
  <c r="J852" i="53"/>
  <c r="J853" i="53"/>
  <c r="J854" i="53"/>
  <c r="J855" i="53"/>
  <c r="J856" i="53"/>
  <c r="J857" i="53"/>
  <c r="J858" i="53"/>
  <c r="J859" i="53"/>
  <c r="J860" i="53"/>
  <c r="J861" i="53"/>
  <c r="J862" i="53"/>
  <c r="J863" i="53"/>
  <c r="J864" i="53"/>
  <c r="J865" i="53"/>
  <c r="J866" i="53"/>
  <c r="J867" i="53"/>
  <c r="J868" i="53"/>
  <c r="J869" i="53"/>
  <c r="J870" i="53"/>
  <c r="J871" i="53"/>
  <c r="J872" i="53"/>
  <c r="J873" i="53"/>
  <c r="J874" i="53"/>
  <c r="J875" i="53"/>
  <c r="J876" i="53"/>
  <c r="J877" i="53"/>
  <c r="J878" i="53"/>
  <c r="J879" i="53"/>
  <c r="J880" i="53"/>
  <c r="J881" i="53"/>
  <c r="J882" i="53"/>
  <c r="J883" i="53"/>
  <c r="J884" i="53"/>
  <c r="J885" i="53"/>
  <c r="J886" i="53"/>
  <c r="J887" i="53"/>
  <c r="J888" i="53"/>
  <c r="J889" i="53"/>
  <c r="J890" i="53"/>
  <c r="J891" i="53"/>
  <c r="J892" i="53"/>
  <c r="J893" i="53"/>
  <c r="J894" i="53"/>
  <c r="J895" i="53"/>
  <c r="J896" i="53"/>
  <c r="J897" i="53"/>
  <c r="J898" i="53"/>
  <c r="J899" i="53"/>
  <c r="J900" i="53"/>
  <c r="J901" i="53"/>
  <c r="J902" i="53"/>
  <c r="J903" i="53"/>
  <c r="J904" i="53"/>
  <c r="J905" i="53"/>
  <c r="J906" i="53"/>
  <c r="J907" i="53"/>
  <c r="J908" i="53"/>
  <c r="J909" i="53"/>
  <c r="J910" i="53"/>
  <c r="J911" i="53"/>
  <c r="J912" i="53"/>
  <c r="J913" i="53"/>
  <c r="J914" i="53"/>
  <c r="J915" i="53"/>
  <c r="J916" i="53"/>
  <c r="J917" i="53"/>
  <c r="J918" i="53"/>
  <c r="J919" i="53"/>
  <c r="J920" i="53"/>
  <c r="J921" i="53"/>
  <c r="J922" i="53"/>
  <c r="J923" i="53"/>
  <c r="J924" i="53"/>
  <c r="J925" i="53"/>
  <c r="J926" i="53"/>
  <c r="J927" i="53"/>
  <c r="J928" i="53"/>
  <c r="J929" i="53"/>
  <c r="J930" i="53"/>
  <c r="J931" i="53"/>
  <c r="J932" i="53"/>
  <c r="J933" i="53"/>
  <c r="J934" i="53"/>
  <c r="J935" i="53"/>
  <c r="J936" i="53"/>
  <c r="J937" i="53"/>
  <c r="J938" i="53"/>
  <c r="J939" i="53"/>
  <c r="J940" i="53"/>
  <c r="J941" i="53"/>
  <c r="J942" i="53"/>
  <c r="J943" i="53"/>
  <c r="J944" i="53"/>
  <c r="J945" i="53"/>
  <c r="J946" i="53"/>
  <c r="J947" i="53"/>
  <c r="J948" i="53"/>
  <c r="J949" i="53"/>
  <c r="J950" i="53"/>
  <c r="J951" i="53"/>
  <c r="J952" i="53"/>
  <c r="J953" i="53"/>
  <c r="J954" i="53"/>
  <c r="J955" i="53"/>
  <c r="J956" i="53"/>
  <c r="J957" i="53"/>
  <c r="J958" i="53"/>
  <c r="J959" i="53"/>
  <c r="J960" i="53"/>
  <c r="J961" i="53"/>
  <c r="J962" i="53"/>
  <c r="J963" i="53"/>
  <c r="J964" i="53"/>
  <c r="J965" i="53"/>
  <c r="J966" i="53"/>
  <c r="J967" i="53"/>
  <c r="J968" i="53"/>
  <c r="J969" i="53"/>
  <c r="J970" i="53"/>
  <c r="J971" i="53"/>
  <c r="J972" i="53"/>
  <c r="J973" i="53"/>
  <c r="J974" i="53"/>
  <c r="J975" i="53"/>
  <c r="J976" i="53"/>
  <c r="J977" i="53"/>
  <c r="J978" i="53"/>
  <c r="J979" i="53"/>
  <c r="J980" i="53"/>
  <c r="J981" i="53"/>
  <c r="J982" i="53"/>
  <c r="J983" i="53"/>
  <c r="J984" i="53"/>
  <c r="J985" i="53"/>
  <c r="J986" i="53"/>
  <c r="J987" i="53"/>
  <c r="J988" i="53"/>
  <c r="J989" i="53"/>
  <c r="J990" i="53"/>
  <c r="J991" i="53"/>
  <c r="J992" i="53"/>
  <c r="J993" i="53"/>
  <c r="J994" i="53"/>
  <c r="J995" i="53"/>
  <c r="J996" i="53"/>
  <c r="J997" i="53"/>
  <c r="J998" i="53"/>
  <c r="J999" i="53"/>
  <c r="J1000" i="53"/>
  <c r="J1001" i="53"/>
  <c r="J1002" i="53"/>
  <c r="J1003" i="53"/>
  <c r="J1004" i="53"/>
  <c r="J1005" i="53"/>
  <c r="J1006" i="53"/>
  <c r="J1007" i="53"/>
  <c r="J1008" i="53"/>
  <c r="J1009" i="53"/>
  <c r="J1010" i="53"/>
  <c r="J1011" i="53"/>
  <c r="J1012" i="53"/>
  <c r="J1013" i="53"/>
  <c r="J1014" i="53"/>
  <c r="J1015" i="53"/>
  <c r="J1016" i="53"/>
  <c r="J1017" i="53"/>
  <c r="J1018" i="53"/>
  <c r="J1019" i="53"/>
  <c r="J1020" i="53"/>
  <c r="J1021" i="53"/>
  <c r="J1022" i="53"/>
  <c r="J1023" i="53"/>
  <c r="J1024" i="53"/>
  <c r="J1025" i="53"/>
  <c r="J1026" i="53"/>
  <c r="J1027" i="53"/>
  <c r="J1028" i="53"/>
  <c r="J1029" i="53"/>
  <c r="J1030" i="53"/>
  <c r="J1031" i="53"/>
  <c r="J1032" i="53"/>
  <c r="J1033" i="53"/>
  <c r="J1034" i="53"/>
  <c r="J1035" i="53"/>
  <c r="J1036" i="53"/>
  <c r="J1037" i="53"/>
  <c r="J1038" i="53"/>
  <c r="J1039" i="53"/>
  <c r="J1040" i="53"/>
  <c r="J1041" i="53"/>
  <c r="J1042" i="53"/>
  <c r="J1043" i="53"/>
  <c r="J1044" i="53"/>
  <c r="J1045" i="53"/>
  <c r="J1046" i="53"/>
  <c r="J1047" i="53"/>
  <c r="J1048" i="53"/>
  <c r="J1049" i="53"/>
  <c r="J1050" i="53"/>
  <c r="J1051" i="53"/>
  <c r="J1052" i="53"/>
  <c r="J1053" i="53"/>
  <c r="J1054" i="53"/>
  <c r="J1055" i="53"/>
  <c r="J1056" i="53"/>
  <c r="J1057" i="53"/>
  <c r="J1058" i="53"/>
  <c r="J1059" i="53"/>
  <c r="J1060" i="53"/>
  <c r="J1061" i="53"/>
  <c r="J1062" i="53"/>
  <c r="J1063" i="53"/>
  <c r="J1064" i="53"/>
  <c r="J1065" i="53"/>
  <c r="J1066" i="53"/>
  <c r="J1067" i="53"/>
  <c r="J1068" i="53"/>
  <c r="J1069" i="53"/>
  <c r="J1070" i="53"/>
  <c r="J1071" i="53"/>
  <c r="J1072" i="53"/>
  <c r="J1073" i="53"/>
  <c r="J1074" i="53"/>
  <c r="J1075" i="53"/>
  <c r="J1076" i="53"/>
  <c r="J1077" i="53"/>
  <c r="J1078" i="53"/>
  <c r="J1079" i="53"/>
  <c r="J1080" i="53"/>
  <c r="J1081" i="53"/>
  <c r="J1082" i="53"/>
  <c r="J1083" i="53"/>
  <c r="J1084" i="53"/>
  <c r="J1085" i="53"/>
  <c r="J1086" i="53"/>
  <c r="J1087" i="53"/>
  <c r="J1088" i="53"/>
  <c r="J1089" i="53"/>
  <c r="J1090" i="53"/>
  <c r="J1091" i="53"/>
  <c r="J1092" i="53"/>
  <c r="J1093" i="53"/>
  <c r="J1094" i="53"/>
  <c r="J1095" i="53"/>
  <c r="J1096" i="53"/>
  <c r="J1097" i="53"/>
  <c r="J1098" i="53"/>
  <c r="J1099" i="53"/>
  <c r="J1100" i="53"/>
  <c r="J1101" i="53"/>
  <c r="J1102" i="53"/>
  <c r="J1103" i="53"/>
  <c r="J1104" i="53"/>
  <c r="J1105" i="53"/>
  <c r="J1106" i="53"/>
  <c r="J1107" i="53"/>
  <c r="J1108" i="53"/>
  <c r="J1109" i="53"/>
  <c r="J1110" i="53"/>
  <c r="J1111" i="53"/>
  <c r="J1112" i="53"/>
  <c r="J1113" i="53"/>
  <c r="J1114" i="53"/>
  <c r="J1115" i="53"/>
  <c r="J1116" i="53"/>
  <c r="J1117" i="53"/>
  <c r="J1118" i="53"/>
  <c r="J1119" i="53"/>
  <c r="J1120" i="53"/>
  <c r="J1121" i="53"/>
  <c r="J1122" i="53"/>
  <c r="J1123" i="53"/>
  <c r="J1124" i="53"/>
  <c r="J1125" i="53"/>
  <c r="J1126" i="53"/>
  <c r="J1127" i="53"/>
  <c r="J1128" i="53"/>
  <c r="J1129" i="53"/>
  <c r="J1130" i="53"/>
  <c r="J1131" i="53"/>
  <c r="J1132" i="53"/>
  <c r="J1133" i="53"/>
  <c r="J1134" i="53"/>
  <c r="J1135" i="53"/>
  <c r="J1136" i="53"/>
  <c r="J1137" i="53"/>
  <c r="J1138" i="53"/>
  <c r="J1139" i="53"/>
  <c r="J1140" i="53"/>
  <c r="J1141" i="53"/>
  <c r="J1142" i="53"/>
  <c r="J1143" i="53"/>
  <c r="J1144" i="53"/>
  <c r="J1145" i="53"/>
  <c r="J1146" i="53"/>
  <c r="J1147" i="53"/>
  <c r="J1148" i="53"/>
  <c r="J1149" i="53"/>
  <c r="J1150" i="53"/>
  <c r="J1151" i="53"/>
  <c r="J1152" i="53"/>
  <c r="J1153" i="53"/>
  <c r="J1154" i="53"/>
  <c r="J1155" i="53"/>
  <c r="J1156" i="53"/>
  <c r="J1157" i="53"/>
  <c r="J1158" i="53"/>
  <c r="J1159" i="53"/>
  <c r="J1160" i="53"/>
  <c r="J1161" i="53"/>
  <c r="J1162" i="53"/>
  <c r="J1163" i="53"/>
  <c r="J1164" i="53"/>
  <c r="J1165" i="53"/>
  <c r="J1166" i="53"/>
  <c r="J1167" i="53"/>
  <c r="J1168" i="53"/>
  <c r="J1169" i="53"/>
  <c r="J1170" i="53"/>
  <c r="J1171" i="53"/>
  <c r="J1172" i="53"/>
  <c r="J1173" i="53"/>
  <c r="J1174" i="53"/>
  <c r="J1175" i="53"/>
  <c r="J1176" i="53"/>
  <c r="J1177" i="53"/>
  <c r="J1178" i="53"/>
  <c r="J1179" i="53"/>
  <c r="J1180" i="53"/>
  <c r="J1181" i="53"/>
  <c r="J1182" i="53"/>
  <c r="J1183" i="53"/>
  <c r="J1184" i="53"/>
  <c r="J1185" i="53"/>
  <c r="J1186" i="53"/>
  <c r="J1187" i="53"/>
  <c r="J1188" i="53"/>
  <c r="J1189" i="53"/>
  <c r="J1190" i="53"/>
  <c r="J1191" i="53"/>
  <c r="J1192" i="53"/>
  <c r="J1193" i="53"/>
  <c r="J1194" i="53"/>
  <c r="J1195" i="53"/>
  <c r="J1196" i="53"/>
  <c r="J1197" i="53"/>
  <c r="J1198" i="53"/>
  <c r="J1199" i="53"/>
  <c r="J1200" i="53"/>
  <c r="J1201" i="53"/>
  <c r="J1202" i="53"/>
  <c r="J1203" i="53"/>
  <c r="J1204" i="53"/>
  <c r="J1205" i="53"/>
  <c r="J1206" i="53"/>
  <c r="J1207" i="53"/>
  <c r="J1208" i="53"/>
  <c r="J1209" i="53"/>
  <c r="J1210" i="53"/>
  <c r="J1211" i="53"/>
  <c r="J1212" i="53"/>
  <c r="J1213" i="53"/>
  <c r="J1214" i="53"/>
  <c r="J1215" i="53"/>
  <c r="J1216" i="53"/>
  <c r="J1217" i="53"/>
  <c r="J1218" i="53"/>
  <c r="J1219" i="53"/>
  <c r="J1220" i="53"/>
  <c r="J1221" i="53"/>
  <c r="J1222" i="53"/>
  <c r="J1223" i="53"/>
  <c r="J1224" i="53"/>
  <c r="J1225" i="53"/>
  <c r="J1226" i="53"/>
  <c r="J1227" i="53"/>
  <c r="J1228" i="53"/>
  <c r="J1229" i="53"/>
  <c r="J1230" i="53"/>
  <c r="J1231" i="53"/>
  <c r="J1232" i="53"/>
  <c r="J1233" i="53"/>
  <c r="J1234" i="53"/>
  <c r="J1235" i="53"/>
  <c r="J1236" i="53"/>
  <c r="J1237" i="53"/>
  <c r="J1238" i="53"/>
  <c r="J1239" i="53"/>
  <c r="J1240" i="53"/>
  <c r="J1241" i="53"/>
  <c r="J1242" i="53"/>
  <c r="J1243" i="53"/>
  <c r="J1244" i="53"/>
  <c r="J1245" i="53"/>
  <c r="J1246" i="53"/>
  <c r="J1247" i="53"/>
  <c r="J1248" i="53"/>
  <c r="J1249" i="53"/>
  <c r="J1250" i="53"/>
  <c r="J1251" i="53"/>
  <c r="J1252" i="53"/>
  <c r="J1253" i="53"/>
  <c r="J1254" i="53"/>
  <c r="J1255" i="53"/>
  <c r="J1256" i="53"/>
  <c r="J1257" i="53"/>
  <c r="J1258" i="53"/>
  <c r="J1259" i="53"/>
  <c r="J1260" i="53"/>
  <c r="J1261" i="53"/>
  <c r="J1262" i="53"/>
  <c r="J1263" i="53"/>
  <c r="J1264" i="53"/>
  <c r="J1265" i="53"/>
  <c r="J1266" i="53"/>
  <c r="J1267" i="53"/>
  <c r="J1268" i="53"/>
  <c r="J1269" i="53"/>
  <c r="J1270" i="53"/>
  <c r="J1271" i="53"/>
  <c r="J1272" i="53"/>
  <c r="J1273" i="53"/>
  <c r="J1274" i="53"/>
  <c r="J1275" i="53"/>
  <c r="J1276" i="53"/>
  <c r="J1277" i="53"/>
  <c r="J1278" i="53"/>
  <c r="J1279" i="53"/>
  <c r="J1280" i="53"/>
  <c r="J1281" i="53"/>
  <c r="J1282" i="53"/>
  <c r="J1283" i="53"/>
  <c r="J1284" i="53"/>
  <c r="J1285" i="53"/>
  <c r="J1286" i="53"/>
  <c r="J1287" i="53"/>
  <c r="J1288" i="53"/>
  <c r="J1289" i="53"/>
  <c r="J1290" i="53"/>
  <c r="J1291" i="53"/>
  <c r="J1292" i="53"/>
  <c r="J1293" i="53"/>
  <c r="J1294" i="53"/>
  <c r="J1295" i="53"/>
  <c r="J1296" i="53"/>
  <c r="J1297" i="53"/>
  <c r="J1298" i="53"/>
  <c r="J1299" i="53"/>
  <c r="J1300" i="53"/>
  <c r="J1301" i="53"/>
  <c r="J1302" i="53"/>
  <c r="J1303" i="53"/>
  <c r="J1304" i="53"/>
  <c r="J1305" i="53"/>
  <c r="J1306" i="53"/>
  <c r="J1307" i="53"/>
  <c r="J1308" i="53"/>
  <c r="J1309" i="53"/>
  <c r="J1310" i="53"/>
  <c r="J1311" i="53"/>
  <c r="J1312" i="53"/>
  <c r="J1313" i="53"/>
  <c r="J1314" i="53"/>
  <c r="J1315" i="53"/>
  <c r="J1316" i="53"/>
  <c r="J1317" i="53"/>
  <c r="J1318" i="53"/>
  <c r="J1319" i="53"/>
  <c r="J1320" i="53"/>
  <c r="J1321" i="53"/>
  <c r="J1322" i="53"/>
  <c r="J1323" i="53"/>
  <c r="J1324" i="53"/>
  <c r="J1325" i="53"/>
  <c r="J1326" i="53"/>
  <c r="J1327" i="53"/>
  <c r="J1328" i="53"/>
  <c r="J1329" i="53"/>
  <c r="J1330" i="53"/>
  <c r="J1331" i="53"/>
  <c r="J1332" i="53"/>
  <c r="J1333" i="53"/>
  <c r="J1334" i="53"/>
  <c r="J1335" i="53"/>
  <c r="J1336" i="53"/>
  <c r="J1337" i="53"/>
  <c r="J1338" i="53"/>
  <c r="J1339" i="53"/>
  <c r="J1340" i="53"/>
  <c r="J1341" i="53"/>
  <c r="J1342" i="53"/>
  <c r="J1343" i="53"/>
  <c r="J1344" i="53"/>
  <c r="J1345" i="53"/>
  <c r="J1346" i="53"/>
  <c r="J1347" i="53"/>
  <c r="J1348" i="53"/>
  <c r="J1349" i="53"/>
  <c r="J1350" i="53"/>
  <c r="J1351" i="53"/>
  <c r="J1352" i="53"/>
  <c r="J1353" i="53"/>
  <c r="J1354" i="53"/>
  <c r="J1355" i="53"/>
  <c r="J1356" i="53"/>
  <c r="J1357" i="53"/>
  <c r="J1358" i="53"/>
  <c r="J1359" i="53"/>
  <c r="J1360" i="53"/>
  <c r="J1361" i="53"/>
  <c r="J1362" i="53"/>
  <c r="J1363" i="53"/>
  <c r="J1364" i="53"/>
  <c r="J1365" i="53"/>
  <c r="J1366" i="53"/>
  <c r="J1367" i="53"/>
  <c r="J1368" i="53"/>
  <c r="J1369" i="53"/>
  <c r="J1370" i="53"/>
  <c r="J1371" i="53"/>
  <c r="J1372" i="53"/>
  <c r="J1373" i="53"/>
  <c r="J1374" i="53"/>
  <c r="J1375" i="53"/>
  <c r="J1376" i="53"/>
  <c r="J1377" i="53"/>
  <c r="J1378" i="53"/>
  <c r="J1379" i="53"/>
  <c r="J1380" i="53"/>
  <c r="J1381" i="53"/>
  <c r="J1382" i="53"/>
  <c r="J1383" i="53"/>
  <c r="J1384" i="53"/>
  <c r="J1385" i="53"/>
  <c r="J1386" i="53"/>
  <c r="J1387" i="53"/>
  <c r="J1388" i="53"/>
  <c r="J1389" i="53"/>
  <c r="J1390" i="53"/>
  <c r="J1391" i="53"/>
  <c r="J1392" i="53"/>
  <c r="J1393" i="53"/>
  <c r="J1394" i="53"/>
  <c r="J1395" i="53"/>
  <c r="J1396" i="53"/>
  <c r="J1397" i="53"/>
  <c r="J1398" i="53"/>
  <c r="J1399" i="53"/>
  <c r="J1400" i="53"/>
  <c r="J1401" i="53"/>
  <c r="J1402" i="53"/>
  <c r="J1403" i="53"/>
  <c r="J1404" i="53"/>
  <c r="J1405" i="53"/>
  <c r="J1406" i="53"/>
  <c r="J1407" i="53"/>
  <c r="J1408" i="53"/>
  <c r="J1409" i="53"/>
  <c r="J1410" i="53"/>
  <c r="J1411" i="53"/>
  <c r="J1412" i="53"/>
  <c r="J1413" i="53"/>
  <c r="J1414" i="53"/>
  <c r="J1415" i="53"/>
  <c r="J1416" i="53"/>
  <c r="J1417" i="53"/>
  <c r="J1418" i="53"/>
  <c r="J1419" i="53"/>
  <c r="J1420" i="53"/>
  <c r="J1421" i="53"/>
  <c r="J1422" i="53"/>
  <c r="J1423" i="53"/>
  <c r="J1424" i="53"/>
  <c r="J1425" i="53"/>
  <c r="J1426" i="53"/>
  <c r="J1427" i="53"/>
  <c r="J1428" i="53"/>
  <c r="J1429" i="53"/>
  <c r="J1430" i="53"/>
  <c r="J1431" i="53"/>
  <c r="J1432" i="53"/>
  <c r="J1433" i="53"/>
  <c r="J1434" i="53"/>
  <c r="J1435" i="53"/>
  <c r="J1436" i="53"/>
  <c r="J1437" i="53"/>
  <c r="J1438" i="53"/>
  <c r="J1439" i="53"/>
  <c r="J1440" i="53"/>
  <c r="J1441" i="53"/>
  <c r="J1442" i="53"/>
  <c r="J1443" i="53"/>
  <c r="J1444" i="53"/>
  <c r="J1445" i="53"/>
  <c r="J1446" i="53"/>
  <c r="J1447" i="53"/>
  <c r="J1448" i="53"/>
  <c r="J1449" i="53"/>
  <c r="J1450" i="53"/>
  <c r="J1451" i="53"/>
  <c r="J1452" i="53"/>
  <c r="J1453" i="53"/>
  <c r="J1454" i="53"/>
  <c r="J1455" i="53"/>
  <c r="J1456" i="53"/>
  <c r="J1457" i="53"/>
  <c r="J1458" i="53"/>
  <c r="J1459" i="53"/>
  <c r="J1460" i="53"/>
  <c r="J1461" i="53"/>
  <c r="J1462" i="53"/>
  <c r="J1463" i="53"/>
  <c r="J1464" i="53"/>
  <c r="J1465" i="53"/>
  <c r="J1466" i="53"/>
  <c r="J1467" i="53"/>
  <c r="J1468" i="53"/>
  <c r="J1469" i="53"/>
  <c r="J1470" i="53"/>
  <c r="J1471" i="53"/>
  <c r="J1472" i="53"/>
  <c r="J1473" i="53"/>
  <c r="J1474" i="53"/>
  <c r="J1475" i="53"/>
  <c r="J1476" i="53"/>
  <c r="J1477" i="53"/>
  <c r="J1478" i="53"/>
  <c r="J1479" i="53"/>
  <c r="J1480" i="53"/>
  <c r="J1481" i="53"/>
  <c r="J1482" i="53"/>
  <c r="J1483" i="53"/>
  <c r="J1484" i="53"/>
  <c r="J1485" i="53"/>
  <c r="J1486" i="53"/>
  <c r="J1487" i="53"/>
  <c r="J1488" i="53"/>
  <c r="J1489" i="53"/>
  <c r="J1490" i="53"/>
  <c r="J1491" i="53"/>
  <c r="J1492" i="53"/>
  <c r="J1493" i="53"/>
  <c r="J1494" i="53"/>
  <c r="J1495" i="53"/>
  <c r="J1496" i="53"/>
  <c r="J1497" i="53"/>
  <c r="J1498" i="53"/>
  <c r="J1499" i="53"/>
  <c r="J1500" i="53"/>
  <c r="J1501" i="53"/>
  <c r="J1502" i="53"/>
  <c r="J1503" i="53"/>
  <c r="J1504" i="53"/>
  <c r="J1505" i="53"/>
  <c r="J1506" i="53"/>
  <c r="J1507" i="53"/>
  <c r="J1508" i="53"/>
  <c r="J1509" i="53"/>
  <c r="J1510" i="53"/>
  <c r="J1511" i="53"/>
  <c r="J1512" i="53"/>
  <c r="J1513" i="53"/>
  <c r="J1514" i="53"/>
  <c r="J1515" i="53"/>
  <c r="J1516" i="53"/>
  <c r="J1517" i="53"/>
  <c r="J1518" i="53"/>
  <c r="J1519" i="53"/>
  <c r="J1520" i="53"/>
  <c r="J1521" i="53"/>
  <c r="J1522" i="53"/>
  <c r="J1523" i="53"/>
  <c r="J1524" i="53"/>
  <c r="J1525" i="53"/>
  <c r="J1526" i="53"/>
  <c r="J1527" i="53"/>
  <c r="J1528" i="53"/>
  <c r="J1529" i="53"/>
  <c r="J1530" i="53"/>
  <c r="J1531" i="53"/>
  <c r="J1532" i="53"/>
  <c r="J1533" i="53"/>
  <c r="J1534" i="53"/>
  <c r="J1535" i="53"/>
  <c r="J1536" i="53"/>
  <c r="J1537" i="53"/>
  <c r="J1538" i="53"/>
  <c r="J1539" i="53"/>
  <c r="J1540" i="53"/>
  <c r="J1541" i="53"/>
  <c r="J1542" i="53"/>
  <c r="J1543" i="53"/>
  <c r="J1544" i="53"/>
  <c r="J1545" i="53"/>
  <c r="J1546" i="53"/>
  <c r="J1547" i="53"/>
  <c r="J1548" i="53"/>
  <c r="J1549" i="53"/>
  <c r="J1550" i="53"/>
  <c r="J1551" i="53"/>
  <c r="J1552" i="53"/>
  <c r="J1553" i="53"/>
  <c r="J1554" i="53"/>
  <c r="J1555" i="53"/>
  <c r="J1556" i="53"/>
  <c r="J1557" i="53"/>
  <c r="J1558" i="53"/>
  <c r="J1559" i="53"/>
  <c r="J1560" i="53"/>
  <c r="J1561" i="53"/>
  <c r="J1562" i="53"/>
  <c r="J1563" i="53"/>
  <c r="J1564" i="53"/>
  <c r="J1565" i="53"/>
  <c r="J1566" i="53"/>
  <c r="J1567" i="53"/>
  <c r="J1568" i="53"/>
  <c r="J1569" i="53"/>
  <c r="J1570" i="53"/>
  <c r="J1571" i="53"/>
  <c r="J1572" i="53"/>
  <c r="J1573" i="53"/>
  <c r="J1574" i="53"/>
  <c r="J1575" i="53"/>
  <c r="J1576" i="53"/>
  <c r="J1577" i="53"/>
  <c r="J1578" i="53"/>
  <c r="J1579" i="53"/>
  <c r="J1580" i="53"/>
  <c r="J1581" i="53"/>
  <c r="J1582" i="53"/>
  <c r="J1583" i="53"/>
  <c r="J1584" i="53"/>
  <c r="J1585" i="53"/>
  <c r="J1586" i="53"/>
  <c r="J1587" i="53"/>
  <c r="J1588" i="53"/>
  <c r="J1589" i="53"/>
  <c r="J1590" i="53"/>
  <c r="J1591" i="53"/>
  <c r="J1592" i="53"/>
  <c r="J1593" i="53"/>
  <c r="J1594" i="53"/>
  <c r="J1595" i="53"/>
  <c r="J1596" i="53"/>
  <c r="J1597" i="53"/>
  <c r="J1598" i="53"/>
  <c r="J1599" i="53"/>
  <c r="J1600" i="53"/>
  <c r="J1601" i="53"/>
  <c r="J1602" i="53"/>
  <c r="J1603" i="53"/>
  <c r="J1604" i="53"/>
  <c r="J1605" i="53"/>
  <c r="J1606" i="53"/>
  <c r="J1607" i="53"/>
  <c r="J1608" i="53"/>
  <c r="J1609" i="53"/>
  <c r="J1610" i="53"/>
  <c r="J1611" i="53"/>
  <c r="J1612" i="53"/>
  <c r="J1613" i="53"/>
  <c r="J1614" i="53"/>
  <c r="J1615" i="53"/>
  <c r="J1616" i="53"/>
  <c r="J1617" i="53"/>
  <c r="J1618" i="53"/>
  <c r="J1619" i="53"/>
  <c r="J1620" i="53"/>
  <c r="J1621" i="53"/>
  <c r="J1622" i="53"/>
  <c r="J1623" i="53"/>
  <c r="J1624" i="53"/>
  <c r="J1625" i="53"/>
  <c r="J1626" i="53"/>
  <c r="J1627" i="53"/>
  <c r="J1628" i="53"/>
  <c r="J1629" i="53"/>
  <c r="J1630" i="53"/>
  <c r="J1631" i="53"/>
  <c r="J1632" i="53"/>
  <c r="J1633" i="53"/>
  <c r="J1634" i="53"/>
  <c r="J1635" i="53"/>
  <c r="J1636" i="53"/>
  <c r="J1637" i="53"/>
  <c r="J1638" i="53"/>
  <c r="J1639" i="53"/>
  <c r="J1640" i="53"/>
  <c r="J1641" i="53"/>
  <c r="J1642" i="53"/>
  <c r="J1643" i="53"/>
  <c r="J1644" i="53"/>
  <c r="J1645" i="53"/>
  <c r="J1646" i="53"/>
  <c r="J1647" i="53"/>
  <c r="J1648" i="53"/>
  <c r="J1649" i="53"/>
  <c r="J1650" i="53"/>
  <c r="J1651" i="53"/>
  <c r="J1652" i="53"/>
  <c r="J1653" i="53"/>
  <c r="J1654" i="53"/>
  <c r="J1655" i="53"/>
  <c r="J1656" i="53"/>
  <c r="J1657" i="53"/>
  <c r="J1658" i="53"/>
  <c r="J1659" i="53"/>
  <c r="J1660" i="53"/>
  <c r="J1661" i="53"/>
  <c r="J1662" i="53"/>
  <c r="J1663" i="53"/>
  <c r="J1664" i="53"/>
  <c r="J1665" i="53"/>
  <c r="J1666" i="53"/>
  <c r="J1667" i="53"/>
  <c r="J1668" i="53"/>
  <c r="J1669" i="53"/>
  <c r="J1670" i="53"/>
  <c r="J1671" i="53"/>
  <c r="J1672" i="53"/>
  <c r="J1673" i="53"/>
  <c r="J1674" i="53"/>
  <c r="J1675" i="53"/>
  <c r="J1676" i="53"/>
  <c r="J1677" i="53"/>
  <c r="J1678" i="53"/>
  <c r="J1679" i="53"/>
  <c r="J1680" i="53"/>
  <c r="J1681" i="53"/>
  <c r="J1682" i="53"/>
  <c r="J1683" i="53"/>
  <c r="J1684" i="53"/>
  <c r="J1685" i="53"/>
  <c r="J1686" i="53"/>
  <c r="J1687" i="53"/>
  <c r="J1688" i="53"/>
  <c r="J1689" i="53"/>
  <c r="J1690" i="53"/>
  <c r="J1691" i="53"/>
  <c r="J1692" i="53"/>
  <c r="J1693" i="53"/>
  <c r="J1694" i="53"/>
  <c r="J1695" i="53"/>
  <c r="J1696" i="53"/>
  <c r="J1697" i="53"/>
  <c r="J1698" i="53"/>
  <c r="J1699" i="53"/>
  <c r="J1700" i="53"/>
  <c r="J1701" i="53"/>
  <c r="J1702" i="53"/>
  <c r="J1703" i="53"/>
  <c r="J1704" i="53"/>
  <c r="J1705" i="53"/>
  <c r="J1706" i="53"/>
  <c r="J1707" i="53"/>
  <c r="J1708" i="53"/>
  <c r="J1709" i="53"/>
  <c r="J1710" i="53"/>
  <c r="J1711" i="53"/>
  <c r="J1712" i="53"/>
  <c r="J1713" i="53"/>
  <c r="J1714" i="53"/>
  <c r="J1715" i="53"/>
  <c r="J1716" i="53"/>
  <c r="J1717" i="53"/>
  <c r="J1718" i="53"/>
  <c r="J1719" i="53"/>
  <c r="J1720" i="53"/>
  <c r="J1721" i="53"/>
  <c r="J1722" i="53"/>
  <c r="J1723" i="53"/>
  <c r="J1724" i="53"/>
  <c r="J1725" i="53"/>
  <c r="J1726" i="53"/>
  <c r="J1727" i="53"/>
  <c r="J1728" i="53"/>
  <c r="J1729" i="53"/>
  <c r="J1730" i="53"/>
  <c r="J1731" i="53"/>
  <c r="J1732" i="53"/>
  <c r="J1733" i="53"/>
  <c r="J1734" i="53"/>
  <c r="J1735" i="53"/>
  <c r="J1736" i="53"/>
  <c r="J1737" i="53"/>
  <c r="J1738" i="53"/>
  <c r="J1739" i="53"/>
  <c r="J1740" i="53"/>
  <c r="J1741" i="53"/>
  <c r="J1742" i="53"/>
  <c r="J1743" i="53"/>
  <c r="J1744" i="53"/>
  <c r="J1745" i="53"/>
  <c r="J1746" i="53"/>
  <c r="J1747" i="53"/>
  <c r="J1748" i="53"/>
  <c r="J1749" i="53"/>
  <c r="J1750" i="53"/>
  <c r="J1751" i="53"/>
  <c r="J1752" i="53"/>
  <c r="J1753" i="53"/>
  <c r="J1754" i="53"/>
  <c r="J1755" i="53"/>
  <c r="J1756" i="53"/>
  <c r="J1757" i="53"/>
  <c r="J1758" i="53"/>
  <c r="J1759" i="53"/>
  <c r="J1760" i="53"/>
  <c r="J1761" i="53"/>
  <c r="J1762" i="53"/>
  <c r="J1763" i="53"/>
  <c r="J1764" i="53"/>
  <c r="J1765" i="53"/>
  <c r="J1766" i="53"/>
  <c r="J1767" i="53"/>
  <c r="J1768" i="53"/>
  <c r="J1769" i="53"/>
  <c r="J1770" i="53"/>
  <c r="J1771" i="53"/>
  <c r="J1772" i="53"/>
  <c r="J1773" i="53"/>
  <c r="J1774" i="53"/>
  <c r="J1775" i="53"/>
  <c r="J1776" i="53"/>
  <c r="J1777" i="53"/>
  <c r="J1778" i="53"/>
  <c r="J1779" i="53"/>
  <c r="J1780" i="53"/>
  <c r="J1781" i="53"/>
  <c r="J1782" i="53"/>
  <c r="J1783" i="53"/>
  <c r="J1784" i="53"/>
  <c r="J1785" i="53"/>
  <c r="J1786" i="53"/>
  <c r="J1787" i="53"/>
  <c r="J1788" i="53"/>
  <c r="J1789" i="53"/>
  <c r="J1790" i="53"/>
  <c r="J1791" i="53"/>
  <c r="J1792" i="53"/>
  <c r="J1793" i="53"/>
  <c r="J1794" i="53"/>
  <c r="J1795" i="53"/>
  <c r="J1796" i="53"/>
  <c r="J1797" i="53"/>
  <c r="J1798" i="53"/>
  <c r="J1799" i="53"/>
  <c r="J1800" i="53"/>
  <c r="J1801" i="53"/>
  <c r="J1802" i="53"/>
  <c r="J1803" i="53"/>
  <c r="J1804" i="53"/>
  <c r="J1805" i="53"/>
  <c r="J1806" i="53"/>
  <c r="J1807" i="53"/>
  <c r="J1808" i="53"/>
  <c r="J1809" i="53"/>
  <c r="J1810" i="53"/>
  <c r="J1811" i="53"/>
  <c r="J1812" i="53"/>
  <c r="J1813" i="53"/>
  <c r="J1814" i="53"/>
  <c r="J1815" i="53"/>
  <c r="J1816" i="53"/>
  <c r="J1817" i="53"/>
  <c r="J1818" i="53"/>
  <c r="J1819" i="53"/>
  <c r="J1820" i="53"/>
  <c r="J1821" i="53"/>
  <c r="J1822" i="53"/>
  <c r="J1823" i="53"/>
  <c r="J1824" i="53"/>
  <c r="J1825" i="53"/>
  <c r="J1826" i="53"/>
  <c r="J1827" i="53"/>
  <c r="J1828" i="53"/>
  <c r="J1829" i="53"/>
  <c r="J1830" i="53"/>
  <c r="J1831" i="53"/>
  <c r="J1832" i="53"/>
  <c r="J1833" i="53"/>
  <c r="J1834" i="53"/>
  <c r="J1835" i="53"/>
  <c r="J1836" i="53"/>
  <c r="J1837" i="53"/>
  <c r="J1838" i="53"/>
  <c r="J1839" i="53"/>
  <c r="J1840" i="53"/>
  <c r="J1841" i="53"/>
  <c r="J1842" i="53"/>
  <c r="J1843" i="53"/>
  <c r="J1844" i="53"/>
  <c r="J1845" i="53"/>
  <c r="J1846" i="53"/>
  <c r="J1847" i="53"/>
  <c r="J1848" i="53"/>
  <c r="J1849" i="53"/>
  <c r="J1850" i="53"/>
  <c r="J1851" i="53"/>
  <c r="J1852" i="53"/>
  <c r="J1853" i="53"/>
  <c r="J1854" i="53"/>
  <c r="J1855" i="53"/>
  <c r="J1856" i="53"/>
  <c r="J1857" i="53"/>
  <c r="J1858" i="53"/>
  <c r="J1859" i="53"/>
  <c r="J1860" i="53"/>
  <c r="J1861" i="53"/>
  <c r="J1862" i="53"/>
  <c r="J1863" i="53"/>
  <c r="J1864" i="53"/>
  <c r="J1865" i="53"/>
  <c r="J1866" i="53"/>
  <c r="J1867" i="53"/>
  <c r="J1868" i="53"/>
  <c r="J1869" i="53"/>
  <c r="J1870" i="53"/>
  <c r="J1871" i="53"/>
  <c r="J1872" i="53"/>
  <c r="J1873" i="53"/>
  <c r="J1874" i="53"/>
  <c r="J1875" i="53"/>
  <c r="J1876" i="53"/>
  <c r="J1877" i="53"/>
  <c r="J1878" i="53"/>
  <c r="J1879" i="53"/>
  <c r="J1880" i="53"/>
  <c r="J1881" i="53"/>
  <c r="J1882" i="53"/>
  <c r="J1883" i="53"/>
  <c r="J1884" i="53"/>
  <c r="J1885" i="53"/>
  <c r="J1886" i="53"/>
  <c r="J1887" i="53"/>
  <c r="J1888" i="53"/>
  <c r="J1889" i="53"/>
  <c r="J1890" i="53"/>
  <c r="J1891" i="53"/>
  <c r="J1892" i="53"/>
  <c r="J1893" i="53"/>
  <c r="J1894" i="53"/>
  <c r="J1895" i="53"/>
  <c r="J1896" i="53"/>
  <c r="J1897" i="53"/>
  <c r="J1898" i="53"/>
  <c r="J1899" i="53"/>
  <c r="J1900" i="53"/>
  <c r="J1901" i="53"/>
  <c r="J1902" i="53"/>
  <c r="J1903" i="53"/>
  <c r="J1904" i="53"/>
  <c r="J1905" i="53"/>
  <c r="J1906" i="53"/>
  <c r="J1907" i="53"/>
  <c r="J1908" i="53"/>
  <c r="J1909" i="53"/>
  <c r="J1910" i="53"/>
  <c r="J1911" i="53"/>
  <c r="J1912" i="53"/>
  <c r="J1913" i="53"/>
  <c r="J1914" i="53"/>
  <c r="J1915" i="53"/>
  <c r="J1916" i="53"/>
  <c r="J1917" i="53"/>
  <c r="J1918" i="53"/>
  <c r="J1919" i="53"/>
  <c r="J1920" i="53"/>
  <c r="J1921" i="53"/>
  <c r="J1922" i="53"/>
  <c r="J1923" i="53"/>
  <c r="J1924" i="53"/>
  <c r="J1925" i="53"/>
  <c r="J1926" i="53"/>
  <c r="J1927" i="53"/>
  <c r="J1928" i="53"/>
  <c r="J1929" i="53"/>
  <c r="J1930" i="53"/>
  <c r="J1931" i="53"/>
  <c r="J1932" i="53"/>
  <c r="J1933" i="53"/>
  <c r="J1934" i="53"/>
  <c r="J1935" i="53"/>
  <c r="J1936" i="53"/>
  <c r="J1937" i="53"/>
  <c r="J1938" i="53"/>
  <c r="J1939" i="53"/>
  <c r="J1940" i="53"/>
  <c r="J1941" i="53"/>
  <c r="J1942" i="53"/>
  <c r="J1943" i="53"/>
  <c r="J1944" i="53"/>
  <c r="J1945" i="53"/>
  <c r="J1946" i="53"/>
  <c r="J1947" i="53"/>
  <c r="J1948" i="53"/>
  <c r="J1949" i="53"/>
  <c r="J1950" i="53"/>
  <c r="J1951" i="53"/>
  <c r="J1952" i="53"/>
  <c r="J1953" i="53"/>
  <c r="J1954" i="53"/>
  <c r="J1955" i="53"/>
  <c r="J1956" i="53"/>
  <c r="J1957" i="53"/>
  <c r="J1958" i="53"/>
  <c r="J1959" i="53"/>
  <c r="J1960" i="53"/>
  <c r="J1961" i="53"/>
  <c r="J1962" i="53"/>
  <c r="J1963" i="53"/>
  <c r="J1964" i="53"/>
  <c r="J1965" i="53"/>
  <c r="J1966" i="53"/>
  <c r="J1967" i="53"/>
  <c r="J1968" i="53"/>
  <c r="J1969" i="53"/>
  <c r="J1970" i="53"/>
  <c r="J1971" i="53"/>
  <c r="J1972" i="53"/>
  <c r="J1973" i="53"/>
  <c r="J1974" i="53"/>
  <c r="J1975" i="53"/>
  <c r="J1976" i="53"/>
  <c r="J1977" i="53"/>
  <c r="J1978" i="53"/>
  <c r="J1979" i="53"/>
  <c r="J1980" i="53"/>
  <c r="J1981" i="53"/>
  <c r="J1982" i="53"/>
  <c r="J1983" i="53"/>
  <c r="J1984" i="53"/>
  <c r="J1985" i="53"/>
  <c r="J1986" i="53"/>
  <c r="J1987" i="53"/>
  <c r="J1988" i="53"/>
  <c r="J1989" i="53"/>
  <c r="J1990" i="53"/>
  <c r="J1991" i="53"/>
  <c r="J1992" i="53"/>
  <c r="J1993" i="53"/>
  <c r="J1994" i="53"/>
  <c r="J1995" i="53"/>
  <c r="J1996" i="53"/>
  <c r="J1997" i="53"/>
  <c r="J1998" i="53"/>
  <c r="J1999" i="53"/>
  <c r="J2000" i="53"/>
  <c r="J2001" i="53"/>
  <c r="J2002" i="53"/>
  <c r="J2003" i="53"/>
  <c r="J2004" i="53"/>
  <c r="J2005" i="53"/>
  <c r="J2006" i="53"/>
  <c r="J2007" i="53"/>
  <c r="J2008" i="53"/>
  <c r="J2009" i="53"/>
  <c r="J2010" i="53"/>
  <c r="J2011" i="53"/>
  <c r="J2012" i="53"/>
  <c r="J2013" i="53"/>
  <c r="J2014" i="53"/>
  <c r="J2015" i="53"/>
  <c r="J2016" i="53"/>
  <c r="J2017" i="53"/>
  <c r="J2018" i="53"/>
  <c r="J2019" i="53"/>
  <c r="J2020" i="53"/>
  <c r="J2021" i="53"/>
  <c r="J2022" i="53"/>
  <c r="J2023" i="53"/>
  <c r="J2024" i="53"/>
  <c r="J2025" i="53"/>
  <c r="J2026" i="53"/>
  <c r="J2027" i="53"/>
  <c r="J2028" i="53"/>
  <c r="J2029" i="53"/>
  <c r="J2030" i="53"/>
  <c r="J2031" i="53"/>
  <c r="J2032" i="53"/>
  <c r="J2033" i="53"/>
  <c r="J2034" i="53"/>
  <c r="J2035" i="53"/>
  <c r="J2036" i="53"/>
  <c r="J2037" i="53"/>
  <c r="J2038" i="53"/>
  <c r="J2039" i="53"/>
  <c r="J2040" i="53"/>
  <c r="J2041" i="53"/>
  <c r="J2042" i="53"/>
  <c r="J2043" i="53"/>
  <c r="J2044" i="53"/>
  <c r="J2045" i="53"/>
  <c r="J2046" i="53"/>
  <c r="J2047" i="53"/>
  <c r="J2048" i="53"/>
  <c r="J2049" i="53"/>
  <c r="J2050" i="53"/>
  <c r="J2051" i="53"/>
  <c r="J2052" i="53"/>
  <c r="J2053" i="53"/>
  <c r="J2054" i="53"/>
  <c r="J2055" i="53"/>
  <c r="J2056" i="53"/>
  <c r="J2057" i="53"/>
  <c r="J2058" i="53"/>
  <c r="J2059" i="53"/>
  <c r="J2060" i="53"/>
  <c r="J2061" i="53"/>
  <c r="J2062" i="53"/>
  <c r="J2063" i="53"/>
  <c r="J2064" i="53"/>
  <c r="J2065" i="53"/>
  <c r="J2066" i="53"/>
  <c r="J2067" i="53"/>
  <c r="J2068" i="53"/>
  <c r="J2069" i="53"/>
  <c r="J2070" i="53"/>
  <c r="J2071" i="53"/>
  <c r="J2072" i="53"/>
  <c r="J2073" i="53"/>
  <c r="J2074" i="53"/>
  <c r="J2075" i="53"/>
  <c r="J2076" i="53"/>
  <c r="J2077" i="53"/>
  <c r="J2078" i="53"/>
  <c r="J2079" i="53"/>
  <c r="J2080" i="53"/>
  <c r="J2081" i="53"/>
  <c r="J2082" i="53"/>
  <c r="J2083" i="53"/>
  <c r="J2084" i="53"/>
  <c r="J2085" i="53"/>
  <c r="J2086" i="53"/>
  <c r="J2087" i="53"/>
  <c r="J2088" i="53"/>
  <c r="J2089" i="53"/>
  <c r="J2090" i="53"/>
  <c r="J2091" i="53"/>
  <c r="J2092" i="53"/>
  <c r="J2093" i="53"/>
  <c r="J2094" i="53"/>
  <c r="J2095" i="53"/>
  <c r="J2096" i="53"/>
  <c r="J2097" i="53"/>
  <c r="J2098" i="53"/>
  <c r="J2099" i="53"/>
  <c r="J2100" i="53"/>
  <c r="J2101" i="53"/>
  <c r="J2102" i="53"/>
  <c r="J2103" i="53"/>
  <c r="J2104" i="53"/>
  <c r="J2105" i="53"/>
  <c r="J2106" i="53"/>
  <c r="J2107" i="53"/>
  <c r="J2108" i="53"/>
  <c r="J2109" i="53"/>
  <c r="J2110" i="53"/>
  <c r="J2111" i="53"/>
  <c r="J2112" i="53"/>
  <c r="J2113" i="53"/>
  <c r="J2114" i="53"/>
  <c r="J2115" i="53"/>
  <c r="J2116" i="53"/>
  <c r="J2117" i="53"/>
  <c r="J2118" i="53"/>
  <c r="J2119" i="53"/>
  <c r="J2120" i="53"/>
  <c r="J2121" i="53"/>
  <c r="J2122" i="53"/>
  <c r="J2123" i="53"/>
  <c r="J2124" i="53"/>
  <c r="J2125" i="53"/>
  <c r="J2126" i="53"/>
  <c r="J2127" i="53"/>
  <c r="J2128" i="53"/>
  <c r="J2129" i="53"/>
  <c r="J2130" i="53"/>
  <c r="J2131" i="53"/>
  <c r="J2132" i="53"/>
  <c r="J2133" i="53"/>
  <c r="J2134" i="53"/>
  <c r="J2135" i="53"/>
  <c r="J2136" i="53"/>
  <c r="J2137" i="53"/>
  <c r="J2138" i="53"/>
  <c r="J2139" i="53"/>
  <c r="J2140" i="53"/>
  <c r="J2141" i="53"/>
  <c r="J2142" i="53"/>
  <c r="J2143" i="53"/>
  <c r="J2144" i="53"/>
  <c r="J2145" i="53"/>
  <c r="J2146" i="53"/>
  <c r="J2147" i="53"/>
  <c r="J2148" i="53"/>
  <c r="J2149" i="53"/>
  <c r="J2150" i="53"/>
  <c r="J2151" i="53"/>
  <c r="J2152" i="53"/>
  <c r="J2153" i="53"/>
  <c r="J2154" i="53"/>
  <c r="J2155" i="53"/>
  <c r="J2156" i="53"/>
  <c r="J2157" i="53"/>
  <c r="J2158" i="53"/>
  <c r="J2159" i="53"/>
  <c r="J2160" i="53"/>
  <c r="J2161" i="53"/>
  <c r="J2162" i="53"/>
  <c r="J2163" i="53"/>
  <c r="J2164" i="53"/>
  <c r="J2165" i="53"/>
  <c r="J2166" i="53"/>
  <c r="J2167" i="53"/>
  <c r="J2168" i="53"/>
  <c r="J2169" i="53"/>
  <c r="J2170" i="53"/>
  <c r="J2171" i="53"/>
  <c r="J2172" i="53"/>
  <c r="J2173" i="53"/>
  <c r="J2174" i="53"/>
  <c r="J2175" i="53"/>
  <c r="J2176" i="53"/>
  <c r="J2177" i="53"/>
  <c r="J2178" i="53"/>
  <c r="J2179" i="53"/>
  <c r="J2180" i="53"/>
  <c r="J2181" i="53"/>
  <c r="J2182" i="53"/>
  <c r="J2183" i="53"/>
  <c r="J2184" i="53"/>
  <c r="J2185" i="53"/>
  <c r="J2186" i="53"/>
  <c r="J2187" i="53"/>
  <c r="J2188" i="53"/>
  <c r="J2189" i="53"/>
  <c r="J2190" i="53"/>
  <c r="J2191" i="53"/>
  <c r="J2192" i="53"/>
  <c r="J2193" i="53"/>
  <c r="J2194" i="53"/>
  <c r="J2195" i="53"/>
  <c r="J2196" i="53"/>
  <c r="J2197" i="53"/>
  <c r="J2198" i="53"/>
  <c r="J2199" i="53"/>
  <c r="J2200" i="53"/>
  <c r="J2201" i="53"/>
  <c r="J2202" i="53"/>
  <c r="J2203" i="53"/>
  <c r="J2204" i="53"/>
  <c r="J2205" i="53"/>
  <c r="J2206" i="53"/>
  <c r="J2207" i="53"/>
  <c r="J2208" i="53"/>
  <c r="J2209" i="53"/>
  <c r="J2210" i="53"/>
  <c r="J2211" i="53"/>
  <c r="J2212" i="53"/>
  <c r="J2213" i="53"/>
  <c r="J2214" i="53"/>
  <c r="J2215" i="53"/>
  <c r="J2216" i="53"/>
  <c r="J2217" i="53"/>
  <c r="J2218" i="53"/>
  <c r="J2219" i="53"/>
  <c r="J2220" i="53"/>
  <c r="J2221" i="53"/>
  <c r="J2222" i="53"/>
  <c r="J2223" i="53"/>
  <c r="J2224" i="53"/>
  <c r="J2225" i="53"/>
  <c r="J2226" i="53"/>
  <c r="J2227" i="53"/>
  <c r="J2228" i="53"/>
  <c r="J2229" i="53"/>
  <c r="J2230" i="53"/>
  <c r="J2231" i="53"/>
  <c r="J2232" i="53"/>
  <c r="J2233" i="53"/>
  <c r="J2234" i="53"/>
  <c r="J2235" i="53"/>
  <c r="J2236" i="53"/>
  <c r="J2237" i="53"/>
  <c r="J2238" i="53"/>
  <c r="J2239" i="53"/>
  <c r="J2240" i="53"/>
  <c r="J2241" i="53"/>
  <c r="J2242" i="53"/>
  <c r="J2243" i="53"/>
  <c r="J2244" i="53"/>
  <c r="J2245" i="53"/>
  <c r="J2246" i="53"/>
  <c r="J2247" i="53"/>
  <c r="J2248" i="53"/>
  <c r="J2249" i="53"/>
  <c r="J2250" i="53"/>
  <c r="J2251" i="53"/>
  <c r="J2252" i="53"/>
  <c r="J2253" i="53"/>
  <c r="J2254" i="53"/>
  <c r="J2255" i="53"/>
  <c r="J2256" i="53"/>
  <c r="J2257" i="53"/>
  <c r="J2258" i="53"/>
  <c r="J2259" i="53"/>
  <c r="J2260" i="53"/>
  <c r="J2261" i="53"/>
  <c r="J2262" i="53"/>
  <c r="J2263" i="53"/>
  <c r="J2264" i="53"/>
  <c r="J2265" i="53"/>
  <c r="J2266" i="53"/>
  <c r="J2267" i="53"/>
  <c r="J2268" i="53"/>
  <c r="J2269" i="53"/>
  <c r="J2270" i="53"/>
  <c r="J2271" i="53"/>
  <c r="J2272" i="53"/>
  <c r="J2273" i="53"/>
  <c r="J2274" i="53"/>
  <c r="J2275" i="53"/>
  <c r="J2276" i="53"/>
  <c r="J2277" i="53"/>
  <c r="J2278" i="53"/>
  <c r="J2279" i="53"/>
  <c r="J2280" i="53"/>
  <c r="J2281" i="53"/>
  <c r="J2282" i="53"/>
  <c r="J2283" i="53"/>
  <c r="J2284" i="53"/>
  <c r="J2285" i="53"/>
  <c r="J2286" i="53"/>
  <c r="J2287" i="53"/>
  <c r="J2288" i="53"/>
  <c r="J2289" i="53"/>
  <c r="J2290" i="53"/>
  <c r="J2291" i="53"/>
  <c r="J2292" i="53"/>
  <c r="J2293" i="53"/>
  <c r="J2294" i="53"/>
  <c r="J2295" i="53"/>
  <c r="J2296" i="53"/>
  <c r="J2297" i="53"/>
  <c r="J2298" i="53"/>
  <c r="J2299" i="53"/>
  <c r="J2300" i="53"/>
  <c r="J2301" i="53"/>
  <c r="J2302" i="53"/>
  <c r="J2303" i="53"/>
  <c r="J2304" i="53"/>
  <c r="J2305" i="53"/>
  <c r="J2306" i="53"/>
  <c r="J2307" i="53"/>
  <c r="J2308" i="53"/>
  <c r="J2309" i="53"/>
  <c r="J2310" i="53"/>
  <c r="J2311" i="53"/>
  <c r="J2312" i="53"/>
  <c r="J2313" i="53"/>
  <c r="J2314" i="53"/>
  <c r="J2315" i="53"/>
  <c r="J2316" i="53"/>
  <c r="J2317" i="53"/>
  <c r="J2318" i="53"/>
  <c r="J2319" i="53"/>
  <c r="J2320" i="53"/>
  <c r="J2321" i="53"/>
  <c r="J2322" i="53"/>
  <c r="J2323" i="53"/>
  <c r="J2324" i="53"/>
  <c r="J2325" i="53"/>
  <c r="J2326" i="53"/>
  <c r="J2327" i="53"/>
  <c r="J2328" i="53"/>
  <c r="J2329" i="53"/>
  <c r="J2330" i="53"/>
  <c r="J2331" i="53"/>
  <c r="J2332" i="53"/>
  <c r="J2333" i="53"/>
  <c r="J2334" i="53"/>
  <c r="J2335" i="53"/>
  <c r="J2336" i="53"/>
  <c r="J2337" i="53"/>
  <c r="J2338" i="53"/>
  <c r="J2339" i="53"/>
  <c r="J2340" i="53"/>
  <c r="J2341" i="53"/>
  <c r="J2342" i="53"/>
  <c r="J2343" i="53"/>
  <c r="J2344" i="53"/>
  <c r="J2345" i="53"/>
  <c r="J2346" i="53"/>
  <c r="J2347" i="53"/>
  <c r="J2348" i="53"/>
  <c r="J2349" i="53"/>
  <c r="J2350" i="53"/>
  <c r="J2351" i="53"/>
  <c r="J2352" i="53"/>
  <c r="J2353" i="53"/>
  <c r="J2354" i="53"/>
  <c r="J2355" i="53"/>
  <c r="J2356" i="53"/>
  <c r="J2357" i="53"/>
  <c r="J2358" i="53"/>
  <c r="J2359" i="53"/>
  <c r="J2360" i="53"/>
  <c r="J2361" i="53"/>
  <c r="J2362" i="53"/>
  <c r="J2363" i="53"/>
  <c r="J2364" i="53"/>
  <c r="J2365" i="53"/>
  <c r="J2366" i="53"/>
  <c r="J2367" i="53"/>
  <c r="J2368" i="53"/>
  <c r="J2369" i="53"/>
  <c r="J2370" i="53"/>
  <c r="J2371" i="53"/>
  <c r="J2372" i="53"/>
  <c r="J2373" i="53"/>
  <c r="J2374" i="53"/>
  <c r="J2375" i="53"/>
  <c r="J2376" i="53"/>
  <c r="J2377" i="53"/>
  <c r="J2378" i="53"/>
  <c r="J2379" i="53"/>
  <c r="J2380" i="53"/>
  <c r="J2381" i="53"/>
  <c r="J2382" i="53"/>
  <c r="J2383" i="53"/>
  <c r="J2384" i="53"/>
  <c r="J2385" i="53"/>
  <c r="J2386" i="53"/>
  <c r="J2387" i="53"/>
  <c r="J2388" i="53"/>
  <c r="J2389" i="53"/>
  <c r="J2390" i="53"/>
  <c r="J2391" i="53"/>
  <c r="J2392" i="53"/>
  <c r="J2393" i="53"/>
  <c r="J2394" i="53"/>
  <c r="J2395" i="53"/>
  <c r="J2396" i="53"/>
  <c r="J2397" i="53"/>
  <c r="J2398" i="53"/>
  <c r="J2399" i="53"/>
  <c r="J2400" i="53"/>
  <c r="J2401" i="53"/>
  <c r="J2402" i="53"/>
  <c r="J2403" i="53"/>
  <c r="J2404" i="53"/>
  <c r="J2405" i="53"/>
  <c r="J2406" i="53"/>
  <c r="J2407" i="53"/>
  <c r="J2408" i="53"/>
  <c r="J2409" i="53"/>
  <c r="J2410" i="53"/>
  <c r="J2411" i="53"/>
  <c r="J2412" i="53"/>
  <c r="J2413" i="53"/>
  <c r="J2414" i="53"/>
  <c r="J2415" i="53"/>
  <c r="J2416" i="53"/>
  <c r="J2417" i="53"/>
  <c r="J2418" i="53"/>
  <c r="J2419" i="53"/>
  <c r="J2420" i="53"/>
  <c r="J2421" i="53"/>
  <c r="J2422" i="53"/>
  <c r="J2423" i="53"/>
  <c r="J2424" i="53"/>
  <c r="J2425" i="53"/>
  <c r="J2426" i="53"/>
  <c r="J2427" i="53"/>
  <c r="J2428" i="53"/>
  <c r="J2429" i="53"/>
  <c r="J2430" i="53"/>
  <c r="J2431" i="53"/>
  <c r="J2432" i="53"/>
  <c r="J2433" i="53"/>
  <c r="J2434" i="53"/>
  <c r="J2435" i="53"/>
  <c r="J2436" i="53"/>
  <c r="J2437" i="53"/>
  <c r="J2438" i="53"/>
  <c r="J2439" i="53"/>
  <c r="J2440" i="53"/>
  <c r="J2441" i="53"/>
  <c r="J2442" i="53"/>
  <c r="J2443" i="53"/>
  <c r="J2444" i="53"/>
  <c r="J2445" i="53"/>
  <c r="J2446" i="53"/>
  <c r="J2447" i="53"/>
  <c r="J2448" i="53"/>
  <c r="J2449" i="53"/>
  <c r="J2450" i="53"/>
  <c r="J2451" i="53"/>
  <c r="J2452" i="53"/>
  <c r="J2453" i="53"/>
  <c r="J2454" i="53"/>
  <c r="J2455" i="53"/>
  <c r="J2456" i="53"/>
  <c r="J2457" i="53"/>
  <c r="J2458" i="53"/>
  <c r="J2459" i="53"/>
  <c r="J2460" i="53"/>
  <c r="J2461" i="53"/>
  <c r="J2462" i="53"/>
  <c r="J2463" i="53"/>
  <c r="J2464" i="53"/>
  <c r="J2465" i="53"/>
  <c r="J2466" i="53"/>
  <c r="J2467" i="53"/>
  <c r="J2468" i="53"/>
  <c r="J2469" i="53"/>
  <c r="J2470" i="53"/>
  <c r="J2471" i="53"/>
  <c r="J2472" i="53"/>
  <c r="J2473" i="53"/>
  <c r="J2474" i="53"/>
  <c r="J2475" i="53"/>
  <c r="J2476" i="53"/>
  <c r="J2477" i="53"/>
  <c r="J2478" i="53"/>
  <c r="J2479" i="53"/>
  <c r="J2480" i="53"/>
  <c r="J2481" i="53"/>
  <c r="J2482" i="53"/>
  <c r="J2483" i="53"/>
  <c r="J2484" i="53"/>
  <c r="J2485" i="53"/>
  <c r="J2486" i="53"/>
  <c r="J2487" i="53"/>
  <c r="J2488" i="53"/>
  <c r="J2489" i="53"/>
  <c r="J2490" i="53"/>
  <c r="J2491" i="53"/>
  <c r="J2492" i="53"/>
  <c r="J2493" i="53"/>
  <c r="J2494" i="53"/>
  <c r="J2495" i="53"/>
  <c r="J2496" i="53"/>
  <c r="J2497" i="53"/>
  <c r="J2498" i="53"/>
  <c r="J2499" i="53"/>
  <c r="J2500" i="53"/>
  <c r="J2501" i="53"/>
  <c r="I3" i="53"/>
  <c r="I4" i="53"/>
  <c r="I5" i="53"/>
  <c r="I6" i="53"/>
  <c r="I7" i="53"/>
  <c r="I8" i="53"/>
  <c r="I9" i="53"/>
  <c r="I10" i="53"/>
  <c r="I11" i="53"/>
  <c r="I12" i="53"/>
  <c r="I13" i="53"/>
  <c r="I14" i="53"/>
  <c r="I15" i="53"/>
  <c r="I16" i="53"/>
  <c r="I17" i="53"/>
  <c r="I18" i="53"/>
  <c r="I19" i="53"/>
  <c r="I20" i="53"/>
  <c r="I21" i="53"/>
  <c r="I22" i="53"/>
  <c r="I23" i="53"/>
  <c r="I24" i="53"/>
  <c r="I25" i="53"/>
  <c r="I26" i="53"/>
  <c r="I27" i="53"/>
  <c r="I28" i="53"/>
  <c r="I29" i="53"/>
  <c r="I30" i="53"/>
  <c r="I31" i="53"/>
  <c r="I32" i="53"/>
  <c r="I33" i="53"/>
  <c r="I34" i="53"/>
  <c r="I35" i="53"/>
  <c r="I36" i="53"/>
  <c r="I37" i="53"/>
  <c r="I38" i="53"/>
  <c r="I39" i="53"/>
  <c r="I40" i="53"/>
  <c r="I41" i="53"/>
  <c r="I42" i="53"/>
  <c r="I43" i="53"/>
  <c r="I44" i="53"/>
  <c r="I45" i="53"/>
  <c r="I46" i="53"/>
  <c r="I47" i="53"/>
  <c r="I48" i="53"/>
  <c r="I49" i="53"/>
  <c r="I50" i="53"/>
  <c r="I51" i="53"/>
  <c r="I52" i="53"/>
  <c r="I53" i="53"/>
  <c r="I54" i="53"/>
  <c r="I55" i="53"/>
  <c r="I56" i="53"/>
  <c r="I57" i="53"/>
  <c r="I58" i="53"/>
  <c r="I59" i="53"/>
  <c r="I60" i="53"/>
  <c r="I61" i="53"/>
  <c r="I62" i="53"/>
  <c r="I63" i="53"/>
  <c r="I64" i="53"/>
  <c r="I65" i="53"/>
  <c r="I66" i="53"/>
  <c r="I67" i="53"/>
  <c r="I68" i="53"/>
  <c r="I69" i="53"/>
  <c r="I70" i="53"/>
  <c r="I71" i="53"/>
  <c r="I72" i="53"/>
  <c r="I73" i="53"/>
  <c r="I74" i="53"/>
  <c r="I75" i="53"/>
  <c r="I76" i="53"/>
  <c r="I77" i="53"/>
  <c r="I78" i="53"/>
  <c r="I79" i="53"/>
  <c r="I80" i="53"/>
  <c r="I81" i="53"/>
  <c r="I82" i="53"/>
  <c r="I83" i="53"/>
  <c r="I84" i="53"/>
  <c r="I85" i="53"/>
  <c r="I86" i="53"/>
  <c r="I87" i="53"/>
  <c r="I88" i="53"/>
  <c r="I89" i="53"/>
  <c r="I90" i="53"/>
  <c r="I91" i="53"/>
  <c r="I92" i="53"/>
  <c r="I93" i="53"/>
  <c r="I94" i="53"/>
  <c r="I95" i="53"/>
  <c r="I96" i="53"/>
  <c r="I97" i="53"/>
  <c r="I98" i="53"/>
  <c r="I99" i="53"/>
  <c r="I100" i="53"/>
  <c r="I101" i="53"/>
  <c r="I102" i="53"/>
  <c r="I103" i="53"/>
  <c r="I104" i="53"/>
  <c r="I105" i="53"/>
  <c r="I106" i="53"/>
  <c r="I107" i="53"/>
  <c r="I108" i="53"/>
  <c r="I109" i="53"/>
  <c r="I110" i="53"/>
  <c r="I111" i="53"/>
  <c r="I112" i="53"/>
  <c r="I113" i="53"/>
  <c r="I114" i="53"/>
  <c r="I115" i="53"/>
  <c r="I116" i="53"/>
  <c r="I117" i="53"/>
  <c r="I118" i="53"/>
  <c r="I119" i="53"/>
  <c r="I120" i="53"/>
  <c r="I121" i="53"/>
  <c r="I122" i="53"/>
  <c r="I123" i="53"/>
  <c r="I124" i="53"/>
  <c r="I125" i="53"/>
  <c r="I126" i="53"/>
  <c r="I127" i="53"/>
  <c r="I128" i="53"/>
  <c r="I129" i="53"/>
  <c r="I130" i="53"/>
  <c r="I131" i="53"/>
  <c r="I132" i="53"/>
  <c r="I133" i="53"/>
  <c r="I134" i="53"/>
  <c r="I135" i="53"/>
  <c r="I136" i="53"/>
  <c r="I137" i="53"/>
  <c r="I138" i="53"/>
  <c r="I139" i="53"/>
  <c r="I140" i="53"/>
  <c r="I141" i="53"/>
  <c r="I142" i="53"/>
  <c r="I143" i="53"/>
  <c r="I144" i="53"/>
  <c r="I145" i="53"/>
  <c r="I146" i="53"/>
  <c r="I147" i="53"/>
  <c r="I148" i="53"/>
  <c r="I149" i="53"/>
  <c r="I150" i="53"/>
  <c r="I151" i="53"/>
  <c r="I152" i="53"/>
  <c r="I153" i="53"/>
  <c r="I154" i="53"/>
  <c r="I155" i="53"/>
  <c r="I156" i="53"/>
  <c r="I157" i="53"/>
  <c r="I158" i="53"/>
  <c r="I159" i="53"/>
  <c r="I160" i="53"/>
  <c r="I161" i="53"/>
  <c r="I162" i="53"/>
  <c r="I163" i="53"/>
  <c r="I164" i="53"/>
  <c r="I165" i="53"/>
  <c r="I166" i="53"/>
  <c r="I167" i="53"/>
  <c r="I168" i="53"/>
  <c r="I169" i="53"/>
  <c r="I170" i="53"/>
  <c r="I171" i="53"/>
  <c r="I172" i="53"/>
  <c r="I173" i="53"/>
  <c r="I174" i="53"/>
  <c r="I175" i="53"/>
  <c r="I176" i="53"/>
  <c r="I177" i="53"/>
  <c r="I178" i="53"/>
  <c r="I179" i="53"/>
  <c r="I180" i="53"/>
  <c r="I181" i="53"/>
  <c r="I182" i="53"/>
  <c r="I183" i="53"/>
  <c r="I184" i="53"/>
  <c r="I185" i="53"/>
  <c r="I186" i="53"/>
  <c r="I187" i="53"/>
  <c r="I188" i="53"/>
  <c r="I189" i="53"/>
  <c r="I190" i="53"/>
  <c r="I191" i="53"/>
  <c r="I192" i="53"/>
  <c r="I193" i="53"/>
  <c r="I194" i="53"/>
  <c r="I195" i="53"/>
  <c r="I196" i="53"/>
  <c r="I197" i="53"/>
  <c r="I198" i="53"/>
  <c r="I199" i="53"/>
  <c r="I200" i="53"/>
  <c r="I201" i="53"/>
  <c r="I202" i="53"/>
  <c r="I203" i="53"/>
  <c r="I204" i="53"/>
  <c r="I205" i="53"/>
  <c r="I206" i="53"/>
  <c r="I207" i="53"/>
  <c r="I208" i="53"/>
  <c r="I209" i="53"/>
  <c r="I210" i="53"/>
  <c r="I211" i="53"/>
  <c r="I212" i="53"/>
  <c r="I213" i="53"/>
  <c r="I214" i="53"/>
  <c r="I215" i="53"/>
  <c r="I216" i="53"/>
  <c r="I217" i="53"/>
  <c r="I218" i="53"/>
  <c r="I219" i="53"/>
  <c r="I220" i="53"/>
  <c r="I221" i="53"/>
  <c r="I222" i="53"/>
  <c r="I223" i="53"/>
  <c r="I224" i="53"/>
  <c r="I225" i="53"/>
  <c r="I226" i="53"/>
  <c r="I227" i="53"/>
  <c r="I228" i="53"/>
  <c r="I229" i="53"/>
  <c r="I230" i="53"/>
  <c r="I231" i="53"/>
  <c r="I232" i="53"/>
  <c r="I233" i="53"/>
  <c r="I234" i="53"/>
  <c r="I235" i="53"/>
  <c r="I236" i="53"/>
  <c r="I237" i="53"/>
  <c r="I238" i="53"/>
  <c r="I239" i="53"/>
  <c r="I240" i="53"/>
  <c r="I241" i="53"/>
  <c r="I242" i="53"/>
  <c r="I243" i="53"/>
  <c r="I244" i="53"/>
  <c r="I245" i="53"/>
  <c r="I246" i="53"/>
  <c r="I247" i="53"/>
  <c r="I248" i="53"/>
  <c r="I249" i="53"/>
  <c r="I250" i="53"/>
  <c r="I251" i="53"/>
  <c r="I252" i="53"/>
  <c r="I253" i="53"/>
  <c r="I254" i="53"/>
  <c r="I255" i="53"/>
  <c r="I256" i="53"/>
  <c r="I257" i="53"/>
  <c r="I258" i="53"/>
  <c r="I259" i="53"/>
  <c r="I260" i="53"/>
  <c r="I261" i="53"/>
  <c r="I262" i="53"/>
  <c r="I263" i="53"/>
  <c r="I264" i="53"/>
  <c r="I265" i="53"/>
  <c r="I266" i="53"/>
  <c r="I267" i="53"/>
  <c r="I268" i="53"/>
  <c r="I269" i="53"/>
  <c r="I270" i="53"/>
  <c r="I271" i="53"/>
  <c r="I272" i="53"/>
  <c r="I273" i="53"/>
  <c r="I274" i="53"/>
  <c r="I275" i="53"/>
  <c r="I276" i="53"/>
  <c r="I277" i="53"/>
  <c r="I278" i="53"/>
  <c r="I279" i="53"/>
  <c r="I280" i="53"/>
  <c r="I281" i="53"/>
  <c r="I282" i="53"/>
  <c r="I283" i="53"/>
  <c r="I284" i="53"/>
  <c r="I285" i="53"/>
  <c r="I286" i="53"/>
  <c r="I287" i="53"/>
  <c r="I288" i="53"/>
  <c r="I289" i="53"/>
  <c r="I290" i="53"/>
  <c r="I291" i="53"/>
  <c r="I292" i="53"/>
  <c r="I293" i="53"/>
  <c r="I294" i="53"/>
  <c r="I295" i="53"/>
  <c r="I296" i="53"/>
  <c r="I297" i="53"/>
  <c r="I298" i="53"/>
  <c r="I299" i="53"/>
  <c r="I300" i="53"/>
  <c r="I301" i="53"/>
  <c r="I302" i="53"/>
  <c r="I303" i="53"/>
  <c r="I304" i="53"/>
  <c r="I305" i="53"/>
  <c r="I306" i="53"/>
  <c r="I307" i="53"/>
  <c r="I308" i="53"/>
  <c r="I309" i="53"/>
  <c r="I310" i="53"/>
  <c r="I311" i="53"/>
  <c r="I312" i="53"/>
  <c r="I313" i="53"/>
  <c r="I314" i="53"/>
  <c r="I315" i="53"/>
  <c r="I316" i="53"/>
  <c r="I317" i="53"/>
  <c r="I318" i="53"/>
  <c r="I319" i="53"/>
  <c r="I320" i="53"/>
  <c r="I321" i="53"/>
  <c r="I322" i="53"/>
  <c r="I323" i="53"/>
  <c r="I324" i="53"/>
  <c r="I325" i="53"/>
  <c r="I326" i="53"/>
  <c r="I327" i="53"/>
  <c r="I328" i="53"/>
  <c r="I329" i="53"/>
  <c r="I330" i="53"/>
  <c r="I331" i="53"/>
  <c r="I332" i="53"/>
  <c r="I333" i="53"/>
  <c r="I334" i="53"/>
  <c r="I335" i="53"/>
  <c r="I336" i="53"/>
  <c r="I337" i="53"/>
  <c r="I338" i="53"/>
  <c r="I339" i="53"/>
  <c r="I340" i="53"/>
  <c r="I341" i="53"/>
  <c r="I342" i="53"/>
  <c r="I343" i="53"/>
  <c r="I344" i="53"/>
  <c r="I345" i="53"/>
  <c r="I346" i="53"/>
  <c r="I347" i="53"/>
  <c r="I348" i="53"/>
  <c r="I349" i="53"/>
  <c r="I350" i="53"/>
  <c r="I351" i="53"/>
  <c r="I352" i="53"/>
  <c r="I353" i="53"/>
  <c r="I354" i="53"/>
  <c r="I355" i="53"/>
  <c r="I356" i="53"/>
  <c r="I357" i="53"/>
  <c r="I358" i="53"/>
  <c r="I359" i="53"/>
  <c r="I360" i="53"/>
  <c r="I361" i="53"/>
  <c r="I362" i="53"/>
  <c r="I363" i="53"/>
  <c r="I364" i="53"/>
  <c r="I365" i="53"/>
  <c r="I366" i="53"/>
  <c r="I367" i="53"/>
  <c r="I368" i="53"/>
  <c r="I369" i="53"/>
  <c r="I370" i="53"/>
  <c r="I371" i="53"/>
  <c r="I372" i="53"/>
  <c r="I373" i="53"/>
  <c r="I374" i="53"/>
  <c r="I375" i="53"/>
  <c r="I376" i="53"/>
  <c r="I377" i="53"/>
  <c r="I378" i="53"/>
  <c r="I379" i="53"/>
  <c r="I380" i="53"/>
  <c r="I381" i="53"/>
  <c r="I382" i="53"/>
  <c r="I383" i="53"/>
  <c r="I384" i="53"/>
  <c r="I385" i="53"/>
  <c r="I386" i="53"/>
  <c r="I387" i="53"/>
  <c r="I388" i="53"/>
  <c r="I389" i="53"/>
  <c r="I390" i="53"/>
  <c r="I391" i="53"/>
  <c r="I392" i="53"/>
  <c r="I393" i="53"/>
  <c r="I394" i="53"/>
  <c r="I395" i="53"/>
  <c r="I396" i="53"/>
  <c r="I397" i="53"/>
  <c r="I398" i="53"/>
  <c r="I399" i="53"/>
  <c r="I400" i="53"/>
  <c r="I401" i="53"/>
  <c r="I402" i="53"/>
  <c r="I403" i="53"/>
  <c r="I404" i="53"/>
  <c r="I405" i="53"/>
  <c r="I406" i="53"/>
  <c r="I407" i="53"/>
  <c r="I408" i="53"/>
  <c r="I409" i="53"/>
  <c r="I410" i="53"/>
  <c r="I411" i="53"/>
  <c r="I412" i="53"/>
  <c r="I413" i="53"/>
  <c r="I414" i="53"/>
  <c r="I415" i="53"/>
  <c r="I416" i="53"/>
  <c r="I417" i="53"/>
  <c r="I418" i="53"/>
  <c r="I419" i="53"/>
  <c r="I420" i="53"/>
  <c r="I421" i="53"/>
  <c r="I422" i="53"/>
  <c r="I423" i="53"/>
  <c r="I424" i="53"/>
  <c r="I425" i="53"/>
  <c r="I426" i="53"/>
  <c r="I427" i="53"/>
  <c r="I428" i="53"/>
  <c r="I429" i="53"/>
  <c r="I430" i="53"/>
  <c r="I431" i="53"/>
  <c r="I432" i="53"/>
  <c r="I433" i="53"/>
  <c r="I434" i="53"/>
  <c r="I435" i="53"/>
  <c r="I436" i="53"/>
  <c r="I437" i="53"/>
  <c r="I438" i="53"/>
  <c r="I439" i="53"/>
  <c r="I440" i="53"/>
  <c r="I441" i="53"/>
  <c r="I442" i="53"/>
  <c r="I443" i="53"/>
  <c r="I444" i="53"/>
  <c r="I445" i="53"/>
  <c r="I446" i="53"/>
  <c r="I447" i="53"/>
  <c r="I448" i="53"/>
  <c r="I449" i="53"/>
  <c r="I450" i="53"/>
  <c r="I451" i="53"/>
  <c r="I452" i="53"/>
  <c r="I453" i="53"/>
  <c r="I454" i="53"/>
  <c r="I455" i="53"/>
  <c r="I456" i="53"/>
  <c r="I457" i="53"/>
  <c r="I458" i="53"/>
  <c r="I459" i="53"/>
  <c r="I460" i="53"/>
  <c r="I461" i="53"/>
  <c r="I462" i="53"/>
  <c r="I463" i="53"/>
  <c r="I464" i="53"/>
  <c r="I465" i="53"/>
  <c r="I466" i="53"/>
  <c r="I467" i="53"/>
  <c r="I468" i="53"/>
  <c r="I469" i="53"/>
  <c r="I470" i="53"/>
  <c r="I471" i="53"/>
  <c r="I472" i="53"/>
  <c r="I473" i="53"/>
  <c r="I474" i="53"/>
  <c r="I475" i="53"/>
  <c r="I476" i="53"/>
  <c r="I477" i="53"/>
  <c r="I478" i="53"/>
  <c r="I479" i="53"/>
  <c r="I480" i="53"/>
  <c r="I481" i="53"/>
  <c r="I482" i="53"/>
  <c r="I483" i="53"/>
  <c r="I484" i="53"/>
  <c r="I485" i="53"/>
  <c r="I486" i="53"/>
  <c r="I487" i="53"/>
  <c r="I488" i="53"/>
  <c r="I489" i="53"/>
  <c r="I490" i="53"/>
  <c r="I491" i="53"/>
  <c r="I492" i="53"/>
  <c r="I493" i="53"/>
  <c r="I494" i="53"/>
  <c r="I495" i="53"/>
  <c r="I496" i="53"/>
  <c r="I497" i="53"/>
  <c r="I498" i="53"/>
  <c r="I499" i="53"/>
  <c r="I500" i="53"/>
  <c r="I501" i="53"/>
  <c r="I502" i="53"/>
  <c r="I503" i="53"/>
  <c r="I504" i="53"/>
  <c r="I505" i="53"/>
  <c r="I506" i="53"/>
  <c r="I507" i="53"/>
  <c r="I508" i="53"/>
  <c r="I509" i="53"/>
  <c r="I510" i="53"/>
  <c r="I511" i="53"/>
  <c r="I512" i="53"/>
  <c r="I513" i="53"/>
  <c r="I514" i="53"/>
  <c r="I515" i="53"/>
  <c r="I516" i="53"/>
  <c r="I517" i="53"/>
  <c r="I518" i="53"/>
  <c r="I519" i="53"/>
  <c r="I520" i="53"/>
  <c r="I521" i="53"/>
  <c r="I522" i="53"/>
  <c r="I523" i="53"/>
  <c r="I524" i="53"/>
  <c r="I525" i="53"/>
  <c r="I526" i="53"/>
  <c r="I527" i="53"/>
  <c r="I528" i="53"/>
  <c r="I529" i="53"/>
  <c r="I530" i="53"/>
  <c r="I531" i="53"/>
  <c r="I532" i="53"/>
  <c r="I533" i="53"/>
  <c r="I534" i="53"/>
  <c r="I535" i="53"/>
  <c r="I536" i="53"/>
  <c r="I537" i="53"/>
  <c r="I538" i="53"/>
  <c r="I539" i="53"/>
  <c r="I540" i="53"/>
  <c r="I541" i="53"/>
  <c r="I542" i="53"/>
  <c r="I543" i="53"/>
  <c r="I544" i="53"/>
  <c r="I545" i="53"/>
  <c r="I546" i="53"/>
  <c r="I547" i="53"/>
  <c r="I548" i="53"/>
  <c r="I549" i="53"/>
  <c r="I550" i="53"/>
  <c r="I551" i="53"/>
  <c r="I552" i="53"/>
  <c r="I553" i="53"/>
  <c r="I554" i="53"/>
  <c r="I555" i="53"/>
  <c r="I556" i="53"/>
  <c r="I557" i="53"/>
  <c r="I558" i="53"/>
  <c r="I559" i="53"/>
  <c r="I560" i="53"/>
  <c r="I561" i="53"/>
  <c r="I562" i="53"/>
  <c r="I563" i="53"/>
  <c r="I564" i="53"/>
  <c r="I565" i="53"/>
  <c r="I566" i="53"/>
  <c r="I567" i="53"/>
  <c r="I568" i="53"/>
  <c r="I569" i="53"/>
  <c r="I570" i="53"/>
  <c r="I571" i="53"/>
  <c r="I572" i="53"/>
  <c r="I573" i="53"/>
  <c r="I574" i="53"/>
  <c r="I575" i="53"/>
  <c r="I576" i="53"/>
  <c r="I577" i="53"/>
  <c r="I578" i="53"/>
  <c r="I579" i="53"/>
  <c r="I580" i="53"/>
  <c r="I581" i="53"/>
  <c r="I582" i="53"/>
  <c r="I583" i="53"/>
  <c r="I584" i="53"/>
  <c r="I585" i="53"/>
  <c r="I586" i="53"/>
  <c r="I587" i="53"/>
  <c r="I588" i="53"/>
  <c r="I589" i="53"/>
  <c r="I590" i="53"/>
  <c r="I591" i="53"/>
  <c r="I592" i="53"/>
  <c r="I593" i="53"/>
  <c r="I594" i="53"/>
  <c r="I595" i="53"/>
  <c r="I596" i="53"/>
  <c r="I597" i="53"/>
  <c r="I598" i="53"/>
  <c r="I599" i="53"/>
  <c r="I600" i="53"/>
  <c r="I601" i="53"/>
  <c r="I602" i="53"/>
  <c r="I603" i="53"/>
  <c r="I604" i="53"/>
  <c r="I605" i="53"/>
  <c r="I606" i="53"/>
  <c r="I607" i="53"/>
  <c r="I608" i="53"/>
  <c r="I609" i="53"/>
  <c r="I610" i="53"/>
  <c r="I611" i="53"/>
  <c r="I612" i="53"/>
  <c r="I613" i="53"/>
  <c r="I614" i="53"/>
  <c r="I615" i="53"/>
  <c r="I616" i="53"/>
  <c r="I617" i="53"/>
  <c r="I618" i="53"/>
  <c r="I619" i="53"/>
  <c r="I620" i="53"/>
  <c r="I621" i="53"/>
  <c r="I622" i="53"/>
  <c r="I623" i="53"/>
  <c r="I624" i="53"/>
  <c r="I625" i="53"/>
  <c r="I626" i="53"/>
  <c r="I627" i="53"/>
  <c r="I628" i="53"/>
  <c r="I629" i="53"/>
  <c r="I630" i="53"/>
  <c r="I631" i="53"/>
  <c r="I632" i="53"/>
  <c r="I633" i="53"/>
  <c r="I634" i="53"/>
  <c r="I635" i="53"/>
  <c r="I636" i="53"/>
  <c r="I637" i="53"/>
  <c r="I638" i="53"/>
  <c r="I639" i="53"/>
  <c r="I640" i="53"/>
  <c r="I641" i="53"/>
  <c r="I642" i="53"/>
  <c r="I643" i="53"/>
  <c r="I644" i="53"/>
  <c r="I645" i="53"/>
  <c r="I646" i="53"/>
  <c r="I647" i="53"/>
  <c r="I648" i="53"/>
  <c r="I649" i="53"/>
  <c r="I650" i="53"/>
  <c r="I651" i="53"/>
  <c r="I652" i="53"/>
  <c r="I653" i="53"/>
  <c r="I654" i="53"/>
  <c r="I655" i="53"/>
  <c r="I656" i="53"/>
  <c r="I657" i="53"/>
  <c r="I658" i="53"/>
  <c r="I659" i="53"/>
  <c r="I660" i="53"/>
  <c r="I661" i="53"/>
  <c r="I662" i="53"/>
  <c r="I663" i="53"/>
  <c r="I664" i="53"/>
  <c r="I665" i="53"/>
  <c r="I666" i="53"/>
  <c r="I667" i="53"/>
  <c r="I668" i="53"/>
  <c r="I669" i="53"/>
  <c r="I670" i="53"/>
  <c r="I671" i="53"/>
  <c r="I672" i="53"/>
  <c r="I673" i="53"/>
  <c r="I674" i="53"/>
  <c r="I675" i="53"/>
  <c r="I676" i="53"/>
  <c r="I677" i="53"/>
  <c r="I678" i="53"/>
  <c r="I679" i="53"/>
  <c r="I680" i="53"/>
  <c r="I681" i="53"/>
  <c r="I682" i="53"/>
  <c r="I683" i="53"/>
  <c r="I684" i="53"/>
  <c r="I685" i="53"/>
  <c r="I686" i="53"/>
  <c r="I687" i="53"/>
  <c r="I688" i="53"/>
  <c r="I689" i="53"/>
  <c r="I690" i="53"/>
  <c r="I691" i="53"/>
  <c r="I692" i="53"/>
  <c r="I693" i="53"/>
  <c r="I694" i="53"/>
  <c r="I695" i="53"/>
  <c r="I696" i="53"/>
  <c r="I697" i="53"/>
  <c r="I698" i="53"/>
  <c r="I699" i="53"/>
  <c r="I700" i="53"/>
  <c r="I701" i="53"/>
  <c r="I702" i="53"/>
  <c r="I703" i="53"/>
  <c r="I704" i="53"/>
  <c r="I705" i="53"/>
  <c r="I706" i="53"/>
  <c r="I707" i="53"/>
  <c r="I708" i="53"/>
  <c r="I709" i="53"/>
  <c r="I710" i="53"/>
  <c r="I711" i="53"/>
  <c r="I712" i="53"/>
  <c r="I713" i="53"/>
  <c r="I714" i="53"/>
  <c r="I715" i="53"/>
  <c r="I716" i="53"/>
  <c r="I717" i="53"/>
  <c r="I718" i="53"/>
  <c r="I719" i="53"/>
  <c r="I720" i="53"/>
  <c r="I721" i="53"/>
  <c r="I722" i="53"/>
  <c r="I723" i="53"/>
  <c r="I724" i="53"/>
  <c r="I725" i="53"/>
  <c r="I726" i="53"/>
  <c r="I727" i="53"/>
  <c r="I728" i="53"/>
  <c r="I729" i="53"/>
  <c r="I730" i="53"/>
  <c r="I731" i="53"/>
  <c r="I732" i="53"/>
  <c r="I733" i="53"/>
  <c r="I734" i="53"/>
  <c r="I735" i="53"/>
  <c r="I736" i="53"/>
  <c r="I737" i="53"/>
  <c r="I738" i="53"/>
  <c r="I739" i="53"/>
  <c r="I740" i="53"/>
  <c r="I741" i="53"/>
  <c r="I742" i="53"/>
  <c r="I743" i="53"/>
  <c r="I744" i="53"/>
  <c r="I745" i="53"/>
  <c r="I746" i="53"/>
  <c r="I747" i="53"/>
  <c r="I748" i="53"/>
  <c r="I749" i="53"/>
  <c r="I750" i="53"/>
  <c r="I751" i="53"/>
  <c r="I752" i="53"/>
  <c r="I753" i="53"/>
  <c r="I754" i="53"/>
  <c r="I755" i="53"/>
  <c r="I756" i="53"/>
  <c r="I757" i="53"/>
  <c r="I758" i="53"/>
  <c r="I759" i="53"/>
  <c r="I760" i="53"/>
  <c r="I761" i="53"/>
  <c r="I762" i="53"/>
  <c r="I763" i="53"/>
  <c r="I764" i="53"/>
  <c r="I765" i="53"/>
  <c r="I766" i="53"/>
  <c r="I767" i="53"/>
  <c r="I768" i="53"/>
  <c r="I769" i="53"/>
  <c r="I770" i="53"/>
  <c r="I771" i="53"/>
  <c r="I772" i="53"/>
  <c r="I773" i="53"/>
  <c r="I774" i="53"/>
  <c r="I775" i="53"/>
  <c r="I776" i="53"/>
  <c r="I777" i="53"/>
  <c r="I778" i="53"/>
  <c r="I779" i="53"/>
  <c r="I780" i="53"/>
  <c r="I781" i="53"/>
  <c r="I782" i="53"/>
  <c r="I783" i="53"/>
  <c r="I784" i="53"/>
  <c r="I785" i="53"/>
  <c r="I786" i="53"/>
  <c r="I787" i="53"/>
  <c r="I788" i="53"/>
  <c r="I789" i="53"/>
  <c r="I790" i="53"/>
  <c r="I791" i="53"/>
  <c r="I792" i="53"/>
  <c r="I793" i="53"/>
  <c r="I794" i="53"/>
  <c r="I795" i="53"/>
  <c r="I796" i="53"/>
  <c r="I797" i="53"/>
  <c r="I798" i="53"/>
  <c r="I799" i="53"/>
  <c r="I800" i="53"/>
  <c r="I801" i="53"/>
  <c r="I802" i="53"/>
  <c r="I803" i="53"/>
  <c r="I804" i="53"/>
  <c r="I805" i="53"/>
  <c r="I806" i="53"/>
  <c r="I807" i="53"/>
  <c r="I808" i="53"/>
  <c r="I809" i="53"/>
  <c r="I810" i="53"/>
  <c r="I811" i="53"/>
  <c r="I812" i="53"/>
  <c r="I813" i="53"/>
  <c r="I814" i="53"/>
  <c r="I815" i="53"/>
  <c r="I816" i="53"/>
  <c r="I817" i="53"/>
  <c r="I818" i="53"/>
  <c r="I819" i="53"/>
  <c r="I820" i="53"/>
  <c r="I821" i="53"/>
  <c r="I822" i="53"/>
  <c r="I823" i="53"/>
  <c r="I824" i="53"/>
  <c r="I825" i="53"/>
  <c r="I826" i="53"/>
  <c r="I827" i="53"/>
  <c r="I828" i="53"/>
  <c r="I829" i="53"/>
  <c r="I830" i="53"/>
  <c r="I831" i="53"/>
  <c r="I832" i="53"/>
  <c r="I833" i="53"/>
  <c r="I834" i="53"/>
  <c r="I835" i="53"/>
  <c r="I836" i="53"/>
  <c r="I837" i="53"/>
  <c r="I838" i="53"/>
  <c r="I839" i="53"/>
  <c r="I840" i="53"/>
  <c r="I841" i="53"/>
  <c r="I842" i="53"/>
  <c r="I843" i="53"/>
  <c r="I844" i="53"/>
  <c r="I845" i="53"/>
  <c r="I846" i="53"/>
  <c r="I847" i="53"/>
  <c r="I848" i="53"/>
  <c r="I849" i="53"/>
  <c r="I850" i="53"/>
  <c r="I851" i="53"/>
  <c r="I852" i="53"/>
  <c r="I853" i="53"/>
  <c r="I854" i="53"/>
  <c r="I855" i="53"/>
  <c r="I856" i="53"/>
  <c r="I857" i="53"/>
  <c r="I858" i="53"/>
  <c r="I859" i="53"/>
  <c r="I860" i="53"/>
  <c r="I861" i="53"/>
  <c r="I862" i="53"/>
  <c r="I863" i="53"/>
  <c r="I864" i="53"/>
  <c r="I865" i="53"/>
  <c r="I866" i="53"/>
  <c r="I867" i="53"/>
  <c r="I868" i="53"/>
  <c r="I869" i="53"/>
  <c r="I870" i="53"/>
  <c r="I871" i="53"/>
  <c r="I872" i="53"/>
  <c r="I873" i="53"/>
  <c r="I874" i="53"/>
  <c r="I875" i="53"/>
  <c r="I876" i="53"/>
  <c r="I877" i="53"/>
  <c r="I878" i="53"/>
  <c r="I879" i="53"/>
  <c r="I880" i="53"/>
  <c r="I881" i="53"/>
  <c r="I882" i="53"/>
  <c r="I883" i="53"/>
  <c r="I884" i="53"/>
  <c r="I885" i="53"/>
  <c r="I886" i="53"/>
  <c r="I887" i="53"/>
  <c r="I888" i="53"/>
  <c r="I889" i="53"/>
  <c r="I890" i="53"/>
  <c r="I891" i="53"/>
  <c r="I892" i="53"/>
  <c r="I893" i="53"/>
  <c r="I894" i="53"/>
  <c r="I895" i="53"/>
  <c r="I896" i="53"/>
  <c r="I897" i="53"/>
  <c r="I898" i="53"/>
  <c r="I899" i="53"/>
  <c r="I900" i="53"/>
  <c r="I901" i="53"/>
  <c r="I902" i="53"/>
  <c r="I903" i="53"/>
  <c r="I904" i="53"/>
  <c r="I905" i="53"/>
  <c r="I906" i="53"/>
  <c r="I907" i="53"/>
  <c r="I908" i="53"/>
  <c r="I909" i="53"/>
  <c r="I910" i="53"/>
  <c r="I911" i="53"/>
  <c r="I912" i="53"/>
  <c r="I913" i="53"/>
  <c r="I914" i="53"/>
  <c r="I915" i="53"/>
  <c r="I916" i="53"/>
  <c r="I917" i="53"/>
  <c r="I918" i="53"/>
  <c r="I919" i="53"/>
  <c r="I920" i="53"/>
  <c r="I921" i="53"/>
  <c r="I922" i="53"/>
  <c r="I923" i="53"/>
  <c r="I924" i="53"/>
  <c r="I925" i="53"/>
  <c r="I926" i="53"/>
  <c r="I927" i="53"/>
  <c r="I928" i="53"/>
  <c r="I929" i="53"/>
  <c r="I930" i="53"/>
  <c r="I931" i="53"/>
  <c r="I932" i="53"/>
  <c r="I933" i="53"/>
  <c r="I934" i="53"/>
  <c r="I935" i="53"/>
  <c r="I936" i="53"/>
  <c r="I937" i="53"/>
  <c r="I938" i="53"/>
  <c r="I939" i="53"/>
  <c r="I940" i="53"/>
  <c r="I941" i="53"/>
  <c r="I942" i="53"/>
  <c r="I943" i="53"/>
  <c r="I944" i="53"/>
  <c r="I945" i="53"/>
  <c r="I946" i="53"/>
  <c r="I947" i="53"/>
  <c r="I948" i="53"/>
  <c r="I949" i="53"/>
  <c r="I950" i="53"/>
  <c r="I951" i="53"/>
  <c r="I952" i="53"/>
  <c r="I953" i="53"/>
  <c r="I954" i="53"/>
  <c r="I955" i="53"/>
  <c r="I956" i="53"/>
  <c r="I957" i="53"/>
  <c r="I958" i="53"/>
  <c r="I959" i="53"/>
  <c r="I960" i="53"/>
  <c r="I961" i="53"/>
  <c r="I962" i="53"/>
  <c r="I963" i="53"/>
  <c r="I964" i="53"/>
  <c r="I965" i="53"/>
  <c r="I966" i="53"/>
  <c r="I967" i="53"/>
  <c r="I968" i="53"/>
  <c r="I969" i="53"/>
  <c r="I970" i="53"/>
  <c r="I971" i="53"/>
  <c r="I972" i="53"/>
  <c r="I973" i="53"/>
  <c r="I974" i="53"/>
  <c r="I975" i="53"/>
  <c r="I976" i="53"/>
  <c r="I977" i="53"/>
  <c r="I978" i="53"/>
  <c r="I979" i="53"/>
  <c r="I980" i="53"/>
  <c r="I981" i="53"/>
  <c r="I982" i="53"/>
  <c r="I983" i="53"/>
  <c r="I984" i="53"/>
  <c r="I985" i="53"/>
  <c r="I986" i="53"/>
  <c r="I987" i="53"/>
  <c r="I988" i="53"/>
  <c r="I989" i="53"/>
  <c r="I990" i="53"/>
  <c r="I991" i="53"/>
  <c r="I992" i="53"/>
  <c r="I993" i="53"/>
  <c r="I994" i="53"/>
  <c r="I995" i="53"/>
  <c r="I996" i="53"/>
  <c r="I997" i="53"/>
  <c r="I998" i="53"/>
  <c r="I999" i="53"/>
  <c r="I1000" i="53"/>
  <c r="I1001" i="53"/>
  <c r="I1002" i="53"/>
  <c r="I1003" i="53"/>
  <c r="I1004" i="53"/>
  <c r="I1005" i="53"/>
  <c r="I1006" i="53"/>
  <c r="I1007" i="53"/>
  <c r="I1008" i="53"/>
  <c r="I1009" i="53"/>
  <c r="I1010" i="53"/>
  <c r="I1011" i="53"/>
  <c r="I1012" i="53"/>
  <c r="I1013" i="53"/>
  <c r="I1014" i="53"/>
  <c r="I1015" i="53"/>
  <c r="I1016" i="53"/>
  <c r="I1017" i="53"/>
  <c r="I1018" i="53"/>
  <c r="I1019" i="53"/>
  <c r="I1020" i="53"/>
  <c r="I1021" i="53"/>
  <c r="I1022" i="53"/>
  <c r="I1023" i="53"/>
  <c r="I1024" i="53"/>
  <c r="I1025" i="53"/>
  <c r="I1026" i="53"/>
  <c r="I1027" i="53"/>
  <c r="I1028" i="53"/>
  <c r="I1029" i="53"/>
  <c r="I1030" i="53"/>
  <c r="I1031" i="53"/>
  <c r="I1032" i="53"/>
  <c r="I1033" i="53"/>
  <c r="I1034" i="53"/>
  <c r="I1035" i="53"/>
  <c r="I1036" i="53"/>
  <c r="I1037" i="53"/>
  <c r="I1038" i="53"/>
  <c r="I1039" i="53"/>
  <c r="I1040" i="53"/>
  <c r="I1041" i="53"/>
  <c r="I1042" i="53"/>
  <c r="I1043" i="53"/>
  <c r="I1044" i="53"/>
  <c r="I1045" i="53"/>
  <c r="I1046" i="53"/>
  <c r="I1047" i="53"/>
  <c r="I1048" i="53"/>
  <c r="I1049" i="53"/>
  <c r="I1050" i="53"/>
  <c r="I1051" i="53"/>
  <c r="I1052" i="53"/>
  <c r="I1053" i="53"/>
  <c r="I1054" i="53"/>
  <c r="I1055" i="53"/>
  <c r="I1056" i="53"/>
  <c r="I1057" i="53"/>
  <c r="I1058" i="53"/>
  <c r="I1059" i="53"/>
  <c r="I1060" i="53"/>
  <c r="I1061" i="53"/>
  <c r="I1062" i="53"/>
  <c r="I1063" i="53"/>
  <c r="I1064" i="53"/>
  <c r="I1065" i="53"/>
  <c r="I1066" i="53"/>
  <c r="I1067" i="53"/>
  <c r="I1068" i="53"/>
  <c r="I1069" i="53"/>
  <c r="I1070" i="53"/>
  <c r="I1071" i="53"/>
  <c r="I1072" i="53"/>
  <c r="I1073" i="53"/>
  <c r="I1074" i="53"/>
  <c r="I1075" i="53"/>
  <c r="I1076" i="53"/>
  <c r="I1077" i="53"/>
  <c r="I1078" i="53"/>
  <c r="I1079" i="53"/>
  <c r="I1080" i="53"/>
  <c r="I1081" i="53"/>
  <c r="I1082" i="53"/>
  <c r="I1083" i="53"/>
  <c r="I1084" i="53"/>
  <c r="I1085" i="53"/>
  <c r="I1086" i="53"/>
  <c r="I1087" i="53"/>
  <c r="I1088" i="53"/>
  <c r="I1089" i="53"/>
  <c r="I1090" i="53"/>
  <c r="I1091" i="53"/>
  <c r="I1092" i="53"/>
  <c r="I1093" i="53"/>
  <c r="I1094" i="53"/>
  <c r="I1095" i="53"/>
  <c r="I1096" i="53"/>
  <c r="I1097" i="53"/>
  <c r="I1098" i="53"/>
  <c r="I1099" i="53"/>
  <c r="I1100" i="53"/>
  <c r="I1101" i="53"/>
  <c r="I1102" i="53"/>
  <c r="I1103" i="53"/>
  <c r="I1104" i="53"/>
  <c r="I1105" i="53"/>
  <c r="I1106" i="53"/>
  <c r="I1107" i="53"/>
  <c r="I1108" i="53"/>
  <c r="I1109" i="53"/>
  <c r="I1110" i="53"/>
  <c r="I1111" i="53"/>
  <c r="I1112" i="53"/>
  <c r="I1113" i="53"/>
  <c r="I1114" i="53"/>
  <c r="I1115" i="53"/>
  <c r="I1116" i="53"/>
  <c r="I1117" i="53"/>
  <c r="I1118" i="53"/>
  <c r="I1119" i="53"/>
  <c r="I1120" i="53"/>
  <c r="I1121" i="53"/>
  <c r="I1122" i="53"/>
  <c r="I1123" i="53"/>
  <c r="I1124" i="53"/>
  <c r="I1125" i="53"/>
  <c r="I1126" i="53"/>
  <c r="I1127" i="53"/>
  <c r="I1128" i="53"/>
  <c r="I1129" i="53"/>
  <c r="I1130" i="53"/>
  <c r="I1131" i="53"/>
  <c r="I1132" i="53"/>
  <c r="I1133" i="53"/>
  <c r="I1134" i="53"/>
  <c r="I1135" i="53"/>
  <c r="I1136" i="53"/>
  <c r="I1137" i="53"/>
  <c r="I1138" i="53"/>
  <c r="I1139" i="53"/>
  <c r="I1140" i="53"/>
  <c r="I1141" i="53"/>
  <c r="I1142" i="53"/>
  <c r="I1143" i="53"/>
  <c r="I1144" i="53"/>
  <c r="I1145" i="53"/>
  <c r="I1146" i="53"/>
  <c r="I1147" i="53"/>
  <c r="I1148" i="53"/>
  <c r="I1149" i="53"/>
  <c r="I1150" i="53"/>
  <c r="I1151" i="53"/>
  <c r="I1152" i="53"/>
  <c r="I1153" i="53"/>
  <c r="I1154" i="53"/>
  <c r="I1155" i="53"/>
  <c r="I1156" i="53"/>
  <c r="I1157" i="53"/>
  <c r="I1158" i="53"/>
  <c r="I1159" i="53"/>
  <c r="I1160" i="53"/>
  <c r="I1161" i="53"/>
  <c r="I1162" i="53"/>
  <c r="I1163" i="53"/>
  <c r="I1164" i="53"/>
  <c r="I1165" i="53"/>
  <c r="I1166" i="53"/>
  <c r="I1167" i="53"/>
  <c r="I1168" i="53"/>
  <c r="I1169" i="53"/>
  <c r="I1170" i="53"/>
  <c r="I1171" i="53"/>
  <c r="I1172" i="53"/>
  <c r="I1173" i="53"/>
  <c r="I1174" i="53"/>
  <c r="I1175" i="53"/>
  <c r="I1176" i="53"/>
  <c r="I1177" i="53"/>
  <c r="I1178" i="53"/>
  <c r="I1179" i="53"/>
  <c r="I1180" i="53"/>
  <c r="I1181" i="53"/>
  <c r="I1182" i="53"/>
  <c r="I1183" i="53"/>
  <c r="I1184" i="53"/>
  <c r="I1185" i="53"/>
  <c r="I1186" i="53"/>
  <c r="I1187" i="53"/>
  <c r="I1188" i="53"/>
  <c r="I1189" i="53"/>
  <c r="I1190" i="53"/>
  <c r="I1191" i="53"/>
  <c r="I1192" i="53"/>
  <c r="I1193" i="53"/>
  <c r="I1194" i="53"/>
  <c r="I1195" i="53"/>
  <c r="I1196" i="53"/>
  <c r="I1197" i="53"/>
  <c r="I1198" i="53"/>
  <c r="I1199" i="53"/>
  <c r="I1200" i="53"/>
  <c r="I1201" i="53"/>
  <c r="I1202" i="53"/>
  <c r="I1203" i="53"/>
  <c r="I1204" i="53"/>
  <c r="I1205" i="53"/>
  <c r="I1206" i="53"/>
  <c r="I1207" i="53"/>
  <c r="I1208" i="53"/>
  <c r="I1209" i="53"/>
  <c r="I1210" i="53"/>
  <c r="I1211" i="53"/>
  <c r="I1212" i="53"/>
  <c r="I1213" i="53"/>
  <c r="I1214" i="53"/>
  <c r="I1215" i="53"/>
  <c r="I1216" i="53"/>
  <c r="I1217" i="53"/>
  <c r="I1218" i="53"/>
  <c r="I1219" i="53"/>
  <c r="I1220" i="53"/>
  <c r="I1221" i="53"/>
  <c r="I1222" i="53"/>
  <c r="I1223" i="53"/>
  <c r="I1224" i="53"/>
  <c r="I1225" i="53"/>
  <c r="I1226" i="53"/>
  <c r="I1227" i="53"/>
  <c r="I1228" i="53"/>
  <c r="I1229" i="53"/>
  <c r="I1230" i="53"/>
  <c r="I1231" i="53"/>
  <c r="I1232" i="53"/>
  <c r="I1233" i="53"/>
  <c r="I1234" i="53"/>
  <c r="I1235" i="53"/>
  <c r="I1236" i="53"/>
  <c r="I1237" i="53"/>
  <c r="I1238" i="53"/>
  <c r="I1239" i="53"/>
  <c r="I1240" i="53"/>
  <c r="I1241" i="53"/>
  <c r="I1242" i="53"/>
  <c r="I1243" i="53"/>
  <c r="I1244" i="53"/>
  <c r="I1245" i="53"/>
  <c r="I1246" i="53"/>
  <c r="I1247" i="53"/>
  <c r="I1248" i="53"/>
  <c r="I1249" i="53"/>
  <c r="I1250" i="53"/>
  <c r="I1251" i="53"/>
  <c r="I1252" i="53"/>
  <c r="I1253" i="53"/>
  <c r="I1254" i="53"/>
  <c r="I1255" i="53"/>
  <c r="I1256" i="53"/>
  <c r="I1257" i="53"/>
  <c r="I1258" i="53"/>
  <c r="I1259" i="53"/>
  <c r="I1260" i="53"/>
  <c r="I1261" i="53"/>
  <c r="I1262" i="53"/>
  <c r="I1263" i="53"/>
  <c r="I1264" i="53"/>
  <c r="I1265" i="53"/>
  <c r="I1266" i="53"/>
  <c r="I1267" i="53"/>
  <c r="I1268" i="53"/>
  <c r="I1269" i="53"/>
  <c r="I1270" i="53"/>
  <c r="I1271" i="53"/>
  <c r="I1272" i="53"/>
  <c r="I1273" i="53"/>
  <c r="I1274" i="53"/>
  <c r="I1275" i="53"/>
  <c r="I1276" i="53"/>
  <c r="I1277" i="53"/>
  <c r="I1278" i="53"/>
  <c r="I1279" i="53"/>
  <c r="I1280" i="53"/>
  <c r="I1281" i="53"/>
  <c r="I1282" i="53"/>
  <c r="I1283" i="53"/>
  <c r="I1284" i="53"/>
  <c r="I1285" i="53"/>
  <c r="I1286" i="53"/>
  <c r="I1287" i="53"/>
  <c r="I1288" i="53"/>
  <c r="I1289" i="53"/>
  <c r="I1290" i="53"/>
  <c r="I1291" i="53"/>
  <c r="I1292" i="53"/>
  <c r="I1293" i="53"/>
  <c r="I1294" i="53"/>
  <c r="I1295" i="53"/>
  <c r="I1296" i="53"/>
  <c r="I1297" i="53"/>
  <c r="I1298" i="53"/>
  <c r="I1299" i="53"/>
  <c r="I1300" i="53"/>
  <c r="I1301" i="53"/>
  <c r="I1302" i="53"/>
  <c r="I1303" i="53"/>
  <c r="I1304" i="53"/>
  <c r="I1305" i="53"/>
  <c r="I1306" i="53"/>
  <c r="I1307" i="53"/>
  <c r="I1308" i="53"/>
  <c r="I1309" i="53"/>
  <c r="I1310" i="53"/>
  <c r="I1311" i="53"/>
  <c r="I1312" i="53"/>
  <c r="I1313" i="53"/>
  <c r="I1314" i="53"/>
  <c r="I1315" i="53"/>
  <c r="I1316" i="53"/>
  <c r="I1317" i="53"/>
  <c r="I1318" i="53"/>
  <c r="I1319" i="53"/>
  <c r="I1320" i="53"/>
  <c r="I1321" i="53"/>
  <c r="I1322" i="53"/>
  <c r="I1323" i="53"/>
  <c r="I1324" i="53"/>
  <c r="I1325" i="53"/>
  <c r="I1326" i="53"/>
  <c r="I1327" i="53"/>
  <c r="I1328" i="53"/>
  <c r="I1329" i="53"/>
  <c r="I1330" i="53"/>
  <c r="I1331" i="53"/>
  <c r="I1332" i="53"/>
  <c r="I1333" i="53"/>
  <c r="I1334" i="53"/>
  <c r="I1335" i="53"/>
  <c r="I1336" i="53"/>
  <c r="I1337" i="53"/>
  <c r="I1338" i="53"/>
  <c r="I1339" i="53"/>
  <c r="I1340" i="53"/>
  <c r="I1341" i="53"/>
  <c r="I1342" i="53"/>
  <c r="I1343" i="53"/>
  <c r="I1344" i="53"/>
  <c r="I1345" i="53"/>
  <c r="I1346" i="53"/>
  <c r="I1347" i="53"/>
  <c r="I1348" i="53"/>
  <c r="I1349" i="53"/>
  <c r="I1350" i="53"/>
  <c r="I1351" i="53"/>
  <c r="I1352" i="53"/>
  <c r="I1353" i="53"/>
  <c r="I1354" i="53"/>
  <c r="I1355" i="53"/>
  <c r="I1356" i="53"/>
  <c r="I1357" i="53"/>
  <c r="I1358" i="53"/>
  <c r="I1359" i="53"/>
  <c r="I1360" i="53"/>
  <c r="I1361" i="53"/>
  <c r="I1362" i="53"/>
  <c r="I1363" i="53"/>
  <c r="I1364" i="53"/>
  <c r="I1365" i="53"/>
  <c r="I1366" i="53"/>
  <c r="I1367" i="53"/>
  <c r="I1368" i="53"/>
  <c r="I1369" i="53"/>
  <c r="I1370" i="53"/>
  <c r="I1371" i="53"/>
  <c r="I1372" i="53"/>
  <c r="I1373" i="53"/>
  <c r="I1374" i="53"/>
  <c r="I1375" i="53"/>
  <c r="I1376" i="53"/>
  <c r="I1377" i="53"/>
  <c r="I1378" i="53"/>
  <c r="I1379" i="53"/>
  <c r="I1380" i="53"/>
  <c r="I1381" i="53"/>
  <c r="I1382" i="53"/>
  <c r="I1383" i="53"/>
  <c r="I1384" i="53"/>
  <c r="I1385" i="53"/>
  <c r="I1386" i="53"/>
  <c r="I1387" i="53"/>
  <c r="I1388" i="53"/>
  <c r="I1389" i="53"/>
  <c r="I1390" i="53"/>
  <c r="I1391" i="53"/>
  <c r="I1392" i="53"/>
  <c r="I1393" i="53"/>
  <c r="I1394" i="53"/>
  <c r="I1395" i="53"/>
  <c r="I1396" i="53"/>
  <c r="I1397" i="53"/>
  <c r="I1398" i="53"/>
  <c r="I1399" i="53"/>
  <c r="I1400" i="53"/>
  <c r="I1401" i="53"/>
  <c r="I1402" i="53"/>
  <c r="I1403" i="53"/>
  <c r="I1404" i="53"/>
  <c r="I1405" i="53"/>
  <c r="I1406" i="53"/>
  <c r="I1407" i="53"/>
  <c r="I1408" i="53"/>
  <c r="I1409" i="53"/>
  <c r="I1410" i="53"/>
  <c r="I1411" i="53"/>
  <c r="I1412" i="53"/>
  <c r="I1413" i="53"/>
  <c r="I1414" i="53"/>
  <c r="I1415" i="53"/>
  <c r="I1416" i="53"/>
  <c r="I1417" i="53"/>
  <c r="I1418" i="53"/>
  <c r="I1419" i="53"/>
  <c r="I1420" i="53"/>
  <c r="I1421" i="53"/>
  <c r="I1422" i="53"/>
  <c r="I1423" i="53"/>
  <c r="I1424" i="53"/>
  <c r="I1425" i="53"/>
  <c r="I1426" i="53"/>
  <c r="I1427" i="53"/>
  <c r="I1428" i="53"/>
  <c r="I1429" i="53"/>
  <c r="I1430" i="53"/>
  <c r="I1431" i="53"/>
  <c r="I1432" i="53"/>
  <c r="I1433" i="53"/>
  <c r="I1434" i="53"/>
  <c r="I1435" i="53"/>
  <c r="I1436" i="53"/>
  <c r="I1437" i="53"/>
  <c r="I1438" i="53"/>
  <c r="I1439" i="53"/>
  <c r="I1440" i="53"/>
  <c r="I1441" i="53"/>
  <c r="I1442" i="53"/>
  <c r="I1443" i="53"/>
  <c r="I1444" i="53"/>
  <c r="I1445" i="53"/>
  <c r="I1446" i="53"/>
  <c r="I1447" i="53"/>
  <c r="I1448" i="53"/>
  <c r="I1449" i="53"/>
  <c r="I1450" i="53"/>
  <c r="I1451" i="53"/>
  <c r="I1452" i="53"/>
  <c r="I1453" i="53"/>
  <c r="I1454" i="53"/>
  <c r="I1455" i="53"/>
  <c r="I1456" i="53"/>
  <c r="I1457" i="53"/>
  <c r="I1458" i="53"/>
  <c r="I1459" i="53"/>
  <c r="I1460" i="53"/>
  <c r="I1461" i="53"/>
  <c r="I1462" i="53"/>
  <c r="I1463" i="53"/>
  <c r="I1464" i="53"/>
  <c r="I1465" i="53"/>
  <c r="I1466" i="53"/>
  <c r="I1467" i="53"/>
  <c r="I1468" i="53"/>
  <c r="I1469" i="53"/>
  <c r="I1470" i="53"/>
  <c r="I1471" i="53"/>
  <c r="I1472" i="53"/>
  <c r="I1473" i="53"/>
  <c r="I1474" i="53"/>
  <c r="I1475" i="53"/>
  <c r="I1476" i="53"/>
  <c r="I1477" i="53"/>
  <c r="I1478" i="53"/>
  <c r="I1479" i="53"/>
  <c r="I1480" i="53"/>
  <c r="I1481" i="53"/>
  <c r="I1482" i="53"/>
  <c r="I1483" i="53"/>
  <c r="I1484" i="53"/>
  <c r="I1485" i="53"/>
  <c r="I1486" i="53"/>
  <c r="I1487" i="53"/>
  <c r="I1488" i="53"/>
  <c r="I1489" i="53"/>
  <c r="I1490" i="53"/>
  <c r="I1491" i="53"/>
  <c r="I1492" i="53"/>
  <c r="I1493" i="53"/>
  <c r="I1494" i="53"/>
  <c r="I1495" i="53"/>
  <c r="I1496" i="53"/>
  <c r="I1497" i="53"/>
  <c r="I1498" i="53"/>
  <c r="I1499" i="53"/>
  <c r="I1500" i="53"/>
  <c r="I1501" i="53"/>
  <c r="I1502" i="53"/>
  <c r="I1503" i="53"/>
  <c r="I1504" i="53"/>
  <c r="I1505" i="53"/>
  <c r="I1506" i="53"/>
  <c r="I1507" i="53"/>
  <c r="I1508" i="53"/>
  <c r="I1509" i="53"/>
  <c r="I1510" i="53"/>
  <c r="I1511" i="53"/>
  <c r="I1512" i="53"/>
  <c r="I1513" i="53"/>
  <c r="I1514" i="53"/>
  <c r="I1515" i="53"/>
  <c r="I1516" i="53"/>
  <c r="I1517" i="53"/>
  <c r="I1518" i="53"/>
  <c r="I1519" i="53"/>
  <c r="I1520" i="53"/>
  <c r="I1521" i="53"/>
  <c r="I1522" i="53"/>
  <c r="I1523" i="53"/>
  <c r="I1524" i="53"/>
  <c r="I1525" i="53"/>
  <c r="I1526" i="53"/>
  <c r="I1527" i="53"/>
  <c r="I1528" i="53"/>
  <c r="I1529" i="53"/>
  <c r="I1530" i="53"/>
  <c r="I1531" i="53"/>
  <c r="I1532" i="53"/>
  <c r="I1533" i="53"/>
  <c r="I1534" i="53"/>
  <c r="I1535" i="53"/>
  <c r="I1536" i="53"/>
  <c r="I1537" i="53"/>
  <c r="I1538" i="53"/>
  <c r="I1539" i="53"/>
  <c r="I1540" i="53"/>
  <c r="I1541" i="53"/>
  <c r="I1542" i="53"/>
  <c r="I1543" i="53"/>
  <c r="I1544" i="53"/>
  <c r="I1545" i="53"/>
  <c r="I1546" i="53"/>
  <c r="I1547" i="53"/>
  <c r="I1548" i="53"/>
  <c r="I1549" i="53"/>
  <c r="I1550" i="53"/>
  <c r="I1551" i="53"/>
  <c r="I1552" i="53"/>
  <c r="I1553" i="53"/>
  <c r="I1554" i="53"/>
  <c r="I1555" i="53"/>
  <c r="I1556" i="53"/>
  <c r="I1557" i="53"/>
  <c r="I1558" i="53"/>
  <c r="I1559" i="53"/>
  <c r="I1560" i="53"/>
  <c r="I1561" i="53"/>
  <c r="I1562" i="53"/>
  <c r="I1563" i="53"/>
  <c r="I1564" i="53"/>
  <c r="I1565" i="53"/>
  <c r="I1566" i="53"/>
  <c r="I1567" i="53"/>
  <c r="I1568" i="53"/>
  <c r="I1569" i="53"/>
  <c r="I1570" i="53"/>
  <c r="I1571" i="53"/>
  <c r="I1572" i="53"/>
  <c r="I1573" i="53"/>
  <c r="I1574" i="53"/>
  <c r="I1575" i="53"/>
  <c r="I1576" i="53"/>
  <c r="I1577" i="53"/>
  <c r="I1578" i="53"/>
  <c r="I1579" i="53"/>
  <c r="I1580" i="53"/>
  <c r="I1581" i="53"/>
  <c r="I1582" i="53"/>
  <c r="I1583" i="53"/>
  <c r="I1584" i="53"/>
  <c r="I1585" i="53"/>
  <c r="I1586" i="53"/>
  <c r="I1587" i="53"/>
  <c r="I1588" i="53"/>
  <c r="I1589" i="53"/>
  <c r="I1590" i="53"/>
  <c r="I1591" i="53"/>
  <c r="I1592" i="53"/>
  <c r="I1593" i="53"/>
  <c r="I1594" i="53"/>
  <c r="I1595" i="53"/>
  <c r="I1596" i="53"/>
  <c r="I1597" i="53"/>
  <c r="I1598" i="53"/>
  <c r="I1599" i="53"/>
  <c r="I1600" i="53"/>
  <c r="I1601" i="53"/>
  <c r="I1602" i="53"/>
  <c r="I1603" i="53"/>
  <c r="I1604" i="53"/>
  <c r="I1605" i="53"/>
  <c r="I1606" i="53"/>
  <c r="I1607" i="53"/>
  <c r="I1608" i="53"/>
  <c r="I1609" i="53"/>
  <c r="I1610" i="53"/>
  <c r="I1611" i="53"/>
  <c r="I1612" i="53"/>
  <c r="I1613" i="53"/>
  <c r="I1614" i="53"/>
  <c r="I1615" i="53"/>
  <c r="I1616" i="53"/>
  <c r="I1617" i="53"/>
  <c r="I1618" i="53"/>
  <c r="I1619" i="53"/>
  <c r="I1620" i="53"/>
  <c r="I1621" i="53"/>
  <c r="I1622" i="53"/>
  <c r="I1623" i="53"/>
  <c r="I1624" i="53"/>
  <c r="I1625" i="53"/>
  <c r="I1626" i="53"/>
  <c r="I1627" i="53"/>
  <c r="I1628" i="53"/>
  <c r="I1629" i="53"/>
  <c r="I1630" i="53"/>
  <c r="I1631" i="53"/>
  <c r="I1632" i="53"/>
  <c r="I1633" i="53"/>
  <c r="I1634" i="53"/>
  <c r="I1635" i="53"/>
  <c r="I1636" i="53"/>
  <c r="I1637" i="53"/>
  <c r="I1638" i="53"/>
  <c r="I1639" i="53"/>
  <c r="I1640" i="53"/>
  <c r="I1641" i="53"/>
  <c r="I1642" i="53"/>
  <c r="I1643" i="53"/>
  <c r="I1644" i="53"/>
  <c r="I1645" i="53"/>
  <c r="I1646" i="53"/>
  <c r="I1647" i="53"/>
  <c r="I1648" i="53"/>
  <c r="I1649" i="53"/>
  <c r="I1650" i="53"/>
  <c r="I1651" i="53"/>
  <c r="I1652" i="53"/>
  <c r="I1653" i="53"/>
  <c r="I1654" i="53"/>
  <c r="I1655" i="53"/>
  <c r="I1656" i="53"/>
  <c r="I1657" i="53"/>
  <c r="I1658" i="53"/>
  <c r="I1659" i="53"/>
  <c r="I1660" i="53"/>
  <c r="I1661" i="53"/>
  <c r="I1662" i="53"/>
  <c r="I1663" i="53"/>
  <c r="I1664" i="53"/>
  <c r="I1665" i="53"/>
  <c r="I1666" i="53"/>
  <c r="I1667" i="53"/>
  <c r="I1668" i="53"/>
  <c r="I1669" i="53"/>
  <c r="I1670" i="53"/>
  <c r="I1671" i="53"/>
  <c r="I1672" i="53"/>
  <c r="I1673" i="53"/>
  <c r="I1674" i="53"/>
  <c r="I1675" i="53"/>
  <c r="I1676" i="53"/>
  <c r="I1677" i="53"/>
  <c r="I1678" i="53"/>
  <c r="I1679" i="53"/>
  <c r="I1680" i="53"/>
  <c r="I1681" i="53"/>
  <c r="I1682" i="53"/>
  <c r="I1683" i="53"/>
  <c r="I1684" i="53"/>
  <c r="I1685" i="53"/>
  <c r="I1686" i="53"/>
  <c r="I1687" i="53"/>
  <c r="I1688" i="53"/>
  <c r="I1689" i="53"/>
  <c r="I1690" i="53"/>
  <c r="I1691" i="53"/>
  <c r="I1692" i="53"/>
  <c r="I1693" i="53"/>
  <c r="I1694" i="53"/>
  <c r="I1695" i="53"/>
  <c r="I1696" i="53"/>
  <c r="I1697" i="53"/>
  <c r="I1698" i="53"/>
  <c r="I1699" i="53"/>
  <c r="I1700" i="53"/>
  <c r="I1701" i="53"/>
  <c r="I1702" i="53"/>
  <c r="I1703" i="53"/>
  <c r="I1704" i="53"/>
  <c r="I1705" i="53"/>
  <c r="I1706" i="53"/>
  <c r="I1707" i="53"/>
  <c r="I1708" i="53"/>
  <c r="I1709" i="53"/>
  <c r="I1710" i="53"/>
  <c r="I1711" i="53"/>
  <c r="I1712" i="53"/>
  <c r="I1713" i="53"/>
  <c r="I1714" i="53"/>
  <c r="I1715" i="53"/>
  <c r="I1716" i="53"/>
  <c r="I1717" i="53"/>
  <c r="I1718" i="53"/>
  <c r="I1719" i="53"/>
  <c r="I1720" i="53"/>
  <c r="I1721" i="53"/>
  <c r="I1722" i="53"/>
  <c r="I1723" i="53"/>
  <c r="I1724" i="53"/>
  <c r="I1725" i="53"/>
  <c r="I1726" i="53"/>
  <c r="I1727" i="53"/>
  <c r="I1728" i="53"/>
  <c r="I1729" i="53"/>
  <c r="I1730" i="53"/>
  <c r="I1731" i="53"/>
  <c r="I1732" i="53"/>
  <c r="I1733" i="53"/>
  <c r="I1734" i="53"/>
  <c r="I1735" i="53"/>
  <c r="I1736" i="53"/>
  <c r="I1737" i="53"/>
  <c r="I1738" i="53"/>
  <c r="I1739" i="53"/>
  <c r="I1740" i="53"/>
  <c r="I1741" i="53"/>
  <c r="I1742" i="53"/>
  <c r="I1743" i="53"/>
  <c r="I1744" i="53"/>
  <c r="I1745" i="53"/>
  <c r="I1746" i="53"/>
  <c r="I1747" i="53"/>
  <c r="I1748" i="53"/>
  <c r="I1749" i="53"/>
  <c r="I1750" i="53"/>
  <c r="I1751" i="53"/>
  <c r="I1752" i="53"/>
  <c r="I1753" i="53"/>
  <c r="I1754" i="53"/>
  <c r="I1755" i="53"/>
  <c r="I1756" i="53"/>
  <c r="I1757" i="53"/>
  <c r="I1758" i="53"/>
  <c r="I1759" i="53"/>
  <c r="I1760" i="53"/>
  <c r="I1761" i="53"/>
  <c r="I1762" i="53"/>
  <c r="I1763" i="53"/>
  <c r="I1764" i="53"/>
  <c r="I1765" i="53"/>
  <c r="I1766" i="53"/>
  <c r="I1767" i="53"/>
  <c r="I1768" i="53"/>
  <c r="I1769" i="53"/>
  <c r="I1770" i="53"/>
  <c r="I1771" i="53"/>
  <c r="I1772" i="53"/>
  <c r="I1773" i="53"/>
  <c r="I1774" i="53"/>
  <c r="I1775" i="53"/>
  <c r="I1776" i="53"/>
  <c r="I1777" i="53"/>
  <c r="I1778" i="53"/>
  <c r="I1779" i="53"/>
  <c r="I1780" i="53"/>
  <c r="I1781" i="53"/>
  <c r="I1782" i="53"/>
  <c r="I1783" i="53"/>
  <c r="I1784" i="53"/>
  <c r="I1785" i="53"/>
  <c r="I1786" i="53"/>
  <c r="I1787" i="53"/>
  <c r="I1788" i="53"/>
  <c r="I1789" i="53"/>
  <c r="I1790" i="53"/>
  <c r="I1791" i="53"/>
  <c r="I1792" i="53"/>
  <c r="I1793" i="53"/>
  <c r="I1794" i="53"/>
  <c r="I1795" i="53"/>
  <c r="I1796" i="53"/>
  <c r="I1797" i="53"/>
  <c r="I1798" i="53"/>
  <c r="I1799" i="53"/>
  <c r="I1800" i="53"/>
  <c r="I1801" i="53"/>
  <c r="I1802" i="53"/>
  <c r="I1803" i="53"/>
  <c r="I1804" i="53"/>
  <c r="I1805" i="53"/>
  <c r="I1806" i="53"/>
  <c r="I1807" i="53"/>
  <c r="I1808" i="53"/>
  <c r="I1809" i="53"/>
  <c r="I1810" i="53"/>
  <c r="I1811" i="53"/>
  <c r="I1812" i="53"/>
  <c r="I1813" i="53"/>
  <c r="I1814" i="53"/>
  <c r="I1815" i="53"/>
  <c r="I1816" i="53"/>
  <c r="I1817" i="53"/>
  <c r="I1818" i="53"/>
  <c r="I1819" i="53"/>
  <c r="I1820" i="53"/>
  <c r="I1821" i="53"/>
  <c r="I1822" i="53"/>
  <c r="I1823" i="53"/>
  <c r="I1824" i="53"/>
  <c r="I1825" i="53"/>
  <c r="I1826" i="53"/>
  <c r="I1827" i="53"/>
  <c r="I1828" i="53"/>
  <c r="I1829" i="53"/>
  <c r="I1830" i="53"/>
  <c r="I1831" i="53"/>
  <c r="I1832" i="53"/>
  <c r="I1833" i="53"/>
  <c r="I1834" i="53"/>
  <c r="I1835" i="53"/>
  <c r="I1836" i="53"/>
  <c r="I1837" i="53"/>
  <c r="I1838" i="53"/>
  <c r="I1839" i="53"/>
  <c r="I1840" i="53"/>
  <c r="I1841" i="53"/>
  <c r="I1842" i="53"/>
  <c r="I1843" i="53"/>
  <c r="I1844" i="53"/>
  <c r="I1845" i="53"/>
  <c r="I1846" i="53"/>
  <c r="I1847" i="53"/>
  <c r="I1848" i="53"/>
  <c r="I1849" i="53"/>
  <c r="I1850" i="53"/>
  <c r="I1851" i="53"/>
  <c r="I1852" i="53"/>
  <c r="I1853" i="53"/>
  <c r="I1854" i="53"/>
  <c r="I1855" i="53"/>
  <c r="I1856" i="53"/>
  <c r="I1857" i="53"/>
  <c r="I1858" i="53"/>
  <c r="I1859" i="53"/>
  <c r="I1860" i="53"/>
  <c r="I1861" i="53"/>
  <c r="I1862" i="53"/>
  <c r="I1863" i="53"/>
  <c r="I1864" i="53"/>
  <c r="I1865" i="53"/>
  <c r="I1866" i="53"/>
  <c r="I1867" i="53"/>
  <c r="I1868" i="53"/>
  <c r="I1869" i="53"/>
  <c r="I1870" i="53"/>
  <c r="I1871" i="53"/>
  <c r="I1872" i="53"/>
  <c r="I1873" i="53"/>
  <c r="I1874" i="53"/>
  <c r="I1875" i="53"/>
  <c r="I1876" i="53"/>
  <c r="I1877" i="53"/>
  <c r="I1878" i="53"/>
  <c r="I1879" i="53"/>
  <c r="I1880" i="53"/>
  <c r="I1881" i="53"/>
  <c r="I1882" i="53"/>
  <c r="I1883" i="53"/>
  <c r="I1884" i="53"/>
  <c r="I1885" i="53"/>
  <c r="I1886" i="53"/>
  <c r="I1887" i="53"/>
  <c r="I1888" i="53"/>
  <c r="I1889" i="53"/>
  <c r="I1890" i="53"/>
  <c r="I1891" i="53"/>
  <c r="I1892" i="53"/>
  <c r="I1893" i="53"/>
  <c r="I1894" i="53"/>
  <c r="I1895" i="53"/>
  <c r="I1896" i="53"/>
  <c r="I1897" i="53"/>
  <c r="I1898" i="53"/>
  <c r="I1899" i="53"/>
  <c r="I1900" i="53"/>
  <c r="I1901" i="53"/>
  <c r="I1902" i="53"/>
  <c r="I1903" i="53"/>
  <c r="I1904" i="53"/>
  <c r="I1905" i="53"/>
  <c r="I1906" i="53"/>
  <c r="I1907" i="53"/>
  <c r="I1908" i="53"/>
  <c r="I1909" i="53"/>
  <c r="I1910" i="53"/>
  <c r="I1911" i="53"/>
  <c r="I1912" i="53"/>
  <c r="I1913" i="53"/>
  <c r="I1914" i="53"/>
  <c r="I1915" i="53"/>
  <c r="I1916" i="53"/>
  <c r="I1917" i="53"/>
  <c r="I1918" i="53"/>
  <c r="I1919" i="53"/>
  <c r="I1920" i="53"/>
  <c r="I1921" i="53"/>
  <c r="I1922" i="53"/>
  <c r="I1923" i="53"/>
  <c r="I1924" i="53"/>
  <c r="I1925" i="53"/>
  <c r="I1926" i="53"/>
  <c r="I1927" i="53"/>
  <c r="I1928" i="53"/>
  <c r="I1929" i="53"/>
  <c r="I1930" i="53"/>
  <c r="I1931" i="53"/>
  <c r="I1932" i="53"/>
  <c r="I1933" i="53"/>
  <c r="I1934" i="53"/>
  <c r="I1935" i="53"/>
  <c r="I1936" i="53"/>
  <c r="I1937" i="53"/>
  <c r="I1938" i="53"/>
  <c r="I1939" i="53"/>
  <c r="I1940" i="53"/>
  <c r="I1941" i="53"/>
  <c r="I1942" i="53"/>
  <c r="I1943" i="53"/>
  <c r="I1944" i="53"/>
  <c r="I1945" i="53"/>
  <c r="I1946" i="53"/>
  <c r="I1947" i="53"/>
  <c r="I1948" i="53"/>
  <c r="I1949" i="53"/>
  <c r="I1950" i="53"/>
  <c r="I1951" i="53"/>
  <c r="I1952" i="53"/>
  <c r="I1953" i="53"/>
  <c r="I1954" i="53"/>
  <c r="I1955" i="53"/>
  <c r="I1956" i="53"/>
  <c r="I1957" i="53"/>
  <c r="I1958" i="53"/>
  <c r="I1959" i="53"/>
  <c r="I1960" i="53"/>
  <c r="I1961" i="53"/>
  <c r="I1962" i="53"/>
  <c r="I1963" i="53"/>
  <c r="I1964" i="53"/>
  <c r="I1965" i="53"/>
  <c r="I1966" i="53"/>
  <c r="I1967" i="53"/>
  <c r="I1968" i="53"/>
  <c r="I1969" i="53"/>
  <c r="I1970" i="53"/>
  <c r="I1971" i="53"/>
  <c r="I1972" i="53"/>
  <c r="I1973" i="53"/>
  <c r="I1974" i="53"/>
  <c r="I1975" i="53"/>
  <c r="I1976" i="53"/>
  <c r="I1977" i="53"/>
  <c r="I1978" i="53"/>
  <c r="I1979" i="53"/>
  <c r="I1980" i="53"/>
  <c r="I1981" i="53"/>
  <c r="I1982" i="53"/>
  <c r="I1983" i="53"/>
  <c r="I1984" i="53"/>
  <c r="I1985" i="53"/>
  <c r="I1986" i="53"/>
  <c r="I1987" i="53"/>
  <c r="I1988" i="53"/>
  <c r="I1989" i="53"/>
  <c r="I1990" i="53"/>
  <c r="I1991" i="53"/>
  <c r="I1992" i="53"/>
  <c r="I1993" i="53"/>
  <c r="I1994" i="53"/>
  <c r="I1995" i="53"/>
  <c r="I1996" i="53"/>
  <c r="I1997" i="53"/>
  <c r="I1998" i="53"/>
  <c r="I1999" i="53"/>
  <c r="I2000" i="53"/>
  <c r="I2001" i="53"/>
  <c r="I2002" i="53"/>
  <c r="I2003" i="53"/>
  <c r="I2004" i="53"/>
  <c r="I2005" i="53"/>
  <c r="I2006" i="53"/>
  <c r="I2007" i="53"/>
  <c r="I2008" i="53"/>
  <c r="I2009" i="53"/>
  <c r="I2010" i="53"/>
  <c r="I2011" i="53"/>
  <c r="I2012" i="53"/>
  <c r="I2013" i="53"/>
  <c r="I2014" i="53"/>
  <c r="I2015" i="53"/>
  <c r="I2016" i="53"/>
  <c r="I2017" i="53"/>
  <c r="I2018" i="53"/>
  <c r="I2019" i="53"/>
  <c r="I2020" i="53"/>
  <c r="I2021" i="53"/>
  <c r="I2022" i="53"/>
  <c r="I2023" i="53"/>
  <c r="I2024" i="53"/>
  <c r="I2025" i="53"/>
  <c r="I2026" i="53"/>
  <c r="I2027" i="53"/>
  <c r="I2028" i="53"/>
  <c r="I2029" i="53"/>
  <c r="I2030" i="53"/>
  <c r="I2031" i="53"/>
  <c r="I2032" i="53"/>
  <c r="I2033" i="53"/>
  <c r="I2034" i="53"/>
  <c r="I2035" i="53"/>
  <c r="I2036" i="53"/>
  <c r="I2037" i="53"/>
  <c r="I2038" i="53"/>
  <c r="I2039" i="53"/>
  <c r="I2040" i="53"/>
  <c r="I2041" i="53"/>
  <c r="I2042" i="53"/>
  <c r="I2043" i="53"/>
  <c r="I2044" i="53"/>
  <c r="I2045" i="53"/>
  <c r="I2046" i="53"/>
  <c r="I2047" i="53"/>
  <c r="I2048" i="53"/>
  <c r="I2049" i="53"/>
  <c r="I2050" i="53"/>
  <c r="I2051" i="53"/>
  <c r="I2052" i="53"/>
  <c r="I2053" i="53"/>
  <c r="I2054" i="53"/>
  <c r="I2055" i="53"/>
  <c r="I2056" i="53"/>
  <c r="I2057" i="53"/>
  <c r="I2058" i="53"/>
  <c r="I2059" i="53"/>
  <c r="I2060" i="53"/>
  <c r="I2061" i="53"/>
  <c r="I2062" i="53"/>
  <c r="I2063" i="53"/>
  <c r="I2064" i="53"/>
  <c r="I2065" i="53"/>
  <c r="I2066" i="53"/>
  <c r="I2067" i="53"/>
  <c r="I2068" i="53"/>
  <c r="I2069" i="53"/>
  <c r="I2070" i="53"/>
  <c r="I2071" i="53"/>
  <c r="I2072" i="53"/>
  <c r="I2073" i="53"/>
  <c r="I2074" i="53"/>
  <c r="I2075" i="53"/>
  <c r="I2076" i="53"/>
  <c r="I2077" i="53"/>
  <c r="I2078" i="53"/>
  <c r="I2079" i="53"/>
  <c r="I2080" i="53"/>
  <c r="I2081" i="53"/>
  <c r="I2082" i="53"/>
  <c r="I2083" i="53"/>
  <c r="I2084" i="53"/>
  <c r="I2085" i="53"/>
  <c r="I2086" i="53"/>
  <c r="I2087" i="53"/>
  <c r="I2088" i="53"/>
  <c r="I2089" i="53"/>
  <c r="I2090" i="53"/>
  <c r="I2091" i="53"/>
  <c r="I2092" i="53"/>
  <c r="I2093" i="53"/>
  <c r="I2094" i="53"/>
  <c r="I2095" i="53"/>
  <c r="I2096" i="53"/>
  <c r="I2097" i="53"/>
  <c r="I2098" i="53"/>
  <c r="I2099" i="53"/>
  <c r="I2100" i="53"/>
  <c r="I2101" i="53"/>
  <c r="I2102" i="53"/>
  <c r="I2103" i="53"/>
  <c r="I2104" i="53"/>
  <c r="I2105" i="53"/>
  <c r="I2106" i="53"/>
  <c r="I2107" i="53"/>
  <c r="I2108" i="53"/>
  <c r="I2109" i="53"/>
  <c r="I2110" i="53"/>
  <c r="I2111" i="53"/>
  <c r="I2112" i="53"/>
  <c r="I2113" i="53"/>
  <c r="I2114" i="53"/>
  <c r="I2115" i="53"/>
  <c r="I2116" i="53"/>
  <c r="I2117" i="53"/>
  <c r="I2118" i="53"/>
  <c r="I2119" i="53"/>
  <c r="I2120" i="53"/>
  <c r="I2121" i="53"/>
  <c r="I2122" i="53"/>
  <c r="I2123" i="53"/>
  <c r="I2124" i="53"/>
  <c r="I2125" i="53"/>
  <c r="I2126" i="53"/>
  <c r="I2127" i="53"/>
  <c r="I2128" i="53"/>
  <c r="I2129" i="53"/>
  <c r="I2130" i="53"/>
  <c r="I2131" i="53"/>
  <c r="I2132" i="53"/>
  <c r="I2133" i="53"/>
  <c r="I2134" i="53"/>
  <c r="I2135" i="53"/>
  <c r="I2136" i="53"/>
  <c r="I2137" i="53"/>
  <c r="I2138" i="53"/>
  <c r="I2139" i="53"/>
  <c r="I2140" i="53"/>
  <c r="I2141" i="53"/>
  <c r="I2142" i="53"/>
  <c r="I2143" i="53"/>
  <c r="I2144" i="53"/>
  <c r="I2145" i="53"/>
  <c r="I2146" i="53"/>
  <c r="I2147" i="53"/>
  <c r="I2148" i="53"/>
  <c r="I2149" i="53"/>
  <c r="I2150" i="53"/>
  <c r="I2151" i="53"/>
  <c r="I2152" i="53"/>
  <c r="I2153" i="53"/>
  <c r="I2154" i="53"/>
  <c r="I2155" i="53"/>
  <c r="I2156" i="53"/>
  <c r="I2157" i="53"/>
  <c r="I2158" i="53"/>
  <c r="I2159" i="53"/>
  <c r="I2160" i="53"/>
  <c r="I2161" i="53"/>
  <c r="I2162" i="53"/>
  <c r="I2163" i="53"/>
  <c r="I2164" i="53"/>
  <c r="I2165" i="53"/>
  <c r="I2166" i="53"/>
  <c r="I2167" i="53"/>
  <c r="I2168" i="53"/>
  <c r="I2169" i="53"/>
  <c r="I2170" i="53"/>
  <c r="I2171" i="53"/>
  <c r="I2172" i="53"/>
  <c r="I2173" i="53"/>
  <c r="I2174" i="53"/>
  <c r="I2175" i="53"/>
  <c r="I2176" i="53"/>
  <c r="I2177" i="53"/>
  <c r="I2178" i="53"/>
  <c r="I2179" i="53"/>
  <c r="I2180" i="53"/>
  <c r="I2181" i="53"/>
  <c r="I2182" i="53"/>
  <c r="I2183" i="53"/>
  <c r="I2184" i="53"/>
  <c r="I2185" i="53"/>
  <c r="I2186" i="53"/>
  <c r="I2187" i="53"/>
  <c r="I2188" i="53"/>
  <c r="I2189" i="53"/>
  <c r="I2190" i="53"/>
  <c r="I2191" i="53"/>
  <c r="I2192" i="53"/>
  <c r="I2193" i="53"/>
  <c r="I2194" i="53"/>
  <c r="I2195" i="53"/>
  <c r="I2196" i="53"/>
  <c r="I2197" i="53"/>
  <c r="I2198" i="53"/>
  <c r="I2199" i="53"/>
  <c r="I2200" i="53"/>
  <c r="I2201" i="53"/>
  <c r="I2202" i="53"/>
  <c r="I2203" i="53"/>
  <c r="I2204" i="53"/>
  <c r="I2205" i="53"/>
  <c r="I2206" i="53"/>
  <c r="I2207" i="53"/>
  <c r="I2208" i="53"/>
  <c r="I2209" i="53"/>
  <c r="I2210" i="53"/>
  <c r="I2211" i="53"/>
  <c r="I2212" i="53"/>
  <c r="I2213" i="53"/>
  <c r="I2214" i="53"/>
  <c r="I2215" i="53"/>
  <c r="I2216" i="53"/>
  <c r="I2217" i="53"/>
  <c r="I2218" i="53"/>
  <c r="I2219" i="53"/>
  <c r="I2220" i="53"/>
  <c r="I2221" i="53"/>
  <c r="I2222" i="53"/>
  <c r="I2223" i="53"/>
  <c r="I2224" i="53"/>
  <c r="I2225" i="53"/>
  <c r="I2226" i="53"/>
  <c r="I2227" i="53"/>
  <c r="I2228" i="53"/>
  <c r="I2229" i="53"/>
  <c r="I2230" i="53"/>
  <c r="I2231" i="53"/>
  <c r="I2232" i="53"/>
  <c r="I2233" i="53"/>
  <c r="I2234" i="53"/>
  <c r="I2235" i="53"/>
  <c r="I2236" i="53"/>
  <c r="I2237" i="53"/>
  <c r="I2238" i="53"/>
  <c r="I2239" i="53"/>
  <c r="I2240" i="53"/>
  <c r="I2241" i="53"/>
  <c r="I2242" i="53"/>
  <c r="I2243" i="53"/>
  <c r="I2244" i="53"/>
  <c r="I2245" i="53"/>
  <c r="I2246" i="53"/>
  <c r="I2247" i="53"/>
  <c r="I2248" i="53"/>
  <c r="I2249" i="53"/>
  <c r="I2250" i="53"/>
  <c r="I2251" i="53"/>
  <c r="I2252" i="53"/>
  <c r="I2253" i="53"/>
  <c r="I2254" i="53"/>
  <c r="I2255" i="53"/>
  <c r="I2256" i="53"/>
  <c r="I2257" i="53"/>
  <c r="I2258" i="53"/>
  <c r="I2259" i="53"/>
  <c r="I2260" i="53"/>
  <c r="I2261" i="53"/>
  <c r="I2262" i="53"/>
  <c r="I2263" i="53"/>
  <c r="I2264" i="53"/>
  <c r="I2265" i="53"/>
  <c r="I2266" i="53"/>
  <c r="I2267" i="53"/>
  <c r="I2268" i="53"/>
  <c r="I2269" i="53"/>
  <c r="I2270" i="53"/>
  <c r="I2271" i="53"/>
  <c r="I2272" i="53"/>
  <c r="I2273" i="53"/>
  <c r="I2274" i="53"/>
  <c r="I2275" i="53"/>
  <c r="I2276" i="53"/>
  <c r="I2277" i="53"/>
  <c r="I2278" i="53"/>
  <c r="I2279" i="53"/>
  <c r="I2280" i="53"/>
  <c r="I2281" i="53"/>
  <c r="I2282" i="53"/>
  <c r="I2283" i="53"/>
  <c r="I2284" i="53"/>
  <c r="I2285" i="53"/>
  <c r="I2286" i="53"/>
  <c r="I2287" i="53"/>
  <c r="I2288" i="53"/>
  <c r="I2289" i="53"/>
  <c r="I2290" i="53"/>
  <c r="I2291" i="53"/>
  <c r="I2292" i="53"/>
  <c r="I2293" i="53"/>
  <c r="I2294" i="53"/>
  <c r="I2295" i="53"/>
  <c r="I2296" i="53"/>
  <c r="I2297" i="53"/>
  <c r="I2298" i="53"/>
  <c r="I2299" i="53"/>
  <c r="I2300" i="53"/>
  <c r="I2301" i="53"/>
  <c r="I2302" i="53"/>
  <c r="I2303" i="53"/>
  <c r="I2304" i="53"/>
  <c r="I2305" i="53"/>
  <c r="I2306" i="53"/>
  <c r="I2307" i="53"/>
  <c r="I2308" i="53"/>
  <c r="I2309" i="53"/>
  <c r="I2310" i="53"/>
  <c r="I2311" i="53"/>
  <c r="I2312" i="53"/>
  <c r="I2313" i="53"/>
  <c r="I2314" i="53"/>
  <c r="I2315" i="53"/>
  <c r="I2316" i="53"/>
  <c r="I2317" i="53"/>
  <c r="I2318" i="53"/>
  <c r="I2319" i="53"/>
  <c r="I2320" i="53"/>
  <c r="I2321" i="53"/>
  <c r="I2322" i="53"/>
  <c r="I2323" i="53"/>
  <c r="I2324" i="53"/>
  <c r="I2325" i="53"/>
  <c r="I2326" i="53"/>
  <c r="I2327" i="53"/>
  <c r="I2328" i="53"/>
  <c r="I2329" i="53"/>
  <c r="I2330" i="53"/>
  <c r="I2331" i="53"/>
  <c r="I2332" i="53"/>
  <c r="I2333" i="53"/>
  <c r="I2334" i="53"/>
  <c r="I2335" i="53"/>
  <c r="I2336" i="53"/>
  <c r="I2337" i="53"/>
  <c r="I2338" i="53"/>
  <c r="I2339" i="53"/>
  <c r="I2340" i="53"/>
  <c r="I2341" i="53"/>
  <c r="I2342" i="53"/>
  <c r="I2343" i="53"/>
  <c r="I2344" i="53"/>
  <c r="I2345" i="53"/>
  <c r="I2346" i="53"/>
  <c r="I2347" i="53"/>
  <c r="I2348" i="53"/>
  <c r="I2349" i="53"/>
  <c r="I2350" i="53"/>
  <c r="I2351" i="53"/>
  <c r="I2352" i="53"/>
  <c r="I2353" i="53"/>
  <c r="I2354" i="53"/>
  <c r="I2355" i="53"/>
  <c r="I2356" i="53"/>
  <c r="I2357" i="53"/>
  <c r="I2358" i="53"/>
  <c r="I2359" i="53"/>
  <c r="I2360" i="53"/>
  <c r="I2361" i="53"/>
  <c r="I2362" i="53"/>
  <c r="I2363" i="53"/>
  <c r="I2364" i="53"/>
  <c r="I2365" i="53"/>
  <c r="I2366" i="53"/>
  <c r="I2367" i="53"/>
  <c r="I2368" i="53"/>
  <c r="I2369" i="53"/>
  <c r="I2370" i="53"/>
  <c r="I2371" i="53"/>
  <c r="I2372" i="53"/>
  <c r="I2373" i="53"/>
  <c r="I2374" i="53"/>
  <c r="I2375" i="53"/>
  <c r="I2376" i="53"/>
  <c r="I2377" i="53"/>
  <c r="I2378" i="53"/>
  <c r="I2379" i="53"/>
  <c r="I2380" i="53"/>
  <c r="I2381" i="53"/>
  <c r="I2382" i="53"/>
  <c r="I2383" i="53"/>
  <c r="I2384" i="53"/>
  <c r="I2385" i="53"/>
  <c r="I2386" i="53"/>
  <c r="I2387" i="53"/>
  <c r="I2388" i="53"/>
  <c r="I2389" i="53"/>
  <c r="I2390" i="53"/>
  <c r="I2391" i="53"/>
  <c r="I2392" i="53"/>
  <c r="I2393" i="53"/>
  <c r="I2394" i="53"/>
  <c r="I2395" i="53"/>
  <c r="I2396" i="53"/>
  <c r="I2397" i="53"/>
  <c r="I2398" i="53"/>
  <c r="I2399" i="53"/>
  <c r="I2400" i="53"/>
  <c r="I2401" i="53"/>
  <c r="I2402" i="53"/>
  <c r="I2403" i="53"/>
  <c r="I2404" i="53"/>
  <c r="I2405" i="53"/>
  <c r="I2406" i="53"/>
  <c r="I2407" i="53"/>
  <c r="I2408" i="53"/>
  <c r="I2409" i="53"/>
  <c r="I2410" i="53"/>
  <c r="I2411" i="53"/>
  <c r="I2412" i="53"/>
  <c r="I2413" i="53"/>
  <c r="I2414" i="53"/>
  <c r="I2415" i="53"/>
  <c r="I2416" i="53"/>
  <c r="I2417" i="53"/>
  <c r="I2418" i="53"/>
  <c r="I2419" i="53"/>
  <c r="I2420" i="53"/>
  <c r="I2421" i="53"/>
  <c r="I2422" i="53"/>
  <c r="I2423" i="53"/>
  <c r="I2424" i="53"/>
  <c r="I2425" i="53"/>
  <c r="I2426" i="53"/>
  <c r="I2427" i="53"/>
  <c r="I2428" i="53"/>
  <c r="I2429" i="53"/>
  <c r="I2430" i="53"/>
  <c r="I2431" i="53"/>
  <c r="I2432" i="53"/>
  <c r="I2433" i="53"/>
  <c r="I2434" i="53"/>
  <c r="I2435" i="53"/>
  <c r="I2436" i="53"/>
  <c r="I2437" i="53"/>
  <c r="I2438" i="53"/>
  <c r="I2439" i="53"/>
  <c r="I2440" i="53"/>
  <c r="I2441" i="53"/>
  <c r="I2442" i="53"/>
  <c r="I2443" i="53"/>
  <c r="I2444" i="53"/>
  <c r="I2445" i="53"/>
  <c r="I2446" i="53"/>
  <c r="I2447" i="53"/>
  <c r="I2448" i="53"/>
  <c r="I2449" i="53"/>
  <c r="I2450" i="53"/>
  <c r="I2451" i="53"/>
  <c r="I2452" i="53"/>
  <c r="I2453" i="53"/>
  <c r="I2454" i="53"/>
  <c r="I2455" i="53"/>
  <c r="I2456" i="53"/>
  <c r="I2457" i="53"/>
  <c r="I2458" i="53"/>
  <c r="I2459" i="53"/>
  <c r="I2460" i="53"/>
  <c r="I2461" i="53"/>
  <c r="I2462" i="53"/>
  <c r="I2463" i="53"/>
  <c r="I2464" i="53"/>
  <c r="I2465" i="53"/>
  <c r="I2466" i="53"/>
  <c r="I2467" i="53"/>
  <c r="I2468" i="53"/>
  <c r="I2469" i="53"/>
  <c r="I2470" i="53"/>
  <c r="I2471" i="53"/>
  <c r="I2472" i="53"/>
  <c r="I2473" i="53"/>
  <c r="I2474" i="53"/>
  <c r="I2475" i="53"/>
  <c r="I2476" i="53"/>
  <c r="I2477" i="53"/>
  <c r="I2478" i="53"/>
  <c r="I2479" i="53"/>
  <c r="I2480" i="53"/>
  <c r="I2481" i="53"/>
  <c r="I2482" i="53"/>
  <c r="I2483" i="53"/>
  <c r="I2484" i="53"/>
  <c r="I2485" i="53"/>
  <c r="I2486" i="53"/>
  <c r="I2487" i="53"/>
  <c r="I2488" i="53"/>
  <c r="I2489" i="53"/>
  <c r="I2490" i="53"/>
  <c r="I2491" i="53"/>
  <c r="I2492" i="53"/>
  <c r="I2493" i="53"/>
  <c r="I2494" i="53"/>
  <c r="I2495" i="53"/>
  <c r="I2496" i="53"/>
  <c r="I2497" i="53"/>
  <c r="I2498" i="53"/>
  <c r="I2499" i="53"/>
  <c r="I2500" i="53"/>
  <c r="I2501" i="53"/>
  <c r="H3" i="53"/>
  <c r="H4" i="53"/>
  <c r="H5" i="53"/>
  <c r="H6" i="53"/>
  <c r="H7" i="53"/>
  <c r="H8" i="53"/>
  <c r="H9" i="53"/>
  <c r="H10" i="53"/>
  <c r="H11" i="53"/>
  <c r="H12" i="53"/>
  <c r="H13" i="53"/>
  <c r="H14" i="53"/>
  <c r="H15" i="53"/>
  <c r="H16" i="53"/>
  <c r="H17" i="53"/>
  <c r="H18" i="53"/>
  <c r="H19" i="53"/>
  <c r="H20" i="53"/>
  <c r="H21" i="53"/>
  <c r="H22" i="53"/>
  <c r="H23" i="53"/>
  <c r="H24" i="53"/>
  <c r="H25" i="53"/>
  <c r="H26" i="53"/>
  <c r="H27" i="53"/>
  <c r="H28" i="53"/>
  <c r="H29" i="53"/>
  <c r="H30" i="53"/>
  <c r="H31" i="53"/>
  <c r="H32" i="53"/>
  <c r="H33" i="53"/>
  <c r="H34" i="53"/>
  <c r="H35" i="53"/>
  <c r="H36" i="53"/>
  <c r="H37" i="53"/>
  <c r="H38" i="53"/>
  <c r="H39" i="53"/>
  <c r="H40" i="53"/>
  <c r="H41" i="53"/>
  <c r="H42" i="53"/>
  <c r="H43" i="53"/>
  <c r="H44" i="53"/>
  <c r="H45" i="53"/>
  <c r="H46" i="53"/>
  <c r="H47" i="53"/>
  <c r="H48" i="53"/>
  <c r="H49" i="53"/>
  <c r="H50" i="53"/>
  <c r="H51" i="53"/>
  <c r="H52" i="53"/>
  <c r="H53" i="53"/>
  <c r="H54" i="53"/>
  <c r="H55" i="53"/>
  <c r="H56" i="53"/>
  <c r="H57" i="53"/>
  <c r="H58" i="53"/>
  <c r="H59" i="53"/>
  <c r="H60" i="53"/>
  <c r="H61" i="53"/>
  <c r="H62" i="53"/>
  <c r="H63" i="53"/>
  <c r="H64" i="53"/>
  <c r="H65" i="53"/>
  <c r="H66" i="53"/>
  <c r="H67" i="53"/>
  <c r="H68" i="53"/>
  <c r="H69" i="53"/>
  <c r="H70" i="53"/>
  <c r="H71" i="53"/>
  <c r="H72" i="53"/>
  <c r="H73" i="53"/>
  <c r="H74" i="53"/>
  <c r="H75" i="53"/>
  <c r="H76" i="53"/>
  <c r="H77" i="53"/>
  <c r="H78" i="53"/>
  <c r="H79" i="53"/>
  <c r="H80" i="53"/>
  <c r="H81" i="53"/>
  <c r="H82" i="53"/>
  <c r="H83" i="53"/>
  <c r="H84" i="53"/>
  <c r="H85" i="53"/>
  <c r="H86" i="53"/>
  <c r="H87" i="53"/>
  <c r="H88" i="53"/>
  <c r="H89" i="53"/>
  <c r="H90" i="53"/>
  <c r="H91" i="53"/>
  <c r="H92" i="53"/>
  <c r="H93" i="53"/>
  <c r="H94" i="53"/>
  <c r="H95" i="53"/>
  <c r="H96" i="53"/>
  <c r="H97" i="53"/>
  <c r="H98" i="53"/>
  <c r="H99" i="53"/>
  <c r="H100" i="53"/>
  <c r="H101" i="53"/>
  <c r="H102" i="53"/>
  <c r="H103" i="53"/>
  <c r="H104" i="53"/>
  <c r="H105" i="53"/>
  <c r="H106" i="53"/>
  <c r="H107" i="53"/>
  <c r="H108" i="53"/>
  <c r="H109" i="53"/>
  <c r="H110" i="53"/>
  <c r="H111" i="53"/>
  <c r="H112" i="53"/>
  <c r="H113" i="53"/>
  <c r="H114" i="53"/>
  <c r="H115" i="53"/>
  <c r="H116" i="53"/>
  <c r="H117" i="53"/>
  <c r="H118" i="53"/>
  <c r="H119" i="53"/>
  <c r="H120" i="53"/>
  <c r="H121" i="53"/>
  <c r="H122" i="53"/>
  <c r="H123" i="53"/>
  <c r="H124" i="53"/>
  <c r="H125" i="53"/>
  <c r="H126" i="53"/>
  <c r="H127" i="53"/>
  <c r="H128" i="53"/>
  <c r="H129" i="53"/>
  <c r="H130" i="53"/>
  <c r="H131" i="53"/>
  <c r="H132" i="53"/>
  <c r="H133" i="53"/>
  <c r="H134" i="53"/>
  <c r="H135" i="53"/>
  <c r="H136" i="53"/>
  <c r="H137" i="53"/>
  <c r="H138" i="53"/>
  <c r="H139" i="53"/>
  <c r="H140" i="53"/>
  <c r="H141" i="53"/>
  <c r="H142" i="53"/>
  <c r="H143" i="53"/>
  <c r="H144" i="53"/>
  <c r="H145" i="53"/>
  <c r="H146" i="53"/>
  <c r="H147" i="53"/>
  <c r="H148" i="53"/>
  <c r="H149" i="53"/>
  <c r="H150" i="53"/>
  <c r="H151" i="53"/>
  <c r="H152" i="53"/>
  <c r="H153" i="53"/>
  <c r="H154" i="53"/>
  <c r="H155" i="53"/>
  <c r="H156" i="53"/>
  <c r="H157" i="53"/>
  <c r="H158" i="53"/>
  <c r="H159" i="53"/>
  <c r="H160" i="53"/>
  <c r="H161" i="53"/>
  <c r="H162" i="53"/>
  <c r="H163" i="53"/>
  <c r="H164" i="53"/>
  <c r="H165" i="53"/>
  <c r="H166" i="53"/>
  <c r="H167" i="53"/>
  <c r="H168" i="53"/>
  <c r="H169" i="53"/>
  <c r="H170" i="53"/>
  <c r="H171" i="53"/>
  <c r="H172" i="53"/>
  <c r="H173" i="53"/>
  <c r="H174" i="53"/>
  <c r="H175" i="53"/>
  <c r="H176" i="53"/>
  <c r="H177" i="53"/>
  <c r="H178" i="53"/>
  <c r="H179" i="53"/>
  <c r="H180" i="53"/>
  <c r="H181" i="53"/>
  <c r="H182" i="53"/>
  <c r="H183" i="53"/>
  <c r="H184" i="53"/>
  <c r="H185" i="53"/>
  <c r="H186" i="53"/>
  <c r="H187" i="53"/>
  <c r="H188" i="53"/>
  <c r="H189" i="53"/>
  <c r="H190" i="53"/>
  <c r="H191" i="53"/>
  <c r="H192" i="53"/>
  <c r="H193" i="53"/>
  <c r="H194" i="53"/>
  <c r="H195" i="53"/>
  <c r="H196" i="53"/>
  <c r="H197" i="53"/>
  <c r="H198" i="53"/>
  <c r="H199" i="53"/>
  <c r="H200" i="53"/>
  <c r="H201" i="53"/>
  <c r="H202" i="53"/>
  <c r="H203" i="53"/>
  <c r="H204" i="53"/>
  <c r="H205" i="53"/>
  <c r="H206" i="53"/>
  <c r="H207" i="53"/>
  <c r="H208" i="53"/>
  <c r="H209" i="53"/>
  <c r="H210" i="53"/>
  <c r="H211" i="53"/>
  <c r="H212" i="53"/>
  <c r="H213" i="53"/>
  <c r="H214" i="53"/>
  <c r="H215" i="53"/>
  <c r="H216" i="53"/>
  <c r="H217" i="53"/>
  <c r="H218" i="53"/>
  <c r="H219" i="53"/>
  <c r="H220" i="53"/>
  <c r="H221" i="53"/>
  <c r="H222" i="53"/>
  <c r="H223" i="53"/>
  <c r="H224" i="53"/>
  <c r="H225" i="53"/>
  <c r="H226" i="53"/>
  <c r="H227" i="53"/>
  <c r="H228" i="53"/>
  <c r="H229" i="53"/>
  <c r="H230" i="53"/>
  <c r="H231" i="53"/>
  <c r="H232" i="53"/>
  <c r="H233" i="53"/>
  <c r="H234" i="53"/>
  <c r="H235" i="53"/>
  <c r="H236" i="53"/>
  <c r="H237" i="53"/>
  <c r="H238" i="53"/>
  <c r="H239" i="53"/>
  <c r="H240" i="53"/>
  <c r="H241" i="53"/>
  <c r="H242" i="53"/>
  <c r="H243" i="53"/>
  <c r="H244" i="53"/>
  <c r="H245" i="53"/>
  <c r="H246" i="53"/>
  <c r="H247" i="53"/>
  <c r="H248" i="53"/>
  <c r="H249" i="53"/>
  <c r="H250" i="53"/>
  <c r="H251" i="53"/>
  <c r="H252" i="53"/>
  <c r="H253" i="53"/>
  <c r="H254" i="53"/>
  <c r="H255" i="53"/>
  <c r="H256" i="53"/>
  <c r="H257" i="53"/>
  <c r="H258" i="53"/>
  <c r="H259" i="53"/>
  <c r="H260" i="53"/>
  <c r="H261" i="53"/>
  <c r="H262" i="53"/>
  <c r="H263" i="53"/>
  <c r="H264" i="53"/>
  <c r="H265" i="53"/>
  <c r="H266" i="53"/>
  <c r="H267" i="53"/>
  <c r="H268" i="53"/>
  <c r="H269" i="53"/>
  <c r="H270" i="53"/>
  <c r="H271" i="53"/>
  <c r="H272" i="53"/>
  <c r="H273" i="53"/>
  <c r="H274" i="53"/>
  <c r="H275" i="53"/>
  <c r="H276" i="53"/>
  <c r="H277" i="53"/>
  <c r="H278" i="53"/>
  <c r="H279" i="53"/>
  <c r="H280" i="53"/>
  <c r="H281" i="53"/>
  <c r="H282" i="53"/>
  <c r="H283" i="53"/>
  <c r="H284" i="53"/>
  <c r="H285" i="53"/>
  <c r="H286" i="53"/>
  <c r="H287" i="53"/>
  <c r="H288" i="53"/>
  <c r="H289" i="53"/>
  <c r="H290" i="53"/>
  <c r="H291" i="53"/>
  <c r="H292" i="53"/>
  <c r="H293" i="53"/>
  <c r="H294" i="53"/>
  <c r="H295" i="53"/>
  <c r="H296" i="53"/>
  <c r="H297" i="53"/>
  <c r="H298" i="53"/>
  <c r="H299" i="53"/>
  <c r="H300" i="53"/>
  <c r="H301" i="53"/>
  <c r="H302" i="53"/>
  <c r="H303" i="53"/>
  <c r="H304" i="53"/>
  <c r="H305" i="53"/>
  <c r="H306" i="53"/>
  <c r="H307" i="53"/>
  <c r="H308" i="53"/>
  <c r="H309" i="53"/>
  <c r="H310" i="53"/>
  <c r="H311" i="53"/>
  <c r="H312" i="53"/>
  <c r="H313" i="53"/>
  <c r="H314" i="53"/>
  <c r="H315" i="53"/>
  <c r="H316" i="53"/>
  <c r="H317" i="53"/>
  <c r="H318" i="53"/>
  <c r="H319" i="53"/>
  <c r="H320" i="53"/>
  <c r="H321" i="53"/>
  <c r="H322" i="53"/>
  <c r="H323" i="53"/>
  <c r="H324" i="53"/>
  <c r="H325" i="53"/>
  <c r="H326" i="53"/>
  <c r="H327" i="53"/>
  <c r="H328" i="53"/>
  <c r="H329" i="53"/>
  <c r="H330" i="53"/>
  <c r="H331" i="53"/>
  <c r="H332" i="53"/>
  <c r="H333" i="53"/>
  <c r="H334" i="53"/>
  <c r="H335" i="53"/>
  <c r="H336" i="53"/>
  <c r="H337" i="53"/>
  <c r="H338" i="53"/>
  <c r="H339" i="53"/>
  <c r="H340" i="53"/>
  <c r="H341" i="53"/>
  <c r="H342" i="53"/>
  <c r="H343" i="53"/>
  <c r="H344" i="53"/>
  <c r="H345" i="53"/>
  <c r="H346" i="53"/>
  <c r="H347" i="53"/>
  <c r="H348" i="53"/>
  <c r="H349" i="53"/>
  <c r="H350" i="53"/>
  <c r="H351" i="53"/>
  <c r="H352" i="53"/>
  <c r="H353" i="53"/>
  <c r="H354" i="53"/>
  <c r="H355" i="53"/>
  <c r="H356" i="53"/>
  <c r="H357" i="53"/>
  <c r="H358" i="53"/>
  <c r="H359" i="53"/>
  <c r="H360" i="53"/>
  <c r="H361" i="53"/>
  <c r="H362" i="53"/>
  <c r="H363" i="53"/>
  <c r="H364" i="53"/>
  <c r="H365" i="53"/>
  <c r="H366" i="53"/>
  <c r="H367" i="53"/>
  <c r="H368" i="53"/>
  <c r="H369" i="53"/>
  <c r="H370" i="53"/>
  <c r="H371" i="53"/>
  <c r="H372" i="53"/>
  <c r="H373" i="53"/>
  <c r="H374" i="53"/>
  <c r="H375" i="53"/>
  <c r="H376" i="53"/>
  <c r="H377" i="53"/>
  <c r="H378" i="53"/>
  <c r="H379" i="53"/>
  <c r="H380" i="53"/>
  <c r="H381" i="53"/>
  <c r="H382" i="53"/>
  <c r="H383" i="53"/>
  <c r="H384" i="53"/>
  <c r="H385" i="53"/>
  <c r="H386" i="53"/>
  <c r="H387" i="53"/>
  <c r="H388" i="53"/>
  <c r="H389" i="53"/>
  <c r="H390" i="53"/>
  <c r="H391" i="53"/>
  <c r="H392" i="53"/>
  <c r="H393" i="53"/>
  <c r="H394" i="53"/>
  <c r="H395" i="53"/>
  <c r="H396" i="53"/>
  <c r="H397" i="53"/>
  <c r="H398" i="53"/>
  <c r="H399" i="53"/>
  <c r="H400" i="53"/>
  <c r="H401" i="53"/>
  <c r="H402" i="53"/>
  <c r="H403" i="53"/>
  <c r="H404" i="53"/>
  <c r="H405" i="53"/>
  <c r="H406" i="53"/>
  <c r="H407" i="53"/>
  <c r="H408" i="53"/>
  <c r="H409" i="53"/>
  <c r="H410" i="53"/>
  <c r="H411" i="53"/>
  <c r="H412" i="53"/>
  <c r="H413" i="53"/>
  <c r="H414" i="53"/>
  <c r="H415" i="53"/>
  <c r="H416" i="53"/>
  <c r="H417" i="53"/>
  <c r="H418" i="53"/>
  <c r="H419" i="53"/>
  <c r="H420" i="53"/>
  <c r="H421" i="53"/>
  <c r="H422" i="53"/>
  <c r="H423" i="53"/>
  <c r="H424" i="53"/>
  <c r="H425" i="53"/>
  <c r="H426" i="53"/>
  <c r="H427" i="53"/>
  <c r="H428" i="53"/>
  <c r="H429" i="53"/>
  <c r="H430" i="53"/>
  <c r="H431" i="53"/>
  <c r="H432" i="53"/>
  <c r="H433" i="53"/>
  <c r="H434" i="53"/>
  <c r="H435" i="53"/>
  <c r="H436" i="53"/>
  <c r="H437" i="53"/>
  <c r="H438" i="53"/>
  <c r="H439" i="53"/>
  <c r="H440" i="53"/>
  <c r="H441" i="53"/>
  <c r="H442" i="53"/>
  <c r="H443" i="53"/>
  <c r="H444" i="53"/>
  <c r="H445" i="53"/>
  <c r="H446" i="53"/>
  <c r="H447" i="53"/>
  <c r="H448" i="53"/>
  <c r="H449" i="53"/>
  <c r="H450" i="53"/>
  <c r="H451" i="53"/>
  <c r="H452" i="53"/>
  <c r="H453" i="53"/>
  <c r="H454" i="53"/>
  <c r="H455" i="53"/>
  <c r="H456" i="53"/>
  <c r="H457" i="53"/>
  <c r="H458" i="53"/>
  <c r="H459" i="53"/>
  <c r="H460" i="53"/>
  <c r="H461" i="53"/>
  <c r="H462" i="53"/>
  <c r="H463" i="53"/>
  <c r="H464" i="53"/>
  <c r="H465" i="53"/>
  <c r="H466" i="53"/>
  <c r="H467" i="53"/>
  <c r="H468" i="53"/>
  <c r="H469" i="53"/>
  <c r="H470" i="53"/>
  <c r="H471" i="53"/>
  <c r="H472" i="53"/>
  <c r="H473" i="53"/>
  <c r="H474" i="53"/>
  <c r="H475" i="53"/>
  <c r="H476" i="53"/>
  <c r="H477" i="53"/>
  <c r="H478" i="53"/>
  <c r="H479" i="53"/>
  <c r="H480" i="53"/>
  <c r="H481" i="53"/>
  <c r="H482" i="53"/>
  <c r="H483" i="53"/>
  <c r="H484" i="53"/>
  <c r="H485" i="53"/>
  <c r="H486" i="53"/>
  <c r="H487" i="53"/>
  <c r="H488" i="53"/>
  <c r="H489" i="53"/>
  <c r="H490" i="53"/>
  <c r="H491" i="53"/>
  <c r="H492" i="53"/>
  <c r="H493" i="53"/>
  <c r="H494" i="53"/>
  <c r="H495" i="53"/>
  <c r="H496" i="53"/>
  <c r="H497" i="53"/>
  <c r="H498" i="53"/>
  <c r="H499" i="53"/>
  <c r="H500" i="53"/>
  <c r="H501" i="53"/>
  <c r="H502" i="53"/>
  <c r="H503" i="53"/>
  <c r="H504" i="53"/>
  <c r="H505" i="53"/>
  <c r="H506" i="53"/>
  <c r="H507" i="53"/>
  <c r="H508" i="53"/>
  <c r="H509" i="53"/>
  <c r="H510" i="53"/>
  <c r="H511" i="53"/>
  <c r="H512" i="53"/>
  <c r="H513" i="53"/>
  <c r="H514" i="53"/>
  <c r="H515" i="53"/>
  <c r="H516" i="53"/>
  <c r="H517" i="53"/>
  <c r="H518" i="53"/>
  <c r="H519" i="53"/>
  <c r="H520" i="53"/>
  <c r="H521" i="53"/>
  <c r="H522" i="53"/>
  <c r="H523" i="53"/>
  <c r="H524" i="53"/>
  <c r="H525" i="53"/>
  <c r="H526" i="53"/>
  <c r="H527" i="53"/>
  <c r="H528" i="53"/>
  <c r="H529" i="53"/>
  <c r="H530" i="53"/>
  <c r="H531" i="53"/>
  <c r="H532" i="53"/>
  <c r="H533" i="53"/>
  <c r="H534" i="53"/>
  <c r="H535" i="53"/>
  <c r="H536" i="53"/>
  <c r="H537" i="53"/>
  <c r="H538" i="53"/>
  <c r="H539" i="53"/>
  <c r="H540" i="53"/>
  <c r="H541" i="53"/>
  <c r="H542" i="53"/>
  <c r="H543" i="53"/>
  <c r="H544" i="53"/>
  <c r="H545" i="53"/>
  <c r="H546" i="53"/>
  <c r="H547" i="53"/>
  <c r="H548" i="53"/>
  <c r="H549" i="53"/>
  <c r="H550" i="53"/>
  <c r="H551" i="53"/>
  <c r="H552" i="53"/>
  <c r="H553" i="53"/>
  <c r="H554" i="53"/>
  <c r="H555" i="53"/>
  <c r="H556" i="53"/>
  <c r="H557" i="53"/>
  <c r="H558" i="53"/>
  <c r="H559" i="53"/>
  <c r="H560" i="53"/>
  <c r="H561" i="53"/>
  <c r="H562" i="53"/>
  <c r="H563" i="53"/>
  <c r="H564" i="53"/>
  <c r="H565" i="53"/>
  <c r="H566" i="53"/>
  <c r="H567" i="53"/>
  <c r="H568" i="53"/>
  <c r="H569" i="53"/>
  <c r="H570" i="53"/>
  <c r="H571" i="53"/>
  <c r="H572" i="53"/>
  <c r="H573" i="53"/>
  <c r="H574" i="53"/>
  <c r="H575" i="53"/>
  <c r="H576" i="53"/>
  <c r="H577" i="53"/>
  <c r="H578" i="53"/>
  <c r="H579" i="53"/>
  <c r="H580" i="53"/>
  <c r="H581" i="53"/>
  <c r="H582" i="53"/>
  <c r="H583" i="53"/>
  <c r="H584" i="53"/>
  <c r="H585" i="53"/>
  <c r="H586" i="53"/>
  <c r="H587" i="53"/>
  <c r="H588" i="53"/>
  <c r="H589" i="53"/>
  <c r="H590" i="53"/>
  <c r="H591" i="53"/>
  <c r="H592" i="53"/>
  <c r="H593" i="53"/>
  <c r="H594" i="53"/>
  <c r="H595" i="53"/>
  <c r="H596" i="53"/>
  <c r="H597" i="53"/>
  <c r="H598" i="53"/>
  <c r="H599" i="53"/>
  <c r="H600" i="53"/>
  <c r="H601" i="53"/>
  <c r="H602" i="53"/>
  <c r="H603" i="53"/>
  <c r="H604" i="53"/>
  <c r="H605" i="53"/>
  <c r="H606" i="53"/>
  <c r="H607" i="53"/>
  <c r="H608" i="53"/>
  <c r="H609" i="53"/>
  <c r="H610" i="53"/>
  <c r="H611" i="53"/>
  <c r="H612" i="53"/>
  <c r="H613" i="53"/>
  <c r="H614" i="53"/>
  <c r="H615" i="53"/>
  <c r="H616" i="53"/>
  <c r="H617" i="53"/>
  <c r="H618" i="53"/>
  <c r="H619" i="53"/>
  <c r="H620" i="53"/>
  <c r="H621" i="53"/>
  <c r="H622" i="53"/>
  <c r="H623" i="53"/>
  <c r="H624" i="53"/>
  <c r="H625" i="53"/>
  <c r="H626" i="53"/>
  <c r="H627" i="53"/>
  <c r="H628" i="53"/>
  <c r="H629" i="53"/>
  <c r="H630" i="53"/>
  <c r="H631" i="53"/>
  <c r="H632" i="53"/>
  <c r="H633" i="53"/>
  <c r="H634" i="53"/>
  <c r="H635" i="53"/>
  <c r="H636" i="53"/>
  <c r="H637" i="53"/>
  <c r="H638" i="53"/>
  <c r="H639" i="53"/>
  <c r="H640" i="53"/>
  <c r="H641" i="53"/>
  <c r="H642" i="53"/>
  <c r="H643" i="53"/>
  <c r="H644" i="53"/>
  <c r="H645" i="53"/>
  <c r="H646" i="53"/>
  <c r="H647" i="53"/>
  <c r="H648" i="53"/>
  <c r="H649" i="53"/>
  <c r="H650" i="53"/>
  <c r="H651" i="53"/>
  <c r="H652" i="53"/>
  <c r="H653" i="53"/>
  <c r="H654" i="53"/>
  <c r="H655" i="53"/>
  <c r="H656" i="53"/>
  <c r="H657" i="53"/>
  <c r="H658" i="53"/>
  <c r="H659" i="53"/>
  <c r="H660" i="53"/>
  <c r="H661" i="53"/>
  <c r="H662" i="53"/>
  <c r="H663" i="53"/>
  <c r="H664" i="53"/>
  <c r="H665" i="53"/>
  <c r="H666" i="53"/>
  <c r="H667" i="53"/>
  <c r="H668" i="53"/>
  <c r="H669" i="53"/>
  <c r="H670" i="53"/>
  <c r="H671" i="53"/>
  <c r="H672" i="53"/>
  <c r="H673" i="53"/>
  <c r="H674" i="53"/>
  <c r="H675" i="53"/>
  <c r="H676" i="53"/>
  <c r="H677" i="53"/>
  <c r="H678" i="53"/>
  <c r="H679" i="53"/>
  <c r="H680" i="53"/>
  <c r="H681" i="53"/>
  <c r="H682" i="53"/>
  <c r="H683" i="53"/>
  <c r="H684" i="53"/>
  <c r="H685" i="53"/>
  <c r="H686" i="53"/>
  <c r="H687" i="53"/>
  <c r="H688" i="53"/>
  <c r="H689" i="53"/>
  <c r="H690" i="53"/>
  <c r="H691" i="53"/>
  <c r="H692" i="53"/>
  <c r="H693" i="53"/>
  <c r="H694" i="53"/>
  <c r="H695" i="53"/>
  <c r="H696" i="53"/>
  <c r="H697" i="53"/>
  <c r="H698" i="53"/>
  <c r="H699" i="53"/>
  <c r="H700" i="53"/>
  <c r="H701" i="53"/>
  <c r="H702" i="53"/>
  <c r="H703" i="53"/>
  <c r="H704" i="53"/>
  <c r="H705" i="53"/>
  <c r="H706" i="53"/>
  <c r="H707" i="53"/>
  <c r="H708" i="53"/>
  <c r="H709" i="53"/>
  <c r="H710" i="53"/>
  <c r="H711" i="53"/>
  <c r="H712" i="53"/>
  <c r="H713" i="53"/>
  <c r="H714" i="53"/>
  <c r="H715" i="53"/>
  <c r="H716" i="53"/>
  <c r="H717" i="53"/>
  <c r="H718" i="53"/>
  <c r="H719" i="53"/>
  <c r="H720" i="53"/>
  <c r="H721" i="53"/>
  <c r="H722" i="53"/>
  <c r="H723" i="53"/>
  <c r="H724" i="53"/>
  <c r="H725" i="53"/>
  <c r="H726" i="53"/>
  <c r="H727" i="53"/>
  <c r="H728" i="53"/>
  <c r="H729" i="53"/>
  <c r="H730" i="53"/>
  <c r="H731" i="53"/>
  <c r="H732" i="53"/>
  <c r="H733" i="53"/>
  <c r="H734" i="53"/>
  <c r="H735" i="53"/>
  <c r="H736" i="53"/>
  <c r="H737" i="53"/>
  <c r="H738" i="53"/>
  <c r="H739" i="53"/>
  <c r="H740" i="53"/>
  <c r="H741" i="53"/>
  <c r="H742" i="53"/>
  <c r="H743" i="53"/>
  <c r="H744" i="53"/>
  <c r="H745" i="53"/>
  <c r="H746" i="53"/>
  <c r="H747" i="53"/>
  <c r="H748" i="53"/>
  <c r="H749" i="53"/>
  <c r="H750" i="53"/>
  <c r="H751" i="53"/>
  <c r="H752" i="53"/>
  <c r="H753" i="53"/>
  <c r="H754" i="53"/>
  <c r="H755" i="53"/>
  <c r="H756" i="53"/>
  <c r="H757" i="53"/>
  <c r="H758" i="53"/>
  <c r="H759" i="53"/>
  <c r="H760" i="53"/>
  <c r="H761" i="53"/>
  <c r="H762" i="53"/>
  <c r="H763" i="53"/>
  <c r="H764" i="53"/>
  <c r="H765" i="53"/>
  <c r="H766" i="53"/>
  <c r="H767" i="53"/>
  <c r="H768" i="53"/>
  <c r="H769" i="53"/>
  <c r="H770" i="53"/>
  <c r="H771" i="53"/>
  <c r="H772" i="53"/>
  <c r="H773" i="53"/>
  <c r="H774" i="53"/>
  <c r="H775" i="53"/>
  <c r="H776" i="53"/>
  <c r="H777" i="53"/>
  <c r="H778" i="53"/>
  <c r="H779" i="53"/>
  <c r="H780" i="53"/>
  <c r="H781" i="53"/>
  <c r="H782" i="53"/>
  <c r="H783" i="53"/>
  <c r="H784" i="53"/>
  <c r="H785" i="53"/>
  <c r="H786" i="53"/>
  <c r="H787" i="53"/>
  <c r="H788" i="53"/>
  <c r="H789" i="53"/>
  <c r="H790" i="53"/>
  <c r="H791" i="53"/>
  <c r="H792" i="53"/>
  <c r="H793" i="53"/>
  <c r="H794" i="53"/>
  <c r="H795" i="53"/>
  <c r="H796" i="53"/>
  <c r="H797" i="53"/>
  <c r="H798" i="53"/>
  <c r="H799" i="53"/>
  <c r="H800" i="53"/>
  <c r="H801" i="53"/>
  <c r="H802" i="53"/>
  <c r="H803" i="53"/>
  <c r="H804" i="53"/>
  <c r="H805" i="53"/>
  <c r="H806" i="53"/>
  <c r="H807" i="53"/>
  <c r="H808" i="53"/>
  <c r="H809" i="53"/>
  <c r="H810" i="53"/>
  <c r="H811" i="53"/>
  <c r="H812" i="53"/>
  <c r="H813" i="53"/>
  <c r="H814" i="53"/>
  <c r="H815" i="53"/>
  <c r="H816" i="53"/>
  <c r="H817" i="53"/>
  <c r="H818" i="53"/>
  <c r="H819" i="53"/>
  <c r="H820" i="53"/>
  <c r="H821" i="53"/>
  <c r="H822" i="53"/>
  <c r="H823" i="53"/>
  <c r="H824" i="53"/>
  <c r="H825" i="53"/>
  <c r="H826" i="53"/>
  <c r="H827" i="53"/>
  <c r="H828" i="53"/>
  <c r="H829" i="53"/>
  <c r="H830" i="53"/>
  <c r="H831" i="53"/>
  <c r="H832" i="53"/>
  <c r="H833" i="53"/>
  <c r="H834" i="53"/>
  <c r="H835" i="53"/>
  <c r="H836" i="53"/>
  <c r="H837" i="53"/>
  <c r="H838" i="53"/>
  <c r="H839" i="53"/>
  <c r="H840" i="53"/>
  <c r="H841" i="53"/>
  <c r="H842" i="53"/>
  <c r="H843" i="53"/>
  <c r="H844" i="53"/>
  <c r="H845" i="53"/>
  <c r="H846" i="53"/>
  <c r="H847" i="53"/>
  <c r="H848" i="53"/>
  <c r="H849" i="53"/>
  <c r="H850" i="53"/>
  <c r="H851" i="53"/>
  <c r="H852" i="53"/>
  <c r="H853" i="53"/>
  <c r="H854" i="53"/>
  <c r="H855" i="53"/>
  <c r="H856" i="53"/>
  <c r="H857" i="53"/>
  <c r="H858" i="53"/>
  <c r="H859" i="53"/>
  <c r="H860" i="53"/>
  <c r="H861" i="53"/>
  <c r="H862" i="53"/>
  <c r="H863" i="53"/>
  <c r="H864" i="53"/>
  <c r="H865" i="53"/>
  <c r="H866" i="53"/>
  <c r="H867" i="53"/>
  <c r="H868" i="53"/>
  <c r="H869" i="53"/>
  <c r="H870" i="53"/>
  <c r="H871" i="53"/>
  <c r="H872" i="53"/>
  <c r="H873" i="53"/>
  <c r="H874" i="53"/>
  <c r="H875" i="53"/>
  <c r="H876" i="53"/>
  <c r="H877" i="53"/>
  <c r="H878" i="53"/>
  <c r="H879" i="53"/>
  <c r="H880" i="53"/>
  <c r="H881" i="53"/>
  <c r="H882" i="53"/>
  <c r="H883" i="53"/>
  <c r="H884" i="53"/>
  <c r="H885" i="53"/>
  <c r="H886" i="53"/>
  <c r="H887" i="53"/>
  <c r="H888" i="53"/>
  <c r="H889" i="53"/>
  <c r="H890" i="53"/>
  <c r="H891" i="53"/>
  <c r="H892" i="53"/>
  <c r="H893" i="53"/>
  <c r="H894" i="53"/>
  <c r="H895" i="53"/>
  <c r="H896" i="53"/>
  <c r="H897" i="53"/>
  <c r="H898" i="53"/>
  <c r="H899" i="53"/>
  <c r="H900" i="53"/>
  <c r="H901" i="53"/>
  <c r="H902" i="53"/>
  <c r="H903" i="53"/>
  <c r="H904" i="53"/>
  <c r="H905" i="53"/>
  <c r="H906" i="53"/>
  <c r="H907" i="53"/>
  <c r="H908" i="53"/>
  <c r="H909" i="53"/>
  <c r="H910" i="53"/>
  <c r="H911" i="53"/>
  <c r="H912" i="53"/>
  <c r="H913" i="53"/>
  <c r="H914" i="53"/>
  <c r="H915" i="53"/>
  <c r="H916" i="53"/>
  <c r="H917" i="53"/>
  <c r="H918" i="53"/>
  <c r="H919" i="53"/>
  <c r="H920" i="53"/>
  <c r="H921" i="53"/>
  <c r="H922" i="53"/>
  <c r="H923" i="53"/>
  <c r="H924" i="53"/>
  <c r="H925" i="53"/>
  <c r="H926" i="53"/>
  <c r="H927" i="53"/>
  <c r="H928" i="53"/>
  <c r="H929" i="53"/>
  <c r="H930" i="53"/>
  <c r="H931" i="53"/>
  <c r="H932" i="53"/>
  <c r="H933" i="53"/>
  <c r="H934" i="53"/>
  <c r="H935" i="53"/>
  <c r="H936" i="53"/>
  <c r="H937" i="53"/>
  <c r="H938" i="53"/>
  <c r="H939" i="53"/>
  <c r="H940" i="53"/>
  <c r="H941" i="53"/>
  <c r="H942" i="53"/>
  <c r="H943" i="53"/>
  <c r="H944" i="53"/>
  <c r="H945" i="53"/>
  <c r="H946" i="53"/>
  <c r="H947" i="53"/>
  <c r="H948" i="53"/>
  <c r="H949" i="53"/>
  <c r="H950" i="53"/>
  <c r="H951" i="53"/>
  <c r="H952" i="53"/>
  <c r="H953" i="53"/>
  <c r="H954" i="53"/>
  <c r="H955" i="53"/>
  <c r="H956" i="53"/>
  <c r="H957" i="53"/>
  <c r="H958" i="53"/>
  <c r="H959" i="53"/>
  <c r="H960" i="53"/>
  <c r="H961" i="53"/>
  <c r="H962" i="53"/>
  <c r="H963" i="53"/>
  <c r="H964" i="53"/>
  <c r="H965" i="53"/>
  <c r="H966" i="53"/>
  <c r="H967" i="53"/>
  <c r="H968" i="53"/>
  <c r="H969" i="53"/>
  <c r="H970" i="53"/>
  <c r="H971" i="53"/>
  <c r="H972" i="53"/>
  <c r="H973" i="53"/>
  <c r="H974" i="53"/>
  <c r="H975" i="53"/>
  <c r="H976" i="53"/>
  <c r="H977" i="53"/>
  <c r="H978" i="53"/>
  <c r="H979" i="53"/>
  <c r="H980" i="53"/>
  <c r="H981" i="53"/>
  <c r="H982" i="53"/>
  <c r="H983" i="53"/>
  <c r="H984" i="53"/>
  <c r="H985" i="53"/>
  <c r="H986" i="53"/>
  <c r="H987" i="53"/>
  <c r="H988" i="53"/>
  <c r="H989" i="53"/>
  <c r="H990" i="53"/>
  <c r="H991" i="53"/>
  <c r="H992" i="53"/>
  <c r="H993" i="53"/>
  <c r="H994" i="53"/>
  <c r="H995" i="53"/>
  <c r="H996" i="53"/>
  <c r="H997" i="53"/>
  <c r="H998" i="53"/>
  <c r="H999" i="53"/>
  <c r="H1000" i="53"/>
  <c r="H1001" i="53"/>
  <c r="H1002" i="53"/>
  <c r="H1003" i="53"/>
  <c r="H1004" i="53"/>
  <c r="H1005" i="53"/>
  <c r="H1006" i="53"/>
  <c r="H1007" i="53"/>
  <c r="H1008" i="53"/>
  <c r="H1009" i="53"/>
  <c r="H1010" i="53"/>
  <c r="H1011" i="53"/>
  <c r="H1012" i="53"/>
  <c r="H1013" i="53"/>
  <c r="H1014" i="53"/>
  <c r="H1015" i="53"/>
  <c r="H1016" i="53"/>
  <c r="H1017" i="53"/>
  <c r="H1018" i="53"/>
  <c r="H1019" i="53"/>
  <c r="H1020" i="53"/>
  <c r="H1021" i="53"/>
  <c r="H1022" i="53"/>
  <c r="H1023" i="53"/>
  <c r="H1024" i="53"/>
  <c r="H1025" i="53"/>
  <c r="H1026" i="53"/>
  <c r="H1027" i="53"/>
  <c r="H1028" i="53"/>
  <c r="H1029" i="53"/>
  <c r="H1030" i="53"/>
  <c r="H1031" i="53"/>
  <c r="H1032" i="53"/>
  <c r="H1033" i="53"/>
  <c r="H1034" i="53"/>
  <c r="H1035" i="53"/>
  <c r="H1036" i="53"/>
  <c r="H1037" i="53"/>
  <c r="H1038" i="53"/>
  <c r="H1039" i="53"/>
  <c r="H1040" i="53"/>
  <c r="H1041" i="53"/>
  <c r="H1042" i="53"/>
  <c r="H1043" i="53"/>
  <c r="H1044" i="53"/>
  <c r="H1045" i="53"/>
  <c r="H1046" i="53"/>
  <c r="H1047" i="53"/>
  <c r="H1048" i="53"/>
  <c r="H1049" i="53"/>
  <c r="H1050" i="53"/>
  <c r="H1051" i="53"/>
  <c r="H1052" i="53"/>
  <c r="H1053" i="53"/>
  <c r="H1054" i="53"/>
  <c r="H1055" i="53"/>
  <c r="H1056" i="53"/>
  <c r="H1057" i="53"/>
  <c r="H1058" i="53"/>
  <c r="H1059" i="53"/>
  <c r="H1060" i="53"/>
  <c r="H1061" i="53"/>
  <c r="H1062" i="53"/>
  <c r="H1063" i="53"/>
  <c r="H1064" i="53"/>
  <c r="H1065" i="53"/>
  <c r="H1066" i="53"/>
  <c r="H1067" i="53"/>
  <c r="H1068" i="53"/>
  <c r="H1069" i="53"/>
  <c r="H1070" i="53"/>
  <c r="H1071" i="53"/>
  <c r="H1072" i="53"/>
  <c r="H1073" i="53"/>
  <c r="H1074" i="53"/>
  <c r="H1075" i="53"/>
  <c r="H1076" i="53"/>
  <c r="H1077" i="53"/>
  <c r="H1078" i="53"/>
  <c r="H1079" i="53"/>
  <c r="H1080" i="53"/>
  <c r="H1081" i="53"/>
  <c r="H1082" i="53"/>
  <c r="H1083" i="53"/>
  <c r="H1084" i="53"/>
  <c r="H1085" i="53"/>
  <c r="H1086" i="53"/>
  <c r="H1087" i="53"/>
  <c r="H1088" i="53"/>
  <c r="H1089" i="53"/>
  <c r="H1090" i="53"/>
  <c r="H1091" i="53"/>
  <c r="H1092" i="53"/>
  <c r="H1093" i="53"/>
  <c r="H1094" i="53"/>
  <c r="H1095" i="53"/>
  <c r="H1096" i="53"/>
  <c r="H1097" i="53"/>
  <c r="H1098" i="53"/>
  <c r="H1099" i="53"/>
  <c r="H1100" i="53"/>
  <c r="H1101" i="53"/>
  <c r="H1102" i="53"/>
  <c r="H1103" i="53"/>
  <c r="H1104" i="53"/>
  <c r="H1105" i="53"/>
  <c r="H1106" i="53"/>
  <c r="H1107" i="53"/>
  <c r="H1108" i="53"/>
  <c r="H1109" i="53"/>
  <c r="H1110" i="53"/>
  <c r="H1111" i="53"/>
  <c r="H1112" i="53"/>
  <c r="H1113" i="53"/>
  <c r="H1114" i="53"/>
  <c r="H1115" i="53"/>
  <c r="H1116" i="53"/>
  <c r="H1117" i="53"/>
  <c r="H1118" i="53"/>
  <c r="H1119" i="53"/>
  <c r="H1120" i="53"/>
  <c r="H1121" i="53"/>
  <c r="H1122" i="53"/>
  <c r="H1123" i="53"/>
  <c r="H1124" i="53"/>
  <c r="H1125" i="53"/>
  <c r="H1126" i="53"/>
  <c r="H1127" i="53"/>
  <c r="H1128" i="53"/>
  <c r="H1129" i="53"/>
  <c r="H1130" i="53"/>
  <c r="H1131" i="53"/>
  <c r="H1132" i="53"/>
  <c r="H1133" i="53"/>
  <c r="H1134" i="53"/>
  <c r="H1135" i="53"/>
  <c r="H1136" i="53"/>
  <c r="H1137" i="53"/>
  <c r="H1138" i="53"/>
  <c r="H1139" i="53"/>
  <c r="H1140" i="53"/>
  <c r="H1141" i="53"/>
  <c r="H1142" i="53"/>
  <c r="H1143" i="53"/>
  <c r="H1144" i="53"/>
  <c r="H1145" i="53"/>
  <c r="H1146" i="53"/>
  <c r="H1147" i="53"/>
  <c r="H1148" i="53"/>
  <c r="H1149" i="53"/>
  <c r="H1150" i="53"/>
  <c r="H1151" i="53"/>
  <c r="H1152" i="53"/>
  <c r="H1153" i="53"/>
  <c r="H1154" i="53"/>
  <c r="H1155" i="53"/>
  <c r="H1156" i="53"/>
  <c r="H1157" i="53"/>
  <c r="H1158" i="53"/>
  <c r="H1159" i="53"/>
  <c r="H1160" i="53"/>
  <c r="H1161" i="53"/>
  <c r="H1162" i="53"/>
  <c r="H1163" i="53"/>
  <c r="H1164" i="53"/>
  <c r="H1165" i="53"/>
  <c r="H1166" i="53"/>
  <c r="H1167" i="53"/>
  <c r="H1168" i="53"/>
  <c r="H1169" i="53"/>
  <c r="H1170" i="53"/>
  <c r="H1171" i="53"/>
  <c r="H1172" i="53"/>
  <c r="H1173" i="53"/>
  <c r="H1174" i="53"/>
  <c r="H1175" i="53"/>
  <c r="H1176" i="53"/>
  <c r="H1177" i="53"/>
  <c r="H1178" i="53"/>
  <c r="H1179" i="53"/>
  <c r="H1180" i="53"/>
  <c r="H1181" i="53"/>
  <c r="H1182" i="53"/>
  <c r="H1183" i="53"/>
  <c r="H1184" i="53"/>
  <c r="H1185" i="53"/>
  <c r="H1186" i="53"/>
  <c r="H1187" i="53"/>
  <c r="H1188" i="53"/>
  <c r="H1189" i="53"/>
  <c r="H1190" i="53"/>
  <c r="H1191" i="53"/>
  <c r="H1192" i="53"/>
  <c r="H1193" i="53"/>
  <c r="H1194" i="53"/>
  <c r="H1195" i="53"/>
  <c r="H1196" i="53"/>
  <c r="H1197" i="53"/>
  <c r="H1198" i="53"/>
  <c r="H1199" i="53"/>
  <c r="H1200" i="53"/>
  <c r="H1201" i="53"/>
  <c r="H1202" i="53"/>
  <c r="H1203" i="53"/>
  <c r="H1204" i="53"/>
  <c r="H1205" i="53"/>
  <c r="H1206" i="53"/>
  <c r="H1207" i="53"/>
  <c r="H1208" i="53"/>
  <c r="H1209" i="53"/>
  <c r="H1210" i="53"/>
  <c r="H1211" i="53"/>
  <c r="H1212" i="53"/>
  <c r="H1213" i="53"/>
  <c r="H1214" i="53"/>
  <c r="H1215" i="53"/>
  <c r="H1216" i="53"/>
  <c r="H1217" i="53"/>
  <c r="H1218" i="53"/>
  <c r="H1219" i="53"/>
  <c r="H1220" i="53"/>
  <c r="H1221" i="53"/>
  <c r="H1222" i="53"/>
  <c r="H1223" i="53"/>
  <c r="H1224" i="53"/>
  <c r="H1225" i="53"/>
  <c r="H1226" i="53"/>
  <c r="H1227" i="53"/>
  <c r="H1228" i="53"/>
  <c r="H1229" i="53"/>
  <c r="H1230" i="53"/>
  <c r="H1231" i="53"/>
  <c r="H1232" i="53"/>
  <c r="H1233" i="53"/>
  <c r="H1234" i="53"/>
  <c r="H1235" i="53"/>
  <c r="H1236" i="53"/>
  <c r="H1237" i="53"/>
  <c r="H1238" i="53"/>
  <c r="H1239" i="53"/>
  <c r="H1240" i="53"/>
  <c r="H1241" i="53"/>
  <c r="H1242" i="53"/>
  <c r="H1243" i="53"/>
  <c r="H1244" i="53"/>
  <c r="H1245" i="53"/>
  <c r="H1246" i="53"/>
  <c r="H1247" i="53"/>
  <c r="H1248" i="53"/>
  <c r="H1249" i="53"/>
  <c r="H1250" i="53"/>
  <c r="H1251" i="53"/>
  <c r="H1252" i="53"/>
  <c r="H1253" i="53"/>
  <c r="H1254" i="53"/>
  <c r="H1255" i="53"/>
  <c r="H1256" i="53"/>
  <c r="H1257" i="53"/>
  <c r="H1258" i="53"/>
  <c r="H1259" i="53"/>
  <c r="H1260" i="53"/>
  <c r="H1261" i="53"/>
  <c r="H1262" i="53"/>
  <c r="H1263" i="53"/>
  <c r="H1264" i="53"/>
  <c r="H1265" i="53"/>
  <c r="H1266" i="53"/>
  <c r="H1267" i="53"/>
  <c r="H1268" i="53"/>
  <c r="H1269" i="53"/>
  <c r="H1270" i="53"/>
  <c r="H1271" i="53"/>
  <c r="H1272" i="53"/>
  <c r="H1273" i="53"/>
  <c r="H1274" i="53"/>
  <c r="H1275" i="53"/>
  <c r="H1276" i="53"/>
  <c r="H1277" i="53"/>
  <c r="H1278" i="53"/>
  <c r="H1279" i="53"/>
  <c r="H1280" i="53"/>
  <c r="H1281" i="53"/>
  <c r="H1282" i="53"/>
  <c r="H1283" i="53"/>
  <c r="H1284" i="53"/>
  <c r="H1285" i="53"/>
  <c r="H1286" i="53"/>
  <c r="H1287" i="53"/>
  <c r="H1288" i="53"/>
  <c r="H1289" i="53"/>
  <c r="H1290" i="53"/>
  <c r="H1291" i="53"/>
  <c r="H1292" i="53"/>
  <c r="H1293" i="53"/>
  <c r="H1294" i="53"/>
  <c r="H1295" i="53"/>
  <c r="H1296" i="53"/>
  <c r="H1297" i="53"/>
  <c r="H1298" i="53"/>
  <c r="H1299" i="53"/>
  <c r="H1300" i="53"/>
  <c r="H1301" i="53"/>
  <c r="H1302" i="53"/>
  <c r="H1303" i="53"/>
  <c r="H1304" i="53"/>
  <c r="H1305" i="53"/>
  <c r="H1306" i="53"/>
  <c r="H1307" i="53"/>
  <c r="H1308" i="53"/>
  <c r="H1309" i="53"/>
  <c r="H1310" i="53"/>
  <c r="H1311" i="53"/>
  <c r="H1312" i="53"/>
  <c r="H1313" i="53"/>
  <c r="H1314" i="53"/>
  <c r="H1315" i="53"/>
  <c r="H1316" i="53"/>
  <c r="H1317" i="53"/>
  <c r="H1318" i="53"/>
  <c r="H1319" i="53"/>
  <c r="H1320" i="53"/>
  <c r="H1321" i="53"/>
  <c r="H1322" i="53"/>
  <c r="H1323" i="53"/>
  <c r="H1324" i="53"/>
  <c r="H1325" i="53"/>
  <c r="H1326" i="53"/>
  <c r="H1327" i="53"/>
  <c r="H1328" i="53"/>
  <c r="H1329" i="53"/>
  <c r="H1330" i="53"/>
  <c r="H1331" i="53"/>
  <c r="H1332" i="53"/>
  <c r="H1333" i="53"/>
  <c r="H1334" i="53"/>
  <c r="H1335" i="53"/>
  <c r="H1336" i="53"/>
  <c r="H1337" i="53"/>
  <c r="H1338" i="53"/>
  <c r="H1339" i="53"/>
  <c r="H1340" i="53"/>
  <c r="H1341" i="53"/>
  <c r="H1342" i="53"/>
  <c r="H1343" i="53"/>
  <c r="H1344" i="53"/>
  <c r="H1345" i="53"/>
  <c r="H1346" i="53"/>
  <c r="H1347" i="53"/>
  <c r="H1348" i="53"/>
  <c r="H1349" i="53"/>
  <c r="H1350" i="53"/>
  <c r="H1351" i="53"/>
  <c r="H1352" i="53"/>
  <c r="H1353" i="53"/>
  <c r="H1354" i="53"/>
  <c r="H1355" i="53"/>
  <c r="H1356" i="53"/>
  <c r="H1357" i="53"/>
  <c r="H1358" i="53"/>
  <c r="H1359" i="53"/>
  <c r="H1360" i="53"/>
  <c r="H1361" i="53"/>
  <c r="H1362" i="53"/>
  <c r="H1363" i="53"/>
  <c r="H1364" i="53"/>
  <c r="H1365" i="53"/>
  <c r="H1366" i="53"/>
  <c r="H1367" i="53"/>
  <c r="H1368" i="53"/>
  <c r="H1369" i="53"/>
  <c r="H1370" i="53"/>
  <c r="H1371" i="53"/>
  <c r="H1372" i="53"/>
  <c r="H1373" i="53"/>
  <c r="H1374" i="53"/>
  <c r="H1375" i="53"/>
  <c r="H1376" i="53"/>
  <c r="H1377" i="53"/>
  <c r="H1378" i="53"/>
  <c r="H1379" i="53"/>
  <c r="H1380" i="53"/>
  <c r="H1381" i="53"/>
  <c r="H1382" i="53"/>
  <c r="H1383" i="53"/>
  <c r="H1384" i="53"/>
  <c r="H1385" i="53"/>
  <c r="H1386" i="53"/>
  <c r="H1387" i="53"/>
  <c r="H1388" i="53"/>
  <c r="H1389" i="53"/>
  <c r="H1390" i="53"/>
  <c r="H1391" i="53"/>
  <c r="H1392" i="53"/>
  <c r="H1393" i="53"/>
  <c r="H1394" i="53"/>
  <c r="H1395" i="53"/>
  <c r="H1396" i="53"/>
  <c r="H1397" i="53"/>
  <c r="H1398" i="53"/>
  <c r="H1399" i="53"/>
  <c r="H1400" i="53"/>
  <c r="H1401" i="53"/>
  <c r="H1402" i="53"/>
  <c r="H1403" i="53"/>
  <c r="H1404" i="53"/>
  <c r="H1405" i="53"/>
  <c r="H1406" i="53"/>
  <c r="H1407" i="53"/>
  <c r="H1408" i="53"/>
  <c r="H1409" i="53"/>
  <c r="H1410" i="53"/>
  <c r="H1411" i="53"/>
  <c r="H1412" i="53"/>
  <c r="H1413" i="53"/>
  <c r="H1414" i="53"/>
  <c r="H1415" i="53"/>
  <c r="H1416" i="53"/>
  <c r="H1417" i="53"/>
  <c r="H1418" i="53"/>
  <c r="H1419" i="53"/>
  <c r="H1420" i="53"/>
  <c r="H1421" i="53"/>
  <c r="H1422" i="53"/>
  <c r="H1423" i="53"/>
  <c r="H1424" i="53"/>
  <c r="H1425" i="53"/>
  <c r="H1426" i="53"/>
  <c r="H1427" i="53"/>
  <c r="H1428" i="53"/>
  <c r="H1429" i="53"/>
  <c r="H1430" i="53"/>
  <c r="H1431" i="53"/>
  <c r="H1432" i="53"/>
  <c r="H1433" i="53"/>
  <c r="H1434" i="53"/>
  <c r="H1435" i="53"/>
  <c r="H1436" i="53"/>
  <c r="H1437" i="53"/>
  <c r="H1438" i="53"/>
  <c r="H1439" i="53"/>
  <c r="H1440" i="53"/>
  <c r="H1441" i="53"/>
  <c r="H1442" i="53"/>
  <c r="H1443" i="53"/>
  <c r="H1444" i="53"/>
  <c r="H1445" i="53"/>
  <c r="H1446" i="53"/>
  <c r="H1447" i="53"/>
  <c r="H1448" i="53"/>
  <c r="H1449" i="53"/>
  <c r="H1450" i="53"/>
  <c r="H1451" i="53"/>
  <c r="H1452" i="53"/>
  <c r="H1453" i="53"/>
  <c r="H1454" i="53"/>
  <c r="H1455" i="53"/>
  <c r="H1456" i="53"/>
  <c r="H1457" i="53"/>
  <c r="H1458" i="53"/>
  <c r="H1459" i="53"/>
  <c r="H1460" i="53"/>
  <c r="H1461" i="53"/>
  <c r="H1462" i="53"/>
  <c r="H1463" i="53"/>
  <c r="H1464" i="53"/>
  <c r="H1465" i="53"/>
  <c r="H1466" i="53"/>
  <c r="H1467" i="53"/>
  <c r="H1468" i="53"/>
  <c r="H1469" i="53"/>
  <c r="H1470" i="53"/>
  <c r="H1471" i="53"/>
  <c r="H1472" i="53"/>
  <c r="H1473" i="53"/>
  <c r="H1474" i="53"/>
  <c r="H1475" i="53"/>
  <c r="H1476" i="53"/>
  <c r="H1477" i="53"/>
  <c r="H1478" i="53"/>
  <c r="H1479" i="53"/>
  <c r="H1480" i="53"/>
  <c r="H1481" i="53"/>
  <c r="H1482" i="53"/>
  <c r="H1483" i="53"/>
  <c r="H1484" i="53"/>
  <c r="H1485" i="53"/>
  <c r="H1486" i="53"/>
  <c r="H1487" i="53"/>
  <c r="H1488" i="53"/>
  <c r="H1489" i="53"/>
  <c r="H1490" i="53"/>
  <c r="H1491" i="53"/>
  <c r="H1492" i="53"/>
  <c r="H1493" i="53"/>
  <c r="H1494" i="53"/>
  <c r="H1495" i="53"/>
  <c r="H1496" i="53"/>
  <c r="H1497" i="53"/>
  <c r="H1498" i="53"/>
  <c r="H1499" i="53"/>
  <c r="H1500" i="53"/>
  <c r="H1501" i="53"/>
  <c r="H1502" i="53"/>
  <c r="H1503" i="53"/>
  <c r="H1504" i="53"/>
  <c r="H1505" i="53"/>
  <c r="H1506" i="53"/>
  <c r="H1507" i="53"/>
  <c r="H1508" i="53"/>
  <c r="H1509" i="53"/>
  <c r="H1510" i="53"/>
  <c r="H1511" i="53"/>
  <c r="H1512" i="53"/>
  <c r="H1513" i="53"/>
  <c r="H1514" i="53"/>
  <c r="H1515" i="53"/>
  <c r="H1516" i="53"/>
  <c r="H1517" i="53"/>
  <c r="H1518" i="53"/>
  <c r="H1519" i="53"/>
  <c r="H1520" i="53"/>
  <c r="H1521" i="53"/>
  <c r="H1522" i="53"/>
  <c r="H1523" i="53"/>
  <c r="H1524" i="53"/>
  <c r="H1525" i="53"/>
  <c r="H1526" i="53"/>
  <c r="H1527" i="53"/>
  <c r="H1528" i="53"/>
  <c r="H1529" i="53"/>
  <c r="H1530" i="53"/>
  <c r="H1531" i="53"/>
  <c r="H1532" i="53"/>
  <c r="H1533" i="53"/>
  <c r="H1534" i="53"/>
  <c r="H1535" i="53"/>
  <c r="H1536" i="53"/>
  <c r="H1537" i="53"/>
  <c r="H1538" i="53"/>
  <c r="H1539" i="53"/>
  <c r="H1540" i="53"/>
  <c r="H1541" i="53"/>
  <c r="H1542" i="53"/>
  <c r="H1543" i="53"/>
  <c r="H1544" i="53"/>
  <c r="H1545" i="53"/>
  <c r="H1546" i="53"/>
  <c r="H1547" i="53"/>
  <c r="H1548" i="53"/>
  <c r="H1549" i="53"/>
  <c r="H1550" i="53"/>
  <c r="H1551" i="53"/>
  <c r="H1552" i="53"/>
  <c r="H1553" i="53"/>
  <c r="H1554" i="53"/>
  <c r="H1555" i="53"/>
  <c r="H1556" i="53"/>
  <c r="H1557" i="53"/>
  <c r="H1558" i="53"/>
  <c r="H1559" i="53"/>
  <c r="H1560" i="53"/>
  <c r="H1561" i="53"/>
  <c r="H1562" i="53"/>
  <c r="H1563" i="53"/>
  <c r="H1564" i="53"/>
  <c r="H1565" i="53"/>
  <c r="H1566" i="53"/>
  <c r="H1567" i="53"/>
  <c r="H1568" i="53"/>
  <c r="H1569" i="53"/>
  <c r="H1570" i="53"/>
  <c r="H1571" i="53"/>
  <c r="H1572" i="53"/>
  <c r="H1573" i="53"/>
  <c r="H1574" i="53"/>
  <c r="H1575" i="53"/>
  <c r="H1576" i="53"/>
  <c r="H1577" i="53"/>
  <c r="H1578" i="53"/>
  <c r="H1579" i="53"/>
  <c r="H1580" i="53"/>
  <c r="H1581" i="53"/>
  <c r="H1582" i="53"/>
  <c r="H1583" i="53"/>
  <c r="H1584" i="53"/>
  <c r="H1585" i="53"/>
  <c r="H1586" i="53"/>
  <c r="H1587" i="53"/>
  <c r="H1588" i="53"/>
  <c r="H1589" i="53"/>
  <c r="H1590" i="53"/>
  <c r="H1591" i="53"/>
  <c r="H1592" i="53"/>
  <c r="H1593" i="53"/>
  <c r="H1594" i="53"/>
  <c r="H1595" i="53"/>
  <c r="H1596" i="53"/>
  <c r="H1597" i="53"/>
  <c r="H1598" i="53"/>
  <c r="H1599" i="53"/>
  <c r="H1600" i="53"/>
  <c r="H1601" i="53"/>
  <c r="H1602" i="53"/>
  <c r="H1603" i="53"/>
  <c r="H1604" i="53"/>
  <c r="H1605" i="53"/>
  <c r="H1606" i="53"/>
  <c r="H1607" i="53"/>
  <c r="H1608" i="53"/>
  <c r="H1609" i="53"/>
  <c r="H1610" i="53"/>
  <c r="H1611" i="53"/>
  <c r="H1612" i="53"/>
  <c r="H1613" i="53"/>
  <c r="H1614" i="53"/>
  <c r="H1615" i="53"/>
  <c r="H1616" i="53"/>
  <c r="H1617" i="53"/>
  <c r="H1618" i="53"/>
  <c r="H1619" i="53"/>
  <c r="H1620" i="53"/>
  <c r="H1621" i="53"/>
  <c r="H1622" i="53"/>
  <c r="H1623" i="53"/>
  <c r="H1624" i="53"/>
  <c r="H1625" i="53"/>
  <c r="H1626" i="53"/>
  <c r="H1627" i="53"/>
  <c r="H1628" i="53"/>
  <c r="H1629" i="53"/>
  <c r="H1630" i="53"/>
  <c r="H1631" i="53"/>
  <c r="H1632" i="53"/>
  <c r="H1633" i="53"/>
  <c r="H1634" i="53"/>
  <c r="H1635" i="53"/>
  <c r="H1636" i="53"/>
  <c r="H1637" i="53"/>
  <c r="H1638" i="53"/>
  <c r="H1639" i="53"/>
  <c r="H1640" i="53"/>
  <c r="H1641" i="53"/>
  <c r="H1642" i="53"/>
  <c r="H1643" i="53"/>
  <c r="H1644" i="53"/>
  <c r="H1645" i="53"/>
  <c r="H1646" i="53"/>
  <c r="H1647" i="53"/>
  <c r="H1648" i="53"/>
  <c r="H1649" i="53"/>
  <c r="H1650" i="53"/>
  <c r="H1651" i="53"/>
  <c r="H1652" i="53"/>
  <c r="H1653" i="53"/>
  <c r="H1654" i="53"/>
  <c r="H1655" i="53"/>
  <c r="H1656" i="53"/>
  <c r="H1657" i="53"/>
  <c r="H1658" i="53"/>
  <c r="H1659" i="53"/>
  <c r="H1660" i="53"/>
  <c r="H1661" i="53"/>
  <c r="H1662" i="53"/>
  <c r="H1663" i="53"/>
  <c r="H1664" i="53"/>
  <c r="H1665" i="53"/>
  <c r="H1666" i="53"/>
  <c r="H1667" i="53"/>
  <c r="H1668" i="53"/>
  <c r="H1669" i="53"/>
  <c r="H1670" i="53"/>
  <c r="H1671" i="53"/>
  <c r="H1672" i="53"/>
  <c r="H1673" i="53"/>
  <c r="H1674" i="53"/>
  <c r="H1675" i="53"/>
  <c r="H1676" i="53"/>
  <c r="H1677" i="53"/>
  <c r="H1678" i="53"/>
  <c r="H1679" i="53"/>
  <c r="H1680" i="53"/>
  <c r="H1681" i="53"/>
  <c r="H1682" i="53"/>
  <c r="H1683" i="53"/>
  <c r="H1684" i="53"/>
  <c r="H1685" i="53"/>
  <c r="H1686" i="53"/>
  <c r="H1687" i="53"/>
  <c r="H1688" i="53"/>
  <c r="H1689" i="53"/>
  <c r="H1690" i="53"/>
  <c r="H1691" i="53"/>
  <c r="H1692" i="53"/>
  <c r="H1693" i="53"/>
  <c r="H1694" i="53"/>
  <c r="H1695" i="53"/>
  <c r="H1696" i="53"/>
  <c r="H1697" i="53"/>
  <c r="H1698" i="53"/>
  <c r="H1699" i="53"/>
  <c r="H1700" i="53"/>
  <c r="H1701" i="53"/>
  <c r="H1702" i="53"/>
  <c r="H1703" i="53"/>
  <c r="H1704" i="53"/>
  <c r="H1705" i="53"/>
  <c r="H1706" i="53"/>
  <c r="H1707" i="53"/>
  <c r="H1708" i="53"/>
  <c r="H1709" i="53"/>
  <c r="H1710" i="53"/>
  <c r="H1711" i="53"/>
  <c r="H1712" i="53"/>
  <c r="H1713" i="53"/>
  <c r="H1714" i="53"/>
  <c r="H1715" i="53"/>
  <c r="H1716" i="53"/>
  <c r="H1717" i="53"/>
  <c r="H1718" i="53"/>
  <c r="H1719" i="53"/>
  <c r="H1720" i="53"/>
  <c r="H1721" i="53"/>
  <c r="H1722" i="53"/>
  <c r="H1723" i="53"/>
  <c r="H1724" i="53"/>
  <c r="H1725" i="53"/>
  <c r="H1726" i="53"/>
  <c r="H1727" i="53"/>
  <c r="H1728" i="53"/>
  <c r="H1729" i="53"/>
  <c r="H1730" i="53"/>
  <c r="H1731" i="53"/>
  <c r="H1732" i="53"/>
  <c r="H1733" i="53"/>
  <c r="H1734" i="53"/>
  <c r="H1735" i="53"/>
  <c r="H1736" i="53"/>
  <c r="H1737" i="53"/>
  <c r="H1738" i="53"/>
  <c r="H1739" i="53"/>
  <c r="H1740" i="53"/>
  <c r="H1741" i="53"/>
  <c r="H1742" i="53"/>
  <c r="H1743" i="53"/>
  <c r="H1744" i="53"/>
  <c r="H1745" i="53"/>
  <c r="H1746" i="53"/>
  <c r="H1747" i="53"/>
  <c r="H1748" i="53"/>
  <c r="H1749" i="53"/>
  <c r="H1750" i="53"/>
  <c r="H1751" i="53"/>
  <c r="H1752" i="53"/>
  <c r="H1753" i="53"/>
  <c r="H1754" i="53"/>
  <c r="H1755" i="53"/>
  <c r="H1756" i="53"/>
  <c r="H1757" i="53"/>
  <c r="H1758" i="53"/>
  <c r="H1759" i="53"/>
  <c r="H1760" i="53"/>
  <c r="H1761" i="53"/>
  <c r="H1762" i="53"/>
  <c r="H1763" i="53"/>
  <c r="H1764" i="53"/>
  <c r="H1765" i="53"/>
  <c r="H1766" i="53"/>
  <c r="H1767" i="53"/>
  <c r="H1768" i="53"/>
  <c r="H1769" i="53"/>
  <c r="H1770" i="53"/>
  <c r="H1771" i="53"/>
  <c r="H1772" i="53"/>
  <c r="H1773" i="53"/>
  <c r="H1774" i="53"/>
  <c r="H1775" i="53"/>
  <c r="H1776" i="53"/>
  <c r="H1777" i="53"/>
  <c r="H1778" i="53"/>
  <c r="H1779" i="53"/>
  <c r="H1780" i="53"/>
  <c r="H1781" i="53"/>
  <c r="H1782" i="53"/>
  <c r="H1783" i="53"/>
  <c r="H1784" i="53"/>
  <c r="H1785" i="53"/>
  <c r="H1786" i="53"/>
  <c r="H1787" i="53"/>
  <c r="H1788" i="53"/>
  <c r="H1789" i="53"/>
  <c r="H1790" i="53"/>
  <c r="H1791" i="53"/>
  <c r="H1792" i="53"/>
  <c r="H1793" i="53"/>
  <c r="H1794" i="53"/>
  <c r="H1795" i="53"/>
  <c r="H1796" i="53"/>
  <c r="H1797" i="53"/>
  <c r="H1798" i="53"/>
  <c r="H1799" i="53"/>
  <c r="H1800" i="53"/>
  <c r="H1801" i="53"/>
  <c r="H1802" i="53"/>
  <c r="H1803" i="53"/>
  <c r="H1804" i="53"/>
  <c r="H1805" i="53"/>
  <c r="H1806" i="53"/>
  <c r="H1807" i="53"/>
  <c r="H1808" i="53"/>
  <c r="H1809" i="53"/>
  <c r="H1810" i="53"/>
  <c r="H1811" i="53"/>
  <c r="H1812" i="53"/>
  <c r="H1813" i="53"/>
  <c r="H1814" i="53"/>
  <c r="H1815" i="53"/>
  <c r="H1816" i="53"/>
  <c r="H1817" i="53"/>
  <c r="H1818" i="53"/>
  <c r="H1819" i="53"/>
  <c r="H1820" i="53"/>
  <c r="H1821" i="53"/>
  <c r="H1822" i="53"/>
  <c r="H1823" i="53"/>
  <c r="H1824" i="53"/>
  <c r="H1825" i="53"/>
  <c r="H1826" i="53"/>
  <c r="H1827" i="53"/>
  <c r="H1828" i="53"/>
  <c r="H1829" i="53"/>
  <c r="H1830" i="53"/>
  <c r="H1831" i="53"/>
  <c r="H1832" i="53"/>
  <c r="H1833" i="53"/>
  <c r="H1834" i="53"/>
  <c r="H1835" i="53"/>
  <c r="H1836" i="53"/>
  <c r="H1837" i="53"/>
  <c r="H1838" i="53"/>
  <c r="H1839" i="53"/>
  <c r="H1840" i="53"/>
  <c r="H1841" i="53"/>
  <c r="H1842" i="53"/>
  <c r="H1843" i="53"/>
  <c r="H1844" i="53"/>
  <c r="H1845" i="53"/>
  <c r="H1846" i="53"/>
  <c r="H1847" i="53"/>
  <c r="H1848" i="53"/>
  <c r="H1849" i="53"/>
  <c r="H1850" i="53"/>
  <c r="H1851" i="53"/>
  <c r="H1852" i="53"/>
  <c r="H1853" i="53"/>
  <c r="H1854" i="53"/>
  <c r="H1855" i="53"/>
  <c r="H1856" i="53"/>
  <c r="H1857" i="53"/>
  <c r="H1858" i="53"/>
  <c r="H1859" i="53"/>
  <c r="H1860" i="53"/>
  <c r="H1861" i="53"/>
  <c r="H1862" i="53"/>
  <c r="H1863" i="53"/>
  <c r="H1864" i="53"/>
  <c r="H1865" i="53"/>
  <c r="H1866" i="53"/>
  <c r="H1867" i="53"/>
  <c r="H1868" i="53"/>
  <c r="H1869" i="53"/>
  <c r="H1870" i="53"/>
  <c r="H1871" i="53"/>
  <c r="H1872" i="53"/>
  <c r="H1873" i="53"/>
  <c r="H1874" i="53"/>
  <c r="H1875" i="53"/>
  <c r="H1876" i="53"/>
  <c r="H1877" i="53"/>
  <c r="H1878" i="53"/>
  <c r="H1879" i="53"/>
  <c r="H1880" i="53"/>
  <c r="H1881" i="53"/>
  <c r="H1882" i="53"/>
  <c r="H1883" i="53"/>
  <c r="H1884" i="53"/>
  <c r="H1885" i="53"/>
  <c r="H1886" i="53"/>
  <c r="H1887" i="53"/>
  <c r="H1888" i="53"/>
  <c r="H1889" i="53"/>
  <c r="H1890" i="53"/>
  <c r="H1891" i="53"/>
  <c r="H1892" i="53"/>
  <c r="H1893" i="53"/>
  <c r="H1894" i="53"/>
  <c r="H1895" i="53"/>
  <c r="H1896" i="53"/>
  <c r="H1897" i="53"/>
  <c r="H1898" i="53"/>
  <c r="H1899" i="53"/>
  <c r="H1900" i="53"/>
  <c r="H1901" i="53"/>
  <c r="H1902" i="53"/>
  <c r="H1903" i="53"/>
  <c r="H1904" i="53"/>
  <c r="H1905" i="53"/>
  <c r="H1906" i="53"/>
  <c r="H1907" i="53"/>
  <c r="H1908" i="53"/>
  <c r="H1909" i="53"/>
  <c r="H1910" i="53"/>
  <c r="H1911" i="53"/>
  <c r="H1912" i="53"/>
  <c r="H1913" i="53"/>
  <c r="H1914" i="53"/>
  <c r="H1915" i="53"/>
  <c r="H1916" i="53"/>
  <c r="H1917" i="53"/>
  <c r="H1918" i="53"/>
  <c r="H1919" i="53"/>
  <c r="H1920" i="53"/>
  <c r="H1921" i="53"/>
  <c r="H1922" i="53"/>
  <c r="H1923" i="53"/>
  <c r="H1924" i="53"/>
  <c r="H1925" i="53"/>
  <c r="H1926" i="53"/>
  <c r="H1927" i="53"/>
  <c r="H1928" i="53"/>
  <c r="H1929" i="53"/>
  <c r="H1930" i="53"/>
  <c r="H1931" i="53"/>
  <c r="H1932" i="53"/>
  <c r="H1933" i="53"/>
  <c r="H1934" i="53"/>
  <c r="H1935" i="53"/>
  <c r="H1936" i="53"/>
  <c r="H1937" i="53"/>
  <c r="H1938" i="53"/>
  <c r="H1939" i="53"/>
  <c r="H1940" i="53"/>
  <c r="H1941" i="53"/>
  <c r="H1942" i="53"/>
  <c r="H1943" i="53"/>
  <c r="H1944" i="53"/>
  <c r="H1945" i="53"/>
  <c r="H1946" i="53"/>
  <c r="H1947" i="53"/>
  <c r="H1948" i="53"/>
  <c r="H1949" i="53"/>
  <c r="H1950" i="53"/>
  <c r="H1951" i="53"/>
  <c r="H1952" i="53"/>
  <c r="H1953" i="53"/>
  <c r="H1954" i="53"/>
  <c r="H1955" i="53"/>
  <c r="H1956" i="53"/>
  <c r="H1957" i="53"/>
  <c r="H1958" i="53"/>
  <c r="H1959" i="53"/>
  <c r="H1960" i="53"/>
  <c r="H1961" i="53"/>
  <c r="H1962" i="53"/>
  <c r="H1963" i="53"/>
  <c r="H1964" i="53"/>
  <c r="H1965" i="53"/>
  <c r="H1966" i="53"/>
  <c r="H1967" i="53"/>
  <c r="H1968" i="53"/>
  <c r="H1969" i="53"/>
  <c r="H1970" i="53"/>
  <c r="H1971" i="53"/>
  <c r="H1972" i="53"/>
  <c r="H1973" i="53"/>
  <c r="H1974" i="53"/>
  <c r="H1975" i="53"/>
  <c r="H1976" i="53"/>
  <c r="H1977" i="53"/>
  <c r="H1978" i="53"/>
  <c r="H1979" i="53"/>
  <c r="H1980" i="53"/>
  <c r="H1981" i="53"/>
  <c r="H1982" i="53"/>
  <c r="H1983" i="53"/>
  <c r="H1984" i="53"/>
  <c r="H1985" i="53"/>
  <c r="H1986" i="53"/>
  <c r="H1987" i="53"/>
  <c r="H1988" i="53"/>
  <c r="H1989" i="53"/>
  <c r="H1990" i="53"/>
  <c r="H1991" i="53"/>
  <c r="H1992" i="53"/>
  <c r="H1993" i="53"/>
  <c r="H1994" i="53"/>
  <c r="H1995" i="53"/>
  <c r="H1996" i="53"/>
  <c r="H1997" i="53"/>
  <c r="H1998" i="53"/>
  <c r="H1999" i="53"/>
  <c r="H2000" i="53"/>
  <c r="H2001" i="53"/>
  <c r="H2002" i="53"/>
  <c r="H2003" i="53"/>
  <c r="H2004" i="53"/>
  <c r="H2005" i="53"/>
  <c r="H2006" i="53"/>
  <c r="H2007" i="53"/>
  <c r="H2008" i="53"/>
  <c r="H2009" i="53"/>
  <c r="H2010" i="53"/>
  <c r="H2011" i="53"/>
  <c r="H2012" i="53"/>
  <c r="H2013" i="53"/>
  <c r="H2014" i="53"/>
  <c r="H2015" i="53"/>
  <c r="H2016" i="53"/>
  <c r="H2017" i="53"/>
  <c r="H2018" i="53"/>
  <c r="H2019" i="53"/>
  <c r="H2020" i="53"/>
  <c r="H2021" i="53"/>
  <c r="H2022" i="53"/>
  <c r="H2023" i="53"/>
  <c r="H2024" i="53"/>
  <c r="H2025" i="53"/>
  <c r="H2026" i="53"/>
  <c r="H2027" i="53"/>
  <c r="H2028" i="53"/>
  <c r="H2029" i="53"/>
  <c r="H2030" i="53"/>
  <c r="H2031" i="53"/>
  <c r="H2032" i="53"/>
  <c r="H2033" i="53"/>
  <c r="H2034" i="53"/>
  <c r="H2035" i="53"/>
  <c r="H2036" i="53"/>
  <c r="H2037" i="53"/>
  <c r="H2038" i="53"/>
  <c r="H2039" i="53"/>
  <c r="H2040" i="53"/>
  <c r="H2041" i="53"/>
  <c r="H2042" i="53"/>
  <c r="H2043" i="53"/>
  <c r="H2044" i="53"/>
  <c r="H2045" i="53"/>
  <c r="H2046" i="53"/>
  <c r="H2047" i="53"/>
  <c r="H2048" i="53"/>
  <c r="H2049" i="53"/>
  <c r="H2050" i="53"/>
  <c r="H2051" i="53"/>
  <c r="H2052" i="53"/>
  <c r="H2053" i="53"/>
  <c r="H2054" i="53"/>
  <c r="H2055" i="53"/>
  <c r="H2056" i="53"/>
  <c r="H2057" i="53"/>
  <c r="H2058" i="53"/>
  <c r="H2059" i="53"/>
  <c r="H2060" i="53"/>
  <c r="H2061" i="53"/>
  <c r="H2062" i="53"/>
  <c r="H2063" i="53"/>
  <c r="H2064" i="53"/>
  <c r="H2065" i="53"/>
  <c r="H2066" i="53"/>
  <c r="H2067" i="53"/>
  <c r="H2068" i="53"/>
  <c r="H2069" i="53"/>
  <c r="H2070" i="53"/>
  <c r="H2071" i="53"/>
  <c r="H2072" i="53"/>
  <c r="H2073" i="53"/>
  <c r="H2074" i="53"/>
  <c r="H2075" i="53"/>
  <c r="H2076" i="53"/>
  <c r="H2077" i="53"/>
  <c r="H2078" i="53"/>
  <c r="H2079" i="53"/>
  <c r="H2080" i="53"/>
  <c r="H2081" i="53"/>
  <c r="H2082" i="53"/>
  <c r="H2083" i="53"/>
  <c r="H2084" i="53"/>
  <c r="H2085" i="53"/>
  <c r="H2086" i="53"/>
  <c r="H2087" i="53"/>
  <c r="H2088" i="53"/>
  <c r="H2089" i="53"/>
  <c r="H2090" i="53"/>
  <c r="H2091" i="53"/>
  <c r="H2092" i="53"/>
  <c r="H2093" i="53"/>
  <c r="H2094" i="53"/>
  <c r="H2095" i="53"/>
  <c r="H2096" i="53"/>
  <c r="H2097" i="53"/>
  <c r="H2098" i="53"/>
  <c r="H2099" i="53"/>
  <c r="H2100" i="53"/>
  <c r="H2101" i="53"/>
  <c r="H2102" i="53"/>
  <c r="H2103" i="53"/>
  <c r="H2104" i="53"/>
  <c r="H2105" i="53"/>
  <c r="H2106" i="53"/>
  <c r="H2107" i="53"/>
  <c r="H2108" i="53"/>
  <c r="H2109" i="53"/>
  <c r="H2110" i="53"/>
  <c r="H2111" i="53"/>
  <c r="H2112" i="53"/>
  <c r="H2113" i="53"/>
  <c r="H2114" i="53"/>
  <c r="H2115" i="53"/>
  <c r="H2116" i="53"/>
  <c r="H2117" i="53"/>
  <c r="H2118" i="53"/>
  <c r="H2119" i="53"/>
  <c r="H2120" i="53"/>
  <c r="H2121" i="53"/>
  <c r="H2122" i="53"/>
  <c r="H2123" i="53"/>
  <c r="H2124" i="53"/>
  <c r="H2125" i="53"/>
  <c r="H2126" i="53"/>
  <c r="H2127" i="53"/>
  <c r="H2128" i="53"/>
  <c r="H2129" i="53"/>
  <c r="H2130" i="53"/>
  <c r="H2131" i="53"/>
  <c r="H2132" i="53"/>
  <c r="H2133" i="53"/>
  <c r="H2134" i="53"/>
  <c r="H2135" i="53"/>
  <c r="H2136" i="53"/>
  <c r="H2137" i="53"/>
  <c r="H2138" i="53"/>
  <c r="H2139" i="53"/>
  <c r="H2140" i="53"/>
  <c r="H2141" i="53"/>
  <c r="H2142" i="53"/>
  <c r="H2143" i="53"/>
  <c r="H2144" i="53"/>
  <c r="H2145" i="53"/>
  <c r="H2146" i="53"/>
  <c r="H2147" i="53"/>
  <c r="H2148" i="53"/>
  <c r="H2149" i="53"/>
  <c r="H2150" i="53"/>
  <c r="H2151" i="53"/>
  <c r="H2152" i="53"/>
  <c r="H2153" i="53"/>
  <c r="H2154" i="53"/>
  <c r="H2155" i="53"/>
  <c r="H2156" i="53"/>
  <c r="H2157" i="53"/>
  <c r="H2158" i="53"/>
  <c r="H2159" i="53"/>
  <c r="H2160" i="53"/>
  <c r="H2161" i="53"/>
  <c r="H2162" i="53"/>
  <c r="H2163" i="53"/>
  <c r="H2164" i="53"/>
  <c r="H2165" i="53"/>
  <c r="H2166" i="53"/>
  <c r="H2167" i="53"/>
  <c r="H2168" i="53"/>
  <c r="H2169" i="53"/>
  <c r="H2170" i="53"/>
  <c r="H2171" i="53"/>
  <c r="H2172" i="53"/>
  <c r="H2173" i="53"/>
  <c r="H2174" i="53"/>
  <c r="H2175" i="53"/>
  <c r="H2176" i="53"/>
  <c r="H2177" i="53"/>
  <c r="H2178" i="53"/>
  <c r="H2179" i="53"/>
  <c r="H2180" i="53"/>
  <c r="H2181" i="53"/>
  <c r="H2182" i="53"/>
  <c r="H2183" i="53"/>
  <c r="H2184" i="53"/>
  <c r="H2185" i="53"/>
  <c r="H2186" i="53"/>
  <c r="H2187" i="53"/>
  <c r="H2188" i="53"/>
  <c r="H2189" i="53"/>
  <c r="H2190" i="53"/>
  <c r="H2191" i="53"/>
  <c r="H2192" i="53"/>
  <c r="H2193" i="53"/>
  <c r="H2194" i="53"/>
  <c r="H2195" i="53"/>
  <c r="H2196" i="53"/>
  <c r="H2197" i="53"/>
  <c r="H2198" i="53"/>
  <c r="H2199" i="53"/>
  <c r="H2200" i="53"/>
  <c r="H2201" i="53"/>
  <c r="H2202" i="53"/>
  <c r="H2203" i="53"/>
  <c r="H2204" i="53"/>
  <c r="H2205" i="53"/>
  <c r="H2206" i="53"/>
  <c r="H2207" i="53"/>
  <c r="H2208" i="53"/>
  <c r="H2209" i="53"/>
  <c r="H2210" i="53"/>
  <c r="H2211" i="53"/>
  <c r="H2212" i="53"/>
  <c r="H2213" i="53"/>
  <c r="H2214" i="53"/>
  <c r="H2215" i="53"/>
  <c r="H2216" i="53"/>
  <c r="H2217" i="53"/>
  <c r="H2218" i="53"/>
  <c r="H2219" i="53"/>
  <c r="H2220" i="53"/>
  <c r="H2221" i="53"/>
  <c r="H2222" i="53"/>
  <c r="H2223" i="53"/>
  <c r="H2224" i="53"/>
  <c r="H2225" i="53"/>
  <c r="H2226" i="53"/>
  <c r="H2227" i="53"/>
  <c r="H2228" i="53"/>
  <c r="H2229" i="53"/>
  <c r="H2230" i="53"/>
  <c r="H2231" i="53"/>
  <c r="H2232" i="53"/>
  <c r="H2233" i="53"/>
  <c r="H2234" i="53"/>
  <c r="H2235" i="53"/>
  <c r="H2236" i="53"/>
  <c r="H2237" i="53"/>
  <c r="H2238" i="53"/>
  <c r="H2239" i="53"/>
  <c r="H2240" i="53"/>
  <c r="H2241" i="53"/>
  <c r="H2242" i="53"/>
  <c r="H2243" i="53"/>
  <c r="H2244" i="53"/>
  <c r="H2245" i="53"/>
  <c r="H2246" i="53"/>
  <c r="H2247" i="53"/>
  <c r="H2248" i="53"/>
  <c r="H2249" i="53"/>
  <c r="H2250" i="53"/>
  <c r="H2251" i="53"/>
  <c r="H2252" i="53"/>
  <c r="H2253" i="53"/>
  <c r="H2254" i="53"/>
  <c r="H2255" i="53"/>
  <c r="H2256" i="53"/>
  <c r="H2257" i="53"/>
  <c r="H2258" i="53"/>
  <c r="H2259" i="53"/>
  <c r="H2260" i="53"/>
  <c r="H2261" i="53"/>
  <c r="H2262" i="53"/>
  <c r="H2263" i="53"/>
  <c r="H2264" i="53"/>
  <c r="H2265" i="53"/>
  <c r="H2266" i="53"/>
  <c r="H2267" i="53"/>
  <c r="H2268" i="53"/>
  <c r="H2269" i="53"/>
  <c r="H2270" i="53"/>
  <c r="H2271" i="53"/>
  <c r="H2272" i="53"/>
  <c r="H2273" i="53"/>
  <c r="H2274" i="53"/>
  <c r="H2275" i="53"/>
  <c r="H2276" i="53"/>
  <c r="H2277" i="53"/>
  <c r="H2278" i="53"/>
  <c r="H2279" i="53"/>
  <c r="H2280" i="53"/>
  <c r="H2281" i="53"/>
  <c r="H2282" i="53"/>
  <c r="H2283" i="53"/>
  <c r="H2284" i="53"/>
  <c r="H2285" i="53"/>
  <c r="H2286" i="53"/>
  <c r="H2287" i="53"/>
  <c r="H2288" i="53"/>
  <c r="H2289" i="53"/>
  <c r="H2290" i="53"/>
  <c r="H2291" i="53"/>
  <c r="H2292" i="53"/>
  <c r="H2293" i="53"/>
  <c r="H2294" i="53"/>
  <c r="H2295" i="53"/>
  <c r="H2296" i="53"/>
  <c r="H2297" i="53"/>
  <c r="H2298" i="53"/>
  <c r="H2299" i="53"/>
  <c r="H2300" i="53"/>
  <c r="H2301" i="53"/>
  <c r="H2302" i="53"/>
  <c r="H2303" i="53"/>
  <c r="H2304" i="53"/>
  <c r="H2305" i="53"/>
  <c r="H2306" i="53"/>
  <c r="H2307" i="53"/>
  <c r="H2308" i="53"/>
  <c r="H2309" i="53"/>
  <c r="H2310" i="53"/>
  <c r="H2311" i="53"/>
  <c r="H2312" i="53"/>
  <c r="H2313" i="53"/>
  <c r="H2314" i="53"/>
  <c r="H2315" i="53"/>
  <c r="H2316" i="53"/>
  <c r="H2317" i="53"/>
  <c r="H2318" i="53"/>
  <c r="H2319" i="53"/>
  <c r="H2320" i="53"/>
  <c r="H2321" i="53"/>
  <c r="H2322" i="53"/>
  <c r="H2323" i="53"/>
  <c r="H2324" i="53"/>
  <c r="H2325" i="53"/>
  <c r="H2326" i="53"/>
  <c r="H2327" i="53"/>
  <c r="H2328" i="53"/>
  <c r="H2329" i="53"/>
  <c r="H2330" i="53"/>
  <c r="H2331" i="53"/>
  <c r="H2332" i="53"/>
  <c r="H2333" i="53"/>
  <c r="H2334" i="53"/>
  <c r="H2335" i="53"/>
  <c r="H2336" i="53"/>
  <c r="H2337" i="53"/>
  <c r="H2338" i="53"/>
  <c r="H2339" i="53"/>
  <c r="H2340" i="53"/>
  <c r="H2341" i="53"/>
  <c r="H2342" i="53"/>
  <c r="H2343" i="53"/>
  <c r="H2344" i="53"/>
  <c r="H2345" i="53"/>
  <c r="H2346" i="53"/>
  <c r="H2347" i="53"/>
  <c r="H2348" i="53"/>
  <c r="H2349" i="53"/>
  <c r="H2350" i="53"/>
  <c r="H2351" i="53"/>
  <c r="H2352" i="53"/>
  <c r="H2353" i="53"/>
  <c r="H2354" i="53"/>
  <c r="H2355" i="53"/>
  <c r="H2356" i="53"/>
  <c r="H2357" i="53"/>
  <c r="H2358" i="53"/>
  <c r="H2359" i="53"/>
  <c r="H2360" i="53"/>
  <c r="H2361" i="53"/>
  <c r="H2362" i="53"/>
  <c r="H2363" i="53"/>
  <c r="H2364" i="53"/>
  <c r="H2365" i="53"/>
  <c r="H2366" i="53"/>
  <c r="H2367" i="53"/>
  <c r="H2368" i="53"/>
  <c r="H2369" i="53"/>
  <c r="H2370" i="53"/>
  <c r="H2371" i="53"/>
  <c r="H2372" i="53"/>
  <c r="H2373" i="53"/>
  <c r="H2374" i="53"/>
  <c r="H2375" i="53"/>
  <c r="H2376" i="53"/>
  <c r="H2377" i="53"/>
  <c r="H2378" i="53"/>
  <c r="H2379" i="53"/>
  <c r="H2380" i="53"/>
  <c r="H2381" i="53"/>
  <c r="H2382" i="53"/>
  <c r="H2383" i="53"/>
  <c r="H2384" i="53"/>
  <c r="H2385" i="53"/>
  <c r="H2386" i="53"/>
  <c r="H2387" i="53"/>
  <c r="H2388" i="53"/>
  <c r="H2389" i="53"/>
  <c r="H2390" i="53"/>
  <c r="H2391" i="53"/>
  <c r="H2392" i="53"/>
  <c r="H2393" i="53"/>
  <c r="H2394" i="53"/>
  <c r="H2395" i="53"/>
  <c r="H2396" i="53"/>
  <c r="H2397" i="53"/>
  <c r="H2398" i="53"/>
  <c r="H2399" i="53"/>
  <c r="H2400" i="53"/>
  <c r="H2401" i="53"/>
  <c r="H2402" i="53"/>
  <c r="H2403" i="53"/>
  <c r="H2404" i="53"/>
  <c r="H2405" i="53"/>
  <c r="H2406" i="53"/>
  <c r="H2407" i="53"/>
  <c r="H2408" i="53"/>
  <c r="H2409" i="53"/>
  <c r="H2410" i="53"/>
  <c r="H2411" i="53"/>
  <c r="H2412" i="53"/>
  <c r="H2413" i="53"/>
  <c r="H2414" i="53"/>
  <c r="H2415" i="53"/>
  <c r="H2416" i="53"/>
  <c r="H2417" i="53"/>
  <c r="H2418" i="53"/>
  <c r="H2419" i="53"/>
  <c r="H2420" i="53"/>
  <c r="H2421" i="53"/>
  <c r="H2422" i="53"/>
  <c r="H2423" i="53"/>
  <c r="H2424" i="53"/>
  <c r="H2425" i="53"/>
  <c r="H2426" i="53"/>
  <c r="H2427" i="53"/>
  <c r="H2428" i="53"/>
  <c r="H2429" i="53"/>
  <c r="H2430" i="53"/>
  <c r="H2431" i="53"/>
  <c r="H2432" i="53"/>
  <c r="H2433" i="53"/>
  <c r="H2434" i="53"/>
  <c r="H2435" i="53"/>
  <c r="H2436" i="53"/>
  <c r="H2437" i="53"/>
  <c r="H2438" i="53"/>
  <c r="H2439" i="53"/>
  <c r="H2440" i="53"/>
  <c r="H2441" i="53"/>
  <c r="H2442" i="53"/>
  <c r="H2443" i="53"/>
  <c r="H2444" i="53"/>
  <c r="H2445" i="53"/>
  <c r="H2446" i="53"/>
  <c r="H2447" i="53"/>
  <c r="H2448" i="53"/>
  <c r="H2449" i="53"/>
  <c r="H2450" i="53"/>
  <c r="H2451" i="53"/>
  <c r="H2452" i="53"/>
  <c r="H2453" i="53"/>
  <c r="H2454" i="53"/>
  <c r="H2455" i="53"/>
  <c r="H2456" i="53"/>
  <c r="H2457" i="53"/>
  <c r="H2458" i="53"/>
  <c r="H2459" i="53"/>
  <c r="H2460" i="53"/>
  <c r="H2461" i="53"/>
  <c r="H2462" i="53"/>
  <c r="H2463" i="53"/>
  <c r="H2464" i="53"/>
  <c r="H2465" i="53"/>
  <c r="H2466" i="53"/>
  <c r="H2467" i="53"/>
  <c r="H2468" i="53"/>
  <c r="H2469" i="53"/>
  <c r="H2470" i="53"/>
  <c r="H2471" i="53"/>
  <c r="H2472" i="53"/>
  <c r="H2473" i="53"/>
  <c r="H2474" i="53"/>
  <c r="H2475" i="53"/>
  <c r="H2476" i="53"/>
  <c r="H2477" i="53"/>
  <c r="H2478" i="53"/>
  <c r="H2479" i="53"/>
  <c r="H2480" i="53"/>
  <c r="H2481" i="53"/>
  <c r="H2482" i="53"/>
  <c r="H2483" i="53"/>
  <c r="H2484" i="53"/>
  <c r="H2485" i="53"/>
  <c r="H2486" i="53"/>
  <c r="H2487" i="53"/>
  <c r="H2488" i="53"/>
  <c r="H2489" i="53"/>
  <c r="H2490" i="53"/>
  <c r="H2491" i="53"/>
  <c r="H2492" i="53"/>
  <c r="H2493" i="53"/>
  <c r="H2494" i="53"/>
  <c r="H2495" i="53"/>
  <c r="H2496" i="53"/>
  <c r="H2497" i="53"/>
  <c r="H2498" i="53"/>
  <c r="H2499" i="53"/>
  <c r="H2500" i="53"/>
  <c r="H2501" i="53"/>
  <c r="G3" i="53"/>
  <c r="G4" i="53"/>
  <c r="G5" i="53"/>
  <c r="G6" i="53"/>
  <c r="G7" i="53"/>
  <c r="G8" i="53"/>
  <c r="G9" i="53"/>
  <c r="G10" i="53"/>
  <c r="G11" i="53"/>
  <c r="G12" i="53"/>
  <c r="G13" i="53"/>
  <c r="G14" i="53"/>
  <c r="G15" i="53"/>
  <c r="G16" i="53"/>
  <c r="G17" i="53"/>
  <c r="G18" i="53"/>
  <c r="G19" i="53"/>
  <c r="G20" i="53"/>
  <c r="G21" i="53"/>
  <c r="G22" i="53"/>
  <c r="G23" i="53"/>
  <c r="G24" i="53"/>
  <c r="G25" i="53"/>
  <c r="G26" i="53"/>
  <c r="G27" i="53"/>
  <c r="G28" i="53"/>
  <c r="G29" i="53"/>
  <c r="G30" i="53"/>
  <c r="G31" i="53"/>
  <c r="G32" i="53"/>
  <c r="G33" i="53"/>
  <c r="G34" i="53"/>
  <c r="G35" i="53"/>
  <c r="G36" i="53"/>
  <c r="G37" i="53"/>
  <c r="G38" i="53"/>
  <c r="G39" i="53"/>
  <c r="G40" i="53"/>
  <c r="G41" i="53"/>
  <c r="G42" i="53"/>
  <c r="G43" i="53"/>
  <c r="G44" i="53"/>
  <c r="G45" i="53"/>
  <c r="G46" i="53"/>
  <c r="G47" i="53"/>
  <c r="G48" i="53"/>
  <c r="G49" i="53"/>
  <c r="G50" i="53"/>
  <c r="G51" i="53"/>
  <c r="G52" i="53"/>
  <c r="G53" i="53"/>
  <c r="G54" i="53"/>
  <c r="G55" i="53"/>
  <c r="G56" i="53"/>
  <c r="G57" i="53"/>
  <c r="G58" i="53"/>
  <c r="G59" i="53"/>
  <c r="G60" i="53"/>
  <c r="G61" i="53"/>
  <c r="G62" i="53"/>
  <c r="G63" i="53"/>
  <c r="G64" i="53"/>
  <c r="G65" i="53"/>
  <c r="G66" i="53"/>
  <c r="G67" i="53"/>
  <c r="G68" i="53"/>
  <c r="G69" i="53"/>
  <c r="G70" i="53"/>
  <c r="G71" i="53"/>
  <c r="G72" i="53"/>
  <c r="G73" i="53"/>
  <c r="G74" i="53"/>
  <c r="G75" i="53"/>
  <c r="G76" i="53"/>
  <c r="G77" i="53"/>
  <c r="G78" i="53"/>
  <c r="G79" i="53"/>
  <c r="G80" i="53"/>
  <c r="G81" i="53"/>
  <c r="G82" i="53"/>
  <c r="G83" i="53"/>
  <c r="G84" i="53"/>
  <c r="G85" i="53"/>
  <c r="G86" i="53"/>
  <c r="G87" i="53"/>
  <c r="G88" i="53"/>
  <c r="G89" i="53"/>
  <c r="G90" i="53"/>
  <c r="G91" i="53"/>
  <c r="G92" i="53"/>
  <c r="G93" i="53"/>
  <c r="G94" i="53"/>
  <c r="G95" i="53"/>
  <c r="G96" i="53"/>
  <c r="G97" i="53"/>
  <c r="G98" i="53"/>
  <c r="G99" i="53"/>
  <c r="G100" i="53"/>
  <c r="G101" i="53"/>
  <c r="G102" i="53"/>
  <c r="G103" i="53"/>
  <c r="G104" i="53"/>
  <c r="G105" i="53"/>
  <c r="G106" i="53"/>
  <c r="G107" i="53"/>
  <c r="G108" i="53"/>
  <c r="G109" i="53"/>
  <c r="G110" i="53"/>
  <c r="G111" i="53"/>
  <c r="G112" i="53"/>
  <c r="G113" i="53"/>
  <c r="G114" i="53"/>
  <c r="G115" i="53"/>
  <c r="G116" i="53"/>
  <c r="G117" i="53"/>
  <c r="G118" i="53"/>
  <c r="G119" i="53"/>
  <c r="G120" i="53"/>
  <c r="G121" i="53"/>
  <c r="G122" i="53"/>
  <c r="G123" i="53"/>
  <c r="G124" i="53"/>
  <c r="G125" i="53"/>
  <c r="G126" i="53"/>
  <c r="G127" i="53"/>
  <c r="G128" i="53"/>
  <c r="G129" i="53"/>
  <c r="G130" i="53"/>
  <c r="G131" i="53"/>
  <c r="G132" i="53"/>
  <c r="G133" i="53"/>
  <c r="G134" i="53"/>
  <c r="G135" i="53"/>
  <c r="G136" i="53"/>
  <c r="G137" i="53"/>
  <c r="G138" i="53"/>
  <c r="G139" i="53"/>
  <c r="G140" i="53"/>
  <c r="G141" i="53"/>
  <c r="G142" i="53"/>
  <c r="G143" i="53"/>
  <c r="G144" i="53"/>
  <c r="G145" i="53"/>
  <c r="G146" i="53"/>
  <c r="G147" i="53"/>
  <c r="G148" i="53"/>
  <c r="G149" i="53"/>
  <c r="G150" i="53"/>
  <c r="G151" i="53"/>
  <c r="G152" i="53"/>
  <c r="G153" i="53"/>
  <c r="G154" i="53"/>
  <c r="G155" i="53"/>
  <c r="G156" i="53"/>
  <c r="G157" i="53"/>
  <c r="G158" i="53"/>
  <c r="G159" i="53"/>
  <c r="G160" i="53"/>
  <c r="G161" i="53"/>
  <c r="G162" i="53"/>
  <c r="G163" i="53"/>
  <c r="G164" i="53"/>
  <c r="G165" i="53"/>
  <c r="G166" i="53"/>
  <c r="G167" i="53"/>
  <c r="G168" i="53"/>
  <c r="G169" i="53"/>
  <c r="G170" i="53"/>
  <c r="G171" i="53"/>
  <c r="G172" i="53"/>
  <c r="G173" i="53"/>
  <c r="G174" i="53"/>
  <c r="G175" i="53"/>
  <c r="G176" i="53"/>
  <c r="G177" i="53"/>
  <c r="G178" i="53"/>
  <c r="G179" i="53"/>
  <c r="G180" i="53"/>
  <c r="G181" i="53"/>
  <c r="G182" i="53"/>
  <c r="G183" i="53"/>
  <c r="G184" i="53"/>
  <c r="G185" i="53"/>
  <c r="G186" i="53"/>
  <c r="G187" i="53"/>
  <c r="G188" i="53"/>
  <c r="G189" i="53"/>
  <c r="G190" i="53"/>
  <c r="G191" i="53"/>
  <c r="G192" i="53"/>
  <c r="G193" i="53"/>
  <c r="G194" i="53"/>
  <c r="G195" i="53"/>
  <c r="G196" i="53"/>
  <c r="G197" i="53"/>
  <c r="G198" i="53"/>
  <c r="G199" i="53"/>
  <c r="G200" i="53"/>
  <c r="G201" i="53"/>
  <c r="G202" i="53"/>
  <c r="G203" i="53"/>
  <c r="G204" i="53"/>
  <c r="G205" i="53"/>
  <c r="G206" i="53"/>
  <c r="G207" i="53"/>
  <c r="G208" i="53"/>
  <c r="G209" i="53"/>
  <c r="G210" i="53"/>
  <c r="G211" i="53"/>
  <c r="G212" i="53"/>
  <c r="G213" i="53"/>
  <c r="G214" i="53"/>
  <c r="G215" i="53"/>
  <c r="G216" i="53"/>
  <c r="G217" i="53"/>
  <c r="G218" i="53"/>
  <c r="G219" i="53"/>
  <c r="G220" i="53"/>
  <c r="G221" i="53"/>
  <c r="G222" i="53"/>
  <c r="G223" i="53"/>
  <c r="G224" i="53"/>
  <c r="G225" i="53"/>
  <c r="G226" i="53"/>
  <c r="G227" i="53"/>
  <c r="G228" i="53"/>
  <c r="G229" i="53"/>
  <c r="G230" i="53"/>
  <c r="G231" i="53"/>
  <c r="G232" i="53"/>
  <c r="G233" i="53"/>
  <c r="G234" i="53"/>
  <c r="G235" i="53"/>
  <c r="G236" i="53"/>
  <c r="G237" i="53"/>
  <c r="G238" i="53"/>
  <c r="G239" i="53"/>
  <c r="G240" i="53"/>
  <c r="G241" i="53"/>
  <c r="G242" i="53"/>
  <c r="G243" i="53"/>
  <c r="G244" i="53"/>
  <c r="G245" i="53"/>
  <c r="G246" i="53"/>
  <c r="G247" i="53"/>
  <c r="G248" i="53"/>
  <c r="G249" i="53"/>
  <c r="G250" i="53"/>
  <c r="G251" i="53"/>
  <c r="G252" i="53"/>
  <c r="G253" i="53"/>
  <c r="G254" i="53"/>
  <c r="G255" i="53"/>
  <c r="G256" i="53"/>
  <c r="G257" i="53"/>
  <c r="G258" i="53"/>
  <c r="G259" i="53"/>
  <c r="G260" i="53"/>
  <c r="G261" i="53"/>
  <c r="G262" i="53"/>
  <c r="G263" i="53"/>
  <c r="G264" i="53"/>
  <c r="G265" i="53"/>
  <c r="G266" i="53"/>
  <c r="G267" i="53"/>
  <c r="G268" i="53"/>
  <c r="G269" i="53"/>
  <c r="G270" i="53"/>
  <c r="G271" i="53"/>
  <c r="G272" i="53"/>
  <c r="G273" i="53"/>
  <c r="G274" i="53"/>
  <c r="G275" i="53"/>
  <c r="G276" i="53"/>
  <c r="G277" i="53"/>
  <c r="G278" i="53"/>
  <c r="G279" i="53"/>
  <c r="G280" i="53"/>
  <c r="G281" i="53"/>
  <c r="G282" i="53"/>
  <c r="G283" i="53"/>
  <c r="G284" i="53"/>
  <c r="G285" i="53"/>
  <c r="G286" i="53"/>
  <c r="G287" i="53"/>
  <c r="G288" i="53"/>
  <c r="G289" i="53"/>
  <c r="G290" i="53"/>
  <c r="G291" i="53"/>
  <c r="G292" i="53"/>
  <c r="G293" i="53"/>
  <c r="G294" i="53"/>
  <c r="G295" i="53"/>
  <c r="G296" i="53"/>
  <c r="G297" i="53"/>
  <c r="G298" i="53"/>
  <c r="G299" i="53"/>
  <c r="G300" i="53"/>
  <c r="G301" i="53"/>
  <c r="G302" i="53"/>
  <c r="G303" i="53"/>
  <c r="G304" i="53"/>
  <c r="G305" i="53"/>
  <c r="G306" i="53"/>
  <c r="G307" i="53"/>
  <c r="G308" i="53"/>
  <c r="G309" i="53"/>
  <c r="G310" i="53"/>
  <c r="G311" i="53"/>
  <c r="G312" i="53"/>
  <c r="G313" i="53"/>
  <c r="G314" i="53"/>
  <c r="G315" i="53"/>
  <c r="G316" i="53"/>
  <c r="G317" i="53"/>
  <c r="G318" i="53"/>
  <c r="G319" i="53"/>
  <c r="G320" i="53"/>
  <c r="G321" i="53"/>
  <c r="G322" i="53"/>
  <c r="G323" i="53"/>
  <c r="G324" i="53"/>
  <c r="G325" i="53"/>
  <c r="G326" i="53"/>
  <c r="G327" i="53"/>
  <c r="G328" i="53"/>
  <c r="G329" i="53"/>
  <c r="G330" i="53"/>
  <c r="G331" i="53"/>
  <c r="G332" i="53"/>
  <c r="G333" i="53"/>
  <c r="G334" i="53"/>
  <c r="G335" i="53"/>
  <c r="G336" i="53"/>
  <c r="G337" i="53"/>
  <c r="G338" i="53"/>
  <c r="G339" i="53"/>
  <c r="G340" i="53"/>
  <c r="G341" i="53"/>
  <c r="G342" i="53"/>
  <c r="G343" i="53"/>
  <c r="G344" i="53"/>
  <c r="G345" i="53"/>
  <c r="G346" i="53"/>
  <c r="G347" i="53"/>
  <c r="G348" i="53"/>
  <c r="G349" i="53"/>
  <c r="G350" i="53"/>
  <c r="G351" i="53"/>
  <c r="G352" i="53"/>
  <c r="G353" i="53"/>
  <c r="G354" i="53"/>
  <c r="G355" i="53"/>
  <c r="G356" i="53"/>
  <c r="G357" i="53"/>
  <c r="G358" i="53"/>
  <c r="G359" i="53"/>
  <c r="G360" i="53"/>
  <c r="G361" i="53"/>
  <c r="G362" i="53"/>
  <c r="G363" i="53"/>
  <c r="G364" i="53"/>
  <c r="G365" i="53"/>
  <c r="G366" i="53"/>
  <c r="G367" i="53"/>
  <c r="G368" i="53"/>
  <c r="G369" i="53"/>
  <c r="G370" i="53"/>
  <c r="G371" i="53"/>
  <c r="G372" i="53"/>
  <c r="G373" i="53"/>
  <c r="G374" i="53"/>
  <c r="G375" i="53"/>
  <c r="G376" i="53"/>
  <c r="G377" i="53"/>
  <c r="G378" i="53"/>
  <c r="G379" i="53"/>
  <c r="G380" i="53"/>
  <c r="G381" i="53"/>
  <c r="G382" i="53"/>
  <c r="G383" i="53"/>
  <c r="G384" i="53"/>
  <c r="G385" i="53"/>
  <c r="G386" i="53"/>
  <c r="G387" i="53"/>
  <c r="G388" i="53"/>
  <c r="G389" i="53"/>
  <c r="G390" i="53"/>
  <c r="G391" i="53"/>
  <c r="G392" i="53"/>
  <c r="G393" i="53"/>
  <c r="G394" i="53"/>
  <c r="G395" i="53"/>
  <c r="G396" i="53"/>
  <c r="G397" i="53"/>
  <c r="G398" i="53"/>
  <c r="G399" i="53"/>
  <c r="G400" i="53"/>
  <c r="G401" i="53"/>
  <c r="G402" i="53"/>
  <c r="G403" i="53"/>
  <c r="G404" i="53"/>
  <c r="G405" i="53"/>
  <c r="G406" i="53"/>
  <c r="G407" i="53"/>
  <c r="G408" i="53"/>
  <c r="G409" i="53"/>
  <c r="G410" i="53"/>
  <c r="G411" i="53"/>
  <c r="G412" i="53"/>
  <c r="G413" i="53"/>
  <c r="G414" i="53"/>
  <c r="G415" i="53"/>
  <c r="G416" i="53"/>
  <c r="G417" i="53"/>
  <c r="G418" i="53"/>
  <c r="G419" i="53"/>
  <c r="G420" i="53"/>
  <c r="G421" i="53"/>
  <c r="G422" i="53"/>
  <c r="G423" i="53"/>
  <c r="G424" i="53"/>
  <c r="G425" i="53"/>
  <c r="G426" i="53"/>
  <c r="G427" i="53"/>
  <c r="G428" i="53"/>
  <c r="G429" i="53"/>
  <c r="G430" i="53"/>
  <c r="G431" i="53"/>
  <c r="G432" i="53"/>
  <c r="G433" i="53"/>
  <c r="G434" i="53"/>
  <c r="G435" i="53"/>
  <c r="G436" i="53"/>
  <c r="G437" i="53"/>
  <c r="G438" i="53"/>
  <c r="G439" i="53"/>
  <c r="G440" i="53"/>
  <c r="G441" i="53"/>
  <c r="G442" i="53"/>
  <c r="G443" i="53"/>
  <c r="G444" i="53"/>
  <c r="G445" i="53"/>
  <c r="G446" i="53"/>
  <c r="G447" i="53"/>
  <c r="G448" i="53"/>
  <c r="G449" i="53"/>
  <c r="G450" i="53"/>
  <c r="G451" i="53"/>
  <c r="G452" i="53"/>
  <c r="G453" i="53"/>
  <c r="G454" i="53"/>
  <c r="G455" i="53"/>
  <c r="G456" i="53"/>
  <c r="G457" i="53"/>
  <c r="G458" i="53"/>
  <c r="G459" i="53"/>
  <c r="G460" i="53"/>
  <c r="G461" i="53"/>
  <c r="G462" i="53"/>
  <c r="G463" i="53"/>
  <c r="G464" i="53"/>
  <c r="G465" i="53"/>
  <c r="G466" i="53"/>
  <c r="G467" i="53"/>
  <c r="G468" i="53"/>
  <c r="G469" i="53"/>
  <c r="G470" i="53"/>
  <c r="G471" i="53"/>
  <c r="G472" i="53"/>
  <c r="G473" i="53"/>
  <c r="G474" i="53"/>
  <c r="G475" i="53"/>
  <c r="G476" i="53"/>
  <c r="G477" i="53"/>
  <c r="G478" i="53"/>
  <c r="G479" i="53"/>
  <c r="G480" i="53"/>
  <c r="G481" i="53"/>
  <c r="G482" i="53"/>
  <c r="G483" i="53"/>
  <c r="G484" i="53"/>
  <c r="G485" i="53"/>
  <c r="G486" i="53"/>
  <c r="G487" i="53"/>
  <c r="G488" i="53"/>
  <c r="G489" i="53"/>
  <c r="G490" i="53"/>
  <c r="G491" i="53"/>
  <c r="G492" i="53"/>
  <c r="G493" i="53"/>
  <c r="G494" i="53"/>
  <c r="G495" i="53"/>
  <c r="G496" i="53"/>
  <c r="G497" i="53"/>
  <c r="G498" i="53"/>
  <c r="G499" i="53"/>
  <c r="G500" i="53"/>
  <c r="G501" i="53"/>
  <c r="G502" i="53"/>
  <c r="G503" i="53"/>
  <c r="G504" i="53"/>
  <c r="G505" i="53"/>
  <c r="G506" i="53"/>
  <c r="G507" i="53"/>
  <c r="G508" i="53"/>
  <c r="G509" i="53"/>
  <c r="G510" i="53"/>
  <c r="G511" i="53"/>
  <c r="G512" i="53"/>
  <c r="G513" i="53"/>
  <c r="G514" i="53"/>
  <c r="G515" i="53"/>
  <c r="G516" i="53"/>
  <c r="G517" i="53"/>
  <c r="G518" i="53"/>
  <c r="G519" i="53"/>
  <c r="G520" i="53"/>
  <c r="G521" i="53"/>
  <c r="G522" i="53"/>
  <c r="G523" i="53"/>
  <c r="G524" i="53"/>
  <c r="G525" i="53"/>
  <c r="G526" i="53"/>
  <c r="G527" i="53"/>
  <c r="G528" i="53"/>
  <c r="G529" i="53"/>
  <c r="G530" i="53"/>
  <c r="G531" i="53"/>
  <c r="G532" i="53"/>
  <c r="G533" i="53"/>
  <c r="G534" i="53"/>
  <c r="G535" i="53"/>
  <c r="G536" i="53"/>
  <c r="G537" i="53"/>
  <c r="G538" i="53"/>
  <c r="G539" i="53"/>
  <c r="G540" i="53"/>
  <c r="G541" i="53"/>
  <c r="G542" i="53"/>
  <c r="G543" i="53"/>
  <c r="G544" i="53"/>
  <c r="G545" i="53"/>
  <c r="G546" i="53"/>
  <c r="G547" i="53"/>
  <c r="G548" i="53"/>
  <c r="G549" i="53"/>
  <c r="G550" i="53"/>
  <c r="G551" i="53"/>
  <c r="G552" i="53"/>
  <c r="G553" i="53"/>
  <c r="G554" i="53"/>
  <c r="G555" i="53"/>
  <c r="G556" i="53"/>
  <c r="G557" i="53"/>
  <c r="G558" i="53"/>
  <c r="G559" i="53"/>
  <c r="G560" i="53"/>
  <c r="G561" i="53"/>
  <c r="G562" i="53"/>
  <c r="G563" i="53"/>
  <c r="G564" i="53"/>
  <c r="G565" i="53"/>
  <c r="G566" i="53"/>
  <c r="G567" i="53"/>
  <c r="G568" i="53"/>
  <c r="G569" i="53"/>
  <c r="G570" i="53"/>
  <c r="G571" i="53"/>
  <c r="G572" i="53"/>
  <c r="G573" i="53"/>
  <c r="G574" i="53"/>
  <c r="G575" i="53"/>
  <c r="G576" i="53"/>
  <c r="G577" i="53"/>
  <c r="G578" i="53"/>
  <c r="G579" i="53"/>
  <c r="G580" i="53"/>
  <c r="G581" i="53"/>
  <c r="G582" i="53"/>
  <c r="G583" i="53"/>
  <c r="G584" i="53"/>
  <c r="G585" i="53"/>
  <c r="G586" i="53"/>
  <c r="G587" i="53"/>
  <c r="G588" i="53"/>
  <c r="G589" i="53"/>
  <c r="G590" i="53"/>
  <c r="G591" i="53"/>
  <c r="G592" i="53"/>
  <c r="G593" i="53"/>
  <c r="G594" i="53"/>
  <c r="G595" i="53"/>
  <c r="G596" i="53"/>
  <c r="G597" i="53"/>
  <c r="G598" i="53"/>
  <c r="G599" i="53"/>
  <c r="G600" i="53"/>
  <c r="G601" i="53"/>
  <c r="G602" i="53"/>
  <c r="G603" i="53"/>
  <c r="G604" i="53"/>
  <c r="G605" i="53"/>
  <c r="G606" i="53"/>
  <c r="G607" i="53"/>
  <c r="G608" i="53"/>
  <c r="G609" i="53"/>
  <c r="G610" i="53"/>
  <c r="G611" i="53"/>
  <c r="G612" i="53"/>
  <c r="G613" i="53"/>
  <c r="G614" i="53"/>
  <c r="G615" i="53"/>
  <c r="G616" i="53"/>
  <c r="G617" i="53"/>
  <c r="G618" i="53"/>
  <c r="G619" i="53"/>
  <c r="G620" i="53"/>
  <c r="G621" i="53"/>
  <c r="G622" i="53"/>
  <c r="G623" i="53"/>
  <c r="G624" i="53"/>
  <c r="G625" i="53"/>
  <c r="G626" i="53"/>
  <c r="G627" i="53"/>
  <c r="G628" i="53"/>
  <c r="G629" i="53"/>
  <c r="G630" i="53"/>
  <c r="G631" i="53"/>
  <c r="G632" i="53"/>
  <c r="G633" i="53"/>
  <c r="G634" i="53"/>
  <c r="G635" i="53"/>
  <c r="G636" i="53"/>
  <c r="G637" i="53"/>
  <c r="G638" i="53"/>
  <c r="G639" i="53"/>
  <c r="G640" i="53"/>
  <c r="G641" i="53"/>
  <c r="G642" i="53"/>
  <c r="G643" i="53"/>
  <c r="G644" i="53"/>
  <c r="G645" i="53"/>
  <c r="G646" i="53"/>
  <c r="G647" i="53"/>
  <c r="G648" i="53"/>
  <c r="G649" i="53"/>
  <c r="G650" i="53"/>
  <c r="G651" i="53"/>
  <c r="G652" i="53"/>
  <c r="G653" i="53"/>
  <c r="G654" i="53"/>
  <c r="G655" i="53"/>
  <c r="G656" i="53"/>
  <c r="G657" i="53"/>
  <c r="G658" i="53"/>
  <c r="G659" i="53"/>
  <c r="G660" i="53"/>
  <c r="G661" i="53"/>
  <c r="G662" i="53"/>
  <c r="G663" i="53"/>
  <c r="G664" i="53"/>
  <c r="G665" i="53"/>
  <c r="G666" i="53"/>
  <c r="G667" i="53"/>
  <c r="G668" i="53"/>
  <c r="G669" i="53"/>
  <c r="G670" i="53"/>
  <c r="G671" i="53"/>
  <c r="G672" i="53"/>
  <c r="G673" i="53"/>
  <c r="G674" i="53"/>
  <c r="G675" i="53"/>
  <c r="G676" i="53"/>
  <c r="G677" i="53"/>
  <c r="G678" i="53"/>
  <c r="G679" i="53"/>
  <c r="G680" i="53"/>
  <c r="G681" i="53"/>
  <c r="G682" i="53"/>
  <c r="G683" i="53"/>
  <c r="G684" i="53"/>
  <c r="G685" i="53"/>
  <c r="G686" i="53"/>
  <c r="G687" i="53"/>
  <c r="G688" i="53"/>
  <c r="G689" i="53"/>
  <c r="G690" i="53"/>
  <c r="G691" i="53"/>
  <c r="G692" i="53"/>
  <c r="G693" i="53"/>
  <c r="G694" i="53"/>
  <c r="G695" i="53"/>
  <c r="G696" i="53"/>
  <c r="G697" i="53"/>
  <c r="G698" i="53"/>
  <c r="G699" i="53"/>
  <c r="G700" i="53"/>
  <c r="G701" i="53"/>
  <c r="G702" i="53"/>
  <c r="G703" i="53"/>
  <c r="G704" i="53"/>
  <c r="G705" i="53"/>
  <c r="G706" i="53"/>
  <c r="G707" i="53"/>
  <c r="G708" i="53"/>
  <c r="G709" i="53"/>
  <c r="G710" i="53"/>
  <c r="G711" i="53"/>
  <c r="G712" i="53"/>
  <c r="G713" i="53"/>
  <c r="G714" i="53"/>
  <c r="G715" i="53"/>
  <c r="G716" i="53"/>
  <c r="G717" i="53"/>
  <c r="G718" i="53"/>
  <c r="G719" i="53"/>
  <c r="G720" i="53"/>
  <c r="G721" i="53"/>
  <c r="G722" i="53"/>
  <c r="G723" i="53"/>
  <c r="G724" i="53"/>
  <c r="G725" i="53"/>
  <c r="G726" i="53"/>
  <c r="G727" i="53"/>
  <c r="G728" i="53"/>
  <c r="G729" i="53"/>
  <c r="G730" i="53"/>
  <c r="G731" i="53"/>
  <c r="G732" i="53"/>
  <c r="G733" i="53"/>
  <c r="G734" i="53"/>
  <c r="G735" i="53"/>
  <c r="G736" i="53"/>
  <c r="G737" i="53"/>
  <c r="G738" i="53"/>
  <c r="G739" i="53"/>
  <c r="G740" i="53"/>
  <c r="G741" i="53"/>
  <c r="G742" i="53"/>
  <c r="G743" i="53"/>
  <c r="G744" i="53"/>
  <c r="G745" i="53"/>
  <c r="G746" i="53"/>
  <c r="G747" i="53"/>
  <c r="G748" i="53"/>
  <c r="G749" i="53"/>
  <c r="G750" i="53"/>
  <c r="G751" i="53"/>
  <c r="G752" i="53"/>
  <c r="G753" i="53"/>
  <c r="G754" i="53"/>
  <c r="G755" i="53"/>
  <c r="G756" i="53"/>
  <c r="G757" i="53"/>
  <c r="G758" i="53"/>
  <c r="G759" i="53"/>
  <c r="G760" i="53"/>
  <c r="G761" i="53"/>
  <c r="G762" i="53"/>
  <c r="G763" i="53"/>
  <c r="G764" i="53"/>
  <c r="G765" i="53"/>
  <c r="G766" i="53"/>
  <c r="G767" i="53"/>
  <c r="G768" i="53"/>
  <c r="G769" i="53"/>
  <c r="G770" i="53"/>
  <c r="G771" i="53"/>
  <c r="G772" i="53"/>
  <c r="G773" i="53"/>
  <c r="G774" i="53"/>
  <c r="G775" i="53"/>
  <c r="G776" i="53"/>
  <c r="G777" i="53"/>
  <c r="G778" i="53"/>
  <c r="G779" i="53"/>
  <c r="G780" i="53"/>
  <c r="G781" i="53"/>
  <c r="G782" i="53"/>
  <c r="G783" i="53"/>
  <c r="G784" i="53"/>
  <c r="G785" i="53"/>
  <c r="G786" i="53"/>
  <c r="G787" i="53"/>
  <c r="G788" i="53"/>
  <c r="G789" i="53"/>
  <c r="G790" i="53"/>
  <c r="G791" i="53"/>
  <c r="G792" i="53"/>
  <c r="G793" i="53"/>
  <c r="G794" i="53"/>
  <c r="G795" i="53"/>
  <c r="G796" i="53"/>
  <c r="G797" i="53"/>
  <c r="G798" i="53"/>
  <c r="G799" i="53"/>
  <c r="G800" i="53"/>
  <c r="G801" i="53"/>
  <c r="G802" i="53"/>
  <c r="G803" i="53"/>
  <c r="G804" i="53"/>
  <c r="G805" i="53"/>
  <c r="G806" i="53"/>
  <c r="G807" i="53"/>
  <c r="G808" i="53"/>
  <c r="G809" i="53"/>
  <c r="G810" i="53"/>
  <c r="G811" i="53"/>
  <c r="G812" i="53"/>
  <c r="G813" i="53"/>
  <c r="G814" i="53"/>
  <c r="G815" i="53"/>
  <c r="G816" i="53"/>
  <c r="G817" i="53"/>
  <c r="G818" i="53"/>
  <c r="G819" i="53"/>
  <c r="G820" i="53"/>
  <c r="G821" i="53"/>
  <c r="G822" i="53"/>
  <c r="G823" i="53"/>
  <c r="G824" i="53"/>
  <c r="G825" i="53"/>
  <c r="G826" i="53"/>
  <c r="G827" i="53"/>
  <c r="G828" i="53"/>
  <c r="G829" i="53"/>
  <c r="G830" i="53"/>
  <c r="G831" i="53"/>
  <c r="G832" i="53"/>
  <c r="G833" i="53"/>
  <c r="G834" i="53"/>
  <c r="G835" i="53"/>
  <c r="G836" i="53"/>
  <c r="G837" i="53"/>
  <c r="G838" i="53"/>
  <c r="G839" i="53"/>
  <c r="G840" i="53"/>
  <c r="G841" i="53"/>
  <c r="G842" i="53"/>
  <c r="G843" i="53"/>
  <c r="G844" i="53"/>
  <c r="G845" i="53"/>
  <c r="G846" i="53"/>
  <c r="G847" i="53"/>
  <c r="G848" i="53"/>
  <c r="G849" i="53"/>
  <c r="G850" i="53"/>
  <c r="G851" i="53"/>
  <c r="G852" i="53"/>
  <c r="G853" i="53"/>
  <c r="G854" i="53"/>
  <c r="G855" i="53"/>
  <c r="G856" i="53"/>
  <c r="G857" i="53"/>
  <c r="G858" i="53"/>
  <c r="G859" i="53"/>
  <c r="G860" i="53"/>
  <c r="G861" i="53"/>
  <c r="G862" i="53"/>
  <c r="G863" i="53"/>
  <c r="G864" i="53"/>
  <c r="G865" i="53"/>
  <c r="G866" i="53"/>
  <c r="G867" i="53"/>
  <c r="G868" i="53"/>
  <c r="G869" i="53"/>
  <c r="G870" i="53"/>
  <c r="G871" i="53"/>
  <c r="G872" i="53"/>
  <c r="G873" i="53"/>
  <c r="G874" i="53"/>
  <c r="G875" i="53"/>
  <c r="G876" i="53"/>
  <c r="G877" i="53"/>
  <c r="G878" i="53"/>
  <c r="G879" i="53"/>
  <c r="G880" i="53"/>
  <c r="G881" i="53"/>
  <c r="G882" i="53"/>
  <c r="G883" i="53"/>
  <c r="G884" i="53"/>
  <c r="G885" i="53"/>
  <c r="G886" i="53"/>
  <c r="G887" i="53"/>
  <c r="G888" i="53"/>
  <c r="G889" i="53"/>
  <c r="G890" i="53"/>
  <c r="G891" i="53"/>
  <c r="G892" i="53"/>
  <c r="G893" i="53"/>
  <c r="G894" i="53"/>
  <c r="G895" i="53"/>
  <c r="G896" i="53"/>
  <c r="G897" i="53"/>
  <c r="G898" i="53"/>
  <c r="G899" i="53"/>
  <c r="G900" i="53"/>
  <c r="G901" i="53"/>
  <c r="G902" i="53"/>
  <c r="G903" i="53"/>
  <c r="G904" i="53"/>
  <c r="G905" i="53"/>
  <c r="G906" i="53"/>
  <c r="G907" i="53"/>
  <c r="G908" i="53"/>
  <c r="G909" i="53"/>
  <c r="G910" i="53"/>
  <c r="G911" i="53"/>
  <c r="G912" i="53"/>
  <c r="G913" i="53"/>
  <c r="G914" i="53"/>
  <c r="G915" i="53"/>
  <c r="G916" i="53"/>
  <c r="G917" i="53"/>
  <c r="G918" i="53"/>
  <c r="G919" i="53"/>
  <c r="G920" i="53"/>
  <c r="G921" i="53"/>
  <c r="G922" i="53"/>
  <c r="G923" i="53"/>
  <c r="G924" i="53"/>
  <c r="G925" i="53"/>
  <c r="G926" i="53"/>
  <c r="G927" i="53"/>
  <c r="G928" i="53"/>
  <c r="G929" i="53"/>
  <c r="G930" i="53"/>
  <c r="G931" i="53"/>
  <c r="G932" i="53"/>
  <c r="G933" i="53"/>
  <c r="G934" i="53"/>
  <c r="G935" i="53"/>
  <c r="G936" i="53"/>
  <c r="G937" i="53"/>
  <c r="G938" i="53"/>
  <c r="G939" i="53"/>
  <c r="G940" i="53"/>
  <c r="G941" i="53"/>
  <c r="G942" i="53"/>
  <c r="G943" i="53"/>
  <c r="G944" i="53"/>
  <c r="G945" i="53"/>
  <c r="G946" i="53"/>
  <c r="G947" i="53"/>
  <c r="G948" i="53"/>
  <c r="G949" i="53"/>
  <c r="G950" i="53"/>
  <c r="G951" i="53"/>
  <c r="G952" i="53"/>
  <c r="G953" i="53"/>
  <c r="G954" i="53"/>
  <c r="G955" i="53"/>
  <c r="G956" i="53"/>
  <c r="G957" i="53"/>
  <c r="G958" i="53"/>
  <c r="G959" i="53"/>
  <c r="G960" i="53"/>
  <c r="G961" i="53"/>
  <c r="G962" i="53"/>
  <c r="G963" i="53"/>
  <c r="G964" i="53"/>
  <c r="G965" i="53"/>
  <c r="G966" i="53"/>
  <c r="G967" i="53"/>
  <c r="G968" i="53"/>
  <c r="G969" i="53"/>
  <c r="G970" i="53"/>
  <c r="G971" i="53"/>
  <c r="G972" i="53"/>
  <c r="G973" i="53"/>
  <c r="G974" i="53"/>
  <c r="G975" i="53"/>
  <c r="G976" i="53"/>
  <c r="G977" i="53"/>
  <c r="G978" i="53"/>
  <c r="G979" i="53"/>
  <c r="G980" i="53"/>
  <c r="G981" i="53"/>
  <c r="G982" i="53"/>
  <c r="G983" i="53"/>
  <c r="G984" i="53"/>
  <c r="G985" i="53"/>
  <c r="G986" i="53"/>
  <c r="G987" i="53"/>
  <c r="G988" i="53"/>
  <c r="G989" i="53"/>
  <c r="G990" i="53"/>
  <c r="G991" i="53"/>
  <c r="G992" i="53"/>
  <c r="G993" i="53"/>
  <c r="G994" i="53"/>
  <c r="G995" i="53"/>
  <c r="G996" i="53"/>
  <c r="G997" i="53"/>
  <c r="G998" i="53"/>
  <c r="G999" i="53"/>
  <c r="G1000" i="53"/>
  <c r="G1001" i="53"/>
  <c r="G1002" i="53"/>
  <c r="G1003" i="53"/>
  <c r="G1004" i="53"/>
  <c r="G1005" i="53"/>
  <c r="G1006" i="53"/>
  <c r="G1007" i="53"/>
  <c r="G1008" i="53"/>
  <c r="G1009" i="53"/>
  <c r="G1010" i="53"/>
  <c r="G1011" i="53"/>
  <c r="G1012" i="53"/>
  <c r="G1013" i="53"/>
  <c r="G1014" i="53"/>
  <c r="G1015" i="53"/>
  <c r="G1016" i="53"/>
  <c r="G1017" i="53"/>
  <c r="G1018" i="53"/>
  <c r="G1019" i="53"/>
  <c r="G1020" i="53"/>
  <c r="G1021" i="53"/>
  <c r="G1022" i="53"/>
  <c r="G1023" i="53"/>
  <c r="G1024" i="53"/>
  <c r="G1025" i="53"/>
  <c r="G1026" i="53"/>
  <c r="G1027" i="53"/>
  <c r="G1028" i="53"/>
  <c r="G1029" i="53"/>
  <c r="G1030" i="53"/>
  <c r="G1031" i="53"/>
  <c r="G1032" i="53"/>
  <c r="G1033" i="53"/>
  <c r="G1034" i="53"/>
  <c r="G1035" i="53"/>
  <c r="G1036" i="53"/>
  <c r="G1037" i="53"/>
  <c r="G1038" i="53"/>
  <c r="G1039" i="53"/>
  <c r="G1040" i="53"/>
  <c r="G1041" i="53"/>
  <c r="G1042" i="53"/>
  <c r="G1043" i="53"/>
  <c r="G1044" i="53"/>
  <c r="G1045" i="53"/>
  <c r="G1046" i="53"/>
  <c r="G1047" i="53"/>
  <c r="G1048" i="53"/>
  <c r="G1049" i="53"/>
  <c r="G1050" i="53"/>
  <c r="G1051" i="53"/>
  <c r="G1052" i="53"/>
  <c r="G1053" i="53"/>
  <c r="G1054" i="53"/>
  <c r="G1055" i="53"/>
  <c r="G1056" i="53"/>
  <c r="G1057" i="53"/>
  <c r="G1058" i="53"/>
  <c r="G1059" i="53"/>
  <c r="G1060" i="53"/>
  <c r="G1061" i="53"/>
  <c r="G1062" i="53"/>
  <c r="G1063" i="53"/>
  <c r="G1064" i="53"/>
  <c r="G1065" i="53"/>
  <c r="G1066" i="53"/>
  <c r="G1067" i="53"/>
  <c r="G1068" i="53"/>
  <c r="G1069" i="53"/>
  <c r="G1070" i="53"/>
  <c r="G1071" i="53"/>
  <c r="G1072" i="53"/>
  <c r="G1073" i="53"/>
  <c r="G1074" i="53"/>
  <c r="G1075" i="53"/>
  <c r="G1076" i="53"/>
  <c r="G1077" i="53"/>
  <c r="G1078" i="53"/>
  <c r="G1079" i="53"/>
  <c r="G1080" i="53"/>
  <c r="G1081" i="53"/>
  <c r="G1082" i="53"/>
  <c r="G1083" i="53"/>
  <c r="G1084" i="53"/>
  <c r="G1085" i="53"/>
  <c r="G1086" i="53"/>
  <c r="G1087" i="53"/>
  <c r="G1088" i="53"/>
  <c r="G1089" i="53"/>
  <c r="G1090" i="53"/>
  <c r="G1091" i="53"/>
  <c r="G1092" i="53"/>
  <c r="G1093" i="53"/>
  <c r="G1094" i="53"/>
  <c r="G1095" i="53"/>
  <c r="G1096" i="53"/>
  <c r="G1097" i="53"/>
  <c r="G1098" i="53"/>
  <c r="G1099" i="53"/>
  <c r="G1100" i="53"/>
  <c r="G1101" i="53"/>
  <c r="G1102" i="53"/>
  <c r="G1103" i="53"/>
  <c r="G1104" i="53"/>
  <c r="G1105" i="53"/>
  <c r="G1106" i="53"/>
  <c r="G1107" i="53"/>
  <c r="G1108" i="53"/>
  <c r="G1109" i="53"/>
  <c r="G1110" i="53"/>
  <c r="G1111" i="53"/>
  <c r="G1112" i="53"/>
  <c r="G1113" i="53"/>
  <c r="G1114" i="53"/>
  <c r="G1115" i="53"/>
  <c r="G1116" i="53"/>
  <c r="G1117" i="53"/>
  <c r="G1118" i="53"/>
  <c r="G1119" i="53"/>
  <c r="G1120" i="53"/>
  <c r="G1121" i="53"/>
  <c r="G1122" i="53"/>
  <c r="G1123" i="53"/>
  <c r="G1124" i="53"/>
  <c r="G1125" i="53"/>
  <c r="G1126" i="53"/>
  <c r="G1127" i="53"/>
  <c r="G1128" i="53"/>
  <c r="G1129" i="53"/>
  <c r="G1130" i="53"/>
  <c r="G1131" i="53"/>
  <c r="G1132" i="53"/>
  <c r="G1133" i="53"/>
  <c r="G1134" i="53"/>
  <c r="G1135" i="53"/>
  <c r="G1136" i="53"/>
  <c r="G1137" i="53"/>
  <c r="G1138" i="53"/>
  <c r="G1139" i="53"/>
  <c r="G1140" i="53"/>
  <c r="G1141" i="53"/>
  <c r="G1142" i="53"/>
  <c r="G1143" i="53"/>
  <c r="G1144" i="53"/>
  <c r="G1145" i="53"/>
  <c r="G1146" i="53"/>
  <c r="G1147" i="53"/>
  <c r="G1148" i="53"/>
  <c r="G1149" i="53"/>
  <c r="G1150" i="53"/>
  <c r="G1151" i="53"/>
  <c r="G1152" i="53"/>
  <c r="G1153" i="53"/>
  <c r="G1154" i="53"/>
  <c r="G1155" i="53"/>
  <c r="G1156" i="53"/>
  <c r="G1157" i="53"/>
  <c r="G1158" i="53"/>
  <c r="G1159" i="53"/>
  <c r="G1160" i="53"/>
  <c r="G1161" i="53"/>
  <c r="G1162" i="53"/>
  <c r="G1163" i="53"/>
  <c r="G1164" i="53"/>
  <c r="G1165" i="53"/>
  <c r="G1166" i="53"/>
  <c r="G1167" i="53"/>
  <c r="G1168" i="53"/>
  <c r="G1169" i="53"/>
  <c r="G1170" i="53"/>
  <c r="G1171" i="53"/>
  <c r="G1172" i="53"/>
  <c r="G1173" i="53"/>
  <c r="G1174" i="53"/>
  <c r="G1175" i="53"/>
  <c r="G1176" i="53"/>
  <c r="G1177" i="53"/>
  <c r="G1178" i="53"/>
  <c r="G1179" i="53"/>
  <c r="G1180" i="53"/>
  <c r="G1181" i="53"/>
  <c r="G1182" i="53"/>
  <c r="G1183" i="53"/>
  <c r="G1184" i="53"/>
  <c r="G1185" i="53"/>
  <c r="G1186" i="53"/>
  <c r="G1187" i="53"/>
  <c r="G1188" i="53"/>
  <c r="G1189" i="53"/>
  <c r="G1190" i="53"/>
  <c r="G1191" i="53"/>
  <c r="G1192" i="53"/>
  <c r="G1193" i="53"/>
  <c r="G1194" i="53"/>
  <c r="G1195" i="53"/>
  <c r="G1196" i="53"/>
  <c r="G1197" i="53"/>
  <c r="G1198" i="53"/>
  <c r="G1199" i="53"/>
  <c r="G1200" i="53"/>
  <c r="G1201" i="53"/>
  <c r="G1202" i="53"/>
  <c r="G1203" i="53"/>
  <c r="G1204" i="53"/>
  <c r="G1205" i="53"/>
  <c r="G1206" i="53"/>
  <c r="G1207" i="53"/>
  <c r="G1208" i="53"/>
  <c r="G1209" i="53"/>
  <c r="G1210" i="53"/>
  <c r="G1211" i="53"/>
  <c r="G1212" i="53"/>
  <c r="G1213" i="53"/>
  <c r="G1214" i="53"/>
  <c r="G1215" i="53"/>
  <c r="G1216" i="53"/>
  <c r="G1217" i="53"/>
  <c r="G1218" i="53"/>
  <c r="G1219" i="53"/>
  <c r="G1220" i="53"/>
  <c r="G1221" i="53"/>
  <c r="G1222" i="53"/>
  <c r="G1223" i="53"/>
  <c r="G1224" i="53"/>
  <c r="G1225" i="53"/>
  <c r="G1226" i="53"/>
  <c r="G1227" i="53"/>
  <c r="G1228" i="53"/>
  <c r="G1229" i="53"/>
  <c r="G1230" i="53"/>
  <c r="G1231" i="53"/>
  <c r="G1232" i="53"/>
  <c r="G1233" i="53"/>
  <c r="G1234" i="53"/>
  <c r="G1235" i="53"/>
  <c r="G1236" i="53"/>
  <c r="G1237" i="53"/>
  <c r="G1238" i="53"/>
  <c r="G1239" i="53"/>
  <c r="G1240" i="53"/>
  <c r="G1241" i="53"/>
  <c r="G1242" i="53"/>
  <c r="G1243" i="53"/>
  <c r="G1244" i="53"/>
  <c r="G1245" i="53"/>
  <c r="G1246" i="53"/>
  <c r="G1247" i="53"/>
  <c r="G1248" i="53"/>
  <c r="G1249" i="53"/>
  <c r="G1250" i="53"/>
  <c r="G1251" i="53"/>
  <c r="G1252" i="53"/>
  <c r="G1253" i="53"/>
  <c r="G1254" i="53"/>
  <c r="G1255" i="53"/>
  <c r="G1256" i="53"/>
  <c r="G1257" i="53"/>
  <c r="G1258" i="53"/>
  <c r="G1259" i="53"/>
  <c r="G1260" i="53"/>
  <c r="G1261" i="53"/>
  <c r="G1262" i="53"/>
  <c r="G1263" i="53"/>
  <c r="G1264" i="53"/>
  <c r="G1265" i="53"/>
  <c r="G1266" i="53"/>
  <c r="G1267" i="53"/>
  <c r="G1268" i="53"/>
  <c r="G1269" i="53"/>
  <c r="G1270" i="53"/>
  <c r="G1271" i="53"/>
  <c r="G1272" i="53"/>
  <c r="G1273" i="53"/>
  <c r="G1274" i="53"/>
  <c r="G1275" i="53"/>
  <c r="G1276" i="53"/>
  <c r="G1277" i="53"/>
  <c r="G1278" i="53"/>
  <c r="G1279" i="53"/>
  <c r="G1280" i="53"/>
  <c r="G1281" i="53"/>
  <c r="G1282" i="53"/>
  <c r="G1283" i="53"/>
  <c r="G1284" i="53"/>
  <c r="G1285" i="53"/>
  <c r="G1286" i="53"/>
  <c r="G1287" i="53"/>
  <c r="G1288" i="53"/>
  <c r="G1289" i="53"/>
  <c r="G1290" i="53"/>
  <c r="G1291" i="53"/>
  <c r="G1292" i="53"/>
  <c r="G1293" i="53"/>
  <c r="G1294" i="53"/>
  <c r="G1295" i="53"/>
  <c r="G1296" i="53"/>
  <c r="G1297" i="53"/>
  <c r="G1298" i="53"/>
  <c r="G1299" i="53"/>
  <c r="G1300" i="53"/>
  <c r="G1301" i="53"/>
  <c r="G1302" i="53"/>
  <c r="G1303" i="53"/>
  <c r="G1304" i="53"/>
  <c r="G1305" i="53"/>
  <c r="G1306" i="53"/>
  <c r="G1307" i="53"/>
  <c r="G1308" i="53"/>
  <c r="G1309" i="53"/>
  <c r="G1310" i="53"/>
  <c r="G1311" i="53"/>
  <c r="G1312" i="53"/>
  <c r="G1313" i="53"/>
  <c r="G1314" i="53"/>
  <c r="G1315" i="53"/>
  <c r="G1316" i="53"/>
  <c r="G1317" i="53"/>
  <c r="G1318" i="53"/>
  <c r="G1319" i="53"/>
  <c r="G1320" i="53"/>
  <c r="G1321" i="53"/>
  <c r="G1322" i="53"/>
  <c r="G1323" i="53"/>
  <c r="G1324" i="53"/>
  <c r="G1325" i="53"/>
  <c r="G1326" i="53"/>
  <c r="G1327" i="53"/>
  <c r="G1328" i="53"/>
  <c r="G1329" i="53"/>
  <c r="G1330" i="53"/>
  <c r="G1331" i="53"/>
  <c r="G1332" i="53"/>
  <c r="G1333" i="53"/>
  <c r="G1334" i="53"/>
  <c r="G1335" i="53"/>
  <c r="G1336" i="53"/>
  <c r="G1337" i="53"/>
  <c r="G1338" i="53"/>
  <c r="G1339" i="53"/>
  <c r="G1340" i="53"/>
  <c r="G1341" i="53"/>
  <c r="G1342" i="53"/>
  <c r="G1343" i="53"/>
  <c r="G1344" i="53"/>
  <c r="G1345" i="53"/>
  <c r="G1346" i="53"/>
  <c r="G1347" i="53"/>
  <c r="G1348" i="53"/>
  <c r="G1349" i="53"/>
  <c r="G1350" i="53"/>
  <c r="G1351" i="53"/>
  <c r="G1352" i="53"/>
  <c r="G1353" i="53"/>
  <c r="G1354" i="53"/>
  <c r="G1355" i="53"/>
  <c r="G1356" i="53"/>
  <c r="G1357" i="53"/>
  <c r="G1358" i="53"/>
  <c r="G1359" i="53"/>
  <c r="G1360" i="53"/>
  <c r="G1361" i="53"/>
  <c r="G1362" i="53"/>
  <c r="G1363" i="53"/>
  <c r="G1364" i="53"/>
  <c r="G1365" i="53"/>
  <c r="G1366" i="53"/>
  <c r="G1367" i="53"/>
  <c r="G1368" i="53"/>
  <c r="G1369" i="53"/>
  <c r="G1370" i="53"/>
  <c r="G1371" i="53"/>
  <c r="G1372" i="53"/>
  <c r="G1373" i="53"/>
  <c r="G1374" i="53"/>
  <c r="G1375" i="53"/>
  <c r="G1376" i="53"/>
  <c r="G1377" i="53"/>
  <c r="G1378" i="53"/>
  <c r="G1379" i="53"/>
  <c r="G1380" i="53"/>
  <c r="G1381" i="53"/>
  <c r="G1382" i="53"/>
  <c r="G1383" i="53"/>
  <c r="G1384" i="53"/>
  <c r="G1385" i="53"/>
  <c r="G1386" i="53"/>
  <c r="G1387" i="53"/>
  <c r="G1388" i="53"/>
  <c r="G1389" i="53"/>
  <c r="G1390" i="53"/>
  <c r="G1391" i="53"/>
  <c r="G1392" i="53"/>
  <c r="G1393" i="53"/>
  <c r="G1394" i="53"/>
  <c r="G1395" i="53"/>
  <c r="G1396" i="53"/>
  <c r="G1397" i="53"/>
  <c r="G1398" i="53"/>
  <c r="G1399" i="53"/>
  <c r="G1400" i="53"/>
  <c r="G1401" i="53"/>
  <c r="G1402" i="53"/>
  <c r="G1403" i="53"/>
  <c r="G1404" i="53"/>
  <c r="G1405" i="53"/>
  <c r="G1406" i="53"/>
  <c r="G1407" i="53"/>
  <c r="G1408" i="53"/>
  <c r="G1409" i="53"/>
  <c r="G1410" i="53"/>
  <c r="G1411" i="53"/>
  <c r="G1412" i="53"/>
  <c r="G1413" i="53"/>
  <c r="G1414" i="53"/>
  <c r="G1415" i="53"/>
  <c r="G1416" i="53"/>
  <c r="G1417" i="53"/>
  <c r="G1418" i="53"/>
  <c r="G1419" i="53"/>
  <c r="G1420" i="53"/>
  <c r="G1421" i="53"/>
  <c r="G1422" i="53"/>
  <c r="G1423" i="53"/>
  <c r="G1424" i="53"/>
  <c r="G1425" i="53"/>
  <c r="G1426" i="53"/>
  <c r="G1427" i="53"/>
  <c r="G1428" i="53"/>
  <c r="G1429" i="53"/>
  <c r="G1430" i="53"/>
  <c r="G1431" i="53"/>
  <c r="G1432" i="53"/>
  <c r="G1433" i="53"/>
  <c r="G1434" i="53"/>
  <c r="G1435" i="53"/>
  <c r="G1436" i="53"/>
  <c r="G1437" i="53"/>
  <c r="G1438" i="53"/>
  <c r="G1439" i="53"/>
  <c r="G1440" i="53"/>
  <c r="G1441" i="53"/>
  <c r="G1442" i="53"/>
  <c r="G1443" i="53"/>
  <c r="G1444" i="53"/>
  <c r="G1445" i="53"/>
  <c r="G1446" i="53"/>
  <c r="G1447" i="53"/>
  <c r="G1448" i="53"/>
  <c r="G1449" i="53"/>
  <c r="G1450" i="53"/>
  <c r="G1451" i="53"/>
  <c r="G1452" i="53"/>
  <c r="G1453" i="53"/>
  <c r="G1454" i="53"/>
  <c r="G1455" i="53"/>
  <c r="G1456" i="53"/>
  <c r="G1457" i="53"/>
  <c r="G1458" i="53"/>
  <c r="G1459" i="53"/>
  <c r="G1460" i="53"/>
  <c r="G1461" i="53"/>
  <c r="G1462" i="53"/>
  <c r="G1463" i="53"/>
  <c r="G1464" i="53"/>
  <c r="G1465" i="53"/>
  <c r="G1466" i="53"/>
  <c r="G1467" i="53"/>
  <c r="G1468" i="53"/>
  <c r="G1469" i="53"/>
  <c r="G1470" i="53"/>
  <c r="G1471" i="53"/>
  <c r="G1472" i="53"/>
  <c r="G1473" i="53"/>
  <c r="G1474" i="53"/>
  <c r="G1475" i="53"/>
  <c r="G1476" i="53"/>
  <c r="G1477" i="53"/>
  <c r="G1478" i="53"/>
  <c r="G1479" i="53"/>
  <c r="G1480" i="53"/>
  <c r="G1481" i="53"/>
  <c r="G1482" i="53"/>
  <c r="G1483" i="53"/>
  <c r="G1484" i="53"/>
  <c r="G1485" i="53"/>
  <c r="G1486" i="53"/>
  <c r="G1487" i="53"/>
  <c r="G1488" i="53"/>
  <c r="G1489" i="53"/>
  <c r="G1490" i="53"/>
  <c r="G1491" i="53"/>
  <c r="G1492" i="53"/>
  <c r="G1493" i="53"/>
  <c r="G1494" i="53"/>
  <c r="G1495" i="53"/>
  <c r="G1496" i="53"/>
  <c r="G1497" i="53"/>
  <c r="G1498" i="53"/>
  <c r="G1499" i="53"/>
  <c r="G1500" i="53"/>
  <c r="G1501" i="53"/>
  <c r="G1502" i="53"/>
  <c r="G1503" i="53"/>
  <c r="G1504" i="53"/>
  <c r="G1505" i="53"/>
  <c r="G1506" i="53"/>
  <c r="G1507" i="53"/>
  <c r="G1508" i="53"/>
  <c r="G1509" i="53"/>
  <c r="G1510" i="53"/>
  <c r="G1511" i="53"/>
  <c r="G1512" i="53"/>
  <c r="G1513" i="53"/>
  <c r="G1514" i="53"/>
  <c r="G1515" i="53"/>
  <c r="G1516" i="53"/>
  <c r="G1517" i="53"/>
  <c r="G1518" i="53"/>
  <c r="G1519" i="53"/>
  <c r="G1520" i="53"/>
  <c r="G1521" i="53"/>
  <c r="G1522" i="53"/>
  <c r="G1523" i="53"/>
  <c r="G1524" i="53"/>
  <c r="G1525" i="53"/>
  <c r="G1526" i="53"/>
  <c r="G1527" i="53"/>
  <c r="G1528" i="53"/>
  <c r="G1529" i="53"/>
  <c r="G1530" i="53"/>
  <c r="G1531" i="53"/>
  <c r="G1532" i="53"/>
  <c r="G1533" i="53"/>
  <c r="G1534" i="53"/>
  <c r="G1535" i="53"/>
  <c r="G1536" i="53"/>
  <c r="G1537" i="53"/>
  <c r="G1538" i="53"/>
  <c r="G1539" i="53"/>
  <c r="G1540" i="53"/>
  <c r="G1541" i="53"/>
  <c r="G1542" i="53"/>
  <c r="G1543" i="53"/>
  <c r="G1544" i="53"/>
  <c r="G1545" i="53"/>
  <c r="G1546" i="53"/>
  <c r="G1547" i="53"/>
  <c r="G1548" i="53"/>
  <c r="G1549" i="53"/>
  <c r="G1550" i="53"/>
  <c r="G1551" i="53"/>
  <c r="G1552" i="53"/>
  <c r="G1553" i="53"/>
  <c r="G1554" i="53"/>
  <c r="G1555" i="53"/>
  <c r="G1556" i="53"/>
  <c r="G1557" i="53"/>
  <c r="G1558" i="53"/>
  <c r="G1559" i="53"/>
  <c r="G1560" i="53"/>
  <c r="G1561" i="53"/>
  <c r="G1562" i="53"/>
  <c r="G1563" i="53"/>
  <c r="G1564" i="53"/>
  <c r="G1565" i="53"/>
  <c r="G1566" i="53"/>
  <c r="G1567" i="53"/>
  <c r="G1568" i="53"/>
  <c r="G1569" i="53"/>
  <c r="G1570" i="53"/>
  <c r="G1571" i="53"/>
  <c r="G1572" i="53"/>
  <c r="G1573" i="53"/>
  <c r="G1574" i="53"/>
  <c r="G1575" i="53"/>
  <c r="G1576" i="53"/>
  <c r="G1577" i="53"/>
  <c r="G1578" i="53"/>
  <c r="G1579" i="53"/>
  <c r="G1580" i="53"/>
  <c r="G1581" i="53"/>
  <c r="G1582" i="53"/>
  <c r="G1583" i="53"/>
  <c r="G1584" i="53"/>
  <c r="G1585" i="53"/>
  <c r="G1586" i="53"/>
  <c r="G1587" i="53"/>
  <c r="G1588" i="53"/>
  <c r="G1589" i="53"/>
  <c r="G1590" i="53"/>
  <c r="G1591" i="53"/>
  <c r="G1592" i="53"/>
  <c r="G1593" i="53"/>
  <c r="G1594" i="53"/>
  <c r="G1595" i="53"/>
  <c r="G1596" i="53"/>
  <c r="G1597" i="53"/>
  <c r="G1598" i="53"/>
  <c r="G1599" i="53"/>
  <c r="G1600" i="53"/>
  <c r="G1601" i="53"/>
  <c r="G1602" i="53"/>
  <c r="G1603" i="53"/>
  <c r="G1604" i="53"/>
  <c r="G1605" i="53"/>
  <c r="G1606" i="53"/>
  <c r="G1607" i="53"/>
  <c r="G1608" i="53"/>
  <c r="G1609" i="53"/>
  <c r="G1610" i="53"/>
  <c r="G1611" i="53"/>
  <c r="G1612" i="53"/>
  <c r="G1613" i="53"/>
  <c r="G1614" i="53"/>
  <c r="G1615" i="53"/>
  <c r="G1616" i="53"/>
  <c r="G1617" i="53"/>
  <c r="G1618" i="53"/>
  <c r="G1619" i="53"/>
  <c r="G1620" i="53"/>
  <c r="G1621" i="53"/>
  <c r="G1622" i="53"/>
  <c r="G1623" i="53"/>
  <c r="G1624" i="53"/>
  <c r="G1625" i="53"/>
  <c r="G1626" i="53"/>
  <c r="G1627" i="53"/>
  <c r="G1628" i="53"/>
  <c r="G1629" i="53"/>
  <c r="G1630" i="53"/>
  <c r="G1631" i="53"/>
  <c r="G1632" i="53"/>
  <c r="G1633" i="53"/>
  <c r="G1634" i="53"/>
  <c r="G1635" i="53"/>
  <c r="G1636" i="53"/>
  <c r="G1637" i="53"/>
  <c r="G1638" i="53"/>
  <c r="G1639" i="53"/>
  <c r="G1640" i="53"/>
  <c r="G1641" i="53"/>
  <c r="G1642" i="53"/>
  <c r="G1643" i="53"/>
  <c r="G1644" i="53"/>
  <c r="G1645" i="53"/>
  <c r="G1646" i="53"/>
  <c r="G1647" i="53"/>
  <c r="G1648" i="53"/>
  <c r="G1649" i="53"/>
  <c r="G1650" i="53"/>
  <c r="G1651" i="53"/>
  <c r="G1652" i="53"/>
  <c r="G1653" i="53"/>
  <c r="G1654" i="53"/>
  <c r="G1655" i="53"/>
  <c r="G1656" i="53"/>
  <c r="G1657" i="53"/>
  <c r="G1658" i="53"/>
  <c r="G1659" i="53"/>
  <c r="G1660" i="53"/>
  <c r="G1661" i="53"/>
  <c r="G1662" i="53"/>
  <c r="G1663" i="53"/>
  <c r="G1664" i="53"/>
  <c r="G1665" i="53"/>
  <c r="G1666" i="53"/>
  <c r="G1667" i="53"/>
  <c r="G1668" i="53"/>
  <c r="G1669" i="53"/>
  <c r="G1670" i="53"/>
  <c r="G1671" i="53"/>
  <c r="G1672" i="53"/>
  <c r="G1673" i="53"/>
  <c r="G1674" i="53"/>
  <c r="G1675" i="53"/>
  <c r="G1676" i="53"/>
  <c r="G1677" i="53"/>
  <c r="G1678" i="53"/>
  <c r="G1679" i="53"/>
  <c r="G1680" i="53"/>
  <c r="G1681" i="53"/>
  <c r="G1682" i="53"/>
  <c r="G1683" i="53"/>
  <c r="G1684" i="53"/>
  <c r="G1685" i="53"/>
  <c r="G1686" i="53"/>
  <c r="G1687" i="53"/>
  <c r="G1688" i="53"/>
  <c r="G1689" i="53"/>
  <c r="G1690" i="53"/>
  <c r="G1691" i="53"/>
  <c r="G1692" i="53"/>
  <c r="G1693" i="53"/>
  <c r="G1694" i="53"/>
  <c r="G1695" i="53"/>
  <c r="G1696" i="53"/>
  <c r="G1697" i="53"/>
  <c r="G1698" i="53"/>
  <c r="G1699" i="53"/>
  <c r="G1700" i="53"/>
  <c r="G1701" i="53"/>
  <c r="G1702" i="53"/>
  <c r="G1703" i="53"/>
  <c r="G1704" i="53"/>
  <c r="G1705" i="53"/>
  <c r="G1706" i="53"/>
  <c r="G1707" i="53"/>
  <c r="G1708" i="53"/>
  <c r="G1709" i="53"/>
  <c r="G1710" i="53"/>
  <c r="G1711" i="53"/>
  <c r="G1712" i="53"/>
  <c r="G1713" i="53"/>
  <c r="G1714" i="53"/>
  <c r="G1715" i="53"/>
  <c r="G1716" i="53"/>
  <c r="G1717" i="53"/>
  <c r="G1718" i="53"/>
  <c r="G1719" i="53"/>
  <c r="G1720" i="53"/>
  <c r="G1721" i="53"/>
  <c r="G1722" i="53"/>
  <c r="G1723" i="53"/>
  <c r="G1724" i="53"/>
  <c r="G1725" i="53"/>
  <c r="G1726" i="53"/>
  <c r="G1727" i="53"/>
  <c r="G1728" i="53"/>
  <c r="G1729" i="53"/>
  <c r="G1730" i="53"/>
  <c r="G1731" i="53"/>
  <c r="G1732" i="53"/>
  <c r="G1733" i="53"/>
  <c r="G1734" i="53"/>
  <c r="G1735" i="53"/>
  <c r="G1736" i="53"/>
  <c r="G1737" i="53"/>
  <c r="G1738" i="53"/>
  <c r="G1739" i="53"/>
  <c r="G1740" i="53"/>
  <c r="G1741" i="53"/>
  <c r="G1742" i="53"/>
  <c r="G1743" i="53"/>
  <c r="G1744" i="53"/>
  <c r="G1745" i="53"/>
  <c r="G1746" i="53"/>
  <c r="G1747" i="53"/>
  <c r="G1748" i="53"/>
  <c r="G1749" i="53"/>
  <c r="G1750" i="53"/>
  <c r="G1751" i="53"/>
  <c r="G1752" i="53"/>
  <c r="G1753" i="53"/>
  <c r="G1754" i="53"/>
  <c r="G1755" i="53"/>
  <c r="G1756" i="53"/>
  <c r="G1757" i="53"/>
  <c r="G1758" i="53"/>
  <c r="G1759" i="53"/>
  <c r="G1760" i="53"/>
  <c r="G1761" i="53"/>
  <c r="G1762" i="53"/>
  <c r="G1763" i="53"/>
  <c r="G1764" i="53"/>
  <c r="G1765" i="53"/>
  <c r="G1766" i="53"/>
  <c r="G1767" i="53"/>
  <c r="G1768" i="53"/>
  <c r="G1769" i="53"/>
  <c r="G1770" i="53"/>
  <c r="G1771" i="53"/>
  <c r="G1772" i="53"/>
  <c r="G1773" i="53"/>
  <c r="G1774" i="53"/>
  <c r="G1775" i="53"/>
  <c r="G1776" i="53"/>
  <c r="G1777" i="53"/>
  <c r="G1778" i="53"/>
  <c r="G1779" i="53"/>
  <c r="G1780" i="53"/>
  <c r="G1781" i="53"/>
  <c r="G1782" i="53"/>
  <c r="G1783" i="53"/>
  <c r="G1784" i="53"/>
  <c r="G1785" i="53"/>
  <c r="G1786" i="53"/>
  <c r="G1787" i="53"/>
  <c r="G1788" i="53"/>
  <c r="G1789" i="53"/>
  <c r="G1790" i="53"/>
  <c r="G1791" i="53"/>
  <c r="G1792" i="53"/>
  <c r="G1793" i="53"/>
  <c r="G1794" i="53"/>
  <c r="G1795" i="53"/>
  <c r="G1796" i="53"/>
  <c r="G1797" i="53"/>
  <c r="G1798" i="53"/>
  <c r="G1799" i="53"/>
  <c r="G1800" i="53"/>
  <c r="G1801" i="53"/>
  <c r="G1802" i="53"/>
  <c r="G1803" i="53"/>
  <c r="G1804" i="53"/>
  <c r="G1805" i="53"/>
  <c r="G1806" i="53"/>
  <c r="G1807" i="53"/>
  <c r="G1808" i="53"/>
  <c r="G1809" i="53"/>
  <c r="G1810" i="53"/>
  <c r="G1811" i="53"/>
  <c r="G1812" i="53"/>
  <c r="G1813" i="53"/>
  <c r="G1814" i="53"/>
  <c r="G1815" i="53"/>
  <c r="G1816" i="53"/>
  <c r="G1817" i="53"/>
  <c r="G1818" i="53"/>
  <c r="G1819" i="53"/>
  <c r="G1820" i="53"/>
  <c r="G1821" i="53"/>
  <c r="G1822" i="53"/>
  <c r="G1823" i="53"/>
  <c r="G1824" i="53"/>
  <c r="G1825" i="53"/>
  <c r="G1826" i="53"/>
  <c r="G1827" i="53"/>
  <c r="G1828" i="53"/>
  <c r="G1829" i="53"/>
  <c r="G1830" i="53"/>
  <c r="G1831" i="53"/>
  <c r="G1832" i="53"/>
  <c r="G1833" i="53"/>
  <c r="G1834" i="53"/>
  <c r="G1835" i="53"/>
  <c r="G1836" i="53"/>
  <c r="G1837" i="53"/>
  <c r="G1838" i="53"/>
  <c r="G1839" i="53"/>
  <c r="G1840" i="53"/>
  <c r="G1841" i="53"/>
  <c r="G1842" i="53"/>
  <c r="G1843" i="53"/>
  <c r="G1844" i="53"/>
  <c r="G1845" i="53"/>
  <c r="G1846" i="53"/>
  <c r="G1847" i="53"/>
  <c r="G1848" i="53"/>
  <c r="G1849" i="53"/>
  <c r="G1850" i="53"/>
  <c r="G1851" i="53"/>
  <c r="G1852" i="53"/>
  <c r="G1853" i="53"/>
  <c r="G1854" i="53"/>
  <c r="G1855" i="53"/>
  <c r="G1856" i="53"/>
  <c r="G1857" i="53"/>
  <c r="G1858" i="53"/>
  <c r="G1859" i="53"/>
  <c r="G1860" i="53"/>
  <c r="G1861" i="53"/>
  <c r="G1862" i="53"/>
  <c r="G1863" i="53"/>
  <c r="G1864" i="53"/>
  <c r="G1865" i="53"/>
  <c r="G1866" i="53"/>
  <c r="G1867" i="53"/>
  <c r="G1868" i="53"/>
  <c r="G1869" i="53"/>
  <c r="G1870" i="53"/>
  <c r="G1871" i="53"/>
  <c r="G1872" i="53"/>
  <c r="G1873" i="53"/>
  <c r="G1874" i="53"/>
  <c r="G1875" i="53"/>
  <c r="G1876" i="53"/>
  <c r="G1877" i="53"/>
  <c r="G1878" i="53"/>
  <c r="G1879" i="53"/>
  <c r="G1880" i="53"/>
  <c r="G1881" i="53"/>
  <c r="G1882" i="53"/>
  <c r="G1883" i="53"/>
  <c r="G1884" i="53"/>
  <c r="G1885" i="53"/>
  <c r="G1886" i="53"/>
  <c r="G1887" i="53"/>
  <c r="G1888" i="53"/>
  <c r="G1889" i="53"/>
  <c r="G1890" i="53"/>
  <c r="G1891" i="53"/>
  <c r="G1892" i="53"/>
  <c r="G1893" i="53"/>
  <c r="G1894" i="53"/>
  <c r="G1895" i="53"/>
  <c r="G1896" i="53"/>
  <c r="G1897" i="53"/>
  <c r="G1898" i="53"/>
  <c r="G1899" i="53"/>
  <c r="G1900" i="53"/>
  <c r="G1901" i="53"/>
  <c r="G1902" i="53"/>
  <c r="G1903" i="53"/>
  <c r="G1904" i="53"/>
  <c r="G1905" i="53"/>
  <c r="G1906" i="53"/>
  <c r="G1907" i="53"/>
  <c r="G1908" i="53"/>
  <c r="G1909" i="53"/>
  <c r="G1910" i="53"/>
  <c r="G1911" i="53"/>
  <c r="G1912" i="53"/>
  <c r="G1913" i="53"/>
  <c r="G1914" i="53"/>
  <c r="G1915" i="53"/>
  <c r="G1916" i="53"/>
  <c r="G1917" i="53"/>
  <c r="G1918" i="53"/>
  <c r="G1919" i="53"/>
  <c r="G1920" i="53"/>
  <c r="G1921" i="53"/>
  <c r="G1922" i="53"/>
  <c r="G1923" i="53"/>
  <c r="G1924" i="53"/>
  <c r="G1925" i="53"/>
  <c r="G1926" i="53"/>
  <c r="G1927" i="53"/>
  <c r="G1928" i="53"/>
  <c r="G1929" i="53"/>
  <c r="G1930" i="53"/>
  <c r="G1931" i="53"/>
  <c r="G1932" i="53"/>
  <c r="G1933" i="53"/>
  <c r="G1934" i="53"/>
  <c r="G1935" i="53"/>
  <c r="G1936" i="53"/>
  <c r="G1937" i="53"/>
  <c r="G1938" i="53"/>
  <c r="G1939" i="53"/>
  <c r="G1940" i="53"/>
  <c r="G1941" i="53"/>
  <c r="G1942" i="53"/>
  <c r="G1943" i="53"/>
  <c r="G1944" i="53"/>
  <c r="G1945" i="53"/>
  <c r="G1946" i="53"/>
  <c r="G1947" i="53"/>
  <c r="G1948" i="53"/>
  <c r="G1949" i="53"/>
  <c r="G1950" i="53"/>
  <c r="G1951" i="53"/>
  <c r="G1952" i="53"/>
  <c r="G1953" i="53"/>
  <c r="G1954" i="53"/>
  <c r="G1955" i="53"/>
  <c r="G1956" i="53"/>
  <c r="G1957" i="53"/>
  <c r="G1958" i="53"/>
  <c r="G1959" i="53"/>
  <c r="G1960" i="53"/>
  <c r="G1961" i="53"/>
  <c r="G1962" i="53"/>
  <c r="G1963" i="53"/>
  <c r="G1964" i="53"/>
  <c r="G1965" i="53"/>
  <c r="G1966" i="53"/>
  <c r="G1967" i="53"/>
  <c r="G1968" i="53"/>
  <c r="G1969" i="53"/>
  <c r="G1970" i="53"/>
  <c r="G1971" i="53"/>
  <c r="G1972" i="53"/>
  <c r="G1973" i="53"/>
  <c r="G1974" i="53"/>
  <c r="G1975" i="53"/>
  <c r="G1976" i="53"/>
  <c r="G1977" i="53"/>
  <c r="G1978" i="53"/>
  <c r="G1979" i="53"/>
  <c r="G1980" i="53"/>
  <c r="G1981" i="53"/>
  <c r="G1982" i="53"/>
  <c r="G1983" i="53"/>
  <c r="G1984" i="53"/>
  <c r="G1985" i="53"/>
  <c r="G1986" i="53"/>
  <c r="G1987" i="53"/>
  <c r="G1988" i="53"/>
  <c r="G1989" i="53"/>
  <c r="G1990" i="53"/>
  <c r="G1991" i="53"/>
  <c r="G1992" i="53"/>
  <c r="G1993" i="53"/>
  <c r="G1994" i="53"/>
  <c r="G1995" i="53"/>
  <c r="G1996" i="53"/>
  <c r="G1997" i="53"/>
  <c r="G1998" i="53"/>
  <c r="G1999" i="53"/>
  <c r="G2000" i="53"/>
  <c r="G2001" i="53"/>
  <c r="G2002" i="53"/>
  <c r="G2003" i="53"/>
  <c r="G2004" i="53"/>
  <c r="G2005" i="53"/>
  <c r="G2006" i="53"/>
  <c r="G2007" i="53"/>
  <c r="G2008" i="53"/>
  <c r="G2009" i="53"/>
  <c r="G2010" i="53"/>
  <c r="G2011" i="53"/>
  <c r="G2012" i="53"/>
  <c r="G2013" i="53"/>
  <c r="G2014" i="53"/>
  <c r="G2015" i="53"/>
  <c r="G2016" i="53"/>
  <c r="G2017" i="53"/>
  <c r="G2018" i="53"/>
  <c r="G2019" i="53"/>
  <c r="G2020" i="53"/>
  <c r="G2021" i="53"/>
  <c r="G2022" i="53"/>
  <c r="G2023" i="53"/>
  <c r="G2024" i="53"/>
  <c r="G2025" i="53"/>
  <c r="G2026" i="53"/>
  <c r="G2027" i="53"/>
  <c r="G2028" i="53"/>
  <c r="G2029" i="53"/>
  <c r="G2030" i="53"/>
  <c r="G2031" i="53"/>
  <c r="G2032" i="53"/>
  <c r="G2033" i="53"/>
  <c r="G2034" i="53"/>
  <c r="G2035" i="53"/>
  <c r="G2036" i="53"/>
  <c r="G2037" i="53"/>
  <c r="G2038" i="53"/>
  <c r="G2039" i="53"/>
  <c r="G2040" i="53"/>
  <c r="G2041" i="53"/>
  <c r="G2042" i="53"/>
  <c r="G2043" i="53"/>
  <c r="G2044" i="53"/>
  <c r="G2045" i="53"/>
  <c r="G2046" i="53"/>
  <c r="G2047" i="53"/>
  <c r="G2048" i="53"/>
  <c r="G2049" i="53"/>
  <c r="G2050" i="53"/>
  <c r="G2051" i="53"/>
  <c r="G2052" i="53"/>
  <c r="G2053" i="53"/>
  <c r="G2054" i="53"/>
  <c r="G2055" i="53"/>
  <c r="G2056" i="53"/>
  <c r="G2057" i="53"/>
  <c r="G2058" i="53"/>
  <c r="G2059" i="53"/>
  <c r="G2060" i="53"/>
  <c r="G2061" i="53"/>
  <c r="G2062" i="53"/>
  <c r="G2063" i="53"/>
  <c r="G2064" i="53"/>
  <c r="G2065" i="53"/>
  <c r="G2066" i="53"/>
  <c r="G2067" i="53"/>
  <c r="G2068" i="53"/>
  <c r="G2069" i="53"/>
  <c r="G2070" i="53"/>
  <c r="G2071" i="53"/>
  <c r="G2072" i="53"/>
  <c r="G2073" i="53"/>
  <c r="G2074" i="53"/>
  <c r="G2075" i="53"/>
  <c r="G2076" i="53"/>
  <c r="G2077" i="53"/>
  <c r="G2078" i="53"/>
  <c r="G2079" i="53"/>
  <c r="G2080" i="53"/>
  <c r="G2081" i="53"/>
  <c r="G2082" i="53"/>
  <c r="G2083" i="53"/>
  <c r="G2084" i="53"/>
  <c r="G2085" i="53"/>
  <c r="G2086" i="53"/>
  <c r="G2087" i="53"/>
  <c r="G2088" i="53"/>
  <c r="G2089" i="53"/>
  <c r="G2090" i="53"/>
  <c r="G2091" i="53"/>
  <c r="G2092" i="53"/>
  <c r="G2093" i="53"/>
  <c r="G2094" i="53"/>
  <c r="G2095" i="53"/>
  <c r="G2096" i="53"/>
  <c r="G2097" i="53"/>
  <c r="G2098" i="53"/>
  <c r="G2099" i="53"/>
  <c r="G2100" i="53"/>
  <c r="G2101" i="53"/>
  <c r="G2102" i="53"/>
  <c r="G2103" i="53"/>
  <c r="G2104" i="53"/>
  <c r="G2105" i="53"/>
  <c r="G2106" i="53"/>
  <c r="G2107" i="53"/>
  <c r="G2108" i="53"/>
  <c r="G2109" i="53"/>
  <c r="G2110" i="53"/>
  <c r="G2111" i="53"/>
  <c r="G2112" i="53"/>
  <c r="G2113" i="53"/>
  <c r="G2114" i="53"/>
  <c r="G2115" i="53"/>
  <c r="G2116" i="53"/>
  <c r="G2117" i="53"/>
  <c r="G2118" i="53"/>
  <c r="G2119" i="53"/>
  <c r="G2120" i="53"/>
  <c r="G2121" i="53"/>
  <c r="G2122" i="53"/>
  <c r="G2123" i="53"/>
  <c r="G2124" i="53"/>
  <c r="G2125" i="53"/>
  <c r="G2126" i="53"/>
  <c r="G2127" i="53"/>
  <c r="G2128" i="53"/>
  <c r="G2129" i="53"/>
  <c r="G2130" i="53"/>
  <c r="G2131" i="53"/>
  <c r="G2132" i="53"/>
  <c r="G2133" i="53"/>
  <c r="G2134" i="53"/>
  <c r="G2135" i="53"/>
  <c r="G2136" i="53"/>
  <c r="G2137" i="53"/>
  <c r="G2138" i="53"/>
  <c r="G2139" i="53"/>
  <c r="G2140" i="53"/>
  <c r="G2141" i="53"/>
  <c r="G2142" i="53"/>
  <c r="G2143" i="53"/>
  <c r="G2144" i="53"/>
  <c r="G2145" i="53"/>
  <c r="G2146" i="53"/>
  <c r="G2147" i="53"/>
  <c r="G2148" i="53"/>
  <c r="G2149" i="53"/>
  <c r="G2150" i="53"/>
  <c r="G2151" i="53"/>
  <c r="G2152" i="53"/>
  <c r="G2153" i="53"/>
  <c r="G2154" i="53"/>
  <c r="G2155" i="53"/>
  <c r="G2156" i="53"/>
  <c r="G2157" i="53"/>
  <c r="G2158" i="53"/>
  <c r="G2159" i="53"/>
  <c r="G2160" i="53"/>
  <c r="G2161" i="53"/>
  <c r="G2162" i="53"/>
  <c r="G2163" i="53"/>
  <c r="G2164" i="53"/>
  <c r="G2165" i="53"/>
  <c r="G2166" i="53"/>
  <c r="G2167" i="53"/>
  <c r="G2168" i="53"/>
  <c r="G2169" i="53"/>
  <c r="G2170" i="53"/>
  <c r="G2171" i="53"/>
  <c r="G2172" i="53"/>
  <c r="G2173" i="53"/>
  <c r="G2174" i="53"/>
  <c r="G2175" i="53"/>
  <c r="G2176" i="53"/>
  <c r="G2177" i="53"/>
  <c r="G2178" i="53"/>
  <c r="G2179" i="53"/>
  <c r="G2180" i="53"/>
  <c r="G2181" i="53"/>
  <c r="G2182" i="53"/>
  <c r="G2183" i="53"/>
  <c r="G2184" i="53"/>
  <c r="G2185" i="53"/>
  <c r="G2186" i="53"/>
  <c r="G2187" i="53"/>
  <c r="G2188" i="53"/>
  <c r="G2189" i="53"/>
  <c r="G2190" i="53"/>
  <c r="G2191" i="53"/>
  <c r="G2192" i="53"/>
  <c r="G2193" i="53"/>
  <c r="G2194" i="53"/>
  <c r="G2195" i="53"/>
  <c r="G2196" i="53"/>
  <c r="G2197" i="53"/>
  <c r="G2198" i="53"/>
  <c r="G2199" i="53"/>
  <c r="G2200" i="53"/>
  <c r="G2201" i="53"/>
  <c r="G2202" i="53"/>
  <c r="G2203" i="53"/>
  <c r="G2204" i="53"/>
  <c r="G2205" i="53"/>
  <c r="G2206" i="53"/>
  <c r="G2207" i="53"/>
  <c r="G2208" i="53"/>
  <c r="G2209" i="53"/>
  <c r="G2210" i="53"/>
  <c r="G2211" i="53"/>
  <c r="G2212" i="53"/>
  <c r="G2213" i="53"/>
  <c r="G2214" i="53"/>
  <c r="G2215" i="53"/>
  <c r="G2216" i="53"/>
  <c r="G2217" i="53"/>
  <c r="G2218" i="53"/>
  <c r="G2219" i="53"/>
  <c r="G2220" i="53"/>
  <c r="G2221" i="53"/>
  <c r="G2222" i="53"/>
  <c r="G2223" i="53"/>
  <c r="G2224" i="53"/>
  <c r="G2225" i="53"/>
  <c r="G2226" i="53"/>
  <c r="G2227" i="53"/>
  <c r="G2228" i="53"/>
  <c r="G2229" i="53"/>
  <c r="G2230" i="53"/>
  <c r="G2231" i="53"/>
  <c r="G2232" i="53"/>
  <c r="G2233" i="53"/>
  <c r="G2234" i="53"/>
  <c r="G2235" i="53"/>
  <c r="G2236" i="53"/>
  <c r="G2237" i="53"/>
  <c r="G2238" i="53"/>
  <c r="G2239" i="53"/>
  <c r="G2240" i="53"/>
  <c r="G2241" i="53"/>
  <c r="G2242" i="53"/>
  <c r="G2243" i="53"/>
  <c r="G2244" i="53"/>
  <c r="G2245" i="53"/>
  <c r="G2246" i="53"/>
  <c r="G2247" i="53"/>
  <c r="G2248" i="53"/>
  <c r="G2249" i="53"/>
  <c r="G2250" i="53"/>
  <c r="G2251" i="53"/>
  <c r="G2252" i="53"/>
  <c r="G2253" i="53"/>
  <c r="G2254" i="53"/>
  <c r="G2255" i="53"/>
  <c r="G2256" i="53"/>
  <c r="G2257" i="53"/>
  <c r="G2258" i="53"/>
  <c r="G2259" i="53"/>
  <c r="G2260" i="53"/>
  <c r="G2261" i="53"/>
  <c r="G2262" i="53"/>
  <c r="G2263" i="53"/>
  <c r="G2264" i="53"/>
  <c r="G2265" i="53"/>
  <c r="G2266" i="53"/>
  <c r="G2267" i="53"/>
  <c r="G2268" i="53"/>
  <c r="G2269" i="53"/>
  <c r="G2270" i="53"/>
  <c r="G2271" i="53"/>
  <c r="G2272" i="53"/>
  <c r="G2273" i="53"/>
  <c r="G2274" i="53"/>
  <c r="G2275" i="53"/>
  <c r="G2276" i="53"/>
  <c r="G2277" i="53"/>
  <c r="G2278" i="53"/>
  <c r="G2279" i="53"/>
  <c r="G2280" i="53"/>
  <c r="G2281" i="53"/>
  <c r="G2282" i="53"/>
  <c r="G2283" i="53"/>
  <c r="G2284" i="53"/>
  <c r="G2285" i="53"/>
  <c r="G2286" i="53"/>
  <c r="G2287" i="53"/>
  <c r="G2288" i="53"/>
  <c r="G2289" i="53"/>
  <c r="G2290" i="53"/>
  <c r="G2291" i="53"/>
  <c r="G2292" i="53"/>
  <c r="G2293" i="53"/>
  <c r="G2294" i="53"/>
  <c r="G2295" i="53"/>
  <c r="G2296" i="53"/>
  <c r="G2297" i="53"/>
  <c r="G2298" i="53"/>
  <c r="G2299" i="53"/>
  <c r="G2300" i="53"/>
  <c r="G2301" i="53"/>
  <c r="G2302" i="53"/>
  <c r="G2303" i="53"/>
  <c r="G2304" i="53"/>
  <c r="G2305" i="53"/>
  <c r="G2306" i="53"/>
  <c r="G2307" i="53"/>
  <c r="G2308" i="53"/>
  <c r="G2309" i="53"/>
  <c r="G2310" i="53"/>
  <c r="G2311" i="53"/>
  <c r="G2312" i="53"/>
  <c r="G2313" i="53"/>
  <c r="G2314" i="53"/>
  <c r="G2315" i="53"/>
  <c r="G2316" i="53"/>
  <c r="G2317" i="53"/>
  <c r="G2318" i="53"/>
  <c r="G2319" i="53"/>
  <c r="G2320" i="53"/>
  <c r="G2321" i="53"/>
  <c r="G2322" i="53"/>
  <c r="G2323" i="53"/>
  <c r="G2324" i="53"/>
  <c r="G2325" i="53"/>
  <c r="G2326" i="53"/>
  <c r="G2327" i="53"/>
  <c r="G2328" i="53"/>
  <c r="G2329" i="53"/>
  <c r="G2330" i="53"/>
  <c r="G2331" i="53"/>
  <c r="G2332" i="53"/>
  <c r="G2333" i="53"/>
  <c r="G2334" i="53"/>
  <c r="G2335" i="53"/>
  <c r="G2336" i="53"/>
  <c r="G2337" i="53"/>
  <c r="G2338" i="53"/>
  <c r="G2339" i="53"/>
  <c r="G2340" i="53"/>
  <c r="G2341" i="53"/>
  <c r="G2342" i="53"/>
  <c r="G2343" i="53"/>
  <c r="G2344" i="53"/>
  <c r="G2345" i="53"/>
  <c r="G2346" i="53"/>
  <c r="G2347" i="53"/>
  <c r="G2348" i="53"/>
  <c r="G2349" i="53"/>
  <c r="G2350" i="53"/>
  <c r="G2351" i="53"/>
  <c r="G2352" i="53"/>
  <c r="G2353" i="53"/>
  <c r="G2354" i="53"/>
  <c r="G2355" i="53"/>
  <c r="G2356" i="53"/>
  <c r="G2357" i="53"/>
  <c r="G2358" i="53"/>
  <c r="G2359" i="53"/>
  <c r="G2360" i="53"/>
  <c r="G2361" i="53"/>
  <c r="G2362" i="53"/>
  <c r="G2363" i="53"/>
  <c r="G2364" i="53"/>
  <c r="G2365" i="53"/>
  <c r="G2366" i="53"/>
  <c r="G2367" i="53"/>
  <c r="G2368" i="53"/>
  <c r="G2369" i="53"/>
  <c r="G2370" i="53"/>
  <c r="G2371" i="53"/>
  <c r="G2372" i="53"/>
  <c r="G2373" i="53"/>
  <c r="G2374" i="53"/>
  <c r="G2375" i="53"/>
  <c r="G2376" i="53"/>
  <c r="G2377" i="53"/>
  <c r="G2378" i="53"/>
  <c r="G2379" i="53"/>
  <c r="G2380" i="53"/>
  <c r="G2381" i="53"/>
  <c r="G2382" i="53"/>
  <c r="G2383" i="53"/>
  <c r="G2384" i="53"/>
  <c r="G2385" i="53"/>
  <c r="G2386" i="53"/>
  <c r="G2387" i="53"/>
  <c r="G2388" i="53"/>
  <c r="G2389" i="53"/>
  <c r="G2390" i="53"/>
  <c r="G2391" i="53"/>
  <c r="G2392" i="53"/>
  <c r="G2393" i="53"/>
  <c r="G2394" i="53"/>
  <c r="G2395" i="53"/>
  <c r="G2396" i="53"/>
  <c r="G2397" i="53"/>
  <c r="G2398" i="53"/>
  <c r="G2399" i="53"/>
  <c r="G2400" i="53"/>
  <c r="G2401" i="53"/>
  <c r="G2402" i="53"/>
  <c r="G2403" i="53"/>
  <c r="G2404" i="53"/>
  <c r="G2405" i="53"/>
  <c r="G2406" i="53"/>
  <c r="G2407" i="53"/>
  <c r="G2408" i="53"/>
  <c r="G2409" i="53"/>
  <c r="G2410" i="53"/>
  <c r="G2411" i="53"/>
  <c r="G2412" i="53"/>
  <c r="G2413" i="53"/>
  <c r="G2414" i="53"/>
  <c r="G2415" i="53"/>
  <c r="G2416" i="53"/>
  <c r="G2417" i="53"/>
  <c r="G2418" i="53"/>
  <c r="G2419" i="53"/>
  <c r="G2420" i="53"/>
  <c r="G2421" i="53"/>
  <c r="G2422" i="53"/>
  <c r="G2423" i="53"/>
  <c r="G2424" i="53"/>
  <c r="G2425" i="53"/>
  <c r="G2426" i="53"/>
  <c r="G2427" i="53"/>
  <c r="G2428" i="53"/>
  <c r="G2429" i="53"/>
  <c r="G2430" i="53"/>
  <c r="G2431" i="53"/>
  <c r="G2432" i="53"/>
  <c r="G2433" i="53"/>
  <c r="G2434" i="53"/>
  <c r="G2435" i="53"/>
  <c r="G2436" i="53"/>
  <c r="G2437" i="53"/>
  <c r="G2438" i="53"/>
  <c r="G2439" i="53"/>
  <c r="G2440" i="53"/>
  <c r="G2441" i="53"/>
  <c r="G2442" i="53"/>
  <c r="G2443" i="53"/>
  <c r="G2444" i="53"/>
  <c r="G2445" i="53"/>
  <c r="G2446" i="53"/>
  <c r="G2447" i="53"/>
  <c r="G2448" i="53"/>
  <c r="G2449" i="53"/>
  <c r="G2450" i="53"/>
  <c r="G2451" i="53"/>
  <c r="G2452" i="53"/>
  <c r="G2453" i="53"/>
  <c r="G2454" i="53"/>
  <c r="G2455" i="53"/>
  <c r="G2456" i="53"/>
  <c r="G2457" i="53"/>
  <c r="G2458" i="53"/>
  <c r="G2459" i="53"/>
  <c r="G2460" i="53"/>
  <c r="G2461" i="53"/>
  <c r="G2462" i="53"/>
  <c r="G2463" i="53"/>
  <c r="G2464" i="53"/>
  <c r="G2465" i="53"/>
  <c r="G2466" i="53"/>
  <c r="G2467" i="53"/>
  <c r="G2468" i="53"/>
  <c r="G2469" i="53"/>
  <c r="G2470" i="53"/>
  <c r="G2471" i="53"/>
  <c r="G2472" i="53"/>
  <c r="G2473" i="53"/>
  <c r="G2474" i="53"/>
  <c r="G2475" i="53"/>
  <c r="G2476" i="53"/>
  <c r="G2477" i="53"/>
  <c r="G2478" i="53"/>
  <c r="G2479" i="53"/>
  <c r="G2480" i="53"/>
  <c r="G2481" i="53"/>
  <c r="G2482" i="53"/>
  <c r="G2483" i="53"/>
  <c r="G2484" i="53"/>
  <c r="G2485" i="53"/>
  <c r="G2486" i="53"/>
  <c r="G2487" i="53"/>
  <c r="G2488" i="53"/>
  <c r="G2489" i="53"/>
  <c r="G2490" i="53"/>
  <c r="G2491" i="53"/>
  <c r="G2492" i="53"/>
  <c r="G2493" i="53"/>
  <c r="G2494" i="53"/>
  <c r="G2495" i="53"/>
  <c r="G2496" i="53"/>
  <c r="G2497" i="53"/>
  <c r="G2498" i="53"/>
  <c r="G2499" i="53"/>
  <c r="G2500" i="53"/>
  <c r="G2501" i="53"/>
  <c r="E3" i="53"/>
  <c r="E4" i="53"/>
  <c r="E5" i="53"/>
  <c r="E6" i="53"/>
  <c r="E7" i="53"/>
  <c r="E8" i="53"/>
  <c r="E9" i="53"/>
  <c r="E10" i="53"/>
  <c r="E11" i="53"/>
  <c r="E12" i="53"/>
  <c r="E13" i="53"/>
  <c r="E14" i="53"/>
  <c r="E15" i="53"/>
  <c r="E16" i="53"/>
  <c r="E17" i="53"/>
  <c r="E18" i="53"/>
  <c r="E19" i="53"/>
  <c r="E20" i="53"/>
  <c r="E21" i="53"/>
  <c r="E22" i="53"/>
  <c r="E23" i="53"/>
  <c r="E24" i="53"/>
  <c r="E25" i="53"/>
  <c r="E26" i="53"/>
  <c r="E27" i="53"/>
  <c r="E28" i="53"/>
  <c r="E29" i="53"/>
  <c r="E30" i="53"/>
  <c r="E31" i="53"/>
  <c r="E32" i="53"/>
  <c r="E33" i="53"/>
  <c r="E34" i="53"/>
  <c r="E35" i="53"/>
  <c r="E36" i="53"/>
  <c r="E37" i="53"/>
  <c r="E38" i="53"/>
  <c r="E39" i="53"/>
  <c r="E40" i="53"/>
  <c r="E41" i="53"/>
  <c r="E42" i="53"/>
  <c r="E43" i="53"/>
  <c r="E44" i="53"/>
  <c r="E45" i="53"/>
  <c r="E46" i="53"/>
  <c r="E47" i="53"/>
  <c r="E48" i="53"/>
  <c r="E49" i="53"/>
  <c r="E50" i="53"/>
  <c r="E51" i="53"/>
  <c r="E52" i="53"/>
  <c r="E53" i="53"/>
  <c r="E54" i="53"/>
  <c r="E55" i="53"/>
  <c r="E56" i="53"/>
  <c r="E57" i="53"/>
  <c r="E58" i="53"/>
  <c r="E59" i="53"/>
  <c r="E60" i="53"/>
  <c r="E61" i="53"/>
  <c r="E62" i="53"/>
  <c r="E63" i="53"/>
  <c r="E64" i="53"/>
  <c r="E65" i="53"/>
  <c r="E66" i="53"/>
  <c r="E67" i="53"/>
  <c r="E68" i="53"/>
  <c r="E69" i="53"/>
  <c r="E70" i="53"/>
  <c r="E71" i="53"/>
  <c r="E72" i="53"/>
  <c r="E73" i="53"/>
  <c r="E74" i="53"/>
  <c r="E75" i="53"/>
  <c r="E76" i="53"/>
  <c r="E77" i="53"/>
  <c r="E78" i="53"/>
  <c r="E79" i="53"/>
  <c r="E80" i="53"/>
  <c r="E81" i="53"/>
  <c r="E82" i="53"/>
  <c r="E83" i="53"/>
  <c r="E84" i="53"/>
  <c r="E85" i="53"/>
  <c r="E86" i="53"/>
  <c r="E87" i="53"/>
  <c r="E88" i="53"/>
  <c r="E89" i="53"/>
  <c r="E90" i="53"/>
  <c r="E91" i="53"/>
  <c r="E92" i="53"/>
  <c r="E93" i="53"/>
  <c r="E94" i="53"/>
  <c r="E95" i="53"/>
  <c r="E96" i="53"/>
  <c r="E97" i="53"/>
  <c r="E98" i="53"/>
  <c r="E99" i="53"/>
  <c r="E100" i="53"/>
  <c r="E101" i="53"/>
  <c r="E102" i="53"/>
  <c r="E103" i="53"/>
  <c r="E104" i="53"/>
  <c r="E105" i="53"/>
  <c r="E106" i="53"/>
  <c r="E107" i="53"/>
  <c r="E108" i="53"/>
  <c r="E109" i="53"/>
  <c r="E110" i="53"/>
  <c r="E111" i="53"/>
  <c r="E112" i="53"/>
  <c r="E113" i="53"/>
  <c r="E114" i="53"/>
  <c r="E115" i="53"/>
  <c r="E116" i="53"/>
  <c r="E117" i="53"/>
  <c r="E118" i="53"/>
  <c r="E119" i="53"/>
  <c r="E120" i="53"/>
  <c r="E121" i="53"/>
  <c r="E122" i="53"/>
  <c r="E123" i="53"/>
  <c r="E124" i="53"/>
  <c r="E125" i="53"/>
  <c r="E126" i="53"/>
  <c r="E127" i="53"/>
  <c r="E128" i="53"/>
  <c r="E129" i="53"/>
  <c r="E130" i="53"/>
  <c r="E131" i="53"/>
  <c r="E132" i="53"/>
  <c r="E133" i="53"/>
  <c r="E134" i="53"/>
  <c r="E135" i="53"/>
  <c r="E136" i="53"/>
  <c r="E137" i="53"/>
  <c r="E138" i="53"/>
  <c r="E139" i="53"/>
  <c r="E140" i="53"/>
  <c r="E141" i="53"/>
  <c r="E142" i="53"/>
  <c r="E143" i="53"/>
  <c r="E144" i="53"/>
  <c r="E145" i="53"/>
  <c r="E146" i="53"/>
  <c r="E147" i="53"/>
  <c r="E148" i="53"/>
  <c r="E149" i="53"/>
  <c r="E150" i="53"/>
  <c r="E151" i="53"/>
  <c r="E152" i="53"/>
  <c r="E153" i="53"/>
  <c r="E154" i="53"/>
  <c r="E155" i="53"/>
  <c r="E156" i="53"/>
  <c r="E157" i="53"/>
  <c r="E158" i="53"/>
  <c r="E159" i="53"/>
  <c r="E160" i="53"/>
  <c r="E161" i="53"/>
  <c r="E162" i="53"/>
  <c r="E163" i="53"/>
  <c r="E164" i="53"/>
  <c r="E165" i="53"/>
  <c r="E166" i="53"/>
  <c r="E167" i="53"/>
  <c r="E168" i="53"/>
  <c r="E169" i="53"/>
  <c r="E170" i="53"/>
  <c r="E171" i="53"/>
  <c r="E172" i="53"/>
  <c r="E173" i="53"/>
  <c r="E174" i="53"/>
  <c r="E175" i="53"/>
  <c r="E176" i="53"/>
  <c r="E177" i="53"/>
  <c r="E178" i="53"/>
  <c r="E179" i="53"/>
  <c r="E180" i="53"/>
  <c r="E181" i="53"/>
  <c r="E182" i="53"/>
  <c r="E183" i="53"/>
  <c r="E184" i="53"/>
  <c r="E185" i="53"/>
  <c r="E186" i="53"/>
  <c r="E187" i="53"/>
  <c r="E188" i="53"/>
  <c r="E189" i="53"/>
  <c r="E190" i="53"/>
  <c r="E191" i="53"/>
  <c r="E192" i="53"/>
  <c r="E193" i="53"/>
  <c r="E194" i="53"/>
  <c r="E195" i="53"/>
  <c r="E196" i="53"/>
  <c r="E197" i="53"/>
  <c r="E198" i="53"/>
  <c r="E199" i="53"/>
  <c r="E200" i="53"/>
  <c r="E201" i="53"/>
  <c r="E202" i="53"/>
  <c r="E203" i="53"/>
  <c r="E204" i="53"/>
  <c r="E205" i="53"/>
  <c r="E206" i="53"/>
  <c r="E207" i="53"/>
  <c r="E208" i="53"/>
  <c r="E209" i="53"/>
  <c r="E210" i="53"/>
  <c r="E211" i="53"/>
  <c r="E212" i="53"/>
  <c r="E213" i="53"/>
  <c r="E214" i="53"/>
  <c r="E215" i="53"/>
  <c r="E216" i="53"/>
  <c r="E217" i="53"/>
  <c r="E218" i="53"/>
  <c r="E219" i="53"/>
  <c r="E220" i="53"/>
  <c r="E221" i="53"/>
  <c r="E222" i="53"/>
  <c r="E223" i="53"/>
  <c r="E224" i="53"/>
  <c r="E225" i="53"/>
  <c r="E226" i="53"/>
  <c r="E227" i="53"/>
  <c r="E228" i="53"/>
  <c r="E229" i="53"/>
  <c r="E230" i="53"/>
  <c r="E231" i="53"/>
  <c r="E232" i="53"/>
  <c r="E233" i="53"/>
  <c r="E234" i="53"/>
  <c r="E235" i="53"/>
  <c r="E236" i="53"/>
  <c r="E237" i="53"/>
  <c r="E238" i="53"/>
  <c r="E239" i="53"/>
  <c r="E240" i="53"/>
  <c r="E241" i="53"/>
  <c r="E242" i="53"/>
  <c r="E243" i="53"/>
  <c r="E244" i="53"/>
  <c r="E245" i="53"/>
  <c r="E246" i="53"/>
  <c r="E247" i="53"/>
  <c r="E248" i="53"/>
  <c r="E249" i="53"/>
  <c r="E250" i="53"/>
  <c r="E251" i="53"/>
  <c r="E252" i="53"/>
  <c r="E253" i="53"/>
  <c r="E254" i="53"/>
  <c r="E255" i="53"/>
  <c r="E256" i="53"/>
  <c r="E257" i="53"/>
  <c r="E258" i="53"/>
  <c r="E259" i="53"/>
  <c r="E260" i="53"/>
  <c r="E261" i="53"/>
  <c r="E262" i="53"/>
  <c r="E263" i="53"/>
  <c r="E264" i="53"/>
  <c r="E265" i="53"/>
  <c r="E266" i="53"/>
  <c r="E267" i="53"/>
  <c r="E268" i="53"/>
  <c r="E269" i="53"/>
  <c r="E270" i="53"/>
  <c r="E271" i="53"/>
  <c r="E272" i="53"/>
  <c r="E273" i="53"/>
  <c r="E274" i="53"/>
  <c r="E275" i="53"/>
  <c r="E276" i="53"/>
  <c r="E277" i="53"/>
  <c r="E278" i="53"/>
  <c r="E279" i="53"/>
  <c r="E280" i="53"/>
  <c r="E281" i="53"/>
  <c r="E282" i="53"/>
  <c r="E283" i="53"/>
  <c r="E284" i="53"/>
  <c r="E285" i="53"/>
  <c r="E286" i="53"/>
  <c r="E287" i="53"/>
  <c r="E288" i="53"/>
  <c r="E289" i="53"/>
  <c r="E290" i="53"/>
  <c r="E291" i="53"/>
  <c r="E292" i="53"/>
  <c r="E293" i="53"/>
  <c r="E294" i="53"/>
  <c r="E295" i="53"/>
  <c r="E296" i="53"/>
  <c r="E297" i="53"/>
  <c r="E298" i="53"/>
  <c r="E299" i="53"/>
  <c r="E300" i="53"/>
  <c r="E301" i="53"/>
  <c r="E302" i="53"/>
  <c r="E303" i="53"/>
  <c r="E304" i="53"/>
  <c r="E305" i="53"/>
  <c r="E306" i="53"/>
  <c r="E307" i="53"/>
  <c r="E308" i="53"/>
  <c r="E309" i="53"/>
  <c r="E310" i="53"/>
  <c r="E311" i="53"/>
  <c r="E312" i="53"/>
  <c r="E313" i="53"/>
  <c r="E314" i="53"/>
  <c r="E315" i="53"/>
  <c r="E316" i="53"/>
  <c r="E317" i="53"/>
  <c r="E318" i="53"/>
  <c r="E319" i="53"/>
  <c r="E320" i="53"/>
  <c r="E321" i="53"/>
  <c r="E322" i="53"/>
  <c r="E323" i="53"/>
  <c r="E324" i="53"/>
  <c r="E325" i="53"/>
  <c r="E326" i="53"/>
  <c r="E327" i="53"/>
  <c r="E328" i="53"/>
  <c r="E329" i="53"/>
  <c r="E330" i="53"/>
  <c r="E331" i="53"/>
  <c r="E332" i="53"/>
  <c r="E333" i="53"/>
  <c r="E334" i="53"/>
  <c r="E335" i="53"/>
  <c r="E336" i="53"/>
  <c r="E337" i="53"/>
  <c r="E338" i="53"/>
  <c r="E339" i="53"/>
  <c r="E340" i="53"/>
  <c r="E341" i="53"/>
  <c r="E342" i="53"/>
  <c r="E343" i="53"/>
  <c r="E344" i="53"/>
  <c r="E345" i="53"/>
  <c r="E346" i="53"/>
  <c r="E347" i="53"/>
  <c r="E348" i="53"/>
  <c r="E349" i="53"/>
  <c r="E350" i="53"/>
  <c r="E351" i="53"/>
  <c r="E352" i="53"/>
  <c r="E353" i="53"/>
  <c r="E354" i="53"/>
  <c r="E355" i="53"/>
  <c r="E356" i="53"/>
  <c r="E357" i="53"/>
  <c r="E358" i="53"/>
  <c r="E359" i="53"/>
  <c r="E360" i="53"/>
  <c r="E361" i="53"/>
  <c r="E362" i="53"/>
  <c r="E363" i="53"/>
  <c r="E364" i="53"/>
  <c r="E365" i="53"/>
  <c r="E366" i="53"/>
  <c r="E367" i="53"/>
  <c r="E368" i="53"/>
  <c r="E369" i="53"/>
  <c r="E370" i="53"/>
  <c r="E371" i="53"/>
  <c r="E372" i="53"/>
  <c r="E373" i="53"/>
  <c r="E374" i="53"/>
  <c r="E375" i="53"/>
  <c r="E376" i="53"/>
  <c r="E377" i="53"/>
  <c r="E378" i="53"/>
  <c r="E379" i="53"/>
  <c r="E380" i="53"/>
  <c r="E381" i="53"/>
  <c r="E382" i="53"/>
  <c r="E383" i="53"/>
  <c r="E384" i="53"/>
  <c r="E385" i="53"/>
  <c r="E386" i="53"/>
  <c r="E387" i="53"/>
  <c r="E388" i="53"/>
  <c r="E389" i="53"/>
  <c r="E390" i="53"/>
  <c r="E391" i="53"/>
  <c r="E392" i="53"/>
  <c r="E393" i="53"/>
  <c r="E394" i="53"/>
  <c r="E395" i="53"/>
  <c r="E396" i="53"/>
  <c r="E397" i="53"/>
  <c r="E398" i="53"/>
  <c r="E399" i="53"/>
  <c r="E400" i="53"/>
  <c r="E401" i="53"/>
  <c r="E402" i="53"/>
  <c r="E403" i="53"/>
  <c r="E404" i="53"/>
  <c r="E405" i="53"/>
  <c r="E406" i="53"/>
  <c r="E407" i="53"/>
  <c r="E408" i="53"/>
  <c r="E409" i="53"/>
  <c r="E410" i="53"/>
  <c r="E411" i="53"/>
  <c r="E412" i="53"/>
  <c r="E413" i="53"/>
  <c r="E414" i="53"/>
  <c r="E415" i="53"/>
  <c r="E416" i="53"/>
  <c r="E417" i="53"/>
  <c r="E418" i="53"/>
  <c r="E419" i="53"/>
  <c r="E420" i="53"/>
  <c r="E421" i="53"/>
  <c r="E422" i="53"/>
  <c r="E423" i="53"/>
  <c r="E424" i="53"/>
  <c r="E425" i="53"/>
  <c r="E426" i="53"/>
  <c r="E427" i="53"/>
  <c r="E428" i="53"/>
  <c r="E429" i="53"/>
  <c r="E430" i="53"/>
  <c r="E431" i="53"/>
  <c r="E432" i="53"/>
  <c r="E433" i="53"/>
  <c r="E434" i="53"/>
  <c r="E435" i="53"/>
  <c r="E436" i="53"/>
  <c r="E437" i="53"/>
  <c r="E438" i="53"/>
  <c r="E439" i="53"/>
  <c r="E440" i="53"/>
  <c r="E441" i="53"/>
  <c r="E442" i="53"/>
  <c r="E443" i="53"/>
  <c r="E444" i="53"/>
  <c r="E445" i="53"/>
  <c r="E446" i="53"/>
  <c r="E447" i="53"/>
  <c r="E448" i="53"/>
  <c r="E449" i="53"/>
  <c r="E450" i="53"/>
  <c r="E451" i="53"/>
  <c r="E452" i="53"/>
  <c r="E453" i="53"/>
  <c r="E454" i="53"/>
  <c r="E455" i="53"/>
  <c r="E456" i="53"/>
  <c r="E457" i="53"/>
  <c r="E458" i="53"/>
  <c r="E459" i="53"/>
  <c r="E460" i="53"/>
  <c r="E461" i="53"/>
  <c r="E462" i="53"/>
  <c r="E463" i="53"/>
  <c r="E464" i="53"/>
  <c r="E465" i="53"/>
  <c r="E466" i="53"/>
  <c r="E467" i="53"/>
  <c r="E468" i="53"/>
  <c r="E469" i="53"/>
  <c r="E470" i="53"/>
  <c r="E471" i="53"/>
  <c r="E472" i="53"/>
  <c r="E473" i="53"/>
  <c r="E474" i="53"/>
  <c r="E475" i="53"/>
  <c r="E476" i="53"/>
  <c r="E477" i="53"/>
  <c r="E478" i="53"/>
  <c r="E479" i="53"/>
  <c r="E480" i="53"/>
  <c r="E481" i="53"/>
  <c r="E482" i="53"/>
  <c r="E483" i="53"/>
  <c r="E484" i="53"/>
  <c r="E485" i="53"/>
  <c r="E486" i="53"/>
  <c r="E487" i="53"/>
  <c r="E488" i="53"/>
  <c r="E489" i="53"/>
  <c r="E490" i="53"/>
  <c r="E491" i="53"/>
  <c r="E492" i="53"/>
  <c r="E493" i="53"/>
  <c r="E494" i="53"/>
  <c r="E495" i="53"/>
  <c r="E496" i="53"/>
  <c r="E497" i="53"/>
  <c r="E498" i="53"/>
  <c r="E499" i="53"/>
  <c r="E500" i="53"/>
  <c r="E501" i="53"/>
  <c r="E502" i="53"/>
  <c r="E503" i="53"/>
  <c r="E504" i="53"/>
  <c r="E505" i="53"/>
  <c r="E506" i="53"/>
  <c r="E507" i="53"/>
  <c r="E508" i="53"/>
  <c r="E509" i="53"/>
  <c r="E510" i="53"/>
  <c r="E511" i="53"/>
  <c r="E512" i="53"/>
  <c r="E513" i="53"/>
  <c r="E514" i="53"/>
  <c r="E515" i="53"/>
  <c r="E516" i="53"/>
  <c r="E517" i="53"/>
  <c r="E518" i="53"/>
  <c r="E519" i="53"/>
  <c r="E520" i="53"/>
  <c r="E521" i="53"/>
  <c r="E522" i="53"/>
  <c r="E523" i="53"/>
  <c r="E524" i="53"/>
  <c r="E525" i="53"/>
  <c r="E526" i="53"/>
  <c r="E527" i="53"/>
  <c r="E528" i="53"/>
  <c r="E529" i="53"/>
  <c r="E530" i="53"/>
  <c r="E531" i="53"/>
  <c r="E532" i="53"/>
  <c r="E533" i="53"/>
  <c r="E534" i="53"/>
  <c r="E535" i="53"/>
  <c r="E536" i="53"/>
  <c r="E537" i="53"/>
  <c r="E538" i="53"/>
  <c r="E539" i="53"/>
  <c r="E540" i="53"/>
  <c r="E541" i="53"/>
  <c r="E542" i="53"/>
  <c r="E543" i="53"/>
  <c r="E544" i="53"/>
  <c r="E545" i="53"/>
  <c r="E546" i="53"/>
  <c r="E547" i="53"/>
  <c r="E548" i="53"/>
  <c r="E549" i="53"/>
  <c r="E550" i="53"/>
  <c r="E551" i="53"/>
  <c r="E552" i="53"/>
  <c r="E553" i="53"/>
  <c r="E554" i="53"/>
  <c r="E555" i="53"/>
  <c r="E556" i="53"/>
  <c r="E557" i="53"/>
  <c r="E558" i="53"/>
  <c r="E559" i="53"/>
  <c r="E560" i="53"/>
  <c r="E561" i="53"/>
  <c r="E562" i="53"/>
  <c r="E563" i="53"/>
  <c r="E564" i="53"/>
  <c r="E565" i="53"/>
  <c r="E566" i="53"/>
  <c r="E567" i="53"/>
  <c r="E568" i="53"/>
  <c r="E569" i="53"/>
  <c r="E570" i="53"/>
  <c r="E571" i="53"/>
  <c r="E572" i="53"/>
  <c r="E573" i="53"/>
  <c r="E574" i="53"/>
  <c r="E575" i="53"/>
  <c r="E576" i="53"/>
  <c r="E577" i="53"/>
  <c r="E578" i="53"/>
  <c r="E579" i="53"/>
  <c r="E580" i="53"/>
  <c r="E581" i="53"/>
  <c r="E582" i="53"/>
  <c r="E583" i="53"/>
  <c r="E584" i="53"/>
  <c r="E585" i="53"/>
  <c r="E586" i="53"/>
  <c r="E587" i="53"/>
  <c r="E588" i="53"/>
  <c r="E589" i="53"/>
  <c r="E590" i="53"/>
  <c r="E591" i="53"/>
  <c r="E592" i="53"/>
  <c r="E593" i="53"/>
  <c r="E594" i="53"/>
  <c r="E595" i="53"/>
  <c r="E596" i="53"/>
  <c r="E597" i="53"/>
  <c r="E598" i="53"/>
  <c r="E599" i="53"/>
  <c r="E600" i="53"/>
  <c r="E601" i="53"/>
  <c r="E602" i="53"/>
  <c r="E603" i="53"/>
  <c r="E604" i="53"/>
  <c r="E605" i="53"/>
  <c r="E606" i="53"/>
  <c r="E607" i="53"/>
  <c r="E608" i="53"/>
  <c r="E609" i="53"/>
  <c r="E610" i="53"/>
  <c r="E611" i="53"/>
  <c r="E612" i="53"/>
  <c r="E613" i="53"/>
  <c r="E614" i="53"/>
  <c r="E615" i="53"/>
  <c r="E616" i="53"/>
  <c r="E617" i="53"/>
  <c r="E618" i="53"/>
  <c r="E619" i="53"/>
  <c r="E620" i="53"/>
  <c r="E621" i="53"/>
  <c r="E622" i="53"/>
  <c r="E623" i="53"/>
  <c r="E624" i="53"/>
  <c r="E625" i="53"/>
  <c r="E626" i="53"/>
  <c r="E627" i="53"/>
  <c r="E628" i="53"/>
  <c r="E629" i="53"/>
  <c r="E630" i="53"/>
  <c r="E631" i="53"/>
  <c r="E632" i="53"/>
  <c r="E633" i="53"/>
  <c r="E634" i="53"/>
  <c r="E635" i="53"/>
  <c r="E636" i="53"/>
  <c r="E637" i="53"/>
  <c r="E638" i="53"/>
  <c r="E639" i="53"/>
  <c r="E640" i="53"/>
  <c r="E641" i="53"/>
  <c r="E642" i="53"/>
  <c r="E643" i="53"/>
  <c r="E644" i="53"/>
  <c r="E645" i="53"/>
  <c r="E646" i="53"/>
  <c r="E647" i="53"/>
  <c r="E648" i="53"/>
  <c r="E649" i="53"/>
  <c r="E650" i="53"/>
  <c r="E651" i="53"/>
  <c r="E652" i="53"/>
  <c r="E653" i="53"/>
  <c r="E654" i="53"/>
  <c r="E655" i="53"/>
  <c r="E656" i="53"/>
  <c r="E657" i="53"/>
  <c r="E658" i="53"/>
  <c r="E659" i="53"/>
  <c r="E660" i="53"/>
  <c r="E661" i="53"/>
  <c r="E662" i="53"/>
  <c r="E663" i="53"/>
  <c r="E664" i="53"/>
  <c r="E665" i="53"/>
  <c r="E666" i="53"/>
  <c r="E667" i="53"/>
  <c r="E668" i="53"/>
  <c r="E669" i="53"/>
  <c r="E670" i="53"/>
  <c r="E671" i="53"/>
  <c r="E672" i="53"/>
  <c r="E673" i="53"/>
  <c r="E674" i="53"/>
  <c r="E675" i="53"/>
  <c r="E676" i="53"/>
  <c r="E677" i="53"/>
  <c r="E678" i="53"/>
  <c r="E679" i="53"/>
  <c r="E680" i="53"/>
  <c r="E681" i="53"/>
  <c r="E682" i="53"/>
  <c r="E683" i="53"/>
  <c r="E684" i="53"/>
  <c r="E685" i="53"/>
  <c r="E686" i="53"/>
  <c r="E687" i="53"/>
  <c r="E688" i="53"/>
  <c r="E689" i="53"/>
  <c r="E690" i="53"/>
  <c r="E691" i="53"/>
  <c r="E692" i="53"/>
  <c r="E693" i="53"/>
  <c r="E694" i="53"/>
  <c r="E695" i="53"/>
  <c r="E696" i="53"/>
  <c r="E697" i="53"/>
  <c r="E698" i="53"/>
  <c r="E699" i="53"/>
  <c r="E700" i="53"/>
  <c r="E701" i="53"/>
  <c r="E702" i="53"/>
  <c r="E703" i="53"/>
  <c r="E704" i="53"/>
  <c r="E705" i="53"/>
  <c r="E706" i="53"/>
  <c r="E707" i="53"/>
  <c r="E708" i="53"/>
  <c r="E709" i="53"/>
  <c r="E710" i="53"/>
  <c r="E711" i="53"/>
  <c r="E712" i="53"/>
  <c r="E713" i="53"/>
  <c r="E714" i="53"/>
  <c r="E715" i="53"/>
  <c r="E716" i="53"/>
  <c r="E717" i="53"/>
  <c r="E718" i="53"/>
  <c r="E719" i="53"/>
  <c r="E720" i="53"/>
  <c r="E721" i="53"/>
  <c r="E722" i="53"/>
  <c r="E723" i="53"/>
  <c r="E724" i="53"/>
  <c r="E725" i="53"/>
  <c r="E726" i="53"/>
  <c r="E727" i="53"/>
  <c r="E728" i="53"/>
  <c r="E729" i="53"/>
  <c r="E730" i="53"/>
  <c r="E731" i="53"/>
  <c r="E732" i="53"/>
  <c r="E733" i="53"/>
  <c r="E734" i="53"/>
  <c r="E735" i="53"/>
  <c r="E736" i="53"/>
  <c r="E737" i="53"/>
  <c r="E738" i="53"/>
  <c r="E739" i="53"/>
  <c r="E740" i="53"/>
  <c r="E741" i="53"/>
  <c r="E742" i="53"/>
  <c r="E743" i="53"/>
  <c r="E744" i="53"/>
  <c r="E745" i="53"/>
  <c r="E746" i="53"/>
  <c r="E747" i="53"/>
  <c r="E748" i="53"/>
  <c r="E749" i="53"/>
  <c r="E750" i="53"/>
  <c r="E751" i="53"/>
  <c r="E752" i="53"/>
  <c r="E753" i="53"/>
  <c r="E754" i="53"/>
  <c r="E755" i="53"/>
  <c r="E756" i="53"/>
  <c r="E757" i="53"/>
  <c r="E758" i="53"/>
  <c r="E759" i="53"/>
  <c r="E760" i="53"/>
  <c r="E761" i="53"/>
  <c r="E762" i="53"/>
  <c r="E763" i="53"/>
  <c r="E764" i="53"/>
  <c r="E765" i="53"/>
  <c r="E766" i="53"/>
  <c r="E767" i="53"/>
  <c r="E768" i="53"/>
  <c r="E769" i="53"/>
  <c r="E770" i="53"/>
  <c r="E771" i="53"/>
  <c r="E772" i="53"/>
  <c r="E773" i="53"/>
  <c r="E774" i="53"/>
  <c r="E775" i="53"/>
  <c r="E776" i="53"/>
  <c r="E777" i="53"/>
  <c r="E778" i="53"/>
  <c r="E779" i="53"/>
  <c r="E780" i="53"/>
  <c r="E781" i="53"/>
  <c r="E782" i="53"/>
  <c r="E783" i="53"/>
  <c r="E784" i="53"/>
  <c r="E785" i="53"/>
  <c r="E786" i="53"/>
  <c r="E787" i="53"/>
  <c r="E788" i="53"/>
  <c r="E789" i="53"/>
  <c r="E790" i="53"/>
  <c r="E791" i="53"/>
  <c r="E792" i="53"/>
  <c r="E793" i="53"/>
  <c r="E794" i="53"/>
  <c r="E795" i="53"/>
  <c r="E796" i="53"/>
  <c r="E797" i="53"/>
  <c r="E798" i="53"/>
  <c r="E799" i="53"/>
  <c r="E800" i="53"/>
  <c r="E801" i="53"/>
  <c r="E802" i="53"/>
  <c r="E803" i="53"/>
  <c r="E804" i="53"/>
  <c r="E805" i="53"/>
  <c r="E806" i="53"/>
  <c r="E807" i="53"/>
  <c r="E808" i="53"/>
  <c r="E809" i="53"/>
  <c r="E810" i="53"/>
  <c r="E811" i="53"/>
  <c r="E812" i="53"/>
  <c r="E813" i="53"/>
  <c r="E814" i="53"/>
  <c r="E815" i="53"/>
  <c r="E816" i="53"/>
  <c r="E817" i="53"/>
  <c r="E818" i="53"/>
  <c r="E819" i="53"/>
  <c r="E820" i="53"/>
  <c r="E821" i="53"/>
  <c r="E822" i="53"/>
  <c r="E823" i="53"/>
  <c r="E824" i="53"/>
  <c r="E825" i="53"/>
  <c r="E826" i="53"/>
  <c r="E827" i="53"/>
  <c r="E828" i="53"/>
  <c r="E829" i="53"/>
  <c r="E830" i="53"/>
  <c r="E831" i="53"/>
  <c r="E832" i="53"/>
  <c r="E833" i="53"/>
  <c r="E834" i="53"/>
  <c r="E835" i="53"/>
  <c r="E836" i="53"/>
  <c r="E837" i="53"/>
  <c r="E838" i="53"/>
  <c r="E839" i="53"/>
  <c r="E840" i="53"/>
  <c r="E841" i="53"/>
  <c r="E842" i="53"/>
  <c r="E843" i="53"/>
  <c r="E844" i="53"/>
  <c r="E845" i="53"/>
  <c r="E846" i="53"/>
  <c r="E847" i="53"/>
  <c r="E848" i="53"/>
  <c r="E849" i="53"/>
  <c r="E850" i="53"/>
  <c r="E851" i="53"/>
  <c r="E852" i="53"/>
  <c r="E853" i="53"/>
  <c r="E854" i="53"/>
  <c r="E855" i="53"/>
  <c r="E856" i="53"/>
  <c r="E857" i="53"/>
  <c r="E858" i="53"/>
  <c r="E859" i="53"/>
  <c r="E860" i="53"/>
  <c r="E861" i="53"/>
  <c r="E862" i="53"/>
  <c r="E863" i="53"/>
  <c r="E864" i="53"/>
  <c r="E865" i="53"/>
  <c r="E866" i="53"/>
  <c r="E867" i="53"/>
  <c r="E868" i="53"/>
  <c r="E869" i="53"/>
  <c r="E870" i="53"/>
  <c r="E871" i="53"/>
  <c r="E872" i="53"/>
  <c r="E873" i="53"/>
  <c r="E874" i="53"/>
  <c r="E875" i="53"/>
  <c r="E876" i="53"/>
  <c r="E877" i="53"/>
  <c r="E878" i="53"/>
  <c r="E879" i="53"/>
  <c r="E880" i="53"/>
  <c r="E881" i="53"/>
  <c r="E882" i="53"/>
  <c r="E883" i="53"/>
  <c r="E884" i="53"/>
  <c r="E885" i="53"/>
  <c r="E886" i="53"/>
  <c r="E887" i="53"/>
  <c r="E888" i="53"/>
  <c r="E889" i="53"/>
  <c r="E890" i="53"/>
  <c r="E891" i="53"/>
  <c r="E892" i="53"/>
  <c r="E893" i="53"/>
  <c r="E894" i="53"/>
  <c r="E895" i="53"/>
  <c r="E896" i="53"/>
  <c r="E897" i="53"/>
  <c r="E898" i="53"/>
  <c r="E899" i="53"/>
  <c r="E900" i="53"/>
  <c r="E901" i="53"/>
  <c r="E902" i="53"/>
  <c r="E903" i="53"/>
  <c r="E904" i="53"/>
  <c r="E905" i="53"/>
  <c r="E906" i="53"/>
  <c r="E907" i="53"/>
  <c r="E908" i="53"/>
  <c r="E909" i="53"/>
  <c r="E910" i="53"/>
  <c r="E911" i="53"/>
  <c r="E912" i="53"/>
  <c r="E913" i="53"/>
  <c r="E914" i="53"/>
  <c r="E915" i="53"/>
  <c r="E916" i="53"/>
  <c r="E917" i="53"/>
  <c r="E918" i="53"/>
  <c r="E919" i="53"/>
  <c r="E920" i="53"/>
  <c r="E921" i="53"/>
  <c r="E922" i="53"/>
  <c r="E923" i="53"/>
  <c r="E924" i="53"/>
  <c r="E925" i="53"/>
  <c r="E926" i="53"/>
  <c r="E927" i="53"/>
  <c r="E928" i="53"/>
  <c r="E929" i="53"/>
  <c r="E930" i="53"/>
  <c r="E931" i="53"/>
  <c r="E932" i="53"/>
  <c r="E933" i="53"/>
  <c r="E934" i="53"/>
  <c r="E935" i="53"/>
  <c r="E936" i="53"/>
  <c r="E937" i="53"/>
  <c r="E938" i="53"/>
  <c r="E939" i="53"/>
  <c r="E940" i="53"/>
  <c r="E941" i="53"/>
  <c r="E942" i="53"/>
  <c r="E943" i="53"/>
  <c r="E944" i="53"/>
  <c r="E945" i="53"/>
  <c r="E946" i="53"/>
  <c r="E947" i="53"/>
  <c r="E948" i="53"/>
  <c r="E949" i="53"/>
  <c r="E950" i="53"/>
  <c r="E951" i="53"/>
  <c r="E952" i="53"/>
  <c r="E953" i="53"/>
  <c r="E954" i="53"/>
  <c r="E955" i="53"/>
  <c r="E956" i="53"/>
  <c r="E957" i="53"/>
  <c r="E958" i="53"/>
  <c r="E959" i="53"/>
  <c r="E960" i="53"/>
  <c r="E961" i="53"/>
  <c r="E962" i="53"/>
  <c r="E963" i="53"/>
  <c r="E964" i="53"/>
  <c r="E965" i="53"/>
  <c r="E966" i="53"/>
  <c r="E967" i="53"/>
  <c r="E968" i="53"/>
  <c r="E969" i="53"/>
  <c r="E970" i="53"/>
  <c r="E971" i="53"/>
  <c r="E972" i="53"/>
  <c r="E973" i="53"/>
  <c r="E974" i="53"/>
  <c r="E975" i="53"/>
  <c r="E976" i="53"/>
  <c r="E977" i="53"/>
  <c r="E978" i="53"/>
  <c r="E979" i="53"/>
  <c r="E980" i="53"/>
  <c r="E981" i="53"/>
  <c r="E982" i="53"/>
  <c r="E983" i="53"/>
  <c r="E984" i="53"/>
  <c r="E985" i="53"/>
  <c r="E986" i="53"/>
  <c r="E987" i="53"/>
  <c r="E988" i="53"/>
  <c r="E989" i="53"/>
  <c r="E990" i="53"/>
  <c r="E991" i="53"/>
  <c r="E992" i="53"/>
  <c r="E993" i="53"/>
  <c r="E994" i="53"/>
  <c r="E995" i="53"/>
  <c r="E996" i="53"/>
  <c r="E997" i="53"/>
  <c r="E998" i="53"/>
  <c r="E999" i="53"/>
  <c r="E1000" i="53"/>
  <c r="E1001" i="53"/>
  <c r="E1002" i="53"/>
  <c r="E1003" i="53"/>
  <c r="E1004" i="53"/>
  <c r="E1005" i="53"/>
  <c r="E1006" i="53"/>
  <c r="E1007" i="53"/>
  <c r="E1008" i="53"/>
  <c r="E1009" i="53"/>
  <c r="E1010" i="53"/>
  <c r="E1011" i="53"/>
  <c r="E1012" i="53"/>
  <c r="E1013" i="53"/>
  <c r="E1014" i="53"/>
  <c r="E1015" i="53"/>
  <c r="E1016" i="53"/>
  <c r="E1017" i="53"/>
  <c r="E1018" i="53"/>
  <c r="E1019" i="53"/>
  <c r="E1020" i="53"/>
  <c r="E1021" i="53"/>
  <c r="E1022" i="53"/>
  <c r="E1023" i="53"/>
  <c r="E1024" i="53"/>
  <c r="E1025" i="53"/>
  <c r="E1026" i="53"/>
  <c r="E1027" i="53"/>
  <c r="E1028" i="53"/>
  <c r="E1029" i="53"/>
  <c r="E1030" i="53"/>
  <c r="E1031" i="53"/>
  <c r="E1032" i="53"/>
  <c r="E1033" i="53"/>
  <c r="E1034" i="53"/>
  <c r="E1035" i="53"/>
  <c r="E1036" i="53"/>
  <c r="E1037" i="53"/>
  <c r="E1038" i="53"/>
  <c r="E1039" i="53"/>
  <c r="E1040" i="53"/>
  <c r="E1041" i="53"/>
  <c r="E1042" i="53"/>
  <c r="E1043" i="53"/>
  <c r="E1044" i="53"/>
  <c r="E1045" i="53"/>
  <c r="E1046" i="53"/>
  <c r="E1047" i="53"/>
  <c r="E1048" i="53"/>
  <c r="E1049" i="53"/>
  <c r="E1050" i="53"/>
  <c r="E1051" i="53"/>
  <c r="E1052" i="53"/>
  <c r="E1053" i="53"/>
  <c r="E1054" i="53"/>
  <c r="E1055" i="53"/>
  <c r="E1056" i="53"/>
  <c r="E1057" i="53"/>
  <c r="E1058" i="53"/>
  <c r="E1059" i="53"/>
  <c r="E1060" i="53"/>
  <c r="E1061" i="53"/>
  <c r="E1062" i="53"/>
  <c r="E1063" i="53"/>
  <c r="E1064" i="53"/>
  <c r="E1065" i="53"/>
  <c r="E1066" i="53"/>
  <c r="E1067" i="53"/>
  <c r="E1068" i="53"/>
  <c r="E1069" i="53"/>
  <c r="E1070" i="53"/>
  <c r="E1071" i="53"/>
  <c r="E1072" i="53"/>
  <c r="E1073" i="53"/>
  <c r="E1074" i="53"/>
  <c r="E1075" i="53"/>
  <c r="E1076" i="53"/>
  <c r="E1077" i="53"/>
  <c r="E1078" i="53"/>
  <c r="E1079" i="53"/>
  <c r="E1080" i="53"/>
  <c r="E1081" i="53"/>
  <c r="E1082" i="53"/>
  <c r="E1083" i="53"/>
  <c r="E1084" i="53"/>
  <c r="E1085" i="53"/>
  <c r="E1086" i="53"/>
  <c r="E1087" i="53"/>
  <c r="E1088" i="53"/>
  <c r="E1089" i="53"/>
  <c r="E1090" i="53"/>
  <c r="E1091" i="53"/>
  <c r="E1092" i="53"/>
  <c r="E1093" i="53"/>
  <c r="E1094" i="53"/>
  <c r="E1095" i="53"/>
  <c r="E1096" i="53"/>
  <c r="E1097" i="53"/>
  <c r="E1098" i="53"/>
  <c r="E1099" i="53"/>
  <c r="E1100" i="53"/>
  <c r="E1101" i="53"/>
  <c r="E1102" i="53"/>
  <c r="E1103" i="53"/>
  <c r="E1104" i="53"/>
  <c r="E1105" i="53"/>
  <c r="E1106" i="53"/>
  <c r="E1107" i="53"/>
  <c r="E1108" i="53"/>
  <c r="E1109" i="53"/>
  <c r="E1110" i="53"/>
  <c r="E1111" i="53"/>
  <c r="E1112" i="53"/>
  <c r="E1113" i="53"/>
  <c r="E1114" i="53"/>
  <c r="E1115" i="53"/>
  <c r="E1116" i="53"/>
  <c r="E1117" i="53"/>
  <c r="E1118" i="53"/>
  <c r="E1119" i="53"/>
  <c r="E1120" i="53"/>
  <c r="E1121" i="53"/>
  <c r="E1122" i="53"/>
  <c r="E1123" i="53"/>
  <c r="E1124" i="53"/>
  <c r="E1125" i="53"/>
  <c r="E1126" i="53"/>
  <c r="E1127" i="53"/>
  <c r="E1128" i="53"/>
  <c r="E1129" i="53"/>
  <c r="E1130" i="53"/>
  <c r="E1131" i="53"/>
  <c r="E1132" i="53"/>
  <c r="E1133" i="53"/>
  <c r="E1134" i="53"/>
  <c r="E1135" i="53"/>
  <c r="E1136" i="53"/>
  <c r="E1137" i="53"/>
  <c r="E1138" i="53"/>
  <c r="E1139" i="53"/>
  <c r="E1140" i="53"/>
  <c r="E1141" i="53"/>
  <c r="E1142" i="53"/>
  <c r="E1143" i="53"/>
  <c r="E1144" i="53"/>
  <c r="E1145" i="53"/>
  <c r="E1146" i="53"/>
  <c r="E1147" i="53"/>
  <c r="E1148" i="53"/>
  <c r="E1149" i="53"/>
  <c r="E1150" i="53"/>
  <c r="E1151" i="53"/>
  <c r="E1152" i="53"/>
  <c r="E1153" i="53"/>
  <c r="E1154" i="53"/>
  <c r="E1155" i="53"/>
  <c r="E1156" i="53"/>
  <c r="E1157" i="53"/>
  <c r="E1158" i="53"/>
  <c r="E1159" i="53"/>
  <c r="E1160" i="53"/>
  <c r="E1161" i="53"/>
  <c r="E1162" i="53"/>
  <c r="E1163" i="53"/>
  <c r="E1164" i="53"/>
  <c r="E1165" i="53"/>
  <c r="E1166" i="53"/>
  <c r="E1167" i="53"/>
  <c r="E1168" i="53"/>
  <c r="E1169" i="53"/>
  <c r="E1170" i="53"/>
  <c r="E1171" i="53"/>
  <c r="E1172" i="53"/>
  <c r="E1173" i="53"/>
  <c r="E1174" i="53"/>
  <c r="E1175" i="53"/>
  <c r="E1176" i="53"/>
  <c r="E1177" i="53"/>
  <c r="E1178" i="53"/>
  <c r="E1179" i="53"/>
  <c r="E1180" i="53"/>
  <c r="E1181" i="53"/>
  <c r="E1182" i="53"/>
  <c r="E1183" i="53"/>
  <c r="E1184" i="53"/>
  <c r="E1185" i="53"/>
  <c r="E1186" i="53"/>
  <c r="E1187" i="53"/>
  <c r="E1188" i="53"/>
  <c r="E1189" i="53"/>
  <c r="E1190" i="53"/>
  <c r="E1191" i="53"/>
  <c r="E1192" i="53"/>
  <c r="E1193" i="53"/>
  <c r="E1194" i="53"/>
  <c r="E1195" i="53"/>
  <c r="E1196" i="53"/>
  <c r="E1197" i="53"/>
  <c r="E1198" i="53"/>
  <c r="E1199" i="53"/>
  <c r="E1200" i="53"/>
  <c r="E1201" i="53"/>
  <c r="E1202" i="53"/>
  <c r="E1203" i="53"/>
  <c r="E1204" i="53"/>
  <c r="E1205" i="53"/>
  <c r="E1206" i="53"/>
  <c r="E1207" i="53"/>
  <c r="E1208" i="53"/>
  <c r="E1209" i="53"/>
  <c r="E1210" i="53"/>
  <c r="E1211" i="53"/>
  <c r="E1212" i="53"/>
  <c r="E1213" i="53"/>
  <c r="E1214" i="53"/>
  <c r="E1215" i="53"/>
  <c r="E1216" i="53"/>
  <c r="E1217" i="53"/>
  <c r="E1218" i="53"/>
  <c r="E1219" i="53"/>
  <c r="E1220" i="53"/>
  <c r="E1221" i="53"/>
  <c r="E1222" i="53"/>
  <c r="E1223" i="53"/>
  <c r="E1224" i="53"/>
  <c r="E1225" i="53"/>
  <c r="E1226" i="53"/>
  <c r="E1227" i="53"/>
  <c r="E1228" i="53"/>
  <c r="E1229" i="53"/>
  <c r="E1230" i="53"/>
  <c r="E1231" i="53"/>
  <c r="E1232" i="53"/>
  <c r="E1233" i="53"/>
  <c r="E1234" i="53"/>
  <c r="E1235" i="53"/>
  <c r="E1236" i="53"/>
  <c r="E1237" i="53"/>
  <c r="E1238" i="53"/>
  <c r="E1239" i="53"/>
  <c r="E1240" i="53"/>
  <c r="E1241" i="53"/>
  <c r="E1242" i="53"/>
  <c r="E1243" i="53"/>
  <c r="E1244" i="53"/>
  <c r="E1245" i="53"/>
  <c r="E1246" i="53"/>
  <c r="E1247" i="53"/>
  <c r="E1248" i="53"/>
  <c r="E1249" i="53"/>
  <c r="E1250" i="53"/>
  <c r="E1251" i="53"/>
  <c r="E1252" i="53"/>
  <c r="E1253" i="53"/>
  <c r="E1254" i="53"/>
  <c r="E1255" i="53"/>
  <c r="E1256" i="53"/>
  <c r="E1257" i="53"/>
  <c r="E1258" i="53"/>
  <c r="E1259" i="53"/>
  <c r="E1260" i="53"/>
  <c r="E1261" i="53"/>
  <c r="E1262" i="53"/>
  <c r="E1263" i="53"/>
  <c r="E1264" i="53"/>
  <c r="E1265" i="53"/>
  <c r="E1266" i="53"/>
  <c r="E1267" i="53"/>
  <c r="E1268" i="53"/>
  <c r="E1269" i="53"/>
  <c r="E1270" i="53"/>
  <c r="E1271" i="53"/>
  <c r="E1272" i="53"/>
  <c r="E1273" i="53"/>
  <c r="E1274" i="53"/>
  <c r="E1275" i="53"/>
  <c r="E1276" i="53"/>
  <c r="E1277" i="53"/>
  <c r="E1278" i="53"/>
  <c r="E1279" i="53"/>
  <c r="E1280" i="53"/>
  <c r="E1281" i="53"/>
  <c r="E1282" i="53"/>
  <c r="E1283" i="53"/>
  <c r="E1284" i="53"/>
  <c r="E1285" i="53"/>
  <c r="E1286" i="53"/>
  <c r="E1287" i="53"/>
  <c r="E1288" i="53"/>
  <c r="E1289" i="53"/>
  <c r="E1290" i="53"/>
  <c r="E1291" i="53"/>
  <c r="E1292" i="53"/>
  <c r="E1293" i="53"/>
  <c r="E1294" i="53"/>
  <c r="E1295" i="53"/>
  <c r="E1296" i="53"/>
  <c r="E1297" i="53"/>
  <c r="E1298" i="53"/>
  <c r="E1299" i="53"/>
  <c r="E1300" i="53"/>
  <c r="E1301" i="53"/>
  <c r="E1302" i="53"/>
  <c r="E1303" i="53"/>
  <c r="E1304" i="53"/>
  <c r="E1305" i="53"/>
  <c r="E1306" i="53"/>
  <c r="E1307" i="53"/>
  <c r="E1308" i="53"/>
  <c r="E1309" i="53"/>
  <c r="E1310" i="53"/>
  <c r="E1311" i="53"/>
  <c r="E1312" i="53"/>
  <c r="E1313" i="53"/>
  <c r="E1314" i="53"/>
  <c r="E1315" i="53"/>
  <c r="E1316" i="53"/>
  <c r="E1317" i="53"/>
  <c r="E1318" i="53"/>
  <c r="E1319" i="53"/>
  <c r="E1320" i="53"/>
  <c r="E1321" i="53"/>
  <c r="E1322" i="53"/>
  <c r="E1323" i="53"/>
  <c r="E1324" i="53"/>
  <c r="E1325" i="53"/>
  <c r="E1326" i="53"/>
  <c r="E1327" i="53"/>
  <c r="E1328" i="53"/>
  <c r="E1329" i="53"/>
  <c r="E1330" i="53"/>
  <c r="E1331" i="53"/>
  <c r="E1332" i="53"/>
  <c r="E1333" i="53"/>
  <c r="E1334" i="53"/>
  <c r="E1335" i="53"/>
  <c r="E1336" i="53"/>
  <c r="E1337" i="53"/>
  <c r="E1338" i="53"/>
  <c r="E1339" i="53"/>
  <c r="E1340" i="53"/>
  <c r="E1341" i="53"/>
  <c r="E1342" i="53"/>
  <c r="E1343" i="53"/>
  <c r="E1344" i="53"/>
  <c r="E1345" i="53"/>
  <c r="E1346" i="53"/>
  <c r="E1347" i="53"/>
  <c r="E1348" i="53"/>
  <c r="E1349" i="53"/>
  <c r="E1350" i="53"/>
  <c r="E1351" i="53"/>
  <c r="E1352" i="53"/>
  <c r="E1353" i="53"/>
  <c r="E1354" i="53"/>
  <c r="E1355" i="53"/>
  <c r="E1356" i="53"/>
  <c r="E1357" i="53"/>
  <c r="E1358" i="53"/>
  <c r="E1359" i="53"/>
  <c r="E1360" i="53"/>
  <c r="E1361" i="53"/>
  <c r="E1362" i="53"/>
  <c r="E1363" i="53"/>
  <c r="E1364" i="53"/>
  <c r="E1365" i="53"/>
  <c r="E1366" i="53"/>
  <c r="E1367" i="53"/>
  <c r="E1368" i="53"/>
  <c r="E1369" i="53"/>
  <c r="E1370" i="53"/>
  <c r="E1371" i="53"/>
  <c r="E1372" i="53"/>
  <c r="E1373" i="53"/>
  <c r="E1374" i="53"/>
  <c r="E1375" i="53"/>
  <c r="E1376" i="53"/>
  <c r="E1377" i="53"/>
  <c r="E1378" i="53"/>
  <c r="E1379" i="53"/>
  <c r="E1380" i="53"/>
  <c r="E1381" i="53"/>
  <c r="E1382" i="53"/>
  <c r="E1383" i="53"/>
  <c r="E1384" i="53"/>
  <c r="E1385" i="53"/>
  <c r="E1386" i="53"/>
  <c r="E1387" i="53"/>
  <c r="E1388" i="53"/>
  <c r="E1389" i="53"/>
  <c r="E1390" i="53"/>
  <c r="E1391" i="53"/>
  <c r="E1392" i="53"/>
  <c r="E1393" i="53"/>
  <c r="E1394" i="53"/>
  <c r="E1395" i="53"/>
  <c r="E1396" i="53"/>
  <c r="E1397" i="53"/>
  <c r="E1398" i="53"/>
  <c r="E1399" i="53"/>
  <c r="E1400" i="53"/>
  <c r="E1401" i="53"/>
  <c r="E1402" i="53"/>
  <c r="E1403" i="53"/>
  <c r="E1404" i="53"/>
  <c r="E1405" i="53"/>
  <c r="E1406" i="53"/>
  <c r="E1407" i="53"/>
  <c r="E1408" i="53"/>
  <c r="E1409" i="53"/>
  <c r="E1410" i="53"/>
  <c r="E1411" i="53"/>
  <c r="E1412" i="53"/>
  <c r="E1413" i="53"/>
  <c r="E1414" i="53"/>
  <c r="E1415" i="53"/>
  <c r="E1416" i="53"/>
  <c r="E1417" i="53"/>
  <c r="E1418" i="53"/>
  <c r="E1419" i="53"/>
  <c r="E1420" i="53"/>
  <c r="E1421" i="53"/>
  <c r="E1422" i="53"/>
  <c r="E1423" i="53"/>
  <c r="E1424" i="53"/>
  <c r="E1425" i="53"/>
  <c r="E1426" i="53"/>
  <c r="E1427" i="53"/>
  <c r="E1428" i="53"/>
  <c r="E1429" i="53"/>
  <c r="E1430" i="53"/>
  <c r="E1431" i="53"/>
  <c r="E1432" i="53"/>
  <c r="E1433" i="53"/>
  <c r="E1434" i="53"/>
  <c r="E1435" i="53"/>
  <c r="E1436" i="53"/>
  <c r="E1437" i="53"/>
  <c r="E1438" i="53"/>
  <c r="E1439" i="53"/>
  <c r="E1440" i="53"/>
  <c r="E1441" i="53"/>
  <c r="E1442" i="53"/>
  <c r="E1443" i="53"/>
  <c r="E1444" i="53"/>
  <c r="E1445" i="53"/>
  <c r="E1446" i="53"/>
  <c r="E1447" i="53"/>
  <c r="E1448" i="53"/>
  <c r="E1449" i="53"/>
  <c r="E1450" i="53"/>
  <c r="E1451" i="53"/>
  <c r="E1452" i="53"/>
  <c r="E1453" i="53"/>
  <c r="E1454" i="53"/>
  <c r="E1455" i="53"/>
  <c r="E1456" i="53"/>
  <c r="E1457" i="53"/>
  <c r="E1458" i="53"/>
  <c r="E1459" i="53"/>
  <c r="E1460" i="53"/>
  <c r="E1461" i="53"/>
  <c r="E1462" i="53"/>
  <c r="E1463" i="53"/>
  <c r="E1464" i="53"/>
  <c r="E1465" i="53"/>
  <c r="E1466" i="53"/>
  <c r="E1467" i="53"/>
  <c r="E1468" i="53"/>
  <c r="E1469" i="53"/>
  <c r="E1470" i="53"/>
  <c r="E1471" i="53"/>
  <c r="E1472" i="53"/>
  <c r="E1473" i="53"/>
  <c r="E1474" i="53"/>
  <c r="E1475" i="53"/>
  <c r="E1476" i="53"/>
  <c r="E1477" i="53"/>
  <c r="E1478" i="53"/>
  <c r="E1479" i="53"/>
  <c r="E1480" i="53"/>
  <c r="E1481" i="53"/>
  <c r="E1482" i="53"/>
  <c r="E1483" i="53"/>
  <c r="E1484" i="53"/>
  <c r="E1485" i="53"/>
  <c r="E1486" i="53"/>
  <c r="E1487" i="53"/>
  <c r="E1488" i="53"/>
  <c r="E1489" i="53"/>
  <c r="E1490" i="53"/>
  <c r="E1491" i="53"/>
  <c r="E1492" i="53"/>
  <c r="E1493" i="53"/>
  <c r="E1494" i="53"/>
  <c r="E1495" i="53"/>
  <c r="E1496" i="53"/>
  <c r="E1497" i="53"/>
  <c r="E1498" i="53"/>
  <c r="E1499" i="53"/>
  <c r="E1500" i="53"/>
  <c r="E1501" i="53"/>
  <c r="E1502" i="53"/>
  <c r="E1503" i="53"/>
  <c r="E1504" i="53"/>
  <c r="E1505" i="53"/>
  <c r="E1506" i="53"/>
  <c r="E1507" i="53"/>
  <c r="E1508" i="53"/>
  <c r="E1509" i="53"/>
  <c r="E1510" i="53"/>
  <c r="E1511" i="53"/>
  <c r="E1512" i="53"/>
  <c r="E1513" i="53"/>
  <c r="E1514" i="53"/>
  <c r="E1515" i="53"/>
  <c r="E1516" i="53"/>
  <c r="E1517" i="53"/>
  <c r="E1518" i="53"/>
  <c r="E1519" i="53"/>
  <c r="E1520" i="53"/>
  <c r="E1521" i="53"/>
  <c r="E1522" i="53"/>
  <c r="E1523" i="53"/>
  <c r="E1524" i="53"/>
  <c r="E1525" i="53"/>
  <c r="E1526" i="53"/>
  <c r="E1527" i="53"/>
  <c r="E1528" i="53"/>
  <c r="E1529" i="53"/>
  <c r="E1530" i="53"/>
  <c r="E1531" i="53"/>
  <c r="E1532" i="53"/>
  <c r="E1533" i="53"/>
  <c r="E1534" i="53"/>
  <c r="E1535" i="53"/>
  <c r="E1536" i="53"/>
  <c r="E1537" i="53"/>
  <c r="E1538" i="53"/>
  <c r="E1539" i="53"/>
  <c r="E1540" i="53"/>
  <c r="E1541" i="53"/>
  <c r="E1542" i="53"/>
  <c r="E1543" i="53"/>
  <c r="E1544" i="53"/>
  <c r="E1545" i="53"/>
  <c r="E1546" i="53"/>
  <c r="E1547" i="53"/>
  <c r="E1548" i="53"/>
  <c r="E1549" i="53"/>
  <c r="E1550" i="53"/>
  <c r="E1551" i="53"/>
  <c r="E1552" i="53"/>
  <c r="E1553" i="53"/>
  <c r="E1554" i="53"/>
  <c r="E1555" i="53"/>
  <c r="E1556" i="53"/>
  <c r="E1557" i="53"/>
  <c r="E1558" i="53"/>
  <c r="E1559" i="53"/>
  <c r="E1560" i="53"/>
  <c r="E1561" i="53"/>
  <c r="E1562" i="53"/>
  <c r="E1563" i="53"/>
  <c r="E1564" i="53"/>
  <c r="E1565" i="53"/>
  <c r="E1566" i="53"/>
  <c r="E1567" i="53"/>
  <c r="E1568" i="53"/>
  <c r="E1569" i="53"/>
  <c r="E1570" i="53"/>
  <c r="E1571" i="53"/>
  <c r="E1572" i="53"/>
  <c r="E1573" i="53"/>
  <c r="E1574" i="53"/>
  <c r="E1575" i="53"/>
  <c r="E1576" i="53"/>
  <c r="E1577" i="53"/>
  <c r="E1578" i="53"/>
  <c r="E1579" i="53"/>
  <c r="E1580" i="53"/>
  <c r="E1581" i="53"/>
  <c r="E1582" i="53"/>
  <c r="E1583" i="53"/>
  <c r="E1584" i="53"/>
  <c r="E1585" i="53"/>
  <c r="E1586" i="53"/>
  <c r="E1587" i="53"/>
  <c r="E1588" i="53"/>
  <c r="E1589" i="53"/>
  <c r="E1590" i="53"/>
  <c r="E1591" i="53"/>
  <c r="E1592" i="53"/>
  <c r="E1593" i="53"/>
  <c r="E1594" i="53"/>
  <c r="E1595" i="53"/>
  <c r="E1596" i="53"/>
  <c r="E1597" i="53"/>
  <c r="E1598" i="53"/>
  <c r="E1599" i="53"/>
  <c r="E1600" i="53"/>
  <c r="E1601" i="53"/>
  <c r="E1602" i="53"/>
  <c r="E1603" i="53"/>
  <c r="E1604" i="53"/>
  <c r="E1605" i="53"/>
  <c r="E1606" i="53"/>
  <c r="E1607" i="53"/>
  <c r="E1608" i="53"/>
  <c r="E1609" i="53"/>
  <c r="E1610" i="53"/>
  <c r="E1611" i="53"/>
  <c r="E1612" i="53"/>
  <c r="E1613" i="53"/>
  <c r="E1614" i="53"/>
  <c r="E1615" i="53"/>
  <c r="E1616" i="53"/>
  <c r="E1617" i="53"/>
  <c r="E1618" i="53"/>
  <c r="E1619" i="53"/>
  <c r="E1620" i="53"/>
  <c r="E1621" i="53"/>
  <c r="E1622" i="53"/>
  <c r="E1623" i="53"/>
  <c r="E1624" i="53"/>
  <c r="E1625" i="53"/>
  <c r="E1626" i="53"/>
  <c r="E1627" i="53"/>
  <c r="E1628" i="53"/>
  <c r="E1629" i="53"/>
  <c r="E1630" i="53"/>
  <c r="E1631" i="53"/>
  <c r="E1632" i="53"/>
  <c r="E1633" i="53"/>
  <c r="E1634" i="53"/>
  <c r="E1635" i="53"/>
  <c r="E1636" i="53"/>
  <c r="E1637" i="53"/>
  <c r="E1638" i="53"/>
  <c r="E1639" i="53"/>
  <c r="E1640" i="53"/>
  <c r="E1641" i="53"/>
  <c r="E1642" i="53"/>
  <c r="E1643" i="53"/>
  <c r="E1644" i="53"/>
  <c r="E1645" i="53"/>
  <c r="E1646" i="53"/>
  <c r="E1647" i="53"/>
  <c r="E1648" i="53"/>
  <c r="E1649" i="53"/>
  <c r="E1650" i="53"/>
  <c r="E1651" i="53"/>
  <c r="E1652" i="53"/>
  <c r="E1653" i="53"/>
  <c r="E1654" i="53"/>
  <c r="E1655" i="53"/>
  <c r="E1656" i="53"/>
  <c r="E1657" i="53"/>
  <c r="E1658" i="53"/>
  <c r="E1659" i="53"/>
  <c r="E1660" i="53"/>
  <c r="E1661" i="53"/>
  <c r="E1662" i="53"/>
  <c r="E1663" i="53"/>
  <c r="E1664" i="53"/>
  <c r="E1665" i="53"/>
  <c r="E1666" i="53"/>
  <c r="E1667" i="53"/>
  <c r="E1668" i="53"/>
  <c r="E1669" i="53"/>
  <c r="E1670" i="53"/>
  <c r="E1671" i="53"/>
  <c r="E1672" i="53"/>
  <c r="E1673" i="53"/>
  <c r="E1674" i="53"/>
  <c r="E1675" i="53"/>
  <c r="E1676" i="53"/>
  <c r="E1677" i="53"/>
  <c r="E1678" i="53"/>
  <c r="E1679" i="53"/>
  <c r="E1680" i="53"/>
  <c r="E1681" i="53"/>
  <c r="E1682" i="53"/>
  <c r="E1683" i="53"/>
  <c r="E1684" i="53"/>
  <c r="E1685" i="53"/>
  <c r="E1686" i="53"/>
  <c r="E1687" i="53"/>
  <c r="E1688" i="53"/>
  <c r="E1689" i="53"/>
  <c r="E1690" i="53"/>
  <c r="E1691" i="53"/>
  <c r="E1692" i="53"/>
  <c r="E1693" i="53"/>
  <c r="E1694" i="53"/>
  <c r="E1695" i="53"/>
  <c r="E1696" i="53"/>
  <c r="E1697" i="53"/>
  <c r="E1698" i="53"/>
  <c r="E1699" i="53"/>
  <c r="E1700" i="53"/>
  <c r="E1701" i="53"/>
  <c r="E1702" i="53"/>
  <c r="E1703" i="53"/>
  <c r="E1704" i="53"/>
  <c r="E1705" i="53"/>
  <c r="E1706" i="53"/>
  <c r="E1707" i="53"/>
  <c r="E1708" i="53"/>
  <c r="E1709" i="53"/>
  <c r="E1710" i="53"/>
  <c r="E1711" i="53"/>
  <c r="E1712" i="53"/>
  <c r="E1713" i="53"/>
  <c r="E1714" i="53"/>
  <c r="E1715" i="53"/>
  <c r="E1716" i="53"/>
  <c r="E1717" i="53"/>
  <c r="E1718" i="53"/>
  <c r="E1719" i="53"/>
  <c r="E1720" i="53"/>
  <c r="E1721" i="53"/>
  <c r="E1722" i="53"/>
  <c r="E1723" i="53"/>
  <c r="E1724" i="53"/>
  <c r="E1725" i="53"/>
  <c r="E1726" i="53"/>
  <c r="E1727" i="53"/>
  <c r="E1728" i="53"/>
  <c r="E1729" i="53"/>
  <c r="E1730" i="53"/>
  <c r="E1731" i="53"/>
  <c r="E1732" i="53"/>
  <c r="E1733" i="53"/>
  <c r="E1734" i="53"/>
  <c r="E1735" i="53"/>
  <c r="E1736" i="53"/>
  <c r="E1737" i="53"/>
  <c r="E1738" i="53"/>
  <c r="E1739" i="53"/>
  <c r="E1740" i="53"/>
  <c r="E1741" i="53"/>
  <c r="E1742" i="53"/>
  <c r="E1743" i="53"/>
  <c r="E1744" i="53"/>
  <c r="E1745" i="53"/>
  <c r="E1746" i="53"/>
  <c r="E1747" i="53"/>
  <c r="E1748" i="53"/>
  <c r="E1749" i="53"/>
  <c r="E1750" i="53"/>
  <c r="E1751" i="53"/>
  <c r="E1752" i="53"/>
  <c r="E1753" i="53"/>
  <c r="E1754" i="53"/>
  <c r="E1755" i="53"/>
  <c r="E1756" i="53"/>
  <c r="E1757" i="53"/>
  <c r="E1758" i="53"/>
  <c r="E1759" i="53"/>
  <c r="E1760" i="53"/>
  <c r="E1761" i="53"/>
  <c r="E1762" i="53"/>
  <c r="E1763" i="53"/>
  <c r="E1764" i="53"/>
  <c r="E1765" i="53"/>
  <c r="E1766" i="53"/>
  <c r="E1767" i="53"/>
  <c r="E1768" i="53"/>
  <c r="E1769" i="53"/>
  <c r="E1770" i="53"/>
  <c r="E1771" i="53"/>
  <c r="E1772" i="53"/>
  <c r="E1773" i="53"/>
  <c r="E1774" i="53"/>
  <c r="E1775" i="53"/>
  <c r="E1776" i="53"/>
  <c r="E1777" i="53"/>
  <c r="E1778" i="53"/>
  <c r="E1779" i="53"/>
  <c r="E1780" i="53"/>
  <c r="E1781" i="53"/>
  <c r="E1782" i="53"/>
  <c r="E1783" i="53"/>
  <c r="E1784" i="53"/>
  <c r="E1785" i="53"/>
  <c r="E1786" i="53"/>
  <c r="E1787" i="53"/>
  <c r="E1788" i="53"/>
  <c r="E1789" i="53"/>
  <c r="E1790" i="53"/>
  <c r="E1791" i="53"/>
  <c r="E1792" i="53"/>
  <c r="E1793" i="53"/>
  <c r="E1794" i="53"/>
  <c r="E1795" i="53"/>
  <c r="E1796" i="53"/>
  <c r="E1797" i="53"/>
  <c r="E1798" i="53"/>
  <c r="E1799" i="53"/>
  <c r="E1800" i="53"/>
  <c r="E1801" i="53"/>
  <c r="E1802" i="53"/>
  <c r="E1803" i="53"/>
  <c r="E1804" i="53"/>
  <c r="E1805" i="53"/>
  <c r="E1806" i="53"/>
  <c r="E1807" i="53"/>
  <c r="E1808" i="53"/>
  <c r="E1809" i="53"/>
  <c r="E1810" i="53"/>
  <c r="E1811" i="53"/>
  <c r="E1812" i="53"/>
  <c r="E1813" i="53"/>
  <c r="E1814" i="53"/>
  <c r="E1815" i="53"/>
  <c r="E1816" i="53"/>
  <c r="E1817" i="53"/>
  <c r="E1818" i="53"/>
  <c r="E1819" i="53"/>
  <c r="E1820" i="53"/>
  <c r="E1821" i="53"/>
  <c r="E1822" i="53"/>
  <c r="E1823" i="53"/>
  <c r="E1824" i="53"/>
  <c r="E1825" i="53"/>
  <c r="E1826" i="53"/>
  <c r="E1827" i="53"/>
  <c r="E1828" i="53"/>
  <c r="E1829" i="53"/>
  <c r="E1830" i="53"/>
  <c r="E1831" i="53"/>
  <c r="E1832" i="53"/>
  <c r="E1833" i="53"/>
  <c r="E1834" i="53"/>
  <c r="E1835" i="53"/>
  <c r="E1836" i="53"/>
  <c r="E1837" i="53"/>
  <c r="E1838" i="53"/>
  <c r="E1839" i="53"/>
  <c r="E1840" i="53"/>
  <c r="E1841" i="53"/>
  <c r="E1842" i="53"/>
  <c r="E1843" i="53"/>
  <c r="E1844" i="53"/>
  <c r="E1845" i="53"/>
  <c r="E1846" i="53"/>
  <c r="E1847" i="53"/>
  <c r="E1848" i="53"/>
  <c r="E1849" i="53"/>
  <c r="E1850" i="53"/>
  <c r="E1851" i="53"/>
  <c r="E1852" i="53"/>
  <c r="E1853" i="53"/>
  <c r="E1854" i="53"/>
  <c r="E1855" i="53"/>
  <c r="E1856" i="53"/>
  <c r="E1857" i="53"/>
  <c r="E1858" i="53"/>
  <c r="E1859" i="53"/>
  <c r="E1860" i="53"/>
  <c r="E1861" i="53"/>
  <c r="E1862" i="53"/>
  <c r="E1863" i="53"/>
  <c r="E1864" i="53"/>
  <c r="E1865" i="53"/>
  <c r="E1866" i="53"/>
  <c r="E1867" i="53"/>
  <c r="E1868" i="53"/>
  <c r="E1869" i="53"/>
  <c r="E1870" i="53"/>
  <c r="E1871" i="53"/>
  <c r="E1872" i="53"/>
  <c r="E1873" i="53"/>
  <c r="E1874" i="53"/>
  <c r="E1875" i="53"/>
  <c r="E1876" i="53"/>
  <c r="E1877" i="53"/>
  <c r="E1878" i="53"/>
  <c r="E1879" i="53"/>
  <c r="E1880" i="53"/>
  <c r="E1881" i="53"/>
  <c r="E1882" i="53"/>
  <c r="E1883" i="53"/>
  <c r="E1884" i="53"/>
  <c r="E1885" i="53"/>
  <c r="E1886" i="53"/>
  <c r="E1887" i="53"/>
  <c r="E1888" i="53"/>
  <c r="E1889" i="53"/>
  <c r="E1890" i="53"/>
  <c r="E1891" i="53"/>
  <c r="E1892" i="53"/>
  <c r="E1893" i="53"/>
  <c r="E1894" i="53"/>
  <c r="E1895" i="53"/>
  <c r="E1896" i="53"/>
  <c r="E1897" i="53"/>
  <c r="E1898" i="53"/>
  <c r="E1899" i="53"/>
  <c r="E1900" i="53"/>
  <c r="E1901" i="53"/>
  <c r="E1902" i="53"/>
  <c r="E1903" i="53"/>
  <c r="E1904" i="53"/>
  <c r="E1905" i="53"/>
  <c r="E1906" i="53"/>
  <c r="E1907" i="53"/>
  <c r="E1908" i="53"/>
  <c r="E1909" i="53"/>
  <c r="E1910" i="53"/>
  <c r="E1911" i="53"/>
  <c r="E1912" i="53"/>
  <c r="E1913" i="53"/>
  <c r="E1914" i="53"/>
  <c r="E1915" i="53"/>
  <c r="E1916" i="53"/>
  <c r="E1917" i="53"/>
  <c r="E1918" i="53"/>
  <c r="E1919" i="53"/>
  <c r="E1920" i="53"/>
  <c r="E1921" i="53"/>
  <c r="E1922" i="53"/>
  <c r="E1923" i="53"/>
  <c r="E1924" i="53"/>
  <c r="E1925" i="53"/>
  <c r="E1926" i="53"/>
  <c r="E1927" i="53"/>
  <c r="E1928" i="53"/>
  <c r="E1929" i="53"/>
  <c r="E1930" i="53"/>
  <c r="E1931" i="53"/>
  <c r="E1932" i="53"/>
  <c r="E1933" i="53"/>
  <c r="E1934" i="53"/>
  <c r="E1935" i="53"/>
  <c r="E1936" i="53"/>
  <c r="E1937" i="53"/>
  <c r="E1938" i="53"/>
  <c r="E1939" i="53"/>
  <c r="E1940" i="53"/>
  <c r="E1941" i="53"/>
  <c r="E1942" i="53"/>
  <c r="E1943" i="53"/>
  <c r="E1944" i="53"/>
  <c r="E1945" i="53"/>
  <c r="E1946" i="53"/>
  <c r="E1947" i="53"/>
  <c r="E1948" i="53"/>
  <c r="E1949" i="53"/>
  <c r="E1950" i="53"/>
  <c r="E1951" i="53"/>
  <c r="E1952" i="53"/>
  <c r="E1953" i="53"/>
  <c r="E1954" i="53"/>
  <c r="E1955" i="53"/>
  <c r="E1956" i="53"/>
  <c r="E1957" i="53"/>
  <c r="E1958" i="53"/>
  <c r="E1959" i="53"/>
  <c r="E1960" i="53"/>
  <c r="E1961" i="53"/>
  <c r="E1962" i="53"/>
  <c r="E1963" i="53"/>
  <c r="E1964" i="53"/>
  <c r="E1965" i="53"/>
  <c r="E1966" i="53"/>
  <c r="E1967" i="53"/>
  <c r="E1968" i="53"/>
  <c r="E1969" i="53"/>
  <c r="E1970" i="53"/>
  <c r="E1971" i="53"/>
  <c r="E1972" i="53"/>
  <c r="E1973" i="53"/>
  <c r="E1974" i="53"/>
  <c r="E1975" i="53"/>
  <c r="E1976" i="53"/>
  <c r="E1977" i="53"/>
  <c r="E1978" i="53"/>
  <c r="E1979" i="53"/>
  <c r="E1980" i="53"/>
  <c r="E1981" i="53"/>
  <c r="E1982" i="53"/>
  <c r="E1983" i="53"/>
  <c r="E1984" i="53"/>
  <c r="E1985" i="53"/>
  <c r="E1986" i="53"/>
  <c r="E1987" i="53"/>
  <c r="E1988" i="53"/>
  <c r="E1989" i="53"/>
  <c r="E1990" i="53"/>
  <c r="E1991" i="53"/>
  <c r="E1992" i="53"/>
  <c r="E1993" i="53"/>
  <c r="E1994" i="53"/>
  <c r="E1995" i="53"/>
  <c r="E1996" i="53"/>
  <c r="E1997" i="53"/>
  <c r="E1998" i="53"/>
  <c r="E1999" i="53"/>
  <c r="E2000" i="53"/>
  <c r="E2001" i="53"/>
  <c r="E2002" i="53"/>
  <c r="E2003" i="53"/>
  <c r="E2004" i="53"/>
  <c r="E2005" i="53"/>
  <c r="E2006" i="53"/>
  <c r="E2007" i="53"/>
  <c r="E2008" i="53"/>
  <c r="E2009" i="53"/>
  <c r="E2010" i="53"/>
  <c r="E2011" i="53"/>
  <c r="E2012" i="53"/>
  <c r="E2013" i="53"/>
  <c r="E2014" i="53"/>
  <c r="E2015" i="53"/>
  <c r="E2016" i="53"/>
  <c r="E2017" i="53"/>
  <c r="E2018" i="53"/>
  <c r="E2019" i="53"/>
  <c r="E2020" i="53"/>
  <c r="E2021" i="53"/>
  <c r="E2022" i="53"/>
  <c r="E2023" i="53"/>
  <c r="E2024" i="53"/>
  <c r="E2025" i="53"/>
  <c r="E2026" i="53"/>
  <c r="E2027" i="53"/>
  <c r="E2028" i="53"/>
  <c r="E2029" i="53"/>
  <c r="E2030" i="53"/>
  <c r="E2031" i="53"/>
  <c r="E2032" i="53"/>
  <c r="E2033" i="53"/>
  <c r="E2034" i="53"/>
  <c r="E2035" i="53"/>
  <c r="E2036" i="53"/>
  <c r="E2037" i="53"/>
  <c r="E2038" i="53"/>
  <c r="E2039" i="53"/>
  <c r="E2040" i="53"/>
  <c r="E2041" i="53"/>
  <c r="E2042" i="53"/>
  <c r="E2043" i="53"/>
  <c r="E2044" i="53"/>
  <c r="E2045" i="53"/>
  <c r="E2046" i="53"/>
  <c r="E2047" i="53"/>
  <c r="E2048" i="53"/>
  <c r="E2049" i="53"/>
  <c r="E2050" i="53"/>
  <c r="E2051" i="53"/>
  <c r="E2052" i="53"/>
  <c r="E2053" i="53"/>
  <c r="E2054" i="53"/>
  <c r="E2055" i="53"/>
  <c r="E2056" i="53"/>
  <c r="E2057" i="53"/>
  <c r="E2058" i="53"/>
  <c r="E2059" i="53"/>
  <c r="E2060" i="53"/>
  <c r="E2061" i="53"/>
  <c r="E2062" i="53"/>
  <c r="E2063" i="53"/>
  <c r="E2064" i="53"/>
  <c r="E2065" i="53"/>
  <c r="E2066" i="53"/>
  <c r="E2067" i="53"/>
  <c r="E2068" i="53"/>
  <c r="E2069" i="53"/>
  <c r="E2070" i="53"/>
  <c r="E2071" i="53"/>
  <c r="E2072" i="53"/>
  <c r="E2073" i="53"/>
  <c r="E2074" i="53"/>
  <c r="E2075" i="53"/>
  <c r="E2076" i="53"/>
  <c r="E2077" i="53"/>
  <c r="E2078" i="53"/>
  <c r="E2079" i="53"/>
  <c r="E2080" i="53"/>
  <c r="E2081" i="53"/>
  <c r="E2082" i="53"/>
  <c r="E2083" i="53"/>
  <c r="E2084" i="53"/>
  <c r="E2085" i="53"/>
  <c r="E2086" i="53"/>
  <c r="E2087" i="53"/>
  <c r="E2088" i="53"/>
  <c r="E2089" i="53"/>
  <c r="E2090" i="53"/>
  <c r="E2091" i="53"/>
  <c r="E2092" i="53"/>
  <c r="E2093" i="53"/>
  <c r="E2094" i="53"/>
  <c r="E2095" i="53"/>
  <c r="E2096" i="53"/>
  <c r="E2097" i="53"/>
  <c r="E2098" i="53"/>
  <c r="E2099" i="53"/>
  <c r="E2100" i="53"/>
  <c r="E2101" i="53"/>
  <c r="E2102" i="53"/>
  <c r="E2103" i="53"/>
  <c r="E2104" i="53"/>
  <c r="E2105" i="53"/>
  <c r="E2106" i="53"/>
  <c r="E2107" i="53"/>
  <c r="E2108" i="53"/>
  <c r="E2109" i="53"/>
  <c r="E2110" i="53"/>
  <c r="E2111" i="53"/>
  <c r="E2112" i="53"/>
  <c r="E2113" i="53"/>
  <c r="E2114" i="53"/>
  <c r="E2115" i="53"/>
  <c r="E2116" i="53"/>
  <c r="E2117" i="53"/>
  <c r="E2118" i="53"/>
  <c r="E2119" i="53"/>
  <c r="E2120" i="53"/>
  <c r="E2121" i="53"/>
  <c r="E2122" i="53"/>
  <c r="E2123" i="53"/>
  <c r="E2124" i="53"/>
  <c r="E2125" i="53"/>
  <c r="E2126" i="53"/>
  <c r="E2127" i="53"/>
  <c r="E2128" i="53"/>
  <c r="E2129" i="53"/>
  <c r="E2130" i="53"/>
  <c r="E2131" i="53"/>
  <c r="E2132" i="53"/>
  <c r="E2133" i="53"/>
  <c r="E2134" i="53"/>
  <c r="E2135" i="53"/>
  <c r="E2136" i="53"/>
  <c r="E2137" i="53"/>
  <c r="E2138" i="53"/>
  <c r="E2139" i="53"/>
  <c r="E2140" i="53"/>
  <c r="E2141" i="53"/>
  <c r="E2142" i="53"/>
  <c r="E2143" i="53"/>
  <c r="E2144" i="53"/>
  <c r="E2145" i="53"/>
  <c r="E2146" i="53"/>
  <c r="E2147" i="53"/>
  <c r="E2148" i="53"/>
  <c r="E2149" i="53"/>
  <c r="E2150" i="53"/>
  <c r="E2151" i="53"/>
  <c r="E2152" i="53"/>
  <c r="E2153" i="53"/>
  <c r="E2154" i="53"/>
  <c r="E2155" i="53"/>
  <c r="E2156" i="53"/>
  <c r="E2157" i="53"/>
  <c r="E2158" i="53"/>
  <c r="E2159" i="53"/>
  <c r="E2160" i="53"/>
  <c r="E2161" i="53"/>
  <c r="E2162" i="53"/>
  <c r="E2163" i="53"/>
  <c r="E2164" i="53"/>
  <c r="E2165" i="53"/>
  <c r="E2166" i="53"/>
  <c r="E2167" i="53"/>
  <c r="E2168" i="53"/>
  <c r="E2169" i="53"/>
  <c r="E2170" i="53"/>
  <c r="E2171" i="53"/>
  <c r="E2172" i="53"/>
  <c r="E2173" i="53"/>
  <c r="E2174" i="53"/>
  <c r="E2175" i="53"/>
  <c r="E2176" i="53"/>
  <c r="E2177" i="53"/>
  <c r="E2178" i="53"/>
  <c r="E2179" i="53"/>
  <c r="E2180" i="53"/>
  <c r="E2181" i="53"/>
  <c r="E2182" i="53"/>
  <c r="E2183" i="53"/>
  <c r="E2184" i="53"/>
  <c r="E2185" i="53"/>
  <c r="E2186" i="53"/>
  <c r="E2187" i="53"/>
  <c r="E2188" i="53"/>
  <c r="E2189" i="53"/>
  <c r="E2190" i="53"/>
  <c r="E2191" i="53"/>
  <c r="E2192" i="53"/>
  <c r="E2193" i="53"/>
  <c r="E2194" i="53"/>
  <c r="E2195" i="53"/>
  <c r="E2196" i="53"/>
  <c r="E2197" i="53"/>
  <c r="E2198" i="53"/>
  <c r="E2199" i="53"/>
  <c r="E2200" i="53"/>
  <c r="E2201" i="53"/>
  <c r="E2202" i="53"/>
  <c r="E2203" i="53"/>
  <c r="E2204" i="53"/>
  <c r="E2205" i="53"/>
  <c r="E2206" i="53"/>
  <c r="E2207" i="53"/>
  <c r="E2208" i="53"/>
  <c r="E2209" i="53"/>
  <c r="E2210" i="53"/>
  <c r="E2211" i="53"/>
  <c r="E2212" i="53"/>
  <c r="E2213" i="53"/>
  <c r="E2214" i="53"/>
  <c r="E2215" i="53"/>
  <c r="E2216" i="53"/>
  <c r="E2217" i="53"/>
  <c r="E2218" i="53"/>
  <c r="E2219" i="53"/>
  <c r="E2220" i="53"/>
  <c r="E2221" i="53"/>
  <c r="E2222" i="53"/>
  <c r="E2223" i="53"/>
  <c r="E2224" i="53"/>
  <c r="E2225" i="53"/>
  <c r="E2226" i="53"/>
  <c r="E2227" i="53"/>
  <c r="E2228" i="53"/>
  <c r="E2229" i="53"/>
  <c r="E2230" i="53"/>
  <c r="E2231" i="53"/>
  <c r="E2232" i="53"/>
  <c r="E2233" i="53"/>
  <c r="E2234" i="53"/>
  <c r="E2235" i="53"/>
  <c r="E2236" i="53"/>
  <c r="E2237" i="53"/>
  <c r="E2238" i="53"/>
  <c r="E2239" i="53"/>
  <c r="E2240" i="53"/>
  <c r="E2241" i="53"/>
  <c r="E2242" i="53"/>
  <c r="E2243" i="53"/>
  <c r="E2244" i="53"/>
  <c r="E2245" i="53"/>
  <c r="E2246" i="53"/>
  <c r="E2247" i="53"/>
  <c r="E2248" i="53"/>
  <c r="E2249" i="53"/>
  <c r="E2250" i="53"/>
  <c r="E2251" i="53"/>
  <c r="E2252" i="53"/>
  <c r="E2253" i="53"/>
  <c r="E2254" i="53"/>
  <c r="E2255" i="53"/>
  <c r="E2256" i="53"/>
  <c r="E2257" i="53"/>
  <c r="E2258" i="53"/>
  <c r="E2259" i="53"/>
  <c r="E2260" i="53"/>
  <c r="E2261" i="53"/>
  <c r="E2262" i="53"/>
  <c r="E2263" i="53"/>
  <c r="E2264" i="53"/>
  <c r="E2265" i="53"/>
  <c r="E2266" i="53"/>
  <c r="E2267" i="53"/>
  <c r="E2268" i="53"/>
  <c r="E2269" i="53"/>
  <c r="E2270" i="53"/>
  <c r="E2271" i="53"/>
  <c r="E2272" i="53"/>
  <c r="E2273" i="53"/>
  <c r="E2274" i="53"/>
  <c r="E2275" i="53"/>
  <c r="E2276" i="53"/>
  <c r="E2277" i="53"/>
  <c r="E2278" i="53"/>
  <c r="E2279" i="53"/>
  <c r="E2280" i="53"/>
  <c r="E2281" i="53"/>
  <c r="E2282" i="53"/>
  <c r="E2283" i="53"/>
  <c r="E2284" i="53"/>
  <c r="E2285" i="53"/>
  <c r="E2286" i="53"/>
  <c r="E2287" i="53"/>
  <c r="E2288" i="53"/>
  <c r="E2289" i="53"/>
  <c r="E2290" i="53"/>
  <c r="E2291" i="53"/>
  <c r="E2292" i="53"/>
  <c r="E2293" i="53"/>
  <c r="E2294" i="53"/>
  <c r="E2295" i="53"/>
  <c r="E2296" i="53"/>
  <c r="E2297" i="53"/>
  <c r="E2298" i="53"/>
  <c r="E2299" i="53"/>
  <c r="E2300" i="53"/>
  <c r="E2301" i="53"/>
  <c r="E2302" i="53"/>
  <c r="E2303" i="53"/>
  <c r="E2304" i="53"/>
  <c r="E2305" i="53"/>
  <c r="E2306" i="53"/>
  <c r="E2307" i="53"/>
  <c r="E2308" i="53"/>
  <c r="E2309" i="53"/>
  <c r="E2310" i="53"/>
  <c r="E2311" i="53"/>
  <c r="E2312" i="53"/>
  <c r="E2313" i="53"/>
  <c r="E2314" i="53"/>
  <c r="E2315" i="53"/>
  <c r="E2316" i="53"/>
  <c r="E2317" i="53"/>
  <c r="E2318" i="53"/>
  <c r="E2319" i="53"/>
  <c r="E2320" i="53"/>
  <c r="E2321" i="53"/>
  <c r="E2322" i="53"/>
  <c r="E2323" i="53"/>
  <c r="E2324" i="53"/>
  <c r="E2325" i="53"/>
  <c r="E2326" i="53"/>
  <c r="E2327" i="53"/>
  <c r="E2328" i="53"/>
  <c r="E2329" i="53"/>
  <c r="E2330" i="53"/>
  <c r="E2331" i="53"/>
  <c r="E2332" i="53"/>
  <c r="E2333" i="53"/>
  <c r="E2334" i="53"/>
  <c r="E2335" i="53"/>
  <c r="E2336" i="53"/>
  <c r="E2337" i="53"/>
  <c r="E2338" i="53"/>
  <c r="E2339" i="53"/>
  <c r="E2340" i="53"/>
  <c r="E2341" i="53"/>
  <c r="E2342" i="53"/>
  <c r="E2343" i="53"/>
  <c r="E2344" i="53"/>
  <c r="E2345" i="53"/>
  <c r="E2346" i="53"/>
  <c r="E2347" i="53"/>
  <c r="E2348" i="53"/>
  <c r="E2349" i="53"/>
  <c r="E2350" i="53"/>
  <c r="E2351" i="53"/>
  <c r="E2352" i="53"/>
  <c r="E2353" i="53"/>
  <c r="E2354" i="53"/>
  <c r="E2355" i="53"/>
  <c r="E2356" i="53"/>
  <c r="E2357" i="53"/>
  <c r="E2358" i="53"/>
  <c r="E2359" i="53"/>
  <c r="E2360" i="53"/>
  <c r="E2361" i="53"/>
  <c r="E2362" i="53"/>
  <c r="E2363" i="53"/>
  <c r="E2364" i="53"/>
  <c r="E2365" i="53"/>
  <c r="E2366" i="53"/>
  <c r="E2367" i="53"/>
  <c r="E2368" i="53"/>
  <c r="E2369" i="53"/>
  <c r="E2370" i="53"/>
  <c r="E2371" i="53"/>
  <c r="E2372" i="53"/>
  <c r="E2373" i="53"/>
  <c r="E2374" i="53"/>
  <c r="E2375" i="53"/>
  <c r="E2376" i="53"/>
  <c r="E2377" i="53"/>
  <c r="E2378" i="53"/>
  <c r="E2379" i="53"/>
  <c r="E2380" i="53"/>
  <c r="E2381" i="53"/>
  <c r="E2382" i="53"/>
  <c r="E2383" i="53"/>
  <c r="E2384" i="53"/>
  <c r="E2385" i="53"/>
  <c r="E2386" i="53"/>
  <c r="E2387" i="53"/>
  <c r="E2388" i="53"/>
  <c r="E2389" i="53"/>
  <c r="E2390" i="53"/>
  <c r="E2391" i="53"/>
  <c r="E2392" i="53"/>
  <c r="E2393" i="53"/>
  <c r="E2394" i="53"/>
  <c r="E2395" i="53"/>
  <c r="E2396" i="53"/>
  <c r="E2397" i="53"/>
  <c r="E2398" i="53"/>
  <c r="E2399" i="53"/>
  <c r="E2400" i="53"/>
  <c r="E2401" i="53"/>
  <c r="E2402" i="53"/>
  <c r="E2403" i="53"/>
  <c r="E2404" i="53"/>
  <c r="E2405" i="53"/>
  <c r="E2406" i="53"/>
  <c r="E2407" i="53"/>
  <c r="E2408" i="53"/>
  <c r="E2409" i="53"/>
  <c r="E2410" i="53"/>
  <c r="E2411" i="53"/>
  <c r="E2412" i="53"/>
  <c r="E2413" i="53"/>
  <c r="E2414" i="53"/>
  <c r="E2415" i="53"/>
  <c r="E2416" i="53"/>
  <c r="E2417" i="53"/>
  <c r="E2418" i="53"/>
  <c r="E2419" i="53"/>
  <c r="E2420" i="53"/>
  <c r="E2421" i="53"/>
  <c r="E2422" i="53"/>
  <c r="E2423" i="53"/>
  <c r="E2424" i="53"/>
  <c r="E2425" i="53"/>
  <c r="E2426" i="53"/>
  <c r="E2427" i="53"/>
  <c r="E2428" i="53"/>
  <c r="E2429" i="53"/>
  <c r="E2430" i="53"/>
  <c r="E2431" i="53"/>
  <c r="E2432" i="53"/>
  <c r="E2433" i="53"/>
  <c r="E2434" i="53"/>
  <c r="E2435" i="53"/>
  <c r="E2436" i="53"/>
  <c r="E2437" i="53"/>
  <c r="E2438" i="53"/>
  <c r="E2439" i="53"/>
  <c r="E2440" i="53"/>
  <c r="E2441" i="53"/>
  <c r="E2442" i="53"/>
  <c r="E2443" i="53"/>
  <c r="E2444" i="53"/>
  <c r="E2445" i="53"/>
  <c r="E2446" i="53"/>
  <c r="E2447" i="53"/>
  <c r="E2448" i="53"/>
  <c r="E2449" i="53"/>
  <c r="E2450" i="53"/>
  <c r="E2451" i="53"/>
  <c r="E2452" i="53"/>
  <c r="E2453" i="53"/>
  <c r="E2454" i="53"/>
  <c r="E2455" i="53"/>
  <c r="E2456" i="53"/>
  <c r="E2457" i="53"/>
  <c r="E2458" i="53"/>
  <c r="E2459" i="53"/>
  <c r="E2460" i="53"/>
  <c r="E2461" i="53"/>
  <c r="E2462" i="53"/>
  <c r="E2463" i="53"/>
  <c r="E2464" i="53"/>
  <c r="E2465" i="53"/>
  <c r="E2466" i="53"/>
  <c r="E2467" i="53"/>
  <c r="E2468" i="53"/>
  <c r="E2469" i="53"/>
  <c r="E2470" i="53"/>
  <c r="E2471" i="53"/>
  <c r="E2472" i="53"/>
  <c r="E2473" i="53"/>
  <c r="E2474" i="53"/>
  <c r="E2475" i="53"/>
  <c r="E2476" i="53"/>
  <c r="E2477" i="53"/>
  <c r="E2478" i="53"/>
  <c r="E2479" i="53"/>
  <c r="E2480" i="53"/>
  <c r="E2481" i="53"/>
  <c r="E2482" i="53"/>
  <c r="E2483" i="53"/>
  <c r="E2484" i="53"/>
  <c r="E2485" i="53"/>
  <c r="E2486" i="53"/>
  <c r="E2487" i="53"/>
  <c r="E2488" i="53"/>
  <c r="E2489" i="53"/>
  <c r="E2490" i="53"/>
  <c r="E2491" i="53"/>
  <c r="E2492" i="53"/>
  <c r="E2493" i="53"/>
  <c r="E2494" i="53"/>
  <c r="E2495" i="53"/>
  <c r="E2496" i="53"/>
  <c r="E2497" i="53"/>
  <c r="E2498" i="53"/>
  <c r="E2499" i="53"/>
  <c r="E2500" i="53"/>
  <c r="E2501" i="53"/>
  <c r="F3" i="53"/>
  <c r="F4" i="53"/>
  <c r="F5" i="53"/>
  <c r="F6" i="53"/>
  <c r="F7" i="53"/>
  <c r="F8" i="53"/>
  <c r="F9" i="53"/>
  <c r="F10" i="53"/>
  <c r="F11" i="53"/>
  <c r="F12" i="53"/>
  <c r="F13" i="53"/>
  <c r="F14" i="53"/>
  <c r="F15" i="53"/>
  <c r="F16" i="53"/>
  <c r="F17" i="53"/>
  <c r="F18" i="53"/>
  <c r="F19" i="53"/>
  <c r="F20" i="53"/>
  <c r="F21" i="53"/>
  <c r="F22" i="53"/>
  <c r="F23" i="53"/>
  <c r="F24" i="53"/>
  <c r="F25" i="53"/>
  <c r="F26" i="53"/>
  <c r="F27" i="53"/>
  <c r="F28" i="53"/>
  <c r="F29" i="53"/>
  <c r="F30" i="53"/>
  <c r="F31" i="53"/>
  <c r="F32" i="53"/>
  <c r="F33" i="53"/>
  <c r="F34" i="53"/>
  <c r="F35" i="53"/>
  <c r="F36" i="53"/>
  <c r="F37" i="53"/>
  <c r="F38" i="53"/>
  <c r="F39" i="53"/>
  <c r="F40" i="53"/>
  <c r="F41" i="53"/>
  <c r="F42" i="53"/>
  <c r="F43" i="53"/>
  <c r="F44" i="53"/>
  <c r="F45" i="53"/>
  <c r="F46" i="53"/>
  <c r="F47" i="53"/>
  <c r="F48" i="53"/>
  <c r="F49" i="53"/>
  <c r="F50" i="53"/>
  <c r="F51" i="53"/>
  <c r="F52" i="53"/>
  <c r="F53" i="53"/>
  <c r="F54" i="53"/>
  <c r="F55" i="53"/>
  <c r="F56" i="53"/>
  <c r="F57" i="53"/>
  <c r="F58" i="53"/>
  <c r="F59" i="53"/>
  <c r="F60" i="53"/>
  <c r="F61" i="53"/>
  <c r="F62" i="53"/>
  <c r="F63" i="53"/>
  <c r="F64" i="53"/>
  <c r="F65" i="53"/>
  <c r="F66" i="53"/>
  <c r="F67" i="53"/>
  <c r="F68" i="53"/>
  <c r="F69" i="53"/>
  <c r="F70" i="53"/>
  <c r="F71" i="53"/>
  <c r="F72" i="53"/>
  <c r="F73" i="53"/>
  <c r="F74" i="53"/>
  <c r="F75" i="53"/>
  <c r="F76" i="53"/>
  <c r="F77" i="53"/>
  <c r="F78" i="53"/>
  <c r="F79" i="53"/>
  <c r="F80" i="53"/>
  <c r="F81" i="53"/>
  <c r="F82" i="53"/>
  <c r="F83" i="53"/>
  <c r="F84" i="53"/>
  <c r="F85" i="53"/>
  <c r="F86" i="53"/>
  <c r="F87" i="53"/>
  <c r="F88" i="53"/>
  <c r="F89" i="53"/>
  <c r="F90" i="53"/>
  <c r="F91" i="53"/>
  <c r="F92" i="53"/>
  <c r="F93" i="53"/>
  <c r="F94" i="53"/>
  <c r="F95" i="53"/>
  <c r="F96" i="53"/>
  <c r="F97" i="53"/>
  <c r="F98" i="53"/>
  <c r="F99" i="53"/>
  <c r="F100" i="53"/>
  <c r="F101" i="53"/>
  <c r="F102" i="53"/>
  <c r="F103" i="53"/>
  <c r="F104" i="53"/>
  <c r="F105" i="53"/>
  <c r="F106" i="53"/>
  <c r="F107" i="53"/>
  <c r="F108" i="53"/>
  <c r="F109" i="53"/>
  <c r="F110" i="53"/>
  <c r="F111" i="53"/>
  <c r="F112" i="53"/>
  <c r="F113" i="53"/>
  <c r="F114" i="53"/>
  <c r="F115" i="53"/>
  <c r="F116" i="53"/>
  <c r="F117" i="53"/>
  <c r="F118" i="53"/>
  <c r="F119" i="53"/>
  <c r="F120" i="53"/>
  <c r="F121" i="53"/>
  <c r="F122" i="53"/>
  <c r="F123" i="53"/>
  <c r="F124" i="53"/>
  <c r="F125" i="53"/>
  <c r="F126" i="53"/>
  <c r="F127" i="53"/>
  <c r="F128" i="53"/>
  <c r="F129" i="53"/>
  <c r="F130" i="53"/>
  <c r="F131" i="53"/>
  <c r="F132" i="53"/>
  <c r="F133" i="53"/>
  <c r="F134" i="53"/>
  <c r="F135" i="53"/>
  <c r="F136" i="53"/>
  <c r="F137" i="53"/>
  <c r="F138" i="53"/>
  <c r="F139" i="53"/>
  <c r="F140" i="53"/>
  <c r="F141" i="53"/>
  <c r="F142" i="53"/>
  <c r="F143" i="53"/>
  <c r="F144" i="53"/>
  <c r="F145" i="53"/>
  <c r="F146" i="53"/>
  <c r="F147" i="53"/>
  <c r="F148" i="53"/>
  <c r="F149" i="53"/>
  <c r="F150" i="53"/>
  <c r="F151" i="53"/>
  <c r="F152" i="53"/>
  <c r="F153" i="53"/>
  <c r="F154" i="53"/>
  <c r="F155" i="53"/>
  <c r="F156" i="53"/>
  <c r="F157" i="53"/>
  <c r="F158" i="53"/>
  <c r="F159" i="53"/>
  <c r="F160" i="53"/>
  <c r="F161" i="53"/>
  <c r="F162" i="53"/>
  <c r="F163" i="53"/>
  <c r="F164" i="53"/>
  <c r="F165" i="53"/>
  <c r="F166" i="53"/>
  <c r="F167" i="53"/>
  <c r="F168" i="53"/>
  <c r="F169" i="53"/>
  <c r="F170" i="53"/>
  <c r="F171" i="53"/>
  <c r="F172" i="53"/>
  <c r="F173" i="53"/>
  <c r="F174" i="53"/>
  <c r="F175" i="53"/>
  <c r="F176" i="53"/>
  <c r="F177" i="53"/>
  <c r="F178" i="53"/>
  <c r="F179" i="53"/>
  <c r="F180" i="53"/>
  <c r="F181" i="53"/>
  <c r="F182" i="53"/>
  <c r="F183" i="53"/>
  <c r="F184" i="53"/>
  <c r="F185" i="53"/>
  <c r="F186" i="53"/>
  <c r="F187" i="53"/>
  <c r="F188" i="53"/>
  <c r="F189" i="53"/>
  <c r="F190" i="53"/>
  <c r="F191" i="53"/>
  <c r="F192" i="53"/>
  <c r="F193" i="53"/>
  <c r="F194" i="53"/>
  <c r="F195" i="53"/>
  <c r="F196" i="53"/>
  <c r="F197" i="53"/>
  <c r="F198" i="53"/>
  <c r="F199" i="53"/>
  <c r="F200" i="53"/>
  <c r="F201" i="53"/>
  <c r="F202" i="53"/>
  <c r="F203" i="53"/>
  <c r="F204" i="53"/>
  <c r="F205" i="53"/>
  <c r="F206" i="53"/>
  <c r="F207" i="53"/>
  <c r="F208" i="53"/>
  <c r="F209" i="53"/>
  <c r="F210" i="53"/>
  <c r="F211" i="53"/>
  <c r="F212" i="53"/>
  <c r="F213" i="53"/>
  <c r="F214" i="53"/>
  <c r="F215" i="53"/>
  <c r="F216" i="53"/>
  <c r="F217" i="53"/>
  <c r="F218" i="53"/>
  <c r="F219" i="53"/>
  <c r="F220" i="53"/>
  <c r="F221" i="53"/>
  <c r="F222" i="53"/>
  <c r="F223" i="53"/>
  <c r="F224" i="53"/>
  <c r="F225" i="53"/>
  <c r="F226" i="53"/>
  <c r="F227" i="53"/>
  <c r="F228" i="53"/>
  <c r="F229" i="53"/>
  <c r="F230" i="53"/>
  <c r="F231" i="53"/>
  <c r="F232" i="53"/>
  <c r="F233" i="53"/>
  <c r="F234" i="53"/>
  <c r="F235" i="53"/>
  <c r="F236" i="53"/>
  <c r="F237" i="53"/>
  <c r="F238" i="53"/>
  <c r="F239" i="53"/>
  <c r="F240" i="53"/>
  <c r="F241" i="53"/>
  <c r="F242" i="53"/>
  <c r="F243" i="53"/>
  <c r="F244" i="53"/>
  <c r="F245" i="53"/>
  <c r="F246" i="53"/>
  <c r="F247" i="53"/>
  <c r="F248" i="53"/>
  <c r="F249" i="53"/>
  <c r="F250" i="53"/>
  <c r="F251" i="53"/>
  <c r="F252" i="53"/>
  <c r="F253" i="53"/>
  <c r="F254" i="53"/>
  <c r="F255" i="53"/>
  <c r="F256" i="53"/>
  <c r="F257" i="53"/>
  <c r="F258" i="53"/>
  <c r="F259" i="53"/>
  <c r="F260" i="53"/>
  <c r="F261" i="53"/>
  <c r="F262" i="53"/>
  <c r="F263" i="53"/>
  <c r="F264" i="53"/>
  <c r="F265" i="53"/>
  <c r="F266" i="53"/>
  <c r="F267" i="53"/>
  <c r="F268" i="53"/>
  <c r="F269" i="53"/>
  <c r="F270" i="53"/>
  <c r="F271" i="53"/>
  <c r="F272" i="53"/>
  <c r="F273" i="53"/>
  <c r="F274" i="53"/>
  <c r="F275" i="53"/>
  <c r="F276" i="53"/>
  <c r="F277" i="53"/>
  <c r="F278" i="53"/>
  <c r="F279" i="53"/>
  <c r="F280" i="53"/>
  <c r="F281" i="53"/>
  <c r="F282" i="53"/>
  <c r="F283" i="53"/>
  <c r="F284" i="53"/>
  <c r="F285" i="53"/>
  <c r="F286" i="53"/>
  <c r="F287" i="53"/>
  <c r="F288" i="53"/>
  <c r="F289" i="53"/>
  <c r="F290" i="53"/>
  <c r="F291" i="53"/>
  <c r="F292" i="53"/>
  <c r="F293" i="53"/>
  <c r="F294" i="53"/>
  <c r="F295" i="53"/>
  <c r="F296" i="53"/>
  <c r="F297" i="53"/>
  <c r="F298" i="53"/>
  <c r="F299" i="53"/>
  <c r="F300" i="53"/>
  <c r="F301" i="53"/>
  <c r="F302" i="53"/>
  <c r="F303" i="53"/>
  <c r="F304" i="53"/>
  <c r="F305" i="53"/>
  <c r="F306" i="53"/>
  <c r="F307" i="53"/>
  <c r="F308" i="53"/>
  <c r="F309" i="53"/>
  <c r="F310" i="53"/>
  <c r="F311" i="53"/>
  <c r="F312" i="53"/>
  <c r="F313" i="53"/>
  <c r="F314" i="53"/>
  <c r="F315" i="53"/>
  <c r="F316" i="53"/>
  <c r="F317" i="53"/>
  <c r="F318" i="53"/>
  <c r="F319" i="53"/>
  <c r="F320" i="53"/>
  <c r="F321" i="53"/>
  <c r="F322" i="53"/>
  <c r="F323" i="53"/>
  <c r="F324" i="53"/>
  <c r="F325" i="53"/>
  <c r="F326" i="53"/>
  <c r="F327" i="53"/>
  <c r="F328" i="53"/>
  <c r="F329" i="53"/>
  <c r="F330" i="53"/>
  <c r="F331" i="53"/>
  <c r="F332" i="53"/>
  <c r="F333" i="53"/>
  <c r="F334" i="53"/>
  <c r="F335" i="53"/>
  <c r="F336" i="53"/>
  <c r="F337" i="53"/>
  <c r="F338" i="53"/>
  <c r="F339" i="53"/>
  <c r="F340" i="53"/>
  <c r="F341" i="53"/>
  <c r="F342" i="53"/>
  <c r="F343" i="53"/>
  <c r="F344" i="53"/>
  <c r="F345" i="53"/>
  <c r="F346" i="53"/>
  <c r="F347" i="53"/>
  <c r="F348" i="53"/>
  <c r="F349" i="53"/>
  <c r="F350" i="53"/>
  <c r="F351" i="53"/>
  <c r="F352" i="53"/>
  <c r="F353" i="53"/>
  <c r="F354" i="53"/>
  <c r="F355" i="53"/>
  <c r="F356" i="53"/>
  <c r="F357" i="53"/>
  <c r="F358" i="53"/>
  <c r="F359" i="53"/>
  <c r="F360" i="53"/>
  <c r="F361" i="53"/>
  <c r="F362" i="53"/>
  <c r="F363" i="53"/>
  <c r="F364" i="53"/>
  <c r="F365" i="53"/>
  <c r="F366" i="53"/>
  <c r="F367" i="53"/>
  <c r="F368" i="53"/>
  <c r="F369" i="53"/>
  <c r="F370" i="53"/>
  <c r="F371" i="53"/>
  <c r="F372" i="53"/>
  <c r="F373" i="53"/>
  <c r="F374" i="53"/>
  <c r="F375" i="53"/>
  <c r="F376" i="53"/>
  <c r="F377" i="53"/>
  <c r="F378" i="53"/>
  <c r="F379" i="53"/>
  <c r="F380" i="53"/>
  <c r="F381" i="53"/>
  <c r="F382" i="53"/>
  <c r="F383" i="53"/>
  <c r="F384" i="53"/>
  <c r="F385" i="53"/>
  <c r="F386" i="53"/>
  <c r="F387" i="53"/>
  <c r="F388" i="53"/>
  <c r="F389" i="53"/>
  <c r="F390" i="53"/>
  <c r="F391" i="53"/>
  <c r="F392" i="53"/>
  <c r="F393" i="53"/>
  <c r="F394" i="53"/>
  <c r="F395" i="53"/>
  <c r="F396" i="53"/>
  <c r="F397" i="53"/>
  <c r="F398" i="53"/>
  <c r="F399" i="53"/>
  <c r="F400" i="53"/>
  <c r="F401" i="53"/>
  <c r="F402" i="53"/>
  <c r="F403" i="53"/>
  <c r="F404" i="53"/>
  <c r="F405" i="53"/>
  <c r="F406" i="53"/>
  <c r="F407" i="53"/>
  <c r="F408" i="53"/>
  <c r="F409" i="53"/>
  <c r="F410" i="53"/>
  <c r="F411" i="53"/>
  <c r="F412" i="53"/>
  <c r="F413" i="53"/>
  <c r="F414" i="53"/>
  <c r="F415" i="53"/>
  <c r="F416" i="53"/>
  <c r="F417" i="53"/>
  <c r="F418" i="53"/>
  <c r="F419" i="53"/>
  <c r="F420" i="53"/>
  <c r="F421" i="53"/>
  <c r="F422" i="53"/>
  <c r="F423" i="53"/>
  <c r="F424" i="53"/>
  <c r="F425" i="53"/>
  <c r="F426" i="53"/>
  <c r="F427" i="53"/>
  <c r="F428" i="53"/>
  <c r="F429" i="53"/>
  <c r="F430" i="53"/>
  <c r="F431" i="53"/>
  <c r="F432" i="53"/>
  <c r="F433" i="53"/>
  <c r="F434" i="53"/>
  <c r="F435" i="53"/>
  <c r="F436" i="53"/>
  <c r="F437" i="53"/>
  <c r="F438" i="53"/>
  <c r="F439" i="53"/>
  <c r="F440" i="53"/>
  <c r="F441" i="53"/>
  <c r="F442" i="53"/>
  <c r="F443" i="53"/>
  <c r="F444" i="53"/>
  <c r="F445" i="53"/>
  <c r="F446" i="53"/>
  <c r="F447" i="53"/>
  <c r="F448" i="53"/>
  <c r="F449" i="53"/>
  <c r="F450" i="53"/>
  <c r="F451" i="53"/>
  <c r="F452" i="53"/>
  <c r="F453" i="53"/>
  <c r="F454" i="53"/>
  <c r="F455" i="53"/>
  <c r="F456" i="53"/>
  <c r="F457" i="53"/>
  <c r="F458" i="53"/>
  <c r="F459" i="53"/>
  <c r="F460" i="53"/>
  <c r="F461" i="53"/>
  <c r="F462" i="53"/>
  <c r="F463" i="53"/>
  <c r="F464" i="53"/>
  <c r="F465" i="53"/>
  <c r="F466" i="53"/>
  <c r="F467" i="53"/>
  <c r="F468" i="53"/>
  <c r="F469" i="53"/>
  <c r="F470" i="53"/>
  <c r="F471" i="53"/>
  <c r="F472" i="53"/>
  <c r="F473" i="53"/>
  <c r="F474" i="53"/>
  <c r="F475" i="53"/>
  <c r="F476" i="53"/>
  <c r="F477" i="53"/>
  <c r="F478" i="53"/>
  <c r="F479" i="53"/>
  <c r="F480" i="53"/>
  <c r="F481" i="53"/>
  <c r="F482" i="53"/>
  <c r="F483" i="53"/>
  <c r="F484" i="53"/>
  <c r="F485" i="53"/>
  <c r="F486" i="53"/>
  <c r="F487" i="53"/>
  <c r="F488" i="53"/>
  <c r="F489" i="53"/>
  <c r="F490" i="53"/>
  <c r="F491" i="53"/>
  <c r="F492" i="53"/>
  <c r="F493" i="53"/>
  <c r="F494" i="53"/>
  <c r="F495" i="53"/>
  <c r="F496" i="53"/>
  <c r="F497" i="53"/>
  <c r="F498" i="53"/>
  <c r="F499" i="53"/>
  <c r="F500" i="53"/>
  <c r="F501" i="53"/>
  <c r="F502" i="53"/>
  <c r="F503" i="53"/>
  <c r="F504" i="53"/>
  <c r="F505" i="53"/>
  <c r="F506" i="53"/>
  <c r="F507" i="53"/>
  <c r="F508" i="53"/>
  <c r="F509" i="53"/>
  <c r="F510" i="53"/>
  <c r="F511" i="53"/>
  <c r="F512" i="53"/>
  <c r="F513" i="53"/>
  <c r="F514" i="53"/>
  <c r="F515" i="53"/>
  <c r="F516" i="53"/>
  <c r="F517" i="53"/>
  <c r="F518" i="53"/>
  <c r="F519" i="53"/>
  <c r="F520" i="53"/>
  <c r="F521" i="53"/>
  <c r="F522" i="53"/>
  <c r="F523" i="53"/>
  <c r="F524" i="53"/>
  <c r="F525" i="53"/>
  <c r="F526" i="53"/>
  <c r="F527" i="53"/>
  <c r="F528" i="53"/>
  <c r="F529" i="53"/>
  <c r="F530" i="53"/>
  <c r="F531" i="53"/>
  <c r="F532" i="53"/>
  <c r="F533" i="53"/>
  <c r="F534" i="53"/>
  <c r="F535" i="53"/>
  <c r="F536" i="53"/>
  <c r="F537" i="53"/>
  <c r="F538" i="53"/>
  <c r="F539" i="53"/>
  <c r="F540" i="53"/>
  <c r="F541" i="53"/>
  <c r="F542" i="53"/>
  <c r="F543" i="53"/>
  <c r="F544" i="53"/>
  <c r="F545" i="53"/>
  <c r="F546" i="53"/>
  <c r="F547" i="53"/>
  <c r="F548" i="53"/>
  <c r="F549" i="53"/>
  <c r="F550" i="53"/>
  <c r="F551" i="53"/>
  <c r="F552" i="53"/>
  <c r="F553" i="53"/>
  <c r="F554" i="53"/>
  <c r="F555" i="53"/>
  <c r="F556" i="53"/>
  <c r="F557" i="53"/>
  <c r="F558" i="53"/>
  <c r="F559" i="53"/>
  <c r="F560" i="53"/>
  <c r="F561" i="53"/>
  <c r="F562" i="53"/>
  <c r="F563" i="53"/>
  <c r="F564" i="53"/>
  <c r="F565" i="53"/>
  <c r="F566" i="53"/>
  <c r="F567" i="53"/>
  <c r="F568" i="53"/>
  <c r="F569" i="53"/>
  <c r="F570" i="53"/>
  <c r="F571" i="53"/>
  <c r="F572" i="53"/>
  <c r="F573" i="53"/>
  <c r="F574" i="53"/>
  <c r="F575" i="53"/>
  <c r="F576" i="53"/>
  <c r="F577" i="53"/>
  <c r="F578" i="53"/>
  <c r="F579" i="53"/>
  <c r="F580" i="53"/>
  <c r="F581" i="53"/>
  <c r="F582" i="53"/>
  <c r="F583" i="53"/>
  <c r="F584" i="53"/>
  <c r="F585" i="53"/>
  <c r="F586" i="53"/>
  <c r="F587" i="53"/>
  <c r="F588" i="53"/>
  <c r="F589" i="53"/>
  <c r="F590" i="53"/>
  <c r="F591" i="53"/>
  <c r="F592" i="53"/>
  <c r="F593" i="53"/>
  <c r="F594" i="53"/>
  <c r="F595" i="53"/>
  <c r="F596" i="53"/>
  <c r="F597" i="53"/>
  <c r="F598" i="53"/>
  <c r="F599" i="53"/>
  <c r="F600" i="53"/>
  <c r="F601" i="53"/>
  <c r="F602" i="53"/>
  <c r="F603" i="53"/>
  <c r="F604" i="53"/>
  <c r="F605" i="53"/>
  <c r="F606" i="53"/>
  <c r="F607" i="53"/>
  <c r="F608" i="53"/>
  <c r="F609" i="53"/>
  <c r="F610" i="53"/>
  <c r="F611" i="53"/>
  <c r="F612" i="53"/>
  <c r="F613" i="53"/>
  <c r="F614" i="53"/>
  <c r="F615" i="53"/>
  <c r="F616" i="53"/>
  <c r="F617" i="53"/>
  <c r="F618" i="53"/>
  <c r="F619" i="53"/>
  <c r="F620" i="53"/>
  <c r="F621" i="53"/>
  <c r="F622" i="53"/>
  <c r="F623" i="53"/>
  <c r="F624" i="53"/>
  <c r="F625" i="53"/>
  <c r="F626" i="53"/>
  <c r="F627" i="53"/>
  <c r="F628" i="53"/>
  <c r="F629" i="53"/>
  <c r="F630" i="53"/>
  <c r="F631" i="53"/>
  <c r="F632" i="53"/>
  <c r="F633" i="53"/>
  <c r="F634" i="53"/>
  <c r="F635" i="53"/>
  <c r="F636" i="53"/>
  <c r="F637" i="53"/>
  <c r="F638" i="53"/>
  <c r="F639" i="53"/>
  <c r="F640" i="53"/>
  <c r="F641" i="53"/>
  <c r="F642" i="53"/>
  <c r="F643" i="53"/>
  <c r="F644" i="53"/>
  <c r="F645" i="53"/>
  <c r="F646" i="53"/>
  <c r="F647" i="53"/>
  <c r="F648" i="53"/>
  <c r="F649" i="53"/>
  <c r="F650" i="53"/>
  <c r="F651" i="53"/>
  <c r="F652" i="53"/>
  <c r="F653" i="53"/>
  <c r="F654" i="53"/>
  <c r="F655" i="53"/>
  <c r="F656" i="53"/>
  <c r="F657" i="53"/>
  <c r="F658" i="53"/>
  <c r="F659" i="53"/>
  <c r="F660" i="53"/>
  <c r="F661" i="53"/>
  <c r="F662" i="53"/>
  <c r="F663" i="53"/>
  <c r="F664" i="53"/>
  <c r="F665" i="53"/>
  <c r="F666" i="53"/>
  <c r="F667" i="53"/>
  <c r="F668" i="53"/>
  <c r="F669" i="53"/>
  <c r="F670" i="53"/>
  <c r="F671" i="53"/>
  <c r="F672" i="53"/>
  <c r="F673" i="53"/>
  <c r="F674" i="53"/>
  <c r="F675" i="53"/>
  <c r="F676" i="53"/>
  <c r="F677" i="53"/>
  <c r="F678" i="53"/>
  <c r="F679" i="53"/>
  <c r="F680" i="53"/>
  <c r="F681" i="53"/>
  <c r="F682" i="53"/>
  <c r="F683" i="53"/>
  <c r="F684" i="53"/>
  <c r="F685" i="53"/>
  <c r="F686" i="53"/>
  <c r="F687" i="53"/>
  <c r="F688" i="53"/>
  <c r="F689" i="53"/>
  <c r="F690" i="53"/>
  <c r="F691" i="53"/>
  <c r="F692" i="53"/>
  <c r="F693" i="53"/>
  <c r="F694" i="53"/>
  <c r="F695" i="53"/>
  <c r="F696" i="53"/>
  <c r="F697" i="53"/>
  <c r="F698" i="53"/>
  <c r="F699" i="53"/>
  <c r="F700" i="53"/>
  <c r="F701" i="53"/>
  <c r="F702" i="53"/>
  <c r="F703" i="53"/>
  <c r="F704" i="53"/>
  <c r="F705" i="53"/>
  <c r="F706" i="53"/>
  <c r="F707" i="53"/>
  <c r="F708" i="53"/>
  <c r="F709" i="53"/>
  <c r="F710" i="53"/>
  <c r="F711" i="53"/>
  <c r="F712" i="53"/>
  <c r="F713" i="53"/>
  <c r="F714" i="53"/>
  <c r="F715" i="53"/>
  <c r="F716" i="53"/>
  <c r="F717" i="53"/>
  <c r="F718" i="53"/>
  <c r="F719" i="53"/>
  <c r="F720" i="53"/>
  <c r="F721" i="53"/>
  <c r="F722" i="53"/>
  <c r="F723" i="53"/>
  <c r="F724" i="53"/>
  <c r="F725" i="53"/>
  <c r="F726" i="53"/>
  <c r="F727" i="53"/>
  <c r="F728" i="53"/>
  <c r="F729" i="53"/>
  <c r="F730" i="53"/>
  <c r="F731" i="53"/>
  <c r="F732" i="53"/>
  <c r="F733" i="53"/>
  <c r="F734" i="53"/>
  <c r="F735" i="53"/>
  <c r="F736" i="53"/>
  <c r="F737" i="53"/>
  <c r="F738" i="53"/>
  <c r="F739" i="53"/>
  <c r="F740" i="53"/>
  <c r="F741" i="53"/>
  <c r="F742" i="53"/>
  <c r="F743" i="53"/>
  <c r="F744" i="53"/>
  <c r="F745" i="53"/>
  <c r="F746" i="53"/>
  <c r="F747" i="53"/>
  <c r="F748" i="53"/>
  <c r="F749" i="53"/>
  <c r="F750" i="53"/>
  <c r="F751" i="53"/>
  <c r="F752" i="53"/>
  <c r="F753" i="53"/>
  <c r="F754" i="53"/>
  <c r="F755" i="53"/>
  <c r="F756" i="53"/>
  <c r="F757" i="53"/>
  <c r="F758" i="53"/>
  <c r="F759" i="53"/>
  <c r="F760" i="53"/>
  <c r="F761" i="53"/>
  <c r="F762" i="53"/>
  <c r="F763" i="53"/>
  <c r="F764" i="53"/>
  <c r="F765" i="53"/>
  <c r="F766" i="53"/>
  <c r="F767" i="53"/>
  <c r="F768" i="53"/>
  <c r="F769" i="53"/>
  <c r="F770" i="53"/>
  <c r="F771" i="53"/>
  <c r="F772" i="53"/>
  <c r="F773" i="53"/>
  <c r="F774" i="53"/>
  <c r="F775" i="53"/>
  <c r="F776" i="53"/>
  <c r="F777" i="53"/>
  <c r="F778" i="53"/>
  <c r="F779" i="53"/>
  <c r="F780" i="53"/>
  <c r="F781" i="53"/>
  <c r="F782" i="53"/>
  <c r="F783" i="53"/>
  <c r="F784" i="53"/>
  <c r="F785" i="53"/>
  <c r="F786" i="53"/>
  <c r="F787" i="53"/>
  <c r="F788" i="53"/>
  <c r="F789" i="53"/>
  <c r="F790" i="53"/>
  <c r="F791" i="53"/>
  <c r="F792" i="53"/>
  <c r="F793" i="53"/>
  <c r="F794" i="53"/>
  <c r="F795" i="53"/>
  <c r="F796" i="53"/>
  <c r="F797" i="53"/>
  <c r="F798" i="53"/>
  <c r="F799" i="53"/>
  <c r="F800" i="53"/>
  <c r="F801" i="53"/>
  <c r="F802" i="53"/>
  <c r="F803" i="53"/>
  <c r="F804" i="53"/>
  <c r="F805" i="53"/>
  <c r="F806" i="53"/>
  <c r="F807" i="53"/>
  <c r="F808" i="53"/>
  <c r="F809" i="53"/>
  <c r="F810" i="53"/>
  <c r="F811" i="53"/>
  <c r="F812" i="53"/>
  <c r="F813" i="53"/>
  <c r="F814" i="53"/>
  <c r="F815" i="53"/>
  <c r="F816" i="53"/>
  <c r="F817" i="53"/>
  <c r="F818" i="53"/>
  <c r="F819" i="53"/>
  <c r="F820" i="53"/>
  <c r="F821" i="53"/>
  <c r="F822" i="53"/>
  <c r="F823" i="53"/>
  <c r="F824" i="53"/>
  <c r="F825" i="53"/>
  <c r="F826" i="53"/>
  <c r="F827" i="53"/>
  <c r="F828" i="53"/>
  <c r="F829" i="53"/>
  <c r="F830" i="53"/>
  <c r="F831" i="53"/>
  <c r="F832" i="53"/>
  <c r="F833" i="53"/>
  <c r="F834" i="53"/>
  <c r="F835" i="53"/>
  <c r="F836" i="53"/>
  <c r="F837" i="53"/>
  <c r="F838" i="53"/>
  <c r="F839" i="53"/>
  <c r="F840" i="53"/>
  <c r="F841" i="53"/>
  <c r="F842" i="53"/>
  <c r="F843" i="53"/>
  <c r="F844" i="53"/>
  <c r="F845" i="53"/>
  <c r="F846" i="53"/>
  <c r="F847" i="53"/>
  <c r="F848" i="53"/>
  <c r="F849" i="53"/>
  <c r="F850" i="53"/>
  <c r="F851" i="53"/>
  <c r="F852" i="53"/>
  <c r="F853" i="53"/>
  <c r="F854" i="53"/>
  <c r="F855" i="53"/>
  <c r="F856" i="53"/>
  <c r="F857" i="53"/>
  <c r="F858" i="53"/>
  <c r="F859" i="53"/>
  <c r="F860" i="53"/>
  <c r="F861" i="53"/>
  <c r="F862" i="53"/>
  <c r="F863" i="53"/>
  <c r="F864" i="53"/>
  <c r="F865" i="53"/>
  <c r="F866" i="53"/>
  <c r="F867" i="53"/>
  <c r="F868" i="53"/>
  <c r="F869" i="53"/>
  <c r="F870" i="53"/>
  <c r="F871" i="53"/>
  <c r="F872" i="53"/>
  <c r="F873" i="53"/>
  <c r="F874" i="53"/>
  <c r="F875" i="53"/>
  <c r="F876" i="53"/>
  <c r="F877" i="53"/>
  <c r="F878" i="53"/>
  <c r="F879" i="53"/>
  <c r="F880" i="53"/>
  <c r="F881" i="53"/>
  <c r="F882" i="53"/>
  <c r="F883" i="53"/>
  <c r="F884" i="53"/>
  <c r="F885" i="53"/>
  <c r="F886" i="53"/>
  <c r="F887" i="53"/>
  <c r="F888" i="53"/>
  <c r="F889" i="53"/>
  <c r="F890" i="53"/>
  <c r="F891" i="53"/>
  <c r="F892" i="53"/>
  <c r="F893" i="53"/>
  <c r="F894" i="53"/>
  <c r="F895" i="53"/>
  <c r="F896" i="53"/>
  <c r="F897" i="53"/>
  <c r="F898" i="53"/>
  <c r="F899" i="53"/>
  <c r="F900" i="53"/>
  <c r="F901" i="53"/>
  <c r="F902" i="53"/>
  <c r="F903" i="53"/>
  <c r="F904" i="53"/>
  <c r="F905" i="53"/>
  <c r="F906" i="53"/>
  <c r="F907" i="53"/>
  <c r="F908" i="53"/>
  <c r="F909" i="53"/>
  <c r="F910" i="53"/>
  <c r="F911" i="53"/>
  <c r="F912" i="53"/>
  <c r="F913" i="53"/>
  <c r="F914" i="53"/>
  <c r="F915" i="53"/>
  <c r="F916" i="53"/>
  <c r="F917" i="53"/>
  <c r="F918" i="53"/>
  <c r="F919" i="53"/>
  <c r="F920" i="53"/>
  <c r="F921" i="53"/>
  <c r="F922" i="53"/>
  <c r="F923" i="53"/>
  <c r="F924" i="53"/>
  <c r="F925" i="53"/>
  <c r="F926" i="53"/>
  <c r="F927" i="53"/>
  <c r="F928" i="53"/>
  <c r="F929" i="53"/>
  <c r="F930" i="53"/>
  <c r="F931" i="53"/>
  <c r="F932" i="53"/>
  <c r="F933" i="53"/>
  <c r="F934" i="53"/>
  <c r="F935" i="53"/>
  <c r="F936" i="53"/>
  <c r="F937" i="53"/>
  <c r="F938" i="53"/>
  <c r="F939" i="53"/>
  <c r="F940" i="53"/>
  <c r="F941" i="53"/>
  <c r="F942" i="53"/>
  <c r="F943" i="53"/>
  <c r="F944" i="53"/>
  <c r="F945" i="53"/>
  <c r="F946" i="53"/>
  <c r="F947" i="53"/>
  <c r="F948" i="53"/>
  <c r="F949" i="53"/>
  <c r="F950" i="53"/>
  <c r="F951" i="53"/>
  <c r="F952" i="53"/>
  <c r="F953" i="53"/>
  <c r="F954" i="53"/>
  <c r="F955" i="53"/>
  <c r="F956" i="53"/>
  <c r="F957" i="53"/>
  <c r="F958" i="53"/>
  <c r="F959" i="53"/>
  <c r="F960" i="53"/>
  <c r="F961" i="53"/>
  <c r="F962" i="53"/>
  <c r="F963" i="53"/>
  <c r="F964" i="53"/>
  <c r="F965" i="53"/>
  <c r="F966" i="53"/>
  <c r="F967" i="53"/>
  <c r="F968" i="53"/>
  <c r="F969" i="53"/>
  <c r="F970" i="53"/>
  <c r="F971" i="53"/>
  <c r="F972" i="53"/>
  <c r="F973" i="53"/>
  <c r="F974" i="53"/>
  <c r="F975" i="53"/>
  <c r="F976" i="53"/>
  <c r="F977" i="53"/>
  <c r="F978" i="53"/>
  <c r="F979" i="53"/>
  <c r="F980" i="53"/>
  <c r="F981" i="53"/>
  <c r="F982" i="53"/>
  <c r="F983" i="53"/>
  <c r="F984" i="53"/>
  <c r="F985" i="53"/>
  <c r="F986" i="53"/>
  <c r="F987" i="53"/>
  <c r="F988" i="53"/>
  <c r="F989" i="53"/>
  <c r="F990" i="53"/>
  <c r="F991" i="53"/>
  <c r="F992" i="53"/>
  <c r="F993" i="53"/>
  <c r="F994" i="53"/>
  <c r="F995" i="53"/>
  <c r="F996" i="53"/>
  <c r="F997" i="53"/>
  <c r="F998" i="53"/>
  <c r="F999" i="53"/>
  <c r="F1000" i="53"/>
  <c r="F1001" i="53"/>
  <c r="F1002" i="53"/>
  <c r="F1003" i="53"/>
  <c r="F1004" i="53"/>
  <c r="F1005" i="53"/>
  <c r="F1006" i="53"/>
  <c r="F1007" i="53"/>
  <c r="F1008" i="53"/>
  <c r="F1009" i="53"/>
  <c r="F1010" i="53"/>
  <c r="F1011" i="53"/>
  <c r="F1012" i="53"/>
  <c r="F1013" i="53"/>
  <c r="F1014" i="53"/>
  <c r="F1015" i="53"/>
  <c r="F1016" i="53"/>
  <c r="F1017" i="53"/>
  <c r="F1018" i="53"/>
  <c r="F1019" i="53"/>
  <c r="F1020" i="53"/>
  <c r="F1021" i="53"/>
  <c r="F1022" i="53"/>
  <c r="F1023" i="53"/>
  <c r="F1024" i="53"/>
  <c r="F1025" i="53"/>
  <c r="F1026" i="53"/>
  <c r="F1027" i="53"/>
  <c r="F1028" i="53"/>
  <c r="F1029" i="53"/>
  <c r="F1030" i="53"/>
  <c r="F1031" i="53"/>
  <c r="F1032" i="53"/>
  <c r="F1033" i="53"/>
  <c r="F1034" i="53"/>
  <c r="F1035" i="53"/>
  <c r="F1036" i="53"/>
  <c r="F1037" i="53"/>
  <c r="F1038" i="53"/>
  <c r="F1039" i="53"/>
  <c r="F1040" i="53"/>
  <c r="F1041" i="53"/>
  <c r="F1042" i="53"/>
  <c r="F1043" i="53"/>
  <c r="F1044" i="53"/>
  <c r="F1045" i="53"/>
  <c r="F1046" i="53"/>
  <c r="F1047" i="53"/>
  <c r="F1048" i="53"/>
  <c r="F1049" i="53"/>
  <c r="F1050" i="53"/>
  <c r="F1051" i="53"/>
  <c r="F1052" i="53"/>
  <c r="F1053" i="53"/>
  <c r="F1054" i="53"/>
  <c r="F1055" i="53"/>
  <c r="F1056" i="53"/>
  <c r="F1057" i="53"/>
  <c r="F1058" i="53"/>
  <c r="F1059" i="53"/>
  <c r="F1060" i="53"/>
  <c r="F1061" i="53"/>
  <c r="F1062" i="53"/>
  <c r="F1063" i="53"/>
  <c r="F1064" i="53"/>
  <c r="F1065" i="53"/>
  <c r="F1066" i="53"/>
  <c r="F1067" i="53"/>
  <c r="F1068" i="53"/>
  <c r="F1069" i="53"/>
  <c r="F1070" i="53"/>
  <c r="F1071" i="53"/>
  <c r="F1072" i="53"/>
  <c r="F1073" i="53"/>
  <c r="F1074" i="53"/>
  <c r="F1075" i="53"/>
  <c r="F1076" i="53"/>
  <c r="F1077" i="53"/>
  <c r="F1078" i="53"/>
  <c r="F1079" i="53"/>
  <c r="F1080" i="53"/>
  <c r="F1081" i="53"/>
  <c r="F1082" i="53"/>
  <c r="F1083" i="53"/>
  <c r="F1084" i="53"/>
  <c r="F1085" i="53"/>
  <c r="F1086" i="53"/>
  <c r="F1087" i="53"/>
  <c r="F1088" i="53"/>
  <c r="F1089" i="53"/>
  <c r="F1090" i="53"/>
  <c r="F1091" i="53"/>
  <c r="F1092" i="53"/>
  <c r="F1093" i="53"/>
  <c r="F1094" i="53"/>
  <c r="F1095" i="53"/>
  <c r="F1096" i="53"/>
  <c r="F1097" i="53"/>
  <c r="F1098" i="53"/>
  <c r="F1099" i="53"/>
  <c r="F1100" i="53"/>
  <c r="F1101" i="53"/>
  <c r="F1102" i="53"/>
  <c r="F1103" i="53"/>
  <c r="F1104" i="53"/>
  <c r="F1105" i="53"/>
  <c r="F1106" i="53"/>
  <c r="F1107" i="53"/>
  <c r="F1108" i="53"/>
  <c r="F1109" i="53"/>
  <c r="F1110" i="53"/>
  <c r="F1111" i="53"/>
  <c r="F1112" i="53"/>
  <c r="F1113" i="53"/>
  <c r="F1114" i="53"/>
  <c r="F1115" i="53"/>
  <c r="F1116" i="53"/>
  <c r="F1117" i="53"/>
  <c r="F1118" i="53"/>
  <c r="F1119" i="53"/>
  <c r="F1120" i="53"/>
  <c r="F1121" i="53"/>
  <c r="F1122" i="53"/>
  <c r="F1123" i="53"/>
  <c r="F1124" i="53"/>
  <c r="F1125" i="53"/>
  <c r="F1126" i="53"/>
  <c r="F1127" i="53"/>
  <c r="F1128" i="53"/>
  <c r="F1129" i="53"/>
  <c r="F1130" i="53"/>
  <c r="F1131" i="53"/>
  <c r="F1132" i="53"/>
  <c r="F1133" i="53"/>
  <c r="F1134" i="53"/>
  <c r="F1135" i="53"/>
  <c r="F1136" i="53"/>
  <c r="F1137" i="53"/>
  <c r="F1138" i="53"/>
  <c r="F1139" i="53"/>
  <c r="F1140" i="53"/>
  <c r="F1141" i="53"/>
  <c r="F1142" i="53"/>
  <c r="F1143" i="53"/>
  <c r="F1144" i="53"/>
  <c r="F1145" i="53"/>
  <c r="F1146" i="53"/>
  <c r="F1147" i="53"/>
  <c r="F1148" i="53"/>
  <c r="F1149" i="53"/>
  <c r="F1150" i="53"/>
  <c r="F1151" i="53"/>
  <c r="F1152" i="53"/>
  <c r="F1153" i="53"/>
  <c r="F1154" i="53"/>
  <c r="F1155" i="53"/>
  <c r="F1156" i="53"/>
  <c r="F1157" i="53"/>
  <c r="F1158" i="53"/>
  <c r="F1159" i="53"/>
  <c r="F1160" i="53"/>
  <c r="F1161" i="53"/>
  <c r="F1162" i="53"/>
  <c r="F1163" i="53"/>
  <c r="F1164" i="53"/>
  <c r="F1165" i="53"/>
  <c r="F1166" i="53"/>
  <c r="F1167" i="53"/>
  <c r="F1168" i="53"/>
  <c r="F1169" i="53"/>
  <c r="F1170" i="53"/>
  <c r="F1171" i="53"/>
  <c r="F1172" i="53"/>
  <c r="F1173" i="53"/>
  <c r="F1174" i="53"/>
  <c r="F1175" i="53"/>
  <c r="F1176" i="53"/>
  <c r="F1177" i="53"/>
  <c r="F1178" i="53"/>
  <c r="F1179" i="53"/>
  <c r="F1180" i="53"/>
  <c r="F1181" i="53"/>
  <c r="F1182" i="53"/>
  <c r="F1183" i="53"/>
  <c r="F1184" i="53"/>
  <c r="F1185" i="53"/>
  <c r="F1186" i="53"/>
  <c r="F1187" i="53"/>
  <c r="F1188" i="53"/>
  <c r="F1189" i="53"/>
  <c r="F1190" i="53"/>
  <c r="F1191" i="53"/>
  <c r="F1192" i="53"/>
  <c r="F1193" i="53"/>
  <c r="F1194" i="53"/>
  <c r="F1195" i="53"/>
  <c r="F1196" i="53"/>
  <c r="F1197" i="53"/>
  <c r="F1198" i="53"/>
  <c r="F1199" i="53"/>
  <c r="F1200" i="53"/>
  <c r="F1201" i="53"/>
  <c r="F1202" i="53"/>
  <c r="F1203" i="53"/>
  <c r="F1204" i="53"/>
  <c r="F1205" i="53"/>
  <c r="F1206" i="53"/>
  <c r="F1207" i="53"/>
  <c r="F1208" i="53"/>
  <c r="F1209" i="53"/>
  <c r="F1210" i="53"/>
  <c r="F1211" i="53"/>
  <c r="F1212" i="53"/>
  <c r="F1213" i="53"/>
  <c r="F1214" i="53"/>
  <c r="F1215" i="53"/>
  <c r="F1216" i="53"/>
  <c r="F1217" i="53"/>
  <c r="F1218" i="53"/>
  <c r="F1219" i="53"/>
  <c r="F1220" i="53"/>
  <c r="F1221" i="53"/>
  <c r="F1222" i="53"/>
  <c r="F1223" i="53"/>
  <c r="F1224" i="53"/>
  <c r="F1225" i="53"/>
  <c r="F1226" i="53"/>
  <c r="F1227" i="53"/>
  <c r="F1228" i="53"/>
  <c r="F1229" i="53"/>
  <c r="F1230" i="53"/>
  <c r="F1231" i="53"/>
  <c r="F1232" i="53"/>
  <c r="F1233" i="53"/>
  <c r="F1234" i="53"/>
  <c r="F1235" i="53"/>
  <c r="F1236" i="53"/>
  <c r="F1237" i="53"/>
  <c r="F1238" i="53"/>
  <c r="F1239" i="53"/>
  <c r="F1240" i="53"/>
  <c r="F1241" i="53"/>
  <c r="F1242" i="53"/>
  <c r="F1243" i="53"/>
  <c r="F1244" i="53"/>
  <c r="F1245" i="53"/>
  <c r="F1246" i="53"/>
  <c r="F1247" i="53"/>
  <c r="F1248" i="53"/>
  <c r="F1249" i="53"/>
  <c r="F1250" i="53"/>
  <c r="F1251" i="53"/>
  <c r="F1252" i="53"/>
  <c r="F1253" i="53"/>
  <c r="F1254" i="53"/>
  <c r="F1255" i="53"/>
  <c r="F1256" i="53"/>
  <c r="F1257" i="53"/>
  <c r="F1258" i="53"/>
  <c r="F1259" i="53"/>
  <c r="F1260" i="53"/>
  <c r="F1261" i="53"/>
  <c r="F1262" i="53"/>
  <c r="F1263" i="53"/>
  <c r="F1264" i="53"/>
  <c r="F1265" i="53"/>
  <c r="F1266" i="53"/>
  <c r="F1267" i="53"/>
  <c r="F1268" i="53"/>
  <c r="F1269" i="53"/>
  <c r="F1270" i="53"/>
  <c r="F1271" i="53"/>
  <c r="F1272" i="53"/>
  <c r="F1273" i="53"/>
  <c r="F1274" i="53"/>
  <c r="F1275" i="53"/>
  <c r="F1276" i="53"/>
  <c r="F1277" i="53"/>
  <c r="F1278" i="53"/>
  <c r="F1279" i="53"/>
  <c r="F1280" i="53"/>
  <c r="F1281" i="53"/>
  <c r="F1282" i="53"/>
  <c r="F1283" i="53"/>
  <c r="F1284" i="53"/>
  <c r="F1285" i="53"/>
  <c r="F1286" i="53"/>
  <c r="F1287" i="53"/>
  <c r="F1288" i="53"/>
  <c r="F1289" i="53"/>
  <c r="F1290" i="53"/>
  <c r="F1291" i="53"/>
  <c r="F1292" i="53"/>
  <c r="F1293" i="53"/>
  <c r="F1294" i="53"/>
  <c r="F1295" i="53"/>
  <c r="F1296" i="53"/>
  <c r="F1297" i="53"/>
  <c r="F1298" i="53"/>
  <c r="F1299" i="53"/>
  <c r="F1300" i="53"/>
  <c r="F1301" i="53"/>
  <c r="F1302" i="53"/>
  <c r="F1303" i="53"/>
  <c r="F1304" i="53"/>
  <c r="F1305" i="53"/>
  <c r="F1306" i="53"/>
  <c r="F1307" i="53"/>
  <c r="F1308" i="53"/>
  <c r="F1309" i="53"/>
  <c r="F1310" i="53"/>
  <c r="F1311" i="53"/>
  <c r="F1312" i="53"/>
  <c r="F1313" i="53"/>
  <c r="F1314" i="53"/>
  <c r="F1315" i="53"/>
  <c r="F1316" i="53"/>
  <c r="F1317" i="53"/>
  <c r="F1318" i="53"/>
  <c r="F1319" i="53"/>
  <c r="F1320" i="53"/>
  <c r="F1321" i="53"/>
  <c r="F1322" i="53"/>
  <c r="F1323" i="53"/>
  <c r="F1324" i="53"/>
  <c r="F1325" i="53"/>
  <c r="F1326" i="53"/>
  <c r="F1327" i="53"/>
  <c r="F1328" i="53"/>
  <c r="F1329" i="53"/>
  <c r="F1330" i="53"/>
  <c r="F1331" i="53"/>
  <c r="F1332" i="53"/>
  <c r="F1333" i="53"/>
  <c r="F1334" i="53"/>
  <c r="F1335" i="53"/>
  <c r="F1336" i="53"/>
  <c r="F1337" i="53"/>
  <c r="F1338" i="53"/>
  <c r="F1339" i="53"/>
  <c r="F1340" i="53"/>
  <c r="F1341" i="53"/>
  <c r="F1342" i="53"/>
  <c r="F1343" i="53"/>
  <c r="F1344" i="53"/>
  <c r="F1345" i="53"/>
  <c r="F1346" i="53"/>
  <c r="F1347" i="53"/>
  <c r="F1348" i="53"/>
  <c r="F1349" i="53"/>
  <c r="F1350" i="53"/>
  <c r="F1351" i="53"/>
  <c r="F1352" i="53"/>
  <c r="F1353" i="53"/>
  <c r="F1354" i="53"/>
  <c r="F1355" i="53"/>
  <c r="F1356" i="53"/>
  <c r="F1357" i="53"/>
  <c r="F1358" i="53"/>
  <c r="F1359" i="53"/>
  <c r="F1360" i="53"/>
  <c r="F1361" i="53"/>
  <c r="F1362" i="53"/>
  <c r="F1363" i="53"/>
  <c r="F1364" i="53"/>
  <c r="F1365" i="53"/>
  <c r="F1366" i="53"/>
  <c r="F1367" i="53"/>
  <c r="F1368" i="53"/>
  <c r="F1369" i="53"/>
  <c r="F1370" i="53"/>
  <c r="F1371" i="53"/>
  <c r="F1372" i="53"/>
  <c r="F1373" i="53"/>
  <c r="F1374" i="53"/>
  <c r="F1375" i="53"/>
  <c r="F1376" i="53"/>
  <c r="F1377" i="53"/>
  <c r="F1378" i="53"/>
  <c r="F1379" i="53"/>
  <c r="F1380" i="53"/>
  <c r="F1381" i="53"/>
  <c r="F1382" i="53"/>
  <c r="F1383" i="53"/>
  <c r="F1384" i="53"/>
  <c r="F1385" i="53"/>
  <c r="F1386" i="53"/>
  <c r="F1387" i="53"/>
  <c r="F1388" i="53"/>
  <c r="F1389" i="53"/>
  <c r="F1390" i="53"/>
  <c r="F1391" i="53"/>
  <c r="F1392" i="53"/>
  <c r="F1393" i="53"/>
  <c r="F1394" i="53"/>
  <c r="F1395" i="53"/>
  <c r="F1396" i="53"/>
  <c r="F1397" i="53"/>
  <c r="F1398" i="53"/>
  <c r="F1399" i="53"/>
  <c r="F1400" i="53"/>
  <c r="F1401" i="53"/>
  <c r="F1402" i="53"/>
  <c r="F1403" i="53"/>
  <c r="F1404" i="53"/>
  <c r="F1405" i="53"/>
  <c r="F1406" i="53"/>
  <c r="F1407" i="53"/>
  <c r="F1408" i="53"/>
  <c r="F1409" i="53"/>
  <c r="F1410" i="53"/>
  <c r="F1411" i="53"/>
  <c r="F1412" i="53"/>
  <c r="F1413" i="53"/>
  <c r="F1414" i="53"/>
  <c r="F1415" i="53"/>
  <c r="F1416" i="53"/>
  <c r="F1417" i="53"/>
  <c r="F1418" i="53"/>
  <c r="F1419" i="53"/>
  <c r="F1420" i="53"/>
  <c r="F1421" i="53"/>
  <c r="F1422" i="53"/>
  <c r="F1423" i="53"/>
  <c r="F1424" i="53"/>
  <c r="F1425" i="53"/>
  <c r="F1426" i="53"/>
  <c r="F1427" i="53"/>
  <c r="F1428" i="53"/>
  <c r="F1429" i="53"/>
  <c r="F1430" i="53"/>
  <c r="F1431" i="53"/>
  <c r="F1432" i="53"/>
  <c r="F1433" i="53"/>
  <c r="F1434" i="53"/>
  <c r="F1435" i="53"/>
  <c r="F1436" i="53"/>
  <c r="F1437" i="53"/>
  <c r="F1438" i="53"/>
  <c r="F1439" i="53"/>
  <c r="F1440" i="53"/>
  <c r="F1441" i="53"/>
  <c r="F1442" i="53"/>
  <c r="F1443" i="53"/>
  <c r="F1444" i="53"/>
  <c r="F1445" i="53"/>
  <c r="F1446" i="53"/>
  <c r="F1447" i="53"/>
  <c r="F1448" i="53"/>
  <c r="F1449" i="53"/>
  <c r="F1450" i="53"/>
  <c r="F1451" i="53"/>
  <c r="F1452" i="53"/>
  <c r="F1453" i="53"/>
  <c r="F1454" i="53"/>
  <c r="F1455" i="53"/>
  <c r="F1456" i="53"/>
  <c r="F1457" i="53"/>
  <c r="F1458" i="53"/>
  <c r="F1459" i="53"/>
  <c r="F1460" i="53"/>
  <c r="F1461" i="53"/>
  <c r="F1462" i="53"/>
  <c r="F1463" i="53"/>
  <c r="F1464" i="53"/>
  <c r="F1465" i="53"/>
  <c r="F1466" i="53"/>
  <c r="F1467" i="53"/>
  <c r="F1468" i="53"/>
  <c r="F1469" i="53"/>
  <c r="F1470" i="53"/>
  <c r="F1471" i="53"/>
  <c r="F1472" i="53"/>
  <c r="F1473" i="53"/>
  <c r="F1474" i="53"/>
  <c r="F1475" i="53"/>
  <c r="F1476" i="53"/>
  <c r="F1477" i="53"/>
  <c r="F1478" i="53"/>
  <c r="F1479" i="53"/>
  <c r="F1480" i="53"/>
  <c r="F1481" i="53"/>
  <c r="F1482" i="53"/>
  <c r="F1483" i="53"/>
  <c r="F1484" i="53"/>
  <c r="F1485" i="53"/>
  <c r="F1486" i="53"/>
  <c r="F1487" i="53"/>
  <c r="F1488" i="53"/>
  <c r="F1489" i="53"/>
  <c r="F1490" i="53"/>
  <c r="F1491" i="53"/>
  <c r="F1492" i="53"/>
  <c r="F1493" i="53"/>
  <c r="F1494" i="53"/>
  <c r="F1495" i="53"/>
  <c r="F1496" i="53"/>
  <c r="F1497" i="53"/>
  <c r="F1498" i="53"/>
  <c r="F1499" i="53"/>
  <c r="F1500" i="53"/>
  <c r="F1501" i="53"/>
  <c r="F1502" i="53"/>
  <c r="F1503" i="53"/>
  <c r="F1504" i="53"/>
  <c r="F1505" i="53"/>
  <c r="F1506" i="53"/>
  <c r="F1507" i="53"/>
  <c r="F1508" i="53"/>
  <c r="F1509" i="53"/>
  <c r="F1510" i="53"/>
  <c r="F1511" i="53"/>
  <c r="F1512" i="53"/>
  <c r="F1513" i="53"/>
  <c r="F1514" i="53"/>
  <c r="F1515" i="53"/>
  <c r="F1516" i="53"/>
  <c r="F1517" i="53"/>
  <c r="F1518" i="53"/>
  <c r="F1519" i="53"/>
  <c r="F1520" i="53"/>
  <c r="F1521" i="53"/>
  <c r="F1522" i="53"/>
  <c r="F1523" i="53"/>
  <c r="F1524" i="53"/>
  <c r="F1525" i="53"/>
  <c r="F1526" i="53"/>
  <c r="F1527" i="53"/>
  <c r="F1528" i="53"/>
  <c r="F1529" i="53"/>
  <c r="F1530" i="53"/>
  <c r="F1531" i="53"/>
  <c r="F1532" i="53"/>
  <c r="F1533" i="53"/>
  <c r="F1534" i="53"/>
  <c r="F1535" i="53"/>
  <c r="F1536" i="53"/>
  <c r="F1537" i="53"/>
  <c r="F1538" i="53"/>
  <c r="F1539" i="53"/>
  <c r="F1540" i="53"/>
  <c r="F1541" i="53"/>
  <c r="F1542" i="53"/>
  <c r="F1543" i="53"/>
  <c r="F1544" i="53"/>
  <c r="F1545" i="53"/>
  <c r="F1546" i="53"/>
  <c r="F1547" i="53"/>
  <c r="F1548" i="53"/>
  <c r="F1549" i="53"/>
  <c r="F1550" i="53"/>
  <c r="F1551" i="53"/>
  <c r="F1552" i="53"/>
  <c r="F1553" i="53"/>
  <c r="F1554" i="53"/>
  <c r="F1555" i="53"/>
  <c r="F1556" i="53"/>
  <c r="F1557" i="53"/>
  <c r="F1558" i="53"/>
  <c r="F1559" i="53"/>
  <c r="F1560" i="53"/>
  <c r="F1561" i="53"/>
  <c r="F1562" i="53"/>
  <c r="F1563" i="53"/>
  <c r="F1564" i="53"/>
  <c r="F1565" i="53"/>
  <c r="F1566" i="53"/>
  <c r="F1567" i="53"/>
  <c r="F1568" i="53"/>
  <c r="F1569" i="53"/>
  <c r="F1570" i="53"/>
  <c r="F1571" i="53"/>
  <c r="F1572" i="53"/>
  <c r="F1573" i="53"/>
  <c r="F1574" i="53"/>
  <c r="F1575" i="53"/>
  <c r="F1576" i="53"/>
  <c r="F1577" i="53"/>
  <c r="F1578" i="53"/>
  <c r="F1579" i="53"/>
  <c r="F1580" i="53"/>
  <c r="F1581" i="53"/>
  <c r="F1582" i="53"/>
  <c r="F1583" i="53"/>
  <c r="F1584" i="53"/>
  <c r="F1585" i="53"/>
  <c r="F1586" i="53"/>
  <c r="F1587" i="53"/>
  <c r="F1588" i="53"/>
  <c r="F1589" i="53"/>
  <c r="F1590" i="53"/>
  <c r="F1591" i="53"/>
  <c r="F1592" i="53"/>
  <c r="F1593" i="53"/>
  <c r="F1594" i="53"/>
  <c r="F1595" i="53"/>
  <c r="F1596" i="53"/>
  <c r="F1597" i="53"/>
  <c r="F1598" i="53"/>
  <c r="F1599" i="53"/>
  <c r="F1600" i="53"/>
  <c r="F1601" i="53"/>
  <c r="F1602" i="53"/>
  <c r="F1603" i="53"/>
  <c r="F1604" i="53"/>
  <c r="F1605" i="53"/>
  <c r="F1606" i="53"/>
  <c r="F1607" i="53"/>
  <c r="F1608" i="53"/>
  <c r="F1609" i="53"/>
  <c r="F1610" i="53"/>
  <c r="F1611" i="53"/>
  <c r="F1612" i="53"/>
  <c r="F1613" i="53"/>
  <c r="F1614" i="53"/>
  <c r="F1615" i="53"/>
  <c r="F1616" i="53"/>
  <c r="F1617" i="53"/>
  <c r="F1618" i="53"/>
  <c r="F1619" i="53"/>
  <c r="F1620" i="53"/>
  <c r="F1621" i="53"/>
  <c r="F1622" i="53"/>
  <c r="F1623" i="53"/>
  <c r="F1624" i="53"/>
  <c r="F1625" i="53"/>
  <c r="F1626" i="53"/>
  <c r="F1627" i="53"/>
  <c r="F1628" i="53"/>
  <c r="F1629" i="53"/>
  <c r="F1630" i="53"/>
  <c r="F1631" i="53"/>
  <c r="F1632" i="53"/>
  <c r="F1633" i="53"/>
  <c r="F1634" i="53"/>
  <c r="F1635" i="53"/>
  <c r="F1636" i="53"/>
  <c r="F1637" i="53"/>
  <c r="F1638" i="53"/>
  <c r="F1639" i="53"/>
  <c r="F1640" i="53"/>
  <c r="F1641" i="53"/>
  <c r="F1642" i="53"/>
  <c r="F1643" i="53"/>
  <c r="F1644" i="53"/>
  <c r="F1645" i="53"/>
  <c r="F1646" i="53"/>
  <c r="F1647" i="53"/>
  <c r="F1648" i="53"/>
  <c r="F1649" i="53"/>
  <c r="F1650" i="53"/>
  <c r="F1651" i="53"/>
  <c r="F1652" i="53"/>
  <c r="F1653" i="53"/>
  <c r="F1654" i="53"/>
  <c r="F1655" i="53"/>
  <c r="F1656" i="53"/>
  <c r="F1657" i="53"/>
  <c r="F1658" i="53"/>
  <c r="F1659" i="53"/>
  <c r="F1660" i="53"/>
  <c r="F1661" i="53"/>
  <c r="F1662" i="53"/>
  <c r="F1663" i="53"/>
  <c r="F1664" i="53"/>
  <c r="F1665" i="53"/>
  <c r="F1666" i="53"/>
  <c r="F1667" i="53"/>
  <c r="F1668" i="53"/>
  <c r="F1669" i="53"/>
  <c r="F1670" i="53"/>
  <c r="F1671" i="53"/>
  <c r="F1672" i="53"/>
  <c r="F1673" i="53"/>
  <c r="F1674" i="53"/>
  <c r="F1675" i="53"/>
  <c r="F1676" i="53"/>
  <c r="F1677" i="53"/>
  <c r="F1678" i="53"/>
  <c r="F1679" i="53"/>
  <c r="F1680" i="53"/>
  <c r="F1681" i="53"/>
  <c r="F1682" i="53"/>
  <c r="F1683" i="53"/>
  <c r="F1684" i="53"/>
  <c r="F1685" i="53"/>
  <c r="F1686" i="53"/>
  <c r="F1687" i="53"/>
  <c r="F1688" i="53"/>
  <c r="F1689" i="53"/>
  <c r="F1690" i="53"/>
  <c r="F1691" i="53"/>
  <c r="F1692" i="53"/>
  <c r="F1693" i="53"/>
  <c r="F1694" i="53"/>
  <c r="F1695" i="53"/>
  <c r="F1696" i="53"/>
  <c r="F1697" i="53"/>
  <c r="F1698" i="53"/>
  <c r="F1699" i="53"/>
  <c r="F1700" i="53"/>
  <c r="F1701" i="53"/>
  <c r="F1702" i="53"/>
  <c r="F1703" i="53"/>
  <c r="F1704" i="53"/>
  <c r="F1705" i="53"/>
  <c r="F1706" i="53"/>
  <c r="F1707" i="53"/>
  <c r="F1708" i="53"/>
  <c r="F1709" i="53"/>
  <c r="F1710" i="53"/>
  <c r="F1711" i="53"/>
  <c r="F1712" i="53"/>
  <c r="F1713" i="53"/>
  <c r="F1714" i="53"/>
  <c r="F1715" i="53"/>
  <c r="F1716" i="53"/>
  <c r="F1717" i="53"/>
  <c r="F1718" i="53"/>
  <c r="F1719" i="53"/>
  <c r="F1720" i="53"/>
  <c r="F1721" i="53"/>
  <c r="F1722" i="53"/>
  <c r="F1723" i="53"/>
  <c r="F1724" i="53"/>
  <c r="F1725" i="53"/>
  <c r="F1726" i="53"/>
  <c r="F1727" i="53"/>
  <c r="F1728" i="53"/>
  <c r="F1729" i="53"/>
  <c r="F1730" i="53"/>
  <c r="F1731" i="53"/>
  <c r="F1732" i="53"/>
  <c r="F1733" i="53"/>
  <c r="F1734" i="53"/>
  <c r="F1735" i="53"/>
  <c r="F1736" i="53"/>
  <c r="F1737" i="53"/>
  <c r="F1738" i="53"/>
  <c r="F1739" i="53"/>
  <c r="F1740" i="53"/>
  <c r="F1741" i="53"/>
  <c r="F1742" i="53"/>
  <c r="F1743" i="53"/>
  <c r="F1744" i="53"/>
  <c r="F1745" i="53"/>
  <c r="F1746" i="53"/>
  <c r="F1747" i="53"/>
  <c r="F1748" i="53"/>
  <c r="F1749" i="53"/>
  <c r="F1750" i="53"/>
  <c r="F1751" i="53"/>
  <c r="F1752" i="53"/>
  <c r="F1753" i="53"/>
  <c r="F1754" i="53"/>
  <c r="F1755" i="53"/>
  <c r="F1756" i="53"/>
  <c r="F1757" i="53"/>
  <c r="F1758" i="53"/>
  <c r="F1759" i="53"/>
  <c r="F1760" i="53"/>
  <c r="F1761" i="53"/>
  <c r="F1762" i="53"/>
  <c r="F1763" i="53"/>
  <c r="F1764" i="53"/>
  <c r="F1765" i="53"/>
  <c r="F1766" i="53"/>
  <c r="F1767" i="53"/>
  <c r="F1768" i="53"/>
  <c r="F1769" i="53"/>
  <c r="F1770" i="53"/>
  <c r="F1771" i="53"/>
  <c r="F1772" i="53"/>
  <c r="F1773" i="53"/>
  <c r="F1774" i="53"/>
  <c r="F1775" i="53"/>
  <c r="F1776" i="53"/>
  <c r="F1777" i="53"/>
  <c r="F1778" i="53"/>
  <c r="F1779" i="53"/>
  <c r="F1780" i="53"/>
  <c r="F1781" i="53"/>
  <c r="F1782" i="53"/>
  <c r="F1783" i="53"/>
  <c r="F1784" i="53"/>
  <c r="F1785" i="53"/>
  <c r="F1786" i="53"/>
  <c r="F1787" i="53"/>
  <c r="F1788" i="53"/>
  <c r="F1789" i="53"/>
  <c r="F1790" i="53"/>
  <c r="F1791" i="53"/>
  <c r="F1792" i="53"/>
  <c r="F1793" i="53"/>
  <c r="F1794" i="53"/>
  <c r="F1795" i="53"/>
  <c r="F1796" i="53"/>
  <c r="F1797" i="53"/>
  <c r="F1798" i="53"/>
  <c r="F1799" i="53"/>
  <c r="F1800" i="53"/>
  <c r="F1801" i="53"/>
  <c r="F1802" i="53"/>
  <c r="F1803" i="53"/>
  <c r="F1804" i="53"/>
  <c r="F1805" i="53"/>
  <c r="F1806" i="53"/>
  <c r="F1807" i="53"/>
  <c r="F1808" i="53"/>
  <c r="F1809" i="53"/>
  <c r="F1810" i="53"/>
  <c r="F1811" i="53"/>
  <c r="F1812" i="53"/>
  <c r="F1813" i="53"/>
  <c r="F1814" i="53"/>
  <c r="F1815" i="53"/>
  <c r="F1816" i="53"/>
  <c r="F1817" i="53"/>
  <c r="F1818" i="53"/>
  <c r="F1819" i="53"/>
  <c r="F1820" i="53"/>
  <c r="F1821" i="53"/>
  <c r="F1822" i="53"/>
  <c r="F1823" i="53"/>
  <c r="F1824" i="53"/>
  <c r="F1825" i="53"/>
  <c r="F1826" i="53"/>
  <c r="F1827" i="53"/>
  <c r="F1828" i="53"/>
  <c r="F1829" i="53"/>
  <c r="F1830" i="53"/>
  <c r="F1831" i="53"/>
  <c r="F1832" i="53"/>
  <c r="F1833" i="53"/>
  <c r="F1834" i="53"/>
  <c r="F1835" i="53"/>
  <c r="F1836" i="53"/>
  <c r="F1837" i="53"/>
  <c r="F1838" i="53"/>
  <c r="F1839" i="53"/>
  <c r="F1840" i="53"/>
  <c r="F1841" i="53"/>
  <c r="F1842" i="53"/>
  <c r="F1843" i="53"/>
  <c r="F1844" i="53"/>
  <c r="F1845" i="53"/>
  <c r="F1846" i="53"/>
  <c r="F1847" i="53"/>
  <c r="F1848" i="53"/>
  <c r="F1849" i="53"/>
  <c r="F1850" i="53"/>
  <c r="F1851" i="53"/>
  <c r="F1852" i="53"/>
  <c r="F1853" i="53"/>
  <c r="F1854" i="53"/>
  <c r="F1855" i="53"/>
  <c r="F1856" i="53"/>
  <c r="F1857" i="53"/>
  <c r="F1858" i="53"/>
  <c r="F1859" i="53"/>
  <c r="F1860" i="53"/>
  <c r="F1861" i="53"/>
  <c r="F1862" i="53"/>
  <c r="F1863" i="53"/>
  <c r="F1864" i="53"/>
  <c r="F1865" i="53"/>
  <c r="F1866" i="53"/>
  <c r="F1867" i="53"/>
  <c r="F1868" i="53"/>
  <c r="F1869" i="53"/>
  <c r="F1870" i="53"/>
  <c r="F1871" i="53"/>
  <c r="F1872" i="53"/>
  <c r="F1873" i="53"/>
  <c r="F1874" i="53"/>
  <c r="F1875" i="53"/>
  <c r="F1876" i="53"/>
  <c r="F1877" i="53"/>
  <c r="F1878" i="53"/>
  <c r="F1879" i="53"/>
  <c r="F1880" i="53"/>
  <c r="F1881" i="53"/>
  <c r="F1882" i="53"/>
  <c r="F1883" i="53"/>
  <c r="F1884" i="53"/>
  <c r="F1885" i="53"/>
  <c r="F1886" i="53"/>
  <c r="F1887" i="53"/>
  <c r="F1888" i="53"/>
  <c r="F1889" i="53"/>
  <c r="F1890" i="53"/>
  <c r="F1891" i="53"/>
  <c r="F1892" i="53"/>
  <c r="F1893" i="53"/>
  <c r="F1894" i="53"/>
  <c r="F1895" i="53"/>
  <c r="F1896" i="53"/>
  <c r="F1897" i="53"/>
  <c r="F1898" i="53"/>
  <c r="F1899" i="53"/>
  <c r="F1900" i="53"/>
  <c r="F1901" i="53"/>
  <c r="F1902" i="53"/>
  <c r="F1903" i="53"/>
  <c r="F1904" i="53"/>
  <c r="F1905" i="53"/>
  <c r="F1906" i="53"/>
  <c r="F1907" i="53"/>
  <c r="F1908" i="53"/>
  <c r="F1909" i="53"/>
  <c r="F1910" i="53"/>
  <c r="F1911" i="53"/>
  <c r="F1912" i="53"/>
  <c r="F1913" i="53"/>
  <c r="F1914" i="53"/>
  <c r="F1915" i="53"/>
  <c r="F1916" i="53"/>
  <c r="F1917" i="53"/>
  <c r="F1918" i="53"/>
  <c r="F1919" i="53"/>
  <c r="F1920" i="53"/>
  <c r="F1921" i="53"/>
  <c r="F1922" i="53"/>
  <c r="F1923" i="53"/>
  <c r="F1924" i="53"/>
  <c r="F1925" i="53"/>
  <c r="F1926" i="53"/>
  <c r="F1927" i="53"/>
  <c r="F1928" i="53"/>
  <c r="F1929" i="53"/>
  <c r="F1930" i="53"/>
  <c r="F1931" i="53"/>
  <c r="F1932" i="53"/>
  <c r="F1933" i="53"/>
  <c r="F1934" i="53"/>
  <c r="F1935" i="53"/>
  <c r="F1936" i="53"/>
  <c r="F1937" i="53"/>
  <c r="F1938" i="53"/>
  <c r="F1939" i="53"/>
  <c r="F1940" i="53"/>
  <c r="F1941" i="53"/>
  <c r="F1942" i="53"/>
  <c r="F1943" i="53"/>
  <c r="F1944" i="53"/>
  <c r="F1945" i="53"/>
  <c r="F1946" i="53"/>
  <c r="F1947" i="53"/>
  <c r="F1948" i="53"/>
  <c r="F1949" i="53"/>
  <c r="F1950" i="53"/>
  <c r="F1951" i="53"/>
  <c r="F1952" i="53"/>
  <c r="F1953" i="53"/>
  <c r="F1954" i="53"/>
  <c r="F1955" i="53"/>
  <c r="F1956" i="53"/>
  <c r="F1957" i="53"/>
  <c r="F1958" i="53"/>
  <c r="F1959" i="53"/>
  <c r="F1960" i="53"/>
  <c r="F1961" i="53"/>
  <c r="F1962" i="53"/>
  <c r="F1963" i="53"/>
  <c r="F1964" i="53"/>
  <c r="F1965" i="53"/>
  <c r="F1966" i="53"/>
  <c r="F1967" i="53"/>
  <c r="F1968" i="53"/>
  <c r="F1969" i="53"/>
  <c r="F1970" i="53"/>
  <c r="F1971" i="53"/>
  <c r="F1972" i="53"/>
  <c r="F1973" i="53"/>
  <c r="F1974" i="53"/>
  <c r="F1975" i="53"/>
  <c r="F1976" i="53"/>
  <c r="F1977" i="53"/>
  <c r="F1978" i="53"/>
  <c r="F1979" i="53"/>
  <c r="F1980" i="53"/>
  <c r="F1981" i="53"/>
  <c r="F1982" i="53"/>
  <c r="F1983" i="53"/>
  <c r="F1984" i="53"/>
  <c r="F1985" i="53"/>
  <c r="F1986" i="53"/>
  <c r="F1987" i="53"/>
  <c r="F1988" i="53"/>
  <c r="F1989" i="53"/>
  <c r="F1990" i="53"/>
  <c r="F1991" i="53"/>
  <c r="F1992" i="53"/>
  <c r="F1993" i="53"/>
  <c r="F1994" i="53"/>
  <c r="F1995" i="53"/>
  <c r="F1996" i="53"/>
  <c r="F1997" i="53"/>
  <c r="F1998" i="53"/>
  <c r="F1999" i="53"/>
  <c r="F2000" i="53"/>
  <c r="F2001" i="53"/>
  <c r="F2002" i="53"/>
  <c r="F2003" i="53"/>
  <c r="F2004" i="53"/>
  <c r="F2005" i="53"/>
  <c r="F2006" i="53"/>
  <c r="F2007" i="53"/>
  <c r="F2008" i="53"/>
  <c r="F2009" i="53"/>
  <c r="F2010" i="53"/>
  <c r="F2011" i="53"/>
  <c r="F2012" i="53"/>
  <c r="F2013" i="53"/>
  <c r="F2014" i="53"/>
  <c r="F2015" i="53"/>
  <c r="F2016" i="53"/>
  <c r="F2017" i="53"/>
  <c r="F2018" i="53"/>
  <c r="F2019" i="53"/>
  <c r="F2020" i="53"/>
  <c r="F2021" i="53"/>
  <c r="F2022" i="53"/>
  <c r="F2023" i="53"/>
  <c r="F2024" i="53"/>
  <c r="F2025" i="53"/>
  <c r="F2026" i="53"/>
  <c r="F2027" i="53"/>
  <c r="F2028" i="53"/>
  <c r="F2029" i="53"/>
  <c r="F2030" i="53"/>
  <c r="F2031" i="53"/>
  <c r="F2032" i="53"/>
  <c r="F2033" i="53"/>
  <c r="F2034" i="53"/>
  <c r="F2035" i="53"/>
  <c r="F2036" i="53"/>
  <c r="F2037" i="53"/>
  <c r="F2038" i="53"/>
  <c r="F2039" i="53"/>
  <c r="F2040" i="53"/>
  <c r="F2041" i="53"/>
  <c r="F2042" i="53"/>
  <c r="F2043" i="53"/>
  <c r="F2044" i="53"/>
  <c r="F2045" i="53"/>
  <c r="F2046" i="53"/>
  <c r="F2047" i="53"/>
  <c r="F2048" i="53"/>
  <c r="F2049" i="53"/>
  <c r="F2050" i="53"/>
  <c r="F2051" i="53"/>
  <c r="F2052" i="53"/>
  <c r="F2053" i="53"/>
  <c r="F2054" i="53"/>
  <c r="F2055" i="53"/>
  <c r="F2056" i="53"/>
  <c r="F2057" i="53"/>
  <c r="F2058" i="53"/>
  <c r="F2059" i="53"/>
  <c r="F2060" i="53"/>
  <c r="F2061" i="53"/>
  <c r="F2062" i="53"/>
  <c r="F2063" i="53"/>
  <c r="F2064" i="53"/>
  <c r="F2065" i="53"/>
  <c r="F2066" i="53"/>
  <c r="F2067" i="53"/>
  <c r="F2068" i="53"/>
  <c r="F2069" i="53"/>
  <c r="F2070" i="53"/>
  <c r="F2071" i="53"/>
  <c r="F2072" i="53"/>
  <c r="F2073" i="53"/>
  <c r="F2074" i="53"/>
  <c r="F2075" i="53"/>
  <c r="F2076" i="53"/>
  <c r="F2077" i="53"/>
  <c r="F2078" i="53"/>
  <c r="F2079" i="53"/>
  <c r="F2080" i="53"/>
  <c r="F2081" i="53"/>
  <c r="F2082" i="53"/>
  <c r="F2083" i="53"/>
  <c r="F2084" i="53"/>
  <c r="F2085" i="53"/>
  <c r="F2086" i="53"/>
  <c r="F2087" i="53"/>
  <c r="F2088" i="53"/>
  <c r="F2089" i="53"/>
  <c r="F2090" i="53"/>
  <c r="F2091" i="53"/>
  <c r="F2092" i="53"/>
  <c r="F2093" i="53"/>
  <c r="F2094" i="53"/>
  <c r="F2095" i="53"/>
  <c r="F2096" i="53"/>
  <c r="F2097" i="53"/>
  <c r="F2098" i="53"/>
  <c r="F2099" i="53"/>
  <c r="F2100" i="53"/>
  <c r="F2101" i="53"/>
  <c r="F2102" i="53"/>
  <c r="F2103" i="53"/>
  <c r="F2104" i="53"/>
  <c r="F2105" i="53"/>
  <c r="F2106" i="53"/>
  <c r="F2107" i="53"/>
  <c r="F2108" i="53"/>
  <c r="F2109" i="53"/>
  <c r="F2110" i="53"/>
  <c r="F2111" i="53"/>
  <c r="F2112" i="53"/>
  <c r="F2113" i="53"/>
  <c r="F2114" i="53"/>
  <c r="F2115" i="53"/>
  <c r="F2116" i="53"/>
  <c r="F2117" i="53"/>
  <c r="F2118" i="53"/>
  <c r="F2119" i="53"/>
  <c r="F2120" i="53"/>
  <c r="F2121" i="53"/>
  <c r="F2122" i="53"/>
  <c r="F2123" i="53"/>
  <c r="F2124" i="53"/>
  <c r="F2125" i="53"/>
  <c r="F2126" i="53"/>
  <c r="F2127" i="53"/>
  <c r="F2128" i="53"/>
  <c r="F2129" i="53"/>
  <c r="F2130" i="53"/>
  <c r="F2131" i="53"/>
  <c r="F2132" i="53"/>
  <c r="F2133" i="53"/>
  <c r="F2134" i="53"/>
  <c r="F2135" i="53"/>
  <c r="F2136" i="53"/>
  <c r="F2137" i="53"/>
  <c r="F2138" i="53"/>
  <c r="F2139" i="53"/>
  <c r="F2140" i="53"/>
  <c r="F2141" i="53"/>
  <c r="F2142" i="53"/>
  <c r="F2143" i="53"/>
  <c r="F2144" i="53"/>
  <c r="F2145" i="53"/>
  <c r="F2146" i="53"/>
  <c r="F2147" i="53"/>
  <c r="F2148" i="53"/>
  <c r="F2149" i="53"/>
  <c r="F2150" i="53"/>
  <c r="F2151" i="53"/>
  <c r="F2152" i="53"/>
  <c r="F2153" i="53"/>
  <c r="F2154" i="53"/>
  <c r="F2155" i="53"/>
  <c r="F2156" i="53"/>
  <c r="F2157" i="53"/>
  <c r="F2158" i="53"/>
  <c r="F2159" i="53"/>
  <c r="F2160" i="53"/>
  <c r="F2161" i="53"/>
  <c r="F2162" i="53"/>
  <c r="F2163" i="53"/>
  <c r="F2164" i="53"/>
  <c r="F2165" i="53"/>
  <c r="F2166" i="53"/>
  <c r="F2167" i="53"/>
  <c r="F2168" i="53"/>
  <c r="F2169" i="53"/>
  <c r="F2170" i="53"/>
  <c r="F2171" i="53"/>
  <c r="F2172" i="53"/>
  <c r="F2173" i="53"/>
  <c r="F2174" i="53"/>
  <c r="F2175" i="53"/>
  <c r="F2176" i="53"/>
  <c r="F2177" i="53"/>
  <c r="F2178" i="53"/>
  <c r="F2179" i="53"/>
  <c r="F2180" i="53"/>
  <c r="F2181" i="53"/>
  <c r="F2182" i="53"/>
  <c r="F2183" i="53"/>
  <c r="F2184" i="53"/>
  <c r="F2185" i="53"/>
  <c r="F2186" i="53"/>
  <c r="F2187" i="53"/>
  <c r="F2188" i="53"/>
  <c r="F2189" i="53"/>
  <c r="F2190" i="53"/>
  <c r="F2191" i="53"/>
  <c r="F2192" i="53"/>
  <c r="F2193" i="53"/>
  <c r="F2194" i="53"/>
  <c r="F2195" i="53"/>
  <c r="F2196" i="53"/>
  <c r="F2197" i="53"/>
  <c r="F2198" i="53"/>
  <c r="F2199" i="53"/>
  <c r="F2200" i="53"/>
  <c r="F2201" i="53"/>
  <c r="F2202" i="53"/>
  <c r="F2203" i="53"/>
  <c r="F2204" i="53"/>
  <c r="F2205" i="53"/>
  <c r="F2206" i="53"/>
  <c r="F2207" i="53"/>
  <c r="F2208" i="53"/>
  <c r="F2209" i="53"/>
  <c r="F2210" i="53"/>
  <c r="F2211" i="53"/>
  <c r="F2212" i="53"/>
  <c r="F2213" i="53"/>
  <c r="F2214" i="53"/>
  <c r="F2215" i="53"/>
  <c r="F2216" i="53"/>
  <c r="F2217" i="53"/>
  <c r="F2218" i="53"/>
  <c r="F2219" i="53"/>
  <c r="F2220" i="53"/>
  <c r="F2221" i="53"/>
  <c r="F2222" i="53"/>
  <c r="F2223" i="53"/>
  <c r="F2224" i="53"/>
  <c r="F2225" i="53"/>
  <c r="F2226" i="53"/>
  <c r="F2227" i="53"/>
  <c r="F2228" i="53"/>
  <c r="F2229" i="53"/>
  <c r="F2230" i="53"/>
  <c r="F2231" i="53"/>
  <c r="F2232" i="53"/>
  <c r="F2233" i="53"/>
  <c r="F2234" i="53"/>
  <c r="F2235" i="53"/>
  <c r="F2236" i="53"/>
  <c r="F2237" i="53"/>
  <c r="F2238" i="53"/>
  <c r="F2239" i="53"/>
  <c r="F2240" i="53"/>
  <c r="F2241" i="53"/>
  <c r="F2242" i="53"/>
  <c r="F2243" i="53"/>
  <c r="F2244" i="53"/>
  <c r="F2245" i="53"/>
  <c r="F2246" i="53"/>
  <c r="F2247" i="53"/>
  <c r="F2248" i="53"/>
  <c r="F2249" i="53"/>
  <c r="F2250" i="53"/>
  <c r="F2251" i="53"/>
  <c r="F2252" i="53"/>
  <c r="F2253" i="53"/>
  <c r="F2254" i="53"/>
  <c r="F2255" i="53"/>
  <c r="F2256" i="53"/>
  <c r="F2257" i="53"/>
  <c r="F2258" i="53"/>
  <c r="F2259" i="53"/>
  <c r="F2260" i="53"/>
  <c r="F2261" i="53"/>
  <c r="F2262" i="53"/>
  <c r="F2263" i="53"/>
  <c r="F2264" i="53"/>
  <c r="F2265" i="53"/>
  <c r="F2266" i="53"/>
  <c r="F2267" i="53"/>
  <c r="F2268" i="53"/>
  <c r="F2269" i="53"/>
  <c r="F2270" i="53"/>
  <c r="F2271" i="53"/>
  <c r="F2272" i="53"/>
  <c r="F2273" i="53"/>
  <c r="F2274" i="53"/>
  <c r="F2275" i="53"/>
  <c r="F2276" i="53"/>
  <c r="F2277" i="53"/>
  <c r="F2278" i="53"/>
  <c r="F2279" i="53"/>
  <c r="F2280" i="53"/>
  <c r="F2281" i="53"/>
  <c r="F2282" i="53"/>
  <c r="F2283" i="53"/>
  <c r="F2284" i="53"/>
  <c r="F2285" i="53"/>
  <c r="F2286" i="53"/>
  <c r="F2287" i="53"/>
  <c r="F2288" i="53"/>
  <c r="F2289" i="53"/>
  <c r="F2290" i="53"/>
  <c r="F2291" i="53"/>
  <c r="F2292" i="53"/>
  <c r="F2293" i="53"/>
  <c r="F2294" i="53"/>
  <c r="F2295" i="53"/>
  <c r="F2296" i="53"/>
  <c r="F2297" i="53"/>
  <c r="F2298" i="53"/>
  <c r="F2299" i="53"/>
  <c r="F2300" i="53"/>
  <c r="F2301" i="53"/>
  <c r="F2302" i="53"/>
  <c r="F2303" i="53"/>
  <c r="F2304" i="53"/>
  <c r="F2305" i="53"/>
  <c r="F2306" i="53"/>
  <c r="F2307" i="53"/>
  <c r="F2308" i="53"/>
  <c r="F2309" i="53"/>
  <c r="F2310" i="53"/>
  <c r="F2311" i="53"/>
  <c r="F2312" i="53"/>
  <c r="F2313" i="53"/>
  <c r="F2314" i="53"/>
  <c r="F2315" i="53"/>
  <c r="F2316" i="53"/>
  <c r="F2317" i="53"/>
  <c r="F2318" i="53"/>
  <c r="F2319" i="53"/>
  <c r="F2320" i="53"/>
  <c r="F2321" i="53"/>
  <c r="F2322" i="53"/>
  <c r="F2323" i="53"/>
  <c r="F2324" i="53"/>
  <c r="F2325" i="53"/>
  <c r="F2326" i="53"/>
  <c r="F2327" i="53"/>
  <c r="F2328" i="53"/>
  <c r="F2329" i="53"/>
  <c r="F2330" i="53"/>
  <c r="F2331" i="53"/>
  <c r="F2332" i="53"/>
  <c r="F2333" i="53"/>
  <c r="F2334" i="53"/>
  <c r="F2335" i="53"/>
  <c r="F2336" i="53"/>
  <c r="F2337" i="53"/>
  <c r="F2338" i="53"/>
  <c r="F2339" i="53"/>
  <c r="F2340" i="53"/>
  <c r="F2341" i="53"/>
  <c r="F2342" i="53"/>
  <c r="F2343" i="53"/>
  <c r="F2344" i="53"/>
  <c r="F2345" i="53"/>
  <c r="F2346" i="53"/>
  <c r="F2347" i="53"/>
  <c r="F2348" i="53"/>
  <c r="F2349" i="53"/>
  <c r="F2350" i="53"/>
  <c r="F2351" i="53"/>
  <c r="F2352" i="53"/>
  <c r="F2353" i="53"/>
  <c r="F2354" i="53"/>
  <c r="F2355" i="53"/>
  <c r="F2356" i="53"/>
  <c r="F2357" i="53"/>
  <c r="F2358" i="53"/>
  <c r="F2359" i="53"/>
  <c r="F2360" i="53"/>
  <c r="F2361" i="53"/>
  <c r="F2362" i="53"/>
  <c r="F2363" i="53"/>
  <c r="F2364" i="53"/>
  <c r="F2365" i="53"/>
  <c r="F2366" i="53"/>
  <c r="F2367" i="53"/>
  <c r="F2368" i="53"/>
  <c r="F2369" i="53"/>
  <c r="F2370" i="53"/>
  <c r="F2371" i="53"/>
  <c r="F2372" i="53"/>
  <c r="F2373" i="53"/>
  <c r="F2374" i="53"/>
  <c r="F2375" i="53"/>
  <c r="F2376" i="53"/>
  <c r="F2377" i="53"/>
  <c r="F2378" i="53"/>
  <c r="F2379" i="53"/>
  <c r="F2380" i="53"/>
  <c r="F2381" i="53"/>
  <c r="F2382" i="53"/>
  <c r="F2383" i="53"/>
  <c r="F2384" i="53"/>
  <c r="F2385" i="53"/>
  <c r="F2386" i="53"/>
  <c r="F2387" i="53"/>
  <c r="F2388" i="53"/>
  <c r="F2389" i="53"/>
  <c r="F2390" i="53"/>
  <c r="F2391" i="53"/>
  <c r="F2392" i="53"/>
  <c r="F2393" i="53"/>
  <c r="F2394" i="53"/>
  <c r="F2395" i="53"/>
  <c r="F2396" i="53"/>
  <c r="F2397" i="53"/>
  <c r="F2398" i="53"/>
  <c r="F2399" i="53"/>
  <c r="F2400" i="53"/>
  <c r="F2401" i="53"/>
  <c r="F2402" i="53"/>
  <c r="F2403" i="53"/>
  <c r="F2404" i="53"/>
  <c r="F2405" i="53"/>
  <c r="F2406" i="53"/>
  <c r="F2407" i="53"/>
  <c r="F2408" i="53"/>
  <c r="F2409" i="53"/>
  <c r="F2410" i="53"/>
  <c r="F2411" i="53"/>
  <c r="F2412" i="53"/>
  <c r="F2413" i="53"/>
  <c r="F2414" i="53"/>
  <c r="F2415" i="53"/>
  <c r="F2416" i="53"/>
  <c r="F2417" i="53"/>
  <c r="F2418" i="53"/>
  <c r="F2419" i="53"/>
  <c r="F2420" i="53"/>
  <c r="F2421" i="53"/>
  <c r="F2422" i="53"/>
  <c r="F2423" i="53"/>
  <c r="F2424" i="53"/>
  <c r="F2425" i="53"/>
  <c r="F2426" i="53"/>
  <c r="F2427" i="53"/>
  <c r="F2428" i="53"/>
  <c r="F2429" i="53"/>
  <c r="F2430" i="53"/>
  <c r="F2431" i="53"/>
  <c r="F2432" i="53"/>
  <c r="F2433" i="53"/>
  <c r="F2434" i="53"/>
  <c r="F2435" i="53"/>
  <c r="F2436" i="53"/>
  <c r="F2437" i="53"/>
  <c r="F2438" i="53"/>
  <c r="F2439" i="53"/>
  <c r="F2440" i="53"/>
  <c r="F2441" i="53"/>
  <c r="F2442" i="53"/>
  <c r="F2443" i="53"/>
  <c r="F2444" i="53"/>
  <c r="F2445" i="53"/>
  <c r="F2446" i="53"/>
  <c r="F2447" i="53"/>
  <c r="F2448" i="53"/>
  <c r="F2449" i="53"/>
  <c r="F2450" i="53"/>
  <c r="F2451" i="53"/>
  <c r="F2452" i="53"/>
  <c r="F2453" i="53"/>
  <c r="F2454" i="53"/>
  <c r="F2455" i="53"/>
  <c r="F2456" i="53"/>
  <c r="F2457" i="53"/>
  <c r="F2458" i="53"/>
  <c r="F2459" i="53"/>
  <c r="F2460" i="53"/>
  <c r="F2461" i="53"/>
  <c r="F2462" i="53"/>
  <c r="F2463" i="53"/>
  <c r="F2464" i="53"/>
  <c r="F2465" i="53"/>
  <c r="F2466" i="53"/>
  <c r="F2467" i="53"/>
  <c r="F2468" i="53"/>
  <c r="F2469" i="53"/>
  <c r="F2470" i="53"/>
  <c r="F2471" i="53"/>
  <c r="F2472" i="53"/>
  <c r="F2473" i="53"/>
  <c r="F2474" i="53"/>
  <c r="F2475" i="53"/>
  <c r="F2476" i="53"/>
  <c r="F2477" i="53"/>
  <c r="F2478" i="53"/>
  <c r="F2479" i="53"/>
  <c r="F2480" i="53"/>
  <c r="F2481" i="53"/>
  <c r="F2482" i="53"/>
  <c r="F2483" i="53"/>
  <c r="F2484" i="53"/>
  <c r="F2485" i="53"/>
  <c r="F2486" i="53"/>
  <c r="F2487" i="53"/>
  <c r="F2488" i="53"/>
  <c r="F2489" i="53"/>
  <c r="F2490" i="53"/>
  <c r="F2491" i="53"/>
  <c r="F2492" i="53"/>
  <c r="F2493" i="53"/>
  <c r="F2494" i="53"/>
  <c r="F2495" i="53"/>
  <c r="F2496" i="53"/>
  <c r="F2497" i="53"/>
  <c r="F2498" i="53"/>
  <c r="F2499" i="53"/>
  <c r="F2500" i="53"/>
  <c r="F2501" i="53"/>
  <c r="D3" i="53"/>
  <c r="D4" i="53"/>
  <c r="D5" i="53"/>
  <c r="D6" i="53"/>
  <c r="D7" i="53"/>
  <c r="D8" i="53"/>
  <c r="D9" i="53"/>
  <c r="D10" i="53"/>
  <c r="D11" i="53"/>
  <c r="D12" i="53"/>
  <c r="D13" i="53"/>
  <c r="D14" i="53"/>
  <c r="D15" i="53"/>
  <c r="D16" i="53"/>
  <c r="D17" i="53"/>
  <c r="D18" i="53"/>
  <c r="D19" i="53"/>
  <c r="D20" i="53"/>
  <c r="D21" i="53"/>
  <c r="D22" i="53"/>
  <c r="D23" i="53"/>
  <c r="D24" i="53"/>
  <c r="D25" i="53"/>
  <c r="D26" i="53"/>
  <c r="D27" i="53"/>
  <c r="D28" i="53"/>
  <c r="D29" i="53"/>
  <c r="D30" i="53"/>
  <c r="D31" i="53"/>
  <c r="D32" i="53"/>
  <c r="D33" i="53"/>
  <c r="D34" i="53"/>
  <c r="D35" i="53"/>
  <c r="D36" i="53"/>
  <c r="D37" i="53"/>
  <c r="D38" i="53"/>
  <c r="D39" i="53"/>
  <c r="D40" i="53"/>
  <c r="D41" i="53"/>
  <c r="D42" i="53"/>
  <c r="D43" i="53"/>
  <c r="D44" i="53"/>
  <c r="D45" i="53"/>
  <c r="D46" i="53"/>
  <c r="D47" i="53"/>
  <c r="D48" i="53"/>
  <c r="D49" i="53"/>
  <c r="D50" i="53"/>
  <c r="D51" i="53"/>
  <c r="D52" i="53"/>
  <c r="D53" i="53"/>
  <c r="D54" i="53"/>
  <c r="D55" i="53"/>
  <c r="D56" i="53"/>
  <c r="D57" i="53"/>
  <c r="D58" i="53"/>
  <c r="D59" i="53"/>
  <c r="D60" i="53"/>
  <c r="D61" i="53"/>
  <c r="D62" i="53"/>
  <c r="D63" i="53"/>
  <c r="D64" i="53"/>
  <c r="D65" i="53"/>
  <c r="D66" i="53"/>
  <c r="D67" i="53"/>
  <c r="D68" i="53"/>
  <c r="D69" i="53"/>
  <c r="D70" i="53"/>
  <c r="D71" i="53"/>
  <c r="D72" i="53"/>
  <c r="D73" i="53"/>
  <c r="D74" i="53"/>
  <c r="D75" i="53"/>
  <c r="D76" i="53"/>
  <c r="D77" i="53"/>
  <c r="D78" i="53"/>
  <c r="D79" i="53"/>
  <c r="D80" i="53"/>
  <c r="D81" i="53"/>
  <c r="D82" i="53"/>
  <c r="D83" i="53"/>
  <c r="D84" i="53"/>
  <c r="D85" i="53"/>
  <c r="D86" i="53"/>
  <c r="D87" i="53"/>
  <c r="D88" i="53"/>
  <c r="D89" i="53"/>
  <c r="D90" i="53"/>
  <c r="D91" i="53"/>
  <c r="D92" i="53"/>
  <c r="D93" i="53"/>
  <c r="D94" i="53"/>
  <c r="D95" i="53"/>
  <c r="D96" i="53"/>
  <c r="D97" i="53"/>
  <c r="D98" i="53"/>
  <c r="D99" i="53"/>
  <c r="D100" i="53"/>
  <c r="D101" i="53"/>
  <c r="D102" i="53"/>
  <c r="D103" i="53"/>
  <c r="D104" i="53"/>
  <c r="D105" i="53"/>
  <c r="D106" i="53"/>
  <c r="D107" i="53"/>
  <c r="D108" i="53"/>
  <c r="D109" i="53"/>
  <c r="D110" i="53"/>
  <c r="D111" i="53"/>
  <c r="D112" i="53"/>
  <c r="D113" i="53"/>
  <c r="D114" i="53"/>
  <c r="D115" i="53"/>
  <c r="D116" i="53"/>
  <c r="D117" i="53"/>
  <c r="D118" i="53"/>
  <c r="D119" i="53"/>
  <c r="D120" i="53"/>
  <c r="D121" i="53"/>
  <c r="D122" i="53"/>
  <c r="D123" i="53"/>
  <c r="D124" i="53"/>
  <c r="D125" i="53"/>
  <c r="D126" i="53"/>
  <c r="D127" i="53"/>
  <c r="D128" i="53"/>
  <c r="D129" i="53"/>
  <c r="D130" i="53"/>
  <c r="D131" i="53"/>
  <c r="D132" i="53"/>
  <c r="D133" i="53"/>
  <c r="D134" i="53"/>
  <c r="D135" i="53"/>
  <c r="D136" i="53"/>
  <c r="D137" i="53"/>
  <c r="D138" i="53"/>
  <c r="D139" i="53"/>
  <c r="D140" i="53"/>
  <c r="D141" i="53"/>
  <c r="D142" i="53"/>
  <c r="D143" i="53"/>
  <c r="D144" i="53"/>
  <c r="D145" i="53"/>
  <c r="D146" i="53"/>
  <c r="D147" i="53"/>
  <c r="D148" i="53"/>
  <c r="D149" i="53"/>
  <c r="D150" i="53"/>
  <c r="D151" i="53"/>
  <c r="D152" i="53"/>
  <c r="D153" i="53"/>
  <c r="D154" i="53"/>
  <c r="D155" i="53"/>
  <c r="D156" i="53"/>
  <c r="D157" i="53"/>
  <c r="D158" i="53"/>
  <c r="D159" i="53"/>
  <c r="D160" i="53"/>
  <c r="D161" i="53"/>
  <c r="D162" i="53"/>
  <c r="D163" i="53"/>
  <c r="D164" i="53"/>
  <c r="D165" i="53"/>
  <c r="D166" i="53"/>
  <c r="D167" i="53"/>
  <c r="D168" i="53"/>
  <c r="D169" i="53"/>
  <c r="D170" i="53"/>
  <c r="D171" i="53"/>
  <c r="D172" i="53"/>
  <c r="D173" i="53"/>
  <c r="D174" i="53"/>
  <c r="D175" i="53"/>
  <c r="D176" i="53"/>
  <c r="D177" i="53"/>
  <c r="D178" i="53"/>
  <c r="D179" i="53"/>
  <c r="D180" i="53"/>
  <c r="D181" i="53"/>
  <c r="D182" i="53"/>
  <c r="D183" i="53"/>
  <c r="D184" i="53"/>
  <c r="D185" i="53"/>
  <c r="D186" i="53"/>
  <c r="D187" i="53"/>
  <c r="D188" i="53"/>
  <c r="D189" i="53"/>
  <c r="D190" i="53"/>
  <c r="D191" i="53"/>
  <c r="D192" i="53"/>
  <c r="D193" i="53"/>
  <c r="D194" i="53"/>
  <c r="D195" i="53"/>
  <c r="D196" i="53"/>
  <c r="D197" i="53"/>
  <c r="D198" i="53"/>
  <c r="D199" i="53"/>
  <c r="D200" i="53"/>
  <c r="D201" i="53"/>
  <c r="D202" i="53"/>
  <c r="D203" i="53"/>
  <c r="D204" i="53"/>
  <c r="D205" i="53"/>
  <c r="D206" i="53"/>
  <c r="D207" i="53"/>
  <c r="D208" i="53"/>
  <c r="D209" i="53"/>
  <c r="D210" i="53"/>
  <c r="D211" i="53"/>
  <c r="D212" i="53"/>
  <c r="D213" i="53"/>
  <c r="D214" i="53"/>
  <c r="D215" i="53"/>
  <c r="D216" i="53"/>
  <c r="D217" i="53"/>
  <c r="D218" i="53"/>
  <c r="D219" i="53"/>
  <c r="D220" i="53"/>
  <c r="D221" i="53"/>
  <c r="D222" i="53"/>
  <c r="D223" i="53"/>
  <c r="D224" i="53"/>
  <c r="D225" i="53"/>
  <c r="D226" i="53"/>
  <c r="D227" i="53"/>
  <c r="D228" i="53"/>
  <c r="D229" i="53"/>
  <c r="D230" i="53"/>
  <c r="D231" i="53"/>
  <c r="D232" i="53"/>
  <c r="D233" i="53"/>
  <c r="D234" i="53"/>
  <c r="D235" i="53"/>
  <c r="D236" i="53"/>
  <c r="D237" i="53"/>
  <c r="D238" i="53"/>
  <c r="D239" i="53"/>
  <c r="D240" i="53"/>
  <c r="D241" i="53"/>
  <c r="D242" i="53"/>
  <c r="D243" i="53"/>
  <c r="D244" i="53"/>
  <c r="D245" i="53"/>
  <c r="D246" i="53"/>
  <c r="D247" i="53"/>
  <c r="D248" i="53"/>
  <c r="D249" i="53"/>
  <c r="D250" i="53"/>
  <c r="D251" i="53"/>
  <c r="D252" i="53"/>
  <c r="D253" i="53"/>
  <c r="D254" i="53"/>
  <c r="D255" i="53"/>
  <c r="D256" i="53"/>
  <c r="D257" i="53"/>
  <c r="D258" i="53"/>
  <c r="D259" i="53"/>
  <c r="D260" i="53"/>
  <c r="D261" i="53"/>
  <c r="D262" i="53"/>
  <c r="D263" i="53"/>
  <c r="D264" i="53"/>
  <c r="D265" i="53"/>
  <c r="D266" i="53"/>
  <c r="D267" i="53"/>
  <c r="D268" i="53"/>
  <c r="D269" i="53"/>
  <c r="D270" i="53"/>
  <c r="D271" i="53"/>
  <c r="D272" i="53"/>
  <c r="D273" i="53"/>
  <c r="D274" i="53"/>
  <c r="D275" i="53"/>
  <c r="D276" i="53"/>
  <c r="D277" i="53"/>
  <c r="D278" i="53"/>
  <c r="D279" i="53"/>
  <c r="D280" i="53"/>
  <c r="D281" i="53"/>
  <c r="D282" i="53"/>
  <c r="D283" i="53"/>
  <c r="D284" i="53"/>
  <c r="D285" i="53"/>
  <c r="D286" i="53"/>
  <c r="D287" i="53"/>
  <c r="D288" i="53"/>
  <c r="D289" i="53"/>
  <c r="D290" i="53"/>
  <c r="D291" i="53"/>
  <c r="D292" i="53"/>
  <c r="D293" i="53"/>
  <c r="D294" i="53"/>
  <c r="D295" i="53"/>
  <c r="D296" i="53"/>
  <c r="D297" i="53"/>
  <c r="D298" i="53"/>
  <c r="D299" i="53"/>
  <c r="D300" i="53"/>
  <c r="D301" i="53"/>
  <c r="D302" i="53"/>
  <c r="D303" i="53"/>
  <c r="D304" i="53"/>
  <c r="D305" i="53"/>
  <c r="D306" i="53"/>
  <c r="D307" i="53"/>
  <c r="D308" i="53"/>
  <c r="D309" i="53"/>
  <c r="D310" i="53"/>
  <c r="D311" i="53"/>
  <c r="D312" i="53"/>
  <c r="D313" i="53"/>
  <c r="D314" i="53"/>
  <c r="D315" i="53"/>
  <c r="D316" i="53"/>
  <c r="D317" i="53"/>
  <c r="D318" i="53"/>
  <c r="D319" i="53"/>
  <c r="D320" i="53"/>
  <c r="D321" i="53"/>
  <c r="D322" i="53"/>
  <c r="D323" i="53"/>
  <c r="D324" i="53"/>
  <c r="D325" i="53"/>
  <c r="D326" i="53"/>
  <c r="D327" i="53"/>
  <c r="D328" i="53"/>
  <c r="D329" i="53"/>
  <c r="D330" i="53"/>
  <c r="D331" i="53"/>
  <c r="D332" i="53"/>
  <c r="D333" i="53"/>
  <c r="D334" i="53"/>
  <c r="D335" i="53"/>
  <c r="D336" i="53"/>
  <c r="D337" i="53"/>
  <c r="D338" i="53"/>
  <c r="D339" i="53"/>
  <c r="D340" i="53"/>
  <c r="D341" i="53"/>
  <c r="D342" i="53"/>
  <c r="D343" i="53"/>
  <c r="D344" i="53"/>
  <c r="D345" i="53"/>
  <c r="D346" i="53"/>
  <c r="D347" i="53"/>
  <c r="D348" i="53"/>
  <c r="D349" i="53"/>
  <c r="D350" i="53"/>
  <c r="D351" i="53"/>
  <c r="D352" i="53"/>
  <c r="D353" i="53"/>
  <c r="D354" i="53"/>
  <c r="D355" i="53"/>
  <c r="D356" i="53"/>
  <c r="D357" i="53"/>
  <c r="D358" i="53"/>
  <c r="D359" i="53"/>
  <c r="D360" i="53"/>
  <c r="D361" i="53"/>
  <c r="D362" i="53"/>
  <c r="D363" i="53"/>
  <c r="D364" i="53"/>
  <c r="D365" i="53"/>
  <c r="D366" i="53"/>
  <c r="D367" i="53"/>
  <c r="D368" i="53"/>
  <c r="D369" i="53"/>
  <c r="D370" i="53"/>
  <c r="D371" i="53"/>
  <c r="D372" i="53"/>
  <c r="D373" i="53"/>
  <c r="D374" i="53"/>
  <c r="D375" i="53"/>
  <c r="D376" i="53"/>
  <c r="D377" i="53"/>
  <c r="D378" i="53"/>
  <c r="D379" i="53"/>
  <c r="D380" i="53"/>
  <c r="D381" i="53"/>
  <c r="D382" i="53"/>
  <c r="D383" i="53"/>
  <c r="D384" i="53"/>
  <c r="D385" i="53"/>
  <c r="D386" i="53"/>
  <c r="D387" i="53"/>
  <c r="D388" i="53"/>
  <c r="D389" i="53"/>
  <c r="D390" i="53"/>
  <c r="D391" i="53"/>
  <c r="D392" i="53"/>
  <c r="D393" i="53"/>
  <c r="D394" i="53"/>
  <c r="D395" i="53"/>
  <c r="D396" i="53"/>
  <c r="D397" i="53"/>
  <c r="D398" i="53"/>
  <c r="D399" i="53"/>
  <c r="D400" i="53"/>
  <c r="D401" i="53"/>
  <c r="D402" i="53"/>
  <c r="D403" i="53"/>
  <c r="D404" i="53"/>
  <c r="D405" i="53"/>
  <c r="D406" i="53"/>
  <c r="D407" i="53"/>
  <c r="D408" i="53"/>
  <c r="D409" i="53"/>
  <c r="D410" i="53"/>
  <c r="D411" i="53"/>
  <c r="D412" i="53"/>
  <c r="D413" i="53"/>
  <c r="D414" i="53"/>
  <c r="D415" i="53"/>
  <c r="D416" i="53"/>
  <c r="D417" i="53"/>
  <c r="D418" i="53"/>
  <c r="D419" i="53"/>
  <c r="D420" i="53"/>
  <c r="D421" i="53"/>
  <c r="D422" i="53"/>
  <c r="D423" i="53"/>
  <c r="D424" i="53"/>
  <c r="D425" i="53"/>
  <c r="D426" i="53"/>
  <c r="D427" i="53"/>
  <c r="D428" i="53"/>
  <c r="D429" i="53"/>
  <c r="D430" i="53"/>
  <c r="D431" i="53"/>
  <c r="D432" i="53"/>
  <c r="D433" i="53"/>
  <c r="D434" i="53"/>
  <c r="D435" i="53"/>
  <c r="D436" i="53"/>
  <c r="D437" i="53"/>
  <c r="D438" i="53"/>
  <c r="D439" i="53"/>
  <c r="D440" i="53"/>
  <c r="D441" i="53"/>
  <c r="D442" i="53"/>
  <c r="D443" i="53"/>
  <c r="D444" i="53"/>
  <c r="D445" i="53"/>
  <c r="D446" i="53"/>
  <c r="D447" i="53"/>
  <c r="D448" i="53"/>
  <c r="D449" i="53"/>
  <c r="D450" i="53"/>
  <c r="D451" i="53"/>
  <c r="D452" i="53"/>
  <c r="D453" i="53"/>
  <c r="D454" i="53"/>
  <c r="D455" i="53"/>
  <c r="D456" i="53"/>
  <c r="D457" i="53"/>
  <c r="D458" i="53"/>
  <c r="D459" i="53"/>
  <c r="D460" i="53"/>
  <c r="D461" i="53"/>
  <c r="D462" i="53"/>
  <c r="D463" i="53"/>
  <c r="D464" i="53"/>
  <c r="D465" i="53"/>
  <c r="D466" i="53"/>
  <c r="D467" i="53"/>
  <c r="D468" i="53"/>
  <c r="D469" i="53"/>
  <c r="D470" i="53"/>
  <c r="D471" i="53"/>
  <c r="D472" i="53"/>
  <c r="D473" i="53"/>
  <c r="D474" i="53"/>
  <c r="D475" i="53"/>
  <c r="D476" i="53"/>
  <c r="D477" i="53"/>
  <c r="D478" i="53"/>
  <c r="D479" i="53"/>
  <c r="D480" i="53"/>
  <c r="D481" i="53"/>
  <c r="D482" i="53"/>
  <c r="D483" i="53"/>
  <c r="D484" i="53"/>
  <c r="D485" i="53"/>
  <c r="D486" i="53"/>
  <c r="D487" i="53"/>
  <c r="D488" i="53"/>
  <c r="D489" i="53"/>
  <c r="D490" i="53"/>
  <c r="D491" i="53"/>
  <c r="D492" i="53"/>
  <c r="D493" i="53"/>
  <c r="D494" i="53"/>
  <c r="D495" i="53"/>
  <c r="D496" i="53"/>
  <c r="D497" i="53"/>
  <c r="D498" i="53"/>
  <c r="D499" i="53"/>
  <c r="D500" i="53"/>
  <c r="D501" i="53"/>
  <c r="D502" i="53"/>
  <c r="D503" i="53"/>
  <c r="D504" i="53"/>
  <c r="D505" i="53"/>
  <c r="D506" i="53"/>
  <c r="D507" i="53"/>
  <c r="D508" i="53"/>
  <c r="D509" i="53"/>
  <c r="D510" i="53"/>
  <c r="D511" i="53"/>
  <c r="D512" i="53"/>
  <c r="D513" i="53"/>
  <c r="D514" i="53"/>
  <c r="D515" i="53"/>
  <c r="D516" i="53"/>
  <c r="D517" i="53"/>
  <c r="D518" i="53"/>
  <c r="D519" i="53"/>
  <c r="D520" i="53"/>
  <c r="D521" i="53"/>
  <c r="D522" i="53"/>
  <c r="D523" i="53"/>
  <c r="D524" i="53"/>
  <c r="D525" i="53"/>
  <c r="D526" i="53"/>
  <c r="D527" i="53"/>
  <c r="D528" i="53"/>
  <c r="D529" i="53"/>
  <c r="D530" i="53"/>
  <c r="D531" i="53"/>
  <c r="D532" i="53"/>
  <c r="D533" i="53"/>
  <c r="D534" i="53"/>
  <c r="D535" i="53"/>
  <c r="D536" i="53"/>
  <c r="D537" i="53"/>
  <c r="D538" i="53"/>
  <c r="D539" i="53"/>
  <c r="D540" i="53"/>
  <c r="D541" i="53"/>
  <c r="D542" i="53"/>
  <c r="D543" i="53"/>
  <c r="D544" i="53"/>
  <c r="D545" i="53"/>
  <c r="D546" i="53"/>
  <c r="D547" i="53"/>
  <c r="D548" i="53"/>
  <c r="D549" i="53"/>
  <c r="D550" i="53"/>
  <c r="D551" i="53"/>
  <c r="D552" i="53"/>
  <c r="D553" i="53"/>
  <c r="D554" i="53"/>
  <c r="D555" i="53"/>
  <c r="D556" i="53"/>
  <c r="D557" i="53"/>
  <c r="D558" i="53"/>
  <c r="D559" i="53"/>
  <c r="D560" i="53"/>
  <c r="D561" i="53"/>
  <c r="D562" i="53"/>
  <c r="D563" i="53"/>
  <c r="D564" i="53"/>
  <c r="D565" i="53"/>
  <c r="D566" i="53"/>
  <c r="D567" i="53"/>
  <c r="D568" i="53"/>
  <c r="D569" i="53"/>
  <c r="D570" i="53"/>
  <c r="D571" i="53"/>
  <c r="D572" i="53"/>
  <c r="D573" i="53"/>
  <c r="D574" i="53"/>
  <c r="D575" i="53"/>
  <c r="D576" i="53"/>
  <c r="D577" i="53"/>
  <c r="D578" i="53"/>
  <c r="D579" i="53"/>
  <c r="D580" i="53"/>
  <c r="D581" i="53"/>
  <c r="D582" i="53"/>
  <c r="D583" i="53"/>
  <c r="D584" i="53"/>
  <c r="D585" i="53"/>
  <c r="D586" i="53"/>
  <c r="D587" i="53"/>
  <c r="D588" i="53"/>
  <c r="D589" i="53"/>
  <c r="D590" i="53"/>
  <c r="D591" i="53"/>
  <c r="D592" i="53"/>
  <c r="D593" i="53"/>
  <c r="D594" i="53"/>
  <c r="D595" i="53"/>
  <c r="D596" i="53"/>
  <c r="D597" i="53"/>
  <c r="D598" i="53"/>
  <c r="D599" i="53"/>
  <c r="D600" i="53"/>
  <c r="D601" i="53"/>
  <c r="D602" i="53"/>
  <c r="D603" i="53"/>
  <c r="D604" i="53"/>
  <c r="D605" i="53"/>
  <c r="D606" i="53"/>
  <c r="D607" i="53"/>
  <c r="D608" i="53"/>
  <c r="D609" i="53"/>
  <c r="D610" i="53"/>
  <c r="D611" i="53"/>
  <c r="D612" i="53"/>
  <c r="D613" i="53"/>
  <c r="D614" i="53"/>
  <c r="D615" i="53"/>
  <c r="D616" i="53"/>
  <c r="D617" i="53"/>
  <c r="D618" i="53"/>
  <c r="D619" i="53"/>
  <c r="D620" i="53"/>
  <c r="D621" i="53"/>
  <c r="D622" i="53"/>
  <c r="D623" i="53"/>
  <c r="D624" i="53"/>
  <c r="D625" i="53"/>
  <c r="D626" i="53"/>
  <c r="D627" i="53"/>
  <c r="D628" i="53"/>
  <c r="D629" i="53"/>
  <c r="D630" i="53"/>
  <c r="D631" i="53"/>
  <c r="D632" i="53"/>
  <c r="D633" i="53"/>
  <c r="D634" i="53"/>
  <c r="D635" i="53"/>
  <c r="D636" i="53"/>
  <c r="D637" i="53"/>
  <c r="D638" i="53"/>
  <c r="D639" i="53"/>
  <c r="D640" i="53"/>
  <c r="D641" i="53"/>
  <c r="D642" i="53"/>
  <c r="D643" i="53"/>
  <c r="D644" i="53"/>
  <c r="D645" i="53"/>
  <c r="D646" i="53"/>
  <c r="D647" i="53"/>
  <c r="D648" i="53"/>
  <c r="D649" i="53"/>
  <c r="D650" i="53"/>
  <c r="D651" i="53"/>
  <c r="D652" i="53"/>
  <c r="D653" i="53"/>
  <c r="D654" i="53"/>
  <c r="D655" i="53"/>
  <c r="D656" i="53"/>
  <c r="D657" i="53"/>
  <c r="D658" i="53"/>
  <c r="D659" i="53"/>
  <c r="D660" i="53"/>
  <c r="D661" i="53"/>
  <c r="D662" i="53"/>
  <c r="D663" i="53"/>
  <c r="D664" i="53"/>
  <c r="D665" i="53"/>
  <c r="D666" i="53"/>
  <c r="D667" i="53"/>
  <c r="D668" i="53"/>
  <c r="D669" i="53"/>
  <c r="D670" i="53"/>
  <c r="D671" i="53"/>
  <c r="D672" i="53"/>
  <c r="D673" i="53"/>
  <c r="D674" i="53"/>
  <c r="D675" i="53"/>
  <c r="D676" i="53"/>
  <c r="D677" i="53"/>
  <c r="D678" i="53"/>
  <c r="D679" i="53"/>
  <c r="D680" i="53"/>
  <c r="D681" i="53"/>
  <c r="D682" i="53"/>
  <c r="D683" i="53"/>
  <c r="D684" i="53"/>
  <c r="D685" i="53"/>
  <c r="D686" i="53"/>
  <c r="D687" i="53"/>
  <c r="D688" i="53"/>
  <c r="D689" i="53"/>
  <c r="D690" i="53"/>
  <c r="D691" i="53"/>
  <c r="D692" i="53"/>
  <c r="D693" i="53"/>
  <c r="D694" i="53"/>
  <c r="D695" i="53"/>
  <c r="D696" i="53"/>
  <c r="D697" i="53"/>
  <c r="D698" i="53"/>
  <c r="D699" i="53"/>
  <c r="D700" i="53"/>
  <c r="D701" i="53"/>
  <c r="D702" i="53"/>
  <c r="D703" i="53"/>
  <c r="D704" i="53"/>
  <c r="D705" i="53"/>
  <c r="D706" i="53"/>
  <c r="D707" i="53"/>
  <c r="D708" i="53"/>
  <c r="D709" i="53"/>
  <c r="D710" i="53"/>
  <c r="D711" i="53"/>
  <c r="D712" i="53"/>
  <c r="D713" i="53"/>
  <c r="D714" i="53"/>
  <c r="D715" i="53"/>
  <c r="D716" i="53"/>
  <c r="D717" i="53"/>
  <c r="D718" i="53"/>
  <c r="D719" i="53"/>
  <c r="D720" i="53"/>
  <c r="D721" i="53"/>
  <c r="D722" i="53"/>
  <c r="D723" i="53"/>
  <c r="D724" i="53"/>
  <c r="D725" i="53"/>
  <c r="D726" i="53"/>
  <c r="D727" i="53"/>
  <c r="D728" i="53"/>
  <c r="D729" i="53"/>
  <c r="D730" i="53"/>
  <c r="D731" i="53"/>
  <c r="D732" i="53"/>
  <c r="D733" i="53"/>
  <c r="D734" i="53"/>
  <c r="D735" i="53"/>
  <c r="D736" i="53"/>
  <c r="D737" i="53"/>
  <c r="D738" i="53"/>
  <c r="D739" i="53"/>
  <c r="D740" i="53"/>
  <c r="D741" i="53"/>
  <c r="D742" i="53"/>
  <c r="D743" i="53"/>
  <c r="D744" i="53"/>
  <c r="D745" i="53"/>
  <c r="D746" i="53"/>
  <c r="D747" i="53"/>
  <c r="D748" i="53"/>
  <c r="D749" i="53"/>
  <c r="D750" i="53"/>
  <c r="D751" i="53"/>
  <c r="D752" i="53"/>
  <c r="D753" i="53"/>
  <c r="D754" i="53"/>
  <c r="D755" i="53"/>
  <c r="D756" i="53"/>
  <c r="D757" i="53"/>
  <c r="D758" i="53"/>
  <c r="D759" i="53"/>
  <c r="D760" i="53"/>
  <c r="D761" i="53"/>
  <c r="D762" i="53"/>
  <c r="D763" i="53"/>
  <c r="D764" i="53"/>
  <c r="D765" i="53"/>
  <c r="D766" i="53"/>
  <c r="D767" i="53"/>
  <c r="D768" i="53"/>
  <c r="D769" i="53"/>
  <c r="D770" i="53"/>
  <c r="D771" i="53"/>
  <c r="D772" i="53"/>
  <c r="D773" i="53"/>
  <c r="D774" i="53"/>
  <c r="D775" i="53"/>
  <c r="D776" i="53"/>
  <c r="D777" i="53"/>
  <c r="D778" i="53"/>
  <c r="D779" i="53"/>
  <c r="D780" i="53"/>
  <c r="D781" i="53"/>
  <c r="D782" i="53"/>
  <c r="D783" i="53"/>
  <c r="D784" i="53"/>
  <c r="D785" i="53"/>
  <c r="D786" i="53"/>
  <c r="D787" i="53"/>
  <c r="D788" i="53"/>
  <c r="D789" i="53"/>
  <c r="D790" i="53"/>
  <c r="D791" i="53"/>
  <c r="D792" i="53"/>
  <c r="D793" i="53"/>
  <c r="D794" i="53"/>
  <c r="D795" i="53"/>
  <c r="D796" i="53"/>
  <c r="D797" i="53"/>
  <c r="D798" i="53"/>
  <c r="D799" i="53"/>
  <c r="D800" i="53"/>
  <c r="D801" i="53"/>
  <c r="D802" i="53"/>
  <c r="D803" i="53"/>
  <c r="D804" i="53"/>
  <c r="D805" i="53"/>
  <c r="D806" i="53"/>
  <c r="D807" i="53"/>
  <c r="D808" i="53"/>
  <c r="D809" i="53"/>
  <c r="D810" i="53"/>
  <c r="D811" i="53"/>
  <c r="D812" i="53"/>
  <c r="D813" i="53"/>
  <c r="D814" i="53"/>
  <c r="D815" i="53"/>
  <c r="D816" i="53"/>
  <c r="D817" i="53"/>
  <c r="D818" i="53"/>
  <c r="D819" i="53"/>
  <c r="D820" i="53"/>
  <c r="D821" i="53"/>
  <c r="D822" i="53"/>
  <c r="D823" i="53"/>
  <c r="D824" i="53"/>
  <c r="D825" i="53"/>
  <c r="D826" i="53"/>
  <c r="D827" i="53"/>
  <c r="D828" i="53"/>
  <c r="D829" i="53"/>
  <c r="D830" i="53"/>
  <c r="D831" i="53"/>
  <c r="D832" i="53"/>
  <c r="D833" i="53"/>
  <c r="D834" i="53"/>
  <c r="D835" i="53"/>
  <c r="D836" i="53"/>
  <c r="D837" i="53"/>
  <c r="D838" i="53"/>
  <c r="D839" i="53"/>
  <c r="D840" i="53"/>
  <c r="D841" i="53"/>
  <c r="D842" i="53"/>
  <c r="D843" i="53"/>
  <c r="D844" i="53"/>
  <c r="D845" i="53"/>
  <c r="D846" i="53"/>
  <c r="D847" i="53"/>
  <c r="D848" i="53"/>
  <c r="D849" i="53"/>
  <c r="D850" i="53"/>
  <c r="D851" i="53"/>
  <c r="D852" i="53"/>
  <c r="D853" i="53"/>
  <c r="D854" i="53"/>
  <c r="D855" i="53"/>
  <c r="D856" i="53"/>
  <c r="D857" i="53"/>
  <c r="D858" i="53"/>
  <c r="D859" i="53"/>
  <c r="D860" i="53"/>
  <c r="D861" i="53"/>
  <c r="D862" i="53"/>
  <c r="D863" i="53"/>
  <c r="D864" i="53"/>
  <c r="D865" i="53"/>
  <c r="D866" i="53"/>
  <c r="D867" i="53"/>
  <c r="D868" i="53"/>
  <c r="D869" i="53"/>
  <c r="D870" i="53"/>
  <c r="D871" i="53"/>
  <c r="D872" i="53"/>
  <c r="D873" i="53"/>
  <c r="D874" i="53"/>
  <c r="D875" i="53"/>
  <c r="D876" i="53"/>
  <c r="D877" i="53"/>
  <c r="D878" i="53"/>
  <c r="D879" i="53"/>
  <c r="D880" i="53"/>
  <c r="D881" i="53"/>
  <c r="D882" i="53"/>
  <c r="D883" i="53"/>
  <c r="D884" i="53"/>
  <c r="D885" i="53"/>
  <c r="D886" i="53"/>
  <c r="D887" i="53"/>
  <c r="D888" i="53"/>
  <c r="D889" i="53"/>
  <c r="D890" i="53"/>
  <c r="D891" i="53"/>
  <c r="D892" i="53"/>
  <c r="D893" i="53"/>
  <c r="D894" i="53"/>
  <c r="D895" i="53"/>
  <c r="D896" i="53"/>
  <c r="D897" i="53"/>
  <c r="D898" i="53"/>
  <c r="D899" i="53"/>
  <c r="D900" i="53"/>
  <c r="D901" i="53"/>
  <c r="D902" i="53"/>
  <c r="D903" i="53"/>
  <c r="D904" i="53"/>
  <c r="D905" i="53"/>
  <c r="D906" i="53"/>
  <c r="D907" i="53"/>
  <c r="D908" i="53"/>
  <c r="D909" i="53"/>
  <c r="D910" i="53"/>
  <c r="D911" i="53"/>
  <c r="D912" i="53"/>
  <c r="D913" i="53"/>
  <c r="D914" i="53"/>
  <c r="D915" i="53"/>
  <c r="D916" i="53"/>
  <c r="D917" i="53"/>
  <c r="D918" i="53"/>
  <c r="D919" i="53"/>
  <c r="D920" i="53"/>
  <c r="D921" i="53"/>
  <c r="D922" i="53"/>
  <c r="D923" i="53"/>
  <c r="D924" i="53"/>
  <c r="D925" i="53"/>
  <c r="D926" i="53"/>
  <c r="D927" i="53"/>
  <c r="D928" i="53"/>
  <c r="D929" i="53"/>
  <c r="D930" i="53"/>
  <c r="D931" i="53"/>
  <c r="D932" i="53"/>
  <c r="D933" i="53"/>
  <c r="D934" i="53"/>
  <c r="D935" i="53"/>
  <c r="D936" i="53"/>
  <c r="D937" i="53"/>
  <c r="D938" i="53"/>
  <c r="D939" i="53"/>
  <c r="D940" i="53"/>
  <c r="D941" i="53"/>
  <c r="D942" i="53"/>
  <c r="D943" i="53"/>
  <c r="D944" i="53"/>
  <c r="D945" i="53"/>
  <c r="D946" i="53"/>
  <c r="D947" i="53"/>
  <c r="D948" i="53"/>
  <c r="D949" i="53"/>
  <c r="D950" i="53"/>
  <c r="D951" i="53"/>
  <c r="D952" i="53"/>
  <c r="D953" i="53"/>
  <c r="D954" i="53"/>
  <c r="D955" i="53"/>
  <c r="D956" i="53"/>
  <c r="D957" i="53"/>
  <c r="D958" i="53"/>
  <c r="D959" i="53"/>
  <c r="D960" i="53"/>
  <c r="D961" i="53"/>
  <c r="D962" i="53"/>
  <c r="D963" i="53"/>
  <c r="D964" i="53"/>
  <c r="D965" i="53"/>
  <c r="D966" i="53"/>
  <c r="D967" i="53"/>
  <c r="D968" i="53"/>
  <c r="D969" i="53"/>
  <c r="D970" i="53"/>
  <c r="D971" i="53"/>
  <c r="D972" i="53"/>
  <c r="D973" i="53"/>
  <c r="D974" i="53"/>
  <c r="D975" i="53"/>
  <c r="D976" i="53"/>
  <c r="D977" i="53"/>
  <c r="D978" i="53"/>
  <c r="D979" i="53"/>
  <c r="D980" i="53"/>
  <c r="D981" i="53"/>
  <c r="D982" i="53"/>
  <c r="D983" i="53"/>
  <c r="D984" i="53"/>
  <c r="D985" i="53"/>
  <c r="D986" i="53"/>
  <c r="D987" i="53"/>
  <c r="D988" i="53"/>
  <c r="D989" i="53"/>
  <c r="D990" i="53"/>
  <c r="D991" i="53"/>
  <c r="D992" i="53"/>
  <c r="D993" i="53"/>
  <c r="D994" i="53"/>
  <c r="D995" i="53"/>
  <c r="D996" i="53"/>
  <c r="D997" i="53"/>
  <c r="D998" i="53"/>
  <c r="D999" i="53"/>
  <c r="D1000" i="53"/>
  <c r="D1001" i="53"/>
  <c r="D1002" i="53"/>
  <c r="D1003" i="53"/>
  <c r="D1004" i="53"/>
  <c r="D1005" i="53"/>
  <c r="D1006" i="53"/>
  <c r="D1007" i="53"/>
  <c r="D1008" i="53"/>
  <c r="D1009" i="53"/>
  <c r="D1010" i="53"/>
  <c r="D1011" i="53"/>
  <c r="D1012" i="53"/>
  <c r="D1013" i="53"/>
  <c r="D1014" i="53"/>
  <c r="D1015" i="53"/>
  <c r="D1016" i="53"/>
  <c r="D1017" i="53"/>
  <c r="D1018" i="53"/>
  <c r="D1019" i="53"/>
  <c r="D1020" i="53"/>
  <c r="D1021" i="53"/>
  <c r="D1022" i="53"/>
  <c r="D1023" i="53"/>
  <c r="D1024" i="53"/>
  <c r="D1025" i="53"/>
  <c r="D1026" i="53"/>
  <c r="D1027" i="53"/>
  <c r="D1028" i="53"/>
  <c r="D1029" i="53"/>
  <c r="D1030" i="53"/>
  <c r="D1031" i="53"/>
  <c r="D1032" i="53"/>
  <c r="D1033" i="53"/>
  <c r="D1034" i="53"/>
  <c r="D1035" i="53"/>
  <c r="D1036" i="53"/>
  <c r="D1037" i="53"/>
  <c r="D1038" i="53"/>
  <c r="D1039" i="53"/>
  <c r="D1040" i="53"/>
  <c r="D1041" i="53"/>
  <c r="D1042" i="53"/>
  <c r="D1043" i="53"/>
  <c r="D1044" i="53"/>
  <c r="D1045" i="53"/>
  <c r="D1046" i="53"/>
  <c r="D1047" i="53"/>
  <c r="D1048" i="53"/>
  <c r="D1049" i="53"/>
  <c r="D1050" i="53"/>
  <c r="D1051" i="53"/>
  <c r="D1052" i="53"/>
  <c r="D1053" i="53"/>
  <c r="D1054" i="53"/>
  <c r="D1055" i="53"/>
  <c r="D1056" i="53"/>
  <c r="D1057" i="53"/>
  <c r="D1058" i="53"/>
  <c r="D1059" i="53"/>
  <c r="D1060" i="53"/>
  <c r="D1061" i="53"/>
  <c r="D1062" i="53"/>
  <c r="D1063" i="53"/>
  <c r="D1064" i="53"/>
  <c r="D1065" i="53"/>
  <c r="D1066" i="53"/>
  <c r="D1067" i="53"/>
  <c r="D1068" i="53"/>
  <c r="D1069" i="53"/>
  <c r="D1070" i="53"/>
  <c r="D1071" i="53"/>
  <c r="D1072" i="53"/>
  <c r="D1073" i="53"/>
  <c r="D1074" i="53"/>
  <c r="D1075" i="53"/>
  <c r="D1076" i="53"/>
  <c r="D1077" i="53"/>
  <c r="D1078" i="53"/>
  <c r="D1079" i="53"/>
  <c r="D1080" i="53"/>
  <c r="D1081" i="53"/>
  <c r="D1082" i="53"/>
  <c r="D1083" i="53"/>
  <c r="D1084" i="53"/>
  <c r="D1085" i="53"/>
  <c r="D1086" i="53"/>
  <c r="D1087" i="53"/>
  <c r="D1088" i="53"/>
  <c r="D1089" i="53"/>
  <c r="D1090" i="53"/>
  <c r="D1091" i="53"/>
  <c r="D1092" i="53"/>
  <c r="D1093" i="53"/>
  <c r="D1094" i="53"/>
  <c r="D1095" i="53"/>
  <c r="D1096" i="53"/>
  <c r="D1097" i="53"/>
  <c r="D1098" i="53"/>
  <c r="D1099" i="53"/>
  <c r="D1100" i="53"/>
  <c r="D1101" i="53"/>
  <c r="D1102" i="53"/>
  <c r="D1103" i="53"/>
  <c r="D1104" i="53"/>
  <c r="D1105" i="53"/>
  <c r="D1106" i="53"/>
  <c r="D1107" i="53"/>
  <c r="D1108" i="53"/>
  <c r="D1109" i="53"/>
  <c r="D1110" i="53"/>
  <c r="D1111" i="53"/>
  <c r="D1112" i="53"/>
  <c r="D1113" i="53"/>
  <c r="D1114" i="53"/>
  <c r="D1115" i="53"/>
  <c r="D1116" i="53"/>
  <c r="D1117" i="53"/>
  <c r="D1118" i="53"/>
  <c r="D1119" i="53"/>
  <c r="D1120" i="53"/>
  <c r="D1121" i="53"/>
  <c r="D1122" i="53"/>
  <c r="D1123" i="53"/>
  <c r="D1124" i="53"/>
  <c r="D1125" i="53"/>
  <c r="D1126" i="53"/>
  <c r="D1127" i="53"/>
  <c r="D1128" i="53"/>
  <c r="D1129" i="53"/>
  <c r="D1130" i="53"/>
  <c r="D1131" i="53"/>
  <c r="D1132" i="53"/>
  <c r="D1133" i="53"/>
  <c r="D1134" i="53"/>
  <c r="D1135" i="53"/>
  <c r="D1136" i="53"/>
  <c r="D1137" i="53"/>
  <c r="D1138" i="53"/>
  <c r="D1139" i="53"/>
  <c r="D1140" i="53"/>
  <c r="D1141" i="53"/>
  <c r="D1142" i="53"/>
  <c r="D1143" i="53"/>
  <c r="D1144" i="53"/>
  <c r="D1145" i="53"/>
  <c r="D1146" i="53"/>
  <c r="D1147" i="53"/>
  <c r="D1148" i="53"/>
  <c r="D1149" i="53"/>
  <c r="D1150" i="53"/>
  <c r="D1151" i="53"/>
  <c r="D1152" i="53"/>
  <c r="D1153" i="53"/>
  <c r="D1154" i="53"/>
  <c r="D1155" i="53"/>
  <c r="D1156" i="53"/>
  <c r="D1157" i="53"/>
  <c r="D1158" i="53"/>
  <c r="D1159" i="53"/>
  <c r="D1160" i="53"/>
  <c r="D1161" i="53"/>
  <c r="D1162" i="53"/>
  <c r="D1163" i="53"/>
  <c r="D1164" i="53"/>
  <c r="D1165" i="53"/>
  <c r="D1166" i="53"/>
  <c r="D1167" i="53"/>
  <c r="D1168" i="53"/>
  <c r="D1169" i="53"/>
  <c r="D1170" i="53"/>
  <c r="D1171" i="53"/>
  <c r="D1172" i="53"/>
  <c r="D1173" i="53"/>
  <c r="D1174" i="53"/>
  <c r="D1175" i="53"/>
  <c r="D1176" i="53"/>
  <c r="D1177" i="53"/>
  <c r="D1178" i="53"/>
  <c r="D1179" i="53"/>
  <c r="D1180" i="53"/>
  <c r="D1181" i="53"/>
  <c r="D1182" i="53"/>
  <c r="D1183" i="53"/>
  <c r="D1184" i="53"/>
  <c r="D1185" i="53"/>
  <c r="D1186" i="53"/>
  <c r="D1187" i="53"/>
  <c r="D1188" i="53"/>
  <c r="D1189" i="53"/>
  <c r="D1190" i="53"/>
  <c r="D1191" i="53"/>
  <c r="D1192" i="53"/>
  <c r="D1193" i="53"/>
  <c r="D1194" i="53"/>
  <c r="D1195" i="53"/>
  <c r="D1196" i="53"/>
  <c r="D1197" i="53"/>
  <c r="D1198" i="53"/>
  <c r="D1199" i="53"/>
  <c r="D1200" i="53"/>
  <c r="D1201" i="53"/>
  <c r="D1202" i="53"/>
  <c r="D1203" i="53"/>
  <c r="D1204" i="53"/>
  <c r="D1205" i="53"/>
  <c r="D1206" i="53"/>
  <c r="D1207" i="53"/>
  <c r="D1208" i="53"/>
  <c r="D1209" i="53"/>
  <c r="D1210" i="53"/>
  <c r="D1211" i="53"/>
  <c r="D1212" i="53"/>
  <c r="D1213" i="53"/>
  <c r="D1214" i="53"/>
  <c r="D1215" i="53"/>
  <c r="D1216" i="53"/>
  <c r="D1217" i="53"/>
  <c r="D1218" i="53"/>
  <c r="D1219" i="53"/>
  <c r="D1220" i="53"/>
  <c r="D1221" i="53"/>
  <c r="D1222" i="53"/>
  <c r="D1223" i="53"/>
  <c r="D1224" i="53"/>
  <c r="D1225" i="53"/>
  <c r="D1226" i="53"/>
  <c r="D1227" i="53"/>
  <c r="D1228" i="53"/>
  <c r="D1229" i="53"/>
  <c r="D1230" i="53"/>
  <c r="D1231" i="53"/>
  <c r="D1232" i="53"/>
  <c r="D1233" i="53"/>
  <c r="D1234" i="53"/>
  <c r="D1235" i="53"/>
  <c r="D1236" i="53"/>
  <c r="D1237" i="53"/>
  <c r="D1238" i="53"/>
  <c r="D1239" i="53"/>
  <c r="D1240" i="53"/>
  <c r="D1241" i="53"/>
  <c r="D1242" i="53"/>
  <c r="D1243" i="53"/>
  <c r="D1244" i="53"/>
  <c r="D1245" i="53"/>
  <c r="D1246" i="53"/>
  <c r="D1247" i="53"/>
  <c r="D1248" i="53"/>
  <c r="D1249" i="53"/>
  <c r="D1250" i="53"/>
  <c r="D1251" i="53"/>
  <c r="D1252" i="53"/>
  <c r="D1253" i="53"/>
  <c r="D1254" i="53"/>
  <c r="D1255" i="53"/>
  <c r="D1256" i="53"/>
  <c r="D1257" i="53"/>
  <c r="D1258" i="53"/>
  <c r="D1259" i="53"/>
  <c r="D1260" i="53"/>
  <c r="D1261" i="53"/>
  <c r="D1262" i="53"/>
  <c r="D1263" i="53"/>
  <c r="D1264" i="53"/>
  <c r="D1265" i="53"/>
  <c r="D1266" i="53"/>
  <c r="D1267" i="53"/>
  <c r="D1268" i="53"/>
  <c r="D1269" i="53"/>
  <c r="D1270" i="53"/>
  <c r="D1271" i="53"/>
  <c r="D1272" i="53"/>
  <c r="D1273" i="53"/>
  <c r="D1274" i="53"/>
  <c r="D1275" i="53"/>
  <c r="D1276" i="53"/>
  <c r="D1277" i="53"/>
  <c r="D1278" i="53"/>
  <c r="D1279" i="53"/>
  <c r="D1280" i="53"/>
  <c r="D1281" i="53"/>
  <c r="D1282" i="53"/>
  <c r="D1283" i="53"/>
  <c r="D1284" i="53"/>
  <c r="D1285" i="53"/>
  <c r="D1286" i="53"/>
  <c r="D1287" i="53"/>
  <c r="D1288" i="53"/>
  <c r="D1289" i="53"/>
  <c r="D1290" i="53"/>
  <c r="D1291" i="53"/>
  <c r="D1292" i="53"/>
  <c r="D1293" i="53"/>
  <c r="D1294" i="53"/>
  <c r="D1295" i="53"/>
  <c r="D1296" i="53"/>
  <c r="D1297" i="53"/>
  <c r="D1298" i="53"/>
  <c r="D1299" i="53"/>
  <c r="D1300" i="53"/>
  <c r="D1301" i="53"/>
  <c r="D1302" i="53"/>
  <c r="D1303" i="53"/>
  <c r="D1304" i="53"/>
  <c r="D1305" i="53"/>
  <c r="D1306" i="53"/>
  <c r="D1307" i="53"/>
  <c r="D1308" i="53"/>
  <c r="D1309" i="53"/>
  <c r="D1310" i="53"/>
  <c r="D1311" i="53"/>
  <c r="D1312" i="53"/>
  <c r="D1313" i="53"/>
  <c r="D1314" i="53"/>
  <c r="D1315" i="53"/>
  <c r="D1316" i="53"/>
  <c r="D1317" i="53"/>
  <c r="D1318" i="53"/>
  <c r="D1319" i="53"/>
  <c r="D1320" i="53"/>
  <c r="D1321" i="53"/>
  <c r="D1322" i="53"/>
  <c r="D1323" i="53"/>
  <c r="D1324" i="53"/>
  <c r="D1325" i="53"/>
  <c r="D1326" i="53"/>
  <c r="D1327" i="53"/>
  <c r="D1328" i="53"/>
  <c r="D1329" i="53"/>
  <c r="D1330" i="53"/>
  <c r="D1331" i="53"/>
  <c r="D1332" i="53"/>
  <c r="D1333" i="53"/>
  <c r="D1334" i="53"/>
  <c r="D1335" i="53"/>
  <c r="D1336" i="53"/>
  <c r="D1337" i="53"/>
  <c r="D1338" i="53"/>
  <c r="D1339" i="53"/>
  <c r="D1340" i="53"/>
  <c r="D1341" i="53"/>
  <c r="D1342" i="53"/>
  <c r="D1343" i="53"/>
  <c r="D1344" i="53"/>
  <c r="D1345" i="53"/>
  <c r="D1346" i="53"/>
  <c r="D1347" i="53"/>
  <c r="D1348" i="53"/>
  <c r="D1349" i="53"/>
  <c r="D1350" i="53"/>
  <c r="D1351" i="53"/>
  <c r="D1352" i="53"/>
  <c r="D1353" i="53"/>
  <c r="D1354" i="53"/>
  <c r="D1355" i="53"/>
  <c r="D1356" i="53"/>
  <c r="D1357" i="53"/>
  <c r="D1358" i="53"/>
  <c r="D1359" i="53"/>
  <c r="D1360" i="53"/>
  <c r="D1361" i="53"/>
  <c r="D1362" i="53"/>
  <c r="D1363" i="53"/>
  <c r="D1364" i="53"/>
  <c r="D1365" i="53"/>
  <c r="D1366" i="53"/>
  <c r="D1367" i="53"/>
  <c r="D1368" i="53"/>
  <c r="D1369" i="53"/>
  <c r="D1370" i="53"/>
  <c r="D1371" i="53"/>
  <c r="D1372" i="53"/>
  <c r="D1373" i="53"/>
  <c r="D1374" i="53"/>
  <c r="D1375" i="53"/>
  <c r="D1376" i="53"/>
  <c r="D1377" i="53"/>
  <c r="D1378" i="53"/>
  <c r="D1379" i="53"/>
  <c r="D1380" i="53"/>
  <c r="D1381" i="53"/>
  <c r="D1382" i="53"/>
  <c r="D1383" i="53"/>
  <c r="D1384" i="53"/>
  <c r="D1385" i="53"/>
  <c r="D1386" i="53"/>
  <c r="D1387" i="53"/>
  <c r="D1388" i="53"/>
  <c r="D1389" i="53"/>
  <c r="D1390" i="53"/>
  <c r="D1391" i="53"/>
  <c r="D1392" i="53"/>
  <c r="D1393" i="53"/>
  <c r="D1394" i="53"/>
  <c r="D1395" i="53"/>
  <c r="D1396" i="53"/>
  <c r="D1397" i="53"/>
  <c r="D1398" i="53"/>
  <c r="D1399" i="53"/>
  <c r="D1400" i="53"/>
  <c r="D1401" i="53"/>
  <c r="D1402" i="53"/>
  <c r="D1403" i="53"/>
  <c r="D1404" i="53"/>
  <c r="D1405" i="53"/>
  <c r="D1406" i="53"/>
  <c r="D1407" i="53"/>
  <c r="D1408" i="53"/>
  <c r="D1409" i="53"/>
  <c r="D1410" i="53"/>
  <c r="D1411" i="53"/>
  <c r="D1412" i="53"/>
  <c r="D1413" i="53"/>
  <c r="D1414" i="53"/>
  <c r="D1415" i="53"/>
  <c r="D1416" i="53"/>
  <c r="D1417" i="53"/>
  <c r="D1418" i="53"/>
  <c r="D1419" i="53"/>
  <c r="D1420" i="53"/>
  <c r="D1421" i="53"/>
  <c r="D1422" i="53"/>
  <c r="D1423" i="53"/>
  <c r="D1424" i="53"/>
  <c r="D1425" i="53"/>
  <c r="D1426" i="53"/>
  <c r="D1427" i="53"/>
  <c r="D1428" i="53"/>
  <c r="D1429" i="53"/>
  <c r="D1430" i="53"/>
  <c r="D1431" i="53"/>
  <c r="D1432" i="53"/>
  <c r="D1433" i="53"/>
  <c r="D1434" i="53"/>
  <c r="D1435" i="53"/>
  <c r="D1436" i="53"/>
  <c r="D1437" i="53"/>
  <c r="D1438" i="53"/>
  <c r="D1439" i="53"/>
  <c r="D1440" i="53"/>
  <c r="D1441" i="53"/>
  <c r="D1442" i="53"/>
  <c r="D1443" i="53"/>
  <c r="D1444" i="53"/>
  <c r="D1445" i="53"/>
  <c r="D1446" i="53"/>
  <c r="D1447" i="53"/>
  <c r="D1448" i="53"/>
  <c r="D1449" i="53"/>
  <c r="D1450" i="53"/>
  <c r="D1451" i="53"/>
  <c r="D1452" i="53"/>
  <c r="D1453" i="53"/>
  <c r="D1454" i="53"/>
  <c r="D1455" i="53"/>
  <c r="D1456" i="53"/>
  <c r="D1457" i="53"/>
  <c r="D1458" i="53"/>
  <c r="D1459" i="53"/>
  <c r="D1460" i="53"/>
  <c r="D1461" i="53"/>
  <c r="D1462" i="53"/>
  <c r="D1463" i="53"/>
  <c r="D1464" i="53"/>
  <c r="D1465" i="53"/>
  <c r="D1466" i="53"/>
  <c r="D1467" i="53"/>
  <c r="D1468" i="53"/>
  <c r="D1469" i="53"/>
  <c r="D1470" i="53"/>
  <c r="D1471" i="53"/>
  <c r="D1472" i="53"/>
  <c r="D1473" i="53"/>
  <c r="D1474" i="53"/>
  <c r="D1475" i="53"/>
  <c r="D1476" i="53"/>
  <c r="D1477" i="53"/>
  <c r="D1478" i="53"/>
  <c r="D1479" i="53"/>
  <c r="D1480" i="53"/>
  <c r="D1481" i="53"/>
  <c r="D1482" i="53"/>
  <c r="D1483" i="53"/>
  <c r="D1484" i="53"/>
  <c r="D1485" i="53"/>
  <c r="D1486" i="53"/>
  <c r="D1487" i="53"/>
  <c r="D1488" i="53"/>
  <c r="D1489" i="53"/>
  <c r="D1490" i="53"/>
  <c r="D1491" i="53"/>
  <c r="D1492" i="53"/>
  <c r="D1493" i="53"/>
  <c r="D1494" i="53"/>
  <c r="D1495" i="53"/>
  <c r="D1496" i="53"/>
  <c r="D1497" i="53"/>
  <c r="D1498" i="53"/>
  <c r="D1499" i="53"/>
  <c r="D1500" i="53"/>
  <c r="D1501" i="53"/>
  <c r="D1502" i="53"/>
  <c r="D1503" i="53"/>
  <c r="D1504" i="53"/>
  <c r="D1505" i="53"/>
  <c r="D1506" i="53"/>
  <c r="D1507" i="53"/>
  <c r="D1508" i="53"/>
  <c r="D1509" i="53"/>
  <c r="D1510" i="53"/>
  <c r="D1511" i="53"/>
  <c r="D1512" i="53"/>
  <c r="D1513" i="53"/>
  <c r="D1514" i="53"/>
  <c r="D1515" i="53"/>
  <c r="D1516" i="53"/>
  <c r="D1517" i="53"/>
  <c r="D1518" i="53"/>
  <c r="D1519" i="53"/>
  <c r="D1520" i="53"/>
  <c r="D1521" i="53"/>
  <c r="D1522" i="53"/>
  <c r="D1523" i="53"/>
  <c r="D1524" i="53"/>
  <c r="D1525" i="53"/>
  <c r="D1526" i="53"/>
  <c r="D1527" i="53"/>
  <c r="D1528" i="53"/>
  <c r="D1529" i="53"/>
  <c r="D1530" i="53"/>
  <c r="D1531" i="53"/>
  <c r="D1532" i="53"/>
  <c r="D1533" i="53"/>
  <c r="D1534" i="53"/>
  <c r="D1535" i="53"/>
  <c r="D1536" i="53"/>
  <c r="D1537" i="53"/>
  <c r="D1538" i="53"/>
  <c r="D1539" i="53"/>
  <c r="D1540" i="53"/>
  <c r="D1541" i="53"/>
  <c r="D1542" i="53"/>
  <c r="D1543" i="53"/>
  <c r="D1544" i="53"/>
  <c r="D1545" i="53"/>
  <c r="D1546" i="53"/>
  <c r="D1547" i="53"/>
  <c r="D1548" i="53"/>
  <c r="D1549" i="53"/>
  <c r="D1550" i="53"/>
  <c r="D1551" i="53"/>
  <c r="D1552" i="53"/>
  <c r="D1553" i="53"/>
  <c r="D1554" i="53"/>
  <c r="D1555" i="53"/>
  <c r="D1556" i="53"/>
  <c r="D1557" i="53"/>
  <c r="D1558" i="53"/>
  <c r="D1559" i="53"/>
  <c r="D1560" i="53"/>
  <c r="D1561" i="53"/>
  <c r="D1562" i="53"/>
  <c r="D1563" i="53"/>
  <c r="D1564" i="53"/>
  <c r="D1565" i="53"/>
  <c r="D1566" i="53"/>
  <c r="D1567" i="53"/>
  <c r="D1568" i="53"/>
  <c r="D1569" i="53"/>
  <c r="D1570" i="53"/>
  <c r="D1571" i="53"/>
  <c r="D1572" i="53"/>
  <c r="D1573" i="53"/>
  <c r="D1574" i="53"/>
  <c r="D1575" i="53"/>
  <c r="D1576" i="53"/>
  <c r="D1577" i="53"/>
  <c r="D1578" i="53"/>
  <c r="D1579" i="53"/>
  <c r="D1580" i="53"/>
  <c r="D1581" i="53"/>
  <c r="D1582" i="53"/>
  <c r="D1583" i="53"/>
  <c r="D1584" i="53"/>
  <c r="D1585" i="53"/>
  <c r="D1586" i="53"/>
  <c r="D1587" i="53"/>
  <c r="D1588" i="53"/>
  <c r="D1589" i="53"/>
  <c r="D1590" i="53"/>
  <c r="D1591" i="53"/>
  <c r="D1592" i="53"/>
  <c r="D1593" i="53"/>
  <c r="D1594" i="53"/>
  <c r="D1595" i="53"/>
  <c r="D1596" i="53"/>
  <c r="D1597" i="53"/>
  <c r="D1598" i="53"/>
  <c r="D1599" i="53"/>
  <c r="D1600" i="53"/>
  <c r="D1601" i="53"/>
  <c r="D1602" i="53"/>
  <c r="D1603" i="53"/>
  <c r="D1604" i="53"/>
  <c r="D1605" i="53"/>
  <c r="D1606" i="53"/>
  <c r="D1607" i="53"/>
  <c r="D1608" i="53"/>
  <c r="D1609" i="53"/>
  <c r="D1610" i="53"/>
  <c r="D1611" i="53"/>
  <c r="D1612" i="53"/>
  <c r="D1613" i="53"/>
  <c r="D1614" i="53"/>
  <c r="D1615" i="53"/>
  <c r="D1616" i="53"/>
  <c r="D1617" i="53"/>
  <c r="D1618" i="53"/>
  <c r="D1619" i="53"/>
  <c r="D1620" i="53"/>
  <c r="D1621" i="53"/>
  <c r="D1622" i="53"/>
  <c r="D1623" i="53"/>
  <c r="D1624" i="53"/>
  <c r="D1625" i="53"/>
  <c r="D1626" i="53"/>
  <c r="D1627" i="53"/>
  <c r="D1628" i="53"/>
  <c r="D1629" i="53"/>
  <c r="D1630" i="53"/>
  <c r="D1631" i="53"/>
  <c r="D1632" i="53"/>
  <c r="D1633" i="53"/>
  <c r="D1634" i="53"/>
  <c r="D1635" i="53"/>
  <c r="D1636" i="53"/>
  <c r="D1637" i="53"/>
  <c r="D1638" i="53"/>
  <c r="D1639" i="53"/>
  <c r="D1640" i="53"/>
  <c r="D1641" i="53"/>
  <c r="D1642" i="53"/>
  <c r="D1643" i="53"/>
  <c r="D1644" i="53"/>
  <c r="D1645" i="53"/>
  <c r="D1646" i="53"/>
  <c r="D1647" i="53"/>
  <c r="D1648" i="53"/>
  <c r="D1649" i="53"/>
  <c r="D1650" i="53"/>
  <c r="D1651" i="53"/>
  <c r="D1652" i="53"/>
  <c r="D1653" i="53"/>
  <c r="D1654" i="53"/>
  <c r="D1655" i="53"/>
  <c r="D1656" i="53"/>
  <c r="D1657" i="53"/>
  <c r="D1658" i="53"/>
  <c r="D1659" i="53"/>
  <c r="D1660" i="53"/>
  <c r="D1661" i="53"/>
  <c r="D1662" i="53"/>
  <c r="D1663" i="53"/>
  <c r="D1664" i="53"/>
  <c r="D1665" i="53"/>
  <c r="D1666" i="53"/>
  <c r="D1667" i="53"/>
  <c r="D1668" i="53"/>
  <c r="D1669" i="53"/>
  <c r="D1670" i="53"/>
  <c r="D1671" i="53"/>
  <c r="D1672" i="53"/>
  <c r="D1673" i="53"/>
  <c r="D1674" i="53"/>
  <c r="D1675" i="53"/>
  <c r="D1676" i="53"/>
  <c r="D1677" i="53"/>
  <c r="D1678" i="53"/>
  <c r="D1679" i="53"/>
  <c r="D1680" i="53"/>
  <c r="D1681" i="53"/>
  <c r="D1682" i="53"/>
  <c r="D1683" i="53"/>
  <c r="D1684" i="53"/>
  <c r="D1685" i="53"/>
  <c r="D1686" i="53"/>
  <c r="D1687" i="53"/>
  <c r="D1688" i="53"/>
  <c r="D1689" i="53"/>
  <c r="D1690" i="53"/>
  <c r="D1691" i="53"/>
  <c r="D1692" i="53"/>
  <c r="D1693" i="53"/>
  <c r="D1694" i="53"/>
  <c r="D1695" i="53"/>
  <c r="D1696" i="53"/>
  <c r="D1697" i="53"/>
  <c r="D1698" i="53"/>
  <c r="D1699" i="53"/>
  <c r="D1700" i="53"/>
  <c r="D1701" i="53"/>
  <c r="D1702" i="53"/>
  <c r="D1703" i="53"/>
  <c r="D1704" i="53"/>
  <c r="D1705" i="53"/>
  <c r="D1706" i="53"/>
  <c r="D1707" i="53"/>
  <c r="D1708" i="53"/>
  <c r="D1709" i="53"/>
  <c r="D1710" i="53"/>
  <c r="D1711" i="53"/>
  <c r="D1712" i="53"/>
  <c r="D1713" i="53"/>
  <c r="D1714" i="53"/>
  <c r="D1715" i="53"/>
  <c r="D1716" i="53"/>
  <c r="D1717" i="53"/>
  <c r="D1718" i="53"/>
  <c r="D1719" i="53"/>
  <c r="D1720" i="53"/>
  <c r="D1721" i="53"/>
  <c r="D1722" i="53"/>
  <c r="D1723" i="53"/>
  <c r="D1724" i="53"/>
  <c r="D1725" i="53"/>
  <c r="D1726" i="53"/>
  <c r="D1727" i="53"/>
  <c r="D1728" i="53"/>
  <c r="D1729" i="53"/>
  <c r="D1730" i="53"/>
  <c r="D1731" i="53"/>
  <c r="D1732" i="53"/>
  <c r="D1733" i="53"/>
  <c r="D1734" i="53"/>
  <c r="D1735" i="53"/>
  <c r="D1736" i="53"/>
  <c r="D1737" i="53"/>
  <c r="D1738" i="53"/>
  <c r="D1739" i="53"/>
  <c r="D1740" i="53"/>
  <c r="D1741" i="53"/>
  <c r="D1742" i="53"/>
  <c r="D1743" i="53"/>
  <c r="D1744" i="53"/>
  <c r="D1745" i="53"/>
  <c r="D1746" i="53"/>
  <c r="D1747" i="53"/>
  <c r="D1748" i="53"/>
  <c r="D1749" i="53"/>
  <c r="D1750" i="53"/>
  <c r="D1751" i="53"/>
  <c r="D1752" i="53"/>
  <c r="D1753" i="53"/>
  <c r="D1754" i="53"/>
  <c r="D1755" i="53"/>
  <c r="D1756" i="53"/>
  <c r="D1757" i="53"/>
  <c r="D1758" i="53"/>
  <c r="D1759" i="53"/>
  <c r="D1760" i="53"/>
  <c r="D1761" i="53"/>
  <c r="D1762" i="53"/>
  <c r="D1763" i="53"/>
  <c r="D1764" i="53"/>
  <c r="D1765" i="53"/>
  <c r="D1766" i="53"/>
  <c r="D1767" i="53"/>
  <c r="D1768" i="53"/>
  <c r="D1769" i="53"/>
  <c r="D1770" i="53"/>
  <c r="D1771" i="53"/>
  <c r="D1772" i="53"/>
  <c r="D1773" i="53"/>
  <c r="D1774" i="53"/>
  <c r="D1775" i="53"/>
  <c r="D1776" i="53"/>
  <c r="D1777" i="53"/>
  <c r="D1778" i="53"/>
  <c r="D1779" i="53"/>
  <c r="D1780" i="53"/>
  <c r="D1781" i="53"/>
  <c r="D1782" i="53"/>
  <c r="D1783" i="53"/>
  <c r="D1784" i="53"/>
  <c r="D1785" i="53"/>
  <c r="D1786" i="53"/>
  <c r="D1787" i="53"/>
  <c r="D1788" i="53"/>
  <c r="D1789" i="53"/>
  <c r="D1790" i="53"/>
  <c r="D1791" i="53"/>
  <c r="D1792" i="53"/>
  <c r="D1793" i="53"/>
  <c r="D1794" i="53"/>
  <c r="D1795" i="53"/>
  <c r="D1796" i="53"/>
  <c r="D1797" i="53"/>
  <c r="D1798" i="53"/>
  <c r="D1799" i="53"/>
  <c r="D1800" i="53"/>
  <c r="D1801" i="53"/>
  <c r="D1802" i="53"/>
  <c r="D1803" i="53"/>
  <c r="D1804" i="53"/>
  <c r="D1805" i="53"/>
  <c r="D1806" i="53"/>
  <c r="D1807" i="53"/>
  <c r="D1808" i="53"/>
  <c r="D1809" i="53"/>
  <c r="D1810" i="53"/>
  <c r="D1811" i="53"/>
  <c r="D1812" i="53"/>
  <c r="D1813" i="53"/>
  <c r="D1814" i="53"/>
  <c r="D1815" i="53"/>
  <c r="D1816" i="53"/>
  <c r="D1817" i="53"/>
  <c r="D1818" i="53"/>
  <c r="D1819" i="53"/>
  <c r="D1820" i="53"/>
  <c r="D1821" i="53"/>
  <c r="D1822" i="53"/>
  <c r="D1823" i="53"/>
  <c r="D1824" i="53"/>
  <c r="D1825" i="53"/>
  <c r="D1826" i="53"/>
  <c r="D1827" i="53"/>
  <c r="D1828" i="53"/>
  <c r="D1829" i="53"/>
  <c r="D1830" i="53"/>
  <c r="D1831" i="53"/>
  <c r="D1832" i="53"/>
  <c r="D1833" i="53"/>
  <c r="D1834" i="53"/>
  <c r="D1835" i="53"/>
  <c r="D1836" i="53"/>
  <c r="D1837" i="53"/>
  <c r="D1838" i="53"/>
  <c r="D1839" i="53"/>
  <c r="D1840" i="53"/>
  <c r="D1841" i="53"/>
  <c r="D1842" i="53"/>
  <c r="D1843" i="53"/>
  <c r="D1844" i="53"/>
  <c r="D1845" i="53"/>
  <c r="D1846" i="53"/>
  <c r="D1847" i="53"/>
  <c r="D1848" i="53"/>
  <c r="D1849" i="53"/>
  <c r="D1850" i="53"/>
  <c r="D1851" i="53"/>
  <c r="D1852" i="53"/>
  <c r="D1853" i="53"/>
  <c r="D1854" i="53"/>
  <c r="D1855" i="53"/>
  <c r="D1856" i="53"/>
  <c r="D1857" i="53"/>
  <c r="D1858" i="53"/>
  <c r="D1859" i="53"/>
  <c r="D1860" i="53"/>
  <c r="D1861" i="53"/>
  <c r="D1862" i="53"/>
  <c r="D1863" i="53"/>
  <c r="D1864" i="53"/>
  <c r="D1865" i="53"/>
  <c r="D1866" i="53"/>
  <c r="D1867" i="53"/>
  <c r="D1868" i="53"/>
  <c r="D1869" i="53"/>
  <c r="D1870" i="53"/>
  <c r="D1871" i="53"/>
  <c r="D1872" i="53"/>
  <c r="D1873" i="53"/>
  <c r="D1874" i="53"/>
  <c r="D1875" i="53"/>
  <c r="D1876" i="53"/>
  <c r="D1877" i="53"/>
  <c r="D1878" i="53"/>
  <c r="D1879" i="53"/>
  <c r="D1880" i="53"/>
  <c r="D1881" i="53"/>
  <c r="D1882" i="53"/>
  <c r="D1883" i="53"/>
  <c r="D1884" i="53"/>
  <c r="D1885" i="53"/>
  <c r="D1886" i="53"/>
  <c r="D1887" i="53"/>
  <c r="D1888" i="53"/>
  <c r="D1889" i="53"/>
  <c r="D1890" i="53"/>
  <c r="D1891" i="53"/>
  <c r="D1892" i="53"/>
  <c r="D1893" i="53"/>
  <c r="D1894" i="53"/>
  <c r="D1895" i="53"/>
  <c r="D1896" i="53"/>
  <c r="D1897" i="53"/>
  <c r="D1898" i="53"/>
  <c r="D1899" i="53"/>
  <c r="D1900" i="53"/>
  <c r="D1901" i="53"/>
  <c r="D1902" i="53"/>
  <c r="D1903" i="53"/>
  <c r="D1904" i="53"/>
  <c r="D1905" i="53"/>
  <c r="D1906" i="53"/>
  <c r="D1907" i="53"/>
  <c r="D1908" i="53"/>
  <c r="D1909" i="53"/>
  <c r="D1910" i="53"/>
  <c r="D1911" i="53"/>
  <c r="D1912" i="53"/>
  <c r="D1913" i="53"/>
  <c r="D1914" i="53"/>
  <c r="D1915" i="53"/>
  <c r="D1916" i="53"/>
  <c r="D1917" i="53"/>
  <c r="D1918" i="53"/>
  <c r="D1919" i="53"/>
  <c r="D1920" i="53"/>
  <c r="D1921" i="53"/>
  <c r="D1922" i="53"/>
  <c r="D1923" i="53"/>
  <c r="D1924" i="53"/>
  <c r="D1925" i="53"/>
  <c r="D1926" i="53"/>
  <c r="D1927" i="53"/>
  <c r="D1928" i="53"/>
  <c r="D1929" i="53"/>
  <c r="D1930" i="53"/>
  <c r="D1931" i="53"/>
  <c r="D1932" i="53"/>
  <c r="D1933" i="53"/>
  <c r="D1934" i="53"/>
  <c r="D1935" i="53"/>
  <c r="D1936" i="53"/>
  <c r="D1937" i="53"/>
  <c r="D1938" i="53"/>
  <c r="D1939" i="53"/>
  <c r="D1940" i="53"/>
  <c r="D1941" i="53"/>
  <c r="D1942" i="53"/>
  <c r="D1943" i="53"/>
  <c r="D1944" i="53"/>
  <c r="D1945" i="53"/>
  <c r="D1946" i="53"/>
  <c r="D1947" i="53"/>
  <c r="D1948" i="53"/>
  <c r="D1949" i="53"/>
  <c r="D1950" i="53"/>
  <c r="D1951" i="53"/>
  <c r="D1952" i="53"/>
  <c r="D1953" i="53"/>
  <c r="D1954" i="53"/>
  <c r="D1955" i="53"/>
  <c r="D1956" i="53"/>
  <c r="D1957" i="53"/>
  <c r="D1958" i="53"/>
  <c r="D1959" i="53"/>
  <c r="D1960" i="53"/>
  <c r="D1961" i="53"/>
  <c r="D1962" i="53"/>
  <c r="D1963" i="53"/>
  <c r="D1964" i="53"/>
  <c r="D1965" i="53"/>
  <c r="D1966" i="53"/>
  <c r="D1967" i="53"/>
  <c r="D1968" i="53"/>
  <c r="D1969" i="53"/>
  <c r="D1970" i="53"/>
  <c r="D1971" i="53"/>
  <c r="D1972" i="53"/>
  <c r="D1973" i="53"/>
  <c r="D1974" i="53"/>
  <c r="D1975" i="53"/>
  <c r="D1976" i="53"/>
  <c r="D1977" i="53"/>
  <c r="D1978" i="53"/>
  <c r="D1979" i="53"/>
  <c r="D1980" i="53"/>
  <c r="D1981" i="53"/>
  <c r="D1982" i="53"/>
  <c r="D1983" i="53"/>
  <c r="D1984" i="53"/>
  <c r="D1985" i="53"/>
  <c r="D1986" i="53"/>
  <c r="D1987" i="53"/>
  <c r="D1988" i="53"/>
  <c r="D1989" i="53"/>
  <c r="D1990" i="53"/>
  <c r="D1991" i="53"/>
  <c r="D1992" i="53"/>
  <c r="D1993" i="53"/>
  <c r="D1994" i="53"/>
  <c r="D1995" i="53"/>
  <c r="D1996" i="53"/>
  <c r="D1997" i="53"/>
  <c r="D1998" i="53"/>
  <c r="D1999" i="53"/>
  <c r="D2000" i="53"/>
  <c r="D2001" i="53"/>
  <c r="D2002" i="53"/>
  <c r="D2003" i="53"/>
  <c r="D2004" i="53"/>
  <c r="D2005" i="53"/>
  <c r="D2006" i="53"/>
  <c r="D2007" i="53"/>
  <c r="D2008" i="53"/>
  <c r="D2009" i="53"/>
  <c r="D2010" i="53"/>
  <c r="D2011" i="53"/>
  <c r="D2012" i="53"/>
  <c r="D2013" i="53"/>
  <c r="D2014" i="53"/>
  <c r="D2015" i="53"/>
  <c r="D2016" i="53"/>
  <c r="D2017" i="53"/>
  <c r="D2018" i="53"/>
  <c r="D2019" i="53"/>
  <c r="D2020" i="53"/>
  <c r="D2021" i="53"/>
  <c r="D2022" i="53"/>
  <c r="D2023" i="53"/>
  <c r="D2024" i="53"/>
  <c r="D2025" i="53"/>
  <c r="D2026" i="53"/>
  <c r="D2027" i="53"/>
  <c r="D2028" i="53"/>
  <c r="D2029" i="53"/>
  <c r="D2030" i="53"/>
  <c r="D2031" i="53"/>
  <c r="D2032" i="53"/>
  <c r="D2033" i="53"/>
  <c r="D2034" i="53"/>
  <c r="D2035" i="53"/>
  <c r="D2036" i="53"/>
  <c r="D2037" i="53"/>
  <c r="D2038" i="53"/>
  <c r="D2039" i="53"/>
  <c r="D2040" i="53"/>
  <c r="D2041" i="53"/>
  <c r="D2042" i="53"/>
  <c r="D2043" i="53"/>
  <c r="D2044" i="53"/>
  <c r="D2045" i="53"/>
  <c r="D2046" i="53"/>
  <c r="D2047" i="53"/>
  <c r="D2048" i="53"/>
  <c r="D2049" i="53"/>
  <c r="D2050" i="53"/>
  <c r="D2051" i="53"/>
  <c r="D2052" i="53"/>
  <c r="D2053" i="53"/>
  <c r="D2054" i="53"/>
  <c r="D2055" i="53"/>
  <c r="D2056" i="53"/>
  <c r="D2057" i="53"/>
  <c r="D2058" i="53"/>
  <c r="D2059" i="53"/>
  <c r="D2060" i="53"/>
  <c r="D2061" i="53"/>
  <c r="D2062" i="53"/>
  <c r="D2063" i="53"/>
  <c r="D2064" i="53"/>
  <c r="D2065" i="53"/>
  <c r="D2066" i="53"/>
  <c r="D2067" i="53"/>
  <c r="D2068" i="53"/>
  <c r="D2069" i="53"/>
  <c r="D2070" i="53"/>
  <c r="D2071" i="53"/>
  <c r="D2072" i="53"/>
  <c r="D2073" i="53"/>
  <c r="D2074" i="53"/>
  <c r="D2075" i="53"/>
  <c r="D2076" i="53"/>
  <c r="D2077" i="53"/>
  <c r="D2078" i="53"/>
  <c r="D2079" i="53"/>
  <c r="D2080" i="53"/>
  <c r="D2081" i="53"/>
  <c r="D2082" i="53"/>
  <c r="D2083" i="53"/>
  <c r="D2084" i="53"/>
  <c r="D2085" i="53"/>
  <c r="D2086" i="53"/>
  <c r="D2087" i="53"/>
  <c r="D2088" i="53"/>
  <c r="D2089" i="53"/>
  <c r="D2090" i="53"/>
  <c r="D2091" i="53"/>
  <c r="D2092" i="53"/>
  <c r="D2093" i="53"/>
  <c r="D2094" i="53"/>
  <c r="D2095" i="53"/>
  <c r="D2096" i="53"/>
  <c r="D2097" i="53"/>
  <c r="D2098" i="53"/>
  <c r="D2099" i="53"/>
  <c r="D2100" i="53"/>
  <c r="D2101" i="53"/>
  <c r="D2102" i="53"/>
  <c r="D2103" i="53"/>
  <c r="D2104" i="53"/>
  <c r="D2105" i="53"/>
  <c r="D2106" i="53"/>
  <c r="D2107" i="53"/>
  <c r="D2108" i="53"/>
  <c r="D2109" i="53"/>
  <c r="D2110" i="53"/>
  <c r="D2111" i="53"/>
  <c r="D2112" i="53"/>
  <c r="D2113" i="53"/>
  <c r="D2114" i="53"/>
  <c r="D2115" i="53"/>
  <c r="D2116" i="53"/>
  <c r="D2117" i="53"/>
  <c r="D2118" i="53"/>
  <c r="D2119" i="53"/>
  <c r="D2120" i="53"/>
  <c r="D2121" i="53"/>
  <c r="D2122" i="53"/>
  <c r="D2123" i="53"/>
  <c r="D2124" i="53"/>
  <c r="D2125" i="53"/>
  <c r="D2126" i="53"/>
  <c r="D2127" i="53"/>
  <c r="D2128" i="53"/>
  <c r="D2129" i="53"/>
  <c r="D2130" i="53"/>
  <c r="D2131" i="53"/>
  <c r="D2132" i="53"/>
  <c r="D2133" i="53"/>
  <c r="D2134" i="53"/>
  <c r="D2135" i="53"/>
  <c r="D2136" i="53"/>
  <c r="D2137" i="53"/>
  <c r="D2138" i="53"/>
  <c r="D2139" i="53"/>
  <c r="D2140" i="53"/>
  <c r="D2141" i="53"/>
  <c r="D2142" i="53"/>
  <c r="D2143" i="53"/>
  <c r="D2144" i="53"/>
  <c r="D2145" i="53"/>
  <c r="D2146" i="53"/>
  <c r="D2147" i="53"/>
  <c r="D2148" i="53"/>
  <c r="D2149" i="53"/>
  <c r="D2150" i="53"/>
  <c r="D2151" i="53"/>
  <c r="D2152" i="53"/>
  <c r="D2153" i="53"/>
  <c r="D2154" i="53"/>
  <c r="D2155" i="53"/>
  <c r="D2156" i="53"/>
  <c r="D2157" i="53"/>
  <c r="D2158" i="53"/>
  <c r="D2159" i="53"/>
  <c r="D2160" i="53"/>
  <c r="D2161" i="53"/>
  <c r="D2162" i="53"/>
  <c r="D2163" i="53"/>
  <c r="D2164" i="53"/>
  <c r="D2165" i="53"/>
  <c r="D2166" i="53"/>
  <c r="D2167" i="53"/>
  <c r="D2168" i="53"/>
  <c r="D2169" i="53"/>
  <c r="D2170" i="53"/>
  <c r="D2171" i="53"/>
  <c r="D2172" i="53"/>
  <c r="D2173" i="53"/>
  <c r="D2174" i="53"/>
  <c r="D2175" i="53"/>
  <c r="D2176" i="53"/>
  <c r="D2177" i="53"/>
  <c r="D2178" i="53"/>
  <c r="D2179" i="53"/>
  <c r="D2180" i="53"/>
  <c r="D2181" i="53"/>
  <c r="D2182" i="53"/>
  <c r="D2183" i="53"/>
  <c r="D2184" i="53"/>
  <c r="D2185" i="53"/>
  <c r="D2186" i="53"/>
  <c r="D2187" i="53"/>
  <c r="D2188" i="53"/>
  <c r="D2189" i="53"/>
  <c r="D2190" i="53"/>
  <c r="D2191" i="53"/>
  <c r="D2192" i="53"/>
  <c r="D2193" i="53"/>
  <c r="D2194" i="53"/>
  <c r="D2195" i="53"/>
  <c r="D2196" i="53"/>
  <c r="D2197" i="53"/>
  <c r="D2198" i="53"/>
  <c r="D2199" i="53"/>
  <c r="D2200" i="53"/>
  <c r="D2201" i="53"/>
  <c r="D2202" i="53"/>
  <c r="D2203" i="53"/>
  <c r="D2204" i="53"/>
  <c r="D2205" i="53"/>
  <c r="D2206" i="53"/>
  <c r="D2207" i="53"/>
  <c r="D2208" i="53"/>
  <c r="D2209" i="53"/>
  <c r="D2210" i="53"/>
  <c r="D2211" i="53"/>
  <c r="D2212" i="53"/>
  <c r="D2213" i="53"/>
  <c r="D2214" i="53"/>
  <c r="D2215" i="53"/>
  <c r="D2216" i="53"/>
  <c r="D2217" i="53"/>
  <c r="D2218" i="53"/>
  <c r="D2219" i="53"/>
  <c r="D2220" i="53"/>
  <c r="D2221" i="53"/>
  <c r="D2222" i="53"/>
  <c r="D2223" i="53"/>
  <c r="D2224" i="53"/>
  <c r="D2225" i="53"/>
  <c r="D2226" i="53"/>
  <c r="D2227" i="53"/>
  <c r="D2228" i="53"/>
  <c r="D2229" i="53"/>
  <c r="D2230" i="53"/>
  <c r="D2231" i="53"/>
  <c r="D2232" i="53"/>
  <c r="D2233" i="53"/>
  <c r="D2234" i="53"/>
  <c r="D2235" i="53"/>
  <c r="D2236" i="53"/>
  <c r="D2237" i="53"/>
  <c r="D2238" i="53"/>
  <c r="D2239" i="53"/>
  <c r="D2240" i="53"/>
  <c r="D2241" i="53"/>
  <c r="D2242" i="53"/>
  <c r="D2243" i="53"/>
  <c r="D2244" i="53"/>
  <c r="D2245" i="53"/>
  <c r="D2246" i="53"/>
  <c r="D2247" i="53"/>
  <c r="D2248" i="53"/>
  <c r="D2249" i="53"/>
  <c r="D2250" i="53"/>
  <c r="D2251" i="53"/>
  <c r="D2252" i="53"/>
  <c r="D2253" i="53"/>
  <c r="D2254" i="53"/>
  <c r="D2255" i="53"/>
  <c r="D2256" i="53"/>
  <c r="D2257" i="53"/>
  <c r="D2258" i="53"/>
  <c r="D2259" i="53"/>
  <c r="D2260" i="53"/>
  <c r="D2261" i="53"/>
  <c r="D2262" i="53"/>
  <c r="D2263" i="53"/>
  <c r="D2264" i="53"/>
  <c r="D2265" i="53"/>
  <c r="D2266" i="53"/>
  <c r="D2267" i="53"/>
  <c r="D2268" i="53"/>
  <c r="D2269" i="53"/>
  <c r="D2270" i="53"/>
  <c r="D2271" i="53"/>
  <c r="D2272" i="53"/>
  <c r="D2273" i="53"/>
  <c r="D2274" i="53"/>
  <c r="D2275" i="53"/>
  <c r="D2276" i="53"/>
  <c r="D2277" i="53"/>
  <c r="D2278" i="53"/>
  <c r="D2279" i="53"/>
  <c r="D2280" i="53"/>
  <c r="D2281" i="53"/>
  <c r="D2282" i="53"/>
  <c r="D2283" i="53"/>
  <c r="D2284" i="53"/>
  <c r="D2285" i="53"/>
  <c r="D2286" i="53"/>
  <c r="D2287" i="53"/>
  <c r="D2288" i="53"/>
  <c r="D2289" i="53"/>
  <c r="D2290" i="53"/>
  <c r="D2291" i="53"/>
  <c r="D2292" i="53"/>
  <c r="D2293" i="53"/>
  <c r="D2294" i="53"/>
  <c r="D2295" i="53"/>
  <c r="D2296" i="53"/>
  <c r="D2297" i="53"/>
  <c r="D2298" i="53"/>
  <c r="D2299" i="53"/>
  <c r="D2300" i="53"/>
  <c r="D2301" i="53"/>
  <c r="D2302" i="53"/>
  <c r="D2303" i="53"/>
  <c r="D2304" i="53"/>
  <c r="D2305" i="53"/>
  <c r="D2306" i="53"/>
  <c r="D2307" i="53"/>
  <c r="D2308" i="53"/>
  <c r="D2309" i="53"/>
  <c r="D2310" i="53"/>
  <c r="D2311" i="53"/>
  <c r="D2312" i="53"/>
  <c r="D2313" i="53"/>
  <c r="D2314" i="53"/>
  <c r="D2315" i="53"/>
  <c r="D2316" i="53"/>
  <c r="D2317" i="53"/>
  <c r="D2318" i="53"/>
  <c r="D2319" i="53"/>
  <c r="D2320" i="53"/>
  <c r="D2321" i="53"/>
  <c r="D2322" i="53"/>
  <c r="D2323" i="53"/>
  <c r="D2324" i="53"/>
  <c r="D2325" i="53"/>
  <c r="D2326" i="53"/>
  <c r="D2327" i="53"/>
  <c r="D2328" i="53"/>
  <c r="D2329" i="53"/>
  <c r="D2330" i="53"/>
  <c r="D2331" i="53"/>
  <c r="D2332" i="53"/>
  <c r="D2333" i="53"/>
  <c r="D2334" i="53"/>
  <c r="D2335" i="53"/>
  <c r="D2336" i="53"/>
  <c r="D2337" i="53"/>
  <c r="D2338" i="53"/>
  <c r="D2339" i="53"/>
  <c r="D2340" i="53"/>
  <c r="D2341" i="53"/>
  <c r="D2342" i="53"/>
  <c r="D2343" i="53"/>
  <c r="D2344" i="53"/>
  <c r="D2345" i="53"/>
  <c r="D2346" i="53"/>
  <c r="D2347" i="53"/>
  <c r="D2348" i="53"/>
  <c r="D2349" i="53"/>
  <c r="D2350" i="53"/>
  <c r="D2351" i="53"/>
  <c r="D2352" i="53"/>
  <c r="D2353" i="53"/>
  <c r="D2354" i="53"/>
  <c r="D2355" i="53"/>
  <c r="D2356" i="53"/>
  <c r="D2357" i="53"/>
  <c r="D2358" i="53"/>
  <c r="D2359" i="53"/>
  <c r="D2360" i="53"/>
  <c r="D2361" i="53"/>
  <c r="D2362" i="53"/>
  <c r="D2363" i="53"/>
  <c r="D2364" i="53"/>
  <c r="D2365" i="53"/>
  <c r="D2366" i="53"/>
  <c r="D2367" i="53"/>
  <c r="D2368" i="53"/>
  <c r="D2369" i="53"/>
  <c r="D2370" i="53"/>
  <c r="D2371" i="53"/>
  <c r="D2372" i="53"/>
  <c r="D2373" i="53"/>
  <c r="D2374" i="53"/>
  <c r="D2375" i="53"/>
  <c r="D2376" i="53"/>
  <c r="D2377" i="53"/>
  <c r="D2378" i="53"/>
  <c r="D2379" i="53"/>
  <c r="D2380" i="53"/>
  <c r="D2381" i="53"/>
  <c r="D2382" i="53"/>
  <c r="D2383" i="53"/>
  <c r="D2384" i="53"/>
  <c r="D2385" i="53"/>
  <c r="D2386" i="53"/>
  <c r="D2387" i="53"/>
  <c r="D2388" i="53"/>
  <c r="D2389" i="53"/>
  <c r="D2390" i="53"/>
  <c r="D2391" i="53"/>
  <c r="D2392" i="53"/>
  <c r="D2393" i="53"/>
  <c r="D2394" i="53"/>
  <c r="D2395" i="53"/>
  <c r="D2396" i="53"/>
  <c r="D2397" i="53"/>
  <c r="D2398" i="53"/>
  <c r="D2399" i="53"/>
  <c r="D2400" i="53"/>
  <c r="D2401" i="53"/>
  <c r="D2402" i="53"/>
  <c r="D2403" i="53"/>
  <c r="D2404" i="53"/>
  <c r="D2405" i="53"/>
  <c r="D2406" i="53"/>
  <c r="D2407" i="53"/>
  <c r="D2408" i="53"/>
  <c r="D2409" i="53"/>
  <c r="D2410" i="53"/>
  <c r="D2411" i="53"/>
  <c r="D2412" i="53"/>
  <c r="D2413" i="53"/>
  <c r="D2414" i="53"/>
  <c r="D2415" i="53"/>
  <c r="D2416" i="53"/>
  <c r="D2417" i="53"/>
  <c r="D2418" i="53"/>
  <c r="D2419" i="53"/>
  <c r="D2420" i="53"/>
  <c r="D2421" i="53"/>
  <c r="D2422" i="53"/>
  <c r="D2423" i="53"/>
  <c r="D2424" i="53"/>
  <c r="D2425" i="53"/>
  <c r="D2426" i="53"/>
  <c r="D2427" i="53"/>
  <c r="D2428" i="53"/>
  <c r="D2429" i="53"/>
  <c r="D2430" i="53"/>
  <c r="D2431" i="53"/>
  <c r="D2432" i="53"/>
  <c r="D2433" i="53"/>
  <c r="D2434" i="53"/>
  <c r="D2435" i="53"/>
  <c r="D2436" i="53"/>
  <c r="D2437" i="53"/>
  <c r="D2438" i="53"/>
  <c r="D2439" i="53"/>
  <c r="D2440" i="53"/>
  <c r="D2441" i="53"/>
  <c r="D2442" i="53"/>
  <c r="D2443" i="53"/>
  <c r="D2444" i="53"/>
  <c r="D2445" i="53"/>
  <c r="D2446" i="53"/>
  <c r="D2447" i="53"/>
  <c r="D2448" i="53"/>
  <c r="D2449" i="53"/>
  <c r="D2450" i="53"/>
  <c r="D2451" i="53"/>
  <c r="D2452" i="53"/>
  <c r="D2453" i="53"/>
  <c r="D2454" i="53"/>
  <c r="D2455" i="53"/>
  <c r="D2456" i="53"/>
  <c r="D2457" i="53"/>
  <c r="D2458" i="53"/>
  <c r="D2459" i="53"/>
  <c r="D2460" i="53"/>
  <c r="D2461" i="53"/>
  <c r="D2462" i="53"/>
  <c r="D2463" i="53"/>
  <c r="D2464" i="53"/>
  <c r="D2465" i="53"/>
  <c r="D2466" i="53"/>
  <c r="D2467" i="53"/>
  <c r="D2468" i="53"/>
  <c r="D2469" i="53"/>
  <c r="D2470" i="53"/>
  <c r="D2471" i="53"/>
  <c r="D2472" i="53"/>
  <c r="D2473" i="53"/>
  <c r="D2474" i="53"/>
  <c r="D2475" i="53"/>
  <c r="D2476" i="53"/>
  <c r="D2477" i="53"/>
  <c r="D2478" i="53"/>
  <c r="D2479" i="53"/>
  <c r="D2480" i="53"/>
  <c r="D2481" i="53"/>
  <c r="D2482" i="53"/>
  <c r="D2483" i="53"/>
  <c r="D2484" i="53"/>
  <c r="D2485" i="53"/>
  <c r="D2486" i="53"/>
  <c r="D2487" i="53"/>
  <c r="D2488" i="53"/>
  <c r="D2489" i="53"/>
  <c r="D2490" i="53"/>
  <c r="D2491" i="53"/>
  <c r="D2492" i="53"/>
  <c r="D2493" i="53"/>
  <c r="D2494" i="53"/>
  <c r="D2495" i="53"/>
  <c r="D2496" i="53"/>
  <c r="D2497" i="53"/>
  <c r="D2498" i="53"/>
  <c r="D2499" i="53"/>
  <c r="D2500" i="53"/>
  <c r="D2501" i="53"/>
  <c r="Q4" i="44" l="1"/>
  <c r="M4" i="4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781B64-B98C-4C6F-BE89-D112BA2B77AE}" name="Connection" type="104" refreshedVersion="0" background="1">
    <extLst>
      <ext xmlns:x15="http://schemas.microsoft.com/office/spreadsheetml/2010/11/main" uri="{DE250136-89BD-433C-8126-D09CA5730AF9}">
        <x15:connection id="Calendar"/>
      </ext>
    </extLst>
  </connection>
  <connection id="2" xr16:uid="{1CA08B8E-CE7A-4B2A-AA31-9BD48A334689}" keepAlive="1" name="ModelConnection_ExternalData_5" description="Data Model" type="5" refreshedVersion="8" minRefreshableVersion="5" saveData="1">
    <dbPr connection="Data Model Connection" command="2 Merge  Batch To Product" commandType="3"/>
    <extLst>
      <ext xmlns:x15="http://schemas.microsoft.com/office/spreadsheetml/2010/11/main" uri="{DE250136-89BD-433C-8126-D09CA5730AF9}">
        <x15:connection id="" model="1"/>
      </ext>
    </extLst>
  </connection>
  <connection id="3" xr16:uid="{7EED4C89-B4BB-4B33-9EB5-BEF67AF2B1AD}" keepAlive="1" name="Query - 1 Cleaned Data" description="Connection to the '1 Cleaned Data' query in the workbook." type="5" refreshedVersion="8" background="1" saveData="1">
    <dbPr connection="Provider=Microsoft.Mashup.OleDb.1;Data Source=$Workbook$;Location=&quot;1 Cleaned Data&quot;;Extended Properties=&quot;&quot;" command="SELECT * FROM [1 Cleaned Data]"/>
  </connection>
  <connection id="4" xr16:uid="{BF604EDF-AB23-4F9F-B557-BDB110562E32}" name="Query - 2 Merge: Batch To Product" description="Connection to the '2 Merge: Batch To Product' query in the workbook." type="100" refreshedVersion="8" minRefreshableVersion="5">
    <extLst>
      <ext xmlns:x15="http://schemas.microsoft.com/office/spreadsheetml/2010/11/main" uri="{DE250136-89BD-433C-8126-D09CA5730AF9}">
        <x15:connection id="8cdad3f2-54b9-4f65-bde7-43b6a289de5d">
          <x15:oledbPr connection="Provider=Microsoft.Mashup.OleDb.1;Data Source=$Workbook$;Location=&quot;2 Merge: Batch To Product&quot;;Extended Properties=&quot;&quot;">
            <x15:dbTables>
              <x15:dbTable name="2 Merge: Batch To Product"/>
            </x15:dbTables>
          </x15:oledbPr>
        </x15:connection>
      </ext>
    </extLst>
  </connection>
  <connection id="5" xr16:uid="{B67009BB-D672-47F6-AF29-9FAC7BBB34AC}" keepAlive="1" name="Query - Check Duplicate Rows" description="Connection to the 'Check Duplicate Rows' query in the workbook." type="5" refreshedVersion="8" background="1" saveData="1">
    <dbPr connection="Provider=Microsoft.Mashup.OleDb.1;Data Source=$Workbook$;Location=&quot;Check Duplicate Rows&quot;;Extended Properties=&quot;&quot;" command="SELECT * FROM [Check Duplicate Rows]"/>
  </connection>
  <connection id="6" xr16:uid="{CC2A80CA-ACD5-4A1F-B81B-B4BB67476DBA}" keepAlive="1" name="Query - Conflicting CAPA Statuses" description="Connection to the 'Conflicting CAPA Statuses' query in the workbook." type="5" refreshedVersion="8" background="1" saveData="1">
    <dbPr connection="Provider=Microsoft.Mashup.OleDb.1;Data Source=$Workbook$;Location=&quot;Conflicting CAPA Statuses&quot;;Extended Properties=&quot;&quot;" command="SELECT * FROM [Conflicting CAPA Statuses]"/>
  </connection>
  <connection id="7" xr16:uid="{893C0FA0-43EC-4727-A204-651A7CAF9381}" keepAlive="1" name="Query - Duplicates: CAPA Number" description="Connection to the 'Duplicates: CAPA Number' query in the workbook." type="5" refreshedVersion="8" background="1" saveData="1">
    <dbPr connection="Provider=Microsoft.Mashup.OleDb.1;Data Source=$Workbook$;Location=&quot;Duplicates: CAPA Number&quot;;Extended Properties=&quot;&quot;" command="SELECT * FROM [Duplicates: CAPA Number]"/>
  </connection>
  <connection id="8" xr16:uid="{509874CB-0B38-46BE-AFC2-1CDBFB1E3033}" keepAlive="1" name="Query - Map: Batch To Product" description="Connection to the 'Map: Batch To Product' query in the workbook." type="5" refreshedVersion="8" background="1" saveData="1">
    <dbPr connection="Provider=Microsoft.Mashup.OleDb.1;Data Source=$Workbook$;Location=&quot;Map: Batch To Product&quot;;Extended Properties=&quot;&quot;" command="SELECT * FROM [Map: Batch To Product]"/>
  </connection>
  <connection id="9" xr16:uid="{8B951B17-39C3-4DD2-B8FF-C8F6E7F2C6B8}" keepAlive="1" name="Query - Null Counts" description="Connection to the 'Null Counts' query in the workbook." type="5" refreshedVersion="8" background="1" saveData="1">
    <dbPr connection="Provider=Microsoft.Mashup.OleDb.1;Data Source=$Workbook$;Location=&quot;Null Counts&quot;;Extended Properties=&quot;&quot;" command="SELECT * FROM [Null Counts]"/>
  </connection>
  <connection id="10" xr16:uid="{7999CFC0-C65E-4C56-9E97-F7C114136DD9}" keepAlive="1" name="Query - Outliers: Detection" description="Connection to the 'Outliers: Detection' query in the workbook." type="5" refreshedVersion="8" background="1" saveData="1">
    <dbPr connection="Provider=Microsoft.Mashup.OleDb.1;Data Source=$Workbook$;Location=&quot;Outliers: Detection&quot;;Extended Properties=&quot;&quot;" command="SELECT * FROM [Outliers: Detection]"/>
  </connection>
  <connection id="11" xr16:uid="{E73C5CFF-B44F-4C9E-9A1B-866E11993F51}" keepAlive="1" name="Query - Outliers: Skewness" description="Connection to the 'Outliers: Skewness' query in the workbook." type="5" refreshedVersion="8" background="1" saveData="1">
    <dbPr connection="Provider=Microsoft.Mashup.OleDb.1;Data Source=$Workbook$;Location=&quot;Outliers: Skewness&quot;;Extended Properties=&quot;&quot;" command="SELECT * FROM [Outliers: Skewness]"/>
  </connection>
  <connection id="12" xr16:uid="{2E62DBD4-6426-4979-A4EA-1D79378B4AA4}" name="Query - Slicer Attempt" description="Connection to the 'Slicer Attempt' query in the workbook." type="100" refreshedVersion="8" minRefreshableVersion="5">
    <extLst>
      <ext xmlns:x15="http://schemas.microsoft.com/office/spreadsheetml/2010/11/main" uri="{DE250136-89BD-433C-8126-D09CA5730AF9}">
        <x15:connection id="4d40bf31-0d24-4f95-9706-196945562720"/>
      </ext>
    </extLst>
  </connection>
  <connection id="13" xr16:uid="{9F92C316-6FBD-420E-AD2A-EFAF5E2FA040}" name="Query - Slicer Department" description="Connection to the 'Slicer Department' query in the workbook." type="100" refreshedVersion="8" minRefreshableVersion="5">
    <extLst>
      <ext xmlns:x15="http://schemas.microsoft.com/office/spreadsheetml/2010/11/main" uri="{DE250136-89BD-433C-8126-D09CA5730AF9}">
        <x15:connection id="2bcfa96b-8b18-47c3-9b11-9d48f6bd0d70">
          <x15:oledbPr connection="Provider=Microsoft.Mashup.OleDb.1;Data Source=$Workbook$;Location=&quot;Slicer Department&quot;;Extended Properties=&quot;&quot;">
            <x15:dbTables>
              <x15:dbTable name="Slicer Department"/>
            </x15:dbTables>
          </x15:oledbPr>
        </x15:connection>
      </ext>
    </extLst>
  </connection>
  <connection id="14" xr16:uid="{5B6401E0-8C44-43B2-B1F4-FB7872081B3B}" name="Query - Slicer Investigator" description="Connection to the 'Slicer Investigator' query in the workbook." type="100" refreshedVersion="8" minRefreshableVersion="5">
    <extLst>
      <ext xmlns:x15="http://schemas.microsoft.com/office/spreadsheetml/2010/11/main" uri="{DE250136-89BD-433C-8126-D09CA5730AF9}">
        <x15:connection id="12662037-38ab-467b-af7d-6d5a12baa547">
          <x15:oledbPr connection="Provider=Microsoft.Mashup.OleDb.1;Data Source=$Workbook$;Location=&quot;Slicer Investigator&quot;;Extended Properties=&quot;&quot;">
            <x15:dbTables>
              <x15:dbTable name="Slicer Investigator"/>
            </x15:dbTables>
          </x15:oledbPr>
        </x15:connection>
      </ext>
    </extLst>
  </connection>
  <connection id="15" xr16:uid="{CDAFBD65-3EEE-4563-824F-2E43B341D8A2}" name="Query - Slicer Product" description="Connection to the 'Slicer Product' query in the workbook." type="100" refreshedVersion="8" minRefreshableVersion="5">
    <extLst>
      <ext xmlns:x15="http://schemas.microsoft.com/office/spreadsheetml/2010/11/main" uri="{DE250136-89BD-433C-8126-D09CA5730AF9}">
        <x15:connection id="58a58e43-5476-4387-8487-98ee7d67c5f8">
          <x15:oledbPr connection="Provider=Microsoft.Mashup.OleDb.1;Data Source=$Workbook$;Location=&quot;Slicer Product&quot;;Extended Properties=&quot;&quot;">
            <x15:dbTables>
              <x15:dbTable name="Slicer Product"/>
            </x15:dbTables>
          </x15:oledbPr>
        </x15:connection>
      </ext>
    </extLst>
  </connection>
  <connection id="16" xr16:uid="{2A64FD65-0BFF-45C1-BF86-A58CAA08217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<sst xmlns="http://schemas.openxmlformats.org/spreadsheetml/2006/main" count="141416" uniqueCount="4003">
  <si>
    <t>Open Date</t>
  </si>
  <si>
    <t>Closed Date</t>
  </si>
  <si>
    <t>Batch Number</t>
  </si>
  <si>
    <t>Product Name</t>
  </si>
  <si>
    <t>Department</t>
  </si>
  <si>
    <t>Deviation Category</t>
  </si>
  <si>
    <t>Root Cause</t>
  </si>
  <si>
    <t>Impact Severity</t>
  </si>
  <si>
    <t>CAPA Required</t>
  </si>
  <si>
    <t>CAPA Closed</t>
  </si>
  <si>
    <t>CAPA Number</t>
  </si>
  <si>
    <t>Investigator</t>
  </si>
  <si>
    <t>Particle Size (μm)</t>
  </si>
  <si>
    <t>pH Level</t>
  </si>
  <si>
    <t>06/02/2024</t>
  </si>
  <si>
    <t>Batch_475</t>
  </si>
  <si>
    <t>Fluoxetine 20mg</t>
  </si>
  <si>
    <t>R&amp;D</t>
  </si>
  <si>
    <t>Quality Control</t>
  </si>
  <si>
    <t>Operator Error</t>
  </si>
  <si>
    <t>Critical</t>
  </si>
  <si>
    <t>Yes</t>
  </si>
  <si>
    <t>No</t>
  </si>
  <si>
    <t>CAPA-4561</t>
  </si>
  <si>
    <t>L. Zhang</t>
  </si>
  <si>
    <t>24/05/2024</t>
  </si>
  <si>
    <t>08/20/2024</t>
  </si>
  <si>
    <t>Batch_951</t>
  </si>
  <si>
    <t>Clonazepam 0.5mg</t>
  </si>
  <si>
    <t>CAPA-5839</t>
  </si>
  <si>
    <t>R. Evans</t>
  </si>
  <si>
    <t>03/25/2023</t>
  </si>
  <si>
    <t>Batch_708</t>
  </si>
  <si>
    <t>QA</t>
  </si>
  <si>
    <t>Training Gap</t>
  </si>
  <si>
    <t>Minor</t>
  </si>
  <si>
    <t>12/05/2024</t>
  </si>
  <si>
    <t>05/21/2024</t>
  </si>
  <si>
    <t>Batch_826</t>
  </si>
  <si>
    <t>Topiramate 25mg</t>
  </si>
  <si>
    <t>Material Issue</t>
  </si>
  <si>
    <t>Material Contamination</t>
  </si>
  <si>
    <t>Moderate</t>
  </si>
  <si>
    <t>J. Smith</t>
  </si>
  <si>
    <t>21/03/2024</t>
  </si>
  <si>
    <t>Batch_263</t>
  </si>
  <si>
    <t>QC Lab</t>
  </si>
  <si>
    <t>04/13/2023</t>
  </si>
  <si>
    <t>06/13/2023</t>
  </si>
  <si>
    <t>Batch_104</t>
  </si>
  <si>
    <t>Sertralin 50mg</t>
  </si>
  <si>
    <t>Packaging</t>
  </si>
  <si>
    <t>Process Error</t>
  </si>
  <si>
    <t>CAPA-2383</t>
  </si>
  <si>
    <t>A. Khan</t>
  </si>
  <si>
    <t>09/12/2023</t>
  </si>
  <si>
    <t>Batch_523</t>
  </si>
  <si>
    <t>Gabapentin 300mg</t>
  </si>
  <si>
    <t>Production</t>
  </si>
  <si>
    <t>Human Error</t>
  </si>
  <si>
    <t>31/03/2023</t>
  </si>
  <si>
    <t>05/26/2023</t>
  </si>
  <si>
    <t>Batch_626</t>
  </si>
  <si>
    <t>S. Thomas</t>
  </si>
  <si>
    <t>12/24/2023</t>
  </si>
  <si>
    <t>02/05/2024</t>
  </si>
  <si>
    <t>Batch_409</t>
  </si>
  <si>
    <t>15/03/2024</t>
  </si>
  <si>
    <t>Batch_529</t>
  </si>
  <si>
    <t>Methylphenidate 10m</t>
  </si>
  <si>
    <t>CAPA-3723</t>
  </si>
  <si>
    <t>04/17/2023</t>
  </si>
  <si>
    <t>01/11/2026</t>
  </si>
  <si>
    <t>Batch_535</t>
  </si>
  <si>
    <t>Alprazolam 0.50mg</t>
  </si>
  <si>
    <t>CAPA-9132</t>
  </si>
  <si>
    <t>D. Garcia</t>
  </si>
  <si>
    <t>31/01/2023</t>
  </si>
  <si>
    <t>03/18/2023</t>
  </si>
  <si>
    <t>Batch_449</t>
  </si>
  <si>
    <t>Alprazolam 0.5mg</t>
  </si>
  <si>
    <t>17/06/2023</t>
  </si>
  <si>
    <t>03/13/2026</t>
  </si>
  <si>
    <t>Batch_751</t>
  </si>
  <si>
    <t>CAPA-9419</t>
  </si>
  <si>
    <t>10/04/2023</t>
  </si>
  <si>
    <t>06/30/2026</t>
  </si>
  <si>
    <t>Batch_640</t>
  </si>
  <si>
    <t>CAPA-1526</t>
  </si>
  <si>
    <t>18/12/2023</t>
  </si>
  <si>
    <t>03/02/2024</t>
  </si>
  <si>
    <t>Batch_353</t>
  </si>
  <si>
    <t>Procedure Not Followed</t>
  </si>
  <si>
    <t>CAPA-5634</t>
  </si>
  <si>
    <t>30/12/2023</t>
  </si>
  <si>
    <t>09/25/2026</t>
  </si>
  <si>
    <t>Batch_469</t>
  </si>
  <si>
    <t>14/08/2023</t>
  </si>
  <si>
    <t>Batch_932</t>
  </si>
  <si>
    <t>CAPA-5596</t>
  </si>
  <si>
    <t>11/10/2023</t>
  </si>
  <si>
    <t>07/07/2026</t>
  </si>
  <si>
    <t>Batch_881</t>
  </si>
  <si>
    <t>Sertraline 50mg</t>
  </si>
  <si>
    <t>12/06/2023</t>
  </si>
  <si>
    <t>09/01/2026</t>
  </si>
  <si>
    <t>Batch_715</t>
  </si>
  <si>
    <t>03/28/2024</t>
  </si>
  <si>
    <t>06/14/2024</t>
  </si>
  <si>
    <t>Batch_417</t>
  </si>
  <si>
    <t>CAPA-5473</t>
  </si>
  <si>
    <t>21/11/2023</t>
  </si>
  <si>
    <t>12/01/2023</t>
  </si>
  <si>
    <t>Batch_350</t>
  </si>
  <si>
    <t>CAPA-2057</t>
  </si>
  <si>
    <t>21/08/2023</t>
  </si>
  <si>
    <t>08/27/2023</t>
  </si>
  <si>
    <t>Batch_916</t>
  </si>
  <si>
    <t>Methylphenidate 10mg</t>
  </si>
  <si>
    <t>Equipment Failure</t>
  </si>
  <si>
    <t>Equipment Malfunction</t>
  </si>
  <si>
    <t>CAPA-6752</t>
  </si>
  <si>
    <t>02/21/2023</t>
  </si>
  <si>
    <t>02/28/2023</t>
  </si>
  <si>
    <t>Batch_170</t>
  </si>
  <si>
    <t>CAPA-9864</t>
  </si>
  <si>
    <t>09/26/2023</t>
  </si>
  <si>
    <t>Batch_505</t>
  </si>
  <si>
    <t>12/23/2026</t>
  </si>
  <si>
    <t>Batch_234</t>
  </si>
  <si>
    <t xml:space="preserve"> Fluoxetin 20mg </t>
  </si>
  <si>
    <t>CAPA-3594</t>
  </si>
  <si>
    <t>04/11/2023</t>
  </si>
  <si>
    <t>Batch_148</t>
  </si>
  <si>
    <t>CAPA-9366</t>
  </si>
  <si>
    <t>17/05/2023</t>
  </si>
  <si>
    <t>05/19/2023</t>
  </si>
  <si>
    <t>Batch_731</t>
  </si>
  <si>
    <t>Fluoxetin 20mg</t>
  </si>
  <si>
    <t>CAPA-7472</t>
  </si>
  <si>
    <t>02/10/2024</t>
  </si>
  <si>
    <t>02/29/2024</t>
  </si>
  <si>
    <t>Batch_439</t>
  </si>
  <si>
    <t xml:space="preserve"> Sertralin 50mg </t>
  </si>
  <si>
    <t>M. Patel</t>
  </si>
  <si>
    <t>05/18/2023</t>
  </si>
  <si>
    <t>Batch_813</t>
  </si>
  <si>
    <t>12/11/2023</t>
  </si>
  <si>
    <t>01/26/2024</t>
  </si>
  <si>
    <t>Batch_433</t>
  </si>
  <si>
    <t>CAPA-1147</t>
  </si>
  <si>
    <t>14/03/2023</t>
  </si>
  <si>
    <t>03/20/2023</t>
  </si>
  <si>
    <t>Batch_361</t>
  </si>
  <si>
    <t>18/02/2023</t>
  </si>
  <si>
    <t>03/17/2023</t>
  </si>
  <si>
    <t>Batch_943</t>
  </si>
  <si>
    <t>Lorazepam 1mg</t>
  </si>
  <si>
    <t>CAPA-9662</t>
  </si>
  <si>
    <t>06/17/2023</t>
  </si>
  <si>
    <t>06/21/2023</t>
  </si>
  <si>
    <t>Batch_586</t>
  </si>
  <si>
    <t>15/02/2024</t>
  </si>
  <si>
    <t>02/20/2024</t>
  </si>
  <si>
    <t>Batch_537</t>
  </si>
  <si>
    <t>CAPA-5926</t>
  </si>
  <si>
    <t>09/05/2023</t>
  </si>
  <si>
    <t>06/01/2026</t>
  </si>
  <si>
    <t>Batch_806</t>
  </si>
  <si>
    <t>18/03/2024</t>
  </si>
  <si>
    <t>06/21/2024</t>
  </si>
  <si>
    <t>Batch_780</t>
  </si>
  <si>
    <t>CAPA-7341</t>
  </si>
  <si>
    <t>05/04/2024</t>
  </si>
  <si>
    <t>Batch_747</t>
  </si>
  <si>
    <t>01/03/2024</t>
  </si>
  <si>
    <t>01/05/2024</t>
  </si>
  <si>
    <t>CAPA-8009</t>
  </si>
  <si>
    <t>11/09/2023</t>
  </si>
  <si>
    <t>08/05/2026</t>
  </si>
  <si>
    <t>Batch_128</t>
  </si>
  <si>
    <t>CAPA-5644</t>
  </si>
  <si>
    <t>04/06/2024</t>
  </si>
  <si>
    <t>01/01/2027</t>
  </si>
  <si>
    <t>Batch_980</t>
  </si>
  <si>
    <t>10/02/2023</t>
  </si>
  <si>
    <t>11/06/2025</t>
  </si>
  <si>
    <t>Batch_810</t>
  </si>
  <si>
    <t>CAPA-3483</t>
  </si>
  <si>
    <t>08/02/2023</t>
  </si>
  <si>
    <t>Batch_202</t>
  </si>
  <si>
    <t>CAPA-6184</t>
  </si>
  <si>
    <t>08/06/2024</t>
  </si>
  <si>
    <t>07/15/2024</t>
  </si>
  <si>
    <t>Batch_923</t>
  </si>
  <si>
    <t>07/21/2023</t>
  </si>
  <si>
    <t>04/16/2026</t>
  </si>
  <si>
    <t>Batch_891</t>
  </si>
  <si>
    <t>27/07/2023</t>
  </si>
  <si>
    <t>10/21/2023</t>
  </si>
  <si>
    <t>Batch_445</t>
  </si>
  <si>
    <t>CAPA-4691</t>
  </si>
  <si>
    <t>01/27/2023</t>
  </si>
  <si>
    <t>03/07/2023</t>
  </si>
  <si>
    <t>Batch_763</t>
  </si>
  <si>
    <t>CAPA-1340</t>
  </si>
  <si>
    <t>04/16/2023</t>
  </si>
  <si>
    <t>01/10/2026</t>
  </si>
  <si>
    <t>Batch_119</t>
  </si>
  <si>
    <t>CAPA-4694</t>
  </si>
  <si>
    <t>08/26/2023</t>
  </si>
  <si>
    <t>08/31/2023</t>
  </si>
  <si>
    <t>Batch_620</t>
  </si>
  <si>
    <t xml:space="preserve"> Lorazepam 1mg </t>
  </si>
  <si>
    <t>CAPA-9001</t>
  </si>
  <si>
    <t>01/09/2023</t>
  </si>
  <si>
    <t>05/28/2026</t>
  </si>
  <si>
    <t>Batch_873</t>
  </si>
  <si>
    <t>CAPA-1501</t>
  </si>
  <si>
    <t>16/04/2024</t>
  </si>
  <si>
    <t>01/11/2027</t>
  </si>
  <si>
    <t>Batch_226</t>
  </si>
  <si>
    <t>10/07/2023</t>
  </si>
  <si>
    <t>04/05/2026</t>
  </si>
  <si>
    <t>Batch_604</t>
  </si>
  <si>
    <t>CAPA-1850</t>
  </si>
  <si>
    <t>02/22/2024</t>
  </si>
  <si>
    <t>Batch_389</t>
  </si>
  <si>
    <t>01/02/2024</t>
  </si>
  <si>
    <t>03/17/2024</t>
  </si>
  <si>
    <t>Batch_823</t>
  </si>
  <si>
    <t>07/10/2023</t>
  </si>
  <si>
    <t>10/15/2023</t>
  </si>
  <si>
    <t>Batch_653</t>
  </si>
  <si>
    <t>02/15/2024</t>
  </si>
  <si>
    <t>11/11/2026</t>
  </si>
  <si>
    <t>Batch_346</t>
  </si>
  <si>
    <t>CAPA-2928</t>
  </si>
  <si>
    <t>09/03/2024</t>
  </si>
  <si>
    <t>Batch_647</t>
  </si>
  <si>
    <t>02/25/2023</t>
  </si>
  <si>
    <t>05/29/2023</t>
  </si>
  <si>
    <t>Batch_969</t>
  </si>
  <si>
    <t>23/05/2024</t>
  </si>
  <si>
    <t>02/17/2027</t>
  </si>
  <si>
    <t>Batch_595</t>
  </si>
  <si>
    <t>CAPA-1440</t>
  </si>
  <si>
    <t>11/08/2023</t>
  </si>
  <si>
    <t>Batch_552</t>
  </si>
  <si>
    <t>CAPA-1149</t>
  </si>
  <si>
    <t>08/29/2023</t>
  </si>
  <si>
    <t>Batch_466</t>
  </si>
  <si>
    <t>07/09/2023</t>
  </si>
  <si>
    <t>04/04/2026</t>
  </si>
  <si>
    <t>CAPA-4099</t>
  </si>
  <si>
    <t>31/01/2024</t>
  </si>
  <si>
    <t>Batch_762</t>
  </si>
  <si>
    <t>09/01/2024</t>
  </si>
  <si>
    <t>Batch_789</t>
  </si>
  <si>
    <t>CAPA-1946</t>
  </si>
  <si>
    <t>15/10/2023</t>
  </si>
  <si>
    <t>Batch_410</t>
  </si>
  <si>
    <t>CAPA-5599</t>
  </si>
  <si>
    <t>05/16/2023</t>
  </si>
  <si>
    <t>06/29/2023</t>
  </si>
  <si>
    <t>Batch_621</t>
  </si>
  <si>
    <t>CAPA-7117</t>
  </si>
  <si>
    <t>02/06/2023</t>
  </si>
  <si>
    <t>08/30/2023</t>
  </si>
  <si>
    <t>Batch_402</t>
  </si>
  <si>
    <t>CAPA-5583</t>
  </si>
  <si>
    <t>07/30/2023</t>
  </si>
  <si>
    <t>Batch_632</t>
  </si>
  <si>
    <t>CAPA-9381</t>
  </si>
  <si>
    <t>Batch_272</t>
  </si>
  <si>
    <t>CAPA-3831</t>
  </si>
  <si>
    <t>12/07/2023</t>
  </si>
  <si>
    <t>Batch_240</t>
  </si>
  <si>
    <t>CAPA-9079</t>
  </si>
  <si>
    <t>08/21/2023</t>
  </si>
  <si>
    <t>11/13/2023</t>
  </si>
  <si>
    <t>Batch_692</t>
  </si>
  <si>
    <t>CAPA-5414</t>
  </si>
  <si>
    <t>01/17/2023</t>
  </si>
  <si>
    <t>Batch_666</t>
  </si>
  <si>
    <t>02/03/2024</t>
  </si>
  <si>
    <t>Batch_987</t>
  </si>
  <si>
    <t>CAPA-9376</t>
  </si>
  <si>
    <t>05/07/2024</t>
  </si>
  <si>
    <t>07/23/2024</t>
  </si>
  <si>
    <t>01/10/2023</t>
  </si>
  <si>
    <t>02/26/2023</t>
  </si>
  <si>
    <t>Batch_317</t>
  </si>
  <si>
    <t>CAPA-2310</t>
  </si>
  <si>
    <t>12/04/2023</t>
  </si>
  <si>
    <t>01/22/2024</t>
  </si>
  <si>
    <t>Batch_933</t>
  </si>
  <si>
    <t>CAPA-3621</t>
  </si>
  <si>
    <t>15/04/2024</t>
  </si>
  <si>
    <t>05/11/2024</t>
  </si>
  <si>
    <t>Batch_567</t>
  </si>
  <si>
    <t>03/26/2023</t>
  </si>
  <si>
    <t>06/16/2023</t>
  </si>
  <si>
    <t>Batch_852</t>
  </si>
  <si>
    <t xml:space="preserve"> Alprazolam 0.50mg </t>
  </si>
  <si>
    <t>09/11/2023</t>
  </si>
  <si>
    <t>Batch_244</t>
  </si>
  <si>
    <t>05/02/2024</t>
  </si>
  <si>
    <t>08/04/2024</t>
  </si>
  <si>
    <t>Batch_428</t>
  </si>
  <si>
    <t>CAPA-9767</t>
  </si>
  <si>
    <t>11/03/2023</t>
  </si>
  <si>
    <t>03/14/2023</t>
  </si>
  <si>
    <t>Batch_689</t>
  </si>
  <si>
    <t>10/19/2023</t>
  </si>
  <si>
    <t>07/15/2026</t>
  </si>
  <si>
    <t>Batch_721</t>
  </si>
  <si>
    <t>10/06/2023</t>
  </si>
  <si>
    <t>07/02/2026</t>
  </si>
  <si>
    <t>Batch_973</t>
  </si>
  <si>
    <t>CAPA-8418</t>
  </si>
  <si>
    <t>02/12/2023</t>
  </si>
  <si>
    <t>11/08/2025</t>
  </si>
  <si>
    <t>Batch_615</t>
  </si>
  <si>
    <t>CAPA-6198</t>
  </si>
  <si>
    <t>01/30/2024</t>
  </si>
  <si>
    <t>04/29/2024</t>
  </si>
  <si>
    <t>07/12/2023</t>
  </si>
  <si>
    <t>Batch_642</t>
  </si>
  <si>
    <t>CAPA-6420</t>
  </si>
  <si>
    <t>02/28/2024</t>
  </si>
  <si>
    <t>03/08/2024</t>
  </si>
  <si>
    <t>Batch_761</t>
  </si>
  <si>
    <t>11/20/2023</t>
  </si>
  <si>
    <t>Batch_809</t>
  </si>
  <si>
    <t>20/05/2023</t>
  </si>
  <si>
    <t>Batch_412</t>
  </si>
  <si>
    <t>CAPA-5089</t>
  </si>
  <si>
    <t>16/05/2023</t>
  </si>
  <si>
    <t>02/09/2026</t>
  </si>
  <si>
    <t>Batch_338</t>
  </si>
  <si>
    <t>CAPA-2829</t>
  </si>
  <si>
    <t>02/07/2024</t>
  </si>
  <si>
    <t>02/27/2024</t>
  </si>
  <si>
    <t>Batch_132</t>
  </si>
  <si>
    <t>24/10/2023</t>
  </si>
  <si>
    <t>07/20/2026</t>
  </si>
  <si>
    <t>Batch_225</t>
  </si>
  <si>
    <t>01/01/2024</t>
  </si>
  <si>
    <t>Batch_999</t>
  </si>
  <si>
    <t>02/19/2024</t>
  </si>
  <si>
    <t>Batch_855</t>
  </si>
  <si>
    <t>CAPA-7370</t>
  </si>
  <si>
    <t>06/04/2024</t>
  </si>
  <si>
    <t>Batch_129</t>
  </si>
  <si>
    <t>CAPA-6813</t>
  </si>
  <si>
    <t>07/27/2023</t>
  </si>
  <si>
    <t>Batch_682</t>
  </si>
  <si>
    <t>12/08/2025</t>
  </si>
  <si>
    <t>Batch_303</t>
  </si>
  <si>
    <t>CAPA-2606</t>
  </si>
  <si>
    <t>04/23/2024</t>
  </si>
  <si>
    <t>Batch_164</t>
  </si>
  <si>
    <t>CAPA-6127</t>
  </si>
  <si>
    <t>10/10/2023</t>
  </si>
  <si>
    <t>10/22/2023</t>
  </si>
  <si>
    <t>Batch_347</t>
  </si>
  <si>
    <t>CAPA-8342</t>
  </si>
  <si>
    <t>05/28/2024</t>
  </si>
  <si>
    <t>05/31/2024</t>
  </si>
  <si>
    <t>Batch_145</t>
  </si>
  <si>
    <t>CAPA-1052</t>
  </si>
  <si>
    <t>07/03/2023</t>
  </si>
  <si>
    <t>12/01/2025</t>
  </si>
  <si>
    <t>Batch_406</t>
  </si>
  <si>
    <t>05/17/2023</t>
  </si>
  <si>
    <t>05/21/2023</t>
  </si>
  <si>
    <t>Batch_667</t>
  </si>
  <si>
    <t>04/21/2023</t>
  </si>
  <si>
    <t>04/25/2023</t>
  </si>
  <si>
    <t>Batch_479</t>
  </si>
  <si>
    <t>CAPA-5232</t>
  </si>
  <si>
    <t>03/31/2024</t>
  </si>
  <si>
    <t>Batch_271</t>
  </si>
  <si>
    <t>CAPA-2311</t>
  </si>
  <si>
    <t>11/15/2023</t>
  </si>
  <si>
    <t>12/14/2023</t>
  </si>
  <si>
    <t>Batch_266</t>
  </si>
  <si>
    <t>30/05/2023</t>
  </si>
  <si>
    <t>02/23/2026</t>
  </si>
  <si>
    <t>Batch_278</t>
  </si>
  <si>
    <t>01/24/2024</t>
  </si>
  <si>
    <t>Batch_118</t>
  </si>
  <si>
    <t>11/01/2026</t>
  </si>
  <si>
    <t>Batch_817</t>
  </si>
  <si>
    <t>01/09/2024</t>
  </si>
  <si>
    <t>Batch_921</t>
  </si>
  <si>
    <t>CAPA-3606</t>
  </si>
  <si>
    <t>02/16/2023</t>
  </si>
  <si>
    <t>11/12/2025</t>
  </si>
  <si>
    <t>Batch_514</t>
  </si>
  <si>
    <t>CAPA-1238</t>
  </si>
  <si>
    <t>05/17/2024</t>
  </si>
  <si>
    <t>05/22/2024</t>
  </si>
  <si>
    <t>Batch_264</t>
  </si>
  <si>
    <t>CAPA-1671</t>
  </si>
  <si>
    <t>18/03/2023</t>
  </si>
  <si>
    <t>03/19/2023</t>
  </si>
  <si>
    <t>Batch_950</t>
  </si>
  <si>
    <t>CAPA-1033</t>
  </si>
  <si>
    <t>08/22/2023</t>
  </si>
  <si>
    <t>Batch_211</t>
  </si>
  <si>
    <t>CAPA-3664</t>
  </si>
  <si>
    <t>06/19/2024</t>
  </si>
  <si>
    <t>Batch_770</t>
  </si>
  <si>
    <t>02/01/2024</t>
  </si>
  <si>
    <t>02/12/2024</t>
  </si>
  <si>
    <t>Batch_960</t>
  </si>
  <si>
    <t>10/29/2023</t>
  </si>
  <si>
    <t>11/07/2023</t>
  </si>
  <si>
    <t>Batch_333</t>
  </si>
  <si>
    <t>CAPA-6468</t>
  </si>
  <si>
    <t>12/19/2023</t>
  </si>
  <si>
    <t>Batch_288</t>
  </si>
  <si>
    <t>CAPA-9992</t>
  </si>
  <si>
    <t>Batch_253</t>
  </si>
  <si>
    <t>CAPA-9053</t>
  </si>
  <si>
    <t>24/06/2023</t>
  </si>
  <si>
    <t>Batch_312</t>
  </si>
  <si>
    <t>CAPA-5230</t>
  </si>
  <si>
    <t>04/06/2023</t>
  </si>
  <si>
    <t>06/08/2023</t>
  </si>
  <si>
    <t>Batch_697</t>
  </si>
  <si>
    <t>CAPA-5968</t>
  </si>
  <si>
    <t>10/11/2023</t>
  </si>
  <si>
    <t>12/15/2023</t>
  </si>
  <si>
    <t>Batch_131</t>
  </si>
  <si>
    <t>14/11/2023</t>
  </si>
  <si>
    <t>08/10/2026</t>
  </si>
  <si>
    <t>Batch_812</t>
  </si>
  <si>
    <t>03/03/2023</t>
  </si>
  <si>
    <t>Batch_876</t>
  </si>
  <si>
    <t>15/06/2023</t>
  </si>
  <si>
    <t>Batch_221</t>
  </si>
  <si>
    <t>06/05/2024</t>
  </si>
  <si>
    <t>05/10/2024</t>
  </si>
  <si>
    <t>Batch_825</t>
  </si>
  <si>
    <t>10/31/2023</t>
  </si>
  <si>
    <t>11/05/2023</t>
  </si>
  <si>
    <t>08/17/2023</t>
  </si>
  <si>
    <t>Batch_190</t>
  </si>
  <si>
    <t>CAPA-7023</t>
  </si>
  <si>
    <t>Batch_622</t>
  </si>
  <si>
    <t>11/22/2023</t>
  </si>
  <si>
    <t>12/31/2023</t>
  </si>
  <si>
    <t>Batch_726</t>
  </si>
  <si>
    <t>CAPA-9871</t>
  </si>
  <si>
    <t>22/03/2023</t>
  </si>
  <si>
    <t>Batch_124</t>
  </si>
  <si>
    <t>CAPA-1091</t>
  </si>
  <si>
    <t>02/01/2023</t>
  </si>
  <si>
    <t>Batch_237</t>
  </si>
  <si>
    <t>CAPA-3826</t>
  </si>
  <si>
    <t>22/08/2023</t>
  </si>
  <si>
    <t>05/18/2026</t>
  </si>
  <si>
    <t>Batch_538</t>
  </si>
  <si>
    <t>CAPA-8445</t>
  </si>
  <si>
    <t>Batch_705</t>
  </si>
  <si>
    <t>CAPA-5525</t>
  </si>
  <si>
    <t>12/10/2023</t>
  </si>
  <si>
    <t>10/14/2023</t>
  </si>
  <si>
    <t>Batch_745</t>
  </si>
  <si>
    <t>CAPA-9877</t>
  </si>
  <si>
    <t>08/23/2023</t>
  </si>
  <si>
    <t>Batch_880</t>
  </si>
  <si>
    <t>04/05/2024</t>
  </si>
  <si>
    <t>Batch_687</t>
  </si>
  <si>
    <t>02/02/2024</t>
  </si>
  <si>
    <t>Batch_142</t>
  </si>
  <si>
    <t>07/19/2024</t>
  </si>
  <si>
    <t>Batch_753</t>
  </si>
  <si>
    <t>CAPA-9778</t>
  </si>
  <si>
    <t>06/25/2023</t>
  </si>
  <si>
    <t>03/21/2026</t>
  </si>
  <si>
    <t>Batch_872</t>
  </si>
  <si>
    <t>Batch_752</t>
  </si>
  <si>
    <t>CAPA-5690</t>
  </si>
  <si>
    <t>CAPA-9754</t>
  </si>
  <si>
    <t>11/28/2023</t>
  </si>
  <si>
    <t>08/24/2026</t>
  </si>
  <si>
    <t>Batch_596</t>
  </si>
  <si>
    <t>20/01/2024</t>
  </si>
  <si>
    <t>Batch_178</t>
  </si>
  <si>
    <t>CAPA-5421</t>
  </si>
  <si>
    <t>Batch_764</t>
  </si>
  <si>
    <t>CAPA-3544</t>
  </si>
  <si>
    <t>01/07/2024</t>
  </si>
  <si>
    <t>02/26/2024</t>
  </si>
  <si>
    <t>Batch_861</t>
  </si>
  <si>
    <t>CAPA-4734</t>
  </si>
  <si>
    <t>03/04/2023</t>
  </si>
  <si>
    <t>04/09/2023</t>
  </si>
  <si>
    <t>Batch_486</t>
  </si>
  <si>
    <t>CAPA-2436</t>
  </si>
  <si>
    <t>26/10/2023</t>
  </si>
  <si>
    <t>12/02/2023</t>
  </si>
  <si>
    <t>Batch_507</t>
  </si>
  <si>
    <t>CAPA-3282</t>
  </si>
  <si>
    <t>08/03/2023</t>
  </si>
  <si>
    <t>Batch_130</t>
  </si>
  <si>
    <t>08/19/2023</t>
  </si>
  <si>
    <t>Batch_879</t>
  </si>
  <si>
    <t>CAPA-9846</t>
  </si>
  <si>
    <t>04/27/2024</t>
  </si>
  <si>
    <t>Batch_368</t>
  </si>
  <si>
    <t>CAPA-9209</t>
  </si>
  <si>
    <t>10/02/2024</t>
  </si>
  <si>
    <t>11/06/2026</t>
  </si>
  <si>
    <t>Batch_430</t>
  </si>
  <si>
    <t>CAPA-3854</t>
  </si>
  <si>
    <t>06/08/2024</t>
  </si>
  <si>
    <t>Batch_493</t>
  </si>
  <si>
    <t>05/12/2023</t>
  </si>
  <si>
    <t>Batch_996</t>
  </si>
  <si>
    <t>CAPA-2245</t>
  </si>
  <si>
    <t>28/10/2023</t>
  </si>
  <si>
    <t>Batch_296</t>
  </si>
  <si>
    <t xml:space="preserve"> Fluoxetine 20mg </t>
  </si>
  <si>
    <t>02/20/2023</t>
  </si>
  <si>
    <t>Batch_216</t>
  </si>
  <si>
    <t>CAPA-4210</t>
  </si>
  <si>
    <t>05/24/2023</t>
  </si>
  <si>
    <t>Batch_859</t>
  </si>
  <si>
    <t>02/07/2023</t>
  </si>
  <si>
    <t>03/05/2023</t>
  </si>
  <si>
    <t>04/01/2023</t>
  </si>
  <si>
    <t>Batch_481</t>
  </si>
  <si>
    <t>CAPA-4239</t>
  </si>
  <si>
    <t>15/05/2023</t>
  </si>
  <si>
    <t>Batch_201</t>
  </si>
  <si>
    <t>CAPA-9673</t>
  </si>
  <si>
    <t>03/09/2024</t>
  </si>
  <si>
    <t>03/18/2024</t>
  </si>
  <si>
    <t>Batch_396</t>
  </si>
  <si>
    <t>CAPA-5110</t>
  </si>
  <si>
    <t>03/30/2023</t>
  </si>
  <si>
    <t>Batch_777</t>
  </si>
  <si>
    <t>CAPA-9610</t>
  </si>
  <si>
    <t>24/03/2023</t>
  </si>
  <si>
    <t>04/12/2023</t>
  </si>
  <si>
    <t>Batch_981</t>
  </si>
  <si>
    <t>CAPA-2966</t>
  </si>
  <si>
    <t>Batch_287</t>
  </si>
  <si>
    <t>CAPA-1408</t>
  </si>
  <si>
    <t>07/15/2023</t>
  </si>
  <si>
    <t>Batch_285</t>
  </si>
  <si>
    <t>CAPA-3126</t>
  </si>
  <si>
    <t>07/06/2024</t>
  </si>
  <si>
    <t>Batch_395</t>
  </si>
  <si>
    <t>CAPA-4822</t>
  </si>
  <si>
    <t>05/15/2023</t>
  </si>
  <si>
    <t>05/25/2023</t>
  </si>
  <si>
    <t>Batch_714</t>
  </si>
  <si>
    <t>06/30/2023</t>
  </si>
  <si>
    <t>07/01/2023</t>
  </si>
  <si>
    <t>CAPA-6954</t>
  </si>
  <si>
    <t>31/05/2023</t>
  </si>
  <si>
    <t>Batch_490</t>
  </si>
  <si>
    <t>CAPA-3119</t>
  </si>
  <si>
    <t>09/08/2023</t>
  </si>
  <si>
    <t>Batch_676</t>
  </si>
  <si>
    <t>CAPA-2077</t>
  </si>
  <si>
    <t>22/07/2023</t>
  </si>
  <si>
    <t>04/17/2026</t>
  </si>
  <si>
    <t>Batch_434</t>
  </si>
  <si>
    <t>26/06/2024</t>
  </si>
  <si>
    <t>Batch_103</t>
  </si>
  <si>
    <t>CAPA-1023</t>
  </si>
  <si>
    <t>08/18/2023</t>
  </si>
  <si>
    <t>CAPA-5939</t>
  </si>
  <si>
    <t>26/05/2023</t>
  </si>
  <si>
    <t>02/19/2026</t>
  </si>
  <si>
    <t>Batch_633</t>
  </si>
  <si>
    <t>CAPA-8412</t>
  </si>
  <si>
    <t>03/11/2024</t>
  </si>
  <si>
    <t>05/29/2024</t>
  </si>
  <si>
    <t>CAPA-2661</t>
  </si>
  <si>
    <t>08/08/2023</t>
  </si>
  <si>
    <t>10/20/2023</t>
  </si>
  <si>
    <t>CAPA-6517</t>
  </si>
  <si>
    <t>10/08/2023</t>
  </si>
  <si>
    <t>05/06/2026</t>
  </si>
  <si>
    <t>Batch_846</t>
  </si>
  <si>
    <t>CAPA-7554</t>
  </si>
  <si>
    <t>CAPA-7828</t>
  </si>
  <si>
    <t>12/12/2023</t>
  </si>
  <si>
    <t>Batch_630</t>
  </si>
  <si>
    <t>02/10/2023</t>
  </si>
  <si>
    <t>Batch_127</t>
  </si>
  <si>
    <t>CAPA-7232</t>
  </si>
  <si>
    <t>15/05/2024</t>
  </si>
  <si>
    <t>Batch_822</t>
  </si>
  <si>
    <t>CAPA-8270</t>
  </si>
  <si>
    <t>04/10/2023</t>
  </si>
  <si>
    <t>Batch_937</t>
  </si>
  <si>
    <t>CAPA-6651</t>
  </si>
  <si>
    <t>01/31/2023</t>
  </si>
  <si>
    <t>CAPA-2916</t>
  </si>
  <si>
    <t>28/07/2023</t>
  </si>
  <si>
    <t>04/23/2026</t>
  </si>
  <si>
    <t>01/14/2023</t>
  </si>
  <si>
    <t>10/10/2025</t>
  </si>
  <si>
    <t>Batch_300</t>
  </si>
  <si>
    <t>CAPA-9174</t>
  </si>
  <si>
    <t>05/27/2024</t>
  </si>
  <si>
    <t>06/17/2024</t>
  </si>
  <si>
    <t>CAPA-2346</t>
  </si>
  <si>
    <t>07/19/2023</t>
  </si>
  <si>
    <t>CAPA-7713</t>
  </si>
  <si>
    <t>02/04/2023</t>
  </si>
  <si>
    <t>Batch_690</t>
  </si>
  <si>
    <t>CAPA-6822</t>
  </si>
  <si>
    <t>14/01/2024</t>
  </si>
  <si>
    <t>10/10/2026</t>
  </si>
  <si>
    <t>Batch_123</t>
  </si>
  <si>
    <t>CAPA-9807</t>
  </si>
  <si>
    <t>23/03/2024</t>
  </si>
  <si>
    <t>06/24/2024</t>
  </si>
  <si>
    <t>Batch_560</t>
  </si>
  <si>
    <t>27/09/2023</t>
  </si>
  <si>
    <t>10/03/2023</t>
  </si>
  <si>
    <t>Batch_641</t>
  </si>
  <si>
    <t>CAPA-2156</t>
  </si>
  <si>
    <t>Batch_614</t>
  </si>
  <si>
    <t>CAPA-6330</t>
  </si>
  <si>
    <t>06/24/2023</t>
  </si>
  <si>
    <t>Batch_636</t>
  </si>
  <si>
    <t>CAPA-4394</t>
  </si>
  <si>
    <t>07/25/2023</t>
  </si>
  <si>
    <t>09/25/2023</t>
  </si>
  <si>
    <t>Batch_180</t>
  </si>
  <si>
    <t>CAPA-8782</t>
  </si>
  <si>
    <t>11/30/2023</t>
  </si>
  <si>
    <t>12/03/2023</t>
  </si>
  <si>
    <t>Batch_773</t>
  </si>
  <si>
    <t>CAPA-8201</t>
  </si>
  <si>
    <t>17/03/2024</t>
  </si>
  <si>
    <t>12/12/2026</t>
  </si>
  <si>
    <t>18/06/2024</t>
  </si>
  <si>
    <t>06/26/2024</t>
  </si>
  <si>
    <t>CAPA-1645</t>
  </si>
  <si>
    <t>06/10/2024</t>
  </si>
  <si>
    <t>CAPA-7313</t>
  </si>
  <si>
    <t>26/09/2023</t>
  </si>
  <si>
    <t>06/22/2026</t>
  </si>
  <si>
    <t>Batch_599</t>
  </si>
  <si>
    <t xml:space="preserve"> Alprazolam 0.5mg </t>
  </si>
  <si>
    <t>CAPA-3109</t>
  </si>
  <si>
    <t>03/01/2024</t>
  </si>
  <si>
    <t>11/26/2026</t>
  </si>
  <si>
    <t>Batch_722</t>
  </si>
  <si>
    <t>CAPA-8918</t>
  </si>
  <si>
    <t>22/02/2023</t>
  </si>
  <si>
    <t>05/23/2023</t>
  </si>
  <si>
    <t>Batch_297</t>
  </si>
  <si>
    <t>CAPA-3619</t>
  </si>
  <si>
    <t>07/28/2023</t>
  </si>
  <si>
    <t>Batch_394</t>
  </si>
  <si>
    <t>16/10/2023</t>
  </si>
  <si>
    <t>CAPA-7153</t>
  </si>
  <si>
    <t>01/16/2023</t>
  </si>
  <si>
    <t>10/12/2025</t>
  </si>
  <si>
    <t>Batch_498</t>
  </si>
  <si>
    <t>16/07/2023</t>
  </si>
  <si>
    <t>07/22/2023</t>
  </si>
  <si>
    <t>05/02/2023</t>
  </si>
  <si>
    <t>04/02/2023</t>
  </si>
  <si>
    <t>Batch_993</t>
  </si>
  <si>
    <t>01/16/2024</t>
  </si>
  <si>
    <t>10/12/2026</t>
  </si>
  <si>
    <t>Batch_133</t>
  </si>
  <si>
    <t>CAPA-4396</t>
  </si>
  <si>
    <t>22/06/2023</t>
  </si>
  <si>
    <t>Batch_232</t>
  </si>
  <si>
    <t xml:space="preserve"> Sertraline 50mg </t>
  </si>
  <si>
    <t>05/01/2024</t>
  </si>
  <si>
    <t>01/26/2027</t>
  </si>
  <si>
    <t>Batch_323</t>
  </si>
  <si>
    <t>19/07/2023</t>
  </si>
  <si>
    <t>Batch_660</t>
  </si>
  <si>
    <t xml:space="preserve"> Gabapentin 300mg </t>
  </si>
  <si>
    <t>23/02/2024</t>
  </si>
  <si>
    <t>03/03/2024</t>
  </si>
  <si>
    <t>Batch_831</t>
  </si>
  <si>
    <t>09/02/2026</t>
  </si>
  <si>
    <t>Batch_850</t>
  </si>
  <si>
    <t>01/05/2023</t>
  </si>
  <si>
    <t>Batch_322</t>
  </si>
  <si>
    <t>06/30/2024</t>
  </si>
  <si>
    <t>03/27/2027</t>
  </si>
  <si>
    <t>Batch_755</t>
  </si>
  <si>
    <t>26/08/2023</t>
  </si>
  <si>
    <t>05/22/2026</t>
  </si>
  <si>
    <t>Batch_250</t>
  </si>
  <si>
    <t>CAPA-9224</t>
  </si>
  <si>
    <t>08/04/2023</t>
  </si>
  <si>
    <t>08/14/2023</t>
  </si>
  <si>
    <t>Batch_744</t>
  </si>
  <si>
    <t>CAPA-4160</t>
  </si>
  <si>
    <t>19/02/2024</t>
  </si>
  <si>
    <t>11/15/2026</t>
  </si>
  <si>
    <t>CAPA-1227</t>
  </si>
  <si>
    <t>07/31/2023</t>
  </si>
  <si>
    <t>Batch_315</t>
  </si>
  <si>
    <t>CAPA-7184</t>
  </si>
  <si>
    <t>Batch_603</t>
  </si>
  <si>
    <t>CAPA-5657</t>
  </si>
  <si>
    <t>06/04/2026</t>
  </si>
  <si>
    <t>Batch_607</t>
  </si>
  <si>
    <t>CAPA-9393</t>
  </si>
  <si>
    <t>07/05/2024</t>
  </si>
  <si>
    <t>06/29/2024</t>
  </si>
  <si>
    <t>Batch_258</t>
  </si>
  <si>
    <t>CAPA-7628</t>
  </si>
  <si>
    <t>09/19/2024</t>
  </si>
  <si>
    <t>Batch_483</t>
  </si>
  <si>
    <t>08/25/2023</t>
  </si>
  <si>
    <t>05/21/2026</t>
  </si>
  <si>
    <t>Batch_151</t>
  </si>
  <si>
    <t>06/02/2023</t>
  </si>
  <si>
    <t>02/26/2026</t>
  </si>
  <si>
    <t>Batch_217</t>
  </si>
  <si>
    <t>24/03/2024</t>
  </si>
  <si>
    <t>12/19/2026</t>
  </si>
  <si>
    <t>Batch_628</t>
  </si>
  <si>
    <t>29/01/2024</t>
  </si>
  <si>
    <t>02/06/2024</t>
  </si>
  <si>
    <t>Batch_139</t>
  </si>
  <si>
    <t>06/05/2023</t>
  </si>
  <si>
    <t>07/06/2023</t>
  </si>
  <si>
    <t>16/03/2024</t>
  </si>
  <si>
    <t>03/26/2024</t>
  </si>
  <si>
    <t>Batch_247</t>
  </si>
  <si>
    <t>23/11/2023</t>
  </si>
  <si>
    <t>Batch_900</t>
  </si>
  <si>
    <t>02/09/2027</t>
  </si>
  <si>
    <t>05/05/2024</t>
  </si>
  <si>
    <t>Batch_645</t>
  </si>
  <si>
    <t>CAPA-5337</t>
  </si>
  <si>
    <t>10/08/2025</t>
  </si>
  <si>
    <t>24/12/2023</t>
  </si>
  <si>
    <t>12/25/2023</t>
  </si>
  <si>
    <t>Batch_691</t>
  </si>
  <si>
    <t>CAPA-3920</t>
  </si>
  <si>
    <t>03/06/2024</t>
  </si>
  <si>
    <t>Batch_769</t>
  </si>
  <si>
    <t>CAPA-5237</t>
  </si>
  <si>
    <t>06/09/2024</t>
  </si>
  <si>
    <t>Batch_612</t>
  </si>
  <si>
    <t>03/12/2024</t>
  </si>
  <si>
    <t>Batch_557</t>
  </si>
  <si>
    <t>CAPA-5498</t>
  </si>
  <si>
    <t>Batch_109</t>
  </si>
  <si>
    <t>03/30/2024</t>
  </si>
  <si>
    <t>12/25/2026</t>
  </si>
  <si>
    <t>Batch_470</t>
  </si>
  <si>
    <t>CAPA-1041</t>
  </si>
  <si>
    <t>24/04/2023</t>
  </si>
  <si>
    <t>Batch_555</t>
  </si>
  <si>
    <t>Batch_963</t>
  </si>
  <si>
    <t>CAPA-4545</t>
  </si>
  <si>
    <t>29/04/2023</t>
  </si>
  <si>
    <t>05/27/2023</t>
  </si>
  <si>
    <t>Batch_436</t>
  </si>
  <si>
    <t>Batch_502</t>
  </si>
  <si>
    <t>CAPA-5340</t>
  </si>
  <si>
    <t>04/18/2023</t>
  </si>
  <si>
    <t>Batch_179</t>
  </si>
  <si>
    <t>CAPA-9045</t>
  </si>
  <si>
    <t>10/20/2026</t>
  </si>
  <si>
    <t>CAPA-4757</t>
  </si>
  <si>
    <t>05/14/2023</t>
  </si>
  <si>
    <t>Batch_887</t>
  </si>
  <si>
    <t>CAPA-8224</t>
  </si>
  <si>
    <t>03/20/2024</t>
  </si>
  <si>
    <t>04/01/2024</t>
  </si>
  <si>
    <t>Batch_330</t>
  </si>
  <si>
    <t>CAPA-6624</t>
  </si>
  <si>
    <t>Batch_700</t>
  </si>
  <si>
    <t>11/01/2025</t>
  </si>
  <si>
    <t>Batch_805</t>
  </si>
  <si>
    <t>CAPA-5775</t>
  </si>
  <si>
    <t>29/09/2023</t>
  </si>
  <si>
    <t>Batch_117</t>
  </si>
  <si>
    <t>CAPA-4829</t>
  </si>
  <si>
    <t>17/12/2023</t>
  </si>
  <si>
    <t>Batch_818</t>
  </si>
  <si>
    <t>CAPA-7644</t>
  </si>
  <si>
    <t>05/05/2023</t>
  </si>
  <si>
    <t>13/04/2024</t>
  </si>
  <si>
    <t>15/02/2023</t>
  </si>
  <si>
    <t>11/11/2025</t>
  </si>
  <si>
    <t>CAPA-8139</t>
  </si>
  <si>
    <t>05/13/2024</t>
  </si>
  <si>
    <t>02/07/2027</t>
  </si>
  <si>
    <t>CAPA-1579</t>
  </si>
  <si>
    <t>Batch_416</t>
  </si>
  <si>
    <t>03/01/2027</t>
  </si>
  <si>
    <t>Batch_281</t>
  </si>
  <si>
    <t>CAPA-8213</t>
  </si>
  <si>
    <t>Batch_429</t>
  </si>
  <si>
    <t>28/03/2023</t>
  </si>
  <si>
    <t>12/22/2025</t>
  </si>
  <si>
    <t>Batch_905</t>
  </si>
  <si>
    <t>CAPA-7305</t>
  </si>
  <si>
    <t>07/13/2023</t>
  </si>
  <si>
    <t>07/17/2023</t>
  </si>
  <si>
    <t>Batch_256</t>
  </si>
  <si>
    <t>10/09/2023</t>
  </si>
  <si>
    <t>11/27/2023</t>
  </si>
  <si>
    <t>CAPA-2103</t>
  </si>
  <si>
    <t>07/26/2023</t>
  </si>
  <si>
    <t>08/05/2023</t>
  </si>
  <si>
    <t>Batch_669</t>
  </si>
  <si>
    <t>16/04/2023</t>
  </si>
  <si>
    <t>07/05/2023</t>
  </si>
  <si>
    <t>CAPA-5551</t>
  </si>
  <si>
    <t>02/16/2024</t>
  </si>
  <si>
    <t>CAPA-9956</t>
  </si>
  <si>
    <t>04/08/2024</t>
  </si>
  <si>
    <t>Batch_757</t>
  </si>
  <si>
    <t>CAPA-2109</t>
  </si>
  <si>
    <t>03/06/2023</t>
  </si>
  <si>
    <t>03/08/2023</t>
  </si>
  <si>
    <t>Batch_526</t>
  </si>
  <si>
    <t>CAPA-9414</t>
  </si>
  <si>
    <t>Batch_414</t>
  </si>
  <si>
    <t>10/03/2025</t>
  </si>
  <si>
    <t>Batch_442</t>
  </si>
  <si>
    <t xml:space="preserve"> Topiramate 25mg </t>
  </si>
  <si>
    <t>CAPA-6106</t>
  </si>
  <si>
    <t>04/19/2023</t>
  </si>
  <si>
    <t>04/26/2023</t>
  </si>
  <si>
    <t>Batch_998</t>
  </si>
  <si>
    <t>03/12/2023</t>
  </si>
  <si>
    <t>12/13/2023</t>
  </si>
  <si>
    <t>Batch_407</t>
  </si>
  <si>
    <t>CAPA-4855</t>
  </si>
  <si>
    <t>08/11/2023</t>
  </si>
  <si>
    <t>08/04/2026</t>
  </si>
  <si>
    <t>Batch_138</t>
  </si>
  <si>
    <t>04/04/2023</t>
  </si>
  <si>
    <t>12/29/2025</t>
  </si>
  <si>
    <t>Batch_524</t>
  </si>
  <si>
    <t>CAPA-2337</t>
  </si>
  <si>
    <t>18/01/2024</t>
  </si>
  <si>
    <t>01/19/2024</t>
  </si>
  <si>
    <t>Batch_756</t>
  </si>
  <si>
    <t>04/03/2023</t>
  </si>
  <si>
    <t>Batch_492</t>
  </si>
  <si>
    <t>14/09/2023</t>
  </si>
  <si>
    <t>Batch_768</t>
  </si>
  <si>
    <t>CAPA-7411</t>
  </si>
  <si>
    <t>28/01/2023</t>
  </si>
  <si>
    <t>CAPA-6747</t>
  </si>
  <si>
    <t>06/27/2023</t>
  </si>
  <si>
    <t>Batch_291</t>
  </si>
  <si>
    <t>07/31/2024</t>
  </si>
  <si>
    <t>CAPA-9397</t>
  </si>
  <si>
    <t>12/30/2023</t>
  </si>
  <si>
    <t>Batch_550</t>
  </si>
  <si>
    <t>03/09/2023</t>
  </si>
  <si>
    <t>12/03/2025</t>
  </si>
  <si>
    <t>Batch_811</t>
  </si>
  <si>
    <t>CAPA-1541</t>
  </si>
  <si>
    <t>02/11/2023</t>
  </si>
  <si>
    <t>Batch_484</t>
  </si>
  <si>
    <t>03/29/2023</t>
  </si>
  <si>
    <t>CAPA-9572</t>
  </si>
  <si>
    <t>03/01/2023</t>
  </si>
  <si>
    <t>Batch_730</t>
  </si>
  <si>
    <t>CAPA-2956</t>
  </si>
  <si>
    <t>Batch_974</t>
  </si>
  <si>
    <t>27/01/2024</t>
  </si>
  <si>
    <t>Batch_649</t>
  </si>
  <si>
    <t>03/21/2023</t>
  </si>
  <si>
    <t>Batch_517</t>
  </si>
  <si>
    <t>01/10/2024</t>
  </si>
  <si>
    <t>10/06/2026</t>
  </si>
  <si>
    <t>20/02/2024</t>
  </si>
  <si>
    <t>Batch_889</t>
  </si>
  <si>
    <t>CAPA-4565</t>
  </si>
  <si>
    <t>02/11/2027</t>
  </si>
  <si>
    <t>13/08/2023</t>
  </si>
  <si>
    <t>05/09/2026</t>
  </si>
  <si>
    <t>CAPA-1976</t>
  </si>
  <si>
    <t>06/23/2024</t>
  </si>
  <si>
    <t>08/08/2024</t>
  </si>
  <si>
    <t>Batch_185</t>
  </si>
  <si>
    <t>31/03/2024</t>
  </si>
  <si>
    <t>12/26/2026</t>
  </si>
  <si>
    <t>Batch_914</t>
  </si>
  <si>
    <t>30/06/2024</t>
  </si>
  <si>
    <t>Batch_332</t>
  </si>
  <si>
    <t>CAPA-5256</t>
  </si>
  <si>
    <t>08/07/2023</t>
  </si>
  <si>
    <t>Batch_452</t>
  </si>
  <si>
    <t>01/18/2024</t>
  </si>
  <si>
    <t>03/10/2024</t>
  </si>
  <si>
    <t>Batch_792</t>
  </si>
  <si>
    <t>13/07/2023</t>
  </si>
  <si>
    <t>04/08/2026</t>
  </si>
  <si>
    <t>Batch_962</t>
  </si>
  <si>
    <t>30/10/2023</t>
  </si>
  <si>
    <t>02/04/2024</t>
  </si>
  <si>
    <t>Batch_231</t>
  </si>
  <si>
    <t>17/02/2023</t>
  </si>
  <si>
    <t>11/13/2025</t>
  </si>
  <si>
    <t>Batch_864</t>
  </si>
  <si>
    <t>05/06/2024</t>
  </si>
  <si>
    <t>Batch_437</t>
  </si>
  <si>
    <t>28/04/2024</t>
  </si>
  <si>
    <t>01/23/2027</t>
  </si>
  <si>
    <t>Batch_788</t>
  </si>
  <si>
    <t>23/12/2023</t>
  </si>
  <si>
    <t>09/18/2026</t>
  </si>
  <si>
    <t>Batch_786</t>
  </si>
  <si>
    <t>CAPA-7266</t>
  </si>
  <si>
    <t>05/11/2023</t>
  </si>
  <si>
    <t>Batch_866</t>
  </si>
  <si>
    <t>Batch_120</t>
  </si>
  <si>
    <t>23/06/2023</t>
  </si>
  <si>
    <t>03/19/2026</t>
  </si>
  <si>
    <t>01/24/2023</t>
  </si>
  <si>
    <t>10/20/2025</t>
  </si>
  <si>
    <t>05/08/2024</t>
  </si>
  <si>
    <t>02/02/2027</t>
  </si>
  <si>
    <t>Batch_658</t>
  </si>
  <si>
    <t>Batch_415</t>
  </si>
  <si>
    <t>CAPA-2023</t>
  </si>
  <si>
    <t>11/29/2023</t>
  </si>
  <si>
    <t>Batch_912</t>
  </si>
  <si>
    <t>CAPA-2978</t>
  </si>
  <si>
    <t>Batch_652</t>
  </si>
  <si>
    <t>03/15/2024</t>
  </si>
  <si>
    <t>CAPA-2875</t>
  </si>
  <si>
    <t>04/27/2023</t>
  </si>
  <si>
    <t>01/21/2026</t>
  </si>
  <si>
    <t>Batch_487</t>
  </si>
  <si>
    <t>CAPA-7099</t>
  </si>
  <si>
    <t>08/10/2023</t>
  </si>
  <si>
    <t>10/17/2023</t>
  </si>
  <si>
    <t>Batch_843</t>
  </si>
  <si>
    <t>10/05/2026</t>
  </si>
  <si>
    <t>CAPA-3564</t>
  </si>
  <si>
    <t>02/22/2027</t>
  </si>
  <si>
    <t>08/12/2023</t>
  </si>
  <si>
    <t>Batch_460</t>
  </si>
  <si>
    <t>CAPA-2015</t>
  </si>
  <si>
    <t>Batch_680</t>
  </si>
  <si>
    <t>09/04/2023</t>
  </si>
  <si>
    <t>Batch_814</t>
  </si>
  <si>
    <t>CAPA-4878</t>
  </si>
  <si>
    <t>29/05/2024</t>
  </si>
  <si>
    <t>02/23/2027</t>
  </si>
  <si>
    <t>Batch_473</t>
  </si>
  <si>
    <t>05/06/2023</t>
  </si>
  <si>
    <t>Batch_979</t>
  </si>
  <si>
    <t>02/08/2023</t>
  </si>
  <si>
    <t>11/04/2025</t>
  </si>
  <si>
    <t>Batch_765</t>
  </si>
  <si>
    <t>CAPA-4459</t>
  </si>
  <si>
    <t>10/14/2026</t>
  </si>
  <si>
    <t>Batch_521</t>
  </si>
  <si>
    <t>04/07/2024</t>
  </si>
  <si>
    <t>01/02/2027</t>
  </si>
  <si>
    <t>Batch_192</t>
  </si>
  <si>
    <t>CAPA-4522</t>
  </si>
  <si>
    <t>06/01/2024</t>
  </si>
  <si>
    <t>10/02/2026</t>
  </si>
  <si>
    <t>Batch_549</t>
  </si>
  <si>
    <t>10/12/2023</t>
  </si>
  <si>
    <t>07/08/2026</t>
  </si>
  <si>
    <t>Batch_161</t>
  </si>
  <si>
    <t>CAPA-7268</t>
  </si>
  <si>
    <t>Batch_908</t>
  </si>
  <si>
    <t>CAPA-7093</t>
  </si>
  <si>
    <t>27/05/2023</t>
  </si>
  <si>
    <t>02/20/2026</t>
  </si>
  <si>
    <t>18/01/2023</t>
  </si>
  <si>
    <t>Batch_767</t>
  </si>
  <si>
    <t>CAPA-4841</t>
  </si>
  <si>
    <t>27/10/2023</t>
  </si>
  <si>
    <t>03/05/2024</t>
  </si>
  <si>
    <t>CAPA-2231</t>
  </si>
  <si>
    <t>Batch_942</t>
  </si>
  <si>
    <t>CAPA-8755</t>
  </si>
  <si>
    <t>06/25/2024</t>
  </si>
  <si>
    <t>Batch_938</t>
  </si>
  <si>
    <t>CAPA-1107</t>
  </si>
  <si>
    <t>13/03/2023</t>
  </si>
  <si>
    <t>Batch_750</t>
  </si>
  <si>
    <t>CAPA-9501</t>
  </si>
  <si>
    <t>06/07/2023</t>
  </si>
  <si>
    <t>08/09/2023</t>
  </si>
  <si>
    <t>Batch_143</t>
  </si>
  <si>
    <t>Batch_480</t>
  </si>
  <si>
    <t>CAPA-1480</t>
  </si>
  <si>
    <t>05/31/2023</t>
  </si>
  <si>
    <t>Batch_316</t>
  </si>
  <si>
    <t>CAPA-8133</t>
  </si>
  <si>
    <t>12/05/2023</t>
  </si>
  <si>
    <t>08/31/2026</t>
  </si>
  <si>
    <t>Batch_804</t>
  </si>
  <si>
    <t>CAPA-7985</t>
  </si>
  <si>
    <t>Batch_575</t>
  </si>
  <si>
    <t>01/28/2024</t>
  </si>
  <si>
    <t>Batch_961</t>
  </si>
  <si>
    <t>Batch_795</t>
  </si>
  <si>
    <t>Batch_149</t>
  </si>
  <si>
    <t>CAPA-6748</t>
  </si>
  <si>
    <t>01/03/2026</t>
  </si>
  <si>
    <t>Batch_673</t>
  </si>
  <si>
    <t>Batch_246</t>
  </si>
  <si>
    <t>CAPA-7374</t>
  </si>
  <si>
    <t>28/02/2024</t>
  </si>
  <si>
    <t>Batch_922</t>
  </si>
  <si>
    <t>Batch_591</t>
  </si>
  <si>
    <t>20/08/2023</t>
  </si>
  <si>
    <t>05/16/2026</t>
  </si>
  <si>
    <t>Batch_909</t>
  </si>
  <si>
    <t>11/08/2026</t>
  </si>
  <si>
    <t>03/28/2023</t>
  </si>
  <si>
    <t>Batch_619</t>
  </si>
  <si>
    <t>CAPA-4854</t>
  </si>
  <si>
    <t>Batch_554</t>
  </si>
  <si>
    <t>CAPA-9905</t>
  </si>
  <si>
    <t>04/15/2023</t>
  </si>
  <si>
    <t>Batch_988</t>
  </si>
  <si>
    <t>03/29/2024</t>
  </si>
  <si>
    <t>Batch_701</t>
  </si>
  <si>
    <t>05/08/2023</t>
  </si>
  <si>
    <t>Batch_327</t>
  </si>
  <si>
    <t>01/13/2024</t>
  </si>
  <si>
    <t>Batch_255</t>
  </si>
  <si>
    <t xml:space="preserve"> Clonazepam 0.5mg </t>
  </si>
  <si>
    <t>03/27/2026</t>
  </si>
  <si>
    <t>Batch_195</t>
  </si>
  <si>
    <t>Batch_284</t>
  </si>
  <si>
    <t>01/13/2026</t>
  </si>
  <si>
    <t>Batch_743</t>
  </si>
  <si>
    <t>05/07/2023</t>
  </si>
  <si>
    <t>Batch_329</t>
  </si>
  <si>
    <t>CAPA-3592</t>
  </si>
  <si>
    <t>11/04/2023</t>
  </si>
  <si>
    <t>01/05/2026</t>
  </si>
  <si>
    <t>Batch_174</t>
  </si>
  <si>
    <t>CAPA-6647</t>
  </si>
  <si>
    <t>05/30/2023</t>
  </si>
  <si>
    <t>06/03/2023</t>
  </si>
  <si>
    <t>Batch_558</t>
  </si>
  <si>
    <t>CAPA-8182</t>
  </si>
  <si>
    <t>CAPA-1745</t>
  </si>
  <si>
    <t>07/11/2023</t>
  </si>
  <si>
    <t>18/02/2024</t>
  </si>
  <si>
    <t>11/14/2026</t>
  </si>
  <si>
    <t>CAPA-4611</t>
  </si>
  <si>
    <t>10/05/2023</t>
  </si>
  <si>
    <t>Batch_339</t>
  </si>
  <si>
    <t>03/23/2023</t>
  </si>
  <si>
    <t>Batch_964</t>
  </si>
  <si>
    <t>CAPA-1414</t>
  </si>
  <si>
    <t>11/06/2024</t>
  </si>
  <si>
    <t>03/08/2027</t>
  </si>
  <si>
    <t>Batch_844</t>
  </si>
  <si>
    <t>Batch_400</t>
  </si>
  <si>
    <t>CAPA-7509</t>
  </si>
  <si>
    <t>09/09/2023</t>
  </si>
  <si>
    <t>06/05/2026</t>
  </si>
  <si>
    <t>Batch_191</t>
  </si>
  <si>
    <t>CAPA-5908</t>
  </si>
  <si>
    <t>02/24/2024</t>
  </si>
  <si>
    <t>Batch_706</t>
  </si>
  <si>
    <t>CAPA-8559</t>
  </si>
  <si>
    <t>05/18/2024</t>
  </si>
  <si>
    <t>Batch_358</t>
  </si>
  <si>
    <t>09/22/2023</t>
  </si>
  <si>
    <t>Batch_388</t>
  </si>
  <si>
    <t>16/02/2023</t>
  </si>
  <si>
    <t>Batch_381</t>
  </si>
  <si>
    <t>CAPA-8065</t>
  </si>
  <si>
    <t>21/12/2023</t>
  </si>
  <si>
    <t>09/16/2026</t>
  </si>
  <si>
    <t>Batch_525</t>
  </si>
  <si>
    <t>CAPA-5174</t>
  </si>
  <si>
    <t>Batch_883</t>
  </si>
  <si>
    <t>01/04/2024</t>
  </si>
  <si>
    <t>05/01/2023</t>
  </si>
  <si>
    <t>CAPA-8062</t>
  </si>
  <si>
    <t>02/18/2023</t>
  </si>
  <si>
    <t>Batch_583</t>
  </si>
  <si>
    <t>Batch_156</t>
  </si>
  <si>
    <t>CAPA-6486</t>
  </si>
  <si>
    <t>05/02/2026</t>
  </si>
  <si>
    <t>Batch_265</t>
  </si>
  <si>
    <t>Batch_955</t>
  </si>
  <si>
    <t>Batch_252</t>
  </si>
  <si>
    <t>CAPA-5927</t>
  </si>
  <si>
    <t>Batch_578</t>
  </si>
  <si>
    <t>Batch_774</t>
  </si>
  <si>
    <t>05/22/2023</t>
  </si>
  <si>
    <t>Batch_504</t>
  </si>
  <si>
    <t>CAPA-9695</t>
  </si>
  <si>
    <t>15/09/2023</t>
  </si>
  <si>
    <t>Batch_464</t>
  </si>
  <si>
    <t>CAPA-2948</t>
  </si>
  <si>
    <t>Batch_331</t>
  </si>
  <si>
    <t>CAPA-6463</t>
  </si>
  <si>
    <t>Batch_106</t>
  </si>
  <si>
    <t>CAPA-5549</t>
  </si>
  <si>
    <t>09/15/2023</t>
  </si>
  <si>
    <t>Batch_110</t>
  </si>
  <si>
    <t>CAPA-8225</t>
  </si>
  <si>
    <t>01/25/2024</t>
  </si>
  <si>
    <t>10/21/2026</t>
  </si>
  <si>
    <t>Batch_830</t>
  </si>
  <si>
    <t>Batch_141</t>
  </si>
  <si>
    <t>11/17/2023</t>
  </si>
  <si>
    <t>CAPA-5434</t>
  </si>
  <si>
    <t>11/18/2023</t>
  </si>
  <si>
    <t>12/08/2023</t>
  </si>
  <si>
    <t>Batch_259</t>
  </si>
  <si>
    <t>CAPA-5043</t>
  </si>
  <si>
    <t>Batch_462</t>
  </si>
  <si>
    <t>CAPA-5625</t>
  </si>
  <si>
    <t>20/04/2023</t>
  </si>
  <si>
    <t>CAPA-4907</t>
  </si>
  <si>
    <t>08/20/2023</t>
  </si>
  <si>
    <t>Batch_404</t>
  </si>
  <si>
    <t>09/17/2023</t>
  </si>
  <si>
    <t>CAPA-3153</t>
  </si>
  <si>
    <t>11/24/2026</t>
  </si>
  <si>
    <t>Batch_249</t>
  </si>
  <si>
    <t>29/08/2023</t>
  </si>
  <si>
    <t>Batch_742</t>
  </si>
  <si>
    <t>09/07/2023</t>
  </si>
  <si>
    <t>Batch_172</t>
  </si>
  <si>
    <t xml:space="preserve"> Methylphenidate 10mg </t>
  </si>
  <si>
    <t>02/27/2023</t>
  </si>
  <si>
    <t>Batch_510</t>
  </si>
  <si>
    <t>CAPA-2395</t>
  </si>
  <si>
    <t>Batch_703</t>
  </si>
  <si>
    <t>02/09/2023</t>
  </si>
  <si>
    <t>Batch_152</t>
  </si>
  <si>
    <t>CAPA-2881</t>
  </si>
  <si>
    <t>Batch_494</t>
  </si>
  <si>
    <t>CAPA-7174</t>
  </si>
  <si>
    <t>03/06/2027</t>
  </si>
  <si>
    <t>Batch_796</t>
  </si>
  <si>
    <t>Batch_913</t>
  </si>
  <si>
    <t>CAPA-9341</t>
  </si>
  <si>
    <t>Batch_968</t>
  </si>
  <si>
    <t>25/07/2023</t>
  </si>
  <si>
    <t>08/01/2023</t>
  </si>
  <si>
    <t>Batch_542</t>
  </si>
  <si>
    <t>Batch_208</t>
  </si>
  <si>
    <t>21/05/2024</t>
  </si>
  <si>
    <t>CAPA-1471</t>
  </si>
  <si>
    <t>10/01/2023</t>
  </si>
  <si>
    <t>CAPA-4269</t>
  </si>
  <si>
    <t>Batch_893</t>
  </si>
  <si>
    <t>CAPA-6083</t>
  </si>
  <si>
    <t>09/17/2024</t>
  </si>
  <si>
    <t>Batch_598</t>
  </si>
  <si>
    <t>CAPA-1670</t>
  </si>
  <si>
    <t>Batch_369</t>
  </si>
  <si>
    <t>CAPA-3697</t>
  </si>
  <si>
    <t>Batch_573</t>
  </si>
  <si>
    <t>15/07/2023</t>
  </si>
  <si>
    <t>04/10/2026</t>
  </si>
  <si>
    <t>Batch_771</t>
  </si>
  <si>
    <t>CAPA-5874</t>
  </si>
  <si>
    <t>31/08/2023</t>
  </si>
  <si>
    <t>05/27/2026</t>
  </si>
  <si>
    <t>Batch_223</t>
  </si>
  <si>
    <t>06/14/2023</t>
  </si>
  <si>
    <t>CAPA-6487</t>
  </si>
  <si>
    <t>Batch_589</t>
  </si>
  <si>
    <t>10/25/2023</t>
  </si>
  <si>
    <t>CAPA-7541</t>
  </si>
  <si>
    <t>14/04/2023</t>
  </si>
  <si>
    <t>04/24/2023</t>
  </si>
  <si>
    <t>Batch_797</t>
  </si>
  <si>
    <t>CAPA-3053</t>
  </si>
  <si>
    <t>20/02/2023</t>
  </si>
  <si>
    <t>Batch_892</t>
  </si>
  <si>
    <t>CAPA-9470</t>
  </si>
  <si>
    <t>17/08/2023</t>
  </si>
  <si>
    <t>10/26/2023</t>
  </si>
  <si>
    <t>Batch_548</t>
  </si>
  <si>
    <t>Batch_413</t>
  </si>
  <si>
    <t>CAPA-2906</t>
  </si>
  <si>
    <t>03/04/2024</t>
  </si>
  <si>
    <t>CAPA-1569</t>
  </si>
  <si>
    <t>17/04/2023</t>
  </si>
  <si>
    <t>20/11/2023</t>
  </si>
  <si>
    <t>12/29/2023</t>
  </si>
  <si>
    <t>CAPA-6715</t>
  </si>
  <si>
    <t>07/06/2026</t>
  </si>
  <si>
    <t>Batch_113</t>
  </si>
  <si>
    <t>03/10/2023</t>
  </si>
  <si>
    <t>06/29/2026</t>
  </si>
  <si>
    <t>Batch_581</t>
  </si>
  <si>
    <t>Batch_646</t>
  </si>
  <si>
    <t>01/06/2024</t>
  </si>
  <si>
    <t>06/11/2024</t>
  </si>
  <si>
    <t>Batch_444</t>
  </si>
  <si>
    <t>22/03/2024</t>
  </si>
  <si>
    <t>Batch_325</t>
  </si>
  <si>
    <t>Batch_736</t>
  </si>
  <si>
    <t>CAPA-5895</t>
  </si>
  <si>
    <t>03/23/2024</t>
  </si>
  <si>
    <t>Batch_754</t>
  </si>
  <si>
    <t>16/01/2024</t>
  </si>
  <si>
    <t>04/22/2024</t>
  </si>
  <si>
    <t>Batch_125</t>
  </si>
  <si>
    <t>19/12/2023</t>
  </si>
  <si>
    <t>Batch_289</t>
  </si>
  <si>
    <t>05/19/2024</t>
  </si>
  <si>
    <t>02/13/2027</t>
  </si>
  <si>
    <t>Batch_635</t>
  </si>
  <si>
    <t>CAPA-9731</t>
  </si>
  <si>
    <t>Batch_551</t>
  </si>
  <si>
    <t>CAPA-7202</t>
  </si>
  <si>
    <t>01/12/2024</t>
  </si>
  <si>
    <t>10/08/2026</t>
  </si>
  <si>
    <t>CAPA-4475</t>
  </si>
  <si>
    <t>10/01/2024</t>
  </si>
  <si>
    <t>Batch_791</t>
  </si>
  <si>
    <t>Batch_594</t>
  </si>
  <si>
    <t>Batch_171</t>
  </si>
  <si>
    <t>CAPA-2825</t>
  </si>
  <si>
    <t>Batch_685</t>
  </si>
  <si>
    <t>CAPA-7108</t>
  </si>
  <si>
    <t>CAPA-7485</t>
  </si>
  <si>
    <t>Batch_897</t>
  </si>
  <si>
    <t>CAPA-4791</t>
  </si>
  <si>
    <t>04/03/2024</t>
  </si>
  <si>
    <t>Batch_348</t>
  </si>
  <si>
    <t>CAPA-2308</t>
  </si>
  <si>
    <t>Batch_165</t>
  </si>
  <si>
    <t>CAPA-9254</t>
  </si>
  <si>
    <t>10/28/2023</t>
  </si>
  <si>
    <t>Batch_530</t>
  </si>
  <si>
    <t>CAPA-9513</t>
  </si>
  <si>
    <t>01/03/2023</t>
  </si>
  <si>
    <t>11/25/2025</t>
  </si>
  <si>
    <t>Batch_848</t>
  </si>
  <si>
    <t>CAPA-7566</t>
  </si>
  <si>
    <t>06/15/2024</t>
  </si>
  <si>
    <t>07/12/2024</t>
  </si>
  <si>
    <t>Batch_209</t>
  </si>
  <si>
    <t>CAPA-6807</t>
  </si>
  <si>
    <t>04/26/2024</t>
  </si>
  <si>
    <t>03/27/2023</t>
  </si>
  <si>
    <t>03/13/2023</t>
  </si>
  <si>
    <t>12/07/2025</t>
  </si>
  <si>
    <t>CAPA-3271</t>
  </si>
  <si>
    <t>Batch_290</t>
  </si>
  <si>
    <t>CAPA-6489</t>
  </si>
  <si>
    <t>21/10/2023</t>
  </si>
  <si>
    <t>Batch_306</t>
  </si>
  <si>
    <t>CAPA-6598</t>
  </si>
  <si>
    <t>03/14/2024</t>
  </si>
  <si>
    <t>Batch_696</t>
  </si>
  <si>
    <t>06/18/2024</t>
  </si>
  <si>
    <t>09/06/2024</t>
  </si>
  <si>
    <t>24/01/2023</t>
  </si>
  <si>
    <t>17/10/2023</t>
  </si>
  <si>
    <t>11/06/2023</t>
  </si>
  <si>
    <t>Batch_906</t>
  </si>
  <si>
    <t>30/04/2024</t>
  </si>
  <si>
    <t>07/29/2024</t>
  </si>
  <si>
    <t>Batch_971</t>
  </si>
  <si>
    <t>CAPA-4508</t>
  </si>
  <si>
    <t>Batch_458</t>
  </si>
  <si>
    <t>07/02/2023</t>
  </si>
  <si>
    <t>Batch_899</t>
  </si>
  <si>
    <t>CAPA-8289</t>
  </si>
  <si>
    <t>Batch_375</t>
  </si>
  <si>
    <t>CAPA-7876</t>
  </si>
  <si>
    <t>14/06/2024</t>
  </si>
  <si>
    <t>Batch_140</t>
  </si>
  <si>
    <t>CAPA-7171</t>
  </si>
  <si>
    <t>06/03/2024</t>
  </si>
  <si>
    <t>Batch_688</t>
  </si>
  <si>
    <t>25/08/2023</t>
  </si>
  <si>
    <t>09/03/2023</t>
  </si>
  <si>
    <t>CAPA-3780</t>
  </si>
  <si>
    <t>Batch_634</t>
  </si>
  <si>
    <t>CAPA-1977</t>
  </si>
  <si>
    <t>Batch_354</t>
  </si>
  <si>
    <t>09/01/2023</t>
  </si>
  <si>
    <t>Batch_717</t>
  </si>
  <si>
    <t>03/02/2023</t>
  </si>
  <si>
    <t>06/18/2023</t>
  </si>
  <si>
    <t>Batch_197</t>
  </si>
  <si>
    <t>CAPA-7698</t>
  </si>
  <si>
    <t>07/18/2024</t>
  </si>
  <si>
    <t>Batch_261</t>
  </si>
  <si>
    <t>CAPA-6410</t>
  </si>
  <si>
    <t>11/04/2024</t>
  </si>
  <si>
    <t>01/06/2027</t>
  </si>
  <si>
    <t>CAPA-4000</t>
  </si>
  <si>
    <t>01/13/2023</t>
  </si>
  <si>
    <t>Batch_856</t>
  </si>
  <si>
    <t>01/17/2024</t>
  </si>
  <si>
    <t>CAPA-2204</t>
  </si>
  <si>
    <t>23/03/2023</t>
  </si>
  <si>
    <t>05/13/2023</t>
  </si>
  <si>
    <t>CAPA-6637</t>
  </si>
  <si>
    <t>01/27/2024</t>
  </si>
  <si>
    <t>Batch_497</t>
  </si>
  <si>
    <t>CAPA-4820</t>
  </si>
  <si>
    <t>09/28/2023</t>
  </si>
  <si>
    <t>09/30/2023</t>
  </si>
  <si>
    <t>Batch_167</t>
  </si>
  <si>
    <t>CAPA-4564</t>
  </si>
  <si>
    <t>24/01/2024</t>
  </si>
  <si>
    <t>09/24/2023</t>
  </si>
  <si>
    <t>CAPA-8234</t>
  </si>
  <si>
    <t>Batch_547</t>
  </si>
  <si>
    <t>CAPA-2274</t>
  </si>
  <si>
    <t>16/01/2023</t>
  </si>
  <si>
    <t>01/19/2023</t>
  </si>
  <si>
    <t>06/01/2023</t>
  </si>
  <si>
    <t>01/07/2023</t>
  </si>
  <si>
    <t>Batch_719</t>
  </si>
  <si>
    <t>CAPA-7914</t>
  </si>
  <si>
    <t>01/11/2023</t>
  </si>
  <si>
    <t>Batch_618</t>
  </si>
  <si>
    <t>CAPA-5011</t>
  </si>
  <si>
    <t>14/10/2023</t>
  </si>
  <si>
    <t>07/10/2026</t>
  </si>
  <si>
    <t>11/02/2023</t>
  </si>
  <si>
    <t>Batch_718</t>
  </si>
  <si>
    <t>CAPA-1095</t>
  </si>
  <si>
    <t>Batch_440</t>
  </si>
  <si>
    <t>12/17/2023</t>
  </si>
  <si>
    <t>09/12/2026</t>
  </si>
  <si>
    <t>CAPA-4817</t>
  </si>
  <si>
    <t>Batch_903</t>
  </si>
  <si>
    <t>03/11/2027</t>
  </si>
  <si>
    <t>Batch_870</t>
  </si>
  <si>
    <t>CAPA-9851</t>
  </si>
  <si>
    <t>12/04/2026</t>
  </si>
  <si>
    <t>Batch_506</t>
  </si>
  <si>
    <t>Batch_924</t>
  </si>
  <si>
    <t>CAPA-7815</t>
  </si>
  <si>
    <t>07/14/2023</t>
  </si>
  <si>
    <t>Batch_656</t>
  </si>
  <si>
    <t>CAPA-2703</t>
  </si>
  <si>
    <t>09/13/2023</t>
  </si>
  <si>
    <t>09/23/2023</t>
  </si>
  <si>
    <t>Batch_236</t>
  </si>
  <si>
    <t>CAPA-3710</t>
  </si>
  <si>
    <t>03/07/2024</t>
  </si>
  <si>
    <t>Batch_227</t>
  </si>
  <si>
    <t>CAPA-8562</t>
  </si>
  <si>
    <t>Batch_568</t>
  </si>
  <si>
    <t>17/03/2023</t>
  </si>
  <si>
    <t>12/11/2025</t>
  </si>
  <si>
    <t>Batch_532</t>
  </si>
  <si>
    <t>16/08/2023</t>
  </si>
  <si>
    <t>11/21/2023</t>
  </si>
  <si>
    <t>Batch_553</t>
  </si>
  <si>
    <t>02/03/2023</t>
  </si>
  <si>
    <t>10/30/2025</t>
  </si>
  <si>
    <t>Batch_326</t>
  </si>
  <si>
    <t>27/06/2023</t>
  </si>
  <si>
    <t>Batch_785</t>
  </si>
  <si>
    <t>CAPA-2028</t>
  </si>
  <si>
    <t>Batch_150</t>
  </si>
  <si>
    <t>CAPA-8242</t>
  </si>
  <si>
    <t>12/23/2023</t>
  </si>
  <si>
    <t>Batch_441</t>
  </si>
  <si>
    <t>CAPA-6179</t>
  </si>
  <si>
    <t>01/29/2024</t>
  </si>
  <si>
    <t>Batch_451</t>
  </si>
  <si>
    <t>11/11/2023</t>
  </si>
  <si>
    <t>CAPA-8192</t>
  </si>
  <si>
    <t>CAPA-1108</t>
  </si>
  <si>
    <t>06/11/2023</t>
  </si>
  <si>
    <t>CAPA-9769</t>
  </si>
  <si>
    <t>23/08/2023</t>
  </si>
  <si>
    <t>08/28/2023</t>
  </si>
  <si>
    <t>Batch_847</t>
  </si>
  <si>
    <t>CAPA-5683</t>
  </si>
  <si>
    <t>10/18/2023</t>
  </si>
  <si>
    <t>Batch_229</t>
  </si>
  <si>
    <t>CAPA-4919</t>
  </si>
  <si>
    <t>05/28/2023</t>
  </si>
  <si>
    <t>CAPA-6134</t>
  </si>
  <si>
    <t>07/23/2023</t>
  </si>
  <si>
    <t>Batch_282</t>
  </si>
  <si>
    <t>CAPA-6713</t>
  </si>
  <si>
    <t>Batch_836</t>
  </si>
  <si>
    <t>07/18/2023</t>
  </si>
  <si>
    <t>Batch_181</t>
  </si>
  <si>
    <t>19/01/2024</t>
  </si>
  <si>
    <t>Batch_488</t>
  </si>
  <si>
    <t>CAPA-4675</t>
  </si>
  <si>
    <t>03/31/2026</t>
  </si>
  <si>
    <t>CAPA-8514</t>
  </si>
  <si>
    <t>Batch_371</t>
  </si>
  <si>
    <t>CAPA-5269</t>
  </si>
  <si>
    <t>12/21/2023</t>
  </si>
  <si>
    <t>CAPA-3695</t>
  </si>
  <si>
    <t>03/21/2024</t>
  </si>
  <si>
    <t>06/27/2024</t>
  </si>
  <si>
    <t>Batch_570</t>
  </si>
  <si>
    <t>CAPA-2154</t>
  </si>
  <si>
    <t>CAPA-1170</t>
  </si>
  <si>
    <t>Batch_403</t>
  </si>
  <si>
    <t>CAPA-9719</t>
  </si>
  <si>
    <t>06/07/2024</t>
  </si>
  <si>
    <t>Batch_182</t>
  </si>
  <si>
    <t>CAPA-2964</t>
  </si>
  <si>
    <t>11/14/2023</t>
  </si>
  <si>
    <t>02/02/2023</t>
  </si>
  <si>
    <t>CAPA-7941</t>
  </si>
  <si>
    <t>21/02/2023</t>
  </si>
  <si>
    <t>11/17/2025</t>
  </si>
  <si>
    <t>Batch_245</t>
  </si>
  <si>
    <t>Batch_194</t>
  </si>
  <si>
    <t>CAPA-6166</t>
  </si>
  <si>
    <t>16/09/2023</t>
  </si>
  <si>
    <t>09/21/2023</t>
  </si>
  <si>
    <t>Batch_391</t>
  </si>
  <si>
    <t>CAPA-2011</t>
  </si>
  <si>
    <t>Batch_959</t>
  </si>
  <si>
    <t>CAPA-7369</t>
  </si>
  <si>
    <t>12/03/2024</t>
  </si>
  <si>
    <t>05/23/2024</t>
  </si>
  <si>
    <t>Batch_235</t>
  </si>
  <si>
    <t>CAPA-9690</t>
  </si>
  <si>
    <t>12/24/2025</t>
  </si>
  <si>
    <t>05/08/2026</t>
  </si>
  <si>
    <t>CAPA-7336</t>
  </si>
  <si>
    <t>02/15/2023</t>
  </si>
  <si>
    <t>CAPA-1862</t>
  </si>
  <si>
    <t>12/23/2025</t>
  </si>
  <si>
    <t>CAPA-8888</t>
  </si>
  <si>
    <t>26/05/2024</t>
  </si>
  <si>
    <t>Batch_545</t>
  </si>
  <si>
    <t>CAPA-3469</t>
  </si>
  <si>
    <t>Batch_802</t>
  </si>
  <si>
    <t>CAPA-7191</t>
  </si>
  <si>
    <t>01/06/2023</t>
  </si>
  <si>
    <t>02/25/2026</t>
  </si>
  <si>
    <t>CAPA-7047</t>
  </si>
  <si>
    <t>13/01/2024</t>
  </si>
  <si>
    <t>Batch_896</t>
  </si>
  <si>
    <t>31/05/2024</t>
  </si>
  <si>
    <t>02/25/2027</t>
  </si>
  <si>
    <t>03/16/2023</t>
  </si>
  <si>
    <t>Batch_574</t>
  </si>
  <si>
    <t>CAPA-9709</t>
  </si>
  <si>
    <t>19/02/2023</t>
  </si>
  <si>
    <t>Batch_890</t>
  </si>
  <si>
    <t>04/23/2023</t>
  </si>
  <si>
    <t>Batch_686</t>
  </si>
  <si>
    <t>05/15/2024</t>
  </si>
  <si>
    <t>05/24/2024</t>
  </si>
  <si>
    <t>CAPA-8932</t>
  </si>
  <si>
    <t>21/01/2024</t>
  </si>
  <si>
    <t>04/10/2024</t>
  </si>
  <si>
    <t>Batch_674</t>
  </si>
  <si>
    <t>CAPA-6825</t>
  </si>
  <si>
    <t>01/30/2023</t>
  </si>
  <si>
    <t>Batch_919</t>
  </si>
  <si>
    <t>CAPA-3623</t>
  </si>
  <si>
    <t>03/11/2023</t>
  </si>
  <si>
    <t>Batch_405</t>
  </si>
  <si>
    <t>04/09/2024</t>
  </si>
  <si>
    <t>07/17/2024</t>
  </si>
  <si>
    <t>Batch_616</t>
  </si>
  <si>
    <t>CAPA-2218</t>
  </si>
  <si>
    <t>10/24/2026</t>
  </si>
  <si>
    <t>Batch_187</t>
  </si>
  <si>
    <t>CAPA-8122</t>
  </si>
  <si>
    <t>Batch_917</t>
  </si>
  <si>
    <t>CAPA-7622</t>
  </si>
  <si>
    <t>CAPA-4340</t>
  </si>
  <si>
    <t>Batch_723</t>
  </si>
  <si>
    <t>26/02/2023</t>
  </si>
  <si>
    <t>Batch_984</t>
  </si>
  <si>
    <t>CAPA-7809</t>
  </si>
  <si>
    <t>09/30/2026</t>
  </si>
  <si>
    <t>Batch_424</t>
  </si>
  <si>
    <t>CAPA-4151</t>
  </si>
  <si>
    <t>02/14/2023</t>
  </si>
  <si>
    <t>CAPA-1196</t>
  </si>
  <si>
    <t>22/10/2023</t>
  </si>
  <si>
    <t>07/18/2026</t>
  </si>
  <si>
    <t>CAPA-3994</t>
  </si>
  <si>
    <t>24/04/2024</t>
  </si>
  <si>
    <t>01/19/2027</t>
  </si>
  <si>
    <t>Batch_759</t>
  </si>
  <si>
    <t>05/03/2024</t>
  </si>
  <si>
    <t>11/30/2026</t>
  </si>
  <si>
    <t>Batch_474</t>
  </si>
  <si>
    <t>24/02/2023</t>
  </si>
  <si>
    <t>Batch_954</t>
  </si>
  <si>
    <t>12/04/2024</t>
  </si>
  <si>
    <t>04/17/2024</t>
  </si>
  <si>
    <t>CAPA-9133</t>
  </si>
  <si>
    <t>11/02/2026</t>
  </si>
  <si>
    <t>Batch_965</t>
  </si>
  <si>
    <t>06/23/2023</t>
  </si>
  <si>
    <t>Batch_565</t>
  </si>
  <si>
    <t>11/24/2023</t>
  </si>
  <si>
    <t>Batch_760</t>
  </si>
  <si>
    <t>CAPA-5948</t>
  </si>
  <si>
    <t>CAPA-3797</t>
  </si>
  <si>
    <t>06/03/2026</t>
  </si>
  <si>
    <t>Batch_503</t>
  </si>
  <si>
    <t>07/23/2026</t>
  </si>
  <si>
    <t>Batch_267</t>
  </si>
  <si>
    <t>CAPA-4202</t>
  </si>
  <si>
    <t>CAPA-6137</t>
  </si>
  <si>
    <t>16/03/2023</t>
  </si>
  <si>
    <t>CAPA-1857</t>
  </si>
  <si>
    <t>08/18/2024</t>
  </si>
  <si>
    <t>18/04/2023</t>
  </si>
  <si>
    <t>CAPA-1639</t>
  </si>
  <si>
    <t>Batch_365</t>
  </si>
  <si>
    <t>08/26/2024</t>
  </si>
  <si>
    <t>CAPA-2545</t>
  </si>
  <si>
    <t>07/20/2023</t>
  </si>
  <si>
    <t>10/22/2026</t>
  </si>
  <si>
    <t>CAPA-5085</t>
  </si>
  <si>
    <t>09/28/2026</t>
  </si>
  <si>
    <t>12/26/2023</t>
  </si>
  <si>
    <t xml:space="preserve"> Methylphenidate 10m </t>
  </si>
  <si>
    <t>CAPA-3480</t>
  </si>
  <si>
    <t>06/09/2023</t>
  </si>
  <si>
    <t>Batch_274</t>
  </si>
  <si>
    <t>CAPA-3741</t>
  </si>
  <si>
    <t>02/13/2023</t>
  </si>
  <si>
    <t>05/16/2024</t>
  </si>
  <si>
    <t>Batch_712</t>
  </si>
  <si>
    <t>10/30/2023</t>
  </si>
  <si>
    <t>07/26/2026</t>
  </si>
  <si>
    <t>Batch_995</t>
  </si>
  <si>
    <t>CAPA-9800</t>
  </si>
  <si>
    <t>03/24/2024</t>
  </si>
  <si>
    <t>14/05/2024</t>
  </si>
  <si>
    <t>Batch_991</t>
  </si>
  <si>
    <t>07/07/2023</t>
  </si>
  <si>
    <t>04/28/2024</t>
  </si>
  <si>
    <t>07/07/2024</t>
  </si>
  <si>
    <t>CAPA-6845</t>
  </si>
  <si>
    <t>09/18/2023</t>
  </si>
  <si>
    <t>Batch_100</t>
  </si>
  <si>
    <t>Batch_519</t>
  </si>
  <si>
    <t>CAPA-4401</t>
  </si>
  <si>
    <t>Batch_684</t>
  </si>
  <si>
    <t>CAPA-2789</t>
  </si>
  <si>
    <t>09/10/2023</t>
  </si>
  <si>
    <t>Batch_857</t>
  </si>
  <si>
    <t>CAPA-7616</t>
  </si>
  <si>
    <t>26/01/2024</t>
  </si>
  <si>
    <t>Batch_775</t>
  </si>
  <si>
    <t>Batch_833</t>
  </si>
  <si>
    <t>CAPA-2423</t>
  </si>
  <si>
    <t>19/04/2023</t>
  </si>
  <si>
    <t>Batch_363</t>
  </si>
  <si>
    <t>04/12/2024</t>
  </si>
  <si>
    <t>Batch_411</t>
  </si>
  <si>
    <t>Batch_397</t>
  </si>
  <si>
    <t>CAPA-2556</t>
  </si>
  <si>
    <t>11/23/2023</t>
  </si>
  <si>
    <t>Batch_627</t>
  </si>
  <si>
    <t>Batch_465</t>
  </si>
  <si>
    <t>CAPA-4170</t>
  </si>
  <si>
    <t>27/08/2023</t>
  </si>
  <si>
    <t>Batch_875</t>
  </si>
  <si>
    <t>CAPA-5859</t>
  </si>
  <si>
    <t>05/14/2024</t>
  </si>
  <si>
    <t>Batch_661</t>
  </si>
  <si>
    <t>CAPA-4350</t>
  </si>
  <si>
    <t>Batch_309</t>
  </si>
  <si>
    <t>CAPA-9472</t>
  </si>
  <si>
    <t>27/06/2024</t>
  </si>
  <si>
    <t>Batch_784</t>
  </si>
  <si>
    <t>01/28/2023</t>
  </si>
  <si>
    <t>01/29/2023</t>
  </si>
  <si>
    <t>Batch_957</t>
  </si>
  <si>
    <t>CAPA-6469</t>
  </si>
  <si>
    <t>04/19/2024</t>
  </si>
  <si>
    <t>CAPA-5130</t>
  </si>
  <si>
    <t>Batch_562</t>
  </si>
  <si>
    <t>01/12/2023</t>
  </si>
  <si>
    <t>02/08/2024</t>
  </si>
  <si>
    <t>Batch_832</t>
  </si>
  <si>
    <t>CAPA-2653</t>
  </si>
  <si>
    <t>Batch_576</t>
  </si>
  <si>
    <t>Batch_605</t>
  </si>
  <si>
    <t>CAPA-8306</t>
  </si>
  <si>
    <t>02/22/2023</t>
  </si>
  <si>
    <t>11/18/2025</t>
  </si>
  <si>
    <t>Batch_336</t>
  </si>
  <si>
    <t>CAPA-1846</t>
  </si>
  <si>
    <t>CAPA-3633</t>
  </si>
  <si>
    <t>CAPA-8971</t>
  </si>
  <si>
    <t>20/03/2023</t>
  </si>
  <si>
    <t>03/22/2023</t>
  </si>
  <si>
    <t>Batch_210</t>
  </si>
  <si>
    <t>03/04/2027</t>
  </si>
  <si>
    <t>CAPA-7061</t>
  </si>
  <si>
    <t>CAPA-9116</t>
  </si>
  <si>
    <t>06/04/2023</t>
  </si>
  <si>
    <t>Batch_624</t>
  </si>
  <si>
    <t>CAPA-8872</t>
  </si>
  <si>
    <t>06/16/2024</t>
  </si>
  <si>
    <t>Batch_370</t>
  </si>
  <si>
    <t>CAPA-9291</t>
  </si>
  <si>
    <t>03/07/2026</t>
  </si>
  <si>
    <t>CAPA-7302</t>
  </si>
  <si>
    <t>Batch_260</t>
  </si>
  <si>
    <t>CAPA-8330</t>
  </si>
  <si>
    <t>26/01/2023</t>
  </si>
  <si>
    <t>Batch_985</t>
  </si>
  <si>
    <t>CAPA-6061</t>
  </si>
  <si>
    <t>28/01/2024</t>
  </si>
  <si>
    <t>CAPA-2937</t>
  </si>
  <si>
    <t>CAPA-9561</t>
  </si>
  <si>
    <t>Batch_491</t>
  </si>
  <si>
    <t>CAPA-2304</t>
  </si>
  <si>
    <t>Batch_904</t>
  </si>
  <si>
    <t>10/05/2025</t>
  </si>
  <si>
    <t>CAPA-6144</t>
  </si>
  <si>
    <t>Batch_273</t>
  </si>
  <si>
    <t>01/06/2026</t>
  </si>
  <si>
    <t>Batch_219</t>
  </si>
  <si>
    <t>Batch_382</t>
  </si>
  <si>
    <t>CAPA-8068</t>
  </si>
  <si>
    <t>25/05/2024</t>
  </si>
  <si>
    <t>Batch_579</t>
  </si>
  <si>
    <t>Batch_571</t>
  </si>
  <si>
    <t>CAPA-8816</t>
  </si>
  <si>
    <t>17/02/2024</t>
  </si>
  <si>
    <t>Batch_884</t>
  </si>
  <si>
    <t>CAPA-4096</t>
  </si>
  <si>
    <t>Batch_651</t>
  </si>
  <si>
    <t>CAPA-9189</t>
  </si>
  <si>
    <t>13/06/2023</t>
  </si>
  <si>
    <t>02/23/2023</t>
  </si>
  <si>
    <t>Batch_966</t>
  </si>
  <si>
    <t>07/27/2024</t>
  </si>
  <si>
    <t>Batch_383</t>
  </si>
  <si>
    <t>CAPA-3976</t>
  </si>
  <si>
    <t>CAPA-3608</t>
  </si>
  <si>
    <t>07/03/2026</t>
  </si>
  <si>
    <t>Batch_815</t>
  </si>
  <si>
    <t>12/13/2026</t>
  </si>
  <si>
    <t>Batch_450</t>
  </si>
  <si>
    <t>CAPA-6269</t>
  </si>
  <si>
    <t>04/22/2023</t>
  </si>
  <si>
    <t>Batch_169</t>
  </si>
  <si>
    <t>CAPA-1157</t>
  </si>
  <si>
    <t>Batch_177</t>
  </si>
  <si>
    <t>Batch_566</t>
  </si>
  <si>
    <t>CAPA-2951</t>
  </si>
  <si>
    <t>04/20/2023</t>
  </si>
  <si>
    <t>04/28/2023</t>
  </si>
  <si>
    <t>Batch_512</t>
  </si>
  <si>
    <t>CAPA-7936</t>
  </si>
  <si>
    <t>27/03/2023</t>
  </si>
  <si>
    <t>12/21/2025</t>
  </si>
  <si>
    <t>11/27/2025</t>
  </si>
  <si>
    <t>CAPA-6792</t>
  </si>
  <si>
    <t>01/29/2027</t>
  </si>
  <si>
    <t>CAPA-8085</t>
  </si>
  <si>
    <t>CAPA-2775</t>
  </si>
  <si>
    <t>04/21/2024</t>
  </si>
  <si>
    <t>01/16/2027</t>
  </si>
  <si>
    <t>Batch_671</t>
  </si>
  <si>
    <t>Batch_310</t>
  </si>
  <si>
    <t>27/11/2023</t>
  </si>
  <si>
    <t>CAPA-3705</t>
  </si>
  <si>
    <t>Batch_362</t>
  </si>
  <si>
    <t>CAPA-8546</t>
  </si>
  <si>
    <t>Batch_448</t>
  </si>
  <si>
    <t>28/11/2023</t>
  </si>
  <si>
    <t>Batch_334</t>
  </si>
  <si>
    <t>CAPA-5922</t>
  </si>
  <si>
    <t>04/07/2023</t>
  </si>
  <si>
    <t>Batch_292</t>
  </si>
  <si>
    <t>12/28/2023</t>
  </si>
  <si>
    <t>CAPA-5550</t>
  </si>
  <si>
    <t>01/23/2024</t>
  </si>
  <si>
    <t>CAPA-4654</t>
  </si>
  <si>
    <t>03/27/2024</t>
  </si>
  <si>
    <t>Batch_188</t>
  </si>
  <si>
    <t>Batch_738</t>
  </si>
  <si>
    <t>CAPA-6159</t>
  </si>
  <si>
    <t>03/13/2024</t>
  </si>
  <si>
    <t>03/22/2024</t>
  </si>
  <si>
    <t>Batch_807</t>
  </si>
  <si>
    <t>Batch_800</t>
  </si>
  <si>
    <t>CAPA-6868</t>
  </si>
  <si>
    <t>Batch_819</t>
  </si>
  <si>
    <t>CAPA-8398</t>
  </si>
  <si>
    <t>02/05/2023</t>
  </si>
  <si>
    <t>CAPA-5234</t>
  </si>
  <si>
    <t>CAPA-8933</t>
  </si>
  <si>
    <t>04/08/2023</t>
  </si>
  <si>
    <t>04/30/2026</t>
  </si>
  <si>
    <t>Batch_374</t>
  </si>
  <si>
    <t>12/09/2023</t>
  </si>
  <si>
    <t>Batch_821</t>
  </si>
  <si>
    <t>CAPA-1729</t>
  </si>
  <si>
    <t>04/16/2024</t>
  </si>
  <si>
    <t>Batch_790</t>
  </si>
  <si>
    <t>Batch_168</t>
  </si>
  <si>
    <t>CAPA-5792</t>
  </si>
  <si>
    <t>01/07/2027</t>
  </si>
  <si>
    <t>Batch_275</t>
  </si>
  <si>
    <t>CAPA-4107</t>
  </si>
  <si>
    <t>08/16/2023</t>
  </si>
  <si>
    <t>Batch_678</t>
  </si>
  <si>
    <t>CAPA-1268</t>
  </si>
  <si>
    <t>07/16/2024</t>
  </si>
  <si>
    <t>Batch_457</t>
  </si>
  <si>
    <t>CAPA-3245</t>
  </si>
  <si>
    <t>Batch_313</t>
  </si>
  <si>
    <t>CAPA-2650</t>
  </si>
  <si>
    <t>01/03/2027</t>
  </si>
  <si>
    <t>Batch_447</t>
  </si>
  <si>
    <t>CAPA-4263</t>
  </si>
  <si>
    <t>Batch_242</t>
  </si>
  <si>
    <t>25/02/2023</t>
  </si>
  <si>
    <t>CAPA-1972</t>
  </si>
  <si>
    <t>02/01/2027</t>
  </si>
  <si>
    <t>CAPA-4948</t>
  </si>
  <si>
    <t>09/02/2024</t>
  </si>
  <si>
    <t>Batch_808</t>
  </si>
  <si>
    <t>CAPA-8957</t>
  </si>
  <si>
    <t>27/02/2024</t>
  </si>
  <si>
    <t>05/25/2024</t>
  </si>
  <si>
    <t>Batch_582</t>
  </si>
  <si>
    <t>Batch_941</t>
  </si>
  <si>
    <t>CAPA-8220</t>
  </si>
  <si>
    <t>19/04/2024</t>
  </si>
  <si>
    <t>Batch_528</t>
  </si>
  <si>
    <t>10/03/2024</t>
  </si>
  <si>
    <t>Batch_393</t>
  </si>
  <si>
    <t>Batch_782</t>
  </si>
  <si>
    <t>CAPA-2724</t>
  </si>
  <si>
    <t>12/28/2025</t>
  </si>
  <si>
    <t>22/02/2024</t>
  </si>
  <si>
    <t>CAPA-6788</t>
  </si>
  <si>
    <t>Batch_435</t>
  </si>
  <si>
    <t>CAPA-6190</t>
  </si>
  <si>
    <t>21/02/2024</t>
  </si>
  <si>
    <t>11/17/2026</t>
  </si>
  <si>
    <t>Batch_489</t>
  </si>
  <si>
    <t>Batch_834</t>
  </si>
  <si>
    <t>CAPA-6789</t>
  </si>
  <si>
    <t>05/03/2023</t>
  </si>
  <si>
    <t>Batch_606</t>
  </si>
  <si>
    <t>CAPA-1074</t>
  </si>
  <si>
    <t>03/10/2026</t>
  </si>
  <si>
    <t>Batch_111</t>
  </si>
  <si>
    <t>CAPA-7861</t>
  </si>
  <si>
    <t>CAPA-8710</t>
  </si>
  <si>
    <t>25/06/2023</t>
  </si>
  <si>
    <t>06/28/2023</t>
  </si>
  <si>
    <t>Batch_600</t>
  </si>
  <si>
    <t>07/04/2023</t>
  </si>
  <si>
    <t>18/06/2023</t>
  </si>
  <si>
    <t>Batch_425</t>
  </si>
  <si>
    <t>Batch_268</t>
  </si>
  <si>
    <t>CAPA-4072</t>
  </si>
  <si>
    <t>12/13/2025</t>
  </si>
  <si>
    <t>Batch_238</t>
  </si>
  <si>
    <t>19/08/2023</t>
  </si>
  <si>
    <t>05/15/2026</t>
  </si>
  <si>
    <t>CAPA-6574</t>
  </si>
  <si>
    <t>06/26/2023</t>
  </si>
  <si>
    <t>CAPA-8075</t>
  </si>
  <si>
    <t>Batch_482</t>
  </si>
  <si>
    <t>CAPA-4707</t>
  </si>
  <si>
    <t>CAPA-2309</t>
  </si>
  <si>
    <t>28/04/2023</t>
  </si>
  <si>
    <t>01/22/2026</t>
  </si>
  <si>
    <t>23/04/2024</t>
  </si>
  <si>
    <t>Batch_928</t>
  </si>
  <si>
    <t>CAPA-9479</t>
  </si>
  <si>
    <t>03/24/2026</t>
  </si>
  <si>
    <t>CAPA-8598</t>
  </si>
  <si>
    <t>05/31/2026</t>
  </si>
  <si>
    <t>CAPA-8840</t>
  </si>
  <si>
    <t>09/05/2026</t>
  </si>
  <si>
    <t>Batch_827</t>
  </si>
  <si>
    <t>CAPA-4892</t>
  </si>
  <si>
    <t>04/02/2024</t>
  </si>
  <si>
    <t>CAPA-9163</t>
  </si>
  <si>
    <t>01/20/2024</t>
  </si>
  <si>
    <t>CAPA-7927</t>
  </si>
  <si>
    <t>02/24/2026</t>
  </si>
  <si>
    <t>CAPA-5692</t>
  </si>
  <si>
    <t>Batch_293</t>
  </si>
  <si>
    <t>CAPA-5456</t>
  </si>
  <si>
    <t>CAPA-9353</t>
  </si>
  <si>
    <t>01/22/2027</t>
  </si>
  <si>
    <t>Batch_739</t>
  </si>
  <si>
    <t>Batch_520</t>
  </si>
  <si>
    <t>04/15/2024</t>
  </si>
  <si>
    <t>Batch_386</t>
  </si>
  <si>
    <t>11/18/2026</t>
  </si>
  <si>
    <t>CAPA-1106</t>
  </si>
  <si>
    <t>CAPA-7507</t>
  </si>
  <si>
    <t>Batch_204</t>
  </si>
  <si>
    <t>CAPA-2901</t>
  </si>
  <si>
    <t>Batch_709</t>
  </si>
  <si>
    <t>CAPA-5640</t>
  </si>
  <si>
    <t>30/04/2023</t>
  </si>
  <si>
    <t>01/24/2026</t>
  </si>
  <si>
    <t>Batch_321</t>
  </si>
  <si>
    <t>CAPA-5791</t>
  </si>
  <si>
    <t>01/08/2024</t>
  </si>
  <si>
    <t>10/04/2026</t>
  </si>
  <si>
    <t>Batch_972</t>
  </si>
  <si>
    <t>Batch_735</t>
  </si>
  <si>
    <t>28/02/2023</t>
  </si>
  <si>
    <t>Batch_146</t>
  </si>
  <si>
    <t>CAPA-9592</t>
  </si>
  <si>
    <t>08/16/2026</t>
  </si>
  <si>
    <t>Batch_559</t>
  </si>
  <si>
    <t>Batch_613</t>
  </si>
  <si>
    <t>Batch_230</t>
  </si>
  <si>
    <t>CAPA-2452</t>
  </si>
  <si>
    <t>10/18/2026</t>
  </si>
  <si>
    <t>Batch_663</t>
  </si>
  <si>
    <t>03/15/2023</t>
  </si>
  <si>
    <t>CAPA-5743</t>
  </si>
  <si>
    <t>Batch_945</t>
  </si>
  <si>
    <t>10/01/2025</t>
  </si>
  <si>
    <t>Batch_399</t>
  </si>
  <si>
    <t>Batch_224</t>
  </si>
  <si>
    <t>CAPA-5084</t>
  </si>
  <si>
    <t>CAPA-4400</t>
  </si>
  <si>
    <t>CAPA-4360</t>
  </si>
  <si>
    <t>CAPA-5330</t>
  </si>
  <si>
    <t>10/04/2024</t>
  </si>
  <si>
    <t>01/05/2027</t>
  </si>
  <si>
    <t>02/14/2024</t>
  </si>
  <si>
    <t>02/18/2024</t>
  </si>
  <si>
    <t>Batch_183</t>
  </si>
  <si>
    <t>21/06/2024</t>
  </si>
  <si>
    <t>CAPA-1145</t>
  </si>
  <si>
    <t>07/17/2026</t>
  </si>
  <si>
    <t>Batch_911</t>
  </si>
  <si>
    <t>CAPA-5718</t>
  </si>
  <si>
    <t>07/01/2024</t>
  </si>
  <si>
    <t>Batch_307</t>
  </si>
  <si>
    <t>Batch_953</t>
  </si>
  <si>
    <t>Batch_798</t>
  </si>
  <si>
    <t>Batch_257</t>
  </si>
  <si>
    <t>CAPA-6866</t>
  </si>
  <si>
    <t>Batch_352</t>
  </si>
  <si>
    <t>CAPA-1873</t>
  </si>
  <si>
    <t>24/05/2023</t>
  </si>
  <si>
    <t>02/17/2026</t>
  </si>
  <si>
    <t>Batch_218</t>
  </si>
  <si>
    <t>10/05/2024</t>
  </si>
  <si>
    <t>08/01/2024</t>
  </si>
  <si>
    <t>Batch_990</t>
  </si>
  <si>
    <t>13/04/2023</t>
  </si>
  <si>
    <t>01/07/2026</t>
  </si>
  <si>
    <t>Batch_147</t>
  </si>
  <si>
    <t>CAPA-8056</t>
  </si>
  <si>
    <t>12/17/2025</t>
  </si>
  <si>
    <t>23/01/2023</t>
  </si>
  <si>
    <t>Batch_949</t>
  </si>
  <si>
    <t>CAPA-2254</t>
  </si>
  <si>
    <t>06/12/2024</t>
  </si>
  <si>
    <t>07/30/2024</t>
  </si>
  <si>
    <t>Batch_186</t>
  </si>
  <si>
    <t>CAPA-1943</t>
  </si>
  <si>
    <t>11/15/2025</t>
  </si>
  <si>
    <t>CAPA-1129</t>
  </si>
  <si>
    <t>Batch_286</t>
  </si>
  <si>
    <t>CAPA-7265</t>
  </si>
  <si>
    <t>Batch_343</t>
  </si>
  <si>
    <t>CAPA-9508</t>
  </si>
  <si>
    <t>29/01/2023</t>
  </si>
  <si>
    <t>10/25/2025</t>
  </si>
  <si>
    <t>CAPA-1351</t>
  </si>
  <si>
    <t>06/15/2023</t>
  </si>
  <si>
    <t>CAPA-5637</t>
  </si>
  <si>
    <t>29/10/2023</t>
  </si>
  <si>
    <t>Batch_277</t>
  </si>
  <si>
    <t>Batch_947</t>
  </si>
  <si>
    <t>Batch_337</t>
  </si>
  <si>
    <t>Batch_356</t>
  </si>
  <si>
    <t>CAPA-4609</t>
  </si>
  <si>
    <t>06/12/2023</t>
  </si>
  <si>
    <t>Batch_345</t>
  </si>
  <si>
    <t>12/12/2025</t>
  </si>
  <si>
    <t>Batch_727</t>
  </si>
  <si>
    <t>CAPA-3625</t>
  </si>
  <si>
    <t>CAPA-6567</t>
  </si>
  <si>
    <t>05/19/2026</t>
  </si>
  <si>
    <t>CAPA-2994</t>
  </si>
  <si>
    <t>27/01/2023</t>
  </si>
  <si>
    <t>CAPA-8316</t>
  </si>
  <si>
    <t>Batch_648</t>
  </si>
  <si>
    <t>05/09/2024</t>
  </si>
  <si>
    <t>CAPA-7579</t>
  </si>
  <si>
    <t>Batch_544</t>
  </si>
  <si>
    <t>Batch_860</t>
  </si>
  <si>
    <t>Batch_426</t>
  </si>
  <si>
    <t>CAPA-1411</t>
  </si>
  <si>
    <t>30/09/2023</t>
  </si>
  <si>
    <t>06/26/2026</t>
  </si>
  <si>
    <t>Batch_539</t>
  </si>
  <si>
    <t>CAPA-8786</t>
  </si>
  <si>
    <t>24/07/2023</t>
  </si>
  <si>
    <t>04/19/2026</t>
  </si>
  <si>
    <t>Batch_276</t>
  </si>
  <si>
    <t>CAPA-7018</t>
  </si>
  <si>
    <t>09/03/2026</t>
  </si>
  <si>
    <t>07/10/2024</t>
  </si>
  <si>
    <t>Batch_992</t>
  </si>
  <si>
    <t>03/02/2027</t>
  </si>
  <si>
    <t>Batch_159</t>
  </si>
  <si>
    <t>28/08/2023</t>
  </si>
  <si>
    <t>CAPA-6145</t>
  </si>
  <si>
    <t>CAPA-3589</t>
  </si>
  <si>
    <t>18/11/2023</t>
  </si>
  <si>
    <t>11/19/2023</t>
  </si>
  <si>
    <t>CAPA-9335</t>
  </si>
  <si>
    <t>10/16/2023</t>
  </si>
  <si>
    <t>CAPA-7605</t>
  </si>
  <si>
    <t>25/10/2023</t>
  </si>
  <si>
    <t>CAPA-5600</t>
  </si>
  <si>
    <t>12/16/2025</t>
  </si>
  <si>
    <t>CAPA-2753</t>
  </si>
  <si>
    <t>CAPA-1387</t>
  </si>
  <si>
    <t>19/03/2023</t>
  </si>
  <si>
    <t>20/07/2023</t>
  </si>
  <si>
    <t>04/15/2026</t>
  </si>
  <si>
    <t>Batch_472</t>
  </si>
  <si>
    <t>Batch_668</t>
  </si>
  <si>
    <t>CAPA-3332</t>
  </si>
  <si>
    <t>09/20/2023</t>
  </si>
  <si>
    <t>06/16/2026</t>
  </si>
  <si>
    <t>CAPA-3131</t>
  </si>
  <si>
    <t>CAPA-4365</t>
  </si>
  <si>
    <t>25/01/2023</t>
  </si>
  <si>
    <t>CAPA-8567</t>
  </si>
  <si>
    <t>23/06/2024</t>
  </si>
  <si>
    <t>Batch_214</t>
  </si>
  <si>
    <t>Batch_931</t>
  </si>
  <si>
    <t>CAPA-7572</t>
  </si>
  <si>
    <t>CAPA-3021</t>
  </si>
  <si>
    <t>16/02/2024</t>
  </si>
  <si>
    <t>CAPA-9515</t>
  </si>
  <si>
    <t>04/14/2024</t>
  </si>
  <si>
    <t>04/24/2024</t>
  </si>
  <si>
    <t>Batch_650</t>
  </si>
  <si>
    <t>CAPA-3677</t>
  </si>
  <si>
    <t>12/08/2026</t>
  </si>
  <si>
    <t>01/25/2026</t>
  </si>
  <si>
    <t>CAPA-4698</t>
  </si>
  <si>
    <t>09/19/2023</t>
  </si>
  <si>
    <t>Batch_894</t>
  </si>
  <si>
    <t>Batch_160</t>
  </si>
  <si>
    <t>CAPA-4792</t>
  </si>
  <si>
    <t>02/17/2024</t>
  </si>
  <si>
    <t>08/11/2024</t>
  </si>
  <si>
    <t>30/07/2023</t>
  </si>
  <si>
    <t>Batch_590</t>
  </si>
  <si>
    <t>Batch_453</t>
  </si>
  <si>
    <t>CAPA-1283</t>
  </si>
  <si>
    <t>CAPA-1950</t>
  </si>
  <si>
    <t>Batch_915</t>
  </si>
  <si>
    <t>CAPA-7825</t>
  </si>
  <si>
    <t>Batch_728</t>
  </si>
  <si>
    <t>CAPA-5405</t>
  </si>
  <si>
    <t>CAPA-1818</t>
  </si>
  <si>
    <t>CAPA-1301</t>
  </si>
  <si>
    <t>Batch_983</t>
  </si>
  <si>
    <t>Batch_121</t>
  </si>
  <si>
    <t>CAPA-6756</t>
  </si>
  <si>
    <t>08/12/2024</t>
  </si>
  <si>
    <t>06/20/2023</t>
  </si>
  <si>
    <t>CAPA-5845</t>
  </si>
  <si>
    <t>Batch_601</t>
  </si>
  <si>
    <t>CAPA-2117</t>
  </si>
  <si>
    <t>07/05/2026</t>
  </si>
  <si>
    <t>Batch_711</t>
  </si>
  <si>
    <t>08/11/2026</t>
  </si>
  <si>
    <t>28/06/2024</t>
  </si>
  <si>
    <t>03/25/2027</t>
  </si>
  <si>
    <t>Batch_816</t>
  </si>
  <si>
    <t>CAPA-2988</t>
  </si>
  <si>
    <t>05/04/2023</t>
  </si>
  <si>
    <t>01/28/2026</t>
  </si>
  <si>
    <t>CAPA-8946</t>
  </si>
  <si>
    <t>04/13/2026</t>
  </si>
  <si>
    <t>Batch_432</t>
  </si>
  <si>
    <t>27/03/2024</t>
  </si>
  <si>
    <t>Batch_380</t>
  </si>
  <si>
    <t>CAPA-6218</t>
  </si>
  <si>
    <t>04/29/2023</t>
  </si>
  <si>
    <t>Batch_776</t>
  </si>
  <si>
    <t>CAPA-7249</t>
  </si>
  <si>
    <t>CAPA-7078</t>
  </si>
  <si>
    <t>CAPA-5022</t>
  </si>
  <si>
    <t>CAPA-1403</t>
  </si>
  <si>
    <t>CAPA-6107</t>
  </si>
  <si>
    <t>11/25/2023</t>
  </si>
  <si>
    <t>CAPA-6206</t>
  </si>
  <si>
    <t>01/01/2023</t>
  </si>
  <si>
    <t>02/17/2023</t>
  </si>
  <si>
    <t>Batch_422</t>
  </si>
  <si>
    <t>CAPA-9785</t>
  </si>
  <si>
    <t>CAPA-8548</t>
  </si>
  <si>
    <t>Batch_366</t>
  </si>
  <si>
    <t>CAPA-2551</t>
  </si>
  <si>
    <t>17/04/2024</t>
  </si>
  <si>
    <t>CAPA-2758</t>
  </si>
  <si>
    <t>CAPA-7380</t>
  </si>
  <si>
    <t>21/07/2023</t>
  </si>
  <si>
    <t>Batch_301</t>
  </si>
  <si>
    <t>CAPA-9253</t>
  </si>
  <si>
    <t>01/14/2027</t>
  </si>
  <si>
    <t>Batch_533</t>
  </si>
  <si>
    <t>08/17/2026</t>
  </si>
  <si>
    <t>Batch_585</t>
  </si>
  <si>
    <t>CAPA-1287</t>
  </si>
  <si>
    <t>CAPA-7631</t>
  </si>
  <si>
    <t>12/06/2024</t>
  </si>
  <si>
    <t>CAPA-3944</t>
  </si>
  <si>
    <t>CAPA-4935</t>
  </si>
  <si>
    <t>04/21/2026</t>
  </si>
  <si>
    <t>CAPA-6436</t>
  </si>
  <si>
    <t>Batch_420</t>
  </si>
  <si>
    <t>CAPA-6007</t>
  </si>
  <si>
    <t>CAPA-9765</t>
  </si>
  <si>
    <t>CAPA-3679</t>
  </si>
  <si>
    <t>01/14/2024</t>
  </si>
  <si>
    <t>Batch_580</t>
  </si>
  <si>
    <t>04/28/2026</t>
  </si>
  <si>
    <t>02/18/2027</t>
  </si>
  <si>
    <t>Batch_543</t>
  </si>
  <si>
    <t>12/10/2025</t>
  </si>
  <si>
    <t>CAPA-9771</t>
  </si>
  <si>
    <t>21/06/2023</t>
  </si>
  <si>
    <t>CAPA-2702</t>
  </si>
  <si>
    <t>CAPA-2402</t>
  </si>
  <si>
    <t>01/04/2023</t>
  </si>
  <si>
    <t>Batch_355</t>
  </si>
  <si>
    <t>CAPA-1788</t>
  </si>
  <si>
    <t>18/08/2023</t>
  </si>
  <si>
    <t>05/14/2026</t>
  </si>
  <si>
    <t>06/22/2023</t>
  </si>
  <si>
    <t>Batch_741</t>
  </si>
  <si>
    <t>CAPA-8010</t>
  </si>
  <si>
    <t>05/26/2024</t>
  </si>
  <si>
    <t>CAPA-4468</t>
  </si>
  <si>
    <t>04/05/2023</t>
  </si>
  <si>
    <t>06/24/2026</t>
  </si>
  <si>
    <t>Batch_854</t>
  </si>
  <si>
    <t>CAPA-7613</t>
  </si>
  <si>
    <t>CAPA-4114</t>
  </si>
  <si>
    <t>CAPA-2456</t>
  </si>
  <si>
    <t>07/29/2023</t>
  </si>
  <si>
    <t>CAPA-9669</t>
  </si>
  <si>
    <t>CAPA-6209</t>
  </si>
  <si>
    <t>06/13/2024</t>
  </si>
  <si>
    <t>CAPA-9246</t>
  </si>
  <si>
    <t>Batch_958</t>
  </si>
  <si>
    <t>CAPA-9141</t>
  </si>
  <si>
    <t>Batch_522</t>
  </si>
  <si>
    <t>05/09/2023</t>
  </si>
  <si>
    <t>Batch_385</t>
  </si>
  <si>
    <t>CAPA-8807</t>
  </si>
  <si>
    <t>11/05/2024</t>
  </si>
  <si>
    <t>07/04/2024</t>
  </si>
  <si>
    <t>27/05/2024</t>
  </si>
  <si>
    <t>02/21/2027</t>
  </si>
  <si>
    <t>Batch_927</t>
  </si>
  <si>
    <t>CAPA-7308</t>
  </si>
  <si>
    <t>Batch_952</t>
  </si>
  <si>
    <t>Batch_948</t>
  </si>
  <si>
    <t>CAPA-5831</t>
  </si>
  <si>
    <t>01/21/2024</t>
  </si>
  <si>
    <t>06/06/2023</t>
  </si>
  <si>
    <t>CAPA-4921</t>
  </si>
  <si>
    <t>01/18/2026</t>
  </si>
  <si>
    <t>Batch_946</t>
  </si>
  <si>
    <t>CAPA-8456</t>
  </si>
  <si>
    <t>Batch_392</t>
  </si>
  <si>
    <t>CAPA-5181</t>
  </si>
  <si>
    <t>Batch_930</t>
  </si>
  <si>
    <t>11/21/2025</t>
  </si>
  <si>
    <t>Batch_704</t>
  </si>
  <si>
    <t>CAPA-4315</t>
  </si>
  <si>
    <t>11/01/2024</t>
  </si>
  <si>
    <t>10/07/2026</t>
  </si>
  <si>
    <t>CAPA-1990</t>
  </si>
  <si>
    <t>Batch_270</t>
  </si>
  <si>
    <t>CAPA-5534</t>
  </si>
  <si>
    <t>31/07/2023</t>
  </si>
  <si>
    <t>CAPA-2352</t>
  </si>
  <si>
    <t>CAPA-6429</t>
  </si>
  <si>
    <t>12/16/2023</t>
  </si>
  <si>
    <t>Batch_556</t>
  </si>
  <si>
    <t>04/04/2024</t>
  </si>
  <si>
    <t>12/30/2026</t>
  </si>
  <si>
    <t>Batch_758</t>
  </si>
  <si>
    <t>CAPA-3500</t>
  </si>
  <si>
    <t>CAPA-7701</t>
  </si>
  <si>
    <t>07/09/2024</t>
  </si>
  <si>
    <t>29/05/2023</t>
  </si>
  <si>
    <t>CAPA-8979</t>
  </si>
  <si>
    <t>CAPA-7405</t>
  </si>
  <si>
    <t>Batch_342</t>
  </si>
  <si>
    <t>CAPA-8917</t>
  </si>
  <si>
    <t>CAPA-4916</t>
  </si>
  <si>
    <t>02/05/2026</t>
  </si>
  <si>
    <t>Batch_976</t>
  </si>
  <si>
    <t>26/11/2023</t>
  </si>
  <si>
    <t>Batch_318</t>
  </si>
  <si>
    <t>CAPA-2530</t>
  </si>
  <si>
    <t>CAPA-9057</t>
  </si>
  <si>
    <t>CAPA-5362</t>
  </si>
  <si>
    <t>11/27/2026</t>
  </si>
  <si>
    <t>Batch_608</t>
  </si>
  <si>
    <t>05/30/2024</t>
  </si>
  <si>
    <t>CAPA-6192</t>
  </si>
  <si>
    <t>26/06/2023</t>
  </si>
  <si>
    <t>03/22/2026</t>
  </si>
  <si>
    <t>CAPA-4825</t>
  </si>
  <si>
    <t>08/30/2026</t>
  </si>
  <si>
    <t>Batch_241</t>
  </si>
  <si>
    <t>CAPA-9306</t>
  </si>
  <si>
    <t>10/27/2023</t>
  </si>
  <si>
    <t>CAPA-9566</t>
  </si>
  <si>
    <t>Batch_534</t>
  </si>
  <si>
    <t>CAPA-7751</t>
  </si>
  <si>
    <t>12/27/2023</t>
  </si>
  <si>
    <t>Batch_107</t>
  </si>
  <si>
    <t>CAPA-1548</t>
  </si>
  <si>
    <t>Batch_162</t>
  </si>
  <si>
    <t>02/08/2026</t>
  </si>
  <si>
    <t>CAPA-1886</t>
  </si>
  <si>
    <t>Batch_840</t>
  </si>
  <si>
    <t>Batch_584</t>
  </si>
  <si>
    <t>CAPA-1664</t>
  </si>
  <si>
    <t>Batch_421</t>
  </si>
  <si>
    <t>CAPA-1515</t>
  </si>
  <si>
    <t>CAPA-2568</t>
  </si>
  <si>
    <t>13/09/2023</t>
  </si>
  <si>
    <t>10/24/2023</t>
  </si>
  <si>
    <t>Batch_114</t>
  </si>
  <si>
    <t>Batch_644</t>
  </si>
  <si>
    <t>27/02/2023</t>
  </si>
  <si>
    <t>Batch_572</t>
  </si>
  <si>
    <t>CAPA-5047</t>
  </si>
  <si>
    <t>CAPA-3879</t>
  </si>
  <si>
    <t>06/28/2024</t>
  </si>
  <si>
    <t>Batch_670</t>
  </si>
  <si>
    <t>CAPA-9328</t>
  </si>
  <si>
    <t>25/06/2024</t>
  </si>
  <si>
    <t>Batch_683</t>
  </si>
  <si>
    <t>05/26/2026</t>
  </si>
  <si>
    <t>Batch_478</t>
  </si>
  <si>
    <t>CAPA-1686</t>
  </si>
  <si>
    <t>12/04/2025</t>
  </si>
  <si>
    <t>CAPA-7705</t>
  </si>
  <si>
    <t>CAPA-8378</t>
  </si>
  <si>
    <t>03/19/2024</t>
  </si>
  <si>
    <t>CAPA-3246</t>
  </si>
  <si>
    <t>Batch_398</t>
  </si>
  <si>
    <t>CAPA-5799</t>
  </si>
  <si>
    <t>CAPA-3016</t>
  </si>
  <si>
    <t>CAPA-6963</t>
  </si>
  <si>
    <t>01/25/2023</t>
  </si>
  <si>
    <t>10/21/2025</t>
  </si>
  <si>
    <t>CAPA-5133</t>
  </si>
  <si>
    <t>06/27/2026</t>
  </si>
  <si>
    <t>CAPA-8555</t>
  </si>
  <si>
    <t>CAPA-1852</t>
  </si>
  <si>
    <t>Batch_716</t>
  </si>
  <si>
    <t>CAPA-6241</t>
  </si>
  <si>
    <t>03/22/2027</t>
  </si>
  <si>
    <t>CAPA-3799</t>
  </si>
  <si>
    <t>08/05/2024</t>
  </si>
  <si>
    <t>07/13/2024</t>
  </si>
  <si>
    <t>CAPA-2983</t>
  </si>
  <si>
    <t>10/27/2025</t>
  </si>
  <si>
    <t>Batch_477</t>
  </si>
  <si>
    <t>CAPA-7988</t>
  </si>
  <si>
    <t>Batch_401</t>
  </si>
  <si>
    <t>CAPA-6923</t>
  </si>
  <si>
    <t>CAPA-7317</t>
  </si>
  <si>
    <t>CAPA-3223</t>
  </si>
  <si>
    <t>Batch_233</t>
  </si>
  <si>
    <t>29/07/2023</t>
  </si>
  <si>
    <t>Batch_737</t>
  </si>
  <si>
    <t>CAPA-1884</t>
  </si>
  <si>
    <t>CAPA-4571</t>
  </si>
  <si>
    <t>13/11/2023</t>
  </si>
  <si>
    <t>02/13/2024</t>
  </si>
  <si>
    <t>Batch_499</t>
  </si>
  <si>
    <t>CAPA-3907</t>
  </si>
  <si>
    <t>09/06/2023</t>
  </si>
  <si>
    <t>11/26/2023</t>
  </si>
  <si>
    <t>Batch_126</t>
  </si>
  <si>
    <t>CAPA-2474</t>
  </si>
  <si>
    <t>CAPA-2149</t>
  </si>
  <si>
    <t>01/11/2024</t>
  </si>
  <si>
    <t>Batch_319</t>
  </si>
  <si>
    <t>03/18/2027</t>
  </si>
  <si>
    <t>Batch_102</t>
  </si>
  <si>
    <t>CAPA-7575</t>
  </si>
  <si>
    <t>12/22/2023</t>
  </si>
  <si>
    <t>22/01/2024</t>
  </si>
  <si>
    <t>Batch_378</t>
  </si>
  <si>
    <t>Batch_364</t>
  </si>
  <si>
    <t>Batch_837</t>
  </si>
  <si>
    <t>CAPA-4828</t>
  </si>
  <si>
    <t>Batch_828</t>
  </si>
  <si>
    <t>CAPA-4463</t>
  </si>
  <si>
    <t>CAPA-2522</t>
  </si>
  <si>
    <t>CAPA-3578</t>
  </si>
  <si>
    <t>26/03/2024</t>
  </si>
  <si>
    <t>Batch_839</t>
  </si>
  <si>
    <t>07/24/2023</t>
  </si>
  <si>
    <t>09/17/2026</t>
  </si>
  <si>
    <t>CAPA-1017</t>
  </si>
  <si>
    <t>Batch_540</t>
  </si>
  <si>
    <t>28/03/2024</t>
  </si>
  <si>
    <t>10/13/2023</t>
  </si>
  <si>
    <t>CAPA-3610</t>
  </si>
  <si>
    <t>Batch_956</t>
  </si>
  <si>
    <t>CAPA-3870</t>
  </si>
  <si>
    <t>15/12/2023</t>
  </si>
  <si>
    <t>Batch_888</t>
  </si>
  <si>
    <t>Batch_707</t>
  </si>
  <si>
    <t>CAPA-8936</t>
  </si>
  <si>
    <t>20/06/2023</t>
  </si>
  <si>
    <t>08/15/2023</t>
  </si>
  <si>
    <t>CAPA-8719</t>
  </si>
  <si>
    <t>CAPA-4068</t>
  </si>
  <si>
    <t>CAPA-4089</t>
  </si>
  <si>
    <t>CAPA-8913</t>
  </si>
  <si>
    <t>CAPA-3059</t>
  </si>
  <si>
    <t>Batch_135</t>
  </si>
  <si>
    <t>Batch_408</t>
  </si>
  <si>
    <t>03/01/2026</t>
  </si>
  <si>
    <t>Batch_299</t>
  </si>
  <si>
    <t>03/16/2024</t>
  </si>
  <si>
    <t>25/09/2023</t>
  </si>
  <si>
    <t>Batch_982</t>
  </si>
  <si>
    <t>CAPA-7297</t>
  </si>
  <si>
    <t>04/14/2023</t>
  </si>
  <si>
    <t>CAPA-1336</t>
  </si>
  <si>
    <t>Batch_845</t>
  </si>
  <si>
    <t>CAPA-9131</t>
  </si>
  <si>
    <t>CAPA-3406</t>
  </si>
  <si>
    <t>12/20/2023</t>
  </si>
  <si>
    <t>15/04/2023</t>
  </si>
  <si>
    <t>01/09/2026</t>
  </si>
  <si>
    <t>07/08/2023</t>
  </si>
  <si>
    <t>Batch_967</t>
  </si>
  <si>
    <t>CAPA-1388</t>
  </si>
  <si>
    <t>Batch_772</t>
  </si>
  <si>
    <t>CAPA-6735</t>
  </si>
  <si>
    <t>13/03/2024</t>
  </si>
  <si>
    <t>Batch_511</t>
  </si>
  <si>
    <t>Batch_787</t>
  </si>
  <si>
    <t>Batch_868</t>
  </si>
  <si>
    <t>CAPA-7487</t>
  </si>
  <si>
    <t>CAPA-2696</t>
  </si>
  <si>
    <t>CAPA-2422</t>
  </si>
  <si>
    <t>Batch_989</t>
  </si>
  <si>
    <t>Batch_373</t>
  </si>
  <si>
    <t>CAPA-2938</t>
  </si>
  <si>
    <t>Batch_196</t>
  </si>
  <si>
    <t>CAPA-1347</t>
  </si>
  <si>
    <t>CAPA-7768</t>
  </si>
  <si>
    <t>09/14/2026</t>
  </si>
  <si>
    <t>Batch_516</t>
  </si>
  <si>
    <t>CAPA-7765</t>
  </si>
  <si>
    <t>29/04/2024</t>
  </si>
  <si>
    <t>CAPA-2179</t>
  </si>
  <si>
    <t>CAPA-4049</t>
  </si>
  <si>
    <t>13/10/2023</t>
  </si>
  <si>
    <t>12/18/2023</t>
  </si>
  <si>
    <t>CAPA-6731</t>
  </si>
  <si>
    <t>02/19/2023</t>
  </si>
  <si>
    <t>CAPA-7983</t>
  </si>
  <si>
    <t>10/19/2026</t>
  </si>
  <si>
    <t>CAPA-9320</t>
  </si>
  <si>
    <t>CAPA-2264</t>
  </si>
  <si>
    <t>Batch_136</t>
  </si>
  <si>
    <t>CAPA-7325</t>
  </si>
  <si>
    <t>Batch_438</t>
  </si>
  <si>
    <t>Batch_294</t>
  </si>
  <si>
    <t>CAPA-5092</t>
  </si>
  <si>
    <t>Batch_262</t>
  </si>
  <si>
    <t>CAPA-6302</t>
  </si>
  <si>
    <t>CAPA-6787</t>
  </si>
  <si>
    <t>CAPA-1932</t>
  </si>
  <si>
    <t>09/29/2023</t>
  </si>
  <si>
    <t>CAPA-5529</t>
  </si>
  <si>
    <t>27/04/2023</t>
  </si>
  <si>
    <t>CAPA-9426</t>
  </si>
  <si>
    <t>Batch_853</t>
  </si>
  <si>
    <t>CAPA-8193</t>
  </si>
  <si>
    <t>24/09/2023</t>
  </si>
  <si>
    <t>09/27/2023</t>
  </si>
  <si>
    <t>CAPA-6877</t>
  </si>
  <si>
    <t>20/09/2023</t>
  </si>
  <si>
    <t>CAPA-6101</t>
  </si>
  <si>
    <t>CAPA-4925</t>
  </si>
  <si>
    <t>CAPA-7496</t>
  </si>
  <si>
    <t>05/01/2026</t>
  </si>
  <si>
    <t>Batch_882</t>
  </si>
  <si>
    <t>08/28/2026</t>
  </si>
  <si>
    <t>Batch_377</t>
  </si>
  <si>
    <t>18/09/2023</t>
  </si>
  <si>
    <t>06/14/2026</t>
  </si>
  <si>
    <t>Batch_778</t>
  </si>
  <si>
    <t>CAPA-5860</t>
  </si>
  <si>
    <t>CAPA-3651</t>
  </si>
  <si>
    <t>19/05/2024</t>
  </si>
  <si>
    <t>08/16/2024</t>
  </si>
  <si>
    <t>Batch_298</t>
  </si>
  <si>
    <t>25/03/2023</t>
  </si>
  <si>
    <t>Batch_977</t>
  </si>
  <si>
    <t>Batch_679</t>
  </si>
  <si>
    <t>CAPA-3602</t>
  </si>
  <si>
    <t>Batch_563</t>
  </si>
  <si>
    <t>CAPA-4873</t>
  </si>
  <si>
    <t>02/11/2026</t>
  </si>
  <si>
    <t>CAPA-4050</t>
  </si>
  <si>
    <t>CAPA-1677</t>
  </si>
  <si>
    <t>CAPA-4636</t>
  </si>
  <si>
    <t>08/09/2024</t>
  </si>
  <si>
    <t>CAPA-6249</t>
  </si>
  <si>
    <t>23/05/2023</t>
  </si>
  <si>
    <t>CAPA-8158</t>
  </si>
  <si>
    <t>Batch_423</t>
  </si>
  <si>
    <t>CAPA-9372</t>
  </si>
  <si>
    <t>08/19/2024</t>
  </si>
  <si>
    <t>Batch_781</t>
  </si>
  <si>
    <t>CAPA-5067</t>
  </si>
  <si>
    <t>04/25/2026</t>
  </si>
  <si>
    <t>02/24/2023</t>
  </si>
  <si>
    <t>CAPA-5280</t>
  </si>
  <si>
    <t>01/23/2023</t>
  </si>
  <si>
    <t>Batch_157</t>
  </si>
  <si>
    <t>CAPA-7794</t>
  </si>
  <si>
    <t>CAPA-5769</t>
  </si>
  <si>
    <t>05/11/2026</t>
  </si>
  <si>
    <t>CAPA-3571</t>
  </si>
  <si>
    <t>30/05/2024</t>
  </si>
  <si>
    <t>02/02/2026</t>
  </si>
  <si>
    <t>CAPA-5141</t>
  </si>
  <si>
    <t>04/18/2024</t>
  </si>
  <si>
    <t>CAPA-7710</t>
  </si>
  <si>
    <t>Batch_513</t>
  </si>
  <si>
    <t>17/06/2024</t>
  </si>
  <si>
    <t>08/31/2024</t>
  </si>
  <si>
    <t>CAPA-6437</t>
  </si>
  <si>
    <t>CAPA-5789</t>
  </si>
  <si>
    <t>CAPA-6710</t>
  </si>
  <si>
    <t>09/27/2026</t>
  </si>
  <si>
    <t>Batch_918</t>
  </si>
  <si>
    <t>14/02/2024</t>
  </si>
  <si>
    <t>Batch_871</t>
  </si>
  <si>
    <t>CAPA-8669</t>
  </si>
  <si>
    <t>03/09/2026</t>
  </si>
  <si>
    <t>CAPA-2069</t>
  </si>
  <si>
    <t>CAPA-4502</t>
  </si>
  <si>
    <t>08/24/2023</t>
  </si>
  <si>
    <t>19/06/2024</t>
  </si>
  <si>
    <t>03/16/2027</t>
  </si>
  <si>
    <t>CAPA-6772</t>
  </si>
  <si>
    <t>CAPA-4412</t>
  </si>
  <si>
    <t>06/02/2026</t>
  </si>
  <si>
    <t>CAPA-1097</t>
  </si>
  <si>
    <t>CAPA-4559</t>
  </si>
  <si>
    <t>Batch_858</t>
  </si>
  <si>
    <t>CAPA-1975</t>
  </si>
  <si>
    <t>CAPA-3012</t>
  </si>
  <si>
    <t>Batch_638</t>
  </si>
  <si>
    <t>CAPA-4328</t>
  </si>
  <si>
    <t>09/04/2026</t>
  </si>
  <si>
    <t>CAPA-6476</t>
  </si>
  <si>
    <t>Batch_163</t>
  </si>
  <si>
    <t>CAPA-5112</t>
  </si>
  <si>
    <t>Batch_116</t>
  </si>
  <si>
    <t>CAPA-5740</t>
  </si>
  <si>
    <t>Batch_895</t>
  </si>
  <si>
    <t>Batch_564</t>
  </si>
  <si>
    <t>CAPA-3701</t>
  </si>
  <si>
    <t>04/25/2024</t>
  </si>
  <si>
    <t>01/20/2027</t>
  </si>
  <si>
    <t>CAPA-5060</t>
  </si>
  <si>
    <t>21/03/2023</t>
  </si>
  <si>
    <t>CAPA-3937</t>
  </si>
  <si>
    <t>CAPA-8140</t>
  </si>
  <si>
    <t>06/06/2024</t>
  </si>
  <si>
    <t>CAPA-8905</t>
  </si>
  <si>
    <t>05/25/2026</t>
  </si>
  <si>
    <t>CAPA-3883</t>
  </si>
  <si>
    <t>03/14/2027</t>
  </si>
  <si>
    <t>CAPA-1768</t>
  </si>
  <si>
    <t>05/10/2023</t>
  </si>
  <si>
    <t>02/03/2026</t>
  </si>
  <si>
    <t>Batch_561</t>
  </si>
  <si>
    <t>CAPA-3425</t>
  </si>
  <si>
    <t>CAPA-6701</t>
  </si>
  <si>
    <t>05/20/2023</t>
  </si>
  <si>
    <t>CAPA-6262</t>
  </si>
  <si>
    <t>01/20/2023</t>
  </si>
  <si>
    <t>CAPA-9398</t>
  </si>
  <si>
    <t>Batch_239</t>
  </si>
  <si>
    <t>CAPA-6375</t>
  </si>
  <si>
    <t>07/30/2026</t>
  </si>
  <si>
    <t>CAPA-4433</t>
  </si>
  <si>
    <t>Batch_986</t>
  </si>
  <si>
    <t>CAPA-2281</t>
  </si>
  <si>
    <t>Batch_970</t>
  </si>
  <si>
    <t>CAPA-9752</t>
  </si>
  <si>
    <t>CAPA-8920</t>
  </si>
  <si>
    <t>CAPA-7132</t>
  </si>
  <si>
    <t>CAPA-6492</t>
  </si>
  <si>
    <t>10/09/2026</t>
  </si>
  <si>
    <t>CAPA-7275</t>
  </si>
  <si>
    <t>CAPA-7882</t>
  </si>
  <si>
    <t>Batch_698</t>
  </si>
  <si>
    <t>CAPA-1840</t>
  </si>
  <si>
    <t>CAPA-5910</t>
  </si>
  <si>
    <t>CAPA-3473</t>
  </si>
  <si>
    <t>28/06/2023</t>
  </si>
  <si>
    <t>Batch_379</t>
  </si>
  <si>
    <t>CAPA-9059</t>
  </si>
  <si>
    <t>03/07/2027</t>
  </si>
  <si>
    <t>CAPA-5563</t>
  </si>
  <si>
    <t>Batch_587</t>
  </si>
  <si>
    <t>CAPA-7033</t>
  </si>
  <si>
    <t>CAPA-1648</t>
  </si>
  <si>
    <t>02/03/2027</t>
  </si>
  <si>
    <t>CAPA-7478</t>
  </si>
  <si>
    <t>CAPA-8492</t>
  </si>
  <si>
    <t>CAPA-3120</t>
  </si>
  <si>
    <t>09/14/2023</t>
  </si>
  <si>
    <t>CAPA-1472</t>
  </si>
  <si>
    <t>Batch_910</t>
  </si>
  <si>
    <t>Batch_710</t>
  </si>
  <si>
    <t>CAPA-7557</t>
  </si>
  <si>
    <t>CAPA-8279</t>
  </si>
  <si>
    <t>CAPA-4648</t>
  </si>
  <si>
    <t>CAPA-1066</t>
  </si>
  <si>
    <t>CAPA-5288</t>
  </si>
  <si>
    <t>CAPA-7207</t>
  </si>
  <si>
    <t>23/02/2023</t>
  </si>
  <si>
    <t>11/19/2025</t>
  </si>
  <si>
    <t>CAPA-1514</t>
  </si>
  <si>
    <t>CAPA-1481</t>
  </si>
  <si>
    <t>CAPA-4957</t>
  </si>
  <si>
    <t>07/25/2026</t>
  </si>
  <si>
    <t>CAPA-3196</t>
  </si>
  <si>
    <t>08/09/2026</t>
  </si>
  <si>
    <t>Batch_200</t>
  </si>
  <si>
    <t>17/11/2023</t>
  </si>
  <si>
    <t>08/13/2026</t>
  </si>
  <si>
    <t>Batch_926</t>
  </si>
  <si>
    <t>Batch_206</t>
  </si>
  <si>
    <t>CAPA-4674</t>
  </si>
  <si>
    <t>CAPA-7923</t>
  </si>
  <si>
    <t>CAPA-6640</t>
  </si>
  <si>
    <t>CAPA-5124</t>
  </si>
  <si>
    <t>CAPA-7079</t>
  </si>
  <si>
    <t>04/24/2026</t>
  </si>
  <si>
    <t>CAPA-7820</t>
  </si>
  <si>
    <t>Batch_115</t>
  </si>
  <si>
    <t>07/31/2026</t>
  </si>
  <si>
    <t>Batch_427</t>
  </si>
  <si>
    <t>CAPA-9831</t>
  </si>
  <si>
    <t>Batch_654</t>
  </si>
  <si>
    <t>Batch_302</t>
  </si>
  <si>
    <t>CAPA-6968</t>
  </si>
  <si>
    <t>23/10/2023</t>
  </si>
  <si>
    <t>Batch_623</t>
  </si>
  <si>
    <t>01/14/2026</t>
  </si>
  <si>
    <t>Batch_468</t>
  </si>
  <si>
    <t>CAPA-9395</t>
  </si>
  <si>
    <t>Batch_304</t>
  </si>
  <si>
    <t>CAPA-6698</t>
  </si>
  <si>
    <t>CAPA-6009</t>
  </si>
  <si>
    <t>23/09/2023</t>
  </si>
  <si>
    <t>11/16/2023</t>
  </si>
  <si>
    <t>CAPA-9140</t>
  </si>
  <si>
    <t>Batch_176</t>
  </si>
  <si>
    <t>CAPA-4992</t>
  </si>
  <si>
    <t>Batch_664</t>
  </si>
  <si>
    <t>CAPA-4152</t>
  </si>
  <si>
    <t>Batch_254</t>
  </si>
  <si>
    <t>CAPA-6750</t>
  </si>
  <si>
    <t>CAPA-6264</t>
  </si>
  <si>
    <t>Batch_137</t>
  </si>
  <si>
    <t>02/21/2024</t>
  </si>
  <si>
    <t>Batch_699</t>
  </si>
  <si>
    <t>CAPA-3523</t>
  </si>
  <si>
    <t>CAPA-8661</t>
  </si>
  <si>
    <t>CAPA-5120</t>
  </si>
  <si>
    <t>CAPA-1753</t>
  </si>
  <si>
    <t>17/01/2023</t>
  </si>
  <si>
    <t>10/13/2025</t>
  </si>
  <si>
    <t>CAPA-6949</t>
  </si>
  <si>
    <t>19/09/2023</t>
  </si>
  <si>
    <t>Batch_609</t>
  </si>
  <si>
    <t>01/12/2026</t>
  </si>
  <si>
    <t>03/02/2026</t>
  </si>
  <si>
    <t>CAPA-7578</t>
  </si>
  <si>
    <t>Batch_518</t>
  </si>
  <si>
    <t>Batch_536</t>
  </si>
  <si>
    <t>Batch_672</t>
  </si>
  <si>
    <t>Batch_335</t>
  </si>
  <si>
    <t>CAPA-5875</t>
  </si>
  <si>
    <t>Batch_455</t>
  </si>
  <si>
    <t>Batch_631</t>
  </si>
  <si>
    <t>CAPA-8543</t>
  </si>
  <si>
    <t>Batch_344</t>
  </si>
  <si>
    <t>CAPA-4436</t>
  </si>
  <si>
    <t>Batch_527</t>
  </si>
  <si>
    <t>CAPA-9179</t>
  </si>
  <si>
    <t>Batch_376</t>
  </si>
  <si>
    <t>21/09/2023</t>
  </si>
  <si>
    <t>CAPA-7716</t>
  </si>
  <si>
    <t>01/08/2026</t>
  </si>
  <si>
    <t>CAPA-8409</t>
  </si>
  <si>
    <t>10/31/2026</t>
  </si>
  <si>
    <t>CAPA-9883</t>
  </si>
  <si>
    <t>CAPA-7293</t>
  </si>
  <si>
    <t>01/31/2027</t>
  </si>
  <si>
    <t>CAPA-5597</t>
  </si>
  <si>
    <t>CAPA-4354</t>
  </si>
  <si>
    <t>CAPA-3653</t>
  </si>
  <si>
    <t>22/01/2023</t>
  </si>
  <si>
    <t>CAPA-2518</t>
  </si>
  <si>
    <t>CAPA-8381</t>
  </si>
  <si>
    <t>CAPA-8496</t>
  </si>
  <si>
    <t>08/15/2024</t>
  </si>
  <si>
    <t>07/11/2026</t>
  </si>
  <si>
    <t>12/01/2026</t>
  </si>
  <si>
    <t>CAPA-2169</t>
  </si>
  <si>
    <t>Batch_390</t>
  </si>
  <si>
    <t>CAPA-1941</t>
  </si>
  <si>
    <t>11/07/2025</t>
  </si>
  <si>
    <t>Batch_975</t>
  </si>
  <si>
    <t>CAPA-4441</t>
  </si>
  <si>
    <t>02/11/2024</t>
  </si>
  <si>
    <t>11/07/2026</t>
  </si>
  <si>
    <t>Batch_243</t>
  </si>
  <si>
    <t>01/31/2024</t>
  </si>
  <si>
    <t>10/27/2026</t>
  </si>
  <si>
    <t>CAPA-1706</t>
  </si>
  <si>
    <t>20/04/2024</t>
  </si>
  <si>
    <t>CAPA-2579</t>
  </si>
  <si>
    <t>Batch_820</t>
  </si>
  <si>
    <t>14/03/2024</t>
  </si>
  <si>
    <t>12/09/2026</t>
  </si>
  <si>
    <t>Batch_134</t>
  </si>
  <si>
    <t>01/08/2023</t>
  </si>
  <si>
    <t>08/13/2023</t>
  </si>
  <si>
    <t>CAPA-8135</t>
  </si>
  <si>
    <t>08/06/2023</t>
  </si>
  <si>
    <t>CAPA-5408</t>
  </si>
  <si>
    <t>CAPA-9876</t>
  </si>
  <si>
    <t>26/12/2023</t>
  </si>
  <si>
    <t>CAPA-3118</t>
  </si>
  <si>
    <t>CAPA-6693</t>
  </si>
  <si>
    <t>CAPA-4406</t>
  </si>
  <si>
    <t>CAPA-7488</t>
  </si>
  <si>
    <t>Batch_869</t>
  </si>
  <si>
    <t>CAPA-2539</t>
  </si>
  <si>
    <t>07/14/2026</t>
  </si>
  <si>
    <t>Batch_340</t>
  </si>
  <si>
    <t>CAPA-1299</t>
  </si>
  <si>
    <t>11/16/2025</t>
  </si>
  <si>
    <t>Batch_508</t>
  </si>
  <si>
    <t>19/03/2024</t>
  </si>
  <si>
    <t>04/30/2024</t>
  </si>
  <si>
    <t>Batch_328</t>
  </si>
  <si>
    <t>CAPA-6402</t>
  </si>
  <si>
    <t>26/04/2024</t>
  </si>
  <si>
    <t>CAPA-1368</t>
  </si>
  <si>
    <t>Batch_463</t>
  </si>
  <si>
    <t>CAPA-3221</t>
  </si>
  <si>
    <t>CAPA-8475</t>
  </si>
  <si>
    <t>CAPA-1494</t>
  </si>
  <si>
    <t>27/04/2024</t>
  </si>
  <si>
    <t>Batch_610</t>
  </si>
  <si>
    <t>CAPA-8515</t>
  </si>
  <si>
    <t>CAPA-3452</t>
  </si>
  <si>
    <t>04/02/2026</t>
  </si>
  <si>
    <t>06/15/2026</t>
  </si>
  <si>
    <t>CAPA-3496</t>
  </si>
  <si>
    <t>Batch_387</t>
  </si>
  <si>
    <t>CAPA-1399</t>
  </si>
  <si>
    <t>11/20/2026</t>
  </si>
  <si>
    <t>CAPA-2737</t>
  </si>
  <si>
    <t>CAPA-9797</t>
  </si>
  <si>
    <t>CAPA-4852</t>
  </si>
  <si>
    <t>11/12/2023</t>
  </si>
  <si>
    <t>CAPA-6142</t>
  </si>
  <si>
    <t>30/01/2024</t>
  </si>
  <si>
    <t>CAPA-8820</t>
  </si>
  <si>
    <t>28/12/2023</t>
  </si>
  <si>
    <t>Batch_724</t>
  </si>
  <si>
    <t>CAPA-1372</t>
  </si>
  <si>
    <t>CAPA-6297</t>
  </si>
  <si>
    <t>Batch_341</t>
  </si>
  <si>
    <t>CAPA-7973</t>
  </si>
  <si>
    <t>CAPA-2781</t>
  </si>
  <si>
    <t>CAPA-1923</t>
  </si>
  <si>
    <t>17/05/2024</t>
  </si>
  <si>
    <t>07/03/2024</t>
  </si>
  <si>
    <t>Batch_105</t>
  </si>
  <si>
    <t>24/08/2023</t>
  </si>
  <si>
    <t>Batch_733</t>
  </si>
  <si>
    <t>CAPA-6852</t>
  </si>
  <si>
    <t>07/27/2026</t>
  </si>
  <si>
    <t>CAPA-2455</t>
  </si>
  <si>
    <t>01/15/2023</t>
  </si>
  <si>
    <t>10/11/2025</t>
  </si>
  <si>
    <t>CAPA-9869</t>
  </si>
  <si>
    <t>CAPA-4578</t>
  </si>
  <si>
    <t>Batch_456</t>
  </si>
  <si>
    <t>Batch_874</t>
  </si>
  <si>
    <t>05/12/2024</t>
  </si>
  <si>
    <t>CAPA-9619</t>
  </si>
  <si>
    <t>19/10/2023</t>
  </si>
  <si>
    <t>Batch_173</t>
  </si>
  <si>
    <t>CAPA-2279</t>
  </si>
  <si>
    <t>02/07/2026</t>
  </si>
  <si>
    <t>Batch_122</t>
  </si>
  <si>
    <t>Batch_175</t>
  </si>
  <si>
    <t>CAPA-2710</t>
  </si>
  <si>
    <t>CAPA-5559</t>
  </si>
  <si>
    <t>CAPA-5300</t>
  </si>
  <si>
    <t>CAPA-4011</t>
  </si>
  <si>
    <t>10/23/2023</t>
  </si>
  <si>
    <t>07/19/2026</t>
  </si>
  <si>
    <t>CAPA-7217</t>
  </si>
  <si>
    <t>18/05/2023</t>
  </si>
  <si>
    <t>CAPA-7615</t>
  </si>
  <si>
    <t>Batch_994</t>
  </si>
  <si>
    <t>CAPA-9051</t>
  </si>
  <si>
    <t>CAPA-1675</t>
  </si>
  <si>
    <t>CAPA-5869</t>
  </si>
  <si>
    <t>CAPA-9262</t>
  </si>
  <si>
    <t>CAPA-5726</t>
  </si>
  <si>
    <t>CAPA-8961</t>
  </si>
  <si>
    <t>Batch_280</t>
  </si>
  <si>
    <t>CAPA-5934</t>
  </si>
  <si>
    <t>CAPA-9734</t>
  </si>
  <si>
    <t>02/28/2027</t>
  </si>
  <si>
    <t>26/02/2024</t>
  </si>
  <si>
    <t>CAPA-7917</t>
  </si>
  <si>
    <t>08/30/2024</t>
  </si>
  <si>
    <t>CAPA-1034</t>
  </si>
  <si>
    <t>CAPA-9360</t>
  </si>
  <si>
    <t>09/04/2024</t>
  </si>
  <si>
    <t>02/25/2024</t>
  </si>
  <si>
    <t>Batch_541</t>
  </si>
  <si>
    <t>CAPA-9083</t>
  </si>
  <si>
    <t>03/23/2026</t>
  </si>
  <si>
    <t>CAPA-4084</t>
  </si>
  <si>
    <t>CAPA-9194</t>
  </si>
  <si>
    <t>CAPA-8541</t>
  </si>
  <si>
    <t>CAPA-3768</t>
  </si>
  <si>
    <t>CAPA-9286</t>
  </si>
  <si>
    <t>26/04/2023</t>
  </si>
  <si>
    <t>04/30/2023</t>
  </si>
  <si>
    <t>Batch_112</t>
  </si>
  <si>
    <t>06/19/2023</t>
  </si>
  <si>
    <t>Batch_283</t>
  </si>
  <si>
    <t>CAPA-4796</t>
  </si>
  <si>
    <t>04/06/2026</t>
  </si>
  <si>
    <t>04/20/2024</t>
  </si>
  <si>
    <t>CAPA-4390</t>
  </si>
  <si>
    <t>CAPA-1614</t>
  </si>
  <si>
    <t>CAPA-6564</t>
  </si>
  <si>
    <t>Batch_732</t>
  </si>
  <si>
    <t>CAPA-1194</t>
  </si>
  <si>
    <t>04/29/2026</t>
  </si>
  <si>
    <t>Batch_476</t>
  </si>
  <si>
    <t>CAPA-3942</t>
  </si>
  <si>
    <t>CAPA-1787</t>
  </si>
  <si>
    <t>CAPA-6103</t>
  </si>
  <si>
    <t>Batch_637</t>
  </si>
  <si>
    <t>CAPA-2877</t>
  </si>
  <si>
    <t>CAPA-8659</t>
  </si>
  <si>
    <t>Batch_863</t>
  </si>
  <si>
    <t>CAPA-7866</t>
  </si>
  <si>
    <t>CAPA-1891</t>
  </si>
  <si>
    <t>CAPA-8675</t>
  </si>
  <si>
    <t>CAPA-4371</t>
  </si>
  <si>
    <t>Batch_677</t>
  </si>
  <si>
    <t>CAPA-1356</t>
  </si>
  <si>
    <t>CAPA-6172</t>
  </si>
  <si>
    <t>CAPA-1181</t>
  </si>
  <si>
    <t>Batch_546</t>
  </si>
  <si>
    <t>CAPA-7119</t>
  </si>
  <si>
    <t>CAPA-3337</t>
  </si>
  <si>
    <t>CAPA-7276</t>
  </si>
  <si>
    <t>Batch_729</t>
  </si>
  <si>
    <t>Batch_725</t>
  </si>
  <si>
    <t>Batch_349</t>
  </si>
  <si>
    <t>CAPA-6562</t>
  </si>
  <si>
    <t>CAPA-5016</t>
  </si>
  <si>
    <t>09/19/2026</t>
  </si>
  <si>
    <t>Batch_212</t>
  </si>
  <si>
    <t>09/02/2023</t>
  </si>
  <si>
    <t>CAPA-3583</t>
  </si>
  <si>
    <t>CAPA-8280</t>
  </si>
  <si>
    <t>13/02/2024</t>
  </si>
  <si>
    <t>02/23/2024</t>
  </si>
  <si>
    <t>CAPA-8584</t>
  </si>
  <si>
    <t>Batch_681</t>
  </si>
  <si>
    <t>CAPA-1761</t>
  </si>
  <si>
    <t>CAPA-1519</t>
  </si>
  <si>
    <t>CAPA-6876</t>
  </si>
  <si>
    <t>Batch_314</t>
  </si>
  <si>
    <t>13/05/2023</t>
  </si>
  <si>
    <t>02/06/2026</t>
  </si>
  <si>
    <t>CAPA-7832</t>
  </si>
  <si>
    <t>CAPA-1933</t>
  </si>
  <si>
    <t>29/06/2024</t>
  </si>
  <si>
    <t>07/20/2024</t>
  </si>
  <si>
    <t>CAPA-3365</t>
  </si>
  <si>
    <t>Batch_824</t>
  </si>
  <si>
    <t>CAPA-9459</t>
  </si>
  <si>
    <t>Batch_801</t>
  </si>
  <si>
    <t>CAPA-6556</t>
  </si>
  <si>
    <t>Batch_939</t>
  </si>
  <si>
    <t>CAPA-9289</t>
  </si>
  <si>
    <t>12/16/2026</t>
  </si>
  <si>
    <t>CAPA-7602</t>
  </si>
  <si>
    <t>Batch_799</t>
  </si>
  <si>
    <t>CAPA-5072</t>
  </si>
  <si>
    <t>31/10/2023</t>
  </si>
  <si>
    <t>16/06/2023</t>
  </si>
  <si>
    <t>03/12/2026</t>
  </si>
  <si>
    <t>CAPA-4944</t>
  </si>
  <si>
    <t>Batch_662</t>
  </si>
  <si>
    <t>Batch_835</t>
  </si>
  <si>
    <t>CAPA-6354</t>
  </si>
  <si>
    <t>CAPA-8480</t>
  </si>
  <si>
    <t>Batch_446</t>
  </si>
  <si>
    <t>CAPA-1117</t>
  </si>
  <si>
    <t>07/02/2024</t>
  </si>
  <si>
    <t>CAPA-4558</t>
  </si>
  <si>
    <t>CAPA-2615</t>
  </si>
  <si>
    <t>CAPA-9166</t>
  </si>
  <si>
    <t>CAPA-4226</t>
  </si>
  <si>
    <t>Batch_665</t>
  </si>
  <si>
    <t>09/12/2024</t>
  </si>
  <si>
    <t>CAPA-8895</t>
  </si>
  <si>
    <t>12/02/2025</t>
  </si>
  <si>
    <t>CAPA-1743</t>
  </si>
  <si>
    <t>CAPA-8503</t>
  </si>
  <si>
    <t>CAPA-4871</t>
  </si>
  <si>
    <t>CAPA-8260</t>
  </si>
  <si>
    <t>CAPA-3434</t>
  </si>
  <si>
    <t>CAPA-8834</t>
  </si>
  <si>
    <t>CAPA-9047</t>
  </si>
  <si>
    <t>Batch_496</t>
  </si>
  <si>
    <t>Batch_203</t>
  </si>
  <si>
    <t>CAPA-5612</t>
  </si>
  <si>
    <t>08/23/2024</t>
  </si>
  <si>
    <t>CAPA-9941</t>
  </si>
  <si>
    <t>Batch_779</t>
  </si>
  <si>
    <t>03/13/2027</t>
  </si>
  <si>
    <t>CAPA-1294</t>
  </si>
  <si>
    <t>CAPA-4056</t>
  </si>
  <si>
    <t>Batch_740</t>
  </si>
  <si>
    <t>CAPA-6432</t>
  </si>
  <si>
    <t>CAPA-5059</t>
  </si>
  <si>
    <t>25/02/2024</t>
  </si>
  <si>
    <t>Batch_829</t>
  </si>
  <si>
    <t>CAPA-8911</t>
  </si>
  <si>
    <t>Batch_166</t>
  </si>
  <si>
    <t>04/11/2024</t>
  </si>
  <si>
    <t>CAPA-2939</t>
  </si>
  <si>
    <t>CAPA-2417</t>
  </si>
  <si>
    <t>CAPA-9443</t>
  </si>
  <si>
    <t>CAPA-1024</t>
  </si>
  <si>
    <t>CAPA-4483</t>
  </si>
  <si>
    <t>Batch_748</t>
  </si>
  <si>
    <t>CAPA-5528</t>
  </si>
  <si>
    <t>01/02/2026</t>
  </si>
  <si>
    <t>CAPA-9226</t>
  </si>
  <si>
    <t>14/07/2023</t>
  </si>
  <si>
    <t>CAPA-8713</t>
  </si>
  <si>
    <t>CAPA-3468</t>
  </si>
  <si>
    <t>CAPA-9227</t>
  </si>
  <si>
    <t>CAPA-6217</t>
  </si>
  <si>
    <t>Batch_279</t>
  </si>
  <si>
    <t>CAPA-6871</t>
  </si>
  <si>
    <t>13/06/2024</t>
  </si>
  <si>
    <t>03/10/2027</t>
  </si>
  <si>
    <t>08/29/2026</t>
  </si>
  <si>
    <t>08/26/2026</t>
  </si>
  <si>
    <t>CAPA-8129</t>
  </si>
  <si>
    <t>02/22/2026</t>
  </si>
  <si>
    <t>Batch_629</t>
  </si>
  <si>
    <t>CAPA-5856</t>
  </si>
  <si>
    <t>CAPA-2116</t>
  </si>
  <si>
    <t>CAPA-4368</t>
  </si>
  <si>
    <t>01/31/2026</t>
  </si>
  <si>
    <t>Batch_597</t>
  </si>
  <si>
    <t>CAPA-3891</t>
  </si>
  <si>
    <t>CAPA-1631</t>
  </si>
  <si>
    <t>Batch_144</t>
  </si>
  <si>
    <t>CAPA-5422</t>
  </si>
  <si>
    <t>CAPA-3755</t>
  </si>
  <si>
    <t>01/26/2026</t>
  </si>
  <si>
    <t>CAPA-7852</t>
  </si>
  <si>
    <t>CAPA-1113</t>
  </si>
  <si>
    <t>CAPA-4319</t>
  </si>
  <si>
    <t>CAPA-4326</t>
  </si>
  <si>
    <t>CAPA-2680</t>
  </si>
  <si>
    <t>Batch_431</t>
  </si>
  <si>
    <t>CAPA-7682</t>
  </si>
  <si>
    <t>Batch_108</t>
  </si>
  <si>
    <t>CAPA-1392</t>
  </si>
  <si>
    <t>Batch_907</t>
  </si>
  <si>
    <t>CAPA-7216</t>
  </si>
  <si>
    <t>Batch_205</t>
  </si>
  <si>
    <t>CAPA-3662</t>
  </si>
  <si>
    <t>CAPA-2943</t>
  </si>
  <si>
    <t>14/02/2023</t>
  </si>
  <si>
    <t>11/10/2025</t>
  </si>
  <si>
    <t>Batch_501</t>
  </si>
  <si>
    <t>CAPA-1173</t>
  </si>
  <si>
    <t>Batch_783</t>
  </si>
  <si>
    <t>CAPA-1125</t>
  </si>
  <si>
    <t>CAPA-3734</t>
  </si>
  <si>
    <t>06/20/2024</t>
  </si>
  <si>
    <t>CAPA-5699</t>
  </si>
  <si>
    <t>01/30/2027</t>
  </si>
  <si>
    <t>09/08/2026</t>
  </si>
  <si>
    <t>24/02/2024</t>
  </si>
  <si>
    <t>CAPA-1680</t>
  </si>
  <si>
    <t>CAPA-2444</t>
  </si>
  <si>
    <t>CAPA-8656</t>
  </si>
  <si>
    <t>CAPA-5104</t>
  </si>
  <si>
    <t>Batch_617</t>
  </si>
  <si>
    <t>CAPA-3947</t>
  </si>
  <si>
    <t>CAPA-8041</t>
  </si>
  <si>
    <t>CAPA-3005</t>
  </si>
  <si>
    <t>CAPA-7035</t>
  </si>
  <si>
    <t>CAPA-7726</t>
  </si>
  <si>
    <t>CAPA-8699</t>
  </si>
  <si>
    <t>Batch_886</t>
  </si>
  <si>
    <t>06/22/2024</t>
  </si>
  <si>
    <t>CAPA-7311</t>
  </si>
  <si>
    <t>CAPA-9034</t>
  </si>
  <si>
    <t>CAPA-8615</t>
  </si>
  <si>
    <t>04/27/2026</t>
  </si>
  <si>
    <t>11/03/2025</t>
  </si>
  <si>
    <t>CAPA-1888</t>
  </si>
  <si>
    <t>02/10/2026</t>
  </si>
  <si>
    <t>Batch_158</t>
  </si>
  <si>
    <t>CAPA-5194</t>
  </si>
  <si>
    <t>CAPA-3776</t>
  </si>
  <si>
    <t>04/13/2024</t>
  </si>
  <si>
    <t>Batch_694</t>
  </si>
  <si>
    <t>CAPA-6187</t>
  </si>
  <si>
    <t>23/07/2023</t>
  </si>
  <si>
    <t>04/18/2026</t>
  </si>
  <si>
    <t>CAPA-4260</t>
  </si>
  <si>
    <t>10/16/2026</t>
  </si>
  <si>
    <t>16/05/2024</t>
  </si>
  <si>
    <t>02/10/2027</t>
  </si>
  <si>
    <t>CAPA-9634</t>
  </si>
  <si>
    <t>Batch_877</t>
  </si>
  <si>
    <t>CAPA-3881</t>
  </si>
  <si>
    <t>CAPA-9897</t>
  </si>
  <si>
    <t>29/03/2023</t>
  </si>
  <si>
    <t>Batch_251</t>
  </si>
  <si>
    <t>CAPA-8373</t>
  </si>
  <si>
    <t>CAPA-5352</t>
  </si>
  <si>
    <t>Batch_920</t>
  </si>
  <si>
    <t>Batch_467</t>
  </si>
  <si>
    <t>CAPA-5430</t>
  </si>
  <si>
    <t>09/16/2023</t>
  </si>
  <si>
    <t>CAPA-5191</t>
  </si>
  <si>
    <t>CAPA-4402</t>
  </si>
  <si>
    <t>CAPA-3687</t>
  </si>
  <si>
    <t>CAPA-6092</t>
  </si>
  <si>
    <t>CAPA-3349</t>
  </si>
  <si>
    <t>CAPA-5279</t>
  </si>
  <si>
    <t>Batch_849</t>
  </si>
  <si>
    <t>CAPA-7258</t>
  </si>
  <si>
    <t>CAPA-5400</t>
  </si>
  <si>
    <t>CAPA-7998</t>
  </si>
  <si>
    <t>Batch_940</t>
  </si>
  <si>
    <t>CAPA-4995</t>
  </si>
  <si>
    <t>CAPA-8465</t>
  </si>
  <si>
    <t>Batch_198</t>
  </si>
  <si>
    <t>CAPA-8107</t>
  </si>
  <si>
    <t>11/23/2026</t>
  </si>
  <si>
    <t>CAPA-3499</t>
  </si>
  <si>
    <t>05/20/2024</t>
  </si>
  <si>
    <t>CAPA-3068</t>
  </si>
  <si>
    <t>Batch_929</t>
  </si>
  <si>
    <t>CAPA-9214</t>
  </si>
  <si>
    <t>Batch_155</t>
  </si>
  <si>
    <t>CAPA-3885</t>
  </si>
  <si>
    <t>CAPA-4546</t>
  </si>
  <si>
    <t>CAPA-3561</t>
  </si>
  <si>
    <t>CAPA-3151</t>
  </si>
  <si>
    <t>CAPA-8005</t>
  </si>
  <si>
    <t>CAPA-7907</t>
  </si>
  <si>
    <t>CAPA-6415</t>
  </si>
  <si>
    <t>03/25/2024</t>
  </si>
  <si>
    <t>CAPA-5721</t>
  </si>
  <si>
    <t>11/14/2025</t>
  </si>
  <si>
    <t>CAPA-3233</t>
  </si>
  <si>
    <t>CAPA-2833</t>
  </si>
  <si>
    <t>CAPA-4586</t>
  </si>
  <si>
    <t>CAPA-6933</t>
  </si>
  <si>
    <t>CAPA-5397</t>
  </si>
  <si>
    <t>Batch_720</t>
  </si>
  <si>
    <t>CAPA-6038</t>
  </si>
  <si>
    <t>CAPA-3681</t>
  </si>
  <si>
    <t>CAPA-8172</t>
  </si>
  <si>
    <t>Batch_592</t>
  </si>
  <si>
    <t>CAPA-4018</t>
  </si>
  <si>
    <t>04/20/2026</t>
  </si>
  <si>
    <t>CAPA-6549</t>
  </si>
  <si>
    <t>Batch_495</t>
  </si>
  <si>
    <t>CAPA-7548</t>
  </si>
  <si>
    <t>05/12/2026</t>
  </si>
  <si>
    <t>CAPA-9915</t>
  </si>
  <si>
    <t>15/03/2023</t>
  </si>
  <si>
    <t>12/09/2025</t>
  </si>
  <si>
    <t>CAPA-6906</t>
  </si>
  <si>
    <t>CAPA-9720</t>
  </si>
  <si>
    <t>CAPA-7956</t>
  </si>
  <si>
    <t>CAPA-3249</t>
  </si>
  <si>
    <t>17/01/2024</t>
  </si>
  <si>
    <t>Batch_675</t>
  </si>
  <si>
    <t>Batch_485</t>
  </si>
  <si>
    <t>18/07/2023</t>
  </si>
  <si>
    <t>Batch_531</t>
  </si>
  <si>
    <t>CAPA-1991</t>
  </si>
  <si>
    <t>Batch_936</t>
  </si>
  <si>
    <t>CAPA-4940</t>
  </si>
  <si>
    <t>Batch_193</t>
  </si>
  <si>
    <t>CAPA-3055</t>
  </si>
  <si>
    <t>CAPA-6853</t>
  </si>
  <si>
    <t>08/25/2026</t>
  </si>
  <si>
    <t>CAPA-7237</t>
  </si>
  <si>
    <t>CAPA-9031</t>
  </si>
  <si>
    <t>Batch_978</t>
  </si>
  <si>
    <t>CAPA-9100</t>
  </si>
  <si>
    <t>03/17/2026</t>
  </si>
  <si>
    <t>CAPA-3354</t>
  </si>
  <si>
    <t>02/19/2027</t>
  </si>
  <si>
    <t>CAPA-5189</t>
  </si>
  <si>
    <t>Batch_220</t>
  </si>
  <si>
    <t>CAPA-1915</t>
  </si>
  <si>
    <t>CAPA-5668</t>
  </si>
  <si>
    <t>20/06/2024</t>
  </si>
  <si>
    <t>Batch_841</t>
  </si>
  <si>
    <t>CAPA-7922</t>
  </si>
  <si>
    <t>Batch_215</t>
  </si>
  <si>
    <t>CAPA-5012</t>
  </si>
  <si>
    <t>24/06/2024</t>
  </si>
  <si>
    <t>03/21/2027</t>
  </si>
  <si>
    <t>CAPA-1674</t>
  </si>
  <si>
    <t>CAPA-2058</t>
  </si>
  <si>
    <t>06/06/2026</t>
  </si>
  <si>
    <t>Batch_500</t>
  </si>
  <si>
    <t>CAPA-6798</t>
  </si>
  <si>
    <t>CAPA-5081</t>
  </si>
  <si>
    <t>CAPA-4598</t>
  </si>
  <si>
    <t>Batch_588</t>
  </si>
  <si>
    <t>Batch_367</t>
  </si>
  <si>
    <t>08/03/2024</t>
  </si>
  <si>
    <t>Batch_902</t>
  </si>
  <si>
    <t>CAPA-8605</t>
  </si>
  <si>
    <t>CAPA-4087</t>
  </si>
  <si>
    <t>CAPA-9255</t>
  </si>
  <si>
    <t>CAPA-5638</t>
  </si>
  <si>
    <t>CAPA-3804</t>
  </si>
  <si>
    <t>CAPA-5749</t>
  </si>
  <si>
    <t>Batch_851</t>
  </si>
  <si>
    <t>Batch_443</t>
  </si>
  <si>
    <t>CAPA-8367</t>
  </si>
  <si>
    <t>Batch_794</t>
  </si>
  <si>
    <t>CAPA-2335</t>
  </si>
  <si>
    <t>Batch_311</t>
  </si>
  <si>
    <t>CAPA-5543</t>
  </si>
  <si>
    <t>CAPA-8810</t>
  </si>
  <si>
    <t>Batch_611</t>
  </si>
  <si>
    <t>CAPA-2865</t>
  </si>
  <si>
    <t>Batch_184</t>
  </si>
  <si>
    <t>CAPA-8207</t>
  </si>
  <si>
    <t>01/15/2024</t>
  </si>
  <si>
    <t>Batch_659</t>
  </si>
  <si>
    <t>CAPA-3396</t>
  </si>
  <si>
    <t>08/28/2024</t>
  </si>
  <si>
    <t>CAPA-4745</t>
  </si>
  <si>
    <t>CAPA-3105</t>
  </si>
  <si>
    <t>06/10/2023</t>
  </si>
  <si>
    <t>CAPA-1520</t>
  </si>
  <si>
    <t>28/05/2024</t>
  </si>
  <si>
    <t>Batch_885</t>
  </si>
  <si>
    <t>04/26/2026</t>
  </si>
  <si>
    <t>CAPA-2533</t>
  </si>
  <si>
    <t>CAPA-9173</t>
  </si>
  <si>
    <t>25/05/2023</t>
  </si>
  <si>
    <t>CAPA-6535</t>
  </si>
  <si>
    <t>CAPA-5252</t>
  </si>
  <si>
    <t>CAPA-7359</t>
  </si>
  <si>
    <t>CAPA-2198</t>
  </si>
  <si>
    <t>CAPA-5744</t>
  </si>
  <si>
    <t>CAPA-6956</t>
  </si>
  <si>
    <t>Batch_359</t>
  </si>
  <si>
    <t>29/11/2023</t>
  </si>
  <si>
    <t>CAPA-3087</t>
  </si>
  <si>
    <t>CAPA-6011</t>
  </si>
  <si>
    <t>22/06/2024</t>
  </si>
  <si>
    <t>CAPA-2137</t>
  </si>
  <si>
    <t>CAPA-2271</t>
  </si>
  <si>
    <t>Batch_746</t>
  </si>
  <si>
    <t>CAPA-7131</t>
  </si>
  <si>
    <t>03/24/2023</t>
  </si>
  <si>
    <t>CAPA-4727</t>
  </si>
  <si>
    <t>16/12/2023</t>
  </si>
  <si>
    <t>07/08/2024</t>
  </si>
  <si>
    <t>CAPA-1204</t>
  </si>
  <si>
    <t>05/13/2026</t>
  </si>
  <si>
    <t>CAPA-3541</t>
  </si>
  <si>
    <t>CAPA-2886</t>
  </si>
  <si>
    <t>Batch_454</t>
  </si>
  <si>
    <t>CAPA-4305</t>
  </si>
  <si>
    <t>10/17/2026</t>
  </si>
  <si>
    <t>CAPA-5530</t>
  </si>
  <si>
    <t>CAPA-6510</t>
  </si>
  <si>
    <t>Batch_862</t>
  </si>
  <si>
    <t>08/06/2026</t>
  </si>
  <si>
    <t>Batch_357</t>
  </si>
  <si>
    <t>CAPA-3996</t>
  </si>
  <si>
    <t>18/05/2024</t>
  </si>
  <si>
    <t>Batch_702</t>
  </si>
  <si>
    <t>CAPA-4862</t>
  </si>
  <si>
    <t>CAPA-4800</t>
  </si>
  <si>
    <t>Batch_305</t>
  </si>
  <si>
    <t>CAPA-5201</t>
  </si>
  <si>
    <t>CAPA-5965</t>
  </si>
  <si>
    <t>18/04/2024</t>
  </si>
  <si>
    <t>11/01/2023</t>
  </si>
  <si>
    <t>07/28/2026</t>
  </si>
  <si>
    <t>CAPA-3839</t>
  </si>
  <si>
    <t>CAPA-3163</t>
  </si>
  <si>
    <t>CAPA-3999</t>
  </si>
  <si>
    <t>02/16/2027</t>
  </si>
  <si>
    <t>Batch_509</t>
  </si>
  <si>
    <t>CAPA-6028</t>
  </si>
  <si>
    <t>Batch_934</t>
  </si>
  <si>
    <t>CAPA-8250</t>
  </si>
  <si>
    <t>Batch_228</t>
  </si>
  <si>
    <t>Batch_793</t>
  </si>
  <si>
    <t>CAPA-6461</t>
  </si>
  <si>
    <t>CAPA-9978</t>
  </si>
  <si>
    <t>CAPA-5111</t>
  </si>
  <si>
    <t>Batch_865</t>
  </si>
  <si>
    <t>14/12/2023</t>
  </si>
  <si>
    <t>09/09/2026</t>
  </si>
  <si>
    <t>Batch_997</t>
  </si>
  <si>
    <t>CAPA-3945</t>
  </si>
  <si>
    <t>CAPA-8415</t>
  </si>
  <si>
    <t>CAPA-9621</t>
  </si>
  <si>
    <t>Batch_925</t>
  </si>
  <si>
    <t>CAPA-2111</t>
  </si>
  <si>
    <t>03/14/2026</t>
  </si>
  <si>
    <t>08/03/2026</t>
  </si>
  <si>
    <t>CAPA-4804</t>
  </si>
  <si>
    <t>CAPA-9043</t>
  </si>
  <si>
    <t>12/02/2024</t>
  </si>
  <si>
    <t>CAPA-9033</t>
  </si>
  <si>
    <t>21/05/2023</t>
  </si>
  <si>
    <t>02/14/2026</t>
  </si>
  <si>
    <t>Batch_842</t>
  </si>
  <si>
    <t>CAPA-2871</t>
  </si>
  <si>
    <t>CAPA-3018</t>
  </si>
  <si>
    <t>CAPA-9409</t>
  </si>
  <si>
    <t>CAPA-3235</t>
  </si>
  <si>
    <t>CAPA-3301</t>
  </si>
  <si>
    <t>07/01/2026</t>
  </si>
  <si>
    <t>Batch_878</t>
  </si>
  <si>
    <t>CAPA-4378</t>
  </si>
  <si>
    <t>CAPA-5610</t>
  </si>
  <si>
    <t>CAPA-8962</t>
  </si>
  <si>
    <t>CAPA-2837</t>
  </si>
  <si>
    <t>Batch_734</t>
  </si>
  <si>
    <t>CAPA-2511</t>
  </si>
  <si>
    <t>CAPA-8770</t>
  </si>
  <si>
    <t>CAPA-7601</t>
  </si>
  <si>
    <t>09/23/2026</t>
  </si>
  <si>
    <t>Batch_418</t>
  </si>
  <si>
    <t>15/01/2024</t>
  </si>
  <si>
    <t>10/11/2026</t>
  </si>
  <si>
    <t>CAPA-7783</t>
  </si>
  <si>
    <t>CAPA-8736</t>
  </si>
  <si>
    <t>09/27/2024</t>
  </si>
  <si>
    <t>CAPA-1084</t>
  </si>
  <si>
    <t>CAPA-2222</t>
  </si>
  <si>
    <t>CAPA-2410</t>
  </si>
  <si>
    <t>07/12/2026</t>
  </si>
  <si>
    <t>CAPA-2952</t>
  </si>
  <si>
    <t>CAPA-5407</t>
  </si>
  <si>
    <t>CAPA-5439</t>
  </si>
  <si>
    <t>CAPA-2043</t>
  </si>
  <si>
    <t>CAPA-1164</t>
  </si>
  <si>
    <t>Batch_351</t>
  </si>
  <si>
    <t>CAPA-9452</t>
  </si>
  <si>
    <t>CAPA-3708</t>
  </si>
  <si>
    <t>Batch_803</t>
  </si>
  <si>
    <t>10/25/2026</t>
  </si>
  <si>
    <t>CAPA-5186</t>
  </si>
  <si>
    <t>12/29/2026</t>
  </si>
  <si>
    <t>CAPA-5045</t>
  </si>
  <si>
    <t>CAPA-1032</t>
  </si>
  <si>
    <t>CAPA-2401</t>
  </si>
  <si>
    <t>CAPA-2294</t>
  </si>
  <si>
    <t>CAPA-7607</t>
  </si>
  <si>
    <t>Batch_384</t>
  </si>
  <si>
    <t>CAPA-9837</t>
  </si>
  <si>
    <t>CAPA-9802</t>
  </si>
  <si>
    <t>CAPA-6584</t>
  </si>
  <si>
    <t>CAPA-6428</t>
  </si>
  <si>
    <t>11/30/2025</t>
  </si>
  <si>
    <t>CAPA-4203</t>
  </si>
  <si>
    <t>12/27/2025</t>
  </si>
  <si>
    <t>CAPA-1957</t>
  </si>
  <si>
    <t>CAPA-5268</t>
  </si>
  <si>
    <t>Batch_222</t>
  </si>
  <si>
    <t>CAPA-1958</t>
  </si>
  <si>
    <t>CAPA-9199</t>
  </si>
  <si>
    <t>CAPA-4738</t>
  </si>
  <si>
    <t>Batch_515</t>
  </si>
  <si>
    <t>CAPA-3178</t>
  </si>
  <si>
    <t>CAPA-6706</t>
  </si>
  <si>
    <t>25/04/2023</t>
  </si>
  <si>
    <t>CAPA-8146</t>
  </si>
  <si>
    <t>CAPA-1566</t>
  </si>
  <si>
    <t>CAPA-7933</t>
  </si>
  <si>
    <t>CAPA-2728</t>
  </si>
  <si>
    <t>01/02/2023</t>
  </si>
  <si>
    <t>CAPA-9308</t>
  </si>
  <si>
    <t>03/31/2023</t>
  </si>
  <si>
    <t>09/11/2024</t>
  </si>
  <si>
    <t>CAPA-6670</t>
  </si>
  <si>
    <t>CAPA-1462</t>
  </si>
  <si>
    <t>CAPA-4826</t>
  </si>
  <si>
    <t>CAPA-3280</t>
  </si>
  <si>
    <t>CAPA-8070</t>
  </si>
  <si>
    <t>CAPA-8282</t>
  </si>
  <si>
    <t>CAPA-2359</t>
  </si>
  <si>
    <t>CAPA-1043</t>
  </si>
  <si>
    <t>CAPA-7534</t>
  </si>
  <si>
    <t>CAPA-2974</t>
  </si>
  <si>
    <t>Batch_657</t>
  </si>
  <si>
    <t>CAPA-4041</t>
  </si>
  <si>
    <t>CAPA-9589</t>
  </si>
  <si>
    <t>CAPA-1931</t>
  </si>
  <si>
    <t>CAPA-7177</t>
  </si>
  <si>
    <t>CAPA-4641</t>
  </si>
  <si>
    <t>03/08/2026</t>
  </si>
  <si>
    <t>CAPA-1879</t>
  </si>
  <si>
    <t>CAPA-1489</t>
  </si>
  <si>
    <t>CAPA-7446</t>
  </si>
  <si>
    <t>01/08/2027</t>
  </si>
  <si>
    <t>Batch_308</t>
  </si>
  <si>
    <t>CAPA-4375</t>
  </si>
  <si>
    <t>CAPA-3948</t>
  </si>
  <si>
    <t>CAPA-1605</t>
  </si>
  <si>
    <t>08/01/2026</t>
  </si>
  <si>
    <t>Batch_693</t>
  </si>
  <si>
    <t>CAPA-4242</t>
  </si>
  <si>
    <t>08/12/2026</t>
  </si>
  <si>
    <t>CAPA-6782</t>
  </si>
  <si>
    <t>CAPA-2096</t>
  </si>
  <si>
    <t>CAPA-1447</t>
  </si>
  <si>
    <t>CAPA-4424</t>
  </si>
  <si>
    <t>CAPA-2479</t>
  </si>
  <si>
    <t>CAPA-2647</t>
  </si>
  <si>
    <t>CAPA-7964</t>
  </si>
  <si>
    <t>21/04/2024</t>
  </si>
  <si>
    <t>CAPA-5128</t>
  </si>
  <si>
    <t>Batch_324</t>
  </si>
  <si>
    <t>CAPA-5518</t>
  </si>
  <si>
    <t>CAPA-1259</t>
  </si>
  <si>
    <t>CAPA-6836</t>
  </si>
  <si>
    <t>CAPA-8045</t>
  </si>
  <si>
    <t>CAPA-6576</t>
  </si>
  <si>
    <t>CAPA-5914</t>
  </si>
  <si>
    <t>CAPA-7044</t>
  </si>
  <si>
    <t>02/20/2027</t>
  </si>
  <si>
    <t>CAPA-6929</t>
  </si>
  <si>
    <t>CAPA-8189</t>
  </si>
  <si>
    <t>CAPA-7228</t>
  </si>
  <si>
    <t>Batch_459</t>
  </si>
  <si>
    <t>CAPA-4232</t>
  </si>
  <si>
    <t>CAPA-7344</t>
  </si>
  <si>
    <t>CAPA-5132</t>
  </si>
  <si>
    <t>Batch_269</t>
  </si>
  <si>
    <t>CAPA-8145</t>
  </si>
  <si>
    <t>CAPA-6371</t>
  </si>
  <si>
    <t>CAPA-1595</t>
  </si>
  <si>
    <t>CAPA-3292</t>
  </si>
  <si>
    <t>05/05/2026</t>
  </si>
  <si>
    <t>CAPA-2470</t>
  </si>
  <si>
    <t>CAPA-6048</t>
  </si>
  <si>
    <t>CAPA-3461</t>
  </si>
  <si>
    <t>CAPA-9429</t>
  </si>
  <si>
    <t>Batch_461</t>
  </si>
  <si>
    <t>17/09/2023</t>
  </si>
  <si>
    <t>CAPA-5876</t>
  </si>
  <si>
    <t>CAPA-8952</t>
  </si>
  <si>
    <t>CAPA-4154</t>
  </si>
  <si>
    <t>11/22/2025</t>
  </si>
  <si>
    <t>CAPA-3453</t>
  </si>
  <si>
    <t>08/25/2024</t>
  </si>
  <si>
    <t>CAPA-1483</t>
  </si>
  <si>
    <t>CAPA-2723</t>
  </si>
  <si>
    <t>CAPA-7350</t>
  </si>
  <si>
    <t>CAPA-9168</t>
  </si>
  <si>
    <t>CAPA-9856</t>
  </si>
  <si>
    <t>CAPA-8585</t>
  </si>
  <si>
    <t>CAPA-3305</t>
  </si>
  <si>
    <t>CAPA-7921</t>
  </si>
  <si>
    <t>CAPA-2415</t>
  </si>
  <si>
    <t>22/04/2024</t>
  </si>
  <si>
    <t>01/17/2027</t>
  </si>
  <si>
    <t>CAPA-7233</t>
  </si>
  <si>
    <t>01/01/2026</t>
  </si>
  <si>
    <t>Batch_602</t>
  </si>
  <si>
    <t>Batch_944</t>
  </si>
  <si>
    <t>30/11/2023</t>
  </si>
  <si>
    <t>Batch_295</t>
  </si>
  <si>
    <t>CAPA-8704</t>
  </si>
  <si>
    <t>Batch_766</t>
  </si>
  <si>
    <t>Batch_419</t>
  </si>
  <si>
    <t>CAPA-4954</t>
  </si>
  <si>
    <t>Batch_838</t>
  </si>
  <si>
    <t>CAPA-5137</t>
  </si>
  <si>
    <t>CAPA-8886</t>
  </si>
  <si>
    <t>CAPA-6146</t>
  </si>
  <si>
    <t>11/03/2024</t>
  </si>
  <si>
    <t>12/06/2026</t>
  </si>
  <si>
    <t>CAPA-4215</t>
  </si>
  <si>
    <t>CAPA-4410</t>
  </si>
  <si>
    <t>05/03/2026</t>
  </si>
  <si>
    <t>CAPA-8336</t>
  </si>
  <si>
    <t>30/03/2024</t>
  </si>
  <si>
    <t>Batch_577</t>
  </si>
  <si>
    <t>CAPA-1959</t>
  </si>
  <si>
    <t>CAPA-1527</t>
  </si>
  <si>
    <t>01/17/2026</t>
  </si>
  <si>
    <t>CAPA-8215</t>
  </si>
  <si>
    <t>CAPA-5836</t>
  </si>
  <si>
    <t>CAPA-6046</t>
  </si>
  <si>
    <t>CAPA-5623</t>
  </si>
  <si>
    <t>CAPA-2972</t>
  </si>
  <si>
    <t>02/08/2027</t>
  </si>
  <si>
    <t>Batch_625</t>
  </si>
  <si>
    <t>Batch_639</t>
  </si>
  <si>
    <t>CAPA-5853</t>
  </si>
  <si>
    <t>CAPA-6163</t>
  </si>
  <si>
    <t>CAPA-7113</t>
  </si>
  <si>
    <t>CAPA-7088</t>
  </si>
  <si>
    <t>05/23/2026</t>
  </si>
  <si>
    <t>CAPA-6005</t>
  </si>
  <si>
    <t>CAPA-1616</t>
  </si>
  <si>
    <t>02/12/2027</t>
  </si>
  <si>
    <t>CAPA-9712</t>
  </si>
  <si>
    <t>10/02/2025</t>
  </si>
  <si>
    <t>CAPA-2693</t>
  </si>
  <si>
    <t>Batch_593</t>
  </si>
  <si>
    <t>CAPA-3321</t>
  </si>
  <si>
    <t>CAPA-1115</t>
  </si>
  <si>
    <t>07/24/2026</t>
  </si>
  <si>
    <t>CAPA-7339</t>
  </si>
  <si>
    <t>CAPA-1213</t>
  </si>
  <si>
    <t>CAPA-3226</t>
  </si>
  <si>
    <t>CAPA-2900</t>
  </si>
  <si>
    <t>12/19/2025</t>
  </si>
  <si>
    <t>CAPA-5915</t>
  </si>
  <si>
    <t>CAPA-8035</t>
  </si>
  <si>
    <t>CAPA-1699</t>
  </si>
  <si>
    <t>07/16/2026</t>
  </si>
  <si>
    <t>CAPA-1716</t>
  </si>
  <si>
    <t>Batch_199</t>
  </si>
  <si>
    <t>CAPA-5102</t>
  </si>
  <si>
    <t>CAPA-6019</t>
  </si>
  <si>
    <t>CAPA-1918</t>
  </si>
  <si>
    <t>CAPA-9037</t>
  </si>
  <si>
    <t>CAPA-2034</t>
  </si>
  <si>
    <t>CAPA-1346</t>
  </si>
  <si>
    <t>CAPA-1076</t>
  </si>
  <si>
    <t>CAPA-8749</t>
  </si>
  <si>
    <t>10/24/2025</t>
  </si>
  <si>
    <t>Batch_901</t>
  </si>
  <si>
    <t>CAPA-3793</t>
  </si>
  <si>
    <t>CAPA-2017</t>
  </si>
  <si>
    <t>08/27/2026</t>
  </si>
  <si>
    <t>11/05/2025</t>
  </si>
  <si>
    <t>Batch_655</t>
  </si>
  <si>
    <t>CAPA-6533</t>
  </si>
  <si>
    <t>CAPA-5212</t>
  </si>
  <si>
    <t>02/15/2026</t>
  </si>
  <si>
    <t>CAPA-4013</t>
  </si>
  <si>
    <t>CAPA-7247</t>
  </si>
  <si>
    <t>CAPA-9250</t>
  </si>
  <si>
    <t>11/02/2024</t>
  </si>
  <si>
    <t>CAPA-4190</t>
  </si>
  <si>
    <t>Batch_360</t>
  </si>
  <si>
    <t>Batch_189</t>
  </si>
  <si>
    <t>CAPA-1421</t>
  </si>
  <si>
    <t>12/18/2026</t>
  </si>
  <si>
    <t>CAPA-9694</t>
  </si>
  <si>
    <t>Batch_749</t>
  </si>
  <si>
    <t>CAPA-2390</t>
  </si>
  <si>
    <t>CAPA-5671</t>
  </si>
  <si>
    <t>CAPA-3550</t>
  </si>
  <si>
    <t>CAPA-2219</t>
  </si>
  <si>
    <t>CAPA-2448</t>
  </si>
  <si>
    <t>CAPA-3207</t>
  </si>
  <si>
    <t>CAPA-9099</t>
  </si>
  <si>
    <t>22/05/2023</t>
  </si>
  <si>
    <t>CAPA-9413</t>
  </si>
  <si>
    <t>09/10/2026</t>
  </si>
  <si>
    <t>CAPA-7114</t>
  </si>
  <si>
    <t>CAPA-9357</t>
  </si>
  <si>
    <t>CAPA-7501</t>
  </si>
  <si>
    <t>CAPA-3655</t>
  </si>
  <si>
    <t>06/19/2026</t>
  </si>
  <si>
    <t>CAPA-9383</t>
  </si>
  <si>
    <t>CAPA-9677</t>
  </si>
  <si>
    <t>23/04/2023</t>
  </si>
  <si>
    <t>CAPA-5459</t>
  </si>
  <si>
    <t>CAPA-9600</t>
  </si>
  <si>
    <t>CAPA-8764</t>
  </si>
  <si>
    <t>CAPA-9029</t>
  </si>
  <si>
    <t>CAPA-4176</t>
  </si>
  <si>
    <t>12/27/2026</t>
  </si>
  <si>
    <t>CAPA-2995</t>
  </si>
  <si>
    <t>CAPA-1199</t>
  </si>
  <si>
    <t>CAPA-2211</t>
  </si>
  <si>
    <t>CAPA-5680</t>
  </si>
  <si>
    <t>CAPA-2325</t>
  </si>
  <si>
    <t>CAPA-5617</t>
  </si>
  <si>
    <t>24/11/2023</t>
  </si>
  <si>
    <t>CAPA-2248</t>
  </si>
  <si>
    <t>01/18/2023</t>
  </si>
  <si>
    <t>CAPA-3291</t>
  </si>
  <si>
    <t>01/22/2023</t>
  </si>
  <si>
    <t>CAPA-1035</t>
  </si>
  <si>
    <t>CAPA-2287</t>
  </si>
  <si>
    <t>CAPA-3054</t>
  </si>
  <si>
    <t>CAPA-1083</t>
  </si>
  <si>
    <t>Batch_935</t>
  </si>
  <si>
    <t>CAPA-1344</t>
  </si>
  <si>
    <t>CAPA-3315</t>
  </si>
  <si>
    <t>CAPA-2178</t>
  </si>
  <si>
    <t>CAPA-8321</t>
  </si>
  <si>
    <t>CAPA-1324</t>
  </si>
  <si>
    <t>CAPA-1529</t>
  </si>
  <si>
    <t>CAPA-5376</t>
  </si>
  <si>
    <t>Batch_695</t>
  </si>
  <si>
    <t>CAPA-6869</t>
  </si>
  <si>
    <t>Batch_154</t>
  </si>
  <si>
    <t>CAPA-8048</t>
  </si>
  <si>
    <t>02/01/2026</t>
  </si>
  <si>
    <t>CAPA-6881</t>
  </si>
  <si>
    <t>Batch_248</t>
  </si>
  <si>
    <t>Batch_320</t>
  </si>
  <si>
    <t>CAPA-5681</t>
  </si>
  <si>
    <t>Batch_153</t>
  </si>
  <si>
    <t>CAPA-8620</t>
  </si>
  <si>
    <t>CAPA-5975</t>
  </si>
  <si>
    <t>01/04/2027</t>
  </si>
  <si>
    <t>CAPA-9580</t>
  </si>
  <si>
    <t>CAPA-2773</t>
  </si>
  <si>
    <t>CAPA-4666</t>
  </si>
  <si>
    <t>29/12/2023</t>
  </si>
  <si>
    <t>Batch_643</t>
  </si>
  <si>
    <t>CAPA-9697</t>
  </si>
  <si>
    <t>CAPA-6529</t>
  </si>
  <si>
    <t>CAPA-1925</t>
  </si>
  <si>
    <t>CAPA-2819</t>
  </si>
  <si>
    <t>CAPA-1907</t>
  </si>
  <si>
    <t>12/14/2026</t>
  </si>
  <si>
    <t>CAPA-9874</t>
  </si>
  <si>
    <t>CAPA-8752</t>
  </si>
  <si>
    <t>12/22/2026</t>
  </si>
  <si>
    <t>CAPA-2762</t>
  </si>
  <si>
    <t>CAPA-3595</t>
  </si>
  <si>
    <t>17/07/2023</t>
  </si>
  <si>
    <t>CAPA-3482</t>
  </si>
  <si>
    <t>Batch_867</t>
  </si>
  <si>
    <t>CAPA-5554</t>
  </si>
  <si>
    <t>19/06/2023</t>
  </si>
  <si>
    <t>CAPA-8057</t>
  </si>
  <si>
    <t>Batch_101</t>
  </si>
  <si>
    <t>CAPA-9865</t>
  </si>
  <si>
    <t>CAPA-6102</t>
  </si>
  <si>
    <t>CAPA-2094</t>
  </si>
  <si>
    <t>CAPA-1081</t>
  </si>
  <si>
    <t>CAPA-4153</t>
  </si>
  <si>
    <t>CAPA-5576</t>
  </si>
  <si>
    <t>CAPA-7053</t>
  </si>
  <si>
    <t>CAPA-5143</t>
  </si>
  <si>
    <t>CAPA-1202</t>
  </si>
  <si>
    <t>02/09/2024</t>
  </si>
  <si>
    <t>CAPA-7407</t>
  </si>
  <si>
    <t>CAPA-7532</t>
  </si>
  <si>
    <t>13/02/2023</t>
  </si>
  <si>
    <t>CAPA-5573</t>
  </si>
  <si>
    <t>CAPA-7438</t>
  </si>
  <si>
    <t>07/16/2023</t>
  </si>
  <si>
    <t>Batch_372</t>
  </si>
  <si>
    <t>CAPA-8162</t>
  </si>
  <si>
    <t>02/27/2027</t>
  </si>
  <si>
    <t>29/06/2023</t>
  </si>
  <si>
    <t>CAPA-9507</t>
  </si>
  <si>
    <t>12/14/2025</t>
  </si>
  <si>
    <t>CAPA-2889</t>
  </si>
  <si>
    <t>04/11/2026</t>
  </si>
  <si>
    <t>CAPA-2707</t>
  </si>
  <si>
    <t>CAPA-5955</t>
  </si>
  <si>
    <t>02/04/2027</t>
  </si>
  <si>
    <t>CAPA-2977</t>
  </si>
  <si>
    <t>CAPA-3205</t>
  </si>
  <si>
    <t>04/07/2026</t>
  </si>
  <si>
    <t>CAPA-3359</t>
  </si>
  <si>
    <t>CAPA-3379</t>
  </si>
  <si>
    <t>CAPA-6543</t>
  </si>
  <si>
    <t>CAPA-1909</t>
  </si>
  <si>
    <t>CAPA-8529</t>
  </si>
  <si>
    <t>CAPA-7792</t>
  </si>
  <si>
    <t>Batch_898</t>
  </si>
  <si>
    <t>CAPA-6080</t>
  </si>
  <si>
    <t>CAPA-4438</t>
  </si>
  <si>
    <t>CAPA-9318</t>
  </si>
  <si>
    <t>CAPA-7814</t>
  </si>
  <si>
    <t>Batch_207</t>
  </si>
  <si>
    <t>CAPA-6483</t>
  </si>
  <si>
    <t>CAPA-2153</t>
  </si>
  <si>
    <t>CAPA-8086</t>
  </si>
  <si>
    <t>CAPA-7887</t>
  </si>
  <si>
    <t>CAPA-1297</t>
  </si>
  <si>
    <t>16/11/2023</t>
  </si>
  <si>
    <t>CAPA-6272</t>
  </si>
  <si>
    <t>CAPA-9204</t>
  </si>
  <si>
    <t>CAPA-5087</t>
  </si>
  <si>
    <t>CAPA-5762</t>
  </si>
  <si>
    <t>CAPA-7958</t>
  </si>
  <si>
    <t>CAPA-6658</t>
  </si>
  <si>
    <t>CAPA-6532</t>
  </si>
  <si>
    <t>CAPA-5213</t>
  </si>
  <si>
    <t>03/23/2027</t>
  </si>
  <si>
    <t>CAPA-5677</t>
  </si>
  <si>
    <t>CAPA-4788</t>
  </si>
  <si>
    <t>Batch_569</t>
  </si>
  <si>
    <t>CAPA-2093</t>
  </si>
  <si>
    <t>CAPA-6188</t>
  </si>
  <si>
    <t>CAPA-4113</t>
  </si>
  <si>
    <t>CAPA-9337</t>
  </si>
  <si>
    <t>08/22/2026</t>
  </si>
  <si>
    <t>CAPA-7361</t>
  </si>
  <si>
    <t>CAPA-4461</t>
  </si>
  <si>
    <t>CAPA-3307</t>
  </si>
  <si>
    <t>CAPA-7623</t>
  </si>
  <si>
    <t>CAPA-5830</t>
  </si>
  <si>
    <t>CAPA-6595</t>
  </si>
  <si>
    <t>02/28/2026</t>
  </si>
  <si>
    <t>02/12/2026</t>
  </si>
  <si>
    <t>08/27/2024</t>
  </si>
  <si>
    <t>10/01/2026</t>
  </si>
  <si>
    <t>CAPA-8032</t>
  </si>
  <si>
    <t>CAPA-4169</t>
  </si>
  <si>
    <t>CAPA-6369</t>
  </si>
  <si>
    <t>CAPA-6449</t>
  </si>
  <si>
    <t>Batch_471</t>
  </si>
  <si>
    <t>CAPA-1895</t>
  </si>
  <si>
    <t>CAPA-3546</t>
  </si>
  <si>
    <t>CAPA-9032</t>
  </si>
  <si>
    <t>CAPA-3555</t>
  </si>
  <si>
    <t>CAPA-7851</t>
  </si>
  <si>
    <t>CAPA-7508</t>
  </si>
  <si>
    <t>CAPA-6032</t>
  </si>
  <si>
    <t>CAPA-9388</t>
  </si>
  <si>
    <t>CAPA-9953</t>
  </si>
  <si>
    <t>09/27/2025</t>
  </si>
  <si>
    <t>CAPA-2003</t>
  </si>
  <si>
    <t>CAPA-4387</t>
  </si>
  <si>
    <t>Batch_213</t>
  </si>
  <si>
    <t>CAPA-4947</t>
  </si>
  <si>
    <t>CAPA-6841</t>
  </si>
  <si>
    <t>Batch_713</t>
  </si>
  <si>
    <t>CAPA-1928</t>
  </si>
  <si>
    <t>Final Standardized Open Date</t>
  </si>
  <si>
    <t>Final Days To Resolution</t>
  </si>
  <si>
    <t>Resolution Category</t>
  </si>
  <si>
    <t>Ongoing</t>
  </si>
  <si>
    <t>Slightly Delayed</t>
  </si>
  <si>
    <t>On-time</t>
  </si>
  <si>
    <t>Backlog/Error</t>
  </si>
  <si>
    <t>Delayed</t>
  </si>
  <si>
    <t>Long Delay</t>
  </si>
  <si>
    <t>Very Delayed</t>
  </si>
  <si>
    <t>Final Product Name</t>
  </si>
  <si>
    <t>Final CAPA Required</t>
  </si>
  <si>
    <t>Final CAPA Closed</t>
  </si>
  <si>
    <t>Pending</t>
  </si>
  <si>
    <t>Venlafaxine 75mg</t>
  </si>
  <si>
    <t>Duloxetine 30mg</t>
  </si>
  <si>
    <t>Column Labels</t>
  </si>
  <si>
    <t>Grand Total</t>
  </si>
  <si>
    <t>Row Labels</t>
  </si>
  <si>
    <t>Count of Resolution Category</t>
  </si>
  <si>
    <t>Count of Root Cause</t>
  </si>
  <si>
    <t>2023</t>
  </si>
  <si>
    <t>2024</t>
  </si>
  <si>
    <t>2025</t>
  </si>
  <si>
    <t>2026</t>
  </si>
  <si>
    <t>2027</t>
  </si>
  <si>
    <t>Closed</t>
  </si>
  <si>
    <t>Net Open Investigations</t>
  </si>
  <si>
    <t>Jan</t>
  </si>
  <si>
    <t>Feb</t>
  </si>
  <si>
    <t>Mar</t>
  </si>
  <si>
    <t>Apr</t>
  </si>
  <si>
    <t>May</t>
  </si>
  <si>
    <t>Jun</t>
  </si>
  <si>
    <t>Jul</t>
  </si>
  <si>
    <t>Aug</t>
  </si>
  <si>
    <t>Sept</t>
  </si>
  <si>
    <t>Oct</t>
  </si>
  <si>
    <t>Nov</t>
  </si>
  <si>
    <t>Dec</t>
  </si>
  <si>
    <t>Moving Average (Excl. Backlog/Error)</t>
  </si>
  <si>
    <t>Investigation Trends &amp; Root Causes</t>
  </si>
  <si>
    <t>Total Investigations</t>
  </si>
  <si>
    <t>Total Open</t>
  </si>
  <si>
    <t>Total Closed</t>
  </si>
  <si>
    <t>Investigations</t>
  </si>
  <si>
    <t>CAPA</t>
  </si>
  <si>
    <t>Required</t>
  </si>
  <si>
    <t>Open</t>
  </si>
  <si>
    <t xml:space="preserve">Resolution Performance &amp; Severity </t>
  </si>
  <si>
    <t xml:space="preserve"> Product Quality Metrics &amp; Variability</t>
  </si>
  <si>
    <t>Qtr1</t>
  </si>
  <si>
    <t>Qtr2</t>
  </si>
  <si>
    <t>Qtr3</t>
  </si>
  <si>
    <t>Qtr4</t>
  </si>
  <si>
    <t>April</t>
  </si>
  <si>
    <t>August</t>
  </si>
  <si>
    <t>December</t>
  </si>
  <si>
    <t>February</t>
  </si>
  <si>
    <t>January</t>
  </si>
  <si>
    <t>July</t>
  </si>
  <si>
    <t>June</t>
  </si>
  <si>
    <t>March</t>
  </si>
  <si>
    <t>November</t>
  </si>
  <si>
    <t>October</t>
  </si>
  <si>
    <t>September</t>
  </si>
  <si>
    <t>Closed Date (Year)</t>
  </si>
  <si>
    <t>Closed Date (Quarter)</t>
  </si>
  <si>
    <t>Closed Date (Month Index)</t>
  </si>
  <si>
    <t>Closed Date (Month)</t>
  </si>
  <si>
    <t/>
  </si>
  <si>
    <t>Qtr0</t>
  </si>
  <si>
    <t>Closed Date (Day Index)</t>
  </si>
  <si>
    <t>Closed Date (Day)</t>
  </si>
  <si>
    <t>25-Sept</t>
  </si>
  <si>
    <t>1-Sept</t>
  </si>
  <si>
    <t>1-Jun</t>
  </si>
  <si>
    <t>1-Jan</t>
  </si>
  <si>
    <t>23-Apr</t>
  </si>
  <si>
    <t>18-Nov</t>
  </si>
  <si>
    <t>21-Mar</t>
  </si>
  <si>
    <t>10-Jul</t>
  </si>
  <si>
    <t>12-Oct</t>
  </si>
  <si>
    <t>2-Sept</t>
  </si>
  <si>
    <t>13-Nov</t>
  </si>
  <si>
    <t>23-Jan</t>
  </si>
  <si>
    <t>2-Feb</t>
  </si>
  <si>
    <t>8-Nov</t>
  </si>
  <si>
    <t>28-Dec</t>
  </si>
  <si>
    <t>24-Nov</t>
  </si>
  <si>
    <t>6-Jul</t>
  </si>
  <si>
    <t>4-Dec</t>
  </si>
  <si>
    <t>17-Nov</t>
  </si>
  <si>
    <t>13-Jan</t>
  </si>
  <si>
    <t>13-Dec</t>
  </si>
  <si>
    <t>6-Jan</t>
  </si>
  <si>
    <t>16-Jan</t>
  </si>
  <si>
    <t>22-Jan</t>
  </si>
  <si>
    <t>4-Oct</t>
  </si>
  <si>
    <t>15-Apr</t>
  </si>
  <si>
    <t>16-Aug</t>
  </si>
  <si>
    <t>18-Jan</t>
  </si>
  <si>
    <t>9-Jan</t>
  </si>
  <si>
    <t>7-Dec</t>
  </si>
  <si>
    <t>30-Jul</t>
  </si>
  <si>
    <t>2-Mar</t>
  </si>
  <si>
    <t>26-Dec</t>
  </si>
  <si>
    <t>11-Jul</t>
  </si>
  <si>
    <t>27-Oct</t>
  </si>
  <si>
    <t>20-Nov</t>
  </si>
  <si>
    <t>7-Feb</t>
  </si>
  <si>
    <t>24-Jun</t>
  </si>
  <si>
    <t>16-Dec</t>
  </si>
  <si>
    <t>26-Aug</t>
  </si>
  <si>
    <t>22-Feb</t>
  </si>
  <si>
    <t>10-Nov</t>
  </si>
  <si>
    <t>10-Feb</t>
  </si>
  <si>
    <t>25-Feb</t>
  </si>
  <si>
    <t>11-Dec</t>
  </si>
  <si>
    <t>16-Feb</t>
  </si>
  <si>
    <t>14-Mar</t>
  </si>
  <si>
    <t>24-Mar</t>
  </si>
  <si>
    <t>9-Feb</t>
  </si>
  <si>
    <t>1-Dec</t>
  </si>
  <si>
    <t>26-May</t>
  </si>
  <si>
    <t>5-Sept</t>
  </si>
  <si>
    <t>22-Nov</t>
  </si>
  <si>
    <t>8-Feb</t>
  </si>
  <si>
    <t>16-Jun</t>
  </si>
  <si>
    <t>27-Aug</t>
  </si>
  <si>
    <t>19-Dec</t>
  </si>
  <si>
    <t>15-Feb</t>
  </si>
  <si>
    <t>31-Jul</t>
  </si>
  <si>
    <t>14-Oct</t>
  </si>
  <si>
    <t>8-Jul</t>
  </si>
  <si>
    <t>16-Sept</t>
  </si>
  <si>
    <t>30-Jan</t>
  </si>
  <si>
    <t>26-Jan</t>
  </si>
  <si>
    <t>6-Oct</t>
  </si>
  <si>
    <t>16-Apr</t>
  </si>
  <si>
    <t>20-Feb</t>
  </si>
  <si>
    <t>11-Jan</t>
  </si>
  <si>
    <t>15-Jul</t>
  </si>
  <si>
    <t>23-Feb</t>
  </si>
  <si>
    <t>1-Nov</t>
  </si>
  <si>
    <t>17-Apr</t>
  </si>
  <si>
    <t>27-Mar</t>
  </si>
  <si>
    <t>11-Feb</t>
  </si>
  <si>
    <t>17-Dec</t>
  </si>
  <si>
    <t>8-Apr</t>
  </si>
  <si>
    <t>5-Oct</t>
  </si>
  <si>
    <t>6-Mar</t>
  </si>
  <si>
    <t>27-May</t>
  </si>
  <si>
    <t>30-Oct</t>
  </si>
  <si>
    <t>2-Oct</t>
  </si>
  <si>
    <t>21-Dec</t>
  </si>
  <si>
    <t>15-Nov</t>
  </si>
  <si>
    <t>3-Jul</t>
  </si>
  <si>
    <t>1-Oct</t>
  </si>
  <si>
    <t>10-Apr</t>
  </si>
  <si>
    <t>11-Aug</t>
  </si>
  <si>
    <t>14-Jan</t>
  </si>
  <si>
    <t>28-Apr</t>
  </si>
  <si>
    <t>3-Jun</t>
  </si>
  <si>
    <t>21-Nov</t>
  </si>
  <si>
    <t>14-May</t>
  </si>
  <si>
    <t>1-Mar</t>
  </si>
  <si>
    <t>22-Mar</t>
  </si>
  <si>
    <t>3-Feb</t>
  </si>
  <si>
    <t>25-Jul</t>
  </si>
  <si>
    <t>9-Aug</t>
  </si>
  <si>
    <t>13-Aug</t>
  </si>
  <si>
    <t>23-Jul</t>
  </si>
  <si>
    <t>8-Jan</t>
  </si>
  <si>
    <t>7-Nov</t>
  </si>
  <si>
    <t>16-Nov</t>
  </si>
  <si>
    <t>7-Jan</t>
  </si>
  <si>
    <t>19-Sept</t>
  </si>
  <si>
    <t>27-Apr</t>
  </si>
  <si>
    <t>16-Oct</t>
  </si>
  <si>
    <t>12-Dec</t>
  </si>
  <si>
    <t>26-Jun</t>
  </si>
  <si>
    <t>19-Jan</t>
  </si>
  <si>
    <t>8-Oct</t>
  </si>
  <si>
    <t>25-Oct</t>
  </si>
  <si>
    <t>23-Mar</t>
  </si>
  <si>
    <t>22-Aug</t>
  </si>
  <si>
    <t>12-Feb</t>
  </si>
  <si>
    <t>21-May</t>
  </si>
  <si>
    <t>20-Jul</t>
  </si>
  <si>
    <t>20-Oct</t>
  </si>
  <si>
    <t>10-Aug</t>
  </si>
  <si>
    <t>24-Aug</t>
  </si>
  <si>
    <t>8-Dec</t>
  </si>
  <si>
    <t>12-Sept</t>
  </si>
  <si>
    <t>26-Feb</t>
  </si>
  <si>
    <t>19-Mar</t>
  </si>
  <si>
    <t>16-May</t>
  </si>
  <si>
    <t>4-Jun</t>
  </si>
  <si>
    <t>19-May</t>
  </si>
  <si>
    <t>24-Dec</t>
  </si>
  <si>
    <t>21-Oct</t>
  </si>
  <si>
    <t>2-Nov</t>
  </si>
  <si>
    <t>18-Oct</t>
  </si>
  <si>
    <t>17-Feb</t>
  </si>
  <si>
    <t>13-Apr</t>
  </si>
  <si>
    <t>18-Feb</t>
  </si>
  <si>
    <t>17-Sept</t>
  </si>
  <si>
    <t>10-Jan</t>
  </si>
  <si>
    <t>14-Sept</t>
  </si>
  <si>
    <t>25-Apr</t>
  </si>
  <si>
    <t>27-Sept</t>
  </si>
  <si>
    <t>13-Oct</t>
  </si>
  <si>
    <t>12-Jan</t>
  </si>
  <si>
    <t>9-Dec</t>
  </si>
  <si>
    <t>14-Jul</t>
  </si>
  <si>
    <t>2-Apr</t>
  </si>
  <si>
    <t>28-Feb</t>
  </si>
  <si>
    <t>29-Apr</t>
  </si>
  <si>
    <t>11-Oct</t>
  </si>
  <si>
    <t>10-Mar</t>
  </si>
  <si>
    <t>8-Sept</t>
  </si>
  <si>
    <t>16-Mar</t>
  </si>
  <si>
    <t>1-Jul</t>
  </si>
  <si>
    <t>23-Sept</t>
  </si>
  <si>
    <t>29-Dec</t>
  </si>
  <si>
    <t>17-Jan</t>
  </si>
  <si>
    <t>5-Nov</t>
  </si>
  <si>
    <t>18-Dec</t>
  </si>
  <si>
    <t>22-Oct</t>
  </si>
  <si>
    <t>10-Oct</t>
  </si>
  <si>
    <t>7-Jul</t>
  </si>
  <si>
    <t>15-Oct</t>
  </si>
  <si>
    <t>29-May</t>
  </si>
  <si>
    <t>5-Aug</t>
  </si>
  <si>
    <t>12-Aug</t>
  </si>
  <si>
    <t>2-Aug</t>
  </si>
  <si>
    <t>30-Apr</t>
  </si>
  <si>
    <t>4-Mar</t>
  </si>
  <si>
    <t>11-Jun</t>
  </si>
  <si>
    <t>5-Jan</t>
  </si>
  <si>
    <t>6-Apr</t>
  </si>
  <si>
    <t>4-Aug</t>
  </si>
  <si>
    <t>4-Feb</t>
  </si>
  <si>
    <t>6-May</t>
  </si>
  <si>
    <t>3-Jan</t>
  </si>
  <si>
    <t>3-Sept</t>
  </si>
  <si>
    <t>8-Mar</t>
  </si>
  <si>
    <t>25-Jan</t>
  </si>
  <si>
    <t>2-May</t>
  </si>
  <si>
    <t>29-Jun</t>
  </si>
  <si>
    <t>22-Apr</t>
  </si>
  <si>
    <t>10-Dec</t>
  </si>
  <si>
    <t>28-Sept</t>
  </si>
  <si>
    <t>17-Jul</t>
  </si>
  <si>
    <t>30-Nov</t>
  </si>
  <si>
    <t>7-Sept</t>
  </si>
  <si>
    <t>28-Jan</t>
  </si>
  <si>
    <t>5-Feb</t>
  </si>
  <si>
    <t>27-Nov</t>
  </si>
  <si>
    <t>28-Jun</t>
  </si>
  <si>
    <t>11-Apr</t>
  </si>
  <si>
    <t>22-Dec</t>
  </si>
  <si>
    <t>1-May</t>
  </si>
  <si>
    <t>28-Aug</t>
  </si>
  <si>
    <t>9-Sept</t>
  </si>
  <si>
    <t>29-Sept</t>
  </si>
  <si>
    <t>19-Aug</t>
  </si>
  <si>
    <t>6-Sept</t>
  </si>
  <si>
    <t>31-Mar</t>
  </si>
  <si>
    <t>1-Feb</t>
  </si>
  <si>
    <t>6-Jun</t>
  </si>
  <si>
    <t>9-Nov</t>
  </si>
  <si>
    <t>22-Jul</t>
  </si>
  <si>
    <t>7-Oct</t>
  </si>
  <si>
    <t>2-Jan</t>
  </si>
  <si>
    <t>29-Aug</t>
  </si>
  <si>
    <t>3-Mar</t>
  </si>
  <si>
    <t>18-Jul</t>
  </si>
  <si>
    <t>6-Aug</t>
  </si>
  <si>
    <t>28-May</t>
  </si>
  <si>
    <t>19-Jul</t>
  </si>
  <si>
    <t>30-Jun</t>
  </si>
  <si>
    <t>25-Dec</t>
  </si>
  <si>
    <t>20-Aug</t>
  </si>
  <si>
    <t>11-Sept</t>
  </si>
  <si>
    <t>7-Apr</t>
  </si>
  <si>
    <t>3-Aug</t>
  </si>
  <si>
    <t>18-May</t>
  </si>
  <si>
    <t>18-Aug</t>
  </si>
  <si>
    <t>17-Mar</t>
  </si>
  <si>
    <t>30-Mar</t>
  </si>
  <si>
    <t>17-May</t>
  </si>
  <si>
    <t>31-Oct</t>
  </si>
  <si>
    <t>14-Nov</t>
  </si>
  <si>
    <t>17-Oct</t>
  </si>
  <si>
    <t>12-Jul</t>
  </si>
  <si>
    <t>26-Oct</t>
  </si>
  <si>
    <t>18-Apr</t>
  </si>
  <si>
    <t>9-Jun</t>
  </si>
  <si>
    <t>24-Jan</t>
  </si>
  <si>
    <t>19-Apr</t>
  </si>
  <si>
    <t>25-May</t>
  </si>
  <si>
    <t>12-Jun</t>
  </si>
  <si>
    <t>13-May</t>
  </si>
  <si>
    <t>4-Jul</t>
  </si>
  <si>
    <t>24-Apr</t>
  </si>
  <si>
    <t>24-Oct</t>
  </si>
  <si>
    <t>26-Apr</t>
  </si>
  <si>
    <t>14-Apr</t>
  </si>
  <si>
    <t>31-Aug</t>
  </si>
  <si>
    <t>2-Jun</t>
  </si>
  <si>
    <t>26-Mar</t>
  </si>
  <si>
    <t>14-Dec</t>
  </si>
  <si>
    <t>20-Apr</t>
  </si>
  <si>
    <t>15-Jun</t>
  </si>
  <si>
    <t>15-Aug</t>
  </si>
  <si>
    <t>31-May</t>
  </si>
  <si>
    <t>20-Mar</t>
  </si>
  <si>
    <t>19-Jun</t>
  </si>
  <si>
    <t>30-May</t>
  </si>
  <si>
    <t>29-Mar</t>
  </si>
  <si>
    <t>9-Oct</t>
  </si>
  <si>
    <t>12-May</t>
  </si>
  <si>
    <t>9-Jul</t>
  </si>
  <si>
    <t>8-Jun</t>
  </si>
  <si>
    <t>20-Sept</t>
  </si>
  <si>
    <t>27-Dec</t>
  </si>
  <si>
    <t>29-Jan</t>
  </si>
  <si>
    <t>18-Mar</t>
  </si>
  <si>
    <t>15-Dec</t>
  </si>
  <si>
    <t>28-Mar</t>
  </si>
  <si>
    <t>12-Apr</t>
  </si>
  <si>
    <t>19-Feb</t>
  </si>
  <si>
    <t>3-Apr</t>
  </si>
  <si>
    <t>5-May</t>
  </si>
  <si>
    <t>1-Aug</t>
  </si>
  <si>
    <t>9-May</t>
  </si>
  <si>
    <t>25-Aug</t>
  </si>
  <si>
    <t>9-Apr</t>
  </si>
  <si>
    <t>17-Aug</t>
  </si>
  <si>
    <t>10-May</t>
  </si>
  <si>
    <t>27-Jun</t>
  </si>
  <si>
    <t>7-May</t>
  </si>
  <si>
    <t>28-Oct</t>
  </si>
  <si>
    <t>24-Sept</t>
  </si>
  <si>
    <t>29-Oct</t>
  </si>
  <si>
    <t>13-Feb</t>
  </si>
  <si>
    <t>29-Feb</t>
  </si>
  <si>
    <t>21-Jun</t>
  </si>
  <si>
    <t>11-May</t>
  </si>
  <si>
    <t>27-Feb</t>
  </si>
  <si>
    <t>6-Feb</t>
  </si>
  <si>
    <t>14-Aug</t>
  </si>
  <si>
    <t>20-Jun</t>
  </si>
  <si>
    <t>6-Nov</t>
  </si>
  <si>
    <t>13-Sept</t>
  </si>
  <si>
    <t>21-Sept</t>
  </si>
  <si>
    <t>23-Jun</t>
  </si>
  <si>
    <t>5-Jul</t>
  </si>
  <si>
    <t>12-Mar</t>
  </si>
  <si>
    <t>30-Aug</t>
  </si>
  <si>
    <t>5-Mar</t>
  </si>
  <si>
    <t>26-Jul</t>
  </si>
  <si>
    <t>9-Mar</t>
  </si>
  <si>
    <t>5-Apr</t>
  </si>
  <si>
    <t>18-Jun</t>
  </si>
  <si>
    <t>22-May</t>
  </si>
  <si>
    <t>24-Feb</t>
  </si>
  <si>
    <t>31-Jan</t>
  </si>
  <si>
    <t>31-Dec</t>
  </si>
  <si>
    <t>21-Feb</t>
  </si>
  <si>
    <t>5-Jun</t>
  </si>
  <si>
    <t>21-Apr</t>
  </si>
  <si>
    <t>25-Jun</t>
  </si>
  <si>
    <t>13-Jul</t>
  </si>
  <si>
    <t>6-Dec</t>
  </si>
  <si>
    <t>13-Jun</t>
  </si>
  <si>
    <t>14-Feb</t>
  </si>
  <si>
    <t>20-Jan</t>
  </si>
  <si>
    <t>19-Oct</t>
  </si>
  <si>
    <t>15-May</t>
  </si>
  <si>
    <t>7-Mar</t>
  </si>
  <si>
    <t>4-Jan</t>
  </si>
  <si>
    <t>7-Jun</t>
  </si>
  <si>
    <t>3-Dec</t>
  </si>
  <si>
    <t>30-Dec</t>
  </si>
  <si>
    <t>30-Sept</t>
  </si>
  <si>
    <t>4-Sept</t>
  </si>
  <si>
    <t>3-Oct</t>
  </si>
  <si>
    <t>26-Sept</t>
  </si>
  <si>
    <t>17-Jun</t>
  </si>
  <si>
    <t>5-Dec</t>
  </si>
  <si>
    <t>10-Jun</t>
  </si>
  <si>
    <t>15-Mar</t>
  </si>
  <si>
    <t>21-Aug</t>
  </si>
  <si>
    <t>2-Dec</t>
  </si>
  <si>
    <t>11-Nov</t>
  </si>
  <si>
    <t>8-Aug</t>
  </si>
  <si>
    <t>23-May</t>
  </si>
  <si>
    <t>25-Nov</t>
  </si>
  <si>
    <t>2-Jul</t>
  </si>
  <si>
    <t>24-Jul</t>
  </si>
  <si>
    <t>20-May</t>
  </si>
  <si>
    <t>11-Mar</t>
  </si>
  <si>
    <t>23-Aug</t>
  </si>
  <si>
    <t>21-Jul</t>
  </si>
  <si>
    <t>19-Nov</t>
  </si>
  <si>
    <t>4-Apr</t>
  </si>
  <si>
    <t>3-Nov</t>
  </si>
  <si>
    <t>14-Jun</t>
  </si>
  <si>
    <t>7-Aug</t>
  </si>
  <si>
    <t>29-Jul</t>
  </si>
  <si>
    <t>1-Apr</t>
  </si>
  <si>
    <t>10-Sept</t>
  </si>
  <si>
    <t>25-Mar</t>
  </si>
  <si>
    <t>26-Nov</t>
  </si>
  <si>
    <t>8-May</t>
  </si>
  <si>
    <t>27-Jul</t>
  </si>
  <si>
    <t>22-Jun</t>
  </si>
  <si>
    <t>29-Nov</t>
  </si>
  <si>
    <t>12-Nov</t>
  </si>
  <si>
    <t>15-Jan</t>
  </si>
  <si>
    <t>3-May</t>
  </si>
  <si>
    <t>24-May</t>
  </si>
  <si>
    <t>20-Dec</t>
  </si>
  <si>
    <t>21-Jan</t>
  </si>
  <si>
    <t>4-May</t>
  </si>
  <si>
    <t>27-Jan</t>
  </si>
  <si>
    <t>16-Jul</t>
  </si>
  <si>
    <t>18-Sept</t>
  </si>
  <si>
    <t>23-Dec</t>
  </si>
  <si>
    <t>4-Nov</t>
  </si>
  <si>
    <t>13-Mar</t>
  </si>
  <si>
    <t>23-Nov</t>
  </si>
  <si>
    <t>28-Jul</t>
  </si>
  <si>
    <t>Final Standardized Open Date (Year)</t>
  </si>
  <si>
    <t>Final Standardized Open Date (Quarter)</t>
  </si>
  <si>
    <t>Final Standardized Open Date (Month Index)</t>
  </si>
  <si>
    <t>Final Standardized Open Date (Month)</t>
  </si>
  <si>
    <t>Moving Average (Incl/ Backlog/Error)</t>
  </si>
  <si>
    <t>Moving Average Critical</t>
  </si>
  <si>
    <t>Moving Average Critical (Excl. Backlog/Error)</t>
  </si>
  <si>
    <t>Moving Average Moderate</t>
  </si>
  <si>
    <t>Moving Average Moderate (Excl. Backlog/Error)</t>
  </si>
  <si>
    <t>Moving Average Minor</t>
  </si>
  <si>
    <t>Moving Average Minor (Excl. Backlog/Error)</t>
  </si>
  <si>
    <t xml:space="preserve">30-day MA </t>
  </si>
  <si>
    <t>30-day MA (Excl. Backlog/Error)</t>
  </si>
  <si>
    <t>30-day MA Critical</t>
  </si>
  <si>
    <t>30-day MA Critical (Excl. Backlog/Error)</t>
  </si>
  <si>
    <t>30-day MA Moderate</t>
  </si>
  <si>
    <t>30-day MA Moderate (Excl. Backlog/Error)</t>
  </si>
  <si>
    <t>30-day MA Minor</t>
  </si>
  <si>
    <t>30-day MA Minor (Excl. Backlog/Error)</t>
  </si>
  <si>
    <t>Opened Investigations</t>
  </si>
  <si>
    <t>Closed Investigations</t>
  </si>
  <si>
    <t>From Table MA</t>
  </si>
  <si>
    <t>From Table Product</t>
  </si>
  <si>
    <t>(Resolution)</t>
  </si>
  <si>
    <t>(Product)</t>
  </si>
  <si>
    <t>(Investigation)</t>
  </si>
  <si>
    <t>Total Cases</t>
  </si>
  <si>
    <t>Open Cases</t>
  </si>
  <si>
    <t>Closed Cases</t>
  </si>
  <si>
    <t>Impact Minor</t>
  </si>
  <si>
    <t>Impact Moderate</t>
  </si>
  <si>
    <t>Impact Critical</t>
  </si>
  <si>
    <t>CAPA Open</t>
  </si>
  <si>
    <t>Pivot Data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</si>
</sst>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name val="Calibri"/>
    </font>
    <font>
      <sz val="8"/>
      <name val="Calibri"/>
      <family val="2"/>
      <scheme val="minor"/>
    </font>
    <font>
      <b/>
      <sz val="11"/>
      <color theme="0"/>
      <name val="Calibri"/>
      <family val="2"/>
      <scheme val="minor"/>
    </font>
    <font>
      <b/>
      <sz val="22"/>
      <color theme="6" tint="0.79998168889431442"/>
      <name val="Calibri"/>
      <family val="2"/>
      <scheme val="minor"/>
    </font>
    <font>
      <sz val="11"/>
      <color theme="0"/>
      <name val="Calibri"/>
      <family val="2"/>
      <scheme val="minor"/>
    </font>
    <font>
      <b/>
      <sz val="11"/>
      <name val="Calibri"/>
      <family val="2"/>
    </font>
  </fonts>
  <fills count="4">
    <fill>
      <patternFill patternType="none"/>
    </fill>
    <fill>
      <patternFill patternType="gray125"/>
    </fill>
    <fill>
      <patternFill patternType="solid">
        <fgColor theme="3" tint="-0.249977111117893"/>
        <bgColor indexed="64"/>
      </patternFill>
    </fill>
    <fill>
      <patternFill patternType="solid">
        <fgColor theme="3" tint="0.39997558519241921"/>
        <bgColor indexed="64"/>
      </patternFill>
    </fill>
  </fills>
  <borders count="3">
    <border>
      <left/>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center" vertical="top"/>
    </xf>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3" fillId="3" borderId="0" xfId="0" applyFont="1" applyFill="1"/>
    <xf numFmtId="0" fontId="0" fillId="3" borderId="0" xfId="0" applyFill="1"/>
    <xf numFmtId="0" fontId="0" fillId="0" borderId="2" xfId="0" applyBorder="1"/>
    <xf numFmtId="0" fontId="5" fillId="3" borderId="0" xfId="0" applyFont="1" applyFill="1"/>
    <xf numFmtId="0" fontId="6" fillId="0" borderId="1" xfId="0" applyFont="1" applyBorder="1" applyAlignment="1">
      <alignment horizontal="center" vertical="top"/>
    </xf>
    <xf numFmtId="0" fontId="4" fillId="2" borderId="0" xfId="0" applyFont="1" applyFill="1" applyAlignment="1">
      <alignment horizontal="center" vertical="center"/>
    </xf>
  </cellXfs>
  <cellStyles count="1">
    <cellStyle name="Normal" xfId="0" builtinId="0"/>
  </cellStyles>
  <dxfs count="37">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ill>
        <patternFill>
          <bgColor theme="3" tint="0.39997558519241921"/>
        </patternFill>
      </fill>
    </dxf>
    <dxf>
      <fill>
        <patternFill patternType="solid">
          <bgColor rgb="FF0070C0"/>
        </patternFill>
      </fil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bgColor auto="1"/>
        </patternFill>
      </fill>
      <border diagonalUp="0" diagonalDown="0">
        <left/>
        <right/>
        <top/>
        <bottom/>
        <vertical/>
        <horizontal/>
      </border>
    </dxf>
  </dxfs>
  <tableStyles count="1" defaultTableStyle="TableStyleMedium2" defaultPivotStyle="PivotStyleLight16">
    <tableStyle name="Slicer Style 1" pivot="0" table="0" count="1" xr9:uid="{1B0E485F-A748-47DA-AC9E-6AB565825278}">
      <tableStyleElement type="wholeTable" dxfId="36"/>
    </tableStyle>
  </tableStyles>
  <colors>
    <mruColors>
      <color rgb="FFB0CA7C"/>
      <color rgb="FF0099FF"/>
      <color rgb="FF0033CC"/>
      <color rgb="FF0000FF"/>
      <color rgb="FF008080"/>
      <color rgb="FF6666FF"/>
      <color rgb="FF1A5E7A"/>
      <color rgb="FF367D92"/>
      <color rgb="FF003F63"/>
      <color rgb="FF627A32"/>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84.xml"/><Relationship Id="rId21" Type="http://schemas.microsoft.com/office/2007/relationships/slicerCache" Target="slicerCaches/slicerCache4.xml"/><Relationship Id="rId42" Type="http://schemas.openxmlformats.org/officeDocument/2006/relationships/customXml" Target="../customXml/item9.xml"/><Relationship Id="rId63" Type="http://schemas.openxmlformats.org/officeDocument/2006/relationships/customXml" Target="../customXml/item30.xml"/><Relationship Id="rId84" Type="http://schemas.openxmlformats.org/officeDocument/2006/relationships/customXml" Target="../customXml/item51.xml"/><Relationship Id="rId138" Type="http://schemas.openxmlformats.org/officeDocument/2006/relationships/customXml" Target="../customXml/item105.xml"/><Relationship Id="rId107" Type="http://schemas.openxmlformats.org/officeDocument/2006/relationships/customXml" Target="../customXml/item74.xml"/><Relationship Id="rId11" Type="http://schemas.openxmlformats.org/officeDocument/2006/relationships/worksheet" Target="worksheets/sheet11.xml"/><Relationship Id="rId32" Type="http://schemas.openxmlformats.org/officeDocument/2006/relationships/powerPivotData" Target="model/item.data"/><Relationship Id="rId37" Type="http://schemas.openxmlformats.org/officeDocument/2006/relationships/customXml" Target="../customXml/item4.xml"/><Relationship Id="rId53" Type="http://schemas.openxmlformats.org/officeDocument/2006/relationships/customXml" Target="../customXml/item20.xml"/><Relationship Id="rId58" Type="http://schemas.openxmlformats.org/officeDocument/2006/relationships/customXml" Target="../customXml/item25.xml"/><Relationship Id="rId74" Type="http://schemas.openxmlformats.org/officeDocument/2006/relationships/customXml" Target="../customXml/item41.xml"/><Relationship Id="rId79" Type="http://schemas.openxmlformats.org/officeDocument/2006/relationships/customXml" Target="../customXml/item46.xml"/><Relationship Id="rId102" Type="http://schemas.openxmlformats.org/officeDocument/2006/relationships/customXml" Target="../customXml/item69.xml"/><Relationship Id="rId123" Type="http://schemas.openxmlformats.org/officeDocument/2006/relationships/customXml" Target="../customXml/item90.xml"/><Relationship Id="rId128" Type="http://schemas.openxmlformats.org/officeDocument/2006/relationships/customXml" Target="../customXml/item95.xml"/><Relationship Id="rId5" Type="http://schemas.openxmlformats.org/officeDocument/2006/relationships/worksheet" Target="worksheets/sheet5.xml"/><Relationship Id="rId90" Type="http://schemas.openxmlformats.org/officeDocument/2006/relationships/customXml" Target="../customXml/item57.xml"/><Relationship Id="rId95" Type="http://schemas.openxmlformats.org/officeDocument/2006/relationships/customXml" Target="../customXml/item62.xml"/><Relationship Id="rId22" Type="http://schemas.microsoft.com/office/2007/relationships/slicerCache" Target="slicerCaches/slicerCache5.xml"/><Relationship Id="rId27" Type="http://schemas.openxmlformats.org/officeDocument/2006/relationships/theme" Target="theme/theme1.xml"/><Relationship Id="rId43" Type="http://schemas.openxmlformats.org/officeDocument/2006/relationships/customXml" Target="../customXml/item10.xml"/><Relationship Id="rId48" Type="http://schemas.openxmlformats.org/officeDocument/2006/relationships/customXml" Target="../customXml/item15.xml"/><Relationship Id="rId64" Type="http://schemas.openxmlformats.org/officeDocument/2006/relationships/customXml" Target="../customXml/item31.xml"/><Relationship Id="rId69" Type="http://schemas.openxmlformats.org/officeDocument/2006/relationships/customXml" Target="../customXml/item36.xml"/><Relationship Id="rId113" Type="http://schemas.openxmlformats.org/officeDocument/2006/relationships/customXml" Target="../customXml/item80.xml"/><Relationship Id="rId118" Type="http://schemas.openxmlformats.org/officeDocument/2006/relationships/customXml" Target="../customXml/item85.xml"/><Relationship Id="rId134" Type="http://schemas.openxmlformats.org/officeDocument/2006/relationships/customXml" Target="../customXml/item101.xml"/><Relationship Id="rId139" Type="http://schemas.openxmlformats.org/officeDocument/2006/relationships/customXml" Target="../customXml/item106.xml"/><Relationship Id="rId80" Type="http://schemas.openxmlformats.org/officeDocument/2006/relationships/customXml" Target="../customXml/item47.xml"/><Relationship Id="rId85" Type="http://schemas.openxmlformats.org/officeDocument/2006/relationships/customXml" Target="../customXml/item52.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33" Type="http://schemas.openxmlformats.org/officeDocument/2006/relationships/calcChain" Target="calcChain.xml"/><Relationship Id="rId38" Type="http://schemas.openxmlformats.org/officeDocument/2006/relationships/customXml" Target="../customXml/item5.xml"/><Relationship Id="rId59" Type="http://schemas.openxmlformats.org/officeDocument/2006/relationships/customXml" Target="../customXml/item26.xml"/><Relationship Id="rId103" Type="http://schemas.openxmlformats.org/officeDocument/2006/relationships/customXml" Target="../customXml/item70.xml"/><Relationship Id="rId108" Type="http://schemas.openxmlformats.org/officeDocument/2006/relationships/customXml" Target="../customXml/item75.xml"/><Relationship Id="rId124" Type="http://schemas.openxmlformats.org/officeDocument/2006/relationships/customXml" Target="../customXml/item91.xml"/><Relationship Id="rId129" Type="http://schemas.openxmlformats.org/officeDocument/2006/relationships/customXml" Target="../customXml/item96.xml"/><Relationship Id="rId54" Type="http://schemas.openxmlformats.org/officeDocument/2006/relationships/customXml" Target="../customXml/item21.xml"/><Relationship Id="rId70" Type="http://schemas.openxmlformats.org/officeDocument/2006/relationships/customXml" Target="../customXml/item37.xml"/><Relationship Id="rId75" Type="http://schemas.openxmlformats.org/officeDocument/2006/relationships/customXml" Target="../customXml/item42.xml"/><Relationship Id="rId91" Type="http://schemas.openxmlformats.org/officeDocument/2006/relationships/customXml" Target="../customXml/item58.xml"/><Relationship Id="rId96" Type="http://schemas.openxmlformats.org/officeDocument/2006/relationships/customXml" Target="../customXml/item63.xml"/><Relationship Id="rId140" Type="http://schemas.openxmlformats.org/officeDocument/2006/relationships/customXml" Target="../customXml/item107.xml"/><Relationship Id="rId1" Type="http://schemas.openxmlformats.org/officeDocument/2006/relationships/worksheet" Target="worksheets/sheet1.xml"/><Relationship Id="rId6" Type="http://schemas.openxmlformats.org/officeDocument/2006/relationships/worksheet" Target="worksheets/sheet6.xml"/><Relationship Id="rId23" Type="http://schemas.microsoft.com/office/2007/relationships/slicerCache" Target="slicerCaches/slicerCache6.xml"/><Relationship Id="rId28" Type="http://schemas.openxmlformats.org/officeDocument/2006/relationships/connections" Target="connections.xml"/><Relationship Id="rId49" Type="http://schemas.openxmlformats.org/officeDocument/2006/relationships/customXml" Target="../customXml/item16.xml"/><Relationship Id="rId114" Type="http://schemas.openxmlformats.org/officeDocument/2006/relationships/customXml" Target="../customXml/item81.xml"/><Relationship Id="rId119" Type="http://schemas.openxmlformats.org/officeDocument/2006/relationships/customXml" Target="../customXml/item86.xml"/><Relationship Id="rId44" Type="http://schemas.openxmlformats.org/officeDocument/2006/relationships/customXml" Target="../customXml/item11.xml"/><Relationship Id="rId60" Type="http://schemas.openxmlformats.org/officeDocument/2006/relationships/customXml" Target="../customXml/item27.xml"/><Relationship Id="rId65" Type="http://schemas.openxmlformats.org/officeDocument/2006/relationships/customXml" Target="../customXml/item32.xml"/><Relationship Id="rId81" Type="http://schemas.openxmlformats.org/officeDocument/2006/relationships/customXml" Target="../customXml/item48.xml"/><Relationship Id="rId86" Type="http://schemas.openxmlformats.org/officeDocument/2006/relationships/customXml" Target="../customXml/item53.xml"/><Relationship Id="rId130" Type="http://schemas.openxmlformats.org/officeDocument/2006/relationships/customXml" Target="../customXml/item97.xml"/><Relationship Id="rId135" Type="http://schemas.openxmlformats.org/officeDocument/2006/relationships/customXml" Target="../customXml/item102.xml"/><Relationship Id="rId13" Type="http://schemas.openxmlformats.org/officeDocument/2006/relationships/pivotCacheDefinition" Target="pivotCache/pivotCacheDefinition1.xml"/><Relationship Id="rId18" Type="http://schemas.microsoft.com/office/2007/relationships/slicerCache" Target="slicerCaches/slicerCache1.xml"/><Relationship Id="rId39" Type="http://schemas.openxmlformats.org/officeDocument/2006/relationships/customXml" Target="../customXml/item6.xml"/><Relationship Id="rId109" Type="http://schemas.openxmlformats.org/officeDocument/2006/relationships/customXml" Target="../customXml/item76.xml"/><Relationship Id="rId34" Type="http://schemas.openxmlformats.org/officeDocument/2006/relationships/customXml" Target="../customXml/item1.xml"/><Relationship Id="rId50" Type="http://schemas.openxmlformats.org/officeDocument/2006/relationships/customXml" Target="../customXml/item17.xml"/><Relationship Id="rId55" Type="http://schemas.openxmlformats.org/officeDocument/2006/relationships/customXml" Target="../customXml/item22.xml"/><Relationship Id="rId76" Type="http://schemas.openxmlformats.org/officeDocument/2006/relationships/customXml" Target="../customXml/item43.xml"/><Relationship Id="rId97" Type="http://schemas.openxmlformats.org/officeDocument/2006/relationships/customXml" Target="../customXml/item64.xml"/><Relationship Id="rId104" Type="http://schemas.openxmlformats.org/officeDocument/2006/relationships/customXml" Target="../customXml/item71.xml"/><Relationship Id="rId120" Type="http://schemas.openxmlformats.org/officeDocument/2006/relationships/customXml" Target="../customXml/item87.xml"/><Relationship Id="rId125" Type="http://schemas.openxmlformats.org/officeDocument/2006/relationships/customXml" Target="../customXml/item92.xml"/><Relationship Id="rId141" Type="http://schemas.openxmlformats.org/officeDocument/2006/relationships/customXml" Target="../customXml/item108.xml"/><Relationship Id="rId7" Type="http://schemas.openxmlformats.org/officeDocument/2006/relationships/worksheet" Target="worksheets/sheet7.xml"/><Relationship Id="rId71" Type="http://schemas.openxmlformats.org/officeDocument/2006/relationships/customXml" Target="../customXml/item38.xml"/><Relationship Id="rId92" Type="http://schemas.openxmlformats.org/officeDocument/2006/relationships/customXml" Target="../customXml/item59.xml"/><Relationship Id="rId2" Type="http://schemas.openxmlformats.org/officeDocument/2006/relationships/worksheet" Target="worksheets/sheet2.xml"/><Relationship Id="rId29" Type="http://schemas.openxmlformats.org/officeDocument/2006/relationships/styles" Target="styles.xml"/><Relationship Id="rId24" Type="http://schemas.microsoft.com/office/2007/relationships/slicerCache" Target="slicerCaches/slicerCache7.xml"/><Relationship Id="rId40" Type="http://schemas.openxmlformats.org/officeDocument/2006/relationships/customXml" Target="../customXml/item7.xml"/><Relationship Id="rId45" Type="http://schemas.openxmlformats.org/officeDocument/2006/relationships/customXml" Target="../customXml/item12.xml"/><Relationship Id="rId66" Type="http://schemas.openxmlformats.org/officeDocument/2006/relationships/customXml" Target="../customXml/item33.xml"/><Relationship Id="rId87" Type="http://schemas.openxmlformats.org/officeDocument/2006/relationships/customXml" Target="../customXml/item54.xml"/><Relationship Id="rId110" Type="http://schemas.openxmlformats.org/officeDocument/2006/relationships/customXml" Target="../customXml/item77.xml"/><Relationship Id="rId115" Type="http://schemas.openxmlformats.org/officeDocument/2006/relationships/customXml" Target="../customXml/item82.xml"/><Relationship Id="rId131" Type="http://schemas.openxmlformats.org/officeDocument/2006/relationships/customXml" Target="../customXml/item98.xml"/><Relationship Id="rId136" Type="http://schemas.openxmlformats.org/officeDocument/2006/relationships/customXml" Target="../customXml/item103.xml"/><Relationship Id="rId61" Type="http://schemas.openxmlformats.org/officeDocument/2006/relationships/customXml" Target="../customXml/item28.xml"/><Relationship Id="rId82" Type="http://schemas.openxmlformats.org/officeDocument/2006/relationships/customXml" Target="../customXml/item49.xml"/><Relationship Id="rId19" Type="http://schemas.microsoft.com/office/2007/relationships/slicerCache" Target="slicerCaches/slicerCache2.xml"/><Relationship Id="rId14" Type="http://schemas.openxmlformats.org/officeDocument/2006/relationships/pivotCacheDefinition" Target="pivotCache/pivotCacheDefinition2.xml"/><Relationship Id="rId30" Type="http://schemas.openxmlformats.org/officeDocument/2006/relationships/sharedStrings" Target="sharedStrings.xml"/><Relationship Id="rId35" Type="http://schemas.openxmlformats.org/officeDocument/2006/relationships/customXml" Target="../customXml/item2.xml"/><Relationship Id="rId56" Type="http://schemas.openxmlformats.org/officeDocument/2006/relationships/customXml" Target="../customXml/item23.xml"/><Relationship Id="rId77" Type="http://schemas.openxmlformats.org/officeDocument/2006/relationships/customXml" Target="../customXml/item44.xml"/><Relationship Id="rId100" Type="http://schemas.openxmlformats.org/officeDocument/2006/relationships/customXml" Target="../customXml/item67.xml"/><Relationship Id="rId105" Type="http://schemas.openxmlformats.org/officeDocument/2006/relationships/customXml" Target="../customXml/item72.xml"/><Relationship Id="rId126" Type="http://schemas.openxmlformats.org/officeDocument/2006/relationships/customXml" Target="../customXml/item93.xml"/><Relationship Id="rId8" Type="http://schemas.openxmlformats.org/officeDocument/2006/relationships/worksheet" Target="worksheets/sheet8.xml"/><Relationship Id="rId51" Type="http://schemas.openxmlformats.org/officeDocument/2006/relationships/customXml" Target="../customXml/item18.xml"/><Relationship Id="rId72" Type="http://schemas.openxmlformats.org/officeDocument/2006/relationships/customXml" Target="../customXml/item39.xml"/><Relationship Id="rId93" Type="http://schemas.openxmlformats.org/officeDocument/2006/relationships/customXml" Target="../customXml/item60.xml"/><Relationship Id="rId98" Type="http://schemas.openxmlformats.org/officeDocument/2006/relationships/customXml" Target="../customXml/item65.xml"/><Relationship Id="rId121" Type="http://schemas.openxmlformats.org/officeDocument/2006/relationships/customXml" Target="../customXml/item88.xml"/><Relationship Id="rId3" Type="http://schemas.openxmlformats.org/officeDocument/2006/relationships/worksheet" Target="worksheets/sheet3.xml"/><Relationship Id="rId25" Type="http://schemas.microsoft.com/office/2007/relationships/slicerCache" Target="slicerCaches/slicerCache8.xml"/><Relationship Id="rId46" Type="http://schemas.openxmlformats.org/officeDocument/2006/relationships/customXml" Target="../customXml/item13.xml"/><Relationship Id="rId67" Type="http://schemas.openxmlformats.org/officeDocument/2006/relationships/customXml" Target="../customXml/item34.xml"/><Relationship Id="rId116" Type="http://schemas.openxmlformats.org/officeDocument/2006/relationships/customXml" Target="../customXml/item83.xml"/><Relationship Id="rId137" Type="http://schemas.openxmlformats.org/officeDocument/2006/relationships/customXml" Target="../customXml/item104.xml"/><Relationship Id="rId20" Type="http://schemas.microsoft.com/office/2007/relationships/slicerCache" Target="slicerCaches/slicerCache3.xml"/><Relationship Id="rId41" Type="http://schemas.openxmlformats.org/officeDocument/2006/relationships/customXml" Target="../customXml/item8.xml"/><Relationship Id="rId62" Type="http://schemas.openxmlformats.org/officeDocument/2006/relationships/customXml" Target="../customXml/item29.xml"/><Relationship Id="rId83" Type="http://schemas.openxmlformats.org/officeDocument/2006/relationships/customXml" Target="../customXml/item50.xml"/><Relationship Id="rId88" Type="http://schemas.openxmlformats.org/officeDocument/2006/relationships/customXml" Target="../customXml/item55.xml"/><Relationship Id="rId111" Type="http://schemas.openxmlformats.org/officeDocument/2006/relationships/customXml" Target="../customXml/item78.xml"/><Relationship Id="rId132" Type="http://schemas.openxmlformats.org/officeDocument/2006/relationships/customXml" Target="../customXml/item99.xml"/><Relationship Id="rId15" Type="http://schemas.openxmlformats.org/officeDocument/2006/relationships/pivotCacheDefinition" Target="pivotCache/pivotCacheDefinition3.xml"/><Relationship Id="rId36" Type="http://schemas.openxmlformats.org/officeDocument/2006/relationships/customXml" Target="../customXml/item3.xml"/><Relationship Id="rId57" Type="http://schemas.openxmlformats.org/officeDocument/2006/relationships/customXml" Target="../customXml/item24.xml"/><Relationship Id="rId106" Type="http://schemas.openxmlformats.org/officeDocument/2006/relationships/customXml" Target="../customXml/item73.xml"/><Relationship Id="rId127" Type="http://schemas.openxmlformats.org/officeDocument/2006/relationships/customXml" Target="../customXml/item94.xml"/><Relationship Id="rId10" Type="http://schemas.openxmlformats.org/officeDocument/2006/relationships/worksheet" Target="worksheets/sheet10.xml"/><Relationship Id="rId31" Type="http://schemas.openxmlformats.org/officeDocument/2006/relationships/sheetMetadata" Target="metadata.xml"/><Relationship Id="rId52" Type="http://schemas.openxmlformats.org/officeDocument/2006/relationships/customXml" Target="../customXml/item19.xml"/><Relationship Id="rId73" Type="http://schemas.openxmlformats.org/officeDocument/2006/relationships/customXml" Target="../customXml/item40.xml"/><Relationship Id="rId78" Type="http://schemas.openxmlformats.org/officeDocument/2006/relationships/customXml" Target="../customXml/item45.xml"/><Relationship Id="rId94" Type="http://schemas.openxmlformats.org/officeDocument/2006/relationships/customXml" Target="../customXml/item61.xml"/><Relationship Id="rId99" Type="http://schemas.openxmlformats.org/officeDocument/2006/relationships/customXml" Target="../customXml/item66.xml"/><Relationship Id="rId101" Type="http://schemas.openxmlformats.org/officeDocument/2006/relationships/customXml" Target="../customXml/item68.xml"/><Relationship Id="rId122" Type="http://schemas.openxmlformats.org/officeDocument/2006/relationships/customXml" Target="../customXml/item89.xml"/><Relationship Id="rId4" Type="http://schemas.openxmlformats.org/officeDocument/2006/relationships/worksheet" Target="worksheets/sheet4.xml"/><Relationship Id="rId9" Type="http://schemas.openxmlformats.org/officeDocument/2006/relationships/worksheet" Target="worksheets/sheet9.xml"/><Relationship Id="rId26" Type="http://schemas.microsoft.com/office/2007/relationships/slicerCache" Target="slicerCaches/slicerCache9.xml"/><Relationship Id="rId47" Type="http://schemas.openxmlformats.org/officeDocument/2006/relationships/customXml" Target="../customXml/item14.xml"/><Relationship Id="rId68" Type="http://schemas.openxmlformats.org/officeDocument/2006/relationships/customXml" Target="../customXml/item35.xml"/><Relationship Id="rId89" Type="http://schemas.openxmlformats.org/officeDocument/2006/relationships/customXml" Target="../customXml/item56.xml"/><Relationship Id="rId112" Type="http://schemas.openxmlformats.org/officeDocument/2006/relationships/customXml" Target="../customXml/item79.xml"/><Relationship Id="rId133" Type="http://schemas.openxmlformats.org/officeDocument/2006/relationships/customXml" Target="../customXml/item100.xml"/><Relationship Id="rId16"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[pharma_dirty_realistic_data_excel_final_3.xlsx]1 Resolution Category!PivotTable8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'1 Resolution Category'!$B$1:$B$2</c:f>
              <c:strCache>
                <c:ptCount val="1"/>
                <c:pt idx="0">
                  <c:v>Very Delayed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Category'!$B$3</c:f>
              <c:numCache>
                <c:formatCode>General</c:formatCode>
                <c:ptCount val="1"/>
                <c:pt idx="0">
                  <c:v>6</c:v>
                </c:pt>
              </c:numCache>
            </c:numRef>
          </c:val>
          <c:extLst>
            <c:ext xmlns:c16="http://schemas.microsoft.com/office/drawing/2014/chart" uri="{C3380CC4-5D6E-409C-BE32-E72D297353CC}">
              <c16:uniqueId val="{00000000-1C6A-4CC2-92AB-5E11065B96A0}"/>
            </c:ext>
          </c:extLst>
        </c:ser>
        <c:ser>
          <c:idx val="1"/>
          <c:order val="1"/>
          <c:tx>
            <c:strRef>
              <c:f>'1 Resolution Category'!$C$1:$C$2</c:f>
              <c:strCache>
                <c:ptCount val="1"/>
                <c:pt idx="0">
                  <c:v>Long Delay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Category'!$C$3</c:f>
              <c:numCache>
                <c:formatCode>General</c:formatCode>
                <c:ptCount val="1"/>
                <c:pt idx="0">
                  <c:v>25</c:v>
                </c:pt>
              </c:numCache>
            </c:numRef>
          </c:val>
          <c:extLst>
            <c:ext xmlns:c16="http://schemas.microsoft.com/office/drawing/2014/chart" uri="{C3380CC4-5D6E-409C-BE32-E72D297353CC}">
              <c16:uniqueId val="{00000000-8C48-4998-9B0E-A7703E0B4D14}"/>
            </c:ext>
          </c:extLst>
        </c:ser>
        <c:ser>
          <c:idx val="2"/>
          <c:order val="2"/>
          <c:tx>
            <c:strRef>
              <c:f>'1 Resolution Category'!$D$1:$D$2</c:f>
              <c:strCache>
                <c:ptCount val="1"/>
                <c:pt idx="0">
                  <c:v>Delayed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Category'!$D$3</c:f>
              <c:numCache>
                <c:formatCode>General</c:formatCode>
                <c:ptCount val="1"/>
                <c:pt idx="0">
                  <c:v>103</c:v>
                </c:pt>
              </c:numCache>
            </c:numRef>
          </c:val>
          <c:extLst>
            <c:ext xmlns:c16="http://schemas.microsoft.com/office/drawing/2014/chart" uri="{C3380CC4-5D6E-409C-BE32-E72D297353CC}">
              <c16:uniqueId val="{00000001-8C48-4998-9B0E-A7703E0B4D14}"/>
            </c:ext>
          </c:extLst>
        </c:ser>
        <c:ser>
          <c:idx val="3"/>
          <c:order val="3"/>
          <c:tx>
            <c:strRef>
              <c:f>'1 Resolution Category'!$E$1:$E$2</c:f>
              <c:strCache>
                <c:ptCount val="1"/>
                <c:pt idx="0">
                  <c:v>Slightly Delayed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Category'!$E$3</c:f>
              <c:numCache>
                <c:formatCode>General</c:formatCode>
                <c:ptCount val="1"/>
                <c:pt idx="0">
                  <c:v>386</c:v>
                </c:pt>
              </c:numCache>
            </c:numRef>
          </c:val>
          <c:extLst>
            <c:ext xmlns:c16="http://schemas.microsoft.com/office/drawing/2014/chart" uri="{C3380CC4-5D6E-409C-BE32-E72D297353CC}">
              <c16:uniqueId val="{00000002-8C48-4998-9B0E-A7703E0B4D14}"/>
            </c:ext>
          </c:extLst>
        </c:ser>
        <c:ser>
          <c:idx val="4"/>
          <c:order val="4"/>
          <c:tx>
            <c:strRef>
              <c:f>'1 Resolution Category'!$F$1:$F$2</c:f>
              <c:strCache>
                <c:ptCount val="1"/>
                <c:pt idx="0">
                  <c:v>Backlog/Error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Category'!$F$3</c:f>
              <c:numCache>
                <c:formatCode>General</c:formatCode>
                <c:ptCount val="1"/>
                <c:pt idx="0">
                  <c:v>604</c:v>
                </c:pt>
              </c:numCache>
            </c:numRef>
          </c:val>
          <c:extLst>
            <c:ext xmlns:c16="http://schemas.microsoft.com/office/drawing/2014/chart" uri="{C3380CC4-5D6E-409C-BE32-E72D297353CC}">
              <c16:uniqueId val="{00000003-8C48-4998-9B0E-A7703E0B4D14}"/>
            </c:ext>
          </c:extLst>
        </c:ser>
        <c:ser>
          <c:idx val="5"/>
          <c:order val="5"/>
          <c:tx>
            <c:strRef>
              <c:f>'1 Resolution Category'!$G$1:$G$2</c:f>
              <c:strCache>
                <c:ptCount val="1"/>
                <c:pt idx="0">
                  <c:v>Ongoing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Category'!$G$3</c:f>
              <c:numCache>
                <c:formatCode>General</c:formatCode>
                <c:ptCount val="1"/>
                <c:pt idx="0">
                  <c:v>621</c:v>
                </c:pt>
              </c:numCache>
            </c:numRef>
          </c:val>
          <c:extLst>
            <c:ext xmlns:c16="http://schemas.microsoft.com/office/drawing/2014/chart" uri="{C3380CC4-5D6E-409C-BE32-E72D297353CC}">
              <c16:uniqueId val="{00000004-8C48-4998-9B0E-A7703E0B4D14}"/>
            </c:ext>
          </c:extLst>
        </c:ser>
        <c:ser>
          <c:idx val="6"/>
          <c:order val="6"/>
          <c:tx>
            <c:strRef>
              <c:f>'1 Resolution Category'!$H$1:$H$2</c:f>
              <c:strCache>
                <c:ptCount val="1"/>
                <c:pt idx="0">
                  <c:v>On-time</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Category'!$H$3</c:f>
              <c:numCache>
                <c:formatCode>General</c:formatCode>
                <c:ptCount val="1"/>
                <c:pt idx="0">
                  <c:v>755</c:v>
                </c:pt>
              </c:numCache>
            </c:numRef>
          </c:val>
          <c:extLst>
            <c:ext xmlns:c16="http://schemas.microsoft.com/office/drawing/2014/chart" uri="{C3380CC4-5D6E-409C-BE32-E72D297353CC}">
              <c16:uniqueId val="{00000007-8C48-4998-9B0E-A7703E0B4D14}"/>
            </c:ext>
          </c:extLst>
        </c:ser>
        <c:dLbls>
          <c:dLblPos val="inEnd"/>
          <c:showLegendKey val="0"/>
          <c:showVal val="1"/>
          <c:showCatName val="0"/>
          <c:showSerName val="0"/>
          <c:showPercent val="0"/>
          <c:showBubbleSize val="0"/>
        </c:dLbls>
        <c:gapWidth val="182"/>
        <c:axId val="2007735247"/>
        <c:axId val="2007735727"/>
      </c:barChart>
      <c:catAx>
        <c:axId val="2007735247"/>
        <c:scaling>
          <c:orientation val="minMax"/>
        </c:scaling>
        <c:delete val="1"/>
        <c:axPos val="l"/>
        <c:numFmt formatCode="General" sourceLinked="1"/>
        <c:majorTickMark val="none"/>
        <c:minorTickMark val="none"/>
        <c:tickLblPos val="nextTo"/>
        <c:crossAx val="2007735727"/>
        <c:crosses val="autoZero"/>
        <c:auto val="1"/>
        <c:lblAlgn val="ctr"/>
        <c:lblOffset val="100"/>
        <c:noMultiLvlLbl val="0"/>
      </c:catAx>
      <c:valAx>
        <c:axId val="2007735727"/>
        <c:scaling>
          <c:orientation val="minMax"/>
        </c:scaling>
        <c:delete val="1"/>
        <c:axPos val="b"/>
        <c:numFmt formatCode="General" sourceLinked="1"/>
        <c:majorTickMark val="none"/>
        <c:minorTickMark val="none"/>
        <c:tickLblPos val="nextTo"/>
        <c:crossAx val="200773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[pharma_dirty_realistic_data_excel_final_3.xlsx]2 Root Cause!PivotTable10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'2 Root Cause'!$B$1:$B$2</c:f>
              <c:strCache>
                <c:ptCount val="1"/>
                <c:pt idx="0">
                  <c:v>Equipment Malfunction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Cause'!$B$3</c:f>
              <c:numCache>
                <c:formatCode>General</c:formatCode>
                <c:ptCount val="1"/>
                <c:pt idx="0">
                  <c:v>357</c:v>
                </c:pt>
              </c:numCache>
            </c:numRef>
          </c:val>
          <c:extLst>
            <c:ext xmlns:c16="http://schemas.microsoft.com/office/drawing/2014/chart" uri="{C3380CC4-5D6E-409C-BE32-E72D297353CC}">
              <c16:uniqueId val="{00000000-0EA4-42BB-A893-CAAB724085C0}"/>
            </c:ext>
          </c:extLst>
        </c:ser>
        <c:ser>
          <c:idx val="1"/>
          <c:order val="1"/>
          <c:tx>
            <c:strRef>
              <c:f>'2 Root Cause'!$C$1:$C$2</c:f>
              <c:strCache>
                <c:ptCount val="1"/>
                <c:pt idx="0">
                  <c:v>Material Contamination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Cause'!$C$3</c:f>
              <c:numCache>
                <c:formatCode>General</c:formatCode>
                <c:ptCount val="1"/>
                <c:pt idx="0">
                  <c:v>428</c:v>
                </c:pt>
              </c:numCache>
            </c:numRef>
          </c:val>
          <c:extLst>
            <c:ext xmlns:c16="http://schemas.microsoft.com/office/drawing/2014/chart" uri="{C3380CC4-5D6E-409C-BE32-E72D297353CC}">
              <c16:uniqueId val="{00000000-A10B-41D6-9B96-E7A818AC2885}"/>
            </c:ext>
          </c:extLst>
        </c:ser>
        <c:ser>
          <c:idx val="2"/>
          <c:order val="2"/>
          <c:tx>
            <c:strRef>
              <c:f>'2 Root Cause'!$D$1:$D$2</c:f>
              <c:strCache>
                <c:ptCount val="1"/>
                <c:pt idx="0">
                  <c:v>Operator Error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Cause'!$D$3</c:f>
              <c:numCache>
                <c:formatCode>General</c:formatCode>
                <c:ptCount val="1"/>
                <c:pt idx="0">
                  <c:v>458</c:v>
                </c:pt>
              </c:numCache>
            </c:numRef>
          </c:val>
          <c:extLst>
            <c:ext xmlns:c16="http://schemas.microsoft.com/office/drawing/2014/chart" uri="{C3380CC4-5D6E-409C-BE32-E72D297353CC}">
              <c16:uniqueId val="{00000001-A10B-41D6-9B96-E7A818AC2885}"/>
            </c:ext>
          </c:extLst>
        </c:ser>
        <c:ser>
          <c:idx val="3"/>
          <c:order val="3"/>
          <c:tx>
            <c:strRef>
              <c:f>'2 Root Cause'!$E$1:$E$2</c:f>
              <c:strCache>
                <c:ptCount val="1"/>
                <c:pt idx="0">
                  <c:v>Procedure Not Followed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Cause'!$E$3</c:f>
              <c:numCache>
                <c:formatCode>General</c:formatCode>
                <c:ptCount val="1"/>
                <c:pt idx="0">
                  <c:v>483</c:v>
                </c:pt>
              </c:numCache>
            </c:numRef>
          </c:val>
          <c:extLst>
            <c:ext xmlns:c16="http://schemas.microsoft.com/office/drawing/2014/chart" uri="{C3380CC4-5D6E-409C-BE32-E72D297353CC}">
              <c16:uniqueId val="{00000005-A10B-41D6-9B96-E7A818AC2885}"/>
            </c:ext>
          </c:extLst>
        </c:ser>
        <c:ser>
          <c:idx val="4"/>
          <c:order val="4"/>
          <c:tx>
            <c:strRef>
              <c:f>'2 Root Cause'!$F$1:$F$2</c:f>
              <c:strCache>
                <c:ptCount val="1"/>
                <c:pt idx="0">
                  <c:v>Training Gap</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Cause'!$F$3</c:f>
              <c:numCache>
                <c:formatCode>General</c:formatCode>
                <c:ptCount val="1"/>
                <c:pt idx="0">
                  <c:v>774</c:v>
                </c:pt>
              </c:numCache>
            </c:numRef>
          </c:val>
          <c:extLst>
            <c:ext xmlns:c16="http://schemas.microsoft.com/office/drawing/2014/chart" uri="{C3380CC4-5D6E-409C-BE32-E72D297353CC}">
              <c16:uniqueId val="{00000006-A10B-41D6-9B96-E7A818AC2885}"/>
            </c:ext>
          </c:extLst>
        </c:ser>
        <c:dLbls>
          <c:dLblPos val="inEnd"/>
          <c:showLegendKey val="0"/>
          <c:showVal val="1"/>
          <c:showCatName val="0"/>
          <c:showSerName val="0"/>
          <c:showPercent val="0"/>
          <c:showBubbleSize val="0"/>
        </c:dLbls>
        <c:gapWidth val="182"/>
        <c:axId val="1150956975"/>
        <c:axId val="1150957455"/>
      </c:barChart>
      <c:catAx>
        <c:axId val="1150956975"/>
        <c:scaling>
          <c:orientation val="minMax"/>
        </c:scaling>
        <c:delete val="1"/>
        <c:axPos val="l"/>
        <c:numFmt formatCode="General" sourceLinked="1"/>
        <c:majorTickMark val="none"/>
        <c:minorTickMark val="none"/>
        <c:tickLblPos val="nextTo"/>
        <c:crossAx val="1150957455"/>
        <c:crosses val="autoZero"/>
        <c:auto val="1"/>
        <c:lblAlgn val="ctr"/>
        <c:lblOffset val="100"/>
        <c:noMultiLvlLbl val="0"/>
      </c:catAx>
      <c:valAx>
        <c:axId val="1150957455"/>
        <c:scaling>
          <c:orientation val="minMax"/>
        </c:scaling>
        <c:delete val="1"/>
        <c:axPos val="b"/>
        <c:numFmt formatCode="General" sourceLinked="1"/>
        <c:majorTickMark val="none"/>
        <c:minorTickMark val="none"/>
        <c:tickLblPos val="nextTo"/>
        <c:crossAx val="11509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[pharma_dirty_realistic_data_excel_final_3.xlsx]3 Model Net Open Closed!PivotTable5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'3 Model Net Open Closed'!$B$1</c:f>
              <c:strCache>
                <c:ptCount val="1"/>
                <c:pt idx="0">
                  <c:v>Opened Investigations</c:v>
                </c:pt>
              </c:strCache>
            </c:strRef>
          </c:tx>
          <c:spPr>
            <a:solidFill>
              <a:schemeClr val="accent1"/>
            </a:solidFill>
            <a:ln w="25400">
              <a:noFill/>
            </a:ln>
            <a:effectLst/>
          </c:spP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Closed'!$B$2:$B$67</c:f>
              <c:numCache>
                <c:formatCode>General</c:formatCode>
                <c:ptCount val="60"/>
                <c:pt idx="0">
                  <c:v>133</c:v>
                </c:pt>
                <c:pt idx="1">
                  <c:v>131</c:v>
                </c:pt>
                <c:pt idx="2">
                  <c:v>149</c:v>
                </c:pt>
                <c:pt idx="3">
                  <c:v>145</c:v>
                </c:pt>
                <c:pt idx="4">
                  <c:v>156</c:v>
                </c:pt>
                <c:pt idx="5">
                  <c:v>123</c:v>
                </c:pt>
                <c:pt idx="6">
                  <c:v>142</c:v>
                </c:pt>
                <c:pt idx="7">
                  <c:v>138</c:v>
                </c:pt>
                <c:pt idx="8">
                  <c:v>108</c:v>
                </c:pt>
                <c:pt idx="9">
                  <c:v>148</c:v>
                </c:pt>
                <c:pt idx="10">
                  <c:v>125</c:v>
                </c:pt>
                <c:pt idx="11">
                  <c:v>122</c:v>
                </c:pt>
                <c:pt idx="12">
                  <c:v>161</c:v>
                </c:pt>
                <c:pt idx="13">
                  <c:v>134</c:v>
                </c:pt>
                <c:pt idx="14">
                  <c:v>159</c:v>
                </c:pt>
                <c:pt idx="15">
                  <c:v>112</c:v>
                </c:pt>
                <c:pt idx="16">
                  <c:v>147</c:v>
                </c:pt>
                <c:pt idx="17">
                  <c:v>129</c:v>
                </c:pt>
                <c:pt idx="18">
                  <c:v>10</c:v>
                </c:pt>
                <c:pt idx="19">
                  <c:v>1</c:v>
                </c:pt>
                <c:pt idx="20">
                  <c:v>7</c:v>
                </c:pt>
                <c:pt idx="21">
                  <c:v>10</c:v>
                </c:pt>
                <c:pt idx="22">
                  <c:v>6</c:v>
                </c:pt>
                <c:pt idx="23">
                  <c:v>4</c:v>
                </c:pt>
              </c:numCache>
            </c:numRef>
          </c:val>
          <c:extLst>
            <c:ext xmlns:c16="http://schemas.microsoft.com/office/drawing/2014/chart" uri="{C3380CC4-5D6E-409C-BE32-E72D297353CC}">
              <c16:uniqueId val="{00000005-F7D3-45B2-9328-08751528EC29}"/>
            </c:ext>
          </c:extLst>
        </c:ser>
        <c:ser>
          <c:idx val="1"/>
          <c:order val="1"/>
          <c:tx>
            <c:strRef>
              <c:f>'3 Model Net Open Closed'!$C$1</c:f>
              <c:strCache>
                <c:ptCount val="1"/>
                <c:pt idx="0">
                  <c:v>Closed Investigations</c:v>
                </c:pt>
              </c:strCache>
            </c:strRef>
          </c:tx>
          <c:spPr>
            <a:solidFill>
              <a:schemeClr val="accent2"/>
            </a:solidFill>
            <a:ln w="25400">
              <a:noFill/>
            </a:ln>
            <a:effectLst/>
          </c:spP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Closed'!$C$2:$C$67</c:f>
              <c:numCache>
                <c:formatCode>General</c:formatCode>
                <c:ptCount val="60"/>
                <c:pt idx="0">
                  <c:v>22</c:v>
                </c:pt>
                <c:pt idx="1">
                  <c:v>42</c:v>
                </c:pt>
                <c:pt idx="2">
                  <c:v>66</c:v>
                </c:pt>
                <c:pt idx="3">
                  <c:v>75</c:v>
                </c:pt>
                <c:pt idx="4">
                  <c:v>66</c:v>
                </c:pt>
                <c:pt idx="5">
                  <c:v>67</c:v>
                </c:pt>
                <c:pt idx="6">
                  <c:v>80</c:v>
                </c:pt>
                <c:pt idx="7">
                  <c:v>74</c:v>
                </c:pt>
                <c:pt idx="8">
                  <c:v>67</c:v>
                </c:pt>
                <c:pt idx="9">
                  <c:v>70</c:v>
                </c:pt>
                <c:pt idx="10">
                  <c:v>60</c:v>
                </c:pt>
                <c:pt idx="11">
                  <c:v>72</c:v>
                </c:pt>
                <c:pt idx="12">
                  <c:v>74</c:v>
                </c:pt>
                <c:pt idx="13">
                  <c:v>84</c:v>
                </c:pt>
                <c:pt idx="14">
                  <c:v>78</c:v>
                </c:pt>
                <c:pt idx="15">
                  <c:v>67</c:v>
                </c:pt>
                <c:pt idx="16">
                  <c:v>66</c:v>
                </c:pt>
                <c:pt idx="17">
                  <c:v>69</c:v>
                </c:pt>
                <c:pt idx="18">
                  <c:v>39</c:v>
                </c:pt>
                <c:pt idx="19">
                  <c:v>25</c:v>
                </c:pt>
                <c:pt idx="20">
                  <c:v>7</c:v>
                </c:pt>
                <c:pt idx="32">
                  <c:v>1</c:v>
                </c:pt>
                <c:pt idx="33">
                  <c:v>21</c:v>
                </c:pt>
                <c:pt idx="34">
                  <c:v>36</c:v>
                </c:pt>
                <c:pt idx="35">
                  <c:v>34</c:v>
                </c:pt>
                <c:pt idx="36">
                  <c:v>39</c:v>
                </c:pt>
                <c:pt idx="37">
                  <c:v>42</c:v>
                </c:pt>
                <c:pt idx="38">
                  <c:v>30</c:v>
                </c:pt>
                <c:pt idx="39">
                  <c:v>37</c:v>
                </c:pt>
                <c:pt idx="40">
                  <c:v>37</c:v>
                </c:pt>
                <c:pt idx="41">
                  <c:v>29</c:v>
                </c:pt>
                <c:pt idx="42">
                  <c:v>39</c:v>
                </c:pt>
                <c:pt idx="43">
                  <c:v>28</c:v>
                </c:pt>
                <c:pt idx="44">
                  <c:v>29</c:v>
                </c:pt>
                <c:pt idx="45">
                  <c:v>43</c:v>
                </c:pt>
                <c:pt idx="46">
                  <c:v>37</c:v>
                </c:pt>
                <c:pt idx="47">
                  <c:v>28</c:v>
                </c:pt>
                <c:pt idx="48">
                  <c:v>34</c:v>
                </c:pt>
                <c:pt idx="49">
                  <c:v>35</c:v>
                </c:pt>
                <c:pt idx="50">
                  <c:v>30</c:v>
                </c:pt>
              </c:numCache>
            </c:numRef>
          </c:val>
          <c:extLst>
            <c:ext xmlns:c16="http://schemas.microsoft.com/office/drawing/2014/chart" uri="{C3380CC4-5D6E-409C-BE32-E72D297353CC}">
              <c16:uniqueId val="{00000007-F7D3-45B2-9328-08751528EC29}"/>
            </c:ext>
          </c:extLst>
        </c:ser>
        <c:dLbls>
          <c:showLegendKey val="0"/>
          <c:showVal val="0"/>
          <c:showCatName val="0"/>
          <c:showSerName val="0"/>
          <c:showPercent val="0"/>
          <c:showBubbleSize val="0"/>
        </c:dLbls>
        <c:axId val="92738223"/>
        <c:axId val="92738703"/>
      </c:areaChart>
      <c:lineChart>
        <c:grouping val="standard"/>
        <c:varyColors val="0"/>
        <c:ser>
          <c:idx val="2"/>
          <c:order val="2"/>
          <c:tx>
            <c:strRef>
              <c:f>'3 Model Net Open Closed'!$D$1</c:f>
              <c:strCache>
                <c:ptCount val="1"/>
                <c:pt idx="0">
                  <c:v>Net Open Investigations</c:v>
                </c:pt>
              </c:strCache>
            </c:strRef>
          </c:tx>
          <c:spPr>
            <a:ln w="28575" cap="rnd">
              <a:solidFill>
                <a:schemeClr val="accent3"/>
              </a:solidFill>
              <a:round/>
            </a:ln>
            <a:effectLst/>
          </c:spPr>
          <c:marker>
            <c:symbol val="none"/>
          </c:marke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Closed'!$D$2:$D$67</c:f>
              <c:numCache>
                <c:formatCode>General</c:formatCode>
                <c:ptCount val="60"/>
                <c:pt idx="0">
                  <c:v>111</c:v>
                </c:pt>
                <c:pt idx="1">
                  <c:v>200</c:v>
                </c:pt>
                <c:pt idx="2">
                  <c:v>283</c:v>
                </c:pt>
                <c:pt idx="3">
                  <c:v>353</c:v>
                </c:pt>
                <c:pt idx="4">
                  <c:v>443</c:v>
                </c:pt>
                <c:pt idx="5">
                  <c:v>499</c:v>
                </c:pt>
                <c:pt idx="6">
                  <c:v>561</c:v>
                </c:pt>
                <c:pt idx="7">
                  <c:v>625</c:v>
                </c:pt>
                <c:pt idx="8">
                  <c:v>666</c:v>
                </c:pt>
                <c:pt idx="9">
                  <c:v>744</c:v>
                </c:pt>
                <c:pt idx="10">
                  <c:v>809</c:v>
                </c:pt>
                <c:pt idx="11">
                  <c:v>859</c:v>
                </c:pt>
                <c:pt idx="12">
                  <c:v>946</c:v>
                </c:pt>
                <c:pt idx="13">
                  <c:v>996</c:v>
                </c:pt>
                <c:pt idx="14">
                  <c:v>1077</c:v>
                </c:pt>
                <c:pt idx="15">
                  <c:v>1122</c:v>
                </c:pt>
                <c:pt idx="16">
                  <c:v>1203</c:v>
                </c:pt>
                <c:pt idx="17">
                  <c:v>1263</c:v>
                </c:pt>
                <c:pt idx="18">
                  <c:v>1234</c:v>
                </c:pt>
                <c:pt idx="19">
                  <c:v>1210</c:v>
                </c:pt>
                <c:pt idx="20">
                  <c:v>1210</c:v>
                </c:pt>
                <c:pt idx="21">
                  <c:v>1220</c:v>
                </c:pt>
                <c:pt idx="22">
                  <c:v>1226</c:v>
                </c:pt>
                <c:pt idx="23">
                  <c:v>1230</c:v>
                </c:pt>
                <c:pt idx="24">
                  <c:v>1230</c:v>
                </c:pt>
                <c:pt idx="25">
                  <c:v>1230</c:v>
                </c:pt>
                <c:pt idx="26">
                  <c:v>1230</c:v>
                </c:pt>
                <c:pt idx="27">
                  <c:v>1230</c:v>
                </c:pt>
                <c:pt idx="28">
                  <c:v>1230</c:v>
                </c:pt>
                <c:pt idx="29">
                  <c:v>1230</c:v>
                </c:pt>
                <c:pt idx="30">
                  <c:v>1230</c:v>
                </c:pt>
                <c:pt idx="31">
                  <c:v>1230</c:v>
                </c:pt>
                <c:pt idx="32">
                  <c:v>1229</c:v>
                </c:pt>
                <c:pt idx="33">
                  <c:v>1208</c:v>
                </c:pt>
                <c:pt idx="34">
                  <c:v>1172</c:v>
                </c:pt>
                <c:pt idx="35">
                  <c:v>1138</c:v>
                </c:pt>
                <c:pt idx="36">
                  <c:v>1099</c:v>
                </c:pt>
                <c:pt idx="37">
                  <c:v>1057</c:v>
                </c:pt>
                <c:pt idx="38">
                  <c:v>1027</c:v>
                </c:pt>
                <c:pt idx="39">
                  <c:v>990</c:v>
                </c:pt>
                <c:pt idx="40">
                  <c:v>953</c:v>
                </c:pt>
                <c:pt idx="41">
                  <c:v>924</c:v>
                </c:pt>
                <c:pt idx="42">
                  <c:v>885</c:v>
                </c:pt>
                <c:pt idx="43">
                  <c:v>857</c:v>
                </c:pt>
                <c:pt idx="44">
                  <c:v>828</c:v>
                </c:pt>
                <c:pt idx="45">
                  <c:v>785</c:v>
                </c:pt>
                <c:pt idx="46">
                  <c:v>748</c:v>
                </c:pt>
                <c:pt idx="47">
                  <c:v>720</c:v>
                </c:pt>
                <c:pt idx="48">
                  <c:v>686</c:v>
                </c:pt>
                <c:pt idx="49">
                  <c:v>651</c:v>
                </c:pt>
                <c:pt idx="50">
                  <c:v>621</c:v>
                </c:pt>
                <c:pt idx="51">
                  <c:v>621</c:v>
                </c:pt>
                <c:pt idx="52">
                  <c:v>621</c:v>
                </c:pt>
                <c:pt idx="53">
                  <c:v>621</c:v>
                </c:pt>
                <c:pt idx="54">
                  <c:v>621</c:v>
                </c:pt>
                <c:pt idx="55">
                  <c:v>621</c:v>
                </c:pt>
                <c:pt idx="56">
                  <c:v>621</c:v>
                </c:pt>
                <c:pt idx="57">
                  <c:v>621</c:v>
                </c:pt>
                <c:pt idx="58">
                  <c:v>621</c:v>
                </c:pt>
                <c:pt idx="59">
                  <c:v>621</c:v>
                </c:pt>
              </c:numCache>
            </c:numRef>
          </c:val>
          <c:smooth val="0"/>
          <c:extLst>
            <c:ext xmlns:c16="http://schemas.microsoft.com/office/drawing/2014/chart" uri="{C3380CC4-5D6E-409C-BE32-E72D297353CC}">
              <c16:uniqueId val="{00000008-F7D3-45B2-9328-08751528EC29}"/>
            </c:ext>
          </c:extLst>
        </c:ser>
        <c:dLbls>
          <c:showLegendKey val="0"/>
          <c:showVal val="0"/>
          <c:showCatName val="0"/>
          <c:showSerName val="0"/>
          <c:showPercent val="0"/>
          <c:showBubbleSize val="0"/>
        </c:dLbls>
        <c:marker val="1"/>
        <c:smooth val="0"/>
        <c:axId val="92738223"/>
        <c:axId val="92738703"/>
      </c:lineChart>
      <c:catAx>
        <c:axId val="927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8703"/>
        <c:crosses val="autoZero"/>
        <c:auto val="1"/>
        <c:lblAlgn val="ctr"/>
        <c:lblOffset val="100"/>
        <c:noMultiLvlLbl val="0"/>
      </c:catAx>
      <c:valAx>
        <c:axId val="9273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8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'4 Moving Average Table'!$D$1</c:f>
              <c:strCache>
                <c:ptCount val="1"/>
                <c:pt idx="0">
                  <c:v>Moving Average (Incl/ Backlog/Error)</c:v>
                </c:pt>
              </c:strCache>
            </c:strRef>
          </c:tx>
          <c:spPr>
            <a:ln w="28575" cap="rnd">
              <a:solidFill>
                <a:schemeClr val="accent1"/>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Table'!$D$2:$D$1880</c:f>
              <c:numCache>
                <c:formatCode>General</c:formatCode>
                <c:ptCount val="1879"/>
                <c:pt idx="0">
                  <c:v>2</c:v>
                </c:pt>
                <c:pt idx="1">
                  <c:v>1.6666666666666667</c:v>
                </c:pt>
                <c:pt idx="2">
                  <c:v>1.6666666666666667</c:v>
                </c:pt>
                <c:pt idx="3">
                  <c:v>4.2857142857142856</c:v>
                </c:pt>
                <c:pt idx="4">
                  <c:v>4.2857142857142856</c:v>
                </c:pt>
                <c:pt idx="5">
                  <c:v>4.2857142857142856</c:v>
                </c:pt>
                <c:pt idx="6">
                  <c:v>4.2857142857142856</c:v>
                </c:pt>
                <c:pt idx="7">
                  <c:v>5.5</c:v>
                </c:pt>
                <c:pt idx="8">
                  <c:v>5.5</c:v>
                </c:pt>
                <c:pt idx="9">
                  <c:v>7.1428571428571432</c:v>
                </c:pt>
                <c:pt idx="10">
                  <c:v>7</c:v>
                </c:pt>
                <c:pt idx="11">
                  <c:v>3.5</c:v>
                </c:pt>
                <c:pt idx="12">
                  <c:v>3.5</c:v>
                </c:pt>
                <c:pt idx="13">
                  <c:v>3.8</c:v>
                </c:pt>
                <c:pt idx="14">
                  <c:v>3.8</c:v>
                </c:pt>
                <c:pt idx="15">
                  <c:v>4.333333333333333</c:v>
                </c:pt>
                <c:pt idx="16">
                  <c:v>4.5999999999999996</c:v>
                </c:pt>
                <c:pt idx="17">
                  <c:v>4.5999999999999996</c:v>
                </c:pt>
                <c:pt idx="18">
                  <c:v>5.1428571428571432</c:v>
                </c:pt>
                <c:pt idx="19">
                  <c:v>5.1428571428571432</c:v>
                </c:pt>
                <c:pt idx="20">
                  <c:v>5</c:v>
                </c:pt>
                <c:pt idx="21">
                  <c:v>5</c:v>
                </c:pt>
                <c:pt idx="22">
                  <c:v>4.8571428571428568</c:v>
                </c:pt>
                <c:pt idx="23">
                  <c:v>5.333333333333333</c:v>
                </c:pt>
                <c:pt idx="24">
                  <c:v>5.333333333333333</c:v>
                </c:pt>
                <c:pt idx="25">
                  <c:v>5.0999999999999996</c:v>
                </c:pt>
                <c:pt idx="26">
                  <c:v>5.1818181818181817</c:v>
                </c:pt>
                <c:pt idx="27">
                  <c:v>8.7777777777777786</c:v>
                </c:pt>
                <c:pt idx="28">
                  <c:v>8.7777777777777786</c:v>
                </c:pt>
                <c:pt idx="29">
                  <c:v>9.8000000000000007</c:v>
                </c:pt>
                <c:pt idx="30">
                  <c:v>9.8000000000000007</c:v>
                </c:pt>
                <c:pt idx="31">
                  <c:v>9.8000000000000007</c:v>
                </c:pt>
                <c:pt idx="32">
                  <c:v>9.6</c:v>
                </c:pt>
                <c:pt idx="33">
                  <c:v>9.6</c:v>
                </c:pt>
                <c:pt idx="34">
                  <c:v>9.6</c:v>
                </c:pt>
                <c:pt idx="35">
                  <c:v>11.76923076923077</c:v>
                </c:pt>
                <c:pt idx="36">
                  <c:v>11.76923076923077</c:v>
                </c:pt>
                <c:pt idx="37">
                  <c:v>11.76923076923077</c:v>
                </c:pt>
                <c:pt idx="38">
                  <c:v>11.76923076923077</c:v>
                </c:pt>
                <c:pt idx="39">
                  <c:v>11.615384615384615</c:v>
                </c:pt>
                <c:pt idx="40">
                  <c:v>9.5833333333333339</c:v>
                </c:pt>
                <c:pt idx="41">
                  <c:v>8.8000000000000007</c:v>
                </c:pt>
                <c:pt idx="42">
                  <c:v>10.909090909090908</c:v>
                </c:pt>
                <c:pt idx="43">
                  <c:v>13</c:v>
                </c:pt>
                <c:pt idx="44">
                  <c:v>13</c:v>
                </c:pt>
                <c:pt idx="45">
                  <c:v>16.714285714285715</c:v>
                </c:pt>
                <c:pt idx="46">
                  <c:v>17.75</c:v>
                </c:pt>
                <c:pt idx="47">
                  <c:v>17.75</c:v>
                </c:pt>
                <c:pt idx="48">
                  <c:v>17.888888888888889</c:v>
                </c:pt>
                <c:pt idx="49">
                  <c:v>17.888888888888889</c:v>
                </c:pt>
                <c:pt idx="50">
                  <c:v>19.272727272727273</c:v>
                </c:pt>
                <c:pt idx="51">
                  <c:v>19.272727272727273</c:v>
                </c:pt>
                <c:pt idx="52">
                  <c:v>19.272727272727273</c:v>
                </c:pt>
                <c:pt idx="53">
                  <c:v>18</c:v>
                </c:pt>
                <c:pt idx="54">
                  <c:v>18</c:v>
                </c:pt>
                <c:pt idx="55">
                  <c:v>13.7</c:v>
                </c:pt>
                <c:pt idx="56">
                  <c:v>14.083333333333334</c:v>
                </c:pt>
                <c:pt idx="57">
                  <c:v>14.083333333333334</c:v>
                </c:pt>
                <c:pt idx="58">
                  <c:v>16.53846153846154</c:v>
                </c:pt>
                <c:pt idx="59">
                  <c:v>16.53846153846154</c:v>
                </c:pt>
                <c:pt idx="60">
                  <c:v>16.53846153846154</c:v>
                </c:pt>
                <c:pt idx="61">
                  <c:v>15.846153846153847</c:v>
                </c:pt>
                <c:pt idx="62">
                  <c:v>15.846153846153847</c:v>
                </c:pt>
                <c:pt idx="63">
                  <c:v>14.272727272727273</c:v>
                </c:pt>
                <c:pt idx="64">
                  <c:v>13.916666666666666</c:v>
                </c:pt>
                <c:pt idx="65">
                  <c:v>14.5</c:v>
                </c:pt>
                <c:pt idx="66">
                  <c:v>14.5</c:v>
                </c:pt>
                <c:pt idx="67">
                  <c:v>14.444444444444445</c:v>
                </c:pt>
                <c:pt idx="68">
                  <c:v>14.444444444444445</c:v>
                </c:pt>
                <c:pt idx="69">
                  <c:v>14.444444444444445</c:v>
                </c:pt>
                <c:pt idx="70">
                  <c:v>14.444444444444445</c:v>
                </c:pt>
                <c:pt idx="71">
                  <c:v>14.444444444444445</c:v>
                </c:pt>
                <c:pt idx="72">
                  <c:v>14.444444444444445</c:v>
                </c:pt>
                <c:pt idx="73">
                  <c:v>14.444444444444445</c:v>
                </c:pt>
                <c:pt idx="74">
                  <c:v>11.357142857142858</c:v>
                </c:pt>
                <c:pt idx="75">
                  <c:v>11.214285714285714</c:v>
                </c:pt>
                <c:pt idx="76">
                  <c:v>11.214285714285714</c:v>
                </c:pt>
                <c:pt idx="77">
                  <c:v>15.625</c:v>
                </c:pt>
                <c:pt idx="78">
                  <c:v>15.625</c:v>
                </c:pt>
                <c:pt idx="79">
                  <c:v>15.625</c:v>
                </c:pt>
                <c:pt idx="80">
                  <c:v>15.125</c:v>
                </c:pt>
                <c:pt idx="81">
                  <c:v>17.266666666666666</c:v>
                </c:pt>
                <c:pt idx="82">
                  <c:v>19.111111111111111</c:v>
                </c:pt>
                <c:pt idx="83">
                  <c:v>16.727272727272727</c:v>
                </c:pt>
                <c:pt idx="84">
                  <c:v>16.727272727272727</c:v>
                </c:pt>
                <c:pt idx="85">
                  <c:v>16.727272727272727</c:v>
                </c:pt>
                <c:pt idx="86">
                  <c:v>9.6666666666666661</c:v>
                </c:pt>
                <c:pt idx="87">
                  <c:v>9.6666666666666661</c:v>
                </c:pt>
                <c:pt idx="88">
                  <c:v>9.6666666666666661</c:v>
                </c:pt>
                <c:pt idx="89">
                  <c:v>10</c:v>
                </c:pt>
                <c:pt idx="90">
                  <c:v>10</c:v>
                </c:pt>
                <c:pt idx="91">
                  <c:v>7.6363636363636367</c:v>
                </c:pt>
                <c:pt idx="92">
                  <c:v>7.6363636363636367</c:v>
                </c:pt>
                <c:pt idx="93">
                  <c:v>18.846153846153847</c:v>
                </c:pt>
                <c:pt idx="94">
                  <c:v>18.846153846153847</c:v>
                </c:pt>
                <c:pt idx="95">
                  <c:v>18.846153846153847</c:v>
                </c:pt>
                <c:pt idx="96">
                  <c:v>19.0625</c:v>
                </c:pt>
                <c:pt idx="97">
                  <c:v>19.0625</c:v>
                </c:pt>
                <c:pt idx="98">
                  <c:v>19.0625</c:v>
                </c:pt>
                <c:pt idx="99">
                  <c:v>21.8125</c:v>
                </c:pt>
                <c:pt idx="100">
                  <c:v>21.8125</c:v>
                </c:pt>
                <c:pt idx="101">
                  <c:v>21.8125</c:v>
                </c:pt>
                <c:pt idx="102">
                  <c:v>22.727272727272727</c:v>
                </c:pt>
                <c:pt idx="103">
                  <c:v>22.727272727272727</c:v>
                </c:pt>
                <c:pt idx="104">
                  <c:v>22.727272727272727</c:v>
                </c:pt>
                <c:pt idx="105">
                  <c:v>22.727272727272727</c:v>
                </c:pt>
                <c:pt idx="106">
                  <c:v>22.727272727272727</c:v>
                </c:pt>
                <c:pt idx="107">
                  <c:v>22.727272727272727</c:v>
                </c:pt>
                <c:pt idx="108">
                  <c:v>23.181818181818183</c:v>
                </c:pt>
                <c:pt idx="109">
                  <c:v>23.181818181818183</c:v>
                </c:pt>
                <c:pt idx="110">
                  <c:v>23.181818181818183</c:v>
                </c:pt>
                <c:pt idx="111">
                  <c:v>24.75</c:v>
                </c:pt>
                <c:pt idx="112">
                  <c:v>24.75</c:v>
                </c:pt>
                <c:pt idx="113">
                  <c:v>24.75</c:v>
                </c:pt>
                <c:pt idx="114">
                  <c:v>24.75</c:v>
                </c:pt>
                <c:pt idx="115">
                  <c:v>24.521739130434781</c:v>
                </c:pt>
                <c:pt idx="116">
                  <c:v>19.285714285714285</c:v>
                </c:pt>
                <c:pt idx="117">
                  <c:v>20.368421052631579</c:v>
                </c:pt>
                <c:pt idx="118">
                  <c:v>21.411764705882351</c:v>
                </c:pt>
                <c:pt idx="119">
                  <c:v>21.416666666666668</c:v>
                </c:pt>
                <c:pt idx="120">
                  <c:v>25</c:v>
                </c:pt>
                <c:pt idx="121">
                  <c:v>25</c:v>
                </c:pt>
                <c:pt idx="122">
                  <c:v>21.222222222222221</c:v>
                </c:pt>
                <c:pt idx="123">
                  <c:v>21.222222222222221</c:v>
                </c:pt>
                <c:pt idx="124">
                  <c:v>20.636363636363637</c:v>
                </c:pt>
                <c:pt idx="125">
                  <c:v>20.636363636363637</c:v>
                </c:pt>
                <c:pt idx="126">
                  <c:v>20.636363636363637</c:v>
                </c:pt>
                <c:pt idx="127">
                  <c:v>20.692307692307693</c:v>
                </c:pt>
                <c:pt idx="128">
                  <c:v>20.692307692307693</c:v>
                </c:pt>
                <c:pt idx="129">
                  <c:v>20.692307692307693</c:v>
                </c:pt>
                <c:pt idx="130">
                  <c:v>19.53846153846154</c:v>
                </c:pt>
                <c:pt idx="131">
                  <c:v>18.4375</c:v>
                </c:pt>
                <c:pt idx="132">
                  <c:v>18.4375</c:v>
                </c:pt>
                <c:pt idx="133">
                  <c:v>18.4375</c:v>
                </c:pt>
                <c:pt idx="134">
                  <c:v>18.4375</c:v>
                </c:pt>
                <c:pt idx="135">
                  <c:v>19.285714285714285</c:v>
                </c:pt>
                <c:pt idx="136">
                  <c:v>17.9375</c:v>
                </c:pt>
                <c:pt idx="137">
                  <c:v>17.9375</c:v>
                </c:pt>
                <c:pt idx="138">
                  <c:v>17.9375</c:v>
                </c:pt>
                <c:pt idx="139">
                  <c:v>17.9375</c:v>
                </c:pt>
                <c:pt idx="140">
                  <c:v>24.25</c:v>
                </c:pt>
                <c:pt idx="141">
                  <c:v>24.25</c:v>
                </c:pt>
                <c:pt idx="142">
                  <c:v>24.25</c:v>
                </c:pt>
                <c:pt idx="143">
                  <c:v>35.333333333333336</c:v>
                </c:pt>
                <c:pt idx="144">
                  <c:v>35.333333333333336</c:v>
                </c:pt>
                <c:pt idx="145">
                  <c:v>37.071428571428569</c:v>
                </c:pt>
                <c:pt idx="146">
                  <c:v>37.071428571428569</c:v>
                </c:pt>
                <c:pt idx="147">
                  <c:v>37.071428571428569</c:v>
                </c:pt>
                <c:pt idx="148">
                  <c:v>37.071428571428569</c:v>
                </c:pt>
                <c:pt idx="149">
                  <c:v>35.117647058823529</c:v>
                </c:pt>
                <c:pt idx="150">
                  <c:v>35.117647058823529</c:v>
                </c:pt>
                <c:pt idx="151">
                  <c:v>35.117647058823529</c:v>
                </c:pt>
                <c:pt idx="152">
                  <c:v>42.94736842105263</c:v>
                </c:pt>
                <c:pt idx="153">
                  <c:v>42.94736842105263</c:v>
                </c:pt>
                <c:pt idx="154">
                  <c:v>42.94736842105263</c:v>
                </c:pt>
                <c:pt idx="155">
                  <c:v>46</c:v>
                </c:pt>
                <c:pt idx="156">
                  <c:v>46</c:v>
                </c:pt>
                <c:pt idx="157">
                  <c:v>46</c:v>
                </c:pt>
                <c:pt idx="158">
                  <c:v>46</c:v>
                </c:pt>
                <c:pt idx="159">
                  <c:v>44.684210526315788</c:v>
                </c:pt>
                <c:pt idx="160">
                  <c:v>44.684210526315788</c:v>
                </c:pt>
                <c:pt idx="161">
                  <c:v>44.684210526315788</c:v>
                </c:pt>
                <c:pt idx="162">
                  <c:v>34.200000000000003</c:v>
                </c:pt>
                <c:pt idx="163">
                  <c:v>34.200000000000003</c:v>
                </c:pt>
                <c:pt idx="164">
                  <c:v>34.200000000000003</c:v>
                </c:pt>
                <c:pt idx="165">
                  <c:v>34.705882352941174</c:v>
                </c:pt>
                <c:pt idx="166">
                  <c:v>33.833333333333336</c:v>
                </c:pt>
                <c:pt idx="167">
                  <c:v>33.833333333333336</c:v>
                </c:pt>
                <c:pt idx="168">
                  <c:v>33.833333333333336</c:v>
                </c:pt>
                <c:pt idx="169">
                  <c:v>33.833333333333336</c:v>
                </c:pt>
                <c:pt idx="170">
                  <c:v>21.421052631578949</c:v>
                </c:pt>
                <c:pt idx="171">
                  <c:v>21.421052631578949</c:v>
                </c:pt>
                <c:pt idx="172">
                  <c:v>21.421052631578949</c:v>
                </c:pt>
                <c:pt idx="173">
                  <c:v>21.421052631578949</c:v>
                </c:pt>
                <c:pt idx="174">
                  <c:v>24.3125</c:v>
                </c:pt>
                <c:pt idx="175">
                  <c:v>25.666666666666668</c:v>
                </c:pt>
                <c:pt idx="176">
                  <c:v>25.666666666666668</c:v>
                </c:pt>
                <c:pt idx="177">
                  <c:v>30.923076923076923</c:v>
                </c:pt>
                <c:pt idx="178">
                  <c:v>29.357142857142858</c:v>
                </c:pt>
                <c:pt idx="179">
                  <c:v>29.357142857142858</c:v>
                </c:pt>
                <c:pt idx="180">
                  <c:v>28.9375</c:v>
                </c:pt>
                <c:pt idx="181">
                  <c:v>28.9375</c:v>
                </c:pt>
                <c:pt idx="182">
                  <c:v>28.9375</c:v>
                </c:pt>
                <c:pt idx="183">
                  <c:v>28.9375</c:v>
                </c:pt>
                <c:pt idx="184">
                  <c:v>28.9375</c:v>
                </c:pt>
                <c:pt idx="185">
                  <c:v>28.9375</c:v>
                </c:pt>
                <c:pt idx="186">
                  <c:v>28.764705882352942</c:v>
                </c:pt>
                <c:pt idx="187">
                  <c:v>28.764705882352942</c:v>
                </c:pt>
                <c:pt idx="188">
                  <c:v>28.764705882352942</c:v>
                </c:pt>
                <c:pt idx="189">
                  <c:v>28.764705882352942</c:v>
                </c:pt>
                <c:pt idx="190">
                  <c:v>28.764705882352942</c:v>
                </c:pt>
                <c:pt idx="191">
                  <c:v>25.304347826086957</c:v>
                </c:pt>
                <c:pt idx="192">
                  <c:v>25.304347826086957</c:v>
                </c:pt>
                <c:pt idx="193">
                  <c:v>25.304347826086957</c:v>
                </c:pt>
                <c:pt idx="194">
                  <c:v>25.304347826086957</c:v>
                </c:pt>
                <c:pt idx="195">
                  <c:v>25.304347826086957</c:v>
                </c:pt>
                <c:pt idx="196">
                  <c:v>25.304347826086957</c:v>
                </c:pt>
                <c:pt idx="197">
                  <c:v>25.304347826086957</c:v>
                </c:pt>
                <c:pt idx="198">
                  <c:v>24.75</c:v>
                </c:pt>
                <c:pt idx="199">
                  <c:v>24.75</c:v>
                </c:pt>
                <c:pt idx="200">
                  <c:v>24.75</c:v>
                </c:pt>
                <c:pt idx="201">
                  <c:v>24.296296296296298</c:v>
                </c:pt>
                <c:pt idx="202">
                  <c:v>24.296296296296298</c:v>
                </c:pt>
                <c:pt idx="203">
                  <c:v>24.296296296296298</c:v>
                </c:pt>
                <c:pt idx="204">
                  <c:v>24.32</c:v>
                </c:pt>
                <c:pt idx="205">
                  <c:v>22.318181818181817</c:v>
                </c:pt>
                <c:pt idx="206">
                  <c:v>22.318181818181817</c:v>
                </c:pt>
                <c:pt idx="207">
                  <c:v>22.318181818181817</c:v>
                </c:pt>
                <c:pt idx="208">
                  <c:v>18.833333333333332</c:v>
                </c:pt>
                <c:pt idx="209">
                  <c:v>18.833333333333332</c:v>
                </c:pt>
                <c:pt idx="210">
                  <c:v>23.777777777777779</c:v>
                </c:pt>
                <c:pt idx="211">
                  <c:v>23.777777777777779</c:v>
                </c:pt>
                <c:pt idx="212">
                  <c:v>23.777777777777779</c:v>
                </c:pt>
                <c:pt idx="213">
                  <c:v>28.7</c:v>
                </c:pt>
                <c:pt idx="214">
                  <c:v>28.7</c:v>
                </c:pt>
                <c:pt idx="215">
                  <c:v>40.090909090909093</c:v>
                </c:pt>
                <c:pt idx="216">
                  <c:v>40.090909090909093</c:v>
                </c:pt>
                <c:pt idx="217">
                  <c:v>40.090909090909093</c:v>
                </c:pt>
                <c:pt idx="218">
                  <c:v>40.090909090909093</c:v>
                </c:pt>
                <c:pt idx="219">
                  <c:v>38.46153846153846</c:v>
                </c:pt>
                <c:pt idx="220">
                  <c:v>38.46153846153846</c:v>
                </c:pt>
                <c:pt idx="221">
                  <c:v>37.714285714285715</c:v>
                </c:pt>
                <c:pt idx="222">
                  <c:v>41.375</c:v>
                </c:pt>
                <c:pt idx="223">
                  <c:v>41.375</c:v>
                </c:pt>
                <c:pt idx="224">
                  <c:v>41.375</c:v>
                </c:pt>
                <c:pt idx="225">
                  <c:v>41.375</c:v>
                </c:pt>
                <c:pt idx="226">
                  <c:v>45.352941176470587</c:v>
                </c:pt>
                <c:pt idx="227">
                  <c:v>45.352941176470587</c:v>
                </c:pt>
                <c:pt idx="228">
                  <c:v>45.352941176470587</c:v>
                </c:pt>
                <c:pt idx="229">
                  <c:v>45.352941176470587</c:v>
                </c:pt>
                <c:pt idx="230">
                  <c:v>47.75</c:v>
                </c:pt>
                <c:pt idx="231">
                  <c:v>46.10526315789474</c:v>
                </c:pt>
                <c:pt idx="232">
                  <c:v>46.10526315789474</c:v>
                </c:pt>
                <c:pt idx="233">
                  <c:v>46.10526315789474</c:v>
                </c:pt>
                <c:pt idx="234">
                  <c:v>41.176470588235297</c:v>
                </c:pt>
                <c:pt idx="235">
                  <c:v>41.176470588235297</c:v>
                </c:pt>
                <c:pt idx="236">
                  <c:v>41.411764705882355</c:v>
                </c:pt>
                <c:pt idx="237">
                  <c:v>41.411764705882355</c:v>
                </c:pt>
                <c:pt idx="238">
                  <c:v>41.1</c:v>
                </c:pt>
                <c:pt idx="239">
                  <c:v>41.1</c:v>
                </c:pt>
                <c:pt idx="240">
                  <c:v>41.1</c:v>
                </c:pt>
                <c:pt idx="241">
                  <c:v>41.1</c:v>
                </c:pt>
                <c:pt idx="242">
                  <c:v>37.555555555555557</c:v>
                </c:pt>
                <c:pt idx="243">
                  <c:v>37.555555555555557</c:v>
                </c:pt>
                <c:pt idx="244">
                  <c:v>34</c:v>
                </c:pt>
                <c:pt idx="245">
                  <c:v>27.235294117647058</c:v>
                </c:pt>
                <c:pt idx="246">
                  <c:v>27.235294117647058</c:v>
                </c:pt>
                <c:pt idx="247">
                  <c:v>27.235294117647058</c:v>
                </c:pt>
                <c:pt idx="248">
                  <c:v>32.642857142857146</c:v>
                </c:pt>
                <c:pt idx="249">
                  <c:v>32.642857142857146</c:v>
                </c:pt>
                <c:pt idx="250">
                  <c:v>29.214285714285715</c:v>
                </c:pt>
                <c:pt idx="251">
                  <c:v>29.214285714285715</c:v>
                </c:pt>
                <c:pt idx="252">
                  <c:v>23.25</c:v>
                </c:pt>
                <c:pt idx="253">
                  <c:v>23.25</c:v>
                </c:pt>
                <c:pt idx="254">
                  <c:v>29.75</c:v>
                </c:pt>
                <c:pt idx="255">
                  <c:v>29.75</c:v>
                </c:pt>
                <c:pt idx="256">
                  <c:v>28.428571428571427</c:v>
                </c:pt>
                <c:pt idx="257">
                  <c:v>28.428571428571427</c:v>
                </c:pt>
                <c:pt idx="258">
                  <c:v>28.428571428571427</c:v>
                </c:pt>
                <c:pt idx="259">
                  <c:v>36.384615384615387</c:v>
                </c:pt>
                <c:pt idx="260">
                  <c:v>36.384615384615387</c:v>
                </c:pt>
                <c:pt idx="261">
                  <c:v>37.705882352941174</c:v>
                </c:pt>
                <c:pt idx="262">
                  <c:v>37.705882352941174</c:v>
                </c:pt>
                <c:pt idx="263">
                  <c:v>37.705882352941174</c:v>
                </c:pt>
                <c:pt idx="264">
                  <c:v>37.705882352941174</c:v>
                </c:pt>
                <c:pt idx="265">
                  <c:v>31.705882352941178</c:v>
                </c:pt>
                <c:pt idx="266">
                  <c:v>31.705882352941178</c:v>
                </c:pt>
                <c:pt idx="267">
                  <c:v>34.94736842105263</c:v>
                </c:pt>
                <c:pt idx="268">
                  <c:v>34.94736842105263</c:v>
                </c:pt>
                <c:pt idx="269">
                  <c:v>34.94736842105263</c:v>
                </c:pt>
                <c:pt idx="270">
                  <c:v>34.94736842105263</c:v>
                </c:pt>
                <c:pt idx="271">
                  <c:v>36.368421052631582</c:v>
                </c:pt>
                <c:pt idx="272">
                  <c:v>36.368421052631582</c:v>
                </c:pt>
                <c:pt idx="273">
                  <c:v>32.1</c:v>
                </c:pt>
                <c:pt idx="274">
                  <c:v>32.1</c:v>
                </c:pt>
                <c:pt idx="275">
                  <c:v>32.1</c:v>
                </c:pt>
                <c:pt idx="276">
                  <c:v>34.666666666666664</c:v>
                </c:pt>
                <c:pt idx="277">
                  <c:v>34.666666666666664</c:v>
                </c:pt>
                <c:pt idx="278">
                  <c:v>34.666666666666664</c:v>
                </c:pt>
                <c:pt idx="279">
                  <c:v>34.666666666666664</c:v>
                </c:pt>
                <c:pt idx="280">
                  <c:v>36.368421052631582</c:v>
                </c:pt>
                <c:pt idx="281">
                  <c:v>36.368421052631582</c:v>
                </c:pt>
                <c:pt idx="282">
                  <c:v>36.368421052631582</c:v>
                </c:pt>
                <c:pt idx="283">
                  <c:v>36.368421052631582</c:v>
                </c:pt>
                <c:pt idx="284">
                  <c:v>39</c:v>
                </c:pt>
                <c:pt idx="285">
                  <c:v>39</c:v>
                </c:pt>
                <c:pt idx="286">
                  <c:v>39</c:v>
                </c:pt>
                <c:pt idx="287">
                  <c:v>38.235294117647058</c:v>
                </c:pt>
                <c:pt idx="288">
                  <c:v>36.315789473684212</c:v>
                </c:pt>
                <c:pt idx="289">
                  <c:v>36.315789473684212</c:v>
                </c:pt>
                <c:pt idx="290">
                  <c:v>36.315789473684212</c:v>
                </c:pt>
                <c:pt idx="291">
                  <c:v>36.315789473684212</c:v>
                </c:pt>
                <c:pt idx="292">
                  <c:v>36.833333333333336</c:v>
                </c:pt>
                <c:pt idx="293">
                  <c:v>36.833333333333336</c:v>
                </c:pt>
                <c:pt idx="294">
                  <c:v>32.470588235294116</c:v>
                </c:pt>
                <c:pt idx="295">
                  <c:v>32.470588235294116</c:v>
                </c:pt>
                <c:pt idx="296">
                  <c:v>32.470588235294116</c:v>
                </c:pt>
                <c:pt idx="297">
                  <c:v>34.789473684210527</c:v>
                </c:pt>
                <c:pt idx="298">
                  <c:v>34.789473684210527</c:v>
                </c:pt>
                <c:pt idx="299">
                  <c:v>28.470588235294116</c:v>
                </c:pt>
                <c:pt idx="300">
                  <c:v>28.470588235294116</c:v>
                </c:pt>
                <c:pt idx="301">
                  <c:v>28.25</c:v>
                </c:pt>
                <c:pt idx="302">
                  <c:v>28.25</c:v>
                </c:pt>
                <c:pt idx="303">
                  <c:v>26.529411764705884</c:v>
                </c:pt>
                <c:pt idx="304">
                  <c:v>26.529411764705884</c:v>
                </c:pt>
                <c:pt idx="305">
                  <c:v>33.9375</c:v>
                </c:pt>
                <c:pt idx="306">
                  <c:v>33.9375</c:v>
                </c:pt>
                <c:pt idx="307">
                  <c:v>33.9375</c:v>
                </c:pt>
                <c:pt idx="308">
                  <c:v>35.4375</c:v>
                </c:pt>
                <c:pt idx="309">
                  <c:v>35.4375</c:v>
                </c:pt>
                <c:pt idx="310">
                  <c:v>42.4</c:v>
                </c:pt>
                <c:pt idx="311">
                  <c:v>42.4</c:v>
                </c:pt>
                <c:pt idx="312">
                  <c:v>44.5</c:v>
                </c:pt>
                <c:pt idx="313">
                  <c:v>46.18181818181818</c:v>
                </c:pt>
                <c:pt idx="314">
                  <c:v>45.5</c:v>
                </c:pt>
                <c:pt idx="315">
                  <c:v>45.5</c:v>
                </c:pt>
                <c:pt idx="316">
                  <c:v>45.5</c:v>
                </c:pt>
                <c:pt idx="317">
                  <c:v>35.75</c:v>
                </c:pt>
                <c:pt idx="318">
                  <c:v>35.75</c:v>
                </c:pt>
                <c:pt idx="319">
                  <c:v>35.75</c:v>
                </c:pt>
                <c:pt idx="320">
                  <c:v>29.666666666666668</c:v>
                </c:pt>
                <c:pt idx="321">
                  <c:v>29.666666666666668</c:v>
                </c:pt>
                <c:pt idx="322">
                  <c:v>24.285714285714285</c:v>
                </c:pt>
                <c:pt idx="323">
                  <c:v>24.285714285714285</c:v>
                </c:pt>
                <c:pt idx="324">
                  <c:v>24.285714285714285</c:v>
                </c:pt>
                <c:pt idx="325">
                  <c:v>24.285714285714285</c:v>
                </c:pt>
                <c:pt idx="326">
                  <c:v>26.375</c:v>
                </c:pt>
                <c:pt idx="327">
                  <c:v>26.375</c:v>
                </c:pt>
                <c:pt idx="328">
                  <c:v>26.375</c:v>
                </c:pt>
                <c:pt idx="329">
                  <c:v>29.25</c:v>
                </c:pt>
                <c:pt idx="330">
                  <c:v>31.1875</c:v>
                </c:pt>
                <c:pt idx="331">
                  <c:v>31.1875</c:v>
                </c:pt>
                <c:pt idx="332">
                  <c:v>31.1875</c:v>
                </c:pt>
                <c:pt idx="333">
                  <c:v>36.058823529411768</c:v>
                </c:pt>
                <c:pt idx="334">
                  <c:v>36.058823529411768</c:v>
                </c:pt>
                <c:pt idx="335">
                  <c:v>36.058823529411768</c:v>
                </c:pt>
                <c:pt idx="336">
                  <c:v>36.058823529411768</c:v>
                </c:pt>
                <c:pt idx="337">
                  <c:v>37.75</c:v>
                </c:pt>
                <c:pt idx="338">
                  <c:v>37.4375</c:v>
                </c:pt>
                <c:pt idx="339">
                  <c:v>37.4375</c:v>
                </c:pt>
                <c:pt idx="340">
                  <c:v>37.4375</c:v>
                </c:pt>
                <c:pt idx="341">
                  <c:v>37.4375</c:v>
                </c:pt>
                <c:pt idx="342">
                  <c:v>38.578947368421055</c:v>
                </c:pt>
                <c:pt idx="343">
                  <c:v>38.578947368421055</c:v>
                </c:pt>
                <c:pt idx="344">
                  <c:v>38.578947368421055</c:v>
                </c:pt>
                <c:pt idx="345">
                  <c:v>43.176470588235297</c:v>
                </c:pt>
                <c:pt idx="346">
                  <c:v>40.166666666666664</c:v>
                </c:pt>
                <c:pt idx="347">
                  <c:v>40.166666666666664</c:v>
                </c:pt>
                <c:pt idx="348">
                  <c:v>43.277777777777779</c:v>
                </c:pt>
                <c:pt idx="349">
                  <c:v>43.277777777777779</c:v>
                </c:pt>
                <c:pt idx="350">
                  <c:v>43.277777777777779</c:v>
                </c:pt>
                <c:pt idx="351">
                  <c:v>43.294117647058826</c:v>
                </c:pt>
                <c:pt idx="352">
                  <c:v>43.294117647058826</c:v>
                </c:pt>
                <c:pt idx="353">
                  <c:v>43.294117647058826</c:v>
                </c:pt>
                <c:pt idx="354">
                  <c:v>45.611111111111114</c:v>
                </c:pt>
                <c:pt idx="355">
                  <c:v>45.611111111111114</c:v>
                </c:pt>
                <c:pt idx="356">
                  <c:v>55.055555555555557</c:v>
                </c:pt>
                <c:pt idx="357">
                  <c:v>55.055555555555557</c:v>
                </c:pt>
                <c:pt idx="358">
                  <c:v>55.055555555555557</c:v>
                </c:pt>
                <c:pt idx="359">
                  <c:v>55.055555555555557</c:v>
                </c:pt>
                <c:pt idx="360">
                  <c:v>48.4</c:v>
                </c:pt>
                <c:pt idx="361">
                  <c:v>48.4</c:v>
                </c:pt>
                <c:pt idx="362">
                  <c:v>48.4</c:v>
                </c:pt>
                <c:pt idx="363">
                  <c:v>48.4</c:v>
                </c:pt>
                <c:pt idx="364">
                  <c:v>48.4</c:v>
                </c:pt>
                <c:pt idx="365">
                  <c:v>41.1</c:v>
                </c:pt>
                <c:pt idx="366">
                  <c:v>43.55</c:v>
                </c:pt>
                <c:pt idx="367">
                  <c:v>43.55</c:v>
                </c:pt>
                <c:pt idx="368">
                  <c:v>42</c:v>
                </c:pt>
                <c:pt idx="369">
                  <c:v>42</c:v>
                </c:pt>
                <c:pt idx="370">
                  <c:v>42</c:v>
                </c:pt>
                <c:pt idx="371">
                  <c:v>42</c:v>
                </c:pt>
                <c:pt idx="372">
                  <c:v>42</c:v>
                </c:pt>
                <c:pt idx="373">
                  <c:v>40.049999999999997</c:v>
                </c:pt>
                <c:pt idx="374">
                  <c:v>39.4</c:v>
                </c:pt>
                <c:pt idx="375">
                  <c:v>39.4</c:v>
                </c:pt>
                <c:pt idx="376">
                  <c:v>31.777777777777779</c:v>
                </c:pt>
                <c:pt idx="377">
                  <c:v>31.777777777777779</c:v>
                </c:pt>
                <c:pt idx="378">
                  <c:v>28.4375</c:v>
                </c:pt>
                <c:pt idx="379">
                  <c:v>28.4375</c:v>
                </c:pt>
                <c:pt idx="380">
                  <c:v>28.4375</c:v>
                </c:pt>
                <c:pt idx="381">
                  <c:v>28.4375</c:v>
                </c:pt>
                <c:pt idx="382">
                  <c:v>33.176470588235297</c:v>
                </c:pt>
                <c:pt idx="383">
                  <c:v>33.176470588235297</c:v>
                </c:pt>
                <c:pt idx="384">
                  <c:v>33.176470588235297</c:v>
                </c:pt>
                <c:pt idx="385">
                  <c:v>33.5625</c:v>
                </c:pt>
                <c:pt idx="386">
                  <c:v>33.5625</c:v>
                </c:pt>
                <c:pt idx="387">
                  <c:v>33.5625</c:v>
                </c:pt>
                <c:pt idx="388">
                  <c:v>33.5625</c:v>
                </c:pt>
                <c:pt idx="389">
                  <c:v>33.6875</c:v>
                </c:pt>
                <c:pt idx="390">
                  <c:v>45.10526315789474</c:v>
                </c:pt>
                <c:pt idx="391">
                  <c:v>45.10526315789474</c:v>
                </c:pt>
                <c:pt idx="392">
                  <c:v>45.10526315789474</c:v>
                </c:pt>
                <c:pt idx="393">
                  <c:v>45.10526315789474</c:v>
                </c:pt>
                <c:pt idx="394">
                  <c:v>45.10526315789474</c:v>
                </c:pt>
                <c:pt idx="395">
                  <c:v>45.81818181818182</c:v>
                </c:pt>
                <c:pt idx="396">
                  <c:v>45.81818181818182</c:v>
                </c:pt>
                <c:pt idx="397">
                  <c:v>45.81818181818182</c:v>
                </c:pt>
                <c:pt idx="398">
                  <c:v>45.81818181818182</c:v>
                </c:pt>
                <c:pt idx="399">
                  <c:v>45.81818181818182</c:v>
                </c:pt>
                <c:pt idx="400">
                  <c:v>47.086956521739133</c:v>
                </c:pt>
                <c:pt idx="401">
                  <c:v>56.095238095238095</c:v>
                </c:pt>
                <c:pt idx="402">
                  <c:v>56.095238095238095</c:v>
                </c:pt>
                <c:pt idx="403">
                  <c:v>47.909090909090907</c:v>
                </c:pt>
                <c:pt idx="404">
                  <c:v>47.909090909090907</c:v>
                </c:pt>
                <c:pt idx="405">
                  <c:v>47.909090909090907</c:v>
                </c:pt>
                <c:pt idx="406">
                  <c:v>47.909090909090907</c:v>
                </c:pt>
                <c:pt idx="407">
                  <c:v>42.521739130434781</c:v>
                </c:pt>
                <c:pt idx="408">
                  <c:v>42.521739130434781</c:v>
                </c:pt>
                <c:pt idx="409">
                  <c:v>42.521739130434781</c:v>
                </c:pt>
                <c:pt idx="410">
                  <c:v>42.521739130434781</c:v>
                </c:pt>
                <c:pt idx="411">
                  <c:v>42.521739130434781</c:v>
                </c:pt>
                <c:pt idx="412">
                  <c:v>42</c:v>
                </c:pt>
                <c:pt idx="413">
                  <c:v>42</c:v>
                </c:pt>
                <c:pt idx="414">
                  <c:v>25.75</c:v>
                </c:pt>
                <c:pt idx="415">
                  <c:v>25.75</c:v>
                </c:pt>
                <c:pt idx="416">
                  <c:v>25.75</c:v>
                </c:pt>
                <c:pt idx="417">
                  <c:v>23.933333333333334</c:v>
                </c:pt>
                <c:pt idx="418">
                  <c:v>22.46153846153846</c:v>
                </c:pt>
                <c:pt idx="419">
                  <c:v>22.46153846153846</c:v>
                </c:pt>
                <c:pt idx="420">
                  <c:v>45</c:v>
                </c:pt>
                <c:pt idx="421">
                  <c:v>45</c:v>
                </c:pt>
                <c:pt idx="422">
                  <c:v>45</c:v>
                </c:pt>
                <c:pt idx="423">
                  <c:v>54.92307692307692</c:v>
                </c:pt>
                <c:pt idx="424">
                  <c:v>54.92307692307692</c:v>
                </c:pt>
                <c:pt idx="425">
                  <c:v>54.92307692307692</c:v>
                </c:pt>
                <c:pt idx="426">
                  <c:v>54.92307692307692</c:v>
                </c:pt>
                <c:pt idx="427">
                  <c:v>49.133333333333333</c:v>
                </c:pt>
                <c:pt idx="428">
                  <c:v>49.133333333333333</c:v>
                </c:pt>
                <c:pt idx="429">
                  <c:v>44.473684210526315</c:v>
                </c:pt>
                <c:pt idx="430">
                  <c:v>44.473684210526315</c:v>
                </c:pt>
                <c:pt idx="431">
                  <c:v>44.473684210526315</c:v>
                </c:pt>
                <c:pt idx="432">
                  <c:v>44.473684210526315</c:v>
                </c:pt>
                <c:pt idx="433">
                  <c:v>44.764705882352942</c:v>
                </c:pt>
                <c:pt idx="434">
                  <c:v>44.705882352941174</c:v>
                </c:pt>
                <c:pt idx="435">
                  <c:v>47.375</c:v>
                </c:pt>
                <c:pt idx="436">
                  <c:v>38.06666666666667</c:v>
                </c:pt>
                <c:pt idx="437">
                  <c:v>38.06666666666667</c:v>
                </c:pt>
                <c:pt idx="438">
                  <c:v>27.916666666666668</c:v>
                </c:pt>
                <c:pt idx="439">
                  <c:v>43.4</c:v>
                </c:pt>
                <c:pt idx="440">
                  <c:v>43.4</c:v>
                </c:pt>
                <c:pt idx="441">
                  <c:v>43.4</c:v>
                </c:pt>
                <c:pt idx="442">
                  <c:v>43.4</c:v>
                </c:pt>
                <c:pt idx="443">
                  <c:v>43.4</c:v>
                </c:pt>
                <c:pt idx="444">
                  <c:v>44.769230769230766</c:v>
                </c:pt>
                <c:pt idx="445">
                  <c:v>44.769230769230766</c:v>
                </c:pt>
                <c:pt idx="446">
                  <c:v>58.06666666666667</c:v>
                </c:pt>
                <c:pt idx="447">
                  <c:v>58.06666666666667</c:v>
                </c:pt>
                <c:pt idx="448">
                  <c:v>58.06666666666667</c:v>
                </c:pt>
                <c:pt idx="449">
                  <c:v>46.777777777777779</c:v>
                </c:pt>
                <c:pt idx="450">
                  <c:v>46.777777777777779</c:v>
                </c:pt>
                <c:pt idx="451">
                  <c:v>46.777777777777779</c:v>
                </c:pt>
                <c:pt idx="452">
                  <c:v>46.777777777777779</c:v>
                </c:pt>
                <c:pt idx="453">
                  <c:v>50.421052631578945</c:v>
                </c:pt>
                <c:pt idx="454">
                  <c:v>50.421052631578945</c:v>
                </c:pt>
                <c:pt idx="455">
                  <c:v>47.315789473684212</c:v>
                </c:pt>
                <c:pt idx="456">
                  <c:v>47.315789473684212</c:v>
                </c:pt>
                <c:pt idx="457">
                  <c:v>47.315789473684212</c:v>
                </c:pt>
                <c:pt idx="458">
                  <c:v>34.764705882352942</c:v>
                </c:pt>
                <c:pt idx="459">
                  <c:v>34.764705882352942</c:v>
                </c:pt>
                <c:pt idx="460">
                  <c:v>34.764705882352942</c:v>
                </c:pt>
                <c:pt idx="461">
                  <c:v>41.611111111111114</c:v>
                </c:pt>
                <c:pt idx="462">
                  <c:v>41.611111111111114</c:v>
                </c:pt>
                <c:pt idx="463">
                  <c:v>41.611111111111114</c:v>
                </c:pt>
                <c:pt idx="464">
                  <c:v>32.529411764705884</c:v>
                </c:pt>
                <c:pt idx="465">
                  <c:v>32.529411764705884</c:v>
                </c:pt>
                <c:pt idx="466">
                  <c:v>35.0625</c:v>
                </c:pt>
                <c:pt idx="467">
                  <c:v>35.0625</c:v>
                </c:pt>
                <c:pt idx="468">
                  <c:v>35.0625</c:v>
                </c:pt>
                <c:pt idx="469">
                  <c:v>28.1875</c:v>
                </c:pt>
                <c:pt idx="470">
                  <c:v>28.1875</c:v>
                </c:pt>
                <c:pt idx="471">
                  <c:v>29.111111111111111</c:v>
                </c:pt>
                <c:pt idx="472">
                  <c:v>29.111111111111111</c:v>
                </c:pt>
                <c:pt idx="473">
                  <c:v>28.9375</c:v>
                </c:pt>
                <c:pt idx="474">
                  <c:v>34.866666666666667</c:v>
                </c:pt>
                <c:pt idx="475">
                  <c:v>34.866666666666667</c:v>
                </c:pt>
                <c:pt idx="476">
                  <c:v>32.769230769230766</c:v>
                </c:pt>
                <c:pt idx="477">
                  <c:v>27.071428571428573</c:v>
                </c:pt>
                <c:pt idx="478">
                  <c:v>27.071428571428573</c:v>
                </c:pt>
                <c:pt idx="479">
                  <c:v>27.071428571428573</c:v>
                </c:pt>
                <c:pt idx="480">
                  <c:v>24.214285714285715</c:v>
                </c:pt>
                <c:pt idx="481">
                  <c:v>24.214285714285715</c:v>
                </c:pt>
                <c:pt idx="482">
                  <c:v>24.214285714285715</c:v>
                </c:pt>
                <c:pt idx="483">
                  <c:v>23.857142857142858</c:v>
                </c:pt>
                <c:pt idx="484">
                  <c:v>23.857142857142858</c:v>
                </c:pt>
                <c:pt idx="485">
                  <c:v>33.785714285714285</c:v>
                </c:pt>
                <c:pt idx="486">
                  <c:v>33.785714285714285</c:v>
                </c:pt>
                <c:pt idx="487">
                  <c:v>35.888888888888886</c:v>
                </c:pt>
                <c:pt idx="488">
                  <c:v>35.888888888888886</c:v>
                </c:pt>
                <c:pt idx="489">
                  <c:v>35.888888888888886</c:v>
                </c:pt>
                <c:pt idx="490">
                  <c:v>35.888888888888886</c:v>
                </c:pt>
                <c:pt idx="491">
                  <c:v>35.888888888888886</c:v>
                </c:pt>
                <c:pt idx="492">
                  <c:v>29.625</c:v>
                </c:pt>
                <c:pt idx="493">
                  <c:v>30.176470588235293</c:v>
                </c:pt>
                <c:pt idx="494">
                  <c:v>30.176470588235293</c:v>
                </c:pt>
                <c:pt idx="495">
                  <c:v>30.176470588235293</c:v>
                </c:pt>
                <c:pt idx="496">
                  <c:v>30.176470588235293</c:v>
                </c:pt>
                <c:pt idx="497">
                  <c:v>35.823529411764703</c:v>
                </c:pt>
                <c:pt idx="498">
                  <c:v>35.823529411764703</c:v>
                </c:pt>
                <c:pt idx="499">
                  <c:v>35.823529411764703</c:v>
                </c:pt>
                <c:pt idx="500">
                  <c:v>38.375</c:v>
                </c:pt>
                <c:pt idx="501">
                  <c:v>40.799999999999997</c:v>
                </c:pt>
                <c:pt idx="502">
                  <c:v>41.428571428571431</c:v>
                </c:pt>
                <c:pt idx="503">
                  <c:v>41.428571428571431</c:v>
                </c:pt>
                <c:pt idx="504">
                  <c:v>41.428571428571431</c:v>
                </c:pt>
                <c:pt idx="505">
                  <c:v>41.428571428571431</c:v>
                </c:pt>
                <c:pt idx="506">
                  <c:v>36.875</c:v>
                </c:pt>
                <c:pt idx="507">
                  <c:v>36.875</c:v>
                </c:pt>
                <c:pt idx="508">
                  <c:v>39.764705882352942</c:v>
                </c:pt>
                <c:pt idx="509">
                  <c:v>39.764705882352942</c:v>
                </c:pt>
                <c:pt idx="510">
                  <c:v>41.1875</c:v>
                </c:pt>
                <c:pt idx="511">
                  <c:v>41.1875</c:v>
                </c:pt>
                <c:pt idx="512">
                  <c:v>41.1875</c:v>
                </c:pt>
                <c:pt idx="513">
                  <c:v>46.733333333333334</c:v>
                </c:pt>
                <c:pt idx="514">
                  <c:v>46.733333333333334</c:v>
                </c:pt>
                <c:pt idx="515">
                  <c:v>45.866666666666667</c:v>
                </c:pt>
                <c:pt idx="516">
                  <c:v>32.06666666666667</c:v>
                </c:pt>
                <c:pt idx="517">
                  <c:v>35.266666666666666</c:v>
                </c:pt>
                <c:pt idx="518">
                  <c:v>35.266666666666666</c:v>
                </c:pt>
                <c:pt idx="519">
                  <c:v>35.266666666666666</c:v>
                </c:pt>
                <c:pt idx="520">
                  <c:v>35.266666666666666</c:v>
                </c:pt>
                <c:pt idx="521">
                  <c:v>37.666666666666664</c:v>
                </c:pt>
                <c:pt idx="522">
                  <c:v>35.142857142857146</c:v>
                </c:pt>
                <c:pt idx="523">
                  <c:v>35.142857142857146</c:v>
                </c:pt>
                <c:pt idx="524">
                  <c:v>35.142857142857146</c:v>
                </c:pt>
                <c:pt idx="525">
                  <c:v>35.142857142857146</c:v>
                </c:pt>
                <c:pt idx="526">
                  <c:v>35.142857142857146</c:v>
                </c:pt>
                <c:pt idx="527">
                  <c:v>27.153846153846153</c:v>
                </c:pt>
                <c:pt idx="528">
                  <c:v>36.083333333333336</c:v>
                </c:pt>
                <c:pt idx="529">
                  <c:v>31.272727272727273</c:v>
                </c:pt>
                <c:pt idx="530">
                  <c:v>31.272727272727273</c:v>
                </c:pt>
                <c:pt idx="531">
                  <c:v>31.272727272727273</c:v>
                </c:pt>
                <c:pt idx="532">
                  <c:v>30.214285714285715</c:v>
                </c:pt>
                <c:pt idx="533">
                  <c:v>30.214285714285715</c:v>
                </c:pt>
                <c:pt idx="534">
                  <c:v>30.214285714285715</c:v>
                </c:pt>
                <c:pt idx="535">
                  <c:v>30.214285714285715</c:v>
                </c:pt>
                <c:pt idx="536">
                  <c:v>35.07692307692308</c:v>
                </c:pt>
                <c:pt idx="537">
                  <c:v>35.07692307692308</c:v>
                </c:pt>
                <c:pt idx="538">
                  <c:v>35.07692307692308</c:v>
                </c:pt>
                <c:pt idx="539">
                  <c:v>35.07692307692308</c:v>
                </c:pt>
                <c:pt idx="540">
                  <c:v>54.294117647058826</c:v>
                </c:pt>
                <c:pt idx="541">
                  <c:v>54.294117647058826</c:v>
                </c:pt>
                <c:pt idx="542">
                  <c:v>54.294117647058826</c:v>
                </c:pt>
                <c:pt idx="543">
                  <c:v>54.294117647058826</c:v>
                </c:pt>
                <c:pt idx="544">
                  <c:v>54.294117647058826</c:v>
                </c:pt>
                <c:pt idx="545">
                  <c:v>49</c:v>
                </c:pt>
                <c:pt idx="546">
                  <c:v>49</c:v>
                </c:pt>
                <c:pt idx="547">
                  <c:v>44.736842105263158</c:v>
                </c:pt>
                <c:pt idx="548">
                  <c:v>42.842105263157897</c:v>
                </c:pt>
                <c:pt idx="549">
                  <c:v>42.842105263157897</c:v>
                </c:pt>
                <c:pt idx="550">
                  <c:v>42.842105263157897</c:v>
                </c:pt>
                <c:pt idx="551">
                  <c:v>46.608695652173914</c:v>
                </c:pt>
                <c:pt idx="552">
                  <c:v>46.608695652173914</c:v>
                </c:pt>
                <c:pt idx="553">
                  <c:v>46.608695652173914</c:v>
                </c:pt>
                <c:pt idx="554">
                  <c:v>46.608695652173914</c:v>
                </c:pt>
                <c:pt idx="555">
                  <c:v>42.217391304347828</c:v>
                </c:pt>
                <c:pt idx="556">
                  <c:v>42.217391304347828</c:v>
                </c:pt>
                <c:pt idx="557">
                  <c:v>42.217391304347828</c:v>
                </c:pt>
                <c:pt idx="558">
                  <c:v>42.217391304347828</c:v>
                </c:pt>
                <c:pt idx="559">
                  <c:v>39.666666666666664</c:v>
                </c:pt>
                <c:pt idx="560">
                  <c:v>39.666666666666664</c:v>
                </c:pt>
                <c:pt idx="561">
                  <c:v>23.764705882352942</c:v>
                </c:pt>
                <c:pt idx="562">
                  <c:v>23.764705882352942</c:v>
                </c:pt>
                <c:pt idx="563">
                  <c:v>23.764705882352942</c:v>
                </c:pt>
                <c:pt idx="564">
                  <c:v>30.666666666666668</c:v>
                </c:pt>
                <c:pt idx="565">
                  <c:v>30.666666666666668</c:v>
                </c:pt>
                <c:pt idx="566">
                  <c:v>37.9375</c:v>
                </c:pt>
                <c:pt idx="567">
                  <c:v>43.1875</c:v>
                </c:pt>
                <c:pt idx="568">
                  <c:v>43.1875</c:v>
                </c:pt>
                <c:pt idx="569">
                  <c:v>43.1875</c:v>
                </c:pt>
                <c:pt idx="570">
                  <c:v>43.1875</c:v>
                </c:pt>
                <c:pt idx="571">
                  <c:v>57</c:v>
                </c:pt>
                <c:pt idx="572">
                  <c:v>57</c:v>
                </c:pt>
                <c:pt idx="573">
                  <c:v>57</c:v>
                </c:pt>
                <c:pt idx="574">
                  <c:v>65.857142857142861</c:v>
                </c:pt>
                <c:pt idx="575">
                  <c:v>59.941176470588232</c:v>
                </c:pt>
                <c:pt idx="576">
                  <c:v>59.941176470588232</c:v>
                </c:pt>
                <c:pt idx="577">
                  <c:v>59.941176470588232</c:v>
                </c:pt>
                <c:pt idx="578">
                  <c:v>71.705882352941174</c:v>
                </c:pt>
                <c:pt idx="579">
                  <c:v>71.705882352941174</c:v>
                </c:pt>
                <c:pt idx="580">
                  <c:v>71.705882352941174</c:v>
                </c:pt>
                <c:pt idx="581">
                  <c:v>56.333333333333336</c:v>
                </c:pt>
                <c:pt idx="582">
                  <c:v>56.333333333333336</c:v>
                </c:pt>
                <c:pt idx="583">
                  <c:v>48.25</c:v>
                </c:pt>
                <c:pt idx="584">
                  <c:v>48.25</c:v>
                </c:pt>
                <c:pt idx="585">
                  <c:v>48.25</c:v>
                </c:pt>
                <c:pt idx="586">
                  <c:v>54.5</c:v>
                </c:pt>
                <c:pt idx="587">
                  <c:v>54.5</c:v>
                </c:pt>
                <c:pt idx="588">
                  <c:v>54.5</c:v>
                </c:pt>
                <c:pt idx="589">
                  <c:v>51.846153846153847</c:v>
                </c:pt>
                <c:pt idx="590">
                  <c:v>51.846153846153847</c:v>
                </c:pt>
                <c:pt idx="591">
                  <c:v>42.615384615384613</c:v>
                </c:pt>
                <c:pt idx="592">
                  <c:v>42.615384615384613</c:v>
                </c:pt>
                <c:pt idx="593">
                  <c:v>42.615384615384613</c:v>
                </c:pt>
                <c:pt idx="594">
                  <c:v>43.666666666666664</c:v>
                </c:pt>
                <c:pt idx="595">
                  <c:v>43.666666666666664</c:v>
                </c:pt>
                <c:pt idx="596">
                  <c:v>37.277777777777779</c:v>
                </c:pt>
                <c:pt idx="597">
                  <c:v>37.277777777777779</c:v>
                </c:pt>
                <c:pt idx="598">
                  <c:v>37.277777777777779</c:v>
                </c:pt>
                <c:pt idx="599">
                  <c:v>39.647058823529413</c:v>
                </c:pt>
                <c:pt idx="600">
                  <c:v>42.6875</c:v>
                </c:pt>
                <c:pt idx="601">
                  <c:v>42.6875</c:v>
                </c:pt>
                <c:pt idx="602">
                  <c:v>36.055555555555557</c:v>
                </c:pt>
                <c:pt idx="603">
                  <c:v>36.055555555555557</c:v>
                </c:pt>
                <c:pt idx="604">
                  <c:v>36.055555555555557</c:v>
                </c:pt>
                <c:pt idx="605">
                  <c:v>36.055555555555557</c:v>
                </c:pt>
                <c:pt idx="606">
                  <c:v>36.055555555555557</c:v>
                </c:pt>
                <c:pt idx="607">
                  <c:v>39.285714285714285</c:v>
                </c:pt>
                <c:pt idx="608">
                  <c:v>36.466666666666669</c:v>
                </c:pt>
                <c:pt idx="609">
                  <c:v>36.466666666666669</c:v>
                </c:pt>
                <c:pt idx="610">
                  <c:v>36.466666666666669</c:v>
                </c:pt>
                <c:pt idx="611">
                  <c:v>39.555555555555557</c:v>
                </c:pt>
                <c:pt idx="612">
                  <c:v>39.555555555555557</c:v>
                </c:pt>
                <c:pt idx="613">
                  <c:v>39.555555555555557</c:v>
                </c:pt>
                <c:pt idx="614">
                  <c:v>39.555555555555557</c:v>
                </c:pt>
                <c:pt idx="615">
                  <c:v>39.555555555555557</c:v>
                </c:pt>
                <c:pt idx="616">
                  <c:v>39.555555555555557</c:v>
                </c:pt>
                <c:pt idx="617">
                  <c:v>33.842105263157897</c:v>
                </c:pt>
                <c:pt idx="618">
                  <c:v>33.842105263157897</c:v>
                </c:pt>
                <c:pt idx="619">
                  <c:v>28.761904761904763</c:v>
                </c:pt>
                <c:pt idx="620">
                  <c:v>28.761904761904763</c:v>
                </c:pt>
                <c:pt idx="621">
                  <c:v>28.761904761904763</c:v>
                </c:pt>
                <c:pt idx="622">
                  <c:v>28.761904761904763</c:v>
                </c:pt>
                <c:pt idx="623">
                  <c:v>22.263157894736842</c:v>
                </c:pt>
                <c:pt idx="624">
                  <c:v>22.263157894736842</c:v>
                </c:pt>
                <c:pt idx="625">
                  <c:v>22.263157894736842</c:v>
                </c:pt>
                <c:pt idx="626">
                  <c:v>21.35</c:v>
                </c:pt>
                <c:pt idx="627">
                  <c:v>22.714285714285715</c:v>
                </c:pt>
                <c:pt idx="628">
                  <c:v>22.714285714285715</c:v>
                </c:pt>
                <c:pt idx="629">
                  <c:v>19.399999999999999</c:v>
                </c:pt>
                <c:pt idx="630">
                  <c:v>19.399999999999999</c:v>
                </c:pt>
                <c:pt idx="631">
                  <c:v>18.526315789473685</c:v>
                </c:pt>
                <c:pt idx="632">
                  <c:v>18.526315789473685</c:v>
                </c:pt>
                <c:pt idx="633">
                  <c:v>18.526315789473685</c:v>
                </c:pt>
                <c:pt idx="634">
                  <c:v>18.526315789473685</c:v>
                </c:pt>
                <c:pt idx="635">
                  <c:v>18.526315789473685</c:v>
                </c:pt>
                <c:pt idx="636">
                  <c:v>20.894736842105264</c:v>
                </c:pt>
                <c:pt idx="637">
                  <c:v>20.894736842105264</c:v>
                </c:pt>
                <c:pt idx="638">
                  <c:v>22.2</c:v>
                </c:pt>
                <c:pt idx="639">
                  <c:v>22.2</c:v>
                </c:pt>
                <c:pt idx="640">
                  <c:v>22.2</c:v>
                </c:pt>
                <c:pt idx="641">
                  <c:v>22.3125</c:v>
                </c:pt>
                <c:pt idx="642">
                  <c:v>22.3125</c:v>
                </c:pt>
                <c:pt idx="643">
                  <c:v>17</c:v>
                </c:pt>
                <c:pt idx="644">
                  <c:v>17</c:v>
                </c:pt>
                <c:pt idx="645">
                  <c:v>17</c:v>
                </c:pt>
                <c:pt idx="646">
                  <c:v>30.846153846153847</c:v>
                </c:pt>
                <c:pt idx="647">
                  <c:v>30.846153846153847</c:v>
                </c:pt>
                <c:pt idx="648">
                  <c:v>30.846153846153847</c:v>
                </c:pt>
                <c:pt idx="649">
                  <c:v>28.692307692307693</c:v>
                </c:pt>
                <c:pt idx="650">
                  <c:v>28.692307692307693</c:v>
                </c:pt>
                <c:pt idx="651">
                  <c:v>31.928571428571427</c:v>
                </c:pt>
                <c:pt idx="652">
                  <c:v>48.692307692307693</c:v>
                </c:pt>
                <c:pt idx="653">
                  <c:v>48.692307692307693</c:v>
                </c:pt>
                <c:pt idx="654">
                  <c:v>52</c:v>
                </c:pt>
                <c:pt idx="655">
                  <c:v>52</c:v>
                </c:pt>
                <c:pt idx="656">
                  <c:v>52</c:v>
                </c:pt>
                <c:pt idx="657">
                  <c:v>66.25</c:v>
                </c:pt>
                <c:pt idx="658">
                  <c:v>75.533333333333331</c:v>
                </c:pt>
                <c:pt idx="659">
                  <c:v>75.533333333333331</c:v>
                </c:pt>
                <c:pt idx="660">
                  <c:v>75.533333333333331</c:v>
                </c:pt>
                <c:pt idx="661">
                  <c:v>61.9375</c:v>
                </c:pt>
                <c:pt idx="662">
                  <c:v>61.9375</c:v>
                </c:pt>
                <c:pt idx="663">
                  <c:v>61.9375</c:v>
                </c:pt>
                <c:pt idx="664">
                  <c:v>61.9375</c:v>
                </c:pt>
                <c:pt idx="665">
                  <c:v>66.533333333333331</c:v>
                </c:pt>
                <c:pt idx="666">
                  <c:v>66.533333333333331</c:v>
                </c:pt>
                <c:pt idx="667">
                  <c:v>56.93333333333333</c:v>
                </c:pt>
                <c:pt idx="668">
                  <c:v>56.93333333333333</c:v>
                </c:pt>
                <c:pt idx="669">
                  <c:v>48.375</c:v>
                </c:pt>
                <c:pt idx="670">
                  <c:v>48.375</c:v>
                </c:pt>
                <c:pt idx="671">
                  <c:v>48.375</c:v>
                </c:pt>
                <c:pt idx="672">
                  <c:v>48.375</c:v>
                </c:pt>
                <c:pt idx="673">
                  <c:v>47.277777777777779</c:v>
                </c:pt>
                <c:pt idx="674">
                  <c:v>47.277777777777779</c:v>
                </c:pt>
                <c:pt idx="675">
                  <c:v>47.277777777777779</c:v>
                </c:pt>
                <c:pt idx="676">
                  <c:v>36.06666666666667</c:v>
                </c:pt>
                <c:pt idx="677">
                  <c:v>36.06666666666667</c:v>
                </c:pt>
                <c:pt idx="678">
                  <c:v>36.06666666666667</c:v>
                </c:pt>
                <c:pt idx="679">
                  <c:v>36.06666666666667</c:v>
                </c:pt>
                <c:pt idx="680">
                  <c:v>34.071428571428569</c:v>
                </c:pt>
                <c:pt idx="681">
                  <c:v>37</c:v>
                </c:pt>
                <c:pt idx="682">
                  <c:v>46.75</c:v>
                </c:pt>
                <c:pt idx="683">
                  <c:v>46.75</c:v>
                </c:pt>
                <c:pt idx="684">
                  <c:v>46.75</c:v>
                </c:pt>
                <c:pt idx="685">
                  <c:v>54</c:v>
                </c:pt>
                <c:pt idx="686">
                  <c:v>54</c:v>
                </c:pt>
                <c:pt idx="687">
                  <c:v>54</c:v>
                </c:pt>
                <c:pt idx="688">
                  <c:v>50.07692307692308</c:v>
                </c:pt>
                <c:pt idx="689">
                  <c:v>50.9</c:v>
                </c:pt>
                <c:pt idx="690">
                  <c:v>43.166666666666664</c:v>
                </c:pt>
                <c:pt idx="691">
                  <c:v>43.166666666666664</c:v>
                </c:pt>
                <c:pt idx="692">
                  <c:v>43.166666666666664</c:v>
                </c:pt>
                <c:pt idx="693">
                  <c:v>32.5</c:v>
                </c:pt>
                <c:pt idx="694">
                  <c:v>32.5</c:v>
                </c:pt>
                <c:pt idx="695">
                  <c:v>32.5</c:v>
                </c:pt>
                <c:pt idx="696">
                  <c:v>45</c:v>
                </c:pt>
                <c:pt idx="697">
                  <c:v>45</c:v>
                </c:pt>
                <c:pt idx="698">
                  <c:v>45</c:v>
                </c:pt>
                <c:pt idx="699">
                  <c:v>45</c:v>
                </c:pt>
                <c:pt idx="700">
                  <c:v>42.5625</c:v>
                </c:pt>
                <c:pt idx="701">
                  <c:v>31.071428571428573</c:v>
                </c:pt>
                <c:pt idx="702">
                  <c:v>49.166666666666664</c:v>
                </c:pt>
                <c:pt idx="703">
                  <c:v>49.166666666666664</c:v>
                </c:pt>
                <c:pt idx="704">
                  <c:v>49.166666666666664</c:v>
                </c:pt>
                <c:pt idx="705">
                  <c:v>49.166666666666664</c:v>
                </c:pt>
                <c:pt idx="706">
                  <c:v>49.166666666666664</c:v>
                </c:pt>
                <c:pt idx="707">
                  <c:v>58.45</c:v>
                </c:pt>
                <c:pt idx="708">
                  <c:v>58.45</c:v>
                </c:pt>
                <c:pt idx="709">
                  <c:v>58.45</c:v>
                </c:pt>
                <c:pt idx="710">
                  <c:v>60.4</c:v>
                </c:pt>
                <c:pt idx="711">
                  <c:v>60.4</c:v>
                </c:pt>
                <c:pt idx="712">
                  <c:v>60.4</c:v>
                </c:pt>
                <c:pt idx="713">
                  <c:v>68.263157894736835</c:v>
                </c:pt>
                <c:pt idx="714">
                  <c:v>68.263157894736835</c:v>
                </c:pt>
                <c:pt idx="715">
                  <c:v>56.823529411764703</c:v>
                </c:pt>
                <c:pt idx="716">
                  <c:v>56.823529411764703</c:v>
                </c:pt>
                <c:pt idx="717">
                  <c:v>69.888888888888886</c:v>
                </c:pt>
                <c:pt idx="718">
                  <c:v>69.888888888888886</c:v>
                </c:pt>
                <c:pt idx="719">
                  <c:v>81.227272727272734</c:v>
                </c:pt>
                <c:pt idx="720">
                  <c:v>81.227272727272734</c:v>
                </c:pt>
                <c:pt idx="721">
                  <c:v>81.227272727272734</c:v>
                </c:pt>
                <c:pt idx="722">
                  <c:v>81.227272727272734</c:v>
                </c:pt>
                <c:pt idx="723">
                  <c:v>81.227272727272734</c:v>
                </c:pt>
                <c:pt idx="724">
                  <c:v>71</c:v>
                </c:pt>
                <c:pt idx="725">
                  <c:v>71</c:v>
                </c:pt>
                <c:pt idx="726">
                  <c:v>71</c:v>
                </c:pt>
                <c:pt idx="727">
                  <c:v>63.05263157894737</c:v>
                </c:pt>
                <c:pt idx="728">
                  <c:v>63.05263157894737</c:v>
                </c:pt>
                <c:pt idx="729">
                  <c:v>65.705882352941174</c:v>
                </c:pt>
                <c:pt idx="730">
                  <c:v>65.3125</c:v>
                </c:pt>
                <c:pt idx="731">
                  <c:v>73.266666666666666</c:v>
                </c:pt>
                <c:pt idx="732">
                  <c:v>58.866666666666667</c:v>
                </c:pt>
                <c:pt idx="733">
                  <c:v>58.866666666666667</c:v>
                </c:pt>
                <c:pt idx="734">
                  <c:v>31.727272727272727</c:v>
                </c:pt>
                <c:pt idx="735">
                  <c:v>27.5</c:v>
                </c:pt>
                <c:pt idx="736">
                  <c:v>27.5</c:v>
                </c:pt>
                <c:pt idx="737">
                  <c:v>30.3</c:v>
                </c:pt>
                <c:pt idx="738">
                  <c:v>30.3</c:v>
                </c:pt>
                <c:pt idx="739">
                  <c:v>44.2</c:v>
                </c:pt>
                <c:pt idx="740">
                  <c:v>44.2</c:v>
                </c:pt>
                <c:pt idx="741">
                  <c:v>44.2</c:v>
                </c:pt>
                <c:pt idx="742">
                  <c:v>39.916666666666664</c:v>
                </c:pt>
                <c:pt idx="743">
                  <c:v>39.916666666666664</c:v>
                </c:pt>
                <c:pt idx="744">
                  <c:v>39.916666666666664</c:v>
                </c:pt>
                <c:pt idx="745">
                  <c:v>39.916666666666664</c:v>
                </c:pt>
                <c:pt idx="746">
                  <c:v>43.5</c:v>
                </c:pt>
                <c:pt idx="747">
                  <c:v>43.666666666666664</c:v>
                </c:pt>
                <c:pt idx="748">
                  <c:v>43.666666666666664</c:v>
                </c:pt>
                <c:pt idx="749">
                  <c:v>43.666666666666664</c:v>
                </c:pt>
                <c:pt idx="750">
                  <c:v>43.666666666666664</c:v>
                </c:pt>
                <c:pt idx="751">
                  <c:v>43.666666666666664</c:v>
                </c:pt>
                <c:pt idx="752">
                  <c:v>44.2</c:v>
                </c:pt>
                <c:pt idx="753">
                  <c:v>44.2</c:v>
                </c:pt>
                <c:pt idx="754">
                  <c:v>51.333333333333336</c:v>
                </c:pt>
                <c:pt idx="755">
                  <c:v>51.333333333333336</c:v>
                </c:pt>
                <c:pt idx="756">
                  <c:v>51.333333333333336</c:v>
                </c:pt>
                <c:pt idx="757">
                  <c:v>48.81818181818182</c:v>
                </c:pt>
                <c:pt idx="758">
                  <c:v>48.81818181818182</c:v>
                </c:pt>
                <c:pt idx="759">
                  <c:v>48.81818181818182</c:v>
                </c:pt>
                <c:pt idx="760">
                  <c:v>48.81818181818182</c:v>
                </c:pt>
                <c:pt idx="761">
                  <c:v>46.571428571428569</c:v>
                </c:pt>
                <c:pt idx="762">
                  <c:v>46.571428571428569</c:v>
                </c:pt>
                <c:pt idx="763">
                  <c:v>45.842105263157897</c:v>
                </c:pt>
                <c:pt idx="764">
                  <c:v>45.842105263157897</c:v>
                </c:pt>
                <c:pt idx="765">
                  <c:v>48.875</c:v>
                </c:pt>
                <c:pt idx="766">
                  <c:v>48.875</c:v>
                </c:pt>
                <c:pt idx="767">
                  <c:v>48.875</c:v>
                </c:pt>
                <c:pt idx="768">
                  <c:v>63.684210526315788</c:v>
                </c:pt>
                <c:pt idx="769">
                  <c:v>63.684210526315788</c:v>
                </c:pt>
                <c:pt idx="770">
                  <c:v>63.684210526315788</c:v>
                </c:pt>
                <c:pt idx="771">
                  <c:v>63.684210526315788</c:v>
                </c:pt>
                <c:pt idx="772">
                  <c:v>63.684210526315788</c:v>
                </c:pt>
                <c:pt idx="773">
                  <c:v>59.388888888888886</c:v>
                </c:pt>
                <c:pt idx="774">
                  <c:v>59.388888888888886</c:v>
                </c:pt>
                <c:pt idx="775">
                  <c:v>56</c:v>
                </c:pt>
                <c:pt idx="776">
                  <c:v>56</c:v>
                </c:pt>
                <c:pt idx="777">
                  <c:v>56</c:v>
                </c:pt>
                <c:pt idx="778">
                  <c:v>59.133333333333333</c:v>
                </c:pt>
                <c:pt idx="779">
                  <c:v>59.133333333333333</c:v>
                </c:pt>
                <c:pt idx="780">
                  <c:v>56.5625</c:v>
                </c:pt>
                <c:pt idx="781">
                  <c:v>57.642857142857146</c:v>
                </c:pt>
                <c:pt idx="782">
                  <c:v>18.222222222222221</c:v>
                </c:pt>
                <c:pt idx="783">
                  <c:v>18.222222222222221</c:v>
                </c:pt>
                <c:pt idx="784">
                  <c:v>31</c:v>
                </c:pt>
                <c:pt idx="785">
                  <c:v>31</c:v>
                </c:pt>
                <c:pt idx="786">
                  <c:v>53.6</c:v>
                </c:pt>
                <c:pt idx="787">
                  <c:v>53.6</c:v>
                </c:pt>
                <c:pt idx="788">
                  <c:v>45.5</c:v>
                </c:pt>
                <c:pt idx="789">
                  <c:v>45.5</c:v>
                </c:pt>
                <c:pt idx="790">
                  <c:v>59.06666666666667</c:v>
                </c:pt>
                <c:pt idx="791">
                  <c:v>59.06666666666667</c:v>
                </c:pt>
                <c:pt idx="792">
                  <c:v>59.06666666666667</c:v>
                </c:pt>
                <c:pt idx="793">
                  <c:v>59.06666666666667</c:v>
                </c:pt>
                <c:pt idx="794">
                  <c:v>59.06666666666667</c:v>
                </c:pt>
                <c:pt idx="795">
                  <c:v>59.06666666666667</c:v>
                </c:pt>
                <c:pt idx="796">
                  <c:v>61.588235294117645</c:v>
                </c:pt>
                <c:pt idx="797">
                  <c:v>61.588235294117645</c:v>
                </c:pt>
                <c:pt idx="798">
                  <c:v>61.588235294117645</c:v>
                </c:pt>
                <c:pt idx="799">
                  <c:v>57.65</c:v>
                </c:pt>
                <c:pt idx="800">
                  <c:v>57.65</c:v>
                </c:pt>
                <c:pt idx="801">
                  <c:v>57.65</c:v>
                </c:pt>
                <c:pt idx="802">
                  <c:v>52.863636363636367</c:v>
                </c:pt>
                <c:pt idx="803">
                  <c:v>52.863636363636367</c:v>
                </c:pt>
                <c:pt idx="804">
                  <c:v>52.863636363636367</c:v>
                </c:pt>
                <c:pt idx="805">
                  <c:v>52.863636363636367</c:v>
                </c:pt>
                <c:pt idx="806">
                  <c:v>50.238095238095241</c:v>
                </c:pt>
                <c:pt idx="807">
                  <c:v>42.136363636363633</c:v>
                </c:pt>
                <c:pt idx="808">
                  <c:v>42.136363636363633</c:v>
                </c:pt>
                <c:pt idx="809">
                  <c:v>42.136363636363633</c:v>
                </c:pt>
                <c:pt idx="810">
                  <c:v>43.217391304347828</c:v>
                </c:pt>
                <c:pt idx="811">
                  <c:v>43.217391304347828</c:v>
                </c:pt>
                <c:pt idx="812">
                  <c:v>43.217391304347828</c:v>
                </c:pt>
                <c:pt idx="813">
                  <c:v>34.950000000000003</c:v>
                </c:pt>
                <c:pt idx="814">
                  <c:v>34.950000000000003</c:v>
                </c:pt>
                <c:pt idx="815">
                  <c:v>34.950000000000003</c:v>
                </c:pt>
                <c:pt idx="816">
                  <c:v>27.4</c:v>
                </c:pt>
                <c:pt idx="817">
                  <c:v>27.4</c:v>
                </c:pt>
                <c:pt idx="818">
                  <c:v>27.4</c:v>
                </c:pt>
                <c:pt idx="819">
                  <c:v>27.111111111111111</c:v>
                </c:pt>
                <c:pt idx="820">
                  <c:v>31.2</c:v>
                </c:pt>
                <c:pt idx="821">
                  <c:v>26.277777777777779</c:v>
                </c:pt>
                <c:pt idx="822">
                  <c:v>26.277777777777779</c:v>
                </c:pt>
                <c:pt idx="823">
                  <c:v>26.277777777777779</c:v>
                </c:pt>
                <c:pt idx="824">
                  <c:v>26.277777777777779</c:v>
                </c:pt>
                <c:pt idx="825">
                  <c:v>23.125</c:v>
                </c:pt>
                <c:pt idx="826">
                  <c:v>21.571428571428573</c:v>
                </c:pt>
                <c:pt idx="827">
                  <c:v>21.571428571428573</c:v>
                </c:pt>
                <c:pt idx="828">
                  <c:v>21.571428571428573</c:v>
                </c:pt>
                <c:pt idx="829">
                  <c:v>21.571428571428573</c:v>
                </c:pt>
                <c:pt idx="830">
                  <c:v>21.571428571428573</c:v>
                </c:pt>
                <c:pt idx="831">
                  <c:v>21.571428571428573</c:v>
                </c:pt>
                <c:pt idx="832">
                  <c:v>21.571428571428573</c:v>
                </c:pt>
                <c:pt idx="833">
                  <c:v>21.571428571428573</c:v>
                </c:pt>
                <c:pt idx="834">
                  <c:v>15.947368421052632</c:v>
                </c:pt>
                <c:pt idx="835">
                  <c:v>17.588235294117649</c:v>
                </c:pt>
                <c:pt idx="836">
                  <c:v>19.647058823529413</c:v>
                </c:pt>
                <c:pt idx="837">
                  <c:v>38.857142857142854</c:v>
                </c:pt>
                <c:pt idx="838">
                  <c:v>38.857142857142854</c:v>
                </c:pt>
                <c:pt idx="839">
                  <c:v>38.857142857142854</c:v>
                </c:pt>
                <c:pt idx="840">
                  <c:v>38.857142857142854</c:v>
                </c:pt>
                <c:pt idx="841">
                  <c:v>38.857142857142854</c:v>
                </c:pt>
                <c:pt idx="842">
                  <c:v>45.8</c:v>
                </c:pt>
                <c:pt idx="843">
                  <c:v>45.8</c:v>
                </c:pt>
                <c:pt idx="844">
                  <c:v>45.8</c:v>
                </c:pt>
                <c:pt idx="845">
                  <c:v>43.916666666666664</c:v>
                </c:pt>
                <c:pt idx="846">
                  <c:v>43.916666666666664</c:v>
                </c:pt>
                <c:pt idx="847">
                  <c:v>43.916666666666664</c:v>
                </c:pt>
                <c:pt idx="848">
                  <c:v>43.916666666666664</c:v>
                </c:pt>
                <c:pt idx="849">
                  <c:v>43.916666666666664</c:v>
                </c:pt>
                <c:pt idx="850">
                  <c:v>50</c:v>
                </c:pt>
                <c:pt idx="851">
                  <c:v>50</c:v>
                </c:pt>
                <c:pt idx="852">
                  <c:v>55.454545454545453</c:v>
                </c:pt>
                <c:pt idx="853">
                  <c:v>55.454545454545453</c:v>
                </c:pt>
                <c:pt idx="854">
                  <c:v>55.454545454545453</c:v>
                </c:pt>
                <c:pt idx="855">
                  <c:v>55.454545454545453</c:v>
                </c:pt>
                <c:pt idx="856">
                  <c:v>55.454545454545453</c:v>
                </c:pt>
                <c:pt idx="857">
                  <c:v>69.25</c:v>
                </c:pt>
                <c:pt idx="858">
                  <c:v>69.25</c:v>
                </c:pt>
                <c:pt idx="859">
                  <c:v>69.25</c:v>
                </c:pt>
                <c:pt idx="860">
                  <c:v>66</c:v>
                </c:pt>
                <c:pt idx="861">
                  <c:v>67.16</c:v>
                </c:pt>
                <c:pt idx="862">
                  <c:v>67.16</c:v>
                </c:pt>
                <c:pt idx="863">
                  <c:v>67.16</c:v>
                </c:pt>
                <c:pt idx="864">
                  <c:v>67.16</c:v>
                </c:pt>
                <c:pt idx="865">
                  <c:v>67.16</c:v>
                </c:pt>
                <c:pt idx="866">
                  <c:v>67.16</c:v>
                </c:pt>
                <c:pt idx="867">
                  <c:v>65.708333333333329</c:v>
                </c:pt>
                <c:pt idx="868">
                  <c:v>65.708333333333329</c:v>
                </c:pt>
                <c:pt idx="869">
                  <c:v>69.782608695652172</c:v>
                </c:pt>
                <c:pt idx="870">
                  <c:v>69.782608695652172</c:v>
                </c:pt>
                <c:pt idx="871">
                  <c:v>69.782608695652172</c:v>
                </c:pt>
                <c:pt idx="872">
                  <c:v>69.782608695652172</c:v>
                </c:pt>
                <c:pt idx="873">
                  <c:v>72.72</c:v>
                </c:pt>
                <c:pt idx="874">
                  <c:v>72.72</c:v>
                </c:pt>
                <c:pt idx="875">
                  <c:v>72.72</c:v>
                </c:pt>
                <c:pt idx="876">
                  <c:v>72.72</c:v>
                </c:pt>
                <c:pt idx="877">
                  <c:v>72.090909090909093</c:v>
                </c:pt>
                <c:pt idx="878">
                  <c:v>72.090909090909093</c:v>
                </c:pt>
                <c:pt idx="879">
                  <c:v>55.428571428571431</c:v>
                </c:pt>
                <c:pt idx="880">
                  <c:v>55.428571428571431</c:v>
                </c:pt>
                <c:pt idx="881">
                  <c:v>58.045454545454547</c:v>
                </c:pt>
                <c:pt idx="882">
                  <c:v>58.045454545454547</c:v>
                </c:pt>
                <c:pt idx="883">
                  <c:v>40.950000000000003</c:v>
                </c:pt>
                <c:pt idx="884">
                  <c:v>40.950000000000003</c:v>
                </c:pt>
                <c:pt idx="885">
                  <c:v>40.950000000000003</c:v>
                </c:pt>
                <c:pt idx="886">
                  <c:v>40.950000000000003</c:v>
                </c:pt>
                <c:pt idx="887">
                  <c:v>42.684210526315788</c:v>
                </c:pt>
                <c:pt idx="888">
                  <c:v>41.5</c:v>
                </c:pt>
                <c:pt idx="889">
                  <c:v>30.166666666666668</c:v>
                </c:pt>
                <c:pt idx="890">
                  <c:v>30.166666666666668</c:v>
                </c:pt>
                <c:pt idx="891">
                  <c:v>30.166666666666668</c:v>
                </c:pt>
                <c:pt idx="892">
                  <c:v>30.166666666666668</c:v>
                </c:pt>
                <c:pt idx="893">
                  <c:v>30.166666666666668</c:v>
                </c:pt>
                <c:pt idx="894">
                  <c:v>30.166666666666668</c:v>
                </c:pt>
                <c:pt idx="895">
                  <c:v>28.058823529411764</c:v>
                </c:pt>
                <c:pt idx="896">
                  <c:v>24.473684210526315</c:v>
                </c:pt>
                <c:pt idx="897">
                  <c:v>24.473684210526315</c:v>
                </c:pt>
                <c:pt idx="898">
                  <c:v>24.473684210526315</c:v>
                </c:pt>
                <c:pt idx="899">
                  <c:v>24.473684210526315</c:v>
                </c:pt>
                <c:pt idx="900">
                  <c:v>19.944444444444443</c:v>
                </c:pt>
                <c:pt idx="901">
                  <c:v>14.611111111111111</c:v>
                </c:pt>
                <c:pt idx="902">
                  <c:v>14.611111111111111</c:v>
                </c:pt>
                <c:pt idx="903">
                  <c:v>14.611111111111111</c:v>
                </c:pt>
                <c:pt idx="904">
                  <c:v>14.611111111111111</c:v>
                </c:pt>
                <c:pt idx="905">
                  <c:v>14.263157894736842</c:v>
                </c:pt>
                <c:pt idx="906">
                  <c:v>14.263157894736842</c:v>
                </c:pt>
                <c:pt idx="907">
                  <c:v>12.894736842105264</c:v>
                </c:pt>
                <c:pt idx="908">
                  <c:v>15.166666666666666</c:v>
                </c:pt>
                <c:pt idx="909">
                  <c:v>15.166666666666666</c:v>
                </c:pt>
                <c:pt idx="910">
                  <c:v>15.166666666666666</c:v>
                </c:pt>
                <c:pt idx="911">
                  <c:v>15.166666666666666</c:v>
                </c:pt>
                <c:pt idx="912">
                  <c:v>15.166666666666666</c:v>
                </c:pt>
                <c:pt idx="913">
                  <c:v>13.789473684210526</c:v>
                </c:pt>
                <c:pt idx="914">
                  <c:v>13.789473684210526</c:v>
                </c:pt>
                <c:pt idx="915">
                  <c:v>32.578947368421055</c:v>
                </c:pt>
                <c:pt idx="916">
                  <c:v>32.578947368421055</c:v>
                </c:pt>
                <c:pt idx="917">
                  <c:v>32.578947368421055</c:v>
                </c:pt>
                <c:pt idx="918">
                  <c:v>32.578947368421055</c:v>
                </c:pt>
                <c:pt idx="919">
                  <c:v>31</c:v>
                </c:pt>
                <c:pt idx="920">
                  <c:v>31</c:v>
                </c:pt>
                <c:pt idx="921">
                  <c:v>31</c:v>
                </c:pt>
                <c:pt idx="922">
                  <c:v>37.35</c:v>
                </c:pt>
                <c:pt idx="923">
                  <c:v>37.35</c:v>
                </c:pt>
                <c:pt idx="924">
                  <c:v>37.35</c:v>
                </c:pt>
                <c:pt idx="925">
                  <c:v>47.095238095238095</c:v>
                </c:pt>
                <c:pt idx="926">
                  <c:v>47.095238095238095</c:v>
                </c:pt>
                <c:pt idx="927">
                  <c:v>47.095238095238095</c:v>
                </c:pt>
                <c:pt idx="928">
                  <c:v>46.571428571428569</c:v>
                </c:pt>
                <c:pt idx="929">
                  <c:v>50.529411764705884</c:v>
                </c:pt>
                <c:pt idx="930">
                  <c:v>59.315789473684212</c:v>
                </c:pt>
                <c:pt idx="931">
                  <c:v>59.315789473684212</c:v>
                </c:pt>
                <c:pt idx="932">
                  <c:v>59.315789473684212</c:v>
                </c:pt>
                <c:pt idx="933">
                  <c:v>59.315789473684212</c:v>
                </c:pt>
                <c:pt idx="934">
                  <c:v>45.176470588235297</c:v>
                </c:pt>
                <c:pt idx="935">
                  <c:v>45.176470588235297</c:v>
                </c:pt>
                <c:pt idx="936">
                  <c:v>44</c:v>
                </c:pt>
                <c:pt idx="937">
                  <c:v>44</c:v>
                </c:pt>
                <c:pt idx="938">
                  <c:v>44</c:v>
                </c:pt>
                <c:pt idx="939">
                  <c:v>39.875</c:v>
                </c:pt>
                <c:pt idx="940">
                  <c:v>39.875</c:v>
                </c:pt>
                <c:pt idx="941">
                  <c:v>35.733333333333334</c:v>
                </c:pt>
                <c:pt idx="942">
                  <c:v>35.733333333333334</c:v>
                </c:pt>
                <c:pt idx="943">
                  <c:v>35.1875</c:v>
                </c:pt>
                <c:pt idx="944">
                  <c:v>35.1875</c:v>
                </c:pt>
                <c:pt idx="945">
                  <c:v>36.263157894736842</c:v>
                </c:pt>
                <c:pt idx="946">
                  <c:v>36.263157894736842</c:v>
                </c:pt>
                <c:pt idx="947">
                  <c:v>36.263157894736842</c:v>
                </c:pt>
                <c:pt idx="948">
                  <c:v>36.263157894736842</c:v>
                </c:pt>
                <c:pt idx="949">
                  <c:v>27.0625</c:v>
                </c:pt>
                <c:pt idx="950">
                  <c:v>27.0625</c:v>
                </c:pt>
                <c:pt idx="951">
                  <c:v>27.0625</c:v>
                </c:pt>
                <c:pt idx="952">
                  <c:v>27.4375</c:v>
                </c:pt>
                <c:pt idx="953">
                  <c:v>27.4375</c:v>
                </c:pt>
                <c:pt idx="954">
                  <c:v>27.4375</c:v>
                </c:pt>
                <c:pt idx="955">
                  <c:v>30.3125</c:v>
                </c:pt>
                <c:pt idx="956">
                  <c:v>30.3125</c:v>
                </c:pt>
                <c:pt idx="957">
                  <c:v>26.94736842105263</c:v>
                </c:pt>
                <c:pt idx="958">
                  <c:v>26.94736842105263</c:v>
                </c:pt>
                <c:pt idx="959">
                  <c:v>26.94736842105263</c:v>
                </c:pt>
                <c:pt idx="960">
                  <c:v>26.94736842105263</c:v>
                </c:pt>
                <c:pt idx="961">
                  <c:v>26.94736842105263</c:v>
                </c:pt>
                <c:pt idx="962">
                  <c:v>24.210526315789473</c:v>
                </c:pt>
                <c:pt idx="963">
                  <c:v>24.210526315789473</c:v>
                </c:pt>
                <c:pt idx="964">
                  <c:v>20.4375</c:v>
                </c:pt>
                <c:pt idx="965">
                  <c:v>19.388888888888889</c:v>
                </c:pt>
                <c:pt idx="966">
                  <c:v>19.388888888888889</c:v>
                </c:pt>
                <c:pt idx="967">
                  <c:v>18.529411764705884</c:v>
                </c:pt>
                <c:pt idx="968">
                  <c:v>18.529411764705884</c:v>
                </c:pt>
                <c:pt idx="969">
                  <c:v>19.733333333333334</c:v>
                </c:pt>
                <c:pt idx="970">
                  <c:v>16.9375</c:v>
                </c:pt>
                <c:pt idx="971">
                  <c:v>16.9375</c:v>
                </c:pt>
                <c:pt idx="972">
                  <c:v>16.9375</c:v>
                </c:pt>
                <c:pt idx="973">
                  <c:v>8.5</c:v>
                </c:pt>
                <c:pt idx="974">
                  <c:v>15.333333333333334</c:v>
                </c:pt>
                <c:pt idx="975">
                  <c:v>15.333333333333334</c:v>
                </c:pt>
                <c:pt idx="976">
                  <c:v>23.333333333333332</c:v>
                </c:pt>
                <c:pt idx="977">
                  <c:v>23.333333333333332</c:v>
                </c:pt>
                <c:pt idx="978">
                  <c:v>23.333333333333332</c:v>
                </c:pt>
                <c:pt idx="979">
                  <c:v>23.333333333333332</c:v>
                </c:pt>
                <c:pt idx="980">
                  <c:v>29.333333333333332</c:v>
                </c:pt>
                <c:pt idx="981">
                  <c:v>29.333333333333332</c:v>
                </c:pt>
                <c:pt idx="982">
                  <c:v>29.333333333333332</c:v>
                </c:pt>
                <c:pt idx="983">
                  <c:v>29.333333333333332</c:v>
                </c:pt>
                <c:pt idx="984">
                  <c:v>29.333333333333332</c:v>
                </c:pt>
                <c:pt idx="985">
                  <c:v>33.722222222222221</c:v>
                </c:pt>
                <c:pt idx="986">
                  <c:v>33.722222222222221</c:v>
                </c:pt>
                <c:pt idx="987">
                  <c:v>34.473684210526315</c:v>
                </c:pt>
                <c:pt idx="988">
                  <c:v>34.473684210526315</c:v>
                </c:pt>
                <c:pt idx="989">
                  <c:v>34</c:v>
                </c:pt>
                <c:pt idx="990">
                  <c:v>34</c:v>
                </c:pt>
                <c:pt idx="991">
                  <c:v>34</c:v>
                </c:pt>
                <c:pt idx="992">
                  <c:v>34</c:v>
                </c:pt>
                <c:pt idx="993">
                  <c:v>34</c:v>
                </c:pt>
                <c:pt idx="994">
                  <c:v>34.521739130434781</c:v>
                </c:pt>
                <c:pt idx="995">
                  <c:v>34.521739130434781</c:v>
                </c:pt>
                <c:pt idx="996">
                  <c:v>34.521739130434781</c:v>
                </c:pt>
                <c:pt idx="997">
                  <c:v>34.043478260869563</c:v>
                </c:pt>
                <c:pt idx="998">
                  <c:v>34.043478260869563</c:v>
                </c:pt>
                <c:pt idx="999">
                  <c:v>32.869565217391305</c:v>
                </c:pt>
                <c:pt idx="1000">
                  <c:v>32.869565217391305</c:v>
                </c:pt>
                <c:pt idx="1001">
                  <c:v>32.869565217391305</c:v>
                </c:pt>
                <c:pt idx="1002">
                  <c:v>32.869565217391305</c:v>
                </c:pt>
                <c:pt idx="1003">
                  <c:v>29.083333333333332</c:v>
                </c:pt>
                <c:pt idx="1004">
                  <c:v>29.083333333333332</c:v>
                </c:pt>
                <c:pt idx="1005">
                  <c:v>29.083333333333332</c:v>
                </c:pt>
                <c:pt idx="1006">
                  <c:v>29.083333333333332</c:v>
                </c:pt>
                <c:pt idx="1007">
                  <c:v>29.083333333333332</c:v>
                </c:pt>
                <c:pt idx="1008">
                  <c:v>29.083333333333332</c:v>
                </c:pt>
                <c:pt idx="1009">
                  <c:v>25.24</c:v>
                </c:pt>
                <c:pt idx="1010">
                  <c:v>25.24</c:v>
                </c:pt>
                <c:pt idx="1011">
                  <c:v>25.24</c:v>
                </c:pt>
                <c:pt idx="1012">
                  <c:v>24.25</c:v>
                </c:pt>
                <c:pt idx="1013">
                  <c:v>30.047619047619047</c:v>
                </c:pt>
                <c:pt idx="1014">
                  <c:v>30.047619047619047</c:v>
                </c:pt>
                <c:pt idx="1015">
                  <c:v>29.80952380952381</c:v>
                </c:pt>
                <c:pt idx="1016">
                  <c:v>29.80952380952381</c:v>
                </c:pt>
                <c:pt idx="1017">
                  <c:v>29.80952380952381</c:v>
                </c:pt>
                <c:pt idx="1018">
                  <c:v>27.90909090909091</c:v>
                </c:pt>
                <c:pt idx="1019">
                  <c:v>27.90909090909091</c:v>
                </c:pt>
                <c:pt idx="1020">
                  <c:v>27.90909090909091</c:v>
                </c:pt>
                <c:pt idx="1021">
                  <c:v>24.842105263157894</c:v>
                </c:pt>
                <c:pt idx="1022">
                  <c:v>26.764705882352942</c:v>
                </c:pt>
                <c:pt idx="1023">
                  <c:v>26.764705882352942</c:v>
                </c:pt>
                <c:pt idx="1024">
                  <c:v>26.764705882352942</c:v>
                </c:pt>
                <c:pt idx="1025">
                  <c:v>26.764705882352942</c:v>
                </c:pt>
                <c:pt idx="1026">
                  <c:v>33.799999999999997</c:v>
                </c:pt>
                <c:pt idx="1027">
                  <c:v>33.799999999999997</c:v>
                </c:pt>
                <c:pt idx="1028">
                  <c:v>28.454545454545453</c:v>
                </c:pt>
                <c:pt idx="1029">
                  <c:v>27.555555555555557</c:v>
                </c:pt>
                <c:pt idx="1030">
                  <c:v>27.555555555555557</c:v>
                </c:pt>
                <c:pt idx="1031">
                  <c:v>26</c:v>
                </c:pt>
                <c:pt idx="1032">
                  <c:v>26</c:v>
                </c:pt>
                <c:pt idx="1033">
                  <c:v>23.285714285714285</c:v>
                </c:pt>
                <c:pt idx="1034">
                  <c:v>38.111111111111114</c:v>
                </c:pt>
                <c:pt idx="1035">
                  <c:v>38.111111111111114</c:v>
                </c:pt>
                <c:pt idx="1036">
                  <c:v>38.111111111111114</c:v>
                </c:pt>
                <c:pt idx="1037">
                  <c:v>40.700000000000003</c:v>
                </c:pt>
                <c:pt idx="1038">
                  <c:v>33.916666666666664</c:v>
                </c:pt>
                <c:pt idx="1039">
                  <c:v>33.916666666666664</c:v>
                </c:pt>
                <c:pt idx="1040">
                  <c:v>33.916666666666664</c:v>
                </c:pt>
                <c:pt idx="1041">
                  <c:v>36.428571428571431</c:v>
                </c:pt>
                <c:pt idx="1042">
                  <c:v>36.428571428571431</c:v>
                </c:pt>
                <c:pt idx="1043">
                  <c:v>41.428571428571431</c:v>
                </c:pt>
                <c:pt idx="1044">
                  <c:v>41.428571428571431</c:v>
                </c:pt>
                <c:pt idx="1045">
                  <c:v>40.3125</c:v>
                </c:pt>
                <c:pt idx="1046">
                  <c:v>40.3125</c:v>
                </c:pt>
                <c:pt idx="1047">
                  <c:v>40.3125</c:v>
                </c:pt>
                <c:pt idx="1048">
                  <c:v>40.3125</c:v>
                </c:pt>
                <c:pt idx="1049">
                  <c:v>38.0625</c:v>
                </c:pt>
                <c:pt idx="1050">
                  <c:v>33.470588235294116</c:v>
                </c:pt>
                <c:pt idx="1051">
                  <c:v>33.470588235294116</c:v>
                </c:pt>
                <c:pt idx="1052">
                  <c:v>33.470588235294116</c:v>
                </c:pt>
                <c:pt idx="1053">
                  <c:v>33.470588235294116</c:v>
                </c:pt>
                <c:pt idx="1054">
                  <c:v>31.684210526315791</c:v>
                </c:pt>
                <c:pt idx="1055">
                  <c:v>31.684210526315791</c:v>
                </c:pt>
                <c:pt idx="1056">
                  <c:v>31.684210526315791</c:v>
                </c:pt>
                <c:pt idx="1057">
                  <c:v>32.111111111111114</c:v>
                </c:pt>
                <c:pt idx="1058">
                  <c:v>32.111111111111114</c:v>
                </c:pt>
                <c:pt idx="1059">
                  <c:v>29.894736842105264</c:v>
                </c:pt>
                <c:pt idx="1060">
                  <c:v>29.894736842105264</c:v>
                </c:pt>
                <c:pt idx="1061">
                  <c:v>29.894736842105264</c:v>
                </c:pt>
                <c:pt idx="1062">
                  <c:v>32.421052631578945</c:v>
                </c:pt>
                <c:pt idx="1063">
                  <c:v>32.421052631578945</c:v>
                </c:pt>
                <c:pt idx="1064">
                  <c:v>33.25</c:v>
                </c:pt>
                <c:pt idx="1065">
                  <c:v>30.615384615384617</c:v>
                </c:pt>
                <c:pt idx="1066">
                  <c:v>30.615384615384617</c:v>
                </c:pt>
                <c:pt idx="1067">
                  <c:v>27.727272727272727</c:v>
                </c:pt>
                <c:pt idx="1068">
                  <c:v>30.3</c:v>
                </c:pt>
                <c:pt idx="1069">
                  <c:v>46.454545454545453</c:v>
                </c:pt>
                <c:pt idx="1070">
                  <c:v>46.454545454545453</c:v>
                </c:pt>
                <c:pt idx="1071">
                  <c:v>46.454545454545453</c:v>
                </c:pt>
                <c:pt idx="1072">
                  <c:v>46.454545454545453</c:v>
                </c:pt>
                <c:pt idx="1073">
                  <c:v>38.4</c:v>
                </c:pt>
                <c:pt idx="1074">
                  <c:v>40.799999999999997</c:v>
                </c:pt>
                <c:pt idx="1075">
                  <c:v>39</c:v>
                </c:pt>
                <c:pt idx="1076">
                  <c:v>39</c:v>
                </c:pt>
                <c:pt idx="1077">
                  <c:v>39</c:v>
                </c:pt>
                <c:pt idx="1078">
                  <c:v>39</c:v>
                </c:pt>
                <c:pt idx="1079">
                  <c:v>38.666666666666664</c:v>
                </c:pt>
                <c:pt idx="1080">
                  <c:v>38.666666666666664</c:v>
                </c:pt>
                <c:pt idx="1081">
                  <c:v>38.666666666666664</c:v>
                </c:pt>
                <c:pt idx="1082">
                  <c:v>38.666666666666664</c:v>
                </c:pt>
                <c:pt idx="1083">
                  <c:v>41.352941176470587</c:v>
                </c:pt>
                <c:pt idx="1084">
                  <c:v>41.352941176470587</c:v>
                </c:pt>
                <c:pt idx="1085">
                  <c:v>41.352941176470587</c:v>
                </c:pt>
                <c:pt idx="1086">
                  <c:v>29.142857142857142</c:v>
                </c:pt>
                <c:pt idx="1087">
                  <c:v>29.5</c:v>
                </c:pt>
                <c:pt idx="1088">
                  <c:v>25</c:v>
                </c:pt>
                <c:pt idx="1089">
                  <c:v>28.066666666666666</c:v>
                </c:pt>
                <c:pt idx="1090">
                  <c:v>35.428571428571431</c:v>
                </c:pt>
                <c:pt idx="1091">
                  <c:v>35.428571428571431</c:v>
                </c:pt>
                <c:pt idx="1092">
                  <c:v>35.428571428571431</c:v>
                </c:pt>
                <c:pt idx="1093">
                  <c:v>32.857142857142854</c:v>
                </c:pt>
                <c:pt idx="1094">
                  <c:v>32.857142857142854</c:v>
                </c:pt>
                <c:pt idx="1095">
                  <c:v>32.857142857142854</c:v>
                </c:pt>
                <c:pt idx="1096">
                  <c:v>32.857142857142854</c:v>
                </c:pt>
                <c:pt idx="1097">
                  <c:v>31.2</c:v>
                </c:pt>
                <c:pt idx="1098">
                  <c:v>31.2</c:v>
                </c:pt>
                <c:pt idx="1099">
                  <c:v>31.2</c:v>
                </c:pt>
                <c:pt idx="1100">
                  <c:v>31.2</c:v>
                </c:pt>
                <c:pt idx="1101">
                  <c:v>29.375</c:v>
                </c:pt>
                <c:pt idx="1102">
                  <c:v>29.375</c:v>
                </c:pt>
                <c:pt idx="1103">
                  <c:v>29.375</c:v>
                </c:pt>
                <c:pt idx="1104">
                  <c:v>31.526315789473685</c:v>
                </c:pt>
                <c:pt idx="1105">
                  <c:v>31.526315789473685</c:v>
                </c:pt>
                <c:pt idx="1106">
                  <c:v>31.526315789473685</c:v>
                </c:pt>
                <c:pt idx="1107">
                  <c:v>31.526315789473685</c:v>
                </c:pt>
                <c:pt idx="1108">
                  <c:v>31.578947368421051</c:v>
                </c:pt>
                <c:pt idx="1109">
                  <c:v>24.666666666666668</c:v>
                </c:pt>
                <c:pt idx="1110">
                  <c:v>24.666666666666668</c:v>
                </c:pt>
                <c:pt idx="1111">
                  <c:v>29.3125</c:v>
                </c:pt>
                <c:pt idx="1112">
                  <c:v>29.3125</c:v>
                </c:pt>
                <c:pt idx="1113">
                  <c:v>31</c:v>
                </c:pt>
                <c:pt idx="1114">
                  <c:v>31</c:v>
                </c:pt>
                <c:pt idx="1115">
                  <c:v>28.941176470588236</c:v>
                </c:pt>
                <c:pt idx="1116">
                  <c:v>28.941176470588236</c:v>
                </c:pt>
                <c:pt idx="1117">
                  <c:v>28.941176470588236</c:v>
                </c:pt>
                <c:pt idx="1118">
                  <c:v>38.588235294117645</c:v>
                </c:pt>
                <c:pt idx="1119">
                  <c:v>38.588235294117645</c:v>
                </c:pt>
                <c:pt idx="1120">
                  <c:v>38.588235294117645</c:v>
                </c:pt>
                <c:pt idx="1121">
                  <c:v>45.93333333333333</c:v>
                </c:pt>
                <c:pt idx="1122">
                  <c:v>45.93333333333333</c:v>
                </c:pt>
                <c:pt idx="1123">
                  <c:v>42.058823529411768</c:v>
                </c:pt>
                <c:pt idx="1124">
                  <c:v>42.058823529411768</c:v>
                </c:pt>
                <c:pt idx="1125">
                  <c:v>42.058823529411768</c:v>
                </c:pt>
                <c:pt idx="1126">
                  <c:v>46.684210526315788</c:v>
                </c:pt>
                <c:pt idx="1127">
                  <c:v>46.684210526315788</c:v>
                </c:pt>
                <c:pt idx="1128">
                  <c:v>46.684210526315788</c:v>
                </c:pt>
                <c:pt idx="1129">
                  <c:v>46.684210526315788</c:v>
                </c:pt>
                <c:pt idx="1130">
                  <c:v>47.555555555555557</c:v>
                </c:pt>
                <c:pt idx="1131">
                  <c:v>43.5</c:v>
                </c:pt>
                <c:pt idx="1132">
                  <c:v>43.5</c:v>
                </c:pt>
                <c:pt idx="1133">
                  <c:v>46.388888888888886</c:v>
                </c:pt>
                <c:pt idx="1134">
                  <c:v>46.388888888888886</c:v>
                </c:pt>
                <c:pt idx="1135">
                  <c:v>46.388888888888886</c:v>
                </c:pt>
                <c:pt idx="1136">
                  <c:v>39.736842105263158</c:v>
                </c:pt>
                <c:pt idx="1137">
                  <c:v>39.736842105263158</c:v>
                </c:pt>
                <c:pt idx="1138">
                  <c:v>39.736842105263158</c:v>
                </c:pt>
                <c:pt idx="1139">
                  <c:v>39.736842105263158</c:v>
                </c:pt>
                <c:pt idx="1140">
                  <c:v>36.421052631578945</c:v>
                </c:pt>
                <c:pt idx="1141">
                  <c:v>36.421052631578945</c:v>
                </c:pt>
                <c:pt idx="1142">
                  <c:v>40.352941176470587</c:v>
                </c:pt>
                <c:pt idx="1143">
                  <c:v>36.571428571428569</c:v>
                </c:pt>
                <c:pt idx="1144">
                  <c:v>30.625</c:v>
                </c:pt>
                <c:pt idx="1145">
                  <c:v>30.625</c:v>
                </c:pt>
                <c:pt idx="1146">
                  <c:v>30.625</c:v>
                </c:pt>
                <c:pt idx="1147">
                  <c:v>34.529411764705884</c:v>
                </c:pt>
                <c:pt idx="1148">
                  <c:v>34.529411764705884</c:v>
                </c:pt>
                <c:pt idx="1149">
                  <c:v>34.529411764705884</c:v>
                </c:pt>
                <c:pt idx="1150">
                  <c:v>32.266666666666666</c:v>
                </c:pt>
                <c:pt idx="1151">
                  <c:v>41.666666666666664</c:v>
                </c:pt>
                <c:pt idx="1152">
                  <c:v>41.666666666666664</c:v>
                </c:pt>
                <c:pt idx="1153">
                  <c:v>41.666666666666664</c:v>
                </c:pt>
                <c:pt idx="1154">
                  <c:v>41.666666666666664</c:v>
                </c:pt>
                <c:pt idx="1155">
                  <c:v>33.846153846153847</c:v>
                </c:pt>
                <c:pt idx="1156">
                  <c:v>38.785714285714285</c:v>
                </c:pt>
                <c:pt idx="1157">
                  <c:v>38.785714285714285</c:v>
                </c:pt>
                <c:pt idx="1158">
                  <c:v>42.857142857142854</c:v>
                </c:pt>
                <c:pt idx="1159">
                  <c:v>42.857142857142854</c:v>
                </c:pt>
                <c:pt idx="1160">
                  <c:v>42.857142857142854</c:v>
                </c:pt>
                <c:pt idx="1161">
                  <c:v>40.07692307692308</c:v>
                </c:pt>
                <c:pt idx="1162">
                  <c:v>40.07692307692308</c:v>
                </c:pt>
                <c:pt idx="1163">
                  <c:v>40.07692307692308</c:v>
                </c:pt>
                <c:pt idx="1164">
                  <c:v>32.75</c:v>
                </c:pt>
                <c:pt idx="1165">
                  <c:v>32.75</c:v>
                </c:pt>
                <c:pt idx="1166">
                  <c:v>32.75</c:v>
                </c:pt>
                <c:pt idx="1167">
                  <c:v>35.9375</c:v>
                </c:pt>
                <c:pt idx="1168">
                  <c:v>35.9375</c:v>
                </c:pt>
                <c:pt idx="1169">
                  <c:v>35.9375</c:v>
                </c:pt>
                <c:pt idx="1170">
                  <c:v>35.9375</c:v>
                </c:pt>
                <c:pt idx="1171">
                  <c:v>41.823529411764703</c:v>
                </c:pt>
                <c:pt idx="1172">
                  <c:v>41.823529411764703</c:v>
                </c:pt>
                <c:pt idx="1173">
                  <c:v>40.549999999999997</c:v>
                </c:pt>
                <c:pt idx="1174">
                  <c:v>40.549999999999997</c:v>
                </c:pt>
                <c:pt idx="1175">
                  <c:v>40.549999999999997</c:v>
                </c:pt>
                <c:pt idx="1176">
                  <c:v>40.549999999999997</c:v>
                </c:pt>
                <c:pt idx="1177">
                  <c:v>40.549999999999997</c:v>
                </c:pt>
                <c:pt idx="1178">
                  <c:v>39.277777777777779</c:v>
                </c:pt>
                <c:pt idx="1179">
                  <c:v>42.2</c:v>
                </c:pt>
                <c:pt idx="1180">
                  <c:v>42.2</c:v>
                </c:pt>
                <c:pt idx="1181">
                  <c:v>42.2</c:v>
                </c:pt>
                <c:pt idx="1182">
                  <c:v>42.2</c:v>
                </c:pt>
                <c:pt idx="1183">
                  <c:v>42.2</c:v>
                </c:pt>
                <c:pt idx="1184">
                  <c:v>40.210526315789473</c:v>
                </c:pt>
                <c:pt idx="1185">
                  <c:v>40.210526315789473</c:v>
                </c:pt>
                <c:pt idx="1186">
                  <c:v>34.941176470588232</c:v>
                </c:pt>
                <c:pt idx="1187">
                  <c:v>34.941176470588232</c:v>
                </c:pt>
                <c:pt idx="1188">
                  <c:v>36.941176470588232</c:v>
                </c:pt>
                <c:pt idx="1189">
                  <c:v>36.941176470588232</c:v>
                </c:pt>
                <c:pt idx="1190">
                  <c:v>36.928571428571431</c:v>
                </c:pt>
                <c:pt idx="1191">
                  <c:v>36.928571428571431</c:v>
                </c:pt>
                <c:pt idx="1192">
                  <c:v>33.722222222222221</c:v>
                </c:pt>
                <c:pt idx="1193">
                  <c:v>33.722222222222221</c:v>
                </c:pt>
                <c:pt idx="1194">
                  <c:v>33.722222222222221</c:v>
                </c:pt>
                <c:pt idx="1195">
                  <c:v>33.722222222222221</c:v>
                </c:pt>
                <c:pt idx="1196">
                  <c:v>33.722222222222221</c:v>
                </c:pt>
                <c:pt idx="1197">
                  <c:v>32.549999999999997</c:v>
                </c:pt>
                <c:pt idx="1198">
                  <c:v>32.549999999999997</c:v>
                </c:pt>
                <c:pt idx="1199">
                  <c:v>32.941176470588232</c:v>
                </c:pt>
                <c:pt idx="1200">
                  <c:v>32.941176470588232</c:v>
                </c:pt>
                <c:pt idx="1201">
                  <c:v>37.866666666666667</c:v>
                </c:pt>
                <c:pt idx="1202">
                  <c:v>37.866666666666667</c:v>
                </c:pt>
                <c:pt idx="1203">
                  <c:v>31.785714285714285</c:v>
                </c:pt>
                <c:pt idx="1204">
                  <c:v>25.8</c:v>
                </c:pt>
                <c:pt idx="1205">
                  <c:v>25.8</c:v>
                </c:pt>
                <c:pt idx="1206">
                  <c:v>25.8</c:v>
                </c:pt>
                <c:pt idx="1207">
                  <c:v>27.545454545454547</c:v>
                </c:pt>
                <c:pt idx="1208">
                  <c:v>30.727272727272727</c:v>
                </c:pt>
                <c:pt idx="1209">
                  <c:v>30.727272727272727</c:v>
                </c:pt>
                <c:pt idx="1210">
                  <c:v>32.700000000000003</c:v>
                </c:pt>
                <c:pt idx="1211">
                  <c:v>30.636363636363637</c:v>
                </c:pt>
                <c:pt idx="1212">
                  <c:v>32.5</c:v>
                </c:pt>
                <c:pt idx="1213">
                  <c:v>36.428571428571431</c:v>
                </c:pt>
                <c:pt idx="1214">
                  <c:v>44.285714285714285</c:v>
                </c:pt>
                <c:pt idx="1215">
                  <c:v>36.666666666666664</c:v>
                </c:pt>
                <c:pt idx="1216">
                  <c:v>36.666666666666664</c:v>
                </c:pt>
                <c:pt idx="1217">
                  <c:v>37.666666666666664</c:v>
                </c:pt>
                <c:pt idx="1218">
                  <c:v>61</c:v>
                </c:pt>
                <c:pt idx="1219">
                  <c:v>61</c:v>
                </c:pt>
                <c:pt idx="1220">
                  <c:v>61</c:v>
                </c:pt>
                <c:pt idx="1221">
                  <c:v>61</c:v>
                </c:pt>
                <c:pt idx="1222">
                  <c:v>60.090909090909093</c:v>
                </c:pt>
                <c:pt idx="1223">
                  <c:v>60.090909090909093</c:v>
                </c:pt>
                <c:pt idx="1224">
                  <c:v>64.571428571428569</c:v>
                </c:pt>
                <c:pt idx="1225">
                  <c:v>64.571428571428569</c:v>
                </c:pt>
                <c:pt idx="1226">
                  <c:v>64.571428571428569</c:v>
                </c:pt>
                <c:pt idx="1227">
                  <c:v>64.571428571428569</c:v>
                </c:pt>
                <c:pt idx="1228">
                  <c:v>61.357142857142854</c:v>
                </c:pt>
                <c:pt idx="1229">
                  <c:v>69.461538461538467</c:v>
                </c:pt>
                <c:pt idx="1230">
                  <c:v>69.461538461538467</c:v>
                </c:pt>
                <c:pt idx="1231">
                  <c:v>77.333333333333329</c:v>
                </c:pt>
                <c:pt idx="1232">
                  <c:v>80.5</c:v>
                </c:pt>
                <c:pt idx="1233">
                  <c:v>76.5</c:v>
                </c:pt>
                <c:pt idx="1234">
                  <c:v>76.5</c:v>
                </c:pt>
                <c:pt idx="1235">
                  <c:v>71.285714285714292</c:v>
                </c:pt>
                <c:pt idx="1236">
                  <c:v>71.285714285714292</c:v>
                </c:pt>
                <c:pt idx="1237">
                  <c:v>71.285714285714292</c:v>
                </c:pt>
                <c:pt idx="1238">
                  <c:v>75.333333333333329</c:v>
                </c:pt>
                <c:pt idx="1239">
                  <c:v>75.333333333333329</c:v>
                </c:pt>
                <c:pt idx="1240">
                  <c:v>69.888888888888886</c:v>
                </c:pt>
                <c:pt idx="1241">
                  <c:v>71.727272727272734</c:v>
                </c:pt>
                <c:pt idx="1242">
                  <c:v>71.727272727272734</c:v>
                </c:pt>
                <c:pt idx="1243">
                  <c:v>70</c:v>
                </c:pt>
                <c:pt idx="1244">
                  <c:v>70</c:v>
                </c:pt>
                <c:pt idx="1245">
                  <c:v>65.333333333333329</c:v>
                </c:pt>
                <c:pt idx="1246">
                  <c:v>71.833333333333329</c:v>
                </c:pt>
                <c:pt idx="1247">
                  <c:v>71.833333333333329</c:v>
                </c:pt>
                <c:pt idx="1248">
                  <c:v>71.833333333333329</c:v>
                </c:pt>
                <c:pt idx="1249">
                  <c:v>75.857142857142861</c:v>
                </c:pt>
                <c:pt idx="1250">
                  <c:v>72.5</c:v>
                </c:pt>
                <c:pt idx="1251">
                  <c:v>80.333333333333329</c:v>
                </c:pt>
                <c:pt idx="1252">
                  <c:v>72.599999999999994</c:v>
                </c:pt>
                <c:pt idx="1253">
                  <c:v>72.599999999999994</c:v>
                </c:pt>
                <c:pt idx="1254">
                  <c:v>71.400000000000006</c:v>
                </c:pt>
                <c:pt idx="1255">
                  <c:v>74.166666666666671</c:v>
                </c:pt>
                <c:pt idx="1256">
                  <c:v>78.2</c:v>
                </c:pt>
                <c:pt idx="1257">
                  <c:v>83</c:v>
                </c:pt>
                <c:pt idx="1258">
                  <c:v>95</c:v>
                </c:pt>
                <c:pt idx="1259">
                  <c:v>97.75</c:v>
                </c:pt>
                <c:pt idx="1260">
                  <c:v>107</c:v>
                </c:pt>
                <c:pt idx="1261">
                  <c:v>105</c:v>
                </c:pt>
                <c:pt idx="1262">
                  <c:v>100</c:v>
                </c:pt>
                <c:pt idx="1263">
                  <c:v>77.5</c:v>
                </c:pt>
                <c:pt idx="1264">
                  <c:v>81.5</c:v>
                </c:pt>
                <c:pt idx="1265">
                  <c:v>84.5</c:v>
                </c:pt>
                <c:pt idx="1266">
                  <c:v>84.5</c:v>
                </c:pt>
                <c:pt idx="1267">
                  <c:v>87</c:v>
                </c:pt>
                <c:pt idx="1268">
                  <c:v>93.5</c:v>
                </c:pt>
                <c:pt idx="1269">
                  <c:v>92</c:v>
                </c:pt>
                <c:pt idx="1270">
                  <c:v>1000</c:v>
                </c:pt>
                <c:pt idx="1271">
                  <c:v>1000</c:v>
                </c:pt>
                <c:pt idx="1272">
                  <c:v>1000</c:v>
                </c:pt>
                <c:pt idx="1273">
                  <c:v>963.5</c:v>
                </c:pt>
                <c:pt idx="1274">
                  <c:v>935.8</c:v>
                </c:pt>
                <c:pt idx="1275">
                  <c:v>888.8</c:v>
                </c:pt>
                <c:pt idx="1276">
                  <c:v>824.2</c:v>
                </c:pt>
                <c:pt idx="1277">
                  <c:v>824.2</c:v>
                </c:pt>
                <c:pt idx="1278">
                  <c:v>860.5</c:v>
                </c:pt>
                <c:pt idx="1279">
                  <c:v>907</c:v>
                </c:pt>
                <c:pt idx="1280">
                  <c:v>907</c:v>
                </c:pt>
                <c:pt idx="1281">
                  <c:v>946.16666666666663</c:v>
                </c:pt>
                <c:pt idx="1282">
                  <c:v>953.85714285714289</c:v>
                </c:pt>
                <c:pt idx="1283">
                  <c:v>1000</c:v>
                </c:pt>
                <c:pt idx="1284">
                  <c:v>1000</c:v>
                </c:pt>
                <c:pt idx="1285">
                  <c:v>1000</c:v>
                </c:pt>
                <c:pt idx="1286">
                  <c:v>1000</c:v>
                </c:pt>
                <c:pt idx="1287">
                  <c:v>1000</c:v>
                </c:pt>
                <c:pt idx="1288">
                  <c:v>1000</c:v>
                </c:pt>
                <c:pt idx="1289">
                  <c:v>1000</c:v>
                </c:pt>
                <c:pt idx="1290">
                  <c:v>996.14285714285711</c:v>
                </c:pt>
                <c:pt idx="1291">
                  <c:v>996.14285714285711</c:v>
                </c:pt>
                <c:pt idx="1292">
                  <c:v>960.2</c:v>
                </c:pt>
                <c:pt idx="1293">
                  <c:v>960.2</c:v>
                </c:pt>
                <c:pt idx="1294">
                  <c:v>931.2</c:v>
                </c:pt>
                <c:pt idx="1295">
                  <c:v>942.66666666666663</c:v>
                </c:pt>
                <c:pt idx="1296">
                  <c:v>950.85714285714289</c:v>
                </c:pt>
                <c:pt idx="1297">
                  <c:v>921.28571428571433</c:v>
                </c:pt>
                <c:pt idx="1298">
                  <c:v>921.28571428571433</c:v>
                </c:pt>
                <c:pt idx="1299">
                  <c:v>898.125</c:v>
                </c:pt>
                <c:pt idx="1300">
                  <c:v>919.625</c:v>
                </c:pt>
                <c:pt idx="1301">
                  <c:v>919.625</c:v>
                </c:pt>
                <c:pt idx="1302">
                  <c:v>944.66666666666663</c:v>
                </c:pt>
                <c:pt idx="1303">
                  <c:v>944.66666666666663</c:v>
                </c:pt>
                <c:pt idx="1304">
                  <c:v>958.5</c:v>
                </c:pt>
                <c:pt idx="1305">
                  <c:v>958.5</c:v>
                </c:pt>
                <c:pt idx="1306">
                  <c:v>958.5</c:v>
                </c:pt>
                <c:pt idx="1307">
                  <c:v>958.5</c:v>
                </c:pt>
                <c:pt idx="1308">
                  <c:v>961.69230769230774</c:v>
                </c:pt>
                <c:pt idx="1309">
                  <c:v>961.69230769230774</c:v>
                </c:pt>
                <c:pt idx="1310">
                  <c:v>979.69230769230774</c:v>
                </c:pt>
                <c:pt idx="1311">
                  <c:v>979.69230769230774</c:v>
                </c:pt>
                <c:pt idx="1312">
                  <c:v>1000</c:v>
                </c:pt>
                <c:pt idx="1313">
                  <c:v>1000</c:v>
                </c:pt>
                <c:pt idx="1314">
                  <c:v>1000</c:v>
                </c:pt>
                <c:pt idx="1315">
                  <c:v>1000</c:v>
                </c:pt>
                <c:pt idx="1316">
                  <c:v>1000</c:v>
                </c:pt>
                <c:pt idx="1317">
                  <c:v>1000</c:v>
                </c:pt>
                <c:pt idx="1318">
                  <c:v>1000</c:v>
                </c:pt>
                <c:pt idx="1319">
                  <c:v>1000</c:v>
                </c:pt>
                <c:pt idx="1320">
                  <c:v>1000</c:v>
                </c:pt>
                <c:pt idx="1321">
                  <c:v>1000</c:v>
                </c:pt>
                <c:pt idx="1322">
                  <c:v>1019</c:v>
                </c:pt>
                <c:pt idx="1323">
                  <c:v>1019</c:v>
                </c:pt>
                <c:pt idx="1324">
                  <c:v>1014.25</c:v>
                </c:pt>
                <c:pt idx="1325">
                  <c:v>1014.25</c:v>
                </c:pt>
                <c:pt idx="1326">
                  <c:v>1014.25</c:v>
                </c:pt>
                <c:pt idx="1327">
                  <c:v>1019</c:v>
                </c:pt>
                <c:pt idx="1328">
                  <c:v>999.42857142857144</c:v>
                </c:pt>
                <c:pt idx="1329">
                  <c:v>955.66666666666663</c:v>
                </c:pt>
                <c:pt idx="1330">
                  <c:v>962</c:v>
                </c:pt>
                <c:pt idx="1331">
                  <c:v>905.4</c:v>
                </c:pt>
                <c:pt idx="1332">
                  <c:v>921.16666666666663</c:v>
                </c:pt>
                <c:pt idx="1333">
                  <c:v>921.16666666666663</c:v>
                </c:pt>
                <c:pt idx="1334">
                  <c:v>949.28571428571433</c:v>
                </c:pt>
                <c:pt idx="1335">
                  <c:v>949.28571428571433</c:v>
                </c:pt>
                <c:pt idx="1336">
                  <c:v>970.42857142857144</c:v>
                </c:pt>
                <c:pt idx="1337">
                  <c:v>977</c:v>
                </c:pt>
                <c:pt idx="1338">
                  <c:v>977</c:v>
                </c:pt>
                <c:pt idx="1339">
                  <c:v>977</c:v>
                </c:pt>
                <c:pt idx="1340">
                  <c:v>1000</c:v>
                </c:pt>
                <c:pt idx="1341">
                  <c:v>1000</c:v>
                </c:pt>
                <c:pt idx="1342">
                  <c:v>1000</c:v>
                </c:pt>
                <c:pt idx="1343">
                  <c:v>1000</c:v>
                </c:pt>
                <c:pt idx="1344">
                  <c:v>1000</c:v>
                </c:pt>
                <c:pt idx="1345">
                  <c:v>1000</c:v>
                </c:pt>
                <c:pt idx="1346">
                  <c:v>1000</c:v>
                </c:pt>
                <c:pt idx="1347">
                  <c:v>1000</c:v>
                </c:pt>
                <c:pt idx="1348">
                  <c:v>1000</c:v>
                </c:pt>
                <c:pt idx="1349">
                  <c:v>1000</c:v>
                </c:pt>
                <c:pt idx="1350">
                  <c:v>1000</c:v>
                </c:pt>
                <c:pt idx="1351">
                  <c:v>1000</c:v>
                </c:pt>
                <c:pt idx="1352">
                  <c:v>1000</c:v>
                </c:pt>
                <c:pt idx="1353">
                  <c:v>1000</c:v>
                </c:pt>
                <c:pt idx="1354">
                  <c:v>1000</c:v>
                </c:pt>
                <c:pt idx="1355">
                  <c:v>1000</c:v>
                </c:pt>
                <c:pt idx="1356">
                  <c:v>1000</c:v>
                </c:pt>
                <c:pt idx="1357">
                  <c:v>1009.5</c:v>
                </c:pt>
                <c:pt idx="1358">
                  <c:v>1012.4285714285714</c:v>
                </c:pt>
                <c:pt idx="1359">
                  <c:v>1012.4285714285714</c:v>
                </c:pt>
                <c:pt idx="1360">
                  <c:v>1010.875</c:v>
                </c:pt>
                <c:pt idx="1361">
                  <c:v>1010.875</c:v>
                </c:pt>
                <c:pt idx="1362">
                  <c:v>1014.5</c:v>
                </c:pt>
                <c:pt idx="1363">
                  <c:v>995.57142857142856</c:v>
                </c:pt>
                <c:pt idx="1364">
                  <c:v>952</c:v>
                </c:pt>
                <c:pt idx="1365">
                  <c:v>952</c:v>
                </c:pt>
                <c:pt idx="1366">
                  <c:v>881.71428571428567</c:v>
                </c:pt>
                <c:pt idx="1367">
                  <c:v>881.71428571428567</c:v>
                </c:pt>
                <c:pt idx="1368">
                  <c:v>881.71428571428567</c:v>
                </c:pt>
                <c:pt idx="1369">
                  <c:v>896.5</c:v>
                </c:pt>
                <c:pt idx="1370">
                  <c:v>917.2</c:v>
                </c:pt>
                <c:pt idx="1371">
                  <c:v>917.2</c:v>
                </c:pt>
                <c:pt idx="1372">
                  <c:v>917.2</c:v>
                </c:pt>
                <c:pt idx="1373">
                  <c:v>929</c:v>
                </c:pt>
                <c:pt idx="1374">
                  <c:v>958.6</c:v>
                </c:pt>
                <c:pt idx="1375">
                  <c:v>958.6</c:v>
                </c:pt>
                <c:pt idx="1376">
                  <c:v>962.36363636363637</c:v>
                </c:pt>
                <c:pt idx="1377">
                  <c:v>1000</c:v>
                </c:pt>
                <c:pt idx="1378">
                  <c:v>1000</c:v>
                </c:pt>
                <c:pt idx="1379">
                  <c:v>1000</c:v>
                </c:pt>
                <c:pt idx="1380">
                  <c:v>1000</c:v>
                </c:pt>
                <c:pt idx="1381">
                  <c:v>1000</c:v>
                </c:pt>
                <c:pt idx="1382">
                  <c:v>1000</c:v>
                </c:pt>
                <c:pt idx="1383">
                  <c:v>1000</c:v>
                </c:pt>
                <c:pt idx="1384">
                  <c:v>1000</c:v>
                </c:pt>
                <c:pt idx="1385">
                  <c:v>1000</c:v>
                </c:pt>
                <c:pt idx="1386">
                  <c:v>1000</c:v>
                </c:pt>
                <c:pt idx="1387">
                  <c:v>1000</c:v>
                </c:pt>
                <c:pt idx="1388">
                  <c:v>1000</c:v>
                </c:pt>
                <c:pt idx="1389">
                  <c:v>1000</c:v>
                </c:pt>
                <c:pt idx="1390">
                  <c:v>1000</c:v>
                </c:pt>
                <c:pt idx="1391">
                  <c:v>1000</c:v>
                </c:pt>
                <c:pt idx="1392">
                  <c:v>1000</c:v>
                </c:pt>
                <c:pt idx="1393">
                  <c:v>1000</c:v>
                </c:pt>
                <c:pt idx="1394">
                  <c:v>1019.3333333333334</c:v>
                </c:pt>
                <c:pt idx="1395">
                  <c:v>1019.3333333333334</c:v>
                </c:pt>
                <c:pt idx="1396">
                  <c:v>1028.8571428571429</c:v>
                </c:pt>
                <c:pt idx="1397">
                  <c:v>1025.6666666666667</c:v>
                </c:pt>
                <c:pt idx="1398">
                  <c:v>1025.6666666666667</c:v>
                </c:pt>
                <c:pt idx="1399">
                  <c:v>1025.6666666666667</c:v>
                </c:pt>
                <c:pt idx="1400">
                  <c:v>1024.5714285714287</c:v>
                </c:pt>
                <c:pt idx="1401">
                  <c:v>994.5</c:v>
                </c:pt>
                <c:pt idx="1402">
                  <c:v>980.16666666666663</c:v>
                </c:pt>
                <c:pt idx="1403">
                  <c:v>985.125</c:v>
                </c:pt>
                <c:pt idx="1404">
                  <c:v>985.125</c:v>
                </c:pt>
                <c:pt idx="1405">
                  <c:v>940.83333333333337</c:v>
                </c:pt>
                <c:pt idx="1406">
                  <c:v>949.28571428571433</c:v>
                </c:pt>
                <c:pt idx="1407">
                  <c:v>963</c:v>
                </c:pt>
                <c:pt idx="1408">
                  <c:v>963</c:v>
                </c:pt>
                <c:pt idx="1409">
                  <c:v>974.125</c:v>
                </c:pt>
                <c:pt idx="1410">
                  <c:v>979.3</c:v>
                </c:pt>
                <c:pt idx="1411">
                  <c:v>979.3</c:v>
                </c:pt>
                <c:pt idx="1412">
                  <c:v>979.3</c:v>
                </c:pt>
                <c:pt idx="1413">
                  <c:v>979.3</c:v>
                </c:pt>
                <c:pt idx="1414">
                  <c:v>979.3</c:v>
                </c:pt>
                <c:pt idx="1415">
                  <c:v>984.07692307692309</c:v>
                </c:pt>
                <c:pt idx="1416">
                  <c:v>984.07692307692309</c:v>
                </c:pt>
                <c:pt idx="1417">
                  <c:v>984.07692307692309</c:v>
                </c:pt>
                <c:pt idx="1418">
                  <c:v>1000</c:v>
                </c:pt>
                <c:pt idx="1419">
                  <c:v>1000</c:v>
                </c:pt>
                <c:pt idx="1420">
                  <c:v>1000</c:v>
                </c:pt>
                <c:pt idx="1421">
                  <c:v>1000</c:v>
                </c:pt>
                <c:pt idx="1422">
                  <c:v>1000</c:v>
                </c:pt>
                <c:pt idx="1423">
                  <c:v>1000</c:v>
                </c:pt>
                <c:pt idx="1424">
                  <c:v>1000</c:v>
                </c:pt>
                <c:pt idx="1425">
                  <c:v>1000</c:v>
                </c:pt>
                <c:pt idx="1426">
                  <c:v>1000</c:v>
                </c:pt>
                <c:pt idx="1427">
                  <c:v>1000</c:v>
                </c:pt>
                <c:pt idx="1428">
                  <c:v>1000</c:v>
                </c:pt>
                <c:pt idx="1429">
                  <c:v>1000</c:v>
                </c:pt>
                <c:pt idx="1430">
                  <c:v>1000</c:v>
                </c:pt>
                <c:pt idx="1431">
                  <c:v>1000</c:v>
                </c:pt>
                <c:pt idx="1432">
                  <c:v>1000</c:v>
                </c:pt>
                <c:pt idx="1433">
                  <c:v>1000</c:v>
                </c:pt>
                <c:pt idx="1434">
                  <c:v>1000</c:v>
                </c:pt>
                <c:pt idx="1435">
                  <c:v>1000</c:v>
                </c:pt>
                <c:pt idx="1436">
                  <c:v>1000</c:v>
                </c:pt>
                <c:pt idx="1437">
                  <c:v>1027.375</c:v>
                </c:pt>
                <c:pt idx="1438">
                  <c:v>1027.375</c:v>
                </c:pt>
                <c:pt idx="1439">
                  <c:v>1027.375</c:v>
                </c:pt>
                <c:pt idx="1440">
                  <c:v>1027.375</c:v>
                </c:pt>
                <c:pt idx="1441">
                  <c:v>1029.2</c:v>
                </c:pt>
                <c:pt idx="1442">
                  <c:v>1036.5</c:v>
                </c:pt>
                <c:pt idx="1443">
                  <c:v>1033.6923076923076</c:v>
                </c:pt>
                <c:pt idx="1444">
                  <c:v>1033.6923076923076</c:v>
                </c:pt>
                <c:pt idx="1445">
                  <c:v>1033.6923076923076</c:v>
                </c:pt>
                <c:pt idx="1446">
                  <c:v>1029.2</c:v>
                </c:pt>
                <c:pt idx="1447">
                  <c:v>1029.2</c:v>
                </c:pt>
                <c:pt idx="1448">
                  <c:v>1029.2</c:v>
                </c:pt>
                <c:pt idx="1449">
                  <c:v>1029.2</c:v>
                </c:pt>
                <c:pt idx="1450">
                  <c:v>970.4</c:v>
                </c:pt>
                <c:pt idx="1451">
                  <c:v>970.4</c:v>
                </c:pt>
                <c:pt idx="1452">
                  <c:v>970.4</c:v>
                </c:pt>
                <c:pt idx="1453">
                  <c:v>927.77777777777783</c:v>
                </c:pt>
                <c:pt idx="1454">
                  <c:v>927.77777777777783</c:v>
                </c:pt>
                <c:pt idx="1455">
                  <c:v>891.66666666666663</c:v>
                </c:pt>
                <c:pt idx="1456">
                  <c:v>918.75</c:v>
                </c:pt>
                <c:pt idx="1457">
                  <c:v>918.75</c:v>
                </c:pt>
                <c:pt idx="1458">
                  <c:v>927.77777777777783</c:v>
                </c:pt>
                <c:pt idx="1459">
                  <c:v>940.90909090909088</c:v>
                </c:pt>
                <c:pt idx="1460">
                  <c:v>940.90909090909088</c:v>
                </c:pt>
                <c:pt idx="1461">
                  <c:v>960.66666666666663</c:v>
                </c:pt>
                <c:pt idx="1462">
                  <c:v>1000</c:v>
                </c:pt>
                <c:pt idx="1463">
                  <c:v>1000</c:v>
                </c:pt>
                <c:pt idx="1464">
                  <c:v>1000</c:v>
                </c:pt>
                <c:pt idx="1465">
                  <c:v>1000</c:v>
                </c:pt>
                <c:pt idx="1466">
                  <c:v>1000</c:v>
                </c:pt>
                <c:pt idx="1467">
                  <c:v>1000</c:v>
                </c:pt>
                <c:pt idx="1468">
                  <c:v>1000</c:v>
                </c:pt>
                <c:pt idx="1469">
                  <c:v>1000</c:v>
                </c:pt>
                <c:pt idx="1470">
                  <c:v>1000</c:v>
                </c:pt>
                <c:pt idx="1471">
                  <c:v>1014.75</c:v>
                </c:pt>
                <c:pt idx="1472">
                  <c:v>1014.75</c:v>
                </c:pt>
                <c:pt idx="1473">
                  <c:v>1011.8</c:v>
                </c:pt>
                <c:pt idx="1474">
                  <c:v>1014.75</c:v>
                </c:pt>
                <c:pt idx="1475">
                  <c:v>994</c:v>
                </c:pt>
                <c:pt idx="1476">
                  <c:v>975.16666666666663</c:v>
                </c:pt>
                <c:pt idx="1477">
                  <c:v>958.4</c:v>
                </c:pt>
                <c:pt idx="1478">
                  <c:v>965.33333333333337</c:v>
                </c:pt>
                <c:pt idx="1479">
                  <c:v>970.28571428571433</c:v>
                </c:pt>
                <c:pt idx="1480">
                  <c:v>970.28571428571433</c:v>
                </c:pt>
                <c:pt idx="1481">
                  <c:v>970.28571428571433</c:v>
                </c:pt>
                <c:pt idx="1482">
                  <c:v>1000</c:v>
                </c:pt>
                <c:pt idx="1483">
                  <c:v>1000</c:v>
                </c:pt>
                <c:pt idx="1484">
                  <c:v>1000</c:v>
                </c:pt>
                <c:pt idx="1485">
                  <c:v>1000</c:v>
                </c:pt>
                <c:pt idx="1486">
                  <c:v>1000</c:v>
                </c:pt>
                <c:pt idx="1487">
                  <c:v>1000</c:v>
                </c:pt>
                <c:pt idx="1488">
                  <c:v>1000</c:v>
                </c:pt>
                <c:pt idx="1489">
                  <c:v>1000</c:v>
                </c:pt>
                <c:pt idx="1490">
                  <c:v>1000</c:v>
                </c:pt>
                <c:pt idx="1491">
                  <c:v>1000</c:v>
                </c:pt>
                <c:pt idx="1492">
                  <c:v>1000</c:v>
                </c:pt>
                <c:pt idx="1493">
                  <c:v>1000</c:v>
                </c:pt>
                <c:pt idx="1494">
                  <c:v>1000</c:v>
                </c:pt>
                <c:pt idx="1495">
                  <c:v>1000</c:v>
                </c:pt>
                <c:pt idx="1496">
                  <c:v>1000</c:v>
                </c:pt>
                <c:pt idx="1497">
                  <c:v>1000</c:v>
                </c:pt>
                <c:pt idx="1498">
                  <c:v>1000</c:v>
                </c:pt>
                <c:pt idx="1499">
                  <c:v>1000</c:v>
                </c:pt>
                <c:pt idx="1500">
                  <c:v>1000</c:v>
                </c:pt>
                <c:pt idx="1501">
                  <c:v>1000</c:v>
                </c:pt>
                <c:pt idx="1502">
                  <c:v>1000</c:v>
                </c:pt>
                <c:pt idx="1503">
                  <c:v>1020.5</c:v>
                </c:pt>
                <c:pt idx="1504">
                  <c:v>1020.5</c:v>
                </c:pt>
                <c:pt idx="1505">
                  <c:v>1020.5</c:v>
                </c:pt>
                <c:pt idx="1506">
                  <c:v>1018.6363636363636</c:v>
                </c:pt>
                <c:pt idx="1507">
                  <c:v>1044.0999999999999</c:v>
                </c:pt>
                <c:pt idx="1508">
                  <c:v>1044.0999999999999</c:v>
                </c:pt>
                <c:pt idx="1509">
                  <c:v>1044.0999999999999</c:v>
                </c:pt>
                <c:pt idx="1510">
                  <c:v>1048.1818181818182</c:v>
                </c:pt>
                <c:pt idx="1511">
                  <c:v>1048.1818181818182</c:v>
                </c:pt>
                <c:pt idx="1512">
                  <c:v>1053.5454545454545</c:v>
                </c:pt>
                <c:pt idx="1513">
                  <c:v>1056.2727272727273</c:v>
                </c:pt>
                <c:pt idx="1514">
                  <c:v>1042.6666666666667</c:v>
                </c:pt>
                <c:pt idx="1515">
                  <c:v>1036.1111111111111</c:v>
                </c:pt>
                <c:pt idx="1516">
                  <c:v>980.33333333333337</c:v>
                </c:pt>
                <c:pt idx="1517">
                  <c:v>980.33333333333337</c:v>
                </c:pt>
                <c:pt idx="1518">
                  <c:v>974.71428571428567</c:v>
                </c:pt>
                <c:pt idx="1519">
                  <c:v>974.71428571428567</c:v>
                </c:pt>
                <c:pt idx="1520">
                  <c:v>970.42857142857144</c:v>
                </c:pt>
                <c:pt idx="1521">
                  <c:v>977.875</c:v>
                </c:pt>
                <c:pt idx="1522">
                  <c:v>977.875</c:v>
                </c:pt>
                <c:pt idx="1523">
                  <c:v>985.25</c:v>
                </c:pt>
                <c:pt idx="1524">
                  <c:v>988.2</c:v>
                </c:pt>
                <c:pt idx="1525">
                  <c:v>988.2</c:v>
                </c:pt>
                <c:pt idx="1526">
                  <c:v>1000</c:v>
                </c:pt>
                <c:pt idx="1527">
                  <c:v>1000</c:v>
                </c:pt>
                <c:pt idx="1528">
                  <c:v>1000</c:v>
                </c:pt>
                <c:pt idx="1529">
                  <c:v>1000</c:v>
                </c:pt>
                <c:pt idx="1530">
                  <c:v>1000</c:v>
                </c:pt>
                <c:pt idx="1531">
                  <c:v>1000</c:v>
                </c:pt>
                <c:pt idx="1532">
                  <c:v>1000</c:v>
                </c:pt>
                <c:pt idx="1533">
                  <c:v>1000</c:v>
                </c:pt>
                <c:pt idx="1534">
                  <c:v>1000</c:v>
                </c:pt>
                <c:pt idx="1535">
                  <c:v>1000</c:v>
                </c:pt>
                <c:pt idx="1536">
                  <c:v>1000</c:v>
                </c:pt>
                <c:pt idx="1537">
                  <c:v>1000</c:v>
                </c:pt>
                <c:pt idx="1538">
                  <c:v>1000</c:v>
                </c:pt>
                <c:pt idx="1539">
                  <c:v>1000</c:v>
                </c:pt>
                <c:pt idx="1540">
                  <c:v>1000</c:v>
                </c:pt>
                <c:pt idx="1541">
                  <c:v>1000</c:v>
                </c:pt>
                <c:pt idx="1542">
                  <c:v>1000</c:v>
                </c:pt>
                <c:pt idx="1543">
                  <c:v>1058.75</c:v>
                </c:pt>
                <c:pt idx="1544">
                  <c:v>1058.75</c:v>
                </c:pt>
                <c:pt idx="1545">
                  <c:v>1058.75</c:v>
                </c:pt>
                <c:pt idx="1546">
                  <c:v>1070.5</c:v>
                </c:pt>
                <c:pt idx="1547">
                  <c:v>1070.5</c:v>
                </c:pt>
                <c:pt idx="1548">
                  <c:v>1099.25</c:v>
                </c:pt>
                <c:pt idx="1549">
                  <c:v>1106.75</c:v>
                </c:pt>
                <c:pt idx="1550">
                  <c:v>1106.75</c:v>
                </c:pt>
                <c:pt idx="1551">
                  <c:v>1023.2222222222222</c:v>
                </c:pt>
                <c:pt idx="1552">
                  <c:v>1023.2222222222222</c:v>
                </c:pt>
                <c:pt idx="1553">
                  <c:v>1023.2222222222222</c:v>
                </c:pt>
                <c:pt idx="1554">
                  <c:v>1023.2222222222222</c:v>
                </c:pt>
                <c:pt idx="1555">
                  <c:v>1019</c:v>
                </c:pt>
                <c:pt idx="1556">
                  <c:v>1019</c:v>
                </c:pt>
                <c:pt idx="1557">
                  <c:v>1016.0769230769231</c:v>
                </c:pt>
                <c:pt idx="1558">
                  <c:v>1016.0769230769231</c:v>
                </c:pt>
                <c:pt idx="1559">
                  <c:v>1000</c:v>
                </c:pt>
                <c:pt idx="1560">
                  <c:v>1000</c:v>
                </c:pt>
                <c:pt idx="1561">
                  <c:v>1000</c:v>
                </c:pt>
                <c:pt idx="1562">
                  <c:v>1000</c:v>
                </c:pt>
                <c:pt idx="1563">
                  <c:v>1000</c:v>
                </c:pt>
                <c:pt idx="1564">
                  <c:v>1000</c:v>
                </c:pt>
                <c:pt idx="1565">
                  <c:v>1000</c:v>
                </c:pt>
                <c:pt idx="1566">
                  <c:v>1000</c:v>
                </c:pt>
                <c:pt idx="1567">
                  <c:v>1000</c:v>
                </c:pt>
                <c:pt idx="1568">
                  <c:v>1000</c:v>
                </c:pt>
                <c:pt idx="1569">
                  <c:v>1000</c:v>
                </c:pt>
                <c:pt idx="1570">
                  <c:v>1000</c:v>
                </c:pt>
                <c:pt idx="1571">
                  <c:v>1000</c:v>
                </c:pt>
                <c:pt idx="1572">
                  <c:v>1000</c:v>
                </c:pt>
                <c:pt idx="1573">
                  <c:v>1025.875</c:v>
                </c:pt>
                <c:pt idx="1574">
                  <c:v>1038.4000000000001</c:v>
                </c:pt>
                <c:pt idx="1575">
                  <c:v>1038.4000000000001</c:v>
                </c:pt>
                <c:pt idx="1576">
                  <c:v>1048</c:v>
                </c:pt>
                <c:pt idx="1577">
                  <c:v>1038.4000000000001</c:v>
                </c:pt>
                <c:pt idx="1578">
                  <c:v>1038.4000000000001</c:v>
                </c:pt>
                <c:pt idx="1579">
                  <c:v>1048</c:v>
                </c:pt>
                <c:pt idx="1580">
                  <c:v>1048</c:v>
                </c:pt>
                <c:pt idx="1581">
                  <c:v>1017.7</c:v>
                </c:pt>
                <c:pt idx="1582">
                  <c:v>1017.7</c:v>
                </c:pt>
                <c:pt idx="1583">
                  <c:v>1017.7</c:v>
                </c:pt>
                <c:pt idx="1584">
                  <c:v>994</c:v>
                </c:pt>
                <c:pt idx="1585">
                  <c:v>994</c:v>
                </c:pt>
                <c:pt idx="1586">
                  <c:v>994.5454545454545</c:v>
                </c:pt>
                <c:pt idx="1587">
                  <c:v>994.5454545454545</c:v>
                </c:pt>
                <c:pt idx="1588">
                  <c:v>993.33333333333337</c:v>
                </c:pt>
                <c:pt idx="1589">
                  <c:v>994.5454545454545</c:v>
                </c:pt>
                <c:pt idx="1590">
                  <c:v>994.5454545454545</c:v>
                </c:pt>
                <c:pt idx="1591">
                  <c:v>994.5454545454545</c:v>
                </c:pt>
                <c:pt idx="1592">
                  <c:v>1000</c:v>
                </c:pt>
                <c:pt idx="1593">
                  <c:v>1000</c:v>
                </c:pt>
                <c:pt idx="1594">
                  <c:v>1000</c:v>
                </c:pt>
                <c:pt idx="1595">
                  <c:v>1000</c:v>
                </c:pt>
                <c:pt idx="1596">
                  <c:v>1000</c:v>
                </c:pt>
                <c:pt idx="1597">
                  <c:v>1000</c:v>
                </c:pt>
                <c:pt idx="1598">
                  <c:v>1000</c:v>
                </c:pt>
                <c:pt idx="1599">
                  <c:v>1000</c:v>
                </c:pt>
                <c:pt idx="1600">
                  <c:v>1000</c:v>
                </c:pt>
                <c:pt idx="1601">
                  <c:v>1000</c:v>
                </c:pt>
                <c:pt idx="1602">
                  <c:v>1000</c:v>
                </c:pt>
                <c:pt idx="1603">
                  <c:v>1000</c:v>
                </c:pt>
                <c:pt idx="1604">
                  <c:v>1000</c:v>
                </c:pt>
                <c:pt idx="1605">
                  <c:v>1000</c:v>
                </c:pt>
                <c:pt idx="1606">
                  <c:v>1000</c:v>
                </c:pt>
                <c:pt idx="1607">
                  <c:v>1000</c:v>
                </c:pt>
                <c:pt idx="1608">
                  <c:v>1000</c:v>
                </c:pt>
                <c:pt idx="1609">
                  <c:v>1000</c:v>
                </c:pt>
                <c:pt idx="1610">
                  <c:v>1000</c:v>
                </c:pt>
                <c:pt idx="1611">
                  <c:v>1000</c:v>
                </c:pt>
                <c:pt idx="1612">
                  <c:v>1018.8181818181819</c:v>
                </c:pt>
                <c:pt idx="1613">
                  <c:v>1018.8181818181819</c:v>
                </c:pt>
                <c:pt idx="1614">
                  <c:v>1018.8181818181819</c:v>
                </c:pt>
                <c:pt idx="1615">
                  <c:v>1038.5</c:v>
                </c:pt>
                <c:pt idx="1616">
                  <c:v>1055</c:v>
                </c:pt>
                <c:pt idx="1617">
                  <c:v>1067.7142857142858</c:v>
                </c:pt>
                <c:pt idx="1618">
                  <c:v>1059.2222222222222</c:v>
                </c:pt>
                <c:pt idx="1619">
                  <c:v>1059.2222222222222</c:v>
                </c:pt>
                <c:pt idx="1620">
                  <c:v>1062.5555555555557</c:v>
                </c:pt>
                <c:pt idx="1621">
                  <c:v>1022.25</c:v>
                </c:pt>
                <c:pt idx="1622">
                  <c:v>1022.25</c:v>
                </c:pt>
                <c:pt idx="1623">
                  <c:v>1022.25</c:v>
                </c:pt>
                <c:pt idx="1624">
                  <c:v>1019.7777777777778</c:v>
                </c:pt>
                <c:pt idx="1625">
                  <c:v>1019.7777777777778</c:v>
                </c:pt>
                <c:pt idx="1626">
                  <c:v>1009.8888888888889</c:v>
                </c:pt>
                <c:pt idx="1627">
                  <c:v>1003.75</c:v>
                </c:pt>
                <c:pt idx="1628">
                  <c:v>1000</c:v>
                </c:pt>
                <c:pt idx="1629">
                  <c:v>1000</c:v>
                </c:pt>
                <c:pt idx="1630">
                  <c:v>1000</c:v>
                </c:pt>
                <c:pt idx="1631">
                  <c:v>1000</c:v>
                </c:pt>
                <c:pt idx="1632">
                  <c:v>1000</c:v>
                </c:pt>
                <c:pt idx="1633">
                  <c:v>1000</c:v>
                </c:pt>
                <c:pt idx="1634">
                  <c:v>1000</c:v>
                </c:pt>
                <c:pt idx="1635">
                  <c:v>1000</c:v>
                </c:pt>
                <c:pt idx="1636">
                  <c:v>1000</c:v>
                </c:pt>
                <c:pt idx="1637">
                  <c:v>1000</c:v>
                </c:pt>
                <c:pt idx="1638">
                  <c:v>1036.625</c:v>
                </c:pt>
                <c:pt idx="1639">
                  <c:v>1036.625</c:v>
                </c:pt>
                <c:pt idx="1640">
                  <c:v>1069.875</c:v>
                </c:pt>
                <c:pt idx="1641">
                  <c:v>1062.1111111111111</c:v>
                </c:pt>
                <c:pt idx="1642">
                  <c:v>1069.875</c:v>
                </c:pt>
                <c:pt idx="1643">
                  <c:v>1062.1111111111111</c:v>
                </c:pt>
                <c:pt idx="1644">
                  <c:v>1062.1111111111111</c:v>
                </c:pt>
                <c:pt idx="1645">
                  <c:v>1055.9000000000001</c:v>
                </c:pt>
                <c:pt idx="1646">
                  <c:v>1055.9000000000001</c:v>
                </c:pt>
                <c:pt idx="1647">
                  <c:v>1066.25</c:v>
                </c:pt>
                <c:pt idx="1648">
                  <c:v>1066.25</c:v>
                </c:pt>
                <c:pt idx="1649">
                  <c:v>1066.25</c:v>
                </c:pt>
                <c:pt idx="1650">
                  <c:v>1045.6363636363637</c:v>
                </c:pt>
                <c:pt idx="1651">
                  <c:v>1024.5833333333333</c:v>
                </c:pt>
                <c:pt idx="1652">
                  <c:v>1024.5833333333333</c:v>
                </c:pt>
                <c:pt idx="1653">
                  <c:v>1032.7777777777778</c:v>
                </c:pt>
                <c:pt idx="1654">
                  <c:v>1036.875</c:v>
                </c:pt>
                <c:pt idx="1655">
                  <c:v>1009.8333333333334</c:v>
                </c:pt>
                <c:pt idx="1656">
                  <c:v>1000</c:v>
                </c:pt>
                <c:pt idx="1657">
                  <c:v>1000</c:v>
                </c:pt>
                <c:pt idx="1658">
                  <c:v>1000</c:v>
                </c:pt>
                <c:pt idx="1659">
                  <c:v>1000</c:v>
                </c:pt>
                <c:pt idx="1660">
                  <c:v>1000</c:v>
                </c:pt>
                <c:pt idx="1661">
                  <c:v>1000</c:v>
                </c:pt>
                <c:pt idx="1662">
                  <c:v>1000</c:v>
                </c:pt>
                <c:pt idx="1663">
                  <c:v>1000</c:v>
                </c:pt>
                <c:pt idx="1664">
                  <c:v>1000</c:v>
                </c:pt>
                <c:pt idx="1665">
                  <c:v>1000</c:v>
                </c:pt>
                <c:pt idx="1666">
                  <c:v>1000</c:v>
                </c:pt>
                <c:pt idx="1667">
                  <c:v>1000</c:v>
                </c:pt>
                <c:pt idx="1668">
                  <c:v>1000</c:v>
                </c:pt>
                <c:pt idx="1669">
                  <c:v>1000</c:v>
                </c:pt>
                <c:pt idx="1670">
                  <c:v>992.5</c:v>
                </c:pt>
                <c:pt idx="1671">
                  <c:v>970.5</c:v>
                </c:pt>
                <c:pt idx="1672">
                  <c:v>976.4</c:v>
                </c:pt>
                <c:pt idx="1673">
                  <c:v>955.83333333333337</c:v>
                </c:pt>
                <c:pt idx="1674">
                  <c:v>955.83333333333337</c:v>
                </c:pt>
                <c:pt idx="1675">
                  <c:v>962.14285714285711</c:v>
                </c:pt>
                <c:pt idx="1676">
                  <c:v>962.14285714285711</c:v>
                </c:pt>
                <c:pt idx="1677">
                  <c:v>941.125</c:v>
                </c:pt>
                <c:pt idx="1678">
                  <c:v>941.125</c:v>
                </c:pt>
                <c:pt idx="1679">
                  <c:v>952.9</c:v>
                </c:pt>
                <c:pt idx="1680">
                  <c:v>952.9</c:v>
                </c:pt>
                <c:pt idx="1681">
                  <c:v>911.5454545454545</c:v>
                </c:pt>
                <c:pt idx="1682">
                  <c:v>911.5454545454545</c:v>
                </c:pt>
                <c:pt idx="1683">
                  <c:v>911.5454545454545</c:v>
                </c:pt>
                <c:pt idx="1684">
                  <c:v>924.90909090909088</c:v>
                </c:pt>
                <c:pt idx="1685">
                  <c:v>924.90909090909088</c:v>
                </c:pt>
                <c:pt idx="1686">
                  <c:v>936.46153846153845</c:v>
                </c:pt>
                <c:pt idx="1687">
                  <c:v>936.46153846153845</c:v>
                </c:pt>
                <c:pt idx="1688">
                  <c:v>936.46153846153845</c:v>
                </c:pt>
                <c:pt idx="1689">
                  <c:v>936.46153846153845</c:v>
                </c:pt>
                <c:pt idx="1690">
                  <c:v>960.66666666666663</c:v>
                </c:pt>
                <c:pt idx="1691">
                  <c:v>960.66666666666663</c:v>
                </c:pt>
                <c:pt idx="1692">
                  <c:v>960.66666666666663</c:v>
                </c:pt>
                <c:pt idx="1693">
                  <c:v>960.66666666666663</c:v>
                </c:pt>
                <c:pt idx="1694">
                  <c:v>1000</c:v>
                </c:pt>
                <c:pt idx="1695">
                  <c:v>1000</c:v>
                </c:pt>
                <c:pt idx="1696">
                  <c:v>1000</c:v>
                </c:pt>
                <c:pt idx="1697">
                  <c:v>1000</c:v>
                </c:pt>
                <c:pt idx="1698">
                  <c:v>1000</c:v>
                </c:pt>
                <c:pt idx="1699">
                  <c:v>1000</c:v>
                </c:pt>
                <c:pt idx="1700">
                  <c:v>1000</c:v>
                </c:pt>
                <c:pt idx="1701">
                  <c:v>1000</c:v>
                </c:pt>
                <c:pt idx="1702">
                  <c:v>1000</c:v>
                </c:pt>
                <c:pt idx="1703">
                  <c:v>1000</c:v>
                </c:pt>
                <c:pt idx="1704">
                  <c:v>1000</c:v>
                </c:pt>
                <c:pt idx="1705">
                  <c:v>1000</c:v>
                </c:pt>
                <c:pt idx="1706">
                  <c:v>1000</c:v>
                </c:pt>
                <c:pt idx="1707">
                  <c:v>1000</c:v>
                </c:pt>
                <c:pt idx="1708">
                  <c:v>1000</c:v>
                </c:pt>
                <c:pt idx="1709">
                  <c:v>1000</c:v>
                </c:pt>
                <c:pt idx="1710">
                  <c:v>1000</c:v>
                </c:pt>
                <c:pt idx="1711">
                  <c:v>1000</c:v>
                </c:pt>
                <c:pt idx="1712">
                  <c:v>1000</c:v>
                </c:pt>
                <c:pt idx="1713">
                  <c:v>1000</c:v>
                </c:pt>
                <c:pt idx="1714">
                  <c:v>1000</c:v>
                </c:pt>
                <c:pt idx="1715">
                  <c:v>1000</c:v>
                </c:pt>
                <c:pt idx="1716">
                  <c:v>987</c:v>
                </c:pt>
                <c:pt idx="1717">
                  <c:v>987</c:v>
                </c:pt>
                <c:pt idx="1718">
                  <c:v>987</c:v>
                </c:pt>
                <c:pt idx="1719">
                  <c:v>897.25</c:v>
                </c:pt>
                <c:pt idx="1720">
                  <c:v>897.25</c:v>
                </c:pt>
                <c:pt idx="1721">
                  <c:v>897.25</c:v>
                </c:pt>
                <c:pt idx="1722">
                  <c:v>908.66666666666663</c:v>
                </c:pt>
                <c:pt idx="1723">
                  <c:v>908.66666666666663</c:v>
                </c:pt>
                <c:pt idx="1724">
                  <c:v>882.5</c:v>
                </c:pt>
                <c:pt idx="1725">
                  <c:v>882.5</c:v>
                </c:pt>
                <c:pt idx="1726">
                  <c:v>882.5</c:v>
                </c:pt>
                <c:pt idx="1727">
                  <c:v>882.5</c:v>
                </c:pt>
                <c:pt idx="1728">
                  <c:v>870.7</c:v>
                </c:pt>
                <c:pt idx="1729">
                  <c:v>916</c:v>
                </c:pt>
                <c:pt idx="1730">
                  <c:v>916</c:v>
                </c:pt>
                <c:pt idx="1731">
                  <c:v>1000</c:v>
                </c:pt>
                <c:pt idx="1732">
                  <c:v>1000</c:v>
                </c:pt>
                <c:pt idx="1733">
                  <c:v>1000</c:v>
                </c:pt>
                <c:pt idx="1734">
                  <c:v>1000</c:v>
                </c:pt>
                <c:pt idx="1735">
                  <c:v>1000</c:v>
                </c:pt>
                <c:pt idx="1736">
                  <c:v>1000</c:v>
                </c:pt>
                <c:pt idx="1737">
                  <c:v>1000</c:v>
                </c:pt>
                <c:pt idx="1738">
                  <c:v>1000</c:v>
                </c:pt>
                <c:pt idx="1739">
                  <c:v>1000</c:v>
                </c:pt>
                <c:pt idx="1740">
                  <c:v>1000</c:v>
                </c:pt>
                <c:pt idx="1741">
                  <c:v>1000</c:v>
                </c:pt>
                <c:pt idx="1742">
                  <c:v>1000</c:v>
                </c:pt>
                <c:pt idx="1743">
                  <c:v>1000</c:v>
                </c:pt>
                <c:pt idx="1744">
                  <c:v>1000</c:v>
                </c:pt>
                <c:pt idx="1745">
                  <c:v>1000</c:v>
                </c:pt>
                <c:pt idx="1746">
                  <c:v>1000</c:v>
                </c:pt>
                <c:pt idx="1747">
                  <c:v>1003.1111111111111</c:v>
                </c:pt>
                <c:pt idx="1748">
                  <c:v>1003.1111111111111</c:v>
                </c:pt>
                <c:pt idx="1749">
                  <c:v>985.1</c:v>
                </c:pt>
                <c:pt idx="1750">
                  <c:v>985.1</c:v>
                </c:pt>
                <c:pt idx="1751">
                  <c:v>985.1</c:v>
                </c:pt>
                <c:pt idx="1752">
                  <c:v>970.25</c:v>
                </c:pt>
                <c:pt idx="1753">
                  <c:v>970.25</c:v>
                </c:pt>
                <c:pt idx="1754">
                  <c:v>955.66666666666663</c:v>
                </c:pt>
                <c:pt idx="1755">
                  <c:v>928.14285714285711</c:v>
                </c:pt>
                <c:pt idx="1756">
                  <c:v>921</c:v>
                </c:pt>
                <c:pt idx="1757">
                  <c:v>952.6</c:v>
                </c:pt>
                <c:pt idx="1758">
                  <c:v>952.6</c:v>
                </c:pt>
                <c:pt idx="1759">
                  <c:v>966.14285714285711</c:v>
                </c:pt>
                <c:pt idx="1760">
                  <c:v>966.14285714285711</c:v>
                </c:pt>
                <c:pt idx="1761">
                  <c:v>966.14285714285711</c:v>
                </c:pt>
                <c:pt idx="1762">
                  <c:v>1000</c:v>
                </c:pt>
                <c:pt idx="1763">
                  <c:v>1000</c:v>
                </c:pt>
                <c:pt idx="1764">
                  <c:v>1000</c:v>
                </c:pt>
                <c:pt idx="1765">
                  <c:v>1000</c:v>
                </c:pt>
                <c:pt idx="1766">
                  <c:v>1000</c:v>
                </c:pt>
                <c:pt idx="1767">
                  <c:v>1000</c:v>
                </c:pt>
                <c:pt idx="1768">
                  <c:v>1000</c:v>
                </c:pt>
                <c:pt idx="1769">
                  <c:v>1000</c:v>
                </c:pt>
                <c:pt idx="1770">
                  <c:v>1000</c:v>
                </c:pt>
                <c:pt idx="1771">
                  <c:v>1000</c:v>
                </c:pt>
                <c:pt idx="1772">
                  <c:v>1000</c:v>
                </c:pt>
                <c:pt idx="1773">
                  <c:v>1000</c:v>
                </c:pt>
                <c:pt idx="1774">
                  <c:v>1000</c:v>
                </c:pt>
                <c:pt idx="1775">
                  <c:v>1000</c:v>
                </c:pt>
                <c:pt idx="1776">
                  <c:v>1000</c:v>
                </c:pt>
                <c:pt idx="1777">
                  <c:v>1011</c:v>
                </c:pt>
                <c:pt idx="1778">
                  <c:v>1011</c:v>
                </c:pt>
                <c:pt idx="1779">
                  <c:v>1011</c:v>
                </c:pt>
                <c:pt idx="1780">
                  <c:v>1003.625</c:v>
                </c:pt>
                <c:pt idx="1781">
                  <c:v>1003.625</c:v>
                </c:pt>
                <c:pt idx="1782">
                  <c:v>1004.1428571428571</c:v>
                </c:pt>
                <c:pt idx="1783">
                  <c:v>1004.1428571428571</c:v>
                </c:pt>
                <c:pt idx="1784">
                  <c:v>991.57142857142856</c:v>
                </c:pt>
                <c:pt idx="1785">
                  <c:v>974.125</c:v>
                </c:pt>
                <c:pt idx="1786">
                  <c:v>937.66666666666663</c:v>
                </c:pt>
                <c:pt idx="1787">
                  <c:v>937.66666666666663</c:v>
                </c:pt>
                <c:pt idx="1788">
                  <c:v>914.66666666666663</c:v>
                </c:pt>
                <c:pt idx="1789">
                  <c:v>923.2</c:v>
                </c:pt>
                <c:pt idx="1790">
                  <c:v>921.22222222222217</c:v>
                </c:pt>
                <c:pt idx="1791">
                  <c:v>919.85714285714289</c:v>
                </c:pt>
                <c:pt idx="1792">
                  <c:v>919.85714285714289</c:v>
                </c:pt>
                <c:pt idx="1793">
                  <c:v>1000</c:v>
                </c:pt>
                <c:pt idx="1794">
                  <c:v>1000</c:v>
                </c:pt>
                <c:pt idx="1795">
                  <c:v>1000</c:v>
                </c:pt>
                <c:pt idx="1796">
                  <c:v>1000</c:v>
                </c:pt>
                <c:pt idx="1797">
                  <c:v>1000</c:v>
                </c:pt>
                <c:pt idx="1798">
                  <c:v>1000</c:v>
                </c:pt>
                <c:pt idx="1799">
                  <c:v>1000</c:v>
                </c:pt>
                <c:pt idx="1800">
                  <c:v>1000</c:v>
                </c:pt>
                <c:pt idx="1801">
                  <c:v>1000</c:v>
                </c:pt>
                <c:pt idx="1802">
                  <c:v>1000</c:v>
                </c:pt>
                <c:pt idx="1803">
                  <c:v>1000</c:v>
                </c:pt>
                <c:pt idx="1804">
                  <c:v>1000</c:v>
                </c:pt>
                <c:pt idx="1805">
                  <c:v>1000</c:v>
                </c:pt>
                <c:pt idx="1806">
                  <c:v>1000</c:v>
                </c:pt>
                <c:pt idx="1807">
                  <c:v>1000</c:v>
                </c:pt>
                <c:pt idx="1808">
                  <c:v>1000</c:v>
                </c:pt>
                <c:pt idx="1809">
                  <c:v>1000</c:v>
                </c:pt>
                <c:pt idx="1810">
                  <c:v>1007.25</c:v>
                </c:pt>
                <c:pt idx="1811">
                  <c:v>1005.8</c:v>
                </c:pt>
                <c:pt idx="1812">
                  <c:v>1005.8</c:v>
                </c:pt>
                <c:pt idx="1813">
                  <c:v>999.83333333333337</c:v>
                </c:pt>
                <c:pt idx="1814">
                  <c:v>992.5</c:v>
                </c:pt>
                <c:pt idx="1815">
                  <c:v>992.5</c:v>
                </c:pt>
                <c:pt idx="1816">
                  <c:v>992.5</c:v>
                </c:pt>
                <c:pt idx="1817">
                  <c:v>992.5</c:v>
                </c:pt>
                <c:pt idx="1818">
                  <c:v>993.33333333333337</c:v>
                </c:pt>
                <c:pt idx="1819">
                  <c:v>979.2</c:v>
                </c:pt>
                <c:pt idx="1820">
                  <c:v>974.125</c:v>
                </c:pt>
                <c:pt idx="1821">
                  <c:v>974.125</c:v>
                </c:pt>
                <c:pt idx="1822">
                  <c:v>978.85714285714289</c:v>
                </c:pt>
                <c:pt idx="1823">
                  <c:v>981.5</c:v>
                </c:pt>
                <c:pt idx="1824">
                  <c:v>981.5</c:v>
                </c:pt>
                <c:pt idx="1825">
                  <c:v>981.5</c:v>
                </c:pt>
                <c:pt idx="1826">
                  <c:v>981.5</c:v>
                </c:pt>
                <c:pt idx="1827">
                  <c:v>1000</c:v>
                </c:pt>
                <c:pt idx="1828">
                  <c:v>1000</c:v>
                </c:pt>
                <c:pt idx="1829">
                  <c:v>1000</c:v>
                </c:pt>
                <c:pt idx="1830">
                  <c:v>1000</c:v>
                </c:pt>
                <c:pt idx="1831">
                  <c:v>1000</c:v>
                </c:pt>
                <c:pt idx="1832">
                  <c:v>1000</c:v>
                </c:pt>
                <c:pt idx="1833">
                  <c:v>1000</c:v>
                </c:pt>
                <c:pt idx="1834">
                  <c:v>1000</c:v>
                </c:pt>
                <c:pt idx="1835">
                  <c:v>1000</c:v>
                </c:pt>
                <c:pt idx="1836">
                  <c:v>1000</c:v>
                </c:pt>
                <c:pt idx="1837">
                  <c:v>1000</c:v>
                </c:pt>
                <c:pt idx="1838">
                  <c:v>1000</c:v>
                </c:pt>
                <c:pt idx="1839">
                  <c:v>1000</c:v>
                </c:pt>
                <c:pt idx="1840">
                  <c:v>1000</c:v>
                </c:pt>
                <c:pt idx="1841">
                  <c:v>1000</c:v>
                </c:pt>
                <c:pt idx="1842">
                  <c:v>1000</c:v>
                </c:pt>
                <c:pt idx="1843">
                  <c:v>1000</c:v>
                </c:pt>
                <c:pt idx="1844">
                  <c:v>1000</c:v>
                </c:pt>
                <c:pt idx="1845">
                  <c:v>1000</c:v>
                </c:pt>
                <c:pt idx="1846">
                  <c:v>1000</c:v>
                </c:pt>
                <c:pt idx="1847">
                  <c:v>1009.8888888888889</c:v>
                </c:pt>
                <c:pt idx="1848">
                  <c:v>1009.8888888888889</c:v>
                </c:pt>
                <c:pt idx="1849">
                  <c:v>1020.7</c:v>
                </c:pt>
                <c:pt idx="1850">
                  <c:v>1020.7</c:v>
                </c:pt>
                <c:pt idx="1851">
                  <c:v>1020.7</c:v>
                </c:pt>
                <c:pt idx="1852">
                  <c:v>1020.7</c:v>
                </c:pt>
                <c:pt idx="1853">
                  <c:v>1023.7</c:v>
                </c:pt>
                <c:pt idx="1854">
                  <c:v>1010.0833333333334</c:v>
                </c:pt>
                <c:pt idx="1855">
                  <c:v>1010.0833333333334</c:v>
                </c:pt>
                <c:pt idx="1856">
                  <c:v>1010.0833333333334</c:v>
                </c:pt>
                <c:pt idx="1857">
                  <c:v>1010.0833333333334</c:v>
                </c:pt>
                <c:pt idx="1858">
                  <c:v>1009.3076923076923</c:v>
                </c:pt>
                <c:pt idx="1859">
                  <c:v>1009.3076923076923</c:v>
                </c:pt>
                <c:pt idx="1860">
                  <c:v>1002.6666666666666</c:v>
                </c:pt>
                <c:pt idx="1861">
                  <c:v>974</c:v>
                </c:pt>
                <c:pt idx="1862">
                  <c:v>970.66666666666663</c:v>
                </c:pt>
                <c:pt idx="1863">
                  <c:v>978.85714285714289</c:v>
                </c:pt>
                <c:pt idx="1864">
                  <c:v>978.85714285714289</c:v>
                </c:pt>
                <c:pt idx="1865">
                  <c:v>975.33333333333337</c:v>
                </c:pt>
                <c:pt idx="1866">
                  <c:v>975.33333333333337</c:v>
                </c:pt>
                <c:pt idx="1867">
                  <c:v>1000</c:v>
                </c:pt>
                <c:pt idx="1868">
                  <c:v>1000</c:v>
                </c:pt>
                <c:pt idx="1869">
                  <c:v>1000</c:v>
                </c:pt>
                <c:pt idx="1870">
                  <c:v>1000</c:v>
                </c:pt>
                <c:pt idx="1871">
                  <c:v>1000</c:v>
                </c:pt>
                <c:pt idx="1872">
                  <c:v>1000</c:v>
                </c:pt>
                <c:pt idx="1873">
                  <c:v>1000</c:v>
                </c:pt>
                <c:pt idx="1874">
                  <c:v>1000</c:v>
                </c:pt>
                <c:pt idx="1875">
                  <c:v>1000</c:v>
                </c:pt>
                <c:pt idx="1876">
                  <c:v>1000</c:v>
                </c:pt>
                <c:pt idx="1877">
                  <c:v>1000</c:v>
                </c:pt>
                <c:pt idx="1878">
                  <c:v>1000</c:v>
                </c:pt>
              </c:numCache>
            </c:numRef>
          </c:val>
          <c:smooth val="0"/>
          <c:extLst>
            <c:ext xmlns:c16="http://schemas.microsoft.com/office/drawing/2014/chart" uri="{C3380CC4-5D6E-409C-BE32-E72D297353CC}">
              <c16:uniqueId val="{00000000-1668-4510-B5A5-6DE3D14E79F3}"/>
            </c:ext>
          </c:extLst>
        </c:ser>
        <c:ser>
          <c:idx val="1"/>
          <c:order val="1"/>
          <c:tx>
            <c:strRef>
              <c:f>'4 Moving Average Table'!$E$1</c:f>
              <c:strCache>
                <c:ptCount val="1"/>
                <c:pt idx="0">
                  <c:v>Moving Average (Excl. Backlog/Error)</c:v>
                </c:pt>
              </c:strCache>
            </c:strRef>
          </c:tx>
          <c:spPr>
            <a:ln w="28575" cap="rnd">
              <a:solidFill>
                <a:schemeClr val="accent2"/>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Table'!$E$2:$E$1880</c:f>
              <c:numCache>
                <c:formatCode>General</c:formatCode>
                <c:ptCount val="1879"/>
                <c:pt idx="0">
                  <c:v>2</c:v>
                </c:pt>
                <c:pt idx="1">
                  <c:v>1.6666666666666667</c:v>
                </c:pt>
                <c:pt idx="2">
                  <c:v>1.6666666666666667</c:v>
                </c:pt>
                <c:pt idx="3">
                  <c:v>4.2857142857142856</c:v>
                </c:pt>
                <c:pt idx="4">
                  <c:v>4.2857142857142856</c:v>
                </c:pt>
                <c:pt idx="5">
                  <c:v>4.2857142857142856</c:v>
                </c:pt>
                <c:pt idx="6">
                  <c:v>4.2857142857142856</c:v>
                </c:pt>
                <c:pt idx="7">
                  <c:v>5.5</c:v>
                </c:pt>
                <c:pt idx="8">
                  <c:v>5.5</c:v>
                </c:pt>
                <c:pt idx="9">
                  <c:v>7.1428571428571432</c:v>
                </c:pt>
                <c:pt idx="10">
                  <c:v>7</c:v>
                </c:pt>
                <c:pt idx="11">
                  <c:v>3.5</c:v>
                </c:pt>
                <c:pt idx="12">
                  <c:v>3.5</c:v>
                </c:pt>
                <c:pt idx="13">
                  <c:v>3.8</c:v>
                </c:pt>
                <c:pt idx="14">
                  <c:v>3.8</c:v>
                </c:pt>
                <c:pt idx="15">
                  <c:v>4.333333333333333</c:v>
                </c:pt>
                <c:pt idx="16">
                  <c:v>4.5999999999999996</c:v>
                </c:pt>
                <c:pt idx="17">
                  <c:v>4.5999999999999996</c:v>
                </c:pt>
                <c:pt idx="18">
                  <c:v>5.1428571428571432</c:v>
                </c:pt>
                <c:pt idx="19">
                  <c:v>5.1428571428571432</c:v>
                </c:pt>
                <c:pt idx="20">
                  <c:v>5</c:v>
                </c:pt>
                <c:pt idx="21">
                  <c:v>5</c:v>
                </c:pt>
                <c:pt idx="22">
                  <c:v>4.8571428571428568</c:v>
                </c:pt>
                <c:pt idx="23">
                  <c:v>5.333333333333333</c:v>
                </c:pt>
                <c:pt idx="24">
                  <c:v>5.333333333333333</c:v>
                </c:pt>
                <c:pt idx="25">
                  <c:v>5.0999999999999996</c:v>
                </c:pt>
                <c:pt idx="26">
                  <c:v>5.1818181818181817</c:v>
                </c:pt>
                <c:pt idx="27">
                  <c:v>8.7777777777777786</c:v>
                </c:pt>
                <c:pt idx="28">
                  <c:v>8.7777777777777786</c:v>
                </c:pt>
                <c:pt idx="29">
                  <c:v>9.8000000000000007</c:v>
                </c:pt>
                <c:pt idx="30">
                  <c:v>9.8000000000000007</c:v>
                </c:pt>
                <c:pt idx="31">
                  <c:v>9.8000000000000007</c:v>
                </c:pt>
                <c:pt idx="32">
                  <c:v>9.6</c:v>
                </c:pt>
                <c:pt idx="33">
                  <c:v>9.6</c:v>
                </c:pt>
                <c:pt idx="34">
                  <c:v>9.6</c:v>
                </c:pt>
                <c:pt idx="35">
                  <c:v>11.76923076923077</c:v>
                </c:pt>
                <c:pt idx="36">
                  <c:v>11.76923076923077</c:v>
                </c:pt>
                <c:pt idx="37">
                  <c:v>11.76923076923077</c:v>
                </c:pt>
                <c:pt idx="38">
                  <c:v>11.76923076923077</c:v>
                </c:pt>
                <c:pt idx="39">
                  <c:v>11.615384615384615</c:v>
                </c:pt>
                <c:pt idx="40">
                  <c:v>9.5833333333333339</c:v>
                </c:pt>
                <c:pt idx="41">
                  <c:v>8.8000000000000007</c:v>
                </c:pt>
                <c:pt idx="42">
                  <c:v>10.909090909090908</c:v>
                </c:pt>
                <c:pt idx="43">
                  <c:v>13</c:v>
                </c:pt>
                <c:pt idx="44">
                  <c:v>13</c:v>
                </c:pt>
                <c:pt idx="45">
                  <c:v>16.714285714285715</c:v>
                </c:pt>
                <c:pt idx="46">
                  <c:v>17.75</c:v>
                </c:pt>
                <c:pt idx="47">
                  <c:v>17.75</c:v>
                </c:pt>
                <c:pt idx="48">
                  <c:v>17.888888888888889</c:v>
                </c:pt>
                <c:pt idx="49">
                  <c:v>17.888888888888889</c:v>
                </c:pt>
                <c:pt idx="50">
                  <c:v>19.272727272727273</c:v>
                </c:pt>
                <c:pt idx="51">
                  <c:v>19.272727272727273</c:v>
                </c:pt>
                <c:pt idx="52">
                  <c:v>19.272727272727273</c:v>
                </c:pt>
                <c:pt idx="53">
                  <c:v>18</c:v>
                </c:pt>
                <c:pt idx="54">
                  <c:v>18</c:v>
                </c:pt>
                <c:pt idx="55">
                  <c:v>13.7</c:v>
                </c:pt>
                <c:pt idx="56">
                  <c:v>14.083333333333334</c:v>
                </c:pt>
                <c:pt idx="57">
                  <c:v>14.083333333333334</c:v>
                </c:pt>
                <c:pt idx="58">
                  <c:v>16.53846153846154</c:v>
                </c:pt>
                <c:pt idx="59">
                  <c:v>16.53846153846154</c:v>
                </c:pt>
                <c:pt idx="60">
                  <c:v>16.53846153846154</c:v>
                </c:pt>
                <c:pt idx="61">
                  <c:v>15.846153846153847</c:v>
                </c:pt>
                <c:pt idx="62">
                  <c:v>15.846153846153847</c:v>
                </c:pt>
                <c:pt idx="63">
                  <c:v>14.272727272727273</c:v>
                </c:pt>
                <c:pt idx="64">
                  <c:v>13.916666666666666</c:v>
                </c:pt>
                <c:pt idx="65">
                  <c:v>14.5</c:v>
                </c:pt>
                <c:pt idx="66">
                  <c:v>14.5</c:v>
                </c:pt>
                <c:pt idx="67">
                  <c:v>14.444444444444445</c:v>
                </c:pt>
                <c:pt idx="68">
                  <c:v>14.444444444444445</c:v>
                </c:pt>
                <c:pt idx="69">
                  <c:v>14.444444444444445</c:v>
                </c:pt>
                <c:pt idx="70">
                  <c:v>14.444444444444445</c:v>
                </c:pt>
                <c:pt idx="71">
                  <c:v>14.444444444444445</c:v>
                </c:pt>
                <c:pt idx="72">
                  <c:v>14.444444444444445</c:v>
                </c:pt>
                <c:pt idx="73">
                  <c:v>14.444444444444445</c:v>
                </c:pt>
                <c:pt idx="74">
                  <c:v>11.357142857142858</c:v>
                </c:pt>
                <c:pt idx="75">
                  <c:v>11.214285714285714</c:v>
                </c:pt>
                <c:pt idx="76">
                  <c:v>11.214285714285714</c:v>
                </c:pt>
                <c:pt idx="77">
                  <c:v>15.625</c:v>
                </c:pt>
                <c:pt idx="78">
                  <c:v>15.625</c:v>
                </c:pt>
                <c:pt idx="79">
                  <c:v>15.625</c:v>
                </c:pt>
                <c:pt idx="80">
                  <c:v>15.125</c:v>
                </c:pt>
                <c:pt idx="81">
                  <c:v>17.266666666666666</c:v>
                </c:pt>
                <c:pt idx="82">
                  <c:v>19.111111111111111</c:v>
                </c:pt>
                <c:pt idx="83">
                  <c:v>16.727272727272727</c:v>
                </c:pt>
                <c:pt idx="84">
                  <c:v>16.727272727272727</c:v>
                </c:pt>
                <c:pt idx="85">
                  <c:v>16.727272727272727</c:v>
                </c:pt>
                <c:pt idx="86">
                  <c:v>9.6666666666666661</c:v>
                </c:pt>
                <c:pt idx="87">
                  <c:v>9.6666666666666661</c:v>
                </c:pt>
                <c:pt idx="88">
                  <c:v>9.6666666666666661</c:v>
                </c:pt>
                <c:pt idx="89">
                  <c:v>10</c:v>
                </c:pt>
                <c:pt idx="90">
                  <c:v>10</c:v>
                </c:pt>
                <c:pt idx="91">
                  <c:v>7.6363636363636367</c:v>
                </c:pt>
                <c:pt idx="92">
                  <c:v>7.6363636363636367</c:v>
                </c:pt>
                <c:pt idx="93">
                  <c:v>18.846153846153847</c:v>
                </c:pt>
                <c:pt idx="94">
                  <c:v>18.846153846153847</c:v>
                </c:pt>
                <c:pt idx="95">
                  <c:v>18.846153846153847</c:v>
                </c:pt>
                <c:pt idx="96">
                  <c:v>19.0625</c:v>
                </c:pt>
                <c:pt idx="97">
                  <c:v>19.0625</c:v>
                </c:pt>
                <c:pt idx="98">
                  <c:v>19.0625</c:v>
                </c:pt>
                <c:pt idx="99">
                  <c:v>21.8125</c:v>
                </c:pt>
                <c:pt idx="100">
                  <c:v>21.8125</c:v>
                </c:pt>
                <c:pt idx="101">
                  <c:v>21.8125</c:v>
                </c:pt>
                <c:pt idx="102">
                  <c:v>22.727272727272727</c:v>
                </c:pt>
                <c:pt idx="103">
                  <c:v>22.727272727272727</c:v>
                </c:pt>
                <c:pt idx="104">
                  <c:v>22.727272727272727</c:v>
                </c:pt>
                <c:pt idx="105">
                  <c:v>22.727272727272727</c:v>
                </c:pt>
                <c:pt idx="106">
                  <c:v>22.727272727272727</c:v>
                </c:pt>
                <c:pt idx="107">
                  <c:v>22.727272727272727</c:v>
                </c:pt>
                <c:pt idx="108">
                  <c:v>23.181818181818183</c:v>
                </c:pt>
                <c:pt idx="109">
                  <c:v>23.181818181818183</c:v>
                </c:pt>
                <c:pt idx="110">
                  <c:v>23.181818181818183</c:v>
                </c:pt>
                <c:pt idx="111">
                  <c:v>24.75</c:v>
                </c:pt>
                <c:pt idx="112">
                  <c:v>24.75</c:v>
                </c:pt>
                <c:pt idx="113">
                  <c:v>24.75</c:v>
                </c:pt>
                <c:pt idx="114">
                  <c:v>24.75</c:v>
                </c:pt>
                <c:pt idx="115">
                  <c:v>24.521739130434781</c:v>
                </c:pt>
                <c:pt idx="116">
                  <c:v>19.285714285714285</c:v>
                </c:pt>
                <c:pt idx="117">
                  <c:v>20.368421052631579</c:v>
                </c:pt>
                <c:pt idx="118">
                  <c:v>21.411764705882351</c:v>
                </c:pt>
                <c:pt idx="119">
                  <c:v>21.416666666666668</c:v>
                </c:pt>
                <c:pt idx="120">
                  <c:v>25</c:v>
                </c:pt>
                <c:pt idx="121">
                  <c:v>25</c:v>
                </c:pt>
                <c:pt idx="122">
                  <c:v>21.222222222222221</c:v>
                </c:pt>
                <c:pt idx="123">
                  <c:v>21.222222222222221</c:v>
                </c:pt>
                <c:pt idx="124">
                  <c:v>20.636363636363637</c:v>
                </c:pt>
                <c:pt idx="125">
                  <c:v>20.636363636363637</c:v>
                </c:pt>
                <c:pt idx="126">
                  <c:v>20.636363636363637</c:v>
                </c:pt>
                <c:pt idx="127">
                  <c:v>20.692307692307693</c:v>
                </c:pt>
                <c:pt idx="128">
                  <c:v>20.692307692307693</c:v>
                </c:pt>
                <c:pt idx="129">
                  <c:v>20.692307692307693</c:v>
                </c:pt>
                <c:pt idx="130">
                  <c:v>19.53846153846154</c:v>
                </c:pt>
                <c:pt idx="131">
                  <c:v>18.4375</c:v>
                </c:pt>
                <c:pt idx="132">
                  <c:v>18.4375</c:v>
                </c:pt>
                <c:pt idx="133">
                  <c:v>18.4375</c:v>
                </c:pt>
                <c:pt idx="134">
                  <c:v>18.4375</c:v>
                </c:pt>
                <c:pt idx="135">
                  <c:v>19.285714285714285</c:v>
                </c:pt>
                <c:pt idx="136">
                  <c:v>17.9375</c:v>
                </c:pt>
                <c:pt idx="137">
                  <c:v>17.9375</c:v>
                </c:pt>
                <c:pt idx="138">
                  <c:v>17.9375</c:v>
                </c:pt>
                <c:pt idx="139">
                  <c:v>17.9375</c:v>
                </c:pt>
                <c:pt idx="140">
                  <c:v>24.25</c:v>
                </c:pt>
                <c:pt idx="141">
                  <c:v>24.25</c:v>
                </c:pt>
                <c:pt idx="142">
                  <c:v>24.25</c:v>
                </c:pt>
                <c:pt idx="143">
                  <c:v>35.333333333333336</c:v>
                </c:pt>
                <c:pt idx="144">
                  <c:v>35.333333333333336</c:v>
                </c:pt>
                <c:pt idx="145">
                  <c:v>37.071428571428569</c:v>
                </c:pt>
                <c:pt idx="146">
                  <c:v>37.071428571428569</c:v>
                </c:pt>
                <c:pt idx="147">
                  <c:v>37.071428571428569</c:v>
                </c:pt>
                <c:pt idx="148">
                  <c:v>37.071428571428569</c:v>
                </c:pt>
                <c:pt idx="149">
                  <c:v>35.117647058823529</c:v>
                </c:pt>
                <c:pt idx="150">
                  <c:v>35.117647058823529</c:v>
                </c:pt>
                <c:pt idx="151">
                  <c:v>35.117647058823529</c:v>
                </c:pt>
                <c:pt idx="152">
                  <c:v>42.94736842105263</c:v>
                </c:pt>
                <c:pt idx="153">
                  <c:v>42.94736842105263</c:v>
                </c:pt>
                <c:pt idx="154">
                  <c:v>42.94736842105263</c:v>
                </c:pt>
                <c:pt idx="155">
                  <c:v>46</c:v>
                </c:pt>
                <c:pt idx="156">
                  <c:v>46</c:v>
                </c:pt>
                <c:pt idx="157">
                  <c:v>46</c:v>
                </c:pt>
                <c:pt idx="158">
                  <c:v>46</c:v>
                </c:pt>
                <c:pt idx="159">
                  <c:v>44.684210526315788</c:v>
                </c:pt>
                <c:pt idx="160">
                  <c:v>44.684210526315788</c:v>
                </c:pt>
                <c:pt idx="161">
                  <c:v>44.684210526315788</c:v>
                </c:pt>
                <c:pt idx="162">
                  <c:v>34.200000000000003</c:v>
                </c:pt>
                <c:pt idx="163">
                  <c:v>34.200000000000003</c:v>
                </c:pt>
                <c:pt idx="164">
                  <c:v>34.200000000000003</c:v>
                </c:pt>
                <c:pt idx="165">
                  <c:v>34.705882352941174</c:v>
                </c:pt>
                <c:pt idx="166">
                  <c:v>33.833333333333336</c:v>
                </c:pt>
                <c:pt idx="167">
                  <c:v>33.833333333333336</c:v>
                </c:pt>
                <c:pt idx="168">
                  <c:v>33.833333333333336</c:v>
                </c:pt>
                <c:pt idx="169">
                  <c:v>33.833333333333336</c:v>
                </c:pt>
                <c:pt idx="170">
                  <c:v>21.421052631578949</c:v>
                </c:pt>
                <c:pt idx="171">
                  <c:v>21.421052631578949</c:v>
                </c:pt>
                <c:pt idx="172">
                  <c:v>21.421052631578949</c:v>
                </c:pt>
                <c:pt idx="173">
                  <c:v>21.421052631578949</c:v>
                </c:pt>
                <c:pt idx="174">
                  <c:v>24.3125</c:v>
                </c:pt>
                <c:pt idx="175">
                  <c:v>25.666666666666668</c:v>
                </c:pt>
                <c:pt idx="176">
                  <c:v>25.666666666666668</c:v>
                </c:pt>
                <c:pt idx="177">
                  <c:v>30.923076923076923</c:v>
                </c:pt>
                <c:pt idx="178">
                  <c:v>29.357142857142858</c:v>
                </c:pt>
                <c:pt idx="179">
                  <c:v>29.357142857142858</c:v>
                </c:pt>
                <c:pt idx="180">
                  <c:v>28.9375</c:v>
                </c:pt>
                <c:pt idx="181">
                  <c:v>28.9375</c:v>
                </c:pt>
                <c:pt idx="182">
                  <c:v>28.9375</c:v>
                </c:pt>
                <c:pt idx="183">
                  <c:v>28.9375</c:v>
                </c:pt>
                <c:pt idx="184">
                  <c:v>28.9375</c:v>
                </c:pt>
                <c:pt idx="185">
                  <c:v>28.9375</c:v>
                </c:pt>
                <c:pt idx="186">
                  <c:v>28.764705882352942</c:v>
                </c:pt>
                <c:pt idx="187">
                  <c:v>28.764705882352942</c:v>
                </c:pt>
                <c:pt idx="188">
                  <c:v>28.764705882352942</c:v>
                </c:pt>
                <c:pt idx="189">
                  <c:v>28.764705882352942</c:v>
                </c:pt>
                <c:pt idx="190">
                  <c:v>28.764705882352942</c:v>
                </c:pt>
                <c:pt idx="191">
                  <c:v>25.304347826086957</c:v>
                </c:pt>
                <c:pt idx="192">
                  <c:v>25.304347826086957</c:v>
                </c:pt>
                <c:pt idx="193">
                  <c:v>25.304347826086957</c:v>
                </c:pt>
                <c:pt idx="194">
                  <c:v>25.304347826086957</c:v>
                </c:pt>
                <c:pt idx="195">
                  <c:v>25.304347826086957</c:v>
                </c:pt>
                <c:pt idx="196">
                  <c:v>25.304347826086957</c:v>
                </c:pt>
                <c:pt idx="197">
                  <c:v>25.304347826086957</c:v>
                </c:pt>
                <c:pt idx="198">
                  <c:v>24.75</c:v>
                </c:pt>
                <c:pt idx="199">
                  <c:v>24.75</c:v>
                </c:pt>
                <c:pt idx="200">
                  <c:v>24.75</c:v>
                </c:pt>
                <c:pt idx="201">
                  <c:v>24.296296296296298</c:v>
                </c:pt>
                <c:pt idx="202">
                  <c:v>24.296296296296298</c:v>
                </c:pt>
                <c:pt idx="203">
                  <c:v>24.296296296296298</c:v>
                </c:pt>
                <c:pt idx="204">
                  <c:v>24.32</c:v>
                </c:pt>
                <c:pt idx="205">
                  <c:v>22.318181818181817</c:v>
                </c:pt>
                <c:pt idx="206">
                  <c:v>22.318181818181817</c:v>
                </c:pt>
                <c:pt idx="207">
                  <c:v>22.318181818181817</c:v>
                </c:pt>
                <c:pt idx="208">
                  <c:v>18.833333333333332</c:v>
                </c:pt>
                <c:pt idx="209">
                  <c:v>18.833333333333332</c:v>
                </c:pt>
                <c:pt idx="210">
                  <c:v>23.777777777777779</c:v>
                </c:pt>
                <c:pt idx="211">
                  <c:v>23.777777777777779</c:v>
                </c:pt>
                <c:pt idx="212">
                  <c:v>23.777777777777779</c:v>
                </c:pt>
                <c:pt idx="213">
                  <c:v>28.7</c:v>
                </c:pt>
                <c:pt idx="214">
                  <c:v>28.7</c:v>
                </c:pt>
                <c:pt idx="215">
                  <c:v>40.090909090909093</c:v>
                </c:pt>
                <c:pt idx="216">
                  <c:v>40.090909090909093</c:v>
                </c:pt>
                <c:pt idx="217">
                  <c:v>40.090909090909093</c:v>
                </c:pt>
                <c:pt idx="218">
                  <c:v>40.090909090909093</c:v>
                </c:pt>
                <c:pt idx="219">
                  <c:v>38.46153846153846</c:v>
                </c:pt>
                <c:pt idx="220">
                  <c:v>38.46153846153846</c:v>
                </c:pt>
                <c:pt idx="221">
                  <c:v>37.714285714285715</c:v>
                </c:pt>
                <c:pt idx="222">
                  <c:v>41.375</c:v>
                </c:pt>
                <c:pt idx="223">
                  <c:v>41.375</c:v>
                </c:pt>
                <c:pt idx="224">
                  <c:v>41.375</c:v>
                </c:pt>
                <c:pt idx="225">
                  <c:v>41.375</c:v>
                </c:pt>
                <c:pt idx="226">
                  <c:v>45.352941176470587</c:v>
                </c:pt>
                <c:pt idx="227">
                  <c:v>45.352941176470587</c:v>
                </c:pt>
                <c:pt idx="228">
                  <c:v>45.352941176470587</c:v>
                </c:pt>
                <c:pt idx="229">
                  <c:v>45.352941176470587</c:v>
                </c:pt>
                <c:pt idx="230">
                  <c:v>47.75</c:v>
                </c:pt>
                <c:pt idx="231">
                  <c:v>46.10526315789474</c:v>
                </c:pt>
                <c:pt idx="232">
                  <c:v>46.10526315789474</c:v>
                </c:pt>
                <c:pt idx="233">
                  <c:v>46.10526315789474</c:v>
                </c:pt>
                <c:pt idx="234">
                  <c:v>41.176470588235297</c:v>
                </c:pt>
                <c:pt idx="235">
                  <c:v>41.176470588235297</c:v>
                </c:pt>
                <c:pt idx="236">
                  <c:v>41.411764705882355</c:v>
                </c:pt>
                <c:pt idx="237">
                  <c:v>41.411764705882355</c:v>
                </c:pt>
                <c:pt idx="238">
                  <c:v>41.1</c:v>
                </c:pt>
                <c:pt idx="239">
                  <c:v>41.1</c:v>
                </c:pt>
                <c:pt idx="240">
                  <c:v>41.1</c:v>
                </c:pt>
                <c:pt idx="241">
                  <c:v>41.1</c:v>
                </c:pt>
                <c:pt idx="242">
                  <c:v>37.555555555555557</c:v>
                </c:pt>
                <c:pt idx="243">
                  <c:v>37.555555555555557</c:v>
                </c:pt>
                <c:pt idx="244">
                  <c:v>34</c:v>
                </c:pt>
                <c:pt idx="245">
                  <c:v>27.235294117647058</c:v>
                </c:pt>
                <c:pt idx="246">
                  <c:v>27.235294117647058</c:v>
                </c:pt>
                <c:pt idx="247">
                  <c:v>27.235294117647058</c:v>
                </c:pt>
                <c:pt idx="248">
                  <c:v>32.642857142857146</c:v>
                </c:pt>
                <c:pt idx="249">
                  <c:v>32.642857142857146</c:v>
                </c:pt>
                <c:pt idx="250">
                  <c:v>29.214285714285715</c:v>
                </c:pt>
                <c:pt idx="251">
                  <c:v>29.214285714285715</c:v>
                </c:pt>
                <c:pt idx="252">
                  <c:v>23.25</c:v>
                </c:pt>
                <c:pt idx="253">
                  <c:v>23.25</c:v>
                </c:pt>
                <c:pt idx="254">
                  <c:v>29.75</c:v>
                </c:pt>
                <c:pt idx="255">
                  <c:v>29.75</c:v>
                </c:pt>
                <c:pt idx="256">
                  <c:v>28.428571428571427</c:v>
                </c:pt>
                <c:pt idx="257">
                  <c:v>28.428571428571427</c:v>
                </c:pt>
                <c:pt idx="258">
                  <c:v>28.428571428571427</c:v>
                </c:pt>
                <c:pt idx="259">
                  <c:v>36.384615384615387</c:v>
                </c:pt>
                <c:pt idx="260">
                  <c:v>36.384615384615387</c:v>
                </c:pt>
                <c:pt idx="261">
                  <c:v>37.705882352941174</c:v>
                </c:pt>
                <c:pt idx="262">
                  <c:v>37.705882352941174</c:v>
                </c:pt>
                <c:pt idx="263">
                  <c:v>37.705882352941174</c:v>
                </c:pt>
                <c:pt idx="264">
                  <c:v>37.705882352941174</c:v>
                </c:pt>
                <c:pt idx="265">
                  <c:v>31.705882352941178</c:v>
                </c:pt>
                <c:pt idx="266">
                  <c:v>31.705882352941178</c:v>
                </c:pt>
                <c:pt idx="267">
                  <c:v>34.94736842105263</c:v>
                </c:pt>
                <c:pt idx="268">
                  <c:v>34.94736842105263</c:v>
                </c:pt>
                <c:pt idx="269">
                  <c:v>34.94736842105263</c:v>
                </c:pt>
                <c:pt idx="270">
                  <c:v>34.94736842105263</c:v>
                </c:pt>
                <c:pt idx="271">
                  <c:v>36.368421052631582</c:v>
                </c:pt>
                <c:pt idx="272">
                  <c:v>36.368421052631582</c:v>
                </c:pt>
                <c:pt idx="273">
                  <c:v>32.1</c:v>
                </c:pt>
                <c:pt idx="274">
                  <c:v>32.1</c:v>
                </c:pt>
                <c:pt idx="275">
                  <c:v>32.1</c:v>
                </c:pt>
                <c:pt idx="276">
                  <c:v>34.666666666666664</c:v>
                </c:pt>
                <c:pt idx="277">
                  <c:v>34.666666666666664</c:v>
                </c:pt>
                <c:pt idx="278">
                  <c:v>34.666666666666664</c:v>
                </c:pt>
                <c:pt idx="279">
                  <c:v>34.666666666666664</c:v>
                </c:pt>
                <c:pt idx="280">
                  <c:v>36.368421052631582</c:v>
                </c:pt>
                <c:pt idx="281">
                  <c:v>36.368421052631582</c:v>
                </c:pt>
                <c:pt idx="282">
                  <c:v>36.368421052631582</c:v>
                </c:pt>
                <c:pt idx="283">
                  <c:v>36.368421052631582</c:v>
                </c:pt>
                <c:pt idx="284">
                  <c:v>39</c:v>
                </c:pt>
                <c:pt idx="285">
                  <c:v>39</c:v>
                </c:pt>
                <c:pt idx="286">
                  <c:v>39</c:v>
                </c:pt>
                <c:pt idx="287">
                  <c:v>38.235294117647058</c:v>
                </c:pt>
                <c:pt idx="288">
                  <c:v>36.315789473684212</c:v>
                </c:pt>
                <c:pt idx="289">
                  <c:v>36.315789473684212</c:v>
                </c:pt>
                <c:pt idx="290">
                  <c:v>36.315789473684212</c:v>
                </c:pt>
                <c:pt idx="291">
                  <c:v>36.315789473684212</c:v>
                </c:pt>
                <c:pt idx="292">
                  <c:v>36.833333333333336</c:v>
                </c:pt>
                <c:pt idx="293">
                  <c:v>36.833333333333336</c:v>
                </c:pt>
                <c:pt idx="294">
                  <c:v>32.470588235294116</c:v>
                </c:pt>
                <c:pt idx="295">
                  <c:v>32.470588235294116</c:v>
                </c:pt>
                <c:pt idx="296">
                  <c:v>32.470588235294116</c:v>
                </c:pt>
                <c:pt idx="297">
                  <c:v>34.789473684210527</c:v>
                </c:pt>
                <c:pt idx="298">
                  <c:v>34.789473684210527</c:v>
                </c:pt>
                <c:pt idx="299">
                  <c:v>28.470588235294116</c:v>
                </c:pt>
                <c:pt idx="300">
                  <c:v>28.470588235294116</c:v>
                </c:pt>
                <c:pt idx="301">
                  <c:v>28.25</c:v>
                </c:pt>
                <c:pt idx="302">
                  <c:v>28.25</c:v>
                </c:pt>
                <c:pt idx="303">
                  <c:v>26.529411764705884</c:v>
                </c:pt>
                <c:pt idx="304">
                  <c:v>26.529411764705884</c:v>
                </c:pt>
                <c:pt idx="305">
                  <c:v>33.9375</c:v>
                </c:pt>
                <c:pt idx="306">
                  <c:v>33.9375</c:v>
                </c:pt>
                <c:pt idx="307">
                  <c:v>33.9375</c:v>
                </c:pt>
                <c:pt idx="308">
                  <c:v>35.4375</c:v>
                </c:pt>
                <c:pt idx="309">
                  <c:v>35.4375</c:v>
                </c:pt>
                <c:pt idx="310">
                  <c:v>42.4</c:v>
                </c:pt>
                <c:pt idx="311">
                  <c:v>42.4</c:v>
                </c:pt>
                <c:pt idx="312">
                  <c:v>44.5</c:v>
                </c:pt>
                <c:pt idx="313">
                  <c:v>46.18181818181818</c:v>
                </c:pt>
                <c:pt idx="314">
                  <c:v>45.5</c:v>
                </c:pt>
                <c:pt idx="315">
                  <c:v>45.5</c:v>
                </c:pt>
                <c:pt idx="316">
                  <c:v>45.5</c:v>
                </c:pt>
                <c:pt idx="317">
                  <c:v>35.75</c:v>
                </c:pt>
                <c:pt idx="318">
                  <c:v>35.75</c:v>
                </c:pt>
                <c:pt idx="319">
                  <c:v>35.75</c:v>
                </c:pt>
                <c:pt idx="320">
                  <c:v>29.666666666666668</c:v>
                </c:pt>
                <c:pt idx="321">
                  <c:v>29.666666666666668</c:v>
                </c:pt>
                <c:pt idx="322">
                  <c:v>24.285714285714285</c:v>
                </c:pt>
                <c:pt idx="323">
                  <c:v>24.285714285714285</c:v>
                </c:pt>
                <c:pt idx="324">
                  <c:v>24.285714285714285</c:v>
                </c:pt>
                <c:pt idx="325">
                  <c:v>24.285714285714285</c:v>
                </c:pt>
                <c:pt idx="326">
                  <c:v>26.375</c:v>
                </c:pt>
                <c:pt idx="327">
                  <c:v>26.375</c:v>
                </c:pt>
                <c:pt idx="328">
                  <c:v>26.375</c:v>
                </c:pt>
                <c:pt idx="329">
                  <c:v>29.25</c:v>
                </c:pt>
                <c:pt idx="330">
                  <c:v>31.1875</c:v>
                </c:pt>
                <c:pt idx="331">
                  <c:v>31.1875</c:v>
                </c:pt>
                <c:pt idx="332">
                  <c:v>31.1875</c:v>
                </c:pt>
                <c:pt idx="333">
                  <c:v>36.058823529411768</c:v>
                </c:pt>
                <c:pt idx="334">
                  <c:v>36.058823529411768</c:v>
                </c:pt>
                <c:pt idx="335">
                  <c:v>36.058823529411768</c:v>
                </c:pt>
                <c:pt idx="336">
                  <c:v>36.058823529411768</c:v>
                </c:pt>
                <c:pt idx="337">
                  <c:v>37.75</c:v>
                </c:pt>
                <c:pt idx="338">
                  <c:v>37.4375</c:v>
                </c:pt>
                <c:pt idx="339">
                  <c:v>37.4375</c:v>
                </c:pt>
                <c:pt idx="340">
                  <c:v>37.4375</c:v>
                </c:pt>
                <c:pt idx="341">
                  <c:v>37.4375</c:v>
                </c:pt>
                <c:pt idx="342">
                  <c:v>38.578947368421055</c:v>
                </c:pt>
                <c:pt idx="343">
                  <c:v>38.578947368421055</c:v>
                </c:pt>
                <c:pt idx="344">
                  <c:v>38.578947368421055</c:v>
                </c:pt>
                <c:pt idx="345">
                  <c:v>43.176470588235297</c:v>
                </c:pt>
                <c:pt idx="346">
                  <c:v>40.166666666666664</c:v>
                </c:pt>
                <c:pt idx="347">
                  <c:v>40.166666666666664</c:v>
                </c:pt>
                <c:pt idx="348">
                  <c:v>43.277777777777779</c:v>
                </c:pt>
                <c:pt idx="349">
                  <c:v>43.277777777777779</c:v>
                </c:pt>
                <c:pt idx="350">
                  <c:v>43.277777777777779</c:v>
                </c:pt>
                <c:pt idx="351">
                  <c:v>43.294117647058826</c:v>
                </c:pt>
                <c:pt idx="352">
                  <c:v>43.294117647058826</c:v>
                </c:pt>
                <c:pt idx="353">
                  <c:v>43.294117647058826</c:v>
                </c:pt>
                <c:pt idx="354">
                  <c:v>45.611111111111114</c:v>
                </c:pt>
                <c:pt idx="355">
                  <c:v>45.611111111111114</c:v>
                </c:pt>
                <c:pt idx="356">
                  <c:v>55.055555555555557</c:v>
                </c:pt>
                <c:pt idx="357">
                  <c:v>55.055555555555557</c:v>
                </c:pt>
                <c:pt idx="358">
                  <c:v>55.055555555555557</c:v>
                </c:pt>
                <c:pt idx="359">
                  <c:v>55.055555555555557</c:v>
                </c:pt>
                <c:pt idx="360">
                  <c:v>48.4</c:v>
                </c:pt>
                <c:pt idx="361">
                  <c:v>48.4</c:v>
                </c:pt>
                <c:pt idx="362">
                  <c:v>48.4</c:v>
                </c:pt>
                <c:pt idx="363">
                  <c:v>48.4</c:v>
                </c:pt>
                <c:pt idx="364">
                  <c:v>48.4</c:v>
                </c:pt>
                <c:pt idx="365">
                  <c:v>41.1</c:v>
                </c:pt>
                <c:pt idx="366">
                  <c:v>43.55</c:v>
                </c:pt>
                <c:pt idx="367">
                  <c:v>43.55</c:v>
                </c:pt>
                <c:pt idx="368">
                  <c:v>42</c:v>
                </c:pt>
                <c:pt idx="369">
                  <c:v>42</c:v>
                </c:pt>
                <c:pt idx="370">
                  <c:v>42</c:v>
                </c:pt>
                <c:pt idx="371">
                  <c:v>42</c:v>
                </c:pt>
                <c:pt idx="372">
                  <c:v>42</c:v>
                </c:pt>
                <c:pt idx="373">
                  <c:v>40.049999999999997</c:v>
                </c:pt>
                <c:pt idx="374">
                  <c:v>39.4</c:v>
                </c:pt>
                <c:pt idx="375">
                  <c:v>39.4</c:v>
                </c:pt>
                <c:pt idx="376">
                  <c:v>31.777777777777779</c:v>
                </c:pt>
                <c:pt idx="377">
                  <c:v>31.777777777777779</c:v>
                </c:pt>
                <c:pt idx="378">
                  <c:v>28.4375</c:v>
                </c:pt>
                <c:pt idx="379">
                  <c:v>28.4375</c:v>
                </c:pt>
                <c:pt idx="380">
                  <c:v>28.4375</c:v>
                </c:pt>
                <c:pt idx="381">
                  <c:v>28.4375</c:v>
                </c:pt>
                <c:pt idx="382">
                  <c:v>33.176470588235297</c:v>
                </c:pt>
                <c:pt idx="383">
                  <c:v>33.176470588235297</c:v>
                </c:pt>
                <c:pt idx="384">
                  <c:v>33.176470588235297</c:v>
                </c:pt>
                <c:pt idx="385">
                  <c:v>33.5625</c:v>
                </c:pt>
                <c:pt idx="386">
                  <c:v>33.5625</c:v>
                </c:pt>
                <c:pt idx="387">
                  <c:v>33.5625</c:v>
                </c:pt>
                <c:pt idx="388">
                  <c:v>33.5625</c:v>
                </c:pt>
                <c:pt idx="389">
                  <c:v>33.6875</c:v>
                </c:pt>
                <c:pt idx="390">
                  <c:v>45.10526315789474</c:v>
                </c:pt>
                <c:pt idx="391">
                  <c:v>45.10526315789474</c:v>
                </c:pt>
                <c:pt idx="392">
                  <c:v>45.10526315789474</c:v>
                </c:pt>
                <c:pt idx="393">
                  <c:v>45.10526315789474</c:v>
                </c:pt>
                <c:pt idx="394">
                  <c:v>45.10526315789474</c:v>
                </c:pt>
                <c:pt idx="395">
                  <c:v>45.81818181818182</c:v>
                </c:pt>
                <c:pt idx="396">
                  <c:v>45.81818181818182</c:v>
                </c:pt>
                <c:pt idx="397">
                  <c:v>45.81818181818182</c:v>
                </c:pt>
                <c:pt idx="398">
                  <c:v>45.81818181818182</c:v>
                </c:pt>
                <c:pt idx="399">
                  <c:v>45.81818181818182</c:v>
                </c:pt>
                <c:pt idx="400">
                  <c:v>47.086956521739133</c:v>
                </c:pt>
                <c:pt idx="401">
                  <c:v>56.095238095238095</c:v>
                </c:pt>
                <c:pt idx="402">
                  <c:v>56.095238095238095</c:v>
                </c:pt>
                <c:pt idx="403">
                  <c:v>47.909090909090907</c:v>
                </c:pt>
                <c:pt idx="404">
                  <c:v>47.909090909090907</c:v>
                </c:pt>
                <c:pt idx="405">
                  <c:v>47.909090909090907</c:v>
                </c:pt>
                <c:pt idx="406">
                  <c:v>47.909090909090907</c:v>
                </c:pt>
                <c:pt idx="407">
                  <c:v>42.521739130434781</c:v>
                </c:pt>
                <c:pt idx="408">
                  <c:v>42.521739130434781</c:v>
                </c:pt>
                <c:pt idx="409">
                  <c:v>42.521739130434781</c:v>
                </c:pt>
                <c:pt idx="410">
                  <c:v>42.521739130434781</c:v>
                </c:pt>
                <c:pt idx="411">
                  <c:v>42.521739130434781</c:v>
                </c:pt>
                <c:pt idx="412">
                  <c:v>42</c:v>
                </c:pt>
                <c:pt idx="413">
                  <c:v>42</c:v>
                </c:pt>
                <c:pt idx="414">
                  <c:v>25.75</c:v>
                </c:pt>
                <c:pt idx="415">
                  <c:v>25.75</c:v>
                </c:pt>
                <c:pt idx="416">
                  <c:v>25.75</c:v>
                </c:pt>
                <c:pt idx="417">
                  <c:v>23.933333333333334</c:v>
                </c:pt>
                <c:pt idx="418">
                  <c:v>22.46153846153846</c:v>
                </c:pt>
                <c:pt idx="419">
                  <c:v>22.46153846153846</c:v>
                </c:pt>
                <c:pt idx="420">
                  <c:v>45</c:v>
                </c:pt>
                <c:pt idx="421">
                  <c:v>45</c:v>
                </c:pt>
                <c:pt idx="422">
                  <c:v>45</c:v>
                </c:pt>
                <c:pt idx="423">
                  <c:v>54.92307692307692</c:v>
                </c:pt>
                <c:pt idx="424">
                  <c:v>54.92307692307692</c:v>
                </c:pt>
                <c:pt idx="425">
                  <c:v>54.92307692307692</c:v>
                </c:pt>
                <c:pt idx="426">
                  <c:v>54.92307692307692</c:v>
                </c:pt>
                <c:pt idx="427">
                  <c:v>49.133333333333333</c:v>
                </c:pt>
                <c:pt idx="428">
                  <c:v>49.133333333333333</c:v>
                </c:pt>
                <c:pt idx="429">
                  <c:v>44.473684210526315</c:v>
                </c:pt>
                <c:pt idx="430">
                  <c:v>44.473684210526315</c:v>
                </c:pt>
                <c:pt idx="431">
                  <c:v>44.473684210526315</c:v>
                </c:pt>
                <c:pt idx="432">
                  <c:v>44.473684210526315</c:v>
                </c:pt>
                <c:pt idx="433">
                  <c:v>44.764705882352942</c:v>
                </c:pt>
                <c:pt idx="434">
                  <c:v>44.705882352941174</c:v>
                </c:pt>
                <c:pt idx="435">
                  <c:v>47.375</c:v>
                </c:pt>
                <c:pt idx="436">
                  <c:v>38.06666666666667</c:v>
                </c:pt>
                <c:pt idx="437">
                  <c:v>38.06666666666667</c:v>
                </c:pt>
                <c:pt idx="438">
                  <c:v>27.916666666666668</c:v>
                </c:pt>
                <c:pt idx="439">
                  <c:v>43.4</c:v>
                </c:pt>
                <c:pt idx="440">
                  <c:v>43.4</c:v>
                </c:pt>
                <c:pt idx="441">
                  <c:v>43.4</c:v>
                </c:pt>
                <c:pt idx="442">
                  <c:v>43.4</c:v>
                </c:pt>
                <c:pt idx="443">
                  <c:v>43.4</c:v>
                </c:pt>
                <c:pt idx="444">
                  <c:v>44.769230769230766</c:v>
                </c:pt>
                <c:pt idx="445">
                  <c:v>44.769230769230766</c:v>
                </c:pt>
                <c:pt idx="446">
                  <c:v>58.06666666666667</c:v>
                </c:pt>
                <c:pt idx="447">
                  <c:v>58.06666666666667</c:v>
                </c:pt>
                <c:pt idx="448">
                  <c:v>58.06666666666667</c:v>
                </c:pt>
                <c:pt idx="449">
                  <c:v>46.777777777777779</c:v>
                </c:pt>
                <c:pt idx="450">
                  <c:v>46.777777777777779</c:v>
                </c:pt>
                <c:pt idx="451">
                  <c:v>46.777777777777779</c:v>
                </c:pt>
                <c:pt idx="452">
                  <c:v>46.777777777777779</c:v>
                </c:pt>
                <c:pt idx="453">
                  <c:v>50.421052631578945</c:v>
                </c:pt>
                <c:pt idx="454">
                  <c:v>50.421052631578945</c:v>
                </c:pt>
                <c:pt idx="455">
                  <c:v>47.315789473684212</c:v>
                </c:pt>
                <c:pt idx="456">
                  <c:v>47.315789473684212</c:v>
                </c:pt>
                <c:pt idx="457">
                  <c:v>47.315789473684212</c:v>
                </c:pt>
                <c:pt idx="458">
                  <c:v>34.764705882352942</c:v>
                </c:pt>
                <c:pt idx="459">
                  <c:v>34.764705882352942</c:v>
                </c:pt>
                <c:pt idx="460">
                  <c:v>34.764705882352942</c:v>
                </c:pt>
                <c:pt idx="461">
                  <c:v>41.611111111111114</c:v>
                </c:pt>
                <c:pt idx="462">
                  <c:v>41.611111111111114</c:v>
                </c:pt>
                <c:pt idx="463">
                  <c:v>41.611111111111114</c:v>
                </c:pt>
                <c:pt idx="464">
                  <c:v>32.529411764705884</c:v>
                </c:pt>
                <c:pt idx="465">
                  <c:v>32.529411764705884</c:v>
                </c:pt>
                <c:pt idx="466">
                  <c:v>35.0625</c:v>
                </c:pt>
                <c:pt idx="467">
                  <c:v>35.0625</c:v>
                </c:pt>
                <c:pt idx="468">
                  <c:v>35.0625</c:v>
                </c:pt>
                <c:pt idx="469">
                  <c:v>28.1875</c:v>
                </c:pt>
                <c:pt idx="470">
                  <c:v>28.1875</c:v>
                </c:pt>
                <c:pt idx="471">
                  <c:v>29.111111111111111</c:v>
                </c:pt>
                <c:pt idx="472">
                  <c:v>29.111111111111111</c:v>
                </c:pt>
                <c:pt idx="473">
                  <c:v>28.9375</c:v>
                </c:pt>
                <c:pt idx="474">
                  <c:v>34.866666666666667</c:v>
                </c:pt>
                <c:pt idx="475">
                  <c:v>34.866666666666667</c:v>
                </c:pt>
                <c:pt idx="476">
                  <c:v>32.769230769230766</c:v>
                </c:pt>
                <c:pt idx="477">
                  <c:v>27.071428571428573</c:v>
                </c:pt>
                <c:pt idx="478">
                  <c:v>27.071428571428573</c:v>
                </c:pt>
                <c:pt idx="479">
                  <c:v>27.071428571428573</c:v>
                </c:pt>
                <c:pt idx="480">
                  <c:v>24.214285714285715</c:v>
                </c:pt>
                <c:pt idx="481">
                  <c:v>24.214285714285715</c:v>
                </c:pt>
                <c:pt idx="482">
                  <c:v>24.214285714285715</c:v>
                </c:pt>
                <c:pt idx="483">
                  <c:v>23.857142857142858</c:v>
                </c:pt>
                <c:pt idx="484">
                  <c:v>23.857142857142858</c:v>
                </c:pt>
                <c:pt idx="485">
                  <c:v>33.785714285714285</c:v>
                </c:pt>
                <c:pt idx="486">
                  <c:v>33.785714285714285</c:v>
                </c:pt>
                <c:pt idx="487">
                  <c:v>35.888888888888886</c:v>
                </c:pt>
                <c:pt idx="488">
                  <c:v>35.888888888888886</c:v>
                </c:pt>
                <c:pt idx="489">
                  <c:v>35.888888888888886</c:v>
                </c:pt>
                <c:pt idx="490">
                  <c:v>35.888888888888886</c:v>
                </c:pt>
                <c:pt idx="491">
                  <c:v>35.888888888888886</c:v>
                </c:pt>
                <c:pt idx="492">
                  <c:v>29.625</c:v>
                </c:pt>
                <c:pt idx="493">
                  <c:v>30.176470588235293</c:v>
                </c:pt>
                <c:pt idx="494">
                  <c:v>30.176470588235293</c:v>
                </c:pt>
                <c:pt idx="495">
                  <c:v>30.176470588235293</c:v>
                </c:pt>
                <c:pt idx="496">
                  <c:v>30.176470588235293</c:v>
                </c:pt>
                <c:pt idx="497">
                  <c:v>35.823529411764703</c:v>
                </c:pt>
                <c:pt idx="498">
                  <c:v>35.823529411764703</c:v>
                </c:pt>
                <c:pt idx="499">
                  <c:v>35.823529411764703</c:v>
                </c:pt>
                <c:pt idx="500">
                  <c:v>38.375</c:v>
                </c:pt>
                <c:pt idx="501">
                  <c:v>40.799999999999997</c:v>
                </c:pt>
                <c:pt idx="502">
                  <c:v>41.428571428571431</c:v>
                </c:pt>
                <c:pt idx="503">
                  <c:v>41.428571428571431</c:v>
                </c:pt>
                <c:pt idx="504">
                  <c:v>41.428571428571431</c:v>
                </c:pt>
                <c:pt idx="505">
                  <c:v>41.428571428571431</c:v>
                </c:pt>
                <c:pt idx="506">
                  <c:v>36.875</c:v>
                </c:pt>
                <c:pt idx="507">
                  <c:v>36.875</c:v>
                </c:pt>
                <c:pt idx="508">
                  <c:v>39.764705882352942</c:v>
                </c:pt>
                <c:pt idx="509">
                  <c:v>39.764705882352942</c:v>
                </c:pt>
                <c:pt idx="510">
                  <c:v>41.1875</c:v>
                </c:pt>
                <c:pt idx="511">
                  <c:v>41.1875</c:v>
                </c:pt>
                <c:pt idx="512">
                  <c:v>41.1875</c:v>
                </c:pt>
                <c:pt idx="513">
                  <c:v>46.733333333333334</c:v>
                </c:pt>
                <c:pt idx="514">
                  <c:v>46.733333333333334</c:v>
                </c:pt>
                <c:pt idx="515">
                  <c:v>45.866666666666667</c:v>
                </c:pt>
                <c:pt idx="516">
                  <c:v>32.06666666666667</c:v>
                </c:pt>
                <c:pt idx="517">
                  <c:v>35.266666666666666</c:v>
                </c:pt>
                <c:pt idx="518">
                  <c:v>35.266666666666666</c:v>
                </c:pt>
                <c:pt idx="519">
                  <c:v>35.266666666666666</c:v>
                </c:pt>
                <c:pt idx="520">
                  <c:v>35.266666666666666</c:v>
                </c:pt>
                <c:pt idx="521">
                  <c:v>37.666666666666664</c:v>
                </c:pt>
                <c:pt idx="522">
                  <c:v>35.142857142857146</c:v>
                </c:pt>
                <c:pt idx="523">
                  <c:v>35.142857142857146</c:v>
                </c:pt>
                <c:pt idx="524">
                  <c:v>35.142857142857146</c:v>
                </c:pt>
                <c:pt idx="525">
                  <c:v>35.142857142857146</c:v>
                </c:pt>
                <c:pt idx="526">
                  <c:v>35.142857142857146</c:v>
                </c:pt>
                <c:pt idx="527">
                  <c:v>27.153846153846153</c:v>
                </c:pt>
                <c:pt idx="528">
                  <c:v>36.083333333333336</c:v>
                </c:pt>
                <c:pt idx="529">
                  <c:v>31.272727272727273</c:v>
                </c:pt>
                <c:pt idx="530">
                  <c:v>31.272727272727273</c:v>
                </c:pt>
                <c:pt idx="531">
                  <c:v>31.272727272727273</c:v>
                </c:pt>
                <c:pt idx="532">
                  <c:v>30.214285714285715</c:v>
                </c:pt>
                <c:pt idx="533">
                  <c:v>30.214285714285715</c:v>
                </c:pt>
                <c:pt idx="534">
                  <c:v>30.214285714285715</c:v>
                </c:pt>
                <c:pt idx="535">
                  <c:v>30.214285714285715</c:v>
                </c:pt>
                <c:pt idx="536">
                  <c:v>35.07692307692308</c:v>
                </c:pt>
                <c:pt idx="537">
                  <c:v>35.07692307692308</c:v>
                </c:pt>
                <c:pt idx="538">
                  <c:v>35.07692307692308</c:v>
                </c:pt>
                <c:pt idx="539">
                  <c:v>35.07692307692308</c:v>
                </c:pt>
                <c:pt idx="540">
                  <c:v>54.294117647058826</c:v>
                </c:pt>
                <c:pt idx="541">
                  <c:v>54.294117647058826</c:v>
                </c:pt>
                <c:pt idx="542">
                  <c:v>54.294117647058826</c:v>
                </c:pt>
                <c:pt idx="543">
                  <c:v>54.294117647058826</c:v>
                </c:pt>
                <c:pt idx="544">
                  <c:v>54.294117647058826</c:v>
                </c:pt>
                <c:pt idx="545">
                  <c:v>49</c:v>
                </c:pt>
                <c:pt idx="546">
                  <c:v>49</c:v>
                </c:pt>
                <c:pt idx="547">
                  <c:v>44.736842105263158</c:v>
                </c:pt>
                <c:pt idx="548">
                  <c:v>42.842105263157897</c:v>
                </c:pt>
                <c:pt idx="549">
                  <c:v>42.842105263157897</c:v>
                </c:pt>
                <c:pt idx="550">
                  <c:v>42.842105263157897</c:v>
                </c:pt>
                <c:pt idx="551">
                  <c:v>46.608695652173914</c:v>
                </c:pt>
                <c:pt idx="552">
                  <c:v>46.608695652173914</c:v>
                </c:pt>
                <c:pt idx="553">
                  <c:v>46.608695652173914</c:v>
                </c:pt>
                <c:pt idx="554">
                  <c:v>46.608695652173914</c:v>
                </c:pt>
                <c:pt idx="555">
                  <c:v>42.217391304347828</c:v>
                </c:pt>
                <c:pt idx="556">
                  <c:v>42.217391304347828</c:v>
                </c:pt>
                <c:pt idx="557">
                  <c:v>42.217391304347828</c:v>
                </c:pt>
                <c:pt idx="558">
                  <c:v>42.217391304347828</c:v>
                </c:pt>
                <c:pt idx="559">
                  <c:v>39.666666666666664</c:v>
                </c:pt>
                <c:pt idx="560">
                  <c:v>39.666666666666664</c:v>
                </c:pt>
                <c:pt idx="561">
                  <c:v>23.764705882352942</c:v>
                </c:pt>
                <c:pt idx="562">
                  <c:v>23.764705882352942</c:v>
                </c:pt>
                <c:pt idx="563">
                  <c:v>23.764705882352942</c:v>
                </c:pt>
                <c:pt idx="564">
                  <c:v>30.666666666666668</c:v>
                </c:pt>
                <c:pt idx="565">
                  <c:v>30.666666666666668</c:v>
                </c:pt>
                <c:pt idx="566">
                  <c:v>37.9375</c:v>
                </c:pt>
                <c:pt idx="567">
                  <c:v>43.1875</c:v>
                </c:pt>
                <c:pt idx="568">
                  <c:v>43.1875</c:v>
                </c:pt>
                <c:pt idx="569">
                  <c:v>43.1875</c:v>
                </c:pt>
                <c:pt idx="570">
                  <c:v>43.1875</c:v>
                </c:pt>
                <c:pt idx="571">
                  <c:v>57</c:v>
                </c:pt>
                <c:pt idx="572">
                  <c:v>57</c:v>
                </c:pt>
                <c:pt idx="573">
                  <c:v>57</c:v>
                </c:pt>
                <c:pt idx="574">
                  <c:v>65.857142857142861</c:v>
                </c:pt>
                <c:pt idx="575">
                  <c:v>59.941176470588232</c:v>
                </c:pt>
                <c:pt idx="576">
                  <c:v>59.941176470588232</c:v>
                </c:pt>
                <c:pt idx="577">
                  <c:v>59.941176470588232</c:v>
                </c:pt>
                <c:pt idx="578">
                  <c:v>71.705882352941174</c:v>
                </c:pt>
                <c:pt idx="579">
                  <c:v>71.705882352941174</c:v>
                </c:pt>
                <c:pt idx="580">
                  <c:v>71.705882352941174</c:v>
                </c:pt>
                <c:pt idx="581">
                  <c:v>56.333333333333336</c:v>
                </c:pt>
                <c:pt idx="582">
                  <c:v>56.333333333333336</c:v>
                </c:pt>
                <c:pt idx="583">
                  <c:v>48.25</c:v>
                </c:pt>
                <c:pt idx="584">
                  <c:v>48.25</c:v>
                </c:pt>
                <c:pt idx="585">
                  <c:v>48.25</c:v>
                </c:pt>
                <c:pt idx="586">
                  <c:v>54.5</c:v>
                </c:pt>
                <c:pt idx="587">
                  <c:v>54.5</c:v>
                </c:pt>
                <c:pt idx="588">
                  <c:v>54.5</c:v>
                </c:pt>
                <c:pt idx="589">
                  <c:v>51.846153846153847</c:v>
                </c:pt>
                <c:pt idx="590">
                  <c:v>51.846153846153847</c:v>
                </c:pt>
                <c:pt idx="591">
                  <c:v>42.615384615384613</c:v>
                </c:pt>
                <c:pt idx="592">
                  <c:v>42.615384615384613</c:v>
                </c:pt>
                <c:pt idx="593">
                  <c:v>42.615384615384613</c:v>
                </c:pt>
                <c:pt idx="594">
                  <c:v>43.666666666666664</c:v>
                </c:pt>
                <c:pt idx="595">
                  <c:v>43.666666666666664</c:v>
                </c:pt>
                <c:pt idx="596">
                  <c:v>37.277777777777779</c:v>
                </c:pt>
                <c:pt idx="597">
                  <c:v>37.277777777777779</c:v>
                </c:pt>
                <c:pt idx="598">
                  <c:v>37.277777777777779</c:v>
                </c:pt>
                <c:pt idx="599">
                  <c:v>39.647058823529413</c:v>
                </c:pt>
                <c:pt idx="600">
                  <c:v>42.6875</c:v>
                </c:pt>
                <c:pt idx="601">
                  <c:v>42.6875</c:v>
                </c:pt>
                <c:pt idx="602">
                  <c:v>36.055555555555557</c:v>
                </c:pt>
                <c:pt idx="603">
                  <c:v>36.055555555555557</c:v>
                </c:pt>
                <c:pt idx="604">
                  <c:v>36.055555555555557</c:v>
                </c:pt>
                <c:pt idx="605">
                  <c:v>36.055555555555557</c:v>
                </c:pt>
                <c:pt idx="606">
                  <c:v>36.055555555555557</c:v>
                </c:pt>
                <c:pt idx="607">
                  <c:v>39.285714285714285</c:v>
                </c:pt>
                <c:pt idx="608">
                  <c:v>36.466666666666669</c:v>
                </c:pt>
                <c:pt idx="609">
                  <c:v>36.466666666666669</c:v>
                </c:pt>
                <c:pt idx="610">
                  <c:v>36.466666666666669</c:v>
                </c:pt>
                <c:pt idx="611">
                  <c:v>39.555555555555557</c:v>
                </c:pt>
                <c:pt idx="612">
                  <c:v>39.555555555555557</c:v>
                </c:pt>
                <c:pt idx="613">
                  <c:v>39.555555555555557</c:v>
                </c:pt>
                <c:pt idx="614">
                  <c:v>39.555555555555557</c:v>
                </c:pt>
                <c:pt idx="615">
                  <c:v>39.555555555555557</c:v>
                </c:pt>
                <c:pt idx="616">
                  <c:v>39.555555555555557</c:v>
                </c:pt>
                <c:pt idx="617">
                  <c:v>33.842105263157897</c:v>
                </c:pt>
                <c:pt idx="618">
                  <c:v>33.842105263157897</c:v>
                </c:pt>
                <c:pt idx="619">
                  <c:v>28.761904761904763</c:v>
                </c:pt>
                <c:pt idx="620">
                  <c:v>28.761904761904763</c:v>
                </c:pt>
                <c:pt idx="621">
                  <c:v>28.761904761904763</c:v>
                </c:pt>
                <c:pt idx="622">
                  <c:v>28.761904761904763</c:v>
                </c:pt>
                <c:pt idx="623">
                  <c:v>22.263157894736842</c:v>
                </c:pt>
                <c:pt idx="624">
                  <c:v>22.263157894736842</c:v>
                </c:pt>
                <c:pt idx="625">
                  <c:v>22.263157894736842</c:v>
                </c:pt>
                <c:pt idx="626">
                  <c:v>21.35</c:v>
                </c:pt>
                <c:pt idx="627">
                  <c:v>22.714285714285715</c:v>
                </c:pt>
                <c:pt idx="628">
                  <c:v>22.714285714285715</c:v>
                </c:pt>
                <c:pt idx="629">
                  <c:v>19.399999999999999</c:v>
                </c:pt>
                <c:pt idx="630">
                  <c:v>19.399999999999999</c:v>
                </c:pt>
                <c:pt idx="631">
                  <c:v>18.526315789473685</c:v>
                </c:pt>
                <c:pt idx="632">
                  <c:v>18.526315789473685</c:v>
                </c:pt>
                <c:pt idx="633">
                  <c:v>18.526315789473685</c:v>
                </c:pt>
                <c:pt idx="634">
                  <c:v>18.526315789473685</c:v>
                </c:pt>
                <c:pt idx="635">
                  <c:v>18.526315789473685</c:v>
                </c:pt>
                <c:pt idx="636">
                  <c:v>20.894736842105264</c:v>
                </c:pt>
                <c:pt idx="637">
                  <c:v>20.894736842105264</c:v>
                </c:pt>
                <c:pt idx="638">
                  <c:v>22.2</c:v>
                </c:pt>
                <c:pt idx="639">
                  <c:v>22.2</c:v>
                </c:pt>
                <c:pt idx="640">
                  <c:v>22.2</c:v>
                </c:pt>
                <c:pt idx="641">
                  <c:v>22.3125</c:v>
                </c:pt>
                <c:pt idx="642">
                  <c:v>22.3125</c:v>
                </c:pt>
                <c:pt idx="643">
                  <c:v>17</c:v>
                </c:pt>
                <c:pt idx="644">
                  <c:v>17</c:v>
                </c:pt>
                <c:pt idx="645">
                  <c:v>17</c:v>
                </c:pt>
                <c:pt idx="646">
                  <c:v>30.846153846153847</c:v>
                </c:pt>
                <c:pt idx="647">
                  <c:v>30.846153846153847</c:v>
                </c:pt>
                <c:pt idx="648">
                  <c:v>30.846153846153847</c:v>
                </c:pt>
                <c:pt idx="649">
                  <c:v>28.692307692307693</c:v>
                </c:pt>
                <c:pt idx="650">
                  <c:v>28.692307692307693</c:v>
                </c:pt>
                <c:pt idx="651">
                  <c:v>31.928571428571427</c:v>
                </c:pt>
                <c:pt idx="652">
                  <c:v>48.692307692307693</c:v>
                </c:pt>
                <c:pt idx="653">
                  <c:v>48.692307692307693</c:v>
                </c:pt>
                <c:pt idx="654">
                  <c:v>52</c:v>
                </c:pt>
                <c:pt idx="655">
                  <c:v>52</c:v>
                </c:pt>
                <c:pt idx="656">
                  <c:v>52</c:v>
                </c:pt>
                <c:pt idx="657">
                  <c:v>66.25</c:v>
                </c:pt>
                <c:pt idx="658">
                  <c:v>75.533333333333331</c:v>
                </c:pt>
                <c:pt idx="659">
                  <c:v>75.533333333333331</c:v>
                </c:pt>
                <c:pt idx="660">
                  <c:v>75.533333333333331</c:v>
                </c:pt>
                <c:pt idx="661">
                  <c:v>61.9375</c:v>
                </c:pt>
                <c:pt idx="662">
                  <c:v>61.9375</c:v>
                </c:pt>
                <c:pt idx="663">
                  <c:v>61.9375</c:v>
                </c:pt>
                <c:pt idx="664">
                  <c:v>61.9375</c:v>
                </c:pt>
                <c:pt idx="665">
                  <c:v>66.533333333333331</c:v>
                </c:pt>
                <c:pt idx="666">
                  <c:v>66.533333333333331</c:v>
                </c:pt>
                <c:pt idx="667">
                  <c:v>56.93333333333333</c:v>
                </c:pt>
                <c:pt idx="668">
                  <c:v>56.93333333333333</c:v>
                </c:pt>
                <c:pt idx="669">
                  <c:v>48.375</c:v>
                </c:pt>
                <c:pt idx="670">
                  <c:v>48.375</c:v>
                </c:pt>
                <c:pt idx="671">
                  <c:v>48.375</c:v>
                </c:pt>
                <c:pt idx="672">
                  <c:v>48.375</c:v>
                </c:pt>
                <c:pt idx="673">
                  <c:v>47.277777777777779</c:v>
                </c:pt>
                <c:pt idx="674">
                  <c:v>47.277777777777779</c:v>
                </c:pt>
                <c:pt idx="675">
                  <c:v>47.277777777777779</c:v>
                </c:pt>
                <c:pt idx="676">
                  <c:v>36.06666666666667</c:v>
                </c:pt>
                <c:pt idx="677">
                  <c:v>36.06666666666667</c:v>
                </c:pt>
                <c:pt idx="678">
                  <c:v>36.06666666666667</c:v>
                </c:pt>
                <c:pt idx="679">
                  <c:v>36.06666666666667</c:v>
                </c:pt>
                <c:pt idx="680">
                  <c:v>34.071428571428569</c:v>
                </c:pt>
                <c:pt idx="681">
                  <c:v>37</c:v>
                </c:pt>
                <c:pt idx="682">
                  <c:v>46.75</c:v>
                </c:pt>
                <c:pt idx="683">
                  <c:v>46.75</c:v>
                </c:pt>
                <c:pt idx="684">
                  <c:v>46.75</c:v>
                </c:pt>
                <c:pt idx="685">
                  <c:v>54</c:v>
                </c:pt>
                <c:pt idx="686">
                  <c:v>54</c:v>
                </c:pt>
                <c:pt idx="687">
                  <c:v>54</c:v>
                </c:pt>
                <c:pt idx="688">
                  <c:v>50.07692307692308</c:v>
                </c:pt>
                <c:pt idx="689">
                  <c:v>50.9</c:v>
                </c:pt>
                <c:pt idx="690">
                  <c:v>43.166666666666664</c:v>
                </c:pt>
                <c:pt idx="691">
                  <c:v>43.166666666666664</c:v>
                </c:pt>
                <c:pt idx="692">
                  <c:v>43.166666666666664</c:v>
                </c:pt>
                <c:pt idx="693">
                  <c:v>32.5</c:v>
                </c:pt>
                <c:pt idx="694">
                  <c:v>32.5</c:v>
                </c:pt>
                <c:pt idx="695">
                  <c:v>32.5</c:v>
                </c:pt>
                <c:pt idx="696">
                  <c:v>45</c:v>
                </c:pt>
                <c:pt idx="697">
                  <c:v>45</c:v>
                </c:pt>
                <c:pt idx="698">
                  <c:v>45</c:v>
                </c:pt>
                <c:pt idx="699">
                  <c:v>45</c:v>
                </c:pt>
                <c:pt idx="700">
                  <c:v>42.5625</c:v>
                </c:pt>
                <c:pt idx="701">
                  <c:v>31.071428571428573</c:v>
                </c:pt>
                <c:pt idx="702">
                  <c:v>49.166666666666664</c:v>
                </c:pt>
                <c:pt idx="703">
                  <c:v>49.166666666666664</c:v>
                </c:pt>
                <c:pt idx="704">
                  <c:v>49.166666666666664</c:v>
                </c:pt>
                <c:pt idx="705">
                  <c:v>49.166666666666664</c:v>
                </c:pt>
                <c:pt idx="706">
                  <c:v>49.166666666666664</c:v>
                </c:pt>
                <c:pt idx="707">
                  <c:v>58.45</c:v>
                </c:pt>
                <c:pt idx="708">
                  <c:v>58.45</c:v>
                </c:pt>
                <c:pt idx="709">
                  <c:v>58.45</c:v>
                </c:pt>
                <c:pt idx="710">
                  <c:v>60.4</c:v>
                </c:pt>
                <c:pt idx="711">
                  <c:v>60.4</c:v>
                </c:pt>
                <c:pt idx="712">
                  <c:v>60.4</c:v>
                </c:pt>
                <c:pt idx="713">
                  <c:v>68.263157894736835</c:v>
                </c:pt>
                <c:pt idx="714">
                  <c:v>68.263157894736835</c:v>
                </c:pt>
                <c:pt idx="715">
                  <c:v>56.823529411764703</c:v>
                </c:pt>
                <c:pt idx="716">
                  <c:v>56.823529411764703</c:v>
                </c:pt>
                <c:pt idx="717">
                  <c:v>69.888888888888886</c:v>
                </c:pt>
                <c:pt idx="718">
                  <c:v>69.888888888888886</c:v>
                </c:pt>
                <c:pt idx="719">
                  <c:v>81.227272727272734</c:v>
                </c:pt>
                <c:pt idx="720">
                  <c:v>81.227272727272734</c:v>
                </c:pt>
                <c:pt idx="721">
                  <c:v>81.227272727272734</c:v>
                </c:pt>
                <c:pt idx="722">
                  <c:v>81.227272727272734</c:v>
                </c:pt>
                <c:pt idx="723">
                  <c:v>81.227272727272734</c:v>
                </c:pt>
                <c:pt idx="724">
                  <c:v>71</c:v>
                </c:pt>
                <c:pt idx="725">
                  <c:v>71</c:v>
                </c:pt>
                <c:pt idx="726">
                  <c:v>71</c:v>
                </c:pt>
                <c:pt idx="727">
                  <c:v>63.05263157894737</c:v>
                </c:pt>
                <c:pt idx="728">
                  <c:v>63.05263157894737</c:v>
                </c:pt>
                <c:pt idx="729">
                  <c:v>65.705882352941174</c:v>
                </c:pt>
                <c:pt idx="730">
                  <c:v>65.3125</c:v>
                </c:pt>
                <c:pt idx="731">
                  <c:v>73.266666666666666</c:v>
                </c:pt>
                <c:pt idx="732">
                  <c:v>58.866666666666667</c:v>
                </c:pt>
                <c:pt idx="733">
                  <c:v>58.866666666666667</c:v>
                </c:pt>
                <c:pt idx="734">
                  <c:v>31.727272727272727</c:v>
                </c:pt>
                <c:pt idx="735">
                  <c:v>27.5</c:v>
                </c:pt>
                <c:pt idx="736">
                  <c:v>27.5</c:v>
                </c:pt>
                <c:pt idx="737">
                  <c:v>30.3</c:v>
                </c:pt>
                <c:pt idx="738">
                  <c:v>30.3</c:v>
                </c:pt>
                <c:pt idx="739">
                  <c:v>44.2</c:v>
                </c:pt>
                <c:pt idx="740">
                  <c:v>44.2</c:v>
                </c:pt>
                <c:pt idx="741">
                  <c:v>44.2</c:v>
                </c:pt>
                <c:pt idx="742">
                  <c:v>39.916666666666664</c:v>
                </c:pt>
                <c:pt idx="743">
                  <c:v>39.916666666666664</c:v>
                </c:pt>
                <c:pt idx="744">
                  <c:v>39.916666666666664</c:v>
                </c:pt>
                <c:pt idx="745">
                  <c:v>39.916666666666664</c:v>
                </c:pt>
                <c:pt idx="746">
                  <c:v>43.5</c:v>
                </c:pt>
                <c:pt idx="747">
                  <c:v>43.666666666666664</c:v>
                </c:pt>
                <c:pt idx="748">
                  <c:v>43.666666666666664</c:v>
                </c:pt>
                <c:pt idx="749">
                  <c:v>43.666666666666664</c:v>
                </c:pt>
                <c:pt idx="750">
                  <c:v>43.666666666666664</c:v>
                </c:pt>
                <c:pt idx="751">
                  <c:v>43.666666666666664</c:v>
                </c:pt>
                <c:pt idx="752">
                  <c:v>44.2</c:v>
                </c:pt>
                <c:pt idx="753">
                  <c:v>44.2</c:v>
                </c:pt>
                <c:pt idx="754">
                  <c:v>51.333333333333336</c:v>
                </c:pt>
                <c:pt idx="755">
                  <c:v>51.333333333333336</c:v>
                </c:pt>
                <c:pt idx="756">
                  <c:v>51.333333333333336</c:v>
                </c:pt>
                <c:pt idx="757">
                  <c:v>48.81818181818182</c:v>
                </c:pt>
                <c:pt idx="758">
                  <c:v>48.81818181818182</c:v>
                </c:pt>
                <c:pt idx="759">
                  <c:v>48.81818181818182</c:v>
                </c:pt>
                <c:pt idx="760">
                  <c:v>48.81818181818182</c:v>
                </c:pt>
                <c:pt idx="761">
                  <c:v>46.571428571428569</c:v>
                </c:pt>
                <c:pt idx="762">
                  <c:v>46.571428571428569</c:v>
                </c:pt>
                <c:pt idx="763">
                  <c:v>45.842105263157897</c:v>
                </c:pt>
                <c:pt idx="764">
                  <c:v>45.842105263157897</c:v>
                </c:pt>
                <c:pt idx="765">
                  <c:v>48.875</c:v>
                </c:pt>
                <c:pt idx="766">
                  <c:v>48.875</c:v>
                </c:pt>
                <c:pt idx="767">
                  <c:v>48.875</c:v>
                </c:pt>
                <c:pt idx="768">
                  <c:v>63.684210526315788</c:v>
                </c:pt>
                <c:pt idx="769">
                  <c:v>63.684210526315788</c:v>
                </c:pt>
                <c:pt idx="770">
                  <c:v>63.684210526315788</c:v>
                </c:pt>
                <c:pt idx="771">
                  <c:v>63.684210526315788</c:v>
                </c:pt>
                <c:pt idx="772">
                  <c:v>63.684210526315788</c:v>
                </c:pt>
                <c:pt idx="773">
                  <c:v>59.388888888888886</c:v>
                </c:pt>
                <c:pt idx="774">
                  <c:v>59.388888888888886</c:v>
                </c:pt>
                <c:pt idx="775">
                  <c:v>56</c:v>
                </c:pt>
                <c:pt idx="776">
                  <c:v>56</c:v>
                </c:pt>
                <c:pt idx="777">
                  <c:v>56</c:v>
                </c:pt>
                <c:pt idx="778">
                  <c:v>59.133333333333333</c:v>
                </c:pt>
                <c:pt idx="779">
                  <c:v>59.133333333333333</c:v>
                </c:pt>
                <c:pt idx="780">
                  <c:v>56.5625</c:v>
                </c:pt>
                <c:pt idx="781">
                  <c:v>57.642857142857146</c:v>
                </c:pt>
                <c:pt idx="782">
                  <c:v>18.222222222222221</c:v>
                </c:pt>
                <c:pt idx="783">
                  <c:v>18.222222222222221</c:v>
                </c:pt>
                <c:pt idx="784">
                  <c:v>31</c:v>
                </c:pt>
                <c:pt idx="785">
                  <c:v>31</c:v>
                </c:pt>
                <c:pt idx="786">
                  <c:v>53.6</c:v>
                </c:pt>
                <c:pt idx="787">
                  <c:v>53.6</c:v>
                </c:pt>
                <c:pt idx="788">
                  <c:v>45.5</c:v>
                </c:pt>
                <c:pt idx="789">
                  <c:v>45.5</c:v>
                </c:pt>
                <c:pt idx="790">
                  <c:v>59.06666666666667</c:v>
                </c:pt>
                <c:pt idx="791">
                  <c:v>59.06666666666667</c:v>
                </c:pt>
                <c:pt idx="792">
                  <c:v>59.06666666666667</c:v>
                </c:pt>
                <c:pt idx="793">
                  <c:v>59.06666666666667</c:v>
                </c:pt>
                <c:pt idx="794">
                  <c:v>59.06666666666667</c:v>
                </c:pt>
                <c:pt idx="795">
                  <c:v>59.06666666666667</c:v>
                </c:pt>
                <c:pt idx="796">
                  <c:v>61.588235294117645</c:v>
                </c:pt>
                <c:pt idx="797">
                  <c:v>61.588235294117645</c:v>
                </c:pt>
                <c:pt idx="798">
                  <c:v>61.588235294117645</c:v>
                </c:pt>
                <c:pt idx="799">
                  <c:v>57.65</c:v>
                </c:pt>
                <c:pt idx="800">
                  <c:v>57.65</c:v>
                </c:pt>
                <c:pt idx="801">
                  <c:v>57.65</c:v>
                </c:pt>
                <c:pt idx="802">
                  <c:v>52.863636363636367</c:v>
                </c:pt>
                <c:pt idx="803">
                  <c:v>52.863636363636367</c:v>
                </c:pt>
                <c:pt idx="804">
                  <c:v>52.863636363636367</c:v>
                </c:pt>
                <c:pt idx="805">
                  <c:v>52.863636363636367</c:v>
                </c:pt>
                <c:pt idx="806">
                  <c:v>50.238095238095241</c:v>
                </c:pt>
                <c:pt idx="807">
                  <c:v>42.136363636363633</c:v>
                </c:pt>
                <c:pt idx="808">
                  <c:v>42.136363636363633</c:v>
                </c:pt>
                <c:pt idx="809">
                  <c:v>42.136363636363633</c:v>
                </c:pt>
                <c:pt idx="810">
                  <c:v>43.217391304347828</c:v>
                </c:pt>
                <c:pt idx="811">
                  <c:v>43.217391304347828</c:v>
                </c:pt>
                <c:pt idx="812">
                  <c:v>43.217391304347828</c:v>
                </c:pt>
                <c:pt idx="813">
                  <c:v>34.950000000000003</c:v>
                </c:pt>
                <c:pt idx="814">
                  <c:v>34.950000000000003</c:v>
                </c:pt>
                <c:pt idx="815">
                  <c:v>34.950000000000003</c:v>
                </c:pt>
                <c:pt idx="816">
                  <c:v>27.4</c:v>
                </c:pt>
                <c:pt idx="817">
                  <c:v>27.4</c:v>
                </c:pt>
                <c:pt idx="818">
                  <c:v>27.4</c:v>
                </c:pt>
                <c:pt idx="819">
                  <c:v>27.111111111111111</c:v>
                </c:pt>
                <c:pt idx="820">
                  <c:v>31.2</c:v>
                </c:pt>
                <c:pt idx="821">
                  <c:v>26.277777777777779</c:v>
                </c:pt>
                <c:pt idx="822">
                  <c:v>26.277777777777779</c:v>
                </c:pt>
                <c:pt idx="823">
                  <c:v>26.277777777777779</c:v>
                </c:pt>
                <c:pt idx="824">
                  <c:v>26.277777777777779</c:v>
                </c:pt>
                <c:pt idx="825">
                  <c:v>23.125</c:v>
                </c:pt>
                <c:pt idx="826">
                  <c:v>21.571428571428573</c:v>
                </c:pt>
                <c:pt idx="827">
                  <c:v>21.571428571428573</c:v>
                </c:pt>
                <c:pt idx="828">
                  <c:v>21.571428571428573</c:v>
                </c:pt>
                <c:pt idx="829">
                  <c:v>21.571428571428573</c:v>
                </c:pt>
                <c:pt idx="830">
                  <c:v>21.571428571428573</c:v>
                </c:pt>
                <c:pt idx="831">
                  <c:v>21.571428571428573</c:v>
                </c:pt>
                <c:pt idx="832">
                  <c:v>21.571428571428573</c:v>
                </c:pt>
                <c:pt idx="833">
                  <c:v>21.571428571428573</c:v>
                </c:pt>
                <c:pt idx="834">
                  <c:v>15.947368421052632</c:v>
                </c:pt>
                <c:pt idx="835">
                  <c:v>17.588235294117649</c:v>
                </c:pt>
                <c:pt idx="836">
                  <c:v>19.647058823529413</c:v>
                </c:pt>
                <c:pt idx="837">
                  <c:v>38.857142857142854</c:v>
                </c:pt>
                <c:pt idx="838">
                  <c:v>38.857142857142854</c:v>
                </c:pt>
                <c:pt idx="839">
                  <c:v>38.857142857142854</c:v>
                </c:pt>
                <c:pt idx="840">
                  <c:v>38.857142857142854</c:v>
                </c:pt>
                <c:pt idx="841">
                  <c:v>38.857142857142854</c:v>
                </c:pt>
                <c:pt idx="842">
                  <c:v>45.8</c:v>
                </c:pt>
                <c:pt idx="843">
                  <c:v>45.8</c:v>
                </c:pt>
                <c:pt idx="844">
                  <c:v>45.8</c:v>
                </c:pt>
                <c:pt idx="845">
                  <c:v>43.916666666666664</c:v>
                </c:pt>
                <c:pt idx="846">
                  <c:v>43.916666666666664</c:v>
                </c:pt>
                <c:pt idx="847">
                  <c:v>43.916666666666664</c:v>
                </c:pt>
                <c:pt idx="848">
                  <c:v>43.916666666666664</c:v>
                </c:pt>
                <c:pt idx="849">
                  <c:v>43.916666666666664</c:v>
                </c:pt>
                <c:pt idx="850">
                  <c:v>50</c:v>
                </c:pt>
                <c:pt idx="851">
                  <c:v>50</c:v>
                </c:pt>
                <c:pt idx="852">
                  <c:v>55.454545454545453</c:v>
                </c:pt>
                <c:pt idx="853">
                  <c:v>55.454545454545453</c:v>
                </c:pt>
                <c:pt idx="854">
                  <c:v>55.454545454545453</c:v>
                </c:pt>
                <c:pt idx="855">
                  <c:v>55.454545454545453</c:v>
                </c:pt>
                <c:pt idx="856">
                  <c:v>55.454545454545453</c:v>
                </c:pt>
                <c:pt idx="857">
                  <c:v>69.25</c:v>
                </c:pt>
                <c:pt idx="858">
                  <c:v>69.25</c:v>
                </c:pt>
                <c:pt idx="859">
                  <c:v>69.25</c:v>
                </c:pt>
                <c:pt idx="860">
                  <c:v>66</c:v>
                </c:pt>
                <c:pt idx="861">
                  <c:v>67.16</c:v>
                </c:pt>
                <c:pt idx="862">
                  <c:v>67.16</c:v>
                </c:pt>
                <c:pt idx="863">
                  <c:v>67.16</c:v>
                </c:pt>
                <c:pt idx="864">
                  <c:v>67.16</c:v>
                </c:pt>
                <c:pt idx="865">
                  <c:v>67.16</c:v>
                </c:pt>
                <c:pt idx="866">
                  <c:v>67.16</c:v>
                </c:pt>
                <c:pt idx="867">
                  <c:v>65.708333333333329</c:v>
                </c:pt>
                <c:pt idx="868">
                  <c:v>65.708333333333329</c:v>
                </c:pt>
                <c:pt idx="869">
                  <c:v>69.782608695652172</c:v>
                </c:pt>
                <c:pt idx="870">
                  <c:v>69.782608695652172</c:v>
                </c:pt>
                <c:pt idx="871">
                  <c:v>69.782608695652172</c:v>
                </c:pt>
                <c:pt idx="872">
                  <c:v>69.782608695652172</c:v>
                </c:pt>
                <c:pt idx="873">
                  <c:v>72.72</c:v>
                </c:pt>
                <c:pt idx="874">
                  <c:v>72.72</c:v>
                </c:pt>
                <c:pt idx="875">
                  <c:v>72.72</c:v>
                </c:pt>
                <c:pt idx="876">
                  <c:v>72.72</c:v>
                </c:pt>
                <c:pt idx="877">
                  <c:v>72.090909090909093</c:v>
                </c:pt>
                <c:pt idx="878">
                  <c:v>72.090909090909093</c:v>
                </c:pt>
                <c:pt idx="879">
                  <c:v>55.428571428571431</c:v>
                </c:pt>
                <c:pt idx="880">
                  <c:v>55.428571428571431</c:v>
                </c:pt>
                <c:pt idx="881">
                  <c:v>58.045454545454547</c:v>
                </c:pt>
                <c:pt idx="882">
                  <c:v>58.045454545454547</c:v>
                </c:pt>
                <c:pt idx="883">
                  <c:v>40.950000000000003</c:v>
                </c:pt>
                <c:pt idx="884">
                  <c:v>40.950000000000003</c:v>
                </c:pt>
                <c:pt idx="885">
                  <c:v>40.950000000000003</c:v>
                </c:pt>
                <c:pt idx="886">
                  <c:v>40.950000000000003</c:v>
                </c:pt>
                <c:pt idx="887">
                  <c:v>42.684210526315788</c:v>
                </c:pt>
                <c:pt idx="888">
                  <c:v>41.5</c:v>
                </c:pt>
                <c:pt idx="889">
                  <c:v>30.166666666666668</c:v>
                </c:pt>
                <c:pt idx="890">
                  <c:v>30.166666666666668</c:v>
                </c:pt>
                <c:pt idx="891">
                  <c:v>30.166666666666668</c:v>
                </c:pt>
                <c:pt idx="892">
                  <c:v>30.166666666666668</c:v>
                </c:pt>
                <c:pt idx="893">
                  <c:v>30.166666666666668</c:v>
                </c:pt>
                <c:pt idx="894">
                  <c:v>30.166666666666668</c:v>
                </c:pt>
                <c:pt idx="895">
                  <c:v>28.058823529411764</c:v>
                </c:pt>
                <c:pt idx="896">
                  <c:v>24.473684210526315</c:v>
                </c:pt>
                <c:pt idx="897">
                  <c:v>24.473684210526315</c:v>
                </c:pt>
                <c:pt idx="898">
                  <c:v>24.473684210526315</c:v>
                </c:pt>
                <c:pt idx="899">
                  <c:v>24.473684210526315</c:v>
                </c:pt>
                <c:pt idx="900">
                  <c:v>19.944444444444443</c:v>
                </c:pt>
                <c:pt idx="901">
                  <c:v>14.611111111111111</c:v>
                </c:pt>
                <c:pt idx="902">
                  <c:v>14.611111111111111</c:v>
                </c:pt>
                <c:pt idx="903">
                  <c:v>14.611111111111111</c:v>
                </c:pt>
                <c:pt idx="904">
                  <c:v>14.611111111111111</c:v>
                </c:pt>
                <c:pt idx="905">
                  <c:v>14.263157894736842</c:v>
                </c:pt>
                <c:pt idx="906">
                  <c:v>14.263157894736842</c:v>
                </c:pt>
                <c:pt idx="907">
                  <c:v>12.894736842105264</c:v>
                </c:pt>
                <c:pt idx="908">
                  <c:v>15.166666666666666</c:v>
                </c:pt>
                <c:pt idx="909">
                  <c:v>15.166666666666666</c:v>
                </c:pt>
                <c:pt idx="910">
                  <c:v>15.166666666666666</c:v>
                </c:pt>
                <c:pt idx="911">
                  <c:v>15.166666666666666</c:v>
                </c:pt>
                <c:pt idx="912">
                  <c:v>15.166666666666666</c:v>
                </c:pt>
                <c:pt idx="913">
                  <c:v>13.789473684210526</c:v>
                </c:pt>
                <c:pt idx="914">
                  <c:v>13.789473684210526</c:v>
                </c:pt>
                <c:pt idx="915">
                  <c:v>32.578947368421055</c:v>
                </c:pt>
                <c:pt idx="916">
                  <c:v>32.578947368421055</c:v>
                </c:pt>
                <c:pt idx="917">
                  <c:v>32.578947368421055</c:v>
                </c:pt>
                <c:pt idx="918">
                  <c:v>32.578947368421055</c:v>
                </c:pt>
                <c:pt idx="919">
                  <c:v>31</c:v>
                </c:pt>
                <c:pt idx="920">
                  <c:v>31</c:v>
                </c:pt>
                <c:pt idx="921">
                  <c:v>31</c:v>
                </c:pt>
                <c:pt idx="922">
                  <c:v>37.35</c:v>
                </c:pt>
                <c:pt idx="923">
                  <c:v>37.35</c:v>
                </c:pt>
                <c:pt idx="924">
                  <c:v>37.35</c:v>
                </c:pt>
                <c:pt idx="925">
                  <c:v>47.095238095238095</c:v>
                </c:pt>
                <c:pt idx="926">
                  <c:v>47.095238095238095</c:v>
                </c:pt>
                <c:pt idx="927">
                  <c:v>47.095238095238095</c:v>
                </c:pt>
                <c:pt idx="928">
                  <c:v>46.571428571428569</c:v>
                </c:pt>
                <c:pt idx="929">
                  <c:v>50.529411764705884</c:v>
                </c:pt>
                <c:pt idx="930">
                  <c:v>59.315789473684212</c:v>
                </c:pt>
                <c:pt idx="931">
                  <c:v>59.315789473684212</c:v>
                </c:pt>
                <c:pt idx="932">
                  <c:v>59.315789473684212</c:v>
                </c:pt>
                <c:pt idx="933">
                  <c:v>59.315789473684212</c:v>
                </c:pt>
                <c:pt idx="934">
                  <c:v>45.176470588235297</c:v>
                </c:pt>
                <c:pt idx="935">
                  <c:v>45.176470588235297</c:v>
                </c:pt>
                <c:pt idx="936">
                  <c:v>44</c:v>
                </c:pt>
                <c:pt idx="937">
                  <c:v>44</c:v>
                </c:pt>
                <c:pt idx="938">
                  <c:v>44</c:v>
                </c:pt>
                <c:pt idx="939">
                  <c:v>39.875</c:v>
                </c:pt>
                <c:pt idx="940">
                  <c:v>39.875</c:v>
                </c:pt>
                <c:pt idx="941">
                  <c:v>35.733333333333334</c:v>
                </c:pt>
                <c:pt idx="942">
                  <c:v>35.733333333333334</c:v>
                </c:pt>
                <c:pt idx="943">
                  <c:v>35.1875</c:v>
                </c:pt>
                <c:pt idx="944">
                  <c:v>35.1875</c:v>
                </c:pt>
                <c:pt idx="945">
                  <c:v>36.263157894736842</c:v>
                </c:pt>
                <c:pt idx="946">
                  <c:v>36.263157894736842</c:v>
                </c:pt>
                <c:pt idx="947">
                  <c:v>36.263157894736842</c:v>
                </c:pt>
                <c:pt idx="948">
                  <c:v>36.263157894736842</c:v>
                </c:pt>
                <c:pt idx="949">
                  <c:v>27.0625</c:v>
                </c:pt>
                <c:pt idx="950">
                  <c:v>27.0625</c:v>
                </c:pt>
                <c:pt idx="951">
                  <c:v>27.0625</c:v>
                </c:pt>
                <c:pt idx="952">
                  <c:v>27.4375</c:v>
                </c:pt>
                <c:pt idx="953">
                  <c:v>27.4375</c:v>
                </c:pt>
                <c:pt idx="954">
                  <c:v>27.4375</c:v>
                </c:pt>
                <c:pt idx="955">
                  <c:v>30.3125</c:v>
                </c:pt>
                <c:pt idx="956">
                  <c:v>30.3125</c:v>
                </c:pt>
                <c:pt idx="957">
                  <c:v>26.94736842105263</c:v>
                </c:pt>
                <c:pt idx="958">
                  <c:v>26.94736842105263</c:v>
                </c:pt>
                <c:pt idx="959">
                  <c:v>26.94736842105263</c:v>
                </c:pt>
                <c:pt idx="960">
                  <c:v>26.94736842105263</c:v>
                </c:pt>
                <c:pt idx="961">
                  <c:v>26.94736842105263</c:v>
                </c:pt>
                <c:pt idx="962">
                  <c:v>24.210526315789473</c:v>
                </c:pt>
                <c:pt idx="963">
                  <c:v>24.210526315789473</c:v>
                </c:pt>
                <c:pt idx="964">
                  <c:v>20.4375</c:v>
                </c:pt>
                <c:pt idx="965">
                  <c:v>19.388888888888889</c:v>
                </c:pt>
                <c:pt idx="966">
                  <c:v>19.388888888888889</c:v>
                </c:pt>
                <c:pt idx="967">
                  <c:v>18.529411764705884</c:v>
                </c:pt>
                <c:pt idx="968">
                  <c:v>18.529411764705884</c:v>
                </c:pt>
                <c:pt idx="969">
                  <c:v>19.733333333333334</c:v>
                </c:pt>
                <c:pt idx="970">
                  <c:v>16.9375</c:v>
                </c:pt>
                <c:pt idx="971">
                  <c:v>16.9375</c:v>
                </c:pt>
                <c:pt idx="972">
                  <c:v>16.9375</c:v>
                </c:pt>
                <c:pt idx="973">
                  <c:v>8.5</c:v>
                </c:pt>
                <c:pt idx="974">
                  <c:v>15.333333333333334</c:v>
                </c:pt>
                <c:pt idx="975">
                  <c:v>15.333333333333334</c:v>
                </c:pt>
                <c:pt idx="976">
                  <c:v>23.333333333333332</c:v>
                </c:pt>
                <c:pt idx="977">
                  <c:v>23.333333333333332</c:v>
                </c:pt>
                <c:pt idx="978">
                  <c:v>23.333333333333332</c:v>
                </c:pt>
                <c:pt idx="979">
                  <c:v>23.333333333333332</c:v>
                </c:pt>
                <c:pt idx="980">
                  <c:v>29.333333333333332</c:v>
                </c:pt>
                <c:pt idx="981">
                  <c:v>29.333333333333332</c:v>
                </c:pt>
                <c:pt idx="982">
                  <c:v>29.333333333333332</c:v>
                </c:pt>
                <c:pt idx="983">
                  <c:v>29.333333333333332</c:v>
                </c:pt>
                <c:pt idx="984">
                  <c:v>29.333333333333332</c:v>
                </c:pt>
                <c:pt idx="985">
                  <c:v>33.722222222222221</c:v>
                </c:pt>
                <c:pt idx="986">
                  <c:v>33.722222222222221</c:v>
                </c:pt>
                <c:pt idx="987">
                  <c:v>34.473684210526315</c:v>
                </c:pt>
                <c:pt idx="988">
                  <c:v>34.473684210526315</c:v>
                </c:pt>
                <c:pt idx="989">
                  <c:v>34</c:v>
                </c:pt>
                <c:pt idx="990">
                  <c:v>34</c:v>
                </c:pt>
                <c:pt idx="991">
                  <c:v>34</c:v>
                </c:pt>
                <c:pt idx="992">
                  <c:v>34</c:v>
                </c:pt>
                <c:pt idx="993">
                  <c:v>34</c:v>
                </c:pt>
                <c:pt idx="994">
                  <c:v>34.521739130434781</c:v>
                </c:pt>
                <c:pt idx="995">
                  <c:v>34.521739130434781</c:v>
                </c:pt>
                <c:pt idx="996">
                  <c:v>34.521739130434781</c:v>
                </c:pt>
                <c:pt idx="997">
                  <c:v>34.043478260869563</c:v>
                </c:pt>
                <c:pt idx="998">
                  <c:v>34.043478260869563</c:v>
                </c:pt>
                <c:pt idx="999">
                  <c:v>32.869565217391305</c:v>
                </c:pt>
                <c:pt idx="1000">
                  <c:v>32.869565217391305</c:v>
                </c:pt>
                <c:pt idx="1001">
                  <c:v>32.869565217391305</c:v>
                </c:pt>
                <c:pt idx="1002">
                  <c:v>32.869565217391305</c:v>
                </c:pt>
                <c:pt idx="1003">
                  <c:v>29.083333333333332</c:v>
                </c:pt>
                <c:pt idx="1004">
                  <c:v>29.083333333333332</c:v>
                </c:pt>
                <c:pt idx="1005">
                  <c:v>29.083333333333332</c:v>
                </c:pt>
                <c:pt idx="1006">
                  <c:v>29.083333333333332</c:v>
                </c:pt>
                <c:pt idx="1007">
                  <c:v>29.083333333333332</c:v>
                </c:pt>
                <c:pt idx="1008">
                  <c:v>29.083333333333332</c:v>
                </c:pt>
                <c:pt idx="1009">
                  <c:v>25.24</c:v>
                </c:pt>
                <c:pt idx="1010">
                  <c:v>25.24</c:v>
                </c:pt>
                <c:pt idx="1011">
                  <c:v>25.24</c:v>
                </c:pt>
                <c:pt idx="1012">
                  <c:v>24.25</c:v>
                </c:pt>
                <c:pt idx="1013">
                  <c:v>30.047619047619047</c:v>
                </c:pt>
                <c:pt idx="1014">
                  <c:v>30.047619047619047</c:v>
                </c:pt>
                <c:pt idx="1015">
                  <c:v>29.80952380952381</c:v>
                </c:pt>
                <c:pt idx="1016">
                  <c:v>29.80952380952381</c:v>
                </c:pt>
                <c:pt idx="1017">
                  <c:v>29.80952380952381</c:v>
                </c:pt>
                <c:pt idx="1018">
                  <c:v>27.90909090909091</c:v>
                </c:pt>
                <c:pt idx="1019">
                  <c:v>27.90909090909091</c:v>
                </c:pt>
                <c:pt idx="1020">
                  <c:v>27.90909090909091</c:v>
                </c:pt>
                <c:pt idx="1021">
                  <c:v>24.842105263157894</c:v>
                </c:pt>
                <c:pt idx="1022">
                  <c:v>26.764705882352942</c:v>
                </c:pt>
                <c:pt idx="1023">
                  <c:v>26.764705882352942</c:v>
                </c:pt>
                <c:pt idx="1024">
                  <c:v>26.764705882352942</c:v>
                </c:pt>
                <c:pt idx="1025">
                  <c:v>26.764705882352942</c:v>
                </c:pt>
                <c:pt idx="1026">
                  <c:v>33.799999999999997</c:v>
                </c:pt>
                <c:pt idx="1027">
                  <c:v>33.799999999999997</c:v>
                </c:pt>
                <c:pt idx="1028">
                  <c:v>28.454545454545453</c:v>
                </c:pt>
                <c:pt idx="1029">
                  <c:v>27.555555555555557</c:v>
                </c:pt>
                <c:pt idx="1030">
                  <c:v>27.555555555555557</c:v>
                </c:pt>
                <c:pt idx="1031">
                  <c:v>26</c:v>
                </c:pt>
                <c:pt idx="1032">
                  <c:v>26</c:v>
                </c:pt>
                <c:pt idx="1033">
                  <c:v>23.285714285714285</c:v>
                </c:pt>
                <c:pt idx="1034">
                  <c:v>38.111111111111114</c:v>
                </c:pt>
                <c:pt idx="1035">
                  <c:v>38.111111111111114</c:v>
                </c:pt>
                <c:pt idx="1036">
                  <c:v>38.111111111111114</c:v>
                </c:pt>
                <c:pt idx="1037">
                  <c:v>40.700000000000003</c:v>
                </c:pt>
                <c:pt idx="1038">
                  <c:v>33.916666666666664</c:v>
                </c:pt>
                <c:pt idx="1039">
                  <c:v>33.916666666666664</c:v>
                </c:pt>
                <c:pt idx="1040">
                  <c:v>33.916666666666664</c:v>
                </c:pt>
                <c:pt idx="1041">
                  <c:v>36.428571428571431</c:v>
                </c:pt>
                <c:pt idx="1042">
                  <c:v>36.428571428571431</c:v>
                </c:pt>
                <c:pt idx="1043">
                  <c:v>41.428571428571431</c:v>
                </c:pt>
                <c:pt idx="1044">
                  <c:v>41.428571428571431</c:v>
                </c:pt>
                <c:pt idx="1045">
                  <c:v>40.3125</c:v>
                </c:pt>
                <c:pt idx="1046">
                  <c:v>40.3125</c:v>
                </c:pt>
                <c:pt idx="1047">
                  <c:v>40.3125</c:v>
                </c:pt>
                <c:pt idx="1048">
                  <c:v>40.3125</c:v>
                </c:pt>
                <c:pt idx="1049">
                  <c:v>38.0625</c:v>
                </c:pt>
                <c:pt idx="1050">
                  <c:v>33.470588235294116</c:v>
                </c:pt>
                <c:pt idx="1051">
                  <c:v>33.470588235294116</c:v>
                </c:pt>
                <c:pt idx="1052">
                  <c:v>33.470588235294116</c:v>
                </c:pt>
                <c:pt idx="1053">
                  <c:v>33.470588235294116</c:v>
                </c:pt>
                <c:pt idx="1054">
                  <c:v>31.684210526315791</c:v>
                </c:pt>
                <c:pt idx="1055">
                  <c:v>31.684210526315791</c:v>
                </c:pt>
                <c:pt idx="1056">
                  <c:v>31.684210526315791</c:v>
                </c:pt>
                <c:pt idx="1057">
                  <c:v>32.111111111111114</c:v>
                </c:pt>
                <c:pt idx="1058">
                  <c:v>32.111111111111114</c:v>
                </c:pt>
                <c:pt idx="1059">
                  <c:v>29.894736842105264</c:v>
                </c:pt>
                <c:pt idx="1060">
                  <c:v>29.894736842105264</c:v>
                </c:pt>
                <c:pt idx="1061">
                  <c:v>29.894736842105264</c:v>
                </c:pt>
                <c:pt idx="1062">
                  <c:v>32.421052631578945</c:v>
                </c:pt>
                <c:pt idx="1063">
                  <c:v>32.421052631578945</c:v>
                </c:pt>
                <c:pt idx="1064">
                  <c:v>33.25</c:v>
                </c:pt>
                <c:pt idx="1065">
                  <c:v>30.615384615384617</c:v>
                </c:pt>
                <c:pt idx="1066">
                  <c:v>30.615384615384617</c:v>
                </c:pt>
                <c:pt idx="1067">
                  <c:v>27.727272727272727</c:v>
                </c:pt>
                <c:pt idx="1068">
                  <c:v>30.3</c:v>
                </c:pt>
                <c:pt idx="1069">
                  <c:v>46.454545454545453</c:v>
                </c:pt>
                <c:pt idx="1070">
                  <c:v>46.454545454545453</c:v>
                </c:pt>
                <c:pt idx="1071">
                  <c:v>46.454545454545453</c:v>
                </c:pt>
                <c:pt idx="1072">
                  <c:v>46.454545454545453</c:v>
                </c:pt>
                <c:pt idx="1073">
                  <c:v>38.4</c:v>
                </c:pt>
                <c:pt idx="1074">
                  <c:v>40.799999999999997</c:v>
                </c:pt>
                <c:pt idx="1075">
                  <c:v>39</c:v>
                </c:pt>
                <c:pt idx="1076">
                  <c:v>39</c:v>
                </c:pt>
                <c:pt idx="1077">
                  <c:v>39</c:v>
                </c:pt>
                <c:pt idx="1078">
                  <c:v>39</c:v>
                </c:pt>
                <c:pt idx="1079">
                  <c:v>38.666666666666664</c:v>
                </c:pt>
                <c:pt idx="1080">
                  <c:v>38.666666666666664</c:v>
                </c:pt>
                <c:pt idx="1081">
                  <c:v>38.666666666666664</c:v>
                </c:pt>
                <c:pt idx="1082">
                  <c:v>38.666666666666664</c:v>
                </c:pt>
                <c:pt idx="1083">
                  <c:v>41.352941176470587</c:v>
                </c:pt>
                <c:pt idx="1084">
                  <c:v>41.352941176470587</c:v>
                </c:pt>
                <c:pt idx="1085">
                  <c:v>41.352941176470587</c:v>
                </c:pt>
                <c:pt idx="1086">
                  <c:v>29.142857142857142</c:v>
                </c:pt>
                <c:pt idx="1087">
                  <c:v>29.5</c:v>
                </c:pt>
                <c:pt idx="1088">
                  <c:v>25</c:v>
                </c:pt>
                <c:pt idx="1089">
                  <c:v>28.066666666666666</c:v>
                </c:pt>
                <c:pt idx="1090">
                  <c:v>35.428571428571431</c:v>
                </c:pt>
                <c:pt idx="1091">
                  <c:v>35.428571428571431</c:v>
                </c:pt>
                <c:pt idx="1092">
                  <c:v>35.428571428571431</c:v>
                </c:pt>
                <c:pt idx="1093">
                  <c:v>32.857142857142854</c:v>
                </c:pt>
                <c:pt idx="1094">
                  <c:v>32.857142857142854</c:v>
                </c:pt>
                <c:pt idx="1095">
                  <c:v>32.857142857142854</c:v>
                </c:pt>
                <c:pt idx="1096">
                  <c:v>32.857142857142854</c:v>
                </c:pt>
                <c:pt idx="1097">
                  <c:v>31.2</c:v>
                </c:pt>
                <c:pt idx="1098">
                  <c:v>31.2</c:v>
                </c:pt>
                <c:pt idx="1099">
                  <c:v>31.2</c:v>
                </c:pt>
                <c:pt idx="1100">
                  <c:v>31.2</c:v>
                </c:pt>
                <c:pt idx="1101">
                  <c:v>29.375</c:v>
                </c:pt>
                <c:pt idx="1102">
                  <c:v>29.375</c:v>
                </c:pt>
                <c:pt idx="1103">
                  <c:v>29.375</c:v>
                </c:pt>
                <c:pt idx="1104">
                  <c:v>31.526315789473685</c:v>
                </c:pt>
                <c:pt idx="1105">
                  <c:v>31.526315789473685</c:v>
                </c:pt>
                <c:pt idx="1106">
                  <c:v>31.526315789473685</c:v>
                </c:pt>
                <c:pt idx="1107">
                  <c:v>31.526315789473685</c:v>
                </c:pt>
                <c:pt idx="1108">
                  <c:v>31.578947368421051</c:v>
                </c:pt>
                <c:pt idx="1109">
                  <c:v>24.666666666666668</c:v>
                </c:pt>
                <c:pt idx="1110">
                  <c:v>24.666666666666668</c:v>
                </c:pt>
                <c:pt idx="1111">
                  <c:v>29.3125</c:v>
                </c:pt>
                <c:pt idx="1112">
                  <c:v>29.3125</c:v>
                </c:pt>
                <c:pt idx="1113">
                  <c:v>31</c:v>
                </c:pt>
                <c:pt idx="1114">
                  <c:v>31</c:v>
                </c:pt>
                <c:pt idx="1115">
                  <c:v>28.941176470588236</c:v>
                </c:pt>
                <c:pt idx="1116">
                  <c:v>28.941176470588236</c:v>
                </c:pt>
                <c:pt idx="1117">
                  <c:v>28.941176470588236</c:v>
                </c:pt>
                <c:pt idx="1118">
                  <c:v>38.588235294117645</c:v>
                </c:pt>
                <c:pt idx="1119">
                  <c:v>38.588235294117645</c:v>
                </c:pt>
                <c:pt idx="1120">
                  <c:v>38.588235294117645</c:v>
                </c:pt>
                <c:pt idx="1121">
                  <c:v>45.93333333333333</c:v>
                </c:pt>
                <c:pt idx="1122">
                  <c:v>45.93333333333333</c:v>
                </c:pt>
                <c:pt idx="1123">
                  <c:v>42.058823529411768</c:v>
                </c:pt>
                <c:pt idx="1124">
                  <c:v>42.058823529411768</c:v>
                </c:pt>
                <c:pt idx="1125">
                  <c:v>42.058823529411768</c:v>
                </c:pt>
                <c:pt idx="1126">
                  <c:v>46.684210526315788</c:v>
                </c:pt>
                <c:pt idx="1127">
                  <c:v>46.684210526315788</c:v>
                </c:pt>
                <c:pt idx="1128">
                  <c:v>46.684210526315788</c:v>
                </c:pt>
                <c:pt idx="1129">
                  <c:v>46.684210526315788</c:v>
                </c:pt>
                <c:pt idx="1130">
                  <c:v>47.555555555555557</c:v>
                </c:pt>
                <c:pt idx="1131">
                  <c:v>43.5</c:v>
                </c:pt>
                <c:pt idx="1132">
                  <c:v>43.5</c:v>
                </c:pt>
                <c:pt idx="1133">
                  <c:v>46.388888888888886</c:v>
                </c:pt>
                <c:pt idx="1134">
                  <c:v>46.388888888888886</c:v>
                </c:pt>
                <c:pt idx="1135">
                  <c:v>46.388888888888886</c:v>
                </c:pt>
                <c:pt idx="1136">
                  <c:v>39.736842105263158</c:v>
                </c:pt>
                <c:pt idx="1137">
                  <c:v>39.736842105263158</c:v>
                </c:pt>
                <c:pt idx="1138">
                  <c:v>39.736842105263158</c:v>
                </c:pt>
                <c:pt idx="1139">
                  <c:v>39.736842105263158</c:v>
                </c:pt>
                <c:pt idx="1140">
                  <c:v>36.421052631578945</c:v>
                </c:pt>
                <c:pt idx="1141">
                  <c:v>36.421052631578945</c:v>
                </c:pt>
                <c:pt idx="1142">
                  <c:v>40.352941176470587</c:v>
                </c:pt>
                <c:pt idx="1143">
                  <c:v>36.571428571428569</c:v>
                </c:pt>
                <c:pt idx="1144">
                  <c:v>30.625</c:v>
                </c:pt>
                <c:pt idx="1145">
                  <c:v>30.625</c:v>
                </c:pt>
                <c:pt idx="1146">
                  <c:v>30.625</c:v>
                </c:pt>
                <c:pt idx="1147">
                  <c:v>34.529411764705884</c:v>
                </c:pt>
                <c:pt idx="1148">
                  <c:v>34.529411764705884</c:v>
                </c:pt>
                <c:pt idx="1149">
                  <c:v>34.529411764705884</c:v>
                </c:pt>
                <c:pt idx="1150">
                  <c:v>32.266666666666666</c:v>
                </c:pt>
                <c:pt idx="1151">
                  <c:v>41.666666666666664</c:v>
                </c:pt>
                <c:pt idx="1152">
                  <c:v>41.666666666666664</c:v>
                </c:pt>
                <c:pt idx="1153">
                  <c:v>41.666666666666664</c:v>
                </c:pt>
                <c:pt idx="1154">
                  <c:v>41.666666666666664</c:v>
                </c:pt>
                <c:pt idx="1155">
                  <c:v>33.846153846153847</c:v>
                </c:pt>
                <c:pt idx="1156">
                  <c:v>38.785714285714285</c:v>
                </c:pt>
                <c:pt idx="1157">
                  <c:v>38.785714285714285</c:v>
                </c:pt>
                <c:pt idx="1158">
                  <c:v>42.857142857142854</c:v>
                </c:pt>
                <c:pt idx="1159">
                  <c:v>42.857142857142854</c:v>
                </c:pt>
                <c:pt idx="1160">
                  <c:v>42.857142857142854</c:v>
                </c:pt>
                <c:pt idx="1161">
                  <c:v>40.07692307692308</c:v>
                </c:pt>
                <c:pt idx="1162">
                  <c:v>40.07692307692308</c:v>
                </c:pt>
                <c:pt idx="1163">
                  <c:v>40.07692307692308</c:v>
                </c:pt>
                <c:pt idx="1164">
                  <c:v>32.75</c:v>
                </c:pt>
                <c:pt idx="1165">
                  <c:v>32.75</c:v>
                </c:pt>
                <c:pt idx="1166">
                  <c:v>32.75</c:v>
                </c:pt>
                <c:pt idx="1167">
                  <c:v>35.9375</c:v>
                </c:pt>
                <c:pt idx="1168">
                  <c:v>35.9375</c:v>
                </c:pt>
                <c:pt idx="1169">
                  <c:v>35.9375</c:v>
                </c:pt>
                <c:pt idx="1170">
                  <c:v>35.9375</c:v>
                </c:pt>
                <c:pt idx="1171">
                  <c:v>41.823529411764703</c:v>
                </c:pt>
                <c:pt idx="1172">
                  <c:v>41.823529411764703</c:v>
                </c:pt>
                <c:pt idx="1173">
                  <c:v>40.549999999999997</c:v>
                </c:pt>
                <c:pt idx="1174">
                  <c:v>40.549999999999997</c:v>
                </c:pt>
                <c:pt idx="1175">
                  <c:v>40.549999999999997</c:v>
                </c:pt>
                <c:pt idx="1176">
                  <c:v>40.549999999999997</c:v>
                </c:pt>
                <c:pt idx="1177">
                  <c:v>40.549999999999997</c:v>
                </c:pt>
                <c:pt idx="1178">
                  <c:v>39.277777777777779</c:v>
                </c:pt>
                <c:pt idx="1179">
                  <c:v>42.2</c:v>
                </c:pt>
                <c:pt idx="1180">
                  <c:v>42.2</c:v>
                </c:pt>
                <c:pt idx="1181">
                  <c:v>42.2</c:v>
                </c:pt>
                <c:pt idx="1182">
                  <c:v>42.2</c:v>
                </c:pt>
                <c:pt idx="1183">
                  <c:v>42.2</c:v>
                </c:pt>
                <c:pt idx="1184">
                  <c:v>40.210526315789473</c:v>
                </c:pt>
                <c:pt idx="1185">
                  <c:v>40.210526315789473</c:v>
                </c:pt>
                <c:pt idx="1186">
                  <c:v>34.941176470588232</c:v>
                </c:pt>
                <c:pt idx="1187">
                  <c:v>34.941176470588232</c:v>
                </c:pt>
                <c:pt idx="1188">
                  <c:v>36.941176470588232</c:v>
                </c:pt>
                <c:pt idx="1189">
                  <c:v>36.941176470588232</c:v>
                </c:pt>
                <c:pt idx="1190">
                  <c:v>36.928571428571431</c:v>
                </c:pt>
                <c:pt idx="1191">
                  <c:v>36.928571428571431</c:v>
                </c:pt>
                <c:pt idx="1192">
                  <c:v>33.722222222222221</c:v>
                </c:pt>
                <c:pt idx="1193">
                  <c:v>33.722222222222221</c:v>
                </c:pt>
                <c:pt idx="1194">
                  <c:v>33.722222222222221</c:v>
                </c:pt>
                <c:pt idx="1195">
                  <c:v>33.722222222222221</c:v>
                </c:pt>
                <c:pt idx="1196">
                  <c:v>33.722222222222221</c:v>
                </c:pt>
                <c:pt idx="1197">
                  <c:v>32.549999999999997</c:v>
                </c:pt>
                <c:pt idx="1198">
                  <c:v>32.549999999999997</c:v>
                </c:pt>
                <c:pt idx="1199">
                  <c:v>32.941176470588232</c:v>
                </c:pt>
                <c:pt idx="1200">
                  <c:v>32.941176470588232</c:v>
                </c:pt>
                <c:pt idx="1201">
                  <c:v>37.866666666666667</c:v>
                </c:pt>
                <c:pt idx="1202">
                  <c:v>37.866666666666667</c:v>
                </c:pt>
                <c:pt idx="1203">
                  <c:v>31.785714285714285</c:v>
                </c:pt>
                <c:pt idx="1204">
                  <c:v>25.8</c:v>
                </c:pt>
                <c:pt idx="1205">
                  <c:v>25.8</c:v>
                </c:pt>
                <c:pt idx="1206">
                  <c:v>25.8</c:v>
                </c:pt>
                <c:pt idx="1207">
                  <c:v>27.545454545454547</c:v>
                </c:pt>
                <c:pt idx="1208">
                  <c:v>30.727272727272727</c:v>
                </c:pt>
                <c:pt idx="1209">
                  <c:v>30.727272727272727</c:v>
                </c:pt>
                <c:pt idx="1210">
                  <c:v>32.700000000000003</c:v>
                </c:pt>
                <c:pt idx="1211">
                  <c:v>30.636363636363637</c:v>
                </c:pt>
                <c:pt idx="1212">
                  <c:v>32.5</c:v>
                </c:pt>
                <c:pt idx="1213">
                  <c:v>36.428571428571431</c:v>
                </c:pt>
                <c:pt idx="1214">
                  <c:v>44.285714285714285</c:v>
                </c:pt>
                <c:pt idx="1215">
                  <c:v>36.666666666666664</c:v>
                </c:pt>
                <c:pt idx="1216">
                  <c:v>36.666666666666664</c:v>
                </c:pt>
                <c:pt idx="1217">
                  <c:v>37.666666666666664</c:v>
                </c:pt>
                <c:pt idx="1218">
                  <c:v>61</c:v>
                </c:pt>
                <c:pt idx="1219">
                  <c:v>61</c:v>
                </c:pt>
                <c:pt idx="1220">
                  <c:v>61</c:v>
                </c:pt>
                <c:pt idx="1221">
                  <c:v>61</c:v>
                </c:pt>
                <c:pt idx="1222">
                  <c:v>60.090909090909093</c:v>
                </c:pt>
                <c:pt idx="1223">
                  <c:v>60.090909090909093</c:v>
                </c:pt>
                <c:pt idx="1224">
                  <c:v>64.571428571428569</c:v>
                </c:pt>
                <c:pt idx="1225">
                  <c:v>64.571428571428569</c:v>
                </c:pt>
                <c:pt idx="1226">
                  <c:v>64.571428571428569</c:v>
                </c:pt>
                <c:pt idx="1227">
                  <c:v>64.571428571428569</c:v>
                </c:pt>
                <c:pt idx="1228">
                  <c:v>61.357142857142854</c:v>
                </c:pt>
                <c:pt idx="1229">
                  <c:v>69.461538461538467</c:v>
                </c:pt>
                <c:pt idx="1230">
                  <c:v>69.461538461538467</c:v>
                </c:pt>
                <c:pt idx="1231">
                  <c:v>77.333333333333329</c:v>
                </c:pt>
                <c:pt idx="1232">
                  <c:v>80.5</c:v>
                </c:pt>
                <c:pt idx="1233">
                  <c:v>76.5</c:v>
                </c:pt>
                <c:pt idx="1234">
                  <c:v>76.5</c:v>
                </c:pt>
                <c:pt idx="1235">
                  <c:v>71.285714285714292</c:v>
                </c:pt>
                <c:pt idx="1236">
                  <c:v>71.285714285714292</c:v>
                </c:pt>
                <c:pt idx="1237">
                  <c:v>71.285714285714292</c:v>
                </c:pt>
                <c:pt idx="1238">
                  <c:v>75.333333333333329</c:v>
                </c:pt>
                <c:pt idx="1239">
                  <c:v>75.333333333333329</c:v>
                </c:pt>
                <c:pt idx="1240">
                  <c:v>69.888888888888886</c:v>
                </c:pt>
                <c:pt idx="1241">
                  <c:v>71.727272727272734</c:v>
                </c:pt>
                <c:pt idx="1242">
                  <c:v>71.727272727272734</c:v>
                </c:pt>
                <c:pt idx="1243">
                  <c:v>70</c:v>
                </c:pt>
                <c:pt idx="1244">
                  <c:v>70</c:v>
                </c:pt>
                <c:pt idx="1245">
                  <c:v>65.333333333333329</c:v>
                </c:pt>
                <c:pt idx="1246">
                  <c:v>71.833333333333329</c:v>
                </c:pt>
                <c:pt idx="1247">
                  <c:v>71.833333333333329</c:v>
                </c:pt>
                <c:pt idx="1248">
                  <c:v>71.833333333333329</c:v>
                </c:pt>
                <c:pt idx="1249">
                  <c:v>75.857142857142861</c:v>
                </c:pt>
                <c:pt idx="1250">
                  <c:v>72.5</c:v>
                </c:pt>
                <c:pt idx="1251">
                  <c:v>80.333333333333329</c:v>
                </c:pt>
                <c:pt idx="1252">
                  <c:v>72.599999999999994</c:v>
                </c:pt>
                <c:pt idx="1253">
                  <c:v>72.599999999999994</c:v>
                </c:pt>
                <c:pt idx="1254">
                  <c:v>71.400000000000006</c:v>
                </c:pt>
                <c:pt idx="1255">
                  <c:v>74.166666666666671</c:v>
                </c:pt>
                <c:pt idx="1256">
                  <c:v>78.2</c:v>
                </c:pt>
                <c:pt idx="1257">
                  <c:v>83</c:v>
                </c:pt>
                <c:pt idx="1258">
                  <c:v>95</c:v>
                </c:pt>
                <c:pt idx="1259">
                  <c:v>97.75</c:v>
                </c:pt>
                <c:pt idx="1260">
                  <c:v>107</c:v>
                </c:pt>
                <c:pt idx="1261">
                  <c:v>105</c:v>
                </c:pt>
                <c:pt idx="1262">
                  <c:v>100</c:v>
                </c:pt>
                <c:pt idx="1263">
                  <c:v>77.5</c:v>
                </c:pt>
                <c:pt idx="1264">
                  <c:v>81.5</c:v>
                </c:pt>
                <c:pt idx="1265">
                  <c:v>84.5</c:v>
                </c:pt>
                <c:pt idx="1266">
                  <c:v>84.5</c:v>
                </c:pt>
                <c:pt idx="1267">
                  <c:v>87</c:v>
                </c:pt>
                <c:pt idx="1268">
                  <c:v>93.5</c:v>
                </c:pt>
                <c:pt idx="1269">
                  <c:v>92</c:v>
                </c:pt>
                <c:pt idx="1270">
                  <c:v>0</c:v>
                </c:pt>
                <c:pt idx="1271">
                  <c:v>0</c:v>
                </c:pt>
                <c:pt idx="1272">
                  <c:v>0</c:v>
                </c:pt>
                <c:pt idx="1273">
                  <c:v>0</c:v>
                </c:pt>
                <c:pt idx="1274">
                  <c:v>0</c:v>
                </c:pt>
                <c:pt idx="1275">
                  <c:v>0</c:v>
                </c:pt>
                <c:pt idx="1276">
                  <c:v>0</c:v>
                </c:pt>
                <c:pt idx="1277">
                  <c:v>677</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705</c:v>
                </c:pt>
                <c:pt idx="1682">
                  <c:v>705</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706</c:v>
                </c:pt>
                <c:pt idx="1727">
                  <c:v>706</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1668-4510-B5A5-6DE3D14E79F3}"/>
            </c:ext>
          </c:extLst>
        </c:ser>
        <c:dLbls>
          <c:showLegendKey val="0"/>
          <c:showVal val="0"/>
          <c:showCatName val="0"/>
          <c:showSerName val="0"/>
          <c:showPercent val="0"/>
          <c:showBubbleSize val="0"/>
        </c:dLbls>
        <c:smooth val="0"/>
        <c:axId val="143779152"/>
        <c:axId val="143781552"/>
      </c:lineChart>
      <c:dateAx>
        <c:axId val="14377915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1552"/>
        <c:crosses val="autoZero"/>
        <c:auto val="1"/>
        <c:lblOffset val="100"/>
        <c:baseTimeUnit val="days"/>
      </c:dateAx>
      <c:valAx>
        <c:axId val="14378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9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Critical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 Moving Average Table'!$F$1</c:f>
              <c:strCache>
                <c:ptCount val="1"/>
                <c:pt idx="0">
                  <c:v>Moving Average Critical</c:v>
                </c:pt>
              </c:strCache>
            </c:strRef>
          </c:tx>
          <c:spPr>
            <a:ln w="28575" cap="rnd">
              <a:solidFill>
                <a:schemeClr val="accent1"/>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Table'!$F$2:$F$1880</c:f>
              <c:numCache>
                <c:formatCode>General</c:formatCode>
                <c:ptCount val="1879"/>
                <c:pt idx="0">
                  <c:v>0</c:v>
                </c:pt>
                <c:pt idx="1">
                  <c:v>0</c:v>
                </c:pt>
                <c:pt idx="2">
                  <c:v>0</c:v>
                </c:pt>
                <c:pt idx="3">
                  <c:v>0</c:v>
                </c:pt>
                <c:pt idx="4">
                  <c:v>6.333333333333333</c:v>
                </c:pt>
                <c:pt idx="5">
                  <c:v>6.333333333333333</c:v>
                </c:pt>
                <c:pt idx="6">
                  <c:v>6.333333333333333</c:v>
                </c:pt>
                <c:pt idx="7">
                  <c:v>0</c:v>
                </c:pt>
                <c:pt idx="8">
                  <c:v>7.5</c:v>
                </c:pt>
                <c:pt idx="9">
                  <c:v>0</c:v>
                </c:pt>
                <c:pt idx="10">
                  <c:v>0</c:v>
                </c:pt>
                <c:pt idx="11">
                  <c:v>0</c:v>
                </c:pt>
                <c:pt idx="12">
                  <c:v>0</c:v>
                </c:pt>
                <c:pt idx="13">
                  <c:v>0</c:v>
                </c:pt>
                <c:pt idx="14">
                  <c:v>6</c:v>
                </c:pt>
                <c:pt idx="15">
                  <c:v>0</c:v>
                </c:pt>
                <c:pt idx="16">
                  <c:v>0</c:v>
                </c:pt>
                <c:pt idx="17">
                  <c:v>3.5</c:v>
                </c:pt>
                <c:pt idx="18">
                  <c:v>0</c:v>
                </c:pt>
                <c:pt idx="19">
                  <c:v>4.333333333333333</c:v>
                </c:pt>
                <c:pt idx="20">
                  <c:v>0</c:v>
                </c:pt>
                <c:pt idx="21">
                  <c:v>0</c:v>
                </c:pt>
                <c:pt idx="22">
                  <c:v>0</c:v>
                </c:pt>
                <c:pt idx="23">
                  <c:v>0</c:v>
                </c:pt>
                <c:pt idx="24">
                  <c:v>0</c:v>
                </c:pt>
                <c:pt idx="25">
                  <c:v>0</c:v>
                </c:pt>
                <c:pt idx="26">
                  <c:v>4.333333333333333</c:v>
                </c:pt>
                <c:pt idx="27">
                  <c:v>0</c:v>
                </c:pt>
                <c:pt idx="28">
                  <c:v>0</c:v>
                </c:pt>
                <c:pt idx="29">
                  <c:v>0</c:v>
                </c:pt>
                <c:pt idx="30">
                  <c:v>6</c:v>
                </c:pt>
                <c:pt idx="31">
                  <c:v>0</c:v>
                </c:pt>
                <c:pt idx="32">
                  <c:v>0</c:v>
                </c:pt>
                <c:pt idx="33">
                  <c:v>0</c:v>
                </c:pt>
                <c:pt idx="34">
                  <c:v>0</c:v>
                </c:pt>
                <c:pt idx="35">
                  <c:v>0</c:v>
                </c:pt>
                <c:pt idx="36">
                  <c:v>0</c:v>
                </c:pt>
                <c:pt idx="37">
                  <c:v>0</c:v>
                </c:pt>
                <c:pt idx="38">
                  <c:v>0</c:v>
                </c:pt>
                <c:pt idx="39">
                  <c:v>5</c:v>
                </c:pt>
                <c:pt idx="40">
                  <c:v>0</c:v>
                </c:pt>
                <c:pt idx="41">
                  <c:v>0</c:v>
                </c:pt>
                <c:pt idx="42">
                  <c:v>18</c:v>
                </c:pt>
                <c:pt idx="43">
                  <c:v>0</c:v>
                </c:pt>
                <c:pt idx="44">
                  <c:v>0</c:v>
                </c:pt>
                <c:pt idx="45">
                  <c:v>27.666666666666668</c:v>
                </c:pt>
                <c:pt idx="46">
                  <c:v>0</c:v>
                </c:pt>
                <c:pt idx="47">
                  <c:v>0</c:v>
                </c:pt>
                <c:pt idx="48">
                  <c:v>0</c:v>
                </c:pt>
                <c:pt idx="49">
                  <c:v>0</c:v>
                </c:pt>
                <c:pt idx="50">
                  <c:v>0</c:v>
                </c:pt>
                <c:pt idx="51">
                  <c:v>42</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5</c:v>
                </c:pt>
                <c:pt idx="74">
                  <c:v>0</c:v>
                </c:pt>
                <c:pt idx="75">
                  <c:v>0</c:v>
                </c:pt>
                <c:pt idx="76">
                  <c:v>0</c:v>
                </c:pt>
                <c:pt idx="77">
                  <c:v>26.25</c:v>
                </c:pt>
                <c:pt idx="78">
                  <c:v>26.25</c:v>
                </c:pt>
                <c:pt idx="79">
                  <c:v>26.25</c:v>
                </c:pt>
                <c:pt idx="80">
                  <c:v>21.4</c:v>
                </c:pt>
                <c:pt idx="81">
                  <c:v>0</c:v>
                </c:pt>
                <c:pt idx="82">
                  <c:v>0</c:v>
                </c:pt>
                <c:pt idx="83">
                  <c:v>0</c:v>
                </c:pt>
                <c:pt idx="84">
                  <c:v>0</c:v>
                </c:pt>
                <c:pt idx="85">
                  <c:v>0</c:v>
                </c:pt>
                <c:pt idx="86">
                  <c:v>0</c:v>
                </c:pt>
                <c:pt idx="87">
                  <c:v>0</c:v>
                </c:pt>
                <c:pt idx="88">
                  <c:v>0</c:v>
                </c:pt>
                <c:pt idx="89">
                  <c:v>0</c:v>
                </c:pt>
                <c:pt idx="90">
                  <c:v>0</c:v>
                </c:pt>
                <c:pt idx="91">
                  <c:v>18</c:v>
                </c:pt>
                <c:pt idx="92">
                  <c:v>18</c:v>
                </c:pt>
                <c:pt idx="93">
                  <c:v>0</c:v>
                </c:pt>
                <c:pt idx="94">
                  <c:v>35.333333333333336</c:v>
                </c:pt>
                <c:pt idx="95">
                  <c:v>0</c:v>
                </c:pt>
                <c:pt idx="96">
                  <c:v>0</c:v>
                </c:pt>
                <c:pt idx="97">
                  <c:v>0</c:v>
                </c:pt>
                <c:pt idx="98">
                  <c:v>0</c:v>
                </c:pt>
                <c:pt idx="99">
                  <c:v>0</c:v>
                </c:pt>
                <c:pt idx="100">
                  <c:v>0</c:v>
                </c:pt>
                <c:pt idx="101">
                  <c:v>0</c:v>
                </c:pt>
                <c:pt idx="102">
                  <c:v>0</c:v>
                </c:pt>
                <c:pt idx="103">
                  <c:v>0</c:v>
                </c:pt>
                <c:pt idx="104">
                  <c:v>0</c:v>
                </c:pt>
                <c:pt idx="105">
                  <c:v>0</c:v>
                </c:pt>
                <c:pt idx="106">
                  <c:v>34.200000000000003</c:v>
                </c:pt>
                <c:pt idx="107">
                  <c:v>34.200000000000003</c:v>
                </c:pt>
                <c:pt idx="108">
                  <c:v>0</c:v>
                </c:pt>
                <c:pt idx="109">
                  <c:v>0</c:v>
                </c:pt>
                <c:pt idx="110">
                  <c:v>0</c:v>
                </c:pt>
                <c:pt idx="111">
                  <c:v>0</c:v>
                </c:pt>
                <c:pt idx="112">
                  <c:v>0</c:v>
                </c:pt>
                <c:pt idx="113">
                  <c:v>0</c:v>
                </c:pt>
                <c:pt idx="114">
                  <c:v>0</c:v>
                </c:pt>
                <c:pt idx="115">
                  <c:v>35.25</c:v>
                </c:pt>
                <c:pt idx="116">
                  <c:v>0</c:v>
                </c:pt>
                <c:pt idx="117">
                  <c:v>28.25</c:v>
                </c:pt>
                <c:pt idx="118">
                  <c:v>0</c:v>
                </c:pt>
                <c:pt idx="119">
                  <c:v>30.666666666666668</c:v>
                </c:pt>
                <c:pt idx="120">
                  <c:v>0</c:v>
                </c:pt>
                <c:pt idx="121">
                  <c:v>25</c:v>
                </c:pt>
                <c:pt idx="122">
                  <c:v>0</c:v>
                </c:pt>
                <c:pt idx="123">
                  <c:v>0</c:v>
                </c:pt>
                <c:pt idx="124">
                  <c:v>0</c:v>
                </c:pt>
                <c:pt idx="125">
                  <c:v>0</c:v>
                </c:pt>
                <c:pt idx="126">
                  <c:v>0</c:v>
                </c:pt>
                <c:pt idx="127">
                  <c:v>0</c:v>
                </c:pt>
                <c:pt idx="128">
                  <c:v>22</c:v>
                </c:pt>
                <c:pt idx="129">
                  <c:v>22</c:v>
                </c:pt>
                <c:pt idx="130">
                  <c:v>0</c:v>
                </c:pt>
                <c:pt idx="131">
                  <c:v>0</c:v>
                </c:pt>
                <c:pt idx="132">
                  <c:v>14</c:v>
                </c:pt>
                <c:pt idx="133">
                  <c:v>0</c:v>
                </c:pt>
                <c:pt idx="134">
                  <c:v>0</c:v>
                </c:pt>
                <c:pt idx="135">
                  <c:v>19.25</c:v>
                </c:pt>
                <c:pt idx="136">
                  <c:v>0</c:v>
                </c:pt>
                <c:pt idx="137">
                  <c:v>0</c:v>
                </c:pt>
                <c:pt idx="138">
                  <c:v>16.333333333333332</c:v>
                </c:pt>
                <c:pt idx="139">
                  <c:v>16.333333333333332</c:v>
                </c:pt>
                <c:pt idx="140">
                  <c:v>0</c:v>
                </c:pt>
                <c:pt idx="141">
                  <c:v>20.571428571428573</c:v>
                </c:pt>
                <c:pt idx="142">
                  <c:v>0</c:v>
                </c:pt>
                <c:pt idx="143">
                  <c:v>0</c:v>
                </c:pt>
                <c:pt idx="144">
                  <c:v>0</c:v>
                </c:pt>
                <c:pt idx="145">
                  <c:v>0</c:v>
                </c:pt>
                <c:pt idx="146">
                  <c:v>0</c:v>
                </c:pt>
                <c:pt idx="147">
                  <c:v>0</c:v>
                </c:pt>
                <c:pt idx="148">
                  <c:v>0</c:v>
                </c:pt>
                <c:pt idx="149">
                  <c:v>0</c:v>
                </c:pt>
                <c:pt idx="150">
                  <c:v>0</c:v>
                </c:pt>
                <c:pt idx="151">
                  <c:v>25.4</c:v>
                </c:pt>
                <c:pt idx="152">
                  <c:v>0</c:v>
                </c:pt>
                <c:pt idx="153">
                  <c:v>0</c:v>
                </c:pt>
                <c:pt idx="154">
                  <c:v>0</c:v>
                </c:pt>
                <c:pt idx="155">
                  <c:v>0</c:v>
                </c:pt>
                <c:pt idx="156">
                  <c:v>16.75</c:v>
                </c:pt>
                <c:pt idx="157">
                  <c:v>0</c:v>
                </c:pt>
                <c:pt idx="158">
                  <c:v>16.75</c:v>
                </c:pt>
                <c:pt idx="159">
                  <c:v>0</c:v>
                </c:pt>
                <c:pt idx="160">
                  <c:v>0</c:v>
                </c:pt>
                <c:pt idx="161">
                  <c:v>0</c:v>
                </c:pt>
                <c:pt idx="162">
                  <c:v>0</c:v>
                </c:pt>
                <c:pt idx="163">
                  <c:v>6.5</c:v>
                </c:pt>
                <c:pt idx="164">
                  <c:v>0</c:v>
                </c:pt>
                <c:pt idx="165">
                  <c:v>0</c:v>
                </c:pt>
                <c:pt idx="166">
                  <c:v>0</c:v>
                </c:pt>
                <c:pt idx="167">
                  <c:v>0</c:v>
                </c:pt>
                <c:pt idx="168">
                  <c:v>8</c:v>
                </c:pt>
                <c:pt idx="169">
                  <c:v>0</c:v>
                </c:pt>
                <c:pt idx="170">
                  <c:v>0</c:v>
                </c:pt>
                <c:pt idx="171">
                  <c:v>0</c:v>
                </c:pt>
                <c:pt idx="172">
                  <c:v>5.833333333333333</c:v>
                </c:pt>
                <c:pt idx="173">
                  <c:v>5.833333333333333</c:v>
                </c:pt>
                <c:pt idx="174">
                  <c:v>0</c:v>
                </c:pt>
                <c:pt idx="175">
                  <c:v>0</c:v>
                </c:pt>
                <c:pt idx="176">
                  <c:v>0</c:v>
                </c:pt>
                <c:pt idx="177">
                  <c:v>12.75</c:v>
                </c:pt>
                <c:pt idx="178">
                  <c:v>0</c:v>
                </c:pt>
                <c:pt idx="179">
                  <c:v>0</c:v>
                </c:pt>
                <c:pt idx="180">
                  <c:v>0</c:v>
                </c:pt>
                <c:pt idx="181">
                  <c:v>0</c:v>
                </c:pt>
                <c:pt idx="182">
                  <c:v>0</c:v>
                </c:pt>
                <c:pt idx="183">
                  <c:v>0</c:v>
                </c:pt>
                <c:pt idx="184">
                  <c:v>13.5</c:v>
                </c:pt>
                <c:pt idx="185">
                  <c:v>0</c:v>
                </c:pt>
                <c:pt idx="186">
                  <c:v>0</c:v>
                </c:pt>
                <c:pt idx="187">
                  <c:v>0</c:v>
                </c:pt>
                <c:pt idx="188">
                  <c:v>0</c:v>
                </c:pt>
                <c:pt idx="189">
                  <c:v>0</c:v>
                </c:pt>
                <c:pt idx="190">
                  <c:v>0</c:v>
                </c:pt>
                <c:pt idx="191">
                  <c:v>0</c:v>
                </c:pt>
                <c:pt idx="192">
                  <c:v>0</c:v>
                </c:pt>
                <c:pt idx="193">
                  <c:v>0</c:v>
                </c:pt>
                <c:pt idx="194">
                  <c:v>0</c:v>
                </c:pt>
                <c:pt idx="195">
                  <c:v>0</c:v>
                </c:pt>
                <c:pt idx="196">
                  <c:v>0</c:v>
                </c:pt>
                <c:pt idx="197">
                  <c:v>17.666666666666668</c:v>
                </c:pt>
                <c:pt idx="198">
                  <c:v>0</c:v>
                </c:pt>
                <c:pt idx="199">
                  <c:v>0</c:v>
                </c:pt>
                <c:pt idx="200">
                  <c:v>20.75</c:v>
                </c:pt>
                <c:pt idx="201">
                  <c:v>0</c:v>
                </c:pt>
                <c:pt idx="202">
                  <c:v>0</c:v>
                </c:pt>
                <c:pt idx="203">
                  <c:v>0</c:v>
                </c:pt>
                <c:pt idx="204">
                  <c:v>0</c:v>
                </c:pt>
                <c:pt idx="205">
                  <c:v>0</c:v>
                </c:pt>
                <c:pt idx="206">
                  <c:v>0</c:v>
                </c:pt>
                <c:pt idx="207">
                  <c:v>11.666666666666666</c:v>
                </c:pt>
                <c:pt idx="208">
                  <c:v>0</c:v>
                </c:pt>
                <c:pt idx="209">
                  <c:v>0</c:v>
                </c:pt>
                <c:pt idx="210">
                  <c:v>0</c:v>
                </c:pt>
                <c:pt idx="211">
                  <c:v>0</c:v>
                </c:pt>
                <c:pt idx="212">
                  <c:v>0</c:v>
                </c:pt>
                <c:pt idx="213">
                  <c:v>0</c:v>
                </c:pt>
                <c:pt idx="214">
                  <c:v>0</c:v>
                </c:pt>
                <c:pt idx="215">
                  <c:v>0</c:v>
                </c:pt>
                <c:pt idx="216">
                  <c:v>0</c:v>
                </c:pt>
                <c:pt idx="217">
                  <c:v>0</c:v>
                </c:pt>
                <c:pt idx="218">
                  <c:v>8</c:v>
                </c:pt>
                <c:pt idx="219">
                  <c:v>0</c:v>
                </c:pt>
                <c:pt idx="220">
                  <c:v>6</c:v>
                </c:pt>
                <c:pt idx="221">
                  <c:v>0</c:v>
                </c:pt>
                <c:pt idx="222">
                  <c:v>0</c:v>
                </c:pt>
                <c:pt idx="223">
                  <c:v>0</c:v>
                </c:pt>
                <c:pt idx="224">
                  <c:v>11.75</c:v>
                </c:pt>
                <c:pt idx="225">
                  <c:v>11.75</c:v>
                </c:pt>
                <c:pt idx="226">
                  <c:v>0</c:v>
                </c:pt>
                <c:pt idx="227">
                  <c:v>0</c:v>
                </c:pt>
                <c:pt idx="228">
                  <c:v>0</c:v>
                </c:pt>
                <c:pt idx="229">
                  <c:v>0</c:v>
                </c:pt>
                <c:pt idx="230">
                  <c:v>0</c:v>
                </c:pt>
                <c:pt idx="231">
                  <c:v>0</c:v>
                </c:pt>
                <c:pt idx="232">
                  <c:v>0</c:v>
                </c:pt>
                <c:pt idx="233">
                  <c:v>11.8</c:v>
                </c:pt>
                <c:pt idx="234">
                  <c:v>0</c:v>
                </c:pt>
                <c:pt idx="235">
                  <c:v>0</c:v>
                </c:pt>
                <c:pt idx="236">
                  <c:v>25.75</c:v>
                </c:pt>
                <c:pt idx="237">
                  <c:v>0</c:v>
                </c:pt>
                <c:pt idx="238">
                  <c:v>0</c:v>
                </c:pt>
                <c:pt idx="239">
                  <c:v>0</c:v>
                </c:pt>
                <c:pt idx="240">
                  <c:v>0</c:v>
                </c:pt>
                <c:pt idx="241">
                  <c:v>0</c:v>
                </c:pt>
                <c:pt idx="242">
                  <c:v>0</c:v>
                </c:pt>
                <c:pt idx="243">
                  <c:v>0</c:v>
                </c:pt>
                <c:pt idx="244">
                  <c:v>37.333333333333336</c:v>
                </c:pt>
                <c:pt idx="245">
                  <c:v>0</c:v>
                </c:pt>
                <c:pt idx="246">
                  <c:v>0</c:v>
                </c:pt>
                <c:pt idx="247">
                  <c:v>28.25</c:v>
                </c:pt>
                <c:pt idx="248">
                  <c:v>43.4</c:v>
                </c:pt>
                <c:pt idx="249">
                  <c:v>43.4</c:v>
                </c:pt>
                <c:pt idx="250">
                  <c:v>0</c:v>
                </c:pt>
                <c:pt idx="251">
                  <c:v>34</c:v>
                </c:pt>
                <c:pt idx="252">
                  <c:v>0</c:v>
                </c:pt>
                <c:pt idx="253">
                  <c:v>0</c:v>
                </c:pt>
                <c:pt idx="254">
                  <c:v>0</c:v>
                </c:pt>
                <c:pt idx="255">
                  <c:v>0</c:v>
                </c:pt>
                <c:pt idx="256">
                  <c:v>0</c:v>
                </c:pt>
                <c:pt idx="257">
                  <c:v>0</c:v>
                </c:pt>
                <c:pt idx="258">
                  <c:v>0</c:v>
                </c:pt>
                <c:pt idx="259">
                  <c:v>0</c:v>
                </c:pt>
                <c:pt idx="260">
                  <c:v>0</c:v>
                </c:pt>
                <c:pt idx="261">
                  <c:v>0</c:v>
                </c:pt>
                <c:pt idx="262">
                  <c:v>33.333333333333336</c:v>
                </c:pt>
                <c:pt idx="263">
                  <c:v>33.333333333333336</c:v>
                </c:pt>
                <c:pt idx="264">
                  <c:v>33.333333333333336</c:v>
                </c:pt>
                <c:pt idx="265">
                  <c:v>0</c:v>
                </c:pt>
                <c:pt idx="266">
                  <c:v>18</c:v>
                </c:pt>
                <c:pt idx="267">
                  <c:v>0</c:v>
                </c:pt>
                <c:pt idx="268">
                  <c:v>0</c:v>
                </c:pt>
                <c:pt idx="269">
                  <c:v>0</c:v>
                </c:pt>
                <c:pt idx="270">
                  <c:v>0</c:v>
                </c:pt>
                <c:pt idx="271">
                  <c:v>0</c:v>
                </c:pt>
                <c:pt idx="272">
                  <c:v>17.2</c:v>
                </c:pt>
                <c:pt idx="273">
                  <c:v>0</c:v>
                </c:pt>
                <c:pt idx="274">
                  <c:v>0</c:v>
                </c:pt>
                <c:pt idx="275">
                  <c:v>0</c:v>
                </c:pt>
                <c:pt idx="276">
                  <c:v>0</c:v>
                </c:pt>
                <c:pt idx="277">
                  <c:v>30.666666666666668</c:v>
                </c:pt>
                <c:pt idx="278">
                  <c:v>0</c:v>
                </c:pt>
                <c:pt idx="279">
                  <c:v>0</c:v>
                </c:pt>
                <c:pt idx="280">
                  <c:v>0</c:v>
                </c:pt>
                <c:pt idx="281">
                  <c:v>0</c:v>
                </c:pt>
                <c:pt idx="282">
                  <c:v>0</c:v>
                </c:pt>
                <c:pt idx="283">
                  <c:v>29.5</c:v>
                </c:pt>
                <c:pt idx="284">
                  <c:v>0</c:v>
                </c:pt>
                <c:pt idx="285">
                  <c:v>0</c:v>
                </c:pt>
                <c:pt idx="286">
                  <c:v>0</c:v>
                </c:pt>
                <c:pt idx="287">
                  <c:v>0</c:v>
                </c:pt>
                <c:pt idx="288">
                  <c:v>0</c:v>
                </c:pt>
                <c:pt idx="289">
                  <c:v>0</c:v>
                </c:pt>
                <c:pt idx="290">
                  <c:v>0</c:v>
                </c:pt>
                <c:pt idx="291">
                  <c:v>0</c:v>
                </c:pt>
                <c:pt idx="292">
                  <c:v>0</c:v>
                </c:pt>
                <c:pt idx="293">
                  <c:v>36</c:v>
                </c:pt>
                <c:pt idx="294">
                  <c:v>0</c:v>
                </c:pt>
                <c:pt idx="295">
                  <c:v>0</c:v>
                </c:pt>
                <c:pt idx="296">
                  <c:v>18.666666666666668</c:v>
                </c:pt>
                <c:pt idx="297">
                  <c:v>0</c:v>
                </c:pt>
                <c:pt idx="298">
                  <c:v>18.25</c:v>
                </c:pt>
                <c:pt idx="299">
                  <c:v>0</c:v>
                </c:pt>
                <c:pt idx="300">
                  <c:v>0</c:v>
                </c:pt>
                <c:pt idx="301">
                  <c:v>0</c:v>
                </c:pt>
                <c:pt idx="302">
                  <c:v>0</c:v>
                </c:pt>
                <c:pt idx="303">
                  <c:v>0</c:v>
                </c:pt>
                <c:pt idx="304">
                  <c:v>0</c:v>
                </c:pt>
                <c:pt idx="305">
                  <c:v>0</c:v>
                </c:pt>
                <c:pt idx="306">
                  <c:v>0</c:v>
                </c:pt>
                <c:pt idx="307">
                  <c:v>23.25</c:v>
                </c:pt>
                <c:pt idx="308">
                  <c:v>0</c:v>
                </c:pt>
                <c:pt idx="309">
                  <c:v>0</c:v>
                </c:pt>
                <c:pt idx="310">
                  <c:v>0</c:v>
                </c:pt>
                <c:pt idx="311">
                  <c:v>0</c:v>
                </c:pt>
                <c:pt idx="312">
                  <c:v>62.5</c:v>
                </c:pt>
                <c:pt idx="313">
                  <c:v>0</c:v>
                </c:pt>
                <c:pt idx="314">
                  <c:v>0</c:v>
                </c:pt>
                <c:pt idx="315">
                  <c:v>42</c:v>
                </c:pt>
                <c:pt idx="316">
                  <c:v>42</c:v>
                </c:pt>
                <c:pt idx="317">
                  <c:v>0</c:v>
                </c:pt>
                <c:pt idx="318">
                  <c:v>28.8</c:v>
                </c:pt>
                <c:pt idx="319">
                  <c:v>28.8</c:v>
                </c:pt>
                <c:pt idx="320">
                  <c:v>0</c:v>
                </c:pt>
                <c:pt idx="321">
                  <c:v>0</c:v>
                </c:pt>
                <c:pt idx="322">
                  <c:v>0</c:v>
                </c:pt>
                <c:pt idx="323">
                  <c:v>0</c:v>
                </c:pt>
                <c:pt idx="324">
                  <c:v>25.5</c:v>
                </c:pt>
                <c:pt idx="325">
                  <c:v>0</c:v>
                </c:pt>
                <c:pt idx="326">
                  <c:v>0</c:v>
                </c:pt>
                <c:pt idx="327">
                  <c:v>0</c:v>
                </c:pt>
                <c:pt idx="328">
                  <c:v>0</c:v>
                </c:pt>
                <c:pt idx="329">
                  <c:v>0</c:v>
                </c:pt>
                <c:pt idx="330">
                  <c:v>0</c:v>
                </c:pt>
                <c:pt idx="331">
                  <c:v>0</c:v>
                </c:pt>
                <c:pt idx="332">
                  <c:v>6.75</c:v>
                </c:pt>
                <c:pt idx="333">
                  <c:v>0</c:v>
                </c:pt>
                <c:pt idx="334">
                  <c:v>0</c:v>
                </c:pt>
                <c:pt idx="335">
                  <c:v>32.666666666666664</c:v>
                </c:pt>
                <c:pt idx="336">
                  <c:v>0</c:v>
                </c:pt>
                <c:pt idx="337">
                  <c:v>26.75</c:v>
                </c:pt>
                <c:pt idx="338">
                  <c:v>0</c:v>
                </c:pt>
                <c:pt idx="339">
                  <c:v>0</c:v>
                </c:pt>
                <c:pt idx="340">
                  <c:v>0</c:v>
                </c:pt>
                <c:pt idx="341">
                  <c:v>0</c:v>
                </c:pt>
                <c:pt idx="342">
                  <c:v>38.25</c:v>
                </c:pt>
                <c:pt idx="343">
                  <c:v>0</c:v>
                </c:pt>
                <c:pt idx="344">
                  <c:v>0</c:v>
                </c:pt>
                <c:pt idx="345">
                  <c:v>0</c:v>
                </c:pt>
                <c:pt idx="346">
                  <c:v>0</c:v>
                </c:pt>
                <c:pt idx="347">
                  <c:v>0</c:v>
                </c:pt>
                <c:pt idx="348">
                  <c:v>55</c:v>
                </c:pt>
                <c:pt idx="349">
                  <c:v>0</c:v>
                </c:pt>
                <c:pt idx="350">
                  <c:v>0</c:v>
                </c:pt>
                <c:pt idx="351">
                  <c:v>0</c:v>
                </c:pt>
                <c:pt idx="352">
                  <c:v>0</c:v>
                </c:pt>
                <c:pt idx="353">
                  <c:v>0</c:v>
                </c:pt>
                <c:pt idx="354">
                  <c:v>0</c:v>
                </c:pt>
                <c:pt idx="355">
                  <c:v>0</c:v>
                </c:pt>
                <c:pt idx="356">
                  <c:v>0</c:v>
                </c:pt>
                <c:pt idx="357">
                  <c:v>0</c:v>
                </c:pt>
                <c:pt idx="358">
                  <c:v>86</c:v>
                </c:pt>
                <c:pt idx="359">
                  <c:v>0</c:v>
                </c:pt>
                <c:pt idx="360">
                  <c:v>0</c:v>
                </c:pt>
                <c:pt idx="361">
                  <c:v>0</c:v>
                </c:pt>
                <c:pt idx="362">
                  <c:v>0</c:v>
                </c:pt>
                <c:pt idx="363">
                  <c:v>0</c:v>
                </c:pt>
                <c:pt idx="364">
                  <c:v>70.666666666666671</c:v>
                </c:pt>
                <c:pt idx="365">
                  <c:v>0</c:v>
                </c:pt>
                <c:pt idx="366">
                  <c:v>0</c:v>
                </c:pt>
                <c:pt idx="367">
                  <c:v>60</c:v>
                </c:pt>
                <c:pt idx="368">
                  <c:v>0</c:v>
                </c:pt>
                <c:pt idx="369">
                  <c:v>0</c:v>
                </c:pt>
                <c:pt idx="370">
                  <c:v>0</c:v>
                </c:pt>
                <c:pt idx="371">
                  <c:v>0</c:v>
                </c:pt>
                <c:pt idx="372">
                  <c:v>42.5</c:v>
                </c:pt>
                <c:pt idx="373">
                  <c:v>0</c:v>
                </c:pt>
                <c:pt idx="374">
                  <c:v>0</c:v>
                </c:pt>
                <c:pt idx="375">
                  <c:v>49.8</c:v>
                </c:pt>
                <c:pt idx="376">
                  <c:v>0</c:v>
                </c:pt>
                <c:pt idx="377">
                  <c:v>0</c:v>
                </c:pt>
                <c:pt idx="378">
                  <c:v>0</c:v>
                </c:pt>
                <c:pt idx="379">
                  <c:v>0</c:v>
                </c:pt>
                <c:pt idx="380">
                  <c:v>0</c:v>
                </c:pt>
                <c:pt idx="381">
                  <c:v>0</c:v>
                </c:pt>
                <c:pt idx="382">
                  <c:v>0</c:v>
                </c:pt>
                <c:pt idx="383">
                  <c:v>0</c:v>
                </c:pt>
                <c:pt idx="384">
                  <c:v>0</c:v>
                </c:pt>
                <c:pt idx="385">
                  <c:v>0</c:v>
                </c:pt>
                <c:pt idx="386">
                  <c:v>0</c:v>
                </c:pt>
                <c:pt idx="387">
                  <c:v>0</c:v>
                </c:pt>
                <c:pt idx="388">
                  <c:v>43</c:v>
                </c:pt>
                <c:pt idx="389">
                  <c:v>0</c:v>
                </c:pt>
                <c:pt idx="390">
                  <c:v>0</c:v>
                </c:pt>
                <c:pt idx="391">
                  <c:v>0</c:v>
                </c:pt>
                <c:pt idx="392">
                  <c:v>64.25</c:v>
                </c:pt>
                <c:pt idx="393">
                  <c:v>64.25</c:v>
                </c:pt>
                <c:pt idx="394">
                  <c:v>64.25</c:v>
                </c:pt>
                <c:pt idx="395">
                  <c:v>0</c:v>
                </c:pt>
                <c:pt idx="396">
                  <c:v>0</c:v>
                </c:pt>
                <c:pt idx="397">
                  <c:v>0</c:v>
                </c:pt>
                <c:pt idx="398">
                  <c:v>0</c:v>
                </c:pt>
                <c:pt idx="399">
                  <c:v>54.4</c:v>
                </c:pt>
                <c:pt idx="400">
                  <c:v>0</c:v>
                </c:pt>
                <c:pt idx="401">
                  <c:v>58</c:v>
                </c:pt>
                <c:pt idx="402">
                  <c:v>0</c:v>
                </c:pt>
                <c:pt idx="403">
                  <c:v>0</c:v>
                </c:pt>
                <c:pt idx="404">
                  <c:v>0</c:v>
                </c:pt>
                <c:pt idx="405">
                  <c:v>0</c:v>
                </c:pt>
                <c:pt idx="406">
                  <c:v>58.571428571428569</c:v>
                </c:pt>
                <c:pt idx="407">
                  <c:v>0</c:v>
                </c:pt>
                <c:pt idx="408">
                  <c:v>0</c:v>
                </c:pt>
                <c:pt idx="409">
                  <c:v>0</c:v>
                </c:pt>
                <c:pt idx="410">
                  <c:v>0</c:v>
                </c:pt>
                <c:pt idx="411">
                  <c:v>57.714285714285715</c:v>
                </c:pt>
                <c:pt idx="412">
                  <c:v>0</c:v>
                </c:pt>
                <c:pt idx="413">
                  <c:v>0</c:v>
                </c:pt>
                <c:pt idx="414">
                  <c:v>0</c:v>
                </c:pt>
                <c:pt idx="415">
                  <c:v>35.5</c:v>
                </c:pt>
                <c:pt idx="416">
                  <c:v>0</c:v>
                </c:pt>
                <c:pt idx="417">
                  <c:v>0</c:v>
                </c:pt>
                <c:pt idx="418">
                  <c:v>0</c:v>
                </c:pt>
                <c:pt idx="419">
                  <c:v>0</c:v>
                </c:pt>
                <c:pt idx="420">
                  <c:v>0</c:v>
                </c:pt>
                <c:pt idx="421">
                  <c:v>0</c:v>
                </c:pt>
                <c:pt idx="422">
                  <c:v>0</c:v>
                </c:pt>
                <c:pt idx="423">
                  <c:v>0</c:v>
                </c:pt>
                <c:pt idx="424">
                  <c:v>0</c:v>
                </c:pt>
                <c:pt idx="425">
                  <c:v>15</c:v>
                </c:pt>
                <c:pt idx="426">
                  <c:v>15</c:v>
                </c:pt>
                <c:pt idx="427">
                  <c:v>0</c:v>
                </c:pt>
                <c:pt idx="428">
                  <c:v>0</c:v>
                </c:pt>
                <c:pt idx="429">
                  <c:v>0</c:v>
                </c:pt>
                <c:pt idx="430">
                  <c:v>0</c:v>
                </c:pt>
                <c:pt idx="431">
                  <c:v>0</c:v>
                </c:pt>
                <c:pt idx="432">
                  <c:v>0</c:v>
                </c:pt>
                <c:pt idx="433">
                  <c:v>0</c:v>
                </c:pt>
                <c:pt idx="434">
                  <c:v>36.666666666666664</c:v>
                </c:pt>
                <c:pt idx="435">
                  <c:v>29.5</c:v>
                </c:pt>
                <c:pt idx="436">
                  <c:v>0</c:v>
                </c:pt>
                <c:pt idx="437">
                  <c:v>0</c:v>
                </c:pt>
                <c:pt idx="438">
                  <c:v>0</c:v>
                </c:pt>
                <c:pt idx="439">
                  <c:v>0</c:v>
                </c:pt>
                <c:pt idx="440">
                  <c:v>0</c:v>
                </c:pt>
                <c:pt idx="441">
                  <c:v>54.666666666666664</c:v>
                </c:pt>
                <c:pt idx="442">
                  <c:v>0</c:v>
                </c:pt>
                <c:pt idx="443">
                  <c:v>0</c:v>
                </c:pt>
                <c:pt idx="444">
                  <c:v>0</c:v>
                </c:pt>
                <c:pt idx="445">
                  <c:v>0</c:v>
                </c:pt>
                <c:pt idx="446">
                  <c:v>0</c:v>
                </c:pt>
                <c:pt idx="447">
                  <c:v>95.25</c:v>
                </c:pt>
                <c:pt idx="448">
                  <c:v>0</c:v>
                </c:pt>
                <c:pt idx="449">
                  <c:v>0</c:v>
                </c:pt>
                <c:pt idx="450">
                  <c:v>0</c:v>
                </c:pt>
                <c:pt idx="451">
                  <c:v>0</c:v>
                </c:pt>
                <c:pt idx="452">
                  <c:v>80.75</c:v>
                </c:pt>
                <c:pt idx="453">
                  <c:v>0</c:v>
                </c:pt>
                <c:pt idx="454">
                  <c:v>0</c:v>
                </c:pt>
                <c:pt idx="455">
                  <c:v>0</c:v>
                </c:pt>
                <c:pt idx="456">
                  <c:v>0</c:v>
                </c:pt>
                <c:pt idx="457">
                  <c:v>0</c:v>
                </c:pt>
                <c:pt idx="458">
                  <c:v>0</c:v>
                </c:pt>
                <c:pt idx="459">
                  <c:v>0</c:v>
                </c:pt>
                <c:pt idx="460">
                  <c:v>81.666666666666671</c:v>
                </c:pt>
                <c:pt idx="461">
                  <c:v>0</c:v>
                </c:pt>
                <c:pt idx="462">
                  <c:v>0</c:v>
                </c:pt>
                <c:pt idx="463">
                  <c:v>61.75</c:v>
                </c:pt>
                <c:pt idx="464">
                  <c:v>0</c:v>
                </c:pt>
                <c:pt idx="465">
                  <c:v>8.25</c:v>
                </c:pt>
                <c:pt idx="466">
                  <c:v>0</c:v>
                </c:pt>
                <c:pt idx="467">
                  <c:v>0</c:v>
                </c:pt>
                <c:pt idx="468">
                  <c:v>0</c:v>
                </c:pt>
                <c:pt idx="469">
                  <c:v>0</c:v>
                </c:pt>
                <c:pt idx="470">
                  <c:v>0</c:v>
                </c:pt>
                <c:pt idx="471">
                  <c:v>22.25</c:v>
                </c:pt>
                <c:pt idx="472">
                  <c:v>0</c:v>
                </c:pt>
                <c:pt idx="473">
                  <c:v>18</c:v>
                </c:pt>
                <c:pt idx="474">
                  <c:v>0</c:v>
                </c:pt>
                <c:pt idx="475">
                  <c:v>0</c:v>
                </c:pt>
                <c:pt idx="476">
                  <c:v>0</c:v>
                </c:pt>
                <c:pt idx="477">
                  <c:v>0</c:v>
                </c:pt>
                <c:pt idx="478">
                  <c:v>0</c:v>
                </c:pt>
                <c:pt idx="479">
                  <c:v>24.333333333333332</c:v>
                </c:pt>
                <c:pt idx="480">
                  <c:v>0</c:v>
                </c:pt>
                <c:pt idx="481">
                  <c:v>0</c:v>
                </c:pt>
                <c:pt idx="482">
                  <c:v>0</c:v>
                </c:pt>
                <c:pt idx="483">
                  <c:v>0</c:v>
                </c:pt>
                <c:pt idx="484">
                  <c:v>20.25</c:v>
                </c:pt>
                <c:pt idx="485">
                  <c:v>0</c:v>
                </c:pt>
                <c:pt idx="486">
                  <c:v>0</c:v>
                </c:pt>
                <c:pt idx="487">
                  <c:v>0</c:v>
                </c:pt>
                <c:pt idx="488">
                  <c:v>0</c:v>
                </c:pt>
                <c:pt idx="489">
                  <c:v>30.666666666666668</c:v>
                </c:pt>
                <c:pt idx="490">
                  <c:v>0</c:v>
                </c:pt>
                <c:pt idx="491">
                  <c:v>0</c:v>
                </c:pt>
                <c:pt idx="492">
                  <c:v>0</c:v>
                </c:pt>
                <c:pt idx="493">
                  <c:v>0</c:v>
                </c:pt>
                <c:pt idx="494">
                  <c:v>0</c:v>
                </c:pt>
                <c:pt idx="495">
                  <c:v>29.5</c:v>
                </c:pt>
                <c:pt idx="496">
                  <c:v>29.5</c:v>
                </c:pt>
                <c:pt idx="497">
                  <c:v>0</c:v>
                </c:pt>
                <c:pt idx="498">
                  <c:v>36.200000000000003</c:v>
                </c:pt>
                <c:pt idx="499">
                  <c:v>0</c:v>
                </c:pt>
                <c:pt idx="500">
                  <c:v>37.4</c:v>
                </c:pt>
                <c:pt idx="501">
                  <c:v>0</c:v>
                </c:pt>
                <c:pt idx="502">
                  <c:v>0</c:v>
                </c:pt>
                <c:pt idx="503">
                  <c:v>0</c:v>
                </c:pt>
                <c:pt idx="504">
                  <c:v>25</c:v>
                </c:pt>
                <c:pt idx="505">
                  <c:v>0</c:v>
                </c:pt>
                <c:pt idx="506">
                  <c:v>22.333333333333332</c:v>
                </c:pt>
                <c:pt idx="507">
                  <c:v>0</c:v>
                </c:pt>
                <c:pt idx="508">
                  <c:v>0</c:v>
                </c:pt>
                <c:pt idx="509">
                  <c:v>0</c:v>
                </c:pt>
                <c:pt idx="510">
                  <c:v>0</c:v>
                </c:pt>
                <c:pt idx="511">
                  <c:v>0</c:v>
                </c:pt>
                <c:pt idx="512">
                  <c:v>21.8</c:v>
                </c:pt>
                <c:pt idx="513">
                  <c:v>0</c:v>
                </c:pt>
                <c:pt idx="514">
                  <c:v>12.8</c:v>
                </c:pt>
                <c:pt idx="515">
                  <c:v>0</c:v>
                </c:pt>
                <c:pt idx="516">
                  <c:v>0</c:v>
                </c:pt>
                <c:pt idx="517">
                  <c:v>0</c:v>
                </c:pt>
                <c:pt idx="518">
                  <c:v>0</c:v>
                </c:pt>
                <c:pt idx="519">
                  <c:v>8.8000000000000007</c:v>
                </c:pt>
                <c:pt idx="520">
                  <c:v>8.8000000000000007</c:v>
                </c:pt>
                <c:pt idx="521">
                  <c:v>0</c:v>
                </c:pt>
                <c:pt idx="522">
                  <c:v>0</c:v>
                </c:pt>
                <c:pt idx="523">
                  <c:v>0</c:v>
                </c:pt>
                <c:pt idx="524">
                  <c:v>0</c:v>
                </c:pt>
                <c:pt idx="525">
                  <c:v>7.25</c:v>
                </c:pt>
                <c:pt idx="526">
                  <c:v>0</c:v>
                </c:pt>
                <c:pt idx="527">
                  <c:v>0</c:v>
                </c:pt>
                <c:pt idx="528">
                  <c:v>0</c:v>
                </c:pt>
                <c:pt idx="529">
                  <c:v>0</c:v>
                </c:pt>
                <c:pt idx="530">
                  <c:v>32.333333333333336</c:v>
                </c:pt>
                <c:pt idx="531">
                  <c:v>32.333333333333336</c:v>
                </c:pt>
                <c:pt idx="532">
                  <c:v>0</c:v>
                </c:pt>
                <c:pt idx="533">
                  <c:v>0</c:v>
                </c:pt>
                <c:pt idx="534">
                  <c:v>0</c:v>
                </c:pt>
                <c:pt idx="535">
                  <c:v>0</c:v>
                </c:pt>
                <c:pt idx="536">
                  <c:v>0</c:v>
                </c:pt>
                <c:pt idx="537">
                  <c:v>0</c:v>
                </c:pt>
                <c:pt idx="538">
                  <c:v>0</c:v>
                </c:pt>
                <c:pt idx="539">
                  <c:v>0</c:v>
                </c:pt>
                <c:pt idx="540">
                  <c:v>0</c:v>
                </c:pt>
                <c:pt idx="541">
                  <c:v>0</c:v>
                </c:pt>
                <c:pt idx="542">
                  <c:v>0</c:v>
                </c:pt>
                <c:pt idx="543">
                  <c:v>68.5</c:v>
                </c:pt>
                <c:pt idx="544">
                  <c:v>68.5</c:v>
                </c:pt>
                <c:pt idx="545">
                  <c:v>0</c:v>
                </c:pt>
                <c:pt idx="546">
                  <c:v>0</c:v>
                </c:pt>
                <c:pt idx="547">
                  <c:v>55.4</c:v>
                </c:pt>
                <c:pt idx="548">
                  <c:v>0</c:v>
                </c:pt>
                <c:pt idx="549">
                  <c:v>0</c:v>
                </c:pt>
                <c:pt idx="550">
                  <c:v>46.75</c:v>
                </c:pt>
                <c:pt idx="551">
                  <c:v>0</c:v>
                </c:pt>
                <c:pt idx="552">
                  <c:v>0</c:v>
                </c:pt>
                <c:pt idx="553">
                  <c:v>0</c:v>
                </c:pt>
                <c:pt idx="554">
                  <c:v>0</c:v>
                </c:pt>
                <c:pt idx="555">
                  <c:v>0</c:v>
                </c:pt>
                <c:pt idx="556">
                  <c:v>0</c:v>
                </c:pt>
                <c:pt idx="557">
                  <c:v>38.799999999999997</c:v>
                </c:pt>
                <c:pt idx="558">
                  <c:v>0</c:v>
                </c:pt>
                <c:pt idx="559">
                  <c:v>0</c:v>
                </c:pt>
                <c:pt idx="560">
                  <c:v>0</c:v>
                </c:pt>
                <c:pt idx="561">
                  <c:v>0</c:v>
                </c:pt>
                <c:pt idx="562">
                  <c:v>11.6</c:v>
                </c:pt>
                <c:pt idx="563">
                  <c:v>11.6</c:v>
                </c:pt>
                <c:pt idx="564">
                  <c:v>0</c:v>
                </c:pt>
                <c:pt idx="565">
                  <c:v>11.2</c:v>
                </c:pt>
                <c:pt idx="566">
                  <c:v>0</c:v>
                </c:pt>
                <c:pt idx="567">
                  <c:v>21.166666666666668</c:v>
                </c:pt>
                <c:pt idx="568">
                  <c:v>0</c:v>
                </c:pt>
                <c:pt idx="569">
                  <c:v>0</c:v>
                </c:pt>
                <c:pt idx="570">
                  <c:v>21.166666666666668</c:v>
                </c:pt>
                <c:pt idx="571">
                  <c:v>0</c:v>
                </c:pt>
                <c:pt idx="572">
                  <c:v>0</c:v>
                </c:pt>
                <c:pt idx="573">
                  <c:v>36.166666666666664</c:v>
                </c:pt>
                <c:pt idx="574">
                  <c:v>42</c:v>
                </c:pt>
                <c:pt idx="575">
                  <c:v>0</c:v>
                </c:pt>
                <c:pt idx="576">
                  <c:v>0</c:v>
                </c:pt>
                <c:pt idx="577">
                  <c:v>0</c:v>
                </c:pt>
                <c:pt idx="578">
                  <c:v>0</c:v>
                </c:pt>
                <c:pt idx="579">
                  <c:v>0</c:v>
                </c:pt>
                <c:pt idx="580">
                  <c:v>0</c:v>
                </c:pt>
                <c:pt idx="581">
                  <c:v>0</c:v>
                </c:pt>
                <c:pt idx="582">
                  <c:v>61.333333333333336</c:v>
                </c:pt>
                <c:pt idx="583">
                  <c:v>0</c:v>
                </c:pt>
                <c:pt idx="584">
                  <c:v>0</c:v>
                </c:pt>
                <c:pt idx="585">
                  <c:v>29.666666666666668</c:v>
                </c:pt>
                <c:pt idx="586">
                  <c:v>0</c:v>
                </c:pt>
                <c:pt idx="587">
                  <c:v>0</c:v>
                </c:pt>
                <c:pt idx="588">
                  <c:v>0</c:v>
                </c:pt>
                <c:pt idx="589">
                  <c:v>0</c:v>
                </c:pt>
                <c:pt idx="590">
                  <c:v>5.333333333333333</c:v>
                </c:pt>
                <c:pt idx="591">
                  <c:v>0</c:v>
                </c:pt>
                <c:pt idx="592">
                  <c:v>19</c:v>
                </c:pt>
                <c:pt idx="593">
                  <c:v>0</c:v>
                </c:pt>
                <c:pt idx="594">
                  <c:v>0</c:v>
                </c:pt>
                <c:pt idx="595">
                  <c:v>0</c:v>
                </c:pt>
                <c:pt idx="596">
                  <c:v>0</c:v>
                </c:pt>
                <c:pt idx="597">
                  <c:v>0</c:v>
                </c:pt>
                <c:pt idx="598">
                  <c:v>15.8</c:v>
                </c:pt>
                <c:pt idx="599">
                  <c:v>0</c:v>
                </c:pt>
                <c:pt idx="600">
                  <c:v>0</c:v>
                </c:pt>
                <c:pt idx="601">
                  <c:v>18.25</c:v>
                </c:pt>
                <c:pt idx="602">
                  <c:v>0</c:v>
                </c:pt>
                <c:pt idx="603">
                  <c:v>0</c:v>
                </c:pt>
                <c:pt idx="604">
                  <c:v>0</c:v>
                </c:pt>
                <c:pt idx="605">
                  <c:v>15</c:v>
                </c:pt>
                <c:pt idx="606">
                  <c:v>15</c:v>
                </c:pt>
                <c:pt idx="607">
                  <c:v>0</c:v>
                </c:pt>
                <c:pt idx="608">
                  <c:v>0</c:v>
                </c:pt>
                <c:pt idx="609">
                  <c:v>23.6</c:v>
                </c:pt>
                <c:pt idx="610">
                  <c:v>0</c:v>
                </c:pt>
                <c:pt idx="611">
                  <c:v>0</c:v>
                </c:pt>
                <c:pt idx="612">
                  <c:v>0</c:v>
                </c:pt>
                <c:pt idx="613">
                  <c:v>0</c:v>
                </c:pt>
                <c:pt idx="614">
                  <c:v>0</c:v>
                </c:pt>
                <c:pt idx="615">
                  <c:v>0</c:v>
                </c:pt>
                <c:pt idx="616">
                  <c:v>25.8</c:v>
                </c:pt>
                <c:pt idx="617">
                  <c:v>0</c:v>
                </c:pt>
                <c:pt idx="618">
                  <c:v>0</c:v>
                </c:pt>
                <c:pt idx="619">
                  <c:v>0</c:v>
                </c:pt>
                <c:pt idx="620">
                  <c:v>0</c:v>
                </c:pt>
                <c:pt idx="621">
                  <c:v>0</c:v>
                </c:pt>
                <c:pt idx="622">
                  <c:v>0</c:v>
                </c:pt>
                <c:pt idx="623">
                  <c:v>0</c:v>
                </c:pt>
                <c:pt idx="624">
                  <c:v>0</c:v>
                </c:pt>
                <c:pt idx="625">
                  <c:v>0</c:v>
                </c:pt>
                <c:pt idx="626">
                  <c:v>36.666666666666664</c:v>
                </c:pt>
                <c:pt idx="627">
                  <c:v>0</c:v>
                </c:pt>
                <c:pt idx="628">
                  <c:v>0</c:v>
                </c:pt>
                <c:pt idx="629">
                  <c:v>8.3333333333333339</c:v>
                </c:pt>
                <c:pt idx="630">
                  <c:v>0</c:v>
                </c:pt>
                <c:pt idx="631">
                  <c:v>0</c:v>
                </c:pt>
                <c:pt idx="632">
                  <c:v>0</c:v>
                </c:pt>
                <c:pt idx="633">
                  <c:v>12.25</c:v>
                </c:pt>
                <c:pt idx="634">
                  <c:v>0</c:v>
                </c:pt>
                <c:pt idx="635">
                  <c:v>12.25</c:v>
                </c:pt>
                <c:pt idx="636">
                  <c:v>0</c:v>
                </c:pt>
                <c:pt idx="637">
                  <c:v>11.6</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74</c:v>
                </c:pt>
                <c:pt idx="652">
                  <c:v>98.333333333333329</c:v>
                </c:pt>
                <c:pt idx="653">
                  <c:v>98.333333333333329</c:v>
                </c:pt>
                <c:pt idx="654">
                  <c:v>0</c:v>
                </c:pt>
                <c:pt idx="655">
                  <c:v>0</c:v>
                </c:pt>
                <c:pt idx="656">
                  <c:v>75.25</c:v>
                </c:pt>
                <c:pt idx="657">
                  <c:v>0</c:v>
                </c:pt>
                <c:pt idx="658">
                  <c:v>0</c:v>
                </c:pt>
                <c:pt idx="659">
                  <c:v>97.8</c:v>
                </c:pt>
                <c:pt idx="660">
                  <c:v>0</c:v>
                </c:pt>
                <c:pt idx="661">
                  <c:v>0</c:v>
                </c:pt>
                <c:pt idx="662">
                  <c:v>0</c:v>
                </c:pt>
                <c:pt idx="663">
                  <c:v>90.5</c:v>
                </c:pt>
                <c:pt idx="664">
                  <c:v>0</c:v>
                </c:pt>
                <c:pt idx="665">
                  <c:v>94.666666666666671</c:v>
                </c:pt>
                <c:pt idx="666">
                  <c:v>0</c:v>
                </c:pt>
                <c:pt idx="667">
                  <c:v>70.666666666666671</c:v>
                </c:pt>
                <c:pt idx="668">
                  <c:v>70.666666666666671</c:v>
                </c:pt>
                <c:pt idx="669">
                  <c:v>0</c:v>
                </c:pt>
                <c:pt idx="670">
                  <c:v>61</c:v>
                </c:pt>
                <c:pt idx="671">
                  <c:v>61</c:v>
                </c:pt>
                <c:pt idx="672">
                  <c:v>0</c:v>
                </c:pt>
                <c:pt idx="673">
                  <c:v>0</c:v>
                </c:pt>
                <c:pt idx="674">
                  <c:v>0</c:v>
                </c:pt>
                <c:pt idx="675">
                  <c:v>0</c:v>
                </c:pt>
                <c:pt idx="676">
                  <c:v>0</c:v>
                </c:pt>
                <c:pt idx="677">
                  <c:v>0</c:v>
                </c:pt>
                <c:pt idx="678">
                  <c:v>42.285714285714285</c:v>
                </c:pt>
                <c:pt idx="679">
                  <c:v>42.285714285714285</c:v>
                </c:pt>
                <c:pt idx="680">
                  <c:v>33.571428571428569</c:v>
                </c:pt>
                <c:pt idx="681">
                  <c:v>0</c:v>
                </c:pt>
                <c:pt idx="682">
                  <c:v>0</c:v>
                </c:pt>
                <c:pt idx="683">
                  <c:v>41</c:v>
                </c:pt>
                <c:pt idx="684">
                  <c:v>41</c:v>
                </c:pt>
                <c:pt idx="685">
                  <c:v>0</c:v>
                </c:pt>
                <c:pt idx="686">
                  <c:v>0</c:v>
                </c:pt>
                <c:pt idx="687">
                  <c:v>0</c:v>
                </c:pt>
                <c:pt idx="688">
                  <c:v>0</c:v>
                </c:pt>
                <c:pt idx="689">
                  <c:v>0</c:v>
                </c:pt>
                <c:pt idx="690">
                  <c:v>0</c:v>
                </c:pt>
                <c:pt idx="691">
                  <c:v>19.666666666666668</c:v>
                </c:pt>
                <c:pt idx="692">
                  <c:v>0</c:v>
                </c:pt>
                <c:pt idx="693">
                  <c:v>0</c:v>
                </c:pt>
                <c:pt idx="694">
                  <c:v>16</c:v>
                </c:pt>
                <c:pt idx="695">
                  <c:v>0</c:v>
                </c:pt>
                <c:pt idx="696">
                  <c:v>0</c:v>
                </c:pt>
                <c:pt idx="697">
                  <c:v>0</c:v>
                </c:pt>
                <c:pt idx="698">
                  <c:v>4.75</c:v>
                </c:pt>
                <c:pt idx="699">
                  <c:v>4.75</c:v>
                </c:pt>
                <c:pt idx="700">
                  <c:v>0</c:v>
                </c:pt>
                <c:pt idx="701">
                  <c:v>0</c:v>
                </c:pt>
                <c:pt idx="702">
                  <c:v>0</c:v>
                </c:pt>
                <c:pt idx="703">
                  <c:v>64.833333333333329</c:v>
                </c:pt>
                <c:pt idx="704">
                  <c:v>64.833333333333329</c:v>
                </c:pt>
                <c:pt idx="705">
                  <c:v>0</c:v>
                </c:pt>
                <c:pt idx="706">
                  <c:v>0</c:v>
                </c:pt>
                <c:pt idx="707">
                  <c:v>0</c:v>
                </c:pt>
                <c:pt idx="708">
                  <c:v>0</c:v>
                </c:pt>
                <c:pt idx="709">
                  <c:v>89.857142857142861</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191</c:v>
                </c:pt>
                <c:pt idx="724">
                  <c:v>0</c:v>
                </c:pt>
                <c:pt idx="725">
                  <c:v>0</c:v>
                </c:pt>
                <c:pt idx="726">
                  <c:v>0</c:v>
                </c:pt>
                <c:pt idx="727">
                  <c:v>0</c:v>
                </c:pt>
                <c:pt idx="728">
                  <c:v>0</c:v>
                </c:pt>
                <c:pt idx="729">
                  <c:v>0</c:v>
                </c:pt>
                <c:pt idx="730">
                  <c:v>0</c:v>
                </c:pt>
                <c:pt idx="731">
                  <c:v>0</c:v>
                </c:pt>
                <c:pt idx="732">
                  <c:v>0</c:v>
                </c:pt>
                <c:pt idx="733">
                  <c:v>0</c:v>
                </c:pt>
                <c:pt idx="734">
                  <c:v>0</c:v>
                </c:pt>
                <c:pt idx="735">
                  <c:v>8</c:v>
                </c:pt>
                <c:pt idx="736">
                  <c:v>0</c:v>
                </c:pt>
                <c:pt idx="737">
                  <c:v>0</c:v>
                </c:pt>
                <c:pt idx="738">
                  <c:v>4.5</c:v>
                </c:pt>
                <c:pt idx="739">
                  <c:v>0</c:v>
                </c:pt>
                <c:pt idx="740">
                  <c:v>0</c:v>
                </c:pt>
                <c:pt idx="741">
                  <c:v>0</c:v>
                </c:pt>
                <c:pt idx="742">
                  <c:v>0</c:v>
                </c:pt>
                <c:pt idx="743">
                  <c:v>0</c:v>
                </c:pt>
                <c:pt idx="744">
                  <c:v>12.75</c:v>
                </c:pt>
                <c:pt idx="745">
                  <c:v>12.75</c:v>
                </c:pt>
                <c:pt idx="746">
                  <c:v>0</c:v>
                </c:pt>
                <c:pt idx="747">
                  <c:v>0</c:v>
                </c:pt>
                <c:pt idx="748">
                  <c:v>0</c:v>
                </c:pt>
                <c:pt idx="749">
                  <c:v>0</c:v>
                </c:pt>
                <c:pt idx="750">
                  <c:v>20</c:v>
                </c:pt>
                <c:pt idx="751">
                  <c:v>0</c:v>
                </c:pt>
                <c:pt idx="752">
                  <c:v>0</c:v>
                </c:pt>
                <c:pt idx="753">
                  <c:v>29.5</c:v>
                </c:pt>
                <c:pt idx="754">
                  <c:v>0</c:v>
                </c:pt>
                <c:pt idx="755">
                  <c:v>39.799999999999997</c:v>
                </c:pt>
                <c:pt idx="756">
                  <c:v>0</c:v>
                </c:pt>
                <c:pt idx="757">
                  <c:v>0</c:v>
                </c:pt>
                <c:pt idx="758">
                  <c:v>0</c:v>
                </c:pt>
                <c:pt idx="759">
                  <c:v>44.714285714285715</c:v>
                </c:pt>
                <c:pt idx="760">
                  <c:v>44.714285714285715</c:v>
                </c:pt>
                <c:pt idx="761">
                  <c:v>0</c:v>
                </c:pt>
                <c:pt idx="762">
                  <c:v>0</c:v>
                </c:pt>
                <c:pt idx="763">
                  <c:v>0</c:v>
                </c:pt>
                <c:pt idx="764">
                  <c:v>0</c:v>
                </c:pt>
                <c:pt idx="765">
                  <c:v>0</c:v>
                </c:pt>
                <c:pt idx="766">
                  <c:v>0</c:v>
                </c:pt>
                <c:pt idx="767">
                  <c:v>0</c:v>
                </c:pt>
                <c:pt idx="768">
                  <c:v>0</c:v>
                </c:pt>
                <c:pt idx="769">
                  <c:v>0</c:v>
                </c:pt>
                <c:pt idx="770">
                  <c:v>0</c:v>
                </c:pt>
                <c:pt idx="771">
                  <c:v>0</c:v>
                </c:pt>
                <c:pt idx="772">
                  <c:v>53.25</c:v>
                </c:pt>
                <c:pt idx="773">
                  <c:v>0</c:v>
                </c:pt>
                <c:pt idx="774">
                  <c:v>0</c:v>
                </c:pt>
                <c:pt idx="775">
                  <c:v>0</c:v>
                </c:pt>
                <c:pt idx="776">
                  <c:v>0</c:v>
                </c:pt>
                <c:pt idx="777">
                  <c:v>12.5</c:v>
                </c:pt>
                <c:pt idx="778">
                  <c:v>0</c:v>
                </c:pt>
                <c:pt idx="779">
                  <c:v>16</c:v>
                </c:pt>
                <c:pt idx="780">
                  <c:v>0</c:v>
                </c:pt>
                <c:pt idx="781">
                  <c:v>0</c:v>
                </c:pt>
                <c:pt idx="782">
                  <c:v>0</c:v>
                </c:pt>
                <c:pt idx="783">
                  <c:v>12.333333333333334</c:v>
                </c:pt>
                <c:pt idx="784">
                  <c:v>0</c:v>
                </c:pt>
                <c:pt idx="785">
                  <c:v>0</c:v>
                </c:pt>
                <c:pt idx="786">
                  <c:v>0</c:v>
                </c:pt>
                <c:pt idx="787">
                  <c:v>0</c:v>
                </c:pt>
                <c:pt idx="788">
                  <c:v>0</c:v>
                </c:pt>
                <c:pt idx="789">
                  <c:v>0</c:v>
                </c:pt>
                <c:pt idx="790">
                  <c:v>0</c:v>
                </c:pt>
                <c:pt idx="791">
                  <c:v>0</c:v>
                </c:pt>
                <c:pt idx="792">
                  <c:v>0</c:v>
                </c:pt>
                <c:pt idx="793">
                  <c:v>17.25</c:v>
                </c:pt>
                <c:pt idx="794">
                  <c:v>17.25</c:v>
                </c:pt>
                <c:pt idx="795">
                  <c:v>17.25</c:v>
                </c:pt>
                <c:pt idx="796">
                  <c:v>0</c:v>
                </c:pt>
                <c:pt idx="797">
                  <c:v>0</c:v>
                </c:pt>
                <c:pt idx="798">
                  <c:v>0</c:v>
                </c:pt>
                <c:pt idx="799">
                  <c:v>0</c:v>
                </c:pt>
                <c:pt idx="800">
                  <c:v>0</c:v>
                </c:pt>
                <c:pt idx="801">
                  <c:v>0</c:v>
                </c:pt>
                <c:pt idx="802">
                  <c:v>0</c:v>
                </c:pt>
                <c:pt idx="803">
                  <c:v>0</c:v>
                </c:pt>
                <c:pt idx="804">
                  <c:v>0</c:v>
                </c:pt>
                <c:pt idx="805">
                  <c:v>0</c:v>
                </c:pt>
                <c:pt idx="806">
                  <c:v>17.75</c:v>
                </c:pt>
                <c:pt idx="807">
                  <c:v>24</c:v>
                </c:pt>
                <c:pt idx="808">
                  <c:v>0</c:v>
                </c:pt>
                <c:pt idx="809">
                  <c:v>0</c:v>
                </c:pt>
                <c:pt idx="810">
                  <c:v>0</c:v>
                </c:pt>
                <c:pt idx="811">
                  <c:v>32.5</c:v>
                </c:pt>
                <c:pt idx="812">
                  <c:v>0</c:v>
                </c:pt>
                <c:pt idx="813">
                  <c:v>0</c:v>
                </c:pt>
                <c:pt idx="814">
                  <c:v>0</c:v>
                </c:pt>
                <c:pt idx="815">
                  <c:v>0</c:v>
                </c:pt>
                <c:pt idx="816">
                  <c:v>0</c:v>
                </c:pt>
                <c:pt idx="817">
                  <c:v>0</c:v>
                </c:pt>
                <c:pt idx="818">
                  <c:v>34</c:v>
                </c:pt>
                <c:pt idx="819">
                  <c:v>36.4</c:v>
                </c:pt>
                <c:pt idx="820">
                  <c:v>30.833333333333332</c:v>
                </c:pt>
                <c:pt idx="821">
                  <c:v>0</c:v>
                </c:pt>
                <c:pt idx="822">
                  <c:v>0</c:v>
                </c:pt>
                <c:pt idx="823">
                  <c:v>25.571428571428573</c:v>
                </c:pt>
                <c:pt idx="824">
                  <c:v>25.571428571428573</c:v>
                </c:pt>
                <c:pt idx="825">
                  <c:v>0</c:v>
                </c:pt>
                <c:pt idx="826">
                  <c:v>0</c:v>
                </c:pt>
                <c:pt idx="827">
                  <c:v>0</c:v>
                </c:pt>
                <c:pt idx="828">
                  <c:v>0</c:v>
                </c:pt>
                <c:pt idx="829">
                  <c:v>0</c:v>
                </c:pt>
                <c:pt idx="830">
                  <c:v>0</c:v>
                </c:pt>
                <c:pt idx="831">
                  <c:v>0</c:v>
                </c:pt>
                <c:pt idx="832">
                  <c:v>0</c:v>
                </c:pt>
                <c:pt idx="833">
                  <c:v>0</c:v>
                </c:pt>
                <c:pt idx="834">
                  <c:v>9.8333333333333339</c:v>
                </c:pt>
                <c:pt idx="835">
                  <c:v>0</c:v>
                </c:pt>
                <c:pt idx="836">
                  <c:v>18.2</c:v>
                </c:pt>
                <c:pt idx="837">
                  <c:v>0</c:v>
                </c:pt>
                <c:pt idx="838">
                  <c:v>0</c:v>
                </c:pt>
                <c:pt idx="839">
                  <c:v>0</c:v>
                </c:pt>
                <c:pt idx="840">
                  <c:v>0</c:v>
                </c:pt>
                <c:pt idx="841">
                  <c:v>0</c:v>
                </c:pt>
                <c:pt idx="842">
                  <c:v>0</c:v>
                </c:pt>
                <c:pt idx="843">
                  <c:v>0</c:v>
                </c:pt>
                <c:pt idx="844">
                  <c:v>0</c:v>
                </c:pt>
                <c:pt idx="845">
                  <c:v>0</c:v>
                </c:pt>
                <c:pt idx="846">
                  <c:v>0</c:v>
                </c:pt>
                <c:pt idx="847">
                  <c:v>0</c:v>
                </c:pt>
                <c:pt idx="848">
                  <c:v>54.25</c:v>
                </c:pt>
                <c:pt idx="849">
                  <c:v>54.25</c:v>
                </c:pt>
                <c:pt idx="850">
                  <c:v>0</c:v>
                </c:pt>
                <c:pt idx="851">
                  <c:v>44</c:v>
                </c:pt>
                <c:pt idx="852">
                  <c:v>0</c:v>
                </c:pt>
                <c:pt idx="853">
                  <c:v>0</c:v>
                </c:pt>
                <c:pt idx="854">
                  <c:v>0</c:v>
                </c:pt>
                <c:pt idx="855">
                  <c:v>0</c:v>
                </c:pt>
                <c:pt idx="856">
                  <c:v>0</c:v>
                </c:pt>
                <c:pt idx="857">
                  <c:v>46</c:v>
                </c:pt>
                <c:pt idx="858">
                  <c:v>0</c:v>
                </c:pt>
                <c:pt idx="859">
                  <c:v>46</c:v>
                </c:pt>
                <c:pt idx="860">
                  <c:v>0</c:v>
                </c:pt>
                <c:pt idx="861">
                  <c:v>0</c:v>
                </c:pt>
                <c:pt idx="862">
                  <c:v>0</c:v>
                </c:pt>
                <c:pt idx="863">
                  <c:v>0</c:v>
                </c:pt>
                <c:pt idx="864">
                  <c:v>0</c:v>
                </c:pt>
                <c:pt idx="865">
                  <c:v>32.833333333333336</c:v>
                </c:pt>
                <c:pt idx="866">
                  <c:v>0</c:v>
                </c:pt>
                <c:pt idx="867">
                  <c:v>0</c:v>
                </c:pt>
                <c:pt idx="868">
                  <c:v>28.428571428571427</c:v>
                </c:pt>
                <c:pt idx="869">
                  <c:v>0</c:v>
                </c:pt>
                <c:pt idx="870">
                  <c:v>20</c:v>
                </c:pt>
                <c:pt idx="871">
                  <c:v>0</c:v>
                </c:pt>
                <c:pt idx="872">
                  <c:v>0</c:v>
                </c:pt>
                <c:pt idx="873">
                  <c:v>0</c:v>
                </c:pt>
                <c:pt idx="874">
                  <c:v>0</c:v>
                </c:pt>
                <c:pt idx="875">
                  <c:v>34.5</c:v>
                </c:pt>
                <c:pt idx="876">
                  <c:v>0</c:v>
                </c:pt>
                <c:pt idx="877">
                  <c:v>37.375</c:v>
                </c:pt>
                <c:pt idx="878">
                  <c:v>37.375</c:v>
                </c:pt>
                <c:pt idx="879">
                  <c:v>33.625</c:v>
                </c:pt>
                <c:pt idx="880">
                  <c:v>33.625</c:v>
                </c:pt>
                <c:pt idx="881">
                  <c:v>0</c:v>
                </c:pt>
                <c:pt idx="882">
                  <c:v>33</c:v>
                </c:pt>
                <c:pt idx="883">
                  <c:v>0</c:v>
                </c:pt>
                <c:pt idx="884">
                  <c:v>0</c:v>
                </c:pt>
                <c:pt idx="885">
                  <c:v>0</c:v>
                </c:pt>
                <c:pt idx="886">
                  <c:v>34.666666666666664</c:v>
                </c:pt>
                <c:pt idx="887">
                  <c:v>0</c:v>
                </c:pt>
                <c:pt idx="888">
                  <c:v>0</c:v>
                </c:pt>
                <c:pt idx="889">
                  <c:v>0</c:v>
                </c:pt>
                <c:pt idx="890">
                  <c:v>0</c:v>
                </c:pt>
                <c:pt idx="891">
                  <c:v>0</c:v>
                </c:pt>
                <c:pt idx="892">
                  <c:v>0</c:v>
                </c:pt>
                <c:pt idx="893">
                  <c:v>21.75</c:v>
                </c:pt>
                <c:pt idx="894">
                  <c:v>21.75</c:v>
                </c:pt>
                <c:pt idx="895">
                  <c:v>0</c:v>
                </c:pt>
                <c:pt idx="896">
                  <c:v>0</c:v>
                </c:pt>
                <c:pt idx="897">
                  <c:v>0</c:v>
                </c:pt>
                <c:pt idx="898">
                  <c:v>0</c:v>
                </c:pt>
                <c:pt idx="899">
                  <c:v>0</c:v>
                </c:pt>
                <c:pt idx="900">
                  <c:v>8.5</c:v>
                </c:pt>
                <c:pt idx="901">
                  <c:v>6.1428571428571432</c:v>
                </c:pt>
                <c:pt idx="902">
                  <c:v>6.1428571428571432</c:v>
                </c:pt>
                <c:pt idx="903">
                  <c:v>6.1428571428571432</c:v>
                </c:pt>
                <c:pt idx="904">
                  <c:v>6.1428571428571432</c:v>
                </c:pt>
                <c:pt idx="905">
                  <c:v>0</c:v>
                </c:pt>
                <c:pt idx="906">
                  <c:v>0</c:v>
                </c:pt>
                <c:pt idx="907">
                  <c:v>11.625</c:v>
                </c:pt>
                <c:pt idx="908">
                  <c:v>0</c:v>
                </c:pt>
                <c:pt idx="909">
                  <c:v>0</c:v>
                </c:pt>
                <c:pt idx="910">
                  <c:v>0</c:v>
                </c:pt>
                <c:pt idx="911">
                  <c:v>0</c:v>
                </c:pt>
                <c:pt idx="912">
                  <c:v>16</c:v>
                </c:pt>
                <c:pt idx="913">
                  <c:v>0</c:v>
                </c:pt>
                <c:pt idx="914">
                  <c:v>15.125</c:v>
                </c:pt>
                <c:pt idx="915">
                  <c:v>0</c:v>
                </c:pt>
                <c:pt idx="916">
                  <c:v>0</c:v>
                </c:pt>
                <c:pt idx="917">
                  <c:v>0</c:v>
                </c:pt>
                <c:pt idx="918">
                  <c:v>52.777777777777779</c:v>
                </c:pt>
                <c:pt idx="919">
                  <c:v>0</c:v>
                </c:pt>
                <c:pt idx="920">
                  <c:v>53.222222222222221</c:v>
                </c:pt>
                <c:pt idx="921">
                  <c:v>0</c:v>
                </c:pt>
                <c:pt idx="922">
                  <c:v>0</c:v>
                </c:pt>
                <c:pt idx="923">
                  <c:v>77.714285714285708</c:v>
                </c:pt>
                <c:pt idx="924">
                  <c:v>77.714285714285708</c:v>
                </c:pt>
                <c:pt idx="925">
                  <c:v>0</c:v>
                </c:pt>
                <c:pt idx="926">
                  <c:v>0</c:v>
                </c:pt>
                <c:pt idx="927">
                  <c:v>0</c:v>
                </c:pt>
                <c:pt idx="928">
                  <c:v>0</c:v>
                </c:pt>
                <c:pt idx="929">
                  <c:v>0</c:v>
                </c:pt>
                <c:pt idx="930">
                  <c:v>104.71428571428571</c:v>
                </c:pt>
                <c:pt idx="931">
                  <c:v>104.71428571428571</c:v>
                </c:pt>
                <c:pt idx="932">
                  <c:v>104.71428571428571</c:v>
                </c:pt>
                <c:pt idx="933">
                  <c:v>0</c:v>
                </c:pt>
                <c:pt idx="934">
                  <c:v>0</c:v>
                </c:pt>
                <c:pt idx="935">
                  <c:v>0</c:v>
                </c:pt>
                <c:pt idx="936">
                  <c:v>0</c:v>
                </c:pt>
                <c:pt idx="937">
                  <c:v>0</c:v>
                </c:pt>
                <c:pt idx="938">
                  <c:v>62.333333333333336</c:v>
                </c:pt>
                <c:pt idx="939">
                  <c:v>0</c:v>
                </c:pt>
                <c:pt idx="940">
                  <c:v>57</c:v>
                </c:pt>
                <c:pt idx="941">
                  <c:v>0</c:v>
                </c:pt>
                <c:pt idx="942">
                  <c:v>0</c:v>
                </c:pt>
                <c:pt idx="943">
                  <c:v>0</c:v>
                </c:pt>
                <c:pt idx="944">
                  <c:v>51.5</c:v>
                </c:pt>
                <c:pt idx="945">
                  <c:v>0</c:v>
                </c:pt>
                <c:pt idx="946">
                  <c:v>0</c:v>
                </c:pt>
                <c:pt idx="947">
                  <c:v>0</c:v>
                </c:pt>
                <c:pt idx="948">
                  <c:v>0</c:v>
                </c:pt>
                <c:pt idx="949">
                  <c:v>0</c:v>
                </c:pt>
                <c:pt idx="950">
                  <c:v>0</c:v>
                </c:pt>
                <c:pt idx="951">
                  <c:v>17.75</c:v>
                </c:pt>
                <c:pt idx="952">
                  <c:v>0</c:v>
                </c:pt>
                <c:pt idx="953">
                  <c:v>0</c:v>
                </c:pt>
                <c:pt idx="954">
                  <c:v>0</c:v>
                </c:pt>
                <c:pt idx="955">
                  <c:v>0</c:v>
                </c:pt>
                <c:pt idx="956">
                  <c:v>0</c:v>
                </c:pt>
                <c:pt idx="957">
                  <c:v>0</c:v>
                </c:pt>
                <c:pt idx="958">
                  <c:v>0</c:v>
                </c:pt>
                <c:pt idx="959">
                  <c:v>0</c:v>
                </c:pt>
                <c:pt idx="960">
                  <c:v>0</c:v>
                </c:pt>
                <c:pt idx="961">
                  <c:v>21.333333333333332</c:v>
                </c:pt>
                <c:pt idx="962">
                  <c:v>0</c:v>
                </c:pt>
                <c:pt idx="963">
                  <c:v>16.333333333333332</c:v>
                </c:pt>
                <c:pt idx="964">
                  <c:v>13.5</c:v>
                </c:pt>
                <c:pt idx="965">
                  <c:v>11.8</c:v>
                </c:pt>
                <c:pt idx="966">
                  <c:v>0</c:v>
                </c:pt>
                <c:pt idx="967">
                  <c:v>0</c:v>
                </c:pt>
                <c:pt idx="968">
                  <c:v>5.2</c:v>
                </c:pt>
                <c:pt idx="969">
                  <c:v>0</c:v>
                </c:pt>
                <c:pt idx="970">
                  <c:v>0</c:v>
                </c:pt>
                <c:pt idx="971">
                  <c:v>0</c:v>
                </c:pt>
                <c:pt idx="972">
                  <c:v>8.3333333333333339</c:v>
                </c:pt>
                <c:pt idx="973">
                  <c:v>0</c:v>
                </c:pt>
                <c:pt idx="974">
                  <c:v>22.166666666666668</c:v>
                </c:pt>
                <c:pt idx="975">
                  <c:v>22.166666666666668</c:v>
                </c:pt>
                <c:pt idx="976">
                  <c:v>0</c:v>
                </c:pt>
                <c:pt idx="977">
                  <c:v>0</c:v>
                </c:pt>
                <c:pt idx="978">
                  <c:v>30.571428571428573</c:v>
                </c:pt>
                <c:pt idx="979">
                  <c:v>30.571428571428573</c:v>
                </c:pt>
                <c:pt idx="980">
                  <c:v>0</c:v>
                </c:pt>
                <c:pt idx="981">
                  <c:v>0</c:v>
                </c:pt>
                <c:pt idx="982">
                  <c:v>0</c:v>
                </c:pt>
                <c:pt idx="983">
                  <c:v>0</c:v>
                </c:pt>
                <c:pt idx="984">
                  <c:v>0</c:v>
                </c:pt>
                <c:pt idx="985">
                  <c:v>0</c:v>
                </c:pt>
                <c:pt idx="986">
                  <c:v>0</c:v>
                </c:pt>
                <c:pt idx="987">
                  <c:v>0</c:v>
                </c:pt>
                <c:pt idx="988">
                  <c:v>0</c:v>
                </c:pt>
                <c:pt idx="989">
                  <c:v>0</c:v>
                </c:pt>
                <c:pt idx="990">
                  <c:v>0</c:v>
                </c:pt>
                <c:pt idx="991">
                  <c:v>34.166666666666664</c:v>
                </c:pt>
                <c:pt idx="992">
                  <c:v>0</c:v>
                </c:pt>
                <c:pt idx="993">
                  <c:v>34.166666666666664</c:v>
                </c:pt>
                <c:pt idx="994">
                  <c:v>0</c:v>
                </c:pt>
                <c:pt idx="995">
                  <c:v>0</c:v>
                </c:pt>
                <c:pt idx="996">
                  <c:v>38.571428571428569</c:v>
                </c:pt>
                <c:pt idx="997">
                  <c:v>0</c:v>
                </c:pt>
                <c:pt idx="998">
                  <c:v>31</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40.666666666666664</c:v>
                </c:pt>
                <c:pt idx="1015">
                  <c:v>0</c:v>
                </c:pt>
                <c:pt idx="1016">
                  <c:v>0</c:v>
                </c:pt>
                <c:pt idx="1017">
                  <c:v>0</c:v>
                </c:pt>
                <c:pt idx="1018">
                  <c:v>0</c:v>
                </c:pt>
                <c:pt idx="1019">
                  <c:v>0</c:v>
                </c:pt>
                <c:pt idx="1020">
                  <c:v>23</c:v>
                </c:pt>
                <c:pt idx="1021">
                  <c:v>16</c:v>
                </c:pt>
                <c:pt idx="1022">
                  <c:v>0</c:v>
                </c:pt>
                <c:pt idx="1023">
                  <c:v>0</c:v>
                </c:pt>
                <c:pt idx="1024">
                  <c:v>16.5</c:v>
                </c:pt>
                <c:pt idx="1025">
                  <c:v>0</c:v>
                </c:pt>
                <c:pt idx="1026">
                  <c:v>0</c:v>
                </c:pt>
                <c:pt idx="1027">
                  <c:v>0</c:v>
                </c:pt>
                <c:pt idx="1028">
                  <c:v>0</c:v>
                </c:pt>
                <c:pt idx="1029">
                  <c:v>9.3333333333333339</c:v>
                </c:pt>
                <c:pt idx="1030">
                  <c:v>9.3333333333333339</c:v>
                </c:pt>
                <c:pt idx="1031">
                  <c:v>0</c:v>
                </c:pt>
                <c:pt idx="1032">
                  <c:v>5</c:v>
                </c:pt>
                <c:pt idx="1033">
                  <c:v>17.25</c:v>
                </c:pt>
                <c:pt idx="1034">
                  <c:v>0</c:v>
                </c:pt>
                <c:pt idx="1035">
                  <c:v>0</c:v>
                </c:pt>
                <c:pt idx="1036">
                  <c:v>0</c:v>
                </c:pt>
                <c:pt idx="1037">
                  <c:v>26.6</c:v>
                </c:pt>
                <c:pt idx="1038">
                  <c:v>0</c:v>
                </c:pt>
                <c:pt idx="1039">
                  <c:v>0</c:v>
                </c:pt>
                <c:pt idx="1040">
                  <c:v>0</c:v>
                </c:pt>
                <c:pt idx="1041">
                  <c:v>0</c:v>
                </c:pt>
                <c:pt idx="1042">
                  <c:v>0</c:v>
                </c:pt>
                <c:pt idx="1043">
                  <c:v>0</c:v>
                </c:pt>
                <c:pt idx="1044">
                  <c:v>0</c:v>
                </c:pt>
                <c:pt idx="1045">
                  <c:v>0</c:v>
                </c:pt>
                <c:pt idx="1046">
                  <c:v>0</c:v>
                </c:pt>
                <c:pt idx="1047">
                  <c:v>36.5</c:v>
                </c:pt>
                <c:pt idx="1048">
                  <c:v>36.5</c:v>
                </c:pt>
                <c:pt idx="1049">
                  <c:v>0</c:v>
                </c:pt>
                <c:pt idx="1050">
                  <c:v>0</c:v>
                </c:pt>
                <c:pt idx="1051">
                  <c:v>0</c:v>
                </c:pt>
                <c:pt idx="1052">
                  <c:v>0</c:v>
                </c:pt>
                <c:pt idx="1053">
                  <c:v>23.75</c:v>
                </c:pt>
                <c:pt idx="1054">
                  <c:v>0</c:v>
                </c:pt>
                <c:pt idx="1055">
                  <c:v>0</c:v>
                </c:pt>
                <c:pt idx="1056">
                  <c:v>28</c:v>
                </c:pt>
                <c:pt idx="1057">
                  <c:v>0</c:v>
                </c:pt>
                <c:pt idx="1058">
                  <c:v>23.6</c:v>
                </c:pt>
                <c:pt idx="1059">
                  <c:v>0</c:v>
                </c:pt>
                <c:pt idx="1060">
                  <c:v>20</c:v>
                </c:pt>
                <c:pt idx="1061">
                  <c:v>0</c:v>
                </c:pt>
                <c:pt idx="1062">
                  <c:v>0</c:v>
                </c:pt>
                <c:pt idx="1063">
                  <c:v>0</c:v>
                </c:pt>
                <c:pt idx="1064">
                  <c:v>0</c:v>
                </c:pt>
                <c:pt idx="1065">
                  <c:v>29.25</c:v>
                </c:pt>
                <c:pt idx="1066">
                  <c:v>0</c:v>
                </c:pt>
                <c:pt idx="1067">
                  <c:v>10</c:v>
                </c:pt>
                <c:pt idx="1068">
                  <c:v>10</c:v>
                </c:pt>
                <c:pt idx="1069">
                  <c:v>0</c:v>
                </c:pt>
                <c:pt idx="1070">
                  <c:v>0</c:v>
                </c:pt>
                <c:pt idx="1071">
                  <c:v>27.8</c:v>
                </c:pt>
                <c:pt idx="1072">
                  <c:v>27.8</c:v>
                </c:pt>
                <c:pt idx="1073">
                  <c:v>0</c:v>
                </c:pt>
                <c:pt idx="1074">
                  <c:v>33.833333333333336</c:v>
                </c:pt>
                <c:pt idx="1075">
                  <c:v>0</c:v>
                </c:pt>
                <c:pt idx="1076">
                  <c:v>32.875</c:v>
                </c:pt>
                <c:pt idx="1077">
                  <c:v>32.875</c:v>
                </c:pt>
                <c:pt idx="1078">
                  <c:v>32.875</c:v>
                </c:pt>
                <c:pt idx="1079">
                  <c:v>0</c:v>
                </c:pt>
                <c:pt idx="1080">
                  <c:v>0</c:v>
                </c:pt>
                <c:pt idx="1081">
                  <c:v>0</c:v>
                </c:pt>
                <c:pt idx="1082">
                  <c:v>0</c:v>
                </c:pt>
                <c:pt idx="1083">
                  <c:v>0</c:v>
                </c:pt>
                <c:pt idx="1084">
                  <c:v>0</c:v>
                </c:pt>
                <c:pt idx="1085">
                  <c:v>0</c:v>
                </c:pt>
                <c:pt idx="1086">
                  <c:v>0</c:v>
                </c:pt>
                <c:pt idx="1087">
                  <c:v>0</c:v>
                </c:pt>
                <c:pt idx="1088">
                  <c:v>22.25</c:v>
                </c:pt>
                <c:pt idx="1089">
                  <c:v>32</c:v>
                </c:pt>
                <c:pt idx="1090">
                  <c:v>0</c:v>
                </c:pt>
                <c:pt idx="1091">
                  <c:v>0</c:v>
                </c:pt>
                <c:pt idx="1092">
                  <c:v>0</c:v>
                </c:pt>
                <c:pt idx="1093">
                  <c:v>0</c:v>
                </c:pt>
                <c:pt idx="1094">
                  <c:v>0</c:v>
                </c:pt>
                <c:pt idx="1095">
                  <c:v>0</c:v>
                </c:pt>
                <c:pt idx="1096">
                  <c:v>0</c:v>
                </c:pt>
                <c:pt idx="1097">
                  <c:v>0</c:v>
                </c:pt>
                <c:pt idx="1098">
                  <c:v>0</c:v>
                </c:pt>
                <c:pt idx="1099">
                  <c:v>0</c:v>
                </c:pt>
                <c:pt idx="1100">
                  <c:v>38</c:v>
                </c:pt>
                <c:pt idx="1101">
                  <c:v>0</c:v>
                </c:pt>
                <c:pt idx="1102">
                  <c:v>0</c:v>
                </c:pt>
                <c:pt idx="1103">
                  <c:v>0</c:v>
                </c:pt>
                <c:pt idx="1104">
                  <c:v>0</c:v>
                </c:pt>
                <c:pt idx="1105">
                  <c:v>0</c:v>
                </c:pt>
                <c:pt idx="1106">
                  <c:v>0</c:v>
                </c:pt>
                <c:pt idx="1107">
                  <c:v>39.333333333333336</c:v>
                </c:pt>
                <c:pt idx="1108">
                  <c:v>39.666666666666664</c:v>
                </c:pt>
                <c:pt idx="1109">
                  <c:v>0</c:v>
                </c:pt>
                <c:pt idx="1110">
                  <c:v>0</c:v>
                </c:pt>
                <c:pt idx="1111">
                  <c:v>0</c:v>
                </c:pt>
                <c:pt idx="1112">
                  <c:v>0</c:v>
                </c:pt>
                <c:pt idx="1113">
                  <c:v>44.75</c:v>
                </c:pt>
                <c:pt idx="1114">
                  <c:v>44.75</c:v>
                </c:pt>
                <c:pt idx="1115">
                  <c:v>0</c:v>
                </c:pt>
                <c:pt idx="1116">
                  <c:v>0</c:v>
                </c:pt>
                <c:pt idx="1117">
                  <c:v>0</c:v>
                </c:pt>
                <c:pt idx="1118">
                  <c:v>0</c:v>
                </c:pt>
                <c:pt idx="1119">
                  <c:v>58.666666666666664</c:v>
                </c:pt>
                <c:pt idx="1120">
                  <c:v>58.666666666666664</c:v>
                </c:pt>
                <c:pt idx="1121">
                  <c:v>0</c:v>
                </c:pt>
                <c:pt idx="1122">
                  <c:v>0</c:v>
                </c:pt>
                <c:pt idx="1123">
                  <c:v>0</c:v>
                </c:pt>
                <c:pt idx="1124">
                  <c:v>0</c:v>
                </c:pt>
                <c:pt idx="1125">
                  <c:v>56.4</c:v>
                </c:pt>
                <c:pt idx="1126">
                  <c:v>50.5</c:v>
                </c:pt>
                <c:pt idx="1127">
                  <c:v>50.5</c:v>
                </c:pt>
                <c:pt idx="1128">
                  <c:v>0</c:v>
                </c:pt>
                <c:pt idx="1129">
                  <c:v>50.5</c:v>
                </c:pt>
                <c:pt idx="1130">
                  <c:v>0</c:v>
                </c:pt>
                <c:pt idx="1131">
                  <c:v>0</c:v>
                </c:pt>
                <c:pt idx="1132">
                  <c:v>0</c:v>
                </c:pt>
                <c:pt idx="1133">
                  <c:v>0</c:v>
                </c:pt>
                <c:pt idx="1134">
                  <c:v>0</c:v>
                </c:pt>
                <c:pt idx="1135">
                  <c:v>0</c:v>
                </c:pt>
                <c:pt idx="1136">
                  <c:v>0</c:v>
                </c:pt>
                <c:pt idx="1137">
                  <c:v>27.6</c:v>
                </c:pt>
                <c:pt idx="1138">
                  <c:v>0</c:v>
                </c:pt>
                <c:pt idx="1139">
                  <c:v>0</c:v>
                </c:pt>
                <c:pt idx="1140">
                  <c:v>0</c:v>
                </c:pt>
                <c:pt idx="1141">
                  <c:v>0</c:v>
                </c:pt>
                <c:pt idx="1142">
                  <c:v>0</c:v>
                </c:pt>
                <c:pt idx="1143">
                  <c:v>0</c:v>
                </c:pt>
                <c:pt idx="1144">
                  <c:v>0</c:v>
                </c:pt>
                <c:pt idx="1145">
                  <c:v>0</c:v>
                </c:pt>
                <c:pt idx="1146">
                  <c:v>0</c:v>
                </c:pt>
                <c:pt idx="1147">
                  <c:v>0</c:v>
                </c:pt>
                <c:pt idx="1148">
                  <c:v>0</c:v>
                </c:pt>
                <c:pt idx="1149">
                  <c:v>6.5</c:v>
                </c:pt>
                <c:pt idx="1150">
                  <c:v>6.666666666666667</c:v>
                </c:pt>
                <c:pt idx="1151">
                  <c:v>0</c:v>
                </c:pt>
                <c:pt idx="1152">
                  <c:v>0</c:v>
                </c:pt>
                <c:pt idx="1153">
                  <c:v>0</c:v>
                </c:pt>
                <c:pt idx="1154">
                  <c:v>0</c:v>
                </c:pt>
                <c:pt idx="1155">
                  <c:v>6</c:v>
                </c:pt>
                <c:pt idx="1156">
                  <c:v>26</c:v>
                </c:pt>
                <c:pt idx="1157">
                  <c:v>26</c:v>
                </c:pt>
                <c:pt idx="1158">
                  <c:v>0</c:v>
                </c:pt>
                <c:pt idx="1159">
                  <c:v>0</c:v>
                </c:pt>
                <c:pt idx="1160">
                  <c:v>0</c:v>
                </c:pt>
                <c:pt idx="1161">
                  <c:v>0</c:v>
                </c:pt>
                <c:pt idx="1162">
                  <c:v>0</c:v>
                </c:pt>
                <c:pt idx="1163">
                  <c:v>35</c:v>
                </c:pt>
                <c:pt idx="1164">
                  <c:v>0</c:v>
                </c:pt>
                <c:pt idx="1165">
                  <c:v>0</c:v>
                </c:pt>
                <c:pt idx="1166">
                  <c:v>29.6</c:v>
                </c:pt>
                <c:pt idx="1167">
                  <c:v>0</c:v>
                </c:pt>
                <c:pt idx="1168">
                  <c:v>0</c:v>
                </c:pt>
                <c:pt idx="1169">
                  <c:v>0</c:v>
                </c:pt>
                <c:pt idx="1170">
                  <c:v>29.5</c:v>
                </c:pt>
                <c:pt idx="1171">
                  <c:v>44.714285714285715</c:v>
                </c:pt>
                <c:pt idx="1172">
                  <c:v>44.714285714285715</c:v>
                </c:pt>
                <c:pt idx="1173">
                  <c:v>0</c:v>
                </c:pt>
                <c:pt idx="1174">
                  <c:v>0</c:v>
                </c:pt>
                <c:pt idx="1175">
                  <c:v>43.285714285714285</c:v>
                </c:pt>
                <c:pt idx="1176">
                  <c:v>0</c:v>
                </c:pt>
                <c:pt idx="1177">
                  <c:v>43.285714285714285</c:v>
                </c:pt>
                <c:pt idx="1178">
                  <c:v>38.5</c:v>
                </c:pt>
                <c:pt idx="1179">
                  <c:v>0</c:v>
                </c:pt>
                <c:pt idx="1180">
                  <c:v>0</c:v>
                </c:pt>
                <c:pt idx="1181">
                  <c:v>0</c:v>
                </c:pt>
                <c:pt idx="1182">
                  <c:v>0</c:v>
                </c:pt>
                <c:pt idx="1183">
                  <c:v>0</c:v>
                </c:pt>
                <c:pt idx="1184">
                  <c:v>0</c:v>
                </c:pt>
                <c:pt idx="1185">
                  <c:v>43.142857142857146</c:v>
                </c:pt>
                <c:pt idx="1186">
                  <c:v>35.625</c:v>
                </c:pt>
                <c:pt idx="1187">
                  <c:v>35.625</c:v>
                </c:pt>
                <c:pt idx="1188">
                  <c:v>0</c:v>
                </c:pt>
                <c:pt idx="1189">
                  <c:v>0</c:v>
                </c:pt>
                <c:pt idx="1190">
                  <c:v>0</c:v>
                </c:pt>
                <c:pt idx="1191">
                  <c:v>0</c:v>
                </c:pt>
                <c:pt idx="1192">
                  <c:v>0</c:v>
                </c:pt>
                <c:pt idx="1193">
                  <c:v>0</c:v>
                </c:pt>
                <c:pt idx="1194">
                  <c:v>0</c:v>
                </c:pt>
                <c:pt idx="1195">
                  <c:v>0</c:v>
                </c:pt>
                <c:pt idx="1196">
                  <c:v>22</c:v>
                </c:pt>
                <c:pt idx="1197">
                  <c:v>0</c:v>
                </c:pt>
                <c:pt idx="1198">
                  <c:v>19.600000000000001</c:v>
                </c:pt>
                <c:pt idx="1199">
                  <c:v>0</c:v>
                </c:pt>
                <c:pt idx="1200">
                  <c:v>0</c:v>
                </c:pt>
                <c:pt idx="1201">
                  <c:v>0</c:v>
                </c:pt>
                <c:pt idx="1202">
                  <c:v>22.333333333333332</c:v>
                </c:pt>
                <c:pt idx="1203">
                  <c:v>0</c:v>
                </c:pt>
                <c:pt idx="1204">
                  <c:v>0</c:v>
                </c:pt>
                <c:pt idx="1205">
                  <c:v>0</c:v>
                </c:pt>
                <c:pt idx="1206">
                  <c:v>0</c:v>
                </c:pt>
                <c:pt idx="1207">
                  <c:v>0</c:v>
                </c:pt>
                <c:pt idx="1208">
                  <c:v>0</c:v>
                </c:pt>
                <c:pt idx="1209">
                  <c:v>0</c:v>
                </c:pt>
                <c:pt idx="1210">
                  <c:v>0</c:v>
                </c:pt>
                <c:pt idx="1211">
                  <c:v>0</c:v>
                </c:pt>
                <c:pt idx="1212">
                  <c:v>0</c:v>
                </c:pt>
                <c:pt idx="1213">
                  <c:v>0</c:v>
                </c:pt>
                <c:pt idx="1214">
                  <c:v>66</c:v>
                </c:pt>
                <c:pt idx="1215">
                  <c:v>0</c:v>
                </c:pt>
                <c:pt idx="1216">
                  <c:v>0</c:v>
                </c:pt>
                <c:pt idx="1217">
                  <c:v>41</c:v>
                </c:pt>
                <c:pt idx="1218">
                  <c:v>0</c:v>
                </c:pt>
                <c:pt idx="1219">
                  <c:v>0</c:v>
                </c:pt>
                <c:pt idx="1220">
                  <c:v>0</c:v>
                </c:pt>
                <c:pt idx="1221">
                  <c:v>60.666666666666664</c:v>
                </c:pt>
                <c:pt idx="1222">
                  <c:v>0</c:v>
                </c:pt>
                <c:pt idx="1223">
                  <c:v>0</c:v>
                </c:pt>
                <c:pt idx="1224">
                  <c:v>68.400000000000006</c:v>
                </c:pt>
                <c:pt idx="1225">
                  <c:v>0</c:v>
                </c:pt>
                <c:pt idx="1226">
                  <c:v>68.400000000000006</c:v>
                </c:pt>
                <c:pt idx="1227">
                  <c:v>0</c:v>
                </c:pt>
                <c:pt idx="1228">
                  <c:v>59.4</c:v>
                </c:pt>
                <c:pt idx="1229">
                  <c:v>0</c:v>
                </c:pt>
                <c:pt idx="1230">
                  <c:v>68.400000000000006</c:v>
                </c:pt>
                <c:pt idx="1231">
                  <c:v>77.5</c:v>
                </c:pt>
                <c:pt idx="1232">
                  <c:v>81.666666666666671</c:v>
                </c:pt>
                <c:pt idx="1233">
                  <c:v>0</c:v>
                </c:pt>
                <c:pt idx="1234">
                  <c:v>0</c:v>
                </c:pt>
                <c:pt idx="1235">
                  <c:v>75.400000000000006</c:v>
                </c:pt>
                <c:pt idx="1236">
                  <c:v>75.400000000000006</c:v>
                </c:pt>
                <c:pt idx="1237">
                  <c:v>75.400000000000006</c:v>
                </c:pt>
                <c:pt idx="1238">
                  <c:v>0</c:v>
                </c:pt>
                <c:pt idx="1239">
                  <c:v>78.833333333333329</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88</c:v>
                </c:pt>
                <c:pt idx="1256">
                  <c:v>86</c:v>
                </c:pt>
                <c:pt idx="1257">
                  <c:v>0</c:v>
                </c:pt>
                <c:pt idx="1258">
                  <c:v>0</c:v>
                </c:pt>
                <c:pt idx="1259">
                  <c:v>0</c:v>
                </c:pt>
                <c:pt idx="1260">
                  <c:v>114</c:v>
                </c:pt>
                <c:pt idx="1261">
                  <c:v>109</c:v>
                </c:pt>
                <c:pt idx="1262">
                  <c:v>0</c:v>
                </c:pt>
                <c:pt idx="1263">
                  <c:v>0</c:v>
                </c:pt>
                <c:pt idx="1264">
                  <c:v>83</c:v>
                </c:pt>
                <c:pt idx="1265">
                  <c:v>0</c:v>
                </c:pt>
                <c:pt idx="1266">
                  <c:v>83</c:v>
                </c:pt>
                <c:pt idx="1267">
                  <c:v>0</c:v>
                </c:pt>
                <c:pt idx="1268">
                  <c:v>0</c:v>
                </c:pt>
                <c:pt idx="1269">
                  <c:v>0</c:v>
                </c:pt>
                <c:pt idx="1270">
                  <c:v>0</c:v>
                </c:pt>
                <c:pt idx="1271">
                  <c:v>0</c:v>
                </c:pt>
                <c:pt idx="1272">
                  <c:v>0</c:v>
                </c:pt>
                <c:pt idx="1273">
                  <c:v>0</c:v>
                </c:pt>
                <c:pt idx="1274">
                  <c:v>0</c:v>
                </c:pt>
                <c:pt idx="1275">
                  <c:v>0</c:v>
                </c:pt>
                <c:pt idx="1276">
                  <c:v>0</c:v>
                </c:pt>
                <c:pt idx="1277">
                  <c:v>0</c:v>
                </c:pt>
                <c:pt idx="1278">
                  <c:v>1000</c:v>
                </c:pt>
                <c:pt idx="1279">
                  <c:v>0</c:v>
                </c:pt>
                <c:pt idx="1280">
                  <c:v>1000</c:v>
                </c:pt>
                <c:pt idx="1281">
                  <c:v>0</c:v>
                </c:pt>
                <c:pt idx="1282">
                  <c:v>0</c:v>
                </c:pt>
                <c:pt idx="1283">
                  <c:v>0</c:v>
                </c:pt>
                <c:pt idx="1284">
                  <c:v>0</c:v>
                </c:pt>
                <c:pt idx="1285">
                  <c:v>1000</c:v>
                </c:pt>
                <c:pt idx="1286">
                  <c:v>0</c:v>
                </c:pt>
                <c:pt idx="1287">
                  <c:v>0</c:v>
                </c:pt>
                <c:pt idx="1288">
                  <c:v>1000</c:v>
                </c:pt>
                <c:pt idx="1289">
                  <c:v>0</c:v>
                </c:pt>
                <c:pt idx="1290">
                  <c:v>0</c:v>
                </c:pt>
                <c:pt idx="1291">
                  <c:v>0</c:v>
                </c:pt>
                <c:pt idx="1292">
                  <c:v>0</c:v>
                </c:pt>
                <c:pt idx="1293">
                  <c:v>0</c:v>
                </c:pt>
                <c:pt idx="1294">
                  <c:v>855</c:v>
                </c:pt>
                <c:pt idx="1295">
                  <c:v>927.5</c:v>
                </c:pt>
                <c:pt idx="1296">
                  <c:v>0</c:v>
                </c:pt>
                <c:pt idx="1297">
                  <c:v>873.66666666666663</c:v>
                </c:pt>
                <c:pt idx="1298">
                  <c:v>0</c:v>
                </c:pt>
                <c:pt idx="1299">
                  <c:v>0</c:v>
                </c:pt>
                <c:pt idx="1300">
                  <c:v>0</c:v>
                </c:pt>
                <c:pt idx="1301">
                  <c:v>0</c:v>
                </c:pt>
                <c:pt idx="1302">
                  <c:v>0</c:v>
                </c:pt>
                <c:pt idx="1303">
                  <c:v>0</c:v>
                </c:pt>
                <c:pt idx="1304">
                  <c:v>941.5</c:v>
                </c:pt>
                <c:pt idx="1305">
                  <c:v>941.5</c:v>
                </c:pt>
                <c:pt idx="1306">
                  <c:v>0</c:v>
                </c:pt>
                <c:pt idx="1307">
                  <c:v>941.5</c:v>
                </c:pt>
                <c:pt idx="1308">
                  <c:v>961</c:v>
                </c:pt>
                <c:pt idx="1309">
                  <c:v>961</c:v>
                </c:pt>
                <c:pt idx="1310">
                  <c:v>0</c:v>
                </c:pt>
                <c:pt idx="1311">
                  <c:v>0</c:v>
                </c:pt>
                <c:pt idx="1312">
                  <c:v>0</c:v>
                </c:pt>
                <c:pt idx="1313">
                  <c:v>0</c:v>
                </c:pt>
                <c:pt idx="1314">
                  <c:v>0</c:v>
                </c:pt>
                <c:pt idx="1315">
                  <c:v>0</c:v>
                </c:pt>
                <c:pt idx="1316">
                  <c:v>0</c:v>
                </c:pt>
                <c:pt idx="1317">
                  <c:v>1000</c:v>
                </c:pt>
                <c:pt idx="1318">
                  <c:v>0</c:v>
                </c:pt>
                <c:pt idx="1319">
                  <c:v>0</c:v>
                </c:pt>
                <c:pt idx="1320">
                  <c:v>1000</c:v>
                </c:pt>
                <c:pt idx="1321">
                  <c:v>0</c:v>
                </c:pt>
                <c:pt idx="1322">
                  <c:v>1038</c:v>
                </c:pt>
                <c:pt idx="1323">
                  <c:v>1038</c:v>
                </c:pt>
                <c:pt idx="1324">
                  <c:v>0</c:v>
                </c:pt>
                <c:pt idx="1325">
                  <c:v>1022.8</c:v>
                </c:pt>
                <c:pt idx="1326">
                  <c:v>1022.8</c:v>
                </c:pt>
                <c:pt idx="1327">
                  <c:v>0</c:v>
                </c:pt>
                <c:pt idx="1328">
                  <c:v>0</c:v>
                </c:pt>
                <c:pt idx="1329">
                  <c:v>950.66666666666663</c:v>
                </c:pt>
                <c:pt idx="1330">
                  <c:v>963</c:v>
                </c:pt>
                <c:pt idx="1331">
                  <c:v>0</c:v>
                </c:pt>
                <c:pt idx="1332">
                  <c:v>0</c:v>
                </c:pt>
                <c:pt idx="1333">
                  <c:v>0</c:v>
                </c:pt>
                <c:pt idx="1334">
                  <c:v>0</c:v>
                </c:pt>
                <c:pt idx="1335">
                  <c:v>950.66666666666663</c:v>
                </c:pt>
                <c:pt idx="1336">
                  <c:v>1000</c:v>
                </c:pt>
                <c:pt idx="1337">
                  <c:v>0</c:v>
                </c:pt>
                <c:pt idx="1338">
                  <c:v>1000</c:v>
                </c:pt>
                <c:pt idx="1339">
                  <c:v>0</c:v>
                </c:pt>
                <c:pt idx="1340">
                  <c:v>0</c:v>
                </c:pt>
                <c:pt idx="1341">
                  <c:v>0</c:v>
                </c:pt>
                <c:pt idx="1342">
                  <c:v>0</c:v>
                </c:pt>
                <c:pt idx="1343">
                  <c:v>0</c:v>
                </c:pt>
                <c:pt idx="1344">
                  <c:v>0</c:v>
                </c:pt>
                <c:pt idx="1345">
                  <c:v>0</c:v>
                </c:pt>
                <c:pt idx="1346">
                  <c:v>1000</c:v>
                </c:pt>
                <c:pt idx="1347">
                  <c:v>0</c:v>
                </c:pt>
                <c:pt idx="1348">
                  <c:v>0</c:v>
                </c:pt>
                <c:pt idx="1349">
                  <c:v>0</c:v>
                </c:pt>
                <c:pt idx="1350">
                  <c:v>0</c:v>
                </c:pt>
                <c:pt idx="1351">
                  <c:v>1000</c:v>
                </c:pt>
                <c:pt idx="1352">
                  <c:v>0</c:v>
                </c:pt>
                <c:pt idx="1353">
                  <c:v>1000</c:v>
                </c:pt>
                <c:pt idx="1354">
                  <c:v>1000</c:v>
                </c:pt>
                <c:pt idx="1355">
                  <c:v>0</c:v>
                </c:pt>
                <c:pt idx="1356">
                  <c:v>0</c:v>
                </c:pt>
                <c:pt idx="1357">
                  <c:v>0</c:v>
                </c:pt>
                <c:pt idx="1358">
                  <c:v>0</c:v>
                </c:pt>
                <c:pt idx="1359">
                  <c:v>0</c:v>
                </c:pt>
                <c:pt idx="1360">
                  <c:v>0</c:v>
                </c:pt>
                <c:pt idx="1361">
                  <c:v>0</c:v>
                </c:pt>
                <c:pt idx="1362">
                  <c:v>1000</c:v>
                </c:pt>
                <c:pt idx="1363">
                  <c:v>0</c:v>
                </c:pt>
                <c:pt idx="1364">
                  <c:v>0</c:v>
                </c:pt>
                <c:pt idx="1365">
                  <c:v>926</c:v>
                </c:pt>
                <c:pt idx="1366">
                  <c:v>859.5</c:v>
                </c:pt>
                <c:pt idx="1367">
                  <c:v>859.5</c:v>
                </c:pt>
                <c:pt idx="1368">
                  <c:v>0</c:v>
                </c:pt>
                <c:pt idx="1369">
                  <c:v>0</c:v>
                </c:pt>
                <c:pt idx="1370">
                  <c:v>0</c:v>
                </c:pt>
                <c:pt idx="1371">
                  <c:v>887.6</c:v>
                </c:pt>
                <c:pt idx="1372">
                  <c:v>0</c:v>
                </c:pt>
                <c:pt idx="1373">
                  <c:v>0</c:v>
                </c:pt>
                <c:pt idx="1374">
                  <c:v>0</c:v>
                </c:pt>
                <c:pt idx="1375">
                  <c:v>896.5</c:v>
                </c:pt>
                <c:pt idx="1376">
                  <c:v>917.2</c:v>
                </c:pt>
                <c:pt idx="1377">
                  <c:v>0</c:v>
                </c:pt>
                <c:pt idx="1378">
                  <c:v>1000</c:v>
                </c:pt>
                <c:pt idx="1379">
                  <c:v>0</c:v>
                </c:pt>
                <c:pt idx="1380">
                  <c:v>0</c:v>
                </c:pt>
                <c:pt idx="1381">
                  <c:v>0</c:v>
                </c:pt>
                <c:pt idx="1382">
                  <c:v>0</c:v>
                </c:pt>
                <c:pt idx="1383">
                  <c:v>1000</c:v>
                </c:pt>
                <c:pt idx="1384">
                  <c:v>0</c:v>
                </c:pt>
                <c:pt idx="1385">
                  <c:v>0</c:v>
                </c:pt>
                <c:pt idx="1386">
                  <c:v>0</c:v>
                </c:pt>
                <c:pt idx="1387">
                  <c:v>0</c:v>
                </c:pt>
                <c:pt idx="1388">
                  <c:v>0</c:v>
                </c:pt>
                <c:pt idx="1389">
                  <c:v>0</c:v>
                </c:pt>
                <c:pt idx="1390">
                  <c:v>1000</c:v>
                </c:pt>
                <c:pt idx="1391">
                  <c:v>0</c:v>
                </c:pt>
                <c:pt idx="1392">
                  <c:v>1000</c:v>
                </c:pt>
                <c:pt idx="1393">
                  <c:v>1000</c:v>
                </c:pt>
                <c:pt idx="1394">
                  <c:v>0</c:v>
                </c:pt>
                <c:pt idx="1395">
                  <c:v>1000</c:v>
                </c:pt>
                <c:pt idx="1396">
                  <c:v>0</c:v>
                </c:pt>
                <c:pt idx="1397">
                  <c:v>0</c:v>
                </c:pt>
                <c:pt idx="1398">
                  <c:v>0</c:v>
                </c:pt>
                <c:pt idx="1399">
                  <c:v>1000</c:v>
                </c:pt>
                <c:pt idx="1400">
                  <c:v>980.33333333333337</c:v>
                </c:pt>
                <c:pt idx="1401">
                  <c:v>0</c:v>
                </c:pt>
                <c:pt idx="1402">
                  <c:v>0</c:v>
                </c:pt>
                <c:pt idx="1403">
                  <c:v>0</c:v>
                </c:pt>
                <c:pt idx="1404">
                  <c:v>0</c:v>
                </c:pt>
                <c:pt idx="1405">
                  <c:v>0</c:v>
                </c:pt>
                <c:pt idx="1406">
                  <c:v>0</c:v>
                </c:pt>
                <c:pt idx="1407">
                  <c:v>0</c:v>
                </c:pt>
                <c:pt idx="1408">
                  <c:v>0</c:v>
                </c:pt>
                <c:pt idx="1409">
                  <c:v>0</c:v>
                </c:pt>
                <c:pt idx="1410">
                  <c:v>0</c:v>
                </c:pt>
                <c:pt idx="1411">
                  <c:v>0</c:v>
                </c:pt>
                <c:pt idx="1412">
                  <c:v>1000</c:v>
                </c:pt>
                <c:pt idx="1413">
                  <c:v>1000</c:v>
                </c:pt>
                <c:pt idx="1414">
                  <c:v>1000</c:v>
                </c:pt>
                <c:pt idx="1415">
                  <c:v>0</c:v>
                </c:pt>
                <c:pt idx="1416">
                  <c:v>1000</c:v>
                </c:pt>
                <c:pt idx="1417">
                  <c:v>1000</c:v>
                </c:pt>
                <c:pt idx="1418">
                  <c:v>0</c:v>
                </c:pt>
                <c:pt idx="1419">
                  <c:v>1000</c:v>
                </c:pt>
                <c:pt idx="1420">
                  <c:v>0</c:v>
                </c:pt>
                <c:pt idx="1421">
                  <c:v>0</c:v>
                </c:pt>
                <c:pt idx="1422">
                  <c:v>0</c:v>
                </c:pt>
                <c:pt idx="1423">
                  <c:v>0</c:v>
                </c:pt>
                <c:pt idx="1424">
                  <c:v>0</c:v>
                </c:pt>
                <c:pt idx="1425">
                  <c:v>0</c:v>
                </c:pt>
                <c:pt idx="1426">
                  <c:v>0</c:v>
                </c:pt>
                <c:pt idx="1427">
                  <c:v>0</c:v>
                </c:pt>
                <c:pt idx="1428">
                  <c:v>0</c:v>
                </c:pt>
                <c:pt idx="1429">
                  <c:v>0</c:v>
                </c:pt>
                <c:pt idx="1430">
                  <c:v>1000</c:v>
                </c:pt>
                <c:pt idx="1431">
                  <c:v>0</c:v>
                </c:pt>
                <c:pt idx="1432">
                  <c:v>0</c:v>
                </c:pt>
                <c:pt idx="1433">
                  <c:v>0</c:v>
                </c:pt>
                <c:pt idx="1434">
                  <c:v>0</c:v>
                </c:pt>
                <c:pt idx="1435">
                  <c:v>0</c:v>
                </c:pt>
                <c:pt idx="1436">
                  <c:v>1000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901.33333333333337</c:v>
                </c:pt>
                <c:pt idx="1451">
                  <c:v>901.33333333333337</c:v>
                </c:pt>
                <c:pt idx="1452">
                  <c:v>901.33333333333337</c:v>
                </c:pt>
                <c:pt idx="1453">
                  <c:v>881.75</c:v>
                </c:pt>
                <c:pt idx="1454">
                  <c:v>0</c:v>
                </c:pt>
                <c:pt idx="1455">
                  <c:v>905.4</c:v>
                </c:pt>
                <c:pt idx="1456">
                  <c:v>0</c:v>
                </c:pt>
                <c:pt idx="1457">
                  <c:v>0</c:v>
                </c:pt>
                <c:pt idx="1458">
                  <c:v>921.16666666666663</c:v>
                </c:pt>
                <c:pt idx="1459">
                  <c:v>940.875</c:v>
                </c:pt>
                <c:pt idx="1460">
                  <c:v>940.875</c:v>
                </c:pt>
                <c:pt idx="1461">
                  <c:v>0</c:v>
                </c:pt>
                <c:pt idx="1462">
                  <c:v>0</c:v>
                </c:pt>
                <c:pt idx="1463">
                  <c:v>0</c:v>
                </c:pt>
                <c:pt idx="1464">
                  <c:v>0</c:v>
                </c:pt>
                <c:pt idx="1465">
                  <c:v>0</c:v>
                </c:pt>
                <c:pt idx="1466">
                  <c:v>1000</c:v>
                </c:pt>
                <c:pt idx="1467">
                  <c:v>0</c:v>
                </c:pt>
                <c:pt idx="1468">
                  <c:v>1000</c:v>
                </c:pt>
                <c:pt idx="1469">
                  <c:v>0</c:v>
                </c:pt>
                <c:pt idx="1470">
                  <c:v>1000</c:v>
                </c:pt>
                <c:pt idx="1471">
                  <c:v>0</c:v>
                </c:pt>
                <c:pt idx="1472">
                  <c:v>1000</c:v>
                </c:pt>
                <c:pt idx="1473">
                  <c:v>0</c:v>
                </c:pt>
                <c:pt idx="1474">
                  <c:v>0</c:v>
                </c:pt>
                <c:pt idx="1475">
                  <c:v>0</c:v>
                </c:pt>
                <c:pt idx="1476">
                  <c:v>0</c:v>
                </c:pt>
                <c:pt idx="1477">
                  <c:v>0</c:v>
                </c:pt>
                <c:pt idx="1478">
                  <c:v>0</c:v>
                </c:pt>
                <c:pt idx="1479">
                  <c:v>0</c:v>
                </c:pt>
                <c:pt idx="1480">
                  <c:v>1000</c:v>
                </c:pt>
                <c:pt idx="1481">
                  <c:v>1000</c:v>
                </c:pt>
                <c:pt idx="1482">
                  <c:v>0</c:v>
                </c:pt>
                <c:pt idx="1483">
                  <c:v>0</c:v>
                </c:pt>
                <c:pt idx="1484">
                  <c:v>0</c:v>
                </c:pt>
                <c:pt idx="1485">
                  <c:v>0</c:v>
                </c:pt>
                <c:pt idx="1486">
                  <c:v>0</c:v>
                </c:pt>
                <c:pt idx="1487">
                  <c:v>0</c:v>
                </c:pt>
                <c:pt idx="1488">
                  <c:v>0</c:v>
                </c:pt>
                <c:pt idx="1489">
                  <c:v>0</c:v>
                </c:pt>
                <c:pt idx="1490">
                  <c:v>1000</c:v>
                </c:pt>
                <c:pt idx="1491">
                  <c:v>0</c:v>
                </c:pt>
                <c:pt idx="1492">
                  <c:v>0</c:v>
                </c:pt>
                <c:pt idx="1493">
                  <c:v>0</c:v>
                </c:pt>
                <c:pt idx="1494">
                  <c:v>1000</c:v>
                </c:pt>
                <c:pt idx="1495">
                  <c:v>1000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1000</c:v>
                </c:pt>
                <c:pt idx="1510">
                  <c:v>0</c:v>
                </c:pt>
                <c:pt idx="1511">
                  <c:v>1000</c:v>
                </c:pt>
                <c:pt idx="1512">
                  <c:v>0</c:v>
                </c:pt>
                <c:pt idx="1513">
                  <c:v>0</c:v>
                </c:pt>
                <c:pt idx="1514">
                  <c:v>0</c:v>
                </c:pt>
                <c:pt idx="1515">
                  <c:v>0</c:v>
                </c:pt>
                <c:pt idx="1516">
                  <c:v>0</c:v>
                </c:pt>
                <c:pt idx="1517">
                  <c:v>1000</c:v>
                </c:pt>
                <c:pt idx="1518">
                  <c:v>0</c:v>
                </c:pt>
                <c:pt idx="1519">
                  <c:v>0</c:v>
                </c:pt>
                <c:pt idx="1520">
                  <c:v>0</c:v>
                </c:pt>
                <c:pt idx="1521">
                  <c:v>0</c:v>
                </c:pt>
                <c:pt idx="1522">
                  <c:v>0</c:v>
                </c:pt>
                <c:pt idx="1523">
                  <c:v>0</c:v>
                </c:pt>
                <c:pt idx="1524">
                  <c:v>0</c:v>
                </c:pt>
                <c:pt idx="1525">
                  <c:v>0</c:v>
                </c:pt>
                <c:pt idx="1526">
                  <c:v>0</c:v>
                </c:pt>
                <c:pt idx="1527">
                  <c:v>1000</c:v>
                </c:pt>
                <c:pt idx="1528">
                  <c:v>0</c:v>
                </c:pt>
                <c:pt idx="1529">
                  <c:v>1000</c:v>
                </c:pt>
                <c:pt idx="1530">
                  <c:v>1000</c:v>
                </c:pt>
                <c:pt idx="1531">
                  <c:v>0</c:v>
                </c:pt>
                <c:pt idx="1532">
                  <c:v>0</c:v>
                </c:pt>
                <c:pt idx="1533">
                  <c:v>0</c:v>
                </c:pt>
                <c:pt idx="1534">
                  <c:v>1000</c:v>
                </c:pt>
                <c:pt idx="1535">
                  <c:v>1000</c:v>
                </c:pt>
                <c:pt idx="1536">
                  <c:v>1000</c:v>
                </c:pt>
                <c:pt idx="1537">
                  <c:v>1000</c:v>
                </c:pt>
                <c:pt idx="1538">
                  <c:v>0</c:v>
                </c:pt>
                <c:pt idx="1539">
                  <c:v>1000</c:v>
                </c:pt>
                <c:pt idx="1540">
                  <c:v>0</c:v>
                </c:pt>
                <c:pt idx="1541">
                  <c:v>0</c:v>
                </c:pt>
                <c:pt idx="1542">
                  <c:v>1000</c:v>
                </c:pt>
                <c:pt idx="1543">
                  <c:v>0</c:v>
                </c:pt>
                <c:pt idx="1544">
                  <c:v>1033.5714285714287</c:v>
                </c:pt>
                <c:pt idx="1545">
                  <c:v>0</c:v>
                </c:pt>
                <c:pt idx="1546">
                  <c:v>0</c:v>
                </c:pt>
                <c:pt idx="1547">
                  <c:v>0</c:v>
                </c:pt>
                <c:pt idx="1548">
                  <c:v>0</c:v>
                </c:pt>
                <c:pt idx="1549">
                  <c:v>0</c:v>
                </c:pt>
                <c:pt idx="1550">
                  <c:v>0</c:v>
                </c:pt>
                <c:pt idx="1551">
                  <c:v>0</c:v>
                </c:pt>
                <c:pt idx="1552">
                  <c:v>1015</c:v>
                </c:pt>
                <c:pt idx="1553">
                  <c:v>0</c:v>
                </c:pt>
                <c:pt idx="1554">
                  <c:v>1015</c:v>
                </c:pt>
                <c:pt idx="1555">
                  <c:v>0</c:v>
                </c:pt>
                <c:pt idx="1556">
                  <c:v>0</c:v>
                </c:pt>
                <c:pt idx="1557">
                  <c:v>0</c:v>
                </c:pt>
                <c:pt idx="1558">
                  <c:v>1010</c:v>
                </c:pt>
                <c:pt idx="1559">
                  <c:v>1000</c:v>
                </c:pt>
                <c:pt idx="1560">
                  <c:v>0</c:v>
                </c:pt>
                <c:pt idx="1561">
                  <c:v>0</c:v>
                </c:pt>
                <c:pt idx="1562">
                  <c:v>0</c:v>
                </c:pt>
                <c:pt idx="1563">
                  <c:v>0</c:v>
                </c:pt>
                <c:pt idx="1564">
                  <c:v>1000</c:v>
                </c:pt>
                <c:pt idx="1565">
                  <c:v>0</c:v>
                </c:pt>
                <c:pt idx="1566">
                  <c:v>0</c:v>
                </c:pt>
                <c:pt idx="1567">
                  <c:v>1000</c:v>
                </c:pt>
                <c:pt idx="1568">
                  <c:v>0</c:v>
                </c:pt>
                <c:pt idx="1569">
                  <c:v>0</c:v>
                </c:pt>
                <c:pt idx="1570">
                  <c:v>0</c:v>
                </c:pt>
                <c:pt idx="1571">
                  <c:v>1000</c:v>
                </c:pt>
                <c:pt idx="1572">
                  <c:v>0</c:v>
                </c:pt>
                <c:pt idx="1573">
                  <c:v>0</c:v>
                </c:pt>
                <c:pt idx="1574">
                  <c:v>0</c:v>
                </c:pt>
                <c:pt idx="1575">
                  <c:v>0</c:v>
                </c:pt>
                <c:pt idx="1576">
                  <c:v>0</c:v>
                </c:pt>
                <c:pt idx="1577">
                  <c:v>0</c:v>
                </c:pt>
                <c:pt idx="1578">
                  <c:v>1000</c:v>
                </c:pt>
                <c:pt idx="1579">
                  <c:v>0</c:v>
                </c:pt>
                <c:pt idx="1580">
                  <c:v>0</c:v>
                </c:pt>
                <c:pt idx="1581">
                  <c:v>0</c:v>
                </c:pt>
                <c:pt idx="1582">
                  <c:v>0</c:v>
                </c:pt>
                <c:pt idx="1583">
                  <c:v>1000</c:v>
                </c:pt>
                <c:pt idx="1584">
                  <c:v>0</c:v>
                </c:pt>
                <c:pt idx="1585">
                  <c:v>990</c:v>
                </c:pt>
                <c:pt idx="1586">
                  <c:v>0</c:v>
                </c:pt>
                <c:pt idx="1587">
                  <c:v>992.5</c:v>
                </c:pt>
                <c:pt idx="1588">
                  <c:v>0</c:v>
                </c:pt>
                <c:pt idx="1589">
                  <c:v>0</c:v>
                </c:pt>
                <c:pt idx="1590">
                  <c:v>992.5</c:v>
                </c:pt>
                <c:pt idx="1591">
                  <c:v>994</c:v>
                </c:pt>
                <c:pt idx="1592">
                  <c:v>0</c:v>
                </c:pt>
                <c:pt idx="1593">
                  <c:v>0</c:v>
                </c:pt>
                <c:pt idx="1594">
                  <c:v>0</c:v>
                </c:pt>
                <c:pt idx="1595">
                  <c:v>0</c:v>
                </c:pt>
                <c:pt idx="1596">
                  <c:v>0</c:v>
                </c:pt>
                <c:pt idx="1597">
                  <c:v>1000</c:v>
                </c:pt>
                <c:pt idx="1598">
                  <c:v>0</c:v>
                </c:pt>
                <c:pt idx="1599">
                  <c:v>1000</c:v>
                </c:pt>
                <c:pt idx="1600">
                  <c:v>0</c:v>
                </c:pt>
                <c:pt idx="1601">
                  <c:v>0</c:v>
                </c:pt>
                <c:pt idx="1602">
                  <c:v>0</c:v>
                </c:pt>
                <c:pt idx="1603">
                  <c:v>0</c:v>
                </c:pt>
                <c:pt idx="1604">
                  <c:v>0</c:v>
                </c:pt>
                <c:pt idx="1605">
                  <c:v>0</c:v>
                </c:pt>
                <c:pt idx="1606">
                  <c:v>0</c:v>
                </c:pt>
                <c:pt idx="1607">
                  <c:v>0</c:v>
                </c:pt>
                <c:pt idx="1608">
                  <c:v>1000</c:v>
                </c:pt>
                <c:pt idx="1609">
                  <c:v>1000</c:v>
                </c:pt>
                <c:pt idx="1610">
                  <c:v>1000</c:v>
                </c:pt>
                <c:pt idx="1611">
                  <c:v>0</c:v>
                </c:pt>
                <c:pt idx="1612">
                  <c:v>0</c:v>
                </c:pt>
                <c:pt idx="1613">
                  <c:v>1051.75</c:v>
                </c:pt>
                <c:pt idx="1614">
                  <c:v>0</c:v>
                </c:pt>
                <c:pt idx="1615">
                  <c:v>1077</c:v>
                </c:pt>
                <c:pt idx="1616">
                  <c:v>1096.25</c:v>
                </c:pt>
                <c:pt idx="1617">
                  <c:v>0</c:v>
                </c:pt>
                <c:pt idx="1618">
                  <c:v>0</c:v>
                </c:pt>
                <c:pt idx="1619">
                  <c:v>0</c:v>
                </c:pt>
                <c:pt idx="1620">
                  <c:v>0</c:v>
                </c:pt>
                <c:pt idx="1621">
                  <c:v>0</c:v>
                </c:pt>
                <c:pt idx="1622">
                  <c:v>1000</c:v>
                </c:pt>
                <c:pt idx="1623">
                  <c:v>1000</c:v>
                </c:pt>
                <c:pt idx="1624">
                  <c:v>0</c:v>
                </c:pt>
                <c:pt idx="1625">
                  <c:v>1000</c:v>
                </c:pt>
                <c:pt idx="1626">
                  <c:v>0</c:v>
                </c:pt>
                <c:pt idx="1627">
                  <c:v>1000</c:v>
                </c:pt>
                <c:pt idx="1628">
                  <c:v>0</c:v>
                </c:pt>
                <c:pt idx="1629">
                  <c:v>0</c:v>
                </c:pt>
                <c:pt idx="1630">
                  <c:v>0</c:v>
                </c:pt>
                <c:pt idx="1631">
                  <c:v>1000</c:v>
                </c:pt>
                <c:pt idx="1632">
                  <c:v>0</c:v>
                </c:pt>
                <c:pt idx="1633">
                  <c:v>0</c:v>
                </c:pt>
                <c:pt idx="1634">
                  <c:v>0</c:v>
                </c:pt>
                <c:pt idx="1635">
                  <c:v>1000</c:v>
                </c:pt>
                <c:pt idx="1636">
                  <c:v>0</c:v>
                </c:pt>
                <c:pt idx="1637">
                  <c:v>0</c:v>
                </c:pt>
                <c:pt idx="1638">
                  <c:v>0</c:v>
                </c:pt>
                <c:pt idx="1639">
                  <c:v>1000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1059</c:v>
                </c:pt>
                <c:pt idx="1653">
                  <c:v>0</c:v>
                </c:pt>
                <c:pt idx="1654">
                  <c:v>0</c:v>
                </c:pt>
                <c:pt idx="1655">
                  <c:v>1029.5</c:v>
                </c:pt>
                <c:pt idx="1656">
                  <c:v>0</c:v>
                </c:pt>
                <c:pt idx="1657">
                  <c:v>0</c:v>
                </c:pt>
                <c:pt idx="1658">
                  <c:v>0</c:v>
                </c:pt>
                <c:pt idx="1659">
                  <c:v>0</c:v>
                </c:pt>
                <c:pt idx="1660">
                  <c:v>0</c:v>
                </c:pt>
                <c:pt idx="1661">
                  <c:v>1000</c:v>
                </c:pt>
                <c:pt idx="1662">
                  <c:v>0</c:v>
                </c:pt>
                <c:pt idx="1663">
                  <c:v>1000</c:v>
                </c:pt>
                <c:pt idx="1664">
                  <c:v>0</c:v>
                </c:pt>
                <c:pt idx="1665">
                  <c:v>0</c:v>
                </c:pt>
                <c:pt idx="1666">
                  <c:v>0</c:v>
                </c:pt>
                <c:pt idx="1667">
                  <c:v>0</c:v>
                </c:pt>
                <c:pt idx="1668">
                  <c:v>0</c:v>
                </c:pt>
                <c:pt idx="1669">
                  <c:v>0</c:v>
                </c:pt>
                <c:pt idx="1670">
                  <c:v>0</c:v>
                </c:pt>
                <c:pt idx="1671">
                  <c:v>0</c:v>
                </c:pt>
                <c:pt idx="1672">
                  <c:v>1000</c:v>
                </c:pt>
                <c:pt idx="1673">
                  <c:v>0</c:v>
                </c:pt>
                <c:pt idx="1674">
                  <c:v>0</c:v>
                </c:pt>
                <c:pt idx="1675">
                  <c:v>0</c:v>
                </c:pt>
                <c:pt idx="1676">
                  <c:v>0</c:v>
                </c:pt>
                <c:pt idx="1677">
                  <c:v>0</c:v>
                </c:pt>
                <c:pt idx="1678">
                  <c:v>0</c:v>
                </c:pt>
                <c:pt idx="1679">
                  <c:v>0</c:v>
                </c:pt>
                <c:pt idx="1680">
                  <c:v>0</c:v>
                </c:pt>
                <c:pt idx="1681">
                  <c:v>0</c:v>
                </c:pt>
                <c:pt idx="1682">
                  <c:v>852.5</c:v>
                </c:pt>
                <c:pt idx="1683">
                  <c:v>852.5</c:v>
                </c:pt>
                <c:pt idx="1684">
                  <c:v>0</c:v>
                </c:pt>
                <c:pt idx="1685">
                  <c:v>0</c:v>
                </c:pt>
                <c:pt idx="1686">
                  <c:v>0</c:v>
                </c:pt>
                <c:pt idx="1687">
                  <c:v>0</c:v>
                </c:pt>
                <c:pt idx="1688">
                  <c:v>926.25</c:v>
                </c:pt>
                <c:pt idx="1689">
                  <c:v>926.25</c:v>
                </c:pt>
                <c:pt idx="1690">
                  <c:v>0</c:v>
                </c:pt>
                <c:pt idx="1691">
                  <c:v>0</c:v>
                </c:pt>
                <c:pt idx="1692">
                  <c:v>0</c:v>
                </c:pt>
                <c:pt idx="1693">
                  <c:v>941</c:v>
                </c:pt>
                <c:pt idx="1694">
                  <c:v>0</c:v>
                </c:pt>
                <c:pt idx="1695">
                  <c:v>0</c:v>
                </c:pt>
                <c:pt idx="1696">
                  <c:v>0</c:v>
                </c:pt>
                <c:pt idx="1697">
                  <c:v>1000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1000</c:v>
                </c:pt>
                <c:pt idx="1713">
                  <c:v>0</c:v>
                </c:pt>
                <c:pt idx="1714">
                  <c:v>0</c:v>
                </c:pt>
                <c:pt idx="1715">
                  <c:v>0</c:v>
                </c:pt>
                <c:pt idx="1716">
                  <c:v>0</c:v>
                </c:pt>
                <c:pt idx="1717">
                  <c:v>0</c:v>
                </c:pt>
                <c:pt idx="1718">
                  <c:v>0</c:v>
                </c:pt>
                <c:pt idx="1719">
                  <c:v>765</c:v>
                </c:pt>
                <c:pt idx="1720">
                  <c:v>765</c:v>
                </c:pt>
                <c:pt idx="1721">
                  <c:v>765</c:v>
                </c:pt>
                <c:pt idx="1722">
                  <c:v>0</c:v>
                </c:pt>
                <c:pt idx="1723">
                  <c:v>0</c:v>
                </c:pt>
                <c:pt idx="1724">
                  <c:v>0</c:v>
                </c:pt>
                <c:pt idx="1725">
                  <c:v>0</c:v>
                </c:pt>
                <c:pt idx="1726">
                  <c:v>741.4</c:v>
                </c:pt>
                <c:pt idx="1727">
                  <c:v>741.4</c:v>
                </c:pt>
                <c:pt idx="1728">
                  <c:v>0</c:v>
                </c:pt>
                <c:pt idx="1729">
                  <c:v>853</c:v>
                </c:pt>
                <c:pt idx="1730">
                  <c:v>853</c:v>
                </c:pt>
                <c:pt idx="1731">
                  <c:v>0</c:v>
                </c:pt>
                <c:pt idx="1732">
                  <c:v>1000</c:v>
                </c:pt>
                <c:pt idx="1733">
                  <c:v>0</c:v>
                </c:pt>
                <c:pt idx="1734">
                  <c:v>1000</c:v>
                </c:pt>
                <c:pt idx="1735">
                  <c:v>1000</c:v>
                </c:pt>
                <c:pt idx="1736">
                  <c:v>0</c:v>
                </c:pt>
                <c:pt idx="1737">
                  <c:v>0</c:v>
                </c:pt>
                <c:pt idx="1738">
                  <c:v>0</c:v>
                </c:pt>
                <c:pt idx="1739">
                  <c:v>0</c:v>
                </c:pt>
                <c:pt idx="1740">
                  <c:v>0</c:v>
                </c:pt>
                <c:pt idx="1741">
                  <c:v>1000</c:v>
                </c:pt>
                <c:pt idx="1742">
                  <c:v>0</c:v>
                </c:pt>
                <c:pt idx="1743">
                  <c:v>0</c:v>
                </c:pt>
                <c:pt idx="1744">
                  <c:v>1000</c:v>
                </c:pt>
                <c:pt idx="1745">
                  <c:v>1000</c:v>
                </c:pt>
                <c:pt idx="1746">
                  <c:v>1000</c:v>
                </c:pt>
                <c:pt idx="1747">
                  <c:v>0</c:v>
                </c:pt>
                <c:pt idx="1748">
                  <c:v>1000</c:v>
                </c:pt>
                <c:pt idx="1749">
                  <c:v>0</c:v>
                </c:pt>
                <c:pt idx="1750">
                  <c:v>0</c:v>
                </c:pt>
                <c:pt idx="1751">
                  <c:v>0</c:v>
                </c:pt>
                <c:pt idx="1752">
                  <c:v>0</c:v>
                </c:pt>
                <c:pt idx="1753">
                  <c:v>0</c:v>
                </c:pt>
                <c:pt idx="1754">
                  <c:v>0</c:v>
                </c:pt>
                <c:pt idx="1755">
                  <c:v>763</c:v>
                </c:pt>
                <c:pt idx="1756">
                  <c:v>0</c:v>
                </c:pt>
                <c:pt idx="1757">
                  <c:v>0</c:v>
                </c:pt>
                <c:pt idx="1758">
                  <c:v>0</c:v>
                </c:pt>
                <c:pt idx="1759">
                  <c:v>0</c:v>
                </c:pt>
                <c:pt idx="1760">
                  <c:v>0</c:v>
                </c:pt>
                <c:pt idx="1761">
                  <c:v>881.5</c:v>
                </c:pt>
                <c:pt idx="1762">
                  <c:v>0</c:v>
                </c:pt>
                <c:pt idx="1763">
                  <c:v>1000</c:v>
                </c:pt>
                <c:pt idx="1764">
                  <c:v>0</c:v>
                </c:pt>
                <c:pt idx="1765">
                  <c:v>0</c:v>
                </c:pt>
                <c:pt idx="1766">
                  <c:v>0</c:v>
                </c:pt>
                <c:pt idx="1767">
                  <c:v>0</c:v>
                </c:pt>
                <c:pt idx="1768">
                  <c:v>0</c:v>
                </c:pt>
                <c:pt idx="1769">
                  <c:v>0</c:v>
                </c:pt>
                <c:pt idx="1770">
                  <c:v>0</c:v>
                </c:pt>
                <c:pt idx="1771">
                  <c:v>0</c:v>
                </c:pt>
                <c:pt idx="1772">
                  <c:v>1000</c:v>
                </c:pt>
                <c:pt idx="1773">
                  <c:v>1000</c:v>
                </c:pt>
                <c:pt idx="1774">
                  <c:v>0</c:v>
                </c:pt>
                <c:pt idx="1775">
                  <c:v>0</c:v>
                </c:pt>
                <c:pt idx="1776">
                  <c:v>1000</c:v>
                </c:pt>
                <c:pt idx="1777">
                  <c:v>1022</c:v>
                </c:pt>
                <c:pt idx="1778">
                  <c:v>0</c:v>
                </c:pt>
                <c:pt idx="1779">
                  <c:v>0</c:v>
                </c:pt>
                <c:pt idx="1780">
                  <c:v>0</c:v>
                </c:pt>
                <c:pt idx="1781">
                  <c:v>1009.6666666666666</c:v>
                </c:pt>
                <c:pt idx="1782">
                  <c:v>1007.25</c:v>
                </c:pt>
                <c:pt idx="1783">
                  <c:v>1007.25</c:v>
                </c:pt>
                <c:pt idx="1784">
                  <c:v>0</c:v>
                </c:pt>
                <c:pt idx="1785">
                  <c:v>0</c:v>
                </c:pt>
                <c:pt idx="1786">
                  <c:v>0</c:v>
                </c:pt>
                <c:pt idx="1787">
                  <c:v>941</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1000</c:v>
                </c:pt>
                <c:pt idx="1802">
                  <c:v>0</c:v>
                </c:pt>
                <c:pt idx="1803">
                  <c:v>0</c:v>
                </c:pt>
                <c:pt idx="1804">
                  <c:v>0</c:v>
                </c:pt>
                <c:pt idx="1805">
                  <c:v>0</c:v>
                </c:pt>
                <c:pt idx="1806">
                  <c:v>1000</c:v>
                </c:pt>
                <c:pt idx="1807">
                  <c:v>0</c:v>
                </c:pt>
                <c:pt idx="1808">
                  <c:v>0</c:v>
                </c:pt>
                <c:pt idx="1809">
                  <c:v>0</c:v>
                </c:pt>
                <c:pt idx="1810">
                  <c:v>0</c:v>
                </c:pt>
                <c:pt idx="1811">
                  <c:v>0</c:v>
                </c:pt>
                <c:pt idx="1812">
                  <c:v>0</c:v>
                </c:pt>
                <c:pt idx="1813">
                  <c:v>970</c:v>
                </c:pt>
                <c:pt idx="1814">
                  <c:v>0</c:v>
                </c:pt>
                <c:pt idx="1815">
                  <c:v>985</c:v>
                </c:pt>
                <c:pt idx="1816">
                  <c:v>0</c:v>
                </c:pt>
                <c:pt idx="1817">
                  <c:v>990</c:v>
                </c:pt>
                <c:pt idx="1818">
                  <c:v>0</c:v>
                </c:pt>
                <c:pt idx="1819">
                  <c:v>0</c:v>
                </c:pt>
                <c:pt idx="1820">
                  <c:v>1000</c:v>
                </c:pt>
                <c:pt idx="1821">
                  <c:v>0</c:v>
                </c:pt>
                <c:pt idx="1822">
                  <c:v>0</c:v>
                </c:pt>
                <c:pt idx="1823">
                  <c:v>0</c:v>
                </c:pt>
                <c:pt idx="1824">
                  <c:v>0</c:v>
                </c:pt>
                <c:pt idx="1825">
                  <c:v>0</c:v>
                </c:pt>
                <c:pt idx="1826">
                  <c:v>0</c:v>
                </c:pt>
                <c:pt idx="1827">
                  <c:v>0</c:v>
                </c:pt>
                <c:pt idx="1828">
                  <c:v>1000</c:v>
                </c:pt>
                <c:pt idx="1829">
                  <c:v>0</c:v>
                </c:pt>
                <c:pt idx="1830">
                  <c:v>1000</c:v>
                </c:pt>
                <c:pt idx="1831">
                  <c:v>0</c:v>
                </c:pt>
                <c:pt idx="1832">
                  <c:v>0</c:v>
                </c:pt>
                <c:pt idx="1833">
                  <c:v>0</c:v>
                </c:pt>
                <c:pt idx="1834">
                  <c:v>0</c:v>
                </c:pt>
                <c:pt idx="1835">
                  <c:v>0</c:v>
                </c:pt>
                <c:pt idx="1836">
                  <c:v>0</c:v>
                </c:pt>
                <c:pt idx="1837">
                  <c:v>0</c:v>
                </c:pt>
                <c:pt idx="1838">
                  <c:v>0</c:v>
                </c:pt>
                <c:pt idx="1839">
                  <c:v>1000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1000</c:v>
                </c:pt>
                <c:pt idx="1853">
                  <c:v>0</c:v>
                </c:pt>
                <c:pt idx="1854">
                  <c:v>0</c:v>
                </c:pt>
                <c:pt idx="1855">
                  <c:v>0</c:v>
                </c:pt>
                <c:pt idx="1856">
                  <c:v>0</c:v>
                </c:pt>
                <c:pt idx="1857">
                  <c:v>985.5</c:v>
                </c:pt>
                <c:pt idx="1858">
                  <c:v>0</c:v>
                </c:pt>
                <c:pt idx="1859">
                  <c:v>990.33333333333337</c:v>
                </c:pt>
                <c:pt idx="1860">
                  <c:v>0</c:v>
                </c:pt>
                <c:pt idx="1861">
                  <c:v>0</c:v>
                </c:pt>
                <c:pt idx="1862">
                  <c:v>0</c:v>
                </c:pt>
                <c:pt idx="1863">
                  <c:v>0</c:v>
                </c:pt>
                <c:pt idx="1864">
                  <c:v>1000</c:v>
                </c:pt>
                <c:pt idx="1865">
                  <c:v>1000</c:v>
                </c:pt>
                <c:pt idx="1866">
                  <c:v>1000</c:v>
                </c:pt>
                <c:pt idx="1867">
                  <c:v>0</c:v>
                </c:pt>
                <c:pt idx="1868">
                  <c:v>1000</c:v>
                </c:pt>
                <c:pt idx="1869">
                  <c:v>0</c:v>
                </c:pt>
                <c:pt idx="1870">
                  <c:v>0</c:v>
                </c:pt>
                <c:pt idx="1871">
                  <c:v>0</c:v>
                </c:pt>
                <c:pt idx="1872">
                  <c:v>0</c:v>
                </c:pt>
                <c:pt idx="1873">
                  <c:v>1000</c:v>
                </c:pt>
                <c:pt idx="1874">
                  <c:v>0</c:v>
                </c:pt>
                <c:pt idx="1875">
                  <c:v>0</c:v>
                </c:pt>
                <c:pt idx="1876">
                  <c:v>1000</c:v>
                </c:pt>
                <c:pt idx="1877">
                  <c:v>0</c:v>
                </c:pt>
                <c:pt idx="1878">
                  <c:v>1000</c:v>
                </c:pt>
              </c:numCache>
            </c:numRef>
          </c:val>
          <c:smooth val="0"/>
          <c:extLst>
            <c:ext xmlns:c16="http://schemas.microsoft.com/office/drawing/2014/chart" uri="{C3380CC4-5D6E-409C-BE32-E72D297353CC}">
              <c16:uniqueId val="{00000000-DF2A-4F46-B2A4-2CA18F60BA01}"/>
            </c:ext>
          </c:extLst>
        </c:ser>
        <c:ser>
          <c:idx val="1"/>
          <c:order val="1"/>
          <c:tx>
            <c:strRef>
              <c:f>'4 Moving Average Table'!$G$1</c:f>
              <c:strCache>
                <c:ptCount val="1"/>
                <c:pt idx="0">
                  <c:v>Moving Average Critical (Excl. Backlog/Error)</c:v>
                </c:pt>
              </c:strCache>
            </c:strRef>
          </c:tx>
          <c:spPr>
            <a:ln w="28575" cap="rnd">
              <a:solidFill>
                <a:schemeClr val="accent2"/>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Table'!$G$2:$G$1880</c:f>
              <c:numCache>
                <c:formatCode>General</c:formatCode>
                <c:ptCount val="1879"/>
                <c:pt idx="0">
                  <c:v>0</c:v>
                </c:pt>
                <c:pt idx="1">
                  <c:v>0</c:v>
                </c:pt>
                <c:pt idx="2">
                  <c:v>0</c:v>
                </c:pt>
                <c:pt idx="3">
                  <c:v>0</c:v>
                </c:pt>
                <c:pt idx="4">
                  <c:v>6.333333333333333</c:v>
                </c:pt>
                <c:pt idx="5">
                  <c:v>6.333333333333333</c:v>
                </c:pt>
                <c:pt idx="6">
                  <c:v>6.333333333333333</c:v>
                </c:pt>
                <c:pt idx="7">
                  <c:v>0</c:v>
                </c:pt>
                <c:pt idx="8">
                  <c:v>7.5</c:v>
                </c:pt>
                <c:pt idx="9">
                  <c:v>0</c:v>
                </c:pt>
                <c:pt idx="10">
                  <c:v>0</c:v>
                </c:pt>
                <c:pt idx="11">
                  <c:v>0</c:v>
                </c:pt>
                <c:pt idx="12">
                  <c:v>0</c:v>
                </c:pt>
                <c:pt idx="13">
                  <c:v>0</c:v>
                </c:pt>
                <c:pt idx="14">
                  <c:v>6</c:v>
                </c:pt>
                <c:pt idx="15">
                  <c:v>0</c:v>
                </c:pt>
                <c:pt idx="16">
                  <c:v>0</c:v>
                </c:pt>
                <c:pt idx="17">
                  <c:v>3.5</c:v>
                </c:pt>
                <c:pt idx="18">
                  <c:v>0</c:v>
                </c:pt>
                <c:pt idx="19">
                  <c:v>4.333333333333333</c:v>
                </c:pt>
                <c:pt idx="20">
                  <c:v>0</c:v>
                </c:pt>
                <c:pt idx="21">
                  <c:v>0</c:v>
                </c:pt>
                <c:pt idx="22">
                  <c:v>0</c:v>
                </c:pt>
                <c:pt idx="23">
                  <c:v>0</c:v>
                </c:pt>
                <c:pt idx="24">
                  <c:v>0</c:v>
                </c:pt>
                <c:pt idx="25">
                  <c:v>0</c:v>
                </c:pt>
                <c:pt idx="26">
                  <c:v>4.333333333333333</c:v>
                </c:pt>
                <c:pt idx="27">
                  <c:v>0</c:v>
                </c:pt>
                <c:pt idx="28">
                  <c:v>0</c:v>
                </c:pt>
                <c:pt idx="29">
                  <c:v>0</c:v>
                </c:pt>
                <c:pt idx="30">
                  <c:v>6</c:v>
                </c:pt>
                <c:pt idx="31">
                  <c:v>0</c:v>
                </c:pt>
                <c:pt idx="32">
                  <c:v>0</c:v>
                </c:pt>
                <c:pt idx="33">
                  <c:v>0</c:v>
                </c:pt>
                <c:pt idx="34">
                  <c:v>0</c:v>
                </c:pt>
                <c:pt idx="35">
                  <c:v>0</c:v>
                </c:pt>
                <c:pt idx="36">
                  <c:v>0</c:v>
                </c:pt>
                <c:pt idx="37">
                  <c:v>0</c:v>
                </c:pt>
                <c:pt idx="38">
                  <c:v>0</c:v>
                </c:pt>
                <c:pt idx="39">
                  <c:v>5</c:v>
                </c:pt>
                <c:pt idx="40">
                  <c:v>0</c:v>
                </c:pt>
                <c:pt idx="41">
                  <c:v>0</c:v>
                </c:pt>
                <c:pt idx="42">
                  <c:v>18</c:v>
                </c:pt>
                <c:pt idx="43">
                  <c:v>0</c:v>
                </c:pt>
                <c:pt idx="44">
                  <c:v>0</c:v>
                </c:pt>
                <c:pt idx="45">
                  <c:v>27.666666666666668</c:v>
                </c:pt>
                <c:pt idx="46">
                  <c:v>0</c:v>
                </c:pt>
                <c:pt idx="47">
                  <c:v>0</c:v>
                </c:pt>
                <c:pt idx="48">
                  <c:v>0</c:v>
                </c:pt>
                <c:pt idx="49">
                  <c:v>0</c:v>
                </c:pt>
                <c:pt idx="50">
                  <c:v>0</c:v>
                </c:pt>
                <c:pt idx="51">
                  <c:v>42</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5</c:v>
                </c:pt>
                <c:pt idx="74">
                  <c:v>0</c:v>
                </c:pt>
                <c:pt idx="75">
                  <c:v>0</c:v>
                </c:pt>
                <c:pt idx="76">
                  <c:v>0</c:v>
                </c:pt>
                <c:pt idx="77">
                  <c:v>26.25</c:v>
                </c:pt>
                <c:pt idx="78">
                  <c:v>26.25</c:v>
                </c:pt>
                <c:pt idx="79">
                  <c:v>26.25</c:v>
                </c:pt>
                <c:pt idx="80">
                  <c:v>21.4</c:v>
                </c:pt>
                <c:pt idx="81">
                  <c:v>0</c:v>
                </c:pt>
                <c:pt idx="82">
                  <c:v>0</c:v>
                </c:pt>
                <c:pt idx="83">
                  <c:v>0</c:v>
                </c:pt>
                <c:pt idx="84">
                  <c:v>0</c:v>
                </c:pt>
                <c:pt idx="85">
                  <c:v>0</c:v>
                </c:pt>
                <c:pt idx="86">
                  <c:v>0</c:v>
                </c:pt>
                <c:pt idx="87">
                  <c:v>0</c:v>
                </c:pt>
                <c:pt idx="88">
                  <c:v>0</c:v>
                </c:pt>
                <c:pt idx="89">
                  <c:v>0</c:v>
                </c:pt>
                <c:pt idx="90">
                  <c:v>0</c:v>
                </c:pt>
                <c:pt idx="91">
                  <c:v>18</c:v>
                </c:pt>
                <c:pt idx="92">
                  <c:v>18</c:v>
                </c:pt>
                <c:pt idx="93">
                  <c:v>0</c:v>
                </c:pt>
                <c:pt idx="94">
                  <c:v>35.333333333333336</c:v>
                </c:pt>
                <c:pt idx="95">
                  <c:v>0</c:v>
                </c:pt>
                <c:pt idx="96">
                  <c:v>0</c:v>
                </c:pt>
                <c:pt idx="97">
                  <c:v>0</c:v>
                </c:pt>
                <c:pt idx="98">
                  <c:v>0</c:v>
                </c:pt>
                <c:pt idx="99">
                  <c:v>0</c:v>
                </c:pt>
                <c:pt idx="100">
                  <c:v>0</c:v>
                </c:pt>
                <c:pt idx="101">
                  <c:v>0</c:v>
                </c:pt>
                <c:pt idx="102">
                  <c:v>0</c:v>
                </c:pt>
                <c:pt idx="103">
                  <c:v>0</c:v>
                </c:pt>
                <c:pt idx="104">
                  <c:v>0</c:v>
                </c:pt>
                <c:pt idx="105">
                  <c:v>0</c:v>
                </c:pt>
                <c:pt idx="106">
                  <c:v>34.200000000000003</c:v>
                </c:pt>
                <c:pt idx="107">
                  <c:v>34.200000000000003</c:v>
                </c:pt>
                <c:pt idx="108">
                  <c:v>0</c:v>
                </c:pt>
                <c:pt idx="109">
                  <c:v>0</c:v>
                </c:pt>
                <c:pt idx="110">
                  <c:v>0</c:v>
                </c:pt>
                <c:pt idx="111">
                  <c:v>0</c:v>
                </c:pt>
                <c:pt idx="112">
                  <c:v>0</c:v>
                </c:pt>
                <c:pt idx="113">
                  <c:v>0</c:v>
                </c:pt>
                <c:pt idx="114">
                  <c:v>0</c:v>
                </c:pt>
                <c:pt idx="115">
                  <c:v>35.25</c:v>
                </c:pt>
                <c:pt idx="116">
                  <c:v>0</c:v>
                </c:pt>
                <c:pt idx="117">
                  <c:v>28.25</c:v>
                </c:pt>
                <c:pt idx="118">
                  <c:v>0</c:v>
                </c:pt>
                <c:pt idx="119">
                  <c:v>30.666666666666668</c:v>
                </c:pt>
                <c:pt idx="120">
                  <c:v>0</c:v>
                </c:pt>
                <c:pt idx="121">
                  <c:v>25</c:v>
                </c:pt>
                <c:pt idx="122">
                  <c:v>0</c:v>
                </c:pt>
                <c:pt idx="123">
                  <c:v>0</c:v>
                </c:pt>
                <c:pt idx="124">
                  <c:v>0</c:v>
                </c:pt>
                <c:pt idx="125">
                  <c:v>0</c:v>
                </c:pt>
                <c:pt idx="126">
                  <c:v>0</c:v>
                </c:pt>
                <c:pt idx="127">
                  <c:v>0</c:v>
                </c:pt>
                <c:pt idx="128">
                  <c:v>22</c:v>
                </c:pt>
                <c:pt idx="129">
                  <c:v>22</c:v>
                </c:pt>
                <c:pt idx="130">
                  <c:v>0</c:v>
                </c:pt>
                <c:pt idx="131">
                  <c:v>0</c:v>
                </c:pt>
                <c:pt idx="132">
                  <c:v>14</c:v>
                </c:pt>
                <c:pt idx="133">
                  <c:v>0</c:v>
                </c:pt>
                <c:pt idx="134">
                  <c:v>0</c:v>
                </c:pt>
                <c:pt idx="135">
                  <c:v>19.25</c:v>
                </c:pt>
                <c:pt idx="136">
                  <c:v>0</c:v>
                </c:pt>
                <c:pt idx="137">
                  <c:v>0</c:v>
                </c:pt>
                <c:pt idx="138">
                  <c:v>16.333333333333332</c:v>
                </c:pt>
                <c:pt idx="139">
                  <c:v>16.333333333333332</c:v>
                </c:pt>
                <c:pt idx="140">
                  <c:v>0</c:v>
                </c:pt>
                <c:pt idx="141">
                  <c:v>20.571428571428573</c:v>
                </c:pt>
                <c:pt idx="142">
                  <c:v>0</c:v>
                </c:pt>
                <c:pt idx="143">
                  <c:v>0</c:v>
                </c:pt>
                <c:pt idx="144">
                  <c:v>0</c:v>
                </c:pt>
                <c:pt idx="145">
                  <c:v>0</c:v>
                </c:pt>
                <c:pt idx="146">
                  <c:v>0</c:v>
                </c:pt>
                <c:pt idx="147">
                  <c:v>0</c:v>
                </c:pt>
                <c:pt idx="148">
                  <c:v>0</c:v>
                </c:pt>
                <c:pt idx="149">
                  <c:v>0</c:v>
                </c:pt>
                <c:pt idx="150">
                  <c:v>0</c:v>
                </c:pt>
                <c:pt idx="151">
                  <c:v>25.4</c:v>
                </c:pt>
                <c:pt idx="152">
                  <c:v>0</c:v>
                </c:pt>
                <c:pt idx="153">
                  <c:v>0</c:v>
                </c:pt>
                <c:pt idx="154">
                  <c:v>0</c:v>
                </c:pt>
                <c:pt idx="155">
                  <c:v>0</c:v>
                </c:pt>
                <c:pt idx="156">
                  <c:v>16.75</c:v>
                </c:pt>
                <c:pt idx="157">
                  <c:v>0</c:v>
                </c:pt>
                <c:pt idx="158">
                  <c:v>16.75</c:v>
                </c:pt>
                <c:pt idx="159">
                  <c:v>0</c:v>
                </c:pt>
                <c:pt idx="160">
                  <c:v>0</c:v>
                </c:pt>
                <c:pt idx="161">
                  <c:v>0</c:v>
                </c:pt>
                <c:pt idx="162">
                  <c:v>0</c:v>
                </c:pt>
                <c:pt idx="163">
                  <c:v>6.5</c:v>
                </c:pt>
                <c:pt idx="164">
                  <c:v>0</c:v>
                </c:pt>
                <c:pt idx="165">
                  <c:v>0</c:v>
                </c:pt>
                <c:pt idx="166">
                  <c:v>0</c:v>
                </c:pt>
                <c:pt idx="167">
                  <c:v>0</c:v>
                </c:pt>
                <c:pt idx="168">
                  <c:v>8</c:v>
                </c:pt>
                <c:pt idx="169">
                  <c:v>0</c:v>
                </c:pt>
                <c:pt idx="170">
                  <c:v>0</c:v>
                </c:pt>
                <c:pt idx="171">
                  <c:v>0</c:v>
                </c:pt>
                <c:pt idx="172">
                  <c:v>5.833333333333333</c:v>
                </c:pt>
                <c:pt idx="173">
                  <c:v>5.833333333333333</c:v>
                </c:pt>
                <c:pt idx="174">
                  <c:v>0</c:v>
                </c:pt>
                <c:pt idx="175">
                  <c:v>0</c:v>
                </c:pt>
                <c:pt idx="176">
                  <c:v>0</c:v>
                </c:pt>
                <c:pt idx="177">
                  <c:v>12.75</c:v>
                </c:pt>
                <c:pt idx="178">
                  <c:v>0</c:v>
                </c:pt>
                <c:pt idx="179">
                  <c:v>0</c:v>
                </c:pt>
                <c:pt idx="180">
                  <c:v>0</c:v>
                </c:pt>
                <c:pt idx="181">
                  <c:v>0</c:v>
                </c:pt>
                <c:pt idx="182">
                  <c:v>0</c:v>
                </c:pt>
                <c:pt idx="183">
                  <c:v>0</c:v>
                </c:pt>
                <c:pt idx="184">
                  <c:v>13.5</c:v>
                </c:pt>
                <c:pt idx="185">
                  <c:v>0</c:v>
                </c:pt>
                <c:pt idx="186">
                  <c:v>0</c:v>
                </c:pt>
                <c:pt idx="187">
                  <c:v>0</c:v>
                </c:pt>
                <c:pt idx="188">
                  <c:v>0</c:v>
                </c:pt>
                <c:pt idx="189">
                  <c:v>0</c:v>
                </c:pt>
                <c:pt idx="190">
                  <c:v>0</c:v>
                </c:pt>
                <c:pt idx="191">
                  <c:v>0</c:v>
                </c:pt>
                <c:pt idx="192">
                  <c:v>0</c:v>
                </c:pt>
                <c:pt idx="193">
                  <c:v>0</c:v>
                </c:pt>
                <c:pt idx="194">
                  <c:v>0</c:v>
                </c:pt>
                <c:pt idx="195">
                  <c:v>0</c:v>
                </c:pt>
                <c:pt idx="196">
                  <c:v>0</c:v>
                </c:pt>
                <c:pt idx="197">
                  <c:v>17.666666666666668</c:v>
                </c:pt>
                <c:pt idx="198">
                  <c:v>0</c:v>
                </c:pt>
                <c:pt idx="199">
                  <c:v>0</c:v>
                </c:pt>
                <c:pt idx="200">
                  <c:v>20.75</c:v>
                </c:pt>
                <c:pt idx="201">
                  <c:v>0</c:v>
                </c:pt>
                <c:pt idx="202">
                  <c:v>0</c:v>
                </c:pt>
                <c:pt idx="203">
                  <c:v>0</c:v>
                </c:pt>
                <c:pt idx="204">
                  <c:v>0</c:v>
                </c:pt>
                <c:pt idx="205">
                  <c:v>0</c:v>
                </c:pt>
                <c:pt idx="206">
                  <c:v>0</c:v>
                </c:pt>
                <c:pt idx="207">
                  <c:v>11.666666666666666</c:v>
                </c:pt>
                <c:pt idx="208">
                  <c:v>0</c:v>
                </c:pt>
                <c:pt idx="209">
                  <c:v>0</c:v>
                </c:pt>
                <c:pt idx="210">
                  <c:v>0</c:v>
                </c:pt>
                <c:pt idx="211">
                  <c:v>0</c:v>
                </c:pt>
                <c:pt idx="212">
                  <c:v>0</c:v>
                </c:pt>
                <c:pt idx="213">
                  <c:v>0</c:v>
                </c:pt>
                <c:pt idx="214">
                  <c:v>0</c:v>
                </c:pt>
                <c:pt idx="215">
                  <c:v>0</c:v>
                </c:pt>
                <c:pt idx="216">
                  <c:v>0</c:v>
                </c:pt>
                <c:pt idx="217">
                  <c:v>0</c:v>
                </c:pt>
                <c:pt idx="218">
                  <c:v>8</c:v>
                </c:pt>
                <c:pt idx="219">
                  <c:v>0</c:v>
                </c:pt>
                <c:pt idx="220">
                  <c:v>6</c:v>
                </c:pt>
                <c:pt idx="221">
                  <c:v>0</c:v>
                </c:pt>
                <c:pt idx="222">
                  <c:v>0</c:v>
                </c:pt>
                <c:pt idx="223">
                  <c:v>0</c:v>
                </c:pt>
                <c:pt idx="224">
                  <c:v>11.75</c:v>
                </c:pt>
                <c:pt idx="225">
                  <c:v>11.75</c:v>
                </c:pt>
                <c:pt idx="226">
                  <c:v>0</c:v>
                </c:pt>
                <c:pt idx="227">
                  <c:v>0</c:v>
                </c:pt>
                <c:pt idx="228">
                  <c:v>0</c:v>
                </c:pt>
                <c:pt idx="229">
                  <c:v>0</c:v>
                </c:pt>
                <c:pt idx="230">
                  <c:v>0</c:v>
                </c:pt>
                <c:pt idx="231">
                  <c:v>0</c:v>
                </c:pt>
                <c:pt idx="232">
                  <c:v>0</c:v>
                </c:pt>
                <c:pt idx="233">
                  <c:v>11.8</c:v>
                </c:pt>
                <c:pt idx="234">
                  <c:v>0</c:v>
                </c:pt>
                <c:pt idx="235">
                  <c:v>0</c:v>
                </c:pt>
                <c:pt idx="236">
                  <c:v>25.75</c:v>
                </c:pt>
                <c:pt idx="237">
                  <c:v>0</c:v>
                </c:pt>
                <c:pt idx="238">
                  <c:v>0</c:v>
                </c:pt>
                <c:pt idx="239">
                  <c:v>0</c:v>
                </c:pt>
                <c:pt idx="240">
                  <c:v>0</c:v>
                </c:pt>
                <c:pt idx="241">
                  <c:v>0</c:v>
                </c:pt>
                <c:pt idx="242">
                  <c:v>0</c:v>
                </c:pt>
                <c:pt idx="243">
                  <c:v>0</c:v>
                </c:pt>
                <c:pt idx="244">
                  <c:v>37.333333333333336</c:v>
                </c:pt>
                <c:pt idx="245">
                  <c:v>0</c:v>
                </c:pt>
                <c:pt idx="246">
                  <c:v>0</c:v>
                </c:pt>
                <c:pt idx="247">
                  <c:v>28.25</c:v>
                </c:pt>
                <c:pt idx="248">
                  <c:v>43.4</c:v>
                </c:pt>
                <c:pt idx="249">
                  <c:v>43.4</c:v>
                </c:pt>
                <c:pt idx="250">
                  <c:v>0</c:v>
                </c:pt>
                <c:pt idx="251">
                  <c:v>34</c:v>
                </c:pt>
                <c:pt idx="252">
                  <c:v>0</c:v>
                </c:pt>
                <c:pt idx="253">
                  <c:v>0</c:v>
                </c:pt>
                <c:pt idx="254">
                  <c:v>0</c:v>
                </c:pt>
                <c:pt idx="255">
                  <c:v>0</c:v>
                </c:pt>
                <c:pt idx="256">
                  <c:v>0</c:v>
                </c:pt>
                <c:pt idx="257">
                  <c:v>0</c:v>
                </c:pt>
                <c:pt idx="258">
                  <c:v>0</c:v>
                </c:pt>
                <c:pt idx="259">
                  <c:v>0</c:v>
                </c:pt>
                <c:pt idx="260">
                  <c:v>0</c:v>
                </c:pt>
                <c:pt idx="261">
                  <c:v>0</c:v>
                </c:pt>
                <c:pt idx="262">
                  <c:v>33.333333333333336</c:v>
                </c:pt>
                <c:pt idx="263">
                  <c:v>33.333333333333336</c:v>
                </c:pt>
                <c:pt idx="264">
                  <c:v>33.333333333333336</c:v>
                </c:pt>
                <c:pt idx="265">
                  <c:v>0</c:v>
                </c:pt>
                <c:pt idx="266">
                  <c:v>18</c:v>
                </c:pt>
                <c:pt idx="267">
                  <c:v>0</c:v>
                </c:pt>
                <c:pt idx="268">
                  <c:v>0</c:v>
                </c:pt>
                <c:pt idx="269">
                  <c:v>0</c:v>
                </c:pt>
                <c:pt idx="270">
                  <c:v>0</c:v>
                </c:pt>
                <c:pt idx="271">
                  <c:v>0</c:v>
                </c:pt>
                <c:pt idx="272">
                  <c:v>17.2</c:v>
                </c:pt>
                <c:pt idx="273">
                  <c:v>0</c:v>
                </c:pt>
                <c:pt idx="274">
                  <c:v>0</c:v>
                </c:pt>
                <c:pt idx="275">
                  <c:v>0</c:v>
                </c:pt>
                <c:pt idx="276">
                  <c:v>0</c:v>
                </c:pt>
                <c:pt idx="277">
                  <c:v>30.666666666666668</c:v>
                </c:pt>
                <c:pt idx="278">
                  <c:v>0</c:v>
                </c:pt>
                <c:pt idx="279">
                  <c:v>0</c:v>
                </c:pt>
                <c:pt idx="280">
                  <c:v>0</c:v>
                </c:pt>
                <c:pt idx="281">
                  <c:v>0</c:v>
                </c:pt>
                <c:pt idx="282">
                  <c:v>0</c:v>
                </c:pt>
                <c:pt idx="283">
                  <c:v>29.5</c:v>
                </c:pt>
                <c:pt idx="284">
                  <c:v>0</c:v>
                </c:pt>
                <c:pt idx="285">
                  <c:v>0</c:v>
                </c:pt>
                <c:pt idx="286">
                  <c:v>0</c:v>
                </c:pt>
                <c:pt idx="287">
                  <c:v>0</c:v>
                </c:pt>
                <c:pt idx="288">
                  <c:v>0</c:v>
                </c:pt>
                <c:pt idx="289">
                  <c:v>0</c:v>
                </c:pt>
                <c:pt idx="290">
                  <c:v>0</c:v>
                </c:pt>
                <c:pt idx="291">
                  <c:v>0</c:v>
                </c:pt>
                <c:pt idx="292">
                  <c:v>0</c:v>
                </c:pt>
                <c:pt idx="293">
                  <c:v>36</c:v>
                </c:pt>
                <c:pt idx="294">
                  <c:v>0</c:v>
                </c:pt>
                <c:pt idx="295">
                  <c:v>0</c:v>
                </c:pt>
                <c:pt idx="296">
                  <c:v>18.666666666666668</c:v>
                </c:pt>
                <c:pt idx="297">
                  <c:v>0</c:v>
                </c:pt>
                <c:pt idx="298">
                  <c:v>18.25</c:v>
                </c:pt>
                <c:pt idx="299">
                  <c:v>0</c:v>
                </c:pt>
                <c:pt idx="300">
                  <c:v>0</c:v>
                </c:pt>
                <c:pt idx="301">
                  <c:v>0</c:v>
                </c:pt>
                <c:pt idx="302">
                  <c:v>0</c:v>
                </c:pt>
                <c:pt idx="303">
                  <c:v>0</c:v>
                </c:pt>
                <c:pt idx="304">
                  <c:v>0</c:v>
                </c:pt>
                <c:pt idx="305">
                  <c:v>0</c:v>
                </c:pt>
                <c:pt idx="306">
                  <c:v>0</c:v>
                </c:pt>
                <c:pt idx="307">
                  <c:v>23.25</c:v>
                </c:pt>
                <c:pt idx="308">
                  <c:v>0</c:v>
                </c:pt>
                <c:pt idx="309">
                  <c:v>0</c:v>
                </c:pt>
                <c:pt idx="310">
                  <c:v>0</c:v>
                </c:pt>
                <c:pt idx="311">
                  <c:v>0</c:v>
                </c:pt>
                <c:pt idx="312">
                  <c:v>62.5</c:v>
                </c:pt>
                <c:pt idx="313">
                  <c:v>0</c:v>
                </c:pt>
                <c:pt idx="314">
                  <c:v>0</c:v>
                </c:pt>
                <c:pt idx="315">
                  <c:v>42</c:v>
                </c:pt>
                <c:pt idx="316">
                  <c:v>42</c:v>
                </c:pt>
                <c:pt idx="317">
                  <c:v>0</c:v>
                </c:pt>
                <c:pt idx="318">
                  <c:v>28.8</c:v>
                </c:pt>
                <c:pt idx="319">
                  <c:v>28.8</c:v>
                </c:pt>
                <c:pt idx="320">
                  <c:v>0</c:v>
                </c:pt>
                <c:pt idx="321">
                  <c:v>0</c:v>
                </c:pt>
                <c:pt idx="322">
                  <c:v>0</c:v>
                </c:pt>
                <c:pt idx="323">
                  <c:v>0</c:v>
                </c:pt>
                <c:pt idx="324">
                  <c:v>25.5</c:v>
                </c:pt>
                <c:pt idx="325">
                  <c:v>0</c:v>
                </c:pt>
                <c:pt idx="326">
                  <c:v>0</c:v>
                </c:pt>
                <c:pt idx="327">
                  <c:v>0</c:v>
                </c:pt>
                <c:pt idx="328">
                  <c:v>0</c:v>
                </c:pt>
                <c:pt idx="329">
                  <c:v>0</c:v>
                </c:pt>
                <c:pt idx="330">
                  <c:v>0</c:v>
                </c:pt>
                <c:pt idx="331">
                  <c:v>0</c:v>
                </c:pt>
                <c:pt idx="332">
                  <c:v>6.75</c:v>
                </c:pt>
                <c:pt idx="333">
                  <c:v>0</c:v>
                </c:pt>
                <c:pt idx="334">
                  <c:v>0</c:v>
                </c:pt>
                <c:pt idx="335">
                  <c:v>32.666666666666664</c:v>
                </c:pt>
                <c:pt idx="336">
                  <c:v>0</c:v>
                </c:pt>
                <c:pt idx="337">
                  <c:v>26.75</c:v>
                </c:pt>
                <c:pt idx="338">
                  <c:v>0</c:v>
                </c:pt>
                <c:pt idx="339">
                  <c:v>0</c:v>
                </c:pt>
                <c:pt idx="340">
                  <c:v>0</c:v>
                </c:pt>
                <c:pt idx="341">
                  <c:v>0</c:v>
                </c:pt>
                <c:pt idx="342">
                  <c:v>38.25</c:v>
                </c:pt>
                <c:pt idx="343">
                  <c:v>0</c:v>
                </c:pt>
                <c:pt idx="344">
                  <c:v>0</c:v>
                </c:pt>
                <c:pt idx="345">
                  <c:v>0</c:v>
                </c:pt>
                <c:pt idx="346">
                  <c:v>0</c:v>
                </c:pt>
                <c:pt idx="347">
                  <c:v>0</c:v>
                </c:pt>
                <c:pt idx="348">
                  <c:v>55</c:v>
                </c:pt>
                <c:pt idx="349">
                  <c:v>0</c:v>
                </c:pt>
                <c:pt idx="350">
                  <c:v>0</c:v>
                </c:pt>
                <c:pt idx="351">
                  <c:v>0</c:v>
                </c:pt>
                <c:pt idx="352">
                  <c:v>0</c:v>
                </c:pt>
                <c:pt idx="353">
                  <c:v>0</c:v>
                </c:pt>
                <c:pt idx="354">
                  <c:v>0</c:v>
                </c:pt>
                <c:pt idx="355">
                  <c:v>0</c:v>
                </c:pt>
                <c:pt idx="356">
                  <c:v>0</c:v>
                </c:pt>
                <c:pt idx="357">
                  <c:v>0</c:v>
                </c:pt>
                <c:pt idx="358">
                  <c:v>86</c:v>
                </c:pt>
                <c:pt idx="359">
                  <c:v>0</c:v>
                </c:pt>
                <c:pt idx="360">
                  <c:v>0</c:v>
                </c:pt>
                <c:pt idx="361">
                  <c:v>0</c:v>
                </c:pt>
                <c:pt idx="362">
                  <c:v>0</c:v>
                </c:pt>
                <c:pt idx="363">
                  <c:v>0</c:v>
                </c:pt>
                <c:pt idx="364">
                  <c:v>70.666666666666671</c:v>
                </c:pt>
                <c:pt idx="365">
                  <c:v>0</c:v>
                </c:pt>
                <c:pt idx="366">
                  <c:v>0</c:v>
                </c:pt>
                <c:pt idx="367">
                  <c:v>60</c:v>
                </c:pt>
                <c:pt idx="368">
                  <c:v>0</c:v>
                </c:pt>
                <c:pt idx="369">
                  <c:v>0</c:v>
                </c:pt>
                <c:pt idx="370">
                  <c:v>0</c:v>
                </c:pt>
                <c:pt idx="371">
                  <c:v>0</c:v>
                </c:pt>
                <c:pt idx="372">
                  <c:v>42.5</c:v>
                </c:pt>
                <c:pt idx="373">
                  <c:v>0</c:v>
                </c:pt>
                <c:pt idx="374">
                  <c:v>0</c:v>
                </c:pt>
                <c:pt idx="375">
                  <c:v>49.8</c:v>
                </c:pt>
                <c:pt idx="376">
                  <c:v>0</c:v>
                </c:pt>
                <c:pt idx="377">
                  <c:v>0</c:v>
                </c:pt>
                <c:pt idx="378">
                  <c:v>0</c:v>
                </c:pt>
                <c:pt idx="379">
                  <c:v>0</c:v>
                </c:pt>
                <c:pt idx="380">
                  <c:v>0</c:v>
                </c:pt>
                <c:pt idx="381">
                  <c:v>0</c:v>
                </c:pt>
                <c:pt idx="382">
                  <c:v>0</c:v>
                </c:pt>
                <c:pt idx="383">
                  <c:v>0</c:v>
                </c:pt>
                <c:pt idx="384">
                  <c:v>0</c:v>
                </c:pt>
                <c:pt idx="385">
                  <c:v>0</c:v>
                </c:pt>
                <c:pt idx="386">
                  <c:v>0</c:v>
                </c:pt>
                <c:pt idx="387">
                  <c:v>0</c:v>
                </c:pt>
                <c:pt idx="388">
                  <c:v>43</c:v>
                </c:pt>
                <c:pt idx="389">
                  <c:v>0</c:v>
                </c:pt>
                <c:pt idx="390">
                  <c:v>0</c:v>
                </c:pt>
                <c:pt idx="391">
                  <c:v>0</c:v>
                </c:pt>
                <c:pt idx="392">
                  <c:v>64.25</c:v>
                </c:pt>
                <c:pt idx="393">
                  <c:v>64.25</c:v>
                </c:pt>
                <c:pt idx="394">
                  <c:v>64.25</c:v>
                </c:pt>
                <c:pt idx="395">
                  <c:v>0</c:v>
                </c:pt>
                <c:pt idx="396">
                  <c:v>0</c:v>
                </c:pt>
                <c:pt idx="397">
                  <c:v>0</c:v>
                </c:pt>
                <c:pt idx="398">
                  <c:v>0</c:v>
                </c:pt>
                <c:pt idx="399">
                  <c:v>54.4</c:v>
                </c:pt>
                <c:pt idx="400">
                  <c:v>0</c:v>
                </c:pt>
                <c:pt idx="401">
                  <c:v>58</c:v>
                </c:pt>
                <c:pt idx="402">
                  <c:v>0</c:v>
                </c:pt>
                <c:pt idx="403">
                  <c:v>0</c:v>
                </c:pt>
                <c:pt idx="404">
                  <c:v>0</c:v>
                </c:pt>
                <c:pt idx="405">
                  <c:v>0</c:v>
                </c:pt>
                <c:pt idx="406">
                  <c:v>58.571428571428569</c:v>
                </c:pt>
                <c:pt idx="407">
                  <c:v>0</c:v>
                </c:pt>
                <c:pt idx="408">
                  <c:v>0</c:v>
                </c:pt>
                <c:pt idx="409">
                  <c:v>0</c:v>
                </c:pt>
                <c:pt idx="410">
                  <c:v>0</c:v>
                </c:pt>
                <c:pt idx="411">
                  <c:v>57.714285714285715</c:v>
                </c:pt>
                <c:pt idx="412">
                  <c:v>0</c:v>
                </c:pt>
                <c:pt idx="413">
                  <c:v>0</c:v>
                </c:pt>
                <c:pt idx="414">
                  <c:v>0</c:v>
                </c:pt>
                <c:pt idx="415">
                  <c:v>35.5</c:v>
                </c:pt>
                <c:pt idx="416">
                  <c:v>0</c:v>
                </c:pt>
                <c:pt idx="417">
                  <c:v>0</c:v>
                </c:pt>
                <c:pt idx="418">
                  <c:v>0</c:v>
                </c:pt>
                <c:pt idx="419">
                  <c:v>0</c:v>
                </c:pt>
                <c:pt idx="420">
                  <c:v>0</c:v>
                </c:pt>
                <c:pt idx="421">
                  <c:v>0</c:v>
                </c:pt>
                <c:pt idx="422">
                  <c:v>0</c:v>
                </c:pt>
                <c:pt idx="423">
                  <c:v>0</c:v>
                </c:pt>
                <c:pt idx="424">
                  <c:v>0</c:v>
                </c:pt>
                <c:pt idx="425">
                  <c:v>15</c:v>
                </c:pt>
                <c:pt idx="426">
                  <c:v>15</c:v>
                </c:pt>
                <c:pt idx="427">
                  <c:v>0</c:v>
                </c:pt>
                <c:pt idx="428">
                  <c:v>0</c:v>
                </c:pt>
                <c:pt idx="429">
                  <c:v>0</c:v>
                </c:pt>
                <c:pt idx="430">
                  <c:v>0</c:v>
                </c:pt>
                <c:pt idx="431">
                  <c:v>0</c:v>
                </c:pt>
                <c:pt idx="432">
                  <c:v>0</c:v>
                </c:pt>
                <c:pt idx="433">
                  <c:v>0</c:v>
                </c:pt>
                <c:pt idx="434">
                  <c:v>36.666666666666664</c:v>
                </c:pt>
                <c:pt idx="435">
                  <c:v>29.5</c:v>
                </c:pt>
                <c:pt idx="436">
                  <c:v>0</c:v>
                </c:pt>
                <c:pt idx="437">
                  <c:v>0</c:v>
                </c:pt>
                <c:pt idx="438">
                  <c:v>0</c:v>
                </c:pt>
                <c:pt idx="439">
                  <c:v>0</c:v>
                </c:pt>
                <c:pt idx="440">
                  <c:v>0</c:v>
                </c:pt>
                <c:pt idx="441">
                  <c:v>54.666666666666664</c:v>
                </c:pt>
                <c:pt idx="442">
                  <c:v>0</c:v>
                </c:pt>
                <c:pt idx="443">
                  <c:v>0</c:v>
                </c:pt>
                <c:pt idx="444">
                  <c:v>0</c:v>
                </c:pt>
                <c:pt idx="445">
                  <c:v>0</c:v>
                </c:pt>
                <c:pt idx="446">
                  <c:v>0</c:v>
                </c:pt>
                <c:pt idx="447">
                  <c:v>95.25</c:v>
                </c:pt>
                <c:pt idx="448">
                  <c:v>0</c:v>
                </c:pt>
                <c:pt idx="449">
                  <c:v>0</c:v>
                </c:pt>
                <c:pt idx="450">
                  <c:v>0</c:v>
                </c:pt>
                <c:pt idx="451">
                  <c:v>0</c:v>
                </c:pt>
                <c:pt idx="452">
                  <c:v>80.75</c:v>
                </c:pt>
                <c:pt idx="453">
                  <c:v>0</c:v>
                </c:pt>
                <c:pt idx="454">
                  <c:v>0</c:v>
                </c:pt>
                <c:pt idx="455">
                  <c:v>0</c:v>
                </c:pt>
                <c:pt idx="456">
                  <c:v>0</c:v>
                </c:pt>
                <c:pt idx="457">
                  <c:v>0</c:v>
                </c:pt>
                <c:pt idx="458">
                  <c:v>0</c:v>
                </c:pt>
                <c:pt idx="459">
                  <c:v>0</c:v>
                </c:pt>
                <c:pt idx="460">
                  <c:v>81.666666666666671</c:v>
                </c:pt>
                <c:pt idx="461">
                  <c:v>0</c:v>
                </c:pt>
                <c:pt idx="462">
                  <c:v>0</c:v>
                </c:pt>
                <c:pt idx="463">
                  <c:v>61.75</c:v>
                </c:pt>
                <c:pt idx="464">
                  <c:v>0</c:v>
                </c:pt>
                <c:pt idx="465">
                  <c:v>8.25</c:v>
                </c:pt>
                <c:pt idx="466">
                  <c:v>0</c:v>
                </c:pt>
                <c:pt idx="467">
                  <c:v>0</c:v>
                </c:pt>
                <c:pt idx="468">
                  <c:v>0</c:v>
                </c:pt>
                <c:pt idx="469">
                  <c:v>0</c:v>
                </c:pt>
                <c:pt idx="470">
                  <c:v>0</c:v>
                </c:pt>
                <c:pt idx="471">
                  <c:v>22.25</c:v>
                </c:pt>
                <c:pt idx="472">
                  <c:v>0</c:v>
                </c:pt>
                <c:pt idx="473">
                  <c:v>18</c:v>
                </c:pt>
                <c:pt idx="474">
                  <c:v>0</c:v>
                </c:pt>
                <c:pt idx="475">
                  <c:v>0</c:v>
                </c:pt>
                <c:pt idx="476">
                  <c:v>0</c:v>
                </c:pt>
                <c:pt idx="477">
                  <c:v>0</c:v>
                </c:pt>
                <c:pt idx="478">
                  <c:v>0</c:v>
                </c:pt>
                <c:pt idx="479">
                  <c:v>24.333333333333332</c:v>
                </c:pt>
                <c:pt idx="480">
                  <c:v>0</c:v>
                </c:pt>
                <c:pt idx="481">
                  <c:v>0</c:v>
                </c:pt>
                <c:pt idx="482">
                  <c:v>0</c:v>
                </c:pt>
                <c:pt idx="483">
                  <c:v>0</c:v>
                </c:pt>
                <c:pt idx="484">
                  <c:v>20.25</c:v>
                </c:pt>
                <c:pt idx="485">
                  <c:v>0</c:v>
                </c:pt>
                <c:pt idx="486">
                  <c:v>0</c:v>
                </c:pt>
                <c:pt idx="487">
                  <c:v>0</c:v>
                </c:pt>
                <c:pt idx="488">
                  <c:v>0</c:v>
                </c:pt>
                <c:pt idx="489">
                  <c:v>30.666666666666668</c:v>
                </c:pt>
                <c:pt idx="490">
                  <c:v>0</c:v>
                </c:pt>
                <c:pt idx="491">
                  <c:v>0</c:v>
                </c:pt>
                <c:pt idx="492">
                  <c:v>0</c:v>
                </c:pt>
                <c:pt idx="493">
                  <c:v>0</c:v>
                </c:pt>
                <c:pt idx="494">
                  <c:v>0</c:v>
                </c:pt>
                <c:pt idx="495">
                  <c:v>29.5</c:v>
                </c:pt>
                <c:pt idx="496">
                  <c:v>29.5</c:v>
                </c:pt>
                <c:pt idx="497">
                  <c:v>0</c:v>
                </c:pt>
                <c:pt idx="498">
                  <c:v>36.200000000000003</c:v>
                </c:pt>
                <c:pt idx="499">
                  <c:v>0</c:v>
                </c:pt>
                <c:pt idx="500">
                  <c:v>37.4</c:v>
                </c:pt>
                <c:pt idx="501">
                  <c:v>0</c:v>
                </c:pt>
                <c:pt idx="502">
                  <c:v>0</c:v>
                </c:pt>
                <c:pt idx="503">
                  <c:v>0</c:v>
                </c:pt>
                <c:pt idx="504">
                  <c:v>25</c:v>
                </c:pt>
                <c:pt idx="505">
                  <c:v>0</c:v>
                </c:pt>
                <c:pt idx="506">
                  <c:v>22.333333333333332</c:v>
                </c:pt>
                <c:pt idx="507">
                  <c:v>0</c:v>
                </c:pt>
                <c:pt idx="508">
                  <c:v>0</c:v>
                </c:pt>
                <c:pt idx="509">
                  <c:v>0</c:v>
                </c:pt>
                <c:pt idx="510">
                  <c:v>0</c:v>
                </c:pt>
                <c:pt idx="511">
                  <c:v>0</c:v>
                </c:pt>
                <c:pt idx="512">
                  <c:v>21.8</c:v>
                </c:pt>
                <c:pt idx="513">
                  <c:v>0</c:v>
                </c:pt>
                <c:pt idx="514">
                  <c:v>12.8</c:v>
                </c:pt>
                <c:pt idx="515">
                  <c:v>0</c:v>
                </c:pt>
                <c:pt idx="516">
                  <c:v>0</c:v>
                </c:pt>
                <c:pt idx="517">
                  <c:v>0</c:v>
                </c:pt>
                <c:pt idx="518">
                  <c:v>0</c:v>
                </c:pt>
                <c:pt idx="519">
                  <c:v>8.8000000000000007</c:v>
                </c:pt>
                <c:pt idx="520">
                  <c:v>8.8000000000000007</c:v>
                </c:pt>
                <c:pt idx="521">
                  <c:v>0</c:v>
                </c:pt>
                <c:pt idx="522">
                  <c:v>0</c:v>
                </c:pt>
                <c:pt idx="523">
                  <c:v>0</c:v>
                </c:pt>
                <c:pt idx="524">
                  <c:v>0</c:v>
                </c:pt>
                <c:pt idx="525">
                  <c:v>7.25</c:v>
                </c:pt>
                <c:pt idx="526">
                  <c:v>0</c:v>
                </c:pt>
                <c:pt idx="527">
                  <c:v>0</c:v>
                </c:pt>
                <c:pt idx="528">
                  <c:v>0</c:v>
                </c:pt>
                <c:pt idx="529">
                  <c:v>0</c:v>
                </c:pt>
                <c:pt idx="530">
                  <c:v>32.333333333333336</c:v>
                </c:pt>
                <c:pt idx="531">
                  <c:v>32.333333333333336</c:v>
                </c:pt>
                <c:pt idx="532">
                  <c:v>0</c:v>
                </c:pt>
                <c:pt idx="533">
                  <c:v>0</c:v>
                </c:pt>
                <c:pt idx="534">
                  <c:v>0</c:v>
                </c:pt>
                <c:pt idx="535">
                  <c:v>0</c:v>
                </c:pt>
                <c:pt idx="536">
                  <c:v>0</c:v>
                </c:pt>
                <c:pt idx="537">
                  <c:v>0</c:v>
                </c:pt>
                <c:pt idx="538">
                  <c:v>0</c:v>
                </c:pt>
                <c:pt idx="539">
                  <c:v>0</c:v>
                </c:pt>
                <c:pt idx="540">
                  <c:v>0</c:v>
                </c:pt>
                <c:pt idx="541">
                  <c:v>0</c:v>
                </c:pt>
                <c:pt idx="542">
                  <c:v>0</c:v>
                </c:pt>
                <c:pt idx="543">
                  <c:v>68.5</c:v>
                </c:pt>
                <c:pt idx="544">
                  <c:v>68.5</c:v>
                </c:pt>
                <c:pt idx="545">
                  <c:v>0</c:v>
                </c:pt>
                <c:pt idx="546">
                  <c:v>0</c:v>
                </c:pt>
                <c:pt idx="547">
                  <c:v>55.4</c:v>
                </c:pt>
                <c:pt idx="548">
                  <c:v>0</c:v>
                </c:pt>
                <c:pt idx="549">
                  <c:v>0</c:v>
                </c:pt>
                <c:pt idx="550">
                  <c:v>46.75</c:v>
                </c:pt>
                <c:pt idx="551">
                  <c:v>0</c:v>
                </c:pt>
                <c:pt idx="552">
                  <c:v>0</c:v>
                </c:pt>
                <c:pt idx="553">
                  <c:v>0</c:v>
                </c:pt>
                <c:pt idx="554">
                  <c:v>0</c:v>
                </c:pt>
                <c:pt idx="555">
                  <c:v>0</c:v>
                </c:pt>
                <c:pt idx="556">
                  <c:v>0</c:v>
                </c:pt>
                <c:pt idx="557">
                  <c:v>38.799999999999997</c:v>
                </c:pt>
                <c:pt idx="558">
                  <c:v>0</c:v>
                </c:pt>
                <c:pt idx="559">
                  <c:v>0</c:v>
                </c:pt>
                <c:pt idx="560">
                  <c:v>0</c:v>
                </c:pt>
                <c:pt idx="561">
                  <c:v>0</c:v>
                </c:pt>
                <c:pt idx="562">
                  <c:v>11.6</c:v>
                </c:pt>
                <c:pt idx="563">
                  <c:v>11.6</c:v>
                </c:pt>
                <c:pt idx="564">
                  <c:v>0</c:v>
                </c:pt>
                <c:pt idx="565">
                  <c:v>11.2</c:v>
                </c:pt>
                <c:pt idx="566">
                  <c:v>0</c:v>
                </c:pt>
                <c:pt idx="567">
                  <c:v>21.166666666666668</c:v>
                </c:pt>
                <c:pt idx="568">
                  <c:v>0</c:v>
                </c:pt>
                <c:pt idx="569">
                  <c:v>0</c:v>
                </c:pt>
                <c:pt idx="570">
                  <c:v>21.166666666666668</c:v>
                </c:pt>
                <c:pt idx="571">
                  <c:v>0</c:v>
                </c:pt>
                <c:pt idx="572">
                  <c:v>0</c:v>
                </c:pt>
                <c:pt idx="573">
                  <c:v>36.166666666666664</c:v>
                </c:pt>
                <c:pt idx="574">
                  <c:v>42</c:v>
                </c:pt>
                <c:pt idx="575">
                  <c:v>0</c:v>
                </c:pt>
                <c:pt idx="576">
                  <c:v>0</c:v>
                </c:pt>
                <c:pt idx="577">
                  <c:v>0</c:v>
                </c:pt>
                <c:pt idx="578">
                  <c:v>0</c:v>
                </c:pt>
                <c:pt idx="579">
                  <c:v>0</c:v>
                </c:pt>
                <c:pt idx="580">
                  <c:v>0</c:v>
                </c:pt>
                <c:pt idx="581">
                  <c:v>0</c:v>
                </c:pt>
                <c:pt idx="582">
                  <c:v>61.333333333333336</c:v>
                </c:pt>
                <c:pt idx="583">
                  <c:v>0</c:v>
                </c:pt>
                <c:pt idx="584">
                  <c:v>0</c:v>
                </c:pt>
                <c:pt idx="585">
                  <c:v>29.666666666666668</c:v>
                </c:pt>
                <c:pt idx="586">
                  <c:v>0</c:v>
                </c:pt>
                <c:pt idx="587">
                  <c:v>0</c:v>
                </c:pt>
                <c:pt idx="588">
                  <c:v>0</c:v>
                </c:pt>
                <c:pt idx="589">
                  <c:v>0</c:v>
                </c:pt>
                <c:pt idx="590">
                  <c:v>5.333333333333333</c:v>
                </c:pt>
                <c:pt idx="591">
                  <c:v>0</c:v>
                </c:pt>
                <c:pt idx="592">
                  <c:v>19</c:v>
                </c:pt>
                <c:pt idx="593">
                  <c:v>0</c:v>
                </c:pt>
                <c:pt idx="594">
                  <c:v>0</c:v>
                </c:pt>
                <c:pt idx="595">
                  <c:v>0</c:v>
                </c:pt>
                <c:pt idx="596">
                  <c:v>0</c:v>
                </c:pt>
                <c:pt idx="597">
                  <c:v>0</c:v>
                </c:pt>
                <c:pt idx="598">
                  <c:v>15.8</c:v>
                </c:pt>
                <c:pt idx="599">
                  <c:v>0</c:v>
                </c:pt>
                <c:pt idx="600">
                  <c:v>0</c:v>
                </c:pt>
                <c:pt idx="601">
                  <c:v>18.25</c:v>
                </c:pt>
                <c:pt idx="602">
                  <c:v>0</c:v>
                </c:pt>
                <c:pt idx="603">
                  <c:v>0</c:v>
                </c:pt>
                <c:pt idx="604">
                  <c:v>0</c:v>
                </c:pt>
                <c:pt idx="605">
                  <c:v>15</c:v>
                </c:pt>
                <c:pt idx="606">
                  <c:v>15</c:v>
                </c:pt>
                <c:pt idx="607">
                  <c:v>0</c:v>
                </c:pt>
                <c:pt idx="608">
                  <c:v>0</c:v>
                </c:pt>
                <c:pt idx="609">
                  <c:v>23.6</c:v>
                </c:pt>
                <c:pt idx="610">
                  <c:v>0</c:v>
                </c:pt>
                <c:pt idx="611">
                  <c:v>0</c:v>
                </c:pt>
                <c:pt idx="612">
                  <c:v>0</c:v>
                </c:pt>
                <c:pt idx="613">
                  <c:v>0</c:v>
                </c:pt>
                <c:pt idx="614">
                  <c:v>0</c:v>
                </c:pt>
                <c:pt idx="615">
                  <c:v>0</c:v>
                </c:pt>
                <c:pt idx="616">
                  <c:v>25.8</c:v>
                </c:pt>
                <c:pt idx="617">
                  <c:v>0</c:v>
                </c:pt>
                <c:pt idx="618">
                  <c:v>0</c:v>
                </c:pt>
                <c:pt idx="619">
                  <c:v>0</c:v>
                </c:pt>
                <c:pt idx="620">
                  <c:v>0</c:v>
                </c:pt>
                <c:pt idx="621">
                  <c:v>0</c:v>
                </c:pt>
                <c:pt idx="622">
                  <c:v>0</c:v>
                </c:pt>
                <c:pt idx="623">
                  <c:v>0</c:v>
                </c:pt>
                <c:pt idx="624">
                  <c:v>0</c:v>
                </c:pt>
                <c:pt idx="625">
                  <c:v>0</c:v>
                </c:pt>
                <c:pt idx="626">
                  <c:v>36.666666666666664</c:v>
                </c:pt>
                <c:pt idx="627">
                  <c:v>0</c:v>
                </c:pt>
                <c:pt idx="628">
                  <c:v>0</c:v>
                </c:pt>
                <c:pt idx="629">
                  <c:v>8.3333333333333339</c:v>
                </c:pt>
                <c:pt idx="630">
                  <c:v>0</c:v>
                </c:pt>
                <c:pt idx="631">
                  <c:v>0</c:v>
                </c:pt>
                <c:pt idx="632">
                  <c:v>0</c:v>
                </c:pt>
                <c:pt idx="633">
                  <c:v>12.25</c:v>
                </c:pt>
                <c:pt idx="634">
                  <c:v>0</c:v>
                </c:pt>
                <c:pt idx="635">
                  <c:v>12.25</c:v>
                </c:pt>
                <c:pt idx="636">
                  <c:v>0</c:v>
                </c:pt>
                <c:pt idx="637">
                  <c:v>11.6</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74</c:v>
                </c:pt>
                <c:pt idx="652">
                  <c:v>98.333333333333329</c:v>
                </c:pt>
                <c:pt idx="653">
                  <c:v>98.333333333333329</c:v>
                </c:pt>
                <c:pt idx="654">
                  <c:v>0</c:v>
                </c:pt>
                <c:pt idx="655">
                  <c:v>0</c:v>
                </c:pt>
                <c:pt idx="656">
                  <c:v>75.25</c:v>
                </c:pt>
                <c:pt idx="657">
                  <c:v>0</c:v>
                </c:pt>
                <c:pt idx="658">
                  <c:v>0</c:v>
                </c:pt>
                <c:pt idx="659">
                  <c:v>97.8</c:v>
                </c:pt>
                <c:pt idx="660">
                  <c:v>0</c:v>
                </c:pt>
                <c:pt idx="661">
                  <c:v>0</c:v>
                </c:pt>
                <c:pt idx="662">
                  <c:v>0</c:v>
                </c:pt>
                <c:pt idx="663">
                  <c:v>90.5</c:v>
                </c:pt>
                <c:pt idx="664">
                  <c:v>0</c:v>
                </c:pt>
                <c:pt idx="665">
                  <c:v>94.666666666666671</c:v>
                </c:pt>
                <c:pt idx="666">
                  <c:v>0</c:v>
                </c:pt>
                <c:pt idx="667">
                  <c:v>70.666666666666671</c:v>
                </c:pt>
                <c:pt idx="668">
                  <c:v>70.666666666666671</c:v>
                </c:pt>
                <c:pt idx="669">
                  <c:v>0</c:v>
                </c:pt>
                <c:pt idx="670">
                  <c:v>61</c:v>
                </c:pt>
                <c:pt idx="671">
                  <c:v>61</c:v>
                </c:pt>
                <c:pt idx="672">
                  <c:v>0</c:v>
                </c:pt>
                <c:pt idx="673">
                  <c:v>0</c:v>
                </c:pt>
                <c:pt idx="674">
                  <c:v>0</c:v>
                </c:pt>
                <c:pt idx="675">
                  <c:v>0</c:v>
                </c:pt>
                <c:pt idx="676">
                  <c:v>0</c:v>
                </c:pt>
                <c:pt idx="677">
                  <c:v>0</c:v>
                </c:pt>
                <c:pt idx="678">
                  <c:v>42.285714285714285</c:v>
                </c:pt>
                <c:pt idx="679">
                  <c:v>42.285714285714285</c:v>
                </c:pt>
                <c:pt idx="680">
                  <c:v>33.571428571428569</c:v>
                </c:pt>
                <c:pt idx="681">
                  <c:v>0</c:v>
                </c:pt>
                <c:pt idx="682">
                  <c:v>0</c:v>
                </c:pt>
                <c:pt idx="683">
                  <c:v>41</c:v>
                </c:pt>
                <c:pt idx="684">
                  <c:v>41</c:v>
                </c:pt>
                <c:pt idx="685">
                  <c:v>0</c:v>
                </c:pt>
                <c:pt idx="686">
                  <c:v>0</c:v>
                </c:pt>
                <c:pt idx="687">
                  <c:v>0</c:v>
                </c:pt>
                <c:pt idx="688">
                  <c:v>0</c:v>
                </c:pt>
                <c:pt idx="689">
                  <c:v>0</c:v>
                </c:pt>
                <c:pt idx="690">
                  <c:v>0</c:v>
                </c:pt>
                <c:pt idx="691">
                  <c:v>19.666666666666668</c:v>
                </c:pt>
                <c:pt idx="692">
                  <c:v>0</c:v>
                </c:pt>
                <c:pt idx="693">
                  <c:v>0</c:v>
                </c:pt>
                <c:pt idx="694">
                  <c:v>16</c:v>
                </c:pt>
                <c:pt idx="695">
                  <c:v>0</c:v>
                </c:pt>
                <c:pt idx="696">
                  <c:v>0</c:v>
                </c:pt>
                <c:pt idx="697">
                  <c:v>0</c:v>
                </c:pt>
                <c:pt idx="698">
                  <c:v>4.75</c:v>
                </c:pt>
                <c:pt idx="699">
                  <c:v>4.75</c:v>
                </c:pt>
                <c:pt idx="700">
                  <c:v>0</c:v>
                </c:pt>
                <c:pt idx="701">
                  <c:v>0</c:v>
                </c:pt>
                <c:pt idx="702">
                  <c:v>0</c:v>
                </c:pt>
                <c:pt idx="703">
                  <c:v>64.833333333333329</c:v>
                </c:pt>
                <c:pt idx="704">
                  <c:v>64.833333333333329</c:v>
                </c:pt>
                <c:pt idx="705">
                  <c:v>0</c:v>
                </c:pt>
                <c:pt idx="706">
                  <c:v>0</c:v>
                </c:pt>
                <c:pt idx="707">
                  <c:v>0</c:v>
                </c:pt>
                <c:pt idx="708">
                  <c:v>0</c:v>
                </c:pt>
                <c:pt idx="709">
                  <c:v>89.857142857142861</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191</c:v>
                </c:pt>
                <c:pt idx="724">
                  <c:v>0</c:v>
                </c:pt>
                <c:pt idx="725">
                  <c:v>0</c:v>
                </c:pt>
                <c:pt idx="726">
                  <c:v>0</c:v>
                </c:pt>
                <c:pt idx="727">
                  <c:v>0</c:v>
                </c:pt>
                <c:pt idx="728">
                  <c:v>0</c:v>
                </c:pt>
                <c:pt idx="729">
                  <c:v>0</c:v>
                </c:pt>
                <c:pt idx="730">
                  <c:v>0</c:v>
                </c:pt>
                <c:pt idx="731">
                  <c:v>0</c:v>
                </c:pt>
                <c:pt idx="732">
                  <c:v>0</c:v>
                </c:pt>
                <c:pt idx="733">
                  <c:v>0</c:v>
                </c:pt>
                <c:pt idx="734">
                  <c:v>0</c:v>
                </c:pt>
                <c:pt idx="735">
                  <c:v>8</c:v>
                </c:pt>
                <c:pt idx="736">
                  <c:v>0</c:v>
                </c:pt>
                <c:pt idx="737">
                  <c:v>0</c:v>
                </c:pt>
                <c:pt idx="738">
                  <c:v>4.5</c:v>
                </c:pt>
                <c:pt idx="739">
                  <c:v>0</c:v>
                </c:pt>
                <c:pt idx="740">
                  <c:v>0</c:v>
                </c:pt>
                <c:pt idx="741">
                  <c:v>0</c:v>
                </c:pt>
                <c:pt idx="742">
                  <c:v>0</c:v>
                </c:pt>
                <c:pt idx="743">
                  <c:v>0</c:v>
                </c:pt>
                <c:pt idx="744">
                  <c:v>12.75</c:v>
                </c:pt>
                <c:pt idx="745">
                  <c:v>12.75</c:v>
                </c:pt>
                <c:pt idx="746">
                  <c:v>0</c:v>
                </c:pt>
                <c:pt idx="747">
                  <c:v>0</c:v>
                </c:pt>
                <c:pt idx="748">
                  <c:v>0</c:v>
                </c:pt>
                <c:pt idx="749">
                  <c:v>0</c:v>
                </c:pt>
                <c:pt idx="750">
                  <c:v>20</c:v>
                </c:pt>
                <c:pt idx="751">
                  <c:v>0</c:v>
                </c:pt>
                <c:pt idx="752">
                  <c:v>0</c:v>
                </c:pt>
                <c:pt idx="753">
                  <c:v>29.5</c:v>
                </c:pt>
                <c:pt idx="754">
                  <c:v>0</c:v>
                </c:pt>
                <c:pt idx="755">
                  <c:v>39.799999999999997</c:v>
                </c:pt>
                <c:pt idx="756">
                  <c:v>0</c:v>
                </c:pt>
                <c:pt idx="757">
                  <c:v>0</c:v>
                </c:pt>
                <c:pt idx="758">
                  <c:v>0</c:v>
                </c:pt>
                <c:pt idx="759">
                  <c:v>44.714285714285715</c:v>
                </c:pt>
                <c:pt idx="760">
                  <c:v>44.714285714285715</c:v>
                </c:pt>
                <c:pt idx="761">
                  <c:v>0</c:v>
                </c:pt>
                <c:pt idx="762">
                  <c:v>0</c:v>
                </c:pt>
                <c:pt idx="763">
                  <c:v>0</c:v>
                </c:pt>
                <c:pt idx="764">
                  <c:v>0</c:v>
                </c:pt>
                <c:pt idx="765">
                  <c:v>0</c:v>
                </c:pt>
                <c:pt idx="766">
                  <c:v>0</c:v>
                </c:pt>
                <c:pt idx="767">
                  <c:v>0</c:v>
                </c:pt>
                <c:pt idx="768">
                  <c:v>0</c:v>
                </c:pt>
                <c:pt idx="769">
                  <c:v>0</c:v>
                </c:pt>
                <c:pt idx="770">
                  <c:v>0</c:v>
                </c:pt>
                <c:pt idx="771">
                  <c:v>0</c:v>
                </c:pt>
                <c:pt idx="772">
                  <c:v>53.25</c:v>
                </c:pt>
                <c:pt idx="773">
                  <c:v>0</c:v>
                </c:pt>
                <c:pt idx="774">
                  <c:v>0</c:v>
                </c:pt>
                <c:pt idx="775">
                  <c:v>0</c:v>
                </c:pt>
                <c:pt idx="776">
                  <c:v>0</c:v>
                </c:pt>
                <c:pt idx="777">
                  <c:v>12.5</c:v>
                </c:pt>
                <c:pt idx="778">
                  <c:v>0</c:v>
                </c:pt>
                <c:pt idx="779">
                  <c:v>16</c:v>
                </c:pt>
                <c:pt idx="780">
                  <c:v>0</c:v>
                </c:pt>
                <c:pt idx="781">
                  <c:v>0</c:v>
                </c:pt>
                <c:pt idx="782">
                  <c:v>0</c:v>
                </c:pt>
                <c:pt idx="783">
                  <c:v>12.333333333333334</c:v>
                </c:pt>
                <c:pt idx="784">
                  <c:v>0</c:v>
                </c:pt>
                <c:pt idx="785">
                  <c:v>0</c:v>
                </c:pt>
                <c:pt idx="786">
                  <c:v>0</c:v>
                </c:pt>
                <c:pt idx="787">
                  <c:v>0</c:v>
                </c:pt>
                <c:pt idx="788">
                  <c:v>0</c:v>
                </c:pt>
                <c:pt idx="789">
                  <c:v>0</c:v>
                </c:pt>
                <c:pt idx="790">
                  <c:v>0</c:v>
                </c:pt>
                <c:pt idx="791">
                  <c:v>0</c:v>
                </c:pt>
                <c:pt idx="792">
                  <c:v>0</c:v>
                </c:pt>
                <c:pt idx="793">
                  <c:v>17.25</c:v>
                </c:pt>
                <c:pt idx="794">
                  <c:v>17.25</c:v>
                </c:pt>
                <c:pt idx="795">
                  <c:v>17.25</c:v>
                </c:pt>
                <c:pt idx="796">
                  <c:v>0</c:v>
                </c:pt>
                <c:pt idx="797">
                  <c:v>0</c:v>
                </c:pt>
                <c:pt idx="798">
                  <c:v>0</c:v>
                </c:pt>
                <c:pt idx="799">
                  <c:v>0</c:v>
                </c:pt>
                <c:pt idx="800">
                  <c:v>0</c:v>
                </c:pt>
                <c:pt idx="801">
                  <c:v>0</c:v>
                </c:pt>
                <c:pt idx="802">
                  <c:v>0</c:v>
                </c:pt>
                <c:pt idx="803">
                  <c:v>0</c:v>
                </c:pt>
                <c:pt idx="804">
                  <c:v>0</c:v>
                </c:pt>
                <c:pt idx="805">
                  <c:v>0</c:v>
                </c:pt>
                <c:pt idx="806">
                  <c:v>17.75</c:v>
                </c:pt>
                <c:pt idx="807">
                  <c:v>24</c:v>
                </c:pt>
                <c:pt idx="808">
                  <c:v>0</c:v>
                </c:pt>
                <c:pt idx="809">
                  <c:v>0</c:v>
                </c:pt>
                <c:pt idx="810">
                  <c:v>0</c:v>
                </c:pt>
                <c:pt idx="811">
                  <c:v>32.5</c:v>
                </c:pt>
                <c:pt idx="812">
                  <c:v>0</c:v>
                </c:pt>
                <c:pt idx="813">
                  <c:v>0</c:v>
                </c:pt>
                <c:pt idx="814">
                  <c:v>0</c:v>
                </c:pt>
                <c:pt idx="815">
                  <c:v>0</c:v>
                </c:pt>
                <c:pt idx="816">
                  <c:v>0</c:v>
                </c:pt>
                <c:pt idx="817">
                  <c:v>0</c:v>
                </c:pt>
                <c:pt idx="818">
                  <c:v>34</c:v>
                </c:pt>
                <c:pt idx="819">
                  <c:v>36.4</c:v>
                </c:pt>
                <c:pt idx="820">
                  <c:v>30.833333333333332</c:v>
                </c:pt>
                <c:pt idx="821">
                  <c:v>0</c:v>
                </c:pt>
                <c:pt idx="822">
                  <c:v>0</c:v>
                </c:pt>
                <c:pt idx="823">
                  <c:v>25.571428571428573</c:v>
                </c:pt>
                <c:pt idx="824">
                  <c:v>25.571428571428573</c:v>
                </c:pt>
                <c:pt idx="825">
                  <c:v>0</c:v>
                </c:pt>
                <c:pt idx="826">
                  <c:v>0</c:v>
                </c:pt>
                <c:pt idx="827">
                  <c:v>0</c:v>
                </c:pt>
                <c:pt idx="828">
                  <c:v>0</c:v>
                </c:pt>
                <c:pt idx="829">
                  <c:v>0</c:v>
                </c:pt>
                <c:pt idx="830">
                  <c:v>0</c:v>
                </c:pt>
                <c:pt idx="831">
                  <c:v>0</c:v>
                </c:pt>
                <c:pt idx="832">
                  <c:v>0</c:v>
                </c:pt>
                <c:pt idx="833">
                  <c:v>0</c:v>
                </c:pt>
                <c:pt idx="834">
                  <c:v>9.8333333333333339</c:v>
                </c:pt>
                <c:pt idx="835">
                  <c:v>0</c:v>
                </c:pt>
                <c:pt idx="836">
                  <c:v>18.2</c:v>
                </c:pt>
                <c:pt idx="837">
                  <c:v>0</c:v>
                </c:pt>
                <c:pt idx="838">
                  <c:v>0</c:v>
                </c:pt>
                <c:pt idx="839">
                  <c:v>0</c:v>
                </c:pt>
                <c:pt idx="840">
                  <c:v>0</c:v>
                </c:pt>
                <c:pt idx="841">
                  <c:v>0</c:v>
                </c:pt>
                <c:pt idx="842">
                  <c:v>0</c:v>
                </c:pt>
                <c:pt idx="843">
                  <c:v>0</c:v>
                </c:pt>
                <c:pt idx="844">
                  <c:v>0</c:v>
                </c:pt>
                <c:pt idx="845">
                  <c:v>0</c:v>
                </c:pt>
                <c:pt idx="846">
                  <c:v>0</c:v>
                </c:pt>
                <c:pt idx="847">
                  <c:v>0</c:v>
                </c:pt>
                <c:pt idx="848">
                  <c:v>54.25</c:v>
                </c:pt>
                <c:pt idx="849">
                  <c:v>54.25</c:v>
                </c:pt>
                <c:pt idx="850">
                  <c:v>0</c:v>
                </c:pt>
                <c:pt idx="851">
                  <c:v>44</c:v>
                </c:pt>
                <c:pt idx="852">
                  <c:v>0</c:v>
                </c:pt>
                <c:pt idx="853">
                  <c:v>0</c:v>
                </c:pt>
                <c:pt idx="854">
                  <c:v>0</c:v>
                </c:pt>
                <c:pt idx="855">
                  <c:v>0</c:v>
                </c:pt>
                <c:pt idx="856">
                  <c:v>0</c:v>
                </c:pt>
                <c:pt idx="857">
                  <c:v>46</c:v>
                </c:pt>
                <c:pt idx="858">
                  <c:v>0</c:v>
                </c:pt>
                <c:pt idx="859">
                  <c:v>46</c:v>
                </c:pt>
                <c:pt idx="860">
                  <c:v>0</c:v>
                </c:pt>
                <c:pt idx="861">
                  <c:v>0</c:v>
                </c:pt>
                <c:pt idx="862">
                  <c:v>0</c:v>
                </c:pt>
                <c:pt idx="863">
                  <c:v>0</c:v>
                </c:pt>
                <c:pt idx="864">
                  <c:v>0</c:v>
                </c:pt>
                <c:pt idx="865">
                  <c:v>32.833333333333336</c:v>
                </c:pt>
                <c:pt idx="866">
                  <c:v>0</c:v>
                </c:pt>
                <c:pt idx="867">
                  <c:v>0</c:v>
                </c:pt>
                <c:pt idx="868">
                  <c:v>28.428571428571427</c:v>
                </c:pt>
                <c:pt idx="869">
                  <c:v>0</c:v>
                </c:pt>
                <c:pt idx="870">
                  <c:v>20</c:v>
                </c:pt>
                <c:pt idx="871">
                  <c:v>0</c:v>
                </c:pt>
                <c:pt idx="872">
                  <c:v>0</c:v>
                </c:pt>
                <c:pt idx="873">
                  <c:v>0</c:v>
                </c:pt>
                <c:pt idx="874">
                  <c:v>0</c:v>
                </c:pt>
                <c:pt idx="875">
                  <c:v>34.5</c:v>
                </c:pt>
                <c:pt idx="876">
                  <c:v>0</c:v>
                </c:pt>
                <c:pt idx="877">
                  <c:v>37.375</c:v>
                </c:pt>
                <c:pt idx="878">
                  <c:v>37.375</c:v>
                </c:pt>
                <c:pt idx="879">
                  <c:v>33.625</c:v>
                </c:pt>
                <c:pt idx="880">
                  <c:v>33.625</c:v>
                </c:pt>
                <c:pt idx="881">
                  <c:v>0</c:v>
                </c:pt>
                <c:pt idx="882">
                  <c:v>33</c:v>
                </c:pt>
                <c:pt idx="883">
                  <c:v>0</c:v>
                </c:pt>
                <c:pt idx="884">
                  <c:v>0</c:v>
                </c:pt>
                <c:pt idx="885">
                  <c:v>0</c:v>
                </c:pt>
                <c:pt idx="886">
                  <c:v>34.666666666666664</c:v>
                </c:pt>
                <c:pt idx="887">
                  <c:v>0</c:v>
                </c:pt>
                <c:pt idx="888">
                  <c:v>0</c:v>
                </c:pt>
                <c:pt idx="889">
                  <c:v>0</c:v>
                </c:pt>
                <c:pt idx="890">
                  <c:v>0</c:v>
                </c:pt>
                <c:pt idx="891">
                  <c:v>0</c:v>
                </c:pt>
                <c:pt idx="892">
                  <c:v>0</c:v>
                </c:pt>
                <c:pt idx="893">
                  <c:v>21.75</c:v>
                </c:pt>
                <c:pt idx="894">
                  <c:v>21.75</c:v>
                </c:pt>
                <c:pt idx="895">
                  <c:v>0</c:v>
                </c:pt>
                <c:pt idx="896">
                  <c:v>0</c:v>
                </c:pt>
                <c:pt idx="897">
                  <c:v>0</c:v>
                </c:pt>
                <c:pt idx="898">
                  <c:v>0</c:v>
                </c:pt>
                <c:pt idx="899">
                  <c:v>0</c:v>
                </c:pt>
                <c:pt idx="900">
                  <c:v>8.5</c:v>
                </c:pt>
                <c:pt idx="901">
                  <c:v>6.1428571428571432</c:v>
                </c:pt>
                <c:pt idx="902">
                  <c:v>6.1428571428571432</c:v>
                </c:pt>
                <c:pt idx="903">
                  <c:v>6.1428571428571432</c:v>
                </c:pt>
                <c:pt idx="904">
                  <c:v>6.1428571428571432</c:v>
                </c:pt>
                <c:pt idx="905">
                  <c:v>0</c:v>
                </c:pt>
                <c:pt idx="906">
                  <c:v>0</c:v>
                </c:pt>
                <c:pt idx="907">
                  <c:v>11.625</c:v>
                </c:pt>
                <c:pt idx="908">
                  <c:v>0</c:v>
                </c:pt>
                <c:pt idx="909">
                  <c:v>0</c:v>
                </c:pt>
                <c:pt idx="910">
                  <c:v>0</c:v>
                </c:pt>
                <c:pt idx="911">
                  <c:v>0</c:v>
                </c:pt>
                <c:pt idx="912">
                  <c:v>16</c:v>
                </c:pt>
                <c:pt idx="913">
                  <c:v>0</c:v>
                </c:pt>
                <c:pt idx="914">
                  <c:v>15.125</c:v>
                </c:pt>
                <c:pt idx="915">
                  <c:v>0</c:v>
                </c:pt>
                <c:pt idx="916">
                  <c:v>0</c:v>
                </c:pt>
                <c:pt idx="917">
                  <c:v>0</c:v>
                </c:pt>
                <c:pt idx="918">
                  <c:v>52.777777777777779</c:v>
                </c:pt>
                <c:pt idx="919">
                  <c:v>0</c:v>
                </c:pt>
                <c:pt idx="920">
                  <c:v>53.222222222222221</c:v>
                </c:pt>
                <c:pt idx="921">
                  <c:v>0</c:v>
                </c:pt>
                <c:pt idx="922">
                  <c:v>0</c:v>
                </c:pt>
                <c:pt idx="923">
                  <c:v>77.714285714285708</c:v>
                </c:pt>
                <c:pt idx="924">
                  <c:v>77.714285714285708</c:v>
                </c:pt>
                <c:pt idx="925">
                  <c:v>0</c:v>
                </c:pt>
                <c:pt idx="926">
                  <c:v>0</c:v>
                </c:pt>
                <c:pt idx="927">
                  <c:v>0</c:v>
                </c:pt>
                <c:pt idx="928">
                  <c:v>0</c:v>
                </c:pt>
                <c:pt idx="929">
                  <c:v>0</c:v>
                </c:pt>
                <c:pt idx="930">
                  <c:v>104.71428571428571</c:v>
                </c:pt>
                <c:pt idx="931">
                  <c:v>104.71428571428571</c:v>
                </c:pt>
                <c:pt idx="932">
                  <c:v>104.71428571428571</c:v>
                </c:pt>
                <c:pt idx="933">
                  <c:v>0</c:v>
                </c:pt>
                <c:pt idx="934">
                  <c:v>0</c:v>
                </c:pt>
                <c:pt idx="935">
                  <c:v>0</c:v>
                </c:pt>
                <c:pt idx="936">
                  <c:v>0</c:v>
                </c:pt>
                <c:pt idx="937">
                  <c:v>0</c:v>
                </c:pt>
                <c:pt idx="938">
                  <c:v>62.333333333333336</c:v>
                </c:pt>
                <c:pt idx="939">
                  <c:v>0</c:v>
                </c:pt>
                <c:pt idx="940">
                  <c:v>57</c:v>
                </c:pt>
                <c:pt idx="941">
                  <c:v>0</c:v>
                </c:pt>
                <c:pt idx="942">
                  <c:v>0</c:v>
                </c:pt>
                <c:pt idx="943">
                  <c:v>0</c:v>
                </c:pt>
                <c:pt idx="944">
                  <c:v>51.5</c:v>
                </c:pt>
                <c:pt idx="945">
                  <c:v>0</c:v>
                </c:pt>
                <c:pt idx="946">
                  <c:v>0</c:v>
                </c:pt>
                <c:pt idx="947">
                  <c:v>0</c:v>
                </c:pt>
                <c:pt idx="948">
                  <c:v>0</c:v>
                </c:pt>
                <c:pt idx="949">
                  <c:v>0</c:v>
                </c:pt>
                <c:pt idx="950">
                  <c:v>0</c:v>
                </c:pt>
                <c:pt idx="951">
                  <c:v>17.75</c:v>
                </c:pt>
                <c:pt idx="952">
                  <c:v>0</c:v>
                </c:pt>
                <c:pt idx="953">
                  <c:v>0</c:v>
                </c:pt>
                <c:pt idx="954">
                  <c:v>0</c:v>
                </c:pt>
                <c:pt idx="955">
                  <c:v>0</c:v>
                </c:pt>
                <c:pt idx="956">
                  <c:v>0</c:v>
                </c:pt>
                <c:pt idx="957">
                  <c:v>0</c:v>
                </c:pt>
                <c:pt idx="958">
                  <c:v>0</c:v>
                </c:pt>
                <c:pt idx="959">
                  <c:v>0</c:v>
                </c:pt>
                <c:pt idx="960">
                  <c:v>0</c:v>
                </c:pt>
                <c:pt idx="961">
                  <c:v>21.333333333333332</c:v>
                </c:pt>
                <c:pt idx="962">
                  <c:v>0</c:v>
                </c:pt>
                <c:pt idx="963">
                  <c:v>16.333333333333332</c:v>
                </c:pt>
                <c:pt idx="964">
                  <c:v>13.5</c:v>
                </c:pt>
                <c:pt idx="965">
                  <c:v>11.8</c:v>
                </c:pt>
                <c:pt idx="966">
                  <c:v>0</c:v>
                </c:pt>
                <c:pt idx="967">
                  <c:v>0</c:v>
                </c:pt>
                <c:pt idx="968">
                  <c:v>5.2</c:v>
                </c:pt>
                <c:pt idx="969">
                  <c:v>0</c:v>
                </c:pt>
                <c:pt idx="970">
                  <c:v>0</c:v>
                </c:pt>
                <c:pt idx="971">
                  <c:v>0</c:v>
                </c:pt>
                <c:pt idx="972">
                  <c:v>8.3333333333333339</c:v>
                </c:pt>
                <c:pt idx="973">
                  <c:v>0</c:v>
                </c:pt>
                <c:pt idx="974">
                  <c:v>22.166666666666668</c:v>
                </c:pt>
                <c:pt idx="975">
                  <c:v>22.166666666666668</c:v>
                </c:pt>
                <c:pt idx="976">
                  <c:v>0</c:v>
                </c:pt>
                <c:pt idx="977">
                  <c:v>0</c:v>
                </c:pt>
                <c:pt idx="978">
                  <c:v>30.571428571428573</c:v>
                </c:pt>
                <c:pt idx="979">
                  <c:v>30.571428571428573</c:v>
                </c:pt>
                <c:pt idx="980">
                  <c:v>0</c:v>
                </c:pt>
                <c:pt idx="981">
                  <c:v>0</c:v>
                </c:pt>
                <c:pt idx="982">
                  <c:v>0</c:v>
                </c:pt>
                <c:pt idx="983">
                  <c:v>0</c:v>
                </c:pt>
                <c:pt idx="984">
                  <c:v>0</c:v>
                </c:pt>
                <c:pt idx="985">
                  <c:v>0</c:v>
                </c:pt>
                <c:pt idx="986">
                  <c:v>0</c:v>
                </c:pt>
                <c:pt idx="987">
                  <c:v>0</c:v>
                </c:pt>
                <c:pt idx="988">
                  <c:v>0</c:v>
                </c:pt>
                <c:pt idx="989">
                  <c:v>0</c:v>
                </c:pt>
                <c:pt idx="990">
                  <c:v>0</c:v>
                </c:pt>
                <c:pt idx="991">
                  <c:v>34.166666666666664</c:v>
                </c:pt>
                <c:pt idx="992">
                  <c:v>0</c:v>
                </c:pt>
                <c:pt idx="993">
                  <c:v>34.166666666666664</c:v>
                </c:pt>
                <c:pt idx="994">
                  <c:v>0</c:v>
                </c:pt>
                <c:pt idx="995">
                  <c:v>0</c:v>
                </c:pt>
                <c:pt idx="996">
                  <c:v>38.571428571428569</c:v>
                </c:pt>
                <c:pt idx="997">
                  <c:v>0</c:v>
                </c:pt>
                <c:pt idx="998">
                  <c:v>31</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40.666666666666664</c:v>
                </c:pt>
                <c:pt idx="1015">
                  <c:v>0</c:v>
                </c:pt>
                <c:pt idx="1016">
                  <c:v>0</c:v>
                </c:pt>
                <c:pt idx="1017">
                  <c:v>0</c:v>
                </c:pt>
                <c:pt idx="1018">
                  <c:v>0</c:v>
                </c:pt>
                <c:pt idx="1019">
                  <c:v>0</c:v>
                </c:pt>
                <c:pt idx="1020">
                  <c:v>23</c:v>
                </c:pt>
                <c:pt idx="1021">
                  <c:v>16</c:v>
                </c:pt>
                <c:pt idx="1022">
                  <c:v>0</c:v>
                </c:pt>
                <c:pt idx="1023">
                  <c:v>0</c:v>
                </c:pt>
                <c:pt idx="1024">
                  <c:v>16.5</c:v>
                </c:pt>
                <c:pt idx="1025">
                  <c:v>0</c:v>
                </c:pt>
                <c:pt idx="1026">
                  <c:v>0</c:v>
                </c:pt>
                <c:pt idx="1027">
                  <c:v>0</c:v>
                </c:pt>
                <c:pt idx="1028">
                  <c:v>0</c:v>
                </c:pt>
                <c:pt idx="1029">
                  <c:v>9.3333333333333339</c:v>
                </c:pt>
                <c:pt idx="1030">
                  <c:v>9.3333333333333339</c:v>
                </c:pt>
                <c:pt idx="1031">
                  <c:v>0</c:v>
                </c:pt>
                <c:pt idx="1032">
                  <c:v>5</c:v>
                </c:pt>
                <c:pt idx="1033">
                  <c:v>17.25</c:v>
                </c:pt>
                <c:pt idx="1034">
                  <c:v>0</c:v>
                </c:pt>
                <c:pt idx="1035">
                  <c:v>0</c:v>
                </c:pt>
                <c:pt idx="1036">
                  <c:v>0</c:v>
                </c:pt>
                <c:pt idx="1037">
                  <c:v>26.6</c:v>
                </c:pt>
                <c:pt idx="1038">
                  <c:v>0</c:v>
                </c:pt>
                <c:pt idx="1039">
                  <c:v>0</c:v>
                </c:pt>
                <c:pt idx="1040">
                  <c:v>0</c:v>
                </c:pt>
                <c:pt idx="1041">
                  <c:v>0</c:v>
                </c:pt>
                <c:pt idx="1042">
                  <c:v>0</c:v>
                </c:pt>
                <c:pt idx="1043">
                  <c:v>0</c:v>
                </c:pt>
                <c:pt idx="1044">
                  <c:v>0</c:v>
                </c:pt>
                <c:pt idx="1045">
                  <c:v>0</c:v>
                </c:pt>
                <c:pt idx="1046">
                  <c:v>0</c:v>
                </c:pt>
                <c:pt idx="1047">
                  <c:v>36.5</c:v>
                </c:pt>
                <c:pt idx="1048">
                  <c:v>36.5</c:v>
                </c:pt>
                <c:pt idx="1049">
                  <c:v>0</c:v>
                </c:pt>
                <c:pt idx="1050">
                  <c:v>0</c:v>
                </c:pt>
                <c:pt idx="1051">
                  <c:v>0</c:v>
                </c:pt>
                <c:pt idx="1052">
                  <c:v>0</c:v>
                </c:pt>
                <c:pt idx="1053">
                  <c:v>23.75</c:v>
                </c:pt>
                <c:pt idx="1054">
                  <c:v>0</c:v>
                </c:pt>
                <c:pt idx="1055">
                  <c:v>0</c:v>
                </c:pt>
                <c:pt idx="1056">
                  <c:v>28</c:v>
                </c:pt>
                <c:pt idx="1057">
                  <c:v>0</c:v>
                </c:pt>
                <c:pt idx="1058">
                  <c:v>23.6</c:v>
                </c:pt>
                <c:pt idx="1059">
                  <c:v>0</c:v>
                </c:pt>
                <c:pt idx="1060">
                  <c:v>20</c:v>
                </c:pt>
                <c:pt idx="1061">
                  <c:v>0</c:v>
                </c:pt>
                <c:pt idx="1062">
                  <c:v>0</c:v>
                </c:pt>
                <c:pt idx="1063">
                  <c:v>0</c:v>
                </c:pt>
                <c:pt idx="1064">
                  <c:v>0</c:v>
                </c:pt>
                <c:pt idx="1065">
                  <c:v>29.25</c:v>
                </c:pt>
                <c:pt idx="1066">
                  <c:v>0</c:v>
                </c:pt>
                <c:pt idx="1067">
                  <c:v>10</c:v>
                </c:pt>
                <c:pt idx="1068">
                  <c:v>10</c:v>
                </c:pt>
                <c:pt idx="1069">
                  <c:v>0</c:v>
                </c:pt>
                <c:pt idx="1070">
                  <c:v>0</c:v>
                </c:pt>
                <c:pt idx="1071">
                  <c:v>27.8</c:v>
                </c:pt>
                <c:pt idx="1072">
                  <c:v>27.8</c:v>
                </c:pt>
                <c:pt idx="1073">
                  <c:v>0</c:v>
                </c:pt>
                <c:pt idx="1074">
                  <c:v>33.833333333333336</c:v>
                </c:pt>
                <c:pt idx="1075">
                  <c:v>0</c:v>
                </c:pt>
                <c:pt idx="1076">
                  <c:v>32.875</c:v>
                </c:pt>
                <c:pt idx="1077">
                  <c:v>32.875</c:v>
                </c:pt>
                <c:pt idx="1078">
                  <c:v>32.875</c:v>
                </c:pt>
                <c:pt idx="1079">
                  <c:v>0</c:v>
                </c:pt>
                <c:pt idx="1080">
                  <c:v>0</c:v>
                </c:pt>
                <c:pt idx="1081">
                  <c:v>0</c:v>
                </c:pt>
                <c:pt idx="1082">
                  <c:v>0</c:v>
                </c:pt>
                <c:pt idx="1083">
                  <c:v>0</c:v>
                </c:pt>
                <c:pt idx="1084">
                  <c:v>0</c:v>
                </c:pt>
                <c:pt idx="1085">
                  <c:v>0</c:v>
                </c:pt>
                <c:pt idx="1086">
                  <c:v>0</c:v>
                </c:pt>
                <c:pt idx="1087">
                  <c:v>0</c:v>
                </c:pt>
                <c:pt idx="1088">
                  <c:v>22.25</c:v>
                </c:pt>
                <c:pt idx="1089">
                  <c:v>32</c:v>
                </c:pt>
                <c:pt idx="1090">
                  <c:v>0</c:v>
                </c:pt>
                <c:pt idx="1091">
                  <c:v>0</c:v>
                </c:pt>
                <c:pt idx="1092">
                  <c:v>0</c:v>
                </c:pt>
                <c:pt idx="1093">
                  <c:v>0</c:v>
                </c:pt>
                <c:pt idx="1094">
                  <c:v>0</c:v>
                </c:pt>
                <c:pt idx="1095">
                  <c:v>0</c:v>
                </c:pt>
                <c:pt idx="1096">
                  <c:v>0</c:v>
                </c:pt>
                <c:pt idx="1097">
                  <c:v>0</c:v>
                </c:pt>
                <c:pt idx="1098">
                  <c:v>0</c:v>
                </c:pt>
                <c:pt idx="1099">
                  <c:v>0</c:v>
                </c:pt>
                <c:pt idx="1100">
                  <c:v>38</c:v>
                </c:pt>
                <c:pt idx="1101">
                  <c:v>0</c:v>
                </c:pt>
                <c:pt idx="1102">
                  <c:v>0</c:v>
                </c:pt>
                <c:pt idx="1103">
                  <c:v>0</c:v>
                </c:pt>
                <c:pt idx="1104">
                  <c:v>0</c:v>
                </c:pt>
                <c:pt idx="1105">
                  <c:v>0</c:v>
                </c:pt>
                <c:pt idx="1106">
                  <c:v>0</c:v>
                </c:pt>
                <c:pt idx="1107">
                  <c:v>39.333333333333336</c:v>
                </c:pt>
                <c:pt idx="1108">
                  <c:v>39.666666666666664</c:v>
                </c:pt>
                <c:pt idx="1109">
                  <c:v>0</c:v>
                </c:pt>
                <c:pt idx="1110">
                  <c:v>0</c:v>
                </c:pt>
                <c:pt idx="1111">
                  <c:v>0</c:v>
                </c:pt>
                <c:pt idx="1112">
                  <c:v>0</c:v>
                </c:pt>
                <c:pt idx="1113">
                  <c:v>44.75</c:v>
                </c:pt>
                <c:pt idx="1114">
                  <c:v>44.75</c:v>
                </c:pt>
                <c:pt idx="1115">
                  <c:v>0</c:v>
                </c:pt>
                <c:pt idx="1116">
                  <c:v>0</c:v>
                </c:pt>
                <c:pt idx="1117">
                  <c:v>0</c:v>
                </c:pt>
                <c:pt idx="1118">
                  <c:v>0</c:v>
                </c:pt>
                <c:pt idx="1119">
                  <c:v>58.666666666666664</c:v>
                </c:pt>
                <c:pt idx="1120">
                  <c:v>58.666666666666664</c:v>
                </c:pt>
                <c:pt idx="1121">
                  <c:v>0</c:v>
                </c:pt>
                <c:pt idx="1122">
                  <c:v>0</c:v>
                </c:pt>
                <c:pt idx="1123">
                  <c:v>0</c:v>
                </c:pt>
                <c:pt idx="1124">
                  <c:v>0</c:v>
                </c:pt>
                <c:pt idx="1125">
                  <c:v>56.4</c:v>
                </c:pt>
                <c:pt idx="1126">
                  <c:v>50.5</c:v>
                </c:pt>
                <c:pt idx="1127">
                  <c:v>50.5</c:v>
                </c:pt>
                <c:pt idx="1128">
                  <c:v>0</c:v>
                </c:pt>
                <c:pt idx="1129">
                  <c:v>50.5</c:v>
                </c:pt>
                <c:pt idx="1130">
                  <c:v>0</c:v>
                </c:pt>
                <c:pt idx="1131">
                  <c:v>0</c:v>
                </c:pt>
                <c:pt idx="1132">
                  <c:v>0</c:v>
                </c:pt>
                <c:pt idx="1133">
                  <c:v>0</c:v>
                </c:pt>
                <c:pt idx="1134">
                  <c:v>0</c:v>
                </c:pt>
                <c:pt idx="1135">
                  <c:v>0</c:v>
                </c:pt>
                <c:pt idx="1136">
                  <c:v>0</c:v>
                </c:pt>
                <c:pt idx="1137">
                  <c:v>27.6</c:v>
                </c:pt>
                <c:pt idx="1138">
                  <c:v>0</c:v>
                </c:pt>
                <c:pt idx="1139">
                  <c:v>0</c:v>
                </c:pt>
                <c:pt idx="1140">
                  <c:v>0</c:v>
                </c:pt>
                <c:pt idx="1141">
                  <c:v>0</c:v>
                </c:pt>
                <c:pt idx="1142">
                  <c:v>0</c:v>
                </c:pt>
                <c:pt idx="1143">
                  <c:v>0</c:v>
                </c:pt>
                <c:pt idx="1144">
                  <c:v>0</c:v>
                </c:pt>
                <c:pt idx="1145">
                  <c:v>0</c:v>
                </c:pt>
                <c:pt idx="1146">
                  <c:v>0</c:v>
                </c:pt>
                <c:pt idx="1147">
                  <c:v>0</c:v>
                </c:pt>
                <c:pt idx="1148">
                  <c:v>0</c:v>
                </c:pt>
                <c:pt idx="1149">
                  <c:v>6.5</c:v>
                </c:pt>
                <c:pt idx="1150">
                  <c:v>6.666666666666667</c:v>
                </c:pt>
                <c:pt idx="1151">
                  <c:v>0</c:v>
                </c:pt>
                <c:pt idx="1152">
                  <c:v>0</c:v>
                </c:pt>
                <c:pt idx="1153">
                  <c:v>0</c:v>
                </c:pt>
                <c:pt idx="1154">
                  <c:v>0</c:v>
                </c:pt>
                <c:pt idx="1155">
                  <c:v>6</c:v>
                </c:pt>
                <c:pt idx="1156">
                  <c:v>26</c:v>
                </c:pt>
                <c:pt idx="1157">
                  <c:v>26</c:v>
                </c:pt>
                <c:pt idx="1158">
                  <c:v>0</c:v>
                </c:pt>
                <c:pt idx="1159">
                  <c:v>0</c:v>
                </c:pt>
                <c:pt idx="1160">
                  <c:v>0</c:v>
                </c:pt>
                <c:pt idx="1161">
                  <c:v>0</c:v>
                </c:pt>
                <c:pt idx="1162">
                  <c:v>0</c:v>
                </c:pt>
                <c:pt idx="1163">
                  <c:v>35</c:v>
                </c:pt>
                <c:pt idx="1164">
                  <c:v>0</c:v>
                </c:pt>
                <c:pt idx="1165">
                  <c:v>0</c:v>
                </c:pt>
                <c:pt idx="1166">
                  <c:v>29.6</c:v>
                </c:pt>
                <c:pt idx="1167">
                  <c:v>0</c:v>
                </c:pt>
                <c:pt idx="1168">
                  <c:v>0</c:v>
                </c:pt>
                <c:pt idx="1169">
                  <c:v>0</c:v>
                </c:pt>
                <c:pt idx="1170">
                  <c:v>29.5</c:v>
                </c:pt>
                <c:pt idx="1171">
                  <c:v>44.714285714285715</c:v>
                </c:pt>
                <c:pt idx="1172">
                  <c:v>44.714285714285715</c:v>
                </c:pt>
                <c:pt idx="1173">
                  <c:v>0</c:v>
                </c:pt>
                <c:pt idx="1174">
                  <c:v>0</c:v>
                </c:pt>
                <c:pt idx="1175">
                  <c:v>43.285714285714285</c:v>
                </c:pt>
                <c:pt idx="1176">
                  <c:v>0</c:v>
                </c:pt>
                <c:pt idx="1177">
                  <c:v>43.285714285714285</c:v>
                </c:pt>
                <c:pt idx="1178">
                  <c:v>38.5</c:v>
                </c:pt>
                <c:pt idx="1179">
                  <c:v>0</c:v>
                </c:pt>
                <c:pt idx="1180">
                  <c:v>0</c:v>
                </c:pt>
                <c:pt idx="1181">
                  <c:v>0</c:v>
                </c:pt>
                <c:pt idx="1182">
                  <c:v>0</c:v>
                </c:pt>
                <c:pt idx="1183">
                  <c:v>0</c:v>
                </c:pt>
                <c:pt idx="1184">
                  <c:v>0</c:v>
                </c:pt>
                <c:pt idx="1185">
                  <c:v>43.142857142857146</c:v>
                </c:pt>
                <c:pt idx="1186">
                  <c:v>35.625</c:v>
                </c:pt>
                <c:pt idx="1187">
                  <c:v>35.625</c:v>
                </c:pt>
                <c:pt idx="1188">
                  <c:v>0</c:v>
                </c:pt>
                <c:pt idx="1189">
                  <c:v>0</c:v>
                </c:pt>
                <c:pt idx="1190">
                  <c:v>0</c:v>
                </c:pt>
                <c:pt idx="1191">
                  <c:v>0</c:v>
                </c:pt>
                <c:pt idx="1192">
                  <c:v>0</c:v>
                </c:pt>
                <c:pt idx="1193">
                  <c:v>0</c:v>
                </c:pt>
                <c:pt idx="1194">
                  <c:v>0</c:v>
                </c:pt>
                <c:pt idx="1195">
                  <c:v>0</c:v>
                </c:pt>
                <c:pt idx="1196">
                  <c:v>22</c:v>
                </c:pt>
                <c:pt idx="1197">
                  <c:v>0</c:v>
                </c:pt>
                <c:pt idx="1198">
                  <c:v>19.600000000000001</c:v>
                </c:pt>
                <c:pt idx="1199">
                  <c:v>0</c:v>
                </c:pt>
                <c:pt idx="1200">
                  <c:v>0</c:v>
                </c:pt>
                <c:pt idx="1201">
                  <c:v>0</c:v>
                </c:pt>
                <c:pt idx="1202">
                  <c:v>22.333333333333332</c:v>
                </c:pt>
                <c:pt idx="1203">
                  <c:v>0</c:v>
                </c:pt>
                <c:pt idx="1204">
                  <c:v>0</c:v>
                </c:pt>
                <c:pt idx="1205">
                  <c:v>0</c:v>
                </c:pt>
                <c:pt idx="1206">
                  <c:v>0</c:v>
                </c:pt>
                <c:pt idx="1207">
                  <c:v>0</c:v>
                </c:pt>
                <c:pt idx="1208">
                  <c:v>0</c:v>
                </c:pt>
                <c:pt idx="1209">
                  <c:v>0</c:v>
                </c:pt>
                <c:pt idx="1210">
                  <c:v>0</c:v>
                </c:pt>
                <c:pt idx="1211">
                  <c:v>0</c:v>
                </c:pt>
                <c:pt idx="1212">
                  <c:v>0</c:v>
                </c:pt>
                <c:pt idx="1213">
                  <c:v>0</c:v>
                </c:pt>
                <c:pt idx="1214">
                  <c:v>66</c:v>
                </c:pt>
                <c:pt idx="1215">
                  <c:v>0</c:v>
                </c:pt>
                <c:pt idx="1216">
                  <c:v>0</c:v>
                </c:pt>
                <c:pt idx="1217">
                  <c:v>41</c:v>
                </c:pt>
                <c:pt idx="1218">
                  <c:v>0</c:v>
                </c:pt>
                <c:pt idx="1219">
                  <c:v>0</c:v>
                </c:pt>
                <c:pt idx="1220">
                  <c:v>0</c:v>
                </c:pt>
                <c:pt idx="1221">
                  <c:v>60.666666666666664</c:v>
                </c:pt>
                <c:pt idx="1222">
                  <c:v>0</c:v>
                </c:pt>
                <c:pt idx="1223">
                  <c:v>0</c:v>
                </c:pt>
                <c:pt idx="1224">
                  <c:v>68.400000000000006</c:v>
                </c:pt>
                <c:pt idx="1225">
                  <c:v>0</c:v>
                </c:pt>
                <c:pt idx="1226">
                  <c:v>68.400000000000006</c:v>
                </c:pt>
                <c:pt idx="1227">
                  <c:v>0</c:v>
                </c:pt>
                <c:pt idx="1228">
                  <c:v>59.4</c:v>
                </c:pt>
                <c:pt idx="1229">
                  <c:v>0</c:v>
                </c:pt>
                <c:pt idx="1230">
                  <c:v>68.400000000000006</c:v>
                </c:pt>
                <c:pt idx="1231">
                  <c:v>77.5</c:v>
                </c:pt>
                <c:pt idx="1232">
                  <c:v>81.666666666666671</c:v>
                </c:pt>
                <c:pt idx="1233">
                  <c:v>0</c:v>
                </c:pt>
                <c:pt idx="1234">
                  <c:v>0</c:v>
                </c:pt>
                <c:pt idx="1235">
                  <c:v>75.400000000000006</c:v>
                </c:pt>
                <c:pt idx="1236">
                  <c:v>75.400000000000006</c:v>
                </c:pt>
                <c:pt idx="1237">
                  <c:v>75.400000000000006</c:v>
                </c:pt>
                <c:pt idx="1238">
                  <c:v>0</c:v>
                </c:pt>
                <c:pt idx="1239">
                  <c:v>78.833333333333329</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88</c:v>
                </c:pt>
                <c:pt idx="1256">
                  <c:v>86</c:v>
                </c:pt>
                <c:pt idx="1257">
                  <c:v>0</c:v>
                </c:pt>
                <c:pt idx="1258">
                  <c:v>0</c:v>
                </c:pt>
                <c:pt idx="1259">
                  <c:v>0</c:v>
                </c:pt>
                <c:pt idx="1260">
                  <c:v>114</c:v>
                </c:pt>
                <c:pt idx="1261">
                  <c:v>109</c:v>
                </c:pt>
                <c:pt idx="1262">
                  <c:v>0</c:v>
                </c:pt>
                <c:pt idx="1263">
                  <c:v>0</c:v>
                </c:pt>
                <c:pt idx="1264">
                  <c:v>83</c:v>
                </c:pt>
                <c:pt idx="1265">
                  <c:v>0</c:v>
                </c:pt>
                <c:pt idx="1266">
                  <c:v>83</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705</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706</c:v>
                </c:pt>
                <c:pt idx="1727">
                  <c:v>706</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DF2A-4F46-B2A4-2CA18F60BA01}"/>
            </c:ext>
          </c:extLst>
        </c:ser>
        <c:dLbls>
          <c:showLegendKey val="0"/>
          <c:showVal val="0"/>
          <c:showCatName val="0"/>
          <c:showSerName val="0"/>
          <c:showPercent val="0"/>
          <c:showBubbleSize val="0"/>
        </c:dLbls>
        <c:smooth val="0"/>
        <c:axId val="114523248"/>
        <c:axId val="114507888"/>
      </c:lineChart>
      <c:dateAx>
        <c:axId val="11452324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07888"/>
        <c:crosses val="autoZero"/>
        <c:auto val="1"/>
        <c:lblOffset val="100"/>
        <c:baseTimeUnit val="days"/>
      </c:dateAx>
      <c:valAx>
        <c:axId val="11450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23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Moderate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 Moving Average Table'!$H$1</c:f>
              <c:strCache>
                <c:ptCount val="1"/>
                <c:pt idx="0">
                  <c:v>Moving Average Moderate</c:v>
                </c:pt>
              </c:strCache>
            </c:strRef>
          </c:tx>
          <c:spPr>
            <a:ln w="28575" cap="rnd">
              <a:solidFill>
                <a:schemeClr val="accent1"/>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Table'!$H$2:$H$1880</c:f>
              <c:numCache>
                <c:formatCode>General</c:formatCode>
                <c:ptCount val="1879"/>
                <c:pt idx="0">
                  <c:v>2</c:v>
                </c:pt>
                <c:pt idx="1">
                  <c:v>1.6666666666666667</c:v>
                </c:pt>
                <c:pt idx="2">
                  <c:v>1.6666666666666667</c:v>
                </c:pt>
                <c:pt idx="3">
                  <c:v>0</c:v>
                </c:pt>
                <c:pt idx="4">
                  <c:v>0</c:v>
                </c:pt>
                <c:pt idx="5">
                  <c:v>0</c:v>
                </c:pt>
                <c:pt idx="6">
                  <c:v>0</c:v>
                </c:pt>
                <c:pt idx="7">
                  <c:v>0</c:v>
                </c:pt>
                <c:pt idx="8">
                  <c:v>0</c:v>
                </c:pt>
                <c:pt idx="9">
                  <c:v>9</c:v>
                </c:pt>
                <c:pt idx="10">
                  <c:v>6</c:v>
                </c:pt>
                <c:pt idx="11">
                  <c:v>0</c:v>
                </c:pt>
                <c:pt idx="12">
                  <c:v>4.333333333333333</c:v>
                </c:pt>
                <c:pt idx="13">
                  <c:v>4</c:v>
                </c:pt>
                <c:pt idx="14">
                  <c:v>0</c:v>
                </c:pt>
                <c:pt idx="15">
                  <c:v>0</c:v>
                </c:pt>
                <c:pt idx="16">
                  <c:v>4.5</c:v>
                </c:pt>
                <c:pt idx="17">
                  <c:v>0</c:v>
                </c:pt>
                <c:pt idx="18">
                  <c:v>5.333333333333333</c:v>
                </c:pt>
                <c:pt idx="19">
                  <c:v>0</c:v>
                </c:pt>
                <c:pt idx="20">
                  <c:v>0</c:v>
                </c:pt>
                <c:pt idx="21">
                  <c:v>0</c:v>
                </c:pt>
                <c:pt idx="22">
                  <c:v>0</c:v>
                </c:pt>
                <c:pt idx="23">
                  <c:v>0</c:v>
                </c:pt>
                <c:pt idx="24">
                  <c:v>4.666666666666667</c:v>
                </c:pt>
                <c:pt idx="25">
                  <c:v>4.25</c:v>
                </c:pt>
                <c:pt idx="26">
                  <c:v>0</c:v>
                </c:pt>
                <c:pt idx="27">
                  <c:v>11.5</c:v>
                </c:pt>
                <c:pt idx="28">
                  <c:v>11.5</c:v>
                </c:pt>
                <c:pt idx="29">
                  <c:v>0</c:v>
                </c:pt>
                <c:pt idx="30">
                  <c:v>0</c:v>
                </c:pt>
                <c:pt idx="31">
                  <c:v>0</c:v>
                </c:pt>
                <c:pt idx="32">
                  <c:v>0</c:v>
                </c:pt>
                <c:pt idx="33">
                  <c:v>0</c:v>
                </c:pt>
                <c:pt idx="34">
                  <c:v>0</c:v>
                </c:pt>
                <c:pt idx="35">
                  <c:v>18.399999999999999</c:v>
                </c:pt>
                <c:pt idx="36">
                  <c:v>18.399999999999999</c:v>
                </c:pt>
                <c:pt idx="37">
                  <c:v>18.399999999999999</c:v>
                </c:pt>
                <c:pt idx="38">
                  <c:v>0</c:v>
                </c:pt>
                <c:pt idx="39">
                  <c:v>0</c:v>
                </c:pt>
                <c:pt idx="40">
                  <c:v>14</c:v>
                </c:pt>
                <c:pt idx="41">
                  <c:v>0</c:v>
                </c:pt>
                <c:pt idx="42">
                  <c:v>0</c:v>
                </c:pt>
                <c:pt idx="43">
                  <c:v>14</c:v>
                </c:pt>
                <c:pt idx="44">
                  <c:v>14</c:v>
                </c:pt>
                <c:pt idx="45">
                  <c:v>0</c:v>
                </c:pt>
                <c:pt idx="46">
                  <c:v>11.6</c:v>
                </c:pt>
                <c:pt idx="47">
                  <c:v>11.6</c:v>
                </c:pt>
                <c:pt idx="48">
                  <c:v>12.833333333333334</c:v>
                </c:pt>
                <c:pt idx="49">
                  <c:v>12.833333333333334</c:v>
                </c:pt>
                <c:pt idx="50">
                  <c:v>10.75</c:v>
                </c:pt>
                <c:pt idx="51">
                  <c:v>0</c:v>
                </c:pt>
                <c:pt idx="52">
                  <c:v>10.75</c:v>
                </c:pt>
                <c:pt idx="53">
                  <c:v>0</c:v>
                </c:pt>
                <c:pt idx="54">
                  <c:v>10.857142857142858</c:v>
                </c:pt>
                <c:pt idx="55">
                  <c:v>10</c:v>
                </c:pt>
                <c:pt idx="56">
                  <c:v>0</c:v>
                </c:pt>
                <c:pt idx="57">
                  <c:v>9.6666666666666661</c:v>
                </c:pt>
                <c:pt idx="58">
                  <c:v>13.3</c:v>
                </c:pt>
                <c:pt idx="59">
                  <c:v>13.3</c:v>
                </c:pt>
                <c:pt idx="60">
                  <c:v>13.3</c:v>
                </c:pt>
                <c:pt idx="61">
                  <c:v>13.222222222222221</c:v>
                </c:pt>
                <c:pt idx="62">
                  <c:v>0</c:v>
                </c:pt>
                <c:pt idx="63">
                  <c:v>14.625</c:v>
                </c:pt>
                <c:pt idx="64">
                  <c:v>0</c:v>
                </c:pt>
                <c:pt idx="65">
                  <c:v>14.888888888888889</c:v>
                </c:pt>
                <c:pt idx="66">
                  <c:v>14.888888888888889</c:v>
                </c:pt>
                <c:pt idx="67">
                  <c:v>0</c:v>
                </c:pt>
                <c:pt idx="68">
                  <c:v>0</c:v>
                </c:pt>
                <c:pt idx="69">
                  <c:v>15.181818181818182</c:v>
                </c:pt>
                <c:pt idx="70">
                  <c:v>15.181818181818182</c:v>
                </c:pt>
                <c:pt idx="71">
                  <c:v>15.181818181818182</c:v>
                </c:pt>
                <c:pt idx="72">
                  <c:v>0</c:v>
                </c:pt>
                <c:pt idx="73">
                  <c:v>0</c:v>
                </c:pt>
                <c:pt idx="74">
                  <c:v>11.375</c:v>
                </c:pt>
                <c:pt idx="75">
                  <c:v>0</c:v>
                </c:pt>
                <c:pt idx="76">
                  <c:v>11</c:v>
                </c:pt>
                <c:pt idx="77">
                  <c:v>0</c:v>
                </c:pt>
                <c:pt idx="78">
                  <c:v>0</c:v>
                </c:pt>
                <c:pt idx="79">
                  <c:v>0</c:v>
                </c:pt>
                <c:pt idx="80">
                  <c:v>0</c:v>
                </c:pt>
                <c:pt idx="81">
                  <c:v>16.333333333333332</c:v>
                </c:pt>
                <c:pt idx="82">
                  <c:v>16</c:v>
                </c:pt>
                <c:pt idx="83">
                  <c:v>0</c:v>
                </c:pt>
                <c:pt idx="84">
                  <c:v>14.4</c:v>
                </c:pt>
                <c:pt idx="85">
                  <c:v>14.4</c:v>
                </c:pt>
                <c:pt idx="86">
                  <c:v>11.571428571428571</c:v>
                </c:pt>
                <c:pt idx="87">
                  <c:v>11.571428571428571</c:v>
                </c:pt>
                <c:pt idx="88">
                  <c:v>11.571428571428571</c:v>
                </c:pt>
                <c:pt idx="89">
                  <c:v>11</c:v>
                </c:pt>
                <c:pt idx="90">
                  <c:v>0</c:v>
                </c:pt>
                <c:pt idx="91">
                  <c:v>0</c:v>
                </c:pt>
                <c:pt idx="92">
                  <c:v>0</c:v>
                </c:pt>
                <c:pt idx="93">
                  <c:v>15.875</c:v>
                </c:pt>
                <c:pt idx="94">
                  <c:v>0</c:v>
                </c:pt>
                <c:pt idx="95">
                  <c:v>15.875</c:v>
                </c:pt>
                <c:pt idx="96">
                  <c:v>18.3</c:v>
                </c:pt>
                <c:pt idx="97">
                  <c:v>0</c:v>
                </c:pt>
                <c:pt idx="98">
                  <c:v>18.3</c:v>
                </c:pt>
                <c:pt idx="99">
                  <c:v>23</c:v>
                </c:pt>
                <c:pt idx="100">
                  <c:v>23</c:v>
                </c:pt>
                <c:pt idx="101">
                  <c:v>0</c:v>
                </c:pt>
                <c:pt idx="102">
                  <c:v>22.571428571428573</c:v>
                </c:pt>
                <c:pt idx="103">
                  <c:v>22.571428571428573</c:v>
                </c:pt>
                <c:pt idx="104">
                  <c:v>22.571428571428573</c:v>
                </c:pt>
                <c:pt idx="105">
                  <c:v>22.571428571428573</c:v>
                </c:pt>
                <c:pt idx="106">
                  <c:v>0</c:v>
                </c:pt>
                <c:pt idx="107">
                  <c:v>0</c:v>
                </c:pt>
                <c:pt idx="108">
                  <c:v>0</c:v>
                </c:pt>
                <c:pt idx="109">
                  <c:v>0</c:v>
                </c:pt>
                <c:pt idx="110">
                  <c:v>26.166666666666668</c:v>
                </c:pt>
                <c:pt idx="111">
                  <c:v>0</c:v>
                </c:pt>
                <c:pt idx="112">
                  <c:v>28.428571428571427</c:v>
                </c:pt>
                <c:pt idx="113">
                  <c:v>28.428571428571427</c:v>
                </c:pt>
                <c:pt idx="114">
                  <c:v>28.428571428571427</c:v>
                </c:pt>
                <c:pt idx="115">
                  <c:v>0</c:v>
                </c:pt>
                <c:pt idx="116">
                  <c:v>23.76923076923077</c:v>
                </c:pt>
                <c:pt idx="117">
                  <c:v>0</c:v>
                </c:pt>
                <c:pt idx="118">
                  <c:v>23.1</c:v>
                </c:pt>
                <c:pt idx="119">
                  <c:v>0</c:v>
                </c:pt>
                <c:pt idx="120">
                  <c:v>0</c:v>
                </c:pt>
                <c:pt idx="121">
                  <c:v>0</c:v>
                </c:pt>
                <c:pt idx="122">
                  <c:v>14.75</c:v>
                </c:pt>
                <c:pt idx="123">
                  <c:v>14.75</c:v>
                </c:pt>
                <c:pt idx="124">
                  <c:v>14.428571428571429</c:v>
                </c:pt>
                <c:pt idx="125">
                  <c:v>14.428571428571429</c:v>
                </c:pt>
                <c:pt idx="126">
                  <c:v>14.428571428571429</c:v>
                </c:pt>
                <c:pt idx="127">
                  <c:v>0</c:v>
                </c:pt>
                <c:pt idx="128">
                  <c:v>0</c:v>
                </c:pt>
                <c:pt idx="129">
                  <c:v>0</c:v>
                </c:pt>
                <c:pt idx="130">
                  <c:v>0</c:v>
                </c:pt>
                <c:pt idx="131">
                  <c:v>0</c:v>
                </c:pt>
                <c:pt idx="132">
                  <c:v>0</c:v>
                </c:pt>
                <c:pt idx="133">
                  <c:v>11.285714285714286</c:v>
                </c:pt>
                <c:pt idx="134">
                  <c:v>11.285714285714286</c:v>
                </c:pt>
                <c:pt idx="135">
                  <c:v>0</c:v>
                </c:pt>
                <c:pt idx="136">
                  <c:v>11.666666666666666</c:v>
                </c:pt>
                <c:pt idx="137">
                  <c:v>0</c:v>
                </c:pt>
                <c:pt idx="138">
                  <c:v>0</c:v>
                </c:pt>
                <c:pt idx="139">
                  <c:v>0</c:v>
                </c:pt>
                <c:pt idx="140">
                  <c:v>25</c:v>
                </c:pt>
                <c:pt idx="141">
                  <c:v>0</c:v>
                </c:pt>
                <c:pt idx="142">
                  <c:v>25</c:v>
                </c:pt>
                <c:pt idx="143">
                  <c:v>44.857142857142854</c:v>
                </c:pt>
                <c:pt idx="144">
                  <c:v>44.857142857142854</c:v>
                </c:pt>
                <c:pt idx="145">
                  <c:v>53</c:v>
                </c:pt>
                <c:pt idx="146">
                  <c:v>0</c:v>
                </c:pt>
                <c:pt idx="147">
                  <c:v>53</c:v>
                </c:pt>
                <c:pt idx="148">
                  <c:v>0</c:v>
                </c:pt>
                <c:pt idx="149">
                  <c:v>49.777777777777779</c:v>
                </c:pt>
                <c:pt idx="150">
                  <c:v>49.777777777777779</c:v>
                </c:pt>
                <c:pt idx="151">
                  <c:v>0</c:v>
                </c:pt>
                <c:pt idx="152">
                  <c:v>60.5</c:v>
                </c:pt>
                <c:pt idx="153">
                  <c:v>60.5</c:v>
                </c:pt>
                <c:pt idx="154">
                  <c:v>60.5</c:v>
                </c:pt>
                <c:pt idx="155">
                  <c:v>60.769230769230766</c:v>
                </c:pt>
                <c:pt idx="156">
                  <c:v>0</c:v>
                </c:pt>
                <c:pt idx="157">
                  <c:v>60.769230769230766</c:v>
                </c:pt>
                <c:pt idx="158">
                  <c:v>0</c:v>
                </c:pt>
                <c:pt idx="159">
                  <c:v>57.928571428571431</c:v>
                </c:pt>
                <c:pt idx="160">
                  <c:v>57.928571428571431</c:v>
                </c:pt>
                <c:pt idx="161">
                  <c:v>57.928571428571431</c:v>
                </c:pt>
                <c:pt idx="162">
                  <c:v>45.785714285714285</c:v>
                </c:pt>
                <c:pt idx="163">
                  <c:v>0</c:v>
                </c:pt>
                <c:pt idx="164">
                  <c:v>45.785714285714285</c:v>
                </c:pt>
                <c:pt idx="165">
                  <c:v>0</c:v>
                </c:pt>
                <c:pt idx="166">
                  <c:v>44.230769230769234</c:v>
                </c:pt>
                <c:pt idx="167">
                  <c:v>44.230769230769234</c:v>
                </c:pt>
                <c:pt idx="168">
                  <c:v>0</c:v>
                </c:pt>
                <c:pt idx="169">
                  <c:v>44.230769230769234</c:v>
                </c:pt>
                <c:pt idx="170">
                  <c:v>0</c:v>
                </c:pt>
                <c:pt idx="171">
                  <c:v>28.90909090909091</c:v>
                </c:pt>
                <c:pt idx="172">
                  <c:v>0</c:v>
                </c:pt>
                <c:pt idx="173">
                  <c:v>0</c:v>
                </c:pt>
                <c:pt idx="174">
                  <c:v>32</c:v>
                </c:pt>
                <c:pt idx="175">
                  <c:v>35.111111111111114</c:v>
                </c:pt>
                <c:pt idx="176">
                  <c:v>35.111111111111114</c:v>
                </c:pt>
                <c:pt idx="177">
                  <c:v>0</c:v>
                </c:pt>
                <c:pt idx="178">
                  <c:v>34.222222222222221</c:v>
                </c:pt>
                <c:pt idx="179">
                  <c:v>34.222222222222221</c:v>
                </c:pt>
                <c:pt idx="180">
                  <c:v>38.25</c:v>
                </c:pt>
                <c:pt idx="181">
                  <c:v>0</c:v>
                </c:pt>
                <c:pt idx="182">
                  <c:v>38.25</c:v>
                </c:pt>
                <c:pt idx="183">
                  <c:v>0</c:v>
                </c:pt>
                <c:pt idx="184">
                  <c:v>0</c:v>
                </c:pt>
                <c:pt idx="185">
                  <c:v>0</c:v>
                </c:pt>
                <c:pt idx="186">
                  <c:v>40.777777777777779</c:v>
                </c:pt>
                <c:pt idx="187">
                  <c:v>0</c:v>
                </c:pt>
                <c:pt idx="188">
                  <c:v>0</c:v>
                </c:pt>
                <c:pt idx="189">
                  <c:v>40.777777777777779</c:v>
                </c:pt>
                <c:pt idx="190">
                  <c:v>0</c:v>
                </c:pt>
                <c:pt idx="191">
                  <c:v>0</c:v>
                </c:pt>
                <c:pt idx="192">
                  <c:v>0</c:v>
                </c:pt>
                <c:pt idx="193">
                  <c:v>0</c:v>
                </c:pt>
                <c:pt idx="194">
                  <c:v>0</c:v>
                </c:pt>
                <c:pt idx="195">
                  <c:v>30.3</c:v>
                </c:pt>
                <c:pt idx="196">
                  <c:v>30.3</c:v>
                </c:pt>
                <c:pt idx="197">
                  <c:v>0</c:v>
                </c:pt>
                <c:pt idx="198">
                  <c:v>28.5</c:v>
                </c:pt>
                <c:pt idx="199">
                  <c:v>28.5</c:v>
                </c:pt>
                <c:pt idx="200">
                  <c:v>0</c:v>
                </c:pt>
                <c:pt idx="201">
                  <c:v>28.083333333333332</c:v>
                </c:pt>
                <c:pt idx="202">
                  <c:v>0</c:v>
                </c:pt>
                <c:pt idx="203">
                  <c:v>28.083333333333332</c:v>
                </c:pt>
                <c:pt idx="204">
                  <c:v>30</c:v>
                </c:pt>
                <c:pt idx="205">
                  <c:v>0</c:v>
                </c:pt>
                <c:pt idx="206">
                  <c:v>25.2</c:v>
                </c:pt>
                <c:pt idx="207">
                  <c:v>0</c:v>
                </c:pt>
                <c:pt idx="208">
                  <c:v>22.75</c:v>
                </c:pt>
                <c:pt idx="209">
                  <c:v>22.75</c:v>
                </c:pt>
                <c:pt idx="210">
                  <c:v>27.428571428571427</c:v>
                </c:pt>
                <c:pt idx="211">
                  <c:v>27.428571428571427</c:v>
                </c:pt>
                <c:pt idx="212">
                  <c:v>27.428571428571427</c:v>
                </c:pt>
                <c:pt idx="213">
                  <c:v>33.125</c:v>
                </c:pt>
                <c:pt idx="214">
                  <c:v>33.125</c:v>
                </c:pt>
                <c:pt idx="215">
                  <c:v>0</c:v>
                </c:pt>
                <c:pt idx="216">
                  <c:v>39.111111111111114</c:v>
                </c:pt>
                <c:pt idx="217">
                  <c:v>39.111111111111114</c:v>
                </c:pt>
                <c:pt idx="218">
                  <c:v>0</c:v>
                </c:pt>
                <c:pt idx="219">
                  <c:v>0</c:v>
                </c:pt>
                <c:pt idx="220">
                  <c:v>0</c:v>
                </c:pt>
                <c:pt idx="221">
                  <c:v>0</c:v>
                </c:pt>
                <c:pt idx="222">
                  <c:v>0</c:v>
                </c:pt>
                <c:pt idx="223">
                  <c:v>46.75</c:v>
                </c:pt>
                <c:pt idx="224">
                  <c:v>0</c:v>
                </c:pt>
                <c:pt idx="225">
                  <c:v>0</c:v>
                </c:pt>
                <c:pt idx="226">
                  <c:v>53.666666666666664</c:v>
                </c:pt>
                <c:pt idx="227">
                  <c:v>53.666666666666664</c:v>
                </c:pt>
                <c:pt idx="228">
                  <c:v>53.666666666666664</c:v>
                </c:pt>
                <c:pt idx="229">
                  <c:v>53.666666666666664</c:v>
                </c:pt>
                <c:pt idx="230">
                  <c:v>0</c:v>
                </c:pt>
                <c:pt idx="231">
                  <c:v>0</c:v>
                </c:pt>
                <c:pt idx="232">
                  <c:v>0</c:v>
                </c:pt>
                <c:pt idx="233">
                  <c:v>0</c:v>
                </c:pt>
                <c:pt idx="234">
                  <c:v>0</c:v>
                </c:pt>
                <c:pt idx="235">
                  <c:v>52.166666666666664</c:v>
                </c:pt>
                <c:pt idx="236">
                  <c:v>0</c:v>
                </c:pt>
                <c:pt idx="237">
                  <c:v>45.714285714285715</c:v>
                </c:pt>
                <c:pt idx="238">
                  <c:v>0</c:v>
                </c:pt>
                <c:pt idx="239">
                  <c:v>0</c:v>
                </c:pt>
                <c:pt idx="240">
                  <c:v>43.666666666666664</c:v>
                </c:pt>
                <c:pt idx="241">
                  <c:v>43.666666666666664</c:v>
                </c:pt>
                <c:pt idx="242">
                  <c:v>35.9</c:v>
                </c:pt>
                <c:pt idx="243">
                  <c:v>35.9</c:v>
                </c:pt>
                <c:pt idx="244">
                  <c:v>0</c:v>
                </c:pt>
                <c:pt idx="245">
                  <c:v>21.375</c:v>
                </c:pt>
                <c:pt idx="246">
                  <c:v>21.375</c:v>
                </c:pt>
                <c:pt idx="247">
                  <c:v>0</c:v>
                </c:pt>
                <c:pt idx="248">
                  <c:v>0</c:v>
                </c:pt>
                <c:pt idx="249">
                  <c:v>0</c:v>
                </c:pt>
                <c:pt idx="250">
                  <c:v>0</c:v>
                </c:pt>
                <c:pt idx="251">
                  <c:v>0</c:v>
                </c:pt>
                <c:pt idx="252">
                  <c:v>17.166666666666668</c:v>
                </c:pt>
                <c:pt idx="253">
                  <c:v>17.166666666666668</c:v>
                </c:pt>
                <c:pt idx="254">
                  <c:v>0</c:v>
                </c:pt>
                <c:pt idx="255">
                  <c:v>25</c:v>
                </c:pt>
                <c:pt idx="256">
                  <c:v>26.25</c:v>
                </c:pt>
                <c:pt idx="257">
                  <c:v>26.25</c:v>
                </c:pt>
                <c:pt idx="258">
                  <c:v>26.25</c:v>
                </c:pt>
                <c:pt idx="259">
                  <c:v>40.285714285714285</c:v>
                </c:pt>
                <c:pt idx="260">
                  <c:v>0</c:v>
                </c:pt>
                <c:pt idx="261">
                  <c:v>46.875</c:v>
                </c:pt>
                <c:pt idx="262">
                  <c:v>0</c:v>
                </c:pt>
                <c:pt idx="263">
                  <c:v>0</c:v>
                </c:pt>
                <c:pt idx="264">
                  <c:v>0</c:v>
                </c:pt>
                <c:pt idx="265">
                  <c:v>42.555555555555557</c:v>
                </c:pt>
                <c:pt idx="266">
                  <c:v>0</c:v>
                </c:pt>
                <c:pt idx="267">
                  <c:v>0</c:v>
                </c:pt>
                <c:pt idx="268">
                  <c:v>0</c:v>
                </c:pt>
                <c:pt idx="269">
                  <c:v>39.799999999999997</c:v>
                </c:pt>
                <c:pt idx="270">
                  <c:v>0</c:v>
                </c:pt>
                <c:pt idx="271">
                  <c:v>46.666666666666664</c:v>
                </c:pt>
                <c:pt idx="272">
                  <c:v>0</c:v>
                </c:pt>
                <c:pt idx="273">
                  <c:v>38.81818181818182</c:v>
                </c:pt>
                <c:pt idx="274">
                  <c:v>38.81818181818182</c:v>
                </c:pt>
                <c:pt idx="275">
                  <c:v>38.81818181818182</c:v>
                </c:pt>
                <c:pt idx="276">
                  <c:v>37.727272727272727</c:v>
                </c:pt>
                <c:pt idx="277">
                  <c:v>0</c:v>
                </c:pt>
                <c:pt idx="278">
                  <c:v>37.727272727272727</c:v>
                </c:pt>
                <c:pt idx="279">
                  <c:v>37.727272727272727</c:v>
                </c:pt>
                <c:pt idx="280">
                  <c:v>37.333333333333336</c:v>
                </c:pt>
                <c:pt idx="281">
                  <c:v>37.333333333333336</c:v>
                </c:pt>
                <c:pt idx="282">
                  <c:v>37.333333333333336</c:v>
                </c:pt>
                <c:pt idx="283">
                  <c:v>0</c:v>
                </c:pt>
                <c:pt idx="284">
                  <c:v>41.46153846153846</c:v>
                </c:pt>
                <c:pt idx="285">
                  <c:v>41.46153846153846</c:v>
                </c:pt>
                <c:pt idx="286">
                  <c:v>0</c:v>
                </c:pt>
                <c:pt idx="287">
                  <c:v>41.07692307692308</c:v>
                </c:pt>
                <c:pt idx="288">
                  <c:v>0</c:v>
                </c:pt>
                <c:pt idx="289">
                  <c:v>40.142857142857146</c:v>
                </c:pt>
                <c:pt idx="290">
                  <c:v>0</c:v>
                </c:pt>
                <c:pt idx="291">
                  <c:v>40.142857142857146</c:v>
                </c:pt>
                <c:pt idx="292">
                  <c:v>44.5</c:v>
                </c:pt>
                <c:pt idx="293">
                  <c:v>0</c:v>
                </c:pt>
                <c:pt idx="294">
                  <c:v>43.18181818181818</c:v>
                </c:pt>
                <c:pt idx="295">
                  <c:v>43.18181818181818</c:v>
                </c:pt>
                <c:pt idx="296">
                  <c:v>0</c:v>
                </c:pt>
                <c:pt idx="297">
                  <c:v>47.25</c:v>
                </c:pt>
                <c:pt idx="298">
                  <c:v>0</c:v>
                </c:pt>
                <c:pt idx="299">
                  <c:v>36.272727272727273</c:v>
                </c:pt>
                <c:pt idx="300">
                  <c:v>36.272727272727273</c:v>
                </c:pt>
                <c:pt idx="301">
                  <c:v>0</c:v>
                </c:pt>
                <c:pt idx="302">
                  <c:v>36.1</c:v>
                </c:pt>
                <c:pt idx="303">
                  <c:v>0</c:v>
                </c:pt>
                <c:pt idx="304">
                  <c:v>35.4</c:v>
                </c:pt>
                <c:pt idx="305">
                  <c:v>43.4</c:v>
                </c:pt>
                <c:pt idx="306">
                  <c:v>43.4</c:v>
                </c:pt>
                <c:pt idx="307">
                  <c:v>0</c:v>
                </c:pt>
                <c:pt idx="308">
                  <c:v>0</c:v>
                </c:pt>
                <c:pt idx="309">
                  <c:v>37.700000000000003</c:v>
                </c:pt>
                <c:pt idx="310">
                  <c:v>0</c:v>
                </c:pt>
                <c:pt idx="311">
                  <c:v>0</c:v>
                </c:pt>
                <c:pt idx="312">
                  <c:v>0</c:v>
                </c:pt>
                <c:pt idx="313">
                  <c:v>33.200000000000003</c:v>
                </c:pt>
                <c:pt idx="314">
                  <c:v>0</c:v>
                </c:pt>
                <c:pt idx="315">
                  <c:v>0</c:v>
                </c:pt>
                <c:pt idx="316">
                  <c:v>0</c:v>
                </c:pt>
                <c:pt idx="317">
                  <c:v>23.333333333333332</c:v>
                </c:pt>
                <c:pt idx="318">
                  <c:v>0</c:v>
                </c:pt>
                <c:pt idx="319">
                  <c:v>0</c:v>
                </c:pt>
                <c:pt idx="320">
                  <c:v>0</c:v>
                </c:pt>
                <c:pt idx="321">
                  <c:v>0</c:v>
                </c:pt>
                <c:pt idx="322">
                  <c:v>22.75</c:v>
                </c:pt>
                <c:pt idx="323">
                  <c:v>0</c:v>
                </c:pt>
                <c:pt idx="324">
                  <c:v>0</c:v>
                </c:pt>
                <c:pt idx="325">
                  <c:v>22.75</c:v>
                </c:pt>
                <c:pt idx="326">
                  <c:v>0</c:v>
                </c:pt>
                <c:pt idx="327">
                  <c:v>0</c:v>
                </c:pt>
                <c:pt idx="328">
                  <c:v>0</c:v>
                </c:pt>
                <c:pt idx="329">
                  <c:v>34.25</c:v>
                </c:pt>
                <c:pt idx="330">
                  <c:v>33.666666666666664</c:v>
                </c:pt>
                <c:pt idx="331">
                  <c:v>33.666666666666664</c:v>
                </c:pt>
                <c:pt idx="332">
                  <c:v>0</c:v>
                </c:pt>
                <c:pt idx="333">
                  <c:v>0</c:v>
                </c:pt>
                <c:pt idx="334">
                  <c:v>0</c:v>
                </c:pt>
                <c:pt idx="335">
                  <c:v>0</c:v>
                </c:pt>
                <c:pt idx="336">
                  <c:v>29</c:v>
                </c:pt>
                <c:pt idx="337">
                  <c:v>0</c:v>
                </c:pt>
                <c:pt idx="338">
                  <c:v>32.571428571428569</c:v>
                </c:pt>
                <c:pt idx="339">
                  <c:v>32.571428571428569</c:v>
                </c:pt>
                <c:pt idx="340">
                  <c:v>0</c:v>
                </c:pt>
                <c:pt idx="341">
                  <c:v>32.571428571428569</c:v>
                </c:pt>
                <c:pt idx="342">
                  <c:v>0</c:v>
                </c:pt>
                <c:pt idx="343">
                  <c:v>34.111111111111114</c:v>
                </c:pt>
                <c:pt idx="344">
                  <c:v>34.111111111111114</c:v>
                </c:pt>
                <c:pt idx="345">
                  <c:v>48.6</c:v>
                </c:pt>
                <c:pt idx="346">
                  <c:v>0</c:v>
                </c:pt>
                <c:pt idx="347">
                  <c:v>44.2</c:v>
                </c:pt>
                <c:pt idx="348">
                  <c:v>0</c:v>
                </c:pt>
                <c:pt idx="349">
                  <c:v>46.666666666666664</c:v>
                </c:pt>
                <c:pt idx="350">
                  <c:v>0</c:v>
                </c:pt>
                <c:pt idx="351">
                  <c:v>47.333333333333336</c:v>
                </c:pt>
                <c:pt idx="352">
                  <c:v>0</c:v>
                </c:pt>
                <c:pt idx="353">
                  <c:v>0</c:v>
                </c:pt>
                <c:pt idx="354">
                  <c:v>42.9</c:v>
                </c:pt>
                <c:pt idx="355">
                  <c:v>0</c:v>
                </c:pt>
                <c:pt idx="356">
                  <c:v>45.666666666666664</c:v>
                </c:pt>
                <c:pt idx="357">
                  <c:v>0</c:v>
                </c:pt>
                <c:pt idx="358">
                  <c:v>0</c:v>
                </c:pt>
                <c:pt idx="359">
                  <c:v>45.666666666666664</c:v>
                </c:pt>
                <c:pt idx="360">
                  <c:v>0</c:v>
                </c:pt>
                <c:pt idx="361">
                  <c:v>0</c:v>
                </c:pt>
                <c:pt idx="362">
                  <c:v>39.555555555555557</c:v>
                </c:pt>
                <c:pt idx="363">
                  <c:v>39.555555555555557</c:v>
                </c:pt>
                <c:pt idx="364">
                  <c:v>0</c:v>
                </c:pt>
                <c:pt idx="365">
                  <c:v>23.333333333333332</c:v>
                </c:pt>
                <c:pt idx="366">
                  <c:v>29.333333333333332</c:v>
                </c:pt>
                <c:pt idx="367">
                  <c:v>0</c:v>
                </c:pt>
                <c:pt idx="368">
                  <c:v>35.81818181818182</c:v>
                </c:pt>
                <c:pt idx="369">
                  <c:v>35.81818181818182</c:v>
                </c:pt>
                <c:pt idx="370">
                  <c:v>0</c:v>
                </c:pt>
                <c:pt idx="371">
                  <c:v>35.81818181818182</c:v>
                </c:pt>
                <c:pt idx="372">
                  <c:v>0</c:v>
                </c:pt>
                <c:pt idx="373">
                  <c:v>33.545454545454547</c:v>
                </c:pt>
                <c:pt idx="374">
                  <c:v>33.454545454545453</c:v>
                </c:pt>
                <c:pt idx="375">
                  <c:v>0</c:v>
                </c:pt>
                <c:pt idx="376">
                  <c:v>33.090909090909093</c:v>
                </c:pt>
                <c:pt idx="377">
                  <c:v>33.090909090909093</c:v>
                </c:pt>
                <c:pt idx="378">
                  <c:v>27.833333333333332</c:v>
                </c:pt>
                <c:pt idx="379">
                  <c:v>27.833333333333332</c:v>
                </c:pt>
                <c:pt idx="380">
                  <c:v>27.833333333333332</c:v>
                </c:pt>
                <c:pt idx="381">
                  <c:v>27.833333333333332</c:v>
                </c:pt>
                <c:pt idx="382">
                  <c:v>36.153846153846153</c:v>
                </c:pt>
                <c:pt idx="383">
                  <c:v>0</c:v>
                </c:pt>
                <c:pt idx="384">
                  <c:v>36.153846153846153</c:v>
                </c:pt>
                <c:pt idx="385">
                  <c:v>0</c:v>
                </c:pt>
                <c:pt idx="386">
                  <c:v>29.666666666666668</c:v>
                </c:pt>
                <c:pt idx="387">
                  <c:v>29.666666666666668</c:v>
                </c:pt>
                <c:pt idx="388">
                  <c:v>0</c:v>
                </c:pt>
                <c:pt idx="389">
                  <c:v>29.833333333333332</c:v>
                </c:pt>
                <c:pt idx="390">
                  <c:v>0</c:v>
                </c:pt>
                <c:pt idx="391">
                  <c:v>34.833333333333336</c:v>
                </c:pt>
                <c:pt idx="392">
                  <c:v>0</c:v>
                </c:pt>
                <c:pt idx="393">
                  <c:v>0</c:v>
                </c:pt>
                <c:pt idx="394">
                  <c:v>0</c:v>
                </c:pt>
                <c:pt idx="395">
                  <c:v>43.916666666666664</c:v>
                </c:pt>
                <c:pt idx="396">
                  <c:v>0</c:v>
                </c:pt>
                <c:pt idx="397">
                  <c:v>43.916666666666664</c:v>
                </c:pt>
                <c:pt idx="398">
                  <c:v>0</c:v>
                </c:pt>
                <c:pt idx="399">
                  <c:v>0</c:v>
                </c:pt>
                <c:pt idx="400">
                  <c:v>0</c:v>
                </c:pt>
                <c:pt idx="401">
                  <c:v>0</c:v>
                </c:pt>
                <c:pt idx="402">
                  <c:v>60.666666666666664</c:v>
                </c:pt>
                <c:pt idx="403">
                  <c:v>36.1</c:v>
                </c:pt>
                <c:pt idx="404">
                  <c:v>36.1</c:v>
                </c:pt>
                <c:pt idx="405">
                  <c:v>36.1</c:v>
                </c:pt>
                <c:pt idx="406">
                  <c:v>0</c:v>
                </c:pt>
                <c:pt idx="407">
                  <c:v>32.083333333333336</c:v>
                </c:pt>
                <c:pt idx="408">
                  <c:v>32.083333333333336</c:v>
                </c:pt>
                <c:pt idx="409">
                  <c:v>32.083333333333336</c:v>
                </c:pt>
                <c:pt idx="410">
                  <c:v>32.083333333333336</c:v>
                </c:pt>
                <c:pt idx="411">
                  <c:v>0</c:v>
                </c:pt>
                <c:pt idx="412">
                  <c:v>34.416666666666664</c:v>
                </c:pt>
                <c:pt idx="413">
                  <c:v>0</c:v>
                </c:pt>
                <c:pt idx="414">
                  <c:v>26.6</c:v>
                </c:pt>
                <c:pt idx="415">
                  <c:v>0</c:v>
                </c:pt>
                <c:pt idx="416">
                  <c:v>0</c:v>
                </c:pt>
                <c:pt idx="417">
                  <c:v>28.9</c:v>
                </c:pt>
                <c:pt idx="418">
                  <c:v>0</c:v>
                </c:pt>
                <c:pt idx="419">
                  <c:v>0</c:v>
                </c:pt>
                <c:pt idx="420">
                  <c:v>0</c:v>
                </c:pt>
                <c:pt idx="421">
                  <c:v>53.8</c:v>
                </c:pt>
                <c:pt idx="422">
                  <c:v>53.8</c:v>
                </c:pt>
                <c:pt idx="423">
                  <c:v>74.666666666666671</c:v>
                </c:pt>
                <c:pt idx="424">
                  <c:v>74.666666666666671</c:v>
                </c:pt>
                <c:pt idx="425">
                  <c:v>0</c:v>
                </c:pt>
                <c:pt idx="426">
                  <c:v>0</c:v>
                </c:pt>
                <c:pt idx="427">
                  <c:v>58.875</c:v>
                </c:pt>
                <c:pt idx="428">
                  <c:v>58.875</c:v>
                </c:pt>
                <c:pt idx="429">
                  <c:v>0</c:v>
                </c:pt>
                <c:pt idx="430">
                  <c:v>50.5</c:v>
                </c:pt>
                <c:pt idx="431">
                  <c:v>50.5</c:v>
                </c:pt>
                <c:pt idx="432">
                  <c:v>0</c:v>
                </c:pt>
                <c:pt idx="433">
                  <c:v>0</c:v>
                </c:pt>
                <c:pt idx="434">
                  <c:v>0</c:v>
                </c:pt>
                <c:pt idx="435">
                  <c:v>0</c:v>
                </c:pt>
                <c:pt idx="436">
                  <c:v>0</c:v>
                </c:pt>
                <c:pt idx="437">
                  <c:v>44.142857142857146</c:v>
                </c:pt>
                <c:pt idx="438">
                  <c:v>0</c:v>
                </c:pt>
                <c:pt idx="439">
                  <c:v>0</c:v>
                </c:pt>
                <c:pt idx="440">
                  <c:v>0</c:v>
                </c:pt>
                <c:pt idx="441">
                  <c:v>0</c:v>
                </c:pt>
                <c:pt idx="442">
                  <c:v>0</c:v>
                </c:pt>
                <c:pt idx="443">
                  <c:v>42</c:v>
                </c:pt>
                <c:pt idx="444">
                  <c:v>0</c:v>
                </c:pt>
                <c:pt idx="445">
                  <c:v>53.333333333333336</c:v>
                </c:pt>
                <c:pt idx="446">
                  <c:v>57.75</c:v>
                </c:pt>
                <c:pt idx="447">
                  <c:v>0</c:v>
                </c:pt>
                <c:pt idx="448">
                  <c:v>0</c:v>
                </c:pt>
                <c:pt idx="449">
                  <c:v>42.333333333333336</c:v>
                </c:pt>
                <c:pt idx="450">
                  <c:v>0</c:v>
                </c:pt>
                <c:pt idx="451">
                  <c:v>42.333333333333336</c:v>
                </c:pt>
                <c:pt idx="452">
                  <c:v>0</c:v>
                </c:pt>
                <c:pt idx="453">
                  <c:v>46</c:v>
                </c:pt>
                <c:pt idx="454">
                  <c:v>0</c:v>
                </c:pt>
                <c:pt idx="455">
                  <c:v>42.625</c:v>
                </c:pt>
                <c:pt idx="456">
                  <c:v>42.625</c:v>
                </c:pt>
                <c:pt idx="457">
                  <c:v>0</c:v>
                </c:pt>
                <c:pt idx="458">
                  <c:v>31.625</c:v>
                </c:pt>
                <c:pt idx="459">
                  <c:v>0</c:v>
                </c:pt>
                <c:pt idx="460">
                  <c:v>0</c:v>
                </c:pt>
                <c:pt idx="461">
                  <c:v>52.375</c:v>
                </c:pt>
                <c:pt idx="462">
                  <c:v>0</c:v>
                </c:pt>
                <c:pt idx="463">
                  <c:v>0</c:v>
                </c:pt>
                <c:pt idx="464">
                  <c:v>55.625</c:v>
                </c:pt>
                <c:pt idx="465">
                  <c:v>0</c:v>
                </c:pt>
                <c:pt idx="466">
                  <c:v>52.111111111111114</c:v>
                </c:pt>
                <c:pt idx="467">
                  <c:v>52.111111111111114</c:v>
                </c:pt>
                <c:pt idx="468">
                  <c:v>52.111111111111114</c:v>
                </c:pt>
                <c:pt idx="469">
                  <c:v>0</c:v>
                </c:pt>
                <c:pt idx="470">
                  <c:v>45.222222222222221</c:v>
                </c:pt>
                <c:pt idx="471">
                  <c:v>0</c:v>
                </c:pt>
                <c:pt idx="472">
                  <c:v>41.4</c:v>
                </c:pt>
                <c:pt idx="473">
                  <c:v>0</c:v>
                </c:pt>
                <c:pt idx="474">
                  <c:v>0</c:v>
                </c:pt>
                <c:pt idx="475">
                  <c:v>0</c:v>
                </c:pt>
                <c:pt idx="476">
                  <c:v>36.714285714285715</c:v>
                </c:pt>
                <c:pt idx="477">
                  <c:v>25.875</c:v>
                </c:pt>
                <c:pt idx="478">
                  <c:v>25.875</c:v>
                </c:pt>
                <c:pt idx="479">
                  <c:v>0</c:v>
                </c:pt>
                <c:pt idx="480">
                  <c:v>27.5</c:v>
                </c:pt>
                <c:pt idx="481">
                  <c:v>0</c:v>
                </c:pt>
                <c:pt idx="482">
                  <c:v>0</c:v>
                </c:pt>
                <c:pt idx="483">
                  <c:v>26.666666666666668</c:v>
                </c:pt>
                <c:pt idx="484">
                  <c:v>0</c:v>
                </c:pt>
                <c:pt idx="485">
                  <c:v>52.142857142857146</c:v>
                </c:pt>
                <c:pt idx="486">
                  <c:v>52.142857142857146</c:v>
                </c:pt>
                <c:pt idx="487">
                  <c:v>47.777777777777779</c:v>
                </c:pt>
                <c:pt idx="488">
                  <c:v>0</c:v>
                </c:pt>
                <c:pt idx="489">
                  <c:v>0</c:v>
                </c:pt>
                <c:pt idx="490">
                  <c:v>0</c:v>
                </c:pt>
                <c:pt idx="491">
                  <c:v>47.777777777777779</c:v>
                </c:pt>
                <c:pt idx="492">
                  <c:v>38.777777777777779</c:v>
                </c:pt>
                <c:pt idx="493">
                  <c:v>0</c:v>
                </c:pt>
                <c:pt idx="494">
                  <c:v>39</c:v>
                </c:pt>
                <c:pt idx="495">
                  <c:v>0</c:v>
                </c:pt>
                <c:pt idx="496">
                  <c:v>0</c:v>
                </c:pt>
                <c:pt idx="497">
                  <c:v>38.555555555555557</c:v>
                </c:pt>
                <c:pt idx="498">
                  <c:v>0</c:v>
                </c:pt>
                <c:pt idx="499">
                  <c:v>38.555555555555557</c:v>
                </c:pt>
                <c:pt idx="500">
                  <c:v>0</c:v>
                </c:pt>
                <c:pt idx="501">
                  <c:v>0</c:v>
                </c:pt>
                <c:pt idx="502">
                  <c:v>28.833333333333332</c:v>
                </c:pt>
                <c:pt idx="503">
                  <c:v>28.833333333333332</c:v>
                </c:pt>
                <c:pt idx="504">
                  <c:v>0</c:v>
                </c:pt>
                <c:pt idx="505">
                  <c:v>0</c:v>
                </c:pt>
                <c:pt idx="506">
                  <c:v>0</c:v>
                </c:pt>
                <c:pt idx="507">
                  <c:v>24.857142857142858</c:v>
                </c:pt>
                <c:pt idx="508">
                  <c:v>32.5</c:v>
                </c:pt>
                <c:pt idx="509">
                  <c:v>32.5</c:v>
                </c:pt>
                <c:pt idx="510">
                  <c:v>35.333333333333336</c:v>
                </c:pt>
                <c:pt idx="511">
                  <c:v>35.333333333333336</c:v>
                </c:pt>
                <c:pt idx="512">
                  <c:v>0</c:v>
                </c:pt>
                <c:pt idx="513">
                  <c:v>0</c:v>
                </c:pt>
                <c:pt idx="514">
                  <c:v>0</c:v>
                </c:pt>
                <c:pt idx="515">
                  <c:v>34.875</c:v>
                </c:pt>
                <c:pt idx="516">
                  <c:v>0</c:v>
                </c:pt>
                <c:pt idx="517">
                  <c:v>0</c:v>
                </c:pt>
                <c:pt idx="518">
                  <c:v>32.428571428571431</c:v>
                </c:pt>
                <c:pt idx="519">
                  <c:v>0</c:v>
                </c:pt>
                <c:pt idx="520">
                  <c:v>0</c:v>
                </c:pt>
                <c:pt idx="521">
                  <c:v>31.8</c:v>
                </c:pt>
                <c:pt idx="522">
                  <c:v>29.5</c:v>
                </c:pt>
                <c:pt idx="523">
                  <c:v>0</c:v>
                </c:pt>
                <c:pt idx="524">
                  <c:v>29.5</c:v>
                </c:pt>
                <c:pt idx="525">
                  <c:v>0</c:v>
                </c:pt>
                <c:pt idx="526">
                  <c:v>29.5</c:v>
                </c:pt>
                <c:pt idx="527">
                  <c:v>26.142857142857142</c:v>
                </c:pt>
                <c:pt idx="528">
                  <c:v>0</c:v>
                </c:pt>
                <c:pt idx="529">
                  <c:v>22.5</c:v>
                </c:pt>
                <c:pt idx="530">
                  <c:v>0</c:v>
                </c:pt>
                <c:pt idx="531">
                  <c:v>0</c:v>
                </c:pt>
                <c:pt idx="532">
                  <c:v>23.777777777777779</c:v>
                </c:pt>
                <c:pt idx="533">
                  <c:v>23.777777777777779</c:v>
                </c:pt>
                <c:pt idx="534">
                  <c:v>23.777777777777779</c:v>
                </c:pt>
                <c:pt idx="535">
                  <c:v>23.777777777777779</c:v>
                </c:pt>
                <c:pt idx="536">
                  <c:v>30</c:v>
                </c:pt>
                <c:pt idx="537">
                  <c:v>0</c:v>
                </c:pt>
                <c:pt idx="538">
                  <c:v>30</c:v>
                </c:pt>
                <c:pt idx="539">
                  <c:v>30</c:v>
                </c:pt>
                <c:pt idx="540">
                  <c:v>0</c:v>
                </c:pt>
                <c:pt idx="541">
                  <c:v>33.1</c:v>
                </c:pt>
                <c:pt idx="542">
                  <c:v>33.1</c:v>
                </c:pt>
                <c:pt idx="543">
                  <c:v>0</c:v>
                </c:pt>
                <c:pt idx="544">
                  <c:v>0</c:v>
                </c:pt>
                <c:pt idx="545">
                  <c:v>28.25</c:v>
                </c:pt>
                <c:pt idx="546">
                  <c:v>28.25</c:v>
                </c:pt>
                <c:pt idx="547">
                  <c:v>0</c:v>
                </c:pt>
                <c:pt idx="548">
                  <c:v>31.916666666666668</c:v>
                </c:pt>
                <c:pt idx="549">
                  <c:v>0</c:v>
                </c:pt>
                <c:pt idx="550">
                  <c:v>0</c:v>
                </c:pt>
                <c:pt idx="551">
                  <c:v>42.266666666666666</c:v>
                </c:pt>
                <c:pt idx="552">
                  <c:v>42.266666666666666</c:v>
                </c:pt>
                <c:pt idx="553">
                  <c:v>42.266666666666666</c:v>
                </c:pt>
                <c:pt idx="554">
                  <c:v>0</c:v>
                </c:pt>
                <c:pt idx="555">
                  <c:v>37.571428571428569</c:v>
                </c:pt>
                <c:pt idx="556">
                  <c:v>37.571428571428569</c:v>
                </c:pt>
                <c:pt idx="557">
                  <c:v>0</c:v>
                </c:pt>
                <c:pt idx="558">
                  <c:v>37.571428571428569</c:v>
                </c:pt>
                <c:pt idx="559">
                  <c:v>30.307692307692307</c:v>
                </c:pt>
                <c:pt idx="560">
                  <c:v>30.307692307692307</c:v>
                </c:pt>
                <c:pt idx="561">
                  <c:v>32.9</c:v>
                </c:pt>
                <c:pt idx="562">
                  <c:v>0</c:v>
                </c:pt>
                <c:pt idx="563">
                  <c:v>0</c:v>
                </c:pt>
                <c:pt idx="564">
                  <c:v>0</c:v>
                </c:pt>
                <c:pt idx="565">
                  <c:v>0</c:v>
                </c:pt>
                <c:pt idx="566">
                  <c:v>0</c:v>
                </c:pt>
                <c:pt idx="567">
                  <c:v>0</c:v>
                </c:pt>
                <c:pt idx="568">
                  <c:v>36.75</c:v>
                </c:pt>
                <c:pt idx="569">
                  <c:v>36.75</c:v>
                </c:pt>
                <c:pt idx="570">
                  <c:v>0</c:v>
                </c:pt>
                <c:pt idx="571">
                  <c:v>0</c:v>
                </c:pt>
                <c:pt idx="572">
                  <c:v>53.833333333333336</c:v>
                </c:pt>
                <c:pt idx="573">
                  <c:v>0</c:v>
                </c:pt>
                <c:pt idx="574">
                  <c:v>0</c:v>
                </c:pt>
                <c:pt idx="575">
                  <c:v>67.333333333333329</c:v>
                </c:pt>
                <c:pt idx="576">
                  <c:v>0</c:v>
                </c:pt>
                <c:pt idx="577">
                  <c:v>67.333333333333329</c:v>
                </c:pt>
                <c:pt idx="578">
                  <c:v>0</c:v>
                </c:pt>
                <c:pt idx="579">
                  <c:v>0</c:v>
                </c:pt>
                <c:pt idx="580">
                  <c:v>80.333333333333329</c:v>
                </c:pt>
                <c:pt idx="581">
                  <c:v>55.4</c:v>
                </c:pt>
                <c:pt idx="582">
                  <c:v>0</c:v>
                </c:pt>
                <c:pt idx="583">
                  <c:v>0</c:v>
                </c:pt>
                <c:pt idx="584">
                  <c:v>48.2</c:v>
                </c:pt>
                <c:pt idx="585">
                  <c:v>0</c:v>
                </c:pt>
                <c:pt idx="586">
                  <c:v>62.75</c:v>
                </c:pt>
                <c:pt idx="587">
                  <c:v>62.75</c:v>
                </c:pt>
                <c:pt idx="588">
                  <c:v>62.75</c:v>
                </c:pt>
                <c:pt idx="589">
                  <c:v>59.285714285714285</c:v>
                </c:pt>
                <c:pt idx="590">
                  <c:v>0</c:v>
                </c:pt>
                <c:pt idx="591">
                  <c:v>0</c:v>
                </c:pt>
                <c:pt idx="592">
                  <c:v>0</c:v>
                </c:pt>
                <c:pt idx="593">
                  <c:v>47.285714285714285</c:v>
                </c:pt>
                <c:pt idx="594">
                  <c:v>53</c:v>
                </c:pt>
                <c:pt idx="595">
                  <c:v>0</c:v>
                </c:pt>
                <c:pt idx="596">
                  <c:v>0</c:v>
                </c:pt>
                <c:pt idx="597">
                  <c:v>0</c:v>
                </c:pt>
                <c:pt idx="598">
                  <c:v>0</c:v>
                </c:pt>
                <c:pt idx="599">
                  <c:v>54.625</c:v>
                </c:pt>
                <c:pt idx="600">
                  <c:v>65.125</c:v>
                </c:pt>
                <c:pt idx="601">
                  <c:v>0</c:v>
                </c:pt>
                <c:pt idx="602">
                  <c:v>58.75</c:v>
                </c:pt>
                <c:pt idx="603">
                  <c:v>58.75</c:v>
                </c:pt>
                <c:pt idx="604">
                  <c:v>58.75</c:v>
                </c:pt>
                <c:pt idx="605">
                  <c:v>0</c:v>
                </c:pt>
                <c:pt idx="606">
                  <c:v>0</c:v>
                </c:pt>
                <c:pt idx="607">
                  <c:v>71.857142857142861</c:v>
                </c:pt>
                <c:pt idx="608">
                  <c:v>59</c:v>
                </c:pt>
                <c:pt idx="609">
                  <c:v>0</c:v>
                </c:pt>
                <c:pt idx="610">
                  <c:v>0</c:v>
                </c:pt>
                <c:pt idx="611">
                  <c:v>0</c:v>
                </c:pt>
                <c:pt idx="612">
                  <c:v>46.363636363636367</c:v>
                </c:pt>
                <c:pt idx="613">
                  <c:v>46.363636363636367</c:v>
                </c:pt>
                <c:pt idx="614">
                  <c:v>46.363636363636367</c:v>
                </c:pt>
                <c:pt idx="615">
                  <c:v>46.363636363636367</c:v>
                </c:pt>
                <c:pt idx="616">
                  <c:v>0</c:v>
                </c:pt>
                <c:pt idx="617">
                  <c:v>39.909090909090907</c:v>
                </c:pt>
                <c:pt idx="618">
                  <c:v>0</c:v>
                </c:pt>
                <c:pt idx="619">
                  <c:v>0</c:v>
                </c:pt>
                <c:pt idx="620">
                  <c:v>0</c:v>
                </c:pt>
                <c:pt idx="621">
                  <c:v>30.666666666666668</c:v>
                </c:pt>
                <c:pt idx="622">
                  <c:v>30.666666666666668</c:v>
                </c:pt>
                <c:pt idx="623">
                  <c:v>17.636363636363637</c:v>
                </c:pt>
                <c:pt idx="624">
                  <c:v>0</c:v>
                </c:pt>
                <c:pt idx="625">
                  <c:v>17.636363636363637</c:v>
                </c:pt>
                <c:pt idx="626">
                  <c:v>0</c:v>
                </c:pt>
                <c:pt idx="627">
                  <c:v>20.333333333333332</c:v>
                </c:pt>
                <c:pt idx="628">
                  <c:v>20.333333333333332</c:v>
                </c:pt>
                <c:pt idx="629">
                  <c:v>0</c:v>
                </c:pt>
                <c:pt idx="630">
                  <c:v>20.25</c:v>
                </c:pt>
                <c:pt idx="631">
                  <c:v>0</c:v>
                </c:pt>
                <c:pt idx="632">
                  <c:v>15.7</c:v>
                </c:pt>
                <c:pt idx="633">
                  <c:v>0</c:v>
                </c:pt>
                <c:pt idx="634">
                  <c:v>15.7</c:v>
                </c:pt>
                <c:pt idx="635">
                  <c:v>0</c:v>
                </c:pt>
                <c:pt idx="636">
                  <c:v>0</c:v>
                </c:pt>
                <c:pt idx="637">
                  <c:v>0</c:v>
                </c:pt>
                <c:pt idx="638">
                  <c:v>17.375</c:v>
                </c:pt>
                <c:pt idx="639">
                  <c:v>17.375</c:v>
                </c:pt>
                <c:pt idx="640">
                  <c:v>17.375</c:v>
                </c:pt>
                <c:pt idx="641">
                  <c:v>0</c:v>
                </c:pt>
                <c:pt idx="642">
                  <c:v>0</c:v>
                </c:pt>
                <c:pt idx="643">
                  <c:v>0</c:v>
                </c:pt>
                <c:pt idx="644">
                  <c:v>8.375</c:v>
                </c:pt>
                <c:pt idx="645">
                  <c:v>8.375</c:v>
                </c:pt>
                <c:pt idx="646">
                  <c:v>40</c:v>
                </c:pt>
                <c:pt idx="647">
                  <c:v>40</c:v>
                </c:pt>
                <c:pt idx="648">
                  <c:v>40</c:v>
                </c:pt>
                <c:pt idx="649">
                  <c:v>0</c:v>
                </c:pt>
                <c:pt idx="650">
                  <c:v>35.777777777777779</c:v>
                </c:pt>
                <c:pt idx="651">
                  <c:v>0</c:v>
                </c:pt>
                <c:pt idx="652">
                  <c:v>0</c:v>
                </c:pt>
                <c:pt idx="653">
                  <c:v>0</c:v>
                </c:pt>
                <c:pt idx="654">
                  <c:v>0</c:v>
                </c:pt>
                <c:pt idx="655">
                  <c:v>45.714285714285715</c:v>
                </c:pt>
                <c:pt idx="656">
                  <c:v>0</c:v>
                </c:pt>
                <c:pt idx="657">
                  <c:v>0</c:v>
                </c:pt>
                <c:pt idx="658">
                  <c:v>64.428571428571431</c:v>
                </c:pt>
                <c:pt idx="659">
                  <c:v>0</c:v>
                </c:pt>
                <c:pt idx="660">
                  <c:v>64.428571428571431</c:v>
                </c:pt>
                <c:pt idx="661">
                  <c:v>42</c:v>
                </c:pt>
                <c:pt idx="662">
                  <c:v>0</c:v>
                </c:pt>
                <c:pt idx="663">
                  <c:v>0</c:v>
                </c:pt>
                <c:pt idx="664">
                  <c:v>42</c:v>
                </c:pt>
                <c:pt idx="665">
                  <c:v>0</c:v>
                </c:pt>
                <c:pt idx="666">
                  <c:v>42.166666666666664</c:v>
                </c:pt>
                <c:pt idx="667">
                  <c:v>0</c:v>
                </c:pt>
                <c:pt idx="668">
                  <c:v>0</c:v>
                </c:pt>
                <c:pt idx="669">
                  <c:v>36.285714285714285</c:v>
                </c:pt>
                <c:pt idx="670">
                  <c:v>0</c:v>
                </c:pt>
                <c:pt idx="671">
                  <c:v>0</c:v>
                </c:pt>
                <c:pt idx="672">
                  <c:v>36.285714285714285</c:v>
                </c:pt>
                <c:pt idx="673">
                  <c:v>39.777777777777779</c:v>
                </c:pt>
                <c:pt idx="674">
                  <c:v>0</c:v>
                </c:pt>
                <c:pt idx="675">
                  <c:v>39.777777777777779</c:v>
                </c:pt>
                <c:pt idx="676">
                  <c:v>26</c:v>
                </c:pt>
                <c:pt idx="677">
                  <c:v>26</c:v>
                </c:pt>
                <c:pt idx="678">
                  <c:v>0</c:v>
                </c:pt>
                <c:pt idx="679">
                  <c:v>0</c:v>
                </c:pt>
                <c:pt idx="680">
                  <c:v>0</c:v>
                </c:pt>
                <c:pt idx="681">
                  <c:v>0</c:v>
                </c:pt>
                <c:pt idx="682">
                  <c:v>0</c:v>
                </c:pt>
                <c:pt idx="683">
                  <c:v>0</c:v>
                </c:pt>
                <c:pt idx="684">
                  <c:v>0</c:v>
                </c:pt>
                <c:pt idx="685">
                  <c:v>71.5</c:v>
                </c:pt>
                <c:pt idx="686">
                  <c:v>71.5</c:v>
                </c:pt>
                <c:pt idx="687">
                  <c:v>0</c:v>
                </c:pt>
                <c:pt idx="688">
                  <c:v>57.8</c:v>
                </c:pt>
                <c:pt idx="689">
                  <c:v>64.5</c:v>
                </c:pt>
                <c:pt idx="690">
                  <c:v>50.333333333333336</c:v>
                </c:pt>
                <c:pt idx="691">
                  <c:v>0</c:v>
                </c:pt>
                <c:pt idx="692">
                  <c:v>50.333333333333336</c:v>
                </c:pt>
                <c:pt idx="693">
                  <c:v>39.375</c:v>
                </c:pt>
                <c:pt idx="694">
                  <c:v>0</c:v>
                </c:pt>
                <c:pt idx="695">
                  <c:v>39.375</c:v>
                </c:pt>
                <c:pt idx="696">
                  <c:v>0</c:v>
                </c:pt>
                <c:pt idx="697">
                  <c:v>0</c:v>
                </c:pt>
                <c:pt idx="698">
                  <c:v>0</c:v>
                </c:pt>
                <c:pt idx="699">
                  <c:v>0</c:v>
                </c:pt>
                <c:pt idx="700">
                  <c:v>35.666666666666664</c:v>
                </c:pt>
                <c:pt idx="701">
                  <c:v>10.5</c:v>
                </c:pt>
                <c:pt idx="702">
                  <c:v>19.25</c:v>
                </c:pt>
                <c:pt idx="703">
                  <c:v>0</c:v>
                </c:pt>
                <c:pt idx="704">
                  <c:v>0</c:v>
                </c:pt>
                <c:pt idx="705">
                  <c:v>0</c:v>
                </c:pt>
                <c:pt idx="706">
                  <c:v>0</c:v>
                </c:pt>
                <c:pt idx="707">
                  <c:v>0</c:v>
                </c:pt>
                <c:pt idx="708">
                  <c:v>24.625</c:v>
                </c:pt>
                <c:pt idx="709">
                  <c:v>0</c:v>
                </c:pt>
                <c:pt idx="710">
                  <c:v>26.555555555555557</c:v>
                </c:pt>
                <c:pt idx="711">
                  <c:v>26.555555555555557</c:v>
                </c:pt>
                <c:pt idx="712">
                  <c:v>26.555555555555557</c:v>
                </c:pt>
                <c:pt idx="713">
                  <c:v>37</c:v>
                </c:pt>
                <c:pt idx="714">
                  <c:v>37</c:v>
                </c:pt>
                <c:pt idx="715">
                  <c:v>33.5</c:v>
                </c:pt>
                <c:pt idx="716">
                  <c:v>0</c:v>
                </c:pt>
                <c:pt idx="717">
                  <c:v>0</c:v>
                </c:pt>
                <c:pt idx="718">
                  <c:v>35</c:v>
                </c:pt>
                <c:pt idx="719">
                  <c:v>0</c:v>
                </c:pt>
                <c:pt idx="720">
                  <c:v>37.416666666666664</c:v>
                </c:pt>
                <c:pt idx="721">
                  <c:v>37.416666666666664</c:v>
                </c:pt>
                <c:pt idx="722">
                  <c:v>37.416666666666664</c:v>
                </c:pt>
                <c:pt idx="723">
                  <c:v>0</c:v>
                </c:pt>
                <c:pt idx="724">
                  <c:v>33</c:v>
                </c:pt>
                <c:pt idx="725">
                  <c:v>33</c:v>
                </c:pt>
                <c:pt idx="726">
                  <c:v>33</c:v>
                </c:pt>
                <c:pt idx="727">
                  <c:v>33.857142857142854</c:v>
                </c:pt>
                <c:pt idx="728">
                  <c:v>0</c:v>
                </c:pt>
                <c:pt idx="729">
                  <c:v>0</c:v>
                </c:pt>
                <c:pt idx="730">
                  <c:v>31.6</c:v>
                </c:pt>
                <c:pt idx="731">
                  <c:v>38</c:v>
                </c:pt>
                <c:pt idx="732">
                  <c:v>40.090909090909093</c:v>
                </c:pt>
                <c:pt idx="733">
                  <c:v>40.090909090909093</c:v>
                </c:pt>
                <c:pt idx="734">
                  <c:v>37.444444444444443</c:v>
                </c:pt>
                <c:pt idx="735">
                  <c:v>0</c:v>
                </c:pt>
                <c:pt idx="736">
                  <c:v>36.428571428571431</c:v>
                </c:pt>
                <c:pt idx="737">
                  <c:v>41.285714285714285</c:v>
                </c:pt>
                <c:pt idx="738">
                  <c:v>0</c:v>
                </c:pt>
                <c:pt idx="739">
                  <c:v>0</c:v>
                </c:pt>
                <c:pt idx="740">
                  <c:v>44</c:v>
                </c:pt>
                <c:pt idx="741">
                  <c:v>0</c:v>
                </c:pt>
                <c:pt idx="742">
                  <c:v>0</c:v>
                </c:pt>
                <c:pt idx="743">
                  <c:v>0</c:v>
                </c:pt>
                <c:pt idx="744">
                  <c:v>0</c:v>
                </c:pt>
                <c:pt idx="745">
                  <c:v>0</c:v>
                </c:pt>
                <c:pt idx="746">
                  <c:v>56.25</c:v>
                </c:pt>
                <c:pt idx="747">
                  <c:v>47</c:v>
                </c:pt>
                <c:pt idx="748">
                  <c:v>47</c:v>
                </c:pt>
                <c:pt idx="749">
                  <c:v>47</c:v>
                </c:pt>
                <c:pt idx="750">
                  <c:v>0</c:v>
                </c:pt>
                <c:pt idx="751">
                  <c:v>47</c:v>
                </c:pt>
                <c:pt idx="752">
                  <c:v>42.714285714285715</c:v>
                </c:pt>
                <c:pt idx="753">
                  <c:v>0</c:v>
                </c:pt>
                <c:pt idx="754">
                  <c:v>53.222222222222221</c:v>
                </c:pt>
                <c:pt idx="755">
                  <c:v>0</c:v>
                </c:pt>
                <c:pt idx="756">
                  <c:v>53.222222222222221</c:v>
                </c:pt>
                <c:pt idx="757">
                  <c:v>0</c:v>
                </c:pt>
                <c:pt idx="758">
                  <c:v>0</c:v>
                </c:pt>
                <c:pt idx="759">
                  <c:v>0</c:v>
                </c:pt>
                <c:pt idx="760">
                  <c:v>0</c:v>
                </c:pt>
                <c:pt idx="761">
                  <c:v>54.444444444444443</c:v>
                </c:pt>
                <c:pt idx="762">
                  <c:v>0</c:v>
                </c:pt>
                <c:pt idx="763">
                  <c:v>0</c:v>
                </c:pt>
                <c:pt idx="764">
                  <c:v>49.7</c:v>
                </c:pt>
                <c:pt idx="765">
                  <c:v>0</c:v>
                </c:pt>
                <c:pt idx="766">
                  <c:v>57.666666666666664</c:v>
                </c:pt>
                <c:pt idx="767">
                  <c:v>0</c:v>
                </c:pt>
                <c:pt idx="768">
                  <c:v>0</c:v>
                </c:pt>
                <c:pt idx="769">
                  <c:v>58.375</c:v>
                </c:pt>
                <c:pt idx="770">
                  <c:v>58.375</c:v>
                </c:pt>
                <c:pt idx="771">
                  <c:v>58.375</c:v>
                </c:pt>
                <c:pt idx="772">
                  <c:v>0</c:v>
                </c:pt>
                <c:pt idx="773">
                  <c:v>50.875</c:v>
                </c:pt>
                <c:pt idx="774">
                  <c:v>50.875</c:v>
                </c:pt>
                <c:pt idx="775">
                  <c:v>0</c:v>
                </c:pt>
                <c:pt idx="776">
                  <c:v>46.444444444444443</c:v>
                </c:pt>
                <c:pt idx="777">
                  <c:v>0</c:v>
                </c:pt>
                <c:pt idx="778">
                  <c:v>0</c:v>
                </c:pt>
                <c:pt idx="779">
                  <c:v>0</c:v>
                </c:pt>
                <c:pt idx="780">
                  <c:v>42.75</c:v>
                </c:pt>
                <c:pt idx="781">
                  <c:v>0</c:v>
                </c:pt>
                <c:pt idx="782">
                  <c:v>0</c:v>
                </c:pt>
                <c:pt idx="783">
                  <c:v>0</c:v>
                </c:pt>
                <c:pt idx="784">
                  <c:v>45</c:v>
                </c:pt>
                <c:pt idx="785">
                  <c:v>45</c:v>
                </c:pt>
                <c:pt idx="786">
                  <c:v>84.6</c:v>
                </c:pt>
                <c:pt idx="787">
                  <c:v>84.6</c:v>
                </c:pt>
                <c:pt idx="788">
                  <c:v>0</c:v>
                </c:pt>
                <c:pt idx="789">
                  <c:v>0</c:v>
                </c:pt>
                <c:pt idx="790">
                  <c:v>0</c:v>
                </c:pt>
                <c:pt idx="791">
                  <c:v>80</c:v>
                </c:pt>
                <c:pt idx="792">
                  <c:v>80</c:v>
                </c:pt>
                <c:pt idx="793">
                  <c:v>0</c:v>
                </c:pt>
                <c:pt idx="794">
                  <c:v>0</c:v>
                </c:pt>
                <c:pt idx="795">
                  <c:v>0</c:v>
                </c:pt>
                <c:pt idx="796">
                  <c:v>0</c:v>
                </c:pt>
                <c:pt idx="797">
                  <c:v>71.25</c:v>
                </c:pt>
                <c:pt idx="798">
                  <c:v>71.25</c:v>
                </c:pt>
                <c:pt idx="799">
                  <c:v>61.454545454545453</c:v>
                </c:pt>
                <c:pt idx="800">
                  <c:v>61.454545454545453</c:v>
                </c:pt>
                <c:pt idx="801">
                  <c:v>61.454545454545453</c:v>
                </c:pt>
                <c:pt idx="802">
                  <c:v>0</c:v>
                </c:pt>
                <c:pt idx="803">
                  <c:v>0</c:v>
                </c:pt>
                <c:pt idx="804">
                  <c:v>52.307692307692307</c:v>
                </c:pt>
                <c:pt idx="805">
                  <c:v>52.307692307692307</c:v>
                </c:pt>
                <c:pt idx="806">
                  <c:v>0</c:v>
                </c:pt>
                <c:pt idx="807">
                  <c:v>0</c:v>
                </c:pt>
                <c:pt idx="808">
                  <c:v>0</c:v>
                </c:pt>
                <c:pt idx="809">
                  <c:v>0</c:v>
                </c:pt>
                <c:pt idx="810">
                  <c:v>25.636363636363637</c:v>
                </c:pt>
                <c:pt idx="811">
                  <c:v>0</c:v>
                </c:pt>
                <c:pt idx="812">
                  <c:v>25.636363636363637</c:v>
                </c:pt>
                <c:pt idx="813">
                  <c:v>0</c:v>
                </c:pt>
                <c:pt idx="814">
                  <c:v>0</c:v>
                </c:pt>
                <c:pt idx="815">
                  <c:v>23.2</c:v>
                </c:pt>
                <c:pt idx="816">
                  <c:v>0</c:v>
                </c:pt>
                <c:pt idx="817">
                  <c:v>16.222222222222221</c:v>
                </c:pt>
                <c:pt idx="818">
                  <c:v>0</c:v>
                </c:pt>
                <c:pt idx="819">
                  <c:v>0</c:v>
                </c:pt>
                <c:pt idx="820">
                  <c:v>0</c:v>
                </c:pt>
                <c:pt idx="821">
                  <c:v>7.833333333333333</c:v>
                </c:pt>
                <c:pt idx="822">
                  <c:v>7.833333333333333</c:v>
                </c:pt>
                <c:pt idx="823">
                  <c:v>0</c:v>
                </c:pt>
                <c:pt idx="824">
                  <c:v>0</c:v>
                </c:pt>
                <c:pt idx="825">
                  <c:v>14.857142857142858</c:v>
                </c:pt>
                <c:pt idx="826">
                  <c:v>0</c:v>
                </c:pt>
                <c:pt idx="827">
                  <c:v>0</c:v>
                </c:pt>
                <c:pt idx="828">
                  <c:v>0</c:v>
                </c:pt>
                <c:pt idx="829">
                  <c:v>23.9</c:v>
                </c:pt>
                <c:pt idx="830">
                  <c:v>23.9</c:v>
                </c:pt>
                <c:pt idx="831">
                  <c:v>23.9</c:v>
                </c:pt>
                <c:pt idx="832">
                  <c:v>23.9</c:v>
                </c:pt>
                <c:pt idx="833">
                  <c:v>23.9</c:v>
                </c:pt>
                <c:pt idx="834">
                  <c:v>0</c:v>
                </c:pt>
                <c:pt idx="835">
                  <c:v>0</c:v>
                </c:pt>
                <c:pt idx="836">
                  <c:v>0</c:v>
                </c:pt>
                <c:pt idx="837">
                  <c:v>0</c:v>
                </c:pt>
                <c:pt idx="838">
                  <c:v>30</c:v>
                </c:pt>
                <c:pt idx="839">
                  <c:v>30</c:v>
                </c:pt>
                <c:pt idx="840">
                  <c:v>30</c:v>
                </c:pt>
                <c:pt idx="841">
                  <c:v>0</c:v>
                </c:pt>
                <c:pt idx="842">
                  <c:v>0</c:v>
                </c:pt>
                <c:pt idx="843">
                  <c:v>0</c:v>
                </c:pt>
                <c:pt idx="844">
                  <c:v>32.799999999999997</c:v>
                </c:pt>
                <c:pt idx="845">
                  <c:v>0</c:v>
                </c:pt>
                <c:pt idx="846">
                  <c:v>0</c:v>
                </c:pt>
                <c:pt idx="847">
                  <c:v>0</c:v>
                </c:pt>
                <c:pt idx="848">
                  <c:v>0</c:v>
                </c:pt>
                <c:pt idx="849">
                  <c:v>0</c:v>
                </c:pt>
                <c:pt idx="850">
                  <c:v>27.4</c:v>
                </c:pt>
                <c:pt idx="851">
                  <c:v>0</c:v>
                </c:pt>
                <c:pt idx="852">
                  <c:v>46.111111111111114</c:v>
                </c:pt>
                <c:pt idx="853">
                  <c:v>0</c:v>
                </c:pt>
                <c:pt idx="854">
                  <c:v>46.111111111111114</c:v>
                </c:pt>
                <c:pt idx="855">
                  <c:v>46.111111111111114</c:v>
                </c:pt>
                <c:pt idx="856">
                  <c:v>46.111111111111114</c:v>
                </c:pt>
                <c:pt idx="857">
                  <c:v>0</c:v>
                </c:pt>
                <c:pt idx="858">
                  <c:v>0</c:v>
                </c:pt>
                <c:pt idx="859">
                  <c:v>0</c:v>
                </c:pt>
                <c:pt idx="860">
                  <c:v>41.8</c:v>
                </c:pt>
                <c:pt idx="861">
                  <c:v>74.63636363636364</c:v>
                </c:pt>
                <c:pt idx="862">
                  <c:v>74.63636363636364</c:v>
                </c:pt>
                <c:pt idx="863">
                  <c:v>0</c:v>
                </c:pt>
                <c:pt idx="864">
                  <c:v>74.63636363636364</c:v>
                </c:pt>
                <c:pt idx="865">
                  <c:v>0</c:v>
                </c:pt>
                <c:pt idx="866">
                  <c:v>74.63636363636364</c:v>
                </c:pt>
                <c:pt idx="867">
                  <c:v>0</c:v>
                </c:pt>
                <c:pt idx="868">
                  <c:v>0</c:v>
                </c:pt>
                <c:pt idx="869">
                  <c:v>74.166666666666671</c:v>
                </c:pt>
                <c:pt idx="870">
                  <c:v>0</c:v>
                </c:pt>
                <c:pt idx="871">
                  <c:v>74.166666666666671</c:v>
                </c:pt>
                <c:pt idx="872">
                  <c:v>0</c:v>
                </c:pt>
                <c:pt idx="873">
                  <c:v>0</c:v>
                </c:pt>
                <c:pt idx="874">
                  <c:v>0</c:v>
                </c:pt>
                <c:pt idx="875">
                  <c:v>0</c:v>
                </c:pt>
                <c:pt idx="876">
                  <c:v>81.166666666666671</c:v>
                </c:pt>
                <c:pt idx="877">
                  <c:v>0</c:v>
                </c:pt>
                <c:pt idx="878">
                  <c:v>0</c:v>
                </c:pt>
                <c:pt idx="879">
                  <c:v>0</c:v>
                </c:pt>
                <c:pt idx="880">
                  <c:v>0</c:v>
                </c:pt>
                <c:pt idx="881">
                  <c:v>0</c:v>
                </c:pt>
                <c:pt idx="882">
                  <c:v>0</c:v>
                </c:pt>
                <c:pt idx="883">
                  <c:v>45.833333333333336</c:v>
                </c:pt>
                <c:pt idx="884">
                  <c:v>45.833333333333336</c:v>
                </c:pt>
                <c:pt idx="885">
                  <c:v>45.833333333333336</c:v>
                </c:pt>
                <c:pt idx="886">
                  <c:v>0</c:v>
                </c:pt>
                <c:pt idx="887">
                  <c:v>39.857142857142854</c:v>
                </c:pt>
                <c:pt idx="888">
                  <c:v>0</c:v>
                </c:pt>
                <c:pt idx="889">
                  <c:v>0</c:v>
                </c:pt>
                <c:pt idx="890">
                  <c:v>23</c:v>
                </c:pt>
                <c:pt idx="891">
                  <c:v>0</c:v>
                </c:pt>
                <c:pt idx="892">
                  <c:v>23</c:v>
                </c:pt>
                <c:pt idx="893">
                  <c:v>0</c:v>
                </c:pt>
                <c:pt idx="894">
                  <c:v>0</c:v>
                </c:pt>
                <c:pt idx="895">
                  <c:v>0</c:v>
                </c:pt>
                <c:pt idx="896">
                  <c:v>0</c:v>
                </c:pt>
                <c:pt idx="897">
                  <c:v>16.777777777777779</c:v>
                </c:pt>
                <c:pt idx="898">
                  <c:v>16.777777777777779</c:v>
                </c:pt>
                <c:pt idx="899">
                  <c:v>16.777777777777779</c:v>
                </c:pt>
                <c:pt idx="900">
                  <c:v>0</c:v>
                </c:pt>
                <c:pt idx="901">
                  <c:v>0</c:v>
                </c:pt>
                <c:pt idx="902">
                  <c:v>0</c:v>
                </c:pt>
                <c:pt idx="903">
                  <c:v>0</c:v>
                </c:pt>
                <c:pt idx="904">
                  <c:v>0</c:v>
                </c:pt>
                <c:pt idx="905">
                  <c:v>7.666666666666667</c:v>
                </c:pt>
                <c:pt idx="906">
                  <c:v>0</c:v>
                </c:pt>
                <c:pt idx="907">
                  <c:v>0</c:v>
                </c:pt>
                <c:pt idx="908">
                  <c:v>0</c:v>
                </c:pt>
                <c:pt idx="909">
                  <c:v>0</c:v>
                </c:pt>
                <c:pt idx="910">
                  <c:v>17.600000000000001</c:v>
                </c:pt>
                <c:pt idx="911">
                  <c:v>0</c:v>
                </c:pt>
                <c:pt idx="912">
                  <c:v>0</c:v>
                </c:pt>
                <c:pt idx="913">
                  <c:v>15.666666666666666</c:v>
                </c:pt>
                <c:pt idx="914">
                  <c:v>0</c:v>
                </c:pt>
                <c:pt idx="915">
                  <c:v>0</c:v>
                </c:pt>
                <c:pt idx="916">
                  <c:v>0</c:v>
                </c:pt>
                <c:pt idx="917">
                  <c:v>20.5</c:v>
                </c:pt>
                <c:pt idx="918">
                  <c:v>0</c:v>
                </c:pt>
                <c:pt idx="919">
                  <c:v>18.333333333333332</c:v>
                </c:pt>
                <c:pt idx="920">
                  <c:v>0</c:v>
                </c:pt>
                <c:pt idx="921">
                  <c:v>18.333333333333332</c:v>
                </c:pt>
                <c:pt idx="922">
                  <c:v>20.142857142857142</c:v>
                </c:pt>
                <c:pt idx="923">
                  <c:v>0</c:v>
                </c:pt>
                <c:pt idx="924">
                  <c:v>0</c:v>
                </c:pt>
                <c:pt idx="925">
                  <c:v>0</c:v>
                </c:pt>
                <c:pt idx="926">
                  <c:v>25.428571428571427</c:v>
                </c:pt>
                <c:pt idx="927">
                  <c:v>0</c:v>
                </c:pt>
                <c:pt idx="928">
                  <c:v>0</c:v>
                </c:pt>
                <c:pt idx="929">
                  <c:v>17</c:v>
                </c:pt>
                <c:pt idx="930">
                  <c:v>0</c:v>
                </c:pt>
                <c:pt idx="931">
                  <c:v>0</c:v>
                </c:pt>
                <c:pt idx="932">
                  <c:v>0</c:v>
                </c:pt>
                <c:pt idx="933">
                  <c:v>17.428571428571427</c:v>
                </c:pt>
                <c:pt idx="934">
                  <c:v>0</c:v>
                </c:pt>
                <c:pt idx="935">
                  <c:v>0</c:v>
                </c:pt>
                <c:pt idx="936">
                  <c:v>0</c:v>
                </c:pt>
                <c:pt idx="937">
                  <c:v>0</c:v>
                </c:pt>
                <c:pt idx="938">
                  <c:v>0</c:v>
                </c:pt>
                <c:pt idx="939">
                  <c:v>0</c:v>
                </c:pt>
                <c:pt idx="940">
                  <c:v>0</c:v>
                </c:pt>
                <c:pt idx="941">
                  <c:v>40.333333333333336</c:v>
                </c:pt>
                <c:pt idx="942">
                  <c:v>0</c:v>
                </c:pt>
                <c:pt idx="943">
                  <c:v>40.75</c:v>
                </c:pt>
                <c:pt idx="944">
                  <c:v>0</c:v>
                </c:pt>
                <c:pt idx="945">
                  <c:v>41.285714285714285</c:v>
                </c:pt>
                <c:pt idx="946">
                  <c:v>41.285714285714285</c:v>
                </c:pt>
                <c:pt idx="947">
                  <c:v>41.285714285714285</c:v>
                </c:pt>
                <c:pt idx="948">
                  <c:v>41.285714285714285</c:v>
                </c:pt>
                <c:pt idx="949">
                  <c:v>0</c:v>
                </c:pt>
                <c:pt idx="950">
                  <c:v>40.142857142857146</c:v>
                </c:pt>
                <c:pt idx="951">
                  <c:v>0</c:v>
                </c:pt>
                <c:pt idx="952">
                  <c:v>0</c:v>
                </c:pt>
                <c:pt idx="953">
                  <c:v>34.111111111111114</c:v>
                </c:pt>
                <c:pt idx="954">
                  <c:v>34.111111111111114</c:v>
                </c:pt>
                <c:pt idx="955">
                  <c:v>0</c:v>
                </c:pt>
                <c:pt idx="956">
                  <c:v>31</c:v>
                </c:pt>
                <c:pt idx="957">
                  <c:v>0</c:v>
                </c:pt>
                <c:pt idx="958">
                  <c:v>25.833333333333332</c:v>
                </c:pt>
                <c:pt idx="959">
                  <c:v>25.833333333333332</c:v>
                </c:pt>
                <c:pt idx="960">
                  <c:v>25.833333333333332</c:v>
                </c:pt>
                <c:pt idx="961">
                  <c:v>0</c:v>
                </c:pt>
                <c:pt idx="962">
                  <c:v>22.75</c:v>
                </c:pt>
                <c:pt idx="963">
                  <c:v>0</c:v>
                </c:pt>
                <c:pt idx="964">
                  <c:v>0</c:v>
                </c:pt>
                <c:pt idx="965">
                  <c:v>0</c:v>
                </c:pt>
                <c:pt idx="966">
                  <c:v>0</c:v>
                </c:pt>
                <c:pt idx="967">
                  <c:v>0</c:v>
                </c:pt>
                <c:pt idx="968">
                  <c:v>0</c:v>
                </c:pt>
                <c:pt idx="969">
                  <c:v>19.5</c:v>
                </c:pt>
                <c:pt idx="970">
                  <c:v>0</c:v>
                </c:pt>
                <c:pt idx="971">
                  <c:v>20</c:v>
                </c:pt>
                <c:pt idx="972">
                  <c:v>0</c:v>
                </c:pt>
                <c:pt idx="973">
                  <c:v>7.5</c:v>
                </c:pt>
                <c:pt idx="974">
                  <c:v>0</c:v>
                </c:pt>
                <c:pt idx="975">
                  <c:v>0</c:v>
                </c:pt>
                <c:pt idx="976">
                  <c:v>0</c:v>
                </c:pt>
                <c:pt idx="977">
                  <c:v>8.75</c:v>
                </c:pt>
                <c:pt idx="978">
                  <c:v>0</c:v>
                </c:pt>
                <c:pt idx="979">
                  <c:v>0</c:v>
                </c:pt>
                <c:pt idx="980">
                  <c:v>26.111111111111111</c:v>
                </c:pt>
                <c:pt idx="981">
                  <c:v>26.111111111111111</c:v>
                </c:pt>
                <c:pt idx="982">
                  <c:v>26.111111111111111</c:v>
                </c:pt>
                <c:pt idx="983">
                  <c:v>26.111111111111111</c:v>
                </c:pt>
                <c:pt idx="984">
                  <c:v>26.111111111111111</c:v>
                </c:pt>
                <c:pt idx="985">
                  <c:v>0</c:v>
                </c:pt>
                <c:pt idx="986">
                  <c:v>0</c:v>
                </c:pt>
                <c:pt idx="987">
                  <c:v>0</c:v>
                </c:pt>
                <c:pt idx="988">
                  <c:v>27</c:v>
                </c:pt>
                <c:pt idx="989">
                  <c:v>0</c:v>
                </c:pt>
                <c:pt idx="990">
                  <c:v>0</c:v>
                </c:pt>
                <c:pt idx="991">
                  <c:v>0</c:v>
                </c:pt>
                <c:pt idx="992">
                  <c:v>27.111111111111111</c:v>
                </c:pt>
                <c:pt idx="993">
                  <c:v>0</c:v>
                </c:pt>
                <c:pt idx="994">
                  <c:v>0</c:v>
                </c:pt>
                <c:pt idx="995">
                  <c:v>0</c:v>
                </c:pt>
                <c:pt idx="996">
                  <c:v>0</c:v>
                </c:pt>
                <c:pt idx="997">
                  <c:v>34.111111111111114</c:v>
                </c:pt>
                <c:pt idx="998">
                  <c:v>0</c:v>
                </c:pt>
                <c:pt idx="999">
                  <c:v>0</c:v>
                </c:pt>
                <c:pt idx="1000">
                  <c:v>39.1</c:v>
                </c:pt>
                <c:pt idx="1001">
                  <c:v>0</c:v>
                </c:pt>
                <c:pt idx="1002">
                  <c:v>39.1</c:v>
                </c:pt>
                <c:pt idx="1003">
                  <c:v>34.555555555555557</c:v>
                </c:pt>
                <c:pt idx="1004">
                  <c:v>0</c:v>
                </c:pt>
                <c:pt idx="1005">
                  <c:v>0</c:v>
                </c:pt>
                <c:pt idx="1006">
                  <c:v>34.555555555555557</c:v>
                </c:pt>
                <c:pt idx="1007">
                  <c:v>34.555555555555557</c:v>
                </c:pt>
                <c:pt idx="1008">
                  <c:v>34.555555555555557</c:v>
                </c:pt>
                <c:pt idx="1009">
                  <c:v>27.666666666666668</c:v>
                </c:pt>
                <c:pt idx="1010">
                  <c:v>27.666666666666668</c:v>
                </c:pt>
                <c:pt idx="1011">
                  <c:v>27.666666666666668</c:v>
                </c:pt>
                <c:pt idx="1012">
                  <c:v>26.916666666666668</c:v>
                </c:pt>
                <c:pt idx="1013">
                  <c:v>34.333333333333336</c:v>
                </c:pt>
                <c:pt idx="1014">
                  <c:v>0</c:v>
                </c:pt>
                <c:pt idx="1015">
                  <c:v>0</c:v>
                </c:pt>
                <c:pt idx="1016">
                  <c:v>33.928571428571431</c:v>
                </c:pt>
                <c:pt idx="1017">
                  <c:v>33.928571428571431</c:v>
                </c:pt>
                <c:pt idx="1018">
                  <c:v>31.6</c:v>
                </c:pt>
                <c:pt idx="1019">
                  <c:v>31.6</c:v>
                </c:pt>
                <c:pt idx="1020">
                  <c:v>0</c:v>
                </c:pt>
                <c:pt idx="1021">
                  <c:v>0</c:v>
                </c:pt>
                <c:pt idx="1022">
                  <c:v>32.454545454545453</c:v>
                </c:pt>
                <c:pt idx="1023">
                  <c:v>32.454545454545453</c:v>
                </c:pt>
                <c:pt idx="1024">
                  <c:v>0</c:v>
                </c:pt>
                <c:pt idx="1025">
                  <c:v>0</c:v>
                </c:pt>
                <c:pt idx="1026">
                  <c:v>45.444444444444443</c:v>
                </c:pt>
                <c:pt idx="1027">
                  <c:v>0</c:v>
                </c:pt>
                <c:pt idx="1028">
                  <c:v>45.666666666666664</c:v>
                </c:pt>
                <c:pt idx="1029">
                  <c:v>0</c:v>
                </c:pt>
                <c:pt idx="1030">
                  <c:v>0</c:v>
                </c:pt>
                <c:pt idx="1031">
                  <c:v>0</c:v>
                </c:pt>
                <c:pt idx="1032">
                  <c:v>0</c:v>
                </c:pt>
                <c:pt idx="1033">
                  <c:v>0</c:v>
                </c:pt>
                <c:pt idx="1034">
                  <c:v>0</c:v>
                </c:pt>
                <c:pt idx="1035">
                  <c:v>0</c:v>
                </c:pt>
                <c:pt idx="1036">
                  <c:v>0</c:v>
                </c:pt>
                <c:pt idx="1037">
                  <c:v>0</c:v>
                </c:pt>
                <c:pt idx="1038">
                  <c:v>0</c:v>
                </c:pt>
                <c:pt idx="1039">
                  <c:v>3.5</c:v>
                </c:pt>
                <c:pt idx="1040">
                  <c:v>3.5</c:v>
                </c:pt>
                <c:pt idx="1041">
                  <c:v>0</c:v>
                </c:pt>
                <c:pt idx="1042">
                  <c:v>4.333333333333333</c:v>
                </c:pt>
                <c:pt idx="1043">
                  <c:v>0</c:v>
                </c:pt>
                <c:pt idx="1044">
                  <c:v>0</c:v>
                </c:pt>
                <c:pt idx="1045">
                  <c:v>24.75</c:v>
                </c:pt>
                <c:pt idx="1046">
                  <c:v>0</c:v>
                </c:pt>
                <c:pt idx="1047">
                  <c:v>0</c:v>
                </c:pt>
                <c:pt idx="1048">
                  <c:v>0</c:v>
                </c:pt>
                <c:pt idx="1049">
                  <c:v>23.4</c:v>
                </c:pt>
                <c:pt idx="1050">
                  <c:v>24.857142857142858</c:v>
                </c:pt>
                <c:pt idx="1051">
                  <c:v>0</c:v>
                </c:pt>
                <c:pt idx="1052">
                  <c:v>24.857142857142858</c:v>
                </c:pt>
                <c:pt idx="1053">
                  <c:v>0</c:v>
                </c:pt>
                <c:pt idx="1054">
                  <c:v>0</c:v>
                </c:pt>
                <c:pt idx="1055">
                  <c:v>22.75</c:v>
                </c:pt>
                <c:pt idx="1056">
                  <c:v>0</c:v>
                </c:pt>
                <c:pt idx="1057">
                  <c:v>25.285714285714285</c:v>
                </c:pt>
                <c:pt idx="1058">
                  <c:v>0</c:v>
                </c:pt>
                <c:pt idx="1059">
                  <c:v>37.285714285714285</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1</c:v>
                </c:pt>
                <c:pt idx="1074">
                  <c:v>0</c:v>
                </c:pt>
                <c:pt idx="1075">
                  <c:v>2.5</c:v>
                </c:pt>
                <c:pt idx="1076">
                  <c:v>0</c:v>
                </c:pt>
                <c:pt idx="1077">
                  <c:v>0</c:v>
                </c:pt>
                <c:pt idx="1078">
                  <c:v>0</c:v>
                </c:pt>
                <c:pt idx="1079">
                  <c:v>15.2</c:v>
                </c:pt>
                <c:pt idx="1080">
                  <c:v>15.2</c:v>
                </c:pt>
                <c:pt idx="1081">
                  <c:v>15.2</c:v>
                </c:pt>
                <c:pt idx="1082">
                  <c:v>0</c:v>
                </c:pt>
                <c:pt idx="1083">
                  <c:v>0</c:v>
                </c:pt>
                <c:pt idx="1084">
                  <c:v>17.857142857142858</c:v>
                </c:pt>
                <c:pt idx="1085">
                  <c:v>17.857142857142858</c:v>
                </c:pt>
                <c:pt idx="1086">
                  <c:v>16.375</c:v>
                </c:pt>
                <c:pt idx="1087">
                  <c:v>0</c:v>
                </c:pt>
                <c:pt idx="1088">
                  <c:v>0</c:v>
                </c:pt>
                <c:pt idx="1089">
                  <c:v>0</c:v>
                </c:pt>
                <c:pt idx="1090">
                  <c:v>32.555555555555557</c:v>
                </c:pt>
                <c:pt idx="1091">
                  <c:v>32.555555555555557</c:v>
                </c:pt>
                <c:pt idx="1092">
                  <c:v>32.555555555555557</c:v>
                </c:pt>
                <c:pt idx="1093">
                  <c:v>0</c:v>
                </c:pt>
                <c:pt idx="1094">
                  <c:v>0</c:v>
                </c:pt>
                <c:pt idx="1095">
                  <c:v>32.857142857142854</c:v>
                </c:pt>
                <c:pt idx="1096">
                  <c:v>0</c:v>
                </c:pt>
                <c:pt idx="1097">
                  <c:v>0</c:v>
                </c:pt>
                <c:pt idx="1098">
                  <c:v>0</c:v>
                </c:pt>
                <c:pt idx="1099">
                  <c:v>43.833333333333336</c:v>
                </c:pt>
                <c:pt idx="1100">
                  <c:v>0</c:v>
                </c:pt>
                <c:pt idx="1101">
                  <c:v>0</c:v>
                </c:pt>
                <c:pt idx="1102">
                  <c:v>38.142857142857146</c:v>
                </c:pt>
                <c:pt idx="1103">
                  <c:v>38.142857142857146</c:v>
                </c:pt>
                <c:pt idx="1104">
                  <c:v>38.666666666666664</c:v>
                </c:pt>
                <c:pt idx="1105">
                  <c:v>0</c:v>
                </c:pt>
                <c:pt idx="1106">
                  <c:v>38.666666666666664</c:v>
                </c:pt>
                <c:pt idx="1107">
                  <c:v>0</c:v>
                </c:pt>
                <c:pt idx="1108">
                  <c:v>0</c:v>
                </c:pt>
                <c:pt idx="1109">
                  <c:v>24</c:v>
                </c:pt>
                <c:pt idx="1110">
                  <c:v>24</c:v>
                </c:pt>
                <c:pt idx="1111">
                  <c:v>32.111111111111114</c:v>
                </c:pt>
                <c:pt idx="1112">
                  <c:v>32.111111111111114</c:v>
                </c:pt>
                <c:pt idx="1113">
                  <c:v>0</c:v>
                </c:pt>
                <c:pt idx="1114">
                  <c:v>0</c:v>
                </c:pt>
                <c:pt idx="1115">
                  <c:v>0</c:v>
                </c:pt>
                <c:pt idx="1116">
                  <c:v>22.3</c:v>
                </c:pt>
                <c:pt idx="1117">
                  <c:v>22.3</c:v>
                </c:pt>
                <c:pt idx="1118">
                  <c:v>0</c:v>
                </c:pt>
                <c:pt idx="1119">
                  <c:v>0</c:v>
                </c:pt>
                <c:pt idx="1120">
                  <c:v>0</c:v>
                </c:pt>
                <c:pt idx="1121">
                  <c:v>36.875</c:v>
                </c:pt>
                <c:pt idx="1122">
                  <c:v>36.875</c:v>
                </c:pt>
                <c:pt idx="1123">
                  <c:v>0</c:v>
                </c:pt>
                <c:pt idx="1124">
                  <c:v>0</c:v>
                </c:pt>
                <c:pt idx="1125">
                  <c:v>0</c:v>
                </c:pt>
                <c:pt idx="1126">
                  <c:v>0</c:v>
                </c:pt>
                <c:pt idx="1127">
                  <c:v>0</c:v>
                </c:pt>
                <c:pt idx="1128">
                  <c:v>49.285714285714285</c:v>
                </c:pt>
                <c:pt idx="1129">
                  <c:v>0</c:v>
                </c:pt>
                <c:pt idx="1130">
                  <c:v>52.333333333333336</c:v>
                </c:pt>
                <c:pt idx="1131">
                  <c:v>0</c:v>
                </c:pt>
                <c:pt idx="1132">
                  <c:v>0</c:v>
                </c:pt>
                <c:pt idx="1133">
                  <c:v>66.833333333333329</c:v>
                </c:pt>
                <c:pt idx="1134">
                  <c:v>0</c:v>
                </c:pt>
                <c:pt idx="1135">
                  <c:v>66.833333333333329</c:v>
                </c:pt>
                <c:pt idx="1136">
                  <c:v>54.444444444444443</c:v>
                </c:pt>
                <c:pt idx="1137">
                  <c:v>0</c:v>
                </c:pt>
                <c:pt idx="1138">
                  <c:v>54.444444444444443</c:v>
                </c:pt>
                <c:pt idx="1139">
                  <c:v>54.444444444444443</c:v>
                </c:pt>
                <c:pt idx="1140">
                  <c:v>42</c:v>
                </c:pt>
                <c:pt idx="1141">
                  <c:v>0</c:v>
                </c:pt>
                <c:pt idx="1142">
                  <c:v>47.555555555555557</c:v>
                </c:pt>
                <c:pt idx="1143">
                  <c:v>41.777777777777779</c:v>
                </c:pt>
                <c:pt idx="1144">
                  <c:v>0</c:v>
                </c:pt>
                <c:pt idx="1145">
                  <c:v>32.1</c:v>
                </c:pt>
                <c:pt idx="1146">
                  <c:v>32.1</c:v>
                </c:pt>
                <c:pt idx="1147">
                  <c:v>36.916666666666664</c:v>
                </c:pt>
                <c:pt idx="1148">
                  <c:v>36.916666666666664</c:v>
                </c:pt>
                <c:pt idx="1149">
                  <c:v>0</c:v>
                </c:pt>
                <c:pt idx="1150">
                  <c:v>0</c:v>
                </c:pt>
                <c:pt idx="1151">
                  <c:v>0</c:v>
                </c:pt>
                <c:pt idx="1152">
                  <c:v>33.299999999999997</c:v>
                </c:pt>
                <c:pt idx="1153">
                  <c:v>33.299999999999997</c:v>
                </c:pt>
                <c:pt idx="1154">
                  <c:v>33.299999999999997</c:v>
                </c:pt>
                <c:pt idx="1155">
                  <c:v>0</c:v>
                </c:pt>
                <c:pt idx="1156">
                  <c:v>0</c:v>
                </c:pt>
                <c:pt idx="1157">
                  <c:v>0</c:v>
                </c:pt>
                <c:pt idx="1158">
                  <c:v>39.125</c:v>
                </c:pt>
                <c:pt idx="1159">
                  <c:v>39.125</c:v>
                </c:pt>
                <c:pt idx="1160">
                  <c:v>39.125</c:v>
                </c:pt>
                <c:pt idx="1161">
                  <c:v>0</c:v>
                </c:pt>
                <c:pt idx="1162">
                  <c:v>28.142857142857142</c:v>
                </c:pt>
                <c:pt idx="1163">
                  <c:v>0</c:v>
                </c:pt>
                <c:pt idx="1164">
                  <c:v>0</c:v>
                </c:pt>
                <c:pt idx="1165">
                  <c:v>42.6</c:v>
                </c:pt>
                <c:pt idx="1166">
                  <c:v>0</c:v>
                </c:pt>
                <c:pt idx="1167">
                  <c:v>48.714285714285715</c:v>
                </c:pt>
                <c:pt idx="1168">
                  <c:v>0</c:v>
                </c:pt>
                <c:pt idx="1169">
                  <c:v>48.714285714285715</c:v>
                </c:pt>
                <c:pt idx="1170">
                  <c:v>0</c:v>
                </c:pt>
                <c:pt idx="1171">
                  <c:v>0</c:v>
                </c:pt>
                <c:pt idx="1172">
                  <c:v>0</c:v>
                </c:pt>
                <c:pt idx="1173">
                  <c:v>48.666666666666664</c:v>
                </c:pt>
                <c:pt idx="1174">
                  <c:v>48.666666666666664</c:v>
                </c:pt>
                <c:pt idx="1175">
                  <c:v>0</c:v>
                </c:pt>
                <c:pt idx="1176">
                  <c:v>0</c:v>
                </c:pt>
                <c:pt idx="1177">
                  <c:v>0</c:v>
                </c:pt>
                <c:pt idx="1178">
                  <c:v>0</c:v>
                </c:pt>
                <c:pt idx="1179">
                  <c:v>56</c:v>
                </c:pt>
                <c:pt idx="1180">
                  <c:v>56</c:v>
                </c:pt>
                <c:pt idx="1181">
                  <c:v>0</c:v>
                </c:pt>
                <c:pt idx="1182">
                  <c:v>56</c:v>
                </c:pt>
                <c:pt idx="1183">
                  <c:v>56</c:v>
                </c:pt>
                <c:pt idx="1184">
                  <c:v>46</c:v>
                </c:pt>
                <c:pt idx="1185">
                  <c:v>0</c:v>
                </c:pt>
                <c:pt idx="1186">
                  <c:v>0</c:v>
                </c:pt>
                <c:pt idx="1187">
                  <c:v>0</c:v>
                </c:pt>
                <c:pt idx="1188">
                  <c:v>0</c:v>
                </c:pt>
                <c:pt idx="1189">
                  <c:v>48</c:v>
                </c:pt>
                <c:pt idx="1190">
                  <c:v>48.5</c:v>
                </c:pt>
                <c:pt idx="1191">
                  <c:v>48.5</c:v>
                </c:pt>
                <c:pt idx="1192">
                  <c:v>0</c:v>
                </c:pt>
                <c:pt idx="1193">
                  <c:v>0</c:v>
                </c:pt>
                <c:pt idx="1194">
                  <c:v>0</c:v>
                </c:pt>
                <c:pt idx="1195">
                  <c:v>43.777777777777779</c:v>
                </c:pt>
                <c:pt idx="1196">
                  <c:v>0</c:v>
                </c:pt>
                <c:pt idx="1197">
                  <c:v>0</c:v>
                </c:pt>
                <c:pt idx="1198">
                  <c:v>0</c:v>
                </c:pt>
                <c:pt idx="1199">
                  <c:v>0</c:v>
                </c:pt>
                <c:pt idx="1200">
                  <c:v>37</c:v>
                </c:pt>
                <c:pt idx="1201">
                  <c:v>0</c:v>
                </c:pt>
                <c:pt idx="1202">
                  <c:v>0</c:v>
                </c:pt>
                <c:pt idx="1203">
                  <c:v>0</c:v>
                </c:pt>
                <c:pt idx="1204">
                  <c:v>0</c:v>
                </c:pt>
                <c:pt idx="1205">
                  <c:v>13.666666666666666</c:v>
                </c:pt>
                <c:pt idx="1206">
                  <c:v>0</c:v>
                </c:pt>
                <c:pt idx="1207">
                  <c:v>0</c:v>
                </c:pt>
                <c:pt idx="1208">
                  <c:v>28.5</c:v>
                </c:pt>
                <c:pt idx="1209">
                  <c:v>28.5</c:v>
                </c:pt>
                <c:pt idx="1210">
                  <c:v>48.5</c:v>
                </c:pt>
                <c:pt idx="1211">
                  <c:v>0</c:v>
                </c:pt>
                <c:pt idx="1212">
                  <c:v>46.6</c:v>
                </c:pt>
                <c:pt idx="1213">
                  <c:v>46.8</c:v>
                </c:pt>
                <c:pt idx="1214">
                  <c:v>0</c:v>
                </c:pt>
                <c:pt idx="1215">
                  <c:v>0</c:v>
                </c:pt>
                <c:pt idx="1216">
                  <c:v>35.666666666666664</c:v>
                </c:pt>
                <c:pt idx="1217">
                  <c:v>0</c:v>
                </c:pt>
                <c:pt idx="1218">
                  <c:v>66</c:v>
                </c:pt>
                <c:pt idx="1219">
                  <c:v>66</c:v>
                </c:pt>
                <c:pt idx="1220">
                  <c:v>66</c:v>
                </c:pt>
                <c:pt idx="1221">
                  <c:v>0</c:v>
                </c:pt>
                <c:pt idx="1222">
                  <c:v>63.142857142857146</c:v>
                </c:pt>
                <c:pt idx="1223">
                  <c:v>63.142857142857146</c:v>
                </c:pt>
                <c:pt idx="1224">
                  <c:v>0</c:v>
                </c:pt>
                <c:pt idx="1225">
                  <c:v>72.285714285714292</c:v>
                </c:pt>
                <c:pt idx="1226">
                  <c:v>0</c:v>
                </c:pt>
                <c:pt idx="1227">
                  <c:v>0</c:v>
                </c:pt>
                <c:pt idx="1228">
                  <c:v>0</c:v>
                </c:pt>
                <c:pt idx="1229">
                  <c:v>77.428571428571431</c:v>
                </c:pt>
                <c:pt idx="1230">
                  <c:v>0</c:v>
                </c:pt>
                <c:pt idx="1231">
                  <c:v>0</c:v>
                </c:pt>
                <c:pt idx="1232">
                  <c:v>0</c:v>
                </c:pt>
                <c:pt idx="1233">
                  <c:v>0</c:v>
                </c:pt>
                <c:pt idx="1234">
                  <c:v>48</c:v>
                </c:pt>
                <c:pt idx="1235">
                  <c:v>0</c:v>
                </c:pt>
                <c:pt idx="1236">
                  <c:v>0</c:v>
                </c:pt>
                <c:pt idx="1237">
                  <c:v>0</c:v>
                </c:pt>
                <c:pt idx="1238">
                  <c:v>0</c:v>
                </c:pt>
                <c:pt idx="1239">
                  <c:v>0</c:v>
                </c:pt>
                <c:pt idx="1240">
                  <c:v>0</c:v>
                </c:pt>
                <c:pt idx="1241">
                  <c:v>69.333333333333329</c:v>
                </c:pt>
                <c:pt idx="1242">
                  <c:v>69.333333333333329</c:v>
                </c:pt>
                <c:pt idx="1243">
                  <c:v>76.25</c:v>
                </c:pt>
                <c:pt idx="1244">
                  <c:v>76.25</c:v>
                </c:pt>
                <c:pt idx="1245">
                  <c:v>0</c:v>
                </c:pt>
                <c:pt idx="1246">
                  <c:v>0</c:v>
                </c:pt>
                <c:pt idx="1247">
                  <c:v>0</c:v>
                </c:pt>
                <c:pt idx="1248">
                  <c:v>81</c:v>
                </c:pt>
                <c:pt idx="1249">
                  <c:v>85.75</c:v>
                </c:pt>
                <c:pt idx="1250">
                  <c:v>82.333333333333329</c:v>
                </c:pt>
                <c:pt idx="1251">
                  <c:v>84</c:v>
                </c:pt>
                <c:pt idx="1252">
                  <c:v>0</c:v>
                </c:pt>
                <c:pt idx="1253">
                  <c:v>77</c:v>
                </c:pt>
                <c:pt idx="1254">
                  <c:v>0</c:v>
                </c:pt>
                <c:pt idx="1255">
                  <c:v>0</c:v>
                </c:pt>
                <c:pt idx="1256">
                  <c:v>0</c:v>
                </c:pt>
                <c:pt idx="1257">
                  <c:v>0</c:v>
                </c:pt>
                <c:pt idx="1258">
                  <c:v>0</c:v>
                </c:pt>
                <c:pt idx="1259">
                  <c:v>0</c:v>
                </c:pt>
                <c:pt idx="1260">
                  <c:v>0</c:v>
                </c:pt>
                <c:pt idx="1261">
                  <c:v>0</c:v>
                </c:pt>
                <c:pt idx="1262">
                  <c:v>75</c:v>
                </c:pt>
                <c:pt idx="1263">
                  <c:v>77.5</c:v>
                </c:pt>
                <c:pt idx="1264">
                  <c:v>0</c:v>
                </c:pt>
                <c:pt idx="1265">
                  <c:v>86</c:v>
                </c:pt>
                <c:pt idx="1266">
                  <c:v>0</c:v>
                </c:pt>
                <c:pt idx="1267">
                  <c:v>91</c:v>
                </c:pt>
                <c:pt idx="1268">
                  <c:v>93.5</c:v>
                </c:pt>
                <c:pt idx="1269">
                  <c:v>92</c:v>
                </c:pt>
                <c:pt idx="1270">
                  <c:v>0</c:v>
                </c:pt>
                <c:pt idx="1271">
                  <c:v>0</c:v>
                </c:pt>
                <c:pt idx="1272">
                  <c:v>0</c:v>
                </c:pt>
                <c:pt idx="1273">
                  <c:v>854</c:v>
                </c:pt>
                <c:pt idx="1274">
                  <c:v>0</c:v>
                </c:pt>
                <c:pt idx="1275">
                  <c:v>809.5</c:v>
                </c:pt>
                <c:pt idx="1276">
                  <c:v>873</c:v>
                </c:pt>
                <c:pt idx="1277">
                  <c:v>0</c:v>
                </c:pt>
                <c:pt idx="1278">
                  <c:v>0</c:v>
                </c:pt>
                <c:pt idx="1279">
                  <c:v>921.66666666666663</c:v>
                </c:pt>
                <c:pt idx="1280">
                  <c:v>0</c:v>
                </c:pt>
                <c:pt idx="1281">
                  <c:v>0</c:v>
                </c:pt>
                <c:pt idx="1282">
                  <c:v>0</c:v>
                </c:pt>
                <c:pt idx="1283">
                  <c:v>1000</c:v>
                </c:pt>
                <c:pt idx="1284">
                  <c:v>0</c:v>
                </c:pt>
                <c:pt idx="1285">
                  <c:v>0</c:v>
                </c:pt>
                <c:pt idx="1286">
                  <c:v>1000</c:v>
                </c:pt>
                <c:pt idx="1287">
                  <c:v>0</c:v>
                </c:pt>
                <c:pt idx="1288">
                  <c:v>0</c:v>
                </c:pt>
                <c:pt idx="1289">
                  <c:v>1000</c:v>
                </c:pt>
                <c:pt idx="1290">
                  <c:v>0</c:v>
                </c:pt>
                <c:pt idx="1291">
                  <c:v>991</c:v>
                </c:pt>
                <c:pt idx="1292">
                  <c:v>0</c:v>
                </c:pt>
                <c:pt idx="1293">
                  <c:v>962.33333333333337</c:v>
                </c:pt>
                <c:pt idx="1294">
                  <c:v>0</c:v>
                </c:pt>
                <c:pt idx="1295">
                  <c:v>0</c:v>
                </c:pt>
                <c:pt idx="1296">
                  <c:v>0</c:v>
                </c:pt>
                <c:pt idx="1297">
                  <c:v>0</c:v>
                </c:pt>
                <c:pt idx="1298">
                  <c:v>957</c:v>
                </c:pt>
                <c:pt idx="1299">
                  <c:v>883.33333333333337</c:v>
                </c:pt>
                <c:pt idx="1300">
                  <c:v>934</c:v>
                </c:pt>
                <c:pt idx="1301">
                  <c:v>934</c:v>
                </c:pt>
                <c:pt idx="1302">
                  <c:v>0</c:v>
                </c:pt>
                <c:pt idx="1303">
                  <c:v>947.2</c:v>
                </c:pt>
                <c:pt idx="1304">
                  <c:v>0</c:v>
                </c:pt>
                <c:pt idx="1305">
                  <c:v>0</c:v>
                </c:pt>
                <c:pt idx="1306">
                  <c:v>956</c:v>
                </c:pt>
                <c:pt idx="1307">
                  <c:v>0</c:v>
                </c:pt>
                <c:pt idx="1308">
                  <c:v>0</c:v>
                </c:pt>
                <c:pt idx="1309">
                  <c:v>0</c:v>
                </c:pt>
                <c:pt idx="1310">
                  <c:v>0</c:v>
                </c:pt>
                <c:pt idx="1311">
                  <c:v>0</c:v>
                </c:pt>
                <c:pt idx="1312">
                  <c:v>1000</c:v>
                </c:pt>
                <c:pt idx="1313">
                  <c:v>0</c:v>
                </c:pt>
                <c:pt idx="1314">
                  <c:v>0</c:v>
                </c:pt>
                <c:pt idx="1315">
                  <c:v>1000</c:v>
                </c:pt>
                <c:pt idx="1316">
                  <c:v>1000</c:v>
                </c:pt>
                <c:pt idx="1317">
                  <c:v>0</c:v>
                </c:pt>
                <c:pt idx="1318">
                  <c:v>1000</c:v>
                </c:pt>
                <c:pt idx="1319">
                  <c:v>0</c:v>
                </c:pt>
                <c:pt idx="1320">
                  <c:v>0</c:v>
                </c:pt>
                <c:pt idx="1321">
                  <c:v>1000</c:v>
                </c:pt>
                <c:pt idx="1322">
                  <c:v>0</c:v>
                </c:pt>
                <c:pt idx="1323">
                  <c:v>0</c:v>
                </c:pt>
                <c:pt idx="1324">
                  <c:v>0</c:v>
                </c:pt>
                <c:pt idx="1325">
                  <c:v>0</c:v>
                </c:pt>
                <c:pt idx="1326">
                  <c:v>0</c:v>
                </c:pt>
                <c:pt idx="1327">
                  <c:v>1000</c:v>
                </c:pt>
                <c:pt idx="1328">
                  <c:v>0</c:v>
                </c:pt>
                <c:pt idx="1329">
                  <c:v>0</c:v>
                </c:pt>
                <c:pt idx="1330">
                  <c:v>0</c:v>
                </c:pt>
                <c:pt idx="1331">
                  <c:v>0</c:v>
                </c:pt>
                <c:pt idx="1332">
                  <c:v>1000</c:v>
                </c:pt>
                <c:pt idx="1333">
                  <c:v>1000</c:v>
                </c:pt>
                <c:pt idx="1334">
                  <c:v>0</c:v>
                </c:pt>
                <c:pt idx="1335">
                  <c:v>0</c:v>
                </c:pt>
                <c:pt idx="1336">
                  <c:v>0</c:v>
                </c:pt>
                <c:pt idx="1337">
                  <c:v>0</c:v>
                </c:pt>
                <c:pt idx="1338">
                  <c:v>0</c:v>
                </c:pt>
                <c:pt idx="1339">
                  <c:v>1000</c:v>
                </c:pt>
                <c:pt idx="1340">
                  <c:v>1000</c:v>
                </c:pt>
                <c:pt idx="1341">
                  <c:v>1000</c:v>
                </c:pt>
                <c:pt idx="1342">
                  <c:v>1000</c:v>
                </c:pt>
                <c:pt idx="1343">
                  <c:v>1000</c:v>
                </c:pt>
                <c:pt idx="1344">
                  <c:v>0</c:v>
                </c:pt>
                <c:pt idx="1345">
                  <c:v>0</c:v>
                </c:pt>
                <c:pt idx="1346">
                  <c:v>0</c:v>
                </c:pt>
                <c:pt idx="1347">
                  <c:v>1000</c:v>
                </c:pt>
                <c:pt idx="1348">
                  <c:v>1000</c:v>
                </c:pt>
                <c:pt idx="1349">
                  <c:v>1000</c:v>
                </c:pt>
                <c:pt idx="1350">
                  <c:v>0</c:v>
                </c:pt>
                <c:pt idx="1351">
                  <c:v>0</c:v>
                </c:pt>
                <c:pt idx="1352">
                  <c:v>1000</c:v>
                </c:pt>
                <c:pt idx="1353">
                  <c:v>0</c:v>
                </c:pt>
                <c:pt idx="1354">
                  <c:v>0</c:v>
                </c:pt>
                <c:pt idx="1355">
                  <c:v>0</c:v>
                </c:pt>
                <c:pt idx="1356">
                  <c:v>0</c:v>
                </c:pt>
                <c:pt idx="1357">
                  <c:v>1028.5</c:v>
                </c:pt>
                <c:pt idx="1358">
                  <c:v>1029</c:v>
                </c:pt>
                <c:pt idx="1359">
                  <c:v>1029</c:v>
                </c:pt>
                <c:pt idx="1360">
                  <c:v>0</c:v>
                </c:pt>
                <c:pt idx="1361">
                  <c:v>1021.75</c:v>
                </c:pt>
                <c:pt idx="1362">
                  <c:v>0</c:v>
                </c:pt>
                <c:pt idx="1363">
                  <c:v>993.8</c:v>
                </c:pt>
                <c:pt idx="1364">
                  <c:v>0</c:v>
                </c:pt>
                <c:pt idx="1365">
                  <c:v>0</c:v>
                </c:pt>
                <c:pt idx="1366">
                  <c:v>0</c:v>
                </c:pt>
                <c:pt idx="1367">
                  <c:v>0</c:v>
                </c:pt>
                <c:pt idx="1368">
                  <c:v>941</c:v>
                </c:pt>
                <c:pt idx="1369">
                  <c:v>960.66666666666663</c:v>
                </c:pt>
                <c:pt idx="1370">
                  <c:v>0</c:v>
                </c:pt>
                <c:pt idx="1371">
                  <c:v>0</c:v>
                </c:pt>
                <c:pt idx="1372">
                  <c:v>0</c:v>
                </c:pt>
                <c:pt idx="1373">
                  <c:v>0</c:v>
                </c:pt>
                <c:pt idx="1374">
                  <c:v>0</c:v>
                </c:pt>
                <c:pt idx="1375">
                  <c:v>0</c:v>
                </c:pt>
                <c:pt idx="1376">
                  <c:v>0</c:v>
                </c:pt>
                <c:pt idx="1377">
                  <c:v>0</c:v>
                </c:pt>
                <c:pt idx="1378">
                  <c:v>0</c:v>
                </c:pt>
                <c:pt idx="1379">
                  <c:v>1000</c:v>
                </c:pt>
                <c:pt idx="1380">
                  <c:v>0</c:v>
                </c:pt>
                <c:pt idx="1381">
                  <c:v>1000</c:v>
                </c:pt>
                <c:pt idx="1382">
                  <c:v>0</c:v>
                </c:pt>
                <c:pt idx="1383">
                  <c:v>0</c:v>
                </c:pt>
                <c:pt idx="1384">
                  <c:v>1000</c:v>
                </c:pt>
                <c:pt idx="1385">
                  <c:v>1000</c:v>
                </c:pt>
                <c:pt idx="1386">
                  <c:v>1000</c:v>
                </c:pt>
                <c:pt idx="1387">
                  <c:v>0</c:v>
                </c:pt>
                <c:pt idx="1388">
                  <c:v>0</c:v>
                </c:pt>
                <c:pt idx="1389">
                  <c:v>1000</c:v>
                </c:pt>
                <c:pt idx="1390">
                  <c:v>0</c:v>
                </c:pt>
                <c:pt idx="1391">
                  <c:v>0</c:v>
                </c:pt>
                <c:pt idx="1392">
                  <c:v>0</c:v>
                </c:pt>
                <c:pt idx="1393">
                  <c:v>0</c:v>
                </c:pt>
                <c:pt idx="1394">
                  <c:v>0</c:v>
                </c:pt>
                <c:pt idx="1395">
                  <c:v>0</c:v>
                </c:pt>
                <c:pt idx="1396">
                  <c:v>1086</c:v>
                </c:pt>
                <c:pt idx="1397">
                  <c:v>1038.3333333333333</c:v>
                </c:pt>
                <c:pt idx="1398">
                  <c:v>1038.3333333333333</c:v>
                </c:pt>
                <c:pt idx="1399">
                  <c:v>0</c:v>
                </c:pt>
                <c:pt idx="1400">
                  <c:v>0</c:v>
                </c:pt>
                <c:pt idx="1401">
                  <c:v>0</c:v>
                </c:pt>
                <c:pt idx="1402">
                  <c:v>0</c:v>
                </c:pt>
                <c:pt idx="1403">
                  <c:v>1009.6666666666666</c:v>
                </c:pt>
                <c:pt idx="1404">
                  <c:v>0</c:v>
                </c:pt>
                <c:pt idx="1405">
                  <c:v>0</c:v>
                </c:pt>
                <c:pt idx="1406">
                  <c:v>0</c:v>
                </c:pt>
                <c:pt idx="1407">
                  <c:v>0</c:v>
                </c:pt>
                <c:pt idx="1408">
                  <c:v>1000</c:v>
                </c:pt>
                <c:pt idx="1409">
                  <c:v>1000</c:v>
                </c:pt>
                <c:pt idx="1410">
                  <c:v>1000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1000</c:v>
                </c:pt>
                <c:pt idx="1425">
                  <c:v>0</c:v>
                </c:pt>
                <c:pt idx="1426">
                  <c:v>1000</c:v>
                </c:pt>
                <c:pt idx="1427">
                  <c:v>0</c:v>
                </c:pt>
                <c:pt idx="1428">
                  <c:v>0</c:v>
                </c:pt>
                <c:pt idx="1429">
                  <c:v>0</c:v>
                </c:pt>
                <c:pt idx="1430">
                  <c:v>0</c:v>
                </c:pt>
                <c:pt idx="1431">
                  <c:v>1000</c:v>
                </c:pt>
                <c:pt idx="1432">
                  <c:v>1000</c:v>
                </c:pt>
                <c:pt idx="1433">
                  <c:v>1000</c:v>
                </c:pt>
                <c:pt idx="1434">
                  <c:v>1000</c:v>
                </c:pt>
                <c:pt idx="1435">
                  <c:v>1000</c:v>
                </c:pt>
                <c:pt idx="1436">
                  <c:v>0</c:v>
                </c:pt>
                <c:pt idx="1437">
                  <c:v>1032.4444444444443</c:v>
                </c:pt>
                <c:pt idx="1438">
                  <c:v>1032.4444444444443</c:v>
                </c:pt>
                <c:pt idx="1439">
                  <c:v>0</c:v>
                </c:pt>
                <c:pt idx="1440">
                  <c:v>1032.4444444444443</c:v>
                </c:pt>
                <c:pt idx="1441">
                  <c:v>1032.4444444444443</c:v>
                </c:pt>
                <c:pt idx="1442">
                  <c:v>1029.2</c:v>
                </c:pt>
                <c:pt idx="1443">
                  <c:v>0</c:v>
                </c:pt>
                <c:pt idx="1444">
                  <c:v>0</c:v>
                </c:pt>
                <c:pt idx="1445">
                  <c:v>1032.4444444444443</c:v>
                </c:pt>
                <c:pt idx="1446">
                  <c:v>1026.5454545454545</c:v>
                </c:pt>
                <c:pt idx="1447">
                  <c:v>1026.5454545454545</c:v>
                </c:pt>
                <c:pt idx="1448">
                  <c:v>1026.5454545454545</c:v>
                </c:pt>
                <c:pt idx="1449">
                  <c:v>1026.5454545454545</c:v>
                </c:pt>
                <c:pt idx="1450">
                  <c:v>0</c:v>
                </c:pt>
                <c:pt idx="1451">
                  <c:v>0</c:v>
                </c:pt>
                <c:pt idx="1452">
                  <c:v>0</c:v>
                </c:pt>
                <c:pt idx="1453">
                  <c:v>0</c:v>
                </c:pt>
                <c:pt idx="1454">
                  <c:v>964.6</c:v>
                </c:pt>
                <c:pt idx="1455">
                  <c:v>0</c:v>
                </c:pt>
                <c:pt idx="1456">
                  <c:v>0</c:v>
                </c:pt>
                <c:pt idx="1457">
                  <c:v>911.5</c:v>
                </c:pt>
                <c:pt idx="1458">
                  <c:v>0</c:v>
                </c:pt>
                <c:pt idx="1459">
                  <c:v>0</c:v>
                </c:pt>
                <c:pt idx="1460">
                  <c:v>0</c:v>
                </c:pt>
                <c:pt idx="1461">
                  <c:v>941</c:v>
                </c:pt>
                <c:pt idx="1462">
                  <c:v>1000</c:v>
                </c:pt>
                <c:pt idx="1463">
                  <c:v>0</c:v>
                </c:pt>
                <c:pt idx="1464">
                  <c:v>1000</c:v>
                </c:pt>
                <c:pt idx="1465">
                  <c:v>1000</c:v>
                </c:pt>
                <c:pt idx="1466">
                  <c:v>0</c:v>
                </c:pt>
                <c:pt idx="1467">
                  <c:v>0</c:v>
                </c:pt>
                <c:pt idx="1468">
                  <c:v>0</c:v>
                </c:pt>
                <c:pt idx="1469">
                  <c:v>1000</c:v>
                </c:pt>
                <c:pt idx="1470">
                  <c:v>0</c:v>
                </c:pt>
                <c:pt idx="1471">
                  <c:v>1029.5</c:v>
                </c:pt>
                <c:pt idx="1472">
                  <c:v>0</c:v>
                </c:pt>
                <c:pt idx="1473">
                  <c:v>0</c:v>
                </c:pt>
                <c:pt idx="1474">
                  <c:v>0</c:v>
                </c:pt>
                <c:pt idx="1475">
                  <c:v>985</c:v>
                </c:pt>
                <c:pt idx="1476">
                  <c:v>0</c:v>
                </c:pt>
                <c:pt idx="1477">
                  <c:v>955.5</c:v>
                </c:pt>
                <c:pt idx="1478">
                  <c:v>0</c:v>
                </c:pt>
                <c:pt idx="1479">
                  <c:v>0</c:v>
                </c:pt>
                <c:pt idx="1480">
                  <c:v>0</c:v>
                </c:pt>
                <c:pt idx="1481">
                  <c:v>0</c:v>
                </c:pt>
                <c:pt idx="1482">
                  <c:v>0</c:v>
                </c:pt>
                <c:pt idx="1483">
                  <c:v>1000</c:v>
                </c:pt>
                <c:pt idx="1484">
                  <c:v>1000</c:v>
                </c:pt>
                <c:pt idx="1485">
                  <c:v>0</c:v>
                </c:pt>
                <c:pt idx="1486">
                  <c:v>0</c:v>
                </c:pt>
                <c:pt idx="1487">
                  <c:v>1000</c:v>
                </c:pt>
                <c:pt idx="1488">
                  <c:v>1000</c:v>
                </c:pt>
                <c:pt idx="1489">
                  <c:v>0</c:v>
                </c:pt>
                <c:pt idx="1490">
                  <c:v>0</c:v>
                </c:pt>
                <c:pt idx="1491">
                  <c:v>1000</c:v>
                </c:pt>
                <c:pt idx="1492">
                  <c:v>1000</c:v>
                </c:pt>
                <c:pt idx="1493">
                  <c:v>0</c:v>
                </c:pt>
                <c:pt idx="1494">
                  <c:v>0</c:v>
                </c:pt>
                <c:pt idx="1495">
                  <c:v>0</c:v>
                </c:pt>
                <c:pt idx="1496">
                  <c:v>1000</c:v>
                </c:pt>
                <c:pt idx="1497">
                  <c:v>1000</c:v>
                </c:pt>
                <c:pt idx="1498">
                  <c:v>1000</c:v>
                </c:pt>
                <c:pt idx="1499">
                  <c:v>1000</c:v>
                </c:pt>
                <c:pt idx="1500">
                  <c:v>1000</c:v>
                </c:pt>
                <c:pt idx="1501">
                  <c:v>0</c:v>
                </c:pt>
                <c:pt idx="1502">
                  <c:v>0</c:v>
                </c:pt>
                <c:pt idx="1503">
                  <c:v>1000</c:v>
                </c:pt>
                <c:pt idx="1504">
                  <c:v>0</c:v>
                </c:pt>
                <c:pt idx="1505">
                  <c:v>1000</c:v>
                </c:pt>
                <c:pt idx="1506">
                  <c:v>0</c:v>
                </c:pt>
                <c:pt idx="1507">
                  <c:v>1047.2</c:v>
                </c:pt>
                <c:pt idx="1508">
                  <c:v>1047.2</c:v>
                </c:pt>
                <c:pt idx="1509">
                  <c:v>0</c:v>
                </c:pt>
                <c:pt idx="1510">
                  <c:v>1065</c:v>
                </c:pt>
                <c:pt idx="1511">
                  <c:v>0</c:v>
                </c:pt>
                <c:pt idx="1512">
                  <c:v>0</c:v>
                </c:pt>
                <c:pt idx="1513">
                  <c:v>1059.1666666666667</c:v>
                </c:pt>
                <c:pt idx="1514">
                  <c:v>1065</c:v>
                </c:pt>
                <c:pt idx="1515">
                  <c:v>1044.3333333333333</c:v>
                </c:pt>
                <c:pt idx="1516">
                  <c:v>0</c:v>
                </c:pt>
                <c:pt idx="1517">
                  <c:v>0</c:v>
                </c:pt>
                <c:pt idx="1518">
                  <c:v>988.2</c:v>
                </c:pt>
                <c:pt idx="1519">
                  <c:v>988.2</c:v>
                </c:pt>
                <c:pt idx="1520">
                  <c:v>0</c:v>
                </c:pt>
                <c:pt idx="1521">
                  <c:v>0</c:v>
                </c:pt>
                <c:pt idx="1522">
                  <c:v>985.25</c:v>
                </c:pt>
                <c:pt idx="1523">
                  <c:v>0</c:v>
                </c:pt>
                <c:pt idx="1524">
                  <c:v>0</c:v>
                </c:pt>
                <c:pt idx="1525">
                  <c:v>0</c:v>
                </c:pt>
                <c:pt idx="1526">
                  <c:v>0</c:v>
                </c:pt>
                <c:pt idx="1527">
                  <c:v>0</c:v>
                </c:pt>
                <c:pt idx="1528">
                  <c:v>0</c:v>
                </c:pt>
                <c:pt idx="1529">
                  <c:v>0</c:v>
                </c:pt>
                <c:pt idx="1530">
                  <c:v>0</c:v>
                </c:pt>
                <c:pt idx="1531">
                  <c:v>0</c:v>
                </c:pt>
                <c:pt idx="1532">
                  <c:v>1000</c:v>
                </c:pt>
                <c:pt idx="1533">
                  <c:v>0</c:v>
                </c:pt>
                <c:pt idx="1534">
                  <c:v>0</c:v>
                </c:pt>
                <c:pt idx="1535">
                  <c:v>0</c:v>
                </c:pt>
                <c:pt idx="1536">
                  <c:v>0</c:v>
                </c:pt>
                <c:pt idx="1537">
                  <c:v>0</c:v>
                </c:pt>
                <c:pt idx="1538">
                  <c:v>1000</c:v>
                </c:pt>
                <c:pt idx="1539">
                  <c:v>0</c:v>
                </c:pt>
                <c:pt idx="1540">
                  <c:v>1000</c:v>
                </c:pt>
                <c:pt idx="1541">
                  <c:v>0</c:v>
                </c:pt>
                <c:pt idx="1542">
                  <c:v>0</c:v>
                </c:pt>
                <c:pt idx="1543">
                  <c:v>0</c:v>
                </c:pt>
                <c:pt idx="1544">
                  <c:v>0</c:v>
                </c:pt>
                <c:pt idx="1545">
                  <c:v>1078.3333333333333</c:v>
                </c:pt>
                <c:pt idx="1546">
                  <c:v>1058.75</c:v>
                </c:pt>
                <c:pt idx="1547">
                  <c:v>0</c:v>
                </c:pt>
                <c:pt idx="1548">
                  <c:v>1108</c:v>
                </c:pt>
                <c:pt idx="1549">
                  <c:v>1081</c:v>
                </c:pt>
                <c:pt idx="1550">
                  <c:v>0</c:v>
                </c:pt>
                <c:pt idx="1551">
                  <c:v>1023.8</c:v>
                </c:pt>
                <c:pt idx="1552">
                  <c:v>0</c:v>
                </c:pt>
                <c:pt idx="1553">
                  <c:v>1023.8</c:v>
                </c:pt>
                <c:pt idx="1554">
                  <c:v>0</c:v>
                </c:pt>
                <c:pt idx="1555">
                  <c:v>0</c:v>
                </c:pt>
                <c:pt idx="1556">
                  <c:v>1019.8333333333334</c:v>
                </c:pt>
                <c:pt idx="1557">
                  <c:v>0</c:v>
                </c:pt>
                <c:pt idx="1558">
                  <c:v>0</c:v>
                </c:pt>
                <c:pt idx="1559">
                  <c:v>0</c:v>
                </c:pt>
                <c:pt idx="1560">
                  <c:v>1000</c:v>
                </c:pt>
                <c:pt idx="1561">
                  <c:v>1000</c:v>
                </c:pt>
                <c:pt idx="1562">
                  <c:v>1000</c:v>
                </c:pt>
                <c:pt idx="1563">
                  <c:v>1000</c:v>
                </c:pt>
                <c:pt idx="1564">
                  <c:v>0</c:v>
                </c:pt>
                <c:pt idx="1565">
                  <c:v>1000</c:v>
                </c:pt>
                <c:pt idx="1566">
                  <c:v>1000</c:v>
                </c:pt>
                <c:pt idx="1567">
                  <c:v>0</c:v>
                </c:pt>
                <c:pt idx="1568">
                  <c:v>1000</c:v>
                </c:pt>
                <c:pt idx="1569">
                  <c:v>1000</c:v>
                </c:pt>
                <c:pt idx="1570">
                  <c:v>0</c:v>
                </c:pt>
                <c:pt idx="1571">
                  <c:v>0</c:v>
                </c:pt>
                <c:pt idx="1572">
                  <c:v>1000</c:v>
                </c:pt>
                <c:pt idx="1573">
                  <c:v>0</c:v>
                </c:pt>
                <c:pt idx="1574">
                  <c:v>1035.4000000000001</c:v>
                </c:pt>
                <c:pt idx="1575">
                  <c:v>0</c:v>
                </c:pt>
                <c:pt idx="1576">
                  <c:v>0</c:v>
                </c:pt>
                <c:pt idx="1577">
                  <c:v>1044.25</c:v>
                </c:pt>
                <c:pt idx="1578">
                  <c:v>0</c:v>
                </c:pt>
                <c:pt idx="1579">
                  <c:v>0</c:v>
                </c:pt>
                <c:pt idx="1580">
                  <c:v>1059</c:v>
                </c:pt>
                <c:pt idx="1581">
                  <c:v>1044.25</c:v>
                </c:pt>
                <c:pt idx="1582">
                  <c:v>0</c:v>
                </c:pt>
                <c:pt idx="1583">
                  <c:v>0</c:v>
                </c:pt>
                <c:pt idx="1584">
                  <c:v>0</c:v>
                </c:pt>
                <c:pt idx="1585">
                  <c:v>0</c:v>
                </c:pt>
                <c:pt idx="1586">
                  <c:v>1000</c:v>
                </c:pt>
                <c:pt idx="1587">
                  <c:v>0</c:v>
                </c:pt>
                <c:pt idx="1588">
                  <c:v>1000</c:v>
                </c:pt>
                <c:pt idx="1589">
                  <c:v>0</c:v>
                </c:pt>
                <c:pt idx="1590">
                  <c:v>0</c:v>
                </c:pt>
                <c:pt idx="1591">
                  <c:v>0</c:v>
                </c:pt>
                <c:pt idx="1592">
                  <c:v>0</c:v>
                </c:pt>
                <c:pt idx="1593">
                  <c:v>1000</c:v>
                </c:pt>
                <c:pt idx="1594">
                  <c:v>1000</c:v>
                </c:pt>
                <c:pt idx="1595">
                  <c:v>1000</c:v>
                </c:pt>
                <c:pt idx="1596">
                  <c:v>1000</c:v>
                </c:pt>
                <c:pt idx="1597">
                  <c:v>0</c:v>
                </c:pt>
                <c:pt idx="1598">
                  <c:v>1000</c:v>
                </c:pt>
                <c:pt idx="1599">
                  <c:v>0</c:v>
                </c:pt>
                <c:pt idx="1600">
                  <c:v>1000</c:v>
                </c:pt>
                <c:pt idx="1601">
                  <c:v>1000</c:v>
                </c:pt>
                <c:pt idx="1602">
                  <c:v>0</c:v>
                </c:pt>
                <c:pt idx="1603">
                  <c:v>1000</c:v>
                </c:pt>
                <c:pt idx="1604">
                  <c:v>1000</c:v>
                </c:pt>
                <c:pt idx="1605">
                  <c:v>0</c:v>
                </c:pt>
                <c:pt idx="1606">
                  <c:v>0</c:v>
                </c:pt>
                <c:pt idx="1607">
                  <c:v>1000</c:v>
                </c:pt>
                <c:pt idx="1608">
                  <c:v>0</c:v>
                </c:pt>
                <c:pt idx="1609">
                  <c:v>0</c:v>
                </c:pt>
                <c:pt idx="1610">
                  <c:v>0</c:v>
                </c:pt>
                <c:pt idx="1611">
                  <c:v>0</c:v>
                </c:pt>
                <c:pt idx="1612">
                  <c:v>1000</c:v>
                </c:pt>
                <c:pt idx="1613">
                  <c:v>0</c:v>
                </c:pt>
                <c:pt idx="1614">
                  <c:v>1000</c:v>
                </c:pt>
                <c:pt idx="1615">
                  <c:v>0</c:v>
                </c:pt>
                <c:pt idx="1616">
                  <c:v>0</c:v>
                </c:pt>
                <c:pt idx="1617">
                  <c:v>1029.6666666666667</c:v>
                </c:pt>
                <c:pt idx="1618">
                  <c:v>0</c:v>
                </c:pt>
                <c:pt idx="1619">
                  <c:v>1022.25</c:v>
                </c:pt>
                <c:pt idx="1620">
                  <c:v>0</c:v>
                </c:pt>
                <c:pt idx="1621">
                  <c:v>0</c:v>
                </c:pt>
                <c:pt idx="1622">
                  <c:v>0</c:v>
                </c:pt>
                <c:pt idx="1623">
                  <c:v>0</c:v>
                </c:pt>
                <c:pt idx="1624">
                  <c:v>0</c:v>
                </c:pt>
                <c:pt idx="1625">
                  <c:v>0</c:v>
                </c:pt>
                <c:pt idx="1626">
                  <c:v>1000</c:v>
                </c:pt>
                <c:pt idx="1627">
                  <c:v>0</c:v>
                </c:pt>
                <c:pt idx="1628">
                  <c:v>1000</c:v>
                </c:pt>
                <c:pt idx="1629">
                  <c:v>1000</c:v>
                </c:pt>
                <c:pt idx="1630">
                  <c:v>0</c:v>
                </c:pt>
                <c:pt idx="1631">
                  <c:v>0</c:v>
                </c:pt>
                <c:pt idx="1632">
                  <c:v>1000</c:v>
                </c:pt>
                <c:pt idx="1633">
                  <c:v>0</c:v>
                </c:pt>
                <c:pt idx="1634">
                  <c:v>0</c:v>
                </c:pt>
                <c:pt idx="1635">
                  <c:v>0</c:v>
                </c:pt>
                <c:pt idx="1636">
                  <c:v>1000</c:v>
                </c:pt>
                <c:pt idx="1637">
                  <c:v>1000</c:v>
                </c:pt>
                <c:pt idx="1638">
                  <c:v>1073.25</c:v>
                </c:pt>
                <c:pt idx="1639">
                  <c:v>0</c:v>
                </c:pt>
                <c:pt idx="1640">
                  <c:v>1139.75</c:v>
                </c:pt>
                <c:pt idx="1641">
                  <c:v>1111.8</c:v>
                </c:pt>
                <c:pt idx="1642">
                  <c:v>1093.1666666666667</c:v>
                </c:pt>
                <c:pt idx="1643">
                  <c:v>1069.875</c:v>
                </c:pt>
                <c:pt idx="1644">
                  <c:v>1069.875</c:v>
                </c:pt>
                <c:pt idx="1645">
                  <c:v>1069.875</c:v>
                </c:pt>
                <c:pt idx="1646">
                  <c:v>0</c:v>
                </c:pt>
                <c:pt idx="1647">
                  <c:v>0</c:v>
                </c:pt>
                <c:pt idx="1648">
                  <c:v>1075.2222222222222</c:v>
                </c:pt>
                <c:pt idx="1649">
                  <c:v>1075.2222222222222</c:v>
                </c:pt>
                <c:pt idx="1650">
                  <c:v>0</c:v>
                </c:pt>
                <c:pt idx="1651">
                  <c:v>1014.75</c:v>
                </c:pt>
                <c:pt idx="1652">
                  <c:v>0</c:v>
                </c:pt>
                <c:pt idx="1653">
                  <c:v>1023.6</c:v>
                </c:pt>
                <c:pt idx="1654">
                  <c:v>1023.6</c:v>
                </c:pt>
                <c:pt idx="1655">
                  <c:v>0</c:v>
                </c:pt>
                <c:pt idx="1656">
                  <c:v>1000</c:v>
                </c:pt>
                <c:pt idx="1657">
                  <c:v>1000</c:v>
                </c:pt>
                <c:pt idx="1658">
                  <c:v>0</c:v>
                </c:pt>
                <c:pt idx="1659">
                  <c:v>1000</c:v>
                </c:pt>
                <c:pt idx="1660">
                  <c:v>1000</c:v>
                </c:pt>
                <c:pt idx="1661">
                  <c:v>0</c:v>
                </c:pt>
                <c:pt idx="1662">
                  <c:v>1000</c:v>
                </c:pt>
                <c:pt idx="1663">
                  <c:v>0</c:v>
                </c:pt>
                <c:pt idx="1664">
                  <c:v>1000</c:v>
                </c:pt>
                <c:pt idx="1665">
                  <c:v>1000</c:v>
                </c:pt>
                <c:pt idx="1666">
                  <c:v>0</c:v>
                </c:pt>
                <c:pt idx="1667">
                  <c:v>0</c:v>
                </c:pt>
                <c:pt idx="1668">
                  <c:v>1000</c:v>
                </c:pt>
                <c:pt idx="1669">
                  <c:v>1000</c:v>
                </c:pt>
                <c:pt idx="1670">
                  <c:v>990</c:v>
                </c:pt>
                <c:pt idx="1671">
                  <c:v>970.5</c:v>
                </c:pt>
                <c:pt idx="1672">
                  <c:v>0</c:v>
                </c:pt>
                <c:pt idx="1673">
                  <c:v>0</c:v>
                </c:pt>
                <c:pt idx="1674">
                  <c:v>0</c:v>
                </c:pt>
                <c:pt idx="1675">
                  <c:v>970.5</c:v>
                </c:pt>
                <c:pt idx="1676">
                  <c:v>970.5</c:v>
                </c:pt>
                <c:pt idx="1677">
                  <c:v>0</c:v>
                </c:pt>
                <c:pt idx="1678">
                  <c:v>919</c:v>
                </c:pt>
                <c:pt idx="1679">
                  <c:v>0</c:v>
                </c:pt>
                <c:pt idx="1680">
                  <c:v>0</c:v>
                </c:pt>
                <c:pt idx="1681">
                  <c:v>867.25</c:v>
                </c:pt>
                <c:pt idx="1682">
                  <c:v>0</c:v>
                </c:pt>
                <c:pt idx="1683">
                  <c:v>0</c:v>
                </c:pt>
                <c:pt idx="1684">
                  <c:v>911.5</c:v>
                </c:pt>
                <c:pt idx="1685">
                  <c:v>911.5</c:v>
                </c:pt>
                <c:pt idx="1686">
                  <c:v>933.625</c:v>
                </c:pt>
                <c:pt idx="1687">
                  <c:v>933.625</c:v>
                </c:pt>
                <c:pt idx="1688">
                  <c:v>0</c:v>
                </c:pt>
                <c:pt idx="1689">
                  <c:v>0</c:v>
                </c:pt>
                <c:pt idx="1690">
                  <c:v>0</c:v>
                </c:pt>
                <c:pt idx="1691">
                  <c:v>0</c:v>
                </c:pt>
                <c:pt idx="1692">
                  <c:v>950.83333333333337</c:v>
                </c:pt>
                <c:pt idx="1693">
                  <c:v>0</c:v>
                </c:pt>
                <c:pt idx="1694">
                  <c:v>1000</c:v>
                </c:pt>
                <c:pt idx="1695">
                  <c:v>0</c:v>
                </c:pt>
                <c:pt idx="1696">
                  <c:v>0</c:v>
                </c:pt>
                <c:pt idx="1697">
                  <c:v>0</c:v>
                </c:pt>
                <c:pt idx="1698">
                  <c:v>1000</c:v>
                </c:pt>
                <c:pt idx="1699">
                  <c:v>1000</c:v>
                </c:pt>
                <c:pt idx="1700">
                  <c:v>1000</c:v>
                </c:pt>
                <c:pt idx="1701">
                  <c:v>1000</c:v>
                </c:pt>
                <c:pt idx="1702">
                  <c:v>0</c:v>
                </c:pt>
                <c:pt idx="1703">
                  <c:v>1000</c:v>
                </c:pt>
                <c:pt idx="1704">
                  <c:v>1000</c:v>
                </c:pt>
                <c:pt idx="1705">
                  <c:v>1000</c:v>
                </c:pt>
                <c:pt idx="1706">
                  <c:v>1000</c:v>
                </c:pt>
                <c:pt idx="1707">
                  <c:v>0</c:v>
                </c:pt>
                <c:pt idx="1708">
                  <c:v>1000</c:v>
                </c:pt>
                <c:pt idx="1709">
                  <c:v>1000</c:v>
                </c:pt>
                <c:pt idx="1710">
                  <c:v>0</c:v>
                </c:pt>
                <c:pt idx="1711">
                  <c:v>1000</c:v>
                </c:pt>
                <c:pt idx="1712">
                  <c:v>0</c:v>
                </c:pt>
                <c:pt idx="1713">
                  <c:v>1000</c:v>
                </c:pt>
                <c:pt idx="1714">
                  <c:v>0</c:v>
                </c:pt>
                <c:pt idx="1715">
                  <c:v>0</c:v>
                </c:pt>
                <c:pt idx="1716">
                  <c:v>970.75</c:v>
                </c:pt>
                <c:pt idx="1717">
                  <c:v>970.75</c:v>
                </c:pt>
                <c:pt idx="1718">
                  <c:v>0</c:v>
                </c:pt>
                <c:pt idx="1719">
                  <c:v>0</c:v>
                </c:pt>
                <c:pt idx="1720">
                  <c:v>0</c:v>
                </c:pt>
                <c:pt idx="1721">
                  <c:v>0</c:v>
                </c:pt>
                <c:pt idx="1722">
                  <c:v>0</c:v>
                </c:pt>
                <c:pt idx="1723">
                  <c:v>0</c:v>
                </c:pt>
                <c:pt idx="1724">
                  <c:v>970.75</c:v>
                </c:pt>
                <c:pt idx="1725">
                  <c:v>970.75</c:v>
                </c:pt>
                <c:pt idx="1726">
                  <c:v>0</c:v>
                </c:pt>
                <c:pt idx="1727">
                  <c:v>0</c:v>
                </c:pt>
                <c:pt idx="1728">
                  <c:v>0</c:v>
                </c:pt>
                <c:pt idx="1729">
                  <c:v>0</c:v>
                </c:pt>
                <c:pt idx="1730">
                  <c:v>0</c:v>
                </c:pt>
                <c:pt idx="1731">
                  <c:v>1000</c:v>
                </c:pt>
                <c:pt idx="1732">
                  <c:v>0</c:v>
                </c:pt>
                <c:pt idx="1733">
                  <c:v>0</c:v>
                </c:pt>
                <c:pt idx="1734">
                  <c:v>0</c:v>
                </c:pt>
                <c:pt idx="1735">
                  <c:v>0</c:v>
                </c:pt>
                <c:pt idx="1736">
                  <c:v>1000</c:v>
                </c:pt>
                <c:pt idx="1737">
                  <c:v>1000</c:v>
                </c:pt>
                <c:pt idx="1738">
                  <c:v>0</c:v>
                </c:pt>
                <c:pt idx="1739">
                  <c:v>1000</c:v>
                </c:pt>
                <c:pt idx="1740">
                  <c:v>1000</c:v>
                </c:pt>
                <c:pt idx="1741">
                  <c:v>0</c:v>
                </c:pt>
                <c:pt idx="1742">
                  <c:v>1000</c:v>
                </c:pt>
                <c:pt idx="1743">
                  <c:v>0</c:v>
                </c:pt>
                <c:pt idx="1744">
                  <c:v>0</c:v>
                </c:pt>
                <c:pt idx="1745">
                  <c:v>0</c:v>
                </c:pt>
                <c:pt idx="1746">
                  <c:v>0</c:v>
                </c:pt>
                <c:pt idx="1747">
                  <c:v>0</c:v>
                </c:pt>
                <c:pt idx="1748">
                  <c:v>0</c:v>
                </c:pt>
                <c:pt idx="1749">
                  <c:v>955.75</c:v>
                </c:pt>
                <c:pt idx="1750">
                  <c:v>955.75</c:v>
                </c:pt>
                <c:pt idx="1751">
                  <c:v>955.75</c:v>
                </c:pt>
                <c:pt idx="1752">
                  <c:v>0</c:v>
                </c:pt>
                <c:pt idx="1753">
                  <c:v>933.5</c:v>
                </c:pt>
                <c:pt idx="1754">
                  <c:v>0</c:v>
                </c:pt>
                <c:pt idx="1755">
                  <c:v>0</c:v>
                </c:pt>
                <c:pt idx="1756">
                  <c:v>1000</c:v>
                </c:pt>
                <c:pt idx="1757">
                  <c:v>0</c:v>
                </c:pt>
                <c:pt idx="1758">
                  <c:v>1000</c:v>
                </c:pt>
                <c:pt idx="1759">
                  <c:v>1000</c:v>
                </c:pt>
                <c:pt idx="1760">
                  <c:v>1000</c:v>
                </c:pt>
                <c:pt idx="1761">
                  <c:v>0</c:v>
                </c:pt>
                <c:pt idx="1762">
                  <c:v>0</c:v>
                </c:pt>
                <c:pt idx="1763">
                  <c:v>0</c:v>
                </c:pt>
                <c:pt idx="1764">
                  <c:v>1000</c:v>
                </c:pt>
                <c:pt idx="1765">
                  <c:v>1000</c:v>
                </c:pt>
                <c:pt idx="1766">
                  <c:v>1000</c:v>
                </c:pt>
                <c:pt idx="1767">
                  <c:v>1000</c:v>
                </c:pt>
                <c:pt idx="1768">
                  <c:v>0</c:v>
                </c:pt>
                <c:pt idx="1769">
                  <c:v>1000</c:v>
                </c:pt>
                <c:pt idx="1770">
                  <c:v>1000</c:v>
                </c:pt>
                <c:pt idx="1771">
                  <c:v>1000</c:v>
                </c:pt>
                <c:pt idx="1772">
                  <c:v>0</c:v>
                </c:pt>
                <c:pt idx="1773">
                  <c:v>0</c:v>
                </c:pt>
                <c:pt idx="1774">
                  <c:v>1000</c:v>
                </c:pt>
                <c:pt idx="1775">
                  <c:v>1000</c:v>
                </c:pt>
                <c:pt idx="1776">
                  <c:v>0</c:v>
                </c:pt>
                <c:pt idx="1777">
                  <c:v>0</c:v>
                </c:pt>
                <c:pt idx="1778">
                  <c:v>0</c:v>
                </c:pt>
                <c:pt idx="1779">
                  <c:v>0</c:v>
                </c:pt>
                <c:pt idx="1780">
                  <c:v>1000</c:v>
                </c:pt>
                <c:pt idx="1781">
                  <c:v>0</c:v>
                </c:pt>
                <c:pt idx="1782">
                  <c:v>0</c:v>
                </c:pt>
                <c:pt idx="1783">
                  <c:v>0</c:v>
                </c:pt>
                <c:pt idx="1784">
                  <c:v>1000</c:v>
                </c:pt>
                <c:pt idx="1785">
                  <c:v>950.66666666666663</c:v>
                </c:pt>
                <c:pt idx="1786">
                  <c:v>0</c:v>
                </c:pt>
                <c:pt idx="1787">
                  <c:v>0</c:v>
                </c:pt>
                <c:pt idx="1788">
                  <c:v>911.25</c:v>
                </c:pt>
                <c:pt idx="1789">
                  <c:v>0</c:v>
                </c:pt>
                <c:pt idx="1790">
                  <c:v>0</c:v>
                </c:pt>
                <c:pt idx="1791">
                  <c:v>931</c:v>
                </c:pt>
                <c:pt idx="1792">
                  <c:v>931</c:v>
                </c:pt>
                <c:pt idx="1793">
                  <c:v>0</c:v>
                </c:pt>
                <c:pt idx="1794">
                  <c:v>1000</c:v>
                </c:pt>
                <c:pt idx="1795">
                  <c:v>0</c:v>
                </c:pt>
                <c:pt idx="1796">
                  <c:v>1000</c:v>
                </c:pt>
                <c:pt idx="1797">
                  <c:v>0</c:v>
                </c:pt>
                <c:pt idx="1798">
                  <c:v>0</c:v>
                </c:pt>
                <c:pt idx="1799">
                  <c:v>1000</c:v>
                </c:pt>
                <c:pt idx="1800">
                  <c:v>1000</c:v>
                </c:pt>
                <c:pt idx="1801">
                  <c:v>0</c:v>
                </c:pt>
                <c:pt idx="1802">
                  <c:v>1000</c:v>
                </c:pt>
                <c:pt idx="1803">
                  <c:v>0</c:v>
                </c:pt>
                <c:pt idx="1804">
                  <c:v>0</c:v>
                </c:pt>
                <c:pt idx="1805">
                  <c:v>0</c:v>
                </c:pt>
                <c:pt idx="1806">
                  <c:v>0</c:v>
                </c:pt>
                <c:pt idx="1807">
                  <c:v>0</c:v>
                </c:pt>
                <c:pt idx="1808">
                  <c:v>1000</c:v>
                </c:pt>
                <c:pt idx="1809">
                  <c:v>1000</c:v>
                </c:pt>
                <c:pt idx="1810">
                  <c:v>0</c:v>
                </c:pt>
                <c:pt idx="1811">
                  <c:v>1000</c:v>
                </c:pt>
                <c:pt idx="1812">
                  <c:v>1000</c:v>
                </c:pt>
                <c:pt idx="1813">
                  <c:v>0</c:v>
                </c:pt>
                <c:pt idx="1814">
                  <c:v>0</c:v>
                </c:pt>
                <c:pt idx="1815">
                  <c:v>0</c:v>
                </c:pt>
                <c:pt idx="1816">
                  <c:v>1000</c:v>
                </c:pt>
                <c:pt idx="1817">
                  <c:v>0</c:v>
                </c:pt>
                <c:pt idx="1818">
                  <c:v>0</c:v>
                </c:pt>
                <c:pt idx="1819">
                  <c:v>0</c:v>
                </c:pt>
                <c:pt idx="1820">
                  <c:v>0</c:v>
                </c:pt>
                <c:pt idx="1821">
                  <c:v>1000</c:v>
                </c:pt>
                <c:pt idx="1822">
                  <c:v>1000</c:v>
                </c:pt>
                <c:pt idx="1823">
                  <c:v>1000</c:v>
                </c:pt>
                <c:pt idx="1824">
                  <c:v>1000</c:v>
                </c:pt>
                <c:pt idx="1825">
                  <c:v>1000</c:v>
                </c:pt>
                <c:pt idx="1826">
                  <c:v>0</c:v>
                </c:pt>
                <c:pt idx="1827">
                  <c:v>0</c:v>
                </c:pt>
                <c:pt idx="1828">
                  <c:v>0</c:v>
                </c:pt>
                <c:pt idx="1829">
                  <c:v>1000</c:v>
                </c:pt>
                <c:pt idx="1830">
                  <c:v>0</c:v>
                </c:pt>
                <c:pt idx="1831">
                  <c:v>0</c:v>
                </c:pt>
                <c:pt idx="1832">
                  <c:v>1000</c:v>
                </c:pt>
                <c:pt idx="1833">
                  <c:v>1000</c:v>
                </c:pt>
                <c:pt idx="1834">
                  <c:v>1000</c:v>
                </c:pt>
                <c:pt idx="1835">
                  <c:v>0</c:v>
                </c:pt>
                <c:pt idx="1836">
                  <c:v>1000</c:v>
                </c:pt>
                <c:pt idx="1837">
                  <c:v>0</c:v>
                </c:pt>
                <c:pt idx="1838">
                  <c:v>0</c:v>
                </c:pt>
                <c:pt idx="1839">
                  <c:v>0</c:v>
                </c:pt>
                <c:pt idx="1840">
                  <c:v>1000</c:v>
                </c:pt>
                <c:pt idx="1841">
                  <c:v>0</c:v>
                </c:pt>
                <c:pt idx="1842">
                  <c:v>1000</c:v>
                </c:pt>
                <c:pt idx="1843">
                  <c:v>1000</c:v>
                </c:pt>
                <c:pt idx="1844">
                  <c:v>1000</c:v>
                </c:pt>
                <c:pt idx="1845">
                  <c:v>1000</c:v>
                </c:pt>
                <c:pt idx="1846">
                  <c:v>1000</c:v>
                </c:pt>
                <c:pt idx="1847">
                  <c:v>1011.125</c:v>
                </c:pt>
                <c:pt idx="1848">
                  <c:v>1011.125</c:v>
                </c:pt>
                <c:pt idx="1849">
                  <c:v>1018.5</c:v>
                </c:pt>
                <c:pt idx="1850">
                  <c:v>0</c:v>
                </c:pt>
                <c:pt idx="1851">
                  <c:v>1018.5</c:v>
                </c:pt>
                <c:pt idx="1852">
                  <c:v>0</c:v>
                </c:pt>
                <c:pt idx="1853">
                  <c:v>1022.25</c:v>
                </c:pt>
                <c:pt idx="1854">
                  <c:v>0</c:v>
                </c:pt>
                <c:pt idx="1855">
                  <c:v>1021.2857142857143</c:v>
                </c:pt>
                <c:pt idx="1856">
                  <c:v>0</c:v>
                </c:pt>
                <c:pt idx="1857">
                  <c:v>0</c:v>
                </c:pt>
                <c:pt idx="1858">
                  <c:v>0</c:v>
                </c:pt>
                <c:pt idx="1859">
                  <c:v>0</c:v>
                </c:pt>
                <c:pt idx="1860">
                  <c:v>1012</c:v>
                </c:pt>
                <c:pt idx="1861">
                  <c:v>963.25</c:v>
                </c:pt>
                <c:pt idx="1862">
                  <c:v>0</c:v>
                </c:pt>
                <c:pt idx="1863">
                  <c:v>950.66666666666663</c:v>
                </c:pt>
                <c:pt idx="1864">
                  <c:v>0</c:v>
                </c:pt>
                <c:pt idx="1865">
                  <c:v>0</c:v>
                </c:pt>
                <c:pt idx="1866">
                  <c:v>0</c:v>
                </c:pt>
                <c:pt idx="1867">
                  <c:v>0</c:v>
                </c:pt>
                <c:pt idx="1868">
                  <c:v>0</c:v>
                </c:pt>
                <c:pt idx="1869">
                  <c:v>1000</c:v>
                </c:pt>
                <c:pt idx="1870">
                  <c:v>1000</c:v>
                </c:pt>
                <c:pt idx="1871">
                  <c:v>1000</c:v>
                </c:pt>
                <c:pt idx="1872">
                  <c:v>0</c:v>
                </c:pt>
                <c:pt idx="1873">
                  <c:v>0</c:v>
                </c:pt>
                <c:pt idx="1874">
                  <c:v>0</c:v>
                </c:pt>
                <c:pt idx="1875">
                  <c:v>1000</c:v>
                </c:pt>
                <c:pt idx="1876">
                  <c:v>0</c:v>
                </c:pt>
                <c:pt idx="1877">
                  <c:v>1000</c:v>
                </c:pt>
                <c:pt idx="1878">
                  <c:v>0</c:v>
                </c:pt>
              </c:numCache>
            </c:numRef>
          </c:val>
          <c:smooth val="0"/>
          <c:extLst>
            <c:ext xmlns:c16="http://schemas.microsoft.com/office/drawing/2014/chart" uri="{C3380CC4-5D6E-409C-BE32-E72D297353CC}">
              <c16:uniqueId val="{00000000-441B-482D-986F-E7B97B7B4F57}"/>
            </c:ext>
          </c:extLst>
        </c:ser>
        <c:ser>
          <c:idx val="1"/>
          <c:order val="1"/>
          <c:tx>
            <c:strRef>
              <c:f>'4 Moving Average Table'!$I$1</c:f>
              <c:strCache>
                <c:ptCount val="1"/>
                <c:pt idx="0">
                  <c:v>Moving Average Moderate (Excl. Backlog/Error)</c:v>
                </c:pt>
              </c:strCache>
            </c:strRef>
          </c:tx>
          <c:spPr>
            <a:ln w="28575" cap="rnd">
              <a:solidFill>
                <a:schemeClr val="accent2"/>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Table'!$I$2:$I$1880</c:f>
              <c:numCache>
                <c:formatCode>General</c:formatCode>
                <c:ptCount val="1879"/>
                <c:pt idx="0">
                  <c:v>2</c:v>
                </c:pt>
                <c:pt idx="1">
                  <c:v>1.6666666666666667</c:v>
                </c:pt>
                <c:pt idx="2">
                  <c:v>1.6666666666666667</c:v>
                </c:pt>
                <c:pt idx="3">
                  <c:v>0</c:v>
                </c:pt>
                <c:pt idx="4">
                  <c:v>0</c:v>
                </c:pt>
                <c:pt idx="5">
                  <c:v>0</c:v>
                </c:pt>
                <c:pt idx="6">
                  <c:v>0</c:v>
                </c:pt>
                <c:pt idx="7">
                  <c:v>0</c:v>
                </c:pt>
                <c:pt idx="8">
                  <c:v>0</c:v>
                </c:pt>
                <c:pt idx="9">
                  <c:v>9</c:v>
                </c:pt>
                <c:pt idx="10">
                  <c:v>6</c:v>
                </c:pt>
                <c:pt idx="11">
                  <c:v>0</c:v>
                </c:pt>
                <c:pt idx="12">
                  <c:v>4.333333333333333</c:v>
                </c:pt>
                <c:pt idx="13">
                  <c:v>4</c:v>
                </c:pt>
                <c:pt idx="14">
                  <c:v>0</c:v>
                </c:pt>
                <c:pt idx="15">
                  <c:v>0</c:v>
                </c:pt>
                <c:pt idx="16">
                  <c:v>4.5</c:v>
                </c:pt>
                <c:pt idx="17">
                  <c:v>0</c:v>
                </c:pt>
                <c:pt idx="18">
                  <c:v>5.333333333333333</c:v>
                </c:pt>
                <c:pt idx="19">
                  <c:v>0</c:v>
                </c:pt>
                <c:pt idx="20">
                  <c:v>0</c:v>
                </c:pt>
                <c:pt idx="21">
                  <c:v>0</c:v>
                </c:pt>
                <c:pt idx="22">
                  <c:v>0</c:v>
                </c:pt>
                <c:pt idx="23">
                  <c:v>0</c:v>
                </c:pt>
                <c:pt idx="24">
                  <c:v>4.666666666666667</c:v>
                </c:pt>
                <c:pt idx="25">
                  <c:v>4.25</c:v>
                </c:pt>
                <c:pt idx="26">
                  <c:v>0</c:v>
                </c:pt>
                <c:pt idx="27">
                  <c:v>11.5</c:v>
                </c:pt>
                <c:pt idx="28">
                  <c:v>11.5</c:v>
                </c:pt>
                <c:pt idx="29">
                  <c:v>0</c:v>
                </c:pt>
                <c:pt idx="30">
                  <c:v>0</c:v>
                </c:pt>
                <c:pt idx="31">
                  <c:v>0</c:v>
                </c:pt>
                <c:pt idx="32">
                  <c:v>0</c:v>
                </c:pt>
                <c:pt idx="33">
                  <c:v>0</c:v>
                </c:pt>
                <c:pt idx="34">
                  <c:v>0</c:v>
                </c:pt>
                <c:pt idx="35">
                  <c:v>18.399999999999999</c:v>
                </c:pt>
                <c:pt idx="36">
                  <c:v>18.399999999999999</c:v>
                </c:pt>
                <c:pt idx="37">
                  <c:v>18.399999999999999</c:v>
                </c:pt>
                <c:pt idx="38">
                  <c:v>0</c:v>
                </c:pt>
                <c:pt idx="39">
                  <c:v>0</c:v>
                </c:pt>
                <c:pt idx="40">
                  <c:v>14</c:v>
                </c:pt>
                <c:pt idx="41">
                  <c:v>0</c:v>
                </c:pt>
                <c:pt idx="42">
                  <c:v>0</c:v>
                </c:pt>
                <c:pt idx="43">
                  <c:v>14</c:v>
                </c:pt>
                <c:pt idx="44">
                  <c:v>14</c:v>
                </c:pt>
                <c:pt idx="45">
                  <c:v>0</c:v>
                </c:pt>
                <c:pt idx="46">
                  <c:v>11.6</c:v>
                </c:pt>
                <c:pt idx="47">
                  <c:v>11.6</c:v>
                </c:pt>
                <c:pt idx="48">
                  <c:v>12.833333333333334</c:v>
                </c:pt>
                <c:pt idx="49">
                  <c:v>12.833333333333334</c:v>
                </c:pt>
                <c:pt idx="50">
                  <c:v>10.75</c:v>
                </c:pt>
                <c:pt idx="51">
                  <c:v>0</c:v>
                </c:pt>
                <c:pt idx="52">
                  <c:v>10.75</c:v>
                </c:pt>
                <c:pt idx="53">
                  <c:v>0</c:v>
                </c:pt>
                <c:pt idx="54">
                  <c:v>10.857142857142858</c:v>
                </c:pt>
                <c:pt idx="55">
                  <c:v>10</c:v>
                </c:pt>
                <c:pt idx="56">
                  <c:v>0</c:v>
                </c:pt>
                <c:pt idx="57">
                  <c:v>9.6666666666666661</c:v>
                </c:pt>
                <c:pt idx="58">
                  <c:v>13.3</c:v>
                </c:pt>
                <c:pt idx="59">
                  <c:v>13.3</c:v>
                </c:pt>
                <c:pt idx="60">
                  <c:v>13.3</c:v>
                </c:pt>
                <c:pt idx="61">
                  <c:v>13.222222222222221</c:v>
                </c:pt>
                <c:pt idx="62">
                  <c:v>0</c:v>
                </c:pt>
                <c:pt idx="63">
                  <c:v>14.625</c:v>
                </c:pt>
                <c:pt idx="64">
                  <c:v>0</c:v>
                </c:pt>
                <c:pt idx="65">
                  <c:v>14.888888888888889</c:v>
                </c:pt>
                <c:pt idx="66">
                  <c:v>14.888888888888889</c:v>
                </c:pt>
                <c:pt idx="67">
                  <c:v>0</c:v>
                </c:pt>
                <c:pt idx="68">
                  <c:v>0</c:v>
                </c:pt>
                <c:pt idx="69">
                  <c:v>15.181818181818182</c:v>
                </c:pt>
                <c:pt idx="70">
                  <c:v>15.181818181818182</c:v>
                </c:pt>
                <c:pt idx="71">
                  <c:v>15.181818181818182</c:v>
                </c:pt>
                <c:pt idx="72">
                  <c:v>0</c:v>
                </c:pt>
                <c:pt idx="73">
                  <c:v>0</c:v>
                </c:pt>
                <c:pt idx="74">
                  <c:v>11.375</c:v>
                </c:pt>
                <c:pt idx="75">
                  <c:v>0</c:v>
                </c:pt>
                <c:pt idx="76">
                  <c:v>11</c:v>
                </c:pt>
                <c:pt idx="77">
                  <c:v>0</c:v>
                </c:pt>
                <c:pt idx="78">
                  <c:v>0</c:v>
                </c:pt>
                <c:pt idx="79">
                  <c:v>0</c:v>
                </c:pt>
                <c:pt idx="80">
                  <c:v>0</c:v>
                </c:pt>
                <c:pt idx="81">
                  <c:v>16.333333333333332</c:v>
                </c:pt>
                <c:pt idx="82">
                  <c:v>16</c:v>
                </c:pt>
                <c:pt idx="83">
                  <c:v>0</c:v>
                </c:pt>
                <c:pt idx="84">
                  <c:v>14.4</c:v>
                </c:pt>
                <c:pt idx="85">
                  <c:v>14.4</c:v>
                </c:pt>
                <c:pt idx="86">
                  <c:v>11.571428571428571</c:v>
                </c:pt>
                <c:pt idx="87">
                  <c:v>11.571428571428571</c:v>
                </c:pt>
                <c:pt idx="88">
                  <c:v>11.571428571428571</c:v>
                </c:pt>
                <c:pt idx="89">
                  <c:v>11</c:v>
                </c:pt>
                <c:pt idx="90">
                  <c:v>0</c:v>
                </c:pt>
                <c:pt idx="91">
                  <c:v>0</c:v>
                </c:pt>
                <c:pt idx="92">
                  <c:v>0</c:v>
                </c:pt>
                <c:pt idx="93">
                  <c:v>15.875</c:v>
                </c:pt>
                <c:pt idx="94">
                  <c:v>0</c:v>
                </c:pt>
                <c:pt idx="95">
                  <c:v>15.875</c:v>
                </c:pt>
                <c:pt idx="96">
                  <c:v>18.3</c:v>
                </c:pt>
                <c:pt idx="97">
                  <c:v>0</c:v>
                </c:pt>
                <c:pt idx="98">
                  <c:v>18.3</c:v>
                </c:pt>
                <c:pt idx="99">
                  <c:v>23</c:v>
                </c:pt>
                <c:pt idx="100">
                  <c:v>23</c:v>
                </c:pt>
                <c:pt idx="101">
                  <c:v>0</c:v>
                </c:pt>
                <c:pt idx="102">
                  <c:v>22.571428571428573</c:v>
                </c:pt>
                <c:pt idx="103">
                  <c:v>22.571428571428573</c:v>
                </c:pt>
                <c:pt idx="104">
                  <c:v>22.571428571428573</c:v>
                </c:pt>
                <c:pt idx="105">
                  <c:v>22.571428571428573</c:v>
                </c:pt>
                <c:pt idx="106">
                  <c:v>0</c:v>
                </c:pt>
                <c:pt idx="107">
                  <c:v>0</c:v>
                </c:pt>
                <c:pt idx="108">
                  <c:v>0</c:v>
                </c:pt>
                <c:pt idx="109">
                  <c:v>0</c:v>
                </c:pt>
                <c:pt idx="110">
                  <c:v>26.166666666666668</c:v>
                </c:pt>
                <c:pt idx="111">
                  <c:v>0</c:v>
                </c:pt>
                <c:pt idx="112">
                  <c:v>28.428571428571427</c:v>
                </c:pt>
                <c:pt idx="113">
                  <c:v>28.428571428571427</c:v>
                </c:pt>
                <c:pt idx="114">
                  <c:v>28.428571428571427</c:v>
                </c:pt>
                <c:pt idx="115">
                  <c:v>0</c:v>
                </c:pt>
                <c:pt idx="116">
                  <c:v>23.76923076923077</c:v>
                </c:pt>
                <c:pt idx="117">
                  <c:v>0</c:v>
                </c:pt>
                <c:pt idx="118">
                  <c:v>23.1</c:v>
                </c:pt>
                <c:pt idx="119">
                  <c:v>0</c:v>
                </c:pt>
                <c:pt idx="120">
                  <c:v>0</c:v>
                </c:pt>
                <c:pt idx="121">
                  <c:v>0</c:v>
                </c:pt>
                <c:pt idx="122">
                  <c:v>14.75</c:v>
                </c:pt>
                <c:pt idx="123">
                  <c:v>14.75</c:v>
                </c:pt>
                <c:pt idx="124">
                  <c:v>14.428571428571429</c:v>
                </c:pt>
                <c:pt idx="125">
                  <c:v>14.428571428571429</c:v>
                </c:pt>
                <c:pt idx="126">
                  <c:v>14.428571428571429</c:v>
                </c:pt>
                <c:pt idx="127">
                  <c:v>0</c:v>
                </c:pt>
                <c:pt idx="128">
                  <c:v>0</c:v>
                </c:pt>
                <c:pt idx="129">
                  <c:v>0</c:v>
                </c:pt>
                <c:pt idx="130">
                  <c:v>0</c:v>
                </c:pt>
                <c:pt idx="131">
                  <c:v>0</c:v>
                </c:pt>
                <c:pt idx="132">
                  <c:v>0</c:v>
                </c:pt>
                <c:pt idx="133">
                  <c:v>11.285714285714286</c:v>
                </c:pt>
                <c:pt idx="134">
                  <c:v>11.285714285714286</c:v>
                </c:pt>
                <c:pt idx="135">
                  <c:v>0</c:v>
                </c:pt>
                <c:pt idx="136">
                  <c:v>11.666666666666666</c:v>
                </c:pt>
                <c:pt idx="137">
                  <c:v>0</c:v>
                </c:pt>
                <c:pt idx="138">
                  <c:v>0</c:v>
                </c:pt>
                <c:pt idx="139">
                  <c:v>0</c:v>
                </c:pt>
                <c:pt idx="140">
                  <c:v>25</c:v>
                </c:pt>
                <c:pt idx="141">
                  <c:v>0</c:v>
                </c:pt>
                <c:pt idx="142">
                  <c:v>25</c:v>
                </c:pt>
                <c:pt idx="143">
                  <c:v>44.857142857142854</c:v>
                </c:pt>
                <c:pt idx="144">
                  <c:v>44.857142857142854</c:v>
                </c:pt>
                <c:pt idx="145">
                  <c:v>53</c:v>
                </c:pt>
                <c:pt idx="146">
                  <c:v>0</c:v>
                </c:pt>
                <c:pt idx="147">
                  <c:v>53</c:v>
                </c:pt>
                <c:pt idx="148">
                  <c:v>0</c:v>
                </c:pt>
                <c:pt idx="149">
                  <c:v>49.777777777777779</c:v>
                </c:pt>
                <c:pt idx="150">
                  <c:v>49.777777777777779</c:v>
                </c:pt>
                <c:pt idx="151">
                  <c:v>0</c:v>
                </c:pt>
                <c:pt idx="152">
                  <c:v>60.5</c:v>
                </c:pt>
                <c:pt idx="153">
                  <c:v>60.5</c:v>
                </c:pt>
                <c:pt idx="154">
                  <c:v>60.5</c:v>
                </c:pt>
                <c:pt idx="155">
                  <c:v>60.769230769230766</c:v>
                </c:pt>
                <c:pt idx="156">
                  <c:v>0</c:v>
                </c:pt>
                <c:pt idx="157">
                  <c:v>60.769230769230766</c:v>
                </c:pt>
                <c:pt idx="158">
                  <c:v>0</c:v>
                </c:pt>
                <c:pt idx="159">
                  <c:v>57.928571428571431</c:v>
                </c:pt>
                <c:pt idx="160">
                  <c:v>57.928571428571431</c:v>
                </c:pt>
                <c:pt idx="161">
                  <c:v>57.928571428571431</c:v>
                </c:pt>
                <c:pt idx="162">
                  <c:v>45.785714285714285</c:v>
                </c:pt>
                <c:pt idx="163">
                  <c:v>0</c:v>
                </c:pt>
                <c:pt idx="164">
                  <c:v>45.785714285714285</c:v>
                </c:pt>
                <c:pt idx="165">
                  <c:v>0</c:v>
                </c:pt>
                <c:pt idx="166">
                  <c:v>44.230769230769234</c:v>
                </c:pt>
                <c:pt idx="167">
                  <c:v>44.230769230769234</c:v>
                </c:pt>
                <c:pt idx="168">
                  <c:v>0</c:v>
                </c:pt>
                <c:pt idx="169">
                  <c:v>44.230769230769234</c:v>
                </c:pt>
                <c:pt idx="170">
                  <c:v>0</c:v>
                </c:pt>
                <c:pt idx="171">
                  <c:v>28.90909090909091</c:v>
                </c:pt>
                <c:pt idx="172">
                  <c:v>0</c:v>
                </c:pt>
                <c:pt idx="173">
                  <c:v>0</c:v>
                </c:pt>
                <c:pt idx="174">
                  <c:v>32</c:v>
                </c:pt>
                <c:pt idx="175">
                  <c:v>35.111111111111114</c:v>
                </c:pt>
                <c:pt idx="176">
                  <c:v>35.111111111111114</c:v>
                </c:pt>
                <c:pt idx="177">
                  <c:v>0</c:v>
                </c:pt>
                <c:pt idx="178">
                  <c:v>34.222222222222221</c:v>
                </c:pt>
                <c:pt idx="179">
                  <c:v>34.222222222222221</c:v>
                </c:pt>
                <c:pt idx="180">
                  <c:v>38.25</c:v>
                </c:pt>
                <c:pt idx="181">
                  <c:v>0</c:v>
                </c:pt>
                <c:pt idx="182">
                  <c:v>38.25</c:v>
                </c:pt>
                <c:pt idx="183">
                  <c:v>0</c:v>
                </c:pt>
                <c:pt idx="184">
                  <c:v>0</c:v>
                </c:pt>
                <c:pt idx="185">
                  <c:v>0</c:v>
                </c:pt>
                <c:pt idx="186">
                  <c:v>40.777777777777779</c:v>
                </c:pt>
                <c:pt idx="187">
                  <c:v>0</c:v>
                </c:pt>
                <c:pt idx="188">
                  <c:v>0</c:v>
                </c:pt>
                <c:pt idx="189">
                  <c:v>40.777777777777779</c:v>
                </c:pt>
                <c:pt idx="190">
                  <c:v>0</c:v>
                </c:pt>
                <c:pt idx="191">
                  <c:v>0</c:v>
                </c:pt>
                <c:pt idx="192">
                  <c:v>0</c:v>
                </c:pt>
                <c:pt idx="193">
                  <c:v>0</c:v>
                </c:pt>
                <c:pt idx="194">
                  <c:v>0</c:v>
                </c:pt>
                <c:pt idx="195">
                  <c:v>30.3</c:v>
                </c:pt>
                <c:pt idx="196">
                  <c:v>30.3</c:v>
                </c:pt>
                <c:pt idx="197">
                  <c:v>0</c:v>
                </c:pt>
                <c:pt idx="198">
                  <c:v>28.5</c:v>
                </c:pt>
                <c:pt idx="199">
                  <c:v>28.5</c:v>
                </c:pt>
                <c:pt idx="200">
                  <c:v>0</c:v>
                </c:pt>
                <c:pt idx="201">
                  <c:v>28.083333333333332</c:v>
                </c:pt>
                <c:pt idx="202">
                  <c:v>0</c:v>
                </c:pt>
                <c:pt idx="203">
                  <c:v>28.083333333333332</c:v>
                </c:pt>
                <c:pt idx="204">
                  <c:v>30</c:v>
                </c:pt>
                <c:pt idx="205">
                  <c:v>0</c:v>
                </c:pt>
                <c:pt idx="206">
                  <c:v>25.2</c:v>
                </c:pt>
                <c:pt idx="207">
                  <c:v>0</c:v>
                </c:pt>
                <c:pt idx="208">
                  <c:v>22.75</c:v>
                </c:pt>
                <c:pt idx="209">
                  <c:v>22.75</c:v>
                </c:pt>
                <c:pt idx="210">
                  <c:v>27.428571428571427</c:v>
                </c:pt>
                <c:pt idx="211">
                  <c:v>27.428571428571427</c:v>
                </c:pt>
                <c:pt idx="212">
                  <c:v>27.428571428571427</c:v>
                </c:pt>
                <c:pt idx="213">
                  <c:v>33.125</c:v>
                </c:pt>
                <c:pt idx="214">
                  <c:v>33.125</c:v>
                </c:pt>
                <c:pt idx="215">
                  <c:v>0</c:v>
                </c:pt>
                <c:pt idx="216">
                  <c:v>39.111111111111114</c:v>
                </c:pt>
                <c:pt idx="217">
                  <c:v>39.111111111111114</c:v>
                </c:pt>
                <c:pt idx="218">
                  <c:v>0</c:v>
                </c:pt>
                <c:pt idx="219">
                  <c:v>0</c:v>
                </c:pt>
                <c:pt idx="220">
                  <c:v>0</c:v>
                </c:pt>
                <c:pt idx="221">
                  <c:v>0</c:v>
                </c:pt>
                <c:pt idx="222">
                  <c:v>0</c:v>
                </c:pt>
                <c:pt idx="223">
                  <c:v>46.75</c:v>
                </c:pt>
                <c:pt idx="224">
                  <c:v>0</c:v>
                </c:pt>
                <c:pt idx="225">
                  <c:v>0</c:v>
                </c:pt>
                <c:pt idx="226">
                  <c:v>53.666666666666664</c:v>
                </c:pt>
                <c:pt idx="227">
                  <c:v>53.666666666666664</c:v>
                </c:pt>
                <c:pt idx="228">
                  <c:v>53.666666666666664</c:v>
                </c:pt>
                <c:pt idx="229">
                  <c:v>53.666666666666664</c:v>
                </c:pt>
                <c:pt idx="230">
                  <c:v>0</c:v>
                </c:pt>
                <c:pt idx="231">
                  <c:v>0</c:v>
                </c:pt>
                <c:pt idx="232">
                  <c:v>0</c:v>
                </c:pt>
                <c:pt idx="233">
                  <c:v>0</c:v>
                </c:pt>
                <c:pt idx="234">
                  <c:v>0</c:v>
                </c:pt>
                <c:pt idx="235">
                  <c:v>52.166666666666664</c:v>
                </c:pt>
                <c:pt idx="236">
                  <c:v>0</c:v>
                </c:pt>
                <c:pt idx="237">
                  <c:v>45.714285714285715</c:v>
                </c:pt>
                <c:pt idx="238">
                  <c:v>0</c:v>
                </c:pt>
                <c:pt idx="239">
                  <c:v>0</c:v>
                </c:pt>
                <c:pt idx="240">
                  <c:v>43.666666666666664</c:v>
                </c:pt>
                <c:pt idx="241">
                  <c:v>43.666666666666664</c:v>
                </c:pt>
                <c:pt idx="242">
                  <c:v>35.9</c:v>
                </c:pt>
                <c:pt idx="243">
                  <c:v>35.9</c:v>
                </c:pt>
                <c:pt idx="244">
                  <c:v>0</c:v>
                </c:pt>
                <c:pt idx="245">
                  <c:v>21.375</c:v>
                </c:pt>
                <c:pt idx="246">
                  <c:v>21.375</c:v>
                </c:pt>
                <c:pt idx="247">
                  <c:v>0</c:v>
                </c:pt>
                <c:pt idx="248">
                  <c:v>0</c:v>
                </c:pt>
                <c:pt idx="249">
                  <c:v>0</c:v>
                </c:pt>
                <c:pt idx="250">
                  <c:v>0</c:v>
                </c:pt>
                <c:pt idx="251">
                  <c:v>0</c:v>
                </c:pt>
                <c:pt idx="252">
                  <c:v>17.166666666666668</c:v>
                </c:pt>
                <c:pt idx="253">
                  <c:v>17.166666666666668</c:v>
                </c:pt>
                <c:pt idx="254">
                  <c:v>0</c:v>
                </c:pt>
                <c:pt idx="255">
                  <c:v>25</c:v>
                </c:pt>
                <c:pt idx="256">
                  <c:v>26.25</c:v>
                </c:pt>
                <c:pt idx="257">
                  <c:v>26.25</c:v>
                </c:pt>
                <c:pt idx="258">
                  <c:v>26.25</c:v>
                </c:pt>
                <c:pt idx="259">
                  <c:v>40.285714285714285</c:v>
                </c:pt>
                <c:pt idx="260">
                  <c:v>0</c:v>
                </c:pt>
                <c:pt idx="261">
                  <c:v>46.875</c:v>
                </c:pt>
                <c:pt idx="262">
                  <c:v>0</c:v>
                </c:pt>
                <c:pt idx="263">
                  <c:v>0</c:v>
                </c:pt>
                <c:pt idx="264">
                  <c:v>0</c:v>
                </c:pt>
                <c:pt idx="265">
                  <c:v>42.555555555555557</c:v>
                </c:pt>
                <c:pt idx="266">
                  <c:v>0</c:v>
                </c:pt>
                <c:pt idx="267">
                  <c:v>0</c:v>
                </c:pt>
                <c:pt idx="268">
                  <c:v>0</c:v>
                </c:pt>
                <c:pt idx="269">
                  <c:v>39.799999999999997</c:v>
                </c:pt>
                <c:pt idx="270">
                  <c:v>0</c:v>
                </c:pt>
                <c:pt idx="271">
                  <c:v>46.666666666666664</c:v>
                </c:pt>
                <c:pt idx="272">
                  <c:v>0</c:v>
                </c:pt>
                <c:pt idx="273">
                  <c:v>38.81818181818182</c:v>
                </c:pt>
                <c:pt idx="274">
                  <c:v>38.81818181818182</c:v>
                </c:pt>
                <c:pt idx="275">
                  <c:v>38.81818181818182</c:v>
                </c:pt>
                <c:pt idx="276">
                  <c:v>37.727272727272727</c:v>
                </c:pt>
                <c:pt idx="277">
                  <c:v>0</c:v>
                </c:pt>
                <c:pt idx="278">
                  <c:v>37.727272727272727</c:v>
                </c:pt>
                <c:pt idx="279">
                  <c:v>37.727272727272727</c:v>
                </c:pt>
                <c:pt idx="280">
                  <c:v>37.333333333333336</c:v>
                </c:pt>
                <c:pt idx="281">
                  <c:v>37.333333333333336</c:v>
                </c:pt>
                <c:pt idx="282">
                  <c:v>37.333333333333336</c:v>
                </c:pt>
                <c:pt idx="283">
                  <c:v>0</c:v>
                </c:pt>
                <c:pt idx="284">
                  <c:v>41.46153846153846</c:v>
                </c:pt>
                <c:pt idx="285">
                  <c:v>41.46153846153846</c:v>
                </c:pt>
                <c:pt idx="286">
                  <c:v>0</c:v>
                </c:pt>
                <c:pt idx="287">
                  <c:v>41.07692307692308</c:v>
                </c:pt>
                <c:pt idx="288">
                  <c:v>0</c:v>
                </c:pt>
                <c:pt idx="289">
                  <c:v>40.142857142857146</c:v>
                </c:pt>
                <c:pt idx="290">
                  <c:v>0</c:v>
                </c:pt>
                <c:pt idx="291">
                  <c:v>40.142857142857146</c:v>
                </c:pt>
                <c:pt idx="292">
                  <c:v>44.5</c:v>
                </c:pt>
                <c:pt idx="293">
                  <c:v>0</c:v>
                </c:pt>
                <c:pt idx="294">
                  <c:v>43.18181818181818</c:v>
                </c:pt>
                <c:pt idx="295">
                  <c:v>43.18181818181818</c:v>
                </c:pt>
                <c:pt idx="296">
                  <c:v>0</c:v>
                </c:pt>
                <c:pt idx="297">
                  <c:v>47.25</c:v>
                </c:pt>
                <c:pt idx="298">
                  <c:v>0</c:v>
                </c:pt>
                <c:pt idx="299">
                  <c:v>36.272727272727273</c:v>
                </c:pt>
                <c:pt idx="300">
                  <c:v>36.272727272727273</c:v>
                </c:pt>
                <c:pt idx="301">
                  <c:v>0</c:v>
                </c:pt>
                <c:pt idx="302">
                  <c:v>36.1</c:v>
                </c:pt>
                <c:pt idx="303">
                  <c:v>0</c:v>
                </c:pt>
                <c:pt idx="304">
                  <c:v>35.4</c:v>
                </c:pt>
                <c:pt idx="305">
                  <c:v>43.4</c:v>
                </c:pt>
                <c:pt idx="306">
                  <c:v>43.4</c:v>
                </c:pt>
                <c:pt idx="307">
                  <c:v>0</c:v>
                </c:pt>
                <c:pt idx="308">
                  <c:v>0</c:v>
                </c:pt>
                <c:pt idx="309">
                  <c:v>37.700000000000003</c:v>
                </c:pt>
                <c:pt idx="310">
                  <c:v>0</c:v>
                </c:pt>
                <c:pt idx="311">
                  <c:v>0</c:v>
                </c:pt>
                <c:pt idx="312">
                  <c:v>0</c:v>
                </c:pt>
                <c:pt idx="313">
                  <c:v>33.200000000000003</c:v>
                </c:pt>
                <c:pt idx="314">
                  <c:v>0</c:v>
                </c:pt>
                <c:pt idx="315">
                  <c:v>0</c:v>
                </c:pt>
                <c:pt idx="316">
                  <c:v>0</c:v>
                </c:pt>
                <c:pt idx="317">
                  <c:v>23.333333333333332</c:v>
                </c:pt>
                <c:pt idx="318">
                  <c:v>0</c:v>
                </c:pt>
                <c:pt idx="319">
                  <c:v>0</c:v>
                </c:pt>
                <c:pt idx="320">
                  <c:v>0</c:v>
                </c:pt>
                <c:pt idx="321">
                  <c:v>0</c:v>
                </c:pt>
                <c:pt idx="322">
                  <c:v>22.75</c:v>
                </c:pt>
                <c:pt idx="323">
                  <c:v>0</c:v>
                </c:pt>
                <c:pt idx="324">
                  <c:v>0</c:v>
                </c:pt>
                <c:pt idx="325">
                  <c:v>22.75</c:v>
                </c:pt>
                <c:pt idx="326">
                  <c:v>0</c:v>
                </c:pt>
                <c:pt idx="327">
                  <c:v>0</c:v>
                </c:pt>
                <c:pt idx="328">
                  <c:v>0</c:v>
                </c:pt>
                <c:pt idx="329">
                  <c:v>34.25</c:v>
                </c:pt>
                <c:pt idx="330">
                  <c:v>33.666666666666664</c:v>
                </c:pt>
                <c:pt idx="331">
                  <c:v>33.666666666666664</c:v>
                </c:pt>
                <c:pt idx="332">
                  <c:v>0</c:v>
                </c:pt>
                <c:pt idx="333">
                  <c:v>0</c:v>
                </c:pt>
                <c:pt idx="334">
                  <c:v>0</c:v>
                </c:pt>
                <c:pt idx="335">
                  <c:v>0</c:v>
                </c:pt>
                <c:pt idx="336">
                  <c:v>29</c:v>
                </c:pt>
                <c:pt idx="337">
                  <c:v>0</c:v>
                </c:pt>
                <c:pt idx="338">
                  <c:v>32.571428571428569</c:v>
                </c:pt>
                <c:pt idx="339">
                  <c:v>32.571428571428569</c:v>
                </c:pt>
                <c:pt idx="340">
                  <c:v>0</c:v>
                </c:pt>
                <c:pt idx="341">
                  <c:v>32.571428571428569</c:v>
                </c:pt>
                <c:pt idx="342">
                  <c:v>0</c:v>
                </c:pt>
                <c:pt idx="343">
                  <c:v>34.111111111111114</c:v>
                </c:pt>
                <c:pt idx="344">
                  <c:v>34.111111111111114</c:v>
                </c:pt>
                <c:pt idx="345">
                  <c:v>48.6</c:v>
                </c:pt>
                <c:pt idx="346">
                  <c:v>0</c:v>
                </c:pt>
                <c:pt idx="347">
                  <c:v>44.2</c:v>
                </c:pt>
                <c:pt idx="348">
                  <c:v>0</c:v>
                </c:pt>
                <c:pt idx="349">
                  <c:v>46.666666666666664</c:v>
                </c:pt>
                <c:pt idx="350">
                  <c:v>0</c:v>
                </c:pt>
                <c:pt idx="351">
                  <c:v>47.333333333333336</c:v>
                </c:pt>
                <c:pt idx="352">
                  <c:v>0</c:v>
                </c:pt>
                <c:pt idx="353">
                  <c:v>0</c:v>
                </c:pt>
                <c:pt idx="354">
                  <c:v>42.9</c:v>
                </c:pt>
                <c:pt idx="355">
                  <c:v>0</c:v>
                </c:pt>
                <c:pt idx="356">
                  <c:v>45.666666666666664</c:v>
                </c:pt>
                <c:pt idx="357">
                  <c:v>0</c:v>
                </c:pt>
                <c:pt idx="358">
                  <c:v>0</c:v>
                </c:pt>
                <c:pt idx="359">
                  <c:v>45.666666666666664</c:v>
                </c:pt>
                <c:pt idx="360">
                  <c:v>0</c:v>
                </c:pt>
                <c:pt idx="361">
                  <c:v>0</c:v>
                </c:pt>
                <c:pt idx="362">
                  <c:v>39.555555555555557</c:v>
                </c:pt>
                <c:pt idx="363">
                  <c:v>39.555555555555557</c:v>
                </c:pt>
                <c:pt idx="364">
                  <c:v>0</c:v>
                </c:pt>
                <c:pt idx="365">
                  <c:v>23.333333333333332</c:v>
                </c:pt>
                <c:pt idx="366">
                  <c:v>29.333333333333332</c:v>
                </c:pt>
                <c:pt idx="367">
                  <c:v>0</c:v>
                </c:pt>
                <c:pt idx="368">
                  <c:v>35.81818181818182</c:v>
                </c:pt>
                <c:pt idx="369">
                  <c:v>35.81818181818182</c:v>
                </c:pt>
                <c:pt idx="370">
                  <c:v>0</c:v>
                </c:pt>
                <c:pt idx="371">
                  <c:v>35.81818181818182</c:v>
                </c:pt>
                <c:pt idx="372">
                  <c:v>0</c:v>
                </c:pt>
                <c:pt idx="373">
                  <c:v>33.545454545454547</c:v>
                </c:pt>
                <c:pt idx="374">
                  <c:v>33.454545454545453</c:v>
                </c:pt>
                <c:pt idx="375">
                  <c:v>0</c:v>
                </c:pt>
                <c:pt idx="376">
                  <c:v>33.090909090909093</c:v>
                </c:pt>
                <c:pt idx="377">
                  <c:v>33.090909090909093</c:v>
                </c:pt>
                <c:pt idx="378">
                  <c:v>27.833333333333332</c:v>
                </c:pt>
                <c:pt idx="379">
                  <c:v>27.833333333333332</c:v>
                </c:pt>
                <c:pt idx="380">
                  <c:v>27.833333333333332</c:v>
                </c:pt>
                <c:pt idx="381">
                  <c:v>27.833333333333332</c:v>
                </c:pt>
                <c:pt idx="382">
                  <c:v>36.153846153846153</c:v>
                </c:pt>
                <c:pt idx="383">
                  <c:v>0</c:v>
                </c:pt>
                <c:pt idx="384">
                  <c:v>36.153846153846153</c:v>
                </c:pt>
                <c:pt idx="385">
                  <c:v>0</c:v>
                </c:pt>
                <c:pt idx="386">
                  <c:v>29.666666666666668</c:v>
                </c:pt>
                <c:pt idx="387">
                  <c:v>29.666666666666668</c:v>
                </c:pt>
                <c:pt idx="388">
                  <c:v>0</c:v>
                </c:pt>
                <c:pt idx="389">
                  <c:v>29.833333333333332</c:v>
                </c:pt>
                <c:pt idx="390">
                  <c:v>0</c:v>
                </c:pt>
                <c:pt idx="391">
                  <c:v>34.833333333333336</c:v>
                </c:pt>
                <c:pt idx="392">
                  <c:v>0</c:v>
                </c:pt>
                <c:pt idx="393">
                  <c:v>0</c:v>
                </c:pt>
                <c:pt idx="394">
                  <c:v>0</c:v>
                </c:pt>
                <c:pt idx="395">
                  <c:v>43.916666666666664</c:v>
                </c:pt>
                <c:pt idx="396">
                  <c:v>0</c:v>
                </c:pt>
                <c:pt idx="397">
                  <c:v>43.916666666666664</c:v>
                </c:pt>
                <c:pt idx="398">
                  <c:v>0</c:v>
                </c:pt>
                <c:pt idx="399">
                  <c:v>0</c:v>
                </c:pt>
                <c:pt idx="400">
                  <c:v>0</c:v>
                </c:pt>
                <c:pt idx="401">
                  <c:v>0</c:v>
                </c:pt>
                <c:pt idx="402">
                  <c:v>60.666666666666664</c:v>
                </c:pt>
                <c:pt idx="403">
                  <c:v>36.1</c:v>
                </c:pt>
                <c:pt idx="404">
                  <c:v>36.1</c:v>
                </c:pt>
                <c:pt idx="405">
                  <c:v>36.1</c:v>
                </c:pt>
                <c:pt idx="406">
                  <c:v>0</c:v>
                </c:pt>
                <c:pt idx="407">
                  <c:v>32.083333333333336</c:v>
                </c:pt>
                <c:pt idx="408">
                  <c:v>32.083333333333336</c:v>
                </c:pt>
                <c:pt idx="409">
                  <c:v>32.083333333333336</c:v>
                </c:pt>
                <c:pt idx="410">
                  <c:v>32.083333333333336</c:v>
                </c:pt>
                <c:pt idx="411">
                  <c:v>0</c:v>
                </c:pt>
                <c:pt idx="412">
                  <c:v>34.416666666666664</c:v>
                </c:pt>
                <c:pt idx="413">
                  <c:v>0</c:v>
                </c:pt>
                <c:pt idx="414">
                  <c:v>26.6</c:v>
                </c:pt>
                <c:pt idx="415">
                  <c:v>0</c:v>
                </c:pt>
                <c:pt idx="416">
                  <c:v>0</c:v>
                </c:pt>
                <c:pt idx="417">
                  <c:v>28.9</c:v>
                </c:pt>
                <c:pt idx="418">
                  <c:v>0</c:v>
                </c:pt>
                <c:pt idx="419">
                  <c:v>0</c:v>
                </c:pt>
                <c:pt idx="420">
                  <c:v>0</c:v>
                </c:pt>
                <c:pt idx="421">
                  <c:v>53.8</c:v>
                </c:pt>
                <c:pt idx="422">
                  <c:v>53.8</c:v>
                </c:pt>
                <c:pt idx="423">
                  <c:v>74.666666666666671</c:v>
                </c:pt>
                <c:pt idx="424">
                  <c:v>74.666666666666671</c:v>
                </c:pt>
                <c:pt idx="425">
                  <c:v>0</c:v>
                </c:pt>
                <c:pt idx="426">
                  <c:v>0</c:v>
                </c:pt>
                <c:pt idx="427">
                  <c:v>58.875</c:v>
                </c:pt>
                <c:pt idx="428">
                  <c:v>58.875</c:v>
                </c:pt>
                <c:pt idx="429">
                  <c:v>0</c:v>
                </c:pt>
                <c:pt idx="430">
                  <c:v>50.5</c:v>
                </c:pt>
                <c:pt idx="431">
                  <c:v>50.5</c:v>
                </c:pt>
                <c:pt idx="432">
                  <c:v>0</c:v>
                </c:pt>
                <c:pt idx="433">
                  <c:v>0</c:v>
                </c:pt>
                <c:pt idx="434">
                  <c:v>0</c:v>
                </c:pt>
                <c:pt idx="435">
                  <c:v>0</c:v>
                </c:pt>
                <c:pt idx="436">
                  <c:v>0</c:v>
                </c:pt>
                <c:pt idx="437">
                  <c:v>44.142857142857146</c:v>
                </c:pt>
                <c:pt idx="438">
                  <c:v>0</c:v>
                </c:pt>
                <c:pt idx="439">
                  <c:v>0</c:v>
                </c:pt>
                <c:pt idx="440">
                  <c:v>0</c:v>
                </c:pt>
                <c:pt idx="441">
                  <c:v>0</c:v>
                </c:pt>
                <c:pt idx="442">
                  <c:v>0</c:v>
                </c:pt>
                <c:pt idx="443">
                  <c:v>42</c:v>
                </c:pt>
                <c:pt idx="444">
                  <c:v>0</c:v>
                </c:pt>
                <c:pt idx="445">
                  <c:v>53.333333333333336</c:v>
                </c:pt>
                <c:pt idx="446">
                  <c:v>57.75</c:v>
                </c:pt>
                <c:pt idx="447">
                  <c:v>0</c:v>
                </c:pt>
                <c:pt idx="448">
                  <c:v>0</c:v>
                </c:pt>
                <c:pt idx="449">
                  <c:v>42.333333333333336</c:v>
                </c:pt>
                <c:pt idx="450">
                  <c:v>0</c:v>
                </c:pt>
                <c:pt idx="451">
                  <c:v>42.333333333333336</c:v>
                </c:pt>
                <c:pt idx="452">
                  <c:v>0</c:v>
                </c:pt>
                <c:pt idx="453">
                  <c:v>46</c:v>
                </c:pt>
                <c:pt idx="454">
                  <c:v>0</c:v>
                </c:pt>
                <c:pt idx="455">
                  <c:v>42.625</c:v>
                </c:pt>
                <c:pt idx="456">
                  <c:v>42.625</c:v>
                </c:pt>
                <c:pt idx="457">
                  <c:v>0</c:v>
                </c:pt>
                <c:pt idx="458">
                  <c:v>31.625</c:v>
                </c:pt>
                <c:pt idx="459">
                  <c:v>0</c:v>
                </c:pt>
                <c:pt idx="460">
                  <c:v>0</c:v>
                </c:pt>
                <c:pt idx="461">
                  <c:v>52.375</c:v>
                </c:pt>
                <c:pt idx="462">
                  <c:v>0</c:v>
                </c:pt>
                <c:pt idx="463">
                  <c:v>0</c:v>
                </c:pt>
                <c:pt idx="464">
                  <c:v>55.625</c:v>
                </c:pt>
                <c:pt idx="465">
                  <c:v>0</c:v>
                </c:pt>
                <c:pt idx="466">
                  <c:v>52.111111111111114</c:v>
                </c:pt>
                <c:pt idx="467">
                  <c:v>52.111111111111114</c:v>
                </c:pt>
                <c:pt idx="468">
                  <c:v>52.111111111111114</c:v>
                </c:pt>
                <c:pt idx="469">
                  <c:v>0</c:v>
                </c:pt>
                <c:pt idx="470">
                  <c:v>45.222222222222221</c:v>
                </c:pt>
                <c:pt idx="471">
                  <c:v>0</c:v>
                </c:pt>
                <c:pt idx="472">
                  <c:v>41.4</c:v>
                </c:pt>
                <c:pt idx="473">
                  <c:v>0</c:v>
                </c:pt>
                <c:pt idx="474">
                  <c:v>0</c:v>
                </c:pt>
                <c:pt idx="475">
                  <c:v>0</c:v>
                </c:pt>
                <c:pt idx="476">
                  <c:v>36.714285714285715</c:v>
                </c:pt>
                <c:pt idx="477">
                  <c:v>25.875</c:v>
                </c:pt>
                <c:pt idx="478">
                  <c:v>25.875</c:v>
                </c:pt>
                <c:pt idx="479">
                  <c:v>0</c:v>
                </c:pt>
                <c:pt idx="480">
                  <c:v>27.5</c:v>
                </c:pt>
                <c:pt idx="481">
                  <c:v>0</c:v>
                </c:pt>
                <c:pt idx="482">
                  <c:v>0</c:v>
                </c:pt>
                <c:pt idx="483">
                  <c:v>26.666666666666668</c:v>
                </c:pt>
                <c:pt idx="484">
                  <c:v>0</c:v>
                </c:pt>
                <c:pt idx="485">
                  <c:v>52.142857142857146</c:v>
                </c:pt>
                <c:pt idx="486">
                  <c:v>52.142857142857146</c:v>
                </c:pt>
                <c:pt idx="487">
                  <c:v>47.777777777777779</c:v>
                </c:pt>
                <c:pt idx="488">
                  <c:v>0</c:v>
                </c:pt>
                <c:pt idx="489">
                  <c:v>0</c:v>
                </c:pt>
                <c:pt idx="490">
                  <c:v>0</c:v>
                </c:pt>
                <c:pt idx="491">
                  <c:v>47.777777777777779</c:v>
                </c:pt>
                <c:pt idx="492">
                  <c:v>38.777777777777779</c:v>
                </c:pt>
                <c:pt idx="493">
                  <c:v>0</c:v>
                </c:pt>
                <c:pt idx="494">
                  <c:v>39</c:v>
                </c:pt>
                <c:pt idx="495">
                  <c:v>0</c:v>
                </c:pt>
                <c:pt idx="496">
                  <c:v>0</c:v>
                </c:pt>
                <c:pt idx="497">
                  <c:v>38.555555555555557</c:v>
                </c:pt>
                <c:pt idx="498">
                  <c:v>0</c:v>
                </c:pt>
                <c:pt idx="499">
                  <c:v>38.555555555555557</c:v>
                </c:pt>
                <c:pt idx="500">
                  <c:v>0</c:v>
                </c:pt>
                <c:pt idx="501">
                  <c:v>0</c:v>
                </c:pt>
                <c:pt idx="502">
                  <c:v>28.833333333333332</c:v>
                </c:pt>
                <c:pt idx="503">
                  <c:v>28.833333333333332</c:v>
                </c:pt>
                <c:pt idx="504">
                  <c:v>0</c:v>
                </c:pt>
                <c:pt idx="505">
                  <c:v>0</c:v>
                </c:pt>
                <c:pt idx="506">
                  <c:v>0</c:v>
                </c:pt>
                <c:pt idx="507">
                  <c:v>24.857142857142858</c:v>
                </c:pt>
                <c:pt idx="508">
                  <c:v>32.5</c:v>
                </c:pt>
                <c:pt idx="509">
                  <c:v>32.5</c:v>
                </c:pt>
                <c:pt idx="510">
                  <c:v>35.333333333333336</c:v>
                </c:pt>
                <c:pt idx="511">
                  <c:v>35.333333333333336</c:v>
                </c:pt>
                <c:pt idx="512">
                  <c:v>0</c:v>
                </c:pt>
                <c:pt idx="513">
                  <c:v>0</c:v>
                </c:pt>
                <c:pt idx="514">
                  <c:v>0</c:v>
                </c:pt>
                <c:pt idx="515">
                  <c:v>34.875</c:v>
                </c:pt>
                <c:pt idx="516">
                  <c:v>0</c:v>
                </c:pt>
                <c:pt idx="517">
                  <c:v>0</c:v>
                </c:pt>
                <c:pt idx="518">
                  <c:v>32.428571428571431</c:v>
                </c:pt>
                <c:pt idx="519">
                  <c:v>0</c:v>
                </c:pt>
                <c:pt idx="520">
                  <c:v>0</c:v>
                </c:pt>
                <c:pt idx="521">
                  <c:v>31.8</c:v>
                </c:pt>
                <c:pt idx="522">
                  <c:v>29.5</c:v>
                </c:pt>
                <c:pt idx="523">
                  <c:v>0</c:v>
                </c:pt>
                <c:pt idx="524">
                  <c:v>29.5</c:v>
                </c:pt>
                <c:pt idx="525">
                  <c:v>0</c:v>
                </c:pt>
                <c:pt idx="526">
                  <c:v>29.5</c:v>
                </c:pt>
                <c:pt idx="527">
                  <c:v>26.142857142857142</c:v>
                </c:pt>
                <c:pt idx="528">
                  <c:v>0</c:v>
                </c:pt>
                <c:pt idx="529">
                  <c:v>22.5</c:v>
                </c:pt>
                <c:pt idx="530">
                  <c:v>0</c:v>
                </c:pt>
                <c:pt idx="531">
                  <c:v>0</c:v>
                </c:pt>
                <c:pt idx="532">
                  <c:v>23.777777777777779</c:v>
                </c:pt>
                <c:pt idx="533">
                  <c:v>23.777777777777779</c:v>
                </c:pt>
                <c:pt idx="534">
                  <c:v>23.777777777777779</c:v>
                </c:pt>
                <c:pt idx="535">
                  <c:v>23.777777777777779</c:v>
                </c:pt>
                <c:pt idx="536">
                  <c:v>30</c:v>
                </c:pt>
                <c:pt idx="537">
                  <c:v>0</c:v>
                </c:pt>
                <c:pt idx="538">
                  <c:v>30</c:v>
                </c:pt>
                <c:pt idx="539">
                  <c:v>30</c:v>
                </c:pt>
                <c:pt idx="540">
                  <c:v>0</c:v>
                </c:pt>
                <c:pt idx="541">
                  <c:v>33.1</c:v>
                </c:pt>
                <c:pt idx="542">
                  <c:v>33.1</c:v>
                </c:pt>
                <c:pt idx="543">
                  <c:v>0</c:v>
                </c:pt>
                <c:pt idx="544">
                  <c:v>0</c:v>
                </c:pt>
                <c:pt idx="545">
                  <c:v>28.25</c:v>
                </c:pt>
                <c:pt idx="546">
                  <c:v>28.25</c:v>
                </c:pt>
                <c:pt idx="547">
                  <c:v>0</c:v>
                </c:pt>
                <c:pt idx="548">
                  <c:v>31.916666666666668</c:v>
                </c:pt>
                <c:pt idx="549">
                  <c:v>0</c:v>
                </c:pt>
                <c:pt idx="550">
                  <c:v>0</c:v>
                </c:pt>
                <c:pt idx="551">
                  <c:v>42.266666666666666</c:v>
                </c:pt>
                <c:pt idx="552">
                  <c:v>42.266666666666666</c:v>
                </c:pt>
                <c:pt idx="553">
                  <c:v>42.266666666666666</c:v>
                </c:pt>
                <c:pt idx="554">
                  <c:v>0</c:v>
                </c:pt>
                <c:pt idx="555">
                  <c:v>37.571428571428569</c:v>
                </c:pt>
                <c:pt idx="556">
                  <c:v>37.571428571428569</c:v>
                </c:pt>
                <c:pt idx="557">
                  <c:v>0</c:v>
                </c:pt>
                <c:pt idx="558">
                  <c:v>37.571428571428569</c:v>
                </c:pt>
                <c:pt idx="559">
                  <c:v>30.307692307692307</c:v>
                </c:pt>
                <c:pt idx="560">
                  <c:v>30.307692307692307</c:v>
                </c:pt>
                <c:pt idx="561">
                  <c:v>32.9</c:v>
                </c:pt>
                <c:pt idx="562">
                  <c:v>0</c:v>
                </c:pt>
                <c:pt idx="563">
                  <c:v>0</c:v>
                </c:pt>
                <c:pt idx="564">
                  <c:v>0</c:v>
                </c:pt>
                <c:pt idx="565">
                  <c:v>0</c:v>
                </c:pt>
                <c:pt idx="566">
                  <c:v>0</c:v>
                </c:pt>
                <c:pt idx="567">
                  <c:v>0</c:v>
                </c:pt>
                <c:pt idx="568">
                  <c:v>36.75</c:v>
                </c:pt>
                <c:pt idx="569">
                  <c:v>36.75</c:v>
                </c:pt>
                <c:pt idx="570">
                  <c:v>0</c:v>
                </c:pt>
                <c:pt idx="571">
                  <c:v>0</c:v>
                </c:pt>
                <c:pt idx="572">
                  <c:v>53.833333333333336</c:v>
                </c:pt>
                <c:pt idx="573">
                  <c:v>0</c:v>
                </c:pt>
                <c:pt idx="574">
                  <c:v>0</c:v>
                </c:pt>
                <c:pt idx="575">
                  <c:v>67.333333333333329</c:v>
                </c:pt>
                <c:pt idx="576">
                  <c:v>0</c:v>
                </c:pt>
                <c:pt idx="577">
                  <c:v>67.333333333333329</c:v>
                </c:pt>
                <c:pt idx="578">
                  <c:v>0</c:v>
                </c:pt>
                <c:pt idx="579">
                  <c:v>0</c:v>
                </c:pt>
                <c:pt idx="580">
                  <c:v>80.333333333333329</c:v>
                </c:pt>
                <c:pt idx="581">
                  <c:v>55.4</c:v>
                </c:pt>
                <c:pt idx="582">
                  <c:v>0</c:v>
                </c:pt>
                <c:pt idx="583">
                  <c:v>0</c:v>
                </c:pt>
                <c:pt idx="584">
                  <c:v>48.2</c:v>
                </c:pt>
                <c:pt idx="585">
                  <c:v>0</c:v>
                </c:pt>
                <c:pt idx="586">
                  <c:v>62.75</c:v>
                </c:pt>
                <c:pt idx="587">
                  <c:v>62.75</c:v>
                </c:pt>
                <c:pt idx="588">
                  <c:v>62.75</c:v>
                </c:pt>
                <c:pt idx="589">
                  <c:v>59.285714285714285</c:v>
                </c:pt>
                <c:pt idx="590">
                  <c:v>0</c:v>
                </c:pt>
                <c:pt idx="591">
                  <c:v>0</c:v>
                </c:pt>
                <c:pt idx="592">
                  <c:v>0</c:v>
                </c:pt>
                <c:pt idx="593">
                  <c:v>47.285714285714285</c:v>
                </c:pt>
                <c:pt idx="594">
                  <c:v>53</c:v>
                </c:pt>
                <c:pt idx="595">
                  <c:v>0</c:v>
                </c:pt>
                <c:pt idx="596">
                  <c:v>0</c:v>
                </c:pt>
                <c:pt idx="597">
                  <c:v>0</c:v>
                </c:pt>
                <c:pt idx="598">
                  <c:v>0</c:v>
                </c:pt>
                <c:pt idx="599">
                  <c:v>54.625</c:v>
                </c:pt>
                <c:pt idx="600">
                  <c:v>65.125</c:v>
                </c:pt>
                <c:pt idx="601">
                  <c:v>0</c:v>
                </c:pt>
                <c:pt idx="602">
                  <c:v>58.75</c:v>
                </c:pt>
                <c:pt idx="603">
                  <c:v>58.75</c:v>
                </c:pt>
                <c:pt idx="604">
                  <c:v>58.75</c:v>
                </c:pt>
                <c:pt idx="605">
                  <c:v>0</c:v>
                </c:pt>
                <c:pt idx="606">
                  <c:v>0</c:v>
                </c:pt>
                <c:pt idx="607">
                  <c:v>71.857142857142861</c:v>
                </c:pt>
                <c:pt idx="608">
                  <c:v>59</c:v>
                </c:pt>
                <c:pt idx="609">
                  <c:v>0</c:v>
                </c:pt>
                <c:pt idx="610">
                  <c:v>0</c:v>
                </c:pt>
                <c:pt idx="611">
                  <c:v>0</c:v>
                </c:pt>
                <c:pt idx="612">
                  <c:v>46.363636363636367</c:v>
                </c:pt>
                <c:pt idx="613">
                  <c:v>46.363636363636367</c:v>
                </c:pt>
                <c:pt idx="614">
                  <c:v>46.363636363636367</c:v>
                </c:pt>
                <c:pt idx="615">
                  <c:v>46.363636363636367</c:v>
                </c:pt>
                <c:pt idx="616">
                  <c:v>0</c:v>
                </c:pt>
                <c:pt idx="617">
                  <c:v>39.909090909090907</c:v>
                </c:pt>
                <c:pt idx="618">
                  <c:v>0</c:v>
                </c:pt>
                <c:pt idx="619">
                  <c:v>0</c:v>
                </c:pt>
                <c:pt idx="620">
                  <c:v>0</c:v>
                </c:pt>
                <c:pt idx="621">
                  <c:v>30.666666666666668</c:v>
                </c:pt>
                <c:pt idx="622">
                  <c:v>30.666666666666668</c:v>
                </c:pt>
                <c:pt idx="623">
                  <c:v>17.636363636363637</c:v>
                </c:pt>
                <c:pt idx="624">
                  <c:v>0</c:v>
                </c:pt>
                <c:pt idx="625">
                  <c:v>17.636363636363637</c:v>
                </c:pt>
                <c:pt idx="626">
                  <c:v>0</c:v>
                </c:pt>
                <c:pt idx="627">
                  <c:v>20.333333333333332</c:v>
                </c:pt>
                <c:pt idx="628">
                  <c:v>20.333333333333332</c:v>
                </c:pt>
                <c:pt idx="629">
                  <c:v>0</c:v>
                </c:pt>
                <c:pt idx="630">
                  <c:v>20.25</c:v>
                </c:pt>
                <c:pt idx="631">
                  <c:v>0</c:v>
                </c:pt>
                <c:pt idx="632">
                  <c:v>15.7</c:v>
                </c:pt>
                <c:pt idx="633">
                  <c:v>0</c:v>
                </c:pt>
                <c:pt idx="634">
                  <c:v>15.7</c:v>
                </c:pt>
                <c:pt idx="635">
                  <c:v>0</c:v>
                </c:pt>
                <c:pt idx="636">
                  <c:v>0</c:v>
                </c:pt>
                <c:pt idx="637">
                  <c:v>0</c:v>
                </c:pt>
                <c:pt idx="638">
                  <c:v>17.375</c:v>
                </c:pt>
                <c:pt idx="639">
                  <c:v>17.375</c:v>
                </c:pt>
                <c:pt idx="640">
                  <c:v>17.375</c:v>
                </c:pt>
                <c:pt idx="641">
                  <c:v>0</c:v>
                </c:pt>
                <c:pt idx="642">
                  <c:v>0</c:v>
                </c:pt>
                <c:pt idx="643">
                  <c:v>0</c:v>
                </c:pt>
                <c:pt idx="644">
                  <c:v>8.375</c:v>
                </c:pt>
                <c:pt idx="645">
                  <c:v>8.375</c:v>
                </c:pt>
                <c:pt idx="646">
                  <c:v>40</c:v>
                </c:pt>
                <c:pt idx="647">
                  <c:v>40</c:v>
                </c:pt>
                <c:pt idx="648">
                  <c:v>40</c:v>
                </c:pt>
                <c:pt idx="649">
                  <c:v>0</c:v>
                </c:pt>
                <c:pt idx="650">
                  <c:v>35.777777777777779</c:v>
                </c:pt>
                <c:pt idx="651">
                  <c:v>0</c:v>
                </c:pt>
                <c:pt idx="652">
                  <c:v>0</c:v>
                </c:pt>
                <c:pt idx="653">
                  <c:v>0</c:v>
                </c:pt>
                <c:pt idx="654">
                  <c:v>0</c:v>
                </c:pt>
                <c:pt idx="655">
                  <c:v>45.714285714285715</c:v>
                </c:pt>
                <c:pt idx="656">
                  <c:v>0</c:v>
                </c:pt>
                <c:pt idx="657">
                  <c:v>0</c:v>
                </c:pt>
                <c:pt idx="658">
                  <c:v>64.428571428571431</c:v>
                </c:pt>
                <c:pt idx="659">
                  <c:v>0</c:v>
                </c:pt>
                <c:pt idx="660">
                  <c:v>64.428571428571431</c:v>
                </c:pt>
                <c:pt idx="661">
                  <c:v>42</c:v>
                </c:pt>
                <c:pt idx="662">
                  <c:v>0</c:v>
                </c:pt>
                <c:pt idx="663">
                  <c:v>0</c:v>
                </c:pt>
                <c:pt idx="664">
                  <c:v>42</c:v>
                </c:pt>
                <c:pt idx="665">
                  <c:v>0</c:v>
                </c:pt>
                <c:pt idx="666">
                  <c:v>42.166666666666664</c:v>
                </c:pt>
                <c:pt idx="667">
                  <c:v>0</c:v>
                </c:pt>
                <c:pt idx="668">
                  <c:v>0</c:v>
                </c:pt>
                <c:pt idx="669">
                  <c:v>36.285714285714285</c:v>
                </c:pt>
                <c:pt idx="670">
                  <c:v>0</c:v>
                </c:pt>
                <c:pt idx="671">
                  <c:v>0</c:v>
                </c:pt>
                <c:pt idx="672">
                  <c:v>36.285714285714285</c:v>
                </c:pt>
                <c:pt idx="673">
                  <c:v>39.777777777777779</c:v>
                </c:pt>
                <c:pt idx="674">
                  <c:v>0</c:v>
                </c:pt>
                <c:pt idx="675">
                  <c:v>39.777777777777779</c:v>
                </c:pt>
                <c:pt idx="676">
                  <c:v>26</c:v>
                </c:pt>
                <c:pt idx="677">
                  <c:v>26</c:v>
                </c:pt>
                <c:pt idx="678">
                  <c:v>0</c:v>
                </c:pt>
                <c:pt idx="679">
                  <c:v>0</c:v>
                </c:pt>
                <c:pt idx="680">
                  <c:v>0</c:v>
                </c:pt>
                <c:pt idx="681">
                  <c:v>0</c:v>
                </c:pt>
                <c:pt idx="682">
                  <c:v>0</c:v>
                </c:pt>
                <c:pt idx="683">
                  <c:v>0</c:v>
                </c:pt>
                <c:pt idx="684">
                  <c:v>0</c:v>
                </c:pt>
                <c:pt idx="685">
                  <c:v>71.5</c:v>
                </c:pt>
                <c:pt idx="686">
                  <c:v>71.5</c:v>
                </c:pt>
                <c:pt idx="687">
                  <c:v>0</c:v>
                </c:pt>
                <c:pt idx="688">
                  <c:v>57.8</c:v>
                </c:pt>
                <c:pt idx="689">
                  <c:v>64.5</c:v>
                </c:pt>
                <c:pt idx="690">
                  <c:v>50.333333333333336</c:v>
                </c:pt>
                <c:pt idx="691">
                  <c:v>0</c:v>
                </c:pt>
                <c:pt idx="692">
                  <c:v>50.333333333333336</c:v>
                </c:pt>
                <c:pt idx="693">
                  <c:v>39.375</c:v>
                </c:pt>
                <c:pt idx="694">
                  <c:v>0</c:v>
                </c:pt>
                <c:pt idx="695">
                  <c:v>39.375</c:v>
                </c:pt>
                <c:pt idx="696">
                  <c:v>0</c:v>
                </c:pt>
                <c:pt idx="697">
                  <c:v>0</c:v>
                </c:pt>
                <c:pt idx="698">
                  <c:v>0</c:v>
                </c:pt>
                <c:pt idx="699">
                  <c:v>0</c:v>
                </c:pt>
                <c:pt idx="700">
                  <c:v>35.666666666666664</c:v>
                </c:pt>
                <c:pt idx="701">
                  <c:v>10.5</c:v>
                </c:pt>
                <c:pt idx="702">
                  <c:v>19.25</c:v>
                </c:pt>
                <c:pt idx="703">
                  <c:v>0</c:v>
                </c:pt>
                <c:pt idx="704">
                  <c:v>0</c:v>
                </c:pt>
                <c:pt idx="705">
                  <c:v>0</c:v>
                </c:pt>
                <c:pt idx="706">
                  <c:v>0</c:v>
                </c:pt>
                <c:pt idx="707">
                  <c:v>0</c:v>
                </c:pt>
                <c:pt idx="708">
                  <c:v>24.625</c:v>
                </c:pt>
                <c:pt idx="709">
                  <c:v>0</c:v>
                </c:pt>
                <c:pt idx="710">
                  <c:v>26.555555555555557</c:v>
                </c:pt>
                <c:pt idx="711">
                  <c:v>26.555555555555557</c:v>
                </c:pt>
                <c:pt idx="712">
                  <c:v>26.555555555555557</c:v>
                </c:pt>
                <c:pt idx="713">
                  <c:v>37</c:v>
                </c:pt>
                <c:pt idx="714">
                  <c:v>37</c:v>
                </c:pt>
                <c:pt idx="715">
                  <c:v>33.5</c:v>
                </c:pt>
                <c:pt idx="716">
                  <c:v>0</c:v>
                </c:pt>
                <c:pt idx="717">
                  <c:v>0</c:v>
                </c:pt>
                <c:pt idx="718">
                  <c:v>35</c:v>
                </c:pt>
                <c:pt idx="719">
                  <c:v>0</c:v>
                </c:pt>
                <c:pt idx="720">
                  <c:v>37.416666666666664</c:v>
                </c:pt>
                <c:pt idx="721">
                  <c:v>37.416666666666664</c:v>
                </c:pt>
                <c:pt idx="722">
                  <c:v>37.416666666666664</c:v>
                </c:pt>
                <c:pt idx="723">
                  <c:v>0</c:v>
                </c:pt>
                <c:pt idx="724">
                  <c:v>33</c:v>
                </c:pt>
                <c:pt idx="725">
                  <c:v>33</c:v>
                </c:pt>
                <c:pt idx="726">
                  <c:v>33</c:v>
                </c:pt>
                <c:pt idx="727">
                  <c:v>33.857142857142854</c:v>
                </c:pt>
                <c:pt idx="728">
                  <c:v>0</c:v>
                </c:pt>
                <c:pt idx="729">
                  <c:v>0</c:v>
                </c:pt>
                <c:pt idx="730">
                  <c:v>31.6</c:v>
                </c:pt>
                <c:pt idx="731">
                  <c:v>38</c:v>
                </c:pt>
                <c:pt idx="732">
                  <c:v>40.090909090909093</c:v>
                </c:pt>
                <c:pt idx="733">
                  <c:v>40.090909090909093</c:v>
                </c:pt>
                <c:pt idx="734">
                  <c:v>37.444444444444443</c:v>
                </c:pt>
                <c:pt idx="735">
                  <c:v>0</c:v>
                </c:pt>
                <c:pt idx="736">
                  <c:v>36.428571428571431</c:v>
                </c:pt>
                <c:pt idx="737">
                  <c:v>41.285714285714285</c:v>
                </c:pt>
                <c:pt idx="738">
                  <c:v>0</c:v>
                </c:pt>
                <c:pt idx="739">
                  <c:v>0</c:v>
                </c:pt>
                <c:pt idx="740">
                  <c:v>44</c:v>
                </c:pt>
                <c:pt idx="741">
                  <c:v>0</c:v>
                </c:pt>
                <c:pt idx="742">
                  <c:v>0</c:v>
                </c:pt>
                <c:pt idx="743">
                  <c:v>0</c:v>
                </c:pt>
                <c:pt idx="744">
                  <c:v>0</c:v>
                </c:pt>
                <c:pt idx="745">
                  <c:v>0</c:v>
                </c:pt>
                <c:pt idx="746">
                  <c:v>56.25</c:v>
                </c:pt>
                <c:pt idx="747">
                  <c:v>47</c:v>
                </c:pt>
                <c:pt idx="748">
                  <c:v>47</c:v>
                </c:pt>
                <c:pt idx="749">
                  <c:v>47</c:v>
                </c:pt>
                <c:pt idx="750">
                  <c:v>0</c:v>
                </c:pt>
                <c:pt idx="751">
                  <c:v>47</c:v>
                </c:pt>
                <c:pt idx="752">
                  <c:v>42.714285714285715</c:v>
                </c:pt>
                <c:pt idx="753">
                  <c:v>0</c:v>
                </c:pt>
                <c:pt idx="754">
                  <c:v>53.222222222222221</c:v>
                </c:pt>
                <c:pt idx="755">
                  <c:v>0</c:v>
                </c:pt>
                <c:pt idx="756">
                  <c:v>53.222222222222221</c:v>
                </c:pt>
                <c:pt idx="757">
                  <c:v>0</c:v>
                </c:pt>
                <c:pt idx="758">
                  <c:v>0</c:v>
                </c:pt>
                <c:pt idx="759">
                  <c:v>0</c:v>
                </c:pt>
                <c:pt idx="760">
                  <c:v>0</c:v>
                </c:pt>
                <c:pt idx="761">
                  <c:v>54.444444444444443</c:v>
                </c:pt>
                <c:pt idx="762">
                  <c:v>0</c:v>
                </c:pt>
                <c:pt idx="763">
                  <c:v>0</c:v>
                </c:pt>
                <c:pt idx="764">
                  <c:v>49.7</c:v>
                </c:pt>
                <c:pt idx="765">
                  <c:v>0</c:v>
                </c:pt>
                <c:pt idx="766">
                  <c:v>57.666666666666664</c:v>
                </c:pt>
                <c:pt idx="767">
                  <c:v>0</c:v>
                </c:pt>
                <c:pt idx="768">
                  <c:v>0</c:v>
                </c:pt>
                <c:pt idx="769">
                  <c:v>58.375</c:v>
                </c:pt>
                <c:pt idx="770">
                  <c:v>58.375</c:v>
                </c:pt>
                <c:pt idx="771">
                  <c:v>58.375</c:v>
                </c:pt>
                <c:pt idx="772">
                  <c:v>0</c:v>
                </c:pt>
                <c:pt idx="773">
                  <c:v>50.875</c:v>
                </c:pt>
                <c:pt idx="774">
                  <c:v>50.875</c:v>
                </c:pt>
                <c:pt idx="775">
                  <c:v>0</c:v>
                </c:pt>
                <c:pt idx="776">
                  <c:v>46.444444444444443</c:v>
                </c:pt>
                <c:pt idx="777">
                  <c:v>0</c:v>
                </c:pt>
                <c:pt idx="778">
                  <c:v>0</c:v>
                </c:pt>
                <c:pt idx="779">
                  <c:v>0</c:v>
                </c:pt>
                <c:pt idx="780">
                  <c:v>42.75</c:v>
                </c:pt>
                <c:pt idx="781">
                  <c:v>0</c:v>
                </c:pt>
                <c:pt idx="782">
                  <c:v>0</c:v>
                </c:pt>
                <c:pt idx="783">
                  <c:v>0</c:v>
                </c:pt>
                <c:pt idx="784">
                  <c:v>45</c:v>
                </c:pt>
                <c:pt idx="785">
                  <c:v>45</c:v>
                </c:pt>
                <c:pt idx="786">
                  <c:v>84.6</c:v>
                </c:pt>
                <c:pt idx="787">
                  <c:v>84.6</c:v>
                </c:pt>
                <c:pt idx="788">
                  <c:v>0</c:v>
                </c:pt>
                <c:pt idx="789">
                  <c:v>0</c:v>
                </c:pt>
                <c:pt idx="790">
                  <c:v>0</c:v>
                </c:pt>
                <c:pt idx="791">
                  <c:v>80</c:v>
                </c:pt>
                <c:pt idx="792">
                  <c:v>80</c:v>
                </c:pt>
                <c:pt idx="793">
                  <c:v>0</c:v>
                </c:pt>
                <c:pt idx="794">
                  <c:v>0</c:v>
                </c:pt>
                <c:pt idx="795">
                  <c:v>0</c:v>
                </c:pt>
                <c:pt idx="796">
                  <c:v>0</c:v>
                </c:pt>
                <c:pt idx="797">
                  <c:v>71.25</c:v>
                </c:pt>
                <c:pt idx="798">
                  <c:v>71.25</c:v>
                </c:pt>
                <c:pt idx="799">
                  <c:v>61.454545454545453</c:v>
                </c:pt>
                <c:pt idx="800">
                  <c:v>61.454545454545453</c:v>
                </c:pt>
                <c:pt idx="801">
                  <c:v>61.454545454545453</c:v>
                </c:pt>
                <c:pt idx="802">
                  <c:v>0</c:v>
                </c:pt>
                <c:pt idx="803">
                  <c:v>0</c:v>
                </c:pt>
                <c:pt idx="804">
                  <c:v>52.307692307692307</c:v>
                </c:pt>
                <c:pt idx="805">
                  <c:v>52.307692307692307</c:v>
                </c:pt>
                <c:pt idx="806">
                  <c:v>0</c:v>
                </c:pt>
                <c:pt idx="807">
                  <c:v>0</c:v>
                </c:pt>
                <c:pt idx="808">
                  <c:v>0</c:v>
                </c:pt>
                <c:pt idx="809">
                  <c:v>0</c:v>
                </c:pt>
                <c:pt idx="810">
                  <c:v>25.636363636363637</c:v>
                </c:pt>
                <c:pt idx="811">
                  <c:v>0</c:v>
                </c:pt>
                <c:pt idx="812">
                  <c:v>25.636363636363637</c:v>
                </c:pt>
                <c:pt idx="813">
                  <c:v>0</c:v>
                </c:pt>
                <c:pt idx="814">
                  <c:v>0</c:v>
                </c:pt>
                <c:pt idx="815">
                  <c:v>23.2</c:v>
                </c:pt>
                <c:pt idx="816">
                  <c:v>0</c:v>
                </c:pt>
                <c:pt idx="817">
                  <c:v>16.222222222222221</c:v>
                </c:pt>
                <c:pt idx="818">
                  <c:v>0</c:v>
                </c:pt>
                <c:pt idx="819">
                  <c:v>0</c:v>
                </c:pt>
                <c:pt idx="820">
                  <c:v>0</c:v>
                </c:pt>
                <c:pt idx="821">
                  <c:v>7.833333333333333</c:v>
                </c:pt>
                <c:pt idx="822">
                  <c:v>7.833333333333333</c:v>
                </c:pt>
                <c:pt idx="823">
                  <c:v>0</c:v>
                </c:pt>
                <c:pt idx="824">
                  <c:v>0</c:v>
                </c:pt>
                <c:pt idx="825">
                  <c:v>14.857142857142858</c:v>
                </c:pt>
                <c:pt idx="826">
                  <c:v>0</c:v>
                </c:pt>
                <c:pt idx="827">
                  <c:v>0</c:v>
                </c:pt>
                <c:pt idx="828">
                  <c:v>0</c:v>
                </c:pt>
                <c:pt idx="829">
                  <c:v>23.9</c:v>
                </c:pt>
                <c:pt idx="830">
                  <c:v>23.9</c:v>
                </c:pt>
                <c:pt idx="831">
                  <c:v>23.9</c:v>
                </c:pt>
                <c:pt idx="832">
                  <c:v>23.9</c:v>
                </c:pt>
                <c:pt idx="833">
                  <c:v>23.9</c:v>
                </c:pt>
                <c:pt idx="834">
                  <c:v>0</c:v>
                </c:pt>
                <c:pt idx="835">
                  <c:v>0</c:v>
                </c:pt>
                <c:pt idx="836">
                  <c:v>0</c:v>
                </c:pt>
                <c:pt idx="837">
                  <c:v>0</c:v>
                </c:pt>
                <c:pt idx="838">
                  <c:v>30</c:v>
                </c:pt>
                <c:pt idx="839">
                  <c:v>30</c:v>
                </c:pt>
                <c:pt idx="840">
                  <c:v>30</c:v>
                </c:pt>
                <c:pt idx="841">
                  <c:v>0</c:v>
                </c:pt>
                <c:pt idx="842">
                  <c:v>0</c:v>
                </c:pt>
                <c:pt idx="843">
                  <c:v>0</c:v>
                </c:pt>
                <c:pt idx="844">
                  <c:v>32.799999999999997</c:v>
                </c:pt>
                <c:pt idx="845">
                  <c:v>0</c:v>
                </c:pt>
                <c:pt idx="846">
                  <c:v>0</c:v>
                </c:pt>
                <c:pt idx="847">
                  <c:v>0</c:v>
                </c:pt>
                <c:pt idx="848">
                  <c:v>0</c:v>
                </c:pt>
                <c:pt idx="849">
                  <c:v>0</c:v>
                </c:pt>
                <c:pt idx="850">
                  <c:v>27.4</c:v>
                </c:pt>
                <c:pt idx="851">
                  <c:v>0</c:v>
                </c:pt>
                <c:pt idx="852">
                  <c:v>46.111111111111114</c:v>
                </c:pt>
                <c:pt idx="853">
                  <c:v>0</c:v>
                </c:pt>
                <c:pt idx="854">
                  <c:v>46.111111111111114</c:v>
                </c:pt>
                <c:pt idx="855">
                  <c:v>46.111111111111114</c:v>
                </c:pt>
                <c:pt idx="856">
                  <c:v>46.111111111111114</c:v>
                </c:pt>
                <c:pt idx="857">
                  <c:v>0</c:v>
                </c:pt>
                <c:pt idx="858">
                  <c:v>0</c:v>
                </c:pt>
                <c:pt idx="859">
                  <c:v>0</c:v>
                </c:pt>
                <c:pt idx="860">
                  <c:v>41.8</c:v>
                </c:pt>
                <c:pt idx="861">
                  <c:v>74.63636363636364</c:v>
                </c:pt>
                <c:pt idx="862">
                  <c:v>74.63636363636364</c:v>
                </c:pt>
                <c:pt idx="863">
                  <c:v>0</c:v>
                </c:pt>
                <c:pt idx="864">
                  <c:v>74.63636363636364</c:v>
                </c:pt>
                <c:pt idx="865">
                  <c:v>0</c:v>
                </c:pt>
                <c:pt idx="866">
                  <c:v>74.63636363636364</c:v>
                </c:pt>
                <c:pt idx="867">
                  <c:v>0</c:v>
                </c:pt>
                <c:pt idx="868">
                  <c:v>0</c:v>
                </c:pt>
                <c:pt idx="869">
                  <c:v>74.166666666666671</c:v>
                </c:pt>
                <c:pt idx="870">
                  <c:v>0</c:v>
                </c:pt>
                <c:pt idx="871">
                  <c:v>74.166666666666671</c:v>
                </c:pt>
                <c:pt idx="872">
                  <c:v>0</c:v>
                </c:pt>
                <c:pt idx="873">
                  <c:v>0</c:v>
                </c:pt>
                <c:pt idx="874">
                  <c:v>0</c:v>
                </c:pt>
                <c:pt idx="875">
                  <c:v>0</c:v>
                </c:pt>
                <c:pt idx="876">
                  <c:v>81.166666666666671</c:v>
                </c:pt>
                <c:pt idx="877">
                  <c:v>0</c:v>
                </c:pt>
                <c:pt idx="878">
                  <c:v>0</c:v>
                </c:pt>
                <c:pt idx="879">
                  <c:v>0</c:v>
                </c:pt>
                <c:pt idx="880">
                  <c:v>0</c:v>
                </c:pt>
                <c:pt idx="881">
                  <c:v>0</c:v>
                </c:pt>
                <c:pt idx="882">
                  <c:v>0</c:v>
                </c:pt>
                <c:pt idx="883">
                  <c:v>45.833333333333336</c:v>
                </c:pt>
                <c:pt idx="884">
                  <c:v>45.833333333333336</c:v>
                </c:pt>
                <c:pt idx="885">
                  <c:v>45.833333333333336</c:v>
                </c:pt>
                <c:pt idx="886">
                  <c:v>0</c:v>
                </c:pt>
                <c:pt idx="887">
                  <c:v>39.857142857142854</c:v>
                </c:pt>
                <c:pt idx="888">
                  <c:v>0</c:v>
                </c:pt>
                <c:pt idx="889">
                  <c:v>0</c:v>
                </c:pt>
                <c:pt idx="890">
                  <c:v>23</c:v>
                </c:pt>
                <c:pt idx="891">
                  <c:v>0</c:v>
                </c:pt>
                <c:pt idx="892">
                  <c:v>23</c:v>
                </c:pt>
                <c:pt idx="893">
                  <c:v>0</c:v>
                </c:pt>
                <c:pt idx="894">
                  <c:v>0</c:v>
                </c:pt>
                <c:pt idx="895">
                  <c:v>0</c:v>
                </c:pt>
                <c:pt idx="896">
                  <c:v>0</c:v>
                </c:pt>
                <c:pt idx="897">
                  <c:v>16.777777777777779</c:v>
                </c:pt>
                <c:pt idx="898">
                  <c:v>16.777777777777779</c:v>
                </c:pt>
                <c:pt idx="899">
                  <c:v>16.777777777777779</c:v>
                </c:pt>
                <c:pt idx="900">
                  <c:v>0</c:v>
                </c:pt>
                <c:pt idx="901">
                  <c:v>0</c:v>
                </c:pt>
                <c:pt idx="902">
                  <c:v>0</c:v>
                </c:pt>
                <c:pt idx="903">
                  <c:v>0</c:v>
                </c:pt>
                <c:pt idx="904">
                  <c:v>0</c:v>
                </c:pt>
                <c:pt idx="905">
                  <c:v>7.666666666666667</c:v>
                </c:pt>
                <c:pt idx="906">
                  <c:v>0</c:v>
                </c:pt>
                <c:pt idx="907">
                  <c:v>0</c:v>
                </c:pt>
                <c:pt idx="908">
                  <c:v>0</c:v>
                </c:pt>
                <c:pt idx="909">
                  <c:v>0</c:v>
                </c:pt>
                <c:pt idx="910">
                  <c:v>17.600000000000001</c:v>
                </c:pt>
                <c:pt idx="911">
                  <c:v>0</c:v>
                </c:pt>
                <c:pt idx="912">
                  <c:v>0</c:v>
                </c:pt>
                <c:pt idx="913">
                  <c:v>15.666666666666666</c:v>
                </c:pt>
                <c:pt idx="914">
                  <c:v>0</c:v>
                </c:pt>
                <c:pt idx="915">
                  <c:v>0</c:v>
                </c:pt>
                <c:pt idx="916">
                  <c:v>0</c:v>
                </c:pt>
                <c:pt idx="917">
                  <c:v>20.5</c:v>
                </c:pt>
                <c:pt idx="918">
                  <c:v>0</c:v>
                </c:pt>
                <c:pt idx="919">
                  <c:v>18.333333333333332</c:v>
                </c:pt>
                <c:pt idx="920">
                  <c:v>0</c:v>
                </c:pt>
                <c:pt idx="921">
                  <c:v>18.333333333333332</c:v>
                </c:pt>
                <c:pt idx="922">
                  <c:v>20.142857142857142</c:v>
                </c:pt>
                <c:pt idx="923">
                  <c:v>0</c:v>
                </c:pt>
                <c:pt idx="924">
                  <c:v>0</c:v>
                </c:pt>
                <c:pt idx="925">
                  <c:v>0</c:v>
                </c:pt>
                <c:pt idx="926">
                  <c:v>25.428571428571427</c:v>
                </c:pt>
                <c:pt idx="927">
                  <c:v>0</c:v>
                </c:pt>
                <c:pt idx="928">
                  <c:v>0</c:v>
                </c:pt>
                <c:pt idx="929">
                  <c:v>17</c:v>
                </c:pt>
                <c:pt idx="930">
                  <c:v>0</c:v>
                </c:pt>
                <c:pt idx="931">
                  <c:v>0</c:v>
                </c:pt>
                <c:pt idx="932">
                  <c:v>0</c:v>
                </c:pt>
                <c:pt idx="933">
                  <c:v>17.428571428571427</c:v>
                </c:pt>
                <c:pt idx="934">
                  <c:v>0</c:v>
                </c:pt>
                <c:pt idx="935">
                  <c:v>0</c:v>
                </c:pt>
                <c:pt idx="936">
                  <c:v>0</c:v>
                </c:pt>
                <c:pt idx="937">
                  <c:v>0</c:v>
                </c:pt>
                <c:pt idx="938">
                  <c:v>0</c:v>
                </c:pt>
                <c:pt idx="939">
                  <c:v>0</c:v>
                </c:pt>
                <c:pt idx="940">
                  <c:v>0</c:v>
                </c:pt>
                <c:pt idx="941">
                  <c:v>40.333333333333336</c:v>
                </c:pt>
                <c:pt idx="942">
                  <c:v>0</c:v>
                </c:pt>
                <c:pt idx="943">
                  <c:v>40.75</c:v>
                </c:pt>
                <c:pt idx="944">
                  <c:v>0</c:v>
                </c:pt>
                <c:pt idx="945">
                  <c:v>41.285714285714285</c:v>
                </c:pt>
                <c:pt idx="946">
                  <c:v>41.285714285714285</c:v>
                </c:pt>
                <c:pt idx="947">
                  <c:v>41.285714285714285</c:v>
                </c:pt>
                <c:pt idx="948">
                  <c:v>41.285714285714285</c:v>
                </c:pt>
                <c:pt idx="949">
                  <c:v>0</c:v>
                </c:pt>
                <c:pt idx="950">
                  <c:v>40.142857142857146</c:v>
                </c:pt>
                <c:pt idx="951">
                  <c:v>0</c:v>
                </c:pt>
                <c:pt idx="952">
                  <c:v>0</c:v>
                </c:pt>
                <c:pt idx="953">
                  <c:v>34.111111111111114</c:v>
                </c:pt>
                <c:pt idx="954">
                  <c:v>34.111111111111114</c:v>
                </c:pt>
                <c:pt idx="955">
                  <c:v>0</c:v>
                </c:pt>
                <c:pt idx="956">
                  <c:v>31</c:v>
                </c:pt>
                <c:pt idx="957">
                  <c:v>0</c:v>
                </c:pt>
                <c:pt idx="958">
                  <c:v>25.833333333333332</c:v>
                </c:pt>
                <c:pt idx="959">
                  <c:v>25.833333333333332</c:v>
                </c:pt>
                <c:pt idx="960">
                  <c:v>25.833333333333332</c:v>
                </c:pt>
                <c:pt idx="961">
                  <c:v>0</c:v>
                </c:pt>
                <c:pt idx="962">
                  <c:v>22.75</c:v>
                </c:pt>
                <c:pt idx="963">
                  <c:v>0</c:v>
                </c:pt>
                <c:pt idx="964">
                  <c:v>0</c:v>
                </c:pt>
                <c:pt idx="965">
                  <c:v>0</c:v>
                </c:pt>
                <c:pt idx="966">
                  <c:v>0</c:v>
                </c:pt>
                <c:pt idx="967">
                  <c:v>0</c:v>
                </c:pt>
                <c:pt idx="968">
                  <c:v>0</c:v>
                </c:pt>
                <c:pt idx="969">
                  <c:v>19.5</c:v>
                </c:pt>
                <c:pt idx="970">
                  <c:v>0</c:v>
                </c:pt>
                <c:pt idx="971">
                  <c:v>20</c:v>
                </c:pt>
                <c:pt idx="972">
                  <c:v>0</c:v>
                </c:pt>
                <c:pt idx="973">
                  <c:v>7.5</c:v>
                </c:pt>
                <c:pt idx="974">
                  <c:v>0</c:v>
                </c:pt>
                <c:pt idx="975">
                  <c:v>0</c:v>
                </c:pt>
                <c:pt idx="976">
                  <c:v>0</c:v>
                </c:pt>
                <c:pt idx="977">
                  <c:v>8.75</c:v>
                </c:pt>
                <c:pt idx="978">
                  <c:v>0</c:v>
                </c:pt>
                <c:pt idx="979">
                  <c:v>0</c:v>
                </c:pt>
                <c:pt idx="980">
                  <c:v>26.111111111111111</c:v>
                </c:pt>
                <c:pt idx="981">
                  <c:v>26.111111111111111</c:v>
                </c:pt>
                <c:pt idx="982">
                  <c:v>26.111111111111111</c:v>
                </c:pt>
                <c:pt idx="983">
                  <c:v>26.111111111111111</c:v>
                </c:pt>
                <c:pt idx="984">
                  <c:v>26.111111111111111</c:v>
                </c:pt>
                <c:pt idx="985">
                  <c:v>0</c:v>
                </c:pt>
                <c:pt idx="986">
                  <c:v>0</c:v>
                </c:pt>
                <c:pt idx="987">
                  <c:v>0</c:v>
                </c:pt>
                <c:pt idx="988">
                  <c:v>27</c:v>
                </c:pt>
                <c:pt idx="989">
                  <c:v>0</c:v>
                </c:pt>
                <c:pt idx="990">
                  <c:v>0</c:v>
                </c:pt>
                <c:pt idx="991">
                  <c:v>0</c:v>
                </c:pt>
                <c:pt idx="992">
                  <c:v>27.111111111111111</c:v>
                </c:pt>
                <c:pt idx="993">
                  <c:v>0</c:v>
                </c:pt>
                <c:pt idx="994">
                  <c:v>0</c:v>
                </c:pt>
                <c:pt idx="995">
                  <c:v>0</c:v>
                </c:pt>
                <c:pt idx="996">
                  <c:v>0</c:v>
                </c:pt>
                <c:pt idx="997">
                  <c:v>34.111111111111114</c:v>
                </c:pt>
                <c:pt idx="998">
                  <c:v>0</c:v>
                </c:pt>
                <c:pt idx="999">
                  <c:v>0</c:v>
                </c:pt>
                <c:pt idx="1000">
                  <c:v>39.1</c:v>
                </c:pt>
                <c:pt idx="1001">
                  <c:v>0</c:v>
                </c:pt>
                <c:pt idx="1002">
                  <c:v>39.1</c:v>
                </c:pt>
                <c:pt idx="1003">
                  <c:v>34.555555555555557</c:v>
                </c:pt>
                <c:pt idx="1004">
                  <c:v>0</c:v>
                </c:pt>
                <c:pt idx="1005">
                  <c:v>0</c:v>
                </c:pt>
                <c:pt idx="1006">
                  <c:v>34.555555555555557</c:v>
                </c:pt>
                <c:pt idx="1007">
                  <c:v>34.555555555555557</c:v>
                </c:pt>
                <c:pt idx="1008">
                  <c:v>34.555555555555557</c:v>
                </c:pt>
                <c:pt idx="1009">
                  <c:v>27.666666666666668</c:v>
                </c:pt>
                <c:pt idx="1010">
                  <c:v>27.666666666666668</c:v>
                </c:pt>
                <c:pt idx="1011">
                  <c:v>27.666666666666668</c:v>
                </c:pt>
                <c:pt idx="1012">
                  <c:v>26.916666666666668</c:v>
                </c:pt>
                <c:pt idx="1013">
                  <c:v>34.333333333333336</c:v>
                </c:pt>
                <c:pt idx="1014">
                  <c:v>0</c:v>
                </c:pt>
                <c:pt idx="1015">
                  <c:v>0</c:v>
                </c:pt>
                <c:pt idx="1016">
                  <c:v>33.928571428571431</c:v>
                </c:pt>
                <c:pt idx="1017">
                  <c:v>33.928571428571431</c:v>
                </c:pt>
                <c:pt idx="1018">
                  <c:v>31.6</c:v>
                </c:pt>
                <c:pt idx="1019">
                  <c:v>31.6</c:v>
                </c:pt>
                <c:pt idx="1020">
                  <c:v>0</c:v>
                </c:pt>
                <c:pt idx="1021">
                  <c:v>0</c:v>
                </c:pt>
                <c:pt idx="1022">
                  <c:v>32.454545454545453</c:v>
                </c:pt>
                <c:pt idx="1023">
                  <c:v>32.454545454545453</c:v>
                </c:pt>
                <c:pt idx="1024">
                  <c:v>0</c:v>
                </c:pt>
                <c:pt idx="1025">
                  <c:v>0</c:v>
                </c:pt>
                <c:pt idx="1026">
                  <c:v>45.444444444444443</c:v>
                </c:pt>
                <c:pt idx="1027">
                  <c:v>0</c:v>
                </c:pt>
                <c:pt idx="1028">
                  <c:v>45.666666666666664</c:v>
                </c:pt>
                <c:pt idx="1029">
                  <c:v>0</c:v>
                </c:pt>
                <c:pt idx="1030">
                  <c:v>0</c:v>
                </c:pt>
                <c:pt idx="1031">
                  <c:v>0</c:v>
                </c:pt>
                <c:pt idx="1032">
                  <c:v>0</c:v>
                </c:pt>
                <c:pt idx="1033">
                  <c:v>0</c:v>
                </c:pt>
                <c:pt idx="1034">
                  <c:v>0</c:v>
                </c:pt>
                <c:pt idx="1035">
                  <c:v>0</c:v>
                </c:pt>
                <c:pt idx="1036">
                  <c:v>0</c:v>
                </c:pt>
                <c:pt idx="1037">
                  <c:v>0</c:v>
                </c:pt>
                <c:pt idx="1038">
                  <c:v>0</c:v>
                </c:pt>
                <c:pt idx="1039">
                  <c:v>3.5</c:v>
                </c:pt>
                <c:pt idx="1040">
                  <c:v>3.5</c:v>
                </c:pt>
                <c:pt idx="1041">
                  <c:v>0</c:v>
                </c:pt>
                <c:pt idx="1042">
                  <c:v>4.333333333333333</c:v>
                </c:pt>
                <c:pt idx="1043">
                  <c:v>0</c:v>
                </c:pt>
                <c:pt idx="1044">
                  <c:v>0</c:v>
                </c:pt>
                <c:pt idx="1045">
                  <c:v>24.75</c:v>
                </c:pt>
                <c:pt idx="1046">
                  <c:v>0</c:v>
                </c:pt>
                <c:pt idx="1047">
                  <c:v>0</c:v>
                </c:pt>
                <c:pt idx="1048">
                  <c:v>0</c:v>
                </c:pt>
                <c:pt idx="1049">
                  <c:v>23.4</c:v>
                </c:pt>
                <c:pt idx="1050">
                  <c:v>24.857142857142858</c:v>
                </c:pt>
                <c:pt idx="1051">
                  <c:v>0</c:v>
                </c:pt>
                <c:pt idx="1052">
                  <c:v>24.857142857142858</c:v>
                </c:pt>
                <c:pt idx="1053">
                  <c:v>0</c:v>
                </c:pt>
                <c:pt idx="1054">
                  <c:v>0</c:v>
                </c:pt>
                <c:pt idx="1055">
                  <c:v>22.75</c:v>
                </c:pt>
                <c:pt idx="1056">
                  <c:v>0</c:v>
                </c:pt>
                <c:pt idx="1057">
                  <c:v>25.285714285714285</c:v>
                </c:pt>
                <c:pt idx="1058">
                  <c:v>0</c:v>
                </c:pt>
                <c:pt idx="1059">
                  <c:v>37.285714285714285</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1</c:v>
                </c:pt>
                <c:pt idx="1074">
                  <c:v>0</c:v>
                </c:pt>
                <c:pt idx="1075">
                  <c:v>2.5</c:v>
                </c:pt>
                <c:pt idx="1076">
                  <c:v>0</c:v>
                </c:pt>
                <c:pt idx="1077">
                  <c:v>0</c:v>
                </c:pt>
                <c:pt idx="1078">
                  <c:v>0</c:v>
                </c:pt>
                <c:pt idx="1079">
                  <c:v>15.2</c:v>
                </c:pt>
                <c:pt idx="1080">
                  <c:v>15.2</c:v>
                </c:pt>
                <c:pt idx="1081">
                  <c:v>15.2</c:v>
                </c:pt>
                <c:pt idx="1082">
                  <c:v>0</c:v>
                </c:pt>
                <c:pt idx="1083">
                  <c:v>0</c:v>
                </c:pt>
                <c:pt idx="1084">
                  <c:v>17.857142857142858</c:v>
                </c:pt>
                <c:pt idx="1085">
                  <c:v>17.857142857142858</c:v>
                </c:pt>
                <c:pt idx="1086">
                  <c:v>16.375</c:v>
                </c:pt>
                <c:pt idx="1087">
                  <c:v>0</c:v>
                </c:pt>
                <c:pt idx="1088">
                  <c:v>0</c:v>
                </c:pt>
                <c:pt idx="1089">
                  <c:v>0</c:v>
                </c:pt>
                <c:pt idx="1090">
                  <c:v>32.555555555555557</c:v>
                </c:pt>
                <c:pt idx="1091">
                  <c:v>32.555555555555557</c:v>
                </c:pt>
                <c:pt idx="1092">
                  <c:v>32.555555555555557</c:v>
                </c:pt>
                <c:pt idx="1093">
                  <c:v>0</c:v>
                </c:pt>
                <c:pt idx="1094">
                  <c:v>0</c:v>
                </c:pt>
                <c:pt idx="1095">
                  <c:v>32.857142857142854</c:v>
                </c:pt>
                <c:pt idx="1096">
                  <c:v>0</c:v>
                </c:pt>
                <c:pt idx="1097">
                  <c:v>0</c:v>
                </c:pt>
                <c:pt idx="1098">
                  <c:v>0</c:v>
                </c:pt>
                <c:pt idx="1099">
                  <c:v>43.833333333333336</c:v>
                </c:pt>
                <c:pt idx="1100">
                  <c:v>0</c:v>
                </c:pt>
                <c:pt idx="1101">
                  <c:v>0</c:v>
                </c:pt>
                <c:pt idx="1102">
                  <c:v>38.142857142857146</c:v>
                </c:pt>
                <c:pt idx="1103">
                  <c:v>38.142857142857146</c:v>
                </c:pt>
                <c:pt idx="1104">
                  <c:v>38.666666666666664</c:v>
                </c:pt>
                <c:pt idx="1105">
                  <c:v>0</c:v>
                </c:pt>
                <c:pt idx="1106">
                  <c:v>38.666666666666664</c:v>
                </c:pt>
                <c:pt idx="1107">
                  <c:v>0</c:v>
                </c:pt>
                <c:pt idx="1108">
                  <c:v>0</c:v>
                </c:pt>
                <c:pt idx="1109">
                  <c:v>24</c:v>
                </c:pt>
                <c:pt idx="1110">
                  <c:v>24</c:v>
                </c:pt>
                <c:pt idx="1111">
                  <c:v>32.111111111111114</c:v>
                </c:pt>
                <c:pt idx="1112">
                  <c:v>32.111111111111114</c:v>
                </c:pt>
                <c:pt idx="1113">
                  <c:v>0</c:v>
                </c:pt>
                <c:pt idx="1114">
                  <c:v>0</c:v>
                </c:pt>
                <c:pt idx="1115">
                  <c:v>0</c:v>
                </c:pt>
                <c:pt idx="1116">
                  <c:v>22.3</c:v>
                </c:pt>
                <c:pt idx="1117">
                  <c:v>22.3</c:v>
                </c:pt>
                <c:pt idx="1118">
                  <c:v>0</c:v>
                </c:pt>
                <c:pt idx="1119">
                  <c:v>0</c:v>
                </c:pt>
                <c:pt idx="1120">
                  <c:v>0</c:v>
                </c:pt>
                <c:pt idx="1121">
                  <c:v>36.875</c:v>
                </c:pt>
                <c:pt idx="1122">
                  <c:v>36.875</c:v>
                </c:pt>
                <c:pt idx="1123">
                  <c:v>0</c:v>
                </c:pt>
                <c:pt idx="1124">
                  <c:v>0</c:v>
                </c:pt>
                <c:pt idx="1125">
                  <c:v>0</c:v>
                </c:pt>
                <c:pt idx="1126">
                  <c:v>0</c:v>
                </c:pt>
                <c:pt idx="1127">
                  <c:v>0</c:v>
                </c:pt>
                <c:pt idx="1128">
                  <c:v>49.285714285714285</c:v>
                </c:pt>
                <c:pt idx="1129">
                  <c:v>0</c:v>
                </c:pt>
                <c:pt idx="1130">
                  <c:v>52.333333333333336</c:v>
                </c:pt>
                <c:pt idx="1131">
                  <c:v>0</c:v>
                </c:pt>
                <c:pt idx="1132">
                  <c:v>0</c:v>
                </c:pt>
                <c:pt idx="1133">
                  <c:v>66.833333333333329</c:v>
                </c:pt>
                <c:pt idx="1134">
                  <c:v>0</c:v>
                </c:pt>
                <c:pt idx="1135">
                  <c:v>66.833333333333329</c:v>
                </c:pt>
                <c:pt idx="1136">
                  <c:v>54.444444444444443</c:v>
                </c:pt>
                <c:pt idx="1137">
                  <c:v>0</c:v>
                </c:pt>
                <c:pt idx="1138">
                  <c:v>54.444444444444443</c:v>
                </c:pt>
                <c:pt idx="1139">
                  <c:v>54.444444444444443</c:v>
                </c:pt>
                <c:pt idx="1140">
                  <c:v>42</c:v>
                </c:pt>
                <c:pt idx="1141">
                  <c:v>0</c:v>
                </c:pt>
                <c:pt idx="1142">
                  <c:v>47.555555555555557</c:v>
                </c:pt>
                <c:pt idx="1143">
                  <c:v>41.777777777777779</c:v>
                </c:pt>
                <c:pt idx="1144">
                  <c:v>0</c:v>
                </c:pt>
                <c:pt idx="1145">
                  <c:v>32.1</c:v>
                </c:pt>
                <c:pt idx="1146">
                  <c:v>32.1</c:v>
                </c:pt>
                <c:pt idx="1147">
                  <c:v>36.916666666666664</c:v>
                </c:pt>
                <c:pt idx="1148">
                  <c:v>36.916666666666664</c:v>
                </c:pt>
                <c:pt idx="1149">
                  <c:v>0</c:v>
                </c:pt>
                <c:pt idx="1150">
                  <c:v>0</c:v>
                </c:pt>
                <c:pt idx="1151">
                  <c:v>0</c:v>
                </c:pt>
                <c:pt idx="1152">
                  <c:v>33.299999999999997</c:v>
                </c:pt>
                <c:pt idx="1153">
                  <c:v>33.299999999999997</c:v>
                </c:pt>
                <c:pt idx="1154">
                  <c:v>33.299999999999997</c:v>
                </c:pt>
                <c:pt idx="1155">
                  <c:v>0</c:v>
                </c:pt>
                <c:pt idx="1156">
                  <c:v>0</c:v>
                </c:pt>
                <c:pt idx="1157">
                  <c:v>0</c:v>
                </c:pt>
                <c:pt idx="1158">
                  <c:v>39.125</c:v>
                </c:pt>
                <c:pt idx="1159">
                  <c:v>39.125</c:v>
                </c:pt>
                <c:pt idx="1160">
                  <c:v>39.125</c:v>
                </c:pt>
                <c:pt idx="1161">
                  <c:v>0</c:v>
                </c:pt>
                <c:pt idx="1162">
                  <c:v>28.142857142857142</c:v>
                </c:pt>
                <c:pt idx="1163">
                  <c:v>0</c:v>
                </c:pt>
                <c:pt idx="1164">
                  <c:v>0</c:v>
                </c:pt>
                <c:pt idx="1165">
                  <c:v>42.6</c:v>
                </c:pt>
                <c:pt idx="1166">
                  <c:v>0</c:v>
                </c:pt>
                <c:pt idx="1167">
                  <c:v>48.714285714285715</c:v>
                </c:pt>
                <c:pt idx="1168">
                  <c:v>0</c:v>
                </c:pt>
                <c:pt idx="1169">
                  <c:v>48.714285714285715</c:v>
                </c:pt>
                <c:pt idx="1170">
                  <c:v>0</c:v>
                </c:pt>
                <c:pt idx="1171">
                  <c:v>0</c:v>
                </c:pt>
                <c:pt idx="1172">
                  <c:v>0</c:v>
                </c:pt>
                <c:pt idx="1173">
                  <c:v>48.666666666666664</c:v>
                </c:pt>
                <c:pt idx="1174">
                  <c:v>48.666666666666664</c:v>
                </c:pt>
                <c:pt idx="1175">
                  <c:v>0</c:v>
                </c:pt>
                <c:pt idx="1176">
                  <c:v>0</c:v>
                </c:pt>
                <c:pt idx="1177">
                  <c:v>0</c:v>
                </c:pt>
                <c:pt idx="1178">
                  <c:v>0</c:v>
                </c:pt>
                <c:pt idx="1179">
                  <c:v>56</c:v>
                </c:pt>
                <c:pt idx="1180">
                  <c:v>56</c:v>
                </c:pt>
                <c:pt idx="1181">
                  <c:v>0</c:v>
                </c:pt>
                <c:pt idx="1182">
                  <c:v>56</c:v>
                </c:pt>
                <c:pt idx="1183">
                  <c:v>56</c:v>
                </c:pt>
                <c:pt idx="1184">
                  <c:v>46</c:v>
                </c:pt>
                <c:pt idx="1185">
                  <c:v>0</c:v>
                </c:pt>
                <c:pt idx="1186">
                  <c:v>0</c:v>
                </c:pt>
                <c:pt idx="1187">
                  <c:v>0</c:v>
                </c:pt>
                <c:pt idx="1188">
                  <c:v>0</c:v>
                </c:pt>
                <c:pt idx="1189">
                  <c:v>48</c:v>
                </c:pt>
                <c:pt idx="1190">
                  <c:v>48.5</c:v>
                </c:pt>
                <c:pt idx="1191">
                  <c:v>48.5</c:v>
                </c:pt>
                <c:pt idx="1192">
                  <c:v>0</c:v>
                </c:pt>
                <c:pt idx="1193">
                  <c:v>0</c:v>
                </c:pt>
                <c:pt idx="1194">
                  <c:v>0</c:v>
                </c:pt>
                <c:pt idx="1195">
                  <c:v>43.777777777777779</c:v>
                </c:pt>
                <c:pt idx="1196">
                  <c:v>0</c:v>
                </c:pt>
                <c:pt idx="1197">
                  <c:v>0</c:v>
                </c:pt>
                <c:pt idx="1198">
                  <c:v>0</c:v>
                </c:pt>
                <c:pt idx="1199">
                  <c:v>0</c:v>
                </c:pt>
                <c:pt idx="1200">
                  <c:v>37</c:v>
                </c:pt>
                <c:pt idx="1201">
                  <c:v>0</c:v>
                </c:pt>
                <c:pt idx="1202">
                  <c:v>0</c:v>
                </c:pt>
                <c:pt idx="1203">
                  <c:v>0</c:v>
                </c:pt>
                <c:pt idx="1204">
                  <c:v>0</c:v>
                </c:pt>
                <c:pt idx="1205">
                  <c:v>13.666666666666666</c:v>
                </c:pt>
                <c:pt idx="1206">
                  <c:v>0</c:v>
                </c:pt>
                <c:pt idx="1207">
                  <c:v>0</c:v>
                </c:pt>
                <c:pt idx="1208">
                  <c:v>28.5</c:v>
                </c:pt>
                <c:pt idx="1209">
                  <c:v>28.5</c:v>
                </c:pt>
                <c:pt idx="1210">
                  <c:v>48.5</c:v>
                </c:pt>
                <c:pt idx="1211">
                  <c:v>0</c:v>
                </c:pt>
                <c:pt idx="1212">
                  <c:v>46.6</c:v>
                </c:pt>
                <c:pt idx="1213">
                  <c:v>46.8</c:v>
                </c:pt>
                <c:pt idx="1214">
                  <c:v>0</c:v>
                </c:pt>
                <c:pt idx="1215">
                  <c:v>0</c:v>
                </c:pt>
                <c:pt idx="1216">
                  <c:v>35.666666666666664</c:v>
                </c:pt>
                <c:pt idx="1217">
                  <c:v>0</c:v>
                </c:pt>
                <c:pt idx="1218">
                  <c:v>66</c:v>
                </c:pt>
                <c:pt idx="1219">
                  <c:v>66</c:v>
                </c:pt>
                <c:pt idx="1220">
                  <c:v>66</c:v>
                </c:pt>
                <c:pt idx="1221">
                  <c:v>0</c:v>
                </c:pt>
                <c:pt idx="1222">
                  <c:v>63.142857142857146</c:v>
                </c:pt>
                <c:pt idx="1223">
                  <c:v>63.142857142857146</c:v>
                </c:pt>
                <c:pt idx="1224">
                  <c:v>0</c:v>
                </c:pt>
                <c:pt idx="1225">
                  <c:v>72.285714285714292</c:v>
                </c:pt>
                <c:pt idx="1226">
                  <c:v>0</c:v>
                </c:pt>
                <c:pt idx="1227">
                  <c:v>0</c:v>
                </c:pt>
                <c:pt idx="1228">
                  <c:v>0</c:v>
                </c:pt>
                <c:pt idx="1229">
                  <c:v>77.428571428571431</c:v>
                </c:pt>
                <c:pt idx="1230">
                  <c:v>0</c:v>
                </c:pt>
                <c:pt idx="1231">
                  <c:v>0</c:v>
                </c:pt>
                <c:pt idx="1232">
                  <c:v>0</c:v>
                </c:pt>
                <c:pt idx="1233">
                  <c:v>0</c:v>
                </c:pt>
                <c:pt idx="1234">
                  <c:v>48</c:v>
                </c:pt>
                <c:pt idx="1235">
                  <c:v>0</c:v>
                </c:pt>
                <c:pt idx="1236">
                  <c:v>0</c:v>
                </c:pt>
                <c:pt idx="1237">
                  <c:v>0</c:v>
                </c:pt>
                <c:pt idx="1238">
                  <c:v>0</c:v>
                </c:pt>
                <c:pt idx="1239">
                  <c:v>0</c:v>
                </c:pt>
                <c:pt idx="1240">
                  <c:v>0</c:v>
                </c:pt>
                <c:pt idx="1241">
                  <c:v>69.333333333333329</c:v>
                </c:pt>
                <c:pt idx="1242">
                  <c:v>69.333333333333329</c:v>
                </c:pt>
                <c:pt idx="1243">
                  <c:v>76.25</c:v>
                </c:pt>
                <c:pt idx="1244">
                  <c:v>76.25</c:v>
                </c:pt>
                <c:pt idx="1245">
                  <c:v>0</c:v>
                </c:pt>
                <c:pt idx="1246">
                  <c:v>0</c:v>
                </c:pt>
                <c:pt idx="1247">
                  <c:v>0</c:v>
                </c:pt>
                <c:pt idx="1248">
                  <c:v>81</c:v>
                </c:pt>
                <c:pt idx="1249">
                  <c:v>85.75</c:v>
                </c:pt>
                <c:pt idx="1250">
                  <c:v>82.333333333333329</c:v>
                </c:pt>
                <c:pt idx="1251">
                  <c:v>84</c:v>
                </c:pt>
                <c:pt idx="1252">
                  <c:v>0</c:v>
                </c:pt>
                <c:pt idx="1253">
                  <c:v>77</c:v>
                </c:pt>
                <c:pt idx="1254">
                  <c:v>0</c:v>
                </c:pt>
                <c:pt idx="1255">
                  <c:v>0</c:v>
                </c:pt>
                <c:pt idx="1256">
                  <c:v>0</c:v>
                </c:pt>
                <c:pt idx="1257">
                  <c:v>0</c:v>
                </c:pt>
                <c:pt idx="1258">
                  <c:v>0</c:v>
                </c:pt>
                <c:pt idx="1259">
                  <c:v>0</c:v>
                </c:pt>
                <c:pt idx="1260">
                  <c:v>0</c:v>
                </c:pt>
                <c:pt idx="1261">
                  <c:v>0</c:v>
                </c:pt>
                <c:pt idx="1262">
                  <c:v>75</c:v>
                </c:pt>
                <c:pt idx="1263">
                  <c:v>77.5</c:v>
                </c:pt>
                <c:pt idx="1264">
                  <c:v>0</c:v>
                </c:pt>
                <c:pt idx="1265">
                  <c:v>86</c:v>
                </c:pt>
                <c:pt idx="1266">
                  <c:v>0</c:v>
                </c:pt>
                <c:pt idx="1267">
                  <c:v>91</c:v>
                </c:pt>
                <c:pt idx="1268">
                  <c:v>93.5</c:v>
                </c:pt>
                <c:pt idx="1269">
                  <c:v>92</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705</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441B-482D-986F-E7B97B7B4F57}"/>
            </c:ext>
          </c:extLst>
        </c:ser>
        <c:dLbls>
          <c:showLegendKey val="0"/>
          <c:showVal val="0"/>
          <c:showCatName val="0"/>
          <c:showSerName val="0"/>
          <c:showPercent val="0"/>
          <c:showBubbleSize val="0"/>
        </c:dLbls>
        <c:smooth val="0"/>
        <c:axId val="1327069935"/>
        <c:axId val="1327067535"/>
      </c:lineChart>
      <c:dateAx>
        <c:axId val="132706993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67535"/>
        <c:crosses val="autoZero"/>
        <c:auto val="1"/>
        <c:lblOffset val="100"/>
        <c:baseTimeUnit val="days"/>
      </c:dateAx>
      <c:valAx>
        <c:axId val="132706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6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Minor</a:t>
            </a:r>
          </a:p>
          <a:p>
            <a:pPr>
              <a:defRPr/>
            </a:pP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 Moving Average Table'!$J$1</c:f>
              <c:strCache>
                <c:ptCount val="1"/>
                <c:pt idx="0">
                  <c:v>Moving Average Minor</c:v>
                </c:pt>
              </c:strCache>
            </c:strRef>
          </c:tx>
          <c:spPr>
            <a:ln w="28575" cap="rnd">
              <a:solidFill>
                <a:schemeClr val="accent1"/>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Table'!$J$2:$J$1880</c:f>
              <c:numCache>
                <c:formatCode>General</c:formatCode>
                <c:ptCount val="1879"/>
                <c:pt idx="0">
                  <c:v>0</c:v>
                </c:pt>
                <c:pt idx="1">
                  <c:v>0</c:v>
                </c:pt>
                <c:pt idx="2">
                  <c:v>0</c:v>
                </c:pt>
                <c:pt idx="3">
                  <c:v>6</c:v>
                </c:pt>
                <c:pt idx="4">
                  <c:v>0</c:v>
                </c:pt>
                <c:pt idx="5">
                  <c:v>0</c:v>
                </c:pt>
                <c:pt idx="6">
                  <c:v>0</c:v>
                </c:pt>
                <c:pt idx="7">
                  <c:v>5.5</c:v>
                </c:pt>
                <c:pt idx="8">
                  <c:v>0</c:v>
                </c:pt>
                <c:pt idx="9">
                  <c:v>0</c:v>
                </c:pt>
                <c:pt idx="10">
                  <c:v>0</c:v>
                </c:pt>
                <c:pt idx="11">
                  <c:v>1</c:v>
                </c:pt>
                <c:pt idx="12">
                  <c:v>0</c:v>
                </c:pt>
                <c:pt idx="13">
                  <c:v>0</c:v>
                </c:pt>
                <c:pt idx="14">
                  <c:v>0</c:v>
                </c:pt>
                <c:pt idx="15">
                  <c:v>4</c:v>
                </c:pt>
                <c:pt idx="16">
                  <c:v>0</c:v>
                </c:pt>
                <c:pt idx="17">
                  <c:v>0</c:v>
                </c:pt>
                <c:pt idx="18">
                  <c:v>0</c:v>
                </c:pt>
                <c:pt idx="19">
                  <c:v>0</c:v>
                </c:pt>
                <c:pt idx="20">
                  <c:v>6.666666666666667</c:v>
                </c:pt>
                <c:pt idx="21">
                  <c:v>6.666666666666667</c:v>
                </c:pt>
                <c:pt idx="22">
                  <c:v>6.333333333333333</c:v>
                </c:pt>
                <c:pt idx="23">
                  <c:v>6.75</c:v>
                </c:pt>
                <c:pt idx="24">
                  <c:v>0</c:v>
                </c:pt>
                <c:pt idx="25">
                  <c:v>0</c:v>
                </c:pt>
                <c:pt idx="26">
                  <c:v>0</c:v>
                </c:pt>
                <c:pt idx="27">
                  <c:v>0</c:v>
                </c:pt>
                <c:pt idx="28">
                  <c:v>0</c:v>
                </c:pt>
                <c:pt idx="29">
                  <c:v>10</c:v>
                </c:pt>
                <c:pt idx="30">
                  <c:v>0</c:v>
                </c:pt>
                <c:pt idx="31">
                  <c:v>10</c:v>
                </c:pt>
                <c:pt idx="32">
                  <c:v>8.8000000000000007</c:v>
                </c:pt>
                <c:pt idx="33">
                  <c:v>8.8000000000000007</c:v>
                </c:pt>
                <c:pt idx="34">
                  <c:v>8.8000000000000007</c:v>
                </c:pt>
                <c:pt idx="35">
                  <c:v>0</c:v>
                </c:pt>
                <c:pt idx="36">
                  <c:v>0</c:v>
                </c:pt>
                <c:pt idx="37">
                  <c:v>0</c:v>
                </c:pt>
                <c:pt idx="38">
                  <c:v>8.1666666666666661</c:v>
                </c:pt>
                <c:pt idx="39">
                  <c:v>0</c:v>
                </c:pt>
                <c:pt idx="40">
                  <c:v>0</c:v>
                </c:pt>
                <c:pt idx="41">
                  <c:v>5.6</c:v>
                </c:pt>
                <c:pt idx="42">
                  <c:v>0</c:v>
                </c:pt>
                <c:pt idx="43">
                  <c:v>0</c:v>
                </c:pt>
                <c:pt idx="44">
                  <c:v>0</c:v>
                </c:pt>
                <c:pt idx="45">
                  <c:v>0</c:v>
                </c:pt>
                <c:pt idx="46">
                  <c:v>0</c:v>
                </c:pt>
                <c:pt idx="47">
                  <c:v>0</c:v>
                </c:pt>
                <c:pt idx="48">
                  <c:v>0</c:v>
                </c:pt>
                <c:pt idx="49">
                  <c:v>0</c:v>
                </c:pt>
                <c:pt idx="50">
                  <c:v>0</c:v>
                </c:pt>
                <c:pt idx="51">
                  <c:v>0</c:v>
                </c:pt>
                <c:pt idx="52">
                  <c:v>0</c:v>
                </c:pt>
                <c:pt idx="53">
                  <c:v>10</c:v>
                </c:pt>
                <c:pt idx="54">
                  <c:v>0</c:v>
                </c:pt>
                <c:pt idx="55">
                  <c:v>0</c:v>
                </c:pt>
                <c:pt idx="56">
                  <c:v>17.5</c:v>
                </c:pt>
                <c:pt idx="57">
                  <c:v>0</c:v>
                </c:pt>
                <c:pt idx="58">
                  <c:v>0</c:v>
                </c:pt>
                <c:pt idx="59">
                  <c:v>0</c:v>
                </c:pt>
                <c:pt idx="60">
                  <c:v>0</c:v>
                </c:pt>
                <c:pt idx="61">
                  <c:v>0</c:v>
                </c:pt>
                <c:pt idx="62">
                  <c:v>13.333333333333334</c:v>
                </c:pt>
                <c:pt idx="63">
                  <c:v>0</c:v>
                </c:pt>
                <c:pt idx="64">
                  <c:v>12.5</c:v>
                </c:pt>
                <c:pt idx="65">
                  <c:v>0</c:v>
                </c:pt>
                <c:pt idx="66">
                  <c:v>0</c:v>
                </c:pt>
                <c:pt idx="67">
                  <c:v>14.666666666666666</c:v>
                </c:pt>
                <c:pt idx="68">
                  <c:v>14.666666666666666</c:v>
                </c:pt>
                <c:pt idx="69">
                  <c:v>0</c:v>
                </c:pt>
                <c:pt idx="70">
                  <c:v>0</c:v>
                </c:pt>
                <c:pt idx="71">
                  <c:v>0</c:v>
                </c:pt>
                <c:pt idx="72">
                  <c:v>14.666666666666666</c:v>
                </c:pt>
                <c:pt idx="73">
                  <c:v>0</c:v>
                </c:pt>
                <c:pt idx="74">
                  <c:v>0</c:v>
                </c:pt>
                <c:pt idx="75">
                  <c:v>12.8</c:v>
                </c:pt>
                <c:pt idx="76">
                  <c:v>0</c:v>
                </c:pt>
                <c:pt idx="77">
                  <c:v>0</c:v>
                </c:pt>
                <c:pt idx="78">
                  <c:v>0</c:v>
                </c:pt>
                <c:pt idx="79">
                  <c:v>0</c:v>
                </c:pt>
                <c:pt idx="80">
                  <c:v>0</c:v>
                </c:pt>
                <c:pt idx="81">
                  <c:v>0</c:v>
                </c:pt>
                <c:pt idx="82">
                  <c:v>0</c:v>
                </c:pt>
                <c:pt idx="83">
                  <c:v>5</c:v>
                </c:pt>
                <c:pt idx="84">
                  <c:v>0</c:v>
                </c:pt>
                <c:pt idx="85">
                  <c:v>0</c:v>
                </c:pt>
                <c:pt idx="86">
                  <c:v>0</c:v>
                </c:pt>
                <c:pt idx="87">
                  <c:v>0</c:v>
                </c:pt>
                <c:pt idx="88">
                  <c:v>0</c:v>
                </c:pt>
                <c:pt idx="89">
                  <c:v>0</c:v>
                </c:pt>
                <c:pt idx="90">
                  <c:v>6</c:v>
                </c:pt>
                <c:pt idx="91">
                  <c:v>0</c:v>
                </c:pt>
                <c:pt idx="92">
                  <c:v>0</c:v>
                </c:pt>
                <c:pt idx="93">
                  <c:v>0</c:v>
                </c:pt>
                <c:pt idx="94">
                  <c:v>0</c:v>
                </c:pt>
                <c:pt idx="95">
                  <c:v>0</c:v>
                </c:pt>
                <c:pt idx="96">
                  <c:v>0</c:v>
                </c:pt>
                <c:pt idx="97">
                  <c:v>5.333333333333333</c:v>
                </c:pt>
                <c:pt idx="98">
                  <c:v>0</c:v>
                </c:pt>
                <c:pt idx="99">
                  <c:v>0</c:v>
                </c:pt>
                <c:pt idx="100">
                  <c:v>0</c:v>
                </c:pt>
                <c:pt idx="101">
                  <c:v>4.333333333333333</c:v>
                </c:pt>
                <c:pt idx="102">
                  <c:v>0</c:v>
                </c:pt>
                <c:pt idx="103">
                  <c:v>0</c:v>
                </c:pt>
                <c:pt idx="104">
                  <c:v>0</c:v>
                </c:pt>
                <c:pt idx="105">
                  <c:v>0</c:v>
                </c:pt>
                <c:pt idx="106">
                  <c:v>0</c:v>
                </c:pt>
                <c:pt idx="107">
                  <c:v>0</c:v>
                </c:pt>
                <c:pt idx="108">
                  <c:v>5</c:v>
                </c:pt>
                <c:pt idx="109">
                  <c:v>5</c:v>
                </c:pt>
                <c:pt idx="110">
                  <c:v>0</c:v>
                </c:pt>
                <c:pt idx="111">
                  <c:v>5</c:v>
                </c:pt>
                <c:pt idx="112">
                  <c:v>0</c:v>
                </c:pt>
                <c:pt idx="113">
                  <c:v>0</c:v>
                </c:pt>
                <c:pt idx="114">
                  <c:v>0</c:v>
                </c:pt>
                <c:pt idx="115">
                  <c:v>0</c:v>
                </c:pt>
                <c:pt idx="116">
                  <c:v>0</c:v>
                </c:pt>
                <c:pt idx="117">
                  <c:v>0</c:v>
                </c:pt>
                <c:pt idx="118">
                  <c:v>0</c:v>
                </c:pt>
                <c:pt idx="119">
                  <c:v>0</c:v>
                </c:pt>
                <c:pt idx="120">
                  <c:v>20</c:v>
                </c:pt>
                <c:pt idx="121">
                  <c:v>0</c:v>
                </c:pt>
                <c:pt idx="122">
                  <c:v>0</c:v>
                </c:pt>
                <c:pt idx="123">
                  <c:v>0</c:v>
                </c:pt>
                <c:pt idx="124">
                  <c:v>0</c:v>
                </c:pt>
                <c:pt idx="125">
                  <c:v>0</c:v>
                </c:pt>
                <c:pt idx="126">
                  <c:v>0</c:v>
                </c:pt>
                <c:pt idx="127">
                  <c:v>31.5</c:v>
                </c:pt>
                <c:pt idx="128">
                  <c:v>0</c:v>
                </c:pt>
                <c:pt idx="129">
                  <c:v>0</c:v>
                </c:pt>
                <c:pt idx="130">
                  <c:v>30</c:v>
                </c:pt>
                <c:pt idx="131">
                  <c:v>36.5</c:v>
                </c:pt>
                <c:pt idx="132">
                  <c:v>0</c:v>
                </c:pt>
                <c:pt idx="133">
                  <c:v>0</c:v>
                </c:pt>
                <c:pt idx="134">
                  <c:v>0</c:v>
                </c:pt>
                <c:pt idx="135">
                  <c:v>0</c:v>
                </c:pt>
                <c:pt idx="136">
                  <c:v>0</c:v>
                </c:pt>
                <c:pt idx="137">
                  <c:v>29.75</c:v>
                </c:pt>
                <c:pt idx="138">
                  <c:v>0</c:v>
                </c:pt>
                <c:pt idx="139">
                  <c:v>0</c:v>
                </c:pt>
                <c:pt idx="140">
                  <c:v>0</c:v>
                </c:pt>
                <c:pt idx="141">
                  <c:v>0</c:v>
                </c:pt>
                <c:pt idx="142">
                  <c:v>0</c:v>
                </c:pt>
                <c:pt idx="143">
                  <c:v>0</c:v>
                </c:pt>
                <c:pt idx="144">
                  <c:v>0</c:v>
                </c:pt>
                <c:pt idx="145">
                  <c:v>0</c:v>
                </c:pt>
                <c:pt idx="146">
                  <c:v>7.333333333333333</c:v>
                </c:pt>
                <c:pt idx="147">
                  <c:v>0</c:v>
                </c:pt>
                <c:pt idx="148">
                  <c:v>7.333333333333333</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2</c:v>
                </c:pt>
                <c:pt idx="166">
                  <c:v>0</c:v>
                </c:pt>
                <c:pt idx="167">
                  <c:v>0</c:v>
                </c:pt>
                <c:pt idx="168">
                  <c:v>0</c:v>
                </c:pt>
                <c:pt idx="169">
                  <c:v>0</c:v>
                </c:pt>
                <c:pt idx="170">
                  <c:v>27</c:v>
                </c:pt>
                <c:pt idx="171">
                  <c:v>0</c:v>
                </c:pt>
                <c:pt idx="172">
                  <c:v>0</c:v>
                </c:pt>
                <c:pt idx="173">
                  <c:v>0</c:v>
                </c:pt>
                <c:pt idx="174">
                  <c:v>0</c:v>
                </c:pt>
                <c:pt idx="175">
                  <c:v>0</c:v>
                </c:pt>
                <c:pt idx="176">
                  <c:v>0</c:v>
                </c:pt>
                <c:pt idx="177">
                  <c:v>0</c:v>
                </c:pt>
                <c:pt idx="178">
                  <c:v>0</c:v>
                </c:pt>
                <c:pt idx="179">
                  <c:v>0</c:v>
                </c:pt>
                <c:pt idx="180">
                  <c:v>0</c:v>
                </c:pt>
                <c:pt idx="181">
                  <c:v>25.75</c:v>
                </c:pt>
                <c:pt idx="182">
                  <c:v>0</c:v>
                </c:pt>
                <c:pt idx="183">
                  <c:v>25.75</c:v>
                </c:pt>
                <c:pt idx="184">
                  <c:v>0</c:v>
                </c:pt>
                <c:pt idx="185">
                  <c:v>25.75</c:v>
                </c:pt>
                <c:pt idx="186">
                  <c:v>0</c:v>
                </c:pt>
                <c:pt idx="187">
                  <c:v>11.833333333333334</c:v>
                </c:pt>
                <c:pt idx="188">
                  <c:v>11.833333333333334</c:v>
                </c:pt>
                <c:pt idx="189">
                  <c:v>0</c:v>
                </c:pt>
                <c:pt idx="190">
                  <c:v>11.833333333333334</c:v>
                </c:pt>
                <c:pt idx="191">
                  <c:v>22.6</c:v>
                </c:pt>
                <c:pt idx="192">
                  <c:v>22.6</c:v>
                </c:pt>
                <c:pt idx="193">
                  <c:v>22.6</c:v>
                </c:pt>
                <c:pt idx="194">
                  <c:v>22.6</c:v>
                </c:pt>
                <c:pt idx="195">
                  <c:v>0</c:v>
                </c:pt>
                <c:pt idx="196">
                  <c:v>0</c:v>
                </c:pt>
                <c:pt idx="197">
                  <c:v>0</c:v>
                </c:pt>
                <c:pt idx="198">
                  <c:v>0</c:v>
                </c:pt>
                <c:pt idx="199">
                  <c:v>0</c:v>
                </c:pt>
                <c:pt idx="200">
                  <c:v>0</c:v>
                </c:pt>
                <c:pt idx="201">
                  <c:v>0</c:v>
                </c:pt>
                <c:pt idx="202">
                  <c:v>21.454545454545453</c:v>
                </c:pt>
                <c:pt idx="203">
                  <c:v>0</c:v>
                </c:pt>
                <c:pt idx="204">
                  <c:v>0</c:v>
                </c:pt>
                <c:pt idx="205">
                  <c:v>22.666666666666668</c:v>
                </c:pt>
                <c:pt idx="206">
                  <c:v>0</c:v>
                </c:pt>
                <c:pt idx="207">
                  <c:v>0</c:v>
                </c:pt>
                <c:pt idx="208">
                  <c:v>0</c:v>
                </c:pt>
                <c:pt idx="209">
                  <c:v>0</c:v>
                </c:pt>
                <c:pt idx="210">
                  <c:v>0</c:v>
                </c:pt>
                <c:pt idx="211">
                  <c:v>0</c:v>
                </c:pt>
                <c:pt idx="212">
                  <c:v>0</c:v>
                </c:pt>
                <c:pt idx="213">
                  <c:v>0</c:v>
                </c:pt>
                <c:pt idx="214">
                  <c:v>0</c:v>
                </c:pt>
                <c:pt idx="215">
                  <c:v>81</c:v>
                </c:pt>
                <c:pt idx="216">
                  <c:v>0</c:v>
                </c:pt>
                <c:pt idx="217">
                  <c:v>0</c:v>
                </c:pt>
                <c:pt idx="218">
                  <c:v>0</c:v>
                </c:pt>
                <c:pt idx="219">
                  <c:v>68</c:v>
                </c:pt>
                <c:pt idx="220">
                  <c:v>0</c:v>
                </c:pt>
                <c:pt idx="221">
                  <c:v>54.666666666666664</c:v>
                </c:pt>
                <c:pt idx="222">
                  <c:v>60.25</c:v>
                </c:pt>
                <c:pt idx="223">
                  <c:v>0</c:v>
                </c:pt>
                <c:pt idx="224">
                  <c:v>0</c:v>
                </c:pt>
                <c:pt idx="225">
                  <c:v>0</c:v>
                </c:pt>
                <c:pt idx="226">
                  <c:v>0</c:v>
                </c:pt>
                <c:pt idx="227">
                  <c:v>0</c:v>
                </c:pt>
                <c:pt idx="228">
                  <c:v>0</c:v>
                </c:pt>
                <c:pt idx="229">
                  <c:v>0</c:v>
                </c:pt>
                <c:pt idx="230">
                  <c:v>62.2</c:v>
                </c:pt>
                <c:pt idx="231">
                  <c:v>58.714285714285715</c:v>
                </c:pt>
                <c:pt idx="232">
                  <c:v>58.714285714285715</c:v>
                </c:pt>
                <c:pt idx="233">
                  <c:v>0</c:v>
                </c:pt>
                <c:pt idx="234">
                  <c:v>48</c:v>
                </c:pt>
                <c:pt idx="235">
                  <c:v>0</c:v>
                </c:pt>
                <c:pt idx="236">
                  <c:v>0</c:v>
                </c:pt>
                <c:pt idx="237">
                  <c:v>0</c:v>
                </c:pt>
                <c:pt idx="238">
                  <c:v>46.571428571428569</c:v>
                </c:pt>
                <c:pt idx="239">
                  <c:v>46.571428571428569</c:v>
                </c:pt>
                <c:pt idx="240">
                  <c:v>0</c:v>
                </c:pt>
                <c:pt idx="241">
                  <c:v>0</c:v>
                </c:pt>
                <c:pt idx="242">
                  <c:v>0</c:v>
                </c:pt>
                <c:pt idx="243">
                  <c:v>0</c:v>
                </c:pt>
                <c:pt idx="244">
                  <c:v>0</c:v>
                </c:pt>
                <c:pt idx="245">
                  <c:v>0</c:v>
                </c:pt>
                <c:pt idx="246">
                  <c:v>0</c:v>
                </c:pt>
                <c:pt idx="247">
                  <c:v>0</c:v>
                </c:pt>
                <c:pt idx="248">
                  <c:v>0</c:v>
                </c:pt>
                <c:pt idx="249">
                  <c:v>0</c:v>
                </c:pt>
                <c:pt idx="250">
                  <c:v>26.333333333333332</c:v>
                </c:pt>
                <c:pt idx="251">
                  <c:v>0</c:v>
                </c:pt>
                <c:pt idx="252">
                  <c:v>0</c:v>
                </c:pt>
                <c:pt idx="253">
                  <c:v>0</c:v>
                </c:pt>
                <c:pt idx="254">
                  <c:v>31</c:v>
                </c:pt>
                <c:pt idx="255">
                  <c:v>0</c:v>
                </c:pt>
                <c:pt idx="256">
                  <c:v>0</c:v>
                </c:pt>
                <c:pt idx="257">
                  <c:v>0</c:v>
                </c:pt>
                <c:pt idx="258">
                  <c:v>0</c:v>
                </c:pt>
                <c:pt idx="259">
                  <c:v>0</c:v>
                </c:pt>
                <c:pt idx="260">
                  <c:v>22</c:v>
                </c:pt>
                <c:pt idx="261">
                  <c:v>0</c:v>
                </c:pt>
                <c:pt idx="262">
                  <c:v>0</c:v>
                </c:pt>
                <c:pt idx="263">
                  <c:v>0</c:v>
                </c:pt>
                <c:pt idx="264">
                  <c:v>0</c:v>
                </c:pt>
                <c:pt idx="265">
                  <c:v>0</c:v>
                </c:pt>
                <c:pt idx="266">
                  <c:v>0</c:v>
                </c:pt>
                <c:pt idx="267">
                  <c:v>37</c:v>
                </c:pt>
                <c:pt idx="268">
                  <c:v>37</c:v>
                </c:pt>
                <c:pt idx="269">
                  <c:v>0</c:v>
                </c:pt>
                <c:pt idx="270">
                  <c:v>37</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32.25</c:v>
                </c:pt>
                <c:pt idx="287">
                  <c:v>0</c:v>
                </c:pt>
                <c:pt idx="288">
                  <c:v>7</c:v>
                </c:pt>
                <c:pt idx="289">
                  <c:v>0</c:v>
                </c:pt>
                <c:pt idx="290">
                  <c:v>7</c:v>
                </c:pt>
                <c:pt idx="291">
                  <c:v>0</c:v>
                </c:pt>
                <c:pt idx="292">
                  <c:v>0</c:v>
                </c:pt>
                <c:pt idx="293">
                  <c:v>0</c:v>
                </c:pt>
                <c:pt idx="294">
                  <c:v>0</c:v>
                </c:pt>
                <c:pt idx="295">
                  <c:v>0</c:v>
                </c:pt>
                <c:pt idx="296">
                  <c:v>0</c:v>
                </c:pt>
                <c:pt idx="297">
                  <c:v>0</c:v>
                </c:pt>
                <c:pt idx="298">
                  <c:v>0</c:v>
                </c:pt>
                <c:pt idx="299">
                  <c:v>0</c:v>
                </c:pt>
                <c:pt idx="300">
                  <c:v>0</c:v>
                </c:pt>
                <c:pt idx="301">
                  <c:v>9</c:v>
                </c:pt>
                <c:pt idx="302">
                  <c:v>0</c:v>
                </c:pt>
                <c:pt idx="303">
                  <c:v>8.25</c:v>
                </c:pt>
                <c:pt idx="304">
                  <c:v>0</c:v>
                </c:pt>
                <c:pt idx="305">
                  <c:v>0</c:v>
                </c:pt>
                <c:pt idx="306">
                  <c:v>0</c:v>
                </c:pt>
                <c:pt idx="307">
                  <c:v>0</c:v>
                </c:pt>
                <c:pt idx="308">
                  <c:v>32.666666666666664</c:v>
                </c:pt>
                <c:pt idx="309">
                  <c:v>0</c:v>
                </c:pt>
                <c:pt idx="310">
                  <c:v>45.4</c:v>
                </c:pt>
                <c:pt idx="311">
                  <c:v>45.4</c:v>
                </c:pt>
                <c:pt idx="312">
                  <c:v>0</c:v>
                </c:pt>
                <c:pt idx="313">
                  <c:v>0</c:v>
                </c:pt>
                <c:pt idx="314">
                  <c:v>53.75</c:v>
                </c:pt>
                <c:pt idx="315">
                  <c:v>0</c:v>
                </c:pt>
                <c:pt idx="316">
                  <c:v>0</c:v>
                </c:pt>
                <c:pt idx="317">
                  <c:v>0</c:v>
                </c:pt>
                <c:pt idx="318">
                  <c:v>0</c:v>
                </c:pt>
                <c:pt idx="319">
                  <c:v>0</c:v>
                </c:pt>
                <c:pt idx="320">
                  <c:v>30.2</c:v>
                </c:pt>
                <c:pt idx="321">
                  <c:v>30.2</c:v>
                </c:pt>
                <c:pt idx="322">
                  <c:v>0</c:v>
                </c:pt>
                <c:pt idx="323">
                  <c:v>24</c:v>
                </c:pt>
                <c:pt idx="324">
                  <c:v>0</c:v>
                </c:pt>
                <c:pt idx="325">
                  <c:v>0</c:v>
                </c:pt>
                <c:pt idx="326">
                  <c:v>39.142857142857146</c:v>
                </c:pt>
                <c:pt idx="327">
                  <c:v>39.142857142857146</c:v>
                </c:pt>
                <c:pt idx="328">
                  <c:v>39.142857142857146</c:v>
                </c:pt>
                <c:pt idx="329">
                  <c:v>0</c:v>
                </c:pt>
                <c:pt idx="330">
                  <c:v>0</c:v>
                </c:pt>
                <c:pt idx="331">
                  <c:v>0</c:v>
                </c:pt>
                <c:pt idx="332">
                  <c:v>0</c:v>
                </c:pt>
                <c:pt idx="333">
                  <c:v>42.625</c:v>
                </c:pt>
                <c:pt idx="334">
                  <c:v>42.625</c:v>
                </c:pt>
                <c:pt idx="335">
                  <c:v>0</c:v>
                </c:pt>
                <c:pt idx="336">
                  <c:v>0</c:v>
                </c:pt>
                <c:pt idx="337">
                  <c:v>0</c:v>
                </c:pt>
                <c:pt idx="338">
                  <c:v>0</c:v>
                </c:pt>
                <c:pt idx="339">
                  <c:v>0</c:v>
                </c:pt>
                <c:pt idx="340">
                  <c:v>45.5</c:v>
                </c:pt>
                <c:pt idx="341">
                  <c:v>0</c:v>
                </c:pt>
                <c:pt idx="342">
                  <c:v>0</c:v>
                </c:pt>
                <c:pt idx="343">
                  <c:v>0</c:v>
                </c:pt>
                <c:pt idx="344">
                  <c:v>0</c:v>
                </c:pt>
                <c:pt idx="345">
                  <c:v>0</c:v>
                </c:pt>
                <c:pt idx="346">
                  <c:v>32</c:v>
                </c:pt>
                <c:pt idx="347">
                  <c:v>0</c:v>
                </c:pt>
                <c:pt idx="348">
                  <c:v>0</c:v>
                </c:pt>
                <c:pt idx="349">
                  <c:v>0</c:v>
                </c:pt>
                <c:pt idx="350">
                  <c:v>27.8</c:v>
                </c:pt>
                <c:pt idx="351">
                  <c:v>0</c:v>
                </c:pt>
                <c:pt idx="352">
                  <c:v>33.200000000000003</c:v>
                </c:pt>
                <c:pt idx="353">
                  <c:v>33.200000000000003</c:v>
                </c:pt>
                <c:pt idx="354">
                  <c:v>0</c:v>
                </c:pt>
                <c:pt idx="355">
                  <c:v>42.833333333333336</c:v>
                </c:pt>
                <c:pt idx="356">
                  <c:v>0</c:v>
                </c:pt>
                <c:pt idx="357">
                  <c:v>53.666666666666664</c:v>
                </c:pt>
                <c:pt idx="358">
                  <c:v>0</c:v>
                </c:pt>
                <c:pt idx="359">
                  <c:v>0</c:v>
                </c:pt>
                <c:pt idx="360">
                  <c:v>50</c:v>
                </c:pt>
                <c:pt idx="361">
                  <c:v>50</c:v>
                </c:pt>
                <c:pt idx="362">
                  <c:v>0</c:v>
                </c:pt>
                <c:pt idx="363">
                  <c:v>0</c:v>
                </c:pt>
                <c:pt idx="364">
                  <c:v>0</c:v>
                </c:pt>
                <c:pt idx="365">
                  <c:v>0</c:v>
                </c:pt>
                <c:pt idx="366">
                  <c:v>0</c:v>
                </c:pt>
                <c:pt idx="367">
                  <c:v>0</c:v>
                </c:pt>
                <c:pt idx="368">
                  <c:v>0</c:v>
                </c:pt>
                <c:pt idx="369">
                  <c:v>0</c:v>
                </c:pt>
                <c:pt idx="370">
                  <c:v>51.428571428571431</c:v>
                </c:pt>
                <c:pt idx="371">
                  <c:v>0</c:v>
                </c:pt>
                <c:pt idx="372">
                  <c:v>0</c:v>
                </c:pt>
                <c:pt idx="373">
                  <c:v>0</c:v>
                </c:pt>
                <c:pt idx="374">
                  <c:v>0</c:v>
                </c:pt>
                <c:pt idx="375">
                  <c:v>0</c:v>
                </c:pt>
                <c:pt idx="376">
                  <c:v>0</c:v>
                </c:pt>
                <c:pt idx="377">
                  <c:v>0</c:v>
                </c:pt>
                <c:pt idx="378">
                  <c:v>0</c:v>
                </c:pt>
                <c:pt idx="379">
                  <c:v>0</c:v>
                </c:pt>
                <c:pt idx="380">
                  <c:v>0</c:v>
                </c:pt>
                <c:pt idx="381">
                  <c:v>0</c:v>
                </c:pt>
                <c:pt idx="382">
                  <c:v>0</c:v>
                </c:pt>
                <c:pt idx="383">
                  <c:v>2.5</c:v>
                </c:pt>
                <c:pt idx="384">
                  <c:v>0</c:v>
                </c:pt>
                <c:pt idx="385">
                  <c:v>47.5</c:v>
                </c:pt>
                <c:pt idx="386">
                  <c:v>0</c:v>
                </c:pt>
                <c:pt idx="387">
                  <c:v>0</c:v>
                </c:pt>
                <c:pt idx="388">
                  <c:v>0</c:v>
                </c:pt>
                <c:pt idx="389">
                  <c:v>0</c:v>
                </c:pt>
                <c:pt idx="390">
                  <c:v>60.666666666666664</c:v>
                </c:pt>
                <c:pt idx="391">
                  <c:v>0</c:v>
                </c:pt>
                <c:pt idx="392">
                  <c:v>0</c:v>
                </c:pt>
                <c:pt idx="393">
                  <c:v>0</c:v>
                </c:pt>
                <c:pt idx="394">
                  <c:v>0</c:v>
                </c:pt>
                <c:pt idx="395">
                  <c:v>0</c:v>
                </c:pt>
                <c:pt idx="396">
                  <c:v>41.8</c:v>
                </c:pt>
                <c:pt idx="397">
                  <c:v>0</c:v>
                </c:pt>
                <c:pt idx="398">
                  <c:v>41.8</c:v>
                </c:pt>
                <c:pt idx="399">
                  <c:v>0</c:v>
                </c:pt>
                <c:pt idx="400">
                  <c:v>47.333333333333336</c:v>
                </c:pt>
                <c:pt idx="401">
                  <c:v>0</c:v>
                </c:pt>
                <c:pt idx="402">
                  <c:v>0</c:v>
                </c:pt>
                <c:pt idx="403">
                  <c:v>0</c:v>
                </c:pt>
                <c:pt idx="404">
                  <c:v>0</c:v>
                </c:pt>
                <c:pt idx="405">
                  <c:v>0</c:v>
                </c:pt>
                <c:pt idx="406">
                  <c:v>0</c:v>
                </c:pt>
                <c:pt idx="407">
                  <c:v>0</c:v>
                </c:pt>
                <c:pt idx="408">
                  <c:v>0</c:v>
                </c:pt>
                <c:pt idx="409">
                  <c:v>0</c:v>
                </c:pt>
                <c:pt idx="410">
                  <c:v>0</c:v>
                </c:pt>
                <c:pt idx="411">
                  <c:v>0</c:v>
                </c:pt>
                <c:pt idx="412">
                  <c:v>0</c:v>
                </c:pt>
                <c:pt idx="413">
                  <c:v>38.200000000000003</c:v>
                </c:pt>
                <c:pt idx="414">
                  <c:v>0</c:v>
                </c:pt>
                <c:pt idx="415">
                  <c:v>0</c:v>
                </c:pt>
                <c:pt idx="416">
                  <c:v>2</c:v>
                </c:pt>
                <c:pt idx="417">
                  <c:v>0</c:v>
                </c:pt>
                <c:pt idx="418">
                  <c:v>3.5</c:v>
                </c:pt>
                <c:pt idx="419">
                  <c:v>3.5</c:v>
                </c:pt>
                <c:pt idx="420">
                  <c:v>44.6</c:v>
                </c:pt>
                <c:pt idx="421">
                  <c:v>0</c:v>
                </c:pt>
                <c:pt idx="422">
                  <c:v>0</c:v>
                </c:pt>
                <c:pt idx="423">
                  <c:v>0</c:v>
                </c:pt>
                <c:pt idx="424">
                  <c:v>0</c:v>
                </c:pt>
                <c:pt idx="425">
                  <c:v>0</c:v>
                </c:pt>
                <c:pt idx="426">
                  <c:v>0</c:v>
                </c:pt>
                <c:pt idx="427">
                  <c:v>0</c:v>
                </c:pt>
                <c:pt idx="428">
                  <c:v>0</c:v>
                </c:pt>
                <c:pt idx="429">
                  <c:v>49.166666666666664</c:v>
                </c:pt>
                <c:pt idx="430">
                  <c:v>0</c:v>
                </c:pt>
                <c:pt idx="431">
                  <c:v>0</c:v>
                </c:pt>
                <c:pt idx="432">
                  <c:v>49.166666666666664</c:v>
                </c:pt>
                <c:pt idx="433">
                  <c:v>50</c:v>
                </c:pt>
                <c:pt idx="434">
                  <c:v>0</c:v>
                </c:pt>
                <c:pt idx="435">
                  <c:v>0</c:v>
                </c:pt>
                <c:pt idx="436">
                  <c:v>36</c:v>
                </c:pt>
                <c:pt idx="437">
                  <c:v>0</c:v>
                </c:pt>
                <c:pt idx="438">
                  <c:v>33</c:v>
                </c:pt>
                <c:pt idx="439">
                  <c:v>39.875</c:v>
                </c:pt>
                <c:pt idx="440">
                  <c:v>39.875</c:v>
                </c:pt>
                <c:pt idx="441">
                  <c:v>0</c:v>
                </c:pt>
                <c:pt idx="442">
                  <c:v>39.875</c:v>
                </c:pt>
                <c:pt idx="443">
                  <c:v>0</c:v>
                </c:pt>
                <c:pt idx="444">
                  <c:v>36.857142857142854</c:v>
                </c:pt>
                <c:pt idx="445">
                  <c:v>0</c:v>
                </c:pt>
                <c:pt idx="446">
                  <c:v>0</c:v>
                </c:pt>
                <c:pt idx="447">
                  <c:v>0</c:v>
                </c:pt>
                <c:pt idx="448">
                  <c:v>37</c:v>
                </c:pt>
                <c:pt idx="449">
                  <c:v>0</c:v>
                </c:pt>
                <c:pt idx="450">
                  <c:v>33.125</c:v>
                </c:pt>
                <c:pt idx="451">
                  <c:v>0</c:v>
                </c:pt>
                <c:pt idx="452">
                  <c:v>0</c:v>
                </c:pt>
                <c:pt idx="453">
                  <c:v>0</c:v>
                </c:pt>
                <c:pt idx="454">
                  <c:v>35.666666666666664</c:v>
                </c:pt>
                <c:pt idx="455">
                  <c:v>0</c:v>
                </c:pt>
                <c:pt idx="456">
                  <c:v>0</c:v>
                </c:pt>
                <c:pt idx="457">
                  <c:v>30.375</c:v>
                </c:pt>
                <c:pt idx="458">
                  <c:v>0</c:v>
                </c:pt>
                <c:pt idx="459">
                  <c:v>15.5</c:v>
                </c:pt>
                <c:pt idx="460">
                  <c:v>0</c:v>
                </c:pt>
                <c:pt idx="461">
                  <c:v>0</c:v>
                </c:pt>
                <c:pt idx="462">
                  <c:v>13.833333333333334</c:v>
                </c:pt>
                <c:pt idx="463">
                  <c:v>0</c:v>
                </c:pt>
                <c:pt idx="464">
                  <c:v>0</c:v>
                </c:pt>
                <c:pt idx="465">
                  <c:v>0</c:v>
                </c:pt>
                <c:pt idx="466">
                  <c:v>0</c:v>
                </c:pt>
                <c:pt idx="467">
                  <c:v>0</c:v>
                </c:pt>
                <c:pt idx="468">
                  <c:v>0</c:v>
                </c:pt>
                <c:pt idx="469">
                  <c:v>5.25</c:v>
                </c:pt>
                <c:pt idx="470">
                  <c:v>0</c:v>
                </c:pt>
                <c:pt idx="471">
                  <c:v>0</c:v>
                </c:pt>
                <c:pt idx="472">
                  <c:v>0</c:v>
                </c:pt>
                <c:pt idx="473">
                  <c:v>0</c:v>
                </c:pt>
                <c:pt idx="474">
                  <c:v>25.5</c:v>
                </c:pt>
                <c:pt idx="475">
                  <c:v>25.5</c:v>
                </c:pt>
                <c:pt idx="476">
                  <c:v>0</c:v>
                </c:pt>
                <c:pt idx="477">
                  <c:v>0</c:v>
                </c:pt>
                <c:pt idx="478">
                  <c:v>0</c:v>
                </c:pt>
                <c:pt idx="479">
                  <c:v>0</c:v>
                </c:pt>
                <c:pt idx="480">
                  <c:v>0</c:v>
                </c:pt>
                <c:pt idx="481">
                  <c:v>20.2</c:v>
                </c:pt>
                <c:pt idx="482">
                  <c:v>20.2</c:v>
                </c:pt>
                <c:pt idx="483">
                  <c:v>0</c:v>
                </c:pt>
                <c:pt idx="484">
                  <c:v>0</c:v>
                </c:pt>
                <c:pt idx="485">
                  <c:v>0</c:v>
                </c:pt>
                <c:pt idx="486">
                  <c:v>0</c:v>
                </c:pt>
                <c:pt idx="487">
                  <c:v>0</c:v>
                </c:pt>
                <c:pt idx="488">
                  <c:v>20.666666666666668</c:v>
                </c:pt>
                <c:pt idx="489">
                  <c:v>0</c:v>
                </c:pt>
                <c:pt idx="490">
                  <c:v>20.666666666666668</c:v>
                </c:pt>
                <c:pt idx="491">
                  <c:v>0</c:v>
                </c:pt>
                <c:pt idx="492">
                  <c:v>0</c:v>
                </c:pt>
                <c:pt idx="493">
                  <c:v>16.600000000000001</c:v>
                </c:pt>
                <c:pt idx="494">
                  <c:v>0</c:v>
                </c:pt>
                <c:pt idx="495">
                  <c:v>0</c:v>
                </c:pt>
                <c:pt idx="496">
                  <c:v>0</c:v>
                </c:pt>
                <c:pt idx="497">
                  <c:v>0</c:v>
                </c:pt>
                <c:pt idx="498">
                  <c:v>0</c:v>
                </c:pt>
                <c:pt idx="499">
                  <c:v>0</c:v>
                </c:pt>
                <c:pt idx="500">
                  <c:v>0</c:v>
                </c:pt>
                <c:pt idx="501">
                  <c:v>72.75</c:v>
                </c:pt>
                <c:pt idx="502">
                  <c:v>0</c:v>
                </c:pt>
                <c:pt idx="503">
                  <c:v>0</c:v>
                </c:pt>
                <c:pt idx="504">
                  <c:v>0</c:v>
                </c:pt>
                <c:pt idx="505">
                  <c:v>94</c:v>
                </c:pt>
                <c:pt idx="506">
                  <c:v>0</c:v>
                </c:pt>
                <c:pt idx="507">
                  <c:v>0</c:v>
                </c:pt>
                <c:pt idx="508">
                  <c:v>0</c:v>
                </c:pt>
                <c:pt idx="509">
                  <c:v>0</c:v>
                </c:pt>
                <c:pt idx="510">
                  <c:v>0</c:v>
                </c:pt>
                <c:pt idx="511">
                  <c:v>0</c:v>
                </c:pt>
                <c:pt idx="512">
                  <c:v>0</c:v>
                </c:pt>
                <c:pt idx="513">
                  <c:v>119.66666666666667</c:v>
                </c:pt>
                <c:pt idx="514">
                  <c:v>0</c:v>
                </c:pt>
                <c:pt idx="515">
                  <c:v>0</c:v>
                </c:pt>
                <c:pt idx="516">
                  <c:v>50.666666666666664</c:v>
                </c:pt>
                <c:pt idx="517">
                  <c:v>86</c:v>
                </c:pt>
                <c:pt idx="518">
                  <c:v>0</c:v>
                </c:pt>
                <c:pt idx="519">
                  <c:v>0</c:v>
                </c:pt>
                <c:pt idx="520">
                  <c:v>0</c:v>
                </c:pt>
                <c:pt idx="521">
                  <c:v>0</c:v>
                </c:pt>
                <c:pt idx="522">
                  <c:v>0</c:v>
                </c:pt>
                <c:pt idx="523">
                  <c:v>71.5</c:v>
                </c:pt>
                <c:pt idx="524">
                  <c:v>0</c:v>
                </c:pt>
                <c:pt idx="525">
                  <c:v>0</c:v>
                </c:pt>
                <c:pt idx="526">
                  <c:v>0</c:v>
                </c:pt>
                <c:pt idx="527">
                  <c:v>0</c:v>
                </c:pt>
                <c:pt idx="528">
                  <c:v>80</c:v>
                </c:pt>
                <c:pt idx="529">
                  <c:v>0</c:v>
                </c:pt>
                <c:pt idx="530">
                  <c:v>0</c:v>
                </c:pt>
                <c:pt idx="531">
                  <c:v>0</c:v>
                </c:pt>
                <c:pt idx="532">
                  <c:v>0</c:v>
                </c:pt>
                <c:pt idx="533">
                  <c:v>0</c:v>
                </c:pt>
                <c:pt idx="534">
                  <c:v>0</c:v>
                </c:pt>
                <c:pt idx="535">
                  <c:v>0</c:v>
                </c:pt>
                <c:pt idx="536">
                  <c:v>0</c:v>
                </c:pt>
                <c:pt idx="537">
                  <c:v>45</c:v>
                </c:pt>
                <c:pt idx="538">
                  <c:v>0</c:v>
                </c:pt>
                <c:pt idx="539">
                  <c:v>0</c:v>
                </c:pt>
                <c:pt idx="540">
                  <c:v>106</c:v>
                </c:pt>
                <c:pt idx="541">
                  <c:v>0</c:v>
                </c:pt>
                <c:pt idx="542">
                  <c:v>0</c:v>
                </c:pt>
                <c:pt idx="543">
                  <c:v>0</c:v>
                </c:pt>
                <c:pt idx="544">
                  <c:v>0</c:v>
                </c:pt>
                <c:pt idx="545">
                  <c:v>0</c:v>
                </c:pt>
                <c:pt idx="546">
                  <c:v>0</c:v>
                </c:pt>
                <c:pt idx="547">
                  <c:v>0</c:v>
                </c:pt>
                <c:pt idx="548">
                  <c:v>0</c:v>
                </c:pt>
                <c:pt idx="549">
                  <c:v>81.333333333333329</c:v>
                </c:pt>
                <c:pt idx="550">
                  <c:v>0</c:v>
                </c:pt>
                <c:pt idx="551">
                  <c:v>0</c:v>
                </c:pt>
                <c:pt idx="552">
                  <c:v>0</c:v>
                </c:pt>
                <c:pt idx="553">
                  <c:v>0</c:v>
                </c:pt>
                <c:pt idx="554">
                  <c:v>62.75</c:v>
                </c:pt>
                <c:pt idx="555">
                  <c:v>0</c:v>
                </c:pt>
                <c:pt idx="556">
                  <c:v>0</c:v>
                </c:pt>
                <c:pt idx="557">
                  <c:v>0</c:v>
                </c:pt>
                <c:pt idx="558">
                  <c:v>0</c:v>
                </c:pt>
                <c:pt idx="559">
                  <c:v>0</c:v>
                </c:pt>
                <c:pt idx="560">
                  <c:v>0</c:v>
                </c:pt>
                <c:pt idx="561">
                  <c:v>0</c:v>
                </c:pt>
                <c:pt idx="562">
                  <c:v>0</c:v>
                </c:pt>
                <c:pt idx="563">
                  <c:v>0</c:v>
                </c:pt>
                <c:pt idx="564">
                  <c:v>55.666666666666664</c:v>
                </c:pt>
                <c:pt idx="565">
                  <c:v>0</c:v>
                </c:pt>
                <c:pt idx="566">
                  <c:v>92.333333333333329</c:v>
                </c:pt>
                <c:pt idx="567">
                  <c:v>0</c:v>
                </c:pt>
                <c:pt idx="568">
                  <c:v>0</c:v>
                </c:pt>
                <c:pt idx="569">
                  <c:v>0</c:v>
                </c:pt>
                <c:pt idx="570">
                  <c:v>0</c:v>
                </c:pt>
                <c:pt idx="571">
                  <c:v>105</c:v>
                </c:pt>
                <c:pt idx="572">
                  <c:v>0</c:v>
                </c:pt>
                <c:pt idx="573">
                  <c:v>0</c:v>
                </c:pt>
                <c:pt idx="574">
                  <c:v>0</c:v>
                </c:pt>
                <c:pt idx="575">
                  <c:v>0</c:v>
                </c:pt>
                <c:pt idx="576">
                  <c:v>80.25</c:v>
                </c:pt>
                <c:pt idx="577">
                  <c:v>0</c:v>
                </c:pt>
                <c:pt idx="578">
                  <c:v>80.833333333333329</c:v>
                </c:pt>
                <c:pt idx="579">
                  <c:v>80.833333333333329</c:v>
                </c:pt>
                <c:pt idx="580">
                  <c:v>0</c:v>
                </c:pt>
                <c:pt idx="581">
                  <c:v>0</c:v>
                </c:pt>
                <c:pt idx="582">
                  <c:v>0</c:v>
                </c:pt>
                <c:pt idx="583">
                  <c:v>62.25</c:v>
                </c:pt>
                <c:pt idx="584">
                  <c:v>0</c:v>
                </c:pt>
                <c:pt idx="585">
                  <c:v>0</c:v>
                </c:pt>
                <c:pt idx="586">
                  <c:v>0</c:v>
                </c:pt>
                <c:pt idx="587">
                  <c:v>0</c:v>
                </c:pt>
                <c:pt idx="588">
                  <c:v>0</c:v>
                </c:pt>
                <c:pt idx="589">
                  <c:v>0</c:v>
                </c:pt>
                <c:pt idx="590">
                  <c:v>0</c:v>
                </c:pt>
                <c:pt idx="591">
                  <c:v>73.5</c:v>
                </c:pt>
                <c:pt idx="592">
                  <c:v>0</c:v>
                </c:pt>
                <c:pt idx="593">
                  <c:v>0</c:v>
                </c:pt>
                <c:pt idx="594">
                  <c:v>0</c:v>
                </c:pt>
                <c:pt idx="595">
                  <c:v>51.666666666666664</c:v>
                </c:pt>
                <c:pt idx="596">
                  <c:v>33.6</c:v>
                </c:pt>
                <c:pt idx="597">
                  <c:v>33.6</c:v>
                </c:pt>
                <c:pt idx="598">
                  <c:v>0</c:v>
                </c:pt>
                <c:pt idx="599">
                  <c:v>0</c:v>
                </c:pt>
                <c:pt idx="600">
                  <c:v>0</c:v>
                </c:pt>
                <c:pt idx="601">
                  <c:v>0</c:v>
                </c:pt>
                <c:pt idx="602">
                  <c:v>0</c:v>
                </c:pt>
                <c:pt idx="603">
                  <c:v>0</c:v>
                </c:pt>
                <c:pt idx="604">
                  <c:v>0</c:v>
                </c:pt>
                <c:pt idx="605">
                  <c:v>0</c:v>
                </c:pt>
                <c:pt idx="606">
                  <c:v>0</c:v>
                </c:pt>
                <c:pt idx="607">
                  <c:v>0</c:v>
                </c:pt>
                <c:pt idx="608">
                  <c:v>0</c:v>
                </c:pt>
                <c:pt idx="609">
                  <c:v>0</c:v>
                </c:pt>
                <c:pt idx="610">
                  <c:v>5.333333333333333</c:v>
                </c:pt>
                <c:pt idx="611">
                  <c:v>36.5</c:v>
                </c:pt>
                <c:pt idx="612">
                  <c:v>0</c:v>
                </c:pt>
                <c:pt idx="613">
                  <c:v>0</c:v>
                </c:pt>
                <c:pt idx="614">
                  <c:v>0</c:v>
                </c:pt>
                <c:pt idx="615">
                  <c:v>0</c:v>
                </c:pt>
                <c:pt idx="616">
                  <c:v>0</c:v>
                </c:pt>
                <c:pt idx="617">
                  <c:v>0</c:v>
                </c:pt>
                <c:pt idx="618">
                  <c:v>25</c:v>
                </c:pt>
                <c:pt idx="619">
                  <c:v>22.6</c:v>
                </c:pt>
                <c:pt idx="620">
                  <c:v>22.6</c:v>
                </c:pt>
                <c:pt idx="621">
                  <c:v>0</c:v>
                </c:pt>
                <c:pt idx="622">
                  <c:v>0</c:v>
                </c:pt>
                <c:pt idx="623">
                  <c:v>0</c:v>
                </c:pt>
                <c:pt idx="624">
                  <c:v>20.5</c:v>
                </c:pt>
                <c:pt idx="625">
                  <c:v>0</c:v>
                </c:pt>
                <c:pt idx="626">
                  <c:v>0</c:v>
                </c:pt>
                <c:pt idx="627">
                  <c:v>0</c:v>
                </c:pt>
                <c:pt idx="628">
                  <c:v>0</c:v>
                </c:pt>
                <c:pt idx="629">
                  <c:v>0</c:v>
                </c:pt>
                <c:pt idx="630">
                  <c:v>0</c:v>
                </c:pt>
                <c:pt idx="631">
                  <c:v>29.2</c:v>
                </c:pt>
                <c:pt idx="632">
                  <c:v>0</c:v>
                </c:pt>
                <c:pt idx="633">
                  <c:v>0</c:v>
                </c:pt>
                <c:pt idx="634">
                  <c:v>0</c:v>
                </c:pt>
                <c:pt idx="635">
                  <c:v>0</c:v>
                </c:pt>
                <c:pt idx="636">
                  <c:v>36.799999999999997</c:v>
                </c:pt>
                <c:pt idx="637">
                  <c:v>0</c:v>
                </c:pt>
                <c:pt idx="638">
                  <c:v>0</c:v>
                </c:pt>
                <c:pt idx="639">
                  <c:v>0</c:v>
                </c:pt>
                <c:pt idx="640">
                  <c:v>0</c:v>
                </c:pt>
                <c:pt idx="641">
                  <c:v>41</c:v>
                </c:pt>
                <c:pt idx="642">
                  <c:v>41</c:v>
                </c:pt>
                <c:pt idx="643">
                  <c:v>33.6</c:v>
                </c:pt>
                <c:pt idx="644">
                  <c:v>0</c:v>
                </c:pt>
                <c:pt idx="645">
                  <c:v>0</c:v>
                </c:pt>
                <c:pt idx="646">
                  <c:v>0</c:v>
                </c:pt>
                <c:pt idx="647">
                  <c:v>0</c:v>
                </c:pt>
                <c:pt idx="648">
                  <c:v>0</c:v>
                </c:pt>
                <c:pt idx="649">
                  <c:v>12.75</c:v>
                </c:pt>
                <c:pt idx="650">
                  <c:v>0</c:v>
                </c:pt>
                <c:pt idx="651">
                  <c:v>0</c:v>
                </c:pt>
                <c:pt idx="652">
                  <c:v>0</c:v>
                </c:pt>
                <c:pt idx="653">
                  <c:v>0</c:v>
                </c:pt>
                <c:pt idx="654">
                  <c:v>35.666666666666664</c:v>
                </c:pt>
                <c:pt idx="655">
                  <c:v>0</c:v>
                </c:pt>
                <c:pt idx="656">
                  <c:v>0</c:v>
                </c:pt>
                <c:pt idx="657">
                  <c:v>64.333333333333329</c:v>
                </c:pt>
                <c:pt idx="658">
                  <c:v>0</c:v>
                </c:pt>
                <c:pt idx="659">
                  <c:v>0</c:v>
                </c:pt>
                <c:pt idx="660">
                  <c:v>0</c:v>
                </c:pt>
                <c:pt idx="661">
                  <c:v>0</c:v>
                </c:pt>
                <c:pt idx="662">
                  <c:v>49</c:v>
                </c:pt>
                <c:pt idx="663">
                  <c:v>0</c:v>
                </c:pt>
                <c:pt idx="664">
                  <c:v>0</c:v>
                </c:pt>
                <c:pt idx="665">
                  <c:v>0</c:v>
                </c:pt>
                <c:pt idx="666">
                  <c:v>0</c:v>
                </c:pt>
                <c:pt idx="667">
                  <c:v>0</c:v>
                </c:pt>
                <c:pt idx="668">
                  <c:v>0</c:v>
                </c:pt>
                <c:pt idx="669">
                  <c:v>0</c:v>
                </c:pt>
                <c:pt idx="670">
                  <c:v>0</c:v>
                </c:pt>
                <c:pt idx="671">
                  <c:v>0</c:v>
                </c:pt>
                <c:pt idx="672">
                  <c:v>0</c:v>
                </c:pt>
                <c:pt idx="673">
                  <c:v>0</c:v>
                </c:pt>
                <c:pt idx="674">
                  <c:v>33</c:v>
                </c:pt>
                <c:pt idx="675">
                  <c:v>0</c:v>
                </c:pt>
                <c:pt idx="676">
                  <c:v>0</c:v>
                </c:pt>
                <c:pt idx="677">
                  <c:v>0</c:v>
                </c:pt>
                <c:pt idx="678">
                  <c:v>0</c:v>
                </c:pt>
                <c:pt idx="679">
                  <c:v>0</c:v>
                </c:pt>
                <c:pt idx="680">
                  <c:v>0</c:v>
                </c:pt>
                <c:pt idx="681">
                  <c:v>72</c:v>
                </c:pt>
                <c:pt idx="682">
                  <c:v>70.333333333333329</c:v>
                </c:pt>
                <c:pt idx="683">
                  <c:v>0</c:v>
                </c:pt>
                <c:pt idx="684">
                  <c:v>0</c:v>
                </c:pt>
                <c:pt idx="685">
                  <c:v>0</c:v>
                </c:pt>
                <c:pt idx="686">
                  <c:v>0</c:v>
                </c:pt>
                <c:pt idx="687">
                  <c:v>52.333333333333336</c:v>
                </c:pt>
                <c:pt idx="688">
                  <c:v>0</c:v>
                </c:pt>
                <c:pt idx="689">
                  <c:v>0</c:v>
                </c:pt>
                <c:pt idx="690">
                  <c:v>0</c:v>
                </c:pt>
                <c:pt idx="691">
                  <c:v>0</c:v>
                </c:pt>
                <c:pt idx="692">
                  <c:v>0</c:v>
                </c:pt>
                <c:pt idx="693">
                  <c:v>0</c:v>
                </c:pt>
                <c:pt idx="694">
                  <c:v>0</c:v>
                </c:pt>
                <c:pt idx="695">
                  <c:v>0</c:v>
                </c:pt>
                <c:pt idx="696">
                  <c:v>113.66666666666667</c:v>
                </c:pt>
                <c:pt idx="697">
                  <c:v>113.66666666666667</c:v>
                </c:pt>
                <c:pt idx="698">
                  <c:v>0</c:v>
                </c:pt>
                <c:pt idx="699">
                  <c:v>0</c:v>
                </c:pt>
                <c:pt idx="700">
                  <c:v>0</c:v>
                </c:pt>
                <c:pt idx="701">
                  <c:v>0</c:v>
                </c:pt>
                <c:pt idx="702">
                  <c:v>0</c:v>
                </c:pt>
                <c:pt idx="703">
                  <c:v>0</c:v>
                </c:pt>
                <c:pt idx="704">
                  <c:v>0</c:v>
                </c:pt>
                <c:pt idx="705">
                  <c:v>85.5</c:v>
                </c:pt>
                <c:pt idx="706">
                  <c:v>85.5</c:v>
                </c:pt>
                <c:pt idx="707">
                  <c:v>68.599999999999994</c:v>
                </c:pt>
                <c:pt idx="708">
                  <c:v>0</c:v>
                </c:pt>
                <c:pt idx="709">
                  <c:v>0</c:v>
                </c:pt>
                <c:pt idx="710">
                  <c:v>0</c:v>
                </c:pt>
                <c:pt idx="711">
                  <c:v>0</c:v>
                </c:pt>
                <c:pt idx="712">
                  <c:v>0</c:v>
                </c:pt>
                <c:pt idx="713">
                  <c:v>0</c:v>
                </c:pt>
                <c:pt idx="714">
                  <c:v>0</c:v>
                </c:pt>
                <c:pt idx="715">
                  <c:v>0</c:v>
                </c:pt>
                <c:pt idx="716">
                  <c:v>5.25</c:v>
                </c:pt>
                <c:pt idx="717">
                  <c:v>59.6</c:v>
                </c:pt>
                <c:pt idx="718">
                  <c:v>0</c:v>
                </c:pt>
                <c:pt idx="719">
                  <c:v>95.666666666666671</c:v>
                </c:pt>
                <c:pt idx="720">
                  <c:v>0</c:v>
                </c:pt>
                <c:pt idx="721">
                  <c:v>0</c:v>
                </c:pt>
                <c:pt idx="722">
                  <c:v>0</c:v>
                </c:pt>
                <c:pt idx="723">
                  <c:v>0</c:v>
                </c:pt>
                <c:pt idx="724">
                  <c:v>0</c:v>
                </c:pt>
                <c:pt idx="725">
                  <c:v>0</c:v>
                </c:pt>
                <c:pt idx="726">
                  <c:v>0</c:v>
                </c:pt>
                <c:pt idx="727">
                  <c:v>0</c:v>
                </c:pt>
                <c:pt idx="728">
                  <c:v>142.5</c:v>
                </c:pt>
                <c:pt idx="729">
                  <c:v>115</c:v>
                </c:pt>
                <c:pt idx="730">
                  <c:v>0</c:v>
                </c:pt>
                <c:pt idx="731">
                  <c:v>0</c:v>
                </c:pt>
                <c:pt idx="732">
                  <c:v>0</c:v>
                </c:pt>
                <c:pt idx="733">
                  <c:v>0</c:v>
                </c:pt>
                <c:pt idx="734">
                  <c:v>0</c:v>
                </c:pt>
                <c:pt idx="735">
                  <c:v>0</c:v>
                </c:pt>
                <c:pt idx="736">
                  <c:v>0</c:v>
                </c:pt>
                <c:pt idx="737">
                  <c:v>0</c:v>
                </c:pt>
                <c:pt idx="738">
                  <c:v>0</c:v>
                </c:pt>
                <c:pt idx="739">
                  <c:v>84.5</c:v>
                </c:pt>
                <c:pt idx="740">
                  <c:v>0</c:v>
                </c:pt>
                <c:pt idx="741">
                  <c:v>84.5</c:v>
                </c:pt>
                <c:pt idx="742">
                  <c:v>61.5</c:v>
                </c:pt>
                <c:pt idx="743">
                  <c:v>61.5</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47</c:v>
                </c:pt>
                <c:pt idx="758">
                  <c:v>47</c:v>
                </c:pt>
                <c:pt idx="759">
                  <c:v>0</c:v>
                </c:pt>
                <c:pt idx="760">
                  <c:v>0</c:v>
                </c:pt>
                <c:pt idx="761">
                  <c:v>0</c:v>
                </c:pt>
                <c:pt idx="762">
                  <c:v>35</c:v>
                </c:pt>
                <c:pt idx="763">
                  <c:v>25.75</c:v>
                </c:pt>
                <c:pt idx="764">
                  <c:v>0</c:v>
                </c:pt>
                <c:pt idx="765">
                  <c:v>33.666666666666664</c:v>
                </c:pt>
                <c:pt idx="766">
                  <c:v>0</c:v>
                </c:pt>
                <c:pt idx="767">
                  <c:v>33.666666666666664</c:v>
                </c:pt>
                <c:pt idx="768">
                  <c:v>75.714285714285708</c:v>
                </c:pt>
                <c:pt idx="769">
                  <c:v>0</c:v>
                </c:pt>
                <c:pt idx="770">
                  <c:v>0</c:v>
                </c:pt>
                <c:pt idx="771">
                  <c:v>0</c:v>
                </c:pt>
                <c:pt idx="772">
                  <c:v>0</c:v>
                </c:pt>
                <c:pt idx="773">
                  <c:v>0</c:v>
                </c:pt>
                <c:pt idx="774">
                  <c:v>0</c:v>
                </c:pt>
                <c:pt idx="775">
                  <c:v>84.833333333333329</c:v>
                </c:pt>
                <c:pt idx="776">
                  <c:v>0</c:v>
                </c:pt>
                <c:pt idx="777">
                  <c:v>0</c:v>
                </c:pt>
                <c:pt idx="778">
                  <c:v>103</c:v>
                </c:pt>
                <c:pt idx="779">
                  <c:v>0</c:v>
                </c:pt>
                <c:pt idx="780">
                  <c:v>0</c:v>
                </c:pt>
                <c:pt idx="781">
                  <c:v>105</c:v>
                </c:pt>
                <c:pt idx="782">
                  <c:v>24.5</c:v>
                </c:pt>
                <c:pt idx="783">
                  <c:v>0</c:v>
                </c:pt>
                <c:pt idx="784">
                  <c:v>0</c:v>
                </c:pt>
                <c:pt idx="785">
                  <c:v>0</c:v>
                </c:pt>
                <c:pt idx="786">
                  <c:v>0</c:v>
                </c:pt>
                <c:pt idx="787">
                  <c:v>0</c:v>
                </c:pt>
                <c:pt idx="788">
                  <c:v>6.25</c:v>
                </c:pt>
                <c:pt idx="789">
                  <c:v>6.25</c:v>
                </c:pt>
                <c:pt idx="790">
                  <c:v>67.400000000000006</c:v>
                </c:pt>
                <c:pt idx="791">
                  <c:v>0</c:v>
                </c:pt>
                <c:pt idx="792">
                  <c:v>0</c:v>
                </c:pt>
                <c:pt idx="793">
                  <c:v>0</c:v>
                </c:pt>
                <c:pt idx="794">
                  <c:v>0</c:v>
                </c:pt>
                <c:pt idx="795">
                  <c:v>0</c:v>
                </c:pt>
                <c:pt idx="796">
                  <c:v>81.599999999999994</c:v>
                </c:pt>
                <c:pt idx="797">
                  <c:v>0</c:v>
                </c:pt>
                <c:pt idx="798">
                  <c:v>0</c:v>
                </c:pt>
                <c:pt idx="799">
                  <c:v>0</c:v>
                </c:pt>
                <c:pt idx="800">
                  <c:v>0</c:v>
                </c:pt>
                <c:pt idx="801">
                  <c:v>0</c:v>
                </c:pt>
                <c:pt idx="802">
                  <c:v>70.166666666666671</c:v>
                </c:pt>
                <c:pt idx="803">
                  <c:v>70.166666666666671</c:v>
                </c:pt>
                <c:pt idx="804">
                  <c:v>0</c:v>
                </c:pt>
                <c:pt idx="805">
                  <c:v>0</c:v>
                </c:pt>
                <c:pt idx="806">
                  <c:v>0</c:v>
                </c:pt>
                <c:pt idx="807">
                  <c:v>0</c:v>
                </c:pt>
                <c:pt idx="808">
                  <c:v>66.5</c:v>
                </c:pt>
                <c:pt idx="809">
                  <c:v>66.5</c:v>
                </c:pt>
                <c:pt idx="810">
                  <c:v>0</c:v>
                </c:pt>
                <c:pt idx="811">
                  <c:v>0</c:v>
                </c:pt>
                <c:pt idx="812">
                  <c:v>0</c:v>
                </c:pt>
                <c:pt idx="813">
                  <c:v>47.714285714285715</c:v>
                </c:pt>
                <c:pt idx="814">
                  <c:v>47.714285714285715</c:v>
                </c:pt>
                <c:pt idx="815">
                  <c:v>0</c:v>
                </c:pt>
                <c:pt idx="816">
                  <c:v>38</c:v>
                </c:pt>
                <c:pt idx="817">
                  <c:v>0</c:v>
                </c:pt>
                <c:pt idx="818">
                  <c:v>0</c:v>
                </c:pt>
                <c:pt idx="819">
                  <c:v>0</c:v>
                </c:pt>
                <c:pt idx="820">
                  <c:v>0</c:v>
                </c:pt>
                <c:pt idx="821">
                  <c:v>0</c:v>
                </c:pt>
                <c:pt idx="822">
                  <c:v>0</c:v>
                </c:pt>
                <c:pt idx="823">
                  <c:v>0</c:v>
                </c:pt>
                <c:pt idx="824">
                  <c:v>0</c:v>
                </c:pt>
                <c:pt idx="825">
                  <c:v>0</c:v>
                </c:pt>
                <c:pt idx="826">
                  <c:v>26.5</c:v>
                </c:pt>
                <c:pt idx="827">
                  <c:v>26.5</c:v>
                </c:pt>
                <c:pt idx="828">
                  <c:v>26.5</c:v>
                </c:pt>
                <c:pt idx="829">
                  <c:v>0</c:v>
                </c:pt>
                <c:pt idx="830">
                  <c:v>0</c:v>
                </c:pt>
                <c:pt idx="831">
                  <c:v>0</c:v>
                </c:pt>
                <c:pt idx="832">
                  <c:v>0</c:v>
                </c:pt>
                <c:pt idx="833">
                  <c:v>0</c:v>
                </c:pt>
                <c:pt idx="834">
                  <c:v>0</c:v>
                </c:pt>
                <c:pt idx="835">
                  <c:v>8.25</c:v>
                </c:pt>
                <c:pt idx="836">
                  <c:v>0</c:v>
                </c:pt>
                <c:pt idx="837">
                  <c:v>66.333333333333329</c:v>
                </c:pt>
                <c:pt idx="838">
                  <c:v>0</c:v>
                </c:pt>
                <c:pt idx="839">
                  <c:v>0</c:v>
                </c:pt>
                <c:pt idx="840">
                  <c:v>0</c:v>
                </c:pt>
                <c:pt idx="841">
                  <c:v>66.333333333333329</c:v>
                </c:pt>
                <c:pt idx="842">
                  <c:v>62.875</c:v>
                </c:pt>
                <c:pt idx="843">
                  <c:v>62.875</c:v>
                </c:pt>
                <c:pt idx="844">
                  <c:v>0</c:v>
                </c:pt>
                <c:pt idx="845">
                  <c:v>51.454545454545453</c:v>
                </c:pt>
                <c:pt idx="846">
                  <c:v>51.454545454545453</c:v>
                </c:pt>
                <c:pt idx="847">
                  <c:v>51.454545454545453</c:v>
                </c:pt>
                <c:pt idx="848">
                  <c:v>0</c:v>
                </c:pt>
                <c:pt idx="849">
                  <c:v>0</c:v>
                </c:pt>
                <c:pt idx="850">
                  <c:v>0</c:v>
                </c:pt>
                <c:pt idx="851">
                  <c:v>0</c:v>
                </c:pt>
                <c:pt idx="852">
                  <c:v>0</c:v>
                </c:pt>
                <c:pt idx="853">
                  <c:v>65.444444444444443</c:v>
                </c:pt>
                <c:pt idx="854">
                  <c:v>0</c:v>
                </c:pt>
                <c:pt idx="855">
                  <c:v>0</c:v>
                </c:pt>
                <c:pt idx="856">
                  <c:v>0</c:v>
                </c:pt>
                <c:pt idx="857">
                  <c:v>0</c:v>
                </c:pt>
                <c:pt idx="858">
                  <c:v>107.88888888888889</c:v>
                </c:pt>
                <c:pt idx="859">
                  <c:v>0</c:v>
                </c:pt>
                <c:pt idx="860">
                  <c:v>0</c:v>
                </c:pt>
                <c:pt idx="861">
                  <c:v>0</c:v>
                </c:pt>
                <c:pt idx="862">
                  <c:v>0</c:v>
                </c:pt>
                <c:pt idx="863">
                  <c:v>82.625</c:v>
                </c:pt>
                <c:pt idx="864">
                  <c:v>0</c:v>
                </c:pt>
                <c:pt idx="865">
                  <c:v>0</c:v>
                </c:pt>
                <c:pt idx="866">
                  <c:v>0</c:v>
                </c:pt>
                <c:pt idx="867">
                  <c:v>80.857142857142861</c:v>
                </c:pt>
                <c:pt idx="868">
                  <c:v>0</c:v>
                </c:pt>
                <c:pt idx="869">
                  <c:v>0</c:v>
                </c:pt>
                <c:pt idx="870">
                  <c:v>0</c:v>
                </c:pt>
                <c:pt idx="871">
                  <c:v>0</c:v>
                </c:pt>
                <c:pt idx="872">
                  <c:v>119</c:v>
                </c:pt>
                <c:pt idx="873">
                  <c:v>91</c:v>
                </c:pt>
                <c:pt idx="874">
                  <c:v>91</c:v>
                </c:pt>
                <c:pt idx="875">
                  <c:v>0</c:v>
                </c:pt>
                <c:pt idx="876">
                  <c:v>0</c:v>
                </c:pt>
                <c:pt idx="877">
                  <c:v>0</c:v>
                </c:pt>
                <c:pt idx="878">
                  <c:v>0</c:v>
                </c:pt>
                <c:pt idx="879">
                  <c:v>0</c:v>
                </c:pt>
                <c:pt idx="880">
                  <c:v>0</c:v>
                </c:pt>
                <c:pt idx="881">
                  <c:v>47.833333333333336</c:v>
                </c:pt>
                <c:pt idx="882">
                  <c:v>0</c:v>
                </c:pt>
                <c:pt idx="883">
                  <c:v>0</c:v>
                </c:pt>
                <c:pt idx="884">
                  <c:v>0</c:v>
                </c:pt>
                <c:pt idx="885">
                  <c:v>0</c:v>
                </c:pt>
                <c:pt idx="886">
                  <c:v>0</c:v>
                </c:pt>
                <c:pt idx="887">
                  <c:v>0</c:v>
                </c:pt>
                <c:pt idx="888">
                  <c:v>51.5</c:v>
                </c:pt>
                <c:pt idx="889">
                  <c:v>57.75</c:v>
                </c:pt>
                <c:pt idx="890">
                  <c:v>0</c:v>
                </c:pt>
                <c:pt idx="891">
                  <c:v>57.75</c:v>
                </c:pt>
                <c:pt idx="892">
                  <c:v>0</c:v>
                </c:pt>
                <c:pt idx="893">
                  <c:v>0</c:v>
                </c:pt>
                <c:pt idx="894">
                  <c:v>0</c:v>
                </c:pt>
                <c:pt idx="895">
                  <c:v>51.4</c:v>
                </c:pt>
                <c:pt idx="896">
                  <c:v>43.666666666666664</c:v>
                </c:pt>
                <c:pt idx="897">
                  <c:v>0</c:v>
                </c:pt>
                <c:pt idx="898">
                  <c:v>0</c:v>
                </c:pt>
                <c:pt idx="899">
                  <c:v>0</c:v>
                </c:pt>
                <c:pt idx="900">
                  <c:v>0</c:v>
                </c:pt>
                <c:pt idx="901">
                  <c:v>0</c:v>
                </c:pt>
                <c:pt idx="902">
                  <c:v>0</c:v>
                </c:pt>
                <c:pt idx="903">
                  <c:v>0</c:v>
                </c:pt>
                <c:pt idx="904">
                  <c:v>0</c:v>
                </c:pt>
                <c:pt idx="905">
                  <c:v>0</c:v>
                </c:pt>
                <c:pt idx="906">
                  <c:v>30.333333333333332</c:v>
                </c:pt>
                <c:pt idx="907">
                  <c:v>0</c:v>
                </c:pt>
                <c:pt idx="908">
                  <c:v>12.166666666666666</c:v>
                </c:pt>
                <c:pt idx="909">
                  <c:v>12.166666666666666</c:v>
                </c:pt>
                <c:pt idx="910">
                  <c:v>0</c:v>
                </c:pt>
                <c:pt idx="911">
                  <c:v>12.166666666666666</c:v>
                </c:pt>
                <c:pt idx="912">
                  <c:v>0</c:v>
                </c:pt>
                <c:pt idx="913">
                  <c:v>0</c:v>
                </c:pt>
                <c:pt idx="914">
                  <c:v>0</c:v>
                </c:pt>
                <c:pt idx="915">
                  <c:v>10.333333333333334</c:v>
                </c:pt>
                <c:pt idx="916">
                  <c:v>10.333333333333334</c:v>
                </c:pt>
                <c:pt idx="917">
                  <c:v>0</c:v>
                </c:pt>
                <c:pt idx="918">
                  <c:v>0</c:v>
                </c:pt>
                <c:pt idx="919">
                  <c:v>0</c:v>
                </c:pt>
                <c:pt idx="920">
                  <c:v>0</c:v>
                </c:pt>
                <c:pt idx="921">
                  <c:v>0</c:v>
                </c:pt>
                <c:pt idx="922">
                  <c:v>0</c:v>
                </c:pt>
                <c:pt idx="923">
                  <c:v>0</c:v>
                </c:pt>
                <c:pt idx="924">
                  <c:v>0</c:v>
                </c:pt>
                <c:pt idx="925">
                  <c:v>38.142857142857146</c:v>
                </c:pt>
                <c:pt idx="926">
                  <c:v>0</c:v>
                </c:pt>
                <c:pt idx="927">
                  <c:v>38.142857142857146</c:v>
                </c:pt>
                <c:pt idx="928">
                  <c:v>38.25</c:v>
                </c:pt>
                <c:pt idx="929">
                  <c:v>0</c:v>
                </c:pt>
                <c:pt idx="930">
                  <c:v>0</c:v>
                </c:pt>
                <c:pt idx="931">
                  <c:v>0</c:v>
                </c:pt>
                <c:pt idx="932">
                  <c:v>0</c:v>
                </c:pt>
                <c:pt idx="933">
                  <c:v>0</c:v>
                </c:pt>
                <c:pt idx="934">
                  <c:v>53.6</c:v>
                </c:pt>
                <c:pt idx="935">
                  <c:v>53.6</c:v>
                </c:pt>
                <c:pt idx="936">
                  <c:v>40.142857142857146</c:v>
                </c:pt>
                <c:pt idx="937">
                  <c:v>40.142857142857146</c:v>
                </c:pt>
                <c:pt idx="938">
                  <c:v>0</c:v>
                </c:pt>
                <c:pt idx="939">
                  <c:v>36.375</c:v>
                </c:pt>
                <c:pt idx="940">
                  <c:v>0</c:v>
                </c:pt>
                <c:pt idx="941">
                  <c:v>0</c:v>
                </c:pt>
                <c:pt idx="942">
                  <c:v>18.571428571428573</c:v>
                </c:pt>
                <c:pt idx="943">
                  <c:v>0</c:v>
                </c:pt>
                <c:pt idx="944">
                  <c:v>0</c:v>
                </c:pt>
                <c:pt idx="945">
                  <c:v>0</c:v>
                </c:pt>
                <c:pt idx="946">
                  <c:v>0</c:v>
                </c:pt>
                <c:pt idx="947">
                  <c:v>0</c:v>
                </c:pt>
                <c:pt idx="948">
                  <c:v>0</c:v>
                </c:pt>
                <c:pt idx="949">
                  <c:v>16.2</c:v>
                </c:pt>
                <c:pt idx="950">
                  <c:v>0</c:v>
                </c:pt>
                <c:pt idx="951">
                  <c:v>0</c:v>
                </c:pt>
                <c:pt idx="952">
                  <c:v>17.5</c:v>
                </c:pt>
                <c:pt idx="953">
                  <c:v>0</c:v>
                </c:pt>
                <c:pt idx="954">
                  <c:v>0</c:v>
                </c:pt>
                <c:pt idx="955">
                  <c:v>28.75</c:v>
                </c:pt>
                <c:pt idx="956">
                  <c:v>0</c:v>
                </c:pt>
                <c:pt idx="957">
                  <c:v>34.5</c:v>
                </c:pt>
                <c:pt idx="958">
                  <c:v>0</c:v>
                </c:pt>
                <c:pt idx="959">
                  <c:v>0</c:v>
                </c:pt>
                <c:pt idx="960">
                  <c:v>0</c:v>
                </c:pt>
                <c:pt idx="961">
                  <c:v>0</c:v>
                </c:pt>
                <c:pt idx="962">
                  <c:v>0</c:v>
                </c:pt>
                <c:pt idx="963">
                  <c:v>0</c:v>
                </c:pt>
                <c:pt idx="964">
                  <c:v>0</c:v>
                </c:pt>
                <c:pt idx="965">
                  <c:v>0</c:v>
                </c:pt>
                <c:pt idx="966">
                  <c:v>31</c:v>
                </c:pt>
                <c:pt idx="967">
                  <c:v>31</c:v>
                </c:pt>
                <c:pt idx="968">
                  <c:v>0</c:v>
                </c:pt>
                <c:pt idx="969">
                  <c:v>0</c:v>
                </c:pt>
                <c:pt idx="970">
                  <c:v>25.25</c:v>
                </c:pt>
                <c:pt idx="971">
                  <c:v>0</c:v>
                </c:pt>
                <c:pt idx="972">
                  <c:v>0</c:v>
                </c:pt>
                <c:pt idx="973">
                  <c:v>0</c:v>
                </c:pt>
                <c:pt idx="974">
                  <c:v>0</c:v>
                </c:pt>
                <c:pt idx="975">
                  <c:v>0</c:v>
                </c:pt>
                <c:pt idx="976">
                  <c:v>25.25</c:v>
                </c:pt>
                <c:pt idx="977">
                  <c:v>0</c:v>
                </c:pt>
                <c:pt idx="978">
                  <c:v>0</c:v>
                </c:pt>
                <c:pt idx="979">
                  <c:v>0</c:v>
                </c:pt>
                <c:pt idx="980">
                  <c:v>0</c:v>
                </c:pt>
                <c:pt idx="981">
                  <c:v>0</c:v>
                </c:pt>
                <c:pt idx="982">
                  <c:v>0</c:v>
                </c:pt>
                <c:pt idx="983">
                  <c:v>0</c:v>
                </c:pt>
                <c:pt idx="984">
                  <c:v>0</c:v>
                </c:pt>
                <c:pt idx="985">
                  <c:v>41.5</c:v>
                </c:pt>
                <c:pt idx="986">
                  <c:v>41.5</c:v>
                </c:pt>
                <c:pt idx="987">
                  <c:v>41.2</c:v>
                </c:pt>
                <c:pt idx="988">
                  <c:v>0</c:v>
                </c:pt>
                <c:pt idx="989">
                  <c:v>44.166666666666664</c:v>
                </c:pt>
                <c:pt idx="990">
                  <c:v>44.166666666666664</c:v>
                </c:pt>
                <c:pt idx="991">
                  <c:v>0</c:v>
                </c:pt>
                <c:pt idx="992">
                  <c:v>0</c:v>
                </c:pt>
                <c:pt idx="993">
                  <c:v>0</c:v>
                </c:pt>
                <c:pt idx="994">
                  <c:v>36.25</c:v>
                </c:pt>
                <c:pt idx="995">
                  <c:v>36.25</c:v>
                </c:pt>
                <c:pt idx="996">
                  <c:v>0</c:v>
                </c:pt>
                <c:pt idx="997">
                  <c:v>0</c:v>
                </c:pt>
                <c:pt idx="998">
                  <c:v>0</c:v>
                </c:pt>
                <c:pt idx="999">
                  <c:v>29.444444444444443</c:v>
                </c:pt>
                <c:pt idx="1000">
                  <c:v>0</c:v>
                </c:pt>
                <c:pt idx="1001">
                  <c:v>29.444444444444443</c:v>
                </c:pt>
                <c:pt idx="1002">
                  <c:v>0</c:v>
                </c:pt>
                <c:pt idx="1003">
                  <c:v>0</c:v>
                </c:pt>
                <c:pt idx="1004">
                  <c:v>26.09090909090909</c:v>
                </c:pt>
                <c:pt idx="1005">
                  <c:v>26.09090909090909</c:v>
                </c:pt>
                <c:pt idx="1006">
                  <c:v>0</c:v>
                </c:pt>
                <c:pt idx="1007">
                  <c:v>0</c:v>
                </c:pt>
                <c:pt idx="1008">
                  <c:v>0</c:v>
                </c:pt>
                <c:pt idx="1009">
                  <c:v>0</c:v>
                </c:pt>
                <c:pt idx="1010">
                  <c:v>0</c:v>
                </c:pt>
                <c:pt idx="1011">
                  <c:v>0</c:v>
                </c:pt>
                <c:pt idx="1012">
                  <c:v>0</c:v>
                </c:pt>
                <c:pt idx="1013">
                  <c:v>0</c:v>
                </c:pt>
                <c:pt idx="1014">
                  <c:v>0</c:v>
                </c:pt>
                <c:pt idx="1015">
                  <c:v>18.8</c:v>
                </c:pt>
                <c:pt idx="1016">
                  <c:v>0</c:v>
                </c:pt>
                <c:pt idx="1017">
                  <c:v>0</c:v>
                </c:pt>
                <c:pt idx="1018">
                  <c:v>0</c:v>
                </c:pt>
                <c:pt idx="1019">
                  <c:v>0</c:v>
                </c:pt>
                <c:pt idx="1020">
                  <c:v>0</c:v>
                </c:pt>
                <c:pt idx="1021">
                  <c:v>0</c:v>
                </c:pt>
                <c:pt idx="1022">
                  <c:v>0</c:v>
                </c:pt>
                <c:pt idx="1023">
                  <c:v>0</c:v>
                </c:pt>
                <c:pt idx="1024">
                  <c:v>0</c:v>
                </c:pt>
                <c:pt idx="1025">
                  <c:v>16</c:v>
                </c:pt>
                <c:pt idx="1026">
                  <c:v>0</c:v>
                </c:pt>
                <c:pt idx="1027">
                  <c:v>13.333333333333334</c:v>
                </c:pt>
                <c:pt idx="1028">
                  <c:v>0</c:v>
                </c:pt>
                <c:pt idx="1029">
                  <c:v>0</c:v>
                </c:pt>
                <c:pt idx="1030">
                  <c:v>0</c:v>
                </c:pt>
                <c:pt idx="1031">
                  <c:v>31</c:v>
                </c:pt>
                <c:pt idx="1032">
                  <c:v>0</c:v>
                </c:pt>
                <c:pt idx="1033">
                  <c:v>0</c:v>
                </c:pt>
                <c:pt idx="1034">
                  <c:v>60.5</c:v>
                </c:pt>
                <c:pt idx="1035">
                  <c:v>60.5</c:v>
                </c:pt>
                <c:pt idx="1036">
                  <c:v>60.5</c:v>
                </c:pt>
                <c:pt idx="1037">
                  <c:v>0</c:v>
                </c:pt>
                <c:pt idx="1038">
                  <c:v>53.4</c:v>
                </c:pt>
                <c:pt idx="1039">
                  <c:v>0</c:v>
                </c:pt>
                <c:pt idx="1040">
                  <c:v>0</c:v>
                </c:pt>
                <c:pt idx="1041">
                  <c:v>60.666666666666664</c:v>
                </c:pt>
                <c:pt idx="1042">
                  <c:v>0</c:v>
                </c:pt>
                <c:pt idx="1043">
                  <c:v>55.5</c:v>
                </c:pt>
                <c:pt idx="1044">
                  <c:v>55.5</c:v>
                </c:pt>
                <c:pt idx="1045">
                  <c:v>0</c:v>
                </c:pt>
                <c:pt idx="1046">
                  <c:v>50</c:v>
                </c:pt>
                <c:pt idx="1047">
                  <c:v>0</c:v>
                </c:pt>
                <c:pt idx="1048">
                  <c:v>0</c:v>
                </c:pt>
                <c:pt idx="1049">
                  <c:v>0</c:v>
                </c:pt>
                <c:pt idx="1050">
                  <c:v>0</c:v>
                </c:pt>
                <c:pt idx="1051">
                  <c:v>50</c:v>
                </c:pt>
                <c:pt idx="1052">
                  <c:v>0</c:v>
                </c:pt>
                <c:pt idx="1053">
                  <c:v>0</c:v>
                </c:pt>
                <c:pt idx="1054">
                  <c:v>44</c:v>
                </c:pt>
                <c:pt idx="1055">
                  <c:v>0</c:v>
                </c:pt>
                <c:pt idx="1056">
                  <c:v>0</c:v>
                </c:pt>
                <c:pt idx="1057">
                  <c:v>0</c:v>
                </c:pt>
                <c:pt idx="1058">
                  <c:v>0</c:v>
                </c:pt>
                <c:pt idx="1059">
                  <c:v>0</c:v>
                </c:pt>
                <c:pt idx="1060">
                  <c:v>0</c:v>
                </c:pt>
                <c:pt idx="1061">
                  <c:v>31.166666666666668</c:v>
                </c:pt>
                <c:pt idx="1062">
                  <c:v>39.166666666666664</c:v>
                </c:pt>
                <c:pt idx="1063">
                  <c:v>39.166666666666664</c:v>
                </c:pt>
                <c:pt idx="1064">
                  <c:v>44.166666666666664</c:v>
                </c:pt>
                <c:pt idx="1065">
                  <c:v>0</c:v>
                </c:pt>
                <c:pt idx="1066">
                  <c:v>30.166666666666668</c:v>
                </c:pt>
                <c:pt idx="1067">
                  <c:v>0</c:v>
                </c:pt>
                <c:pt idx="1068">
                  <c:v>0</c:v>
                </c:pt>
                <c:pt idx="1069">
                  <c:v>62</c:v>
                </c:pt>
                <c:pt idx="1070">
                  <c:v>62</c:v>
                </c:pt>
                <c:pt idx="1071">
                  <c:v>0</c:v>
                </c:pt>
                <c:pt idx="1072">
                  <c:v>0</c:v>
                </c:pt>
                <c:pt idx="1073">
                  <c:v>0</c:v>
                </c:pt>
                <c:pt idx="1074">
                  <c:v>0</c:v>
                </c:pt>
                <c:pt idx="1075">
                  <c:v>0</c:v>
                </c:pt>
                <c:pt idx="1076">
                  <c:v>0</c:v>
                </c:pt>
                <c:pt idx="1077">
                  <c:v>0</c:v>
                </c:pt>
                <c:pt idx="1078">
                  <c:v>0</c:v>
                </c:pt>
                <c:pt idx="1079">
                  <c:v>0</c:v>
                </c:pt>
                <c:pt idx="1080">
                  <c:v>0</c:v>
                </c:pt>
                <c:pt idx="1081">
                  <c:v>0</c:v>
                </c:pt>
                <c:pt idx="1082">
                  <c:v>81.666666666666671</c:v>
                </c:pt>
                <c:pt idx="1083">
                  <c:v>81.25</c:v>
                </c:pt>
                <c:pt idx="1084">
                  <c:v>0</c:v>
                </c:pt>
                <c:pt idx="1085">
                  <c:v>0</c:v>
                </c:pt>
                <c:pt idx="1086">
                  <c:v>0</c:v>
                </c:pt>
                <c:pt idx="1087">
                  <c:v>43.666666666666664</c:v>
                </c:pt>
                <c:pt idx="1088">
                  <c:v>0</c:v>
                </c:pt>
                <c:pt idx="1089">
                  <c:v>0</c:v>
                </c:pt>
                <c:pt idx="1090">
                  <c:v>0</c:v>
                </c:pt>
                <c:pt idx="1091">
                  <c:v>0</c:v>
                </c:pt>
                <c:pt idx="1092">
                  <c:v>0</c:v>
                </c:pt>
                <c:pt idx="1093">
                  <c:v>31.6</c:v>
                </c:pt>
                <c:pt idx="1094">
                  <c:v>31.6</c:v>
                </c:pt>
                <c:pt idx="1095">
                  <c:v>0</c:v>
                </c:pt>
                <c:pt idx="1096">
                  <c:v>31.6</c:v>
                </c:pt>
                <c:pt idx="1097">
                  <c:v>15.166666666666666</c:v>
                </c:pt>
                <c:pt idx="1098">
                  <c:v>15.166666666666666</c:v>
                </c:pt>
                <c:pt idx="1099">
                  <c:v>0</c:v>
                </c:pt>
                <c:pt idx="1100">
                  <c:v>0</c:v>
                </c:pt>
                <c:pt idx="1101">
                  <c:v>14.833333333333334</c:v>
                </c:pt>
                <c:pt idx="1102">
                  <c:v>0</c:v>
                </c:pt>
                <c:pt idx="1103">
                  <c:v>0</c:v>
                </c:pt>
                <c:pt idx="1104">
                  <c:v>0</c:v>
                </c:pt>
                <c:pt idx="1105">
                  <c:v>19</c:v>
                </c:pt>
                <c:pt idx="1106">
                  <c:v>0</c:v>
                </c:pt>
                <c:pt idx="1107">
                  <c:v>0</c:v>
                </c:pt>
                <c:pt idx="1108">
                  <c:v>0</c:v>
                </c:pt>
                <c:pt idx="1109">
                  <c:v>0</c:v>
                </c:pt>
                <c:pt idx="1110">
                  <c:v>0</c:v>
                </c:pt>
                <c:pt idx="1111">
                  <c:v>0</c:v>
                </c:pt>
                <c:pt idx="1112">
                  <c:v>0</c:v>
                </c:pt>
                <c:pt idx="1113">
                  <c:v>0</c:v>
                </c:pt>
                <c:pt idx="1114">
                  <c:v>0</c:v>
                </c:pt>
                <c:pt idx="1115">
                  <c:v>30</c:v>
                </c:pt>
                <c:pt idx="1116">
                  <c:v>0</c:v>
                </c:pt>
                <c:pt idx="1117">
                  <c:v>0</c:v>
                </c:pt>
                <c:pt idx="1118">
                  <c:v>30.333333333333332</c:v>
                </c:pt>
                <c:pt idx="1119">
                  <c:v>0</c:v>
                </c:pt>
                <c:pt idx="1120">
                  <c:v>0</c:v>
                </c:pt>
                <c:pt idx="1121">
                  <c:v>0</c:v>
                </c:pt>
                <c:pt idx="1122">
                  <c:v>0</c:v>
                </c:pt>
                <c:pt idx="1123">
                  <c:v>34.5</c:v>
                </c:pt>
                <c:pt idx="1124">
                  <c:v>34.5</c:v>
                </c:pt>
                <c:pt idx="1125">
                  <c:v>0</c:v>
                </c:pt>
                <c:pt idx="1126">
                  <c:v>0</c:v>
                </c:pt>
                <c:pt idx="1127">
                  <c:v>0</c:v>
                </c:pt>
                <c:pt idx="1128">
                  <c:v>0</c:v>
                </c:pt>
                <c:pt idx="1129">
                  <c:v>0</c:v>
                </c:pt>
                <c:pt idx="1130">
                  <c:v>0</c:v>
                </c:pt>
                <c:pt idx="1131">
                  <c:v>27.833333333333332</c:v>
                </c:pt>
                <c:pt idx="1132">
                  <c:v>27.833333333333332</c:v>
                </c:pt>
                <c:pt idx="1133">
                  <c:v>0</c:v>
                </c:pt>
                <c:pt idx="1134">
                  <c:v>22</c:v>
                </c:pt>
                <c:pt idx="1135">
                  <c:v>0</c:v>
                </c:pt>
                <c:pt idx="1136">
                  <c:v>0</c:v>
                </c:pt>
                <c:pt idx="1137">
                  <c:v>0</c:v>
                </c:pt>
                <c:pt idx="1138">
                  <c:v>0</c:v>
                </c:pt>
                <c:pt idx="1139">
                  <c:v>0</c:v>
                </c:pt>
                <c:pt idx="1140">
                  <c:v>0</c:v>
                </c:pt>
                <c:pt idx="1141">
                  <c:v>36.333333333333336</c:v>
                </c:pt>
                <c:pt idx="1142">
                  <c:v>0</c:v>
                </c:pt>
                <c:pt idx="1143">
                  <c:v>0</c:v>
                </c:pt>
                <c:pt idx="1144">
                  <c:v>32</c:v>
                </c:pt>
                <c:pt idx="1145">
                  <c:v>0</c:v>
                </c:pt>
                <c:pt idx="1146">
                  <c:v>0</c:v>
                </c:pt>
                <c:pt idx="1147">
                  <c:v>0</c:v>
                </c:pt>
                <c:pt idx="1148">
                  <c:v>0</c:v>
                </c:pt>
                <c:pt idx="1149">
                  <c:v>0</c:v>
                </c:pt>
                <c:pt idx="1150">
                  <c:v>0</c:v>
                </c:pt>
                <c:pt idx="1151">
                  <c:v>93.666666666666671</c:v>
                </c:pt>
                <c:pt idx="1152">
                  <c:v>0</c:v>
                </c:pt>
                <c:pt idx="1153">
                  <c:v>0</c:v>
                </c:pt>
                <c:pt idx="1154">
                  <c:v>0</c:v>
                </c:pt>
                <c:pt idx="1155">
                  <c:v>0</c:v>
                </c:pt>
                <c:pt idx="1156">
                  <c:v>0</c:v>
                </c:pt>
                <c:pt idx="1157">
                  <c:v>0</c:v>
                </c:pt>
                <c:pt idx="1158">
                  <c:v>0</c:v>
                </c:pt>
                <c:pt idx="1159">
                  <c:v>0</c:v>
                </c:pt>
                <c:pt idx="1160">
                  <c:v>0</c:v>
                </c:pt>
                <c:pt idx="1161">
                  <c:v>92</c:v>
                </c:pt>
                <c:pt idx="1162">
                  <c:v>0</c:v>
                </c:pt>
                <c:pt idx="1163">
                  <c:v>0</c:v>
                </c:pt>
                <c:pt idx="1164">
                  <c:v>16</c:v>
                </c:pt>
                <c:pt idx="1165">
                  <c:v>0</c:v>
                </c:pt>
                <c:pt idx="1166">
                  <c:v>0</c:v>
                </c:pt>
                <c:pt idx="1167">
                  <c:v>0</c:v>
                </c:pt>
                <c:pt idx="1168">
                  <c:v>19</c:v>
                </c:pt>
                <c:pt idx="1169">
                  <c:v>0</c:v>
                </c:pt>
                <c:pt idx="1170">
                  <c:v>0</c:v>
                </c:pt>
                <c:pt idx="1171">
                  <c:v>0</c:v>
                </c:pt>
                <c:pt idx="1172">
                  <c:v>0</c:v>
                </c:pt>
                <c:pt idx="1173">
                  <c:v>0</c:v>
                </c:pt>
                <c:pt idx="1174">
                  <c:v>0</c:v>
                </c:pt>
                <c:pt idx="1175">
                  <c:v>0</c:v>
                </c:pt>
                <c:pt idx="1176">
                  <c:v>17.5</c:v>
                </c:pt>
                <c:pt idx="1177">
                  <c:v>0</c:v>
                </c:pt>
                <c:pt idx="1178">
                  <c:v>0</c:v>
                </c:pt>
                <c:pt idx="1179">
                  <c:v>0</c:v>
                </c:pt>
                <c:pt idx="1180">
                  <c:v>0</c:v>
                </c:pt>
                <c:pt idx="1181">
                  <c:v>13.25</c:v>
                </c:pt>
                <c:pt idx="1182">
                  <c:v>0</c:v>
                </c:pt>
                <c:pt idx="1183">
                  <c:v>0</c:v>
                </c:pt>
                <c:pt idx="1184">
                  <c:v>0</c:v>
                </c:pt>
                <c:pt idx="1185">
                  <c:v>0</c:v>
                </c:pt>
                <c:pt idx="1186">
                  <c:v>0</c:v>
                </c:pt>
                <c:pt idx="1187">
                  <c:v>0</c:v>
                </c:pt>
                <c:pt idx="1188">
                  <c:v>34</c:v>
                </c:pt>
                <c:pt idx="1189">
                  <c:v>0</c:v>
                </c:pt>
                <c:pt idx="1190">
                  <c:v>0</c:v>
                </c:pt>
                <c:pt idx="1191">
                  <c:v>0</c:v>
                </c:pt>
                <c:pt idx="1192">
                  <c:v>25</c:v>
                </c:pt>
                <c:pt idx="1193">
                  <c:v>25</c:v>
                </c:pt>
                <c:pt idx="1194">
                  <c:v>25</c:v>
                </c:pt>
                <c:pt idx="1195">
                  <c:v>0</c:v>
                </c:pt>
                <c:pt idx="1196">
                  <c:v>0</c:v>
                </c:pt>
                <c:pt idx="1197">
                  <c:v>26.5</c:v>
                </c:pt>
                <c:pt idx="1198">
                  <c:v>0</c:v>
                </c:pt>
                <c:pt idx="1199">
                  <c:v>40</c:v>
                </c:pt>
                <c:pt idx="1200">
                  <c:v>0</c:v>
                </c:pt>
                <c:pt idx="1201">
                  <c:v>41</c:v>
                </c:pt>
                <c:pt idx="1202">
                  <c:v>0</c:v>
                </c:pt>
                <c:pt idx="1203">
                  <c:v>37.428571428571431</c:v>
                </c:pt>
                <c:pt idx="1204">
                  <c:v>31</c:v>
                </c:pt>
                <c:pt idx="1205">
                  <c:v>0</c:v>
                </c:pt>
                <c:pt idx="1206">
                  <c:v>31</c:v>
                </c:pt>
                <c:pt idx="1207">
                  <c:v>36.285714285714285</c:v>
                </c:pt>
                <c:pt idx="1208">
                  <c:v>0</c:v>
                </c:pt>
                <c:pt idx="1209">
                  <c:v>0</c:v>
                </c:pt>
                <c:pt idx="1210">
                  <c:v>0</c:v>
                </c:pt>
                <c:pt idx="1211">
                  <c:v>23.166666666666668</c:v>
                </c:pt>
                <c:pt idx="1212">
                  <c:v>0</c:v>
                </c:pt>
                <c:pt idx="1213">
                  <c:v>0</c:v>
                </c:pt>
                <c:pt idx="1214">
                  <c:v>0</c:v>
                </c:pt>
                <c:pt idx="1215">
                  <c:v>23.5</c:v>
                </c:pt>
                <c:pt idx="1216">
                  <c:v>0</c:v>
                </c:pt>
                <c:pt idx="1217">
                  <c:v>0</c:v>
                </c:pt>
                <c:pt idx="1218">
                  <c:v>0</c:v>
                </c:pt>
                <c:pt idx="1219">
                  <c:v>0</c:v>
                </c:pt>
                <c:pt idx="1220">
                  <c:v>0</c:v>
                </c:pt>
                <c:pt idx="1221">
                  <c:v>0</c:v>
                </c:pt>
                <c:pt idx="1222">
                  <c:v>0</c:v>
                </c:pt>
                <c:pt idx="1223">
                  <c:v>0</c:v>
                </c:pt>
                <c:pt idx="1224">
                  <c:v>0</c:v>
                </c:pt>
                <c:pt idx="1225">
                  <c:v>0</c:v>
                </c:pt>
                <c:pt idx="1226">
                  <c:v>0</c:v>
                </c:pt>
                <c:pt idx="1227">
                  <c:v>28</c:v>
                </c:pt>
                <c:pt idx="1228">
                  <c:v>0</c:v>
                </c:pt>
                <c:pt idx="1229">
                  <c:v>0</c:v>
                </c:pt>
                <c:pt idx="1230">
                  <c:v>0</c:v>
                </c:pt>
                <c:pt idx="1231">
                  <c:v>0</c:v>
                </c:pt>
                <c:pt idx="1232">
                  <c:v>0</c:v>
                </c:pt>
                <c:pt idx="1233">
                  <c:v>74</c:v>
                </c:pt>
                <c:pt idx="1234">
                  <c:v>0</c:v>
                </c:pt>
                <c:pt idx="1235">
                  <c:v>0</c:v>
                </c:pt>
                <c:pt idx="1236">
                  <c:v>0</c:v>
                </c:pt>
                <c:pt idx="1237">
                  <c:v>0</c:v>
                </c:pt>
                <c:pt idx="1238">
                  <c:v>78.5</c:v>
                </c:pt>
                <c:pt idx="1239">
                  <c:v>0</c:v>
                </c:pt>
                <c:pt idx="1240">
                  <c:v>67.333333333333329</c:v>
                </c:pt>
                <c:pt idx="1241">
                  <c:v>0</c:v>
                </c:pt>
                <c:pt idx="1242">
                  <c:v>0</c:v>
                </c:pt>
                <c:pt idx="1243">
                  <c:v>0</c:v>
                </c:pt>
                <c:pt idx="1244">
                  <c:v>0</c:v>
                </c:pt>
                <c:pt idx="1245">
                  <c:v>43.5</c:v>
                </c:pt>
                <c:pt idx="1246">
                  <c:v>62.666666666666664</c:v>
                </c:pt>
                <c:pt idx="1247">
                  <c:v>62.666666666666664</c:v>
                </c:pt>
                <c:pt idx="1248">
                  <c:v>0</c:v>
                </c:pt>
                <c:pt idx="1249">
                  <c:v>0</c:v>
                </c:pt>
                <c:pt idx="1250">
                  <c:v>0</c:v>
                </c:pt>
                <c:pt idx="1251">
                  <c:v>0</c:v>
                </c:pt>
                <c:pt idx="1252">
                  <c:v>55</c:v>
                </c:pt>
                <c:pt idx="1253">
                  <c:v>0</c:v>
                </c:pt>
                <c:pt idx="1254">
                  <c:v>74.5</c:v>
                </c:pt>
                <c:pt idx="1255">
                  <c:v>0</c:v>
                </c:pt>
                <c:pt idx="1256">
                  <c:v>0</c:v>
                </c:pt>
                <c:pt idx="1257">
                  <c:v>80</c:v>
                </c:pt>
                <c:pt idx="1258">
                  <c:v>104</c:v>
                </c:pt>
                <c:pt idx="1259">
                  <c:v>102.33333333333333</c:v>
                </c:pt>
                <c:pt idx="1260">
                  <c:v>0</c:v>
                </c:pt>
                <c:pt idx="1261">
                  <c:v>0</c:v>
                </c:pt>
                <c:pt idx="1262">
                  <c:v>0</c:v>
                </c:pt>
                <c:pt idx="1263">
                  <c:v>0</c:v>
                </c:pt>
                <c:pt idx="1264">
                  <c:v>0</c:v>
                </c:pt>
                <c:pt idx="1265">
                  <c:v>0</c:v>
                </c:pt>
                <c:pt idx="1266">
                  <c:v>0</c:v>
                </c:pt>
                <c:pt idx="1267">
                  <c:v>0</c:v>
                </c:pt>
                <c:pt idx="1268">
                  <c:v>0</c:v>
                </c:pt>
                <c:pt idx="1269">
                  <c:v>0</c:v>
                </c:pt>
                <c:pt idx="1270">
                  <c:v>1000</c:v>
                </c:pt>
                <c:pt idx="1271">
                  <c:v>1000</c:v>
                </c:pt>
                <c:pt idx="1272">
                  <c:v>1000</c:v>
                </c:pt>
                <c:pt idx="1273">
                  <c:v>0</c:v>
                </c:pt>
                <c:pt idx="1274">
                  <c:v>956.25</c:v>
                </c:pt>
                <c:pt idx="1275">
                  <c:v>0</c:v>
                </c:pt>
                <c:pt idx="1276">
                  <c:v>0</c:v>
                </c:pt>
                <c:pt idx="1277">
                  <c:v>751</c:v>
                </c:pt>
                <c:pt idx="1278">
                  <c:v>0</c:v>
                </c:pt>
                <c:pt idx="1279">
                  <c:v>0</c:v>
                </c:pt>
                <c:pt idx="1280">
                  <c:v>0</c:v>
                </c:pt>
                <c:pt idx="1281">
                  <c:v>838.5</c:v>
                </c:pt>
                <c:pt idx="1282">
                  <c:v>892.33333333333337</c:v>
                </c:pt>
                <c:pt idx="1283">
                  <c:v>0</c:v>
                </c:pt>
                <c:pt idx="1284">
                  <c:v>1000</c:v>
                </c:pt>
                <c:pt idx="1285">
                  <c:v>0</c:v>
                </c:pt>
                <c:pt idx="1286">
                  <c:v>0</c:v>
                </c:pt>
                <c:pt idx="1287">
                  <c:v>1000</c:v>
                </c:pt>
                <c:pt idx="1288">
                  <c:v>0</c:v>
                </c:pt>
                <c:pt idx="1289">
                  <c:v>0</c:v>
                </c:pt>
                <c:pt idx="1290">
                  <c:v>1000</c:v>
                </c:pt>
                <c:pt idx="1291">
                  <c:v>0</c:v>
                </c:pt>
                <c:pt idx="1292">
                  <c:v>957</c:v>
                </c:pt>
                <c:pt idx="1293">
                  <c:v>0</c:v>
                </c:pt>
                <c:pt idx="1294">
                  <c:v>0</c:v>
                </c:pt>
                <c:pt idx="1295">
                  <c:v>0</c:v>
                </c:pt>
                <c:pt idx="1296">
                  <c:v>971.33333333333337</c:v>
                </c:pt>
                <c:pt idx="1297">
                  <c:v>0</c:v>
                </c:pt>
                <c:pt idx="1298">
                  <c:v>0</c:v>
                </c:pt>
                <c:pt idx="1299">
                  <c:v>0</c:v>
                </c:pt>
                <c:pt idx="1300">
                  <c:v>0</c:v>
                </c:pt>
                <c:pt idx="1301">
                  <c:v>0</c:v>
                </c:pt>
                <c:pt idx="1302">
                  <c:v>1000</c:v>
                </c:pt>
                <c:pt idx="1303">
                  <c:v>0</c:v>
                </c:pt>
                <c:pt idx="1304">
                  <c:v>0</c:v>
                </c:pt>
                <c:pt idx="1305">
                  <c:v>0</c:v>
                </c:pt>
                <c:pt idx="1306">
                  <c:v>0</c:v>
                </c:pt>
                <c:pt idx="1307">
                  <c:v>0</c:v>
                </c:pt>
                <c:pt idx="1308">
                  <c:v>0</c:v>
                </c:pt>
                <c:pt idx="1309">
                  <c:v>0</c:v>
                </c:pt>
                <c:pt idx="1310">
                  <c:v>1000</c:v>
                </c:pt>
                <c:pt idx="1311">
                  <c:v>1000</c:v>
                </c:pt>
                <c:pt idx="1312">
                  <c:v>0</c:v>
                </c:pt>
                <c:pt idx="1313">
                  <c:v>1000</c:v>
                </c:pt>
                <c:pt idx="1314">
                  <c:v>1000</c:v>
                </c:pt>
                <c:pt idx="1315">
                  <c:v>0</c:v>
                </c:pt>
                <c:pt idx="1316">
                  <c:v>0</c:v>
                </c:pt>
                <c:pt idx="1317">
                  <c:v>0</c:v>
                </c:pt>
                <c:pt idx="1318">
                  <c:v>0</c:v>
                </c:pt>
                <c:pt idx="1319">
                  <c:v>1000</c:v>
                </c:pt>
                <c:pt idx="1320">
                  <c:v>0</c:v>
                </c:pt>
                <c:pt idx="1321">
                  <c:v>0</c:v>
                </c:pt>
                <c:pt idx="1322">
                  <c:v>0</c:v>
                </c:pt>
                <c:pt idx="1323">
                  <c:v>0</c:v>
                </c:pt>
                <c:pt idx="1324">
                  <c:v>1000</c:v>
                </c:pt>
                <c:pt idx="1325">
                  <c:v>0</c:v>
                </c:pt>
                <c:pt idx="1326">
                  <c:v>0</c:v>
                </c:pt>
                <c:pt idx="1327">
                  <c:v>0</c:v>
                </c:pt>
                <c:pt idx="1328">
                  <c:v>941</c:v>
                </c:pt>
                <c:pt idx="1329">
                  <c:v>0</c:v>
                </c:pt>
                <c:pt idx="1330">
                  <c:v>0</c:v>
                </c:pt>
                <c:pt idx="1331">
                  <c:v>837.5</c:v>
                </c:pt>
                <c:pt idx="1332">
                  <c:v>0</c:v>
                </c:pt>
                <c:pt idx="1333">
                  <c:v>0</c:v>
                </c:pt>
                <c:pt idx="1334">
                  <c:v>896.5</c:v>
                </c:pt>
                <c:pt idx="1335">
                  <c:v>0</c:v>
                </c:pt>
                <c:pt idx="1336">
                  <c:v>0</c:v>
                </c:pt>
                <c:pt idx="1337">
                  <c:v>931</c:v>
                </c:pt>
                <c:pt idx="1338">
                  <c:v>0</c:v>
                </c:pt>
                <c:pt idx="1339">
                  <c:v>0</c:v>
                </c:pt>
                <c:pt idx="1340">
                  <c:v>0</c:v>
                </c:pt>
                <c:pt idx="1341">
                  <c:v>0</c:v>
                </c:pt>
                <c:pt idx="1342">
                  <c:v>0</c:v>
                </c:pt>
                <c:pt idx="1343">
                  <c:v>0</c:v>
                </c:pt>
                <c:pt idx="1344">
                  <c:v>1000</c:v>
                </c:pt>
                <c:pt idx="1345">
                  <c:v>1000</c:v>
                </c:pt>
                <c:pt idx="1346">
                  <c:v>0</c:v>
                </c:pt>
                <c:pt idx="1347">
                  <c:v>0</c:v>
                </c:pt>
                <c:pt idx="1348">
                  <c:v>0</c:v>
                </c:pt>
                <c:pt idx="1349">
                  <c:v>0</c:v>
                </c:pt>
                <c:pt idx="1350">
                  <c:v>1000</c:v>
                </c:pt>
                <c:pt idx="1351">
                  <c:v>0</c:v>
                </c:pt>
                <c:pt idx="1352">
                  <c:v>0</c:v>
                </c:pt>
                <c:pt idx="1353">
                  <c:v>0</c:v>
                </c:pt>
                <c:pt idx="1354">
                  <c:v>0</c:v>
                </c:pt>
                <c:pt idx="1355">
                  <c:v>1000</c:v>
                </c:pt>
                <c:pt idx="1356">
                  <c:v>1000</c:v>
                </c:pt>
                <c:pt idx="1357">
                  <c:v>0</c:v>
                </c:pt>
                <c:pt idx="1358">
                  <c:v>0</c:v>
                </c:pt>
                <c:pt idx="1359">
                  <c:v>0</c:v>
                </c:pt>
                <c:pt idx="1360">
                  <c:v>1000</c:v>
                </c:pt>
                <c:pt idx="1361">
                  <c:v>0</c:v>
                </c:pt>
                <c:pt idx="1362">
                  <c:v>0</c:v>
                </c:pt>
                <c:pt idx="1363">
                  <c:v>0</c:v>
                </c:pt>
                <c:pt idx="1364">
                  <c:v>926</c:v>
                </c:pt>
                <c:pt idx="1365">
                  <c:v>0</c:v>
                </c:pt>
                <c:pt idx="1366">
                  <c:v>0</c:v>
                </c:pt>
                <c:pt idx="1367">
                  <c:v>0</c:v>
                </c:pt>
                <c:pt idx="1368">
                  <c:v>0</c:v>
                </c:pt>
                <c:pt idx="1369">
                  <c:v>0</c:v>
                </c:pt>
                <c:pt idx="1370">
                  <c:v>926</c:v>
                </c:pt>
                <c:pt idx="1371">
                  <c:v>0</c:v>
                </c:pt>
                <c:pt idx="1372">
                  <c:v>950.66666666666663</c:v>
                </c:pt>
                <c:pt idx="1373">
                  <c:v>963</c:v>
                </c:pt>
                <c:pt idx="1374">
                  <c:v>1000</c:v>
                </c:pt>
                <c:pt idx="1375">
                  <c:v>0</c:v>
                </c:pt>
                <c:pt idx="1376">
                  <c:v>0</c:v>
                </c:pt>
                <c:pt idx="1377">
                  <c:v>1000</c:v>
                </c:pt>
                <c:pt idx="1378">
                  <c:v>0</c:v>
                </c:pt>
                <c:pt idx="1379">
                  <c:v>0</c:v>
                </c:pt>
                <c:pt idx="1380">
                  <c:v>1000</c:v>
                </c:pt>
                <c:pt idx="1381">
                  <c:v>0</c:v>
                </c:pt>
                <c:pt idx="1382">
                  <c:v>1000</c:v>
                </c:pt>
                <c:pt idx="1383">
                  <c:v>0</c:v>
                </c:pt>
                <c:pt idx="1384">
                  <c:v>0</c:v>
                </c:pt>
                <c:pt idx="1385">
                  <c:v>0</c:v>
                </c:pt>
                <c:pt idx="1386">
                  <c:v>0</c:v>
                </c:pt>
                <c:pt idx="1387">
                  <c:v>1000</c:v>
                </c:pt>
                <c:pt idx="1388">
                  <c:v>1000</c:v>
                </c:pt>
                <c:pt idx="1389">
                  <c:v>0</c:v>
                </c:pt>
                <c:pt idx="1390">
                  <c:v>0</c:v>
                </c:pt>
                <c:pt idx="1391">
                  <c:v>1000</c:v>
                </c:pt>
                <c:pt idx="1392">
                  <c:v>0</c:v>
                </c:pt>
                <c:pt idx="1393">
                  <c:v>0</c:v>
                </c:pt>
                <c:pt idx="1394">
                  <c:v>1058</c:v>
                </c:pt>
                <c:pt idx="1395">
                  <c:v>0</c:v>
                </c:pt>
                <c:pt idx="1396">
                  <c:v>0</c:v>
                </c:pt>
                <c:pt idx="1397">
                  <c:v>0</c:v>
                </c:pt>
                <c:pt idx="1398">
                  <c:v>0</c:v>
                </c:pt>
                <c:pt idx="1399">
                  <c:v>0</c:v>
                </c:pt>
                <c:pt idx="1400">
                  <c:v>0</c:v>
                </c:pt>
                <c:pt idx="1401">
                  <c:v>911</c:v>
                </c:pt>
                <c:pt idx="1402">
                  <c:v>955.5</c:v>
                </c:pt>
                <c:pt idx="1403">
                  <c:v>0</c:v>
                </c:pt>
                <c:pt idx="1404">
                  <c:v>970.33333333333337</c:v>
                </c:pt>
                <c:pt idx="1405">
                  <c:v>926</c:v>
                </c:pt>
                <c:pt idx="1406">
                  <c:v>940.8</c:v>
                </c:pt>
                <c:pt idx="1407">
                  <c:v>950.66666666666663</c:v>
                </c:pt>
                <c:pt idx="1408">
                  <c:v>0</c:v>
                </c:pt>
                <c:pt idx="1409">
                  <c:v>0</c:v>
                </c:pt>
                <c:pt idx="1410">
                  <c:v>0</c:v>
                </c:pt>
                <c:pt idx="1411">
                  <c:v>958.6</c:v>
                </c:pt>
                <c:pt idx="1412">
                  <c:v>0</c:v>
                </c:pt>
                <c:pt idx="1413">
                  <c:v>0</c:v>
                </c:pt>
                <c:pt idx="1414">
                  <c:v>0</c:v>
                </c:pt>
                <c:pt idx="1415">
                  <c:v>958.6</c:v>
                </c:pt>
                <c:pt idx="1416">
                  <c:v>0</c:v>
                </c:pt>
                <c:pt idx="1417">
                  <c:v>0</c:v>
                </c:pt>
                <c:pt idx="1418">
                  <c:v>1000</c:v>
                </c:pt>
                <c:pt idx="1419">
                  <c:v>0</c:v>
                </c:pt>
                <c:pt idx="1420">
                  <c:v>1000</c:v>
                </c:pt>
                <c:pt idx="1421">
                  <c:v>1000</c:v>
                </c:pt>
                <c:pt idx="1422">
                  <c:v>1000</c:v>
                </c:pt>
                <c:pt idx="1423">
                  <c:v>1000</c:v>
                </c:pt>
                <c:pt idx="1424">
                  <c:v>0</c:v>
                </c:pt>
                <c:pt idx="1425">
                  <c:v>1000</c:v>
                </c:pt>
                <c:pt idx="1426">
                  <c:v>0</c:v>
                </c:pt>
                <c:pt idx="1427">
                  <c:v>1000</c:v>
                </c:pt>
                <c:pt idx="1428">
                  <c:v>1000</c:v>
                </c:pt>
                <c:pt idx="1429">
                  <c:v>1000</c:v>
                </c:pt>
                <c:pt idx="1430">
                  <c:v>0</c:v>
                </c:pt>
                <c:pt idx="1431">
                  <c:v>0</c:v>
                </c:pt>
                <c:pt idx="1432">
                  <c:v>0</c:v>
                </c:pt>
                <c:pt idx="1433">
                  <c:v>0</c:v>
                </c:pt>
                <c:pt idx="1434">
                  <c:v>0</c:v>
                </c:pt>
                <c:pt idx="1435">
                  <c:v>0</c:v>
                </c:pt>
                <c:pt idx="1436">
                  <c:v>0</c:v>
                </c:pt>
                <c:pt idx="1437">
                  <c:v>0</c:v>
                </c:pt>
                <c:pt idx="1438">
                  <c:v>0</c:v>
                </c:pt>
                <c:pt idx="1439">
                  <c:v>1029.2</c:v>
                </c:pt>
                <c:pt idx="1440">
                  <c:v>0</c:v>
                </c:pt>
                <c:pt idx="1441">
                  <c:v>0</c:v>
                </c:pt>
                <c:pt idx="1442">
                  <c:v>0</c:v>
                </c:pt>
                <c:pt idx="1443">
                  <c:v>1048.6666666666667</c:v>
                </c:pt>
                <c:pt idx="1444">
                  <c:v>1048.6666666666667</c:v>
                </c:pt>
                <c:pt idx="1445">
                  <c:v>0</c:v>
                </c:pt>
                <c:pt idx="1446">
                  <c:v>0</c:v>
                </c:pt>
                <c:pt idx="1447">
                  <c:v>0</c:v>
                </c:pt>
                <c:pt idx="1448">
                  <c:v>0</c:v>
                </c:pt>
                <c:pt idx="1449">
                  <c:v>0</c:v>
                </c:pt>
                <c:pt idx="1450">
                  <c:v>0</c:v>
                </c:pt>
                <c:pt idx="1451">
                  <c:v>0</c:v>
                </c:pt>
                <c:pt idx="1452">
                  <c:v>0</c:v>
                </c:pt>
                <c:pt idx="1453">
                  <c:v>0</c:v>
                </c:pt>
                <c:pt idx="1454">
                  <c:v>0</c:v>
                </c:pt>
                <c:pt idx="1455">
                  <c:v>0</c:v>
                </c:pt>
                <c:pt idx="1456">
                  <c:v>1000</c:v>
                </c:pt>
                <c:pt idx="1457">
                  <c:v>0</c:v>
                </c:pt>
                <c:pt idx="1458">
                  <c:v>0</c:v>
                </c:pt>
                <c:pt idx="1459">
                  <c:v>0</c:v>
                </c:pt>
                <c:pt idx="1460">
                  <c:v>0</c:v>
                </c:pt>
                <c:pt idx="1461">
                  <c:v>0</c:v>
                </c:pt>
                <c:pt idx="1462">
                  <c:v>0</c:v>
                </c:pt>
                <c:pt idx="1463">
                  <c:v>1000</c:v>
                </c:pt>
                <c:pt idx="1464">
                  <c:v>0</c:v>
                </c:pt>
                <c:pt idx="1465">
                  <c:v>0</c:v>
                </c:pt>
                <c:pt idx="1466">
                  <c:v>0</c:v>
                </c:pt>
                <c:pt idx="1467">
                  <c:v>1000</c:v>
                </c:pt>
                <c:pt idx="1468">
                  <c:v>0</c:v>
                </c:pt>
                <c:pt idx="1469">
                  <c:v>0</c:v>
                </c:pt>
                <c:pt idx="1470">
                  <c:v>0</c:v>
                </c:pt>
                <c:pt idx="1471">
                  <c:v>0</c:v>
                </c:pt>
                <c:pt idx="1472">
                  <c:v>0</c:v>
                </c:pt>
                <c:pt idx="1473">
                  <c:v>1000</c:v>
                </c:pt>
                <c:pt idx="1474">
                  <c:v>1000</c:v>
                </c:pt>
                <c:pt idx="1475">
                  <c:v>0</c:v>
                </c:pt>
                <c:pt idx="1476">
                  <c:v>960.33333333333337</c:v>
                </c:pt>
                <c:pt idx="1477">
                  <c:v>0</c:v>
                </c:pt>
                <c:pt idx="1478">
                  <c:v>970.25</c:v>
                </c:pt>
                <c:pt idx="1479">
                  <c:v>970.25</c:v>
                </c:pt>
                <c:pt idx="1480">
                  <c:v>0</c:v>
                </c:pt>
                <c:pt idx="1481">
                  <c:v>0</c:v>
                </c:pt>
                <c:pt idx="1482">
                  <c:v>1000</c:v>
                </c:pt>
                <c:pt idx="1483">
                  <c:v>0</c:v>
                </c:pt>
                <c:pt idx="1484">
                  <c:v>0</c:v>
                </c:pt>
                <c:pt idx="1485">
                  <c:v>1000</c:v>
                </c:pt>
                <c:pt idx="1486">
                  <c:v>1000</c:v>
                </c:pt>
                <c:pt idx="1487">
                  <c:v>0</c:v>
                </c:pt>
                <c:pt idx="1488">
                  <c:v>0</c:v>
                </c:pt>
                <c:pt idx="1489">
                  <c:v>1000</c:v>
                </c:pt>
                <c:pt idx="1490">
                  <c:v>0</c:v>
                </c:pt>
                <c:pt idx="1491">
                  <c:v>0</c:v>
                </c:pt>
                <c:pt idx="1492">
                  <c:v>0</c:v>
                </c:pt>
                <c:pt idx="1493">
                  <c:v>1000</c:v>
                </c:pt>
                <c:pt idx="1494">
                  <c:v>0</c:v>
                </c:pt>
                <c:pt idx="1495">
                  <c:v>0</c:v>
                </c:pt>
                <c:pt idx="1496">
                  <c:v>0</c:v>
                </c:pt>
                <c:pt idx="1497">
                  <c:v>0</c:v>
                </c:pt>
                <c:pt idx="1498">
                  <c:v>0</c:v>
                </c:pt>
                <c:pt idx="1499">
                  <c:v>0</c:v>
                </c:pt>
                <c:pt idx="1500">
                  <c:v>0</c:v>
                </c:pt>
                <c:pt idx="1501">
                  <c:v>1000</c:v>
                </c:pt>
                <c:pt idx="1502">
                  <c:v>1000</c:v>
                </c:pt>
                <c:pt idx="1503">
                  <c:v>0</c:v>
                </c:pt>
                <c:pt idx="1504">
                  <c:v>1068.3333333333333</c:v>
                </c:pt>
                <c:pt idx="1505">
                  <c:v>0</c:v>
                </c:pt>
                <c:pt idx="1506">
                  <c:v>1051.25</c:v>
                </c:pt>
                <c:pt idx="1507">
                  <c:v>0</c:v>
                </c:pt>
                <c:pt idx="1508">
                  <c:v>0</c:v>
                </c:pt>
                <c:pt idx="1509">
                  <c:v>0</c:v>
                </c:pt>
                <c:pt idx="1510">
                  <c:v>0</c:v>
                </c:pt>
                <c:pt idx="1511">
                  <c:v>0</c:v>
                </c:pt>
                <c:pt idx="1512">
                  <c:v>1066</c:v>
                </c:pt>
                <c:pt idx="1513">
                  <c:v>0</c:v>
                </c:pt>
                <c:pt idx="1514">
                  <c:v>0</c:v>
                </c:pt>
                <c:pt idx="1515">
                  <c:v>0</c:v>
                </c:pt>
                <c:pt idx="1516">
                  <c:v>970.5</c:v>
                </c:pt>
                <c:pt idx="1517">
                  <c:v>0</c:v>
                </c:pt>
                <c:pt idx="1518">
                  <c:v>0</c:v>
                </c:pt>
                <c:pt idx="1519">
                  <c:v>0</c:v>
                </c:pt>
                <c:pt idx="1520">
                  <c:v>941</c:v>
                </c:pt>
                <c:pt idx="1521">
                  <c:v>960.66666666666663</c:v>
                </c:pt>
                <c:pt idx="1522">
                  <c:v>0</c:v>
                </c:pt>
                <c:pt idx="1523">
                  <c:v>970.5</c:v>
                </c:pt>
                <c:pt idx="1524">
                  <c:v>980.33333333333337</c:v>
                </c:pt>
                <c:pt idx="1525">
                  <c:v>980.33333333333337</c:v>
                </c:pt>
                <c:pt idx="1526">
                  <c:v>1000</c:v>
                </c:pt>
                <c:pt idx="1527">
                  <c:v>0</c:v>
                </c:pt>
                <c:pt idx="1528">
                  <c:v>1000</c:v>
                </c:pt>
                <c:pt idx="1529">
                  <c:v>0</c:v>
                </c:pt>
                <c:pt idx="1530">
                  <c:v>0</c:v>
                </c:pt>
                <c:pt idx="1531">
                  <c:v>1000</c:v>
                </c:pt>
                <c:pt idx="1532">
                  <c:v>0</c:v>
                </c:pt>
                <c:pt idx="1533">
                  <c:v>1000</c:v>
                </c:pt>
                <c:pt idx="1534">
                  <c:v>0</c:v>
                </c:pt>
                <c:pt idx="1535">
                  <c:v>0</c:v>
                </c:pt>
                <c:pt idx="1536">
                  <c:v>0</c:v>
                </c:pt>
                <c:pt idx="1537">
                  <c:v>0</c:v>
                </c:pt>
                <c:pt idx="1538">
                  <c:v>0</c:v>
                </c:pt>
                <c:pt idx="1539">
                  <c:v>0</c:v>
                </c:pt>
                <c:pt idx="1540">
                  <c:v>0</c:v>
                </c:pt>
                <c:pt idx="1541">
                  <c:v>1000</c:v>
                </c:pt>
                <c:pt idx="1542">
                  <c:v>0</c:v>
                </c:pt>
                <c:pt idx="1543">
                  <c:v>1117.5</c:v>
                </c:pt>
                <c:pt idx="1544">
                  <c:v>0</c:v>
                </c:pt>
                <c:pt idx="1545">
                  <c:v>0</c:v>
                </c:pt>
                <c:pt idx="1546">
                  <c:v>0</c:v>
                </c:pt>
                <c:pt idx="1547">
                  <c:v>1078.3333333333333</c:v>
                </c:pt>
                <c:pt idx="1548">
                  <c:v>0</c:v>
                </c:pt>
                <c:pt idx="1549">
                  <c:v>0</c:v>
                </c:pt>
                <c:pt idx="1550">
                  <c:v>1098.3333333333333</c:v>
                </c:pt>
                <c:pt idx="1551">
                  <c:v>0</c:v>
                </c:pt>
                <c:pt idx="1552">
                  <c:v>0</c:v>
                </c:pt>
                <c:pt idx="1553">
                  <c:v>0</c:v>
                </c:pt>
                <c:pt idx="1554">
                  <c:v>0</c:v>
                </c:pt>
                <c:pt idx="1555">
                  <c:v>1020</c:v>
                </c:pt>
                <c:pt idx="1556">
                  <c:v>0</c:v>
                </c:pt>
                <c:pt idx="1557">
                  <c:v>1015</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1000</c:v>
                </c:pt>
                <c:pt idx="1571">
                  <c:v>0</c:v>
                </c:pt>
                <c:pt idx="1572">
                  <c:v>0</c:v>
                </c:pt>
                <c:pt idx="1573">
                  <c:v>1103.5</c:v>
                </c:pt>
                <c:pt idx="1574">
                  <c:v>0</c:v>
                </c:pt>
                <c:pt idx="1575">
                  <c:v>1069</c:v>
                </c:pt>
                <c:pt idx="1576">
                  <c:v>1051.75</c:v>
                </c:pt>
                <c:pt idx="1577">
                  <c:v>0</c:v>
                </c:pt>
                <c:pt idx="1578">
                  <c:v>0</c:v>
                </c:pt>
                <c:pt idx="1579">
                  <c:v>1051.75</c:v>
                </c:pt>
                <c:pt idx="1580">
                  <c:v>0</c:v>
                </c:pt>
                <c:pt idx="1581">
                  <c:v>0</c:v>
                </c:pt>
                <c:pt idx="1582">
                  <c:v>1000</c:v>
                </c:pt>
                <c:pt idx="1583">
                  <c:v>0</c:v>
                </c:pt>
                <c:pt idx="1584">
                  <c:v>992.5</c:v>
                </c:pt>
                <c:pt idx="1585">
                  <c:v>0</c:v>
                </c:pt>
                <c:pt idx="1586">
                  <c:v>0</c:v>
                </c:pt>
                <c:pt idx="1587">
                  <c:v>0</c:v>
                </c:pt>
                <c:pt idx="1588">
                  <c:v>0</c:v>
                </c:pt>
                <c:pt idx="1589">
                  <c:v>990</c:v>
                </c:pt>
                <c:pt idx="1590">
                  <c:v>0</c:v>
                </c:pt>
                <c:pt idx="1591">
                  <c:v>0</c:v>
                </c:pt>
                <c:pt idx="1592">
                  <c:v>1000</c:v>
                </c:pt>
                <c:pt idx="1593">
                  <c:v>0</c:v>
                </c:pt>
                <c:pt idx="1594">
                  <c:v>0</c:v>
                </c:pt>
                <c:pt idx="1595">
                  <c:v>0</c:v>
                </c:pt>
                <c:pt idx="1596">
                  <c:v>0</c:v>
                </c:pt>
                <c:pt idx="1597">
                  <c:v>0</c:v>
                </c:pt>
                <c:pt idx="1598">
                  <c:v>0</c:v>
                </c:pt>
                <c:pt idx="1599">
                  <c:v>0</c:v>
                </c:pt>
                <c:pt idx="1600">
                  <c:v>0</c:v>
                </c:pt>
                <c:pt idx="1601">
                  <c:v>0</c:v>
                </c:pt>
                <c:pt idx="1602">
                  <c:v>1000</c:v>
                </c:pt>
                <c:pt idx="1603">
                  <c:v>0</c:v>
                </c:pt>
                <c:pt idx="1604">
                  <c:v>0</c:v>
                </c:pt>
                <c:pt idx="1605">
                  <c:v>1000</c:v>
                </c:pt>
                <c:pt idx="1606">
                  <c:v>1000</c:v>
                </c:pt>
                <c:pt idx="1607">
                  <c:v>0</c:v>
                </c:pt>
                <c:pt idx="1608">
                  <c:v>0</c:v>
                </c:pt>
                <c:pt idx="1609">
                  <c:v>0</c:v>
                </c:pt>
                <c:pt idx="1610">
                  <c:v>0</c:v>
                </c:pt>
                <c:pt idx="1611">
                  <c:v>1000</c:v>
                </c:pt>
                <c:pt idx="1612">
                  <c:v>0</c:v>
                </c:pt>
                <c:pt idx="1613">
                  <c:v>0</c:v>
                </c:pt>
                <c:pt idx="1614">
                  <c:v>0</c:v>
                </c:pt>
                <c:pt idx="1615">
                  <c:v>0</c:v>
                </c:pt>
                <c:pt idx="1616">
                  <c:v>0</c:v>
                </c:pt>
                <c:pt idx="1617">
                  <c:v>0</c:v>
                </c:pt>
                <c:pt idx="1618">
                  <c:v>1029.5</c:v>
                </c:pt>
                <c:pt idx="1619">
                  <c:v>0</c:v>
                </c:pt>
                <c:pt idx="1620">
                  <c:v>1044.5</c:v>
                </c:pt>
                <c:pt idx="1621">
                  <c:v>1029.6666666666667</c:v>
                </c:pt>
                <c:pt idx="1622">
                  <c:v>0</c:v>
                </c:pt>
                <c:pt idx="1623">
                  <c:v>0</c:v>
                </c:pt>
                <c:pt idx="1624">
                  <c:v>1022.25</c:v>
                </c:pt>
                <c:pt idx="1625">
                  <c:v>0</c:v>
                </c:pt>
                <c:pt idx="1626">
                  <c:v>0</c:v>
                </c:pt>
                <c:pt idx="1627">
                  <c:v>0</c:v>
                </c:pt>
                <c:pt idx="1628">
                  <c:v>0</c:v>
                </c:pt>
                <c:pt idx="1629">
                  <c:v>0</c:v>
                </c:pt>
                <c:pt idx="1630">
                  <c:v>1000</c:v>
                </c:pt>
                <c:pt idx="1631">
                  <c:v>0</c:v>
                </c:pt>
                <c:pt idx="1632">
                  <c:v>0</c:v>
                </c:pt>
                <c:pt idx="1633">
                  <c:v>1000</c:v>
                </c:pt>
                <c:pt idx="1634">
                  <c:v>1000</c:v>
                </c:pt>
                <c:pt idx="1635">
                  <c:v>0</c:v>
                </c:pt>
                <c:pt idx="1636">
                  <c:v>0</c:v>
                </c:pt>
                <c:pt idx="1637">
                  <c:v>0</c:v>
                </c:pt>
                <c:pt idx="1638">
                  <c:v>0</c:v>
                </c:pt>
                <c:pt idx="1639">
                  <c:v>0</c:v>
                </c:pt>
                <c:pt idx="1640">
                  <c:v>0</c:v>
                </c:pt>
                <c:pt idx="1641">
                  <c:v>0</c:v>
                </c:pt>
                <c:pt idx="1642">
                  <c:v>0</c:v>
                </c:pt>
                <c:pt idx="1643">
                  <c:v>0</c:v>
                </c:pt>
                <c:pt idx="1644">
                  <c:v>0</c:v>
                </c:pt>
                <c:pt idx="1645">
                  <c:v>0</c:v>
                </c:pt>
                <c:pt idx="1646">
                  <c:v>1000</c:v>
                </c:pt>
                <c:pt idx="1647">
                  <c:v>1059</c:v>
                </c:pt>
                <c:pt idx="1648">
                  <c:v>0</c:v>
                </c:pt>
                <c:pt idx="1649">
                  <c:v>0</c:v>
                </c:pt>
                <c:pt idx="1650">
                  <c:v>1039.3333333333333</c:v>
                </c:pt>
                <c:pt idx="1651">
                  <c:v>0</c:v>
                </c:pt>
                <c:pt idx="1652">
                  <c:v>0</c:v>
                </c:pt>
                <c:pt idx="1653">
                  <c:v>0</c:v>
                </c:pt>
                <c:pt idx="1654">
                  <c:v>0</c:v>
                </c:pt>
                <c:pt idx="1655">
                  <c:v>0</c:v>
                </c:pt>
                <c:pt idx="1656">
                  <c:v>0</c:v>
                </c:pt>
                <c:pt idx="1657">
                  <c:v>0</c:v>
                </c:pt>
                <c:pt idx="1658">
                  <c:v>1000</c:v>
                </c:pt>
                <c:pt idx="1659">
                  <c:v>0</c:v>
                </c:pt>
                <c:pt idx="1660">
                  <c:v>0</c:v>
                </c:pt>
                <c:pt idx="1661">
                  <c:v>0</c:v>
                </c:pt>
                <c:pt idx="1662">
                  <c:v>0</c:v>
                </c:pt>
                <c:pt idx="1663">
                  <c:v>0</c:v>
                </c:pt>
                <c:pt idx="1664">
                  <c:v>0</c:v>
                </c:pt>
                <c:pt idx="1665">
                  <c:v>0</c:v>
                </c:pt>
                <c:pt idx="1666">
                  <c:v>1000</c:v>
                </c:pt>
                <c:pt idx="1667">
                  <c:v>1000</c:v>
                </c:pt>
                <c:pt idx="1668">
                  <c:v>0</c:v>
                </c:pt>
                <c:pt idx="1669">
                  <c:v>0</c:v>
                </c:pt>
                <c:pt idx="1670">
                  <c:v>0</c:v>
                </c:pt>
                <c:pt idx="1671">
                  <c:v>0</c:v>
                </c:pt>
                <c:pt idx="1672">
                  <c:v>0</c:v>
                </c:pt>
                <c:pt idx="1673">
                  <c:v>926.5</c:v>
                </c:pt>
                <c:pt idx="1674">
                  <c:v>926.5</c:v>
                </c:pt>
                <c:pt idx="1675">
                  <c:v>0</c:v>
                </c:pt>
                <c:pt idx="1676">
                  <c:v>0</c:v>
                </c:pt>
                <c:pt idx="1677">
                  <c:v>951</c:v>
                </c:pt>
                <c:pt idx="1678">
                  <c:v>0</c:v>
                </c:pt>
                <c:pt idx="1679">
                  <c:v>970.6</c:v>
                </c:pt>
                <c:pt idx="1680">
                  <c:v>970.6</c:v>
                </c:pt>
                <c:pt idx="1681">
                  <c:v>0</c:v>
                </c:pt>
                <c:pt idx="1682">
                  <c:v>0</c:v>
                </c:pt>
                <c:pt idx="1683">
                  <c:v>0</c:v>
                </c:pt>
                <c:pt idx="1684">
                  <c:v>0</c:v>
                </c:pt>
                <c:pt idx="1685">
                  <c:v>0</c:v>
                </c:pt>
                <c:pt idx="1686">
                  <c:v>0</c:v>
                </c:pt>
                <c:pt idx="1687">
                  <c:v>0</c:v>
                </c:pt>
                <c:pt idx="1688">
                  <c:v>0</c:v>
                </c:pt>
                <c:pt idx="1689">
                  <c:v>0</c:v>
                </c:pt>
                <c:pt idx="1690">
                  <c:v>1000</c:v>
                </c:pt>
                <c:pt idx="1691">
                  <c:v>1000</c:v>
                </c:pt>
                <c:pt idx="1692">
                  <c:v>0</c:v>
                </c:pt>
                <c:pt idx="1693">
                  <c:v>0</c:v>
                </c:pt>
                <c:pt idx="1694">
                  <c:v>0</c:v>
                </c:pt>
                <c:pt idx="1695">
                  <c:v>1000</c:v>
                </c:pt>
                <c:pt idx="1696">
                  <c:v>1000</c:v>
                </c:pt>
                <c:pt idx="1697">
                  <c:v>0</c:v>
                </c:pt>
                <c:pt idx="1698">
                  <c:v>0</c:v>
                </c:pt>
                <c:pt idx="1699">
                  <c:v>0</c:v>
                </c:pt>
                <c:pt idx="1700">
                  <c:v>0</c:v>
                </c:pt>
                <c:pt idx="1701">
                  <c:v>0</c:v>
                </c:pt>
                <c:pt idx="1702">
                  <c:v>1000</c:v>
                </c:pt>
                <c:pt idx="1703">
                  <c:v>0</c:v>
                </c:pt>
                <c:pt idx="1704">
                  <c:v>0</c:v>
                </c:pt>
                <c:pt idx="1705">
                  <c:v>0</c:v>
                </c:pt>
                <c:pt idx="1706">
                  <c:v>0</c:v>
                </c:pt>
                <c:pt idx="1707">
                  <c:v>1000</c:v>
                </c:pt>
                <c:pt idx="1708">
                  <c:v>0</c:v>
                </c:pt>
                <c:pt idx="1709">
                  <c:v>0</c:v>
                </c:pt>
                <c:pt idx="1710">
                  <c:v>1000</c:v>
                </c:pt>
                <c:pt idx="1711">
                  <c:v>0</c:v>
                </c:pt>
                <c:pt idx="1712">
                  <c:v>0</c:v>
                </c:pt>
                <c:pt idx="1713">
                  <c:v>0</c:v>
                </c:pt>
                <c:pt idx="1714">
                  <c:v>1000</c:v>
                </c:pt>
                <c:pt idx="1715">
                  <c:v>1000</c:v>
                </c:pt>
                <c:pt idx="1716">
                  <c:v>0</c:v>
                </c:pt>
                <c:pt idx="1717">
                  <c:v>0</c:v>
                </c:pt>
                <c:pt idx="1718">
                  <c:v>1000</c:v>
                </c:pt>
                <c:pt idx="1719">
                  <c:v>0</c:v>
                </c:pt>
                <c:pt idx="1720">
                  <c:v>0</c:v>
                </c:pt>
                <c:pt idx="1721">
                  <c:v>0</c:v>
                </c:pt>
                <c:pt idx="1722">
                  <c:v>1000</c:v>
                </c:pt>
                <c:pt idx="1723">
                  <c:v>1000</c:v>
                </c:pt>
                <c:pt idx="1724">
                  <c:v>0</c:v>
                </c:pt>
                <c:pt idx="1725">
                  <c:v>0</c:v>
                </c:pt>
                <c:pt idx="1726">
                  <c:v>0</c:v>
                </c:pt>
                <c:pt idx="1727">
                  <c:v>0</c:v>
                </c:pt>
                <c:pt idx="1728">
                  <c:v>1000</c:v>
                </c:pt>
                <c:pt idx="1729">
                  <c:v>0</c:v>
                </c:pt>
                <c:pt idx="1730">
                  <c:v>0</c:v>
                </c:pt>
                <c:pt idx="1731">
                  <c:v>0</c:v>
                </c:pt>
                <c:pt idx="1732">
                  <c:v>0</c:v>
                </c:pt>
                <c:pt idx="1733">
                  <c:v>1000</c:v>
                </c:pt>
                <c:pt idx="1734">
                  <c:v>0</c:v>
                </c:pt>
                <c:pt idx="1735">
                  <c:v>0</c:v>
                </c:pt>
                <c:pt idx="1736">
                  <c:v>0</c:v>
                </c:pt>
                <c:pt idx="1737">
                  <c:v>0</c:v>
                </c:pt>
                <c:pt idx="1738">
                  <c:v>1000</c:v>
                </c:pt>
                <c:pt idx="1739">
                  <c:v>0</c:v>
                </c:pt>
                <c:pt idx="1740">
                  <c:v>0</c:v>
                </c:pt>
                <c:pt idx="1741">
                  <c:v>0</c:v>
                </c:pt>
                <c:pt idx="1742">
                  <c:v>0</c:v>
                </c:pt>
                <c:pt idx="1743">
                  <c:v>1000</c:v>
                </c:pt>
                <c:pt idx="1744">
                  <c:v>0</c:v>
                </c:pt>
                <c:pt idx="1745">
                  <c:v>0</c:v>
                </c:pt>
                <c:pt idx="1746">
                  <c:v>0</c:v>
                </c:pt>
                <c:pt idx="1747">
                  <c:v>1014</c:v>
                </c:pt>
                <c:pt idx="1748">
                  <c:v>0</c:v>
                </c:pt>
                <c:pt idx="1749">
                  <c:v>0</c:v>
                </c:pt>
                <c:pt idx="1750">
                  <c:v>0</c:v>
                </c:pt>
                <c:pt idx="1751">
                  <c:v>0</c:v>
                </c:pt>
                <c:pt idx="1752">
                  <c:v>1014</c:v>
                </c:pt>
                <c:pt idx="1753">
                  <c:v>0</c:v>
                </c:pt>
                <c:pt idx="1754">
                  <c:v>1000</c:v>
                </c:pt>
                <c:pt idx="1755">
                  <c:v>0</c:v>
                </c:pt>
                <c:pt idx="1756">
                  <c:v>0</c:v>
                </c:pt>
                <c:pt idx="1757">
                  <c:v>1000</c:v>
                </c:pt>
                <c:pt idx="1758">
                  <c:v>0</c:v>
                </c:pt>
                <c:pt idx="1759">
                  <c:v>0</c:v>
                </c:pt>
                <c:pt idx="1760">
                  <c:v>0</c:v>
                </c:pt>
                <c:pt idx="1761">
                  <c:v>0</c:v>
                </c:pt>
                <c:pt idx="1762">
                  <c:v>1000</c:v>
                </c:pt>
                <c:pt idx="1763">
                  <c:v>0</c:v>
                </c:pt>
                <c:pt idx="1764">
                  <c:v>0</c:v>
                </c:pt>
                <c:pt idx="1765">
                  <c:v>0</c:v>
                </c:pt>
                <c:pt idx="1766">
                  <c:v>0</c:v>
                </c:pt>
                <c:pt idx="1767">
                  <c:v>0</c:v>
                </c:pt>
                <c:pt idx="1768">
                  <c:v>1000</c:v>
                </c:pt>
                <c:pt idx="1769">
                  <c:v>0</c:v>
                </c:pt>
                <c:pt idx="1770">
                  <c:v>0</c:v>
                </c:pt>
                <c:pt idx="1771">
                  <c:v>0</c:v>
                </c:pt>
                <c:pt idx="1772">
                  <c:v>0</c:v>
                </c:pt>
                <c:pt idx="1773">
                  <c:v>0</c:v>
                </c:pt>
                <c:pt idx="1774">
                  <c:v>0</c:v>
                </c:pt>
                <c:pt idx="1775">
                  <c:v>0</c:v>
                </c:pt>
                <c:pt idx="1776">
                  <c:v>0</c:v>
                </c:pt>
                <c:pt idx="1777">
                  <c:v>0</c:v>
                </c:pt>
                <c:pt idx="1778">
                  <c:v>1000</c:v>
                </c:pt>
                <c:pt idx="1779">
                  <c:v>1000</c:v>
                </c:pt>
                <c:pt idx="1780">
                  <c:v>0</c:v>
                </c:pt>
                <c:pt idx="1781">
                  <c:v>0</c:v>
                </c:pt>
                <c:pt idx="1782">
                  <c:v>0</c:v>
                </c:pt>
                <c:pt idx="1783">
                  <c:v>0</c:v>
                </c:pt>
                <c:pt idx="1784">
                  <c:v>0</c:v>
                </c:pt>
                <c:pt idx="1785">
                  <c:v>0</c:v>
                </c:pt>
                <c:pt idx="1786">
                  <c:v>911.5</c:v>
                </c:pt>
                <c:pt idx="1787">
                  <c:v>0</c:v>
                </c:pt>
                <c:pt idx="1788">
                  <c:v>0</c:v>
                </c:pt>
                <c:pt idx="1789">
                  <c:v>911.5</c:v>
                </c:pt>
                <c:pt idx="1790">
                  <c:v>941</c:v>
                </c:pt>
                <c:pt idx="1791">
                  <c:v>0</c:v>
                </c:pt>
                <c:pt idx="1792">
                  <c:v>0</c:v>
                </c:pt>
                <c:pt idx="1793">
                  <c:v>1000</c:v>
                </c:pt>
                <c:pt idx="1794">
                  <c:v>0</c:v>
                </c:pt>
                <c:pt idx="1795">
                  <c:v>1000</c:v>
                </c:pt>
                <c:pt idx="1796">
                  <c:v>0</c:v>
                </c:pt>
                <c:pt idx="1797">
                  <c:v>1000</c:v>
                </c:pt>
                <c:pt idx="1798">
                  <c:v>1000</c:v>
                </c:pt>
                <c:pt idx="1799">
                  <c:v>0</c:v>
                </c:pt>
                <c:pt idx="1800">
                  <c:v>0</c:v>
                </c:pt>
                <c:pt idx="1801">
                  <c:v>0</c:v>
                </c:pt>
                <c:pt idx="1802">
                  <c:v>0</c:v>
                </c:pt>
                <c:pt idx="1803">
                  <c:v>1000</c:v>
                </c:pt>
                <c:pt idx="1804">
                  <c:v>1000</c:v>
                </c:pt>
                <c:pt idx="1805">
                  <c:v>1000</c:v>
                </c:pt>
                <c:pt idx="1806">
                  <c:v>0</c:v>
                </c:pt>
                <c:pt idx="1807">
                  <c:v>1000</c:v>
                </c:pt>
                <c:pt idx="1808">
                  <c:v>0</c:v>
                </c:pt>
                <c:pt idx="1809">
                  <c:v>0</c:v>
                </c:pt>
                <c:pt idx="1810">
                  <c:v>1014.5</c:v>
                </c:pt>
                <c:pt idx="1811">
                  <c:v>0</c:v>
                </c:pt>
                <c:pt idx="1812">
                  <c:v>0</c:v>
                </c:pt>
                <c:pt idx="1813">
                  <c:v>0</c:v>
                </c:pt>
                <c:pt idx="1814">
                  <c:v>985</c:v>
                </c:pt>
                <c:pt idx="1815">
                  <c:v>0</c:v>
                </c:pt>
                <c:pt idx="1816">
                  <c:v>0</c:v>
                </c:pt>
                <c:pt idx="1817">
                  <c:v>0</c:v>
                </c:pt>
                <c:pt idx="1818">
                  <c:v>990</c:v>
                </c:pt>
                <c:pt idx="1819">
                  <c:v>955.5</c:v>
                </c:pt>
                <c:pt idx="1820">
                  <c:v>0</c:v>
                </c:pt>
                <c:pt idx="1821">
                  <c:v>0</c:v>
                </c:pt>
                <c:pt idx="1822">
                  <c:v>0</c:v>
                </c:pt>
                <c:pt idx="1823">
                  <c:v>0</c:v>
                </c:pt>
                <c:pt idx="1824">
                  <c:v>0</c:v>
                </c:pt>
                <c:pt idx="1825">
                  <c:v>0</c:v>
                </c:pt>
                <c:pt idx="1826">
                  <c:v>926</c:v>
                </c:pt>
                <c:pt idx="1827">
                  <c:v>1000</c:v>
                </c:pt>
                <c:pt idx="1828">
                  <c:v>0</c:v>
                </c:pt>
                <c:pt idx="1829">
                  <c:v>0</c:v>
                </c:pt>
                <c:pt idx="1830">
                  <c:v>0</c:v>
                </c:pt>
                <c:pt idx="1831">
                  <c:v>1000</c:v>
                </c:pt>
                <c:pt idx="1832">
                  <c:v>0</c:v>
                </c:pt>
                <c:pt idx="1833">
                  <c:v>0</c:v>
                </c:pt>
                <c:pt idx="1834">
                  <c:v>0</c:v>
                </c:pt>
                <c:pt idx="1835">
                  <c:v>1000</c:v>
                </c:pt>
                <c:pt idx="1836">
                  <c:v>0</c:v>
                </c:pt>
                <c:pt idx="1837">
                  <c:v>1000</c:v>
                </c:pt>
                <c:pt idx="1838">
                  <c:v>1000</c:v>
                </c:pt>
                <c:pt idx="1839">
                  <c:v>0</c:v>
                </c:pt>
                <c:pt idx="1840">
                  <c:v>0</c:v>
                </c:pt>
                <c:pt idx="1841">
                  <c:v>1000</c:v>
                </c:pt>
                <c:pt idx="1842">
                  <c:v>0</c:v>
                </c:pt>
                <c:pt idx="1843">
                  <c:v>0</c:v>
                </c:pt>
                <c:pt idx="1844">
                  <c:v>0</c:v>
                </c:pt>
                <c:pt idx="1845">
                  <c:v>0</c:v>
                </c:pt>
                <c:pt idx="1846">
                  <c:v>0</c:v>
                </c:pt>
                <c:pt idx="1847">
                  <c:v>0</c:v>
                </c:pt>
                <c:pt idx="1848">
                  <c:v>0</c:v>
                </c:pt>
                <c:pt idx="1849">
                  <c:v>0</c:v>
                </c:pt>
                <c:pt idx="1850">
                  <c:v>1059</c:v>
                </c:pt>
                <c:pt idx="1851">
                  <c:v>0</c:v>
                </c:pt>
                <c:pt idx="1852">
                  <c:v>0</c:v>
                </c:pt>
                <c:pt idx="1853">
                  <c:v>0</c:v>
                </c:pt>
                <c:pt idx="1854">
                  <c:v>1000.3333333333334</c:v>
                </c:pt>
                <c:pt idx="1855">
                  <c:v>0</c:v>
                </c:pt>
                <c:pt idx="1856">
                  <c:v>1000.3333333333334</c:v>
                </c:pt>
                <c:pt idx="1857">
                  <c:v>0</c:v>
                </c:pt>
                <c:pt idx="1858">
                  <c:v>1000.25</c:v>
                </c:pt>
                <c:pt idx="1859">
                  <c:v>0</c:v>
                </c:pt>
                <c:pt idx="1860">
                  <c:v>0</c:v>
                </c:pt>
                <c:pt idx="1861">
                  <c:v>0</c:v>
                </c:pt>
                <c:pt idx="1862">
                  <c:v>985.5</c:v>
                </c:pt>
                <c:pt idx="1863">
                  <c:v>0</c:v>
                </c:pt>
                <c:pt idx="1864">
                  <c:v>0</c:v>
                </c:pt>
                <c:pt idx="1865">
                  <c:v>0</c:v>
                </c:pt>
                <c:pt idx="1866">
                  <c:v>0</c:v>
                </c:pt>
                <c:pt idx="1867">
                  <c:v>1000</c:v>
                </c:pt>
                <c:pt idx="1868">
                  <c:v>0</c:v>
                </c:pt>
                <c:pt idx="1869">
                  <c:v>0</c:v>
                </c:pt>
                <c:pt idx="1870">
                  <c:v>0</c:v>
                </c:pt>
                <c:pt idx="1871">
                  <c:v>0</c:v>
                </c:pt>
                <c:pt idx="1872">
                  <c:v>1000</c:v>
                </c:pt>
                <c:pt idx="1873">
                  <c:v>0</c:v>
                </c:pt>
                <c:pt idx="1874">
                  <c:v>1000</c:v>
                </c:pt>
                <c:pt idx="1875">
                  <c:v>0</c:v>
                </c:pt>
                <c:pt idx="1876">
                  <c:v>0</c:v>
                </c:pt>
                <c:pt idx="1877">
                  <c:v>0</c:v>
                </c:pt>
                <c:pt idx="1878">
                  <c:v>0</c:v>
                </c:pt>
              </c:numCache>
            </c:numRef>
          </c:val>
          <c:smooth val="0"/>
          <c:extLst>
            <c:ext xmlns:c16="http://schemas.microsoft.com/office/drawing/2014/chart" uri="{C3380CC4-5D6E-409C-BE32-E72D297353CC}">
              <c16:uniqueId val="{00000000-6CB6-42E1-93DC-5E05D640ABF4}"/>
            </c:ext>
          </c:extLst>
        </c:ser>
        <c:ser>
          <c:idx val="1"/>
          <c:order val="1"/>
          <c:tx>
            <c:strRef>
              <c:f>'4 Moving Average Table'!$K$1</c:f>
              <c:strCache>
                <c:ptCount val="1"/>
                <c:pt idx="0">
                  <c:v>Moving Average Minor (Excl. Backlog/Error)</c:v>
                </c:pt>
              </c:strCache>
            </c:strRef>
          </c:tx>
          <c:spPr>
            <a:ln w="28575" cap="rnd">
              <a:solidFill>
                <a:schemeClr val="accent2"/>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Table'!$K$2:$K$1880</c:f>
              <c:numCache>
                <c:formatCode>General</c:formatCode>
                <c:ptCount val="1879"/>
                <c:pt idx="0">
                  <c:v>0</c:v>
                </c:pt>
                <c:pt idx="1">
                  <c:v>0</c:v>
                </c:pt>
                <c:pt idx="2">
                  <c:v>0</c:v>
                </c:pt>
                <c:pt idx="3">
                  <c:v>6</c:v>
                </c:pt>
                <c:pt idx="4">
                  <c:v>0</c:v>
                </c:pt>
                <c:pt idx="5">
                  <c:v>0</c:v>
                </c:pt>
                <c:pt idx="6">
                  <c:v>0</c:v>
                </c:pt>
                <c:pt idx="7">
                  <c:v>5.5</c:v>
                </c:pt>
                <c:pt idx="8">
                  <c:v>0</c:v>
                </c:pt>
                <c:pt idx="9">
                  <c:v>0</c:v>
                </c:pt>
                <c:pt idx="10">
                  <c:v>0</c:v>
                </c:pt>
                <c:pt idx="11">
                  <c:v>1</c:v>
                </c:pt>
                <c:pt idx="12">
                  <c:v>0</c:v>
                </c:pt>
                <c:pt idx="13">
                  <c:v>0</c:v>
                </c:pt>
                <c:pt idx="14">
                  <c:v>0</c:v>
                </c:pt>
                <c:pt idx="15">
                  <c:v>4</c:v>
                </c:pt>
                <c:pt idx="16">
                  <c:v>0</c:v>
                </c:pt>
                <c:pt idx="17">
                  <c:v>0</c:v>
                </c:pt>
                <c:pt idx="18">
                  <c:v>0</c:v>
                </c:pt>
                <c:pt idx="19">
                  <c:v>0</c:v>
                </c:pt>
                <c:pt idx="20">
                  <c:v>6.666666666666667</c:v>
                </c:pt>
                <c:pt idx="21">
                  <c:v>6.666666666666667</c:v>
                </c:pt>
                <c:pt idx="22">
                  <c:v>6.333333333333333</c:v>
                </c:pt>
                <c:pt idx="23">
                  <c:v>6.75</c:v>
                </c:pt>
                <c:pt idx="24">
                  <c:v>0</c:v>
                </c:pt>
                <c:pt idx="25">
                  <c:v>0</c:v>
                </c:pt>
                <c:pt idx="26">
                  <c:v>0</c:v>
                </c:pt>
                <c:pt idx="27">
                  <c:v>0</c:v>
                </c:pt>
                <c:pt idx="28">
                  <c:v>0</c:v>
                </c:pt>
                <c:pt idx="29">
                  <c:v>10</c:v>
                </c:pt>
                <c:pt idx="30">
                  <c:v>0</c:v>
                </c:pt>
                <c:pt idx="31">
                  <c:v>10</c:v>
                </c:pt>
                <c:pt idx="32">
                  <c:v>8.8000000000000007</c:v>
                </c:pt>
                <c:pt idx="33">
                  <c:v>8.8000000000000007</c:v>
                </c:pt>
                <c:pt idx="34">
                  <c:v>8.8000000000000007</c:v>
                </c:pt>
                <c:pt idx="35">
                  <c:v>0</c:v>
                </c:pt>
                <c:pt idx="36">
                  <c:v>0</c:v>
                </c:pt>
                <c:pt idx="37">
                  <c:v>0</c:v>
                </c:pt>
                <c:pt idx="38">
                  <c:v>8.1666666666666661</c:v>
                </c:pt>
                <c:pt idx="39">
                  <c:v>0</c:v>
                </c:pt>
                <c:pt idx="40">
                  <c:v>0</c:v>
                </c:pt>
                <c:pt idx="41">
                  <c:v>5.6</c:v>
                </c:pt>
                <c:pt idx="42">
                  <c:v>0</c:v>
                </c:pt>
                <c:pt idx="43">
                  <c:v>0</c:v>
                </c:pt>
                <c:pt idx="44">
                  <c:v>0</c:v>
                </c:pt>
                <c:pt idx="45">
                  <c:v>0</c:v>
                </c:pt>
                <c:pt idx="46">
                  <c:v>0</c:v>
                </c:pt>
                <c:pt idx="47">
                  <c:v>0</c:v>
                </c:pt>
                <c:pt idx="48">
                  <c:v>0</c:v>
                </c:pt>
                <c:pt idx="49">
                  <c:v>0</c:v>
                </c:pt>
                <c:pt idx="50">
                  <c:v>0</c:v>
                </c:pt>
                <c:pt idx="51">
                  <c:v>0</c:v>
                </c:pt>
                <c:pt idx="52">
                  <c:v>0</c:v>
                </c:pt>
                <c:pt idx="53">
                  <c:v>10</c:v>
                </c:pt>
                <c:pt idx="54">
                  <c:v>0</c:v>
                </c:pt>
                <c:pt idx="55">
                  <c:v>0</c:v>
                </c:pt>
                <c:pt idx="56">
                  <c:v>17.5</c:v>
                </c:pt>
                <c:pt idx="57">
                  <c:v>0</c:v>
                </c:pt>
                <c:pt idx="58">
                  <c:v>0</c:v>
                </c:pt>
                <c:pt idx="59">
                  <c:v>0</c:v>
                </c:pt>
                <c:pt idx="60">
                  <c:v>0</c:v>
                </c:pt>
                <c:pt idx="61">
                  <c:v>0</c:v>
                </c:pt>
                <c:pt idx="62">
                  <c:v>13.333333333333334</c:v>
                </c:pt>
                <c:pt idx="63">
                  <c:v>0</c:v>
                </c:pt>
                <c:pt idx="64">
                  <c:v>12.5</c:v>
                </c:pt>
                <c:pt idx="65">
                  <c:v>0</c:v>
                </c:pt>
                <c:pt idx="66">
                  <c:v>0</c:v>
                </c:pt>
                <c:pt idx="67">
                  <c:v>14.666666666666666</c:v>
                </c:pt>
                <c:pt idx="68">
                  <c:v>14.666666666666666</c:v>
                </c:pt>
                <c:pt idx="69">
                  <c:v>0</c:v>
                </c:pt>
                <c:pt idx="70">
                  <c:v>0</c:v>
                </c:pt>
                <c:pt idx="71">
                  <c:v>0</c:v>
                </c:pt>
                <c:pt idx="72">
                  <c:v>14.666666666666666</c:v>
                </c:pt>
                <c:pt idx="73">
                  <c:v>0</c:v>
                </c:pt>
                <c:pt idx="74">
                  <c:v>0</c:v>
                </c:pt>
                <c:pt idx="75">
                  <c:v>12.8</c:v>
                </c:pt>
                <c:pt idx="76">
                  <c:v>0</c:v>
                </c:pt>
                <c:pt idx="77">
                  <c:v>0</c:v>
                </c:pt>
                <c:pt idx="78">
                  <c:v>0</c:v>
                </c:pt>
                <c:pt idx="79">
                  <c:v>0</c:v>
                </c:pt>
                <c:pt idx="80">
                  <c:v>0</c:v>
                </c:pt>
                <c:pt idx="81">
                  <c:v>0</c:v>
                </c:pt>
                <c:pt idx="82">
                  <c:v>0</c:v>
                </c:pt>
                <c:pt idx="83">
                  <c:v>5</c:v>
                </c:pt>
                <c:pt idx="84">
                  <c:v>0</c:v>
                </c:pt>
                <c:pt idx="85">
                  <c:v>0</c:v>
                </c:pt>
                <c:pt idx="86">
                  <c:v>0</c:v>
                </c:pt>
                <c:pt idx="87">
                  <c:v>0</c:v>
                </c:pt>
                <c:pt idx="88">
                  <c:v>0</c:v>
                </c:pt>
                <c:pt idx="89">
                  <c:v>0</c:v>
                </c:pt>
                <c:pt idx="90">
                  <c:v>6</c:v>
                </c:pt>
                <c:pt idx="91">
                  <c:v>0</c:v>
                </c:pt>
                <c:pt idx="92">
                  <c:v>0</c:v>
                </c:pt>
                <c:pt idx="93">
                  <c:v>0</c:v>
                </c:pt>
                <c:pt idx="94">
                  <c:v>0</c:v>
                </c:pt>
                <c:pt idx="95">
                  <c:v>0</c:v>
                </c:pt>
                <c:pt idx="96">
                  <c:v>0</c:v>
                </c:pt>
                <c:pt idx="97">
                  <c:v>5.333333333333333</c:v>
                </c:pt>
                <c:pt idx="98">
                  <c:v>0</c:v>
                </c:pt>
                <c:pt idx="99">
                  <c:v>0</c:v>
                </c:pt>
                <c:pt idx="100">
                  <c:v>0</c:v>
                </c:pt>
                <c:pt idx="101">
                  <c:v>4.333333333333333</c:v>
                </c:pt>
                <c:pt idx="102">
                  <c:v>0</c:v>
                </c:pt>
                <c:pt idx="103">
                  <c:v>0</c:v>
                </c:pt>
                <c:pt idx="104">
                  <c:v>0</c:v>
                </c:pt>
                <c:pt idx="105">
                  <c:v>0</c:v>
                </c:pt>
                <c:pt idx="106">
                  <c:v>0</c:v>
                </c:pt>
                <c:pt idx="107">
                  <c:v>0</c:v>
                </c:pt>
                <c:pt idx="108">
                  <c:v>5</c:v>
                </c:pt>
                <c:pt idx="109">
                  <c:v>5</c:v>
                </c:pt>
                <c:pt idx="110">
                  <c:v>0</c:v>
                </c:pt>
                <c:pt idx="111">
                  <c:v>5</c:v>
                </c:pt>
                <c:pt idx="112">
                  <c:v>0</c:v>
                </c:pt>
                <c:pt idx="113">
                  <c:v>0</c:v>
                </c:pt>
                <c:pt idx="114">
                  <c:v>0</c:v>
                </c:pt>
                <c:pt idx="115">
                  <c:v>0</c:v>
                </c:pt>
                <c:pt idx="116">
                  <c:v>0</c:v>
                </c:pt>
                <c:pt idx="117">
                  <c:v>0</c:v>
                </c:pt>
                <c:pt idx="118">
                  <c:v>0</c:v>
                </c:pt>
                <c:pt idx="119">
                  <c:v>0</c:v>
                </c:pt>
                <c:pt idx="120">
                  <c:v>20</c:v>
                </c:pt>
                <c:pt idx="121">
                  <c:v>0</c:v>
                </c:pt>
                <c:pt idx="122">
                  <c:v>0</c:v>
                </c:pt>
                <c:pt idx="123">
                  <c:v>0</c:v>
                </c:pt>
                <c:pt idx="124">
                  <c:v>0</c:v>
                </c:pt>
                <c:pt idx="125">
                  <c:v>0</c:v>
                </c:pt>
                <c:pt idx="126">
                  <c:v>0</c:v>
                </c:pt>
                <c:pt idx="127">
                  <c:v>31.5</c:v>
                </c:pt>
                <c:pt idx="128">
                  <c:v>0</c:v>
                </c:pt>
                <c:pt idx="129">
                  <c:v>0</c:v>
                </c:pt>
                <c:pt idx="130">
                  <c:v>30</c:v>
                </c:pt>
                <c:pt idx="131">
                  <c:v>36.5</c:v>
                </c:pt>
                <c:pt idx="132">
                  <c:v>0</c:v>
                </c:pt>
                <c:pt idx="133">
                  <c:v>0</c:v>
                </c:pt>
                <c:pt idx="134">
                  <c:v>0</c:v>
                </c:pt>
                <c:pt idx="135">
                  <c:v>0</c:v>
                </c:pt>
                <c:pt idx="136">
                  <c:v>0</c:v>
                </c:pt>
                <c:pt idx="137">
                  <c:v>29.75</c:v>
                </c:pt>
                <c:pt idx="138">
                  <c:v>0</c:v>
                </c:pt>
                <c:pt idx="139">
                  <c:v>0</c:v>
                </c:pt>
                <c:pt idx="140">
                  <c:v>0</c:v>
                </c:pt>
                <c:pt idx="141">
                  <c:v>0</c:v>
                </c:pt>
                <c:pt idx="142">
                  <c:v>0</c:v>
                </c:pt>
                <c:pt idx="143">
                  <c:v>0</c:v>
                </c:pt>
                <c:pt idx="144">
                  <c:v>0</c:v>
                </c:pt>
                <c:pt idx="145">
                  <c:v>0</c:v>
                </c:pt>
                <c:pt idx="146">
                  <c:v>7.333333333333333</c:v>
                </c:pt>
                <c:pt idx="147">
                  <c:v>0</c:v>
                </c:pt>
                <c:pt idx="148">
                  <c:v>7.333333333333333</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2</c:v>
                </c:pt>
                <c:pt idx="166">
                  <c:v>0</c:v>
                </c:pt>
                <c:pt idx="167">
                  <c:v>0</c:v>
                </c:pt>
                <c:pt idx="168">
                  <c:v>0</c:v>
                </c:pt>
                <c:pt idx="169">
                  <c:v>0</c:v>
                </c:pt>
                <c:pt idx="170">
                  <c:v>27</c:v>
                </c:pt>
                <c:pt idx="171">
                  <c:v>0</c:v>
                </c:pt>
                <c:pt idx="172">
                  <c:v>0</c:v>
                </c:pt>
                <c:pt idx="173">
                  <c:v>0</c:v>
                </c:pt>
                <c:pt idx="174">
                  <c:v>0</c:v>
                </c:pt>
                <c:pt idx="175">
                  <c:v>0</c:v>
                </c:pt>
                <c:pt idx="176">
                  <c:v>0</c:v>
                </c:pt>
                <c:pt idx="177">
                  <c:v>0</c:v>
                </c:pt>
                <c:pt idx="178">
                  <c:v>0</c:v>
                </c:pt>
                <c:pt idx="179">
                  <c:v>0</c:v>
                </c:pt>
                <c:pt idx="180">
                  <c:v>0</c:v>
                </c:pt>
                <c:pt idx="181">
                  <c:v>25.75</c:v>
                </c:pt>
                <c:pt idx="182">
                  <c:v>0</c:v>
                </c:pt>
                <c:pt idx="183">
                  <c:v>25.75</c:v>
                </c:pt>
                <c:pt idx="184">
                  <c:v>0</c:v>
                </c:pt>
                <c:pt idx="185">
                  <c:v>25.75</c:v>
                </c:pt>
                <c:pt idx="186">
                  <c:v>0</c:v>
                </c:pt>
                <c:pt idx="187">
                  <c:v>11.833333333333334</c:v>
                </c:pt>
                <c:pt idx="188">
                  <c:v>11.833333333333334</c:v>
                </c:pt>
                <c:pt idx="189">
                  <c:v>0</c:v>
                </c:pt>
                <c:pt idx="190">
                  <c:v>11.833333333333334</c:v>
                </c:pt>
                <c:pt idx="191">
                  <c:v>22.6</c:v>
                </c:pt>
                <c:pt idx="192">
                  <c:v>22.6</c:v>
                </c:pt>
                <c:pt idx="193">
                  <c:v>22.6</c:v>
                </c:pt>
                <c:pt idx="194">
                  <c:v>22.6</c:v>
                </c:pt>
                <c:pt idx="195">
                  <c:v>0</c:v>
                </c:pt>
                <c:pt idx="196">
                  <c:v>0</c:v>
                </c:pt>
                <c:pt idx="197">
                  <c:v>0</c:v>
                </c:pt>
                <c:pt idx="198">
                  <c:v>0</c:v>
                </c:pt>
                <c:pt idx="199">
                  <c:v>0</c:v>
                </c:pt>
                <c:pt idx="200">
                  <c:v>0</c:v>
                </c:pt>
                <c:pt idx="201">
                  <c:v>0</c:v>
                </c:pt>
                <c:pt idx="202">
                  <c:v>21.454545454545453</c:v>
                </c:pt>
                <c:pt idx="203">
                  <c:v>0</c:v>
                </c:pt>
                <c:pt idx="204">
                  <c:v>0</c:v>
                </c:pt>
                <c:pt idx="205">
                  <c:v>22.666666666666668</c:v>
                </c:pt>
                <c:pt idx="206">
                  <c:v>0</c:v>
                </c:pt>
                <c:pt idx="207">
                  <c:v>0</c:v>
                </c:pt>
                <c:pt idx="208">
                  <c:v>0</c:v>
                </c:pt>
                <c:pt idx="209">
                  <c:v>0</c:v>
                </c:pt>
                <c:pt idx="210">
                  <c:v>0</c:v>
                </c:pt>
                <c:pt idx="211">
                  <c:v>0</c:v>
                </c:pt>
                <c:pt idx="212">
                  <c:v>0</c:v>
                </c:pt>
                <c:pt idx="213">
                  <c:v>0</c:v>
                </c:pt>
                <c:pt idx="214">
                  <c:v>0</c:v>
                </c:pt>
                <c:pt idx="215">
                  <c:v>81</c:v>
                </c:pt>
                <c:pt idx="216">
                  <c:v>0</c:v>
                </c:pt>
                <c:pt idx="217">
                  <c:v>0</c:v>
                </c:pt>
                <c:pt idx="218">
                  <c:v>0</c:v>
                </c:pt>
                <c:pt idx="219">
                  <c:v>68</c:v>
                </c:pt>
                <c:pt idx="220">
                  <c:v>0</c:v>
                </c:pt>
                <c:pt idx="221">
                  <c:v>54.666666666666664</c:v>
                </c:pt>
                <c:pt idx="222">
                  <c:v>60.25</c:v>
                </c:pt>
                <c:pt idx="223">
                  <c:v>0</c:v>
                </c:pt>
                <c:pt idx="224">
                  <c:v>0</c:v>
                </c:pt>
                <c:pt idx="225">
                  <c:v>0</c:v>
                </c:pt>
                <c:pt idx="226">
                  <c:v>0</c:v>
                </c:pt>
                <c:pt idx="227">
                  <c:v>0</c:v>
                </c:pt>
                <c:pt idx="228">
                  <c:v>0</c:v>
                </c:pt>
                <c:pt idx="229">
                  <c:v>0</c:v>
                </c:pt>
                <c:pt idx="230">
                  <c:v>62.2</c:v>
                </c:pt>
                <c:pt idx="231">
                  <c:v>58.714285714285715</c:v>
                </c:pt>
                <c:pt idx="232">
                  <c:v>58.714285714285715</c:v>
                </c:pt>
                <c:pt idx="233">
                  <c:v>0</c:v>
                </c:pt>
                <c:pt idx="234">
                  <c:v>48</c:v>
                </c:pt>
                <c:pt idx="235">
                  <c:v>0</c:v>
                </c:pt>
                <c:pt idx="236">
                  <c:v>0</c:v>
                </c:pt>
                <c:pt idx="237">
                  <c:v>0</c:v>
                </c:pt>
                <c:pt idx="238">
                  <c:v>46.571428571428569</c:v>
                </c:pt>
                <c:pt idx="239">
                  <c:v>46.571428571428569</c:v>
                </c:pt>
                <c:pt idx="240">
                  <c:v>0</c:v>
                </c:pt>
                <c:pt idx="241">
                  <c:v>0</c:v>
                </c:pt>
                <c:pt idx="242">
                  <c:v>0</c:v>
                </c:pt>
                <c:pt idx="243">
                  <c:v>0</c:v>
                </c:pt>
                <c:pt idx="244">
                  <c:v>0</c:v>
                </c:pt>
                <c:pt idx="245">
                  <c:v>0</c:v>
                </c:pt>
                <c:pt idx="246">
                  <c:v>0</c:v>
                </c:pt>
                <c:pt idx="247">
                  <c:v>0</c:v>
                </c:pt>
                <c:pt idx="248">
                  <c:v>0</c:v>
                </c:pt>
                <c:pt idx="249">
                  <c:v>0</c:v>
                </c:pt>
                <c:pt idx="250">
                  <c:v>26.333333333333332</c:v>
                </c:pt>
                <c:pt idx="251">
                  <c:v>0</c:v>
                </c:pt>
                <c:pt idx="252">
                  <c:v>0</c:v>
                </c:pt>
                <c:pt idx="253">
                  <c:v>0</c:v>
                </c:pt>
                <c:pt idx="254">
                  <c:v>31</c:v>
                </c:pt>
                <c:pt idx="255">
                  <c:v>0</c:v>
                </c:pt>
                <c:pt idx="256">
                  <c:v>0</c:v>
                </c:pt>
                <c:pt idx="257">
                  <c:v>0</c:v>
                </c:pt>
                <c:pt idx="258">
                  <c:v>0</c:v>
                </c:pt>
                <c:pt idx="259">
                  <c:v>0</c:v>
                </c:pt>
                <c:pt idx="260">
                  <c:v>22</c:v>
                </c:pt>
                <c:pt idx="261">
                  <c:v>0</c:v>
                </c:pt>
                <c:pt idx="262">
                  <c:v>0</c:v>
                </c:pt>
                <c:pt idx="263">
                  <c:v>0</c:v>
                </c:pt>
                <c:pt idx="264">
                  <c:v>0</c:v>
                </c:pt>
                <c:pt idx="265">
                  <c:v>0</c:v>
                </c:pt>
                <c:pt idx="266">
                  <c:v>0</c:v>
                </c:pt>
                <c:pt idx="267">
                  <c:v>37</c:v>
                </c:pt>
                <c:pt idx="268">
                  <c:v>37</c:v>
                </c:pt>
                <c:pt idx="269">
                  <c:v>0</c:v>
                </c:pt>
                <c:pt idx="270">
                  <c:v>37</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32.25</c:v>
                </c:pt>
                <c:pt idx="287">
                  <c:v>0</c:v>
                </c:pt>
                <c:pt idx="288">
                  <c:v>7</c:v>
                </c:pt>
                <c:pt idx="289">
                  <c:v>0</c:v>
                </c:pt>
                <c:pt idx="290">
                  <c:v>7</c:v>
                </c:pt>
                <c:pt idx="291">
                  <c:v>0</c:v>
                </c:pt>
                <c:pt idx="292">
                  <c:v>0</c:v>
                </c:pt>
                <c:pt idx="293">
                  <c:v>0</c:v>
                </c:pt>
                <c:pt idx="294">
                  <c:v>0</c:v>
                </c:pt>
                <c:pt idx="295">
                  <c:v>0</c:v>
                </c:pt>
                <c:pt idx="296">
                  <c:v>0</c:v>
                </c:pt>
                <c:pt idx="297">
                  <c:v>0</c:v>
                </c:pt>
                <c:pt idx="298">
                  <c:v>0</c:v>
                </c:pt>
                <c:pt idx="299">
                  <c:v>0</c:v>
                </c:pt>
                <c:pt idx="300">
                  <c:v>0</c:v>
                </c:pt>
                <c:pt idx="301">
                  <c:v>9</c:v>
                </c:pt>
                <c:pt idx="302">
                  <c:v>0</c:v>
                </c:pt>
                <c:pt idx="303">
                  <c:v>8.25</c:v>
                </c:pt>
                <c:pt idx="304">
                  <c:v>0</c:v>
                </c:pt>
                <c:pt idx="305">
                  <c:v>0</c:v>
                </c:pt>
                <c:pt idx="306">
                  <c:v>0</c:v>
                </c:pt>
                <c:pt idx="307">
                  <c:v>0</c:v>
                </c:pt>
                <c:pt idx="308">
                  <c:v>32.666666666666664</c:v>
                </c:pt>
                <c:pt idx="309">
                  <c:v>0</c:v>
                </c:pt>
                <c:pt idx="310">
                  <c:v>45.4</c:v>
                </c:pt>
                <c:pt idx="311">
                  <c:v>45.4</c:v>
                </c:pt>
                <c:pt idx="312">
                  <c:v>0</c:v>
                </c:pt>
                <c:pt idx="313">
                  <c:v>0</c:v>
                </c:pt>
                <c:pt idx="314">
                  <c:v>53.75</c:v>
                </c:pt>
                <c:pt idx="315">
                  <c:v>0</c:v>
                </c:pt>
                <c:pt idx="316">
                  <c:v>0</c:v>
                </c:pt>
                <c:pt idx="317">
                  <c:v>0</c:v>
                </c:pt>
                <c:pt idx="318">
                  <c:v>0</c:v>
                </c:pt>
                <c:pt idx="319">
                  <c:v>0</c:v>
                </c:pt>
                <c:pt idx="320">
                  <c:v>30.2</c:v>
                </c:pt>
                <c:pt idx="321">
                  <c:v>30.2</c:v>
                </c:pt>
                <c:pt idx="322">
                  <c:v>0</c:v>
                </c:pt>
                <c:pt idx="323">
                  <c:v>24</c:v>
                </c:pt>
                <c:pt idx="324">
                  <c:v>0</c:v>
                </c:pt>
                <c:pt idx="325">
                  <c:v>0</c:v>
                </c:pt>
                <c:pt idx="326">
                  <c:v>39.142857142857146</c:v>
                </c:pt>
                <c:pt idx="327">
                  <c:v>39.142857142857146</c:v>
                </c:pt>
                <c:pt idx="328">
                  <c:v>39.142857142857146</c:v>
                </c:pt>
                <c:pt idx="329">
                  <c:v>0</c:v>
                </c:pt>
                <c:pt idx="330">
                  <c:v>0</c:v>
                </c:pt>
                <c:pt idx="331">
                  <c:v>0</c:v>
                </c:pt>
                <c:pt idx="332">
                  <c:v>0</c:v>
                </c:pt>
                <c:pt idx="333">
                  <c:v>42.625</c:v>
                </c:pt>
                <c:pt idx="334">
                  <c:v>42.625</c:v>
                </c:pt>
                <c:pt idx="335">
                  <c:v>0</c:v>
                </c:pt>
                <c:pt idx="336">
                  <c:v>0</c:v>
                </c:pt>
                <c:pt idx="337">
                  <c:v>0</c:v>
                </c:pt>
                <c:pt idx="338">
                  <c:v>0</c:v>
                </c:pt>
                <c:pt idx="339">
                  <c:v>0</c:v>
                </c:pt>
                <c:pt idx="340">
                  <c:v>45.5</c:v>
                </c:pt>
                <c:pt idx="341">
                  <c:v>0</c:v>
                </c:pt>
                <c:pt idx="342">
                  <c:v>0</c:v>
                </c:pt>
                <c:pt idx="343">
                  <c:v>0</c:v>
                </c:pt>
                <c:pt idx="344">
                  <c:v>0</c:v>
                </c:pt>
                <c:pt idx="345">
                  <c:v>0</c:v>
                </c:pt>
                <c:pt idx="346">
                  <c:v>32</c:v>
                </c:pt>
                <c:pt idx="347">
                  <c:v>0</c:v>
                </c:pt>
                <c:pt idx="348">
                  <c:v>0</c:v>
                </c:pt>
                <c:pt idx="349">
                  <c:v>0</c:v>
                </c:pt>
                <c:pt idx="350">
                  <c:v>27.8</c:v>
                </c:pt>
                <c:pt idx="351">
                  <c:v>0</c:v>
                </c:pt>
                <c:pt idx="352">
                  <c:v>33.200000000000003</c:v>
                </c:pt>
                <c:pt idx="353">
                  <c:v>33.200000000000003</c:v>
                </c:pt>
                <c:pt idx="354">
                  <c:v>0</c:v>
                </c:pt>
                <c:pt idx="355">
                  <c:v>42.833333333333336</c:v>
                </c:pt>
                <c:pt idx="356">
                  <c:v>0</c:v>
                </c:pt>
                <c:pt idx="357">
                  <c:v>53.666666666666664</c:v>
                </c:pt>
                <c:pt idx="358">
                  <c:v>0</c:v>
                </c:pt>
                <c:pt idx="359">
                  <c:v>0</c:v>
                </c:pt>
                <c:pt idx="360">
                  <c:v>50</c:v>
                </c:pt>
                <c:pt idx="361">
                  <c:v>50</c:v>
                </c:pt>
                <c:pt idx="362">
                  <c:v>0</c:v>
                </c:pt>
                <c:pt idx="363">
                  <c:v>0</c:v>
                </c:pt>
                <c:pt idx="364">
                  <c:v>0</c:v>
                </c:pt>
                <c:pt idx="365">
                  <c:v>0</c:v>
                </c:pt>
                <c:pt idx="366">
                  <c:v>0</c:v>
                </c:pt>
                <c:pt idx="367">
                  <c:v>0</c:v>
                </c:pt>
                <c:pt idx="368">
                  <c:v>0</c:v>
                </c:pt>
                <c:pt idx="369">
                  <c:v>0</c:v>
                </c:pt>
                <c:pt idx="370">
                  <c:v>51.428571428571431</c:v>
                </c:pt>
                <c:pt idx="371">
                  <c:v>0</c:v>
                </c:pt>
                <c:pt idx="372">
                  <c:v>0</c:v>
                </c:pt>
                <c:pt idx="373">
                  <c:v>0</c:v>
                </c:pt>
                <c:pt idx="374">
                  <c:v>0</c:v>
                </c:pt>
                <c:pt idx="375">
                  <c:v>0</c:v>
                </c:pt>
                <c:pt idx="376">
                  <c:v>0</c:v>
                </c:pt>
                <c:pt idx="377">
                  <c:v>0</c:v>
                </c:pt>
                <c:pt idx="378">
                  <c:v>0</c:v>
                </c:pt>
                <c:pt idx="379">
                  <c:v>0</c:v>
                </c:pt>
                <c:pt idx="380">
                  <c:v>0</c:v>
                </c:pt>
                <c:pt idx="381">
                  <c:v>0</c:v>
                </c:pt>
                <c:pt idx="382">
                  <c:v>0</c:v>
                </c:pt>
                <c:pt idx="383">
                  <c:v>2.5</c:v>
                </c:pt>
                <c:pt idx="384">
                  <c:v>0</c:v>
                </c:pt>
                <c:pt idx="385">
                  <c:v>47.5</c:v>
                </c:pt>
                <c:pt idx="386">
                  <c:v>0</c:v>
                </c:pt>
                <c:pt idx="387">
                  <c:v>0</c:v>
                </c:pt>
                <c:pt idx="388">
                  <c:v>0</c:v>
                </c:pt>
                <c:pt idx="389">
                  <c:v>0</c:v>
                </c:pt>
                <c:pt idx="390">
                  <c:v>60.666666666666664</c:v>
                </c:pt>
                <c:pt idx="391">
                  <c:v>0</c:v>
                </c:pt>
                <c:pt idx="392">
                  <c:v>0</c:v>
                </c:pt>
                <c:pt idx="393">
                  <c:v>0</c:v>
                </c:pt>
                <c:pt idx="394">
                  <c:v>0</c:v>
                </c:pt>
                <c:pt idx="395">
                  <c:v>0</c:v>
                </c:pt>
                <c:pt idx="396">
                  <c:v>41.8</c:v>
                </c:pt>
                <c:pt idx="397">
                  <c:v>0</c:v>
                </c:pt>
                <c:pt idx="398">
                  <c:v>41.8</c:v>
                </c:pt>
                <c:pt idx="399">
                  <c:v>0</c:v>
                </c:pt>
                <c:pt idx="400">
                  <c:v>47.333333333333336</c:v>
                </c:pt>
                <c:pt idx="401">
                  <c:v>0</c:v>
                </c:pt>
                <c:pt idx="402">
                  <c:v>0</c:v>
                </c:pt>
                <c:pt idx="403">
                  <c:v>0</c:v>
                </c:pt>
                <c:pt idx="404">
                  <c:v>0</c:v>
                </c:pt>
                <c:pt idx="405">
                  <c:v>0</c:v>
                </c:pt>
                <c:pt idx="406">
                  <c:v>0</c:v>
                </c:pt>
                <c:pt idx="407">
                  <c:v>0</c:v>
                </c:pt>
                <c:pt idx="408">
                  <c:v>0</c:v>
                </c:pt>
                <c:pt idx="409">
                  <c:v>0</c:v>
                </c:pt>
                <c:pt idx="410">
                  <c:v>0</c:v>
                </c:pt>
                <c:pt idx="411">
                  <c:v>0</c:v>
                </c:pt>
                <c:pt idx="412">
                  <c:v>0</c:v>
                </c:pt>
                <c:pt idx="413">
                  <c:v>38.200000000000003</c:v>
                </c:pt>
                <c:pt idx="414">
                  <c:v>0</c:v>
                </c:pt>
                <c:pt idx="415">
                  <c:v>0</c:v>
                </c:pt>
                <c:pt idx="416">
                  <c:v>2</c:v>
                </c:pt>
                <c:pt idx="417">
                  <c:v>0</c:v>
                </c:pt>
                <c:pt idx="418">
                  <c:v>3.5</c:v>
                </c:pt>
                <c:pt idx="419">
                  <c:v>3.5</c:v>
                </c:pt>
                <c:pt idx="420">
                  <c:v>44.6</c:v>
                </c:pt>
                <c:pt idx="421">
                  <c:v>0</c:v>
                </c:pt>
                <c:pt idx="422">
                  <c:v>0</c:v>
                </c:pt>
                <c:pt idx="423">
                  <c:v>0</c:v>
                </c:pt>
                <c:pt idx="424">
                  <c:v>0</c:v>
                </c:pt>
                <c:pt idx="425">
                  <c:v>0</c:v>
                </c:pt>
                <c:pt idx="426">
                  <c:v>0</c:v>
                </c:pt>
                <c:pt idx="427">
                  <c:v>0</c:v>
                </c:pt>
                <c:pt idx="428">
                  <c:v>0</c:v>
                </c:pt>
                <c:pt idx="429">
                  <c:v>49.166666666666664</c:v>
                </c:pt>
                <c:pt idx="430">
                  <c:v>0</c:v>
                </c:pt>
                <c:pt idx="431">
                  <c:v>0</c:v>
                </c:pt>
                <c:pt idx="432">
                  <c:v>49.166666666666664</c:v>
                </c:pt>
                <c:pt idx="433">
                  <c:v>50</c:v>
                </c:pt>
                <c:pt idx="434">
                  <c:v>0</c:v>
                </c:pt>
                <c:pt idx="435">
                  <c:v>0</c:v>
                </c:pt>
                <c:pt idx="436">
                  <c:v>36</c:v>
                </c:pt>
                <c:pt idx="437">
                  <c:v>0</c:v>
                </c:pt>
                <c:pt idx="438">
                  <c:v>33</c:v>
                </c:pt>
                <c:pt idx="439">
                  <c:v>39.875</c:v>
                </c:pt>
                <c:pt idx="440">
                  <c:v>39.875</c:v>
                </c:pt>
                <c:pt idx="441">
                  <c:v>0</c:v>
                </c:pt>
                <c:pt idx="442">
                  <c:v>39.875</c:v>
                </c:pt>
                <c:pt idx="443">
                  <c:v>0</c:v>
                </c:pt>
                <c:pt idx="444">
                  <c:v>36.857142857142854</c:v>
                </c:pt>
                <c:pt idx="445">
                  <c:v>0</c:v>
                </c:pt>
                <c:pt idx="446">
                  <c:v>0</c:v>
                </c:pt>
                <c:pt idx="447">
                  <c:v>0</c:v>
                </c:pt>
                <c:pt idx="448">
                  <c:v>37</c:v>
                </c:pt>
                <c:pt idx="449">
                  <c:v>0</c:v>
                </c:pt>
                <c:pt idx="450">
                  <c:v>33.125</c:v>
                </c:pt>
                <c:pt idx="451">
                  <c:v>0</c:v>
                </c:pt>
                <c:pt idx="452">
                  <c:v>0</c:v>
                </c:pt>
                <c:pt idx="453">
                  <c:v>0</c:v>
                </c:pt>
                <c:pt idx="454">
                  <c:v>35.666666666666664</c:v>
                </c:pt>
                <c:pt idx="455">
                  <c:v>0</c:v>
                </c:pt>
                <c:pt idx="456">
                  <c:v>0</c:v>
                </c:pt>
                <c:pt idx="457">
                  <c:v>30.375</c:v>
                </c:pt>
                <c:pt idx="458">
                  <c:v>0</c:v>
                </c:pt>
                <c:pt idx="459">
                  <c:v>15.5</c:v>
                </c:pt>
                <c:pt idx="460">
                  <c:v>0</c:v>
                </c:pt>
                <c:pt idx="461">
                  <c:v>0</c:v>
                </c:pt>
                <c:pt idx="462">
                  <c:v>13.833333333333334</c:v>
                </c:pt>
                <c:pt idx="463">
                  <c:v>0</c:v>
                </c:pt>
                <c:pt idx="464">
                  <c:v>0</c:v>
                </c:pt>
                <c:pt idx="465">
                  <c:v>0</c:v>
                </c:pt>
                <c:pt idx="466">
                  <c:v>0</c:v>
                </c:pt>
                <c:pt idx="467">
                  <c:v>0</c:v>
                </c:pt>
                <c:pt idx="468">
                  <c:v>0</c:v>
                </c:pt>
                <c:pt idx="469">
                  <c:v>5.25</c:v>
                </c:pt>
                <c:pt idx="470">
                  <c:v>0</c:v>
                </c:pt>
                <c:pt idx="471">
                  <c:v>0</c:v>
                </c:pt>
                <c:pt idx="472">
                  <c:v>0</c:v>
                </c:pt>
                <c:pt idx="473">
                  <c:v>0</c:v>
                </c:pt>
                <c:pt idx="474">
                  <c:v>25.5</c:v>
                </c:pt>
                <c:pt idx="475">
                  <c:v>25.5</c:v>
                </c:pt>
                <c:pt idx="476">
                  <c:v>0</c:v>
                </c:pt>
                <c:pt idx="477">
                  <c:v>0</c:v>
                </c:pt>
                <c:pt idx="478">
                  <c:v>0</c:v>
                </c:pt>
                <c:pt idx="479">
                  <c:v>0</c:v>
                </c:pt>
                <c:pt idx="480">
                  <c:v>0</c:v>
                </c:pt>
                <c:pt idx="481">
                  <c:v>20.2</c:v>
                </c:pt>
                <c:pt idx="482">
                  <c:v>20.2</c:v>
                </c:pt>
                <c:pt idx="483">
                  <c:v>0</c:v>
                </c:pt>
                <c:pt idx="484">
                  <c:v>0</c:v>
                </c:pt>
                <c:pt idx="485">
                  <c:v>0</c:v>
                </c:pt>
                <c:pt idx="486">
                  <c:v>0</c:v>
                </c:pt>
                <c:pt idx="487">
                  <c:v>0</c:v>
                </c:pt>
                <c:pt idx="488">
                  <c:v>20.666666666666668</c:v>
                </c:pt>
                <c:pt idx="489">
                  <c:v>0</c:v>
                </c:pt>
                <c:pt idx="490">
                  <c:v>20.666666666666668</c:v>
                </c:pt>
                <c:pt idx="491">
                  <c:v>0</c:v>
                </c:pt>
                <c:pt idx="492">
                  <c:v>0</c:v>
                </c:pt>
                <c:pt idx="493">
                  <c:v>16.600000000000001</c:v>
                </c:pt>
                <c:pt idx="494">
                  <c:v>0</c:v>
                </c:pt>
                <c:pt idx="495">
                  <c:v>0</c:v>
                </c:pt>
                <c:pt idx="496">
                  <c:v>0</c:v>
                </c:pt>
                <c:pt idx="497">
                  <c:v>0</c:v>
                </c:pt>
                <c:pt idx="498">
                  <c:v>0</c:v>
                </c:pt>
                <c:pt idx="499">
                  <c:v>0</c:v>
                </c:pt>
                <c:pt idx="500">
                  <c:v>0</c:v>
                </c:pt>
                <c:pt idx="501">
                  <c:v>72.75</c:v>
                </c:pt>
                <c:pt idx="502">
                  <c:v>0</c:v>
                </c:pt>
                <c:pt idx="503">
                  <c:v>0</c:v>
                </c:pt>
                <c:pt idx="504">
                  <c:v>0</c:v>
                </c:pt>
                <c:pt idx="505">
                  <c:v>94</c:v>
                </c:pt>
                <c:pt idx="506">
                  <c:v>0</c:v>
                </c:pt>
                <c:pt idx="507">
                  <c:v>0</c:v>
                </c:pt>
                <c:pt idx="508">
                  <c:v>0</c:v>
                </c:pt>
                <c:pt idx="509">
                  <c:v>0</c:v>
                </c:pt>
                <c:pt idx="510">
                  <c:v>0</c:v>
                </c:pt>
                <c:pt idx="511">
                  <c:v>0</c:v>
                </c:pt>
                <c:pt idx="512">
                  <c:v>0</c:v>
                </c:pt>
                <c:pt idx="513">
                  <c:v>119.66666666666667</c:v>
                </c:pt>
                <c:pt idx="514">
                  <c:v>0</c:v>
                </c:pt>
                <c:pt idx="515">
                  <c:v>0</c:v>
                </c:pt>
                <c:pt idx="516">
                  <c:v>50.666666666666664</c:v>
                </c:pt>
                <c:pt idx="517">
                  <c:v>86</c:v>
                </c:pt>
                <c:pt idx="518">
                  <c:v>0</c:v>
                </c:pt>
                <c:pt idx="519">
                  <c:v>0</c:v>
                </c:pt>
                <c:pt idx="520">
                  <c:v>0</c:v>
                </c:pt>
                <c:pt idx="521">
                  <c:v>0</c:v>
                </c:pt>
                <c:pt idx="522">
                  <c:v>0</c:v>
                </c:pt>
                <c:pt idx="523">
                  <c:v>71.5</c:v>
                </c:pt>
                <c:pt idx="524">
                  <c:v>0</c:v>
                </c:pt>
                <c:pt idx="525">
                  <c:v>0</c:v>
                </c:pt>
                <c:pt idx="526">
                  <c:v>0</c:v>
                </c:pt>
                <c:pt idx="527">
                  <c:v>0</c:v>
                </c:pt>
                <c:pt idx="528">
                  <c:v>80</c:v>
                </c:pt>
                <c:pt idx="529">
                  <c:v>0</c:v>
                </c:pt>
                <c:pt idx="530">
                  <c:v>0</c:v>
                </c:pt>
                <c:pt idx="531">
                  <c:v>0</c:v>
                </c:pt>
                <c:pt idx="532">
                  <c:v>0</c:v>
                </c:pt>
                <c:pt idx="533">
                  <c:v>0</c:v>
                </c:pt>
                <c:pt idx="534">
                  <c:v>0</c:v>
                </c:pt>
                <c:pt idx="535">
                  <c:v>0</c:v>
                </c:pt>
                <c:pt idx="536">
                  <c:v>0</c:v>
                </c:pt>
                <c:pt idx="537">
                  <c:v>45</c:v>
                </c:pt>
                <c:pt idx="538">
                  <c:v>0</c:v>
                </c:pt>
                <c:pt idx="539">
                  <c:v>0</c:v>
                </c:pt>
                <c:pt idx="540">
                  <c:v>106</c:v>
                </c:pt>
                <c:pt idx="541">
                  <c:v>0</c:v>
                </c:pt>
                <c:pt idx="542">
                  <c:v>0</c:v>
                </c:pt>
                <c:pt idx="543">
                  <c:v>0</c:v>
                </c:pt>
                <c:pt idx="544">
                  <c:v>0</c:v>
                </c:pt>
                <c:pt idx="545">
                  <c:v>0</c:v>
                </c:pt>
                <c:pt idx="546">
                  <c:v>0</c:v>
                </c:pt>
                <c:pt idx="547">
                  <c:v>0</c:v>
                </c:pt>
                <c:pt idx="548">
                  <c:v>0</c:v>
                </c:pt>
                <c:pt idx="549">
                  <c:v>81.333333333333329</c:v>
                </c:pt>
                <c:pt idx="550">
                  <c:v>0</c:v>
                </c:pt>
                <c:pt idx="551">
                  <c:v>0</c:v>
                </c:pt>
                <c:pt idx="552">
                  <c:v>0</c:v>
                </c:pt>
                <c:pt idx="553">
                  <c:v>0</c:v>
                </c:pt>
                <c:pt idx="554">
                  <c:v>62.75</c:v>
                </c:pt>
                <c:pt idx="555">
                  <c:v>0</c:v>
                </c:pt>
                <c:pt idx="556">
                  <c:v>0</c:v>
                </c:pt>
                <c:pt idx="557">
                  <c:v>0</c:v>
                </c:pt>
                <c:pt idx="558">
                  <c:v>0</c:v>
                </c:pt>
                <c:pt idx="559">
                  <c:v>0</c:v>
                </c:pt>
                <c:pt idx="560">
                  <c:v>0</c:v>
                </c:pt>
                <c:pt idx="561">
                  <c:v>0</c:v>
                </c:pt>
                <c:pt idx="562">
                  <c:v>0</c:v>
                </c:pt>
                <c:pt idx="563">
                  <c:v>0</c:v>
                </c:pt>
                <c:pt idx="564">
                  <c:v>55.666666666666664</c:v>
                </c:pt>
                <c:pt idx="565">
                  <c:v>0</c:v>
                </c:pt>
                <c:pt idx="566">
                  <c:v>92.333333333333329</c:v>
                </c:pt>
                <c:pt idx="567">
                  <c:v>0</c:v>
                </c:pt>
                <c:pt idx="568">
                  <c:v>0</c:v>
                </c:pt>
                <c:pt idx="569">
                  <c:v>0</c:v>
                </c:pt>
                <c:pt idx="570">
                  <c:v>0</c:v>
                </c:pt>
                <c:pt idx="571">
                  <c:v>105</c:v>
                </c:pt>
                <c:pt idx="572">
                  <c:v>0</c:v>
                </c:pt>
                <c:pt idx="573">
                  <c:v>0</c:v>
                </c:pt>
                <c:pt idx="574">
                  <c:v>0</c:v>
                </c:pt>
                <c:pt idx="575">
                  <c:v>0</c:v>
                </c:pt>
                <c:pt idx="576">
                  <c:v>80.25</c:v>
                </c:pt>
                <c:pt idx="577">
                  <c:v>0</c:v>
                </c:pt>
                <c:pt idx="578">
                  <c:v>80.833333333333329</c:v>
                </c:pt>
                <c:pt idx="579">
                  <c:v>80.833333333333329</c:v>
                </c:pt>
                <c:pt idx="580">
                  <c:v>0</c:v>
                </c:pt>
                <c:pt idx="581">
                  <c:v>0</c:v>
                </c:pt>
                <c:pt idx="582">
                  <c:v>0</c:v>
                </c:pt>
                <c:pt idx="583">
                  <c:v>62.25</c:v>
                </c:pt>
                <c:pt idx="584">
                  <c:v>0</c:v>
                </c:pt>
                <c:pt idx="585">
                  <c:v>0</c:v>
                </c:pt>
                <c:pt idx="586">
                  <c:v>0</c:v>
                </c:pt>
                <c:pt idx="587">
                  <c:v>0</c:v>
                </c:pt>
                <c:pt idx="588">
                  <c:v>0</c:v>
                </c:pt>
                <c:pt idx="589">
                  <c:v>0</c:v>
                </c:pt>
                <c:pt idx="590">
                  <c:v>0</c:v>
                </c:pt>
                <c:pt idx="591">
                  <c:v>73.5</c:v>
                </c:pt>
                <c:pt idx="592">
                  <c:v>0</c:v>
                </c:pt>
                <c:pt idx="593">
                  <c:v>0</c:v>
                </c:pt>
                <c:pt idx="594">
                  <c:v>0</c:v>
                </c:pt>
                <c:pt idx="595">
                  <c:v>51.666666666666664</c:v>
                </c:pt>
                <c:pt idx="596">
                  <c:v>33.6</c:v>
                </c:pt>
                <c:pt idx="597">
                  <c:v>33.6</c:v>
                </c:pt>
                <c:pt idx="598">
                  <c:v>0</c:v>
                </c:pt>
                <c:pt idx="599">
                  <c:v>0</c:v>
                </c:pt>
                <c:pt idx="600">
                  <c:v>0</c:v>
                </c:pt>
                <c:pt idx="601">
                  <c:v>0</c:v>
                </c:pt>
                <c:pt idx="602">
                  <c:v>0</c:v>
                </c:pt>
                <c:pt idx="603">
                  <c:v>0</c:v>
                </c:pt>
                <c:pt idx="604">
                  <c:v>0</c:v>
                </c:pt>
                <c:pt idx="605">
                  <c:v>0</c:v>
                </c:pt>
                <c:pt idx="606">
                  <c:v>0</c:v>
                </c:pt>
                <c:pt idx="607">
                  <c:v>0</c:v>
                </c:pt>
                <c:pt idx="608">
                  <c:v>0</c:v>
                </c:pt>
                <c:pt idx="609">
                  <c:v>0</c:v>
                </c:pt>
                <c:pt idx="610">
                  <c:v>5.333333333333333</c:v>
                </c:pt>
                <c:pt idx="611">
                  <c:v>36.5</c:v>
                </c:pt>
                <c:pt idx="612">
                  <c:v>0</c:v>
                </c:pt>
                <c:pt idx="613">
                  <c:v>0</c:v>
                </c:pt>
                <c:pt idx="614">
                  <c:v>0</c:v>
                </c:pt>
                <c:pt idx="615">
                  <c:v>0</c:v>
                </c:pt>
                <c:pt idx="616">
                  <c:v>0</c:v>
                </c:pt>
                <c:pt idx="617">
                  <c:v>0</c:v>
                </c:pt>
                <c:pt idx="618">
                  <c:v>25</c:v>
                </c:pt>
                <c:pt idx="619">
                  <c:v>22.6</c:v>
                </c:pt>
                <c:pt idx="620">
                  <c:v>22.6</c:v>
                </c:pt>
                <c:pt idx="621">
                  <c:v>0</c:v>
                </c:pt>
                <c:pt idx="622">
                  <c:v>0</c:v>
                </c:pt>
                <c:pt idx="623">
                  <c:v>0</c:v>
                </c:pt>
                <c:pt idx="624">
                  <c:v>20.5</c:v>
                </c:pt>
                <c:pt idx="625">
                  <c:v>0</c:v>
                </c:pt>
                <c:pt idx="626">
                  <c:v>0</c:v>
                </c:pt>
                <c:pt idx="627">
                  <c:v>0</c:v>
                </c:pt>
                <c:pt idx="628">
                  <c:v>0</c:v>
                </c:pt>
                <c:pt idx="629">
                  <c:v>0</c:v>
                </c:pt>
                <c:pt idx="630">
                  <c:v>0</c:v>
                </c:pt>
                <c:pt idx="631">
                  <c:v>29.2</c:v>
                </c:pt>
                <c:pt idx="632">
                  <c:v>0</c:v>
                </c:pt>
                <c:pt idx="633">
                  <c:v>0</c:v>
                </c:pt>
                <c:pt idx="634">
                  <c:v>0</c:v>
                </c:pt>
                <c:pt idx="635">
                  <c:v>0</c:v>
                </c:pt>
                <c:pt idx="636">
                  <c:v>36.799999999999997</c:v>
                </c:pt>
                <c:pt idx="637">
                  <c:v>0</c:v>
                </c:pt>
                <c:pt idx="638">
                  <c:v>0</c:v>
                </c:pt>
                <c:pt idx="639">
                  <c:v>0</c:v>
                </c:pt>
                <c:pt idx="640">
                  <c:v>0</c:v>
                </c:pt>
                <c:pt idx="641">
                  <c:v>41</c:v>
                </c:pt>
                <c:pt idx="642">
                  <c:v>41</c:v>
                </c:pt>
                <c:pt idx="643">
                  <c:v>33.6</c:v>
                </c:pt>
                <c:pt idx="644">
                  <c:v>0</c:v>
                </c:pt>
                <c:pt idx="645">
                  <c:v>0</c:v>
                </c:pt>
                <c:pt idx="646">
                  <c:v>0</c:v>
                </c:pt>
                <c:pt idx="647">
                  <c:v>0</c:v>
                </c:pt>
                <c:pt idx="648">
                  <c:v>0</c:v>
                </c:pt>
                <c:pt idx="649">
                  <c:v>12.75</c:v>
                </c:pt>
                <c:pt idx="650">
                  <c:v>0</c:v>
                </c:pt>
                <c:pt idx="651">
                  <c:v>0</c:v>
                </c:pt>
                <c:pt idx="652">
                  <c:v>0</c:v>
                </c:pt>
                <c:pt idx="653">
                  <c:v>0</c:v>
                </c:pt>
                <c:pt idx="654">
                  <c:v>35.666666666666664</c:v>
                </c:pt>
                <c:pt idx="655">
                  <c:v>0</c:v>
                </c:pt>
                <c:pt idx="656">
                  <c:v>0</c:v>
                </c:pt>
                <c:pt idx="657">
                  <c:v>64.333333333333329</c:v>
                </c:pt>
                <c:pt idx="658">
                  <c:v>0</c:v>
                </c:pt>
                <c:pt idx="659">
                  <c:v>0</c:v>
                </c:pt>
                <c:pt idx="660">
                  <c:v>0</c:v>
                </c:pt>
                <c:pt idx="661">
                  <c:v>0</c:v>
                </c:pt>
                <c:pt idx="662">
                  <c:v>49</c:v>
                </c:pt>
                <c:pt idx="663">
                  <c:v>0</c:v>
                </c:pt>
                <c:pt idx="664">
                  <c:v>0</c:v>
                </c:pt>
                <c:pt idx="665">
                  <c:v>0</c:v>
                </c:pt>
                <c:pt idx="666">
                  <c:v>0</c:v>
                </c:pt>
                <c:pt idx="667">
                  <c:v>0</c:v>
                </c:pt>
                <c:pt idx="668">
                  <c:v>0</c:v>
                </c:pt>
                <c:pt idx="669">
                  <c:v>0</c:v>
                </c:pt>
                <c:pt idx="670">
                  <c:v>0</c:v>
                </c:pt>
                <c:pt idx="671">
                  <c:v>0</c:v>
                </c:pt>
                <c:pt idx="672">
                  <c:v>0</c:v>
                </c:pt>
                <c:pt idx="673">
                  <c:v>0</c:v>
                </c:pt>
                <c:pt idx="674">
                  <c:v>33</c:v>
                </c:pt>
                <c:pt idx="675">
                  <c:v>0</c:v>
                </c:pt>
                <c:pt idx="676">
                  <c:v>0</c:v>
                </c:pt>
                <c:pt idx="677">
                  <c:v>0</c:v>
                </c:pt>
                <c:pt idx="678">
                  <c:v>0</c:v>
                </c:pt>
                <c:pt idx="679">
                  <c:v>0</c:v>
                </c:pt>
                <c:pt idx="680">
                  <c:v>0</c:v>
                </c:pt>
                <c:pt idx="681">
                  <c:v>72</c:v>
                </c:pt>
                <c:pt idx="682">
                  <c:v>70.333333333333329</c:v>
                </c:pt>
                <c:pt idx="683">
                  <c:v>0</c:v>
                </c:pt>
                <c:pt idx="684">
                  <c:v>0</c:v>
                </c:pt>
                <c:pt idx="685">
                  <c:v>0</c:v>
                </c:pt>
                <c:pt idx="686">
                  <c:v>0</c:v>
                </c:pt>
                <c:pt idx="687">
                  <c:v>52.333333333333336</c:v>
                </c:pt>
                <c:pt idx="688">
                  <c:v>0</c:v>
                </c:pt>
                <c:pt idx="689">
                  <c:v>0</c:v>
                </c:pt>
                <c:pt idx="690">
                  <c:v>0</c:v>
                </c:pt>
                <c:pt idx="691">
                  <c:v>0</c:v>
                </c:pt>
                <c:pt idx="692">
                  <c:v>0</c:v>
                </c:pt>
                <c:pt idx="693">
                  <c:v>0</c:v>
                </c:pt>
                <c:pt idx="694">
                  <c:v>0</c:v>
                </c:pt>
                <c:pt idx="695">
                  <c:v>0</c:v>
                </c:pt>
                <c:pt idx="696">
                  <c:v>113.66666666666667</c:v>
                </c:pt>
                <c:pt idx="697">
                  <c:v>113.66666666666667</c:v>
                </c:pt>
                <c:pt idx="698">
                  <c:v>0</c:v>
                </c:pt>
                <c:pt idx="699">
                  <c:v>0</c:v>
                </c:pt>
                <c:pt idx="700">
                  <c:v>0</c:v>
                </c:pt>
                <c:pt idx="701">
                  <c:v>0</c:v>
                </c:pt>
                <c:pt idx="702">
                  <c:v>0</c:v>
                </c:pt>
                <c:pt idx="703">
                  <c:v>0</c:v>
                </c:pt>
                <c:pt idx="704">
                  <c:v>0</c:v>
                </c:pt>
                <c:pt idx="705">
                  <c:v>85.5</c:v>
                </c:pt>
                <c:pt idx="706">
                  <c:v>85.5</c:v>
                </c:pt>
                <c:pt idx="707">
                  <c:v>68.599999999999994</c:v>
                </c:pt>
                <c:pt idx="708">
                  <c:v>0</c:v>
                </c:pt>
                <c:pt idx="709">
                  <c:v>0</c:v>
                </c:pt>
                <c:pt idx="710">
                  <c:v>0</c:v>
                </c:pt>
                <c:pt idx="711">
                  <c:v>0</c:v>
                </c:pt>
                <c:pt idx="712">
                  <c:v>0</c:v>
                </c:pt>
                <c:pt idx="713">
                  <c:v>0</c:v>
                </c:pt>
                <c:pt idx="714">
                  <c:v>0</c:v>
                </c:pt>
                <c:pt idx="715">
                  <c:v>0</c:v>
                </c:pt>
                <c:pt idx="716">
                  <c:v>5.25</c:v>
                </c:pt>
                <c:pt idx="717">
                  <c:v>59.6</c:v>
                </c:pt>
                <c:pt idx="718">
                  <c:v>0</c:v>
                </c:pt>
                <c:pt idx="719">
                  <c:v>95.666666666666671</c:v>
                </c:pt>
                <c:pt idx="720">
                  <c:v>0</c:v>
                </c:pt>
                <c:pt idx="721">
                  <c:v>0</c:v>
                </c:pt>
                <c:pt idx="722">
                  <c:v>0</c:v>
                </c:pt>
                <c:pt idx="723">
                  <c:v>0</c:v>
                </c:pt>
                <c:pt idx="724">
                  <c:v>0</c:v>
                </c:pt>
                <c:pt idx="725">
                  <c:v>0</c:v>
                </c:pt>
                <c:pt idx="726">
                  <c:v>0</c:v>
                </c:pt>
                <c:pt idx="727">
                  <c:v>0</c:v>
                </c:pt>
                <c:pt idx="728">
                  <c:v>142.5</c:v>
                </c:pt>
                <c:pt idx="729">
                  <c:v>115</c:v>
                </c:pt>
                <c:pt idx="730">
                  <c:v>0</c:v>
                </c:pt>
                <c:pt idx="731">
                  <c:v>0</c:v>
                </c:pt>
                <c:pt idx="732">
                  <c:v>0</c:v>
                </c:pt>
                <c:pt idx="733">
                  <c:v>0</c:v>
                </c:pt>
                <c:pt idx="734">
                  <c:v>0</c:v>
                </c:pt>
                <c:pt idx="735">
                  <c:v>0</c:v>
                </c:pt>
                <c:pt idx="736">
                  <c:v>0</c:v>
                </c:pt>
                <c:pt idx="737">
                  <c:v>0</c:v>
                </c:pt>
                <c:pt idx="738">
                  <c:v>0</c:v>
                </c:pt>
                <c:pt idx="739">
                  <c:v>84.5</c:v>
                </c:pt>
                <c:pt idx="740">
                  <c:v>0</c:v>
                </c:pt>
                <c:pt idx="741">
                  <c:v>84.5</c:v>
                </c:pt>
                <c:pt idx="742">
                  <c:v>61.5</c:v>
                </c:pt>
                <c:pt idx="743">
                  <c:v>61.5</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47</c:v>
                </c:pt>
                <c:pt idx="758">
                  <c:v>47</c:v>
                </c:pt>
                <c:pt idx="759">
                  <c:v>0</c:v>
                </c:pt>
                <c:pt idx="760">
                  <c:v>0</c:v>
                </c:pt>
                <c:pt idx="761">
                  <c:v>0</c:v>
                </c:pt>
                <c:pt idx="762">
                  <c:v>35</c:v>
                </c:pt>
                <c:pt idx="763">
                  <c:v>25.75</c:v>
                </c:pt>
                <c:pt idx="764">
                  <c:v>0</c:v>
                </c:pt>
                <c:pt idx="765">
                  <c:v>33.666666666666664</c:v>
                </c:pt>
                <c:pt idx="766">
                  <c:v>0</c:v>
                </c:pt>
                <c:pt idx="767">
                  <c:v>33.666666666666664</c:v>
                </c:pt>
                <c:pt idx="768">
                  <c:v>75.714285714285708</c:v>
                </c:pt>
                <c:pt idx="769">
                  <c:v>0</c:v>
                </c:pt>
                <c:pt idx="770">
                  <c:v>0</c:v>
                </c:pt>
                <c:pt idx="771">
                  <c:v>0</c:v>
                </c:pt>
                <c:pt idx="772">
                  <c:v>0</c:v>
                </c:pt>
                <c:pt idx="773">
                  <c:v>0</c:v>
                </c:pt>
                <c:pt idx="774">
                  <c:v>0</c:v>
                </c:pt>
                <c:pt idx="775">
                  <c:v>84.833333333333329</c:v>
                </c:pt>
                <c:pt idx="776">
                  <c:v>0</c:v>
                </c:pt>
                <c:pt idx="777">
                  <c:v>0</c:v>
                </c:pt>
                <c:pt idx="778">
                  <c:v>103</c:v>
                </c:pt>
                <c:pt idx="779">
                  <c:v>0</c:v>
                </c:pt>
                <c:pt idx="780">
                  <c:v>0</c:v>
                </c:pt>
                <c:pt idx="781">
                  <c:v>105</c:v>
                </c:pt>
                <c:pt idx="782">
                  <c:v>24.5</c:v>
                </c:pt>
                <c:pt idx="783">
                  <c:v>0</c:v>
                </c:pt>
                <c:pt idx="784">
                  <c:v>0</c:v>
                </c:pt>
                <c:pt idx="785">
                  <c:v>0</c:v>
                </c:pt>
                <c:pt idx="786">
                  <c:v>0</c:v>
                </c:pt>
                <c:pt idx="787">
                  <c:v>0</c:v>
                </c:pt>
                <c:pt idx="788">
                  <c:v>6.25</c:v>
                </c:pt>
                <c:pt idx="789">
                  <c:v>6.25</c:v>
                </c:pt>
                <c:pt idx="790">
                  <c:v>67.400000000000006</c:v>
                </c:pt>
                <c:pt idx="791">
                  <c:v>0</c:v>
                </c:pt>
                <c:pt idx="792">
                  <c:v>0</c:v>
                </c:pt>
                <c:pt idx="793">
                  <c:v>0</c:v>
                </c:pt>
                <c:pt idx="794">
                  <c:v>0</c:v>
                </c:pt>
                <c:pt idx="795">
                  <c:v>0</c:v>
                </c:pt>
                <c:pt idx="796">
                  <c:v>81.599999999999994</c:v>
                </c:pt>
                <c:pt idx="797">
                  <c:v>0</c:v>
                </c:pt>
                <c:pt idx="798">
                  <c:v>0</c:v>
                </c:pt>
                <c:pt idx="799">
                  <c:v>0</c:v>
                </c:pt>
                <c:pt idx="800">
                  <c:v>0</c:v>
                </c:pt>
                <c:pt idx="801">
                  <c:v>0</c:v>
                </c:pt>
                <c:pt idx="802">
                  <c:v>70.166666666666671</c:v>
                </c:pt>
                <c:pt idx="803">
                  <c:v>70.166666666666671</c:v>
                </c:pt>
                <c:pt idx="804">
                  <c:v>0</c:v>
                </c:pt>
                <c:pt idx="805">
                  <c:v>0</c:v>
                </c:pt>
                <c:pt idx="806">
                  <c:v>0</c:v>
                </c:pt>
                <c:pt idx="807">
                  <c:v>0</c:v>
                </c:pt>
                <c:pt idx="808">
                  <c:v>66.5</c:v>
                </c:pt>
                <c:pt idx="809">
                  <c:v>66.5</c:v>
                </c:pt>
                <c:pt idx="810">
                  <c:v>0</c:v>
                </c:pt>
                <c:pt idx="811">
                  <c:v>0</c:v>
                </c:pt>
                <c:pt idx="812">
                  <c:v>0</c:v>
                </c:pt>
                <c:pt idx="813">
                  <c:v>47.714285714285715</c:v>
                </c:pt>
                <c:pt idx="814">
                  <c:v>47.714285714285715</c:v>
                </c:pt>
                <c:pt idx="815">
                  <c:v>0</c:v>
                </c:pt>
                <c:pt idx="816">
                  <c:v>38</c:v>
                </c:pt>
                <c:pt idx="817">
                  <c:v>0</c:v>
                </c:pt>
                <c:pt idx="818">
                  <c:v>0</c:v>
                </c:pt>
                <c:pt idx="819">
                  <c:v>0</c:v>
                </c:pt>
                <c:pt idx="820">
                  <c:v>0</c:v>
                </c:pt>
                <c:pt idx="821">
                  <c:v>0</c:v>
                </c:pt>
                <c:pt idx="822">
                  <c:v>0</c:v>
                </c:pt>
                <c:pt idx="823">
                  <c:v>0</c:v>
                </c:pt>
                <c:pt idx="824">
                  <c:v>0</c:v>
                </c:pt>
                <c:pt idx="825">
                  <c:v>0</c:v>
                </c:pt>
                <c:pt idx="826">
                  <c:v>26.5</c:v>
                </c:pt>
                <c:pt idx="827">
                  <c:v>26.5</c:v>
                </c:pt>
                <c:pt idx="828">
                  <c:v>26.5</c:v>
                </c:pt>
                <c:pt idx="829">
                  <c:v>0</c:v>
                </c:pt>
                <c:pt idx="830">
                  <c:v>0</c:v>
                </c:pt>
                <c:pt idx="831">
                  <c:v>0</c:v>
                </c:pt>
                <c:pt idx="832">
                  <c:v>0</c:v>
                </c:pt>
                <c:pt idx="833">
                  <c:v>0</c:v>
                </c:pt>
                <c:pt idx="834">
                  <c:v>0</c:v>
                </c:pt>
                <c:pt idx="835">
                  <c:v>8.25</c:v>
                </c:pt>
                <c:pt idx="836">
                  <c:v>0</c:v>
                </c:pt>
                <c:pt idx="837">
                  <c:v>66.333333333333329</c:v>
                </c:pt>
                <c:pt idx="838">
                  <c:v>0</c:v>
                </c:pt>
                <c:pt idx="839">
                  <c:v>0</c:v>
                </c:pt>
                <c:pt idx="840">
                  <c:v>0</c:v>
                </c:pt>
                <c:pt idx="841">
                  <c:v>66.333333333333329</c:v>
                </c:pt>
                <c:pt idx="842">
                  <c:v>62.875</c:v>
                </c:pt>
                <c:pt idx="843">
                  <c:v>62.875</c:v>
                </c:pt>
                <c:pt idx="844">
                  <c:v>0</c:v>
                </c:pt>
                <c:pt idx="845">
                  <c:v>51.454545454545453</c:v>
                </c:pt>
                <c:pt idx="846">
                  <c:v>51.454545454545453</c:v>
                </c:pt>
                <c:pt idx="847">
                  <c:v>51.454545454545453</c:v>
                </c:pt>
                <c:pt idx="848">
                  <c:v>0</c:v>
                </c:pt>
                <c:pt idx="849">
                  <c:v>0</c:v>
                </c:pt>
                <c:pt idx="850">
                  <c:v>0</c:v>
                </c:pt>
                <c:pt idx="851">
                  <c:v>0</c:v>
                </c:pt>
                <c:pt idx="852">
                  <c:v>0</c:v>
                </c:pt>
                <c:pt idx="853">
                  <c:v>65.444444444444443</c:v>
                </c:pt>
                <c:pt idx="854">
                  <c:v>0</c:v>
                </c:pt>
                <c:pt idx="855">
                  <c:v>0</c:v>
                </c:pt>
                <c:pt idx="856">
                  <c:v>0</c:v>
                </c:pt>
                <c:pt idx="857">
                  <c:v>0</c:v>
                </c:pt>
                <c:pt idx="858">
                  <c:v>107.88888888888889</c:v>
                </c:pt>
                <c:pt idx="859">
                  <c:v>0</c:v>
                </c:pt>
                <c:pt idx="860">
                  <c:v>0</c:v>
                </c:pt>
                <c:pt idx="861">
                  <c:v>0</c:v>
                </c:pt>
                <c:pt idx="862">
                  <c:v>0</c:v>
                </c:pt>
                <c:pt idx="863">
                  <c:v>82.625</c:v>
                </c:pt>
                <c:pt idx="864">
                  <c:v>0</c:v>
                </c:pt>
                <c:pt idx="865">
                  <c:v>0</c:v>
                </c:pt>
                <c:pt idx="866">
                  <c:v>0</c:v>
                </c:pt>
                <c:pt idx="867">
                  <c:v>80.857142857142861</c:v>
                </c:pt>
                <c:pt idx="868">
                  <c:v>0</c:v>
                </c:pt>
                <c:pt idx="869">
                  <c:v>0</c:v>
                </c:pt>
                <c:pt idx="870">
                  <c:v>0</c:v>
                </c:pt>
                <c:pt idx="871">
                  <c:v>0</c:v>
                </c:pt>
                <c:pt idx="872">
                  <c:v>119</c:v>
                </c:pt>
                <c:pt idx="873">
                  <c:v>91</c:v>
                </c:pt>
                <c:pt idx="874">
                  <c:v>91</c:v>
                </c:pt>
                <c:pt idx="875">
                  <c:v>0</c:v>
                </c:pt>
                <c:pt idx="876">
                  <c:v>0</c:v>
                </c:pt>
                <c:pt idx="877">
                  <c:v>0</c:v>
                </c:pt>
                <c:pt idx="878">
                  <c:v>0</c:v>
                </c:pt>
                <c:pt idx="879">
                  <c:v>0</c:v>
                </c:pt>
                <c:pt idx="880">
                  <c:v>0</c:v>
                </c:pt>
                <c:pt idx="881">
                  <c:v>47.833333333333336</c:v>
                </c:pt>
                <c:pt idx="882">
                  <c:v>0</c:v>
                </c:pt>
                <c:pt idx="883">
                  <c:v>0</c:v>
                </c:pt>
                <c:pt idx="884">
                  <c:v>0</c:v>
                </c:pt>
                <c:pt idx="885">
                  <c:v>0</c:v>
                </c:pt>
                <c:pt idx="886">
                  <c:v>0</c:v>
                </c:pt>
                <c:pt idx="887">
                  <c:v>0</c:v>
                </c:pt>
                <c:pt idx="888">
                  <c:v>51.5</c:v>
                </c:pt>
                <c:pt idx="889">
                  <c:v>57.75</c:v>
                </c:pt>
                <c:pt idx="890">
                  <c:v>0</c:v>
                </c:pt>
                <c:pt idx="891">
                  <c:v>57.75</c:v>
                </c:pt>
                <c:pt idx="892">
                  <c:v>0</c:v>
                </c:pt>
                <c:pt idx="893">
                  <c:v>0</c:v>
                </c:pt>
                <c:pt idx="894">
                  <c:v>0</c:v>
                </c:pt>
                <c:pt idx="895">
                  <c:v>51.4</c:v>
                </c:pt>
                <c:pt idx="896">
                  <c:v>43.666666666666664</c:v>
                </c:pt>
                <c:pt idx="897">
                  <c:v>0</c:v>
                </c:pt>
                <c:pt idx="898">
                  <c:v>0</c:v>
                </c:pt>
                <c:pt idx="899">
                  <c:v>0</c:v>
                </c:pt>
                <c:pt idx="900">
                  <c:v>0</c:v>
                </c:pt>
                <c:pt idx="901">
                  <c:v>0</c:v>
                </c:pt>
                <c:pt idx="902">
                  <c:v>0</c:v>
                </c:pt>
                <c:pt idx="903">
                  <c:v>0</c:v>
                </c:pt>
                <c:pt idx="904">
                  <c:v>0</c:v>
                </c:pt>
                <c:pt idx="905">
                  <c:v>0</c:v>
                </c:pt>
                <c:pt idx="906">
                  <c:v>30.333333333333332</c:v>
                </c:pt>
                <c:pt idx="907">
                  <c:v>0</c:v>
                </c:pt>
                <c:pt idx="908">
                  <c:v>12.166666666666666</c:v>
                </c:pt>
                <c:pt idx="909">
                  <c:v>12.166666666666666</c:v>
                </c:pt>
                <c:pt idx="910">
                  <c:v>0</c:v>
                </c:pt>
                <c:pt idx="911">
                  <c:v>12.166666666666666</c:v>
                </c:pt>
                <c:pt idx="912">
                  <c:v>0</c:v>
                </c:pt>
                <c:pt idx="913">
                  <c:v>0</c:v>
                </c:pt>
                <c:pt idx="914">
                  <c:v>0</c:v>
                </c:pt>
                <c:pt idx="915">
                  <c:v>10.333333333333334</c:v>
                </c:pt>
                <c:pt idx="916">
                  <c:v>10.333333333333334</c:v>
                </c:pt>
                <c:pt idx="917">
                  <c:v>0</c:v>
                </c:pt>
                <c:pt idx="918">
                  <c:v>0</c:v>
                </c:pt>
                <c:pt idx="919">
                  <c:v>0</c:v>
                </c:pt>
                <c:pt idx="920">
                  <c:v>0</c:v>
                </c:pt>
                <c:pt idx="921">
                  <c:v>0</c:v>
                </c:pt>
                <c:pt idx="922">
                  <c:v>0</c:v>
                </c:pt>
                <c:pt idx="923">
                  <c:v>0</c:v>
                </c:pt>
                <c:pt idx="924">
                  <c:v>0</c:v>
                </c:pt>
                <c:pt idx="925">
                  <c:v>38.142857142857146</c:v>
                </c:pt>
                <c:pt idx="926">
                  <c:v>0</c:v>
                </c:pt>
                <c:pt idx="927">
                  <c:v>38.142857142857146</c:v>
                </c:pt>
                <c:pt idx="928">
                  <c:v>38.25</c:v>
                </c:pt>
                <c:pt idx="929">
                  <c:v>0</c:v>
                </c:pt>
                <c:pt idx="930">
                  <c:v>0</c:v>
                </c:pt>
                <c:pt idx="931">
                  <c:v>0</c:v>
                </c:pt>
                <c:pt idx="932">
                  <c:v>0</c:v>
                </c:pt>
                <c:pt idx="933">
                  <c:v>0</c:v>
                </c:pt>
                <c:pt idx="934">
                  <c:v>53.6</c:v>
                </c:pt>
                <c:pt idx="935">
                  <c:v>53.6</c:v>
                </c:pt>
                <c:pt idx="936">
                  <c:v>40.142857142857146</c:v>
                </c:pt>
                <c:pt idx="937">
                  <c:v>40.142857142857146</c:v>
                </c:pt>
                <c:pt idx="938">
                  <c:v>0</c:v>
                </c:pt>
                <c:pt idx="939">
                  <c:v>36.375</c:v>
                </c:pt>
                <c:pt idx="940">
                  <c:v>0</c:v>
                </c:pt>
                <c:pt idx="941">
                  <c:v>0</c:v>
                </c:pt>
                <c:pt idx="942">
                  <c:v>18.571428571428573</c:v>
                </c:pt>
                <c:pt idx="943">
                  <c:v>0</c:v>
                </c:pt>
                <c:pt idx="944">
                  <c:v>0</c:v>
                </c:pt>
                <c:pt idx="945">
                  <c:v>0</c:v>
                </c:pt>
                <c:pt idx="946">
                  <c:v>0</c:v>
                </c:pt>
                <c:pt idx="947">
                  <c:v>0</c:v>
                </c:pt>
                <c:pt idx="948">
                  <c:v>0</c:v>
                </c:pt>
                <c:pt idx="949">
                  <c:v>16.2</c:v>
                </c:pt>
                <c:pt idx="950">
                  <c:v>0</c:v>
                </c:pt>
                <c:pt idx="951">
                  <c:v>0</c:v>
                </c:pt>
                <c:pt idx="952">
                  <c:v>17.5</c:v>
                </c:pt>
                <c:pt idx="953">
                  <c:v>0</c:v>
                </c:pt>
                <c:pt idx="954">
                  <c:v>0</c:v>
                </c:pt>
                <c:pt idx="955">
                  <c:v>28.75</c:v>
                </c:pt>
                <c:pt idx="956">
                  <c:v>0</c:v>
                </c:pt>
                <c:pt idx="957">
                  <c:v>34.5</c:v>
                </c:pt>
                <c:pt idx="958">
                  <c:v>0</c:v>
                </c:pt>
                <c:pt idx="959">
                  <c:v>0</c:v>
                </c:pt>
                <c:pt idx="960">
                  <c:v>0</c:v>
                </c:pt>
                <c:pt idx="961">
                  <c:v>0</c:v>
                </c:pt>
                <c:pt idx="962">
                  <c:v>0</c:v>
                </c:pt>
                <c:pt idx="963">
                  <c:v>0</c:v>
                </c:pt>
                <c:pt idx="964">
                  <c:v>0</c:v>
                </c:pt>
                <c:pt idx="965">
                  <c:v>0</c:v>
                </c:pt>
                <c:pt idx="966">
                  <c:v>31</c:v>
                </c:pt>
                <c:pt idx="967">
                  <c:v>31</c:v>
                </c:pt>
                <c:pt idx="968">
                  <c:v>0</c:v>
                </c:pt>
                <c:pt idx="969">
                  <c:v>0</c:v>
                </c:pt>
                <c:pt idx="970">
                  <c:v>25.25</c:v>
                </c:pt>
                <c:pt idx="971">
                  <c:v>0</c:v>
                </c:pt>
                <c:pt idx="972">
                  <c:v>0</c:v>
                </c:pt>
                <c:pt idx="973">
                  <c:v>0</c:v>
                </c:pt>
                <c:pt idx="974">
                  <c:v>0</c:v>
                </c:pt>
                <c:pt idx="975">
                  <c:v>0</c:v>
                </c:pt>
                <c:pt idx="976">
                  <c:v>25.25</c:v>
                </c:pt>
                <c:pt idx="977">
                  <c:v>0</c:v>
                </c:pt>
                <c:pt idx="978">
                  <c:v>0</c:v>
                </c:pt>
                <c:pt idx="979">
                  <c:v>0</c:v>
                </c:pt>
                <c:pt idx="980">
                  <c:v>0</c:v>
                </c:pt>
                <c:pt idx="981">
                  <c:v>0</c:v>
                </c:pt>
                <c:pt idx="982">
                  <c:v>0</c:v>
                </c:pt>
                <c:pt idx="983">
                  <c:v>0</c:v>
                </c:pt>
                <c:pt idx="984">
                  <c:v>0</c:v>
                </c:pt>
                <c:pt idx="985">
                  <c:v>41.5</c:v>
                </c:pt>
                <c:pt idx="986">
                  <c:v>41.5</c:v>
                </c:pt>
                <c:pt idx="987">
                  <c:v>41.2</c:v>
                </c:pt>
                <c:pt idx="988">
                  <c:v>0</c:v>
                </c:pt>
                <c:pt idx="989">
                  <c:v>44.166666666666664</c:v>
                </c:pt>
                <c:pt idx="990">
                  <c:v>44.166666666666664</c:v>
                </c:pt>
                <c:pt idx="991">
                  <c:v>0</c:v>
                </c:pt>
                <c:pt idx="992">
                  <c:v>0</c:v>
                </c:pt>
                <c:pt idx="993">
                  <c:v>0</c:v>
                </c:pt>
                <c:pt idx="994">
                  <c:v>36.25</c:v>
                </c:pt>
                <c:pt idx="995">
                  <c:v>36.25</c:v>
                </c:pt>
                <c:pt idx="996">
                  <c:v>0</c:v>
                </c:pt>
                <c:pt idx="997">
                  <c:v>0</c:v>
                </c:pt>
                <c:pt idx="998">
                  <c:v>0</c:v>
                </c:pt>
                <c:pt idx="999">
                  <c:v>29.444444444444443</c:v>
                </c:pt>
                <c:pt idx="1000">
                  <c:v>0</c:v>
                </c:pt>
                <c:pt idx="1001">
                  <c:v>29.444444444444443</c:v>
                </c:pt>
                <c:pt idx="1002">
                  <c:v>0</c:v>
                </c:pt>
                <c:pt idx="1003">
                  <c:v>0</c:v>
                </c:pt>
                <c:pt idx="1004">
                  <c:v>26.09090909090909</c:v>
                </c:pt>
                <c:pt idx="1005">
                  <c:v>26.09090909090909</c:v>
                </c:pt>
                <c:pt idx="1006">
                  <c:v>0</c:v>
                </c:pt>
                <c:pt idx="1007">
                  <c:v>0</c:v>
                </c:pt>
                <c:pt idx="1008">
                  <c:v>0</c:v>
                </c:pt>
                <c:pt idx="1009">
                  <c:v>0</c:v>
                </c:pt>
                <c:pt idx="1010">
                  <c:v>0</c:v>
                </c:pt>
                <c:pt idx="1011">
                  <c:v>0</c:v>
                </c:pt>
                <c:pt idx="1012">
                  <c:v>0</c:v>
                </c:pt>
                <c:pt idx="1013">
                  <c:v>0</c:v>
                </c:pt>
                <c:pt idx="1014">
                  <c:v>0</c:v>
                </c:pt>
                <c:pt idx="1015">
                  <c:v>18.8</c:v>
                </c:pt>
                <c:pt idx="1016">
                  <c:v>0</c:v>
                </c:pt>
                <c:pt idx="1017">
                  <c:v>0</c:v>
                </c:pt>
                <c:pt idx="1018">
                  <c:v>0</c:v>
                </c:pt>
                <c:pt idx="1019">
                  <c:v>0</c:v>
                </c:pt>
                <c:pt idx="1020">
                  <c:v>0</c:v>
                </c:pt>
                <c:pt idx="1021">
                  <c:v>0</c:v>
                </c:pt>
                <c:pt idx="1022">
                  <c:v>0</c:v>
                </c:pt>
                <c:pt idx="1023">
                  <c:v>0</c:v>
                </c:pt>
                <c:pt idx="1024">
                  <c:v>0</c:v>
                </c:pt>
                <c:pt idx="1025">
                  <c:v>16</c:v>
                </c:pt>
                <c:pt idx="1026">
                  <c:v>0</c:v>
                </c:pt>
                <c:pt idx="1027">
                  <c:v>13.333333333333334</c:v>
                </c:pt>
                <c:pt idx="1028">
                  <c:v>0</c:v>
                </c:pt>
                <c:pt idx="1029">
                  <c:v>0</c:v>
                </c:pt>
                <c:pt idx="1030">
                  <c:v>0</c:v>
                </c:pt>
                <c:pt idx="1031">
                  <c:v>31</c:v>
                </c:pt>
                <c:pt idx="1032">
                  <c:v>0</c:v>
                </c:pt>
                <c:pt idx="1033">
                  <c:v>0</c:v>
                </c:pt>
                <c:pt idx="1034">
                  <c:v>60.5</c:v>
                </c:pt>
                <c:pt idx="1035">
                  <c:v>60.5</c:v>
                </c:pt>
                <c:pt idx="1036">
                  <c:v>60.5</c:v>
                </c:pt>
                <c:pt idx="1037">
                  <c:v>0</c:v>
                </c:pt>
                <c:pt idx="1038">
                  <c:v>53.4</c:v>
                </c:pt>
                <c:pt idx="1039">
                  <c:v>0</c:v>
                </c:pt>
                <c:pt idx="1040">
                  <c:v>0</c:v>
                </c:pt>
                <c:pt idx="1041">
                  <c:v>60.666666666666664</c:v>
                </c:pt>
                <c:pt idx="1042">
                  <c:v>0</c:v>
                </c:pt>
                <c:pt idx="1043">
                  <c:v>55.5</c:v>
                </c:pt>
                <c:pt idx="1044">
                  <c:v>55.5</c:v>
                </c:pt>
                <c:pt idx="1045">
                  <c:v>0</c:v>
                </c:pt>
                <c:pt idx="1046">
                  <c:v>50</c:v>
                </c:pt>
                <c:pt idx="1047">
                  <c:v>0</c:v>
                </c:pt>
                <c:pt idx="1048">
                  <c:v>0</c:v>
                </c:pt>
                <c:pt idx="1049">
                  <c:v>0</c:v>
                </c:pt>
                <c:pt idx="1050">
                  <c:v>0</c:v>
                </c:pt>
                <c:pt idx="1051">
                  <c:v>50</c:v>
                </c:pt>
                <c:pt idx="1052">
                  <c:v>0</c:v>
                </c:pt>
                <c:pt idx="1053">
                  <c:v>0</c:v>
                </c:pt>
                <c:pt idx="1054">
                  <c:v>44</c:v>
                </c:pt>
                <c:pt idx="1055">
                  <c:v>0</c:v>
                </c:pt>
                <c:pt idx="1056">
                  <c:v>0</c:v>
                </c:pt>
                <c:pt idx="1057">
                  <c:v>0</c:v>
                </c:pt>
                <c:pt idx="1058">
                  <c:v>0</c:v>
                </c:pt>
                <c:pt idx="1059">
                  <c:v>0</c:v>
                </c:pt>
                <c:pt idx="1060">
                  <c:v>0</c:v>
                </c:pt>
                <c:pt idx="1061">
                  <c:v>31.166666666666668</c:v>
                </c:pt>
                <c:pt idx="1062">
                  <c:v>39.166666666666664</c:v>
                </c:pt>
                <c:pt idx="1063">
                  <c:v>39.166666666666664</c:v>
                </c:pt>
                <c:pt idx="1064">
                  <c:v>44.166666666666664</c:v>
                </c:pt>
                <c:pt idx="1065">
                  <c:v>0</c:v>
                </c:pt>
                <c:pt idx="1066">
                  <c:v>30.166666666666668</c:v>
                </c:pt>
                <c:pt idx="1067">
                  <c:v>0</c:v>
                </c:pt>
                <c:pt idx="1068">
                  <c:v>0</c:v>
                </c:pt>
                <c:pt idx="1069">
                  <c:v>62</c:v>
                </c:pt>
                <c:pt idx="1070">
                  <c:v>62</c:v>
                </c:pt>
                <c:pt idx="1071">
                  <c:v>0</c:v>
                </c:pt>
                <c:pt idx="1072">
                  <c:v>0</c:v>
                </c:pt>
                <c:pt idx="1073">
                  <c:v>0</c:v>
                </c:pt>
                <c:pt idx="1074">
                  <c:v>0</c:v>
                </c:pt>
                <c:pt idx="1075">
                  <c:v>0</c:v>
                </c:pt>
                <c:pt idx="1076">
                  <c:v>0</c:v>
                </c:pt>
                <c:pt idx="1077">
                  <c:v>0</c:v>
                </c:pt>
                <c:pt idx="1078">
                  <c:v>0</c:v>
                </c:pt>
                <c:pt idx="1079">
                  <c:v>0</c:v>
                </c:pt>
                <c:pt idx="1080">
                  <c:v>0</c:v>
                </c:pt>
                <c:pt idx="1081">
                  <c:v>0</c:v>
                </c:pt>
                <c:pt idx="1082">
                  <c:v>81.666666666666671</c:v>
                </c:pt>
                <c:pt idx="1083">
                  <c:v>81.25</c:v>
                </c:pt>
                <c:pt idx="1084">
                  <c:v>0</c:v>
                </c:pt>
                <c:pt idx="1085">
                  <c:v>0</c:v>
                </c:pt>
                <c:pt idx="1086">
                  <c:v>0</c:v>
                </c:pt>
                <c:pt idx="1087">
                  <c:v>43.666666666666664</c:v>
                </c:pt>
                <c:pt idx="1088">
                  <c:v>0</c:v>
                </c:pt>
                <c:pt idx="1089">
                  <c:v>0</c:v>
                </c:pt>
                <c:pt idx="1090">
                  <c:v>0</c:v>
                </c:pt>
                <c:pt idx="1091">
                  <c:v>0</c:v>
                </c:pt>
                <c:pt idx="1092">
                  <c:v>0</c:v>
                </c:pt>
                <c:pt idx="1093">
                  <c:v>31.6</c:v>
                </c:pt>
                <c:pt idx="1094">
                  <c:v>31.6</c:v>
                </c:pt>
                <c:pt idx="1095">
                  <c:v>0</c:v>
                </c:pt>
                <c:pt idx="1096">
                  <c:v>31.6</c:v>
                </c:pt>
                <c:pt idx="1097">
                  <c:v>15.166666666666666</c:v>
                </c:pt>
                <c:pt idx="1098">
                  <c:v>15.166666666666666</c:v>
                </c:pt>
                <c:pt idx="1099">
                  <c:v>0</c:v>
                </c:pt>
                <c:pt idx="1100">
                  <c:v>0</c:v>
                </c:pt>
                <c:pt idx="1101">
                  <c:v>14.833333333333334</c:v>
                </c:pt>
                <c:pt idx="1102">
                  <c:v>0</c:v>
                </c:pt>
                <c:pt idx="1103">
                  <c:v>0</c:v>
                </c:pt>
                <c:pt idx="1104">
                  <c:v>0</c:v>
                </c:pt>
                <c:pt idx="1105">
                  <c:v>19</c:v>
                </c:pt>
                <c:pt idx="1106">
                  <c:v>0</c:v>
                </c:pt>
                <c:pt idx="1107">
                  <c:v>0</c:v>
                </c:pt>
                <c:pt idx="1108">
                  <c:v>0</c:v>
                </c:pt>
                <c:pt idx="1109">
                  <c:v>0</c:v>
                </c:pt>
                <c:pt idx="1110">
                  <c:v>0</c:v>
                </c:pt>
                <c:pt idx="1111">
                  <c:v>0</c:v>
                </c:pt>
                <c:pt idx="1112">
                  <c:v>0</c:v>
                </c:pt>
                <c:pt idx="1113">
                  <c:v>0</c:v>
                </c:pt>
                <c:pt idx="1114">
                  <c:v>0</c:v>
                </c:pt>
                <c:pt idx="1115">
                  <c:v>30</c:v>
                </c:pt>
                <c:pt idx="1116">
                  <c:v>0</c:v>
                </c:pt>
                <c:pt idx="1117">
                  <c:v>0</c:v>
                </c:pt>
                <c:pt idx="1118">
                  <c:v>30.333333333333332</c:v>
                </c:pt>
                <c:pt idx="1119">
                  <c:v>0</c:v>
                </c:pt>
                <c:pt idx="1120">
                  <c:v>0</c:v>
                </c:pt>
                <c:pt idx="1121">
                  <c:v>0</c:v>
                </c:pt>
                <c:pt idx="1122">
                  <c:v>0</c:v>
                </c:pt>
                <c:pt idx="1123">
                  <c:v>34.5</c:v>
                </c:pt>
                <c:pt idx="1124">
                  <c:v>34.5</c:v>
                </c:pt>
                <c:pt idx="1125">
                  <c:v>0</c:v>
                </c:pt>
                <c:pt idx="1126">
                  <c:v>0</c:v>
                </c:pt>
                <c:pt idx="1127">
                  <c:v>0</c:v>
                </c:pt>
                <c:pt idx="1128">
                  <c:v>0</c:v>
                </c:pt>
                <c:pt idx="1129">
                  <c:v>0</c:v>
                </c:pt>
                <c:pt idx="1130">
                  <c:v>0</c:v>
                </c:pt>
                <c:pt idx="1131">
                  <c:v>27.833333333333332</c:v>
                </c:pt>
                <c:pt idx="1132">
                  <c:v>27.833333333333332</c:v>
                </c:pt>
                <c:pt idx="1133">
                  <c:v>0</c:v>
                </c:pt>
                <c:pt idx="1134">
                  <c:v>22</c:v>
                </c:pt>
                <c:pt idx="1135">
                  <c:v>0</c:v>
                </c:pt>
                <c:pt idx="1136">
                  <c:v>0</c:v>
                </c:pt>
                <c:pt idx="1137">
                  <c:v>0</c:v>
                </c:pt>
                <c:pt idx="1138">
                  <c:v>0</c:v>
                </c:pt>
                <c:pt idx="1139">
                  <c:v>0</c:v>
                </c:pt>
                <c:pt idx="1140">
                  <c:v>0</c:v>
                </c:pt>
                <c:pt idx="1141">
                  <c:v>36.333333333333336</c:v>
                </c:pt>
                <c:pt idx="1142">
                  <c:v>0</c:v>
                </c:pt>
                <c:pt idx="1143">
                  <c:v>0</c:v>
                </c:pt>
                <c:pt idx="1144">
                  <c:v>32</c:v>
                </c:pt>
                <c:pt idx="1145">
                  <c:v>0</c:v>
                </c:pt>
                <c:pt idx="1146">
                  <c:v>0</c:v>
                </c:pt>
                <c:pt idx="1147">
                  <c:v>0</c:v>
                </c:pt>
                <c:pt idx="1148">
                  <c:v>0</c:v>
                </c:pt>
                <c:pt idx="1149">
                  <c:v>0</c:v>
                </c:pt>
                <c:pt idx="1150">
                  <c:v>0</c:v>
                </c:pt>
                <c:pt idx="1151">
                  <c:v>93.666666666666671</c:v>
                </c:pt>
                <c:pt idx="1152">
                  <c:v>0</c:v>
                </c:pt>
                <c:pt idx="1153">
                  <c:v>0</c:v>
                </c:pt>
                <c:pt idx="1154">
                  <c:v>0</c:v>
                </c:pt>
                <c:pt idx="1155">
                  <c:v>0</c:v>
                </c:pt>
                <c:pt idx="1156">
                  <c:v>0</c:v>
                </c:pt>
                <c:pt idx="1157">
                  <c:v>0</c:v>
                </c:pt>
                <c:pt idx="1158">
                  <c:v>0</c:v>
                </c:pt>
                <c:pt idx="1159">
                  <c:v>0</c:v>
                </c:pt>
                <c:pt idx="1160">
                  <c:v>0</c:v>
                </c:pt>
                <c:pt idx="1161">
                  <c:v>92</c:v>
                </c:pt>
                <c:pt idx="1162">
                  <c:v>0</c:v>
                </c:pt>
                <c:pt idx="1163">
                  <c:v>0</c:v>
                </c:pt>
                <c:pt idx="1164">
                  <c:v>16</c:v>
                </c:pt>
                <c:pt idx="1165">
                  <c:v>0</c:v>
                </c:pt>
                <c:pt idx="1166">
                  <c:v>0</c:v>
                </c:pt>
                <c:pt idx="1167">
                  <c:v>0</c:v>
                </c:pt>
                <c:pt idx="1168">
                  <c:v>19</c:v>
                </c:pt>
                <c:pt idx="1169">
                  <c:v>0</c:v>
                </c:pt>
                <c:pt idx="1170">
                  <c:v>0</c:v>
                </c:pt>
                <c:pt idx="1171">
                  <c:v>0</c:v>
                </c:pt>
                <c:pt idx="1172">
                  <c:v>0</c:v>
                </c:pt>
                <c:pt idx="1173">
                  <c:v>0</c:v>
                </c:pt>
                <c:pt idx="1174">
                  <c:v>0</c:v>
                </c:pt>
                <c:pt idx="1175">
                  <c:v>0</c:v>
                </c:pt>
                <c:pt idx="1176">
                  <c:v>17.5</c:v>
                </c:pt>
                <c:pt idx="1177">
                  <c:v>0</c:v>
                </c:pt>
                <c:pt idx="1178">
                  <c:v>0</c:v>
                </c:pt>
                <c:pt idx="1179">
                  <c:v>0</c:v>
                </c:pt>
                <c:pt idx="1180">
                  <c:v>0</c:v>
                </c:pt>
                <c:pt idx="1181">
                  <c:v>13.25</c:v>
                </c:pt>
                <c:pt idx="1182">
                  <c:v>0</c:v>
                </c:pt>
                <c:pt idx="1183">
                  <c:v>0</c:v>
                </c:pt>
                <c:pt idx="1184">
                  <c:v>0</c:v>
                </c:pt>
                <c:pt idx="1185">
                  <c:v>0</c:v>
                </c:pt>
                <c:pt idx="1186">
                  <c:v>0</c:v>
                </c:pt>
                <c:pt idx="1187">
                  <c:v>0</c:v>
                </c:pt>
                <c:pt idx="1188">
                  <c:v>34</c:v>
                </c:pt>
                <c:pt idx="1189">
                  <c:v>0</c:v>
                </c:pt>
                <c:pt idx="1190">
                  <c:v>0</c:v>
                </c:pt>
                <c:pt idx="1191">
                  <c:v>0</c:v>
                </c:pt>
                <c:pt idx="1192">
                  <c:v>25</c:v>
                </c:pt>
                <c:pt idx="1193">
                  <c:v>25</c:v>
                </c:pt>
                <c:pt idx="1194">
                  <c:v>25</c:v>
                </c:pt>
                <c:pt idx="1195">
                  <c:v>0</c:v>
                </c:pt>
                <c:pt idx="1196">
                  <c:v>0</c:v>
                </c:pt>
                <c:pt idx="1197">
                  <c:v>26.5</c:v>
                </c:pt>
                <c:pt idx="1198">
                  <c:v>0</c:v>
                </c:pt>
                <c:pt idx="1199">
                  <c:v>40</c:v>
                </c:pt>
                <c:pt idx="1200">
                  <c:v>0</c:v>
                </c:pt>
                <c:pt idx="1201">
                  <c:v>41</c:v>
                </c:pt>
                <c:pt idx="1202">
                  <c:v>0</c:v>
                </c:pt>
                <c:pt idx="1203">
                  <c:v>37.428571428571431</c:v>
                </c:pt>
                <c:pt idx="1204">
                  <c:v>31</c:v>
                </c:pt>
                <c:pt idx="1205">
                  <c:v>0</c:v>
                </c:pt>
                <c:pt idx="1206">
                  <c:v>31</c:v>
                </c:pt>
                <c:pt idx="1207">
                  <c:v>36.285714285714285</c:v>
                </c:pt>
                <c:pt idx="1208">
                  <c:v>0</c:v>
                </c:pt>
                <c:pt idx="1209">
                  <c:v>0</c:v>
                </c:pt>
                <c:pt idx="1210">
                  <c:v>0</c:v>
                </c:pt>
                <c:pt idx="1211">
                  <c:v>23.166666666666668</c:v>
                </c:pt>
                <c:pt idx="1212">
                  <c:v>0</c:v>
                </c:pt>
                <c:pt idx="1213">
                  <c:v>0</c:v>
                </c:pt>
                <c:pt idx="1214">
                  <c:v>0</c:v>
                </c:pt>
                <c:pt idx="1215">
                  <c:v>23.5</c:v>
                </c:pt>
                <c:pt idx="1216">
                  <c:v>0</c:v>
                </c:pt>
                <c:pt idx="1217">
                  <c:v>0</c:v>
                </c:pt>
                <c:pt idx="1218">
                  <c:v>0</c:v>
                </c:pt>
                <c:pt idx="1219">
                  <c:v>0</c:v>
                </c:pt>
                <c:pt idx="1220">
                  <c:v>0</c:v>
                </c:pt>
                <c:pt idx="1221">
                  <c:v>0</c:v>
                </c:pt>
                <c:pt idx="1222">
                  <c:v>0</c:v>
                </c:pt>
                <c:pt idx="1223">
                  <c:v>0</c:v>
                </c:pt>
                <c:pt idx="1224">
                  <c:v>0</c:v>
                </c:pt>
                <c:pt idx="1225">
                  <c:v>0</c:v>
                </c:pt>
                <c:pt idx="1226">
                  <c:v>0</c:v>
                </c:pt>
                <c:pt idx="1227">
                  <c:v>28</c:v>
                </c:pt>
                <c:pt idx="1228">
                  <c:v>0</c:v>
                </c:pt>
                <c:pt idx="1229">
                  <c:v>0</c:v>
                </c:pt>
                <c:pt idx="1230">
                  <c:v>0</c:v>
                </c:pt>
                <c:pt idx="1231">
                  <c:v>0</c:v>
                </c:pt>
                <c:pt idx="1232">
                  <c:v>0</c:v>
                </c:pt>
                <c:pt idx="1233">
                  <c:v>74</c:v>
                </c:pt>
                <c:pt idx="1234">
                  <c:v>0</c:v>
                </c:pt>
                <c:pt idx="1235">
                  <c:v>0</c:v>
                </c:pt>
                <c:pt idx="1236">
                  <c:v>0</c:v>
                </c:pt>
                <c:pt idx="1237">
                  <c:v>0</c:v>
                </c:pt>
                <c:pt idx="1238">
                  <c:v>78.5</c:v>
                </c:pt>
                <c:pt idx="1239">
                  <c:v>0</c:v>
                </c:pt>
                <c:pt idx="1240">
                  <c:v>67.333333333333329</c:v>
                </c:pt>
                <c:pt idx="1241">
                  <c:v>0</c:v>
                </c:pt>
                <c:pt idx="1242">
                  <c:v>0</c:v>
                </c:pt>
                <c:pt idx="1243">
                  <c:v>0</c:v>
                </c:pt>
                <c:pt idx="1244">
                  <c:v>0</c:v>
                </c:pt>
                <c:pt idx="1245">
                  <c:v>43.5</c:v>
                </c:pt>
                <c:pt idx="1246">
                  <c:v>62.666666666666664</c:v>
                </c:pt>
                <c:pt idx="1247">
                  <c:v>62.666666666666664</c:v>
                </c:pt>
                <c:pt idx="1248">
                  <c:v>0</c:v>
                </c:pt>
                <c:pt idx="1249">
                  <c:v>0</c:v>
                </c:pt>
                <c:pt idx="1250">
                  <c:v>0</c:v>
                </c:pt>
                <c:pt idx="1251">
                  <c:v>0</c:v>
                </c:pt>
                <c:pt idx="1252">
                  <c:v>55</c:v>
                </c:pt>
                <c:pt idx="1253">
                  <c:v>0</c:v>
                </c:pt>
                <c:pt idx="1254">
                  <c:v>74.5</c:v>
                </c:pt>
                <c:pt idx="1255">
                  <c:v>0</c:v>
                </c:pt>
                <c:pt idx="1256">
                  <c:v>0</c:v>
                </c:pt>
                <c:pt idx="1257">
                  <c:v>80</c:v>
                </c:pt>
                <c:pt idx="1258">
                  <c:v>104</c:v>
                </c:pt>
                <c:pt idx="1259">
                  <c:v>102.33333333333333</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677</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6CB6-42E1-93DC-5E05D640ABF4}"/>
            </c:ext>
          </c:extLst>
        </c:ser>
        <c:dLbls>
          <c:showLegendKey val="0"/>
          <c:showVal val="0"/>
          <c:showCatName val="0"/>
          <c:showSerName val="0"/>
          <c:showPercent val="0"/>
          <c:showBubbleSize val="0"/>
        </c:dLbls>
        <c:smooth val="0"/>
        <c:axId val="143782992"/>
        <c:axId val="143779632"/>
      </c:lineChart>
      <c:dateAx>
        <c:axId val="1437829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9632"/>
        <c:crosses val="autoZero"/>
        <c:auto val="1"/>
        <c:lblOffset val="100"/>
        <c:baseTimeUnit val="days"/>
      </c:dateAx>
      <c:valAx>
        <c:axId val="14377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Particle</a:t>
            </a:r>
            <a:r>
              <a:rPr lang="en-ZA" baseline="0"/>
              <a:t> Size vs pH Level per Product</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lotArea>
      <c:layout/>
      <c:scatterChart>
        <c:scatterStyle val="lineMarker"/>
        <c:varyColors val="0"/>
        <c:ser>
          <c:idx val="0"/>
          <c:order val="0"/>
          <c:tx>
            <c:strRef>
              <c:f>'5 pH vs Particle Scatter'!$F$2</c:f>
              <c:strCache>
                <c:ptCount val="1"/>
                <c:pt idx="0">
                  <c:v>Alprazolam 0.5mg</c:v>
                </c:pt>
              </c:strCache>
            </c:strRef>
          </c:tx>
          <c:spPr>
            <a:ln w="25400" cap="rnd">
              <a:noFill/>
              <a:round/>
            </a:ln>
            <a:effectLst/>
          </c:spPr>
          <c:marker>
            <c:symbol val="circle"/>
            <c:size val="5"/>
            <c:spPr>
              <a:solidFill>
                <a:schemeClr val="tx1">
                  <a:lumMod val="65000"/>
                  <a:lumOff val="35000"/>
                  <a:alpha val="65000"/>
                </a:schemeClr>
              </a:solidFill>
              <a:ln w="9525">
                <a:solidFill>
                  <a:schemeClr val="accent1"/>
                </a:solidFill>
              </a:ln>
              <a:effectLst/>
            </c:spPr>
          </c:marker>
          <c:xVal>
            <c:numRef>
              <c:f>'5 pH vs Particle Scatter'!$O$2:$O$403</c:f>
              <c:numCache>
                <c:formatCode>General</c:formatCode>
                <c:ptCount val="402"/>
                <c:pt idx="0">
                  <c:v>22.57647160812234</c:v>
                </c:pt>
                <c:pt idx="1">
                  <c:v>22.12030522232045</c:v>
                </c:pt>
                <c:pt idx="2">
                  <c:v>22.999643649981021</c:v>
                </c:pt>
                <c:pt idx="3">
                  <c:v>11.10639875547861</c:v>
                </c:pt>
                <c:pt idx="4">
                  <c:v>22.411244763403289</c:v>
                </c:pt>
                <c:pt idx="5">
                  <c:v>24.689577687553271</c:v>
                </c:pt>
                <c:pt idx="6">
                  <c:v>23.67318772729665</c:v>
                </c:pt>
                <c:pt idx="7">
                  <c:v>23.749501197118551</c:v>
                </c:pt>
                <c:pt idx="8">
                  <c:v>21.995680571760349</c:v>
                </c:pt>
                <c:pt idx="9">
                  <c:v>22.543041866167211</c:v>
                </c:pt>
                <c:pt idx="10">
                  <c:v>18.195169170904599</c:v>
                </c:pt>
                <c:pt idx="11">
                  <c:v>21.8364365670067</c:v>
                </c:pt>
                <c:pt idx="12">
                  <c:v>21.613592801690451</c:v>
                </c:pt>
                <c:pt idx="13">
                  <c:v>26.843157787661749</c:v>
                </c:pt>
                <c:pt idx="14">
                  <c:v>18.88762551610867</c:v>
                </c:pt>
                <c:pt idx="15">
                  <c:v>18.346053878362209</c:v>
                </c:pt>
                <c:pt idx="16">
                  <c:v>20.76862552972764</c:v>
                </c:pt>
                <c:pt idx="17">
                  <c:v>9.5648649069896567</c:v>
                </c:pt>
                <c:pt idx="18">
                  <c:v>22.71649014518194</c:v>
                </c:pt>
                <c:pt idx="19">
                  <c:v>12.21685413238048</c:v>
                </c:pt>
                <c:pt idx="20">
                  <c:v>18.000504689344311</c:v>
                </c:pt>
                <c:pt idx="21">
                  <c:v>25.350751191582141</c:v>
                </c:pt>
                <c:pt idx="22">
                  <c:v>20.106558243359711</c:v>
                </c:pt>
                <c:pt idx="23">
                  <c:v>20.003414094787409</c:v>
                </c:pt>
                <c:pt idx="24">
                  <c:v>18.93005577887245</c:v>
                </c:pt>
                <c:pt idx="25">
                  <c:v>18.15194831978183</c:v>
                </c:pt>
                <c:pt idx="26">
                  <c:v>21.538383267005571</c:v>
                </c:pt>
                <c:pt idx="27">
                  <c:v>19.867430622753911</c:v>
                </c:pt>
                <c:pt idx="28">
                  <c:v>17.899065914520708</c:v>
                </c:pt>
                <c:pt idx="29">
                  <c:v>13.14049428534322</c:v>
                </c:pt>
                <c:pt idx="30">
                  <c:v>21.70575987408322</c:v>
                </c:pt>
                <c:pt idx="31">
                  <c:v>22.926497182581691</c:v>
                </c:pt>
                <c:pt idx="32">
                  <c:v>19.36041204259617</c:v>
                </c:pt>
                <c:pt idx="33">
                  <c:v>23.38962935669635</c:v>
                </c:pt>
                <c:pt idx="34">
                  <c:v>15.31746812605202</c:v>
                </c:pt>
                <c:pt idx="35">
                  <c:v>21.203765897442839</c:v>
                </c:pt>
                <c:pt idx="36">
                  <c:v>27.263083727430899</c:v>
                </c:pt>
                <c:pt idx="37">
                  <c:v>25.031464046072202</c:v>
                </c:pt>
                <c:pt idx="38">
                  <c:v>22.790697572592531</c:v>
                </c:pt>
                <c:pt idx="39">
                  <c:v>28.637715850503561</c:v>
                </c:pt>
                <c:pt idx="40">
                  <c:v>14.56377030568599</c:v>
                </c:pt>
                <c:pt idx="41">
                  <c:v>18.820150063945139</c:v>
                </c:pt>
                <c:pt idx="42">
                  <c:v>15.2028038163826</c:v>
                </c:pt>
                <c:pt idx="43">
                  <c:v>23.929000793254161</c:v>
                </c:pt>
                <c:pt idx="44">
                  <c:v>19.562823356114091</c:v>
                </c:pt>
                <c:pt idx="45">
                  <c:v>12.184045956516719</c:v>
                </c:pt>
                <c:pt idx="46">
                  <c:v>11.06812267322657</c:v>
                </c:pt>
                <c:pt idx="47">
                  <c:v>27.382701748629479</c:v>
                </c:pt>
                <c:pt idx="48">
                  <c:v>18.125889716890971</c:v>
                </c:pt>
                <c:pt idx="49">
                  <c:v>16.239217972047079</c:v>
                </c:pt>
                <c:pt idx="50">
                  <c:v>28.2474044716196</c:v>
                </c:pt>
                <c:pt idx="51">
                  <c:v>15.750778152676039</c:v>
                </c:pt>
                <c:pt idx="52">
                  <c:v>27.616193108561291</c:v>
                </c:pt>
                <c:pt idx="53">
                  <c:v>17.32099268473851</c:v>
                </c:pt>
                <c:pt idx="54">
                  <c:v>21.3830038275559</c:v>
                </c:pt>
                <c:pt idx="55">
                  <c:v>19.070771239036269</c:v>
                </c:pt>
                <c:pt idx="56">
                  <c:v>21.63066511121059</c:v>
                </c:pt>
                <c:pt idx="57">
                  <c:v>12.83424092737644</c:v>
                </c:pt>
                <c:pt idx="58">
                  <c:v>25.47095759235474</c:v>
                </c:pt>
                <c:pt idx="59">
                  <c:v>24.116399578388531</c:v>
                </c:pt>
                <c:pt idx="60">
                  <c:v>29.366488881087729</c:v>
                </c:pt>
                <c:pt idx="61">
                  <c:v>20.364370490077579</c:v>
                </c:pt>
                <c:pt idx="62">
                  <c:v>25.730150720710331</c:v>
                </c:pt>
                <c:pt idx="63">
                  <c:v>27.58197027626786</c:v>
                </c:pt>
                <c:pt idx="64">
                  <c:v>30.370413348749871</c:v>
                </c:pt>
                <c:pt idx="65">
                  <c:v>20.496661527146131</c:v>
                </c:pt>
                <c:pt idx="66">
                  <c:v>19.507059338578689</c:v>
                </c:pt>
                <c:pt idx="67">
                  <c:v>24.36157690014225</c:v>
                </c:pt>
                <c:pt idx="68">
                  <c:v>13.74443211807348</c:v>
                </c:pt>
                <c:pt idx="69">
                  <c:v>28.499786872881899</c:v>
                </c:pt>
                <c:pt idx="70">
                  <c:v>20.90531371385541</c:v>
                </c:pt>
                <c:pt idx="71">
                  <c:v>16.74199826197091</c:v>
                </c:pt>
                <c:pt idx="72">
                  <c:v>22.504222374722289</c:v>
                </c:pt>
                <c:pt idx="73">
                  <c:v>17.28287614433118</c:v>
                </c:pt>
                <c:pt idx="74">
                  <c:v>21.070468720651021</c:v>
                </c:pt>
                <c:pt idx="75">
                  <c:v>18.31806527294432</c:v>
                </c:pt>
                <c:pt idx="76">
                  <c:v>25.605153336622362</c:v>
                </c:pt>
                <c:pt idx="77">
                  <c:v>15.80395166330497</c:v>
                </c:pt>
                <c:pt idx="78">
                  <c:v>20.97421170135069</c:v>
                </c:pt>
                <c:pt idx="79">
                  <c:v>12.96669451575889</c:v>
                </c:pt>
                <c:pt idx="80">
                  <c:v>25.70074519260633</c:v>
                </c:pt>
                <c:pt idx="81">
                  <c:v>23.407503486863121</c:v>
                </c:pt>
                <c:pt idx="82">
                  <c:v>28.972789317588941</c:v>
                </c:pt>
                <c:pt idx="83">
                  <c:v>16.74321553104085</c:v>
                </c:pt>
                <c:pt idx="84">
                  <c:v>17.181377235980129</c:v>
                </c:pt>
                <c:pt idx="85">
                  <c:v>22.459595857532531</c:v>
                </c:pt>
                <c:pt idx="86">
                  <c:v>19.838596944752648</c:v>
                </c:pt>
                <c:pt idx="87">
                  <c:v>16.782408848099291</c:v>
                </c:pt>
                <c:pt idx="88">
                  <c:v>19.748976914791271</c:v>
                </c:pt>
                <c:pt idx="89">
                  <c:v>14.592259981928031</c:v>
                </c:pt>
                <c:pt idx="90">
                  <c:v>24.141148450923119</c:v>
                </c:pt>
                <c:pt idx="91">
                  <c:v>24.054041365798909</c:v>
                </c:pt>
                <c:pt idx="92">
                  <c:v>21.84336654436451</c:v>
                </c:pt>
                <c:pt idx="93">
                  <c:v>28.15928449544554</c:v>
                </c:pt>
                <c:pt idx="94">
                  <c:v>22.56542710048647</c:v>
                </c:pt>
                <c:pt idx="95">
                  <c:v>16.089982537444811</c:v>
                </c:pt>
                <c:pt idx="96">
                  <c:v>22.33214991216763</c:v>
                </c:pt>
                <c:pt idx="97">
                  <c:v>15.088482098113429</c:v>
                </c:pt>
                <c:pt idx="98">
                  <c:v>24.757246385290429</c:v>
                </c:pt>
                <c:pt idx="99">
                  <c:v>15.462181689792009</c:v>
                </c:pt>
                <c:pt idx="100">
                  <c:v>18.686702398419161</c:v>
                </c:pt>
                <c:pt idx="101">
                  <c:v>22.556012997624901</c:v>
                </c:pt>
                <c:pt idx="102">
                  <c:v>23.87317026714668</c:v>
                </c:pt>
                <c:pt idx="103">
                  <c:v>26.900456770737261</c:v>
                </c:pt>
                <c:pt idx="104">
                  <c:v>15.693578993358679</c:v>
                </c:pt>
                <c:pt idx="105">
                  <c:v>22.791682116058531</c:v>
                </c:pt>
                <c:pt idx="106">
                  <c:v>23.164659088777551</c:v>
                </c:pt>
                <c:pt idx="107">
                  <c:v>16.46553716006326</c:v>
                </c:pt>
                <c:pt idx="108">
                  <c:v>22.993971947809548</c:v>
                </c:pt>
                <c:pt idx="109">
                  <c:v>13.05728723084394</c:v>
                </c:pt>
                <c:pt idx="110">
                  <c:v>17.56437308117652</c:v>
                </c:pt>
                <c:pt idx="111">
                  <c:v>20.859196698967661</c:v>
                </c:pt>
                <c:pt idx="112">
                  <c:v>25.795370324779491</c:v>
                </c:pt>
                <c:pt idx="113">
                  <c:v>27.102521239949279</c:v>
                </c:pt>
                <c:pt idx="114">
                  <c:v>22.478409439863022</c:v>
                </c:pt>
                <c:pt idx="115">
                  <c:v>17.053176215278938</c:v>
                </c:pt>
                <c:pt idx="116">
                  <c:v>20.296092170072441</c:v>
                </c:pt>
                <c:pt idx="117">
                  <c:v>18.304388603649809</c:v>
                </c:pt>
                <c:pt idx="118">
                  <c:v>18.391824743913091</c:v>
                </c:pt>
                <c:pt idx="119">
                  <c:v>5.7268666854780452</c:v>
                </c:pt>
                <c:pt idx="120">
                  <c:v>18.167464898159739</c:v>
                </c:pt>
                <c:pt idx="121">
                  <c:v>16.20148441259856</c:v>
                </c:pt>
                <c:pt idx="122">
                  <c:v>24.272626135333081</c:v>
                </c:pt>
                <c:pt idx="123">
                  <c:v>19.821792588512579</c:v>
                </c:pt>
                <c:pt idx="124">
                  <c:v>18.702043243181979</c:v>
                </c:pt>
                <c:pt idx="125">
                  <c:v>27.887266398817371</c:v>
                </c:pt>
                <c:pt idx="126">
                  <c:v>19.547333588479201</c:v>
                </c:pt>
                <c:pt idx="127">
                  <c:v>25.540914083687579</c:v>
                </c:pt>
                <c:pt idx="128">
                  <c:v>12.372374145376311</c:v>
                </c:pt>
                <c:pt idx="129">
                  <c:v>21.145373441028511</c:v>
                </c:pt>
                <c:pt idx="130">
                  <c:v>24.889077748430999</c:v>
                </c:pt>
                <c:pt idx="131">
                  <c:v>18.764871496270018</c:v>
                </c:pt>
                <c:pt idx="132">
                  <c:v>21.941560027117252</c:v>
                </c:pt>
                <c:pt idx="133">
                  <c:v>16.501372460037071</c:v>
                </c:pt>
                <c:pt idx="134">
                  <c:v>21.836827534080889</c:v>
                </c:pt>
                <c:pt idx="135">
                  <c:v>14.957226579618959</c:v>
                </c:pt>
                <c:pt idx="136">
                  <c:v>18.655556547225849</c:v>
                </c:pt>
                <c:pt idx="137">
                  <c:v>16.15013384470679</c:v>
                </c:pt>
                <c:pt idx="138">
                  <c:v>19.200307350182861</c:v>
                </c:pt>
                <c:pt idx="139">
                  <c:v>28.478614389054329</c:v>
                </c:pt>
                <c:pt idx="140">
                  <c:v>19.483726199254761</c:v>
                </c:pt>
                <c:pt idx="141">
                  <c:v>17.1209087967766</c:v>
                </c:pt>
                <c:pt idx="142">
                  <c:v>20.356268749554459</c:v>
                </c:pt>
                <c:pt idx="143">
                  <c:v>14.789777938784489</c:v>
                </c:pt>
                <c:pt idx="144">
                  <c:v>26.586970328171631</c:v>
                </c:pt>
                <c:pt idx="145">
                  <c:v>20.03589233453971</c:v>
                </c:pt>
                <c:pt idx="146">
                  <c:v>13.09949270892554</c:v>
                </c:pt>
                <c:pt idx="147">
                  <c:v>22.499320618701859</c:v>
                </c:pt>
                <c:pt idx="148">
                  <c:v>34.745472126543618</c:v>
                </c:pt>
                <c:pt idx="149">
                  <c:v>21.62041984697397</c:v>
                </c:pt>
                <c:pt idx="150">
                  <c:v>12.484598491200909</c:v>
                </c:pt>
                <c:pt idx="151">
                  <c:v>19.553829228892759</c:v>
                </c:pt>
                <c:pt idx="152">
                  <c:v>19.93955526076973</c:v>
                </c:pt>
                <c:pt idx="153">
                  <c:v>24.592272219712068</c:v>
                </c:pt>
                <c:pt idx="154">
                  <c:v>16.91819295980261</c:v>
                </c:pt>
                <c:pt idx="155">
                  <c:v>14.13060017795514</c:v>
                </c:pt>
                <c:pt idx="156">
                  <c:v>16.240153341305909</c:v>
                </c:pt>
                <c:pt idx="157">
                  <c:v>23.362868506013651</c:v>
                </c:pt>
                <c:pt idx="158">
                  <c:v>10.667300243196919</c:v>
                </c:pt>
                <c:pt idx="159">
                  <c:v>18.594498535570221</c:v>
                </c:pt>
                <c:pt idx="160">
                  <c:v>19.923450754135018</c:v>
                </c:pt>
                <c:pt idx="161">
                  <c:v>14.87806179332855</c:v>
                </c:pt>
                <c:pt idx="162">
                  <c:v>17.81270849838295</c:v>
                </c:pt>
                <c:pt idx="163">
                  <c:v>21.643755548298419</c:v>
                </c:pt>
                <c:pt idx="164">
                  <c:v>20.051763099216899</c:v>
                </c:pt>
                <c:pt idx="165">
                  <c:v>21.19702250267688</c:v>
                </c:pt>
                <c:pt idx="166">
                  <c:v>20.4284358070168</c:v>
                </c:pt>
                <c:pt idx="167">
                  <c:v>20.29815184960087</c:v>
                </c:pt>
                <c:pt idx="168">
                  <c:v>29.770787168751429</c:v>
                </c:pt>
                <c:pt idx="169">
                  <c:v>13.780683823043571</c:v>
                </c:pt>
                <c:pt idx="170">
                  <c:v>17.77248739299614</c:v>
                </c:pt>
                <c:pt idx="171">
                  <c:v>23.226879747925739</c:v>
                </c:pt>
                <c:pt idx="172">
                  <c:v>18.64438199478716</c:v>
                </c:pt>
                <c:pt idx="173">
                  <c:v>14.401650526869281</c:v>
                </c:pt>
                <c:pt idx="174">
                  <c:v>17.580570829728391</c:v>
                </c:pt>
                <c:pt idx="175">
                  <c:v>25.371590063577809</c:v>
                </c:pt>
                <c:pt idx="176">
                  <c:v>17.355111459679929</c:v>
                </c:pt>
                <c:pt idx="177">
                  <c:v>27.218160017344069</c:v>
                </c:pt>
                <c:pt idx="178">
                  <c:v>18.454139382656798</c:v>
                </c:pt>
                <c:pt idx="179">
                  <c:v>22.43652618522497</c:v>
                </c:pt>
                <c:pt idx="180">
                  <c:v>18.98509681302172</c:v>
                </c:pt>
                <c:pt idx="181">
                  <c:v>13.259764440299159</c:v>
                </c:pt>
                <c:pt idx="182">
                  <c:v>8.8476599043777053</c:v>
                </c:pt>
                <c:pt idx="183">
                  <c:v>21.317436076655301</c:v>
                </c:pt>
                <c:pt idx="184">
                  <c:v>17.091595430256781</c:v>
                </c:pt>
                <c:pt idx="185">
                  <c:v>25.7141140725751</c:v>
                </c:pt>
                <c:pt idx="186">
                  <c:v>20.611487515161421</c:v>
                </c:pt>
                <c:pt idx="187">
                  <c:v>18.471904444658431</c:v>
                </c:pt>
                <c:pt idx="188">
                  <c:v>20.610049073226811</c:v>
                </c:pt>
                <c:pt idx="189">
                  <c:v>24.070758810591329</c:v>
                </c:pt>
                <c:pt idx="190">
                  <c:v>19.42730077373691</c:v>
                </c:pt>
                <c:pt idx="191">
                  <c:v>19.16440959841573</c:v>
                </c:pt>
                <c:pt idx="192">
                  <c:v>11.96169486440971</c:v>
                </c:pt>
                <c:pt idx="193">
                  <c:v>30.38373991780421</c:v>
                </c:pt>
                <c:pt idx="194">
                  <c:v>18.19344719016355</c:v>
                </c:pt>
                <c:pt idx="195">
                  <c:v>19.264872882845751</c:v>
                </c:pt>
                <c:pt idx="196">
                  <c:v>29.23353662868017</c:v>
                </c:pt>
                <c:pt idx="197">
                  <c:v>9.9627156962749517</c:v>
                </c:pt>
                <c:pt idx="198">
                  <c:v>21.478122443735479</c:v>
                </c:pt>
                <c:pt idx="199">
                  <c:v>22.36001135459637</c:v>
                </c:pt>
                <c:pt idx="200">
                  <c:v>7.0447885392754506</c:v>
                </c:pt>
                <c:pt idx="201">
                  <c:v>16.51614090785213</c:v>
                </c:pt>
                <c:pt idx="202">
                  <c:v>23.570002470460459</c:v>
                </c:pt>
                <c:pt idx="203">
                  <c:v>17.57913024375631</c:v>
                </c:pt>
                <c:pt idx="204">
                  <c:v>21.50553669595871</c:v>
                </c:pt>
                <c:pt idx="205">
                  <c:v>20.843273359833638</c:v>
                </c:pt>
                <c:pt idx="206">
                  <c:v>25.049085446713171</c:v>
                </c:pt>
                <c:pt idx="207">
                  <c:v>15.562539110989499</c:v>
                </c:pt>
                <c:pt idx="208">
                  <c:v>10.980686037188169</c:v>
                </c:pt>
                <c:pt idx="209">
                  <c:v>26.882482250097691</c:v>
                </c:pt>
                <c:pt idx="210">
                  <c:v>23.192962293886868</c:v>
                </c:pt>
                <c:pt idx="211">
                  <c:v>25.14980408790581</c:v>
                </c:pt>
                <c:pt idx="212">
                  <c:v>19.164391431067941</c:v>
                </c:pt>
                <c:pt idx="213">
                  <c:v>27.255007190656681</c:v>
                </c:pt>
                <c:pt idx="214">
                  <c:v>27.279111610733828</c:v>
                </c:pt>
                <c:pt idx="215">
                  <c:v>21.34647376290367</c:v>
                </c:pt>
                <c:pt idx="216">
                  <c:v>16.452794987862269</c:v>
                </c:pt>
                <c:pt idx="217">
                  <c:v>22.66679622352725</c:v>
                </c:pt>
                <c:pt idx="218">
                  <c:v>10.24449067980688</c:v>
                </c:pt>
                <c:pt idx="219">
                  <c:v>24.485330984435659</c:v>
                </c:pt>
                <c:pt idx="220">
                  <c:v>26.17891095911077</c:v>
                </c:pt>
                <c:pt idx="221">
                  <c:v>17.278086377374091</c:v>
                </c:pt>
                <c:pt idx="222">
                  <c:v>17.247315752542079</c:v>
                </c:pt>
                <c:pt idx="223">
                  <c:v>22.39720759043032</c:v>
                </c:pt>
                <c:pt idx="224">
                  <c:v>24.102410905986819</c:v>
                </c:pt>
                <c:pt idx="225">
                  <c:v>28.435708175362819</c:v>
                </c:pt>
                <c:pt idx="226">
                  <c:v>21.74900012283954</c:v>
                </c:pt>
                <c:pt idx="227">
                  <c:v>20.112329464060231</c:v>
                </c:pt>
                <c:pt idx="228">
                  <c:v>14.99189995052542</c:v>
                </c:pt>
                <c:pt idx="229">
                  <c:v>22.197506153101131</c:v>
                </c:pt>
                <c:pt idx="230">
                  <c:v>15.060633295496251</c:v>
                </c:pt>
                <c:pt idx="231">
                  <c:v>20.846804120180391</c:v>
                </c:pt>
                <c:pt idx="232">
                  <c:v>23.479319195468921</c:v>
                </c:pt>
                <c:pt idx="233">
                  <c:v>13.72855288415375</c:v>
                </c:pt>
                <c:pt idx="234">
                  <c:v>11.48308780322423</c:v>
                </c:pt>
                <c:pt idx="235">
                  <c:v>23.397988744673381</c:v>
                </c:pt>
                <c:pt idx="236">
                  <c:v>18.524550428810471</c:v>
                </c:pt>
                <c:pt idx="237">
                  <c:v>19.221613823039601</c:v>
                </c:pt>
                <c:pt idx="238">
                  <c:v>21.403182022450679</c:v>
                </c:pt>
                <c:pt idx="239">
                  <c:v>16.075508434588802</c:v>
                </c:pt>
                <c:pt idx="240">
                  <c:v>27.943134640217981</c:v>
                </c:pt>
                <c:pt idx="241">
                  <c:v>14.442098752432241</c:v>
                </c:pt>
                <c:pt idx="242">
                  <c:v>15.52696348890248</c:v>
                </c:pt>
                <c:pt idx="243">
                  <c:v>19.504120681103089</c:v>
                </c:pt>
                <c:pt idx="244">
                  <c:v>11.687540059821631</c:v>
                </c:pt>
                <c:pt idx="245">
                  <c:v>14.893835914346431</c:v>
                </c:pt>
                <c:pt idx="246">
                  <c:v>20.601478158559491</c:v>
                </c:pt>
                <c:pt idx="247">
                  <c:v>26.264213172137421</c:v>
                </c:pt>
                <c:pt idx="248">
                  <c:v>20.018478359239239</c:v>
                </c:pt>
                <c:pt idx="249">
                  <c:v>22.704542592804948</c:v>
                </c:pt>
                <c:pt idx="250">
                  <c:v>29.380854196079429</c:v>
                </c:pt>
                <c:pt idx="251">
                  <c:v>23.69233289997705</c:v>
                </c:pt>
                <c:pt idx="252">
                  <c:v>26.14607392148525</c:v>
                </c:pt>
                <c:pt idx="253">
                  <c:v>17.51533987441011</c:v>
                </c:pt>
                <c:pt idx="254">
                  <c:v>21.815578138722621</c:v>
                </c:pt>
                <c:pt idx="255">
                  <c:v>21.944893646760921</c:v>
                </c:pt>
                <c:pt idx="256">
                  <c:v>18.666738353827931</c:v>
                </c:pt>
                <c:pt idx="257">
                  <c:v>22.712800217929821</c:v>
                </c:pt>
                <c:pt idx="258">
                  <c:v>24.4344369504865</c:v>
                </c:pt>
                <c:pt idx="259">
                  <c:v>22.683263762636429</c:v>
                </c:pt>
                <c:pt idx="260">
                  <c:v>19.737977747112652</c:v>
                </c:pt>
                <c:pt idx="261">
                  <c:v>24.147374209658739</c:v>
                </c:pt>
                <c:pt idx="262">
                  <c:v>15.51678886342396</c:v>
                </c:pt>
                <c:pt idx="263">
                  <c:v>17.611712766174421</c:v>
                </c:pt>
                <c:pt idx="264">
                  <c:v>21.597623353914781</c:v>
                </c:pt>
                <c:pt idx="265">
                  <c:v>22.31592397633792</c:v>
                </c:pt>
                <c:pt idx="266">
                  <c:v>20.70179934924024</c:v>
                </c:pt>
                <c:pt idx="267">
                  <c:v>10.45321956246354</c:v>
                </c:pt>
                <c:pt idx="268">
                  <c:v>25.269010260174511</c:v>
                </c:pt>
                <c:pt idx="269">
                  <c:v>18.989036737830531</c:v>
                </c:pt>
                <c:pt idx="270">
                  <c:v>17.354736613268521</c:v>
                </c:pt>
                <c:pt idx="271">
                  <c:v>19.58447213685653</c:v>
                </c:pt>
                <c:pt idx="272">
                  <c:v>22.53120494652963</c:v>
                </c:pt>
                <c:pt idx="273">
                  <c:v>23.53875967727738</c:v>
                </c:pt>
                <c:pt idx="274">
                  <c:v>27.710549762839381</c:v>
                </c:pt>
                <c:pt idx="275">
                  <c:v>15.496643087437601</c:v>
                </c:pt>
                <c:pt idx="276">
                  <c:v>12.425763876570681</c:v>
                </c:pt>
                <c:pt idx="277">
                  <c:v>13.98399572305428</c:v>
                </c:pt>
                <c:pt idx="278">
                  <c:v>8.7655533300769743</c:v>
                </c:pt>
                <c:pt idx="279">
                  <c:v>22.338465858827171</c:v>
                </c:pt>
                <c:pt idx="280">
                  <c:v>23.3417024435904</c:v>
                </c:pt>
                <c:pt idx="281">
                  <c:v>23.794642948933831</c:v>
                </c:pt>
                <c:pt idx="282">
                  <c:v>18.366518934068178</c:v>
                </c:pt>
                <c:pt idx="283">
                  <c:v>23.530394569075661</c:v>
                </c:pt>
                <c:pt idx="284">
                  <c:v>12.90817133533484</c:v>
                </c:pt>
                <c:pt idx="285">
                  <c:v>15.95850857322424</c:v>
                </c:pt>
                <c:pt idx="286">
                  <c:v>23.190255507203791</c:v>
                </c:pt>
                <c:pt idx="287">
                  <c:v>10.43359877671101</c:v>
                </c:pt>
                <c:pt idx="288">
                  <c:v>15.98162716015135</c:v>
                </c:pt>
                <c:pt idx="289">
                  <c:v>22.917721515059441</c:v>
                </c:pt>
                <c:pt idx="290">
                  <c:v>19.586596570786501</c:v>
                </c:pt>
                <c:pt idx="291">
                  <c:v>21.663037551620992</c:v>
                </c:pt>
                <c:pt idx="292">
                  <c:v>13.384551032962509</c:v>
                </c:pt>
                <c:pt idx="293">
                  <c:v>14.37255476350812</c:v>
                </c:pt>
                <c:pt idx="294">
                  <c:v>19.75673824214774</c:v>
                </c:pt>
                <c:pt idx="295">
                  <c:v>10.781032082596271</c:v>
                </c:pt>
                <c:pt idx="296">
                  <c:v>15.21781811590996</c:v>
                </c:pt>
                <c:pt idx="297">
                  <c:v>12.26348005530817</c:v>
                </c:pt>
                <c:pt idx="298">
                  <c:v>17.091089833039732</c:v>
                </c:pt>
                <c:pt idx="299">
                  <c:v>18.184416694222168</c:v>
                </c:pt>
                <c:pt idx="300">
                  <c:v>27.817066794160539</c:v>
                </c:pt>
                <c:pt idx="301">
                  <c:v>27.0467372009279</c:v>
                </c:pt>
                <c:pt idx="302">
                  <c:v>20.999052168593568</c:v>
                </c:pt>
                <c:pt idx="303">
                  <c:v>22.56807232115548</c:v>
                </c:pt>
                <c:pt idx="304">
                  <c:v>12.40544587454966</c:v>
                </c:pt>
                <c:pt idx="305">
                  <c:v>14.92621634653567</c:v>
                </c:pt>
                <c:pt idx="306">
                  <c:v>22.609707828084488</c:v>
                </c:pt>
                <c:pt idx="307">
                  <c:v>27.716217641360949</c:v>
                </c:pt>
                <c:pt idx="308">
                  <c:v>12.410631266595949</c:v>
                </c:pt>
                <c:pt idx="309">
                  <c:v>32.63466212936811</c:v>
                </c:pt>
                <c:pt idx="310">
                  <c:v>28.979388365477611</c:v>
                </c:pt>
                <c:pt idx="311">
                  <c:v>11.784055944229159</c:v>
                </c:pt>
                <c:pt idx="312">
                  <c:v>26.50870644699399</c:v>
                </c:pt>
                <c:pt idx="313">
                  <c:v>15.859018635173831</c:v>
                </c:pt>
                <c:pt idx="314">
                  <c:v>22.267671507569901</c:v>
                </c:pt>
                <c:pt idx="315">
                  <c:v>17.945928560227081</c:v>
                </c:pt>
                <c:pt idx="316">
                  <c:v>28.634819256167031</c:v>
                </c:pt>
                <c:pt idx="317">
                  <c:v>12.9907446860386</c:v>
                </c:pt>
                <c:pt idx="318">
                  <c:v>20.064143217718421</c:v>
                </c:pt>
                <c:pt idx="319">
                  <c:v>23.608360320216171</c:v>
                </c:pt>
                <c:pt idx="320">
                  <c:v>19.46831498734343</c:v>
                </c:pt>
                <c:pt idx="321">
                  <c:v>15.17731102544904</c:v>
                </c:pt>
                <c:pt idx="322">
                  <c:v>17.131499980307101</c:v>
                </c:pt>
                <c:pt idx="323">
                  <c:v>21.608392706882501</c:v>
                </c:pt>
                <c:pt idx="324">
                  <c:v>9.6220599546073338</c:v>
                </c:pt>
                <c:pt idx="325">
                  <c:v>19.398094180232011</c:v>
                </c:pt>
                <c:pt idx="326">
                  <c:v>14.233337983971269</c:v>
                </c:pt>
                <c:pt idx="327">
                  <c:v>21.67529014542059</c:v>
                </c:pt>
                <c:pt idx="328">
                  <c:v>19.116129184421091</c:v>
                </c:pt>
                <c:pt idx="329">
                  <c:v>25.586994079512301</c:v>
                </c:pt>
                <c:pt idx="330">
                  <c:v>21.399843131599098</c:v>
                </c:pt>
                <c:pt idx="331">
                  <c:v>18.39666187221404</c:v>
                </c:pt>
                <c:pt idx="332">
                  <c:v>28.623483248805542</c:v>
                </c:pt>
                <c:pt idx="333">
                  <c:v>18.793819710718349</c:v>
                </c:pt>
                <c:pt idx="334">
                  <c:v>16.439130679119781</c:v>
                </c:pt>
                <c:pt idx="335">
                  <c:v>23.844198379844489</c:v>
                </c:pt>
                <c:pt idx="336">
                  <c:v>16.96649852617352</c:v>
                </c:pt>
                <c:pt idx="337">
                  <c:v>20.866708321852041</c:v>
                </c:pt>
                <c:pt idx="338">
                  <c:v>24.687850688132791</c:v>
                </c:pt>
                <c:pt idx="339">
                  <c:v>25.858589573580801</c:v>
                </c:pt>
                <c:pt idx="340">
                  <c:v>26.104106494065238</c:v>
                </c:pt>
                <c:pt idx="341">
                  <c:v>13.771306106440059</c:v>
                </c:pt>
                <c:pt idx="342">
                  <c:v>10.122561143914311</c:v>
                </c:pt>
                <c:pt idx="343">
                  <c:v>19.813888817450788</c:v>
                </c:pt>
                <c:pt idx="344">
                  <c:v>19.464848200227209</c:v>
                </c:pt>
                <c:pt idx="345">
                  <c:v>20.032111349054691</c:v>
                </c:pt>
                <c:pt idx="346">
                  <c:v>21.90579192441389</c:v>
                </c:pt>
                <c:pt idx="347">
                  <c:v>18.89517913085168</c:v>
                </c:pt>
                <c:pt idx="348">
                  <c:v>15.957531985534059</c:v>
                </c:pt>
                <c:pt idx="349">
                  <c:v>20.897908909697989</c:v>
                </c:pt>
                <c:pt idx="350">
                  <c:v>14.548957966002851</c:v>
                </c:pt>
                <c:pt idx="351">
                  <c:v>20.61335157997398</c:v>
                </c:pt>
                <c:pt idx="352">
                  <c:v>26.388384109492549</c:v>
                </c:pt>
                <c:pt idx="353">
                  <c:v>19.386455332021381</c:v>
                </c:pt>
                <c:pt idx="354">
                  <c:v>13.58503887905715</c:v>
                </c:pt>
                <c:pt idx="355">
                  <c:v>19.220509110316659</c:v>
                </c:pt>
                <c:pt idx="356">
                  <c:v>22.12728780892482</c:v>
                </c:pt>
                <c:pt idx="357">
                  <c:v>22.56892975456104</c:v>
                </c:pt>
                <c:pt idx="358">
                  <c:v>21.06646853686469</c:v>
                </c:pt>
                <c:pt idx="359">
                  <c:v>22.986141091266919</c:v>
                </c:pt>
                <c:pt idx="360">
                  <c:v>16.91179161533152</c:v>
                </c:pt>
                <c:pt idx="361">
                  <c:v>21.73244237948996</c:v>
                </c:pt>
                <c:pt idx="362">
                  <c:v>20.104432441479808</c:v>
                </c:pt>
                <c:pt idx="363">
                  <c:v>16.526434344554708</c:v>
                </c:pt>
                <c:pt idx="364">
                  <c:v>23.917948323993031</c:v>
                </c:pt>
                <c:pt idx="365">
                  <c:v>22.365191410801071</c:v>
                </c:pt>
                <c:pt idx="366">
                  <c:v>17.012449026541791</c:v>
                </c:pt>
                <c:pt idx="367">
                  <c:v>28.129794576810319</c:v>
                </c:pt>
                <c:pt idx="368">
                  <c:v>20.880949112513459</c:v>
                </c:pt>
                <c:pt idx="369">
                  <c:v>18.578076751967451</c:v>
                </c:pt>
                <c:pt idx="370">
                  <c:v>15.126591648863389</c:v>
                </c:pt>
                <c:pt idx="371">
                  <c:v>16.85057723818095</c:v>
                </c:pt>
                <c:pt idx="372">
                  <c:v>22.385204136115611</c:v>
                </c:pt>
                <c:pt idx="373">
                  <c:v>20.925877684149569</c:v>
                </c:pt>
                <c:pt idx="374">
                  <c:v>23.605676812727911</c:v>
                </c:pt>
                <c:pt idx="375">
                  <c:v>15.412485894928681</c:v>
                </c:pt>
                <c:pt idx="376">
                  <c:v>14.01605676786844</c:v>
                </c:pt>
                <c:pt idx="377">
                  <c:v>18.05826530849421</c:v>
                </c:pt>
                <c:pt idx="378">
                  <c:v>15.698074946102491</c:v>
                </c:pt>
                <c:pt idx="379">
                  <c:v>17.541819071839761</c:v>
                </c:pt>
                <c:pt idx="380">
                  <c:v>26.77786467855174</c:v>
                </c:pt>
                <c:pt idx="381">
                  <c:v>12.14749698188411</c:v>
                </c:pt>
                <c:pt idx="382">
                  <c:v>6.9789307168643298</c:v>
                </c:pt>
                <c:pt idx="383">
                  <c:v>19.047484470010939</c:v>
                </c:pt>
                <c:pt idx="384">
                  <c:v>13.14163151384767</c:v>
                </c:pt>
                <c:pt idx="385">
                  <c:v>21.81985315426369</c:v>
                </c:pt>
                <c:pt idx="386">
                  <c:v>14.87906587835398</c:v>
                </c:pt>
                <c:pt idx="387">
                  <c:v>25.92852077331499</c:v>
                </c:pt>
                <c:pt idx="388">
                  <c:v>25.306854824365669</c:v>
                </c:pt>
                <c:pt idx="389">
                  <c:v>21.405046251409029</c:v>
                </c:pt>
                <c:pt idx="390">
                  <c:v>29.244780474726721</c:v>
                </c:pt>
                <c:pt idx="391">
                  <c:v>22.430181447088181</c:v>
                </c:pt>
                <c:pt idx="392">
                  <c:v>16.739555557034699</c:v>
                </c:pt>
                <c:pt idx="393">
                  <c:v>25.963675827082071</c:v>
                </c:pt>
                <c:pt idx="394">
                  <c:v>17.853488877413699</c:v>
                </c:pt>
                <c:pt idx="395">
                  <c:v>22.36315172921703</c:v>
                </c:pt>
                <c:pt idx="396">
                  <c:v>18.71311731288327</c:v>
                </c:pt>
                <c:pt idx="397">
                  <c:v>20.300429973075818</c:v>
                </c:pt>
                <c:pt idx="398">
                  <c:v>19.349284728161582</c:v>
                </c:pt>
                <c:pt idx="399">
                  <c:v>13.89578175014489</c:v>
                </c:pt>
                <c:pt idx="400">
                  <c:v>20.01523010076707</c:v>
                </c:pt>
                <c:pt idx="401">
                  <c:v>14.46421591598774</c:v>
                </c:pt>
              </c:numCache>
            </c:numRef>
          </c:xVal>
          <c:yVal>
            <c:numRef>
              <c:f>'5 pH vs Particle Scatter'!$P$2:$P$403</c:f>
              <c:numCache>
                <c:formatCode>General</c:formatCode>
                <c:ptCount val="402"/>
                <c:pt idx="0">
                  <c:v>4.8030216520924851</c:v>
                </c:pt>
                <c:pt idx="1">
                  <c:v>4.0413050798041983</c:v>
                </c:pt>
                <c:pt idx="2">
                  <c:v>4.9753016385972302</c:v>
                </c:pt>
                <c:pt idx="3">
                  <c:v>4.6930087054661991</c:v>
                </c:pt>
                <c:pt idx="4">
                  <c:v>5.1143222405019086</c:v>
                </c:pt>
                <c:pt idx="5">
                  <c:v>4.7504178028116408</c:v>
                </c:pt>
                <c:pt idx="6">
                  <c:v>5.4484584629002004</c:v>
                </c:pt>
                <c:pt idx="7">
                  <c:v>4.9352579668710046</c:v>
                </c:pt>
                <c:pt idx="8">
                  <c:v>4.7311467973742696</c:v>
                </c:pt>
                <c:pt idx="9">
                  <c:v>4.0455307082995056</c:v>
                </c:pt>
                <c:pt idx="10">
                  <c:v>5.0021277048559689</c:v>
                </c:pt>
                <c:pt idx="11">
                  <c:v>4.1448017052931609</c:v>
                </c:pt>
                <c:pt idx="12">
                  <c:v>5.1190673188981348</c:v>
                </c:pt>
                <c:pt idx="13">
                  <c:v>4.3194462422633659</c:v>
                </c:pt>
                <c:pt idx="14">
                  <c:v>5.2145125543988344</c:v>
                </c:pt>
                <c:pt idx="15">
                  <c:v>4.540711757712331</c:v>
                </c:pt>
                <c:pt idx="16">
                  <c:v>5.485080775156395</c:v>
                </c:pt>
                <c:pt idx="17">
                  <c:v>4.1406647893855251</c:v>
                </c:pt>
                <c:pt idx="18">
                  <c:v>5.3263096950226121</c:v>
                </c:pt>
                <c:pt idx="19">
                  <c:v>4.9362233617737008</c:v>
                </c:pt>
                <c:pt idx="20">
                  <c:v>5.471886366086915</c:v>
                </c:pt>
                <c:pt idx="21">
                  <c:v>4.7314417145008161</c:v>
                </c:pt>
                <c:pt idx="22">
                  <c:v>5.0533881490474961</c:v>
                </c:pt>
                <c:pt idx="23">
                  <c:v>5.1370606315168246</c:v>
                </c:pt>
                <c:pt idx="24">
                  <c:v>4.7011022668748046</c:v>
                </c:pt>
                <c:pt idx="25">
                  <c:v>4.2231939541076731</c:v>
                </c:pt>
                <c:pt idx="26">
                  <c:v>4.9971088073662697</c:v>
                </c:pt>
                <c:pt idx="27">
                  <c:v>4.0553304210317993</c:v>
                </c:pt>
                <c:pt idx="28">
                  <c:v>4.5319332364611649</c:v>
                </c:pt>
                <c:pt idx="29">
                  <c:v>4.6891701526089804</c:v>
                </c:pt>
                <c:pt idx="30">
                  <c:v>4.9467079389958943</c:v>
                </c:pt>
                <c:pt idx="31">
                  <c:v>5.0655272510684988</c:v>
                </c:pt>
                <c:pt idx="32">
                  <c:v>4.7989258996825352</c:v>
                </c:pt>
                <c:pt idx="33">
                  <c:v>4.0576395234434877</c:v>
                </c:pt>
                <c:pt idx="34">
                  <c:v>4.3572199804985443</c:v>
                </c:pt>
                <c:pt idx="35">
                  <c:v>4.4463226769782311</c:v>
                </c:pt>
                <c:pt idx="36">
                  <c:v>4.3731876831087657</c:v>
                </c:pt>
                <c:pt idx="37">
                  <c:v>4.381960982145646</c:v>
                </c:pt>
                <c:pt idx="38">
                  <c:v>4.6028307998360951</c:v>
                </c:pt>
                <c:pt idx="39">
                  <c:v>4.3426821119969494</c:v>
                </c:pt>
                <c:pt idx="40">
                  <c:v>4.3456249931760249</c:v>
                </c:pt>
                <c:pt idx="41">
                  <c:v>5.12691838656065</c:v>
                </c:pt>
                <c:pt idx="42">
                  <c:v>4.5757494278995674</c:v>
                </c:pt>
                <c:pt idx="43">
                  <c:v>5.1697764833400246</c:v>
                </c:pt>
                <c:pt idx="44">
                  <c:v>4.7126505110375803</c:v>
                </c:pt>
                <c:pt idx="45">
                  <c:v>5.1580187144649852</c:v>
                </c:pt>
                <c:pt idx="46">
                  <c:v>4.2935689601494733</c:v>
                </c:pt>
                <c:pt idx="47">
                  <c:v>5.0996695336229214</c:v>
                </c:pt>
                <c:pt idx="48">
                  <c:v>4.5918584729783856</c:v>
                </c:pt>
                <c:pt idx="49">
                  <c:v>4.8580729650539514</c:v>
                </c:pt>
                <c:pt idx="50">
                  <c:v>5.0320683356111928</c:v>
                </c:pt>
                <c:pt idx="51">
                  <c:v>5.1159194388590157</c:v>
                </c:pt>
                <c:pt idx="52">
                  <c:v>4.863038759693648</c:v>
                </c:pt>
                <c:pt idx="53">
                  <c:v>5.0281658248328522</c:v>
                </c:pt>
                <c:pt idx="54">
                  <c:v>4.9696110628421337</c:v>
                </c:pt>
                <c:pt idx="55">
                  <c:v>5.2663184879292144</c:v>
                </c:pt>
                <c:pt idx="56">
                  <c:v>4.6321368258887468</c:v>
                </c:pt>
                <c:pt idx="57">
                  <c:v>4.2702379715989291</c:v>
                </c:pt>
                <c:pt idx="58">
                  <c:v>4.5985040558051953</c:v>
                </c:pt>
                <c:pt idx="59">
                  <c:v>5.4882034592178739</c:v>
                </c:pt>
                <c:pt idx="60">
                  <c:v>5.1968712394238414</c:v>
                </c:pt>
                <c:pt idx="61">
                  <c:v>5.0761974859178682</c:v>
                </c:pt>
                <c:pt idx="62">
                  <c:v>4.5906327123481114</c:v>
                </c:pt>
                <c:pt idx="63">
                  <c:v>4.0486651690707802</c:v>
                </c:pt>
                <c:pt idx="64">
                  <c:v>4.7333467476886772</c:v>
                </c:pt>
                <c:pt idx="65">
                  <c:v>4.8574190342048498</c:v>
                </c:pt>
                <c:pt idx="66">
                  <c:v>4.9541440696143138</c:v>
                </c:pt>
                <c:pt idx="67">
                  <c:v>4.3784721042027286</c:v>
                </c:pt>
                <c:pt idx="68">
                  <c:v>5.3390075666154626</c:v>
                </c:pt>
                <c:pt idx="69">
                  <c:v>5.3336918859100146</c:v>
                </c:pt>
                <c:pt idx="70">
                  <c:v>4.1167847794131536</c:v>
                </c:pt>
                <c:pt idx="71">
                  <c:v>4.9561448522473102</c:v>
                </c:pt>
                <c:pt idx="72">
                  <c:v>4.4534998740272407</c:v>
                </c:pt>
                <c:pt idx="73">
                  <c:v>4.0985629591425283</c:v>
                </c:pt>
                <c:pt idx="74">
                  <c:v>5.4042321612411719</c:v>
                </c:pt>
                <c:pt idx="75">
                  <c:v>4.0588975774729903</c:v>
                </c:pt>
                <c:pt idx="76">
                  <c:v>4.7666937088558452</c:v>
                </c:pt>
                <c:pt idx="77">
                  <c:v>4.3369234177657781</c:v>
                </c:pt>
                <c:pt idx="78">
                  <c:v>4.1891729835631164</c:v>
                </c:pt>
                <c:pt idx="79">
                  <c:v>4.5335090746974238</c:v>
                </c:pt>
                <c:pt idx="80">
                  <c:v>5.0111954433040946</c:v>
                </c:pt>
                <c:pt idx="81">
                  <c:v>5.2668240978026057</c:v>
                </c:pt>
                <c:pt idx="82">
                  <c:v>4.3302748029247171</c:v>
                </c:pt>
                <c:pt idx="83">
                  <c:v>4.3202670494660076</c:v>
                </c:pt>
                <c:pt idx="84">
                  <c:v>4.1516840141841858</c:v>
                </c:pt>
                <c:pt idx="85">
                  <c:v>5.2338058643847534</c:v>
                </c:pt>
                <c:pt idx="86">
                  <c:v>4.0359193979057251</c:v>
                </c:pt>
                <c:pt idx="87">
                  <c:v>5.4699554940382757</c:v>
                </c:pt>
                <c:pt idx="88">
                  <c:v>4.1035688594719</c:v>
                </c:pt>
                <c:pt idx="89">
                  <c:v>5.335790921109842</c:v>
                </c:pt>
                <c:pt idx="90">
                  <c:v>5.2359964778199677</c:v>
                </c:pt>
                <c:pt idx="91">
                  <c:v>4.8732981198911709</c:v>
                </c:pt>
                <c:pt idx="92">
                  <c:v>5.2482012669366132</c:v>
                </c:pt>
                <c:pt idx="93">
                  <c:v>4.6426868557731931</c:v>
                </c:pt>
                <c:pt idx="94">
                  <c:v>4.0214729165005902</c:v>
                </c:pt>
                <c:pt idx="95">
                  <c:v>4.1022799296481942</c:v>
                </c:pt>
                <c:pt idx="96">
                  <c:v>4.9127909090447002</c:v>
                </c:pt>
                <c:pt idx="97">
                  <c:v>4.8120616313611571</c:v>
                </c:pt>
                <c:pt idx="98">
                  <c:v>4.6102072014275857</c:v>
                </c:pt>
                <c:pt idx="99">
                  <c:v>5.2982606888409709</c:v>
                </c:pt>
                <c:pt idx="100">
                  <c:v>4.001415122901447</c:v>
                </c:pt>
                <c:pt idx="101">
                  <c:v>5.3387849349322689</c:v>
                </c:pt>
                <c:pt idx="102">
                  <c:v>4.1467512409765019</c:v>
                </c:pt>
                <c:pt idx="103">
                  <c:v>4.1973515276908886</c:v>
                </c:pt>
                <c:pt idx="104">
                  <c:v>5.1181592112764953</c:v>
                </c:pt>
                <c:pt idx="105">
                  <c:v>4.386447998145294</c:v>
                </c:pt>
                <c:pt idx="106">
                  <c:v>4.8054616343401202</c:v>
                </c:pt>
                <c:pt idx="107">
                  <c:v>5.4854984556904727</c:v>
                </c:pt>
                <c:pt idx="108">
                  <c:v>4.822628744490344</c:v>
                </c:pt>
                <c:pt idx="109">
                  <c:v>4.8168329869820132</c:v>
                </c:pt>
                <c:pt idx="110">
                  <c:v>4.4276427530407707</c:v>
                </c:pt>
                <c:pt idx="111">
                  <c:v>4.4867677002630133</c:v>
                </c:pt>
                <c:pt idx="112">
                  <c:v>5.2220065070649841</c:v>
                </c:pt>
                <c:pt idx="113">
                  <c:v>5.0440309270806889</c:v>
                </c:pt>
                <c:pt idx="114">
                  <c:v>5.0248720424344686</c:v>
                </c:pt>
                <c:pt idx="115">
                  <c:v>4.1772472414324842</c:v>
                </c:pt>
                <c:pt idx="116">
                  <c:v>5.1249407055987666</c:v>
                </c:pt>
                <c:pt idx="117">
                  <c:v>5.4344378222700422</c:v>
                </c:pt>
                <c:pt idx="118">
                  <c:v>5.266255673453796</c:v>
                </c:pt>
                <c:pt idx="119">
                  <c:v>4.4746856963116244</c:v>
                </c:pt>
                <c:pt idx="120">
                  <c:v>4.4923496585175089</c:v>
                </c:pt>
                <c:pt idx="121">
                  <c:v>4.2806864056157528</c:v>
                </c:pt>
                <c:pt idx="122">
                  <c:v>4.3960929770405794</c:v>
                </c:pt>
                <c:pt idx="123">
                  <c:v>4.5242595581302281</c:v>
                </c:pt>
                <c:pt idx="124">
                  <c:v>4.2112855305696986</c:v>
                </c:pt>
                <c:pt idx="125">
                  <c:v>4.512808249058029</c:v>
                </c:pt>
                <c:pt idx="126">
                  <c:v>5.3771148282987262</c:v>
                </c:pt>
                <c:pt idx="127">
                  <c:v>4.3027801781844222</c:v>
                </c:pt>
                <c:pt idx="128">
                  <c:v>5.4759664719397421</c:v>
                </c:pt>
                <c:pt idx="129">
                  <c:v>5.335987683192764</c:v>
                </c:pt>
                <c:pt idx="130">
                  <c:v>4.1151370928331072</c:v>
                </c:pt>
                <c:pt idx="131">
                  <c:v>4.4333274083637484</c:v>
                </c:pt>
                <c:pt idx="132">
                  <c:v>4.9726968353503551</c:v>
                </c:pt>
                <c:pt idx="133">
                  <c:v>5.3103679361601657</c:v>
                </c:pt>
                <c:pt idx="134">
                  <c:v>5.1390973936269457</c:v>
                </c:pt>
                <c:pt idx="135">
                  <c:v>4.0467236391900867</c:v>
                </c:pt>
                <c:pt idx="136">
                  <c:v>4.1280245021179658</c:v>
                </c:pt>
                <c:pt idx="137">
                  <c:v>5.2005347617335422</c:v>
                </c:pt>
                <c:pt idx="138">
                  <c:v>4.7389376564362884</c:v>
                </c:pt>
                <c:pt idx="139">
                  <c:v>5.3170502692666846</c:v>
                </c:pt>
                <c:pt idx="140">
                  <c:v>5.1211666098950408</c:v>
                </c:pt>
                <c:pt idx="141">
                  <c:v>4.7267844777865324</c:v>
                </c:pt>
                <c:pt idx="142">
                  <c:v>4.3209920180474706</c:v>
                </c:pt>
                <c:pt idx="143">
                  <c:v>4.1945184673363531</c:v>
                </c:pt>
                <c:pt idx="144">
                  <c:v>4.6784774267774498</c:v>
                </c:pt>
                <c:pt idx="145">
                  <c:v>4.9685875650265796</c:v>
                </c:pt>
                <c:pt idx="146">
                  <c:v>5.424280935486463</c:v>
                </c:pt>
                <c:pt idx="147">
                  <c:v>5.3922731471709273</c:v>
                </c:pt>
                <c:pt idx="148">
                  <c:v>4.5353289627566653</c:v>
                </c:pt>
                <c:pt idx="149">
                  <c:v>4.1118259655196558</c:v>
                </c:pt>
                <c:pt idx="150">
                  <c:v>5.0716362461068636</c:v>
                </c:pt>
                <c:pt idx="151">
                  <c:v>4.8825283314747301</c:v>
                </c:pt>
                <c:pt idx="152">
                  <c:v>4.279203846630022</c:v>
                </c:pt>
                <c:pt idx="153">
                  <c:v>4.2420442015830746</c:v>
                </c:pt>
                <c:pt idx="154">
                  <c:v>4.211204423339014</c:v>
                </c:pt>
                <c:pt idx="155">
                  <c:v>4.7257038097909714</c:v>
                </c:pt>
                <c:pt idx="156">
                  <c:v>4.5178347142025377</c:v>
                </c:pt>
                <c:pt idx="157">
                  <c:v>4.1664842038202217</c:v>
                </c:pt>
                <c:pt idx="158">
                  <c:v>5.181323628788169</c:v>
                </c:pt>
                <c:pt idx="159">
                  <c:v>5.0341974537058984</c:v>
                </c:pt>
                <c:pt idx="160">
                  <c:v>4.164604298016255</c:v>
                </c:pt>
                <c:pt idx="161">
                  <c:v>4.6507774738569596</c:v>
                </c:pt>
                <c:pt idx="162">
                  <c:v>5.3149761427423012</c:v>
                </c:pt>
                <c:pt idx="163">
                  <c:v>4.2798550883290538</c:v>
                </c:pt>
                <c:pt idx="164">
                  <c:v>4.59799454165847</c:v>
                </c:pt>
                <c:pt idx="165">
                  <c:v>5.2577377507645373</c:v>
                </c:pt>
                <c:pt idx="166">
                  <c:v>4.1758058585203504</c:v>
                </c:pt>
                <c:pt idx="167">
                  <c:v>5.0635907791763746</c:v>
                </c:pt>
                <c:pt idx="168">
                  <c:v>5.0162974208255271</c:v>
                </c:pt>
                <c:pt idx="169">
                  <c:v>5.170788272865793</c:v>
                </c:pt>
                <c:pt idx="170">
                  <c:v>4.6320355034156053</c:v>
                </c:pt>
                <c:pt idx="171">
                  <c:v>5.0561196521488352</c:v>
                </c:pt>
                <c:pt idx="172">
                  <c:v>4.7313567905100768</c:v>
                </c:pt>
                <c:pt idx="173">
                  <c:v>4.387200149051691</c:v>
                </c:pt>
                <c:pt idx="174">
                  <c:v>4.3288209810370661</c:v>
                </c:pt>
                <c:pt idx="175">
                  <c:v>4.8954178351197584</c:v>
                </c:pt>
                <c:pt idx="176">
                  <c:v>4.6449364296697322</c:v>
                </c:pt>
                <c:pt idx="177">
                  <c:v>4.3903548969778443</c:v>
                </c:pt>
                <c:pt idx="178">
                  <c:v>5.0444331638172102</c:v>
                </c:pt>
                <c:pt idx="179">
                  <c:v>4.9710132015596367</c:v>
                </c:pt>
                <c:pt idx="180">
                  <c:v>5.3238398151585207</c:v>
                </c:pt>
                <c:pt idx="181">
                  <c:v>4.0003405573273829</c:v>
                </c:pt>
                <c:pt idx="182">
                  <c:v>5.0061475381645533</c:v>
                </c:pt>
                <c:pt idx="183">
                  <c:v>5.3162050699817227</c:v>
                </c:pt>
                <c:pt idx="184">
                  <c:v>4.3399846033404819</c:v>
                </c:pt>
                <c:pt idx="185">
                  <c:v>4.3564563159885994</c:v>
                </c:pt>
                <c:pt idx="186">
                  <c:v>5.2287832891401864</c:v>
                </c:pt>
                <c:pt idx="187">
                  <c:v>5.1535916997395859</c:v>
                </c:pt>
                <c:pt idx="188">
                  <c:v>4.895264273375334</c:v>
                </c:pt>
                <c:pt idx="189">
                  <c:v>5.293304460487283</c:v>
                </c:pt>
                <c:pt idx="190">
                  <c:v>4.6222292535064966</c:v>
                </c:pt>
                <c:pt idx="191">
                  <c:v>4.5026782813887127</c:v>
                </c:pt>
                <c:pt idx="192">
                  <c:v>4.7509053567320612</c:v>
                </c:pt>
                <c:pt idx="193">
                  <c:v>5.2085052294250804</c:v>
                </c:pt>
                <c:pt idx="194">
                  <c:v>4.5030574093261926</c:v>
                </c:pt>
                <c:pt idx="195">
                  <c:v>5.353604914166012</c:v>
                </c:pt>
                <c:pt idx="196">
                  <c:v>5.3179449795327356</c:v>
                </c:pt>
                <c:pt idx="197">
                  <c:v>5.4769817163862591</c:v>
                </c:pt>
                <c:pt idx="198">
                  <c:v>4.5582598828703453</c:v>
                </c:pt>
                <c:pt idx="199">
                  <c:v>4.8163809491705463</c:v>
                </c:pt>
                <c:pt idx="200">
                  <c:v>4.3897198131175514</c:v>
                </c:pt>
                <c:pt idx="201">
                  <c:v>4.1325774204767782</c:v>
                </c:pt>
                <c:pt idx="202">
                  <c:v>5.3924778438815881</c:v>
                </c:pt>
                <c:pt idx="203">
                  <c:v>5.4098865593285632</c:v>
                </c:pt>
                <c:pt idx="204">
                  <c:v>4.7582631405847957</c:v>
                </c:pt>
                <c:pt idx="205">
                  <c:v>5.0180049350088467</c:v>
                </c:pt>
                <c:pt idx="206">
                  <c:v>4.6952410657008583</c:v>
                </c:pt>
                <c:pt idx="207">
                  <c:v>4.4584063232353222</c:v>
                </c:pt>
                <c:pt idx="208">
                  <c:v>4.6084678891708561</c:v>
                </c:pt>
                <c:pt idx="209">
                  <c:v>5.1025377792847353</c:v>
                </c:pt>
                <c:pt idx="210">
                  <c:v>4.2315440729113032</c:v>
                </c:pt>
                <c:pt idx="211">
                  <c:v>5.3592148821486498</c:v>
                </c:pt>
                <c:pt idx="212">
                  <c:v>5.1325628931194176</c:v>
                </c:pt>
                <c:pt idx="213">
                  <c:v>5.0424296790145711</c:v>
                </c:pt>
                <c:pt idx="214">
                  <c:v>5.1276204885937604</c:v>
                </c:pt>
                <c:pt idx="215">
                  <c:v>4.5724247486637024</c:v>
                </c:pt>
                <c:pt idx="216">
                  <c:v>4.5323465252298307</c:v>
                </c:pt>
                <c:pt idx="217">
                  <c:v>4.1581020660946937</c:v>
                </c:pt>
                <c:pt idx="218">
                  <c:v>4.8595633009285244</c:v>
                </c:pt>
                <c:pt idx="219">
                  <c:v>5.0631484828437312</c:v>
                </c:pt>
                <c:pt idx="220">
                  <c:v>5.1566842237778303</c:v>
                </c:pt>
                <c:pt idx="221">
                  <c:v>4.9113172778521577</c:v>
                </c:pt>
                <c:pt idx="222">
                  <c:v>4.5547198839807654</c:v>
                </c:pt>
                <c:pt idx="223">
                  <c:v>5.1974397958137803</c:v>
                </c:pt>
                <c:pt idx="224">
                  <c:v>5.0462071925039256</c:v>
                </c:pt>
                <c:pt idx="225">
                  <c:v>5.1837568579110069</c:v>
                </c:pt>
                <c:pt idx="226">
                  <c:v>4.4104606267911572</c:v>
                </c:pt>
                <c:pt idx="227">
                  <c:v>5.0163134011884303</c:v>
                </c:pt>
                <c:pt idx="228">
                  <c:v>4.8513112723923371</c:v>
                </c:pt>
                <c:pt idx="229">
                  <c:v>5.0905851424230857</c:v>
                </c:pt>
                <c:pt idx="230">
                  <c:v>4.0674952318531368</c:v>
                </c:pt>
                <c:pt idx="231">
                  <c:v>4.1450146744700804</c:v>
                </c:pt>
                <c:pt idx="232">
                  <c:v>5.2582590051479059</c:v>
                </c:pt>
                <c:pt idx="233">
                  <c:v>4.8479953818574151</c:v>
                </c:pt>
                <c:pt idx="234">
                  <c:v>4.6887036343573918</c:v>
                </c:pt>
                <c:pt idx="235">
                  <c:v>4.1280211974906518</c:v>
                </c:pt>
                <c:pt idx="236">
                  <c:v>4.0029882028286057</c:v>
                </c:pt>
                <c:pt idx="237">
                  <c:v>5.2627431651374081</c:v>
                </c:pt>
                <c:pt idx="238">
                  <c:v>5.254176554810873</c:v>
                </c:pt>
                <c:pt idx="239">
                  <c:v>5.4371102201790702</c:v>
                </c:pt>
                <c:pt idx="240">
                  <c:v>4.999782965039552</c:v>
                </c:pt>
                <c:pt idx="241">
                  <c:v>4.3919995268280756</c:v>
                </c:pt>
                <c:pt idx="242">
                  <c:v>4.4729355067459151</c:v>
                </c:pt>
                <c:pt idx="243">
                  <c:v>4.9577889214961282</c:v>
                </c:pt>
                <c:pt idx="244">
                  <c:v>5.0326075277382056</c:v>
                </c:pt>
                <c:pt idx="245">
                  <c:v>4.1235715684237642</c:v>
                </c:pt>
                <c:pt idx="246">
                  <c:v>4.3429642082551938</c:v>
                </c:pt>
                <c:pt idx="247">
                  <c:v>4.5118666746365808</c:v>
                </c:pt>
                <c:pt idx="248">
                  <c:v>4.972958435153223</c:v>
                </c:pt>
                <c:pt idx="249">
                  <c:v>4.6890154833909348</c:v>
                </c:pt>
                <c:pt idx="250">
                  <c:v>5.2206925295604227</c:v>
                </c:pt>
                <c:pt idx="251">
                  <c:v>4.132738753077879</c:v>
                </c:pt>
                <c:pt idx="252">
                  <c:v>5.0805759978796683</c:v>
                </c:pt>
                <c:pt idx="253">
                  <c:v>4.7292604811573247</c:v>
                </c:pt>
                <c:pt idx="254">
                  <c:v>4.7987063618258459</c:v>
                </c:pt>
                <c:pt idx="255">
                  <c:v>4.126191493389074</c:v>
                </c:pt>
                <c:pt idx="256">
                  <c:v>5.2654744960777364</c:v>
                </c:pt>
                <c:pt idx="257">
                  <c:v>4.2751067647801504</c:v>
                </c:pt>
                <c:pt idx="258">
                  <c:v>4.3106137138162834</c:v>
                </c:pt>
                <c:pt idx="259">
                  <c:v>4.1475934745700958</c:v>
                </c:pt>
                <c:pt idx="260">
                  <c:v>4.7247712949705027</c:v>
                </c:pt>
                <c:pt idx="261">
                  <c:v>4.4822435518718233</c:v>
                </c:pt>
                <c:pt idx="262">
                  <c:v>5.3060326831861593</c:v>
                </c:pt>
                <c:pt idx="263">
                  <c:v>5.3151484551426247</c:v>
                </c:pt>
                <c:pt idx="264">
                  <c:v>5.3267180913951382</c:v>
                </c:pt>
                <c:pt idx="265">
                  <c:v>5.1380729817458812</c:v>
                </c:pt>
                <c:pt idx="266">
                  <c:v>4.5685607280745524</c:v>
                </c:pt>
                <c:pt idx="267">
                  <c:v>4.0429786413664814</c:v>
                </c:pt>
                <c:pt idx="268">
                  <c:v>4.4403877663967402</c:v>
                </c:pt>
                <c:pt idx="269">
                  <c:v>4.6434910410625276</c:v>
                </c:pt>
                <c:pt idx="270">
                  <c:v>5.47194563574587</c:v>
                </c:pt>
                <c:pt idx="271">
                  <c:v>4.4210248232739611</c:v>
                </c:pt>
                <c:pt idx="272">
                  <c:v>4.2880350537045171</c:v>
                </c:pt>
                <c:pt idx="273">
                  <c:v>5.1991238184534687</c:v>
                </c:pt>
                <c:pt idx="274">
                  <c:v>4.8409901416242569</c:v>
                </c:pt>
                <c:pt idx="275">
                  <c:v>5.396008383343597</c:v>
                </c:pt>
                <c:pt idx="276">
                  <c:v>4.4753830077344174</c:v>
                </c:pt>
                <c:pt idx="277">
                  <c:v>4.3487589883117472</c:v>
                </c:pt>
                <c:pt idx="278">
                  <c:v>4.0998470918713341</c:v>
                </c:pt>
                <c:pt idx="279">
                  <c:v>5.3049537394715269</c:v>
                </c:pt>
                <c:pt idx="280">
                  <c:v>4.0996949886644094</c:v>
                </c:pt>
                <c:pt idx="281">
                  <c:v>4.3652234448644487</c:v>
                </c:pt>
                <c:pt idx="282">
                  <c:v>4.4806019292103221</c:v>
                </c:pt>
                <c:pt idx="283">
                  <c:v>4.0314011767400997</c:v>
                </c:pt>
                <c:pt idx="284">
                  <c:v>5.0434272197452099</c:v>
                </c:pt>
                <c:pt idx="285">
                  <c:v>4.2821817395856421</c:v>
                </c:pt>
                <c:pt idx="286">
                  <c:v>4.6606620254686364</c:v>
                </c:pt>
                <c:pt idx="287">
                  <c:v>4.4368437102970626</c:v>
                </c:pt>
                <c:pt idx="288">
                  <c:v>4.6422994223884224</c:v>
                </c:pt>
                <c:pt idx="289">
                  <c:v>4.6003184137745077</c:v>
                </c:pt>
                <c:pt idx="290">
                  <c:v>4.8973379410956079</c:v>
                </c:pt>
                <c:pt idx="291">
                  <c:v>5.3295705429402123</c:v>
                </c:pt>
                <c:pt idx="292">
                  <c:v>4.1097938856526657</c:v>
                </c:pt>
                <c:pt idx="293">
                  <c:v>4.9171813531519719</c:v>
                </c:pt>
                <c:pt idx="294">
                  <c:v>4.778051491570892</c:v>
                </c:pt>
                <c:pt idx="295">
                  <c:v>5.4423260982063493</c:v>
                </c:pt>
                <c:pt idx="296">
                  <c:v>4.8476279686791344</c:v>
                </c:pt>
                <c:pt idx="297">
                  <c:v>5.2353283399177286</c:v>
                </c:pt>
                <c:pt idx="298">
                  <c:v>5.0038285448873001</c:v>
                </c:pt>
                <c:pt idx="299">
                  <c:v>4.2219375011641089</c:v>
                </c:pt>
                <c:pt idx="300">
                  <c:v>4.5838457075376828</c:v>
                </c:pt>
                <c:pt idx="301">
                  <c:v>4.9412581948275554</c:v>
                </c:pt>
                <c:pt idx="302">
                  <c:v>4.8499078883581941</c:v>
                </c:pt>
                <c:pt idx="303">
                  <c:v>4.7550176959092312</c:v>
                </c:pt>
                <c:pt idx="304">
                  <c:v>4.579076403477754</c:v>
                </c:pt>
                <c:pt idx="305">
                  <c:v>4.5324944587479061</c:v>
                </c:pt>
                <c:pt idx="306">
                  <c:v>5.330629636397676</c:v>
                </c:pt>
                <c:pt idx="307">
                  <c:v>4.5433531624784322</c:v>
                </c:pt>
                <c:pt idx="308">
                  <c:v>5.057306515065072</c:v>
                </c:pt>
                <c:pt idx="309">
                  <c:v>5.2370214488877238</c:v>
                </c:pt>
                <c:pt idx="310">
                  <c:v>5.31619129394557</c:v>
                </c:pt>
                <c:pt idx="311">
                  <c:v>4.7107147425969202</c:v>
                </c:pt>
                <c:pt idx="312">
                  <c:v>4.0999780608410354</c:v>
                </c:pt>
                <c:pt idx="313">
                  <c:v>4.481281814124765</c:v>
                </c:pt>
                <c:pt idx="314">
                  <c:v>4.6062104824765493</c:v>
                </c:pt>
                <c:pt idx="315">
                  <c:v>4.213891216122863</c:v>
                </c:pt>
                <c:pt idx="316">
                  <c:v>5.329293670697612</c:v>
                </c:pt>
                <c:pt idx="317">
                  <c:v>4.8036620261121374</c:v>
                </c:pt>
                <c:pt idx="318">
                  <c:v>4.4363152813473734</c:v>
                </c:pt>
                <c:pt idx="319">
                  <c:v>4.0295658066315463</c:v>
                </c:pt>
                <c:pt idx="320">
                  <c:v>4.8930495552353088</c:v>
                </c:pt>
                <c:pt idx="321">
                  <c:v>5.1015485147383277</c:v>
                </c:pt>
                <c:pt idx="322">
                  <c:v>4.7472935746797083</c:v>
                </c:pt>
                <c:pt idx="323">
                  <c:v>4.6458037313695559</c:v>
                </c:pt>
                <c:pt idx="324">
                  <c:v>4.1602010560035456</c:v>
                </c:pt>
                <c:pt idx="325">
                  <c:v>4.5706008234556146</c:v>
                </c:pt>
                <c:pt idx="326">
                  <c:v>4.172719267592802</c:v>
                </c:pt>
                <c:pt idx="327">
                  <c:v>4.373513104163635</c:v>
                </c:pt>
                <c:pt idx="328">
                  <c:v>4.4028432511804638</c:v>
                </c:pt>
                <c:pt idx="329">
                  <c:v>4.2984882084391556</c:v>
                </c:pt>
                <c:pt idx="330">
                  <c:v>4.7588330183266994</c:v>
                </c:pt>
                <c:pt idx="331">
                  <c:v>5.381491781644864</c:v>
                </c:pt>
                <c:pt idx="332">
                  <c:v>4.2410193770677678</c:v>
                </c:pt>
                <c:pt idx="333">
                  <c:v>4.3196570560376246</c:v>
                </c:pt>
                <c:pt idx="334">
                  <c:v>5.3955976302539881</c:v>
                </c:pt>
                <c:pt idx="335">
                  <c:v>4.0792400295470834</c:v>
                </c:pt>
                <c:pt idx="336">
                  <c:v>4.5632033926997506</c:v>
                </c:pt>
                <c:pt idx="337">
                  <c:v>5.1705641853564703</c:v>
                </c:pt>
                <c:pt idx="338">
                  <c:v>4.109352753051855</c:v>
                </c:pt>
                <c:pt idx="339">
                  <c:v>4.288024127110055</c:v>
                </c:pt>
                <c:pt idx="340">
                  <c:v>4.6300165064434946</c:v>
                </c:pt>
                <c:pt idx="341">
                  <c:v>5.0440446950124604</c:v>
                </c:pt>
                <c:pt idx="342">
                  <c:v>5.3993015351899496</c:v>
                </c:pt>
                <c:pt idx="343">
                  <c:v>5.4049085384424416</c:v>
                </c:pt>
                <c:pt idx="344">
                  <c:v>4.3095005776086888</c:v>
                </c:pt>
                <c:pt idx="345">
                  <c:v>4.0584940188623673</c:v>
                </c:pt>
                <c:pt idx="346">
                  <c:v>5.1416823055647374</c:v>
                </c:pt>
                <c:pt idx="347">
                  <c:v>4.4896919623659874</c:v>
                </c:pt>
                <c:pt idx="348">
                  <c:v>5.3945464785138597</c:v>
                </c:pt>
                <c:pt idx="349">
                  <c:v>5.1490971648029538</c:v>
                </c:pt>
                <c:pt idx="350">
                  <c:v>4.4185124355216949</c:v>
                </c:pt>
                <c:pt idx="351">
                  <c:v>4.3073219112260688</c:v>
                </c:pt>
                <c:pt idx="352">
                  <c:v>5.0073597933891989</c:v>
                </c:pt>
                <c:pt idx="353">
                  <c:v>4.8652860716990496</c:v>
                </c:pt>
                <c:pt idx="354">
                  <c:v>5.2433250488239143</c:v>
                </c:pt>
                <c:pt idx="355">
                  <c:v>5.4166728740414554</c:v>
                </c:pt>
                <c:pt idx="356">
                  <c:v>4.0594282380225346</c:v>
                </c:pt>
                <c:pt idx="357">
                  <c:v>5.3698608288347067</c:v>
                </c:pt>
                <c:pt idx="358">
                  <c:v>4.7509364021056264</c:v>
                </c:pt>
                <c:pt idx="359">
                  <c:v>4.3280734194968913</c:v>
                </c:pt>
                <c:pt idx="360">
                  <c:v>4.6412296811354006</c:v>
                </c:pt>
                <c:pt idx="361">
                  <c:v>4.7733940428688753</c:v>
                </c:pt>
                <c:pt idx="362">
                  <c:v>5.4441525253798089</c:v>
                </c:pt>
                <c:pt idx="363">
                  <c:v>4.9443365453376051</c:v>
                </c:pt>
                <c:pt idx="364">
                  <c:v>4.1599354284048964</c:v>
                </c:pt>
                <c:pt idx="365">
                  <c:v>4.8524029244031528</c:v>
                </c:pt>
                <c:pt idx="366">
                  <c:v>4.8859567509919568</c:v>
                </c:pt>
                <c:pt idx="367">
                  <c:v>4.9671178728652281</c:v>
                </c:pt>
                <c:pt idx="368">
                  <c:v>4.1129180749775101</c:v>
                </c:pt>
                <c:pt idx="369">
                  <c:v>4.6184195917474984</c:v>
                </c:pt>
                <c:pt idx="370">
                  <c:v>4.4880995472389014</c:v>
                </c:pt>
                <c:pt idx="371">
                  <c:v>4.1592405303212008</c:v>
                </c:pt>
                <c:pt idx="372">
                  <c:v>4.1102451209950193</c:v>
                </c:pt>
                <c:pt idx="373">
                  <c:v>5.2349098190200447</c:v>
                </c:pt>
                <c:pt idx="374">
                  <c:v>4.000046078268074</c:v>
                </c:pt>
                <c:pt idx="375">
                  <c:v>5.299143450417537</c:v>
                </c:pt>
                <c:pt idx="376">
                  <c:v>4.1218444522100093</c:v>
                </c:pt>
                <c:pt idx="377">
                  <c:v>4.3053023108303448</c:v>
                </c:pt>
                <c:pt idx="378">
                  <c:v>4.0791478867894044</c:v>
                </c:pt>
                <c:pt idx="379">
                  <c:v>5.0709289487598852</c:v>
                </c:pt>
                <c:pt idx="380">
                  <c:v>4.2556937673724633</c:v>
                </c:pt>
                <c:pt idx="381">
                  <c:v>4.4089360011003009</c:v>
                </c:pt>
                <c:pt idx="382">
                  <c:v>5.2163178715118779</c:v>
                </c:pt>
                <c:pt idx="383">
                  <c:v>4.1385407921670678</c:v>
                </c:pt>
                <c:pt idx="384">
                  <c:v>4.158811477319694</c:v>
                </c:pt>
                <c:pt idx="385">
                  <c:v>4.8648174849267098</c:v>
                </c:pt>
                <c:pt idx="386">
                  <c:v>4.9542660470623492</c:v>
                </c:pt>
                <c:pt idx="387">
                  <c:v>4.3975696424875057</c:v>
                </c:pt>
                <c:pt idx="388">
                  <c:v>5.3092891323484963</c:v>
                </c:pt>
                <c:pt idx="389">
                  <c:v>4.6609973251364396</c:v>
                </c:pt>
                <c:pt idx="390">
                  <c:v>4.0196416848825001</c:v>
                </c:pt>
                <c:pt idx="391">
                  <c:v>4.5388131204740354</c:v>
                </c:pt>
                <c:pt idx="392">
                  <c:v>4.3622509419892506</c:v>
                </c:pt>
                <c:pt idx="393">
                  <c:v>5.1277377189350224</c:v>
                </c:pt>
                <c:pt idx="394">
                  <c:v>5.4572990363515759</c:v>
                </c:pt>
                <c:pt idx="395">
                  <c:v>4.354914674061261</c:v>
                </c:pt>
                <c:pt idx="396">
                  <c:v>5.3024087581125707</c:v>
                </c:pt>
                <c:pt idx="397">
                  <c:v>4.5124616690359023</c:v>
                </c:pt>
                <c:pt idx="398">
                  <c:v>4.8601568321849289</c:v>
                </c:pt>
                <c:pt idx="399">
                  <c:v>4.7801020317667167</c:v>
                </c:pt>
                <c:pt idx="400">
                  <c:v>4.9228291573465164</c:v>
                </c:pt>
                <c:pt idx="401">
                  <c:v>5.0350703326141746</c:v>
                </c:pt>
              </c:numCache>
            </c:numRef>
          </c:yVal>
          <c:smooth val="0"/>
          <c:extLst>
            <c:ext xmlns:c16="http://schemas.microsoft.com/office/drawing/2014/chart" uri="{C3380CC4-5D6E-409C-BE32-E72D297353CC}">
              <c16:uniqueId val="{00000000-CEF0-40AE-8306-DC18F0B3A94C}"/>
            </c:ext>
          </c:extLst>
        </c:ser>
        <c:ser>
          <c:idx val="1"/>
          <c:order val="1"/>
          <c:tx>
            <c:strRef>
              <c:f>'5 pH vs Particle Scatter'!$F$404</c:f>
              <c:strCache>
                <c:ptCount val="1"/>
                <c:pt idx="0">
                  <c:v>Clonazepam 0.5mg</c:v>
                </c:pt>
              </c:strCache>
            </c:strRef>
          </c:tx>
          <c:spPr>
            <a:ln w="25400" cap="rnd">
              <a:noFill/>
              <a:round/>
            </a:ln>
            <a:effectLst/>
          </c:spPr>
          <c:marker>
            <c:symbol val="circle"/>
            <c:size val="5"/>
            <c:spPr>
              <a:solidFill>
                <a:schemeClr val="tx1">
                  <a:lumMod val="65000"/>
                  <a:lumOff val="35000"/>
                  <a:alpha val="65000"/>
                </a:schemeClr>
              </a:solidFill>
              <a:ln w="9525">
                <a:solidFill>
                  <a:schemeClr val="accent2"/>
                </a:solidFill>
              </a:ln>
              <a:effectLst/>
            </c:spPr>
          </c:marker>
          <c:xVal>
            <c:numRef>
              <c:f>'5 pH vs Particle Scatter'!$O$404:$O$598</c:f>
              <c:numCache>
                <c:formatCode>General</c:formatCode>
                <c:ptCount val="195"/>
                <c:pt idx="0">
                  <c:v>35.292122434247943</c:v>
                </c:pt>
                <c:pt idx="1">
                  <c:v>34.80152398140735</c:v>
                </c:pt>
                <c:pt idx="2">
                  <c:v>25.352445699037951</c:v>
                </c:pt>
                <c:pt idx="3">
                  <c:v>30.856841405949851</c:v>
                </c:pt>
                <c:pt idx="4">
                  <c:v>24.49922883514153</c:v>
                </c:pt>
                <c:pt idx="5">
                  <c:v>27.14626853125262</c:v>
                </c:pt>
                <c:pt idx="6">
                  <c:v>27.916873471922688</c:v>
                </c:pt>
                <c:pt idx="7">
                  <c:v>26.061081240458801</c:v>
                </c:pt>
                <c:pt idx="8">
                  <c:v>41.573292833367553</c:v>
                </c:pt>
                <c:pt idx="9">
                  <c:v>27.33649580169044</c:v>
                </c:pt>
                <c:pt idx="10">
                  <c:v>21.657079630612049</c:v>
                </c:pt>
                <c:pt idx="11">
                  <c:v>33.829391397403072</c:v>
                </c:pt>
                <c:pt idx="12">
                  <c:v>26.230177055666619</c:v>
                </c:pt>
                <c:pt idx="13">
                  <c:v>31.713626731888521</c:v>
                </c:pt>
                <c:pt idx="14">
                  <c:v>37.517099142144993</c:v>
                </c:pt>
                <c:pt idx="15">
                  <c:v>30.258304884255399</c:v>
                </c:pt>
                <c:pt idx="16">
                  <c:v>28.147086187996081</c:v>
                </c:pt>
                <c:pt idx="17">
                  <c:v>30.12255087129471</c:v>
                </c:pt>
                <c:pt idx="18">
                  <c:v>20.361637103271949</c:v>
                </c:pt>
                <c:pt idx="19">
                  <c:v>22.336497200550351</c:v>
                </c:pt>
                <c:pt idx="20">
                  <c:v>36.587987678039802</c:v>
                </c:pt>
                <c:pt idx="21">
                  <c:v>24.14172826341219</c:v>
                </c:pt>
                <c:pt idx="22">
                  <c:v>25.761830356904579</c:v>
                </c:pt>
                <c:pt idx="23">
                  <c:v>27.19909479901515</c:v>
                </c:pt>
                <c:pt idx="24">
                  <c:v>31.30140253291443</c:v>
                </c:pt>
                <c:pt idx="25">
                  <c:v>35.199523436980392</c:v>
                </c:pt>
                <c:pt idx="26">
                  <c:v>27.827518862838421</c:v>
                </c:pt>
                <c:pt idx="27">
                  <c:v>34.729348218420718</c:v>
                </c:pt>
                <c:pt idx="28">
                  <c:v>39.157293829271772</c:v>
                </c:pt>
                <c:pt idx="29">
                  <c:v>22.88512537369164</c:v>
                </c:pt>
                <c:pt idx="30">
                  <c:v>33.965878441093388</c:v>
                </c:pt>
                <c:pt idx="31">
                  <c:v>24.0318158412176</c:v>
                </c:pt>
                <c:pt idx="32">
                  <c:v>31.038438435815561</c:v>
                </c:pt>
                <c:pt idx="33">
                  <c:v>35.409924046249706</c:v>
                </c:pt>
                <c:pt idx="34">
                  <c:v>38.7479195210271</c:v>
                </c:pt>
                <c:pt idx="35">
                  <c:v>33.493444067585223</c:v>
                </c:pt>
                <c:pt idx="36">
                  <c:v>23.15098510210461</c:v>
                </c:pt>
                <c:pt idx="37">
                  <c:v>24.513487361835779</c:v>
                </c:pt>
                <c:pt idx="38">
                  <c:v>27.491214782077321</c:v>
                </c:pt>
                <c:pt idx="39">
                  <c:v>31.565660700065781</c:v>
                </c:pt>
                <c:pt idx="40">
                  <c:v>39.617228974124757</c:v>
                </c:pt>
                <c:pt idx="41">
                  <c:v>35.678100735914718</c:v>
                </c:pt>
                <c:pt idx="42">
                  <c:v>23.17087922292281</c:v>
                </c:pt>
                <c:pt idx="43">
                  <c:v>28.87111849756732</c:v>
                </c:pt>
                <c:pt idx="44">
                  <c:v>27.348711908137791</c:v>
                </c:pt>
                <c:pt idx="45">
                  <c:v>15.757286896849619</c:v>
                </c:pt>
                <c:pt idx="46">
                  <c:v>28.173392243439459</c:v>
                </c:pt>
                <c:pt idx="47">
                  <c:v>31.83809920104855</c:v>
                </c:pt>
                <c:pt idx="48">
                  <c:v>31.16024968678818</c:v>
                </c:pt>
                <c:pt idx="49">
                  <c:v>36.628983237710948</c:v>
                </c:pt>
                <c:pt idx="50">
                  <c:v>30.13442919497265</c:v>
                </c:pt>
                <c:pt idx="51">
                  <c:v>33.357655858645273</c:v>
                </c:pt>
                <c:pt idx="52">
                  <c:v>33.147647921109048</c:v>
                </c:pt>
                <c:pt idx="53">
                  <c:v>19.23328540064378</c:v>
                </c:pt>
                <c:pt idx="54">
                  <c:v>32.54134319837295</c:v>
                </c:pt>
                <c:pt idx="55">
                  <c:v>27.10437945182127</c:v>
                </c:pt>
                <c:pt idx="56">
                  <c:v>39.520682947865033</c:v>
                </c:pt>
                <c:pt idx="57">
                  <c:v>42.46499758716395</c:v>
                </c:pt>
                <c:pt idx="58">
                  <c:v>13.793663299654639</c:v>
                </c:pt>
                <c:pt idx="59">
                  <c:v>17.560956717324601</c:v>
                </c:pt>
                <c:pt idx="60">
                  <c:v>29.691179000699361</c:v>
                </c:pt>
                <c:pt idx="61">
                  <c:v>32.95327415346155</c:v>
                </c:pt>
                <c:pt idx="62">
                  <c:v>23.742302879047781</c:v>
                </c:pt>
                <c:pt idx="63">
                  <c:v>28.45441767898749</c:v>
                </c:pt>
                <c:pt idx="64">
                  <c:v>37.992690560481712</c:v>
                </c:pt>
                <c:pt idx="65">
                  <c:v>31.122259092799862</c:v>
                </c:pt>
                <c:pt idx="66">
                  <c:v>22.36416071705176</c:v>
                </c:pt>
                <c:pt idx="67">
                  <c:v>24.594717297958692</c:v>
                </c:pt>
                <c:pt idx="68">
                  <c:v>26.163262185559748</c:v>
                </c:pt>
                <c:pt idx="69">
                  <c:v>35.177217082084717</c:v>
                </c:pt>
                <c:pt idx="70">
                  <c:v>26.765316111472131</c:v>
                </c:pt>
                <c:pt idx="71">
                  <c:v>21.10706207996742</c:v>
                </c:pt>
                <c:pt idx="72">
                  <c:v>26.137156256218791</c:v>
                </c:pt>
                <c:pt idx="73">
                  <c:v>16.846349315854681</c:v>
                </c:pt>
                <c:pt idx="74">
                  <c:v>31.482877725703808</c:v>
                </c:pt>
                <c:pt idx="75">
                  <c:v>31.48492336616593</c:v>
                </c:pt>
                <c:pt idx="76">
                  <c:v>30.547042359164848</c:v>
                </c:pt>
                <c:pt idx="77">
                  <c:v>17.880603366855219</c:v>
                </c:pt>
                <c:pt idx="78">
                  <c:v>29.47025822847932</c:v>
                </c:pt>
                <c:pt idx="79">
                  <c:v>30.219057359895551</c:v>
                </c:pt>
                <c:pt idx="80">
                  <c:v>16.51556678529214</c:v>
                </c:pt>
                <c:pt idx="81">
                  <c:v>16.26247578637383</c:v>
                </c:pt>
                <c:pt idx="82">
                  <c:v>33.552745511488929</c:v>
                </c:pt>
                <c:pt idx="83">
                  <c:v>30.1050192081638</c:v>
                </c:pt>
                <c:pt idx="84">
                  <c:v>40.498608945832579</c:v>
                </c:pt>
                <c:pt idx="85">
                  <c:v>28.17523635228557</c:v>
                </c:pt>
                <c:pt idx="86">
                  <c:v>32.063904634682487</c:v>
                </c:pt>
                <c:pt idx="87">
                  <c:v>37.267670385786587</c:v>
                </c:pt>
                <c:pt idx="88">
                  <c:v>28.45226780343005</c:v>
                </c:pt>
                <c:pt idx="89">
                  <c:v>36.782916929139908</c:v>
                </c:pt>
                <c:pt idx="90">
                  <c:v>27.625273444195219</c:v>
                </c:pt>
                <c:pt idx="91">
                  <c:v>28.501616759966069</c:v>
                </c:pt>
                <c:pt idx="92">
                  <c:v>38.123392292347802</c:v>
                </c:pt>
                <c:pt idx="93">
                  <c:v>36.06548849989592</c:v>
                </c:pt>
                <c:pt idx="94">
                  <c:v>27.336372508915481</c:v>
                </c:pt>
                <c:pt idx="95">
                  <c:v>39.60183751072131</c:v>
                </c:pt>
                <c:pt idx="96">
                  <c:v>23.502093815362009</c:v>
                </c:pt>
                <c:pt idx="97">
                  <c:v>26.32704211600975</c:v>
                </c:pt>
                <c:pt idx="98">
                  <c:v>40.2103482646394</c:v>
                </c:pt>
                <c:pt idx="99">
                  <c:v>36.872190465854089</c:v>
                </c:pt>
                <c:pt idx="100">
                  <c:v>32.098528041786331</c:v>
                </c:pt>
                <c:pt idx="101">
                  <c:v>23.710659220455561</c:v>
                </c:pt>
                <c:pt idx="102">
                  <c:v>31.621701050074339</c:v>
                </c:pt>
                <c:pt idx="103">
                  <c:v>35.74636663142838</c:v>
                </c:pt>
                <c:pt idx="104">
                  <c:v>36.191415357168182</c:v>
                </c:pt>
                <c:pt idx="105">
                  <c:v>30.206628161353091</c:v>
                </c:pt>
                <c:pt idx="106">
                  <c:v>22.88873145201163</c:v>
                </c:pt>
                <c:pt idx="107">
                  <c:v>24.030374968004718</c:v>
                </c:pt>
                <c:pt idx="108">
                  <c:v>29.853685931575111</c:v>
                </c:pt>
                <c:pt idx="109">
                  <c:v>29.278197940380291</c:v>
                </c:pt>
                <c:pt idx="110">
                  <c:v>39.741713223949063</c:v>
                </c:pt>
                <c:pt idx="111">
                  <c:v>30.255989509405431</c:v>
                </c:pt>
                <c:pt idx="112">
                  <c:v>33.694052404437507</c:v>
                </c:pt>
                <c:pt idx="113">
                  <c:v>37.480221557445923</c:v>
                </c:pt>
                <c:pt idx="114">
                  <c:v>25.59465831669354</c:v>
                </c:pt>
                <c:pt idx="115">
                  <c:v>32.10793305307228</c:v>
                </c:pt>
                <c:pt idx="116">
                  <c:v>33.579363723454797</c:v>
                </c:pt>
                <c:pt idx="117">
                  <c:v>31.386792309823381</c:v>
                </c:pt>
                <c:pt idx="118">
                  <c:v>24.823788387903129</c:v>
                </c:pt>
                <c:pt idx="119">
                  <c:v>26.423481453700159</c:v>
                </c:pt>
                <c:pt idx="120">
                  <c:v>28.882686073370749</c:v>
                </c:pt>
                <c:pt idx="121">
                  <c:v>31.060466765370879</c:v>
                </c:pt>
                <c:pt idx="122">
                  <c:v>30.97192150788668</c:v>
                </c:pt>
                <c:pt idx="123">
                  <c:v>26.943073763056859</c:v>
                </c:pt>
                <c:pt idx="124">
                  <c:v>27.08200336826998</c:v>
                </c:pt>
                <c:pt idx="125">
                  <c:v>36.517539659673787</c:v>
                </c:pt>
                <c:pt idx="126">
                  <c:v>26.740819460989201</c:v>
                </c:pt>
                <c:pt idx="127">
                  <c:v>36.82070214986922</c:v>
                </c:pt>
                <c:pt idx="128">
                  <c:v>32.470150931413691</c:v>
                </c:pt>
                <c:pt idx="129">
                  <c:v>28.364913411951139</c:v>
                </c:pt>
                <c:pt idx="130">
                  <c:v>19.567611708144579</c:v>
                </c:pt>
                <c:pt idx="131">
                  <c:v>31.989635249734039</c:v>
                </c:pt>
                <c:pt idx="132">
                  <c:v>25.186337173576941</c:v>
                </c:pt>
                <c:pt idx="133">
                  <c:v>20.406143923504789</c:v>
                </c:pt>
                <c:pt idx="134">
                  <c:v>31.75185108193169</c:v>
                </c:pt>
                <c:pt idx="135">
                  <c:v>26.45796616544769</c:v>
                </c:pt>
                <c:pt idx="136">
                  <c:v>24.86815396167054</c:v>
                </c:pt>
                <c:pt idx="137">
                  <c:v>21.094207927671832</c:v>
                </c:pt>
                <c:pt idx="138">
                  <c:v>34.843224952664443</c:v>
                </c:pt>
                <c:pt idx="139">
                  <c:v>32.606399525069072</c:v>
                </c:pt>
                <c:pt idx="140">
                  <c:v>32.882784815278832</c:v>
                </c:pt>
                <c:pt idx="141">
                  <c:v>28.851001847124031</c:v>
                </c:pt>
                <c:pt idx="142">
                  <c:v>40.303739624409943</c:v>
                </c:pt>
                <c:pt idx="143">
                  <c:v>35.485763558768483</c:v>
                </c:pt>
                <c:pt idx="144">
                  <c:v>27.247240341457559</c:v>
                </c:pt>
                <c:pt idx="145">
                  <c:v>49.631188532181632</c:v>
                </c:pt>
                <c:pt idx="146">
                  <c:v>30.923552373905419</c:v>
                </c:pt>
                <c:pt idx="147">
                  <c:v>30.517190646540531</c:v>
                </c:pt>
                <c:pt idx="148">
                  <c:v>31.053342326015549</c:v>
                </c:pt>
                <c:pt idx="149">
                  <c:v>35.037568449184612</c:v>
                </c:pt>
                <c:pt idx="150">
                  <c:v>30.729182351076918</c:v>
                </c:pt>
                <c:pt idx="151">
                  <c:v>29.6790791935559</c:v>
                </c:pt>
                <c:pt idx="152">
                  <c:v>30.716942336711259</c:v>
                </c:pt>
                <c:pt idx="153">
                  <c:v>29.20735213486515</c:v>
                </c:pt>
                <c:pt idx="154">
                  <c:v>32.569539248294568</c:v>
                </c:pt>
                <c:pt idx="155">
                  <c:v>31.335251329346299</c:v>
                </c:pt>
                <c:pt idx="156">
                  <c:v>33.49414210101267</c:v>
                </c:pt>
                <c:pt idx="157">
                  <c:v>18.940690443352469</c:v>
                </c:pt>
                <c:pt idx="158">
                  <c:v>28.375843082456889</c:v>
                </c:pt>
                <c:pt idx="159">
                  <c:v>34.263868375611104</c:v>
                </c:pt>
                <c:pt idx="160">
                  <c:v>27.449918005726261</c:v>
                </c:pt>
                <c:pt idx="161">
                  <c:v>24.98906272109264</c:v>
                </c:pt>
                <c:pt idx="162">
                  <c:v>32.500715165569417</c:v>
                </c:pt>
                <c:pt idx="163">
                  <c:v>36.52170121439076</c:v>
                </c:pt>
                <c:pt idx="164">
                  <c:v>34.14866208939587</c:v>
                </c:pt>
                <c:pt idx="165">
                  <c:v>24.538436176637109</c:v>
                </c:pt>
                <c:pt idx="166">
                  <c:v>19.39649923682467</c:v>
                </c:pt>
                <c:pt idx="167">
                  <c:v>30.466861871383259</c:v>
                </c:pt>
                <c:pt idx="168">
                  <c:v>32.243178822572638</c:v>
                </c:pt>
                <c:pt idx="169">
                  <c:v>24.660985392104031</c:v>
                </c:pt>
                <c:pt idx="170">
                  <c:v>25.17167598238396</c:v>
                </c:pt>
                <c:pt idx="171">
                  <c:v>35.529502121786543</c:v>
                </c:pt>
                <c:pt idx="172">
                  <c:v>24.711445355220501</c:v>
                </c:pt>
                <c:pt idx="173">
                  <c:v>32.290840573943491</c:v>
                </c:pt>
                <c:pt idx="174">
                  <c:v>34.791929099210208</c:v>
                </c:pt>
                <c:pt idx="175">
                  <c:v>36.238710363368668</c:v>
                </c:pt>
                <c:pt idx="176">
                  <c:v>33.251005889793298</c:v>
                </c:pt>
                <c:pt idx="177">
                  <c:v>31.94807088685452</c:v>
                </c:pt>
                <c:pt idx="178">
                  <c:v>35.796649016821242</c:v>
                </c:pt>
                <c:pt idx="179">
                  <c:v>32.957210758759267</c:v>
                </c:pt>
                <c:pt idx="180">
                  <c:v>23.861960924315039</c:v>
                </c:pt>
                <c:pt idx="181">
                  <c:v>19.870960634443119</c:v>
                </c:pt>
                <c:pt idx="182">
                  <c:v>27.984620054674849</c:v>
                </c:pt>
                <c:pt idx="183">
                  <c:v>26.42824290986816</c:v>
                </c:pt>
                <c:pt idx="184">
                  <c:v>24.354741143913859</c:v>
                </c:pt>
                <c:pt idx="185">
                  <c:v>30.43055434129489</c:v>
                </c:pt>
                <c:pt idx="186">
                  <c:v>31.669299832842668</c:v>
                </c:pt>
                <c:pt idx="187">
                  <c:v>32.295900396142187</c:v>
                </c:pt>
                <c:pt idx="188">
                  <c:v>35.154997612479747</c:v>
                </c:pt>
                <c:pt idx="189">
                  <c:v>24.616604362644932</c:v>
                </c:pt>
                <c:pt idx="190">
                  <c:v>29.676556974837411</c:v>
                </c:pt>
                <c:pt idx="191">
                  <c:v>30.640522074553949</c:v>
                </c:pt>
                <c:pt idx="192">
                  <c:v>33.484772022553678</c:v>
                </c:pt>
                <c:pt idx="193">
                  <c:v>27.413557749498139</c:v>
                </c:pt>
                <c:pt idx="194">
                  <c:v>32.286402023076207</c:v>
                </c:pt>
              </c:numCache>
            </c:numRef>
          </c:xVal>
          <c:yVal>
            <c:numRef>
              <c:f>'5 pH vs Particle Scatter'!$P$404:$P$598</c:f>
              <c:numCache>
                <c:formatCode>General</c:formatCode>
                <c:ptCount val="195"/>
                <c:pt idx="0">
                  <c:v>5.5883660676495994</c:v>
                </c:pt>
                <c:pt idx="1">
                  <c:v>5.8259906888548461</c:v>
                </c:pt>
                <c:pt idx="2">
                  <c:v>5.3964143947379588</c:v>
                </c:pt>
                <c:pt idx="3">
                  <c:v>5.2939742936287182</c:v>
                </c:pt>
                <c:pt idx="4">
                  <c:v>6.4677882025837103</c:v>
                </c:pt>
                <c:pt idx="5">
                  <c:v>5.2308438595097826</c:v>
                </c:pt>
                <c:pt idx="6">
                  <c:v>6.1752522538818626</c:v>
                </c:pt>
                <c:pt idx="7">
                  <c:v>5.0864713732985374</c:v>
                </c:pt>
                <c:pt idx="8">
                  <c:v>5.4298118781924263</c:v>
                </c:pt>
                <c:pt idx="9">
                  <c:v>5.7244533081280329</c:v>
                </c:pt>
                <c:pt idx="10">
                  <c:v>6.0907536046494624</c:v>
                </c:pt>
                <c:pt idx="11">
                  <c:v>5.3746162688440329</c:v>
                </c:pt>
                <c:pt idx="12">
                  <c:v>5.7288076387794886</c:v>
                </c:pt>
                <c:pt idx="13">
                  <c:v>6.156382766966078</c:v>
                </c:pt>
                <c:pt idx="14">
                  <c:v>5.1424479128425649</c:v>
                </c:pt>
                <c:pt idx="15">
                  <c:v>5.0338467675580212</c:v>
                </c:pt>
                <c:pt idx="16">
                  <c:v>5.3294523928918531</c:v>
                </c:pt>
                <c:pt idx="17">
                  <c:v>5.944097957202894</c:v>
                </c:pt>
                <c:pt idx="18">
                  <c:v>6.4841766964475847</c:v>
                </c:pt>
                <c:pt idx="19">
                  <c:v>6.1158577809532284</c:v>
                </c:pt>
                <c:pt idx="20">
                  <c:v>5.4715251697756226</c:v>
                </c:pt>
                <c:pt idx="21">
                  <c:v>5.1067335183168643</c:v>
                </c:pt>
                <c:pt idx="22">
                  <c:v>5.4707402123366231</c:v>
                </c:pt>
                <c:pt idx="23">
                  <c:v>6.210252108900896</c:v>
                </c:pt>
                <c:pt idx="24">
                  <c:v>5.4144786626987802</c:v>
                </c:pt>
                <c:pt idx="25">
                  <c:v>5.6564046860830874</c:v>
                </c:pt>
                <c:pt idx="26">
                  <c:v>5.1154298024438134</c:v>
                </c:pt>
                <c:pt idx="27">
                  <c:v>5.4735027217460992</c:v>
                </c:pt>
                <c:pt idx="28">
                  <c:v>6.2990958342506129</c:v>
                </c:pt>
                <c:pt idx="29">
                  <c:v>5.222760172465521</c:v>
                </c:pt>
                <c:pt idx="30">
                  <c:v>5.5175252598868489</c:v>
                </c:pt>
                <c:pt idx="31">
                  <c:v>5.4594702481673192</c:v>
                </c:pt>
                <c:pt idx="32">
                  <c:v>5.851917845828944</c:v>
                </c:pt>
                <c:pt idx="33">
                  <c:v>5.3145354161453016</c:v>
                </c:pt>
                <c:pt idx="34">
                  <c:v>5.9565323703439033</c:v>
                </c:pt>
                <c:pt idx="35">
                  <c:v>5.7567543860822532</c:v>
                </c:pt>
                <c:pt idx="36">
                  <c:v>5.7451502882887544</c:v>
                </c:pt>
                <c:pt idx="37">
                  <c:v>5.4179645946725543</c:v>
                </c:pt>
                <c:pt idx="38">
                  <c:v>6.212180569346625</c:v>
                </c:pt>
                <c:pt idx="39">
                  <c:v>5.9151618830543518</c:v>
                </c:pt>
                <c:pt idx="40">
                  <c:v>5.656575237400312</c:v>
                </c:pt>
                <c:pt idx="41">
                  <c:v>5.4074497719115548</c:v>
                </c:pt>
                <c:pt idx="42">
                  <c:v>6.0526074108158863</c:v>
                </c:pt>
                <c:pt idx="43">
                  <c:v>5.7713516576204178</c:v>
                </c:pt>
                <c:pt idx="44">
                  <c:v>5.2655157264151207</c:v>
                </c:pt>
                <c:pt idx="45">
                  <c:v>5.8894262771523911</c:v>
                </c:pt>
                <c:pt idx="46">
                  <c:v>5.1068850916478876</c:v>
                </c:pt>
                <c:pt idx="47">
                  <c:v>5.4437361462448042</c:v>
                </c:pt>
                <c:pt idx="48">
                  <c:v>6.4799593677517633</c:v>
                </c:pt>
                <c:pt idx="49">
                  <c:v>5.5438396948386419</c:v>
                </c:pt>
                <c:pt idx="50">
                  <c:v>5.7765674650770666</c:v>
                </c:pt>
                <c:pt idx="51">
                  <c:v>6.0968758840210624</c:v>
                </c:pt>
                <c:pt idx="52">
                  <c:v>5.4297793233906848</c:v>
                </c:pt>
                <c:pt idx="53">
                  <c:v>5.1975725428686399</c:v>
                </c:pt>
                <c:pt idx="54">
                  <c:v>5.0753645147344733</c:v>
                </c:pt>
                <c:pt idx="55">
                  <c:v>5.393612564733953</c:v>
                </c:pt>
                <c:pt idx="56">
                  <c:v>5.7344366930753674</c:v>
                </c:pt>
                <c:pt idx="57">
                  <c:v>5.7454452243587451</c:v>
                </c:pt>
                <c:pt idx="58">
                  <c:v>5.2598028048650232</c:v>
                </c:pt>
                <c:pt idx="59">
                  <c:v>6.4933533507360313</c:v>
                </c:pt>
                <c:pt idx="60">
                  <c:v>5.4175527224939852</c:v>
                </c:pt>
                <c:pt idx="61">
                  <c:v>6.2758725936413633</c:v>
                </c:pt>
                <c:pt idx="62">
                  <c:v>6.2965373747594553</c:v>
                </c:pt>
                <c:pt idx="63">
                  <c:v>6.2391014453787923</c:v>
                </c:pt>
                <c:pt idx="64">
                  <c:v>5.4278087040206211</c:v>
                </c:pt>
                <c:pt idx="65">
                  <c:v>5.6579231287843861</c:v>
                </c:pt>
                <c:pt idx="66">
                  <c:v>5.1884652386184706</c:v>
                </c:pt>
                <c:pt idx="67">
                  <c:v>6.3865942930647961</c:v>
                </c:pt>
                <c:pt idx="68">
                  <c:v>6.3517370157364832</c:v>
                </c:pt>
                <c:pt idx="69">
                  <c:v>5.5580653517183114</c:v>
                </c:pt>
                <c:pt idx="70">
                  <c:v>6.3064536856191289</c:v>
                </c:pt>
                <c:pt idx="71">
                  <c:v>5.6378422781565396</c:v>
                </c:pt>
                <c:pt idx="72">
                  <c:v>5.8959685674960678</c:v>
                </c:pt>
                <c:pt idx="73">
                  <c:v>6.4500592100276908</c:v>
                </c:pt>
                <c:pt idx="74">
                  <c:v>6.3623427330504843</c:v>
                </c:pt>
                <c:pt idx="75">
                  <c:v>6.1698133187864359</c:v>
                </c:pt>
                <c:pt idx="76">
                  <c:v>6.2081484939499791</c:v>
                </c:pt>
                <c:pt idx="77">
                  <c:v>5.4374938680639548</c:v>
                </c:pt>
                <c:pt idx="78">
                  <c:v>5.8145368759364953</c:v>
                </c:pt>
                <c:pt idx="79">
                  <c:v>5.9106410541331709</c:v>
                </c:pt>
                <c:pt idx="80">
                  <c:v>6.3722688516021506</c:v>
                </c:pt>
                <c:pt idx="81">
                  <c:v>5.8953660358199844</c:v>
                </c:pt>
                <c:pt idx="82">
                  <c:v>6.2675594733449644</c:v>
                </c:pt>
                <c:pt idx="83">
                  <c:v>6.3432848427443007</c:v>
                </c:pt>
                <c:pt idx="84">
                  <c:v>5.1777539353972273</c:v>
                </c:pt>
                <c:pt idx="85">
                  <c:v>6.3921254604890736</c:v>
                </c:pt>
                <c:pt idx="86">
                  <c:v>5.8524629050032084</c:v>
                </c:pt>
                <c:pt idx="87">
                  <c:v>5.7387765407282956</c:v>
                </c:pt>
                <c:pt idx="88">
                  <c:v>5.1282627962817022</c:v>
                </c:pt>
                <c:pt idx="89">
                  <c:v>5.2709863119669551</c:v>
                </c:pt>
                <c:pt idx="90">
                  <c:v>5.8238399970591814</c:v>
                </c:pt>
                <c:pt idx="91">
                  <c:v>6.1891371703592188</c:v>
                </c:pt>
                <c:pt idx="92">
                  <c:v>6.3167451172280611</c:v>
                </c:pt>
                <c:pt idx="93">
                  <c:v>5.7814369659080631</c:v>
                </c:pt>
                <c:pt idx="94">
                  <c:v>5.9586617704920597</c:v>
                </c:pt>
                <c:pt idx="95">
                  <c:v>5.1223623884170486</c:v>
                </c:pt>
                <c:pt idx="96">
                  <c:v>5.0226660263217129</c:v>
                </c:pt>
                <c:pt idx="97">
                  <c:v>6.275924086761707</c:v>
                </c:pt>
                <c:pt idx="98">
                  <c:v>5.9743340101354434</c:v>
                </c:pt>
                <c:pt idx="99">
                  <c:v>5.7384882200017726</c:v>
                </c:pt>
                <c:pt idx="100">
                  <c:v>6.4854277558774118</c:v>
                </c:pt>
                <c:pt idx="101">
                  <c:v>6.2179193519568248</c:v>
                </c:pt>
                <c:pt idx="102">
                  <c:v>5.4126483223386863</c:v>
                </c:pt>
                <c:pt idx="103">
                  <c:v>5.1598973797006584</c:v>
                </c:pt>
                <c:pt idx="104">
                  <c:v>6.0992023171493761</c:v>
                </c:pt>
                <c:pt idx="105">
                  <c:v>5.4128587715555128</c:v>
                </c:pt>
                <c:pt idx="106">
                  <c:v>5.4831187483747676</c:v>
                </c:pt>
                <c:pt idx="107">
                  <c:v>5.8305672280370171</c:v>
                </c:pt>
                <c:pt idx="108">
                  <c:v>6.295321283771818</c:v>
                </c:pt>
                <c:pt idx="109">
                  <c:v>5.2860315809955001</c:v>
                </c:pt>
                <c:pt idx="110">
                  <c:v>5.7781217706720636</c:v>
                </c:pt>
                <c:pt idx="111">
                  <c:v>5.5989988702988338</c:v>
                </c:pt>
                <c:pt idx="112">
                  <c:v>5.0270098334006814</c:v>
                </c:pt>
                <c:pt idx="113">
                  <c:v>6.420925009417723</c:v>
                </c:pt>
                <c:pt idx="114">
                  <c:v>5.9927518776709974</c:v>
                </c:pt>
                <c:pt idx="115">
                  <c:v>6.2106063558000546</c:v>
                </c:pt>
                <c:pt idx="116">
                  <c:v>6.1638158817045401</c:v>
                </c:pt>
                <c:pt idx="117">
                  <c:v>5.7248481138131524</c:v>
                </c:pt>
                <c:pt idx="118">
                  <c:v>5.5464047915721144</c:v>
                </c:pt>
                <c:pt idx="119">
                  <c:v>5.9343357137285002</c:v>
                </c:pt>
                <c:pt idx="120">
                  <c:v>5.0231849247933011</c:v>
                </c:pt>
                <c:pt idx="121">
                  <c:v>5.4334527873815874</c:v>
                </c:pt>
                <c:pt idx="122">
                  <c:v>5.281117916146373</c:v>
                </c:pt>
                <c:pt idx="123">
                  <c:v>5.4831013027935942</c:v>
                </c:pt>
                <c:pt idx="124">
                  <c:v>5.3135890605602691</c:v>
                </c:pt>
                <c:pt idx="125">
                  <c:v>5.6052214535404996</c:v>
                </c:pt>
                <c:pt idx="126">
                  <c:v>5.504906417290881</c:v>
                </c:pt>
                <c:pt idx="127">
                  <c:v>5.949727063391034</c:v>
                </c:pt>
                <c:pt idx="128">
                  <c:v>5.2695246633053632</c:v>
                </c:pt>
                <c:pt idx="129">
                  <c:v>5.2685474561623753</c:v>
                </c:pt>
                <c:pt idx="130">
                  <c:v>5.7658556130927554</c:v>
                </c:pt>
                <c:pt idx="131">
                  <c:v>6.0745956679371487</c:v>
                </c:pt>
                <c:pt idx="132">
                  <c:v>5.919193753304766</c:v>
                </c:pt>
                <c:pt idx="133">
                  <c:v>5.4272607415662018</c:v>
                </c:pt>
                <c:pt idx="134">
                  <c:v>5.0596956910034789</c:v>
                </c:pt>
                <c:pt idx="135">
                  <c:v>5.632742267808247</c:v>
                </c:pt>
                <c:pt idx="136">
                  <c:v>6.0134943533106098</c:v>
                </c:pt>
                <c:pt idx="137">
                  <c:v>5.1154537745120257</c:v>
                </c:pt>
                <c:pt idx="138">
                  <c:v>6.3441369498852396</c:v>
                </c:pt>
                <c:pt idx="139">
                  <c:v>5.101407124208575</c:v>
                </c:pt>
                <c:pt idx="140">
                  <c:v>5.7675161631734992</c:v>
                </c:pt>
                <c:pt idx="141">
                  <c:v>5.8300567846246576</c:v>
                </c:pt>
                <c:pt idx="142">
                  <c:v>6.3149804039875166</c:v>
                </c:pt>
                <c:pt idx="143">
                  <c:v>6.2979436383633676</c:v>
                </c:pt>
                <c:pt idx="144">
                  <c:v>5.9523599887297447</c:v>
                </c:pt>
                <c:pt idx="145">
                  <c:v>5.052367328984336</c:v>
                </c:pt>
                <c:pt idx="146">
                  <c:v>5.8458793501334352</c:v>
                </c:pt>
                <c:pt idx="147">
                  <c:v>6.2921685290319864</c:v>
                </c:pt>
                <c:pt idx="148">
                  <c:v>5.8538096946941414</c:v>
                </c:pt>
                <c:pt idx="149">
                  <c:v>5.37650207489345</c:v>
                </c:pt>
                <c:pt idx="150">
                  <c:v>6.252460678524443</c:v>
                </c:pt>
                <c:pt idx="151">
                  <c:v>5.2656233830959351</c:v>
                </c:pt>
                <c:pt idx="152">
                  <c:v>5.4314490935655169</c:v>
                </c:pt>
                <c:pt idx="153">
                  <c:v>5.732361705532667</c:v>
                </c:pt>
                <c:pt idx="154">
                  <c:v>6.3068067233945779</c:v>
                </c:pt>
                <c:pt idx="155">
                  <c:v>5.3494392121304504</c:v>
                </c:pt>
                <c:pt idx="156">
                  <c:v>5.2688834178616846</c:v>
                </c:pt>
                <c:pt idx="157">
                  <c:v>5.0658499139645077</c:v>
                </c:pt>
                <c:pt idx="158">
                  <c:v>5.7187728164445968</c:v>
                </c:pt>
                <c:pt idx="159">
                  <c:v>6.0438486772532034</c:v>
                </c:pt>
                <c:pt idx="160">
                  <c:v>6.2696784376017778</c:v>
                </c:pt>
                <c:pt idx="161">
                  <c:v>6.2532203386132919</c:v>
                </c:pt>
                <c:pt idx="162">
                  <c:v>5.2887397259537403</c:v>
                </c:pt>
                <c:pt idx="163">
                  <c:v>6.058378793965737</c:v>
                </c:pt>
                <c:pt idx="164">
                  <c:v>6.4475230541817083</c:v>
                </c:pt>
                <c:pt idx="165">
                  <c:v>6.488725253237563</c:v>
                </c:pt>
                <c:pt idx="166">
                  <c:v>5.2317383060073883</c:v>
                </c:pt>
                <c:pt idx="167">
                  <c:v>5.6959725472503324</c:v>
                </c:pt>
                <c:pt idx="168">
                  <c:v>6.3197566219122017</c:v>
                </c:pt>
                <c:pt idx="169">
                  <c:v>5.0722142539675303</c:v>
                </c:pt>
                <c:pt idx="170">
                  <c:v>5.1995146983609928</c:v>
                </c:pt>
                <c:pt idx="171">
                  <c:v>5.8104183397811324</c:v>
                </c:pt>
                <c:pt idx="172">
                  <c:v>6.3639806031181729</c:v>
                </c:pt>
                <c:pt idx="173">
                  <c:v>6.4966240835153011</c:v>
                </c:pt>
                <c:pt idx="174">
                  <c:v>5.2944414534666002</c:v>
                </c:pt>
                <c:pt idx="175">
                  <c:v>5.1433029707520026</c:v>
                </c:pt>
                <c:pt idx="176">
                  <c:v>5.6295909753891831</c:v>
                </c:pt>
                <c:pt idx="177">
                  <c:v>5.2575408615581747</c:v>
                </c:pt>
                <c:pt idx="178">
                  <c:v>5.3074764431237318</c:v>
                </c:pt>
                <c:pt idx="179">
                  <c:v>5.1709488306788618</c:v>
                </c:pt>
                <c:pt idx="180">
                  <c:v>6.1434277021649244</c:v>
                </c:pt>
                <c:pt idx="181">
                  <c:v>5.1223980800072573</c:v>
                </c:pt>
                <c:pt idx="182">
                  <c:v>5.96593486917142</c:v>
                </c:pt>
                <c:pt idx="183">
                  <c:v>5.2412120771262476</c:v>
                </c:pt>
                <c:pt idx="184">
                  <c:v>5.1561628729768607</c:v>
                </c:pt>
                <c:pt idx="185">
                  <c:v>5.6257464184635531</c:v>
                </c:pt>
                <c:pt idx="186">
                  <c:v>5.4691669838155308</c:v>
                </c:pt>
                <c:pt idx="187">
                  <c:v>5.7341374454647109</c:v>
                </c:pt>
                <c:pt idx="188">
                  <c:v>6.1569055200289187</c:v>
                </c:pt>
                <c:pt idx="189">
                  <c:v>5.4561419539569256</c:v>
                </c:pt>
                <c:pt idx="190">
                  <c:v>5.0804521872812458</c:v>
                </c:pt>
                <c:pt idx="191">
                  <c:v>5.4034901066526464</c:v>
                </c:pt>
                <c:pt idx="192">
                  <c:v>5.9044143147191921</c:v>
                </c:pt>
                <c:pt idx="193">
                  <c:v>5.7198134304558632</c:v>
                </c:pt>
                <c:pt idx="194">
                  <c:v>6.1729399657369388</c:v>
                </c:pt>
              </c:numCache>
            </c:numRef>
          </c:yVal>
          <c:smooth val="0"/>
          <c:extLst>
            <c:ext xmlns:c16="http://schemas.microsoft.com/office/drawing/2014/chart" uri="{C3380CC4-5D6E-409C-BE32-E72D297353CC}">
              <c16:uniqueId val="{00000001-CEF0-40AE-8306-DC18F0B3A94C}"/>
            </c:ext>
          </c:extLst>
        </c:ser>
        <c:ser>
          <c:idx val="2"/>
          <c:order val="2"/>
          <c:tx>
            <c:strRef>
              <c:f>'5 pH vs Particle Scatter'!$F$599</c:f>
              <c:strCache>
                <c:ptCount val="1"/>
                <c:pt idx="0">
                  <c:v>Duloxetine 30mg</c:v>
                </c:pt>
              </c:strCache>
            </c:strRef>
          </c:tx>
          <c:spPr>
            <a:ln w="25400" cap="rnd">
              <a:noFill/>
              <a:round/>
            </a:ln>
            <a:effectLst/>
          </c:spPr>
          <c:marker>
            <c:symbol val="circle"/>
            <c:size val="5"/>
            <c:spPr>
              <a:solidFill>
                <a:schemeClr val="accent3"/>
              </a:solidFill>
              <a:ln w="9525">
                <a:solidFill>
                  <a:schemeClr val="accent3"/>
                </a:solidFill>
              </a:ln>
              <a:effectLst/>
            </c:spPr>
          </c:marker>
          <c:xVal>
            <c:numRef>
              <c:f>'5 pH vs Particle Scatter'!$O$599</c:f>
              <c:numCache>
                <c:formatCode>General</c:formatCode>
                <c:ptCount val="1"/>
                <c:pt idx="0">
                  <c:v>55.776410257233977</c:v>
                </c:pt>
              </c:numCache>
            </c:numRef>
          </c:xVal>
          <c:yVal>
            <c:numRef>
              <c:f>'5 pH vs Particle Scatter'!$P$599</c:f>
              <c:numCache>
                <c:formatCode>General</c:formatCode>
                <c:ptCount val="1"/>
                <c:pt idx="0">
                  <c:v>6.5767669914672187</c:v>
                </c:pt>
              </c:numCache>
            </c:numRef>
          </c:yVal>
          <c:smooth val="0"/>
          <c:extLst>
            <c:ext xmlns:c16="http://schemas.microsoft.com/office/drawing/2014/chart" uri="{C3380CC4-5D6E-409C-BE32-E72D297353CC}">
              <c16:uniqueId val="{00000002-CEF0-40AE-8306-DC18F0B3A94C}"/>
            </c:ext>
          </c:extLst>
        </c:ser>
        <c:ser>
          <c:idx val="9"/>
          <c:order val="3"/>
          <c:tx>
            <c:strRef>
              <c:f>'5 pH vs Particle Scatter'!$F$600</c:f>
              <c:strCache>
                <c:ptCount val="1"/>
                <c:pt idx="0">
                  <c:v>Fluoxetine 20mg</c:v>
                </c:pt>
              </c:strCache>
            </c:strRef>
          </c:tx>
          <c:spPr>
            <a:ln w="25400" cap="rnd">
              <a:noFill/>
              <a:round/>
            </a:ln>
            <a:effectLst/>
          </c:spPr>
          <c:marker>
            <c:symbol val="circle"/>
            <c:size val="5"/>
            <c:spPr>
              <a:solidFill>
                <a:srgbClr val="FFFF00">
                  <a:alpha val="64000"/>
                </a:srgbClr>
              </a:solidFill>
              <a:ln w="9525">
                <a:solidFill>
                  <a:schemeClr val="accent4">
                    <a:lumMod val="60000"/>
                  </a:schemeClr>
                </a:solidFill>
              </a:ln>
              <a:effectLst/>
            </c:spPr>
          </c:marker>
          <c:xVal>
            <c:numRef>
              <c:f>'5 pH vs Particle Scatter'!$O$600:$O$1046</c:f>
              <c:numCache>
                <c:formatCode>General</c:formatCode>
                <c:ptCount val="447"/>
                <c:pt idx="0">
                  <c:v>77.618895636879458</c:v>
                </c:pt>
                <c:pt idx="1">
                  <c:v>82.322536971610035</c:v>
                </c:pt>
                <c:pt idx="2">
                  <c:v>94.033699701251905</c:v>
                </c:pt>
                <c:pt idx="3">
                  <c:v>91.965715016644907</c:v>
                </c:pt>
                <c:pt idx="4">
                  <c:v>85.628808601743543</c:v>
                </c:pt>
                <c:pt idx="5">
                  <c:v>92.119439853864009</c:v>
                </c:pt>
                <c:pt idx="6">
                  <c:v>81.480894197982764</c:v>
                </c:pt>
                <c:pt idx="7">
                  <c:v>79.35861653407008</c:v>
                </c:pt>
                <c:pt idx="8">
                  <c:v>72.979469061226482</c:v>
                </c:pt>
                <c:pt idx="9">
                  <c:v>78.168495289467046</c:v>
                </c:pt>
                <c:pt idx="10">
                  <c:v>75.182340289065252</c:v>
                </c:pt>
                <c:pt idx="11">
                  <c:v>69.291475813155614</c:v>
                </c:pt>
                <c:pt idx="12">
                  <c:v>77.158449020712027</c:v>
                </c:pt>
                <c:pt idx="13">
                  <c:v>76.375590585968681</c:v>
                </c:pt>
                <c:pt idx="14">
                  <c:v>84.624836240668543</c:v>
                </c:pt>
                <c:pt idx="15">
                  <c:v>67.609472974733578</c:v>
                </c:pt>
                <c:pt idx="16">
                  <c:v>80.822839892754246</c:v>
                </c:pt>
                <c:pt idx="17">
                  <c:v>71.91734278359074</c:v>
                </c:pt>
                <c:pt idx="18">
                  <c:v>88.896307956234367</c:v>
                </c:pt>
                <c:pt idx="19">
                  <c:v>84.818660617184918</c:v>
                </c:pt>
                <c:pt idx="20">
                  <c:v>88.113965544915914</c:v>
                </c:pt>
                <c:pt idx="21">
                  <c:v>98.977670167459763</c:v>
                </c:pt>
                <c:pt idx="22">
                  <c:v>69.090335697848019</c:v>
                </c:pt>
                <c:pt idx="23">
                  <c:v>76.629140288819613</c:v>
                </c:pt>
                <c:pt idx="24">
                  <c:v>93.554428011054952</c:v>
                </c:pt>
                <c:pt idx="25">
                  <c:v>79.444523011033809</c:v>
                </c:pt>
                <c:pt idx="26">
                  <c:v>77.113413610798617</c:v>
                </c:pt>
                <c:pt idx="27">
                  <c:v>92.360931752104378</c:v>
                </c:pt>
                <c:pt idx="28">
                  <c:v>62.061075021321102</c:v>
                </c:pt>
                <c:pt idx="29">
                  <c:v>66.014324261808582</c:v>
                </c:pt>
                <c:pt idx="30">
                  <c:v>83.16155957182778</c:v>
                </c:pt>
                <c:pt idx="31">
                  <c:v>72.820811092523982</c:v>
                </c:pt>
                <c:pt idx="32">
                  <c:v>73.902170956806174</c:v>
                </c:pt>
                <c:pt idx="33">
                  <c:v>78.063405407202822</c:v>
                </c:pt>
                <c:pt idx="34">
                  <c:v>76.419706202530136</c:v>
                </c:pt>
                <c:pt idx="35">
                  <c:v>84.72406277880377</c:v>
                </c:pt>
                <c:pt idx="36">
                  <c:v>76.773201611578642</c:v>
                </c:pt>
                <c:pt idx="37">
                  <c:v>72.534216534597618</c:v>
                </c:pt>
                <c:pt idx="38">
                  <c:v>83.308513046155781</c:v>
                </c:pt>
                <c:pt idx="39">
                  <c:v>79.668730271262035</c:v>
                </c:pt>
                <c:pt idx="40">
                  <c:v>60.921924421226088</c:v>
                </c:pt>
                <c:pt idx="41">
                  <c:v>83.244586043525175</c:v>
                </c:pt>
                <c:pt idx="42">
                  <c:v>87.519330326867745</c:v>
                </c:pt>
                <c:pt idx="43">
                  <c:v>89.751197334177505</c:v>
                </c:pt>
                <c:pt idx="44">
                  <c:v>87.250957868479972</c:v>
                </c:pt>
                <c:pt idx="45">
                  <c:v>98.555033147942623</c:v>
                </c:pt>
                <c:pt idx="46">
                  <c:v>101.63254723305459</c:v>
                </c:pt>
                <c:pt idx="47">
                  <c:v>70.757668557316961</c:v>
                </c:pt>
                <c:pt idx="48">
                  <c:v>74.619522415098615</c:v>
                </c:pt>
                <c:pt idx="49">
                  <c:v>78.241141875676632</c:v>
                </c:pt>
                <c:pt idx="50">
                  <c:v>88.852314829889906</c:v>
                </c:pt>
                <c:pt idx="51">
                  <c:v>77.41203937332898</c:v>
                </c:pt>
                <c:pt idx="52">
                  <c:v>79.963974609094322</c:v>
                </c:pt>
                <c:pt idx="53">
                  <c:v>79.805803941122676</c:v>
                </c:pt>
                <c:pt idx="54">
                  <c:v>93.668742674445241</c:v>
                </c:pt>
                <c:pt idx="55">
                  <c:v>76.160287280476481</c:v>
                </c:pt>
                <c:pt idx="56">
                  <c:v>77.323589091012067</c:v>
                </c:pt>
                <c:pt idx="57">
                  <c:v>84.725974824130432</c:v>
                </c:pt>
                <c:pt idx="58">
                  <c:v>91.870303055603799</c:v>
                </c:pt>
                <c:pt idx="59">
                  <c:v>81.486674572021116</c:v>
                </c:pt>
                <c:pt idx="60">
                  <c:v>66.52873710470304</c:v>
                </c:pt>
                <c:pt idx="61">
                  <c:v>86.078965097165394</c:v>
                </c:pt>
                <c:pt idx="62">
                  <c:v>68.512059648413441</c:v>
                </c:pt>
                <c:pt idx="63">
                  <c:v>88.394685045184048</c:v>
                </c:pt>
                <c:pt idx="64">
                  <c:v>88.584511166566656</c:v>
                </c:pt>
                <c:pt idx="65">
                  <c:v>81.200313267182608</c:v>
                </c:pt>
                <c:pt idx="66">
                  <c:v>68.937064875883664</c:v>
                </c:pt>
                <c:pt idx="67">
                  <c:v>91.05525932957984</c:v>
                </c:pt>
                <c:pt idx="68">
                  <c:v>66.271405485189362</c:v>
                </c:pt>
                <c:pt idx="69">
                  <c:v>79.19283419891417</c:v>
                </c:pt>
                <c:pt idx="70">
                  <c:v>82.072673293989439</c:v>
                </c:pt>
                <c:pt idx="71">
                  <c:v>79.94439706351929</c:v>
                </c:pt>
                <c:pt idx="72">
                  <c:v>89.751976297824299</c:v>
                </c:pt>
                <c:pt idx="73">
                  <c:v>89.633761292443211</c:v>
                </c:pt>
                <c:pt idx="74">
                  <c:v>76.571211384424359</c:v>
                </c:pt>
                <c:pt idx="75">
                  <c:v>86.35418030209226</c:v>
                </c:pt>
                <c:pt idx="76">
                  <c:v>72.998791850608271</c:v>
                </c:pt>
                <c:pt idx="77">
                  <c:v>84.933179008808892</c:v>
                </c:pt>
                <c:pt idx="78">
                  <c:v>85.08725023229934</c:v>
                </c:pt>
                <c:pt idx="79">
                  <c:v>77.96954613957007</c:v>
                </c:pt>
                <c:pt idx="80">
                  <c:v>81.156746342928585</c:v>
                </c:pt>
                <c:pt idx="81">
                  <c:v>98.709651753717822</c:v>
                </c:pt>
                <c:pt idx="82">
                  <c:v>98.767958125580662</c:v>
                </c:pt>
                <c:pt idx="83">
                  <c:v>97.722515966697443</c:v>
                </c:pt>
                <c:pt idx="84">
                  <c:v>70.283859614893487</c:v>
                </c:pt>
                <c:pt idx="85">
                  <c:v>78.657208378136957</c:v>
                </c:pt>
                <c:pt idx="86">
                  <c:v>78.699397064463795</c:v>
                </c:pt>
                <c:pt idx="87">
                  <c:v>101.573082132655</c:v>
                </c:pt>
                <c:pt idx="88">
                  <c:v>70.922438198530799</c:v>
                </c:pt>
                <c:pt idx="89">
                  <c:v>78.987192812984674</c:v>
                </c:pt>
                <c:pt idx="90">
                  <c:v>77.436593216275071</c:v>
                </c:pt>
                <c:pt idx="91">
                  <c:v>84.751677464953815</c:v>
                </c:pt>
                <c:pt idx="92">
                  <c:v>80.300314791640815</c:v>
                </c:pt>
                <c:pt idx="93">
                  <c:v>65.159433350756643</c:v>
                </c:pt>
                <c:pt idx="94">
                  <c:v>88.254163489880298</c:v>
                </c:pt>
                <c:pt idx="95">
                  <c:v>78.419921014210104</c:v>
                </c:pt>
                <c:pt idx="96">
                  <c:v>81.752867789339234</c:v>
                </c:pt>
                <c:pt idx="97">
                  <c:v>82.493836837107551</c:v>
                </c:pt>
                <c:pt idx="98">
                  <c:v>86.649271623017412</c:v>
                </c:pt>
                <c:pt idx="99">
                  <c:v>86.067230591361835</c:v>
                </c:pt>
                <c:pt idx="100">
                  <c:v>74.772769794809605</c:v>
                </c:pt>
                <c:pt idx="101">
                  <c:v>82.237879516388986</c:v>
                </c:pt>
                <c:pt idx="102">
                  <c:v>71.23226218788156</c:v>
                </c:pt>
                <c:pt idx="103">
                  <c:v>63.384799377310401</c:v>
                </c:pt>
                <c:pt idx="104">
                  <c:v>70.153452151527375</c:v>
                </c:pt>
                <c:pt idx="105">
                  <c:v>81.544936655952512</c:v>
                </c:pt>
                <c:pt idx="106">
                  <c:v>79.423812029664148</c:v>
                </c:pt>
                <c:pt idx="107">
                  <c:v>77.201896576229942</c:v>
                </c:pt>
                <c:pt idx="108">
                  <c:v>91.070806692869724</c:v>
                </c:pt>
                <c:pt idx="109">
                  <c:v>64.513817011362534</c:v>
                </c:pt>
                <c:pt idx="110">
                  <c:v>92.002617497388286</c:v>
                </c:pt>
                <c:pt idx="111">
                  <c:v>69.434423572397478</c:v>
                </c:pt>
                <c:pt idx="112">
                  <c:v>79.685608296252241</c:v>
                </c:pt>
                <c:pt idx="113">
                  <c:v>74.737521434825794</c:v>
                </c:pt>
                <c:pt idx="114">
                  <c:v>89.653974845911705</c:v>
                </c:pt>
                <c:pt idx="115">
                  <c:v>78.926978559957718</c:v>
                </c:pt>
                <c:pt idx="116">
                  <c:v>87.569886166453514</c:v>
                </c:pt>
                <c:pt idx="117">
                  <c:v>77.202398315041663</c:v>
                </c:pt>
                <c:pt idx="118">
                  <c:v>77.784867370478764</c:v>
                </c:pt>
                <c:pt idx="119">
                  <c:v>77.260069181706953</c:v>
                </c:pt>
                <c:pt idx="120">
                  <c:v>79.116370407946647</c:v>
                </c:pt>
                <c:pt idx="121">
                  <c:v>85.02744807490815</c:v>
                </c:pt>
                <c:pt idx="122">
                  <c:v>59.365968475205463</c:v>
                </c:pt>
                <c:pt idx="123">
                  <c:v>81.4098269961206</c:v>
                </c:pt>
                <c:pt idx="124">
                  <c:v>79.011547987606946</c:v>
                </c:pt>
                <c:pt idx="125">
                  <c:v>60.245334336461283</c:v>
                </c:pt>
                <c:pt idx="126">
                  <c:v>77.2318670011108</c:v>
                </c:pt>
                <c:pt idx="127">
                  <c:v>99.764405845154855</c:v>
                </c:pt>
                <c:pt idx="128">
                  <c:v>64.848089378014478</c:v>
                </c:pt>
                <c:pt idx="129">
                  <c:v>81.846338585323039</c:v>
                </c:pt>
                <c:pt idx="130">
                  <c:v>79.865027752620662</c:v>
                </c:pt>
                <c:pt idx="131">
                  <c:v>70.51083479175162</c:v>
                </c:pt>
                <c:pt idx="132">
                  <c:v>81.904238899250572</c:v>
                </c:pt>
                <c:pt idx="133">
                  <c:v>81.848361236948733</c:v>
                </c:pt>
                <c:pt idx="134">
                  <c:v>81.838495447536943</c:v>
                </c:pt>
                <c:pt idx="135">
                  <c:v>68.523086101843319</c:v>
                </c:pt>
                <c:pt idx="136">
                  <c:v>83.112501545435364</c:v>
                </c:pt>
                <c:pt idx="137">
                  <c:v>69.141748711148153</c:v>
                </c:pt>
                <c:pt idx="138">
                  <c:v>78.678634110984532</c:v>
                </c:pt>
                <c:pt idx="139">
                  <c:v>84.271943618716847</c:v>
                </c:pt>
                <c:pt idx="140">
                  <c:v>81.64294765370569</c:v>
                </c:pt>
                <c:pt idx="141">
                  <c:v>75.423667506623843</c:v>
                </c:pt>
                <c:pt idx="142">
                  <c:v>81.979107834626475</c:v>
                </c:pt>
                <c:pt idx="143">
                  <c:v>87.326400772155793</c:v>
                </c:pt>
                <c:pt idx="144">
                  <c:v>85.055892418358752</c:v>
                </c:pt>
                <c:pt idx="145">
                  <c:v>84.602716249823033</c:v>
                </c:pt>
                <c:pt idx="146">
                  <c:v>67.757017637106344</c:v>
                </c:pt>
                <c:pt idx="147">
                  <c:v>67.116923825364623</c:v>
                </c:pt>
                <c:pt idx="148">
                  <c:v>80.480849466613819</c:v>
                </c:pt>
                <c:pt idx="149">
                  <c:v>63.314007411218043</c:v>
                </c:pt>
                <c:pt idx="150">
                  <c:v>98.845863059346087</c:v>
                </c:pt>
                <c:pt idx="151">
                  <c:v>83.771003939021867</c:v>
                </c:pt>
                <c:pt idx="152">
                  <c:v>73.921247393241828</c:v>
                </c:pt>
                <c:pt idx="153">
                  <c:v>69.723248590740411</c:v>
                </c:pt>
                <c:pt idx="154">
                  <c:v>70.601202136726442</c:v>
                </c:pt>
                <c:pt idx="155">
                  <c:v>50.930117806783578</c:v>
                </c:pt>
                <c:pt idx="156">
                  <c:v>79.271710873431275</c:v>
                </c:pt>
                <c:pt idx="157">
                  <c:v>89.382838059759976</c:v>
                </c:pt>
                <c:pt idx="158">
                  <c:v>71.891424887896619</c:v>
                </c:pt>
                <c:pt idx="159">
                  <c:v>71.328697842890989</c:v>
                </c:pt>
                <c:pt idx="160">
                  <c:v>83.933070500053233</c:v>
                </c:pt>
                <c:pt idx="161">
                  <c:v>82.139799107342213</c:v>
                </c:pt>
                <c:pt idx="162">
                  <c:v>84.040508568145384</c:v>
                </c:pt>
                <c:pt idx="163">
                  <c:v>67.77104980444436</c:v>
                </c:pt>
                <c:pt idx="164">
                  <c:v>75.875861817835201</c:v>
                </c:pt>
                <c:pt idx="165">
                  <c:v>92.96994546561109</c:v>
                </c:pt>
                <c:pt idx="166">
                  <c:v>69.376064718531211</c:v>
                </c:pt>
                <c:pt idx="167">
                  <c:v>65.92536225623445</c:v>
                </c:pt>
                <c:pt idx="168">
                  <c:v>98.00940432910815</c:v>
                </c:pt>
                <c:pt idx="169">
                  <c:v>92.906444609225474</c:v>
                </c:pt>
                <c:pt idx="170">
                  <c:v>75.068771776002279</c:v>
                </c:pt>
                <c:pt idx="171">
                  <c:v>99.647251329163893</c:v>
                </c:pt>
                <c:pt idx="172">
                  <c:v>72.095255445546883</c:v>
                </c:pt>
                <c:pt idx="173">
                  <c:v>86.068505932156711</c:v>
                </c:pt>
                <c:pt idx="174">
                  <c:v>76.659227690200595</c:v>
                </c:pt>
                <c:pt idx="175">
                  <c:v>76.485857642862669</c:v>
                </c:pt>
                <c:pt idx="176">
                  <c:v>93.213040322730123</c:v>
                </c:pt>
                <c:pt idx="177">
                  <c:v>98.688178405438535</c:v>
                </c:pt>
                <c:pt idx="178">
                  <c:v>64.369656934287462</c:v>
                </c:pt>
                <c:pt idx="179">
                  <c:v>100.57495469711699</c:v>
                </c:pt>
                <c:pt idx="180">
                  <c:v>86.060099513456393</c:v>
                </c:pt>
                <c:pt idx="181">
                  <c:v>65.503547803014698</c:v>
                </c:pt>
                <c:pt idx="182">
                  <c:v>68.69930660959642</c:v>
                </c:pt>
                <c:pt idx="183">
                  <c:v>80.768518829587677</c:v>
                </c:pt>
                <c:pt idx="184">
                  <c:v>74.743690660146157</c:v>
                </c:pt>
                <c:pt idx="185">
                  <c:v>65.488243099484407</c:v>
                </c:pt>
                <c:pt idx="186">
                  <c:v>70.241267470226674</c:v>
                </c:pt>
                <c:pt idx="187">
                  <c:v>78.25040243304592</c:v>
                </c:pt>
                <c:pt idx="188">
                  <c:v>75.792382063189464</c:v>
                </c:pt>
                <c:pt idx="189">
                  <c:v>78.714624885610689</c:v>
                </c:pt>
                <c:pt idx="190">
                  <c:v>79.108799604872118</c:v>
                </c:pt>
                <c:pt idx="191">
                  <c:v>81.150260791474167</c:v>
                </c:pt>
                <c:pt idx="192">
                  <c:v>83.711458733713087</c:v>
                </c:pt>
                <c:pt idx="193">
                  <c:v>74.360525119417574</c:v>
                </c:pt>
                <c:pt idx="194">
                  <c:v>79.318765748320473</c:v>
                </c:pt>
                <c:pt idx="195">
                  <c:v>96.122206282554245</c:v>
                </c:pt>
                <c:pt idx="196">
                  <c:v>82.428820131502746</c:v>
                </c:pt>
                <c:pt idx="197">
                  <c:v>78.143410233361834</c:v>
                </c:pt>
                <c:pt idx="198">
                  <c:v>75.793546772346417</c:v>
                </c:pt>
                <c:pt idx="199">
                  <c:v>76.920384703609599</c:v>
                </c:pt>
                <c:pt idx="200">
                  <c:v>86.929186230316105</c:v>
                </c:pt>
                <c:pt idx="201">
                  <c:v>73.417515876661511</c:v>
                </c:pt>
                <c:pt idx="202">
                  <c:v>65.151020315500972</c:v>
                </c:pt>
                <c:pt idx="203">
                  <c:v>87.153813154412447</c:v>
                </c:pt>
                <c:pt idx="204">
                  <c:v>91.876793884615637</c:v>
                </c:pt>
                <c:pt idx="205">
                  <c:v>74.754797337202262</c:v>
                </c:pt>
                <c:pt idx="206">
                  <c:v>69.627538456735437</c:v>
                </c:pt>
                <c:pt idx="207">
                  <c:v>91.437540432069284</c:v>
                </c:pt>
                <c:pt idx="208">
                  <c:v>78.037193486120628</c:v>
                </c:pt>
                <c:pt idx="209">
                  <c:v>79.221628029871979</c:v>
                </c:pt>
                <c:pt idx="210">
                  <c:v>89.551423205012384</c:v>
                </c:pt>
                <c:pt idx="211">
                  <c:v>78.168033812796125</c:v>
                </c:pt>
                <c:pt idx="212">
                  <c:v>103.63872494619361</c:v>
                </c:pt>
                <c:pt idx="213">
                  <c:v>83.380234811017075</c:v>
                </c:pt>
                <c:pt idx="214">
                  <c:v>79.744459290085544</c:v>
                </c:pt>
                <c:pt idx="215">
                  <c:v>87.127120288613312</c:v>
                </c:pt>
                <c:pt idx="216">
                  <c:v>94.205042872710635</c:v>
                </c:pt>
                <c:pt idx="217">
                  <c:v>75.820904542341097</c:v>
                </c:pt>
                <c:pt idx="218">
                  <c:v>86.21571889856051</c:v>
                </c:pt>
                <c:pt idx="219">
                  <c:v>70.337536802467454</c:v>
                </c:pt>
                <c:pt idx="220">
                  <c:v>82.837510236615017</c:v>
                </c:pt>
                <c:pt idx="221">
                  <c:v>86.928557558178113</c:v>
                </c:pt>
                <c:pt idx="222">
                  <c:v>64.688924974442784</c:v>
                </c:pt>
                <c:pt idx="223">
                  <c:v>79.011103468088578</c:v>
                </c:pt>
                <c:pt idx="224">
                  <c:v>88.339221545489039</c:v>
                </c:pt>
                <c:pt idx="225">
                  <c:v>81.057537912714807</c:v>
                </c:pt>
                <c:pt idx="226">
                  <c:v>91.6187830260819</c:v>
                </c:pt>
                <c:pt idx="227">
                  <c:v>80.886575909614379</c:v>
                </c:pt>
                <c:pt idx="228">
                  <c:v>78.687430329076946</c:v>
                </c:pt>
                <c:pt idx="229">
                  <c:v>64.236078430157505</c:v>
                </c:pt>
                <c:pt idx="230">
                  <c:v>95.280313593878333</c:v>
                </c:pt>
                <c:pt idx="231">
                  <c:v>86.012067489291155</c:v>
                </c:pt>
                <c:pt idx="232">
                  <c:v>73.485819963855519</c:v>
                </c:pt>
                <c:pt idx="233">
                  <c:v>65.230750724680988</c:v>
                </c:pt>
                <c:pt idx="234">
                  <c:v>77.082413677414621</c:v>
                </c:pt>
                <c:pt idx="235">
                  <c:v>77.653794300425858</c:v>
                </c:pt>
                <c:pt idx="236">
                  <c:v>92.347519140447957</c:v>
                </c:pt>
                <c:pt idx="237">
                  <c:v>86.191542610051982</c:v>
                </c:pt>
                <c:pt idx="238">
                  <c:v>82.981584659905252</c:v>
                </c:pt>
                <c:pt idx="239">
                  <c:v>81.173273833087819</c:v>
                </c:pt>
                <c:pt idx="240">
                  <c:v>72.300039338025428</c:v>
                </c:pt>
                <c:pt idx="241">
                  <c:v>74.762686972285778</c:v>
                </c:pt>
                <c:pt idx="242">
                  <c:v>63.925167654387721</c:v>
                </c:pt>
                <c:pt idx="243">
                  <c:v>78.343685896823672</c:v>
                </c:pt>
                <c:pt idx="244">
                  <c:v>83.196518259189773</c:v>
                </c:pt>
                <c:pt idx="245">
                  <c:v>81.975996046923996</c:v>
                </c:pt>
                <c:pt idx="246">
                  <c:v>73.236076979407301</c:v>
                </c:pt>
                <c:pt idx="247">
                  <c:v>70.837258994362756</c:v>
                </c:pt>
                <c:pt idx="248">
                  <c:v>88.657551941701215</c:v>
                </c:pt>
                <c:pt idx="249">
                  <c:v>94.185313451480368</c:v>
                </c:pt>
                <c:pt idx="250">
                  <c:v>72.923305343812189</c:v>
                </c:pt>
                <c:pt idx="251">
                  <c:v>84.086073077017673</c:v>
                </c:pt>
                <c:pt idx="252">
                  <c:v>52.967677070007618</c:v>
                </c:pt>
                <c:pt idx="253">
                  <c:v>85.471191151752095</c:v>
                </c:pt>
                <c:pt idx="254">
                  <c:v>72.333434122166523</c:v>
                </c:pt>
                <c:pt idx="255">
                  <c:v>61.168497919414158</c:v>
                </c:pt>
                <c:pt idx="256">
                  <c:v>58.674043738451637</c:v>
                </c:pt>
                <c:pt idx="257">
                  <c:v>84.736320768114538</c:v>
                </c:pt>
                <c:pt idx="258">
                  <c:v>75.211625439915963</c:v>
                </c:pt>
                <c:pt idx="259">
                  <c:v>74.517127035093992</c:v>
                </c:pt>
                <c:pt idx="260">
                  <c:v>85.532512199847844</c:v>
                </c:pt>
                <c:pt idx="261">
                  <c:v>70.645612979554045</c:v>
                </c:pt>
                <c:pt idx="262">
                  <c:v>81.847405788957246</c:v>
                </c:pt>
                <c:pt idx="263">
                  <c:v>80.125924007817943</c:v>
                </c:pt>
                <c:pt idx="264">
                  <c:v>79.364754253846442</c:v>
                </c:pt>
                <c:pt idx="265">
                  <c:v>66.718139511015693</c:v>
                </c:pt>
                <c:pt idx="266">
                  <c:v>98.540925663341881</c:v>
                </c:pt>
                <c:pt idx="267">
                  <c:v>118.5273149065472</c:v>
                </c:pt>
                <c:pt idx="268">
                  <c:v>83.946715298229805</c:v>
                </c:pt>
                <c:pt idx="269">
                  <c:v>92.300005727191504</c:v>
                </c:pt>
                <c:pt idx="270">
                  <c:v>86.963874474567149</c:v>
                </c:pt>
                <c:pt idx="271">
                  <c:v>71.027456285141682</c:v>
                </c:pt>
                <c:pt idx="272">
                  <c:v>93.171150673398657</c:v>
                </c:pt>
                <c:pt idx="273">
                  <c:v>73.080919301187549</c:v>
                </c:pt>
                <c:pt idx="274">
                  <c:v>84.438194281462287</c:v>
                </c:pt>
                <c:pt idx="275">
                  <c:v>77.081887310844564</c:v>
                </c:pt>
                <c:pt idx="276">
                  <c:v>94.533844771177002</c:v>
                </c:pt>
                <c:pt idx="277">
                  <c:v>85.348173363459097</c:v>
                </c:pt>
                <c:pt idx="278">
                  <c:v>86.404797952008238</c:v>
                </c:pt>
                <c:pt idx="279">
                  <c:v>90.753434019568971</c:v>
                </c:pt>
                <c:pt idx="280">
                  <c:v>78.160166636473207</c:v>
                </c:pt>
                <c:pt idx="281">
                  <c:v>69.337650681007744</c:v>
                </c:pt>
                <c:pt idx="282">
                  <c:v>86.659242520544609</c:v>
                </c:pt>
                <c:pt idx="283">
                  <c:v>81.78694716810476</c:v>
                </c:pt>
                <c:pt idx="284">
                  <c:v>87.789365035121136</c:v>
                </c:pt>
                <c:pt idx="285">
                  <c:v>74.907866374008648</c:v>
                </c:pt>
                <c:pt idx="286">
                  <c:v>70.620744234636007</c:v>
                </c:pt>
                <c:pt idx="287">
                  <c:v>85.159392177040999</c:v>
                </c:pt>
                <c:pt idx="288">
                  <c:v>85.74071220894001</c:v>
                </c:pt>
                <c:pt idx="289">
                  <c:v>84.258436586298288</c:v>
                </c:pt>
                <c:pt idx="290">
                  <c:v>84.41307151699246</c:v>
                </c:pt>
                <c:pt idx="291">
                  <c:v>58.761042756901929</c:v>
                </c:pt>
                <c:pt idx="292">
                  <c:v>80.340834682592259</c:v>
                </c:pt>
                <c:pt idx="293">
                  <c:v>77.658630430508197</c:v>
                </c:pt>
                <c:pt idx="294">
                  <c:v>87.674347291529088</c:v>
                </c:pt>
                <c:pt idx="295">
                  <c:v>73.672449701149617</c:v>
                </c:pt>
                <c:pt idx="296">
                  <c:v>91.69589992427774</c:v>
                </c:pt>
                <c:pt idx="297">
                  <c:v>59.179012968110129</c:v>
                </c:pt>
                <c:pt idx="298">
                  <c:v>74.694988523894722</c:v>
                </c:pt>
                <c:pt idx="299">
                  <c:v>90.973001875437092</c:v>
                </c:pt>
                <c:pt idx="300">
                  <c:v>67.691356835660443</c:v>
                </c:pt>
                <c:pt idx="301">
                  <c:v>73.925277123796931</c:v>
                </c:pt>
                <c:pt idx="302">
                  <c:v>80.98067539538944</c:v>
                </c:pt>
                <c:pt idx="303">
                  <c:v>86.170059495766978</c:v>
                </c:pt>
                <c:pt idx="304">
                  <c:v>70.103951797414197</c:v>
                </c:pt>
                <c:pt idx="305">
                  <c:v>71.550585614065042</c:v>
                </c:pt>
                <c:pt idx="306">
                  <c:v>74.337022703972281</c:v>
                </c:pt>
                <c:pt idx="307">
                  <c:v>60.062643574285453</c:v>
                </c:pt>
                <c:pt idx="308">
                  <c:v>80.768218910602556</c:v>
                </c:pt>
                <c:pt idx="309">
                  <c:v>88.294055811834895</c:v>
                </c:pt>
                <c:pt idx="310">
                  <c:v>77.009926495341318</c:v>
                </c:pt>
                <c:pt idx="311">
                  <c:v>80.130018918779072</c:v>
                </c:pt>
                <c:pt idx="312">
                  <c:v>73.942850769966611</c:v>
                </c:pt>
                <c:pt idx="313">
                  <c:v>91.794401207212871</c:v>
                </c:pt>
                <c:pt idx="314">
                  <c:v>84.200944904518408</c:v>
                </c:pt>
                <c:pt idx="315">
                  <c:v>95.739867632900328</c:v>
                </c:pt>
                <c:pt idx="316">
                  <c:v>83.67481665474304</c:v>
                </c:pt>
                <c:pt idx="317">
                  <c:v>71.903964800783541</c:v>
                </c:pt>
                <c:pt idx="318">
                  <c:v>80.522584904974835</c:v>
                </c:pt>
                <c:pt idx="319">
                  <c:v>92.49618905296667</c:v>
                </c:pt>
                <c:pt idx="320">
                  <c:v>69.29107501938887</c:v>
                </c:pt>
                <c:pt idx="321">
                  <c:v>65.519156585026764</c:v>
                </c:pt>
                <c:pt idx="322">
                  <c:v>80.602302099410267</c:v>
                </c:pt>
                <c:pt idx="323">
                  <c:v>72.923741051779743</c:v>
                </c:pt>
                <c:pt idx="324">
                  <c:v>89.753124584779783</c:v>
                </c:pt>
                <c:pt idx="325">
                  <c:v>66.687670464422212</c:v>
                </c:pt>
                <c:pt idx="326">
                  <c:v>100.52972024501661</c:v>
                </c:pt>
                <c:pt idx="327">
                  <c:v>85.00665721381209</c:v>
                </c:pt>
                <c:pt idx="328">
                  <c:v>77.865571290697915</c:v>
                </c:pt>
                <c:pt idx="329">
                  <c:v>76.968202171657239</c:v>
                </c:pt>
                <c:pt idx="330">
                  <c:v>74.438812532392191</c:v>
                </c:pt>
                <c:pt idx="331">
                  <c:v>82.930724732986818</c:v>
                </c:pt>
                <c:pt idx="332">
                  <c:v>86.116762888408672</c:v>
                </c:pt>
                <c:pt idx="333">
                  <c:v>62.577783073647247</c:v>
                </c:pt>
                <c:pt idx="334">
                  <c:v>90.539857711828759</c:v>
                </c:pt>
                <c:pt idx="335">
                  <c:v>88.936976893891114</c:v>
                </c:pt>
                <c:pt idx="336">
                  <c:v>69.02631681028933</c:v>
                </c:pt>
                <c:pt idx="337">
                  <c:v>72.167467076637635</c:v>
                </c:pt>
                <c:pt idx="338">
                  <c:v>78.832340842047529</c:v>
                </c:pt>
                <c:pt idx="339">
                  <c:v>79.468793469824547</c:v>
                </c:pt>
                <c:pt idx="340">
                  <c:v>89.495541354413234</c:v>
                </c:pt>
                <c:pt idx="341">
                  <c:v>68.205403354922197</c:v>
                </c:pt>
                <c:pt idx="342">
                  <c:v>84.909749516382519</c:v>
                </c:pt>
                <c:pt idx="343">
                  <c:v>63.924401356310263</c:v>
                </c:pt>
                <c:pt idx="344">
                  <c:v>95.301951988633519</c:v>
                </c:pt>
                <c:pt idx="345">
                  <c:v>64.297752801095442</c:v>
                </c:pt>
                <c:pt idx="346">
                  <c:v>79.082939758548747</c:v>
                </c:pt>
                <c:pt idx="347">
                  <c:v>84.982217484967848</c:v>
                </c:pt>
                <c:pt idx="348">
                  <c:v>76.122984400640163</c:v>
                </c:pt>
                <c:pt idx="349">
                  <c:v>85.079913269125441</c:v>
                </c:pt>
                <c:pt idx="350">
                  <c:v>79.342497389270122</c:v>
                </c:pt>
                <c:pt idx="351">
                  <c:v>87.846042878980242</c:v>
                </c:pt>
                <c:pt idx="352">
                  <c:v>73.070948022040923</c:v>
                </c:pt>
                <c:pt idx="353">
                  <c:v>78.061738612271967</c:v>
                </c:pt>
                <c:pt idx="354">
                  <c:v>67.100391002589461</c:v>
                </c:pt>
                <c:pt idx="355">
                  <c:v>58.038721789000533</c:v>
                </c:pt>
                <c:pt idx="356">
                  <c:v>66.54020319753252</c:v>
                </c:pt>
                <c:pt idx="357">
                  <c:v>72.367138958214184</c:v>
                </c:pt>
                <c:pt idx="358">
                  <c:v>75.299578522404985</c:v>
                </c:pt>
                <c:pt idx="359">
                  <c:v>77.631813932599911</c:v>
                </c:pt>
                <c:pt idx="360">
                  <c:v>81.132704105377641</c:v>
                </c:pt>
                <c:pt idx="361">
                  <c:v>74.169225614310619</c:v>
                </c:pt>
                <c:pt idx="362">
                  <c:v>84.996851103029343</c:v>
                </c:pt>
                <c:pt idx="363">
                  <c:v>90.800560591393108</c:v>
                </c:pt>
                <c:pt idx="364">
                  <c:v>79.672467297840015</c:v>
                </c:pt>
                <c:pt idx="365">
                  <c:v>91.535903433169253</c:v>
                </c:pt>
                <c:pt idx="366">
                  <c:v>92.769653860881874</c:v>
                </c:pt>
                <c:pt idx="367">
                  <c:v>97.473631979155584</c:v>
                </c:pt>
                <c:pt idx="368">
                  <c:v>105.89563642018609</c:v>
                </c:pt>
                <c:pt idx="369">
                  <c:v>74.690030449981819</c:v>
                </c:pt>
                <c:pt idx="370">
                  <c:v>62.868654709091217</c:v>
                </c:pt>
                <c:pt idx="371">
                  <c:v>74.512141447086904</c:v>
                </c:pt>
                <c:pt idx="372">
                  <c:v>80.454914763307514</c:v>
                </c:pt>
                <c:pt idx="373">
                  <c:v>79.373209027268288</c:v>
                </c:pt>
                <c:pt idx="374">
                  <c:v>92.715550949941587</c:v>
                </c:pt>
                <c:pt idx="375">
                  <c:v>62.741932712094027</c:v>
                </c:pt>
                <c:pt idx="376">
                  <c:v>95.541604207147742</c:v>
                </c:pt>
                <c:pt idx="377">
                  <c:v>85.639091200523595</c:v>
                </c:pt>
                <c:pt idx="378">
                  <c:v>59.180705921162783</c:v>
                </c:pt>
                <c:pt idx="379">
                  <c:v>90.651719657143872</c:v>
                </c:pt>
                <c:pt idx="380">
                  <c:v>83.142473325952736</c:v>
                </c:pt>
                <c:pt idx="381">
                  <c:v>76.003638143853976</c:v>
                </c:pt>
                <c:pt idx="382">
                  <c:v>74.477769557190285</c:v>
                </c:pt>
                <c:pt idx="383">
                  <c:v>96.764373122752829</c:v>
                </c:pt>
                <c:pt idx="384">
                  <c:v>66.79977488779295</c:v>
                </c:pt>
                <c:pt idx="385">
                  <c:v>84.55904195170703</c:v>
                </c:pt>
                <c:pt idx="386">
                  <c:v>91.917074971070647</c:v>
                </c:pt>
                <c:pt idx="387">
                  <c:v>60.207001896242119</c:v>
                </c:pt>
                <c:pt idx="388">
                  <c:v>80.700521631131821</c:v>
                </c:pt>
                <c:pt idx="389">
                  <c:v>83.824097461840509</c:v>
                </c:pt>
                <c:pt idx="390">
                  <c:v>87.09003757588512</c:v>
                </c:pt>
                <c:pt idx="391">
                  <c:v>82.387891590265141</c:v>
                </c:pt>
                <c:pt idx="392">
                  <c:v>49.804878441791743</c:v>
                </c:pt>
                <c:pt idx="393">
                  <c:v>83.885786045309644</c:v>
                </c:pt>
                <c:pt idx="394">
                  <c:v>81.408862469112037</c:v>
                </c:pt>
                <c:pt idx="395">
                  <c:v>93.606585958386518</c:v>
                </c:pt>
                <c:pt idx="396">
                  <c:v>62.391911880192239</c:v>
                </c:pt>
                <c:pt idx="397">
                  <c:v>80.212715767360621</c:v>
                </c:pt>
                <c:pt idx="398">
                  <c:v>70.175126064616904</c:v>
                </c:pt>
                <c:pt idx="399">
                  <c:v>60.803268438023437</c:v>
                </c:pt>
                <c:pt idx="400">
                  <c:v>71.817793167665272</c:v>
                </c:pt>
                <c:pt idx="401">
                  <c:v>78.656912585294521</c:v>
                </c:pt>
                <c:pt idx="402">
                  <c:v>93.956838107899557</c:v>
                </c:pt>
                <c:pt idx="403">
                  <c:v>95.213160519224516</c:v>
                </c:pt>
                <c:pt idx="404">
                  <c:v>74.742449783192384</c:v>
                </c:pt>
                <c:pt idx="405">
                  <c:v>104.8518991667889</c:v>
                </c:pt>
                <c:pt idx="406">
                  <c:v>83.076126681891964</c:v>
                </c:pt>
                <c:pt idx="407">
                  <c:v>80.188496229448475</c:v>
                </c:pt>
                <c:pt idx="408">
                  <c:v>55.019389825070597</c:v>
                </c:pt>
                <c:pt idx="409">
                  <c:v>96.324113039316359</c:v>
                </c:pt>
                <c:pt idx="410">
                  <c:v>62.315606344371488</c:v>
                </c:pt>
                <c:pt idx="411">
                  <c:v>85.859042011646494</c:v>
                </c:pt>
                <c:pt idx="412">
                  <c:v>62.412605135768857</c:v>
                </c:pt>
                <c:pt idx="413">
                  <c:v>76.433268658201285</c:v>
                </c:pt>
                <c:pt idx="414">
                  <c:v>81.105353174739406</c:v>
                </c:pt>
                <c:pt idx="415">
                  <c:v>83.676492929914218</c:v>
                </c:pt>
                <c:pt idx="416">
                  <c:v>86.52322878413419</c:v>
                </c:pt>
                <c:pt idx="417">
                  <c:v>75.289616943816768</c:v>
                </c:pt>
                <c:pt idx="418">
                  <c:v>75.368386379146017</c:v>
                </c:pt>
                <c:pt idx="419">
                  <c:v>96.55407113088296</c:v>
                </c:pt>
                <c:pt idx="420">
                  <c:v>77.050503217079722</c:v>
                </c:pt>
                <c:pt idx="421">
                  <c:v>89.317316320481368</c:v>
                </c:pt>
                <c:pt idx="422">
                  <c:v>86.347214685617701</c:v>
                </c:pt>
                <c:pt idx="423">
                  <c:v>83.038185956048764</c:v>
                </c:pt>
                <c:pt idx="424">
                  <c:v>90.450884740847528</c:v>
                </c:pt>
                <c:pt idx="425">
                  <c:v>74.539582011832792</c:v>
                </c:pt>
                <c:pt idx="426">
                  <c:v>97.041055162554912</c:v>
                </c:pt>
                <c:pt idx="427">
                  <c:v>67.79287574085842</c:v>
                </c:pt>
                <c:pt idx="428">
                  <c:v>58.481845986706951</c:v>
                </c:pt>
                <c:pt idx="429">
                  <c:v>60.044682195482608</c:v>
                </c:pt>
                <c:pt idx="430">
                  <c:v>84.037300903366088</c:v>
                </c:pt>
                <c:pt idx="431">
                  <c:v>66.445524968877109</c:v>
                </c:pt>
                <c:pt idx="432">
                  <c:v>82.449665711087221</c:v>
                </c:pt>
                <c:pt idx="433">
                  <c:v>89.500158286696461</c:v>
                </c:pt>
                <c:pt idx="434">
                  <c:v>80.005279588565969</c:v>
                </c:pt>
                <c:pt idx="435">
                  <c:v>61.481572684253408</c:v>
                </c:pt>
                <c:pt idx="436">
                  <c:v>85.161782871149583</c:v>
                </c:pt>
                <c:pt idx="437">
                  <c:v>69.393949336033984</c:v>
                </c:pt>
                <c:pt idx="438">
                  <c:v>87.591551603026474</c:v>
                </c:pt>
                <c:pt idx="439">
                  <c:v>86.515219913395057</c:v>
                </c:pt>
                <c:pt idx="440">
                  <c:v>76.743889478514959</c:v>
                </c:pt>
                <c:pt idx="441">
                  <c:v>72.719229021446793</c:v>
                </c:pt>
                <c:pt idx="442">
                  <c:v>82.493085956417289</c:v>
                </c:pt>
                <c:pt idx="443">
                  <c:v>81.310651862158494</c:v>
                </c:pt>
                <c:pt idx="444">
                  <c:v>65.760428475498543</c:v>
                </c:pt>
                <c:pt idx="445">
                  <c:v>88.004095252276826</c:v>
                </c:pt>
                <c:pt idx="446">
                  <c:v>86.79373282956503</c:v>
                </c:pt>
              </c:numCache>
            </c:numRef>
          </c:xVal>
          <c:yVal>
            <c:numRef>
              <c:f>'5 pH vs Particle Scatter'!$P$600:$P$1046</c:f>
              <c:numCache>
                <c:formatCode>General</c:formatCode>
                <c:ptCount val="447"/>
                <c:pt idx="0">
                  <c:v>6.9575561089012954</c:v>
                </c:pt>
                <c:pt idx="1">
                  <c:v>7.2971083770541583</c:v>
                </c:pt>
                <c:pt idx="2">
                  <c:v>5.8397620121014704</c:v>
                </c:pt>
                <c:pt idx="3">
                  <c:v>5.696165161568489</c:v>
                </c:pt>
                <c:pt idx="4">
                  <c:v>6.410343983467313</c:v>
                </c:pt>
                <c:pt idx="5">
                  <c:v>7.3121741209625206</c:v>
                </c:pt>
                <c:pt idx="6">
                  <c:v>5.5022241883923746</c:v>
                </c:pt>
                <c:pt idx="7">
                  <c:v>7.2415069006745183</c:v>
                </c:pt>
                <c:pt idx="8">
                  <c:v>5.9558703250838834</c:v>
                </c:pt>
                <c:pt idx="9">
                  <c:v>6.1998757071414294</c:v>
                </c:pt>
                <c:pt idx="10">
                  <c:v>7.4908430258509124</c:v>
                </c:pt>
                <c:pt idx="11">
                  <c:v>6.5962904054560436</c:v>
                </c:pt>
                <c:pt idx="12">
                  <c:v>6.9586196009544121</c:v>
                </c:pt>
                <c:pt idx="13">
                  <c:v>7.438824644670575</c:v>
                </c:pt>
                <c:pt idx="14">
                  <c:v>5.8062890001679124</c:v>
                </c:pt>
                <c:pt idx="15">
                  <c:v>6.6405738774627814</c:v>
                </c:pt>
                <c:pt idx="16">
                  <c:v>7.3781353970257921</c:v>
                </c:pt>
                <c:pt idx="17">
                  <c:v>5.8346426080021203</c:v>
                </c:pt>
                <c:pt idx="18">
                  <c:v>5.5488015631130763</c:v>
                </c:pt>
                <c:pt idx="19">
                  <c:v>6.1155916633614913</c:v>
                </c:pt>
                <c:pt idx="20">
                  <c:v>6.9132597397574189</c:v>
                </c:pt>
                <c:pt idx="21">
                  <c:v>6.9904294853816689</c:v>
                </c:pt>
                <c:pt idx="22">
                  <c:v>6.3610586769244151</c:v>
                </c:pt>
                <c:pt idx="23">
                  <c:v>5.9783602084318517</c:v>
                </c:pt>
                <c:pt idx="24">
                  <c:v>5.5257949395790504</c:v>
                </c:pt>
                <c:pt idx="25">
                  <c:v>7.4600651505709541</c:v>
                </c:pt>
                <c:pt idx="26">
                  <c:v>5.7376358325361441</c:v>
                </c:pt>
                <c:pt idx="27">
                  <c:v>7.0908999215794584</c:v>
                </c:pt>
                <c:pt idx="28">
                  <c:v>6.8193805458609482</c:v>
                </c:pt>
                <c:pt idx="29">
                  <c:v>5.7035649452408066</c:v>
                </c:pt>
                <c:pt idx="30">
                  <c:v>6.6534047977155124</c:v>
                </c:pt>
                <c:pt idx="31">
                  <c:v>6.6135698218563759</c:v>
                </c:pt>
                <c:pt idx="32">
                  <c:v>5.5104592270858257</c:v>
                </c:pt>
                <c:pt idx="33">
                  <c:v>6.3680387323477508</c:v>
                </c:pt>
                <c:pt idx="34">
                  <c:v>6.3392547656136209</c:v>
                </c:pt>
                <c:pt idx="35">
                  <c:v>7.0432538219572152</c:v>
                </c:pt>
                <c:pt idx="36">
                  <c:v>6.730025936077733</c:v>
                </c:pt>
                <c:pt idx="37">
                  <c:v>5.9215862031000572</c:v>
                </c:pt>
                <c:pt idx="38">
                  <c:v>6.0223248650217203</c:v>
                </c:pt>
                <c:pt idx="39">
                  <c:v>5.6620924318152959</c:v>
                </c:pt>
                <c:pt idx="40">
                  <c:v>5.6006990539387056</c:v>
                </c:pt>
                <c:pt idx="41">
                  <c:v>6.56664709571921</c:v>
                </c:pt>
                <c:pt idx="42">
                  <c:v>6.9564326972237192</c:v>
                </c:pt>
                <c:pt idx="43">
                  <c:v>6.2018300251041572</c:v>
                </c:pt>
                <c:pt idx="44">
                  <c:v>6.9809522639070387</c:v>
                </c:pt>
                <c:pt idx="45">
                  <c:v>6.0043457549910597</c:v>
                </c:pt>
                <c:pt idx="46">
                  <c:v>5.713961277653917</c:v>
                </c:pt>
                <c:pt idx="47">
                  <c:v>6.9091088560548908</c:v>
                </c:pt>
                <c:pt idx="48">
                  <c:v>7.3894147633449636</c:v>
                </c:pt>
                <c:pt idx="49">
                  <c:v>6.7013021330967124</c:v>
                </c:pt>
                <c:pt idx="50">
                  <c:v>5.6066959939777954</c:v>
                </c:pt>
                <c:pt idx="51">
                  <c:v>6.0784895439453086</c:v>
                </c:pt>
                <c:pt idx="52">
                  <c:v>6.736311468636238</c:v>
                </c:pt>
                <c:pt idx="53">
                  <c:v>6.1025305215200003</c:v>
                </c:pt>
                <c:pt idx="54">
                  <c:v>6.9949418762675126</c:v>
                </c:pt>
                <c:pt idx="55">
                  <c:v>6.527708928413535</c:v>
                </c:pt>
                <c:pt idx="56">
                  <c:v>6.5997371255524104</c:v>
                </c:pt>
                <c:pt idx="57">
                  <c:v>5.5219916573169607</c:v>
                </c:pt>
                <c:pt idx="58">
                  <c:v>6.817770940465314</c:v>
                </c:pt>
                <c:pt idx="59">
                  <c:v>7.4673578505268274</c:v>
                </c:pt>
                <c:pt idx="60">
                  <c:v>6.1994064594917004</c:v>
                </c:pt>
                <c:pt idx="61">
                  <c:v>5.7050194559813594</c:v>
                </c:pt>
                <c:pt idx="62">
                  <c:v>7.1968507581810499</c:v>
                </c:pt>
                <c:pt idx="63">
                  <c:v>7.1777077238081377</c:v>
                </c:pt>
                <c:pt idx="64">
                  <c:v>5.9086327667979406</c:v>
                </c:pt>
                <c:pt idx="65">
                  <c:v>6.8604564848625831</c:v>
                </c:pt>
                <c:pt idx="66">
                  <c:v>5.8812196661488993</c:v>
                </c:pt>
                <c:pt idx="67">
                  <c:v>5.9313503047954343</c:v>
                </c:pt>
                <c:pt idx="68">
                  <c:v>6.508911883338711</c:v>
                </c:pt>
                <c:pt idx="69">
                  <c:v>6.5144696173767844</c:v>
                </c:pt>
                <c:pt idx="70">
                  <c:v>6.7072744011187506</c:v>
                </c:pt>
                <c:pt idx="71">
                  <c:v>6.7064908453680596</c:v>
                </c:pt>
                <c:pt idx="72">
                  <c:v>7.2579578005645349</c:v>
                </c:pt>
                <c:pt idx="73">
                  <c:v>6.8152257846006874</c:v>
                </c:pt>
                <c:pt idx="74">
                  <c:v>5.6003507006399484</c:v>
                </c:pt>
                <c:pt idx="75">
                  <c:v>7.4579622303496178</c:v>
                </c:pt>
                <c:pt idx="76">
                  <c:v>6.741831035534954</c:v>
                </c:pt>
                <c:pt idx="77">
                  <c:v>6.9651441944205006</c:v>
                </c:pt>
                <c:pt idx="78">
                  <c:v>6.1187454357255646</c:v>
                </c:pt>
                <c:pt idx="79">
                  <c:v>7.4300538213330256</c:v>
                </c:pt>
                <c:pt idx="80">
                  <c:v>7.2043630006370796</c:v>
                </c:pt>
                <c:pt idx="81">
                  <c:v>6.9042921923636591</c:v>
                </c:pt>
                <c:pt idx="82">
                  <c:v>6.1913919870078384</c:v>
                </c:pt>
                <c:pt idx="83">
                  <c:v>6.9590164573047932</c:v>
                </c:pt>
                <c:pt idx="84">
                  <c:v>7.0493070623623639</c:v>
                </c:pt>
                <c:pt idx="85">
                  <c:v>6.9077141832686628</c:v>
                </c:pt>
                <c:pt idx="86">
                  <c:v>6.8475124595681791</c:v>
                </c:pt>
                <c:pt idx="87">
                  <c:v>6.8187078444115654</c:v>
                </c:pt>
                <c:pt idx="88">
                  <c:v>7.1436618931707194</c:v>
                </c:pt>
                <c:pt idx="89">
                  <c:v>6.1189390981772016</c:v>
                </c:pt>
                <c:pt idx="90">
                  <c:v>7.433116878761088</c:v>
                </c:pt>
                <c:pt idx="91">
                  <c:v>6.4962598870960848</c:v>
                </c:pt>
                <c:pt idx="92">
                  <c:v>6.2599581579307886</c:v>
                </c:pt>
                <c:pt idx="93">
                  <c:v>5.7675562899879358</c:v>
                </c:pt>
                <c:pt idx="94">
                  <c:v>5.7062477376718652</c:v>
                </c:pt>
                <c:pt idx="95">
                  <c:v>7.1057068971960229</c:v>
                </c:pt>
                <c:pt idx="96">
                  <c:v>6.7911443628548556</c:v>
                </c:pt>
                <c:pt idx="97">
                  <c:v>7.4259840077179886</c:v>
                </c:pt>
                <c:pt idx="98">
                  <c:v>6.2862942589880308</c:v>
                </c:pt>
                <c:pt idx="99">
                  <c:v>7.1550126397464426</c:v>
                </c:pt>
                <c:pt idx="100">
                  <c:v>6.0188468668625852</c:v>
                </c:pt>
                <c:pt idx="101">
                  <c:v>6.4902930540279486</c:v>
                </c:pt>
                <c:pt idx="102">
                  <c:v>6.6567195262330801</c:v>
                </c:pt>
                <c:pt idx="103">
                  <c:v>6.4622802037096347</c:v>
                </c:pt>
                <c:pt idx="104">
                  <c:v>5.927085708980683</c:v>
                </c:pt>
                <c:pt idx="105">
                  <c:v>5.5196551051395746</c:v>
                </c:pt>
                <c:pt idx="106">
                  <c:v>6.6412194932776591</c:v>
                </c:pt>
                <c:pt idx="107">
                  <c:v>5.8253216302109703</c:v>
                </c:pt>
                <c:pt idx="108">
                  <c:v>6.5932964403755756</c:v>
                </c:pt>
                <c:pt idx="109">
                  <c:v>5.7019562136355226</c:v>
                </c:pt>
                <c:pt idx="110">
                  <c:v>7.1472472214979472</c:v>
                </c:pt>
                <c:pt idx="111">
                  <c:v>7.1618983421101374</c:v>
                </c:pt>
                <c:pt idx="112">
                  <c:v>6.1048390225570728</c:v>
                </c:pt>
                <c:pt idx="113">
                  <c:v>7.1551061045480937</c:v>
                </c:pt>
                <c:pt idx="114">
                  <c:v>7.4320950102573544</c:v>
                </c:pt>
                <c:pt idx="115">
                  <c:v>6.2710238094738449</c:v>
                </c:pt>
                <c:pt idx="116">
                  <c:v>6.9400730730921492</c:v>
                </c:pt>
                <c:pt idx="117">
                  <c:v>5.8712934098024858</c:v>
                </c:pt>
                <c:pt idx="118">
                  <c:v>6.4712685968266808</c:v>
                </c:pt>
                <c:pt idx="119">
                  <c:v>5.8928384317440354</c:v>
                </c:pt>
                <c:pt idx="120">
                  <c:v>5.8200498729263881</c:v>
                </c:pt>
                <c:pt idx="121">
                  <c:v>7.4930526175972378</c:v>
                </c:pt>
                <c:pt idx="122">
                  <c:v>6.6586268055769224</c:v>
                </c:pt>
                <c:pt idx="123">
                  <c:v>5.9535452506392916</c:v>
                </c:pt>
                <c:pt idx="124">
                  <c:v>7.250267237242304</c:v>
                </c:pt>
                <c:pt idx="125">
                  <c:v>5.7113293685234883</c:v>
                </c:pt>
                <c:pt idx="126">
                  <c:v>6.7916216253104116</c:v>
                </c:pt>
                <c:pt idx="127">
                  <c:v>6.5333967704525353</c:v>
                </c:pt>
                <c:pt idx="128">
                  <c:v>6.4250694322662962</c:v>
                </c:pt>
                <c:pt idx="129">
                  <c:v>7.2944315159066537</c:v>
                </c:pt>
                <c:pt idx="130">
                  <c:v>5.5687770422304368</c:v>
                </c:pt>
                <c:pt idx="131">
                  <c:v>6.3048125185986237</c:v>
                </c:pt>
                <c:pt idx="132">
                  <c:v>6.5631443053734628</c:v>
                </c:pt>
                <c:pt idx="133">
                  <c:v>5.9298807571815138</c:v>
                </c:pt>
                <c:pt idx="134">
                  <c:v>6.7495677255788049</c:v>
                </c:pt>
                <c:pt idx="135">
                  <c:v>7.4361527629014672</c:v>
                </c:pt>
                <c:pt idx="136">
                  <c:v>6.5642269705306324</c:v>
                </c:pt>
                <c:pt idx="137">
                  <c:v>5.5029476441726226</c:v>
                </c:pt>
                <c:pt idx="138">
                  <c:v>6.2069463841214407</c:v>
                </c:pt>
                <c:pt idx="139">
                  <c:v>6.3598621547802967</c:v>
                </c:pt>
                <c:pt idx="140">
                  <c:v>6.3910356289863222</c:v>
                </c:pt>
                <c:pt idx="141">
                  <c:v>6.6922852990997939</c:v>
                </c:pt>
                <c:pt idx="142">
                  <c:v>5.6207041679811276</c:v>
                </c:pt>
                <c:pt idx="143">
                  <c:v>6.1323122099535006</c:v>
                </c:pt>
                <c:pt idx="144">
                  <c:v>7.1568773418779816</c:v>
                </c:pt>
                <c:pt idx="145">
                  <c:v>6.6513305059948404</c:v>
                </c:pt>
                <c:pt idx="146">
                  <c:v>5.9933577290432458</c:v>
                </c:pt>
                <c:pt idx="147">
                  <c:v>5.6191741947062877</c:v>
                </c:pt>
                <c:pt idx="148">
                  <c:v>6.7212400848832647</c:v>
                </c:pt>
                <c:pt idx="149">
                  <c:v>7.3345361331553613</c:v>
                </c:pt>
                <c:pt idx="150">
                  <c:v>5.8689525062672789</c:v>
                </c:pt>
                <c:pt idx="151">
                  <c:v>6.4668148719462932</c:v>
                </c:pt>
                <c:pt idx="152">
                  <c:v>7.1514219031213342</c:v>
                </c:pt>
                <c:pt idx="153">
                  <c:v>6.9583469750988964</c:v>
                </c:pt>
                <c:pt idx="154">
                  <c:v>6.1913345666477264</c:v>
                </c:pt>
                <c:pt idx="155">
                  <c:v>6.1688023579774978</c:v>
                </c:pt>
                <c:pt idx="156">
                  <c:v>7.2060189109347199</c:v>
                </c:pt>
                <c:pt idx="157">
                  <c:v>5.5740152694309852</c:v>
                </c:pt>
                <c:pt idx="158">
                  <c:v>7.3349716862639802</c:v>
                </c:pt>
                <c:pt idx="159">
                  <c:v>5.7037847761320268</c:v>
                </c:pt>
                <c:pt idx="160">
                  <c:v>5.6594301463745698</c:v>
                </c:pt>
                <c:pt idx="161">
                  <c:v>7.3417448010636264</c:v>
                </c:pt>
                <c:pt idx="162">
                  <c:v>6.9060379177903553</c:v>
                </c:pt>
                <c:pt idx="163">
                  <c:v>5.6755764741163199</c:v>
                </c:pt>
                <c:pt idx="164">
                  <c:v>7.2078857642837058</c:v>
                </c:pt>
                <c:pt idx="165">
                  <c:v>6.1704160947417446</c:v>
                </c:pt>
                <c:pt idx="166">
                  <c:v>7.2638555166092882</c:v>
                </c:pt>
                <c:pt idx="167">
                  <c:v>7.3944971547677172</c:v>
                </c:pt>
                <c:pt idx="168">
                  <c:v>6.4831890934828742</c:v>
                </c:pt>
                <c:pt idx="169">
                  <c:v>6.2594748096432973</c:v>
                </c:pt>
                <c:pt idx="170">
                  <c:v>6.8103474290486758</c:v>
                </c:pt>
                <c:pt idx="171">
                  <c:v>5.5786242796821979</c:v>
                </c:pt>
                <c:pt idx="172">
                  <c:v>6.6525767203336263</c:v>
                </c:pt>
                <c:pt idx="173">
                  <c:v>6.7210935100308493</c:v>
                </c:pt>
                <c:pt idx="174">
                  <c:v>6.8449209960500577</c:v>
                </c:pt>
                <c:pt idx="175">
                  <c:v>6.9147940000658554</c:v>
                </c:pt>
                <c:pt idx="176">
                  <c:v>7.0085299466940452</c:v>
                </c:pt>
                <c:pt idx="177">
                  <c:v>6.530334056773178</c:v>
                </c:pt>
                <c:pt idx="178">
                  <c:v>6.3636141902155554</c:v>
                </c:pt>
                <c:pt idx="179">
                  <c:v>6.5250052975406634</c:v>
                </c:pt>
                <c:pt idx="180">
                  <c:v>6.3188233043824811</c:v>
                </c:pt>
                <c:pt idx="181">
                  <c:v>6.0749233297945002</c:v>
                </c:pt>
                <c:pt idx="182">
                  <c:v>6.2841871538091452</c:v>
                </c:pt>
                <c:pt idx="183">
                  <c:v>6.2095425836719684</c:v>
                </c:pt>
                <c:pt idx="184">
                  <c:v>6.7779260439465689</c:v>
                </c:pt>
                <c:pt idx="185">
                  <c:v>6.6822606065170334</c:v>
                </c:pt>
                <c:pt idx="186">
                  <c:v>6.6328092805937944</c:v>
                </c:pt>
                <c:pt idx="187">
                  <c:v>5.8470490299730171</c:v>
                </c:pt>
                <c:pt idx="188">
                  <c:v>5.6423165703468658</c:v>
                </c:pt>
                <c:pt idx="189">
                  <c:v>6.6543997734691018</c:v>
                </c:pt>
                <c:pt idx="190">
                  <c:v>5.9802912375563864</c:v>
                </c:pt>
                <c:pt idx="191">
                  <c:v>6.2940300824743831</c:v>
                </c:pt>
                <c:pt idx="192">
                  <c:v>7.3766809136420761</c:v>
                </c:pt>
                <c:pt idx="193">
                  <c:v>5.6585605692623826</c:v>
                </c:pt>
                <c:pt idx="194">
                  <c:v>6.3894255537166718</c:v>
                </c:pt>
                <c:pt idx="195">
                  <c:v>5.72897527613181</c:v>
                </c:pt>
                <c:pt idx="196">
                  <c:v>5.8951118113569567</c:v>
                </c:pt>
                <c:pt idx="197">
                  <c:v>6.1503666440534941</c:v>
                </c:pt>
                <c:pt idx="198">
                  <c:v>6.1752303428072546</c:v>
                </c:pt>
                <c:pt idx="199">
                  <c:v>7.3953760519289418</c:v>
                </c:pt>
                <c:pt idx="200">
                  <c:v>6.3552026674066742</c:v>
                </c:pt>
                <c:pt idx="201">
                  <c:v>6.812819207001314</c:v>
                </c:pt>
                <c:pt idx="202">
                  <c:v>6.3521667677807434</c:v>
                </c:pt>
                <c:pt idx="203">
                  <c:v>6.5425920953082777</c:v>
                </c:pt>
                <c:pt idx="204">
                  <c:v>5.6392822963248106</c:v>
                </c:pt>
                <c:pt idx="205">
                  <c:v>6.8054922157037492</c:v>
                </c:pt>
                <c:pt idx="206">
                  <c:v>6.0675518115974487</c:v>
                </c:pt>
                <c:pt idx="207">
                  <c:v>7.0880503785405917</c:v>
                </c:pt>
                <c:pt idx="208">
                  <c:v>7.3384160621074503</c:v>
                </c:pt>
                <c:pt idx="209">
                  <c:v>6.4956250160685807</c:v>
                </c:pt>
                <c:pt idx="210">
                  <c:v>5.8446397424032597</c:v>
                </c:pt>
                <c:pt idx="211">
                  <c:v>6.8944187638192744</c:v>
                </c:pt>
                <c:pt idx="212">
                  <c:v>6.2368978398331576</c:v>
                </c:pt>
                <c:pt idx="213">
                  <c:v>6.1114879148945818</c:v>
                </c:pt>
                <c:pt idx="214">
                  <c:v>5.9944621488063543</c:v>
                </c:pt>
                <c:pt idx="215">
                  <c:v>7.201149056030232</c:v>
                </c:pt>
                <c:pt idx="216">
                  <c:v>6.0511335526183574</c:v>
                </c:pt>
                <c:pt idx="217">
                  <c:v>5.5273648295213622</c:v>
                </c:pt>
                <c:pt idx="218">
                  <c:v>7.3880841876507954</c:v>
                </c:pt>
                <c:pt idx="219">
                  <c:v>6.1860534251800487</c:v>
                </c:pt>
                <c:pt idx="220">
                  <c:v>7.1988928124514713</c:v>
                </c:pt>
                <c:pt idx="221">
                  <c:v>6.8833113037330831</c:v>
                </c:pt>
                <c:pt idx="222">
                  <c:v>6.4005084922857796</c:v>
                </c:pt>
                <c:pt idx="223">
                  <c:v>7.2559486408901392</c:v>
                </c:pt>
                <c:pt idx="224">
                  <c:v>5.9993360177183721</c:v>
                </c:pt>
                <c:pt idx="225">
                  <c:v>6.9660002144452466</c:v>
                </c:pt>
                <c:pt idx="226">
                  <c:v>7.1627470287714194</c:v>
                </c:pt>
                <c:pt idx="227">
                  <c:v>6.0961044172788874</c:v>
                </c:pt>
                <c:pt idx="228">
                  <c:v>5.6603600281638071</c:v>
                </c:pt>
                <c:pt idx="229">
                  <c:v>5.9213243780113327</c:v>
                </c:pt>
                <c:pt idx="230">
                  <c:v>7.0394932457141746</c:v>
                </c:pt>
                <c:pt idx="231">
                  <c:v>6.4153992103185882</c:v>
                </c:pt>
                <c:pt idx="232">
                  <c:v>7.2435671331844036</c:v>
                </c:pt>
                <c:pt idx="233">
                  <c:v>6.1776469648456143</c:v>
                </c:pt>
                <c:pt idx="234">
                  <c:v>6.3868782056720894</c:v>
                </c:pt>
                <c:pt idx="235">
                  <c:v>6.515610127917558</c:v>
                </c:pt>
                <c:pt idx="236">
                  <c:v>7.0306325990507723</c:v>
                </c:pt>
                <c:pt idx="237">
                  <c:v>5.6245462117637706</c:v>
                </c:pt>
                <c:pt idx="238">
                  <c:v>6.8527221357454486</c:v>
                </c:pt>
                <c:pt idx="239">
                  <c:v>7.0528259214839926</c:v>
                </c:pt>
                <c:pt idx="240">
                  <c:v>6.8479884162914608</c:v>
                </c:pt>
                <c:pt idx="241">
                  <c:v>6.1312664307343043</c:v>
                </c:pt>
                <c:pt idx="242">
                  <c:v>5.6862055356117986</c:v>
                </c:pt>
                <c:pt idx="243">
                  <c:v>6.5118633086391169</c:v>
                </c:pt>
                <c:pt idx="244">
                  <c:v>5.5751421807978154</c:v>
                </c:pt>
                <c:pt idx="245">
                  <c:v>6.7871553903930497</c:v>
                </c:pt>
                <c:pt idx="246">
                  <c:v>5.9010494534006739</c:v>
                </c:pt>
                <c:pt idx="247">
                  <c:v>6.0089626632365203</c:v>
                </c:pt>
                <c:pt idx="248">
                  <c:v>5.8465886401416913</c:v>
                </c:pt>
                <c:pt idx="249">
                  <c:v>7.2472370574744307</c:v>
                </c:pt>
                <c:pt idx="250">
                  <c:v>5.7321452810138327</c:v>
                </c:pt>
                <c:pt idx="251">
                  <c:v>5.9993379054804601</c:v>
                </c:pt>
                <c:pt idx="252">
                  <c:v>6.133893175582239</c:v>
                </c:pt>
                <c:pt idx="253">
                  <c:v>6.1237277158337662</c:v>
                </c:pt>
                <c:pt idx="254">
                  <c:v>5.6280126932172418</c:v>
                </c:pt>
                <c:pt idx="255">
                  <c:v>5.9030567560126261</c:v>
                </c:pt>
                <c:pt idx="256">
                  <c:v>7.2598292534540292</c:v>
                </c:pt>
                <c:pt idx="257">
                  <c:v>5.8585065114785611</c:v>
                </c:pt>
                <c:pt idx="258">
                  <c:v>6.0800910639248738</c:v>
                </c:pt>
                <c:pt idx="259">
                  <c:v>6.7834687945971162</c:v>
                </c:pt>
                <c:pt idx="260">
                  <c:v>6.0390237245845464</c:v>
                </c:pt>
                <c:pt idx="261">
                  <c:v>7.1587893297176937</c:v>
                </c:pt>
                <c:pt idx="262">
                  <c:v>6.8592406654702156</c:v>
                </c:pt>
                <c:pt idx="263">
                  <c:v>6.6077085688026411</c:v>
                </c:pt>
                <c:pt idx="264">
                  <c:v>7.1070753189252063</c:v>
                </c:pt>
                <c:pt idx="265">
                  <c:v>7.4391692555291176</c:v>
                </c:pt>
                <c:pt idx="266">
                  <c:v>7.071303236160464</c:v>
                </c:pt>
                <c:pt idx="267">
                  <c:v>6.7999278615555303</c:v>
                </c:pt>
                <c:pt idx="268">
                  <c:v>5.876049469230832</c:v>
                </c:pt>
                <c:pt idx="269">
                  <c:v>6.2918744523918999</c:v>
                </c:pt>
                <c:pt idx="270">
                  <c:v>7.0772299293448127</c:v>
                </c:pt>
                <c:pt idx="271">
                  <c:v>6.5990577646474708</c:v>
                </c:pt>
                <c:pt idx="272">
                  <c:v>6.418530394346428</c:v>
                </c:pt>
                <c:pt idx="273">
                  <c:v>6.318668012630086</c:v>
                </c:pt>
                <c:pt idx="274">
                  <c:v>6.4483476581746508</c:v>
                </c:pt>
                <c:pt idx="275">
                  <c:v>7.4699793122817502</c:v>
                </c:pt>
                <c:pt idx="276">
                  <c:v>6.9751646031777828</c:v>
                </c:pt>
                <c:pt idx="277">
                  <c:v>7.0005315278776843</c:v>
                </c:pt>
                <c:pt idx="278">
                  <c:v>5.6236169213784457</c:v>
                </c:pt>
                <c:pt idx="279">
                  <c:v>5.7789004724103208</c:v>
                </c:pt>
                <c:pt idx="280">
                  <c:v>6.5513803646053717</c:v>
                </c:pt>
                <c:pt idx="281">
                  <c:v>6.6759832589276664</c:v>
                </c:pt>
                <c:pt idx="282">
                  <c:v>6.0481431786843816</c:v>
                </c:pt>
                <c:pt idx="283">
                  <c:v>5.8783915847807098</c:v>
                </c:pt>
                <c:pt idx="284">
                  <c:v>6.6241455888051419</c:v>
                </c:pt>
                <c:pt idx="285">
                  <c:v>5.8686027939001981</c:v>
                </c:pt>
                <c:pt idx="286">
                  <c:v>6.6569850164586599</c:v>
                </c:pt>
                <c:pt idx="287">
                  <c:v>5.6045157585720471</c:v>
                </c:pt>
                <c:pt idx="288">
                  <c:v>6.7819310561975152</c:v>
                </c:pt>
                <c:pt idx="289">
                  <c:v>6.6760009268592571</c:v>
                </c:pt>
                <c:pt idx="290">
                  <c:v>6.0867068428820197</c:v>
                </c:pt>
                <c:pt idx="291">
                  <c:v>6.6673122237017441</c:v>
                </c:pt>
                <c:pt idx="292">
                  <c:v>5.6352251271844302</c:v>
                </c:pt>
                <c:pt idx="293">
                  <c:v>7.2323522915498701</c:v>
                </c:pt>
                <c:pt idx="294">
                  <c:v>7.4398197043239884</c:v>
                </c:pt>
                <c:pt idx="295">
                  <c:v>7.0667744399916774</c:v>
                </c:pt>
                <c:pt idx="296">
                  <c:v>5.530789783382617</c:v>
                </c:pt>
                <c:pt idx="297">
                  <c:v>7.1103487947207533</c:v>
                </c:pt>
                <c:pt idx="298">
                  <c:v>6.240944205582764</c:v>
                </c:pt>
                <c:pt idx="299">
                  <c:v>7.353815124291728</c:v>
                </c:pt>
                <c:pt idx="300">
                  <c:v>6.6104016231989249</c:v>
                </c:pt>
                <c:pt idx="301">
                  <c:v>6.0200960805048673</c:v>
                </c:pt>
                <c:pt idx="302">
                  <c:v>7.050488103669899</c:v>
                </c:pt>
                <c:pt idx="303">
                  <c:v>6.7497481992139976</c:v>
                </c:pt>
                <c:pt idx="304">
                  <c:v>7.4696823979246689</c:v>
                </c:pt>
                <c:pt idx="305">
                  <c:v>5.9320628807861446</c:v>
                </c:pt>
                <c:pt idx="306">
                  <c:v>6.6817858863764839</c:v>
                </c:pt>
                <c:pt idx="307">
                  <c:v>6.1660038261163956</c:v>
                </c:pt>
                <c:pt idx="308">
                  <c:v>6.1740063528625724</c:v>
                </c:pt>
                <c:pt idx="309">
                  <c:v>7.3129442219290937</c:v>
                </c:pt>
                <c:pt idx="310">
                  <c:v>6.517141382329406</c:v>
                </c:pt>
                <c:pt idx="311">
                  <c:v>6.653807769252718</c:v>
                </c:pt>
                <c:pt idx="312">
                  <c:v>7.290235481413073</c:v>
                </c:pt>
                <c:pt idx="313">
                  <c:v>7.4745522586298891</c:v>
                </c:pt>
                <c:pt idx="314">
                  <c:v>6.3784212024994336</c:v>
                </c:pt>
                <c:pt idx="315">
                  <c:v>6.2420775259692052</c:v>
                </c:pt>
                <c:pt idx="316">
                  <c:v>6.8538815659936736</c:v>
                </c:pt>
                <c:pt idx="317">
                  <c:v>6.471179399318796</c:v>
                </c:pt>
                <c:pt idx="318">
                  <c:v>5.991694884986801</c:v>
                </c:pt>
                <c:pt idx="319">
                  <c:v>7.3577190996911312</c:v>
                </c:pt>
                <c:pt idx="320">
                  <c:v>7.3809171687058281</c:v>
                </c:pt>
                <c:pt idx="321">
                  <c:v>7.1255991345150047</c:v>
                </c:pt>
                <c:pt idx="322">
                  <c:v>5.6029575024999776</c:v>
                </c:pt>
                <c:pt idx="323">
                  <c:v>7.1346106244264744</c:v>
                </c:pt>
                <c:pt idx="324">
                  <c:v>6.846184261822434</c:v>
                </c:pt>
                <c:pt idx="325">
                  <c:v>7.3739156460621258</c:v>
                </c:pt>
                <c:pt idx="326">
                  <c:v>7.1782932161415047</c:v>
                </c:pt>
                <c:pt idx="327">
                  <c:v>5.6033374433159224</c:v>
                </c:pt>
                <c:pt idx="328">
                  <c:v>5.6163275910109514</c:v>
                </c:pt>
                <c:pt idx="329">
                  <c:v>6.6967149685955176</c:v>
                </c:pt>
                <c:pt idx="330">
                  <c:v>6.3037525424734788</c:v>
                </c:pt>
                <c:pt idx="331">
                  <c:v>5.5101231676924378</c:v>
                </c:pt>
                <c:pt idx="332">
                  <c:v>7.1309228569096694</c:v>
                </c:pt>
                <c:pt idx="333">
                  <c:v>6.590855900423426</c:v>
                </c:pt>
                <c:pt idx="334">
                  <c:v>7.0129021759778238</c:v>
                </c:pt>
                <c:pt idx="335">
                  <c:v>7.4851635909755263</c:v>
                </c:pt>
                <c:pt idx="336">
                  <c:v>7.0196473168567763</c:v>
                </c:pt>
                <c:pt idx="337">
                  <c:v>7.349387236557126</c:v>
                </c:pt>
                <c:pt idx="338">
                  <c:v>6.416862848262876</c:v>
                </c:pt>
                <c:pt idx="339">
                  <c:v>6.1672567916737311</c:v>
                </c:pt>
                <c:pt idx="340">
                  <c:v>6.5540829278233037</c:v>
                </c:pt>
                <c:pt idx="341">
                  <c:v>7.063559651857453</c:v>
                </c:pt>
                <c:pt idx="342">
                  <c:v>7.0528948929994488</c:v>
                </c:pt>
                <c:pt idx="343">
                  <c:v>5.9647686461120957</c:v>
                </c:pt>
                <c:pt idx="344">
                  <c:v>6.1307274865322352</c:v>
                </c:pt>
                <c:pt idx="345">
                  <c:v>5.6831641466532687</c:v>
                </c:pt>
                <c:pt idx="346">
                  <c:v>6.2889587816777146</c:v>
                </c:pt>
                <c:pt idx="347">
                  <c:v>6.2763314122539908</c:v>
                </c:pt>
                <c:pt idx="348">
                  <c:v>7.411302996459507</c:v>
                </c:pt>
                <c:pt idx="349">
                  <c:v>6.3944050810096709</c:v>
                </c:pt>
                <c:pt idx="350">
                  <c:v>6.3918054127534969</c:v>
                </c:pt>
                <c:pt idx="351">
                  <c:v>6.4281903189070082</c:v>
                </c:pt>
                <c:pt idx="352">
                  <c:v>6.0496120710962717</c:v>
                </c:pt>
                <c:pt idx="353">
                  <c:v>6.4528739726875832</c:v>
                </c:pt>
                <c:pt idx="354">
                  <c:v>6.9750024962194974</c:v>
                </c:pt>
                <c:pt idx="355">
                  <c:v>7.3190969460242767</c:v>
                </c:pt>
                <c:pt idx="356">
                  <c:v>6.5253095062901059</c:v>
                </c:pt>
                <c:pt idx="357">
                  <c:v>6.2422258768602559</c:v>
                </c:pt>
                <c:pt idx="358">
                  <c:v>6.3574040419728668</c:v>
                </c:pt>
                <c:pt idx="359">
                  <c:v>5.5718845475934842</c:v>
                </c:pt>
                <c:pt idx="360">
                  <c:v>6.0742759161691513</c:v>
                </c:pt>
                <c:pt idx="361">
                  <c:v>7.1930286773805561</c:v>
                </c:pt>
                <c:pt idx="362">
                  <c:v>7.3654210162655227</c:v>
                </c:pt>
                <c:pt idx="363">
                  <c:v>7.1727571548207987</c:v>
                </c:pt>
                <c:pt idx="364">
                  <c:v>6.6296822665252328</c:v>
                </c:pt>
                <c:pt idx="365">
                  <c:v>6.3215776199992231</c:v>
                </c:pt>
                <c:pt idx="366">
                  <c:v>6.153882048673351</c:v>
                </c:pt>
                <c:pt idx="367">
                  <c:v>7.2691737764592279</c:v>
                </c:pt>
                <c:pt idx="368">
                  <c:v>7.2805161060356038</c:v>
                </c:pt>
                <c:pt idx="369">
                  <c:v>5.8728765242885093</c:v>
                </c:pt>
                <c:pt idx="370">
                  <c:v>7.4398287956292064</c:v>
                </c:pt>
                <c:pt idx="371">
                  <c:v>6.9478424402322059</c:v>
                </c:pt>
                <c:pt idx="372">
                  <c:v>5.5283932689434474</c:v>
                </c:pt>
                <c:pt idx="373">
                  <c:v>6.8351154770420539</c:v>
                </c:pt>
                <c:pt idx="374">
                  <c:v>5.9439443238658987</c:v>
                </c:pt>
                <c:pt idx="375">
                  <c:v>6.150590268046062</c:v>
                </c:pt>
                <c:pt idx="376">
                  <c:v>7.1763099499772851</c:v>
                </c:pt>
                <c:pt idx="377">
                  <c:v>6.9362461524529886</c:v>
                </c:pt>
                <c:pt idx="378">
                  <c:v>6.0889315190838351</c:v>
                </c:pt>
                <c:pt idx="379">
                  <c:v>6.0411185129759826</c:v>
                </c:pt>
                <c:pt idx="380">
                  <c:v>6.2327236865873834</c:v>
                </c:pt>
                <c:pt idx="381">
                  <c:v>6.6860886683735679</c:v>
                </c:pt>
                <c:pt idx="382">
                  <c:v>5.9476352296452459</c:v>
                </c:pt>
                <c:pt idx="383">
                  <c:v>7.2991491465491372</c:v>
                </c:pt>
                <c:pt idx="384">
                  <c:v>5.5912974910047666</c:v>
                </c:pt>
                <c:pt idx="385">
                  <c:v>6.0363487354898266</c:v>
                </c:pt>
                <c:pt idx="386">
                  <c:v>6.2667942821165177</c:v>
                </c:pt>
                <c:pt idx="387">
                  <c:v>6.6609352019873924</c:v>
                </c:pt>
                <c:pt idx="388">
                  <c:v>5.6272818185732847</c:v>
                </c:pt>
                <c:pt idx="389">
                  <c:v>5.9633434027668866</c:v>
                </c:pt>
                <c:pt idx="390">
                  <c:v>6.4630447030251004</c:v>
                </c:pt>
                <c:pt idx="391">
                  <c:v>5.7238392387954562</c:v>
                </c:pt>
                <c:pt idx="392">
                  <c:v>6.6717295769070386</c:v>
                </c:pt>
                <c:pt idx="393">
                  <c:v>7.3387839464288351</c:v>
                </c:pt>
                <c:pt idx="394">
                  <c:v>6.0974511471775461</c:v>
                </c:pt>
                <c:pt idx="395">
                  <c:v>5.7458413569307751</c:v>
                </c:pt>
                <c:pt idx="396">
                  <c:v>5.5064365272085576</c:v>
                </c:pt>
                <c:pt idx="397">
                  <c:v>6.584474410983697</c:v>
                </c:pt>
                <c:pt idx="398">
                  <c:v>5.8622986990693606</c:v>
                </c:pt>
                <c:pt idx="399">
                  <c:v>6.4821914587663301</c:v>
                </c:pt>
                <c:pt idx="400">
                  <c:v>6.0864215433961304</c:v>
                </c:pt>
                <c:pt idx="401">
                  <c:v>6.1377336366422766</c:v>
                </c:pt>
                <c:pt idx="402">
                  <c:v>5.6434237776953022</c:v>
                </c:pt>
                <c:pt idx="403">
                  <c:v>7.1828951061695197</c:v>
                </c:pt>
                <c:pt idx="404">
                  <c:v>5.6554692739299686</c:v>
                </c:pt>
                <c:pt idx="405">
                  <c:v>6.4217966764131642</c:v>
                </c:pt>
                <c:pt idx="406">
                  <c:v>6.2862435964141579</c:v>
                </c:pt>
                <c:pt idx="407">
                  <c:v>7.3265738951524737</c:v>
                </c:pt>
                <c:pt idx="408">
                  <c:v>6.7821722071643187</c:v>
                </c:pt>
                <c:pt idx="409">
                  <c:v>6.7701873017352874</c:v>
                </c:pt>
                <c:pt idx="410">
                  <c:v>7.3813584902306806</c:v>
                </c:pt>
                <c:pt idx="411">
                  <c:v>6.5913919376260512</c:v>
                </c:pt>
                <c:pt idx="412">
                  <c:v>6.3749498440474586</c:v>
                </c:pt>
                <c:pt idx="413">
                  <c:v>7.0648516244255752</c:v>
                </c:pt>
                <c:pt idx="414">
                  <c:v>5.6651443160705544</c:v>
                </c:pt>
                <c:pt idx="415">
                  <c:v>5.9232717971397228</c:v>
                </c:pt>
                <c:pt idx="416">
                  <c:v>7.3247266912333817</c:v>
                </c:pt>
                <c:pt idx="417">
                  <c:v>5.6696754281703843</c:v>
                </c:pt>
                <c:pt idx="418">
                  <c:v>6.2692221519575364</c:v>
                </c:pt>
                <c:pt idx="419">
                  <c:v>5.9676256661861284</c:v>
                </c:pt>
                <c:pt idx="420">
                  <c:v>6.8350997985829407</c:v>
                </c:pt>
                <c:pt idx="421">
                  <c:v>6.474957113504515</c:v>
                </c:pt>
                <c:pt idx="422">
                  <c:v>6.0205737151320058</c:v>
                </c:pt>
                <c:pt idx="423">
                  <c:v>7.0747740535046653</c:v>
                </c:pt>
                <c:pt idx="424">
                  <c:v>7.4813583141315316</c:v>
                </c:pt>
                <c:pt idx="425">
                  <c:v>5.7668326710464139</c:v>
                </c:pt>
                <c:pt idx="426">
                  <c:v>7.1764608421636016</c:v>
                </c:pt>
                <c:pt idx="427">
                  <c:v>5.604710040374945</c:v>
                </c:pt>
                <c:pt idx="428">
                  <c:v>5.7420500009703863</c:v>
                </c:pt>
                <c:pt idx="429">
                  <c:v>6.0469490307499596</c:v>
                </c:pt>
                <c:pt idx="430">
                  <c:v>6.7682842765914737</c:v>
                </c:pt>
                <c:pt idx="431">
                  <c:v>6.3840668418622473</c:v>
                </c:pt>
                <c:pt idx="432">
                  <c:v>5.6455260127283866</c:v>
                </c:pt>
                <c:pt idx="433">
                  <c:v>5.5992118166989657</c:v>
                </c:pt>
                <c:pt idx="434">
                  <c:v>6.3654582720394091</c:v>
                </c:pt>
                <c:pt idx="435">
                  <c:v>6.1310663613262708</c:v>
                </c:pt>
                <c:pt idx="436">
                  <c:v>5.7857005746016767</c:v>
                </c:pt>
                <c:pt idx="437">
                  <c:v>6.2162794330582889</c:v>
                </c:pt>
                <c:pt idx="438">
                  <c:v>5.522062528857294</c:v>
                </c:pt>
                <c:pt idx="439">
                  <c:v>6.4679787363594947</c:v>
                </c:pt>
                <c:pt idx="440">
                  <c:v>7.3695910349855662</c:v>
                </c:pt>
                <c:pt idx="441">
                  <c:v>7.2228360921910344</c:v>
                </c:pt>
                <c:pt idx="442">
                  <c:v>6.6619007597763584</c:v>
                </c:pt>
                <c:pt idx="443">
                  <c:v>6.4548323789607078</c:v>
                </c:pt>
                <c:pt idx="444">
                  <c:v>5.5999580573193573</c:v>
                </c:pt>
                <c:pt idx="445">
                  <c:v>6.81708103134011</c:v>
                </c:pt>
                <c:pt idx="446">
                  <c:v>6.9837926539174298</c:v>
                </c:pt>
              </c:numCache>
            </c:numRef>
          </c:yVal>
          <c:smooth val="0"/>
          <c:extLst>
            <c:ext xmlns:c16="http://schemas.microsoft.com/office/drawing/2014/chart" uri="{C3380CC4-5D6E-409C-BE32-E72D297353CC}">
              <c16:uniqueId val="{00000003-CEF0-40AE-8306-DC18F0B3A94C}"/>
            </c:ext>
          </c:extLst>
        </c:ser>
        <c:ser>
          <c:idx val="3"/>
          <c:order val="4"/>
          <c:tx>
            <c:strRef>
              <c:f>'5 pH vs Particle Scatter'!$F$1047</c:f>
              <c:strCache>
                <c:ptCount val="1"/>
                <c:pt idx="0">
                  <c:v>Gabapentin 300mg</c:v>
                </c:pt>
              </c:strCache>
            </c:strRef>
          </c:tx>
          <c:spPr>
            <a:ln w="25400" cap="rnd">
              <a:noFill/>
              <a:round/>
            </a:ln>
            <a:effectLst/>
          </c:spPr>
          <c:marker>
            <c:symbol val="circle"/>
            <c:size val="5"/>
            <c:spPr>
              <a:solidFill>
                <a:schemeClr val="tx1">
                  <a:lumMod val="65000"/>
                  <a:lumOff val="35000"/>
                  <a:alpha val="65000"/>
                </a:schemeClr>
              </a:solidFill>
              <a:ln w="9525">
                <a:solidFill>
                  <a:schemeClr val="accent4"/>
                </a:solidFill>
              </a:ln>
              <a:effectLst/>
            </c:spPr>
          </c:marker>
          <c:xVal>
            <c:numRef>
              <c:f>'5 pH vs Particle Scatter'!$O$1047:$O$1276</c:f>
              <c:numCache>
                <c:formatCode>General</c:formatCode>
                <c:ptCount val="230"/>
                <c:pt idx="0">
                  <c:v>80.405575505663862</c:v>
                </c:pt>
                <c:pt idx="1">
                  <c:v>115.32160556769379</c:v>
                </c:pt>
                <c:pt idx="2">
                  <c:v>135.4160127127102</c:v>
                </c:pt>
                <c:pt idx="3">
                  <c:v>121.40730320459861</c:v>
                </c:pt>
                <c:pt idx="4">
                  <c:v>86.741981648981039</c:v>
                </c:pt>
                <c:pt idx="5">
                  <c:v>119.6353097398319</c:v>
                </c:pt>
                <c:pt idx="6">
                  <c:v>140.12185776318239</c:v>
                </c:pt>
                <c:pt idx="7">
                  <c:v>127.4731709032592</c:v>
                </c:pt>
                <c:pt idx="8">
                  <c:v>108.6954012911378</c:v>
                </c:pt>
                <c:pt idx="9">
                  <c:v>101.731795749458</c:v>
                </c:pt>
                <c:pt idx="10">
                  <c:v>103.4173087625588</c:v>
                </c:pt>
                <c:pt idx="11">
                  <c:v>110.59608355830569</c:v>
                </c:pt>
                <c:pt idx="12">
                  <c:v>91.927030735160059</c:v>
                </c:pt>
                <c:pt idx="13">
                  <c:v>116.99204194042051</c:v>
                </c:pt>
                <c:pt idx="14">
                  <c:v>86.987148617563463</c:v>
                </c:pt>
                <c:pt idx="15">
                  <c:v>151.16398571336501</c:v>
                </c:pt>
                <c:pt idx="16">
                  <c:v>108.36796441777371</c:v>
                </c:pt>
                <c:pt idx="17">
                  <c:v>83.913684806800148</c:v>
                </c:pt>
                <c:pt idx="18">
                  <c:v>92.79921462486034</c:v>
                </c:pt>
                <c:pt idx="19">
                  <c:v>97.769823457141129</c:v>
                </c:pt>
                <c:pt idx="20">
                  <c:v>126.3660464970534</c:v>
                </c:pt>
                <c:pt idx="21">
                  <c:v>99.629737280152199</c:v>
                </c:pt>
                <c:pt idx="22">
                  <c:v>108.1410457424907</c:v>
                </c:pt>
                <c:pt idx="23">
                  <c:v>95.389507496394984</c:v>
                </c:pt>
                <c:pt idx="24">
                  <c:v>74.829901786493309</c:v>
                </c:pt>
                <c:pt idx="25">
                  <c:v>98.779920562892329</c:v>
                </c:pt>
                <c:pt idx="26">
                  <c:v>119.72753011811881</c:v>
                </c:pt>
                <c:pt idx="27">
                  <c:v>115.0668324220907</c:v>
                </c:pt>
                <c:pt idx="28">
                  <c:v>89.29343628092154</c:v>
                </c:pt>
                <c:pt idx="29">
                  <c:v>127.98710873172</c:v>
                </c:pt>
                <c:pt idx="30">
                  <c:v>88.938203661717353</c:v>
                </c:pt>
                <c:pt idx="31">
                  <c:v>111.0608017170472</c:v>
                </c:pt>
                <c:pt idx="32">
                  <c:v>90.966810476807552</c:v>
                </c:pt>
                <c:pt idx="33">
                  <c:v>106.4594900723534</c:v>
                </c:pt>
                <c:pt idx="34">
                  <c:v>136.59240403432179</c:v>
                </c:pt>
                <c:pt idx="35">
                  <c:v>73.595335859587152</c:v>
                </c:pt>
                <c:pt idx="36">
                  <c:v>103.1038136771796</c:v>
                </c:pt>
                <c:pt idx="37">
                  <c:v>73.657361601068303</c:v>
                </c:pt>
                <c:pt idx="38">
                  <c:v>109.95996582490901</c:v>
                </c:pt>
                <c:pt idx="39">
                  <c:v>122.19399683912449</c:v>
                </c:pt>
                <c:pt idx="40">
                  <c:v>81.452937316188525</c:v>
                </c:pt>
                <c:pt idx="41">
                  <c:v>121.3675866738803</c:v>
                </c:pt>
                <c:pt idx="42">
                  <c:v>105.5853567643305</c:v>
                </c:pt>
                <c:pt idx="43">
                  <c:v>98.511331417999074</c:v>
                </c:pt>
                <c:pt idx="44">
                  <c:v>105.2134753164781</c:v>
                </c:pt>
                <c:pt idx="45">
                  <c:v>112.0423664078497</c:v>
                </c:pt>
                <c:pt idx="46">
                  <c:v>101.54961037037729</c:v>
                </c:pt>
                <c:pt idx="47">
                  <c:v>87.088558559292096</c:v>
                </c:pt>
                <c:pt idx="48">
                  <c:v>79.061780346361203</c:v>
                </c:pt>
                <c:pt idx="49">
                  <c:v>86.933415348525756</c:v>
                </c:pt>
                <c:pt idx="50">
                  <c:v>83.113519256338577</c:v>
                </c:pt>
                <c:pt idx="51">
                  <c:v>77.140594043387537</c:v>
                </c:pt>
                <c:pt idx="52">
                  <c:v>82.093073552739526</c:v>
                </c:pt>
                <c:pt idx="53">
                  <c:v>109.4293671427199</c:v>
                </c:pt>
                <c:pt idx="54">
                  <c:v>111.8505389840237</c:v>
                </c:pt>
                <c:pt idx="55">
                  <c:v>72.662426031691581</c:v>
                </c:pt>
                <c:pt idx="56">
                  <c:v>97.192498821893267</c:v>
                </c:pt>
                <c:pt idx="57">
                  <c:v>77.223337644384614</c:v>
                </c:pt>
                <c:pt idx="58">
                  <c:v>87.34239450230416</c:v>
                </c:pt>
                <c:pt idx="59">
                  <c:v>55.235375333500563</c:v>
                </c:pt>
                <c:pt idx="60">
                  <c:v>74.796704696548403</c:v>
                </c:pt>
                <c:pt idx="61">
                  <c:v>91.07633133570441</c:v>
                </c:pt>
                <c:pt idx="62">
                  <c:v>108.7195077900009</c:v>
                </c:pt>
                <c:pt idx="63">
                  <c:v>120.148879463904</c:v>
                </c:pt>
                <c:pt idx="64">
                  <c:v>103.9789629359299</c:v>
                </c:pt>
                <c:pt idx="65">
                  <c:v>117.16028390604291</c:v>
                </c:pt>
                <c:pt idx="66">
                  <c:v>116.96348425333341</c:v>
                </c:pt>
                <c:pt idx="67">
                  <c:v>90.005396476967391</c:v>
                </c:pt>
                <c:pt idx="68">
                  <c:v>99.52895698251524</c:v>
                </c:pt>
                <c:pt idx="69">
                  <c:v>100.382955548315</c:v>
                </c:pt>
                <c:pt idx="70">
                  <c:v>101.9534075349667</c:v>
                </c:pt>
                <c:pt idx="71">
                  <c:v>89.008857281828398</c:v>
                </c:pt>
                <c:pt idx="72">
                  <c:v>88.202153644887844</c:v>
                </c:pt>
                <c:pt idx="73">
                  <c:v>84.376872437377713</c:v>
                </c:pt>
                <c:pt idx="74">
                  <c:v>109.4308476083641</c:v>
                </c:pt>
                <c:pt idx="75">
                  <c:v>72.208550664728079</c:v>
                </c:pt>
                <c:pt idx="76">
                  <c:v>108.0842573055466</c:v>
                </c:pt>
                <c:pt idx="77">
                  <c:v>98.238175119418528</c:v>
                </c:pt>
                <c:pt idx="78">
                  <c:v>142.44312394025269</c:v>
                </c:pt>
                <c:pt idx="79">
                  <c:v>68.986731378677348</c:v>
                </c:pt>
                <c:pt idx="80">
                  <c:v>114.649842055596</c:v>
                </c:pt>
                <c:pt idx="81">
                  <c:v>62.468945879162519</c:v>
                </c:pt>
                <c:pt idx="82">
                  <c:v>101.704188992678</c:v>
                </c:pt>
                <c:pt idx="83">
                  <c:v>87.835469851104818</c:v>
                </c:pt>
                <c:pt idx="84">
                  <c:v>85.706386460191368</c:v>
                </c:pt>
                <c:pt idx="85">
                  <c:v>107.80929699857781</c:v>
                </c:pt>
                <c:pt idx="86">
                  <c:v>88.941583252653956</c:v>
                </c:pt>
                <c:pt idx="87">
                  <c:v>75.34953370462982</c:v>
                </c:pt>
                <c:pt idx="88">
                  <c:v>105.7424833040365</c:v>
                </c:pt>
                <c:pt idx="89">
                  <c:v>80.228177856981659</c:v>
                </c:pt>
                <c:pt idx="90">
                  <c:v>115.9568755979153</c:v>
                </c:pt>
                <c:pt idx="91">
                  <c:v>93.815752482975711</c:v>
                </c:pt>
                <c:pt idx="92">
                  <c:v>98.567974811718727</c:v>
                </c:pt>
                <c:pt idx="93">
                  <c:v>103.7137716083748</c:v>
                </c:pt>
                <c:pt idx="94">
                  <c:v>74.408460665285972</c:v>
                </c:pt>
                <c:pt idx="95">
                  <c:v>91.290272588603131</c:v>
                </c:pt>
                <c:pt idx="96">
                  <c:v>78.973801767213104</c:v>
                </c:pt>
                <c:pt idx="97">
                  <c:v>124.7226144361244</c:v>
                </c:pt>
                <c:pt idx="98">
                  <c:v>106.9930009459939</c:v>
                </c:pt>
                <c:pt idx="99">
                  <c:v>111.3796615837055</c:v>
                </c:pt>
                <c:pt idx="100">
                  <c:v>85.616933615151595</c:v>
                </c:pt>
                <c:pt idx="101">
                  <c:v>121.12113618132101</c:v>
                </c:pt>
                <c:pt idx="102">
                  <c:v>105.7391170860342</c:v>
                </c:pt>
                <c:pt idx="103">
                  <c:v>97.753439006183399</c:v>
                </c:pt>
                <c:pt idx="104">
                  <c:v>60.74748616654842</c:v>
                </c:pt>
                <c:pt idx="105">
                  <c:v>103.9096346310658</c:v>
                </c:pt>
                <c:pt idx="106">
                  <c:v>97.93556494135008</c:v>
                </c:pt>
                <c:pt idx="107">
                  <c:v>97.687034352235187</c:v>
                </c:pt>
                <c:pt idx="108">
                  <c:v>57.999469846967521</c:v>
                </c:pt>
                <c:pt idx="109">
                  <c:v>136.14393287275769</c:v>
                </c:pt>
                <c:pt idx="110">
                  <c:v>112.0903065271073</c:v>
                </c:pt>
                <c:pt idx="111">
                  <c:v>133.45144773675409</c:v>
                </c:pt>
                <c:pt idx="112">
                  <c:v>105.9224055412915</c:v>
                </c:pt>
                <c:pt idx="113">
                  <c:v>74.782320913299088</c:v>
                </c:pt>
                <c:pt idx="114">
                  <c:v>120.834493281177</c:v>
                </c:pt>
                <c:pt idx="115">
                  <c:v>91.762460677550649</c:v>
                </c:pt>
                <c:pt idx="116">
                  <c:v>98.127276225216576</c:v>
                </c:pt>
                <c:pt idx="117">
                  <c:v>95.428001693199633</c:v>
                </c:pt>
                <c:pt idx="118">
                  <c:v>94.166125004134472</c:v>
                </c:pt>
                <c:pt idx="119">
                  <c:v>105.1205946862775</c:v>
                </c:pt>
                <c:pt idx="120">
                  <c:v>77.549103875111726</c:v>
                </c:pt>
                <c:pt idx="121">
                  <c:v>72.946594283129315</c:v>
                </c:pt>
                <c:pt idx="122">
                  <c:v>111.1665382504344</c:v>
                </c:pt>
                <c:pt idx="123">
                  <c:v>108.5088972836834</c:v>
                </c:pt>
                <c:pt idx="124">
                  <c:v>100.5691516236632</c:v>
                </c:pt>
                <c:pt idx="125">
                  <c:v>76.764323121752724</c:v>
                </c:pt>
                <c:pt idx="126">
                  <c:v>68.868362026804988</c:v>
                </c:pt>
                <c:pt idx="127">
                  <c:v>106.7591505646424</c:v>
                </c:pt>
                <c:pt idx="128">
                  <c:v>99.625824871082045</c:v>
                </c:pt>
                <c:pt idx="129">
                  <c:v>128.8752920814652</c:v>
                </c:pt>
                <c:pt idx="130">
                  <c:v>124.92170384995261</c:v>
                </c:pt>
                <c:pt idx="131">
                  <c:v>43.218426810291461</c:v>
                </c:pt>
                <c:pt idx="132">
                  <c:v>52.193912650611239</c:v>
                </c:pt>
                <c:pt idx="133">
                  <c:v>138.82434872927499</c:v>
                </c:pt>
                <c:pt idx="134">
                  <c:v>103.6936061172982</c:v>
                </c:pt>
                <c:pt idx="135">
                  <c:v>92.503583849008052</c:v>
                </c:pt>
                <c:pt idx="136">
                  <c:v>103.14255837981879</c:v>
                </c:pt>
                <c:pt idx="137">
                  <c:v>89.375714107848026</c:v>
                </c:pt>
                <c:pt idx="138">
                  <c:v>88.469791985465605</c:v>
                </c:pt>
                <c:pt idx="139">
                  <c:v>87.41473212614423</c:v>
                </c:pt>
                <c:pt idx="140">
                  <c:v>58.651157999202468</c:v>
                </c:pt>
                <c:pt idx="141">
                  <c:v>88.202104870742176</c:v>
                </c:pt>
                <c:pt idx="142">
                  <c:v>61.008765644912657</c:v>
                </c:pt>
                <c:pt idx="143">
                  <c:v>106.6891357997405</c:v>
                </c:pt>
                <c:pt idx="144">
                  <c:v>104.62891845051141</c:v>
                </c:pt>
                <c:pt idx="145">
                  <c:v>92.851091543791455</c:v>
                </c:pt>
                <c:pt idx="146">
                  <c:v>84.149585231345981</c:v>
                </c:pt>
                <c:pt idx="147">
                  <c:v>88.82156305456823</c:v>
                </c:pt>
                <c:pt idx="148">
                  <c:v>83.739712554797407</c:v>
                </c:pt>
                <c:pt idx="149">
                  <c:v>84.088858641182355</c:v>
                </c:pt>
                <c:pt idx="150">
                  <c:v>131.86373253278791</c:v>
                </c:pt>
                <c:pt idx="151">
                  <c:v>99.817620067115925</c:v>
                </c:pt>
                <c:pt idx="152">
                  <c:v>109.6181618549779</c:v>
                </c:pt>
                <c:pt idx="153">
                  <c:v>92.599779402357441</c:v>
                </c:pt>
                <c:pt idx="154">
                  <c:v>83.455381128953547</c:v>
                </c:pt>
                <c:pt idx="155">
                  <c:v>74.129847495918085</c:v>
                </c:pt>
                <c:pt idx="156">
                  <c:v>113.45722471933639</c:v>
                </c:pt>
                <c:pt idx="157">
                  <c:v>95.730864412991238</c:v>
                </c:pt>
                <c:pt idx="158">
                  <c:v>121.7790119393473</c:v>
                </c:pt>
                <c:pt idx="159">
                  <c:v>109.2420694852654</c:v>
                </c:pt>
                <c:pt idx="160">
                  <c:v>98.331240604192786</c:v>
                </c:pt>
                <c:pt idx="161">
                  <c:v>116.6950265264976</c:v>
                </c:pt>
                <c:pt idx="162">
                  <c:v>87.84707309253055</c:v>
                </c:pt>
                <c:pt idx="163">
                  <c:v>112.4361992443439</c:v>
                </c:pt>
                <c:pt idx="164">
                  <c:v>113.5789397552447</c:v>
                </c:pt>
                <c:pt idx="165">
                  <c:v>98.457965811717912</c:v>
                </c:pt>
                <c:pt idx="166">
                  <c:v>68.140125329366612</c:v>
                </c:pt>
                <c:pt idx="167">
                  <c:v>91.415111594026769</c:v>
                </c:pt>
                <c:pt idx="168">
                  <c:v>125.9212612356279</c:v>
                </c:pt>
                <c:pt idx="169">
                  <c:v>113.3083364738356</c:v>
                </c:pt>
                <c:pt idx="170">
                  <c:v>99.208896922866899</c:v>
                </c:pt>
                <c:pt idx="171">
                  <c:v>106.81178432800991</c:v>
                </c:pt>
                <c:pt idx="172">
                  <c:v>102.935860239711</c:v>
                </c:pt>
                <c:pt idx="173">
                  <c:v>104.8706040837269</c:v>
                </c:pt>
                <c:pt idx="174">
                  <c:v>99.283488425870743</c:v>
                </c:pt>
                <c:pt idx="175">
                  <c:v>78.08961222308875</c:v>
                </c:pt>
                <c:pt idx="176">
                  <c:v>91.652663727898315</c:v>
                </c:pt>
                <c:pt idx="177">
                  <c:v>62.496550607085112</c:v>
                </c:pt>
                <c:pt idx="178">
                  <c:v>76.926154373202834</c:v>
                </c:pt>
                <c:pt idx="179">
                  <c:v>67.239418851279666</c:v>
                </c:pt>
                <c:pt idx="180">
                  <c:v>73.823592017617756</c:v>
                </c:pt>
                <c:pt idx="181">
                  <c:v>90.416515243094196</c:v>
                </c:pt>
                <c:pt idx="182">
                  <c:v>101.39604169980041</c:v>
                </c:pt>
                <c:pt idx="183">
                  <c:v>110.1094031833325</c:v>
                </c:pt>
                <c:pt idx="184">
                  <c:v>85.150315349232315</c:v>
                </c:pt>
                <c:pt idx="185">
                  <c:v>99.985828108467075</c:v>
                </c:pt>
                <c:pt idx="186">
                  <c:v>99.542638754022363</c:v>
                </c:pt>
                <c:pt idx="187">
                  <c:v>139.1669490844119</c:v>
                </c:pt>
                <c:pt idx="188">
                  <c:v>99.499460825097117</c:v>
                </c:pt>
                <c:pt idx="189">
                  <c:v>80.300137483659697</c:v>
                </c:pt>
                <c:pt idx="190">
                  <c:v>123.9096130165096</c:v>
                </c:pt>
                <c:pt idx="191">
                  <c:v>117.680907927221</c:v>
                </c:pt>
                <c:pt idx="192">
                  <c:v>122.17407161165811</c:v>
                </c:pt>
                <c:pt idx="193">
                  <c:v>74.848442821707678</c:v>
                </c:pt>
                <c:pt idx="194">
                  <c:v>88.57642020434406</c:v>
                </c:pt>
                <c:pt idx="195">
                  <c:v>41.192227306714393</c:v>
                </c:pt>
                <c:pt idx="196">
                  <c:v>95.504691962146325</c:v>
                </c:pt>
                <c:pt idx="197">
                  <c:v>73.082581530535705</c:v>
                </c:pt>
                <c:pt idx="198">
                  <c:v>118.625602382324</c:v>
                </c:pt>
                <c:pt idx="199">
                  <c:v>112.92979075451539</c:v>
                </c:pt>
                <c:pt idx="200">
                  <c:v>119.0061518394715</c:v>
                </c:pt>
                <c:pt idx="201">
                  <c:v>121.5736166686259</c:v>
                </c:pt>
                <c:pt idx="202">
                  <c:v>99.581968120717036</c:v>
                </c:pt>
                <c:pt idx="203">
                  <c:v>105.2710162390957</c:v>
                </c:pt>
                <c:pt idx="204">
                  <c:v>69.613078490463153</c:v>
                </c:pt>
                <c:pt idx="205">
                  <c:v>49.35507829560629</c:v>
                </c:pt>
                <c:pt idx="206">
                  <c:v>111.4235881243842</c:v>
                </c:pt>
                <c:pt idx="207">
                  <c:v>132.592842622256</c:v>
                </c:pt>
                <c:pt idx="208">
                  <c:v>111.6514263761761</c:v>
                </c:pt>
                <c:pt idx="209">
                  <c:v>105.05137691993249</c:v>
                </c:pt>
                <c:pt idx="210">
                  <c:v>87.731946729181203</c:v>
                </c:pt>
                <c:pt idx="211">
                  <c:v>108.65919650721391</c:v>
                </c:pt>
                <c:pt idx="212">
                  <c:v>94.803997184649745</c:v>
                </c:pt>
                <c:pt idx="213">
                  <c:v>97.208207436896529</c:v>
                </c:pt>
                <c:pt idx="214">
                  <c:v>79.666337428470058</c:v>
                </c:pt>
                <c:pt idx="215">
                  <c:v>77.246286591503662</c:v>
                </c:pt>
                <c:pt idx="216">
                  <c:v>100.5077684108482</c:v>
                </c:pt>
                <c:pt idx="217">
                  <c:v>95.391985715884658</c:v>
                </c:pt>
                <c:pt idx="218">
                  <c:v>71.039721991675123</c:v>
                </c:pt>
                <c:pt idx="219">
                  <c:v>99.932510851780961</c:v>
                </c:pt>
                <c:pt idx="220">
                  <c:v>85.631115574951281</c:v>
                </c:pt>
                <c:pt idx="221">
                  <c:v>58.532195351837011</c:v>
                </c:pt>
                <c:pt idx="222">
                  <c:v>93.442105669741636</c:v>
                </c:pt>
                <c:pt idx="223">
                  <c:v>87.252257453869646</c:v>
                </c:pt>
                <c:pt idx="224">
                  <c:v>129.81452273699901</c:v>
                </c:pt>
                <c:pt idx="225">
                  <c:v>110.92568496007399</c:v>
                </c:pt>
                <c:pt idx="226">
                  <c:v>73.393727485220211</c:v>
                </c:pt>
                <c:pt idx="227">
                  <c:v>94.56689779347893</c:v>
                </c:pt>
                <c:pt idx="228">
                  <c:v>85.29597930473507</c:v>
                </c:pt>
                <c:pt idx="229">
                  <c:v>105.7744732565005</c:v>
                </c:pt>
              </c:numCache>
            </c:numRef>
          </c:xVal>
          <c:yVal>
            <c:numRef>
              <c:f>'5 pH vs Particle Scatter'!$P$1047:$P$1276</c:f>
              <c:numCache>
                <c:formatCode>General</c:formatCode>
                <c:ptCount val="230"/>
                <c:pt idx="0">
                  <c:v>5.4517394759814426</c:v>
                </c:pt>
                <c:pt idx="1">
                  <c:v>5.9566146210834576</c:v>
                </c:pt>
                <c:pt idx="2">
                  <c:v>5.4348273386037462</c:v>
                </c:pt>
                <c:pt idx="3">
                  <c:v>5.0384008773263442</c:v>
                </c:pt>
                <c:pt idx="4">
                  <c:v>5.4110284698067046</c:v>
                </c:pt>
                <c:pt idx="5">
                  <c:v>5.5190817851362182</c:v>
                </c:pt>
                <c:pt idx="6">
                  <c:v>5.6034876665964548</c:v>
                </c:pt>
                <c:pt idx="7">
                  <c:v>5.4433800143791879</c:v>
                </c:pt>
                <c:pt idx="8">
                  <c:v>5.8664231835397</c:v>
                </c:pt>
                <c:pt idx="9">
                  <c:v>5.5744731131799119</c:v>
                </c:pt>
                <c:pt idx="10">
                  <c:v>5.9844021807035519</c:v>
                </c:pt>
                <c:pt idx="11">
                  <c:v>5.4715761885501584</c:v>
                </c:pt>
                <c:pt idx="12">
                  <c:v>5.8939897100078706</c:v>
                </c:pt>
                <c:pt idx="13">
                  <c:v>5.6967371653641514</c:v>
                </c:pt>
                <c:pt idx="14">
                  <c:v>5.186567024051306</c:v>
                </c:pt>
                <c:pt idx="15">
                  <c:v>5.064853594482968</c:v>
                </c:pt>
                <c:pt idx="16">
                  <c:v>5.9522217856975947</c:v>
                </c:pt>
                <c:pt idx="17">
                  <c:v>5.8026403123529304</c:v>
                </c:pt>
                <c:pt idx="18">
                  <c:v>5.8023960305536324</c:v>
                </c:pt>
                <c:pt idx="19">
                  <c:v>5.1633667583984204</c:v>
                </c:pt>
                <c:pt idx="20">
                  <c:v>5.5832523923125574</c:v>
                </c:pt>
                <c:pt idx="21">
                  <c:v>5.0563032756818371</c:v>
                </c:pt>
                <c:pt idx="22">
                  <c:v>5.3587155254170131</c:v>
                </c:pt>
                <c:pt idx="23">
                  <c:v>5.8451208514960351</c:v>
                </c:pt>
                <c:pt idx="24">
                  <c:v>5.2223613047481701</c:v>
                </c:pt>
                <c:pt idx="25">
                  <c:v>5.7991579711047816</c:v>
                </c:pt>
                <c:pt idx="26">
                  <c:v>5.4716263651952612</c:v>
                </c:pt>
                <c:pt idx="27">
                  <c:v>5.6362913539792476</c:v>
                </c:pt>
                <c:pt idx="28">
                  <c:v>5.7399041207669299</c:v>
                </c:pt>
                <c:pt idx="29">
                  <c:v>5.031586144825642</c:v>
                </c:pt>
                <c:pt idx="30">
                  <c:v>5.421300881633365</c:v>
                </c:pt>
                <c:pt idx="31">
                  <c:v>5.8329297155742283</c:v>
                </c:pt>
                <c:pt idx="32">
                  <c:v>5.6068469555401386</c:v>
                </c:pt>
                <c:pt idx="33">
                  <c:v>5.1808919013788994</c:v>
                </c:pt>
                <c:pt idx="34">
                  <c:v>5.2894395216194878</c:v>
                </c:pt>
                <c:pt idx="35">
                  <c:v>5.9327284833540137</c:v>
                </c:pt>
                <c:pt idx="36">
                  <c:v>5.0038199226585833</c:v>
                </c:pt>
                <c:pt idx="37">
                  <c:v>5.8860861088135161</c:v>
                </c:pt>
                <c:pt idx="38">
                  <c:v>5.6957486889846169</c:v>
                </c:pt>
                <c:pt idx="39">
                  <c:v>5.9071950307058296</c:v>
                </c:pt>
                <c:pt idx="40">
                  <c:v>5.0938572848233559</c:v>
                </c:pt>
                <c:pt idx="41">
                  <c:v>5.9327529390603129</c:v>
                </c:pt>
                <c:pt idx="42">
                  <c:v>5.1312879720048246</c:v>
                </c:pt>
                <c:pt idx="43">
                  <c:v>5.1851329288386196</c:v>
                </c:pt>
                <c:pt idx="44">
                  <c:v>5.2375433249238776</c:v>
                </c:pt>
                <c:pt idx="45">
                  <c:v>5.6587176387270226</c:v>
                </c:pt>
                <c:pt idx="46">
                  <c:v>5.5679742973160806</c:v>
                </c:pt>
                <c:pt idx="47">
                  <c:v>5.2746658697879054</c:v>
                </c:pt>
                <c:pt idx="48">
                  <c:v>5.1741093353340846</c:v>
                </c:pt>
                <c:pt idx="49">
                  <c:v>5.7145959227000622</c:v>
                </c:pt>
                <c:pt idx="50">
                  <c:v>5.5976823355234586</c:v>
                </c:pt>
                <c:pt idx="51">
                  <c:v>5.7407686177542043</c:v>
                </c:pt>
                <c:pt idx="52">
                  <c:v>5.6920736470243689</c:v>
                </c:pt>
                <c:pt idx="53">
                  <c:v>5.6067150463828561</c:v>
                </c:pt>
                <c:pt idx="54">
                  <c:v>5.8250494101800623</c:v>
                </c:pt>
                <c:pt idx="55">
                  <c:v>5.3677593508772894</c:v>
                </c:pt>
                <c:pt idx="56">
                  <c:v>5.7755052967189986</c:v>
                </c:pt>
                <c:pt idx="57">
                  <c:v>5.8801567379214852</c:v>
                </c:pt>
                <c:pt idx="58">
                  <c:v>5.7604000672874829</c:v>
                </c:pt>
                <c:pt idx="59">
                  <c:v>5.7605756424552821</c:v>
                </c:pt>
                <c:pt idx="60">
                  <c:v>5.1958330841342697</c:v>
                </c:pt>
                <c:pt idx="61">
                  <c:v>5.0116205399081011</c:v>
                </c:pt>
                <c:pt idx="62">
                  <c:v>5.5806452259096337</c:v>
                </c:pt>
                <c:pt idx="63">
                  <c:v>5.9653027236303986</c:v>
                </c:pt>
                <c:pt idx="64">
                  <c:v>5.8358259279105162</c:v>
                </c:pt>
                <c:pt idx="65">
                  <c:v>5.512874742305268</c:v>
                </c:pt>
                <c:pt idx="66">
                  <c:v>5.8149397285405389</c:v>
                </c:pt>
                <c:pt idx="67">
                  <c:v>5.9995577032504386</c:v>
                </c:pt>
                <c:pt idx="68">
                  <c:v>5.0926254830513669</c:v>
                </c:pt>
                <c:pt idx="69">
                  <c:v>5.1616714362369622</c:v>
                </c:pt>
                <c:pt idx="70">
                  <c:v>5.4135165302899591</c:v>
                </c:pt>
                <c:pt idx="71">
                  <c:v>5.4439194545063776</c:v>
                </c:pt>
                <c:pt idx="72">
                  <c:v>5.2243829797997954</c:v>
                </c:pt>
                <c:pt idx="73">
                  <c:v>5.7665959447120514</c:v>
                </c:pt>
                <c:pt idx="74">
                  <c:v>5.3768668803471886</c:v>
                </c:pt>
                <c:pt idx="75">
                  <c:v>5.5801723692273324</c:v>
                </c:pt>
                <c:pt idx="76">
                  <c:v>5.1062138275884559</c:v>
                </c:pt>
                <c:pt idx="77">
                  <c:v>5.5776130806371338</c:v>
                </c:pt>
                <c:pt idx="78">
                  <c:v>5.41960006242779</c:v>
                </c:pt>
                <c:pt idx="79">
                  <c:v>5.6451727904094504</c:v>
                </c:pt>
                <c:pt idx="80">
                  <c:v>5.3995187845869346</c:v>
                </c:pt>
                <c:pt idx="81">
                  <c:v>5.2201113259047531</c:v>
                </c:pt>
                <c:pt idx="82">
                  <c:v>5.2466586158054067</c:v>
                </c:pt>
                <c:pt idx="83">
                  <c:v>5.3027751282719668</c:v>
                </c:pt>
                <c:pt idx="84">
                  <c:v>5.1203635762099857</c:v>
                </c:pt>
                <c:pt idx="85">
                  <c:v>5.0892895245255731</c:v>
                </c:pt>
                <c:pt idx="86">
                  <c:v>5.8275236939538173</c:v>
                </c:pt>
                <c:pt idx="87">
                  <c:v>5.7780252431446533</c:v>
                </c:pt>
                <c:pt idx="88">
                  <c:v>5.1205584164036901</c:v>
                </c:pt>
                <c:pt idx="89">
                  <c:v>5.8030258978326632</c:v>
                </c:pt>
                <c:pt idx="90">
                  <c:v>5.909595391110944</c:v>
                </c:pt>
                <c:pt idx="91">
                  <c:v>5.6232981268275584</c:v>
                </c:pt>
                <c:pt idx="92">
                  <c:v>5.5311695280010316</c:v>
                </c:pt>
                <c:pt idx="93">
                  <c:v>5.7395811772217424</c:v>
                </c:pt>
                <c:pt idx="94">
                  <c:v>5.0469659667750548</c:v>
                </c:pt>
                <c:pt idx="95">
                  <c:v>5.9107701616439154</c:v>
                </c:pt>
                <c:pt idx="96">
                  <c:v>5.5755934286400821</c:v>
                </c:pt>
                <c:pt idx="97">
                  <c:v>5.761037790250783</c:v>
                </c:pt>
                <c:pt idx="98">
                  <c:v>5.0389793206611309</c:v>
                </c:pt>
                <c:pt idx="99">
                  <c:v>5.2741606665598058</c:v>
                </c:pt>
                <c:pt idx="100">
                  <c:v>5.4189477901874756</c:v>
                </c:pt>
                <c:pt idx="101">
                  <c:v>5.9807393435834291</c:v>
                </c:pt>
                <c:pt idx="102">
                  <c:v>5.1986445768974061</c:v>
                </c:pt>
                <c:pt idx="103">
                  <c:v>5.8062012797930613</c:v>
                </c:pt>
                <c:pt idx="104">
                  <c:v>5.2595764492750492</c:v>
                </c:pt>
                <c:pt idx="105">
                  <c:v>5.1243458414308707</c:v>
                </c:pt>
                <c:pt idx="106">
                  <c:v>5.6870192665032429</c:v>
                </c:pt>
                <c:pt idx="107">
                  <c:v>5.3886772896894817</c:v>
                </c:pt>
                <c:pt idx="108">
                  <c:v>5.9956311094988832</c:v>
                </c:pt>
                <c:pt idx="109">
                  <c:v>5.3380844093662612</c:v>
                </c:pt>
                <c:pt idx="110">
                  <c:v>5.848042089601484</c:v>
                </c:pt>
                <c:pt idx="111">
                  <c:v>5.465205612283718</c:v>
                </c:pt>
                <c:pt idx="112">
                  <c:v>5.0069521305311904</c:v>
                </c:pt>
                <c:pt idx="113">
                  <c:v>5.9548652806631939</c:v>
                </c:pt>
                <c:pt idx="114">
                  <c:v>5.9467562446922404</c:v>
                </c:pt>
                <c:pt idx="115">
                  <c:v>5.1636559428657041</c:v>
                </c:pt>
                <c:pt idx="116">
                  <c:v>5.3508191093350153</c:v>
                </c:pt>
                <c:pt idx="117">
                  <c:v>5.4928645844474469</c:v>
                </c:pt>
                <c:pt idx="118">
                  <c:v>5.4401524937396024</c:v>
                </c:pt>
                <c:pt idx="119">
                  <c:v>5.600516860433653</c:v>
                </c:pt>
                <c:pt idx="120">
                  <c:v>5.5976682827027027</c:v>
                </c:pt>
                <c:pt idx="121">
                  <c:v>5.3340499656687692</c:v>
                </c:pt>
                <c:pt idx="122">
                  <c:v>5.1753029423576598</c:v>
                </c:pt>
                <c:pt idx="123">
                  <c:v>5.556190692630012</c:v>
                </c:pt>
                <c:pt idx="124">
                  <c:v>5.0367129434830664</c:v>
                </c:pt>
                <c:pt idx="125">
                  <c:v>5.170936402420848</c:v>
                </c:pt>
                <c:pt idx="126">
                  <c:v>5.6171449866040302</c:v>
                </c:pt>
                <c:pt idx="127">
                  <c:v>5.9099301581597183</c:v>
                </c:pt>
                <c:pt idx="128">
                  <c:v>5.6877220424305603</c:v>
                </c:pt>
                <c:pt idx="129">
                  <c:v>5.4732099066915572</c:v>
                </c:pt>
                <c:pt idx="130">
                  <c:v>5.1552402459307123</c:v>
                </c:pt>
                <c:pt idx="131">
                  <c:v>5.2819183555972513</c:v>
                </c:pt>
                <c:pt idx="132">
                  <c:v>5.340004386059892</c:v>
                </c:pt>
                <c:pt idx="133">
                  <c:v>5.1345762671041077</c:v>
                </c:pt>
                <c:pt idx="134">
                  <c:v>5.0121084752348866</c:v>
                </c:pt>
                <c:pt idx="135">
                  <c:v>5.8556964681062862</c:v>
                </c:pt>
                <c:pt idx="136">
                  <c:v>5.6260547089808011</c:v>
                </c:pt>
                <c:pt idx="137">
                  <c:v>5.6727646144124666</c:v>
                </c:pt>
                <c:pt idx="138">
                  <c:v>5.0191922768230564</c:v>
                </c:pt>
                <c:pt idx="139">
                  <c:v>5.068353200309959</c:v>
                </c:pt>
                <c:pt idx="140">
                  <c:v>5.6334008543167258</c:v>
                </c:pt>
                <c:pt idx="141">
                  <c:v>5.0637945562535984</c:v>
                </c:pt>
                <c:pt idx="142">
                  <c:v>5.9725682356497369</c:v>
                </c:pt>
                <c:pt idx="143">
                  <c:v>5.5508573706091404</c:v>
                </c:pt>
                <c:pt idx="144">
                  <c:v>5.1034341148604838</c:v>
                </c:pt>
                <c:pt idx="145">
                  <c:v>5.4596648704026611</c:v>
                </c:pt>
                <c:pt idx="146">
                  <c:v>5.0253507434154576</c:v>
                </c:pt>
                <c:pt idx="147">
                  <c:v>5.7582631959290227</c:v>
                </c:pt>
                <c:pt idx="148">
                  <c:v>5.5383949792869576</c:v>
                </c:pt>
                <c:pt idx="149">
                  <c:v>5.4158185680184108</c:v>
                </c:pt>
                <c:pt idx="150">
                  <c:v>5.9343670147690144</c:v>
                </c:pt>
                <c:pt idx="151">
                  <c:v>5.8224805636343611</c:v>
                </c:pt>
                <c:pt idx="152">
                  <c:v>5.3347890418906792</c:v>
                </c:pt>
                <c:pt idx="153">
                  <c:v>5.0233520963281846</c:v>
                </c:pt>
                <c:pt idx="154">
                  <c:v>5.58336876509716</c:v>
                </c:pt>
                <c:pt idx="155">
                  <c:v>5.2832844034925772</c:v>
                </c:pt>
                <c:pt idx="156">
                  <c:v>5.1202072291205756</c:v>
                </c:pt>
                <c:pt idx="157">
                  <c:v>5.7975140452964862</c:v>
                </c:pt>
                <c:pt idx="158">
                  <c:v>5.5222432600548039</c:v>
                </c:pt>
                <c:pt idx="159">
                  <c:v>5.6424192782063152</c:v>
                </c:pt>
                <c:pt idx="160">
                  <c:v>5.2685337560676073</c:v>
                </c:pt>
                <c:pt idx="161">
                  <c:v>5.6136379029893826</c:v>
                </c:pt>
                <c:pt idx="162">
                  <c:v>5.5833072481842043</c:v>
                </c:pt>
                <c:pt idx="163">
                  <c:v>5.3609738969400267</c:v>
                </c:pt>
                <c:pt idx="164">
                  <c:v>5.0251990948210699</c:v>
                </c:pt>
                <c:pt idx="165">
                  <c:v>5.8920465551771137</c:v>
                </c:pt>
                <c:pt idx="166">
                  <c:v>5.9629268752375797</c:v>
                </c:pt>
                <c:pt idx="167">
                  <c:v>5.9606269755132004</c:v>
                </c:pt>
                <c:pt idx="168">
                  <c:v>5.0253486042639386</c:v>
                </c:pt>
                <c:pt idx="169">
                  <c:v>5.3427309254279072</c:v>
                </c:pt>
                <c:pt idx="170">
                  <c:v>5.8620426509893138</c:v>
                </c:pt>
                <c:pt idx="171">
                  <c:v>5.5875858711094022</c:v>
                </c:pt>
                <c:pt idx="172">
                  <c:v>5.0595247003477706</c:v>
                </c:pt>
                <c:pt idx="173">
                  <c:v>5.480559940836268</c:v>
                </c:pt>
                <c:pt idx="174">
                  <c:v>5.4190994729170852</c:v>
                </c:pt>
                <c:pt idx="175">
                  <c:v>5.4193346804192881</c:v>
                </c:pt>
                <c:pt idx="176">
                  <c:v>5.1652844901429571</c:v>
                </c:pt>
                <c:pt idx="177">
                  <c:v>5.931753719432816</c:v>
                </c:pt>
                <c:pt idx="178">
                  <c:v>5.91509845449003</c:v>
                </c:pt>
                <c:pt idx="179">
                  <c:v>5.7850639210464312</c:v>
                </c:pt>
                <c:pt idx="180">
                  <c:v>5.8886590802653984</c:v>
                </c:pt>
                <c:pt idx="181">
                  <c:v>5.3109823217156622</c:v>
                </c:pt>
                <c:pt idx="182">
                  <c:v>5.9402302414249579</c:v>
                </c:pt>
                <c:pt idx="183">
                  <c:v>5.5201698923107507</c:v>
                </c:pt>
                <c:pt idx="184">
                  <c:v>5.6359403268267112</c:v>
                </c:pt>
                <c:pt idx="185">
                  <c:v>5.3570293439700123</c:v>
                </c:pt>
                <c:pt idx="186">
                  <c:v>5.1737615931357439</c:v>
                </c:pt>
                <c:pt idx="187">
                  <c:v>5.2013121078224334</c:v>
                </c:pt>
                <c:pt idx="188">
                  <c:v>5.6062529377509778</c:v>
                </c:pt>
                <c:pt idx="189">
                  <c:v>5.0364610508256176</c:v>
                </c:pt>
                <c:pt idx="190">
                  <c:v>5.4583634794263061</c:v>
                </c:pt>
                <c:pt idx="191">
                  <c:v>5.8998333456872727</c:v>
                </c:pt>
                <c:pt idx="192">
                  <c:v>5.8672942009598028</c:v>
                </c:pt>
                <c:pt idx="193">
                  <c:v>5.2905045056714206</c:v>
                </c:pt>
                <c:pt idx="194">
                  <c:v>5.16748258225907</c:v>
                </c:pt>
                <c:pt idx="195">
                  <c:v>5.9263826067300869</c:v>
                </c:pt>
                <c:pt idx="196">
                  <c:v>5.4141297525289271</c:v>
                </c:pt>
                <c:pt idx="197">
                  <c:v>5.8427119021605547</c:v>
                </c:pt>
                <c:pt idx="198">
                  <c:v>5.0740446517340896</c:v>
                </c:pt>
                <c:pt idx="199">
                  <c:v>5.4020272168882411</c:v>
                </c:pt>
                <c:pt idx="200">
                  <c:v>5.8923024981396521</c:v>
                </c:pt>
                <c:pt idx="201">
                  <c:v>5.9007018640112587</c:v>
                </c:pt>
                <c:pt idx="202">
                  <c:v>5.3720180857927833</c:v>
                </c:pt>
                <c:pt idx="203">
                  <c:v>5.5355424730977987</c:v>
                </c:pt>
                <c:pt idx="204">
                  <c:v>5.8409087104029069</c:v>
                </c:pt>
                <c:pt idx="205">
                  <c:v>5.9359372482485604</c:v>
                </c:pt>
                <c:pt idx="206">
                  <c:v>5.95887187319041</c:v>
                </c:pt>
                <c:pt idx="207">
                  <c:v>5.2283312523686112</c:v>
                </c:pt>
                <c:pt idx="208">
                  <c:v>5.43369433132038</c:v>
                </c:pt>
                <c:pt idx="209">
                  <c:v>5.8259323085500174</c:v>
                </c:pt>
                <c:pt idx="210">
                  <c:v>5.6921613416941321</c:v>
                </c:pt>
                <c:pt idx="211">
                  <c:v>5.0577321592251172</c:v>
                </c:pt>
                <c:pt idx="212">
                  <c:v>5.9662742977481864</c:v>
                </c:pt>
                <c:pt idx="213">
                  <c:v>5.0299735898726778</c:v>
                </c:pt>
                <c:pt idx="214">
                  <c:v>5.0224258891620552</c:v>
                </c:pt>
                <c:pt idx="215">
                  <c:v>5.0053134756683457</c:v>
                </c:pt>
                <c:pt idx="216">
                  <c:v>5.0561760773474393</c:v>
                </c:pt>
                <c:pt idx="217">
                  <c:v>5.7378849848346061</c:v>
                </c:pt>
                <c:pt idx="218">
                  <c:v>5.1636238211916687</c:v>
                </c:pt>
                <c:pt idx="219">
                  <c:v>5.3342383186960607</c:v>
                </c:pt>
                <c:pt idx="220">
                  <c:v>5.7771469159274371</c:v>
                </c:pt>
                <c:pt idx="221">
                  <c:v>5.1819281304952707</c:v>
                </c:pt>
                <c:pt idx="222">
                  <c:v>5.8393384923560028</c:v>
                </c:pt>
                <c:pt idx="223">
                  <c:v>5.0578426765633964</c:v>
                </c:pt>
                <c:pt idx="224">
                  <c:v>5.9948663171697669</c:v>
                </c:pt>
                <c:pt idx="225">
                  <c:v>5.3842067129858</c:v>
                </c:pt>
                <c:pt idx="226">
                  <c:v>5.9464565131504052</c:v>
                </c:pt>
                <c:pt idx="227">
                  <c:v>5.6236487782902662</c:v>
                </c:pt>
                <c:pt idx="228">
                  <c:v>5.5046372879774346</c:v>
                </c:pt>
                <c:pt idx="229">
                  <c:v>5.3267947058577771</c:v>
                </c:pt>
              </c:numCache>
            </c:numRef>
          </c:yVal>
          <c:smooth val="0"/>
          <c:extLst>
            <c:ext xmlns:c16="http://schemas.microsoft.com/office/drawing/2014/chart" uri="{C3380CC4-5D6E-409C-BE32-E72D297353CC}">
              <c16:uniqueId val="{00000004-CEF0-40AE-8306-DC18F0B3A94C}"/>
            </c:ext>
          </c:extLst>
        </c:ser>
        <c:ser>
          <c:idx val="4"/>
          <c:order val="5"/>
          <c:tx>
            <c:strRef>
              <c:f>'5 pH vs Particle Scatter'!$F$1277</c:f>
              <c:strCache>
                <c:ptCount val="1"/>
                <c:pt idx="0">
                  <c:v>Lorazepam 1mg</c:v>
                </c:pt>
              </c:strCache>
            </c:strRef>
          </c:tx>
          <c:spPr>
            <a:ln w="25400" cap="rnd">
              <a:noFill/>
              <a:round/>
            </a:ln>
            <a:effectLst/>
          </c:spPr>
          <c:marker>
            <c:symbol val="circle"/>
            <c:size val="5"/>
            <c:spPr>
              <a:solidFill>
                <a:schemeClr val="tx1">
                  <a:lumMod val="65000"/>
                  <a:lumOff val="35000"/>
                  <a:alpha val="58000"/>
                </a:schemeClr>
              </a:solidFill>
              <a:ln w="9525">
                <a:solidFill>
                  <a:schemeClr val="accent5"/>
                </a:solidFill>
              </a:ln>
              <a:effectLst/>
            </c:spPr>
          </c:marker>
          <c:xVal>
            <c:numRef>
              <c:f>'5 pH vs Particle Scatter'!$O$1277:$O$1464</c:f>
              <c:numCache>
                <c:formatCode>General</c:formatCode>
                <c:ptCount val="188"/>
                <c:pt idx="0">
                  <c:v>22.954552735923521</c:v>
                </c:pt>
                <c:pt idx="1">
                  <c:v>27.086058901230022</c:v>
                </c:pt>
                <c:pt idx="2">
                  <c:v>26.339433484774961</c:v>
                </c:pt>
                <c:pt idx="3">
                  <c:v>24.269514949700302</c:v>
                </c:pt>
                <c:pt idx="4">
                  <c:v>21.903731630695759</c:v>
                </c:pt>
                <c:pt idx="5">
                  <c:v>26.670091807868019</c:v>
                </c:pt>
                <c:pt idx="6">
                  <c:v>33.69099537935756</c:v>
                </c:pt>
                <c:pt idx="7">
                  <c:v>28.090286117836289</c:v>
                </c:pt>
                <c:pt idx="8">
                  <c:v>23.878172182087329</c:v>
                </c:pt>
                <c:pt idx="9">
                  <c:v>15.61118337182767</c:v>
                </c:pt>
                <c:pt idx="10">
                  <c:v>32.426897871840772</c:v>
                </c:pt>
                <c:pt idx="11">
                  <c:v>29.92206407567474</c:v>
                </c:pt>
                <c:pt idx="12">
                  <c:v>24.774576130123108</c:v>
                </c:pt>
                <c:pt idx="13">
                  <c:v>36.194647066868541</c:v>
                </c:pt>
                <c:pt idx="14">
                  <c:v>23.760332321823721</c:v>
                </c:pt>
                <c:pt idx="15">
                  <c:v>32.341413294511767</c:v>
                </c:pt>
                <c:pt idx="16">
                  <c:v>30.16981674698766</c:v>
                </c:pt>
                <c:pt idx="17">
                  <c:v>24.926519362918508</c:v>
                </c:pt>
                <c:pt idx="18">
                  <c:v>28.55088480244827</c:v>
                </c:pt>
                <c:pt idx="19">
                  <c:v>17.24424791708643</c:v>
                </c:pt>
                <c:pt idx="20">
                  <c:v>17.241150737448109</c:v>
                </c:pt>
                <c:pt idx="21">
                  <c:v>24.664477308866719</c:v>
                </c:pt>
                <c:pt idx="22">
                  <c:v>26.183894244433571</c:v>
                </c:pt>
                <c:pt idx="23">
                  <c:v>29.157145505424619</c:v>
                </c:pt>
                <c:pt idx="24">
                  <c:v>25.276016483519641</c:v>
                </c:pt>
                <c:pt idx="25">
                  <c:v>33.077354537216493</c:v>
                </c:pt>
                <c:pt idx="26">
                  <c:v>22.18494608737177</c:v>
                </c:pt>
                <c:pt idx="27">
                  <c:v>22.85782479516034</c:v>
                </c:pt>
                <c:pt idx="28">
                  <c:v>40.069339309506553</c:v>
                </c:pt>
                <c:pt idx="29">
                  <c:v>24.791890675679308</c:v>
                </c:pt>
                <c:pt idx="30">
                  <c:v>37.09165066276384</c:v>
                </c:pt>
                <c:pt idx="31">
                  <c:v>36.610924240361371</c:v>
                </c:pt>
                <c:pt idx="32">
                  <c:v>22.134126504375971</c:v>
                </c:pt>
                <c:pt idx="33">
                  <c:v>35.409619455020852</c:v>
                </c:pt>
                <c:pt idx="34">
                  <c:v>25.464209845885708</c:v>
                </c:pt>
                <c:pt idx="35">
                  <c:v>20.33577109092456</c:v>
                </c:pt>
                <c:pt idx="36">
                  <c:v>32.631354531631942</c:v>
                </c:pt>
                <c:pt idx="37">
                  <c:v>26.859993898993331</c:v>
                </c:pt>
                <c:pt idx="38">
                  <c:v>23.902621353370961</c:v>
                </c:pt>
                <c:pt idx="39">
                  <c:v>24.48358184325464</c:v>
                </c:pt>
                <c:pt idx="40">
                  <c:v>12.77125278893288</c:v>
                </c:pt>
                <c:pt idx="41">
                  <c:v>24.336007788656019</c:v>
                </c:pt>
                <c:pt idx="42">
                  <c:v>23.18518188107123</c:v>
                </c:pt>
                <c:pt idx="43">
                  <c:v>12.36611834895805</c:v>
                </c:pt>
                <c:pt idx="44">
                  <c:v>22.573615460896232</c:v>
                </c:pt>
                <c:pt idx="45">
                  <c:v>26.288279099023161</c:v>
                </c:pt>
                <c:pt idx="46">
                  <c:v>25.28561113109458</c:v>
                </c:pt>
                <c:pt idx="47">
                  <c:v>16.384827092923359</c:v>
                </c:pt>
                <c:pt idx="48">
                  <c:v>18.67790548512188</c:v>
                </c:pt>
                <c:pt idx="49">
                  <c:v>20.979308797274602</c:v>
                </c:pt>
                <c:pt idx="50">
                  <c:v>34.856037719535777</c:v>
                </c:pt>
                <c:pt idx="51">
                  <c:v>24.117987990229071</c:v>
                </c:pt>
                <c:pt idx="52">
                  <c:v>30.838609366090431</c:v>
                </c:pt>
                <c:pt idx="53">
                  <c:v>20.545176485811709</c:v>
                </c:pt>
                <c:pt idx="54">
                  <c:v>33.288724472142917</c:v>
                </c:pt>
                <c:pt idx="55">
                  <c:v>37.29887257471556</c:v>
                </c:pt>
                <c:pt idx="56">
                  <c:v>25.236682289444438</c:v>
                </c:pt>
                <c:pt idx="57">
                  <c:v>21.024257446324921</c:v>
                </c:pt>
                <c:pt idx="58">
                  <c:v>8.773650210383348</c:v>
                </c:pt>
                <c:pt idx="59">
                  <c:v>26.56750318740314</c:v>
                </c:pt>
                <c:pt idx="60">
                  <c:v>27.964383513853122</c:v>
                </c:pt>
                <c:pt idx="61">
                  <c:v>26.699727229276849</c:v>
                </c:pt>
                <c:pt idx="62">
                  <c:v>30.317147131508779</c:v>
                </c:pt>
                <c:pt idx="63">
                  <c:v>26.34348480438797</c:v>
                </c:pt>
                <c:pt idx="64">
                  <c:v>27.569117486863451</c:v>
                </c:pt>
                <c:pt idx="65">
                  <c:v>20.297406006481619</c:v>
                </c:pt>
                <c:pt idx="66">
                  <c:v>21.688851124645321</c:v>
                </c:pt>
                <c:pt idx="67">
                  <c:v>28.872905086846451</c:v>
                </c:pt>
                <c:pt idx="68">
                  <c:v>26.06650063760819</c:v>
                </c:pt>
                <c:pt idx="69">
                  <c:v>32.3216973785063</c:v>
                </c:pt>
                <c:pt idx="70">
                  <c:v>12.533129080862819</c:v>
                </c:pt>
                <c:pt idx="71">
                  <c:v>18.64935619815008</c:v>
                </c:pt>
                <c:pt idx="72">
                  <c:v>32.575504620563088</c:v>
                </c:pt>
                <c:pt idx="73">
                  <c:v>15.63104066534884</c:v>
                </c:pt>
                <c:pt idx="74">
                  <c:v>20.530584131161309</c:v>
                </c:pt>
                <c:pt idx="75">
                  <c:v>26.792517450194119</c:v>
                </c:pt>
                <c:pt idx="76">
                  <c:v>27.54440116911071</c:v>
                </c:pt>
                <c:pt idx="77">
                  <c:v>28.856336559205261</c:v>
                </c:pt>
                <c:pt idx="78">
                  <c:v>26.974640672260779</c:v>
                </c:pt>
                <c:pt idx="79">
                  <c:v>10.678420778825959</c:v>
                </c:pt>
                <c:pt idx="80">
                  <c:v>18.21630799037484</c:v>
                </c:pt>
                <c:pt idx="81">
                  <c:v>39.475692529677502</c:v>
                </c:pt>
                <c:pt idx="82">
                  <c:v>28.570176795013388</c:v>
                </c:pt>
                <c:pt idx="83">
                  <c:v>40.724758546179849</c:v>
                </c:pt>
                <c:pt idx="84">
                  <c:v>10.070035879522059</c:v>
                </c:pt>
                <c:pt idx="85">
                  <c:v>25.665535538259199</c:v>
                </c:pt>
                <c:pt idx="86">
                  <c:v>22.1684088052634</c:v>
                </c:pt>
                <c:pt idx="87">
                  <c:v>22.908087193552841</c:v>
                </c:pt>
                <c:pt idx="88">
                  <c:v>29.54497089602491</c:v>
                </c:pt>
                <c:pt idx="89">
                  <c:v>18.573677922105709</c:v>
                </c:pt>
                <c:pt idx="90">
                  <c:v>24.21116442596999</c:v>
                </c:pt>
                <c:pt idx="91">
                  <c:v>24.544293858144869</c:v>
                </c:pt>
                <c:pt idx="92">
                  <c:v>22.27271368753933</c:v>
                </c:pt>
                <c:pt idx="93">
                  <c:v>21.650189476323821</c:v>
                </c:pt>
                <c:pt idx="94">
                  <c:v>23.326699635095459</c:v>
                </c:pt>
                <c:pt idx="95">
                  <c:v>24.55616281843373</c:v>
                </c:pt>
                <c:pt idx="96">
                  <c:v>13.922872826571441</c:v>
                </c:pt>
                <c:pt idx="97">
                  <c:v>23.854577249636211</c:v>
                </c:pt>
                <c:pt idx="98">
                  <c:v>26.93018683717608</c:v>
                </c:pt>
                <c:pt idx="99">
                  <c:v>28.572945385835549</c:v>
                </c:pt>
                <c:pt idx="100">
                  <c:v>27.56984258324589</c:v>
                </c:pt>
                <c:pt idx="101">
                  <c:v>26.300653382575771</c:v>
                </c:pt>
                <c:pt idx="102">
                  <c:v>33.681867306122399</c:v>
                </c:pt>
                <c:pt idx="103">
                  <c:v>33.93467864996974</c:v>
                </c:pt>
                <c:pt idx="104">
                  <c:v>31.150654915490641</c:v>
                </c:pt>
                <c:pt idx="105">
                  <c:v>22.689506317502101</c:v>
                </c:pt>
                <c:pt idx="106">
                  <c:v>31.418628729903102</c:v>
                </c:pt>
                <c:pt idx="107">
                  <c:v>31.42925891340931</c:v>
                </c:pt>
                <c:pt idx="108">
                  <c:v>28.086633004352489</c:v>
                </c:pt>
                <c:pt idx="109">
                  <c:v>22.286162084505541</c:v>
                </c:pt>
                <c:pt idx="110">
                  <c:v>21.722533310485101</c:v>
                </c:pt>
                <c:pt idx="111">
                  <c:v>25.9591383519844</c:v>
                </c:pt>
                <c:pt idx="112">
                  <c:v>32.889486721504277</c:v>
                </c:pt>
                <c:pt idx="113">
                  <c:v>14.37358868147145</c:v>
                </c:pt>
                <c:pt idx="114">
                  <c:v>25.273431039422881</c:v>
                </c:pt>
                <c:pt idx="115">
                  <c:v>18.315721299028041</c:v>
                </c:pt>
                <c:pt idx="116">
                  <c:v>21.946218245755009</c:v>
                </c:pt>
                <c:pt idx="117">
                  <c:v>21.37608887970508</c:v>
                </c:pt>
                <c:pt idx="118">
                  <c:v>22.45458199961174</c:v>
                </c:pt>
                <c:pt idx="119">
                  <c:v>31.701002653179721</c:v>
                </c:pt>
                <c:pt idx="120">
                  <c:v>30.529900671546759</c:v>
                </c:pt>
                <c:pt idx="121">
                  <c:v>30.979423063476681</c:v>
                </c:pt>
                <c:pt idx="122">
                  <c:v>34.673669547931873</c:v>
                </c:pt>
                <c:pt idx="123">
                  <c:v>20.04607790318715</c:v>
                </c:pt>
                <c:pt idx="124">
                  <c:v>15.98114228129136</c:v>
                </c:pt>
                <c:pt idx="125">
                  <c:v>31.128299772576391</c:v>
                </c:pt>
                <c:pt idx="126">
                  <c:v>32.179788919873907</c:v>
                </c:pt>
                <c:pt idx="127">
                  <c:v>24.49769224090473</c:v>
                </c:pt>
                <c:pt idx="128">
                  <c:v>20.726675418105689</c:v>
                </c:pt>
                <c:pt idx="129">
                  <c:v>31.956286259803129</c:v>
                </c:pt>
                <c:pt idx="130">
                  <c:v>19.918231910090029</c:v>
                </c:pt>
                <c:pt idx="131">
                  <c:v>25.278619288936891</c:v>
                </c:pt>
                <c:pt idx="132">
                  <c:v>18.808268547433389</c:v>
                </c:pt>
                <c:pt idx="133">
                  <c:v>29.35459974339215</c:v>
                </c:pt>
                <c:pt idx="134">
                  <c:v>30.234743969680871</c:v>
                </c:pt>
                <c:pt idx="135">
                  <c:v>31.056830731575811</c:v>
                </c:pt>
                <c:pt idx="136">
                  <c:v>35.00334466930682</c:v>
                </c:pt>
                <c:pt idx="137">
                  <c:v>23.527671303982778</c:v>
                </c:pt>
                <c:pt idx="138">
                  <c:v>20.242763006425939</c:v>
                </c:pt>
                <c:pt idx="139">
                  <c:v>24.546006374045021</c:v>
                </c:pt>
                <c:pt idx="140">
                  <c:v>26.402715470744489</c:v>
                </c:pt>
                <c:pt idx="141">
                  <c:v>27.980284918067401</c:v>
                </c:pt>
                <c:pt idx="142">
                  <c:v>30.718819803479469</c:v>
                </c:pt>
                <c:pt idx="143">
                  <c:v>27.852584095159742</c:v>
                </c:pt>
                <c:pt idx="144">
                  <c:v>21.10376177007144</c:v>
                </c:pt>
                <c:pt idx="145">
                  <c:v>19.60729571006123</c:v>
                </c:pt>
                <c:pt idx="146">
                  <c:v>26.05864933166335</c:v>
                </c:pt>
                <c:pt idx="147">
                  <c:v>22.62591572946242</c:v>
                </c:pt>
                <c:pt idx="148">
                  <c:v>26.97257446182088</c:v>
                </c:pt>
                <c:pt idx="149">
                  <c:v>25.834362391920511</c:v>
                </c:pt>
                <c:pt idx="150">
                  <c:v>19.891561394438121</c:v>
                </c:pt>
                <c:pt idx="151">
                  <c:v>23.938316635035701</c:v>
                </c:pt>
                <c:pt idx="152">
                  <c:v>21.982151376691942</c:v>
                </c:pt>
                <c:pt idx="153">
                  <c:v>35.532854189892937</c:v>
                </c:pt>
                <c:pt idx="154">
                  <c:v>35.072048040235401</c:v>
                </c:pt>
                <c:pt idx="155">
                  <c:v>29.088173959451829</c:v>
                </c:pt>
                <c:pt idx="156">
                  <c:v>16.128482525320951</c:v>
                </c:pt>
                <c:pt idx="157">
                  <c:v>29.022883703447281</c:v>
                </c:pt>
                <c:pt idx="158">
                  <c:v>26.152294698940189</c:v>
                </c:pt>
                <c:pt idx="159">
                  <c:v>27.839425747441268</c:v>
                </c:pt>
                <c:pt idx="160">
                  <c:v>25.847542840524781</c:v>
                </c:pt>
                <c:pt idx="161">
                  <c:v>23.151794294885551</c:v>
                </c:pt>
                <c:pt idx="162">
                  <c:v>25.45260183340956</c:v>
                </c:pt>
                <c:pt idx="163">
                  <c:v>24.588195723487189</c:v>
                </c:pt>
                <c:pt idx="164">
                  <c:v>31.194791563306879</c:v>
                </c:pt>
                <c:pt idx="165">
                  <c:v>25.401944303349229</c:v>
                </c:pt>
                <c:pt idx="166">
                  <c:v>29.091348937757871</c:v>
                </c:pt>
                <c:pt idx="167">
                  <c:v>26.94434216932936</c:v>
                </c:pt>
                <c:pt idx="168">
                  <c:v>33.307192285563438</c:v>
                </c:pt>
                <c:pt idx="169">
                  <c:v>25.522282409429032</c:v>
                </c:pt>
                <c:pt idx="170">
                  <c:v>19.91889420324781</c:v>
                </c:pt>
                <c:pt idx="171">
                  <c:v>20.93370778148736</c:v>
                </c:pt>
                <c:pt idx="172">
                  <c:v>19.214799571460532</c:v>
                </c:pt>
                <c:pt idx="173">
                  <c:v>36.139884619371728</c:v>
                </c:pt>
                <c:pt idx="174">
                  <c:v>28.029923673882742</c:v>
                </c:pt>
                <c:pt idx="175">
                  <c:v>25.349252310676</c:v>
                </c:pt>
                <c:pt idx="176">
                  <c:v>22.201027724630809</c:v>
                </c:pt>
                <c:pt idx="177">
                  <c:v>24.170414192972888</c:v>
                </c:pt>
                <c:pt idx="178">
                  <c:v>32.425922545071991</c:v>
                </c:pt>
                <c:pt idx="179">
                  <c:v>27.080259865629522</c:v>
                </c:pt>
                <c:pt idx="180">
                  <c:v>26.595269377912292</c:v>
                </c:pt>
                <c:pt idx="181">
                  <c:v>23.5439123391278</c:v>
                </c:pt>
                <c:pt idx="182">
                  <c:v>31.456042831591589</c:v>
                </c:pt>
                <c:pt idx="183">
                  <c:v>31.423663359875121</c:v>
                </c:pt>
                <c:pt idx="184">
                  <c:v>22.763946496288149</c:v>
                </c:pt>
                <c:pt idx="185">
                  <c:v>30.35558402979586</c:v>
                </c:pt>
                <c:pt idx="186">
                  <c:v>22.980684460730959</c:v>
                </c:pt>
                <c:pt idx="187">
                  <c:v>30.724010580959209</c:v>
                </c:pt>
              </c:numCache>
            </c:numRef>
          </c:xVal>
          <c:yVal>
            <c:numRef>
              <c:f>'5 pH vs Particle Scatter'!$P$1277:$P$1464</c:f>
              <c:numCache>
                <c:formatCode>General</c:formatCode>
                <c:ptCount val="188"/>
                <c:pt idx="0">
                  <c:v>4.9693218122841776</c:v>
                </c:pt>
                <c:pt idx="1">
                  <c:v>4.0000116347553663</c:v>
                </c:pt>
                <c:pt idx="2">
                  <c:v>4.4075842085738168</c:v>
                </c:pt>
                <c:pt idx="3">
                  <c:v>4.7356631142391894</c:v>
                </c:pt>
                <c:pt idx="4">
                  <c:v>4.5962698784820528</c:v>
                </c:pt>
                <c:pt idx="5">
                  <c:v>4.2818250032954719</c:v>
                </c:pt>
                <c:pt idx="6">
                  <c:v>4.41833386410228</c:v>
                </c:pt>
                <c:pt idx="7">
                  <c:v>4.7982951789667752</c:v>
                </c:pt>
                <c:pt idx="8">
                  <c:v>4.1351662891548226</c:v>
                </c:pt>
                <c:pt idx="9">
                  <c:v>4.6668473913056578</c:v>
                </c:pt>
                <c:pt idx="10">
                  <c:v>4.2734070719307056</c:v>
                </c:pt>
                <c:pt idx="11">
                  <c:v>4.4650095175264273</c:v>
                </c:pt>
                <c:pt idx="12">
                  <c:v>4.3976844144330549</c:v>
                </c:pt>
                <c:pt idx="13">
                  <c:v>4.6519612595026008</c:v>
                </c:pt>
                <c:pt idx="14">
                  <c:v>4.9384821582141543</c:v>
                </c:pt>
                <c:pt idx="15">
                  <c:v>4.7915582025913697</c:v>
                </c:pt>
                <c:pt idx="16">
                  <c:v>4.3963126254982203</c:v>
                </c:pt>
                <c:pt idx="17">
                  <c:v>4.0575587600166454</c:v>
                </c:pt>
                <c:pt idx="18">
                  <c:v>4.2655828329586063</c:v>
                </c:pt>
                <c:pt idx="19">
                  <c:v>4.4425773459328157</c:v>
                </c:pt>
                <c:pt idx="20">
                  <c:v>4.3072164170212712</c:v>
                </c:pt>
                <c:pt idx="21">
                  <c:v>4.5019454051318419</c:v>
                </c:pt>
                <c:pt idx="22">
                  <c:v>4.1053649222508568</c:v>
                </c:pt>
                <c:pt idx="23">
                  <c:v>4.341849041917258</c:v>
                </c:pt>
                <c:pt idx="24">
                  <c:v>4.3235304124854919</c:v>
                </c:pt>
                <c:pt idx="25">
                  <c:v>4.9579458599261379</c:v>
                </c:pt>
                <c:pt idx="26">
                  <c:v>4.1504168911035286</c:v>
                </c:pt>
                <c:pt idx="27">
                  <c:v>4.8171281420155854</c:v>
                </c:pt>
                <c:pt idx="28">
                  <c:v>4.0064643577897101</c:v>
                </c:pt>
                <c:pt idx="29">
                  <c:v>4.384326647159682</c:v>
                </c:pt>
                <c:pt idx="30">
                  <c:v>4.166255330349701</c:v>
                </c:pt>
                <c:pt idx="31">
                  <c:v>4.9224342836561243</c:v>
                </c:pt>
                <c:pt idx="32">
                  <c:v>4.0511502056203978</c:v>
                </c:pt>
                <c:pt idx="33">
                  <c:v>4.6581598242975737</c:v>
                </c:pt>
                <c:pt idx="34">
                  <c:v>4.586841118020879</c:v>
                </c:pt>
                <c:pt idx="35">
                  <c:v>4.6082113767664463</c:v>
                </c:pt>
                <c:pt idx="36">
                  <c:v>4.3682501073951334</c:v>
                </c:pt>
                <c:pt idx="37">
                  <c:v>4.4840205725094036</c:v>
                </c:pt>
                <c:pt idx="38">
                  <c:v>4.0519565775542681</c:v>
                </c:pt>
                <c:pt idx="39">
                  <c:v>4.9534028793820948</c:v>
                </c:pt>
                <c:pt idx="40">
                  <c:v>4.4626797856696063</c:v>
                </c:pt>
                <c:pt idx="41">
                  <c:v>4.3374542789642287</c:v>
                </c:pt>
                <c:pt idx="42">
                  <c:v>4.0622917981300626</c:v>
                </c:pt>
                <c:pt idx="43">
                  <c:v>4.0041874436279574</c:v>
                </c:pt>
                <c:pt idx="44">
                  <c:v>4.7834695600492676</c:v>
                </c:pt>
                <c:pt idx="45">
                  <c:v>4.6784999682926376</c:v>
                </c:pt>
                <c:pt idx="46">
                  <c:v>4.8140441247373724</c:v>
                </c:pt>
                <c:pt idx="47">
                  <c:v>4.8564898411883224</c:v>
                </c:pt>
                <c:pt idx="48">
                  <c:v>4.7431931987316034</c:v>
                </c:pt>
                <c:pt idx="49">
                  <c:v>4.6276688771588086</c:v>
                </c:pt>
                <c:pt idx="50">
                  <c:v>4.199215274894053</c:v>
                </c:pt>
                <c:pt idx="51">
                  <c:v>4.54669741271407</c:v>
                </c:pt>
                <c:pt idx="52">
                  <c:v>4.0885783396366442</c:v>
                </c:pt>
                <c:pt idx="53">
                  <c:v>4.4724933550065131</c:v>
                </c:pt>
                <c:pt idx="54">
                  <c:v>4.2420220799808774</c:v>
                </c:pt>
                <c:pt idx="55">
                  <c:v>4.2390663840750298</c:v>
                </c:pt>
                <c:pt idx="56">
                  <c:v>4.3571923339930452</c:v>
                </c:pt>
                <c:pt idx="57">
                  <c:v>4.323679236404244</c:v>
                </c:pt>
                <c:pt idx="58">
                  <c:v>4.0748958420019834</c:v>
                </c:pt>
                <c:pt idx="59">
                  <c:v>4.0121567714773869</c:v>
                </c:pt>
                <c:pt idx="60">
                  <c:v>4.2587924083645241</c:v>
                </c:pt>
                <c:pt idx="61">
                  <c:v>4.2271795570235149</c:v>
                </c:pt>
                <c:pt idx="62">
                  <c:v>4.3772017824576386</c:v>
                </c:pt>
                <c:pt idx="63">
                  <c:v>4.0434125328548189</c:v>
                </c:pt>
                <c:pt idx="64">
                  <c:v>4.4303465323722007</c:v>
                </c:pt>
                <c:pt idx="65">
                  <c:v>4.2708063280369721</c:v>
                </c:pt>
                <c:pt idx="66">
                  <c:v>4.6423255259052274</c:v>
                </c:pt>
                <c:pt idx="67">
                  <c:v>4.7798453951511437</c:v>
                </c:pt>
                <c:pt idx="68">
                  <c:v>4.9405039528794026</c:v>
                </c:pt>
                <c:pt idx="69">
                  <c:v>4.7662454727603789</c:v>
                </c:pt>
                <c:pt idx="70">
                  <c:v>4.9205358851025549</c:v>
                </c:pt>
                <c:pt idx="71">
                  <c:v>4.9285555328941362</c:v>
                </c:pt>
                <c:pt idx="72">
                  <c:v>4.0929906398231317</c:v>
                </c:pt>
                <c:pt idx="73">
                  <c:v>4.2402991234503666</c:v>
                </c:pt>
                <c:pt idx="74">
                  <c:v>4.0660098441402406</c:v>
                </c:pt>
                <c:pt idx="75">
                  <c:v>4.8221031606002258</c:v>
                </c:pt>
                <c:pt idx="76">
                  <c:v>4.3691361938092044</c:v>
                </c:pt>
                <c:pt idx="77">
                  <c:v>4.1312448776823878</c:v>
                </c:pt>
                <c:pt idx="78">
                  <c:v>4.9943303026857144</c:v>
                </c:pt>
                <c:pt idx="79">
                  <c:v>4.8874245353703607</c:v>
                </c:pt>
                <c:pt idx="80">
                  <c:v>4.8629968313588723</c:v>
                </c:pt>
                <c:pt idx="81">
                  <c:v>4.0099238211278356</c:v>
                </c:pt>
                <c:pt idx="82">
                  <c:v>4.1469219235837711</c:v>
                </c:pt>
                <c:pt idx="83">
                  <c:v>4.6284264566145872</c:v>
                </c:pt>
                <c:pt idx="84">
                  <c:v>4.1612188119751234</c:v>
                </c:pt>
                <c:pt idx="85">
                  <c:v>4.1705241236872919</c:v>
                </c:pt>
                <c:pt idx="86">
                  <c:v>4.1270605126518847</c:v>
                </c:pt>
                <c:pt idx="87">
                  <c:v>4.0366714269335429</c:v>
                </c:pt>
                <c:pt idx="88">
                  <c:v>4.7470782671290292</c:v>
                </c:pt>
                <c:pt idx="89">
                  <c:v>4.6546506868659554</c:v>
                </c:pt>
                <c:pt idx="90">
                  <c:v>4.2587116421554407</c:v>
                </c:pt>
                <c:pt idx="91">
                  <c:v>4.0622032261647032</c:v>
                </c:pt>
                <c:pt idx="92">
                  <c:v>4.1698870732190576</c:v>
                </c:pt>
                <c:pt idx="93">
                  <c:v>4.335610454269843</c:v>
                </c:pt>
                <c:pt idx="94">
                  <c:v>4.1951665172186514</c:v>
                </c:pt>
                <c:pt idx="95">
                  <c:v>4.4327714843418189</c:v>
                </c:pt>
                <c:pt idx="96">
                  <c:v>4.3976123785528696</c:v>
                </c:pt>
                <c:pt idx="97">
                  <c:v>4.6406151835488876</c:v>
                </c:pt>
                <c:pt idx="98">
                  <c:v>4.3046791390980408</c:v>
                </c:pt>
                <c:pt idx="99">
                  <c:v>4.7385460533969637</c:v>
                </c:pt>
                <c:pt idx="100">
                  <c:v>4.4274896879206151</c:v>
                </c:pt>
                <c:pt idx="101">
                  <c:v>4.1852703553833237</c:v>
                </c:pt>
                <c:pt idx="102">
                  <c:v>4.3187525029320701</c:v>
                </c:pt>
                <c:pt idx="103">
                  <c:v>4.0801867568121128</c:v>
                </c:pt>
                <c:pt idx="104">
                  <c:v>4.0511655064454759</c:v>
                </c:pt>
                <c:pt idx="105">
                  <c:v>4.9868869366005173</c:v>
                </c:pt>
                <c:pt idx="106">
                  <c:v>4.458028616583869</c:v>
                </c:pt>
                <c:pt idx="107">
                  <c:v>4.5788067545119402</c:v>
                </c:pt>
                <c:pt idx="108">
                  <c:v>4.6717006844058568</c:v>
                </c:pt>
                <c:pt idx="109">
                  <c:v>4.6000205481193026</c:v>
                </c:pt>
                <c:pt idx="110">
                  <c:v>4.5353101314525919</c:v>
                </c:pt>
                <c:pt idx="111">
                  <c:v>4.3431673531726576</c:v>
                </c:pt>
                <c:pt idx="112">
                  <c:v>4.7026337730855161</c:v>
                </c:pt>
                <c:pt idx="113">
                  <c:v>4.417394782329148</c:v>
                </c:pt>
                <c:pt idx="114">
                  <c:v>4.5406351216101069</c:v>
                </c:pt>
                <c:pt idx="115">
                  <c:v>4.8754886503958961</c:v>
                </c:pt>
                <c:pt idx="116">
                  <c:v>4.4966954228179468</c:v>
                </c:pt>
                <c:pt idx="117">
                  <c:v>4.1812330661656603</c:v>
                </c:pt>
                <c:pt idx="118">
                  <c:v>4.0496143733388372</c:v>
                </c:pt>
                <c:pt idx="119">
                  <c:v>4.666927447458681</c:v>
                </c:pt>
                <c:pt idx="120">
                  <c:v>4.4763357333010987</c:v>
                </c:pt>
                <c:pt idx="121">
                  <c:v>4.9354845135274958</c:v>
                </c:pt>
                <c:pt idx="122">
                  <c:v>4.5916971623063256</c:v>
                </c:pt>
                <c:pt idx="123">
                  <c:v>4.682540478767157</c:v>
                </c:pt>
                <c:pt idx="124">
                  <c:v>4.1763869865062233</c:v>
                </c:pt>
                <c:pt idx="125">
                  <c:v>4.4157751035233206</c:v>
                </c:pt>
                <c:pt idx="126">
                  <c:v>4.5542265141320168</c:v>
                </c:pt>
                <c:pt idx="127">
                  <c:v>4.1682785885077127</c:v>
                </c:pt>
                <c:pt idx="128">
                  <c:v>4.6337115997655287</c:v>
                </c:pt>
                <c:pt idx="129">
                  <c:v>4.607324416793066</c:v>
                </c:pt>
                <c:pt idx="130">
                  <c:v>4.4486936226225309</c:v>
                </c:pt>
                <c:pt idx="131">
                  <c:v>4.2598035810641601</c:v>
                </c:pt>
                <c:pt idx="132">
                  <c:v>4.9294034838491534</c:v>
                </c:pt>
                <c:pt idx="133">
                  <c:v>4.9224993811772961</c:v>
                </c:pt>
                <c:pt idx="134">
                  <c:v>4.1510578917808996</c:v>
                </c:pt>
                <c:pt idx="135">
                  <c:v>4.4826012356615204</c:v>
                </c:pt>
                <c:pt idx="136">
                  <c:v>4.6825324595377218</c:v>
                </c:pt>
                <c:pt idx="137">
                  <c:v>4.2652023676817246</c:v>
                </c:pt>
                <c:pt idx="138">
                  <c:v>4.0887025337570559</c:v>
                </c:pt>
                <c:pt idx="139">
                  <c:v>4.5956798241615298</c:v>
                </c:pt>
                <c:pt idx="140">
                  <c:v>4.8800790875614579</c:v>
                </c:pt>
                <c:pt idx="141">
                  <c:v>4.731993941811405</c:v>
                </c:pt>
                <c:pt idx="142">
                  <c:v>4.7239730554660939</c:v>
                </c:pt>
                <c:pt idx="143">
                  <c:v>4.059617325344659</c:v>
                </c:pt>
                <c:pt idx="144">
                  <c:v>4.3924581862294803</c:v>
                </c:pt>
                <c:pt idx="145">
                  <c:v>4.8940943025332508</c:v>
                </c:pt>
                <c:pt idx="146">
                  <c:v>4.543538217342646</c:v>
                </c:pt>
                <c:pt idx="147">
                  <c:v>4.8273021497372461</c:v>
                </c:pt>
                <c:pt idx="148">
                  <c:v>4.7823854840582731</c:v>
                </c:pt>
                <c:pt idx="149">
                  <c:v>4.2963258018998003</c:v>
                </c:pt>
                <c:pt idx="150">
                  <c:v>4.50313247255154</c:v>
                </c:pt>
                <c:pt idx="151">
                  <c:v>4.372688517012314</c:v>
                </c:pt>
                <c:pt idx="152">
                  <c:v>4.1992703364667996</c:v>
                </c:pt>
                <c:pt idx="153">
                  <c:v>4.3549246608770096</c:v>
                </c:pt>
                <c:pt idx="154">
                  <c:v>4.0210091569863611</c:v>
                </c:pt>
                <c:pt idx="155">
                  <c:v>4.6096819082757774</c:v>
                </c:pt>
                <c:pt idx="156">
                  <c:v>4.1392720726633874</c:v>
                </c:pt>
                <c:pt idx="157">
                  <c:v>4.6077521222527222</c:v>
                </c:pt>
                <c:pt idx="158">
                  <c:v>4.1277134836352349</c:v>
                </c:pt>
                <c:pt idx="159">
                  <c:v>4.9636199770892526</c:v>
                </c:pt>
                <c:pt idx="160">
                  <c:v>4.6151291405411996</c:v>
                </c:pt>
                <c:pt idx="161">
                  <c:v>4.1544597472233242</c:v>
                </c:pt>
                <c:pt idx="162">
                  <c:v>4.1042248028083481</c:v>
                </c:pt>
                <c:pt idx="163">
                  <c:v>4.4338439228552442</c:v>
                </c:pt>
                <c:pt idx="164">
                  <c:v>4.2477309895011572</c:v>
                </c:pt>
                <c:pt idx="165">
                  <c:v>4.9368224620330921</c:v>
                </c:pt>
                <c:pt idx="166">
                  <c:v>4.2670282701694209</c:v>
                </c:pt>
                <c:pt idx="167">
                  <c:v>4.1504722710059978</c:v>
                </c:pt>
                <c:pt idx="168">
                  <c:v>4.6314587925830208</c:v>
                </c:pt>
                <c:pt idx="169">
                  <c:v>4.3143559810763268</c:v>
                </c:pt>
                <c:pt idx="170">
                  <c:v>4.4785283699195224</c:v>
                </c:pt>
                <c:pt idx="171">
                  <c:v>4.6802277792083533</c:v>
                </c:pt>
                <c:pt idx="172">
                  <c:v>4.024644404636323</c:v>
                </c:pt>
                <c:pt idx="173">
                  <c:v>4.7331603781367999</c:v>
                </c:pt>
                <c:pt idx="174">
                  <c:v>4.4089529444142697</c:v>
                </c:pt>
                <c:pt idx="175">
                  <c:v>4.8773730719279564</c:v>
                </c:pt>
                <c:pt idx="176">
                  <c:v>4.1857330720051857</c:v>
                </c:pt>
                <c:pt idx="177">
                  <c:v>4.5986584841970366</c:v>
                </c:pt>
                <c:pt idx="178">
                  <c:v>4.3821234944599734</c:v>
                </c:pt>
                <c:pt idx="179">
                  <c:v>4.2881845259595286</c:v>
                </c:pt>
                <c:pt idx="180">
                  <c:v>4.0291697636452648</c:v>
                </c:pt>
                <c:pt idx="181">
                  <c:v>4.3157731512494957</c:v>
                </c:pt>
                <c:pt idx="182">
                  <c:v>4.4935465803401176</c:v>
                </c:pt>
                <c:pt idx="183">
                  <c:v>4.1203875787890887</c:v>
                </c:pt>
                <c:pt idx="184">
                  <c:v>4.0584579872368769</c:v>
                </c:pt>
                <c:pt idx="185">
                  <c:v>4.2403989128935073</c:v>
                </c:pt>
                <c:pt idx="186">
                  <c:v>4.4091825874584876</c:v>
                </c:pt>
                <c:pt idx="187">
                  <c:v>4.8900053418175666</c:v>
                </c:pt>
              </c:numCache>
            </c:numRef>
          </c:yVal>
          <c:smooth val="0"/>
          <c:extLst>
            <c:ext xmlns:c16="http://schemas.microsoft.com/office/drawing/2014/chart" uri="{C3380CC4-5D6E-409C-BE32-E72D297353CC}">
              <c16:uniqueId val="{00000005-CEF0-40AE-8306-DC18F0B3A94C}"/>
            </c:ext>
          </c:extLst>
        </c:ser>
        <c:ser>
          <c:idx val="5"/>
          <c:order val="6"/>
          <c:tx>
            <c:strRef>
              <c:f>'5 pH vs Particle Scatter'!$F$1465</c:f>
              <c:strCache>
                <c:ptCount val="1"/>
                <c:pt idx="0">
                  <c:v>Methylphenidate 10mg</c:v>
                </c:pt>
              </c:strCache>
            </c:strRef>
          </c:tx>
          <c:spPr>
            <a:ln w="25400" cap="rnd">
              <a:noFill/>
              <a:round/>
            </a:ln>
            <a:effectLst/>
          </c:spPr>
          <c:marker>
            <c:symbol val="circle"/>
            <c:size val="5"/>
            <c:spPr>
              <a:solidFill>
                <a:schemeClr val="tx1">
                  <a:lumMod val="65000"/>
                  <a:lumOff val="35000"/>
                  <a:alpha val="65000"/>
                </a:schemeClr>
              </a:solidFill>
              <a:ln w="9525">
                <a:solidFill>
                  <a:schemeClr val="accent6"/>
                </a:solidFill>
              </a:ln>
              <a:effectLst/>
            </c:spPr>
          </c:marker>
          <c:xVal>
            <c:numRef>
              <c:f>'5 pH vs Particle Scatter'!$O$1465:$O$1866</c:f>
              <c:numCache>
                <c:formatCode>General</c:formatCode>
                <c:ptCount val="402"/>
                <c:pt idx="0">
                  <c:v>72.655315785875715</c:v>
                </c:pt>
                <c:pt idx="1">
                  <c:v>96.542536270947863</c:v>
                </c:pt>
                <c:pt idx="2">
                  <c:v>65.641764645340331</c:v>
                </c:pt>
                <c:pt idx="3">
                  <c:v>77.92743837490201</c:v>
                </c:pt>
                <c:pt idx="4">
                  <c:v>61.527335741252408</c:v>
                </c:pt>
                <c:pt idx="5">
                  <c:v>75.290633480073097</c:v>
                </c:pt>
                <c:pt idx="6">
                  <c:v>81.318440204067684</c:v>
                </c:pt>
                <c:pt idx="7">
                  <c:v>100.0744646603373</c:v>
                </c:pt>
                <c:pt idx="8">
                  <c:v>90.734009973631487</c:v>
                </c:pt>
                <c:pt idx="9">
                  <c:v>65.970777151763585</c:v>
                </c:pt>
                <c:pt idx="10">
                  <c:v>79.48867883817087</c:v>
                </c:pt>
                <c:pt idx="11">
                  <c:v>85.514030006294789</c:v>
                </c:pt>
                <c:pt idx="12">
                  <c:v>83.346453090789325</c:v>
                </c:pt>
                <c:pt idx="13">
                  <c:v>82.23824917298812</c:v>
                </c:pt>
                <c:pt idx="14">
                  <c:v>69.533525687713549</c:v>
                </c:pt>
                <c:pt idx="15">
                  <c:v>65.052059868935132</c:v>
                </c:pt>
                <c:pt idx="16">
                  <c:v>86.633486406320841</c:v>
                </c:pt>
                <c:pt idx="17">
                  <c:v>94.078067738168215</c:v>
                </c:pt>
                <c:pt idx="18">
                  <c:v>74.537898365991509</c:v>
                </c:pt>
                <c:pt idx="19">
                  <c:v>70.978346625942578</c:v>
                </c:pt>
                <c:pt idx="20">
                  <c:v>67.258562944738514</c:v>
                </c:pt>
                <c:pt idx="21">
                  <c:v>69.82649316509881</c:v>
                </c:pt>
                <c:pt idx="22">
                  <c:v>87.071094141556998</c:v>
                </c:pt>
                <c:pt idx="23">
                  <c:v>59.169033664814791</c:v>
                </c:pt>
                <c:pt idx="24">
                  <c:v>68.522883836287662</c:v>
                </c:pt>
                <c:pt idx="25">
                  <c:v>73.027977529375306</c:v>
                </c:pt>
                <c:pt idx="26">
                  <c:v>70.300217190938511</c:v>
                </c:pt>
                <c:pt idx="27">
                  <c:v>87.71923660855947</c:v>
                </c:pt>
                <c:pt idx="28">
                  <c:v>62.398311124774253</c:v>
                </c:pt>
                <c:pt idx="29">
                  <c:v>84.531176155461921</c:v>
                </c:pt>
                <c:pt idx="30">
                  <c:v>56.997337662636767</c:v>
                </c:pt>
                <c:pt idx="31">
                  <c:v>68.788664411565946</c:v>
                </c:pt>
                <c:pt idx="32">
                  <c:v>75.040506079165937</c:v>
                </c:pt>
                <c:pt idx="33">
                  <c:v>56.548982442609898</c:v>
                </c:pt>
                <c:pt idx="34">
                  <c:v>61.894036407382927</c:v>
                </c:pt>
                <c:pt idx="35">
                  <c:v>92.295279468793382</c:v>
                </c:pt>
                <c:pt idx="36">
                  <c:v>75.53230557018729</c:v>
                </c:pt>
                <c:pt idx="37">
                  <c:v>86.792291807346174</c:v>
                </c:pt>
                <c:pt idx="38">
                  <c:v>102.2692166453626</c:v>
                </c:pt>
                <c:pt idx="39">
                  <c:v>78.044875937934876</c:v>
                </c:pt>
                <c:pt idx="40">
                  <c:v>68.767243538086475</c:v>
                </c:pt>
                <c:pt idx="41">
                  <c:v>85.181170586463423</c:v>
                </c:pt>
                <c:pt idx="42">
                  <c:v>83.500277367592247</c:v>
                </c:pt>
                <c:pt idx="43">
                  <c:v>77.646497124166402</c:v>
                </c:pt>
                <c:pt idx="44">
                  <c:v>64.975835360882911</c:v>
                </c:pt>
                <c:pt idx="45">
                  <c:v>67.890428890165268</c:v>
                </c:pt>
                <c:pt idx="46">
                  <c:v>64.442227757975346</c:v>
                </c:pt>
                <c:pt idx="47">
                  <c:v>75.09456221633674</c:v>
                </c:pt>
                <c:pt idx="48">
                  <c:v>81.253469140552056</c:v>
                </c:pt>
                <c:pt idx="49">
                  <c:v>81.870993376273901</c:v>
                </c:pt>
                <c:pt idx="50">
                  <c:v>96.103445810341597</c:v>
                </c:pt>
                <c:pt idx="51">
                  <c:v>85.3487216685931</c:v>
                </c:pt>
                <c:pt idx="52">
                  <c:v>64.714109323004607</c:v>
                </c:pt>
                <c:pt idx="53">
                  <c:v>70.245243862778878</c:v>
                </c:pt>
                <c:pt idx="54">
                  <c:v>91.70958360077195</c:v>
                </c:pt>
                <c:pt idx="55">
                  <c:v>94.549996378811343</c:v>
                </c:pt>
                <c:pt idx="56">
                  <c:v>76.023817710780293</c:v>
                </c:pt>
                <c:pt idx="57">
                  <c:v>66.690948241513723</c:v>
                </c:pt>
                <c:pt idx="58">
                  <c:v>63.319453943675583</c:v>
                </c:pt>
                <c:pt idx="59">
                  <c:v>68.460970958292606</c:v>
                </c:pt>
                <c:pt idx="60">
                  <c:v>52.325511228653617</c:v>
                </c:pt>
                <c:pt idx="61">
                  <c:v>69.621304604398205</c:v>
                </c:pt>
                <c:pt idx="62">
                  <c:v>68.575978955805326</c:v>
                </c:pt>
                <c:pt idx="63">
                  <c:v>69.254897141739733</c:v>
                </c:pt>
                <c:pt idx="64">
                  <c:v>75.568784055796968</c:v>
                </c:pt>
                <c:pt idx="65">
                  <c:v>68.092346085146715</c:v>
                </c:pt>
                <c:pt idx="66">
                  <c:v>73.497906859402036</c:v>
                </c:pt>
                <c:pt idx="67">
                  <c:v>90.723704953435302</c:v>
                </c:pt>
                <c:pt idx="68">
                  <c:v>78.374297087632513</c:v>
                </c:pt>
                <c:pt idx="69">
                  <c:v>81.171057072214012</c:v>
                </c:pt>
                <c:pt idx="70">
                  <c:v>90.947199834424907</c:v>
                </c:pt>
                <c:pt idx="71">
                  <c:v>68.139047496527269</c:v>
                </c:pt>
                <c:pt idx="72">
                  <c:v>71.203098603662383</c:v>
                </c:pt>
                <c:pt idx="73">
                  <c:v>75.696272817700745</c:v>
                </c:pt>
                <c:pt idx="74">
                  <c:v>87.996614918103319</c:v>
                </c:pt>
                <c:pt idx="75">
                  <c:v>80.018469070655669</c:v>
                </c:pt>
                <c:pt idx="76">
                  <c:v>71.61858469367391</c:v>
                </c:pt>
                <c:pt idx="77">
                  <c:v>52.060313392178912</c:v>
                </c:pt>
                <c:pt idx="78">
                  <c:v>91.66005333850137</c:v>
                </c:pt>
                <c:pt idx="79">
                  <c:v>70.406193724644382</c:v>
                </c:pt>
                <c:pt idx="80">
                  <c:v>67.484216685803915</c:v>
                </c:pt>
                <c:pt idx="81">
                  <c:v>75.216202464533353</c:v>
                </c:pt>
                <c:pt idx="82">
                  <c:v>68.613977242473723</c:v>
                </c:pt>
                <c:pt idx="83">
                  <c:v>72.631938956312084</c:v>
                </c:pt>
                <c:pt idx="84">
                  <c:v>94.874499024687552</c:v>
                </c:pt>
                <c:pt idx="85">
                  <c:v>63.113564098431738</c:v>
                </c:pt>
                <c:pt idx="86">
                  <c:v>102.25739694507359</c:v>
                </c:pt>
                <c:pt idx="87">
                  <c:v>59.463822291349132</c:v>
                </c:pt>
                <c:pt idx="88">
                  <c:v>50.219003444924162</c:v>
                </c:pt>
                <c:pt idx="89">
                  <c:v>80.806519814256475</c:v>
                </c:pt>
                <c:pt idx="90">
                  <c:v>68.032220369352586</c:v>
                </c:pt>
                <c:pt idx="91">
                  <c:v>75.225828596887183</c:v>
                </c:pt>
                <c:pt idx="92">
                  <c:v>94.704181921636433</c:v>
                </c:pt>
                <c:pt idx="93">
                  <c:v>66.48504174300993</c:v>
                </c:pt>
                <c:pt idx="94">
                  <c:v>76.476938419874173</c:v>
                </c:pt>
                <c:pt idx="95">
                  <c:v>78.132663266158673</c:v>
                </c:pt>
                <c:pt idx="96">
                  <c:v>86.189218451456014</c:v>
                </c:pt>
                <c:pt idx="97">
                  <c:v>92.429610413648945</c:v>
                </c:pt>
                <c:pt idx="98">
                  <c:v>76.370731783944478</c:v>
                </c:pt>
                <c:pt idx="99">
                  <c:v>70.912815517081668</c:v>
                </c:pt>
                <c:pt idx="100">
                  <c:v>61.299730630397939</c:v>
                </c:pt>
                <c:pt idx="101">
                  <c:v>78.859118536070866</c:v>
                </c:pt>
                <c:pt idx="102">
                  <c:v>67.852064471478087</c:v>
                </c:pt>
                <c:pt idx="103">
                  <c:v>71.056578291012187</c:v>
                </c:pt>
                <c:pt idx="104">
                  <c:v>72.245416135675839</c:v>
                </c:pt>
                <c:pt idx="105">
                  <c:v>91.946646664985153</c:v>
                </c:pt>
                <c:pt idx="106">
                  <c:v>82.593382393275419</c:v>
                </c:pt>
                <c:pt idx="107">
                  <c:v>78.687594250519311</c:v>
                </c:pt>
                <c:pt idx="108">
                  <c:v>80.481038629845401</c:v>
                </c:pt>
                <c:pt idx="109">
                  <c:v>71.652444836018304</c:v>
                </c:pt>
                <c:pt idx="110">
                  <c:v>92.411130579350541</c:v>
                </c:pt>
                <c:pt idx="111">
                  <c:v>73.18472059615786</c:v>
                </c:pt>
                <c:pt idx="112">
                  <c:v>64.393710765586405</c:v>
                </c:pt>
                <c:pt idx="113">
                  <c:v>63.53351471279489</c:v>
                </c:pt>
                <c:pt idx="114">
                  <c:v>69.203267379798731</c:v>
                </c:pt>
                <c:pt idx="115">
                  <c:v>64.382367431677181</c:v>
                </c:pt>
                <c:pt idx="116">
                  <c:v>70.808907548178851</c:v>
                </c:pt>
                <c:pt idx="117">
                  <c:v>89.747766029868743</c:v>
                </c:pt>
                <c:pt idx="118">
                  <c:v>68.82260790102309</c:v>
                </c:pt>
                <c:pt idx="119">
                  <c:v>84.445015244909428</c:v>
                </c:pt>
                <c:pt idx="120">
                  <c:v>66.15875836862854</c:v>
                </c:pt>
                <c:pt idx="121">
                  <c:v>68.629574724956157</c:v>
                </c:pt>
                <c:pt idx="122">
                  <c:v>66.576099746318931</c:v>
                </c:pt>
                <c:pt idx="123">
                  <c:v>72.785695708129808</c:v>
                </c:pt>
                <c:pt idx="124">
                  <c:v>89.936154968841436</c:v>
                </c:pt>
                <c:pt idx="125">
                  <c:v>70.684443930570453</c:v>
                </c:pt>
                <c:pt idx="126">
                  <c:v>81.013130039278138</c:v>
                </c:pt>
                <c:pt idx="127">
                  <c:v>81.847184023117904</c:v>
                </c:pt>
                <c:pt idx="128">
                  <c:v>78.03798285645577</c:v>
                </c:pt>
                <c:pt idx="129">
                  <c:v>66.971127136081009</c:v>
                </c:pt>
                <c:pt idx="130">
                  <c:v>85.762071790386386</c:v>
                </c:pt>
                <c:pt idx="131">
                  <c:v>58.12419043593799</c:v>
                </c:pt>
                <c:pt idx="132">
                  <c:v>86.095604194953225</c:v>
                </c:pt>
                <c:pt idx="133">
                  <c:v>48.875219442685747</c:v>
                </c:pt>
                <c:pt idx="134">
                  <c:v>93.40120441555591</c:v>
                </c:pt>
                <c:pt idx="135">
                  <c:v>76.312737535258719</c:v>
                </c:pt>
                <c:pt idx="136">
                  <c:v>81.692292728701489</c:v>
                </c:pt>
                <c:pt idx="137">
                  <c:v>82.033989604713398</c:v>
                </c:pt>
                <c:pt idx="138">
                  <c:v>84.064694709909077</c:v>
                </c:pt>
                <c:pt idx="139">
                  <c:v>87.433051812555078</c:v>
                </c:pt>
                <c:pt idx="140">
                  <c:v>80.092727254332146</c:v>
                </c:pt>
                <c:pt idx="141">
                  <c:v>39.106368349191321</c:v>
                </c:pt>
                <c:pt idx="142">
                  <c:v>90.379725540045229</c:v>
                </c:pt>
                <c:pt idx="143">
                  <c:v>74.427463726296239</c:v>
                </c:pt>
                <c:pt idx="144">
                  <c:v>70.789806839082303</c:v>
                </c:pt>
                <c:pt idx="145">
                  <c:v>92.176401381974202</c:v>
                </c:pt>
                <c:pt idx="146">
                  <c:v>91.72145433029317</c:v>
                </c:pt>
                <c:pt idx="147">
                  <c:v>56.826356289830798</c:v>
                </c:pt>
                <c:pt idx="148">
                  <c:v>65.666199748909492</c:v>
                </c:pt>
                <c:pt idx="149">
                  <c:v>77.703169406970588</c:v>
                </c:pt>
                <c:pt idx="150">
                  <c:v>77.860427792817418</c:v>
                </c:pt>
                <c:pt idx="151">
                  <c:v>84.48446275262053</c:v>
                </c:pt>
                <c:pt idx="152">
                  <c:v>96.134257498408488</c:v>
                </c:pt>
                <c:pt idx="153">
                  <c:v>75.582259535337926</c:v>
                </c:pt>
                <c:pt idx="154">
                  <c:v>82.327028943405878</c:v>
                </c:pt>
                <c:pt idx="155">
                  <c:v>85.847218093034343</c:v>
                </c:pt>
                <c:pt idx="156">
                  <c:v>67.549828820986605</c:v>
                </c:pt>
                <c:pt idx="157">
                  <c:v>76.715317137164476</c:v>
                </c:pt>
                <c:pt idx="158">
                  <c:v>72.49838147351511</c:v>
                </c:pt>
                <c:pt idx="159">
                  <c:v>65.42043306553856</c:v>
                </c:pt>
                <c:pt idx="160">
                  <c:v>84.394484819382868</c:v>
                </c:pt>
                <c:pt idx="161">
                  <c:v>81.567177568535598</c:v>
                </c:pt>
                <c:pt idx="162">
                  <c:v>77.021531715235369</c:v>
                </c:pt>
                <c:pt idx="163">
                  <c:v>72.190159503319961</c:v>
                </c:pt>
                <c:pt idx="164">
                  <c:v>72.033871409752834</c:v>
                </c:pt>
                <c:pt idx="165">
                  <c:v>62.137713203518132</c:v>
                </c:pt>
                <c:pt idx="166">
                  <c:v>86.848014199069226</c:v>
                </c:pt>
                <c:pt idx="167">
                  <c:v>75.957617808704796</c:v>
                </c:pt>
                <c:pt idx="168">
                  <c:v>80.02822811239254</c:v>
                </c:pt>
                <c:pt idx="169">
                  <c:v>77.141719966624677</c:v>
                </c:pt>
                <c:pt idx="170">
                  <c:v>68.865411882825782</c:v>
                </c:pt>
                <c:pt idx="171">
                  <c:v>98.910184238017422</c:v>
                </c:pt>
                <c:pt idx="172">
                  <c:v>86.933368506106888</c:v>
                </c:pt>
                <c:pt idx="173">
                  <c:v>70.337778562933366</c:v>
                </c:pt>
                <c:pt idx="174">
                  <c:v>87.86315838254157</c:v>
                </c:pt>
                <c:pt idx="175">
                  <c:v>55.141719937610773</c:v>
                </c:pt>
                <c:pt idx="176">
                  <c:v>75.221020550274616</c:v>
                </c:pt>
                <c:pt idx="177">
                  <c:v>81.137994904342335</c:v>
                </c:pt>
                <c:pt idx="178">
                  <c:v>86.463662502846134</c:v>
                </c:pt>
                <c:pt idx="179">
                  <c:v>61.187830996565907</c:v>
                </c:pt>
                <c:pt idx="180">
                  <c:v>65.786429218750456</c:v>
                </c:pt>
                <c:pt idx="181">
                  <c:v>81.356313052280768</c:v>
                </c:pt>
                <c:pt idx="182">
                  <c:v>62.833248572489552</c:v>
                </c:pt>
                <c:pt idx="183">
                  <c:v>62.462289671747598</c:v>
                </c:pt>
                <c:pt idx="184">
                  <c:v>73.81086839710477</c:v>
                </c:pt>
                <c:pt idx="185">
                  <c:v>70.806728073396528</c:v>
                </c:pt>
                <c:pt idx="186">
                  <c:v>96.990684521750424</c:v>
                </c:pt>
                <c:pt idx="187">
                  <c:v>91.274880342849883</c:v>
                </c:pt>
                <c:pt idx="188">
                  <c:v>78.954104826876105</c:v>
                </c:pt>
                <c:pt idx="189">
                  <c:v>79.217378490498987</c:v>
                </c:pt>
                <c:pt idx="190">
                  <c:v>80.083188787121529</c:v>
                </c:pt>
                <c:pt idx="191">
                  <c:v>82.426635576277846</c:v>
                </c:pt>
                <c:pt idx="192">
                  <c:v>71.289491075401642</c:v>
                </c:pt>
                <c:pt idx="193">
                  <c:v>93.599212860210471</c:v>
                </c:pt>
                <c:pt idx="194">
                  <c:v>81.451558835398558</c:v>
                </c:pt>
                <c:pt idx="195">
                  <c:v>69.94818623015685</c:v>
                </c:pt>
                <c:pt idx="196">
                  <c:v>69.366307368780582</c:v>
                </c:pt>
                <c:pt idx="197">
                  <c:v>83.497304120263081</c:v>
                </c:pt>
                <c:pt idx="198">
                  <c:v>67.347120188984206</c:v>
                </c:pt>
                <c:pt idx="199">
                  <c:v>65.847302657205432</c:v>
                </c:pt>
                <c:pt idx="200">
                  <c:v>86.313462169680903</c:v>
                </c:pt>
                <c:pt idx="201">
                  <c:v>76.164930592176489</c:v>
                </c:pt>
                <c:pt idx="202">
                  <c:v>67.056213866440686</c:v>
                </c:pt>
                <c:pt idx="203">
                  <c:v>79.80577663807594</c:v>
                </c:pt>
                <c:pt idx="204">
                  <c:v>72.809172307445507</c:v>
                </c:pt>
                <c:pt idx="205">
                  <c:v>73.583177676107056</c:v>
                </c:pt>
                <c:pt idx="206">
                  <c:v>60.150880341329128</c:v>
                </c:pt>
                <c:pt idx="207">
                  <c:v>88.209856781071267</c:v>
                </c:pt>
                <c:pt idx="208">
                  <c:v>70.147656087719724</c:v>
                </c:pt>
                <c:pt idx="209">
                  <c:v>79.725567578595019</c:v>
                </c:pt>
                <c:pt idx="210">
                  <c:v>73.51525264470196</c:v>
                </c:pt>
                <c:pt idx="211">
                  <c:v>67.96162476523277</c:v>
                </c:pt>
                <c:pt idx="212">
                  <c:v>62.996024104733102</c:v>
                </c:pt>
                <c:pt idx="213">
                  <c:v>74.932847774051439</c:v>
                </c:pt>
                <c:pt idx="214">
                  <c:v>52.919067065930967</c:v>
                </c:pt>
                <c:pt idx="215">
                  <c:v>81.180423206503917</c:v>
                </c:pt>
                <c:pt idx="216">
                  <c:v>63.625287392772172</c:v>
                </c:pt>
                <c:pt idx="217">
                  <c:v>85.576890347082852</c:v>
                </c:pt>
                <c:pt idx="218">
                  <c:v>62.84602655598691</c:v>
                </c:pt>
                <c:pt idx="219">
                  <c:v>69.049461935878213</c:v>
                </c:pt>
                <c:pt idx="220">
                  <c:v>70.337750697803884</c:v>
                </c:pt>
                <c:pt idx="221">
                  <c:v>79.820540665187295</c:v>
                </c:pt>
                <c:pt idx="222">
                  <c:v>58.959294733488832</c:v>
                </c:pt>
                <c:pt idx="223">
                  <c:v>80.235884036088379</c:v>
                </c:pt>
                <c:pt idx="224">
                  <c:v>79.313709570565507</c:v>
                </c:pt>
                <c:pt idx="225">
                  <c:v>56.149422514489054</c:v>
                </c:pt>
                <c:pt idx="226">
                  <c:v>72.087615026096614</c:v>
                </c:pt>
                <c:pt idx="227">
                  <c:v>72.34495651697074</c:v>
                </c:pt>
                <c:pt idx="228">
                  <c:v>60.729210419074448</c:v>
                </c:pt>
                <c:pt idx="229">
                  <c:v>58.936730403321008</c:v>
                </c:pt>
                <c:pt idx="230">
                  <c:v>71.469089932362508</c:v>
                </c:pt>
                <c:pt idx="231">
                  <c:v>87.567812479457388</c:v>
                </c:pt>
                <c:pt idx="232">
                  <c:v>91.498517029778213</c:v>
                </c:pt>
                <c:pt idx="233">
                  <c:v>76.336471222080633</c:v>
                </c:pt>
                <c:pt idx="234">
                  <c:v>82.122680667370346</c:v>
                </c:pt>
                <c:pt idx="235">
                  <c:v>79.733425708539556</c:v>
                </c:pt>
                <c:pt idx="236">
                  <c:v>61.243855283775737</c:v>
                </c:pt>
                <c:pt idx="237">
                  <c:v>75.912064696948931</c:v>
                </c:pt>
                <c:pt idx="238">
                  <c:v>85.189225328917729</c:v>
                </c:pt>
                <c:pt idx="239">
                  <c:v>70.018796532439566</c:v>
                </c:pt>
                <c:pt idx="240">
                  <c:v>83.162644325720294</c:v>
                </c:pt>
                <c:pt idx="241">
                  <c:v>54.511704508884641</c:v>
                </c:pt>
                <c:pt idx="242">
                  <c:v>56.249449717361493</c:v>
                </c:pt>
                <c:pt idx="243">
                  <c:v>79.641702248270434</c:v>
                </c:pt>
                <c:pt idx="244">
                  <c:v>56.800289406950498</c:v>
                </c:pt>
                <c:pt idx="245">
                  <c:v>88.246528119795087</c:v>
                </c:pt>
                <c:pt idx="246">
                  <c:v>74.486119424261105</c:v>
                </c:pt>
                <c:pt idx="247">
                  <c:v>59.446600029001267</c:v>
                </c:pt>
                <c:pt idx="248">
                  <c:v>54.751867834671472</c:v>
                </c:pt>
                <c:pt idx="249">
                  <c:v>82.508008173180073</c:v>
                </c:pt>
                <c:pt idx="250">
                  <c:v>67.653159185907001</c:v>
                </c:pt>
                <c:pt idx="251">
                  <c:v>58.1331957698563</c:v>
                </c:pt>
                <c:pt idx="252">
                  <c:v>52.96553552276044</c:v>
                </c:pt>
                <c:pt idx="253">
                  <c:v>73.840515959821317</c:v>
                </c:pt>
                <c:pt idx="254">
                  <c:v>87.019581902502722</c:v>
                </c:pt>
                <c:pt idx="255">
                  <c:v>58.03542603714024</c:v>
                </c:pt>
                <c:pt idx="256">
                  <c:v>85.995932096429783</c:v>
                </c:pt>
                <c:pt idx="257">
                  <c:v>94.086984871414202</c:v>
                </c:pt>
                <c:pt idx="258">
                  <c:v>82.238970006856732</c:v>
                </c:pt>
                <c:pt idx="259">
                  <c:v>72.412685057183737</c:v>
                </c:pt>
                <c:pt idx="260">
                  <c:v>64.151180523167994</c:v>
                </c:pt>
                <c:pt idx="261">
                  <c:v>58.015551095395033</c:v>
                </c:pt>
                <c:pt idx="262">
                  <c:v>79.327774697229543</c:v>
                </c:pt>
                <c:pt idx="263">
                  <c:v>69.176329975585574</c:v>
                </c:pt>
                <c:pt idx="264">
                  <c:v>75.591699978242673</c:v>
                </c:pt>
                <c:pt idx="265">
                  <c:v>79.339632300571608</c:v>
                </c:pt>
                <c:pt idx="266">
                  <c:v>82.436537351593643</c:v>
                </c:pt>
                <c:pt idx="267">
                  <c:v>66.90079177451338</c:v>
                </c:pt>
                <c:pt idx="268">
                  <c:v>65.726097425549142</c:v>
                </c:pt>
                <c:pt idx="269">
                  <c:v>74.032803008438876</c:v>
                </c:pt>
                <c:pt idx="270">
                  <c:v>48.614328520559013</c:v>
                </c:pt>
                <c:pt idx="271">
                  <c:v>67.721959341411122</c:v>
                </c:pt>
                <c:pt idx="272">
                  <c:v>80.685995050941443</c:v>
                </c:pt>
                <c:pt idx="273">
                  <c:v>67.661786364096628</c:v>
                </c:pt>
                <c:pt idx="274">
                  <c:v>64.978285180439727</c:v>
                </c:pt>
                <c:pt idx="275">
                  <c:v>63.295607672660999</c:v>
                </c:pt>
                <c:pt idx="276">
                  <c:v>74.915460174233345</c:v>
                </c:pt>
                <c:pt idx="277">
                  <c:v>87.643701559294072</c:v>
                </c:pt>
                <c:pt idx="278">
                  <c:v>96.064090109318457</c:v>
                </c:pt>
                <c:pt idx="279">
                  <c:v>53.723610381517418</c:v>
                </c:pt>
                <c:pt idx="280">
                  <c:v>68.689443889257547</c:v>
                </c:pt>
                <c:pt idx="281">
                  <c:v>82.117215095620608</c:v>
                </c:pt>
                <c:pt idx="282">
                  <c:v>87.688419664538699</c:v>
                </c:pt>
                <c:pt idx="283">
                  <c:v>89.87500807729873</c:v>
                </c:pt>
                <c:pt idx="284">
                  <c:v>73.064571460007897</c:v>
                </c:pt>
                <c:pt idx="285">
                  <c:v>91.819183115357148</c:v>
                </c:pt>
                <c:pt idx="286">
                  <c:v>85.795198505199011</c:v>
                </c:pt>
                <c:pt idx="287">
                  <c:v>59.459054735236613</c:v>
                </c:pt>
                <c:pt idx="288">
                  <c:v>83.610507069551545</c:v>
                </c:pt>
                <c:pt idx="289">
                  <c:v>64.81885638971022</c:v>
                </c:pt>
                <c:pt idx="290">
                  <c:v>84.813195590403438</c:v>
                </c:pt>
                <c:pt idx="291">
                  <c:v>76.700602963678861</c:v>
                </c:pt>
                <c:pt idx="292">
                  <c:v>63.883426440221541</c:v>
                </c:pt>
                <c:pt idx="293">
                  <c:v>86.480427801535001</c:v>
                </c:pt>
                <c:pt idx="294">
                  <c:v>79.749586184516971</c:v>
                </c:pt>
                <c:pt idx="295">
                  <c:v>85.24771171862669</c:v>
                </c:pt>
                <c:pt idx="296">
                  <c:v>73.200711371050687</c:v>
                </c:pt>
                <c:pt idx="297">
                  <c:v>69.271071525686395</c:v>
                </c:pt>
                <c:pt idx="298">
                  <c:v>80.625291072900282</c:v>
                </c:pt>
                <c:pt idx="299">
                  <c:v>75.822755697672335</c:v>
                </c:pt>
                <c:pt idx="300">
                  <c:v>45.734194100682849</c:v>
                </c:pt>
                <c:pt idx="301">
                  <c:v>93.341621116950378</c:v>
                </c:pt>
                <c:pt idx="302">
                  <c:v>67.467193126985933</c:v>
                </c:pt>
                <c:pt idx="303">
                  <c:v>74.431551569466762</c:v>
                </c:pt>
                <c:pt idx="304">
                  <c:v>82.910948021188858</c:v>
                </c:pt>
                <c:pt idx="305">
                  <c:v>55.789152258281817</c:v>
                </c:pt>
                <c:pt idx="306">
                  <c:v>45.909116876724703</c:v>
                </c:pt>
                <c:pt idx="307">
                  <c:v>77.172258704444488</c:v>
                </c:pt>
                <c:pt idx="308">
                  <c:v>92.439305712510532</c:v>
                </c:pt>
                <c:pt idx="309">
                  <c:v>74.580138114036458</c:v>
                </c:pt>
                <c:pt idx="310">
                  <c:v>85.936352666096667</c:v>
                </c:pt>
                <c:pt idx="311">
                  <c:v>82.34962552816323</c:v>
                </c:pt>
                <c:pt idx="312">
                  <c:v>81.203358188980445</c:v>
                </c:pt>
                <c:pt idx="313">
                  <c:v>69.472334748482552</c:v>
                </c:pt>
                <c:pt idx="314">
                  <c:v>71.024299401800121</c:v>
                </c:pt>
                <c:pt idx="315">
                  <c:v>60.146214014077813</c:v>
                </c:pt>
                <c:pt idx="316">
                  <c:v>64.286549814097384</c:v>
                </c:pt>
                <c:pt idx="317">
                  <c:v>80.110646474316425</c:v>
                </c:pt>
                <c:pt idx="318">
                  <c:v>93.588241817942247</c:v>
                </c:pt>
                <c:pt idx="319">
                  <c:v>65.168905683342032</c:v>
                </c:pt>
                <c:pt idx="320">
                  <c:v>83.441135001447705</c:v>
                </c:pt>
                <c:pt idx="321">
                  <c:v>77.237451777233133</c:v>
                </c:pt>
                <c:pt idx="322">
                  <c:v>75.388884160081631</c:v>
                </c:pt>
                <c:pt idx="323">
                  <c:v>82.976432943997324</c:v>
                </c:pt>
                <c:pt idx="324">
                  <c:v>84.260384527780133</c:v>
                </c:pt>
                <c:pt idx="325">
                  <c:v>76.803621137542535</c:v>
                </c:pt>
                <c:pt idx="326">
                  <c:v>84.381874461327726</c:v>
                </c:pt>
                <c:pt idx="327">
                  <c:v>59.257965211798087</c:v>
                </c:pt>
                <c:pt idx="328">
                  <c:v>65.923791056588357</c:v>
                </c:pt>
                <c:pt idx="329">
                  <c:v>58.468589990949162</c:v>
                </c:pt>
                <c:pt idx="330">
                  <c:v>69.80671339693933</c:v>
                </c:pt>
                <c:pt idx="331">
                  <c:v>61.147647981204187</c:v>
                </c:pt>
                <c:pt idx="332">
                  <c:v>74.888537261186215</c:v>
                </c:pt>
                <c:pt idx="333">
                  <c:v>54.051510805684167</c:v>
                </c:pt>
                <c:pt idx="334">
                  <c:v>63.931077786017973</c:v>
                </c:pt>
                <c:pt idx="335">
                  <c:v>65.653955486154786</c:v>
                </c:pt>
                <c:pt idx="336">
                  <c:v>79.796255421031702</c:v>
                </c:pt>
                <c:pt idx="337">
                  <c:v>75.569921619019709</c:v>
                </c:pt>
                <c:pt idx="338">
                  <c:v>69.877427160630958</c:v>
                </c:pt>
                <c:pt idx="339">
                  <c:v>77.768410868624201</c:v>
                </c:pt>
                <c:pt idx="340">
                  <c:v>86.437500544513043</c:v>
                </c:pt>
                <c:pt idx="341">
                  <c:v>93.950553786088705</c:v>
                </c:pt>
                <c:pt idx="342">
                  <c:v>80.872494734735014</c:v>
                </c:pt>
                <c:pt idx="343">
                  <c:v>41.014132822673183</c:v>
                </c:pt>
                <c:pt idx="344">
                  <c:v>90.20293379023947</c:v>
                </c:pt>
                <c:pt idx="345">
                  <c:v>64.346765861537506</c:v>
                </c:pt>
                <c:pt idx="346">
                  <c:v>78.144801709040706</c:v>
                </c:pt>
                <c:pt idx="347">
                  <c:v>84.114178649833292</c:v>
                </c:pt>
                <c:pt idx="348">
                  <c:v>81.57983553065398</c:v>
                </c:pt>
                <c:pt idx="349">
                  <c:v>80.546071992983315</c:v>
                </c:pt>
                <c:pt idx="350">
                  <c:v>89.273645867095695</c:v>
                </c:pt>
                <c:pt idx="351">
                  <c:v>73.136891414103019</c:v>
                </c:pt>
                <c:pt idx="352">
                  <c:v>79.080615534826691</c:v>
                </c:pt>
                <c:pt idx="353">
                  <c:v>70.298902211474143</c:v>
                </c:pt>
                <c:pt idx="354">
                  <c:v>65.955166027710121</c:v>
                </c:pt>
                <c:pt idx="355">
                  <c:v>100.0613132744391</c:v>
                </c:pt>
                <c:pt idx="356">
                  <c:v>72.66363244659982</c:v>
                </c:pt>
                <c:pt idx="357">
                  <c:v>85.742318640332783</c:v>
                </c:pt>
                <c:pt idx="358">
                  <c:v>73.535314414544672</c:v>
                </c:pt>
                <c:pt idx="359">
                  <c:v>80.716293232274637</c:v>
                </c:pt>
                <c:pt idx="360">
                  <c:v>80.33728569397914</c:v>
                </c:pt>
                <c:pt idx="361">
                  <c:v>79.440733383227467</c:v>
                </c:pt>
                <c:pt idx="362">
                  <c:v>81.163201278836596</c:v>
                </c:pt>
                <c:pt idx="363">
                  <c:v>85.806396927979094</c:v>
                </c:pt>
                <c:pt idx="364">
                  <c:v>79.399178953162178</c:v>
                </c:pt>
                <c:pt idx="365">
                  <c:v>104.1205978361463</c:v>
                </c:pt>
                <c:pt idx="366">
                  <c:v>94.377345488518216</c:v>
                </c:pt>
                <c:pt idx="367">
                  <c:v>91.636192767154114</c:v>
                </c:pt>
                <c:pt idx="368">
                  <c:v>77.427945557073627</c:v>
                </c:pt>
                <c:pt idx="369">
                  <c:v>90.665745685851945</c:v>
                </c:pt>
                <c:pt idx="370">
                  <c:v>106.2201973701647</c:v>
                </c:pt>
                <c:pt idx="371">
                  <c:v>83.312673061402307</c:v>
                </c:pt>
                <c:pt idx="372">
                  <c:v>71.543533512935085</c:v>
                </c:pt>
                <c:pt idx="373">
                  <c:v>49.433202242313591</c:v>
                </c:pt>
                <c:pt idx="374">
                  <c:v>75.186948570977606</c:v>
                </c:pt>
                <c:pt idx="375">
                  <c:v>103.8409870228593</c:v>
                </c:pt>
                <c:pt idx="376">
                  <c:v>86.709800632136506</c:v>
                </c:pt>
                <c:pt idx="377">
                  <c:v>80.681662788422742</c:v>
                </c:pt>
                <c:pt idx="378">
                  <c:v>92.367668392701674</c:v>
                </c:pt>
                <c:pt idx="379">
                  <c:v>70.553902816919646</c:v>
                </c:pt>
                <c:pt idx="380">
                  <c:v>79.301443418515447</c:v>
                </c:pt>
                <c:pt idx="381">
                  <c:v>71.999441824812564</c:v>
                </c:pt>
                <c:pt idx="382">
                  <c:v>78.017683307286148</c:v>
                </c:pt>
                <c:pt idx="383">
                  <c:v>75.989277035214045</c:v>
                </c:pt>
                <c:pt idx="384">
                  <c:v>66.827380110301434</c:v>
                </c:pt>
                <c:pt idx="385">
                  <c:v>71.925842970055442</c:v>
                </c:pt>
                <c:pt idx="386">
                  <c:v>82.859707010660273</c:v>
                </c:pt>
                <c:pt idx="387">
                  <c:v>79.701648064830565</c:v>
                </c:pt>
                <c:pt idx="388">
                  <c:v>61.22084053496858</c:v>
                </c:pt>
                <c:pt idx="389">
                  <c:v>88.518780354573096</c:v>
                </c:pt>
                <c:pt idx="390">
                  <c:v>76.040372392972756</c:v>
                </c:pt>
                <c:pt idx="391">
                  <c:v>48.466376291905377</c:v>
                </c:pt>
                <c:pt idx="392">
                  <c:v>81.09402907547549</c:v>
                </c:pt>
                <c:pt idx="393">
                  <c:v>68.916681895546446</c:v>
                </c:pt>
                <c:pt idx="394">
                  <c:v>67.105985353774358</c:v>
                </c:pt>
                <c:pt idx="395">
                  <c:v>82.47419918816999</c:v>
                </c:pt>
                <c:pt idx="396">
                  <c:v>66.869224171972135</c:v>
                </c:pt>
                <c:pt idx="397">
                  <c:v>97.798583218742579</c:v>
                </c:pt>
                <c:pt idx="398">
                  <c:v>71.375454006121629</c:v>
                </c:pt>
                <c:pt idx="399">
                  <c:v>90.639336447792772</c:v>
                </c:pt>
                <c:pt idx="400">
                  <c:v>90.069073506882248</c:v>
                </c:pt>
                <c:pt idx="401">
                  <c:v>63.967384900962919</c:v>
                </c:pt>
              </c:numCache>
            </c:numRef>
          </c:xVal>
          <c:yVal>
            <c:numRef>
              <c:f>'5 pH vs Particle Scatter'!$P$1465:$P$1866</c:f>
              <c:numCache>
                <c:formatCode>General</c:formatCode>
                <c:ptCount val="402"/>
                <c:pt idx="0">
                  <c:v>6.4469658532437659</c:v>
                </c:pt>
                <c:pt idx="1">
                  <c:v>7.0418931408799281</c:v>
                </c:pt>
                <c:pt idx="2">
                  <c:v>6.6160239495154247</c:v>
                </c:pt>
                <c:pt idx="3">
                  <c:v>6.6869936385053572</c:v>
                </c:pt>
                <c:pt idx="4">
                  <c:v>7.4867529392054646</c:v>
                </c:pt>
                <c:pt idx="5">
                  <c:v>7.4506899228887562</c:v>
                </c:pt>
                <c:pt idx="6">
                  <c:v>6.8365330367781789</c:v>
                </c:pt>
                <c:pt idx="7">
                  <c:v>7.4369011815851556</c:v>
                </c:pt>
                <c:pt idx="8">
                  <c:v>7.3278583180613479</c:v>
                </c:pt>
                <c:pt idx="9">
                  <c:v>6.3607973777702229</c:v>
                </c:pt>
                <c:pt idx="10">
                  <c:v>7.0042304327972857</c:v>
                </c:pt>
                <c:pt idx="11">
                  <c:v>6.0826523027382464</c:v>
                </c:pt>
                <c:pt idx="12">
                  <c:v>6.5765325577862024</c:v>
                </c:pt>
                <c:pt idx="13">
                  <c:v>6.0871379281205247</c:v>
                </c:pt>
                <c:pt idx="14">
                  <c:v>7.3272826765440069</c:v>
                </c:pt>
                <c:pt idx="15">
                  <c:v>7.1259221274612869</c:v>
                </c:pt>
                <c:pt idx="16">
                  <c:v>7.0387392400038378</c:v>
                </c:pt>
                <c:pt idx="17">
                  <c:v>6.5472337053116982</c:v>
                </c:pt>
                <c:pt idx="18">
                  <c:v>6.6325813903101833</c:v>
                </c:pt>
                <c:pt idx="19">
                  <c:v>6.0287173019952549</c:v>
                </c:pt>
                <c:pt idx="20">
                  <c:v>6.8419157963542441</c:v>
                </c:pt>
                <c:pt idx="21">
                  <c:v>7.1469764255773107</c:v>
                </c:pt>
                <c:pt idx="22">
                  <c:v>6.4692512962863304</c:v>
                </c:pt>
                <c:pt idx="23">
                  <c:v>7.2824610293422118</c:v>
                </c:pt>
                <c:pt idx="24">
                  <c:v>6.0275860148211997</c:v>
                </c:pt>
                <c:pt idx="25">
                  <c:v>6.426276443567593</c:v>
                </c:pt>
                <c:pt idx="26">
                  <c:v>7.1913159938241087</c:v>
                </c:pt>
                <c:pt idx="27">
                  <c:v>6.3757018481887489</c:v>
                </c:pt>
                <c:pt idx="28">
                  <c:v>6.937995254931681</c:v>
                </c:pt>
                <c:pt idx="29">
                  <c:v>6.2971464491396114</c:v>
                </c:pt>
                <c:pt idx="30">
                  <c:v>6.4567356365310458</c:v>
                </c:pt>
                <c:pt idx="31">
                  <c:v>7.2768103710731529</c:v>
                </c:pt>
                <c:pt idx="32">
                  <c:v>6.9471283818275644</c:v>
                </c:pt>
                <c:pt idx="33">
                  <c:v>6.924932967247913</c:v>
                </c:pt>
                <c:pt idx="34">
                  <c:v>6.4616563579397237</c:v>
                </c:pt>
                <c:pt idx="35">
                  <c:v>6.7547043878701318</c:v>
                </c:pt>
                <c:pt idx="36">
                  <c:v>7.1665918651016893</c:v>
                </c:pt>
                <c:pt idx="37">
                  <c:v>6.997555011819383</c:v>
                </c:pt>
                <c:pt idx="38">
                  <c:v>6.3307314591221244</c:v>
                </c:pt>
                <c:pt idx="39">
                  <c:v>6.8000799431480434</c:v>
                </c:pt>
                <c:pt idx="40">
                  <c:v>6.8768146698891872</c:v>
                </c:pt>
                <c:pt idx="41">
                  <c:v>7.4520987180761384</c:v>
                </c:pt>
                <c:pt idx="42">
                  <c:v>7.0207489531120686</c:v>
                </c:pt>
                <c:pt idx="43">
                  <c:v>7.1965983950223196</c:v>
                </c:pt>
                <c:pt idx="44">
                  <c:v>6.8799126947632114</c:v>
                </c:pt>
                <c:pt idx="45">
                  <c:v>6.6810024317941723</c:v>
                </c:pt>
                <c:pt idx="46">
                  <c:v>7.0016408874047293</c:v>
                </c:pt>
                <c:pt idx="47">
                  <c:v>7.1541638691323346</c:v>
                </c:pt>
                <c:pt idx="48">
                  <c:v>6.8602934271833602</c:v>
                </c:pt>
                <c:pt idx="49">
                  <c:v>6.1568517605016</c:v>
                </c:pt>
                <c:pt idx="50">
                  <c:v>7.2320825443510417</c:v>
                </c:pt>
                <c:pt idx="51">
                  <c:v>7.4361720285571442</c:v>
                </c:pt>
                <c:pt idx="52">
                  <c:v>6.0364739496471804</c:v>
                </c:pt>
                <c:pt idx="53">
                  <c:v>6.9740682303549333</c:v>
                </c:pt>
                <c:pt idx="54">
                  <c:v>7.2336335605024171</c:v>
                </c:pt>
                <c:pt idx="55">
                  <c:v>6.2381051450614642</c:v>
                </c:pt>
                <c:pt idx="56">
                  <c:v>7.0639812427089144</c:v>
                </c:pt>
                <c:pt idx="57">
                  <c:v>6.4970205106545764</c:v>
                </c:pt>
                <c:pt idx="58">
                  <c:v>7.3196286034415152</c:v>
                </c:pt>
                <c:pt idx="59">
                  <c:v>7.3027019638468698</c:v>
                </c:pt>
                <c:pt idx="60">
                  <c:v>6.1086703316918376</c:v>
                </c:pt>
                <c:pt idx="61">
                  <c:v>6.6662751103175486</c:v>
                </c:pt>
                <c:pt idx="62">
                  <c:v>7.1591571294976184</c:v>
                </c:pt>
                <c:pt idx="63">
                  <c:v>6.7015809239567261</c:v>
                </c:pt>
                <c:pt idx="64">
                  <c:v>6.2016220154084616</c:v>
                </c:pt>
                <c:pt idx="65">
                  <c:v>6.7445493708018542</c:v>
                </c:pt>
                <c:pt idx="66">
                  <c:v>6.0599219599291416</c:v>
                </c:pt>
                <c:pt idx="67">
                  <c:v>6.5109062498719377</c:v>
                </c:pt>
                <c:pt idx="68">
                  <c:v>7.39055181719446</c:v>
                </c:pt>
                <c:pt idx="69">
                  <c:v>7.4363715226257261</c:v>
                </c:pt>
                <c:pt idx="70">
                  <c:v>6.0584070250314994</c:v>
                </c:pt>
                <c:pt idx="71">
                  <c:v>6.6116670516092437</c:v>
                </c:pt>
                <c:pt idx="72">
                  <c:v>7.3905014518864434</c:v>
                </c:pt>
                <c:pt idx="73">
                  <c:v>7.3160256796992584</c:v>
                </c:pt>
                <c:pt idx="74">
                  <c:v>6.5392367268296328</c:v>
                </c:pt>
                <c:pt idx="75">
                  <c:v>6.5296543334075841</c:v>
                </c:pt>
                <c:pt idx="76">
                  <c:v>6.4308584874811228</c:v>
                </c:pt>
                <c:pt idx="77">
                  <c:v>6.0516469628599721</c:v>
                </c:pt>
                <c:pt idx="78">
                  <c:v>6.2560625449687199</c:v>
                </c:pt>
                <c:pt idx="79">
                  <c:v>6.2686424089922728</c:v>
                </c:pt>
                <c:pt idx="80">
                  <c:v>6.2317812449857781</c:v>
                </c:pt>
                <c:pt idx="81">
                  <c:v>6.921279366478517</c:v>
                </c:pt>
                <c:pt idx="82">
                  <c:v>6.0725440665731716</c:v>
                </c:pt>
                <c:pt idx="83">
                  <c:v>7.2809429504331327</c:v>
                </c:pt>
                <c:pt idx="84">
                  <c:v>6.01102956683164</c:v>
                </c:pt>
                <c:pt idx="85">
                  <c:v>6.0611627123321457</c:v>
                </c:pt>
                <c:pt idx="86">
                  <c:v>7.2429793591774336</c:v>
                </c:pt>
                <c:pt idx="87">
                  <c:v>7.1602096885299007</c:v>
                </c:pt>
                <c:pt idx="88">
                  <c:v>7.1056986209349589</c:v>
                </c:pt>
                <c:pt idx="89">
                  <c:v>6.3307563951534709</c:v>
                </c:pt>
                <c:pt idx="90">
                  <c:v>6.0622459882648592</c:v>
                </c:pt>
                <c:pt idx="91">
                  <c:v>6.0930621254348312</c:v>
                </c:pt>
                <c:pt idx="92">
                  <c:v>6.9292355190144219</c:v>
                </c:pt>
                <c:pt idx="93">
                  <c:v>6.1580182267219996</c:v>
                </c:pt>
                <c:pt idx="94">
                  <c:v>6.7074742361258934</c:v>
                </c:pt>
                <c:pt idx="95">
                  <c:v>6.7661209538663476</c:v>
                </c:pt>
                <c:pt idx="96">
                  <c:v>6.8388271976526873</c:v>
                </c:pt>
                <c:pt idx="97">
                  <c:v>7.2755220016798434</c:v>
                </c:pt>
                <c:pt idx="98">
                  <c:v>6.6378202567038507</c:v>
                </c:pt>
                <c:pt idx="99">
                  <c:v>6.8258559518120467</c:v>
                </c:pt>
                <c:pt idx="100">
                  <c:v>6.4922891304139672</c:v>
                </c:pt>
                <c:pt idx="101">
                  <c:v>7.0972295395546734</c:v>
                </c:pt>
                <c:pt idx="102">
                  <c:v>6.7669131933011268</c:v>
                </c:pt>
                <c:pt idx="103">
                  <c:v>6.5516789816342289</c:v>
                </c:pt>
                <c:pt idx="104">
                  <c:v>6.3915727893522716</c:v>
                </c:pt>
                <c:pt idx="105">
                  <c:v>6.6266414689126494</c:v>
                </c:pt>
                <c:pt idx="106">
                  <c:v>7.3408388745764359</c:v>
                </c:pt>
                <c:pt idx="107">
                  <c:v>7.205221395577273</c:v>
                </c:pt>
                <c:pt idx="108">
                  <c:v>7.2671748421753311</c:v>
                </c:pt>
                <c:pt idx="109">
                  <c:v>6.1057379184647171</c:v>
                </c:pt>
                <c:pt idx="110">
                  <c:v>6.602192668633565</c:v>
                </c:pt>
                <c:pt idx="111">
                  <c:v>6.6587247249506234</c:v>
                </c:pt>
                <c:pt idx="112">
                  <c:v>6.9225108400487549</c:v>
                </c:pt>
                <c:pt idx="113">
                  <c:v>6.3637057554520942</c:v>
                </c:pt>
                <c:pt idx="114">
                  <c:v>6.3864108305005827</c:v>
                </c:pt>
                <c:pt idx="115">
                  <c:v>6.7140271940531502</c:v>
                </c:pt>
                <c:pt idx="116">
                  <c:v>7.1046030225984609</c:v>
                </c:pt>
                <c:pt idx="117">
                  <c:v>6.228072851136738</c:v>
                </c:pt>
                <c:pt idx="118">
                  <c:v>7.2944394349695276</c:v>
                </c:pt>
                <c:pt idx="119">
                  <c:v>7.1197371076770359</c:v>
                </c:pt>
                <c:pt idx="120">
                  <c:v>6.3060965828199009</c:v>
                </c:pt>
                <c:pt idx="121">
                  <c:v>6.5217138118532896</c:v>
                </c:pt>
                <c:pt idx="122">
                  <c:v>6.9164714832764878</c:v>
                </c:pt>
                <c:pt idx="123">
                  <c:v>6.6963577796088369</c:v>
                </c:pt>
                <c:pt idx="124">
                  <c:v>6.5306837381046554</c:v>
                </c:pt>
                <c:pt idx="125">
                  <c:v>6.8710486268314277</c:v>
                </c:pt>
                <c:pt idx="126">
                  <c:v>6.8576585280724833</c:v>
                </c:pt>
                <c:pt idx="127">
                  <c:v>6.6381546579246251</c:v>
                </c:pt>
                <c:pt idx="128">
                  <c:v>7.4600739287472324</c:v>
                </c:pt>
                <c:pt idx="129">
                  <c:v>7.0322020591298138</c:v>
                </c:pt>
                <c:pt idx="130">
                  <c:v>6.5757583245674693</c:v>
                </c:pt>
                <c:pt idx="131">
                  <c:v>6.9161701066136523</c:v>
                </c:pt>
                <c:pt idx="132">
                  <c:v>7.4043183693655346</c:v>
                </c:pt>
                <c:pt idx="133">
                  <c:v>6.5622373865249974</c:v>
                </c:pt>
                <c:pt idx="134">
                  <c:v>6.2486246697302326</c:v>
                </c:pt>
                <c:pt idx="135">
                  <c:v>7.0449762358153389</c:v>
                </c:pt>
                <c:pt idx="136">
                  <c:v>6.2204440643823142</c:v>
                </c:pt>
                <c:pt idx="137">
                  <c:v>6.2532150086768459</c:v>
                </c:pt>
                <c:pt idx="138">
                  <c:v>7.0029648298866469</c:v>
                </c:pt>
                <c:pt idx="139">
                  <c:v>6.5339366602059608</c:v>
                </c:pt>
                <c:pt idx="140">
                  <c:v>6.8228826225820329</c:v>
                </c:pt>
                <c:pt idx="141">
                  <c:v>6.7064403786521014</c:v>
                </c:pt>
                <c:pt idx="142">
                  <c:v>6.867447599130541</c:v>
                </c:pt>
                <c:pt idx="143">
                  <c:v>7.4799938899007197</c:v>
                </c:pt>
                <c:pt idx="144">
                  <c:v>6.5329259613553834</c:v>
                </c:pt>
                <c:pt idx="145">
                  <c:v>6.9815130082390793</c:v>
                </c:pt>
                <c:pt idx="146">
                  <c:v>7.2076459680617022</c:v>
                </c:pt>
                <c:pt idx="147">
                  <c:v>6.7536409307495644</c:v>
                </c:pt>
                <c:pt idx="148">
                  <c:v>6.6131012566471448</c:v>
                </c:pt>
                <c:pt idx="149">
                  <c:v>6.9447309816520617</c:v>
                </c:pt>
                <c:pt idx="150">
                  <c:v>7.3644402291548889</c:v>
                </c:pt>
                <c:pt idx="151">
                  <c:v>7.221188528386743</c:v>
                </c:pt>
                <c:pt idx="152">
                  <c:v>6.9287591030487548</c:v>
                </c:pt>
                <c:pt idx="153">
                  <c:v>6.6155952404844918</c:v>
                </c:pt>
                <c:pt idx="154">
                  <c:v>6.9881750500660758</c:v>
                </c:pt>
                <c:pt idx="155">
                  <c:v>6.6176483123767627</c:v>
                </c:pt>
                <c:pt idx="156">
                  <c:v>6.5136719682520701</c:v>
                </c:pt>
                <c:pt idx="157">
                  <c:v>6.8125572186150061</c:v>
                </c:pt>
                <c:pt idx="158">
                  <c:v>7.4299607513735584</c:v>
                </c:pt>
                <c:pt idx="159">
                  <c:v>6.3896306756404897</c:v>
                </c:pt>
                <c:pt idx="160">
                  <c:v>7.2858464060546861</c:v>
                </c:pt>
                <c:pt idx="161">
                  <c:v>7.3706826658098894</c:v>
                </c:pt>
                <c:pt idx="162">
                  <c:v>7.0653641979349668</c:v>
                </c:pt>
                <c:pt idx="163">
                  <c:v>6.0871254182522989</c:v>
                </c:pt>
                <c:pt idx="164">
                  <c:v>6.0498046631870501</c:v>
                </c:pt>
                <c:pt idx="165">
                  <c:v>6.4429522163577504</c:v>
                </c:pt>
                <c:pt idx="166">
                  <c:v>7.0615820254012913</c:v>
                </c:pt>
                <c:pt idx="167">
                  <c:v>7.2443487471425527</c:v>
                </c:pt>
                <c:pt idx="168">
                  <c:v>6.0902135139011779</c:v>
                </c:pt>
                <c:pt idx="169">
                  <c:v>6.9319959362335606</c:v>
                </c:pt>
                <c:pt idx="170">
                  <c:v>7.3883527693601643</c:v>
                </c:pt>
                <c:pt idx="171">
                  <c:v>7.40442093220339</c:v>
                </c:pt>
                <c:pt idx="172">
                  <c:v>6.2450316746147347</c:v>
                </c:pt>
                <c:pt idx="173">
                  <c:v>7.0840604365473432</c:v>
                </c:pt>
                <c:pt idx="174">
                  <c:v>6.1925248899220424</c:v>
                </c:pt>
                <c:pt idx="175">
                  <c:v>7.3797834246191396</c:v>
                </c:pt>
                <c:pt idx="176">
                  <c:v>6.3483190427202256</c:v>
                </c:pt>
                <c:pt idx="177">
                  <c:v>6.7126348093001518</c:v>
                </c:pt>
                <c:pt idx="178">
                  <c:v>6.775903584662414</c:v>
                </c:pt>
                <c:pt idx="179">
                  <c:v>7.3819612683194631</c:v>
                </c:pt>
                <c:pt idx="180">
                  <c:v>6.026810902100121</c:v>
                </c:pt>
                <c:pt idx="181">
                  <c:v>6.6487468174951978</c:v>
                </c:pt>
                <c:pt idx="182">
                  <c:v>6.9084568339851167</c:v>
                </c:pt>
                <c:pt idx="183">
                  <c:v>6.6591074845416784</c:v>
                </c:pt>
                <c:pt idx="184">
                  <c:v>7.248545309491492</c:v>
                </c:pt>
                <c:pt idx="185">
                  <c:v>7.2236180709391817</c:v>
                </c:pt>
                <c:pt idx="186">
                  <c:v>7.1655739284776354</c:v>
                </c:pt>
                <c:pt idx="187">
                  <c:v>6.7083223877429239</c:v>
                </c:pt>
                <c:pt idx="188">
                  <c:v>6.4215746252503338</c:v>
                </c:pt>
                <c:pt idx="189">
                  <c:v>6.1329070709545181</c:v>
                </c:pt>
                <c:pt idx="190">
                  <c:v>6.9229470376047031</c:v>
                </c:pt>
                <c:pt idx="191">
                  <c:v>7.1967070220116094</c:v>
                </c:pt>
                <c:pt idx="192">
                  <c:v>7.2038785193697192</c:v>
                </c:pt>
                <c:pt idx="193">
                  <c:v>6.2062814162189897</c:v>
                </c:pt>
                <c:pt idx="194">
                  <c:v>6.2727264792560078</c:v>
                </c:pt>
                <c:pt idx="195">
                  <c:v>6.7845981371536794</c:v>
                </c:pt>
                <c:pt idx="196">
                  <c:v>6.2727374508106513</c:v>
                </c:pt>
                <c:pt idx="197">
                  <c:v>6.0542405707871429</c:v>
                </c:pt>
                <c:pt idx="198">
                  <c:v>6.3307293136052634</c:v>
                </c:pt>
                <c:pt idx="199">
                  <c:v>6.4215067483630701</c:v>
                </c:pt>
                <c:pt idx="200">
                  <c:v>7.4616589659577128</c:v>
                </c:pt>
                <c:pt idx="201">
                  <c:v>7.211160232746094</c:v>
                </c:pt>
                <c:pt idx="202">
                  <c:v>6.2851614746755917</c:v>
                </c:pt>
                <c:pt idx="203">
                  <c:v>6.227148471554945</c:v>
                </c:pt>
                <c:pt idx="204">
                  <c:v>6.1635204234613932</c:v>
                </c:pt>
                <c:pt idx="205">
                  <c:v>6.5366973979881626</c:v>
                </c:pt>
                <c:pt idx="206">
                  <c:v>6.8579938174253892</c:v>
                </c:pt>
                <c:pt idx="207">
                  <c:v>7.1302081659893952</c:v>
                </c:pt>
                <c:pt idx="208">
                  <c:v>6.5775870835784422</c:v>
                </c:pt>
                <c:pt idx="209">
                  <c:v>7.2601621176587994</c:v>
                </c:pt>
                <c:pt idx="210">
                  <c:v>6.5883266901503106</c:v>
                </c:pt>
                <c:pt idx="211">
                  <c:v>6.5319993074776246</c:v>
                </c:pt>
                <c:pt idx="212">
                  <c:v>6.0497840318436404</c:v>
                </c:pt>
                <c:pt idx="213">
                  <c:v>6.5707765648048424</c:v>
                </c:pt>
                <c:pt idx="214">
                  <c:v>7.101912451065802</c:v>
                </c:pt>
                <c:pt idx="215">
                  <c:v>7.3006084778701554</c:v>
                </c:pt>
                <c:pt idx="216">
                  <c:v>6.3483370363520146</c:v>
                </c:pt>
                <c:pt idx="217">
                  <c:v>6.1773279334366329</c:v>
                </c:pt>
                <c:pt idx="218">
                  <c:v>6.4382169728028273</c:v>
                </c:pt>
                <c:pt idx="219">
                  <c:v>7.3409002660049856</c:v>
                </c:pt>
                <c:pt idx="220">
                  <c:v>6.1779656486123704</c:v>
                </c:pt>
                <c:pt idx="221">
                  <c:v>7.3028986922841899</c:v>
                </c:pt>
                <c:pt idx="222">
                  <c:v>6.0683777369230034</c:v>
                </c:pt>
                <c:pt idx="223">
                  <c:v>7.4945008740851131</c:v>
                </c:pt>
                <c:pt idx="224">
                  <c:v>6.9088452227692247</c:v>
                </c:pt>
                <c:pt idx="225">
                  <c:v>7.1582280414237571</c:v>
                </c:pt>
                <c:pt idx="226">
                  <c:v>6.2520300782890166</c:v>
                </c:pt>
                <c:pt idx="227">
                  <c:v>7.3303873503139041</c:v>
                </c:pt>
                <c:pt idx="228">
                  <c:v>6.2760671580753202</c:v>
                </c:pt>
                <c:pt idx="229">
                  <c:v>7.0581912454252294</c:v>
                </c:pt>
                <c:pt idx="230">
                  <c:v>7.3043005077224699</c:v>
                </c:pt>
                <c:pt idx="231">
                  <c:v>6.6122275363000469</c:v>
                </c:pt>
                <c:pt idx="232">
                  <c:v>7.1794172990760501</c:v>
                </c:pt>
                <c:pt idx="233">
                  <c:v>6.4550783154436999</c:v>
                </c:pt>
                <c:pt idx="234">
                  <c:v>6.9398887666398146</c:v>
                </c:pt>
                <c:pt idx="235">
                  <c:v>6.9977958310443</c:v>
                </c:pt>
                <c:pt idx="236">
                  <c:v>6.9867679569045542</c:v>
                </c:pt>
                <c:pt idx="237">
                  <c:v>7.0350073362309988</c:v>
                </c:pt>
                <c:pt idx="238">
                  <c:v>6.037790120938844</c:v>
                </c:pt>
                <c:pt idx="239">
                  <c:v>6.7721132906351702</c:v>
                </c:pt>
                <c:pt idx="240">
                  <c:v>6.9658619356016471</c:v>
                </c:pt>
                <c:pt idx="241">
                  <c:v>6.4986842357230676</c:v>
                </c:pt>
                <c:pt idx="242">
                  <c:v>7.0962314474710944</c:v>
                </c:pt>
                <c:pt idx="243">
                  <c:v>6.8450930260689606</c:v>
                </c:pt>
                <c:pt idx="244">
                  <c:v>6.9925008894437832</c:v>
                </c:pt>
                <c:pt idx="245">
                  <c:v>6.0623684397698909</c:v>
                </c:pt>
                <c:pt idx="246">
                  <c:v>6.1004604180379074</c:v>
                </c:pt>
                <c:pt idx="247">
                  <c:v>6.0938472633291774</c:v>
                </c:pt>
                <c:pt idx="248">
                  <c:v>7.3249104021393361</c:v>
                </c:pt>
                <c:pt idx="249">
                  <c:v>6.4211585436612832</c:v>
                </c:pt>
                <c:pt idx="250">
                  <c:v>6.3749354195964321</c:v>
                </c:pt>
                <c:pt idx="251">
                  <c:v>6.7605894701080773</c:v>
                </c:pt>
                <c:pt idx="252">
                  <c:v>6.5954722756114252</c:v>
                </c:pt>
                <c:pt idx="253">
                  <c:v>7.0457455382069707</c:v>
                </c:pt>
                <c:pt idx="254">
                  <c:v>7.4114884838616559</c:v>
                </c:pt>
                <c:pt idx="255">
                  <c:v>6.6755564043872777</c:v>
                </c:pt>
                <c:pt idx="256">
                  <c:v>6.6821097834507883</c:v>
                </c:pt>
                <c:pt idx="257">
                  <c:v>7.4020948732324516</c:v>
                </c:pt>
                <c:pt idx="258">
                  <c:v>7.188286792202514</c:v>
                </c:pt>
                <c:pt idx="259">
                  <c:v>6.4615186342169224</c:v>
                </c:pt>
                <c:pt idx="260">
                  <c:v>6.3506111880551162</c:v>
                </c:pt>
                <c:pt idx="261">
                  <c:v>6.1797980510005246</c:v>
                </c:pt>
                <c:pt idx="262">
                  <c:v>6.1281045452440823</c:v>
                </c:pt>
                <c:pt idx="263">
                  <c:v>6.8989531742091561</c:v>
                </c:pt>
                <c:pt idx="264">
                  <c:v>6.3883564121897098</c:v>
                </c:pt>
                <c:pt idx="265">
                  <c:v>7.1411775729253462</c:v>
                </c:pt>
                <c:pt idx="266">
                  <c:v>6.5257808014292422</c:v>
                </c:pt>
                <c:pt idx="267">
                  <c:v>6.6597834595707521</c:v>
                </c:pt>
                <c:pt idx="268">
                  <c:v>6.8674202114942613</c:v>
                </c:pt>
                <c:pt idx="269">
                  <c:v>6.4596952020642302</c:v>
                </c:pt>
                <c:pt idx="270">
                  <c:v>7.1922143231248938</c:v>
                </c:pt>
                <c:pt idx="271">
                  <c:v>6.2238742046122111</c:v>
                </c:pt>
                <c:pt idx="272">
                  <c:v>6.3364039641908398</c:v>
                </c:pt>
                <c:pt idx="273">
                  <c:v>6.4330406051560498</c:v>
                </c:pt>
                <c:pt idx="274">
                  <c:v>6.2014122763534134</c:v>
                </c:pt>
                <c:pt idx="275">
                  <c:v>6.0104733928205221</c:v>
                </c:pt>
                <c:pt idx="276">
                  <c:v>6.1848711871988273</c:v>
                </c:pt>
                <c:pt idx="277">
                  <c:v>6.7140756032986486</c:v>
                </c:pt>
                <c:pt idx="278">
                  <c:v>6.6052242993185946</c:v>
                </c:pt>
                <c:pt idx="279">
                  <c:v>6.4286753332888056</c:v>
                </c:pt>
                <c:pt idx="280">
                  <c:v>7.2205850155833406</c:v>
                </c:pt>
                <c:pt idx="281">
                  <c:v>6.0195028852661041</c:v>
                </c:pt>
                <c:pt idx="282">
                  <c:v>7.3189193342355097</c:v>
                </c:pt>
                <c:pt idx="283">
                  <c:v>6.0207932038692906</c:v>
                </c:pt>
                <c:pt idx="284">
                  <c:v>6.7781859326150489</c:v>
                </c:pt>
                <c:pt idx="285">
                  <c:v>6.0636334473103366</c:v>
                </c:pt>
                <c:pt idx="286">
                  <c:v>7.1026065657058286</c:v>
                </c:pt>
                <c:pt idx="287">
                  <c:v>6.678326911334711</c:v>
                </c:pt>
                <c:pt idx="288">
                  <c:v>7.1754795191117147</c:v>
                </c:pt>
                <c:pt idx="289">
                  <c:v>6.8451125467257814</c:v>
                </c:pt>
                <c:pt idx="290">
                  <c:v>7.1472147013544927</c:v>
                </c:pt>
                <c:pt idx="291">
                  <c:v>6.9353785320041386</c:v>
                </c:pt>
                <c:pt idx="292">
                  <c:v>7.0409243857652353</c:v>
                </c:pt>
                <c:pt idx="293">
                  <c:v>6.454692533917993</c:v>
                </c:pt>
                <c:pt idx="294">
                  <c:v>6.649259881585758</c:v>
                </c:pt>
                <c:pt idx="295">
                  <c:v>7.2042164022367512</c:v>
                </c:pt>
                <c:pt idx="296">
                  <c:v>7.2014080823121454</c:v>
                </c:pt>
                <c:pt idx="297">
                  <c:v>6.0819154548202032</c:v>
                </c:pt>
                <c:pt idx="298">
                  <c:v>6.2030311234165278</c:v>
                </c:pt>
                <c:pt idx="299">
                  <c:v>6.2615496435074869</c:v>
                </c:pt>
                <c:pt idx="300">
                  <c:v>6.9490678181229013</c:v>
                </c:pt>
                <c:pt idx="301">
                  <c:v>7.2176546821352074</c:v>
                </c:pt>
                <c:pt idx="302">
                  <c:v>6.2653454262359762</c:v>
                </c:pt>
                <c:pt idx="303">
                  <c:v>6.465352925617057</c:v>
                </c:pt>
                <c:pt idx="304">
                  <c:v>6.0753390171959607</c:v>
                </c:pt>
                <c:pt idx="305">
                  <c:v>6.098542288431549</c:v>
                </c:pt>
                <c:pt idx="306">
                  <c:v>6.5210149893882638</c:v>
                </c:pt>
                <c:pt idx="307">
                  <c:v>7.4770046092867624</c:v>
                </c:pt>
                <c:pt idx="308">
                  <c:v>6.8647333547097986</c:v>
                </c:pt>
                <c:pt idx="309">
                  <c:v>7.0326035946416043</c:v>
                </c:pt>
                <c:pt idx="310">
                  <c:v>6.5159365298365284</c:v>
                </c:pt>
                <c:pt idx="311">
                  <c:v>7.4964424461032344</c:v>
                </c:pt>
                <c:pt idx="312">
                  <c:v>6.0843364422764594</c:v>
                </c:pt>
                <c:pt idx="313">
                  <c:v>6.4214017645310708</c:v>
                </c:pt>
                <c:pt idx="314">
                  <c:v>6.4647103129837031</c:v>
                </c:pt>
                <c:pt idx="315">
                  <c:v>6.8184251839739023</c:v>
                </c:pt>
                <c:pt idx="316">
                  <c:v>6.4654627231568211</c:v>
                </c:pt>
                <c:pt idx="317">
                  <c:v>7.1359653107016587</c:v>
                </c:pt>
                <c:pt idx="318">
                  <c:v>6.5576089423594954</c:v>
                </c:pt>
                <c:pt idx="319">
                  <c:v>6.4700218763777144</c:v>
                </c:pt>
                <c:pt idx="320">
                  <c:v>6.5863761402617431</c:v>
                </c:pt>
                <c:pt idx="321">
                  <c:v>6.4062483768931111</c:v>
                </c:pt>
                <c:pt idx="322">
                  <c:v>6.1221708193367386</c:v>
                </c:pt>
                <c:pt idx="323">
                  <c:v>6.5059959132686487</c:v>
                </c:pt>
                <c:pt idx="324">
                  <c:v>6.5388500540996484</c:v>
                </c:pt>
                <c:pt idx="325">
                  <c:v>6.0337039624801756</c:v>
                </c:pt>
                <c:pt idx="326">
                  <c:v>6.5238143619189906</c:v>
                </c:pt>
                <c:pt idx="327">
                  <c:v>6.2195609882433738</c:v>
                </c:pt>
                <c:pt idx="328">
                  <c:v>6.0301067966665904</c:v>
                </c:pt>
                <c:pt idx="329">
                  <c:v>6.329330884844703</c:v>
                </c:pt>
                <c:pt idx="330">
                  <c:v>6.2890145947300509</c:v>
                </c:pt>
                <c:pt idx="331">
                  <c:v>7.0195458252500176</c:v>
                </c:pt>
                <c:pt idx="332">
                  <c:v>6.2687458774352267</c:v>
                </c:pt>
                <c:pt idx="333">
                  <c:v>7.2874844083182868</c:v>
                </c:pt>
                <c:pt idx="334">
                  <c:v>7.1232395054449604</c:v>
                </c:pt>
                <c:pt idx="335">
                  <c:v>7.4744203193320509</c:v>
                </c:pt>
                <c:pt idx="336">
                  <c:v>7.2266779947854172</c:v>
                </c:pt>
                <c:pt idx="337">
                  <c:v>6.6959781261605711</c:v>
                </c:pt>
                <c:pt idx="338">
                  <c:v>6.0069480345069044</c:v>
                </c:pt>
                <c:pt idx="339">
                  <c:v>6.1134075609251264</c:v>
                </c:pt>
                <c:pt idx="340">
                  <c:v>6.4419290945192902</c:v>
                </c:pt>
                <c:pt idx="341">
                  <c:v>6.0308767414437039</c:v>
                </c:pt>
                <c:pt idx="342">
                  <c:v>6.35727417157009</c:v>
                </c:pt>
                <c:pt idx="343">
                  <c:v>6.3318580446690964</c:v>
                </c:pt>
                <c:pt idx="344">
                  <c:v>6.021590232944634</c:v>
                </c:pt>
                <c:pt idx="345">
                  <c:v>7.3005902735684209</c:v>
                </c:pt>
                <c:pt idx="346">
                  <c:v>6.0990829617332398</c:v>
                </c:pt>
                <c:pt idx="347">
                  <c:v>7.4499333313441607</c:v>
                </c:pt>
                <c:pt idx="348">
                  <c:v>7.3469328242775287</c:v>
                </c:pt>
                <c:pt idx="349">
                  <c:v>6.8903414030681791</c:v>
                </c:pt>
                <c:pt idx="350">
                  <c:v>7.2117689129118876</c:v>
                </c:pt>
                <c:pt idx="351">
                  <c:v>7.4753508097704948</c:v>
                </c:pt>
                <c:pt idx="352">
                  <c:v>7.0277014648117264</c:v>
                </c:pt>
                <c:pt idx="353">
                  <c:v>6.675526468358119</c:v>
                </c:pt>
                <c:pt idx="354">
                  <c:v>6.3659844650686246</c:v>
                </c:pt>
                <c:pt idx="355">
                  <c:v>6.6434165001452161</c:v>
                </c:pt>
                <c:pt idx="356">
                  <c:v>7.442238486861168</c:v>
                </c:pt>
                <c:pt idx="357">
                  <c:v>6.5091752888142089</c:v>
                </c:pt>
                <c:pt idx="358">
                  <c:v>6.0820990603874776</c:v>
                </c:pt>
                <c:pt idx="359">
                  <c:v>6.8287514511118337</c:v>
                </c:pt>
                <c:pt idx="360">
                  <c:v>7.4175360968708528</c:v>
                </c:pt>
                <c:pt idx="361">
                  <c:v>6.5650146606441933</c:v>
                </c:pt>
                <c:pt idx="362">
                  <c:v>6.6872803301068391</c:v>
                </c:pt>
                <c:pt idx="363">
                  <c:v>7.0905277905212012</c:v>
                </c:pt>
                <c:pt idx="364">
                  <c:v>6.2728201265987176</c:v>
                </c:pt>
                <c:pt idx="365">
                  <c:v>6.3680284712493167</c:v>
                </c:pt>
                <c:pt idx="366">
                  <c:v>6.5354736442029946</c:v>
                </c:pt>
                <c:pt idx="367">
                  <c:v>6.7344661140480486</c:v>
                </c:pt>
                <c:pt idx="368">
                  <c:v>7.0161571068424422</c:v>
                </c:pt>
                <c:pt idx="369">
                  <c:v>6.4800744015459184</c:v>
                </c:pt>
                <c:pt idx="370">
                  <c:v>6.8475329892885242</c:v>
                </c:pt>
                <c:pt idx="371">
                  <c:v>6.6048159497757339</c:v>
                </c:pt>
                <c:pt idx="372">
                  <c:v>7.4810042378693193</c:v>
                </c:pt>
                <c:pt idx="373">
                  <c:v>7.3659085758216332</c:v>
                </c:pt>
                <c:pt idx="374">
                  <c:v>6.549692302307097</c:v>
                </c:pt>
                <c:pt idx="375">
                  <c:v>7.3033574767180784</c:v>
                </c:pt>
                <c:pt idx="376">
                  <c:v>6.7724000248698886</c:v>
                </c:pt>
                <c:pt idx="377">
                  <c:v>6.5620829557610652</c:v>
                </c:pt>
                <c:pt idx="378">
                  <c:v>7.0000284778387698</c:v>
                </c:pt>
                <c:pt idx="379">
                  <c:v>7.3617577708253013</c:v>
                </c:pt>
                <c:pt idx="380">
                  <c:v>6.3553999873599727</c:v>
                </c:pt>
                <c:pt idx="381">
                  <c:v>7.2863435064919262</c:v>
                </c:pt>
                <c:pt idx="382">
                  <c:v>6.5896558613391019</c:v>
                </c:pt>
                <c:pt idx="383">
                  <c:v>6.0082586987406312</c:v>
                </c:pt>
                <c:pt idx="384">
                  <c:v>7.1963386509557834</c:v>
                </c:pt>
                <c:pt idx="385">
                  <c:v>7.4596151968684472</c:v>
                </c:pt>
                <c:pt idx="386">
                  <c:v>6.9683015346157831</c:v>
                </c:pt>
                <c:pt idx="387">
                  <c:v>6.3228028080258563</c:v>
                </c:pt>
                <c:pt idx="388">
                  <c:v>6.9150111256192286</c:v>
                </c:pt>
                <c:pt idx="389">
                  <c:v>6.9953060580250659</c:v>
                </c:pt>
                <c:pt idx="390">
                  <c:v>7.3839056356409367</c:v>
                </c:pt>
                <c:pt idx="391">
                  <c:v>6.9363569938709881</c:v>
                </c:pt>
                <c:pt idx="392">
                  <c:v>6.9847179109972544</c:v>
                </c:pt>
                <c:pt idx="393">
                  <c:v>7.2327900889355341</c:v>
                </c:pt>
                <c:pt idx="394">
                  <c:v>7.0385383836915869</c:v>
                </c:pt>
                <c:pt idx="395">
                  <c:v>6.1937391227272416</c:v>
                </c:pt>
                <c:pt idx="396">
                  <c:v>7.0689319996477691</c:v>
                </c:pt>
                <c:pt idx="397">
                  <c:v>6.6705833157096386</c:v>
                </c:pt>
                <c:pt idx="398">
                  <c:v>6.4879359275426216</c:v>
                </c:pt>
                <c:pt idx="399">
                  <c:v>7.4331722871571007</c:v>
                </c:pt>
                <c:pt idx="400">
                  <c:v>6.0980345111984144</c:v>
                </c:pt>
                <c:pt idx="401">
                  <c:v>6.6026682009814861</c:v>
                </c:pt>
              </c:numCache>
            </c:numRef>
          </c:yVal>
          <c:smooth val="0"/>
          <c:extLst>
            <c:ext xmlns:c16="http://schemas.microsoft.com/office/drawing/2014/chart" uri="{C3380CC4-5D6E-409C-BE32-E72D297353CC}">
              <c16:uniqueId val="{00000006-CEF0-40AE-8306-DC18F0B3A94C}"/>
            </c:ext>
          </c:extLst>
        </c:ser>
        <c:ser>
          <c:idx val="6"/>
          <c:order val="7"/>
          <c:tx>
            <c:strRef>
              <c:f>'5 pH vs Particle Scatter'!$F$1867</c:f>
              <c:strCache>
                <c:ptCount val="1"/>
                <c:pt idx="0">
                  <c:v>Sertraline 50mg</c:v>
                </c:pt>
              </c:strCache>
            </c:strRef>
          </c:tx>
          <c:spPr>
            <a:ln w="25400" cap="rnd">
              <a:noFill/>
              <a:round/>
            </a:ln>
            <a:effectLst/>
          </c:spPr>
          <c:marker>
            <c:symbol val="circle"/>
            <c:size val="5"/>
            <c:spPr>
              <a:solidFill>
                <a:schemeClr val="tx1">
                  <a:lumMod val="65000"/>
                  <a:lumOff val="35000"/>
                  <a:alpha val="71000"/>
                </a:schemeClr>
              </a:solidFill>
              <a:ln w="9525">
                <a:solidFill>
                  <a:schemeClr val="accent1">
                    <a:lumMod val="60000"/>
                  </a:schemeClr>
                </a:solidFill>
              </a:ln>
              <a:effectLst/>
            </c:spPr>
          </c:marker>
          <c:dPt>
            <c:idx val="414"/>
            <c:marker>
              <c:symbol val="circle"/>
              <c:size val="5"/>
              <c:spPr>
                <a:solidFill>
                  <a:schemeClr val="tx1">
                    <a:lumMod val="65000"/>
                    <a:lumOff val="35000"/>
                    <a:alpha val="71000"/>
                  </a:schemeClr>
                </a:solidFill>
                <a:ln w="9525">
                  <a:solidFill>
                    <a:schemeClr val="accent1"/>
                  </a:solidFill>
                </a:ln>
                <a:effectLst/>
              </c:spPr>
            </c:marker>
            <c:bubble3D val="0"/>
            <c:extLst>
              <c:ext xmlns:c16="http://schemas.microsoft.com/office/drawing/2014/chart" uri="{C3380CC4-5D6E-409C-BE32-E72D297353CC}">
                <c16:uniqueId val="{00000007-CEF0-40AE-8306-DC18F0B3A94C}"/>
              </c:ext>
            </c:extLst>
          </c:dPt>
          <c:xVal>
            <c:numRef>
              <c:f>'5 pH vs Particle Scatter'!$O$1867:$O$2290</c:f>
              <c:numCache>
                <c:formatCode>General</c:formatCode>
                <c:ptCount val="424"/>
                <c:pt idx="0">
                  <c:v>81.230734040142011</c:v>
                </c:pt>
                <c:pt idx="1">
                  <c:v>97.386768960122239</c:v>
                </c:pt>
                <c:pt idx="2">
                  <c:v>102.89381830469701</c:v>
                </c:pt>
                <c:pt idx="3">
                  <c:v>113.2125780199509</c:v>
                </c:pt>
                <c:pt idx="4">
                  <c:v>77.813964765938692</c:v>
                </c:pt>
                <c:pt idx="5">
                  <c:v>78.796150723947491</c:v>
                </c:pt>
                <c:pt idx="6">
                  <c:v>118.3153148601029</c:v>
                </c:pt>
                <c:pt idx="7">
                  <c:v>68.425830325239502</c:v>
                </c:pt>
                <c:pt idx="8">
                  <c:v>87.723223574466246</c:v>
                </c:pt>
                <c:pt idx="9">
                  <c:v>114.5753959840641</c:v>
                </c:pt>
                <c:pt idx="10">
                  <c:v>82.752203065509391</c:v>
                </c:pt>
                <c:pt idx="11">
                  <c:v>81.528389937435861</c:v>
                </c:pt>
                <c:pt idx="12">
                  <c:v>83.303495781742072</c:v>
                </c:pt>
                <c:pt idx="13">
                  <c:v>95.012646258673456</c:v>
                </c:pt>
                <c:pt idx="14">
                  <c:v>101.3143699472036</c:v>
                </c:pt>
                <c:pt idx="15">
                  <c:v>93.654858355540711</c:v>
                </c:pt>
                <c:pt idx="16">
                  <c:v>80.301406736362097</c:v>
                </c:pt>
                <c:pt idx="17">
                  <c:v>89.462609413350734</c:v>
                </c:pt>
                <c:pt idx="18">
                  <c:v>92.1538190475774</c:v>
                </c:pt>
                <c:pt idx="19">
                  <c:v>94.604716090293564</c:v>
                </c:pt>
                <c:pt idx="20">
                  <c:v>99.331049854590731</c:v>
                </c:pt>
                <c:pt idx="21">
                  <c:v>70.795434019936579</c:v>
                </c:pt>
                <c:pt idx="22">
                  <c:v>138.64639454392099</c:v>
                </c:pt>
                <c:pt idx="23">
                  <c:v>109.6797560786092</c:v>
                </c:pt>
                <c:pt idx="24">
                  <c:v>88.883311263507494</c:v>
                </c:pt>
                <c:pt idx="25">
                  <c:v>79.002657043350055</c:v>
                </c:pt>
                <c:pt idx="26">
                  <c:v>44.885514904593641</c:v>
                </c:pt>
                <c:pt idx="27">
                  <c:v>86.798292724322295</c:v>
                </c:pt>
                <c:pt idx="28">
                  <c:v>94.918192862390356</c:v>
                </c:pt>
                <c:pt idx="29">
                  <c:v>101.2708068505768</c:v>
                </c:pt>
                <c:pt idx="30">
                  <c:v>71.172969420399085</c:v>
                </c:pt>
                <c:pt idx="31">
                  <c:v>93.971629664669692</c:v>
                </c:pt>
                <c:pt idx="32">
                  <c:v>94.010884711078546</c:v>
                </c:pt>
                <c:pt idx="33">
                  <c:v>102.3907075716226</c:v>
                </c:pt>
                <c:pt idx="34">
                  <c:v>92.200705296499848</c:v>
                </c:pt>
                <c:pt idx="35">
                  <c:v>86.944893747345517</c:v>
                </c:pt>
                <c:pt idx="36">
                  <c:v>97.237086228647783</c:v>
                </c:pt>
                <c:pt idx="37">
                  <c:v>89.191427264913912</c:v>
                </c:pt>
                <c:pt idx="38">
                  <c:v>98.730398506270902</c:v>
                </c:pt>
                <c:pt idx="39">
                  <c:v>77.074453946156126</c:v>
                </c:pt>
                <c:pt idx="40">
                  <c:v>60.504651159359973</c:v>
                </c:pt>
                <c:pt idx="41">
                  <c:v>90.21409601754651</c:v>
                </c:pt>
                <c:pt idx="42">
                  <c:v>78.112148293271815</c:v>
                </c:pt>
                <c:pt idx="43">
                  <c:v>78.648073671458093</c:v>
                </c:pt>
                <c:pt idx="44">
                  <c:v>92.845592514155939</c:v>
                </c:pt>
                <c:pt idx="45">
                  <c:v>84.956178919783923</c:v>
                </c:pt>
                <c:pt idx="46">
                  <c:v>83.894455306098294</c:v>
                </c:pt>
                <c:pt idx="47">
                  <c:v>81.799798731191018</c:v>
                </c:pt>
                <c:pt idx="48">
                  <c:v>87.56814036780213</c:v>
                </c:pt>
                <c:pt idx="49">
                  <c:v>113.2672796328378</c:v>
                </c:pt>
                <c:pt idx="50">
                  <c:v>74.559427377268932</c:v>
                </c:pt>
                <c:pt idx="51">
                  <c:v>99.499902391068574</c:v>
                </c:pt>
                <c:pt idx="52">
                  <c:v>87.14941447497759</c:v>
                </c:pt>
                <c:pt idx="53">
                  <c:v>77.242193186860504</c:v>
                </c:pt>
                <c:pt idx="54">
                  <c:v>105.4542518104776</c:v>
                </c:pt>
                <c:pt idx="55">
                  <c:v>124.2247775480826</c:v>
                </c:pt>
                <c:pt idx="56">
                  <c:v>89.185577002232819</c:v>
                </c:pt>
                <c:pt idx="57">
                  <c:v>113.7902522421803</c:v>
                </c:pt>
                <c:pt idx="58">
                  <c:v>75.721223099666474</c:v>
                </c:pt>
                <c:pt idx="59">
                  <c:v>92.471412618547745</c:v>
                </c:pt>
                <c:pt idx="60">
                  <c:v>118.4593304215967</c:v>
                </c:pt>
                <c:pt idx="61">
                  <c:v>75.084759380872313</c:v>
                </c:pt>
                <c:pt idx="62">
                  <c:v>85.78987384699839</c:v>
                </c:pt>
                <c:pt idx="63">
                  <c:v>88.813989872031655</c:v>
                </c:pt>
                <c:pt idx="64">
                  <c:v>86.602816621477103</c:v>
                </c:pt>
                <c:pt idx="65">
                  <c:v>79.263600163338722</c:v>
                </c:pt>
                <c:pt idx="66">
                  <c:v>83.109586506896335</c:v>
                </c:pt>
                <c:pt idx="67">
                  <c:v>90.510411166083486</c:v>
                </c:pt>
                <c:pt idx="68">
                  <c:v>102.03192687927179</c:v>
                </c:pt>
                <c:pt idx="69">
                  <c:v>122.5641407624672</c:v>
                </c:pt>
                <c:pt idx="70">
                  <c:v>85.169077256914861</c:v>
                </c:pt>
                <c:pt idx="71">
                  <c:v>70.547520780662296</c:v>
                </c:pt>
                <c:pt idx="72">
                  <c:v>76.645232279701929</c:v>
                </c:pt>
                <c:pt idx="73">
                  <c:v>107.371663102501</c:v>
                </c:pt>
                <c:pt idx="74">
                  <c:v>82.133277956060226</c:v>
                </c:pt>
                <c:pt idx="75">
                  <c:v>78.325429118965303</c:v>
                </c:pt>
                <c:pt idx="76">
                  <c:v>102.8648943480303</c:v>
                </c:pt>
                <c:pt idx="77">
                  <c:v>65.796579031848879</c:v>
                </c:pt>
                <c:pt idx="78">
                  <c:v>78.210158092380752</c:v>
                </c:pt>
                <c:pt idx="79">
                  <c:v>100.2947768543505</c:v>
                </c:pt>
                <c:pt idx="80">
                  <c:v>105.73513838755331</c:v>
                </c:pt>
                <c:pt idx="81">
                  <c:v>106.2007209857197</c:v>
                </c:pt>
                <c:pt idx="82">
                  <c:v>105.7064745391823</c:v>
                </c:pt>
                <c:pt idx="83">
                  <c:v>98.272144128592856</c:v>
                </c:pt>
                <c:pt idx="84">
                  <c:v>126.9486316872793</c:v>
                </c:pt>
                <c:pt idx="85">
                  <c:v>74.401411093117034</c:v>
                </c:pt>
                <c:pt idx="86">
                  <c:v>83.757083926721194</c:v>
                </c:pt>
                <c:pt idx="87">
                  <c:v>73.402111368874941</c:v>
                </c:pt>
                <c:pt idx="88">
                  <c:v>92.014447458716887</c:v>
                </c:pt>
                <c:pt idx="89">
                  <c:v>99.23656724656712</c:v>
                </c:pt>
                <c:pt idx="90">
                  <c:v>72.732693951706963</c:v>
                </c:pt>
                <c:pt idx="91">
                  <c:v>72.844106890190076</c:v>
                </c:pt>
                <c:pt idx="92">
                  <c:v>100.1871416315729</c:v>
                </c:pt>
                <c:pt idx="93">
                  <c:v>128.60039704874791</c:v>
                </c:pt>
                <c:pt idx="94">
                  <c:v>83.033936065359185</c:v>
                </c:pt>
                <c:pt idx="95">
                  <c:v>86.704921682437316</c:v>
                </c:pt>
                <c:pt idx="96">
                  <c:v>82.413799436070946</c:v>
                </c:pt>
                <c:pt idx="97">
                  <c:v>82.691571538296714</c:v>
                </c:pt>
                <c:pt idx="98">
                  <c:v>93.507720386843971</c:v>
                </c:pt>
                <c:pt idx="99">
                  <c:v>107.41240181067781</c:v>
                </c:pt>
                <c:pt idx="100">
                  <c:v>80.59924163115052</c:v>
                </c:pt>
                <c:pt idx="101">
                  <c:v>74.937888498718976</c:v>
                </c:pt>
                <c:pt idx="102">
                  <c:v>90.613787630935818</c:v>
                </c:pt>
                <c:pt idx="103">
                  <c:v>62.109948425099127</c:v>
                </c:pt>
                <c:pt idx="104">
                  <c:v>71.435063665090524</c:v>
                </c:pt>
                <c:pt idx="105">
                  <c:v>73.520693622332814</c:v>
                </c:pt>
                <c:pt idx="106">
                  <c:v>75.690908709050333</c:v>
                </c:pt>
                <c:pt idx="107">
                  <c:v>88.256564353170631</c:v>
                </c:pt>
                <c:pt idx="108">
                  <c:v>90.652720029651988</c:v>
                </c:pt>
                <c:pt idx="109">
                  <c:v>93.629434073490515</c:v>
                </c:pt>
                <c:pt idx="110">
                  <c:v>91.040165055543753</c:v>
                </c:pt>
                <c:pt idx="111">
                  <c:v>122.2977368626733</c:v>
                </c:pt>
                <c:pt idx="112">
                  <c:v>102.202758260545</c:v>
                </c:pt>
                <c:pt idx="113">
                  <c:v>54.425109587116623</c:v>
                </c:pt>
                <c:pt idx="114">
                  <c:v>72.314403132602962</c:v>
                </c:pt>
                <c:pt idx="115">
                  <c:v>75.38817230675447</c:v>
                </c:pt>
                <c:pt idx="116">
                  <c:v>72.158821606990074</c:v>
                </c:pt>
                <c:pt idx="117">
                  <c:v>114.42923318356939</c:v>
                </c:pt>
                <c:pt idx="118">
                  <c:v>95.696514540613435</c:v>
                </c:pt>
                <c:pt idx="119">
                  <c:v>61.649847432255847</c:v>
                </c:pt>
                <c:pt idx="120">
                  <c:v>83.545360200680364</c:v>
                </c:pt>
                <c:pt idx="121">
                  <c:v>66.079453990998076</c:v>
                </c:pt>
                <c:pt idx="122">
                  <c:v>81.348430041475012</c:v>
                </c:pt>
                <c:pt idx="123">
                  <c:v>97.368114981179943</c:v>
                </c:pt>
                <c:pt idx="124">
                  <c:v>77.727016748665392</c:v>
                </c:pt>
                <c:pt idx="125">
                  <c:v>100.4685490880854</c:v>
                </c:pt>
                <c:pt idx="126">
                  <c:v>86.685456007001662</c:v>
                </c:pt>
                <c:pt idx="127">
                  <c:v>77.50415914498862</c:v>
                </c:pt>
                <c:pt idx="128">
                  <c:v>103.78731260415</c:v>
                </c:pt>
                <c:pt idx="129">
                  <c:v>90.925197747719579</c:v>
                </c:pt>
                <c:pt idx="130">
                  <c:v>90.570052172523006</c:v>
                </c:pt>
                <c:pt idx="131">
                  <c:v>87.923160240243391</c:v>
                </c:pt>
                <c:pt idx="132">
                  <c:v>84.517410945221016</c:v>
                </c:pt>
                <c:pt idx="133">
                  <c:v>73.444952572044457</c:v>
                </c:pt>
                <c:pt idx="134">
                  <c:v>103.7679292058216</c:v>
                </c:pt>
                <c:pt idx="135">
                  <c:v>92.952918538036855</c:v>
                </c:pt>
                <c:pt idx="136">
                  <c:v>86.338792894886979</c:v>
                </c:pt>
                <c:pt idx="137">
                  <c:v>79.864378812575822</c:v>
                </c:pt>
                <c:pt idx="138">
                  <c:v>91.227440378213473</c:v>
                </c:pt>
                <c:pt idx="139">
                  <c:v>88.113196198505278</c:v>
                </c:pt>
                <c:pt idx="140">
                  <c:v>95.042174445393428</c:v>
                </c:pt>
                <c:pt idx="141">
                  <c:v>99.340668358504033</c:v>
                </c:pt>
                <c:pt idx="142">
                  <c:v>86.630502750044627</c:v>
                </c:pt>
                <c:pt idx="143">
                  <c:v>116.03945704747871</c:v>
                </c:pt>
                <c:pt idx="144">
                  <c:v>102.3381736815478</c:v>
                </c:pt>
                <c:pt idx="145">
                  <c:v>113.4828604385151</c:v>
                </c:pt>
                <c:pt idx="146">
                  <c:v>81.092828878969428</c:v>
                </c:pt>
                <c:pt idx="147">
                  <c:v>86.864651140709626</c:v>
                </c:pt>
                <c:pt idx="148">
                  <c:v>88.497688852800707</c:v>
                </c:pt>
                <c:pt idx="149">
                  <c:v>96.193971814134358</c:v>
                </c:pt>
                <c:pt idx="150">
                  <c:v>79.846169995410619</c:v>
                </c:pt>
                <c:pt idx="151">
                  <c:v>94.62075809256153</c:v>
                </c:pt>
                <c:pt idx="152">
                  <c:v>109.4380767279452</c:v>
                </c:pt>
                <c:pt idx="153">
                  <c:v>91.580632592189403</c:v>
                </c:pt>
                <c:pt idx="154">
                  <c:v>69.146671122698052</c:v>
                </c:pt>
                <c:pt idx="155">
                  <c:v>121.3858091352819</c:v>
                </c:pt>
                <c:pt idx="156">
                  <c:v>96.715753887154165</c:v>
                </c:pt>
                <c:pt idx="157">
                  <c:v>99.690092806718269</c:v>
                </c:pt>
                <c:pt idx="158">
                  <c:v>93.513220988047806</c:v>
                </c:pt>
                <c:pt idx="159">
                  <c:v>77.148418592598105</c:v>
                </c:pt>
                <c:pt idx="160">
                  <c:v>110.7640922776578</c:v>
                </c:pt>
                <c:pt idx="161">
                  <c:v>81.562998361585983</c:v>
                </c:pt>
                <c:pt idx="162">
                  <c:v>102.1619796838756</c:v>
                </c:pt>
                <c:pt idx="163">
                  <c:v>122.84704399826509</c:v>
                </c:pt>
                <c:pt idx="164">
                  <c:v>108.0079748771081</c:v>
                </c:pt>
                <c:pt idx="165">
                  <c:v>89.637065904136264</c:v>
                </c:pt>
                <c:pt idx="166">
                  <c:v>75.324408335774521</c:v>
                </c:pt>
                <c:pt idx="167">
                  <c:v>91.994545112203141</c:v>
                </c:pt>
                <c:pt idx="168">
                  <c:v>115.65920058872889</c:v>
                </c:pt>
                <c:pt idx="169">
                  <c:v>91.073493558290892</c:v>
                </c:pt>
                <c:pt idx="170">
                  <c:v>95.213424207053279</c:v>
                </c:pt>
                <c:pt idx="171">
                  <c:v>75.495357853061805</c:v>
                </c:pt>
                <c:pt idx="172">
                  <c:v>96.20152354835551</c:v>
                </c:pt>
                <c:pt idx="173">
                  <c:v>90.422717360536922</c:v>
                </c:pt>
                <c:pt idx="174">
                  <c:v>95.646142891462745</c:v>
                </c:pt>
                <c:pt idx="175">
                  <c:v>85.951875970599431</c:v>
                </c:pt>
                <c:pt idx="176">
                  <c:v>101.16287957249909</c:v>
                </c:pt>
                <c:pt idx="177">
                  <c:v>93.753003093775419</c:v>
                </c:pt>
                <c:pt idx="178">
                  <c:v>87.384686131457457</c:v>
                </c:pt>
                <c:pt idx="179">
                  <c:v>99.061813343827765</c:v>
                </c:pt>
                <c:pt idx="180">
                  <c:v>89.665815312244305</c:v>
                </c:pt>
                <c:pt idx="181">
                  <c:v>63.722567898724208</c:v>
                </c:pt>
                <c:pt idx="182">
                  <c:v>88.118186099956503</c:v>
                </c:pt>
                <c:pt idx="183">
                  <c:v>95.135067517344325</c:v>
                </c:pt>
                <c:pt idx="184">
                  <c:v>112.39032853439279</c:v>
                </c:pt>
                <c:pt idx="185">
                  <c:v>88.890786515874112</c:v>
                </c:pt>
                <c:pt idx="186">
                  <c:v>96.629109743541136</c:v>
                </c:pt>
                <c:pt idx="187">
                  <c:v>80.957690163240571</c:v>
                </c:pt>
                <c:pt idx="188">
                  <c:v>81.066975972242119</c:v>
                </c:pt>
                <c:pt idx="189">
                  <c:v>114.6092184523243</c:v>
                </c:pt>
                <c:pt idx="190">
                  <c:v>84.460842911306955</c:v>
                </c:pt>
                <c:pt idx="191">
                  <c:v>89.995294910823375</c:v>
                </c:pt>
                <c:pt idx="192">
                  <c:v>75.715254288918047</c:v>
                </c:pt>
                <c:pt idx="193">
                  <c:v>90.52895327957593</c:v>
                </c:pt>
                <c:pt idx="194">
                  <c:v>88.583119283369953</c:v>
                </c:pt>
                <c:pt idx="195">
                  <c:v>104.3295083735663</c:v>
                </c:pt>
                <c:pt idx="196">
                  <c:v>115.44684552435061</c:v>
                </c:pt>
                <c:pt idx="197">
                  <c:v>98.20646071755057</c:v>
                </c:pt>
                <c:pt idx="198">
                  <c:v>88.433261721937924</c:v>
                </c:pt>
                <c:pt idx="199">
                  <c:v>93.491801144102453</c:v>
                </c:pt>
                <c:pt idx="200">
                  <c:v>69.989617576226934</c:v>
                </c:pt>
                <c:pt idx="201">
                  <c:v>77.834987045567331</c:v>
                </c:pt>
                <c:pt idx="202">
                  <c:v>74.778607602212219</c:v>
                </c:pt>
                <c:pt idx="203">
                  <c:v>106.0946707164902</c:v>
                </c:pt>
                <c:pt idx="204">
                  <c:v>97.453103857613954</c:v>
                </c:pt>
                <c:pt idx="205">
                  <c:v>101.6949079840401</c:v>
                </c:pt>
                <c:pt idx="206">
                  <c:v>114.8042590273843</c:v>
                </c:pt>
                <c:pt idx="207">
                  <c:v>73.427058104062198</c:v>
                </c:pt>
                <c:pt idx="208">
                  <c:v>82.060018313274441</c:v>
                </c:pt>
                <c:pt idx="209">
                  <c:v>59.673020400570792</c:v>
                </c:pt>
                <c:pt idx="210">
                  <c:v>96.965547953198609</c:v>
                </c:pt>
                <c:pt idx="211">
                  <c:v>50.463783914746827</c:v>
                </c:pt>
                <c:pt idx="212">
                  <c:v>104.9407152870872</c:v>
                </c:pt>
                <c:pt idx="213">
                  <c:v>74.966744716099129</c:v>
                </c:pt>
                <c:pt idx="214">
                  <c:v>98.828299046560801</c:v>
                </c:pt>
                <c:pt idx="215">
                  <c:v>103.03731888745349</c:v>
                </c:pt>
                <c:pt idx="216">
                  <c:v>96.768379789777626</c:v>
                </c:pt>
                <c:pt idx="217">
                  <c:v>79.641884215256113</c:v>
                </c:pt>
                <c:pt idx="218">
                  <c:v>93.363521168029379</c:v>
                </c:pt>
                <c:pt idx="219">
                  <c:v>95.280830947714449</c:v>
                </c:pt>
                <c:pt idx="220">
                  <c:v>81.44472950379479</c:v>
                </c:pt>
                <c:pt idx="221">
                  <c:v>120.7029329357934</c:v>
                </c:pt>
                <c:pt idx="222">
                  <c:v>112.0900601362647</c:v>
                </c:pt>
                <c:pt idx="223">
                  <c:v>88.448531635645736</c:v>
                </c:pt>
                <c:pt idx="224">
                  <c:v>92.941971885358612</c:v>
                </c:pt>
                <c:pt idx="225">
                  <c:v>81.637623224882503</c:v>
                </c:pt>
                <c:pt idx="226">
                  <c:v>84.494582413750166</c:v>
                </c:pt>
                <c:pt idx="227">
                  <c:v>99.310081463260175</c:v>
                </c:pt>
                <c:pt idx="228">
                  <c:v>96.738280819275516</c:v>
                </c:pt>
                <c:pt idx="229">
                  <c:v>112.7892588546265</c:v>
                </c:pt>
                <c:pt idx="230">
                  <c:v>107.8582289151539</c:v>
                </c:pt>
                <c:pt idx="231">
                  <c:v>100.0311248338877</c:v>
                </c:pt>
                <c:pt idx="232">
                  <c:v>117.5727551519268</c:v>
                </c:pt>
                <c:pt idx="233">
                  <c:v>92.408609715747971</c:v>
                </c:pt>
                <c:pt idx="234">
                  <c:v>103.3355568341984</c:v>
                </c:pt>
                <c:pt idx="235">
                  <c:v>88.36859777314713</c:v>
                </c:pt>
                <c:pt idx="236">
                  <c:v>102.3764739700145</c:v>
                </c:pt>
                <c:pt idx="237">
                  <c:v>124.0603928670659</c:v>
                </c:pt>
                <c:pt idx="238">
                  <c:v>71.484766921801167</c:v>
                </c:pt>
                <c:pt idx="239">
                  <c:v>89.053154803331282</c:v>
                </c:pt>
                <c:pt idx="240">
                  <c:v>117.72913249944619</c:v>
                </c:pt>
                <c:pt idx="241">
                  <c:v>117.20111547773131</c:v>
                </c:pt>
                <c:pt idx="242">
                  <c:v>75.673161309759706</c:v>
                </c:pt>
                <c:pt idx="243">
                  <c:v>85.195532931950368</c:v>
                </c:pt>
                <c:pt idx="244">
                  <c:v>105.5630991638685</c:v>
                </c:pt>
                <c:pt idx="245">
                  <c:v>102.7032315582737</c:v>
                </c:pt>
                <c:pt idx="246">
                  <c:v>78.38077544972127</c:v>
                </c:pt>
                <c:pt idx="247">
                  <c:v>84.97837001840189</c:v>
                </c:pt>
                <c:pt idx="248">
                  <c:v>74.818434371097482</c:v>
                </c:pt>
                <c:pt idx="249">
                  <c:v>103.9176019212186</c:v>
                </c:pt>
                <c:pt idx="250">
                  <c:v>69.010407377970878</c:v>
                </c:pt>
                <c:pt idx="251">
                  <c:v>100.8234375768921</c:v>
                </c:pt>
                <c:pt idx="252">
                  <c:v>96.645031956710625</c:v>
                </c:pt>
                <c:pt idx="253">
                  <c:v>108.4039983582646</c:v>
                </c:pt>
                <c:pt idx="254">
                  <c:v>103.7747490900347</c:v>
                </c:pt>
                <c:pt idx="255">
                  <c:v>101.0231667907473</c:v>
                </c:pt>
                <c:pt idx="256">
                  <c:v>94.363455863850092</c:v>
                </c:pt>
                <c:pt idx="257">
                  <c:v>80.857316967610757</c:v>
                </c:pt>
                <c:pt idx="258">
                  <c:v>80.549625306991587</c:v>
                </c:pt>
                <c:pt idx="259">
                  <c:v>84.702505607839669</c:v>
                </c:pt>
                <c:pt idx="260">
                  <c:v>64.347474110150614</c:v>
                </c:pt>
                <c:pt idx="261">
                  <c:v>93.169255384192084</c:v>
                </c:pt>
                <c:pt idx="262">
                  <c:v>103.1407018879469</c:v>
                </c:pt>
                <c:pt idx="263">
                  <c:v>93.071383236026762</c:v>
                </c:pt>
                <c:pt idx="264">
                  <c:v>113.9175759483746</c:v>
                </c:pt>
                <c:pt idx="265">
                  <c:v>92.366421589406542</c:v>
                </c:pt>
                <c:pt idx="266">
                  <c:v>93.898241913726352</c:v>
                </c:pt>
                <c:pt idx="267">
                  <c:v>99.770868769586968</c:v>
                </c:pt>
                <c:pt idx="268">
                  <c:v>77.925502787211585</c:v>
                </c:pt>
                <c:pt idx="269">
                  <c:v>79.983306652966704</c:v>
                </c:pt>
                <c:pt idx="270">
                  <c:v>73.917914820215898</c:v>
                </c:pt>
                <c:pt idx="271">
                  <c:v>124.5545812815718</c:v>
                </c:pt>
                <c:pt idx="272">
                  <c:v>111.98473153382329</c:v>
                </c:pt>
                <c:pt idx="273">
                  <c:v>98.824758097268642</c:v>
                </c:pt>
                <c:pt idx="274">
                  <c:v>96.607121069405991</c:v>
                </c:pt>
                <c:pt idx="275">
                  <c:v>111.6235293098685</c:v>
                </c:pt>
                <c:pt idx="276">
                  <c:v>92.947817545522057</c:v>
                </c:pt>
                <c:pt idx="277">
                  <c:v>92.799136847345366</c:v>
                </c:pt>
                <c:pt idx="278">
                  <c:v>86.720200838474454</c:v>
                </c:pt>
                <c:pt idx="279">
                  <c:v>101.87494040944399</c:v>
                </c:pt>
                <c:pt idx="280">
                  <c:v>72.624529662111854</c:v>
                </c:pt>
                <c:pt idx="281">
                  <c:v>118.7104703080018</c:v>
                </c:pt>
                <c:pt idx="282">
                  <c:v>78.012119900246191</c:v>
                </c:pt>
                <c:pt idx="283">
                  <c:v>76.523779929774634</c:v>
                </c:pt>
                <c:pt idx="284">
                  <c:v>107.55298063794901</c:v>
                </c:pt>
                <c:pt idx="285">
                  <c:v>115.0485675652711</c:v>
                </c:pt>
                <c:pt idx="286">
                  <c:v>75.817396800859029</c:v>
                </c:pt>
                <c:pt idx="287">
                  <c:v>92.93767882646523</c:v>
                </c:pt>
                <c:pt idx="288">
                  <c:v>97.842532320532499</c:v>
                </c:pt>
                <c:pt idx="289">
                  <c:v>89.296191316812241</c:v>
                </c:pt>
                <c:pt idx="290">
                  <c:v>122.4750351735163</c:v>
                </c:pt>
                <c:pt idx="291">
                  <c:v>71.243883990454236</c:v>
                </c:pt>
                <c:pt idx="292">
                  <c:v>76.661387576575137</c:v>
                </c:pt>
                <c:pt idx="293">
                  <c:v>93.197949423565333</c:v>
                </c:pt>
                <c:pt idx="294">
                  <c:v>87.867801945891813</c:v>
                </c:pt>
                <c:pt idx="295">
                  <c:v>85.483444566160671</c:v>
                </c:pt>
                <c:pt idx="296">
                  <c:v>105.9822056259803</c:v>
                </c:pt>
                <c:pt idx="297">
                  <c:v>91.628395586647841</c:v>
                </c:pt>
                <c:pt idx="298">
                  <c:v>75.318544263265395</c:v>
                </c:pt>
                <c:pt idx="299">
                  <c:v>90.07865549577275</c:v>
                </c:pt>
                <c:pt idx="300">
                  <c:v>98.585854667635132</c:v>
                </c:pt>
                <c:pt idx="301">
                  <c:v>92.796242546160698</c:v>
                </c:pt>
                <c:pt idx="302">
                  <c:v>80.643465589562922</c:v>
                </c:pt>
                <c:pt idx="303">
                  <c:v>92.911349893474608</c:v>
                </c:pt>
                <c:pt idx="304">
                  <c:v>93.363246064361888</c:v>
                </c:pt>
                <c:pt idx="305">
                  <c:v>90.569067531714026</c:v>
                </c:pt>
                <c:pt idx="306">
                  <c:v>99.724206507657883</c:v>
                </c:pt>
                <c:pt idx="307">
                  <c:v>76.208636486492949</c:v>
                </c:pt>
                <c:pt idx="308">
                  <c:v>90.967116222151802</c:v>
                </c:pt>
                <c:pt idx="309">
                  <c:v>99.230512260195809</c:v>
                </c:pt>
                <c:pt idx="310">
                  <c:v>100.784299659976</c:v>
                </c:pt>
                <c:pt idx="311">
                  <c:v>77.769365575258178</c:v>
                </c:pt>
                <c:pt idx="312">
                  <c:v>111.0419146640415</c:v>
                </c:pt>
                <c:pt idx="313">
                  <c:v>79.770236280033018</c:v>
                </c:pt>
                <c:pt idx="314">
                  <c:v>95.078293144288708</c:v>
                </c:pt>
                <c:pt idx="315">
                  <c:v>80.310537313131974</c:v>
                </c:pt>
                <c:pt idx="316">
                  <c:v>87.826431313778528</c:v>
                </c:pt>
                <c:pt idx="317">
                  <c:v>65.319018795646627</c:v>
                </c:pt>
                <c:pt idx="318">
                  <c:v>110.2660933861971</c:v>
                </c:pt>
                <c:pt idx="319">
                  <c:v>96.444273286988789</c:v>
                </c:pt>
                <c:pt idx="320">
                  <c:v>108.0899177482022</c:v>
                </c:pt>
                <c:pt idx="321">
                  <c:v>102.9071023253962</c:v>
                </c:pt>
                <c:pt idx="322">
                  <c:v>92.971271411517819</c:v>
                </c:pt>
                <c:pt idx="323">
                  <c:v>78.648540344761102</c:v>
                </c:pt>
                <c:pt idx="324">
                  <c:v>86.635215436828432</c:v>
                </c:pt>
                <c:pt idx="325">
                  <c:v>110.43844279068681</c:v>
                </c:pt>
                <c:pt idx="326">
                  <c:v>89.587276424240457</c:v>
                </c:pt>
                <c:pt idx="327">
                  <c:v>112.5598948287403</c:v>
                </c:pt>
                <c:pt idx="328">
                  <c:v>103.24664665720741</c:v>
                </c:pt>
                <c:pt idx="329">
                  <c:v>108.2573778123824</c:v>
                </c:pt>
                <c:pt idx="330">
                  <c:v>102.187887335913</c:v>
                </c:pt>
                <c:pt idx="331">
                  <c:v>70.949083669319521</c:v>
                </c:pt>
                <c:pt idx="332">
                  <c:v>67.294284110807595</c:v>
                </c:pt>
                <c:pt idx="333">
                  <c:v>99.382620252465529</c:v>
                </c:pt>
                <c:pt idx="334">
                  <c:v>77.999421534035307</c:v>
                </c:pt>
                <c:pt idx="335">
                  <c:v>113.5952958782228</c:v>
                </c:pt>
                <c:pt idx="336">
                  <c:v>85.30412954215268</c:v>
                </c:pt>
                <c:pt idx="337">
                  <c:v>114.5014729845164</c:v>
                </c:pt>
                <c:pt idx="338">
                  <c:v>100.772785885619</c:v>
                </c:pt>
                <c:pt idx="339">
                  <c:v>101.218653841763</c:v>
                </c:pt>
                <c:pt idx="340">
                  <c:v>105.8809279482582</c:v>
                </c:pt>
                <c:pt idx="341">
                  <c:v>93.361387227156257</c:v>
                </c:pt>
                <c:pt idx="342">
                  <c:v>83.798022583150853</c:v>
                </c:pt>
                <c:pt idx="343">
                  <c:v>105.44186222397541</c:v>
                </c:pt>
                <c:pt idx="344">
                  <c:v>119.4388078579619</c:v>
                </c:pt>
                <c:pt idx="345">
                  <c:v>66.857977271855304</c:v>
                </c:pt>
                <c:pt idx="346">
                  <c:v>87.163194138344494</c:v>
                </c:pt>
                <c:pt idx="347">
                  <c:v>96.548397062365012</c:v>
                </c:pt>
                <c:pt idx="348">
                  <c:v>94.00689976517225</c:v>
                </c:pt>
                <c:pt idx="349">
                  <c:v>99.333107160651025</c:v>
                </c:pt>
                <c:pt idx="350">
                  <c:v>80.346752515238066</c:v>
                </c:pt>
                <c:pt idx="351">
                  <c:v>80.966819094573296</c:v>
                </c:pt>
                <c:pt idx="352">
                  <c:v>118.6712863070959</c:v>
                </c:pt>
                <c:pt idx="353">
                  <c:v>86.377538311938324</c:v>
                </c:pt>
                <c:pt idx="354">
                  <c:v>78.406834982645861</c:v>
                </c:pt>
                <c:pt idx="355">
                  <c:v>89.037177343372534</c:v>
                </c:pt>
                <c:pt idx="356">
                  <c:v>94.238699257324498</c:v>
                </c:pt>
                <c:pt idx="357">
                  <c:v>76.469226684637349</c:v>
                </c:pt>
                <c:pt idx="358">
                  <c:v>90.654036695586811</c:v>
                </c:pt>
                <c:pt idx="359">
                  <c:v>77.298094228973923</c:v>
                </c:pt>
                <c:pt idx="360">
                  <c:v>113.97970755757071</c:v>
                </c:pt>
                <c:pt idx="361">
                  <c:v>65.150651884833394</c:v>
                </c:pt>
                <c:pt idx="362">
                  <c:v>114.20566903587969</c:v>
                </c:pt>
                <c:pt idx="363">
                  <c:v>102.6773695677648</c:v>
                </c:pt>
                <c:pt idx="364">
                  <c:v>73.446160241763437</c:v>
                </c:pt>
                <c:pt idx="365">
                  <c:v>96.703087512040469</c:v>
                </c:pt>
                <c:pt idx="366">
                  <c:v>71.176159979965618</c:v>
                </c:pt>
                <c:pt idx="367">
                  <c:v>99.678233789250854</c:v>
                </c:pt>
                <c:pt idx="368">
                  <c:v>92.866486020298552</c:v>
                </c:pt>
                <c:pt idx="369">
                  <c:v>95.658178125967808</c:v>
                </c:pt>
                <c:pt idx="370">
                  <c:v>83.350766232127341</c:v>
                </c:pt>
                <c:pt idx="371">
                  <c:v>105.7306068962484</c:v>
                </c:pt>
                <c:pt idx="372">
                  <c:v>95.080309768825344</c:v>
                </c:pt>
                <c:pt idx="373">
                  <c:v>100.64177725708559</c:v>
                </c:pt>
                <c:pt idx="374">
                  <c:v>77.535748253834441</c:v>
                </c:pt>
                <c:pt idx="375">
                  <c:v>80.99041965121792</c:v>
                </c:pt>
                <c:pt idx="376">
                  <c:v>56.724783599233781</c:v>
                </c:pt>
                <c:pt idx="377">
                  <c:v>75.124550048395349</c:v>
                </c:pt>
                <c:pt idx="378">
                  <c:v>92.948321647673623</c:v>
                </c:pt>
                <c:pt idx="379">
                  <c:v>83.578272585511314</c:v>
                </c:pt>
                <c:pt idx="380">
                  <c:v>83.795916998675338</c:v>
                </c:pt>
                <c:pt idx="381">
                  <c:v>85.169577682619121</c:v>
                </c:pt>
                <c:pt idx="382">
                  <c:v>95.702967765089454</c:v>
                </c:pt>
                <c:pt idx="383">
                  <c:v>90.746605307714404</c:v>
                </c:pt>
                <c:pt idx="384">
                  <c:v>62.524766291909607</c:v>
                </c:pt>
                <c:pt idx="385">
                  <c:v>71.411124077197911</c:v>
                </c:pt>
                <c:pt idx="386">
                  <c:v>87.79413927746792</c:v>
                </c:pt>
                <c:pt idx="387">
                  <c:v>67.11515528144858</c:v>
                </c:pt>
                <c:pt idx="388">
                  <c:v>80.466632378933951</c:v>
                </c:pt>
                <c:pt idx="389">
                  <c:v>78.113701185000579</c:v>
                </c:pt>
                <c:pt idx="390">
                  <c:v>108.09912232295871</c:v>
                </c:pt>
                <c:pt idx="391">
                  <c:v>81.346621957152763</c:v>
                </c:pt>
                <c:pt idx="392">
                  <c:v>99.75675138804209</c:v>
                </c:pt>
                <c:pt idx="393">
                  <c:v>75.212942869982598</c:v>
                </c:pt>
                <c:pt idx="394">
                  <c:v>85.23974261636198</c:v>
                </c:pt>
                <c:pt idx="395">
                  <c:v>61.772264317535416</c:v>
                </c:pt>
                <c:pt idx="396">
                  <c:v>113.42266795090281</c:v>
                </c:pt>
                <c:pt idx="397">
                  <c:v>61.316175368703348</c:v>
                </c:pt>
                <c:pt idx="398">
                  <c:v>91.257399418940409</c:v>
                </c:pt>
                <c:pt idx="399">
                  <c:v>111.1568871780526</c:v>
                </c:pt>
                <c:pt idx="400">
                  <c:v>94.287980860873574</c:v>
                </c:pt>
                <c:pt idx="401">
                  <c:v>88.434858105196625</c:v>
                </c:pt>
                <c:pt idx="402">
                  <c:v>103.3943080516315</c:v>
                </c:pt>
                <c:pt idx="403">
                  <c:v>94.617026533380894</c:v>
                </c:pt>
                <c:pt idx="404">
                  <c:v>93.144891229119381</c:v>
                </c:pt>
                <c:pt idx="405">
                  <c:v>93.863255860841463</c:v>
                </c:pt>
                <c:pt idx="406">
                  <c:v>82.681328877814465</c:v>
                </c:pt>
                <c:pt idx="407">
                  <c:v>101.90727700715721</c:v>
                </c:pt>
                <c:pt idx="408">
                  <c:v>87.46767415214984</c:v>
                </c:pt>
                <c:pt idx="409">
                  <c:v>68.547879330590519</c:v>
                </c:pt>
                <c:pt idx="410">
                  <c:v>81.638654203375182</c:v>
                </c:pt>
                <c:pt idx="411">
                  <c:v>99.50665321398148</c:v>
                </c:pt>
                <c:pt idx="412">
                  <c:v>68.136727508026041</c:v>
                </c:pt>
                <c:pt idx="413">
                  <c:v>74.939181047369843</c:v>
                </c:pt>
                <c:pt idx="414">
                  <c:v>66.515279525916057</c:v>
                </c:pt>
                <c:pt idx="415">
                  <c:v>103.0510159603313</c:v>
                </c:pt>
                <c:pt idx="416">
                  <c:v>103.50597882592599</c:v>
                </c:pt>
                <c:pt idx="417">
                  <c:v>101.1627856547255</c:v>
                </c:pt>
                <c:pt idx="418">
                  <c:v>105.7972927999936</c:v>
                </c:pt>
                <c:pt idx="419">
                  <c:v>83.201273864654794</c:v>
                </c:pt>
                <c:pt idx="420">
                  <c:v>77.572544628296313</c:v>
                </c:pt>
                <c:pt idx="421">
                  <c:v>88.826540114122238</c:v>
                </c:pt>
                <c:pt idx="422">
                  <c:v>103.0668705514754</c:v>
                </c:pt>
                <c:pt idx="423">
                  <c:v>105.3609378871719</c:v>
                </c:pt>
              </c:numCache>
            </c:numRef>
          </c:xVal>
          <c:yVal>
            <c:numRef>
              <c:f>'5 pH vs Particle Scatter'!$P$1867:$P$2290</c:f>
              <c:numCache>
                <c:formatCode>General</c:formatCode>
                <c:ptCount val="424"/>
                <c:pt idx="0">
                  <c:v>6.9722609704298479</c:v>
                </c:pt>
                <c:pt idx="1">
                  <c:v>7.0253770220330169</c:v>
                </c:pt>
                <c:pt idx="2">
                  <c:v>6.0438266575500181</c:v>
                </c:pt>
                <c:pt idx="3">
                  <c:v>6.1829736747955097</c:v>
                </c:pt>
                <c:pt idx="4">
                  <c:v>6.7096637110863249</c:v>
                </c:pt>
                <c:pt idx="5">
                  <c:v>7.7554988097252497</c:v>
                </c:pt>
                <c:pt idx="6">
                  <c:v>7.2279406126504657</c:v>
                </c:pt>
                <c:pt idx="7">
                  <c:v>7.5857088380676787</c:v>
                </c:pt>
                <c:pt idx="8">
                  <c:v>7.922381127647828</c:v>
                </c:pt>
                <c:pt idx="9">
                  <c:v>7.7287325329119474</c:v>
                </c:pt>
                <c:pt idx="10">
                  <c:v>6.6918699850939261</c:v>
                </c:pt>
                <c:pt idx="11">
                  <c:v>7.9197256054269101</c:v>
                </c:pt>
                <c:pt idx="12">
                  <c:v>6.6019271338936321</c:v>
                </c:pt>
                <c:pt idx="13">
                  <c:v>7.6374804589681018</c:v>
                </c:pt>
                <c:pt idx="14">
                  <c:v>7.5322318655911724</c:v>
                </c:pt>
                <c:pt idx="15">
                  <c:v>6.5651005350372778</c:v>
                </c:pt>
                <c:pt idx="16">
                  <c:v>6.2395242636385024</c:v>
                </c:pt>
                <c:pt idx="17">
                  <c:v>7.0454656587639883</c:v>
                </c:pt>
                <c:pt idx="18">
                  <c:v>6.6504223925524224</c:v>
                </c:pt>
                <c:pt idx="19">
                  <c:v>7.7822801835870186</c:v>
                </c:pt>
                <c:pt idx="20">
                  <c:v>7.5246052490019197</c:v>
                </c:pt>
                <c:pt idx="21">
                  <c:v>7.9017271245008196</c:v>
                </c:pt>
                <c:pt idx="22">
                  <c:v>6.2767431894411132</c:v>
                </c:pt>
                <c:pt idx="23">
                  <c:v>7.8260829337797118</c:v>
                </c:pt>
                <c:pt idx="24">
                  <c:v>6.5035645916507283</c:v>
                </c:pt>
                <c:pt idx="25">
                  <c:v>7.0509406147117861</c:v>
                </c:pt>
                <c:pt idx="26">
                  <c:v>6.5573886318570516</c:v>
                </c:pt>
                <c:pt idx="27">
                  <c:v>7.1168084994716097</c:v>
                </c:pt>
                <c:pt idx="28">
                  <c:v>7.0112683068439177</c:v>
                </c:pt>
                <c:pt idx="29">
                  <c:v>6.5599581873205679</c:v>
                </c:pt>
                <c:pt idx="30">
                  <c:v>6.7955868818581964</c:v>
                </c:pt>
                <c:pt idx="31">
                  <c:v>7.6574179676360128</c:v>
                </c:pt>
                <c:pt idx="32">
                  <c:v>7.5800608726141228</c:v>
                </c:pt>
                <c:pt idx="33">
                  <c:v>6.8688066380132193</c:v>
                </c:pt>
                <c:pt idx="34">
                  <c:v>7.4870165125832164</c:v>
                </c:pt>
                <c:pt idx="35">
                  <c:v>6.4939575981440001</c:v>
                </c:pt>
                <c:pt idx="36">
                  <c:v>7.9078571540051747</c:v>
                </c:pt>
                <c:pt idx="37">
                  <c:v>7.1711274575866044</c:v>
                </c:pt>
                <c:pt idx="38">
                  <c:v>7.397897656974771</c:v>
                </c:pt>
                <c:pt idx="39">
                  <c:v>7.0977456030851993</c:v>
                </c:pt>
                <c:pt idx="40">
                  <c:v>7.2258791649890508</c:v>
                </c:pt>
                <c:pt idx="41">
                  <c:v>6.4417055659260178</c:v>
                </c:pt>
                <c:pt idx="42">
                  <c:v>6.8222886729599743</c:v>
                </c:pt>
                <c:pt idx="43">
                  <c:v>6.763879279305792</c:v>
                </c:pt>
                <c:pt idx="44">
                  <c:v>7.9623556735245904</c:v>
                </c:pt>
                <c:pt idx="45">
                  <c:v>7.2236620402064426</c:v>
                </c:pt>
                <c:pt idx="46">
                  <c:v>7.9009183411505912</c:v>
                </c:pt>
                <c:pt idx="47">
                  <c:v>7.1980891743007636</c:v>
                </c:pt>
                <c:pt idx="48">
                  <c:v>7.1379109665637017</c:v>
                </c:pt>
                <c:pt idx="49">
                  <c:v>7.0403270022239868</c:v>
                </c:pt>
                <c:pt idx="50">
                  <c:v>7.2425848980992207</c:v>
                </c:pt>
                <c:pt idx="51">
                  <c:v>7.0098229025002787</c:v>
                </c:pt>
                <c:pt idx="52">
                  <c:v>7.6139309817679877</c:v>
                </c:pt>
                <c:pt idx="53">
                  <c:v>6.4080712692577979</c:v>
                </c:pt>
                <c:pt idx="54">
                  <c:v>6.4116824200735367</c:v>
                </c:pt>
                <c:pt idx="55">
                  <c:v>6.8223809517389817</c:v>
                </c:pt>
                <c:pt idx="56">
                  <c:v>6.7247877982332662</c:v>
                </c:pt>
                <c:pt idx="57">
                  <c:v>6.9165057809830337</c:v>
                </c:pt>
                <c:pt idx="58">
                  <c:v>6.3450477538927244</c:v>
                </c:pt>
                <c:pt idx="59">
                  <c:v>7.694121653967799</c:v>
                </c:pt>
                <c:pt idx="60">
                  <c:v>7.1157473513201461</c:v>
                </c:pt>
                <c:pt idx="61">
                  <c:v>6.808579494509738</c:v>
                </c:pt>
                <c:pt idx="62">
                  <c:v>6.5135531354410157</c:v>
                </c:pt>
                <c:pt idx="63">
                  <c:v>7.6879869438840496</c:v>
                </c:pt>
                <c:pt idx="64">
                  <c:v>6.5438994522572624</c:v>
                </c:pt>
                <c:pt idx="65">
                  <c:v>7.2134634494348724</c:v>
                </c:pt>
                <c:pt idx="66">
                  <c:v>6.4969782796289319</c:v>
                </c:pt>
                <c:pt idx="67">
                  <c:v>7.8690877614310306</c:v>
                </c:pt>
                <c:pt idx="68">
                  <c:v>7.2615408403452406</c:v>
                </c:pt>
                <c:pt idx="69">
                  <c:v>7.9010621051724073</c:v>
                </c:pt>
                <c:pt idx="70">
                  <c:v>7.754678706761962</c:v>
                </c:pt>
                <c:pt idx="71">
                  <c:v>7.8747761329942376</c:v>
                </c:pt>
                <c:pt idx="72">
                  <c:v>6.8897048656550819</c:v>
                </c:pt>
                <c:pt idx="73">
                  <c:v>7.5831580874516966</c:v>
                </c:pt>
                <c:pt idx="74">
                  <c:v>6.4525448600063724</c:v>
                </c:pt>
                <c:pt idx="75">
                  <c:v>7.8285976131209978</c:v>
                </c:pt>
                <c:pt idx="76">
                  <c:v>6.2223949646123016</c:v>
                </c:pt>
                <c:pt idx="77">
                  <c:v>7.5700330876741138</c:v>
                </c:pt>
                <c:pt idx="78">
                  <c:v>6.1752854935276771</c:v>
                </c:pt>
                <c:pt idx="79">
                  <c:v>7.1632445859783873</c:v>
                </c:pt>
                <c:pt idx="80">
                  <c:v>6.759384816334534</c:v>
                </c:pt>
                <c:pt idx="81">
                  <c:v>6.7919409453249102</c:v>
                </c:pt>
                <c:pt idx="82">
                  <c:v>7.4505153208302728</c:v>
                </c:pt>
                <c:pt idx="83">
                  <c:v>6.4052652682706874</c:v>
                </c:pt>
                <c:pt idx="84">
                  <c:v>6.5572929284732231</c:v>
                </c:pt>
                <c:pt idx="85">
                  <c:v>7.3468648666498346</c:v>
                </c:pt>
                <c:pt idx="86">
                  <c:v>7.6028915524459073</c:v>
                </c:pt>
                <c:pt idx="87">
                  <c:v>7.9937485036918936</c:v>
                </c:pt>
                <c:pt idx="88">
                  <c:v>7.131489901226578</c:v>
                </c:pt>
                <c:pt idx="89">
                  <c:v>6.0963720247865929</c:v>
                </c:pt>
                <c:pt idx="90">
                  <c:v>7.5155531207503161</c:v>
                </c:pt>
                <c:pt idx="91">
                  <c:v>6.0234132214618086</c:v>
                </c:pt>
                <c:pt idx="92">
                  <c:v>7.7762363778680719</c:v>
                </c:pt>
                <c:pt idx="93">
                  <c:v>6.1341529547768552</c:v>
                </c:pt>
                <c:pt idx="94">
                  <c:v>6.7418820163155306</c:v>
                </c:pt>
                <c:pt idx="95">
                  <c:v>6.820765846071259</c:v>
                </c:pt>
                <c:pt idx="96">
                  <c:v>6.746245236844767</c:v>
                </c:pt>
                <c:pt idx="97">
                  <c:v>6.8331316569645839</c:v>
                </c:pt>
                <c:pt idx="98">
                  <c:v>7.4360283562540026</c:v>
                </c:pt>
                <c:pt idx="99">
                  <c:v>6.2617473214366992</c:v>
                </c:pt>
                <c:pt idx="100">
                  <c:v>6.4214099277344063</c:v>
                </c:pt>
                <c:pt idx="101">
                  <c:v>6.0841863792727242</c:v>
                </c:pt>
                <c:pt idx="102">
                  <c:v>6.535185353455943</c:v>
                </c:pt>
                <c:pt idx="103">
                  <c:v>6.0123676452817936</c:v>
                </c:pt>
                <c:pt idx="104">
                  <c:v>7.4758347867080506</c:v>
                </c:pt>
                <c:pt idx="105">
                  <c:v>7.8763623450494453</c:v>
                </c:pt>
                <c:pt idx="106">
                  <c:v>6.0778599266513353</c:v>
                </c:pt>
                <c:pt idx="107">
                  <c:v>7.2229272224513217</c:v>
                </c:pt>
                <c:pt idx="108">
                  <c:v>6.9769912653198114</c:v>
                </c:pt>
                <c:pt idx="109">
                  <c:v>6.8638900372842313</c:v>
                </c:pt>
                <c:pt idx="110">
                  <c:v>6.1539589341299328</c:v>
                </c:pt>
                <c:pt idx="111">
                  <c:v>7.1686286238461996</c:v>
                </c:pt>
                <c:pt idx="112">
                  <c:v>7.6344444004024314</c:v>
                </c:pt>
                <c:pt idx="113">
                  <c:v>6.2134236382047083</c:v>
                </c:pt>
                <c:pt idx="114">
                  <c:v>7.3726543933721951</c:v>
                </c:pt>
                <c:pt idx="115">
                  <c:v>6.7333577594059628</c:v>
                </c:pt>
                <c:pt idx="116">
                  <c:v>7.4264137665652354</c:v>
                </c:pt>
                <c:pt idx="117">
                  <c:v>7.7247274174934901</c:v>
                </c:pt>
                <c:pt idx="118">
                  <c:v>6.2645374301969632</c:v>
                </c:pt>
                <c:pt idx="119">
                  <c:v>6.7095945793127774</c:v>
                </c:pt>
                <c:pt idx="120">
                  <c:v>7.687625727316612</c:v>
                </c:pt>
                <c:pt idx="121">
                  <c:v>7.6838671335836173</c:v>
                </c:pt>
                <c:pt idx="122">
                  <c:v>6.3417751747801319</c:v>
                </c:pt>
                <c:pt idx="123">
                  <c:v>7.8529275959123694</c:v>
                </c:pt>
                <c:pt idx="124">
                  <c:v>6.117101858487958</c:v>
                </c:pt>
                <c:pt idx="125">
                  <c:v>6.3899503998005782</c:v>
                </c:pt>
                <c:pt idx="126">
                  <c:v>7.4965193807673156</c:v>
                </c:pt>
                <c:pt idx="127">
                  <c:v>7.6447624223707091</c:v>
                </c:pt>
                <c:pt idx="128">
                  <c:v>7.5779703198415866</c:v>
                </c:pt>
                <c:pt idx="129">
                  <c:v>7.4456286064169674</c:v>
                </c:pt>
                <c:pt idx="130">
                  <c:v>6.3990849018582896</c:v>
                </c:pt>
                <c:pt idx="131">
                  <c:v>6.0186632396541864</c:v>
                </c:pt>
                <c:pt idx="132">
                  <c:v>7.2196255230962336</c:v>
                </c:pt>
                <c:pt idx="133">
                  <c:v>7.4759018947951841</c:v>
                </c:pt>
                <c:pt idx="134">
                  <c:v>7.4757938333915366</c:v>
                </c:pt>
                <c:pt idx="135">
                  <c:v>7.5502656467222291</c:v>
                </c:pt>
                <c:pt idx="136">
                  <c:v>6.7208536542829727</c:v>
                </c:pt>
                <c:pt idx="137">
                  <c:v>7.9461563259446653</c:v>
                </c:pt>
                <c:pt idx="138">
                  <c:v>6.7612465869531597</c:v>
                </c:pt>
                <c:pt idx="139">
                  <c:v>7.6777961728918687</c:v>
                </c:pt>
                <c:pt idx="140">
                  <c:v>6.5123830288787099</c:v>
                </c:pt>
                <c:pt idx="141">
                  <c:v>7.7721868706264168</c:v>
                </c:pt>
                <c:pt idx="142">
                  <c:v>7.3622357079299654</c:v>
                </c:pt>
                <c:pt idx="143">
                  <c:v>6.1632599640611794</c:v>
                </c:pt>
                <c:pt idx="144">
                  <c:v>6.6234221521788221</c:v>
                </c:pt>
                <c:pt idx="145">
                  <c:v>7.3665907532130106</c:v>
                </c:pt>
                <c:pt idx="146">
                  <c:v>6.6786105346191347</c:v>
                </c:pt>
                <c:pt idx="147">
                  <c:v>7.6001419373983188</c:v>
                </c:pt>
                <c:pt idx="148">
                  <c:v>6.5234113674718124</c:v>
                </c:pt>
                <c:pt idx="149">
                  <c:v>7.2364361266325226</c:v>
                </c:pt>
                <c:pt idx="150">
                  <c:v>6.0110442342472048</c:v>
                </c:pt>
                <c:pt idx="151">
                  <c:v>6.2496416279336966</c:v>
                </c:pt>
                <c:pt idx="152">
                  <c:v>6.4688512000230292</c:v>
                </c:pt>
                <c:pt idx="153">
                  <c:v>7.4180925234448658</c:v>
                </c:pt>
                <c:pt idx="154">
                  <c:v>6.3324587241033177</c:v>
                </c:pt>
                <c:pt idx="155">
                  <c:v>6.6573290907398324</c:v>
                </c:pt>
                <c:pt idx="156">
                  <c:v>6.6807742085090114</c:v>
                </c:pt>
                <c:pt idx="157">
                  <c:v>6.2086261747037641</c:v>
                </c:pt>
                <c:pt idx="158">
                  <c:v>7.3592945653861399</c:v>
                </c:pt>
                <c:pt idx="159">
                  <c:v>6.1402162792825141</c:v>
                </c:pt>
                <c:pt idx="160">
                  <c:v>7.625971477432187</c:v>
                </c:pt>
                <c:pt idx="161">
                  <c:v>7.389392941708854</c:v>
                </c:pt>
                <c:pt idx="162">
                  <c:v>6.3115465211603414</c:v>
                </c:pt>
                <c:pt idx="163">
                  <c:v>6.5547623659622651</c:v>
                </c:pt>
                <c:pt idx="164">
                  <c:v>6.862603412682029</c:v>
                </c:pt>
                <c:pt idx="165">
                  <c:v>6.2525294831290052</c:v>
                </c:pt>
                <c:pt idx="166">
                  <c:v>7.1083560050315864</c:v>
                </c:pt>
                <c:pt idx="167">
                  <c:v>6.6917661139059126</c:v>
                </c:pt>
                <c:pt idx="168">
                  <c:v>6.3706603590574291</c:v>
                </c:pt>
                <c:pt idx="169">
                  <c:v>7.5249173714813811</c:v>
                </c:pt>
                <c:pt idx="170">
                  <c:v>7.4552622753993774</c:v>
                </c:pt>
                <c:pt idx="171">
                  <c:v>6.4840900317250547</c:v>
                </c:pt>
                <c:pt idx="172">
                  <c:v>6.5035981178139064</c:v>
                </c:pt>
                <c:pt idx="173">
                  <c:v>7.281944154690664</c:v>
                </c:pt>
                <c:pt idx="174">
                  <c:v>7.4771949162646614</c:v>
                </c:pt>
                <c:pt idx="175">
                  <c:v>7.5945907315591068</c:v>
                </c:pt>
                <c:pt idx="176">
                  <c:v>7.9865100308459276</c:v>
                </c:pt>
                <c:pt idx="177">
                  <c:v>7.0177811111821118</c:v>
                </c:pt>
                <c:pt idx="178">
                  <c:v>7.4967686993524616</c:v>
                </c:pt>
                <c:pt idx="179">
                  <c:v>6.0402756978985792</c:v>
                </c:pt>
                <c:pt idx="180">
                  <c:v>7.973791890776595</c:v>
                </c:pt>
                <c:pt idx="181">
                  <c:v>6.1133608643316713</c:v>
                </c:pt>
                <c:pt idx="182">
                  <c:v>6.7088498975861093</c:v>
                </c:pt>
                <c:pt idx="183">
                  <c:v>7.558205172791574</c:v>
                </c:pt>
                <c:pt idx="184">
                  <c:v>6.1307323151287703</c:v>
                </c:pt>
                <c:pt idx="185">
                  <c:v>6.1691307561944759</c:v>
                </c:pt>
                <c:pt idx="186">
                  <c:v>6.7238399816757299</c:v>
                </c:pt>
                <c:pt idx="187">
                  <c:v>7.6112976107266839</c:v>
                </c:pt>
                <c:pt idx="188">
                  <c:v>6.8926527199731229</c:v>
                </c:pt>
                <c:pt idx="189">
                  <c:v>7.0573132079785514</c:v>
                </c:pt>
                <c:pt idx="190">
                  <c:v>7.0977173301547118</c:v>
                </c:pt>
                <c:pt idx="191">
                  <c:v>6.3732798795953656</c:v>
                </c:pt>
                <c:pt idx="192">
                  <c:v>7.5307267277160816</c:v>
                </c:pt>
                <c:pt idx="193">
                  <c:v>7.5988207978180853</c:v>
                </c:pt>
                <c:pt idx="194">
                  <c:v>7.4567417086792922</c:v>
                </c:pt>
                <c:pt idx="195">
                  <c:v>7.9267206408920758</c:v>
                </c:pt>
                <c:pt idx="196">
                  <c:v>7.8969066139243136</c:v>
                </c:pt>
                <c:pt idx="197">
                  <c:v>7.7168255036860236</c:v>
                </c:pt>
                <c:pt idx="198">
                  <c:v>7.589156557400381</c:v>
                </c:pt>
                <c:pt idx="199">
                  <c:v>7.101063361192451</c:v>
                </c:pt>
                <c:pt idx="200">
                  <c:v>6.2137538461894879</c:v>
                </c:pt>
                <c:pt idx="201">
                  <c:v>7.6176526469833679</c:v>
                </c:pt>
                <c:pt idx="202">
                  <c:v>6.3924914334123324</c:v>
                </c:pt>
                <c:pt idx="203">
                  <c:v>6.5377070287643866</c:v>
                </c:pt>
                <c:pt idx="204">
                  <c:v>6.8379395475590492</c:v>
                </c:pt>
                <c:pt idx="205">
                  <c:v>6.050895519811502</c:v>
                </c:pt>
                <c:pt idx="206">
                  <c:v>7.1079865110062617</c:v>
                </c:pt>
                <c:pt idx="207">
                  <c:v>6.7490964867591634</c:v>
                </c:pt>
                <c:pt idx="208">
                  <c:v>7.7586604313569483</c:v>
                </c:pt>
                <c:pt idx="209">
                  <c:v>6.3845158369361839</c:v>
                </c:pt>
                <c:pt idx="210">
                  <c:v>6.2449957239319787</c:v>
                </c:pt>
                <c:pt idx="211">
                  <c:v>7.7410539325387688</c:v>
                </c:pt>
                <c:pt idx="212">
                  <c:v>7.2493271377085273</c:v>
                </c:pt>
                <c:pt idx="213">
                  <c:v>6.8226079441324634</c:v>
                </c:pt>
                <c:pt idx="214">
                  <c:v>6.3938514089068574</c:v>
                </c:pt>
                <c:pt idx="215">
                  <c:v>7.8943229258004957</c:v>
                </c:pt>
                <c:pt idx="216">
                  <c:v>7.3529674990412088</c:v>
                </c:pt>
                <c:pt idx="217">
                  <c:v>6.4951195405597728</c:v>
                </c:pt>
                <c:pt idx="218">
                  <c:v>6.8934529374052813</c:v>
                </c:pt>
                <c:pt idx="219">
                  <c:v>6.0622681657690229</c:v>
                </c:pt>
                <c:pt idx="220">
                  <c:v>6.5758906853519852</c:v>
                </c:pt>
                <c:pt idx="221">
                  <c:v>7.9010656419088177</c:v>
                </c:pt>
                <c:pt idx="222">
                  <c:v>6.6237588715274507</c:v>
                </c:pt>
                <c:pt idx="223">
                  <c:v>7.1069435524197004</c:v>
                </c:pt>
                <c:pt idx="224">
                  <c:v>7.0886897752686426</c:v>
                </c:pt>
                <c:pt idx="225">
                  <c:v>7.1889526703723474</c:v>
                </c:pt>
                <c:pt idx="226">
                  <c:v>6.1634506914935567</c:v>
                </c:pt>
                <c:pt idx="227">
                  <c:v>7.0838018947567161</c:v>
                </c:pt>
                <c:pt idx="228">
                  <c:v>6.0653181215689917</c:v>
                </c:pt>
                <c:pt idx="229">
                  <c:v>7.3190215372815404</c:v>
                </c:pt>
                <c:pt idx="230">
                  <c:v>7.1539632248353637</c:v>
                </c:pt>
                <c:pt idx="231">
                  <c:v>6.3260706738631818</c:v>
                </c:pt>
                <c:pt idx="232">
                  <c:v>6.483787656517678</c:v>
                </c:pt>
                <c:pt idx="233">
                  <c:v>7.6279405390120374</c:v>
                </c:pt>
                <c:pt idx="234">
                  <c:v>7.2513015788545534</c:v>
                </c:pt>
                <c:pt idx="235">
                  <c:v>6.5714241725637219</c:v>
                </c:pt>
                <c:pt idx="236">
                  <c:v>6.6325402994586131</c:v>
                </c:pt>
                <c:pt idx="237">
                  <c:v>7.5771944224490611</c:v>
                </c:pt>
                <c:pt idx="238">
                  <c:v>7.9760719323111839</c:v>
                </c:pt>
                <c:pt idx="239">
                  <c:v>6.0210264490833074</c:v>
                </c:pt>
                <c:pt idx="240">
                  <c:v>6.7746450359506278</c:v>
                </c:pt>
                <c:pt idx="241">
                  <c:v>7.9674231664183033</c:v>
                </c:pt>
                <c:pt idx="242">
                  <c:v>6.8806468367366982</c:v>
                </c:pt>
                <c:pt idx="243">
                  <c:v>6.0240060545453664</c:v>
                </c:pt>
                <c:pt idx="244">
                  <c:v>6.2212634739104136</c:v>
                </c:pt>
                <c:pt idx="245">
                  <c:v>6.7245869800004101</c:v>
                </c:pt>
                <c:pt idx="246">
                  <c:v>6.553508263902617</c:v>
                </c:pt>
                <c:pt idx="247">
                  <c:v>6.3684496784760523</c:v>
                </c:pt>
                <c:pt idx="248">
                  <c:v>7.0747912058758464</c:v>
                </c:pt>
                <c:pt idx="249">
                  <c:v>7.2037631792726442</c:v>
                </c:pt>
                <c:pt idx="250">
                  <c:v>7.8582790400309257</c:v>
                </c:pt>
                <c:pt idx="251">
                  <c:v>6.9086908461353103</c:v>
                </c:pt>
                <c:pt idx="252">
                  <c:v>7.4188777292679493</c:v>
                </c:pt>
                <c:pt idx="253">
                  <c:v>6.1379160327128428</c:v>
                </c:pt>
                <c:pt idx="254">
                  <c:v>7.4323013484463871</c:v>
                </c:pt>
                <c:pt idx="255">
                  <c:v>7.3123236753621432</c:v>
                </c:pt>
                <c:pt idx="256">
                  <c:v>7.3755384127314692</c:v>
                </c:pt>
                <c:pt idx="257">
                  <c:v>6.0516238138989742</c:v>
                </c:pt>
                <c:pt idx="258">
                  <c:v>6.1360746281833389</c:v>
                </c:pt>
                <c:pt idx="259">
                  <c:v>7.7163541063143279</c:v>
                </c:pt>
                <c:pt idx="260">
                  <c:v>6.5157753708664048</c:v>
                </c:pt>
                <c:pt idx="261">
                  <c:v>7.6076290903868937</c:v>
                </c:pt>
                <c:pt idx="262">
                  <c:v>7.9802176921737313</c:v>
                </c:pt>
                <c:pt idx="263">
                  <c:v>7.0928141484242637</c:v>
                </c:pt>
                <c:pt idx="264">
                  <c:v>6.7771162025406912</c:v>
                </c:pt>
                <c:pt idx="265">
                  <c:v>7.8329783022310284</c:v>
                </c:pt>
                <c:pt idx="266">
                  <c:v>6.6780595820974016</c:v>
                </c:pt>
                <c:pt idx="267">
                  <c:v>6.6759903137030712</c:v>
                </c:pt>
                <c:pt idx="268">
                  <c:v>6.3689181021197667</c:v>
                </c:pt>
                <c:pt idx="269">
                  <c:v>7.8168691037587514</c:v>
                </c:pt>
                <c:pt idx="270">
                  <c:v>6.3315490803265524</c:v>
                </c:pt>
                <c:pt idx="271">
                  <c:v>7.3260544074462954</c:v>
                </c:pt>
                <c:pt idx="272">
                  <c:v>6.3993475643167193</c:v>
                </c:pt>
                <c:pt idx="273">
                  <c:v>7.8107012839121266</c:v>
                </c:pt>
                <c:pt idx="274">
                  <c:v>6.9670912934398492</c:v>
                </c:pt>
                <c:pt idx="275">
                  <c:v>6.8236818282945384</c:v>
                </c:pt>
                <c:pt idx="276">
                  <c:v>7.5930745819523526</c:v>
                </c:pt>
                <c:pt idx="277">
                  <c:v>7.8744569744729027</c:v>
                </c:pt>
                <c:pt idx="278">
                  <c:v>6.2538888275099449</c:v>
                </c:pt>
                <c:pt idx="279">
                  <c:v>7.5792362855891078</c:v>
                </c:pt>
                <c:pt idx="280">
                  <c:v>7.4049299410882066</c:v>
                </c:pt>
                <c:pt idx="281">
                  <c:v>6.3542995788947714</c:v>
                </c:pt>
                <c:pt idx="282">
                  <c:v>6.6604301297429949</c:v>
                </c:pt>
                <c:pt idx="283">
                  <c:v>7.8218543689876849</c:v>
                </c:pt>
                <c:pt idx="284">
                  <c:v>7.915263292545176</c:v>
                </c:pt>
                <c:pt idx="285">
                  <c:v>7.2319709005203583</c:v>
                </c:pt>
                <c:pt idx="286">
                  <c:v>6.6304788692989014</c:v>
                </c:pt>
                <c:pt idx="287">
                  <c:v>6.548110441374412</c:v>
                </c:pt>
                <c:pt idx="288">
                  <c:v>7.3174155510017522</c:v>
                </c:pt>
                <c:pt idx="289">
                  <c:v>6.4721009266929279</c:v>
                </c:pt>
                <c:pt idx="290">
                  <c:v>7.9369775551887676</c:v>
                </c:pt>
                <c:pt idx="291">
                  <c:v>6.643339979319097</c:v>
                </c:pt>
                <c:pt idx="292">
                  <c:v>6.563232084211263</c:v>
                </c:pt>
                <c:pt idx="293">
                  <c:v>6.2276767869532028</c:v>
                </c:pt>
                <c:pt idx="294">
                  <c:v>7.7170129091031088</c:v>
                </c:pt>
                <c:pt idx="295">
                  <c:v>6.5426980635477916</c:v>
                </c:pt>
                <c:pt idx="296">
                  <c:v>7.5975664715473306</c:v>
                </c:pt>
                <c:pt idx="297">
                  <c:v>6.844068520255278</c:v>
                </c:pt>
                <c:pt idx="298">
                  <c:v>6.2998348546975471</c:v>
                </c:pt>
                <c:pt idx="299">
                  <c:v>7.537974830361021</c:v>
                </c:pt>
                <c:pt idx="300">
                  <c:v>7.0929170834562489</c:v>
                </c:pt>
                <c:pt idx="301">
                  <c:v>6.8707926467995026</c:v>
                </c:pt>
                <c:pt idx="302">
                  <c:v>7.7362845087550109</c:v>
                </c:pt>
                <c:pt idx="303">
                  <c:v>7.4163441772905632</c:v>
                </c:pt>
                <c:pt idx="304">
                  <c:v>7.1013267588817026</c:v>
                </c:pt>
                <c:pt idx="305">
                  <c:v>7.8415332169267149</c:v>
                </c:pt>
                <c:pt idx="306">
                  <c:v>6.735881502604169</c:v>
                </c:pt>
                <c:pt idx="307">
                  <c:v>7.8734599774734688</c:v>
                </c:pt>
                <c:pt idx="308">
                  <c:v>6.8790233772658196</c:v>
                </c:pt>
                <c:pt idx="309">
                  <c:v>7.9256207141480521</c:v>
                </c:pt>
                <c:pt idx="310">
                  <c:v>6.0418899220618254</c:v>
                </c:pt>
                <c:pt idx="311">
                  <c:v>7.1102675735063769</c:v>
                </c:pt>
                <c:pt idx="312">
                  <c:v>7.2670594215217896</c:v>
                </c:pt>
                <c:pt idx="313">
                  <c:v>6.157156994310041</c:v>
                </c:pt>
                <c:pt idx="314">
                  <c:v>6.2566517243775293</c:v>
                </c:pt>
                <c:pt idx="315">
                  <c:v>6.3294127068645913</c:v>
                </c:pt>
                <c:pt idx="316">
                  <c:v>6.0806677042769044</c:v>
                </c:pt>
                <c:pt idx="317">
                  <c:v>7.0672050934537571</c:v>
                </c:pt>
                <c:pt idx="318">
                  <c:v>7.9532352746300186</c:v>
                </c:pt>
                <c:pt idx="319">
                  <c:v>6.3611506902546671</c:v>
                </c:pt>
                <c:pt idx="320">
                  <c:v>7.5077361654198258</c:v>
                </c:pt>
                <c:pt idx="321">
                  <c:v>7.7227399927268721</c:v>
                </c:pt>
                <c:pt idx="322">
                  <c:v>6.4102792809640139</c:v>
                </c:pt>
                <c:pt idx="323">
                  <c:v>6.8147310484256636</c:v>
                </c:pt>
                <c:pt idx="324">
                  <c:v>6.1734131351912804</c:v>
                </c:pt>
                <c:pt idx="325">
                  <c:v>6.9795717359764824</c:v>
                </c:pt>
                <c:pt idx="326">
                  <c:v>6.8737014052303591</c:v>
                </c:pt>
                <c:pt idx="327">
                  <c:v>6.8815254938764561</c:v>
                </c:pt>
                <c:pt idx="328">
                  <c:v>7.0774035959054276</c:v>
                </c:pt>
                <c:pt idx="329">
                  <c:v>6.7047498932193088</c:v>
                </c:pt>
                <c:pt idx="330">
                  <c:v>7.7744254851526531</c:v>
                </c:pt>
                <c:pt idx="331">
                  <c:v>6.5375952300603961</c:v>
                </c:pt>
                <c:pt idx="332">
                  <c:v>6.8220421505310913</c:v>
                </c:pt>
                <c:pt idx="333">
                  <c:v>7.1863164380789364</c:v>
                </c:pt>
                <c:pt idx="334">
                  <c:v>6.7756521798338616</c:v>
                </c:pt>
                <c:pt idx="335">
                  <c:v>6.1039787039554154</c:v>
                </c:pt>
                <c:pt idx="336">
                  <c:v>6.0180769381585844</c:v>
                </c:pt>
                <c:pt idx="337">
                  <c:v>6.2131860606159819</c:v>
                </c:pt>
                <c:pt idx="338">
                  <c:v>7.9520276465584274</c:v>
                </c:pt>
                <c:pt idx="339">
                  <c:v>6.2783934026913908</c:v>
                </c:pt>
                <c:pt idx="340">
                  <c:v>6.8131810747189441</c:v>
                </c:pt>
                <c:pt idx="341">
                  <c:v>6.1475931294707973</c:v>
                </c:pt>
                <c:pt idx="342">
                  <c:v>6.5557055521794254</c:v>
                </c:pt>
                <c:pt idx="343">
                  <c:v>7.3554464824026411</c:v>
                </c:pt>
                <c:pt idx="344">
                  <c:v>7.3942716117836182</c:v>
                </c:pt>
                <c:pt idx="345">
                  <c:v>6.3972632277237382</c:v>
                </c:pt>
                <c:pt idx="346">
                  <c:v>7.5607310060137634</c:v>
                </c:pt>
                <c:pt idx="347">
                  <c:v>6.924591122001214</c:v>
                </c:pt>
                <c:pt idx="348">
                  <c:v>7.2158104281814079</c:v>
                </c:pt>
                <c:pt idx="349">
                  <c:v>6.9445636083259634</c:v>
                </c:pt>
                <c:pt idx="350">
                  <c:v>7.7143585139975057</c:v>
                </c:pt>
                <c:pt idx="351">
                  <c:v>7.2204502989552823</c:v>
                </c:pt>
                <c:pt idx="352">
                  <c:v>6.3492943717926593</c:v>
                </c:pt>
                <c:pt idx="353">
                  <c:v>7.5185850138369474</c:v>
                </c:pt>
                <c:pt idx="354">
                  <c:v>6.5987911767433616</c:v>
                </c:pt>
                <c:pt idx="355">
                  <c:v>7.3357358134016266</c:v>
                </c:pt>
                <c:pt idx="356">
                  <c:v>6.9210789945482798</c:v>
                </c:pt>
                <c:pt idx="357">
                  <c:v>6.6312546875266998</c:v>
                </c:pt>
                <c:pt idx="358">
                  <c:v>7.2682080627526631</c:v>
                </c:pt>
                <c:pt idx="359">
                  <c:v>7.7022733430337134</c:v>
                </c:pt>
                <c:pt idx="360">
                  <c:v>7.8001663660329612</c:v>
                </c:pt>
                <c:pt idx="361">
                  <c:v>7.5371626618264038</c:v>
                </c:pt>
                <c:pt idx="362">
                  <c:v>7.7570311226026956</c:v>
                </c:pt>
                <c:pt idx="363">
                  <c:v>6.9787850748131772</c:v>
                </c:pt>
                <c:pt idx="364">
                  <c:v>7.0783225533505094</c:v>
                </c:pt>
                <c:pt idx="365">
                  <c:v>6.136900905132034</c:v>
                </c:pt>
                <c:pt idx="366">
                  <c:v>6.1008335472044184</c:v>
                </c:pt>
                <c:pt idx="367">
                  <c:v>7.9120942872238658</c:v>
                </c:pt>
                <c:pt idx="368">
                  <c:v>7.2636270540333374</c:v>
                </c:pt>
                <c:pt idx="369">
                  <c:v>6.049173832917603</c:v>
                </c:pt>
                <c:pt idx="370">
                  <c:v>7.4747141547755991</c:v>
                </c:pt>
                <c:pt idx="371">
                  <c:v>6.3260382276297724</c:v>
                </c:pt>
                <c:pt idx="372">
                  <c:v>6.2633738068724139</c:v>
                </c:pt>
                <c:pt idx="373">
                  <c:v>6.5844364609237953</c:v>
                </c:pt>
                <c:pt idx="374">
                  <c:v>7.9647572338172132</c:v>
                </c:pt>
                <c:pt idx="375">
                  <c:v>7.3684660530243136</c:v>
                </c:pt>
                <c:pt idx="376">
                  <c:v>7.3650234602324014</c:v>
                </c:pt>
                <c:pt idx="377">
                  <c:v>7.8176529954337246</c:v>
                </c:pt>
                <c:pt idx="378">
                  <c:v>7.2517827528740177</c:v>
                </c:pt>
                <c:pt idx="379">
                  <c:v>7.4135544337708916</c:v>
                </c:pt>
                <c:pt idx="380">
                  <c:v>6.4530432520722112</c:v>
                </c:pt>
                <c:pt idx="381">
                  <c:v>7.2694882822080586</c:v>
                </c:pt>
                <c:pt idx="382">
                  <c:v>7.6131222957228992</c:v>
                </c:pt>
                <c:pt idx="383">
                  <c:v>7.0095911966090556</c:v>
                </c:pt>
                <c:pt idx="384">
                  <c:v>7.187561263886904</c:v>
                </c:pt>
                <c:pt idx="385">
                  <c:v>7.2069861920867577</c:v>
                </c:pt>
                <c:pt idx="386">
                  <c:v>6.2341340328552119</c:v>
                </c:pt>
                <c:pt idx="387">
                  <c:v>7.5883946625541689</c:v>
                </c:pt>
                <c:pt idx="388">
                  <c:v>7.4500121525982372</c:v>
                </c:pt>
                <c:pt idx="389">
                  <c:v>7.6164704200184454</c:v>
                </c:pt>
                <c:pt idx="390">
                  <c:v>7.0896021705521974</c:v>
                </c:pt>
                <c:pt idx="391">
                  <c:v>7.3630054444478583</c:v>
                </c:pt>
                <c:pt idx="392">
                  <c:v>6.5931198244118612</c:v>
                </c:pt>
                <c:pt idx="393">
                  <c:v>7.3434177184881211</c:v>
                </c:pt>
                <c:pt idx="394">
                  <c:v>7.7780012216293306</c:v>
                </c:pt>
                <c:pt idx="395">
                  <c:v>6.0874781446178936</c:v>
                </c:pt>
                <c:pt idx="396">
                  <c:v>7.0368160438904077</c:v>
                </c:pt>
                <c:pt idx="397">
                  <c:v>7.1921639104766122</c:v>
                </c:pt>
                <c:pt idx="398">
                  <c:v>6.2806490363870298</c:v>
                </c:pt>
                <c:pt idx="399">
                  <c:v>7.3423149467593776</c:v>
                </c:pt>
                <c:pt idx="400">
                  <c:v>7.3104839612780426</c:v>
                </c:pt>
                <c:pt idx="401">
                  <c:v>7.2064261241990089</c:v>
                </c:pt>
                <c:pt idx="402">
                  <c:v>7.7322030907556698</c:v>
                </c:pt>
                <c:pt idx="403">
                  <c:v>7.2669564396522954</c:v>
                </c:pt>
                <c:pt idx="404">
                  <c:v>6.4838633606310587</c:v>
                </c:pt>
                <c:pt idx="405">
                  <c:v>7.9248945898842216</c:v>
                </c:pt>
                <c:pt idx="406">
                  <c:v>7.8035239842708473</c:v>
                </c:pt>
                <c:pt idx="407">
                  <c:v>6.2581424938617634</c:v>
                </c:pt>
                <c:pt idx="408">
                  <c:v>6.0693405334529666</c:v>
                </c:pt>
                <c:pt idx="409">
                  <c:v>6.0906080195440886</c:v>
                </c:pt>
                <c:pt idx="410">
                  <c:v>6.6852902930450426</c:v>
                </c:pt>
                <c:pt idx="411">
                  <c:v>6.4334796001815509</c:v>
                </c:pt>
                <c:pt idx="412">
                  <c:v>6.0153280652984504</c:v>
                </c:pt>
                <c:pt idx="413">
                  <c:v>6.9756686370880248</c:v>
                </c:pt>
                <c:pt idx="414">
                  <c:v>7.9241169978827033</c:v>
                </c:pt>
                <c:pt idx="415">
                  <c:v>7.8892284389480469</c:v>
                </c:pt>
                <c:pt idx="416">
                  <c:v>6.6486587547030362</c:v>
                </c:pt>
                <c:pt idx="417">
                  <c:v>7.7939905787288222</c:v>
                </c:pt>
                <c:pt idx="418">
                  <c:v>7.9421164903307364</c:v>
                </c:pt>
                <c:pt idx="419">
                  <c:v>7.6443597736328464</c:v>
                </c:pt>
                <c:pt idx="420">
                  <c:v>6.4564707269873978</c:v>
                </c:pt>
                <c:pt idx="421">
                  <c:v>6.6841388693151096</c:v>
                </c:pt>
                <c:pt idx="422">
                  <c:v>6.7848902148452712</c:v>
                </c:pt>
                <c:pt idx="423">
                  <c:v>6.5396414402564282</c:v>
                </c:pt>
              </c:numCache>
            </c:numRef>
          </c:yVal>
          <c:smooth val="0"/>
          <c:extLst>
            <c:ext xmlns:c16="http://schemas.microsoft.com/office/drawing/2014/chart" uri="{C3380CC4-5D6E-409C-BE32-E72D297353CC}">
              <c16:uniqueId val="{00000008-CEF0-40AE-8306-DC18F0B3A94C}"/>
            </c:ext>
          </c:extLst>
        </c:ser>
        <c:ser>
          <c:idx val="7"/>
          <c:order val="8"/>
          <c:tx>
            <c:strRef>
              <c:f>'5 pH vs Particle Scatter'!$F$2291</c:f>
              <c:strCache>
                <c:ptCount val="1"/>
                <c:pt idx="0">
                  <c:v>Topiramate 25mg</c:v>
                </c:pt>
              </c:strCache>
            </c:strRef>
          </c:tx>
          <c:spPr>
            <a:ln w="25400" cap="rnd">
              <a:noFill/>
              <a:round/>
            </a:ln>
            <a:effectLst/>
          </c:spPr>
          <c:marker>
            <c:symbol val="circle"/>
            <c:size val="5"/>
            <c:spPr>
              <a:solidFill>
                <a:schemeClr val="tx1">
                  <a:lumMod val="65000"/>
                  <a:lumOff val="35000"/>
                  <a:alpha val="78000"/>
                </a:schemeClr>
              </a:solidFill>
              <a:ln w="9525">
                <a:solidFill>
                  <a:schemeClr val="accent2">
                    <a:lumMod val="60000"/>
                  </a:schemeClr>
                </a:solidFill>
              </a:ln>
              <a:effectLst/>
            </c:spPr>
          </c:marker>
          <c:xVal>
            <c:numRef>
              <c:f>'5 pH vs Particle Scatter'!$O$2292:$O$2500</c:f>
              <c:numCache>
                <c:formatCode>General</c:formatCode>
                <c:ptCount val="209"/>
                <c:pt idx="0">
                  <c:v>89.853248337595289</c:v>
                </c:pt>
                <c:pt idx="1">
                  <c:v>79.946261848097777</c:v>
                </c:pt>
                <c:pt idx="2">
                  <c:v>111.17451484411851</c:v>
                </c:pt>
                <c:pt idx="3">
                  <c:v>70.046891202906309</c:v>
                </c:pt>
                <c:pt idx="4">
                  <c:v>97.089258902810712</c:v>
                </c:pt>
                <c:pt idx="5">
                  <c:v>106.2175194941869</c:v>
                </c:pt>
                <c:pt idx="6">
                  <c:v>95.075642831973155</c:v>
                </c:pt>
                <c:pt idx="7">
                  <c:v>92.420589371852813</c:v>
                </c:pt>
                <c:pt idx="8">
                  <c:v>144.5539747759382</c:v>
                </c:pt>
                <c:pt idx="9">
                  <c:v>88.430605898921982</c:v>
                </c:pt>
                <c:pt idx="10">
                  <c:v>128.77748636268271</c:v>
                </c:pt>
                <c:pt idx="11">
                  <c:v>105.6732043929033</c:v>
                </c:pt>
                <c:pt idx="12">
                  <c:v>105.4693956695474</c:v>
                </c:pt>
                <c:pt idx="13">
                  <c:v>141.87187603196799</c:v>
                </c:pt>
                <c:pt idx="14">
                  <c:v>121.55152233129741</c:v>
                </c:pt>
                <c:pt idx="15">
                  <c:v>73.013894421506905</c:v>
                </c:pt>
                <c:pt idx="16">
                  <c:v>96.521932421275537</c:v>
                </c:pt>
                <c:pt idx="17">
                  <c:v>84.604454525540078</c:v>
                </c:pt>
                <c:pt idx="18">
                  <c:v>105.9233259014059</c:v>
                </c:pt>
                <c:pt idx="19">
                  <c:v>118.1041588122111</c:v>
                </c:pt>
                <c:pt idx="20">
                  <c:v>129.43518381911281</c:v>
                </c:pt>
                <c:pt idx="21">
                  <c:v>103.5273756573981</c:v>
                </c:pt>
                <c:pt idx="22">
                  <c:v>118.5946970387471</c:v>
                </c:pt>
                <c:pt idx="23">
                  <c:v>111.6963877631851</c:v>
                </c:pt>
                <c:pt idx="24">
                  <c:v>94.432512004485147</c:v>
                </c:pt>
                <c:pt idx="25">
                  <c:v>63.256457507614478</c:v>
                </c:pt>
                <c:pt idx="26">
                  <c:v>121.39719430204021</c:v>
                </c:pt>
                <c:pt idx="27">
                  <c:v>103.2648291388861</c:v>
                </c:pt>
                <c:pt idx="28">
                  <c:v>98.367238580498665</c:v>
                </c:pt>
                <c:pt idx="29">
                  <c:v>133.39195982868651</c:v>
                </c:pt>
                <c:pt idx="30">
                  <c:v>99.767939047172405</c:v>
                </c:pt>
                <c:pt idx="31">
                  <c:v>127.13769346975511</c:v>
                </c:pt>
                <c:pt idx="32">
                  <c:v>114.2014951491705</c:v>
                </c:pt>
                <c:pt idx="33">
                  <c:v>92.255275194161626</c:v>
                </c:pt>
                <c:pt idx="34">
                  <c:v>143.22881325331079</c:v>
                </c:pt>
                <c:pt idx="35">
                  <c:v>124.4822874900272</c:v>
                </c:pt>
                <c:pt idx="36">
                  <c:v>91.856404671163361</c:v>
                </c:pt>
                <c:pt idx="37">
                  <c:v>139.68465128911879</c:v>
                </c:pt>
                <c:pt idx="38">
                  <c:v>102.16175784569</c:v>
                </c:pt>
                <c:pt idx="39">
                  <c:v>96.247117926586526</c:v>
                </c:pt>
                <c:pt idx="40">
                  <c:v>164.12640169516499</c:v>
                </c:pt>
                <c:pt idx="41">
                  <c:v>118.92781428779369</c:v>
                </c:pt>
                <c:pt idx="42">
                  <c:v>100.173681073465</c:v>
                </c:pt>
                <c:pt idx="43">
                  <c:v>98.748363213018905</c:v>
                </c:pt>
                <c:pt idx="44">
                  <c:v>116.0330483729195</c:v>
                </c:pt>
                <c:pt idx="45">
                  <c:v>105.1909758804719</c:v>
                </c:pt>
                <c:pt idx="46">
                  <c:v>122.9414755117281</c:v>
                </c:pt>
                <c:pt idx="47">
                  <c:v>63.318370185206298</c:v>
                </c:pt>
                <c:pt idx="48">
                  <c:v>111.2721925464004</c:v>
                </c:pt>
                <c:pt idx="49">
                  <c:v>140.45486779385641</c:v>
                </c:pt>
                <c:pt idx="50">
                  <c:v>94.680282737890337</c:v>
                </c:pt>
                <c:pt idx="51">
                  <c:v>132.04099392373629</c:v>
                </c:pt>
                <c:pt idx="52">
                  <c:v>104.8535142279915</c:v>
                </c:pt>
                <c:pt idx="53">
                  <c:v>93.056375736878721</c:v>
                </c:pt>
                <c:pt idx="54">
                  <c:v>130.337740900016</c:v>
                </c:pt>
                <c:pt idx="55">
                  <c:v>145.55924654246269</c:v>
                </c:pt>
                <c:pt idx="56">
                  <c:v>135.72889093314109</c:v>
                </c:pt>
                <c:pt idx="57">
                  <c:v>135.95947127548291</c:v>
                </c:pt>
                <c:pt idx="58">
                  <c:v>149.07221921270491</c:v>
                </c:pt>
                <c:pt idx="59">
                  <c:v>126.2177471897411</c:v>
                </c:pt>
                <c:pt idx="60">
                  <c:v>167.69790626540279</c:v>
                </c:pt>
                <c:pt idx="61">
                  <c:v>101.84941169580399</c:v>
                </c:pt>
                <c:pt idx="62">
                  <c:v>67.914045194476245</c:v>
                </c:pt>
                <c:pt idx="63">
                  <c:v>99.797479020994487</c:v>
                </c:pt>
                <c:pt idx="64">
                  <c:v>70.445580916346813</c:v>
                </c:pt>
                <c:pt idx="65">
                  <c:v>103.72917458862381</c:v>
                </c:pt>
                <c:pt idx="66">
                  <c:v>105.0883354142976</c:v>
                </c:pt>
                <c:pt idx="67">
                  <c:v>111.4162481224277</c:v>
                </c:pt>
                <c:pt idx="68">
                  <c:v>94.900484350769261</c:v>
                </c:pt>
                <c:pt idx="69">
                  <c:v>101.65451275609971</c:v>
                </c:pt>
                <c:pt idx="70">
                  <c:v>86.945866895559362</c:v>
                </c:pt>
                <c:pt idx="71">
                  <c:v>102.56294497815379</c:v>
                </c:pt>
                <c:pt idx="72">
                  <c:v>150.21952139335929</c:v>
                </c:pt>
                <c:pt idx="73">
                  <c:v>138.1088339967626</c:v>
                </c:pt>
                <c:pt idx="74">
                  <c:v>91.205223747620394</c:v>
                </c:pt>
                <c:pt idx="75">
                  <c:v>111.13056772499959</c:v>
                </c:pt>
                <c:pt idx="76">
                  <c:v>117.5386835583403</c:v>
                </c:pt>
                <c:pt idx="77">
                  <c:v>120.490249300603</c:v>
                </c:pt>
                <c:pt idx="78">
                  <c:v>127.0057552104407</c:v>
                </c:pt>
                <c:pt idx="79">
                  <c:v>111.3931228072174</c:v>
                </c:pt>
                <c:pt idx="80">
                  <c:v>124.0742309172643</c:v>
                </c:pt>
                <c:pt idx="81">
                  <c:v>118.543899394429</c:v>
                </c:pt>
                <c:pt idx="82">
                  <c:v>146.55489846794089</c:v>
                </c:pt>
                <c:pt idx="83">
                  <c:v>126.0135733768693</c:v>
                </c:pt>
                <c:pt idx="84">
                  <c:v>123.79714929555389</c:v>
                </c:pt>
                <c:pt idx="85">
                  <c:v>149.1160913953502</c:v>
                </c:pt>
                <c:pt idx="86">
                  <c:v>133.15443868829101</c:v>
                </c:pt>
                <c:pt idx="87">
                  <c:v>112.5464073815497</c:v>
                </c:pt>
                <c:pt idx="88">
                  <c:v>70.893959707223715</c:v>
                </c:pt>
                <c:pt idx="89">
                  <c:v>102.9215275814058</c:v>
                </c:pt>
                <c:pt idx="90">
                  <c:v>128.91971699967459</c:v>
                </c:pt>
                <c:pt idx="91">
                  <c:v>140.09711092922041</c:v>
                </c:pt>
                <c:pt idx="92">
                  <c:v>161.0519010035936</c:v>
                </c:pt>
                <c:pt idx="93">
                  <c:v>71.647145731609442</c:v>
                </c:pt>
                <c:pt idx="94">
                  <c:v>69.311439052920932</c:v>
                </c:pt>
                <c:pt idx="95">
                  <c:v>128.2988875627461</c:v>
                </c:pt>
                <c:pt idx="96">
                  <c:v>137.14955290437581</c:v>
                </c:pt>
                <c:pt idx="97">
                  <c:v>91.61175143525584</c:v>
                </c:pt>
                <c:pt idx="98">
                  <c:v>141.54803751784979</c:v>
                </c:pt>
                <c:pt idx="99">
                  <c:v>82.200824355645906</c:v>
                </c:pt>
                <c:pt idx="100">
                  <c:v>95.35180816705612</c:v>
                </c:pt>
                <c:pt idx="101">
                  <c:v>107.6653285275013</c:v>
                </c:pt>
                <c:pt idx="102">
                  <c:v>163.62872819433471</c:v>
                </c:pt>
                <c:pt idx="103">
                  <c:v>89.743689074640471</c:v>
                </c:pt>
                <c:pt idx="104">
                  <c:v>100.367160078456</c:v>
                </c:pt>
                <c:pt idx="105">
                  <c:v>60.747404557204113</c:v>
                </c:pt>
                <c:pt idx="106">
                  <c:v>129.3788873508696</c:v>
                </c:pt>
                <c:pt idx="107">
                  <c:v>139.7254132776888</c:v>
                </c:pt>
                <c:pt idx="108">
                  <c:v>62.659633326155358</c:v>
                </c:pt>
                <c:pt idx="109">
                  <c:v>121.6636327862532</c:v>
                </c:pt>
                <c:pt idx="110">
                  <c:v>123.53656820511971</c:v>
                </c:pt>
                <c:pt idx="111">
                  <c:v>85.462283723801221</c:v>
                </c:pt>
                <c:pt idx="112">
                  <c:v>118.44006655188009</c:v>
                </c:pt>
                <c:pt idx="113">
                  <c:v>131.78243243643109</c:v>
                </c:pt>
                <c:pt idx="114">
                  <c:v>151.9098256802051</c:v>
                </c:pt>
                <c:pt idx="115">
                  <c:v>86.291299894394982</c:v>
                </c:pt>
                <c:pt idx="116">
                  <c:v>102.56091241600021</c:v>
                </c:pt>
                <c:pt idx="117">
                  <c:v>152.37627601076881</c:v>
                </c:pt>
                <c:pt idx="118">
                  <c:v>126.94688298827271</c:v>
                </c:pt>
                <c:pt idx="119">
                  <c:v>89.14295474913439</c:v>
                </c:pt>
                <c:pt idx="120">
                  <c:v>111.4746055397399</c:v>
                </c:pt>
                <c:pt idx="121">
                  <c:v>150.70991557821341</c:v>
                </c:pt>
                <c:pt idx="122">
                  <c:v>106.2757672558176</c:v>
                </c:pt>
                <c:pt idx="123">
                  <c:v>155.10870274466859</c:v>
                </c:pt>
                <c:pt idx="124">
                  <c:v>59.371435333559823</c:v>
                </c:pt>
                <c:pt idx="125">
                  <c:v>139.31822548148409</c:v>
                </c:pt>
                <c:pt idx="126">
                  <c:v>157.7354160117533</c:v>
                </c:pt>
                <c:pt idx="127">
                  <c:v>91.90024170643477</c:v>
                </c:pt>
                <c:pt idx="128">
                  <c:v>69.993222387407258</c:v>
                </c:pt>
                <c:pt idx="129">
                  <c:v>84.797842227064905</c:v>
                </c:pt>
                <c:pt idx="130">
                  <c:v>93.07512153853672</c:v>
                </c:pt>
                <c:pt idx="131">
                  <c:v>124.4268031795135</c:v>
                </c:pt>
                <c:pt idx="132">
                  <c:v>122.8907022110989</c:v>
                </c:pt>
                <c:pt idx="133">
                  <c:v>89.439501690444985</c:v>
                </c:pt>
                <c:pt idx="134">
                  <c:v>116.07511805135999</c:v>
                </c:pt>
                <c:pt idx="135">
                  <c:v>144.39267033279049</c:v>
                </c:pt>
                <c:pt idx="136">
                  <c:v>148.3431927479125</c:v>
                </c:pt>
                <c:pt idx="137">
                  <c:v>114.8397477841886</c:v>
                </c:pt>
                <c:pt idx="138">
                  <c:v>114.9670002386852</c:v>
                </c:pt>
                <c:pt idx="139">
                  <c:v>131.3888914755178</c:v>
                </c:pt>
                <c:pt idx="140">
                  <c:v>134.60805996191459</c:v>
                </c:pt>
                <c:pt idx="141">
                  <c:v>104.0262988283398</c:v>
                </c:pt>
                <c:pt idx="142">
                  <c:v>117.3178870535463</c:v>
                </c:pt>
                <c:pt idx="143">
                  <c:v>137.52399087496431</c:v>
                </c:pt>
                <c:pt idx="144">
                  <c:v>100.166529691816</c:v>
                </c:pt>
                <c:pt idx="145">
                  <c:v>92.999381960537733</c:v>
                </c:pt>
                <c:pt idx="146">
                  <c:v>94.025956307762442</c:v>
                </c:pt>
                <c:pt idx="147">
                  <c:v>79.757631428972303</c:v>
                </c:pt>
                <c:pt idx="148">
                  <c:v>132.88505294255191</c:v>
                </c:pt>
                <c:pt idx="149">
                  <c:v>121.4993035734779</c:v>
                </c:pt>
                <c:pt idx="150">
                  <c:v>94.64192139759264</c:v>
                </c:pt>
                <c:pt idx="151">
                  <c:v>36.763782749943303</c:v>
                </c:pt>
                <c:pt idx="152">
                  <c:v>151.08445389511331</c:v>
                </c:pt>
                <c:pt idx="153">
                  <c:v>103.6255695644786</c:v>
                </c:pt>
                <c:pt idx="154">
                  <c:v>143.8468093541353</c:v>
                </c:pt>
                <c:pt idx="155">
                  <c:v>120.52432360973479</c:v>
                </c:pt>
                <c:pt idx="156">
                  <c:v>122.6818507776824</c:v>
                </c:pt>
                <c:pt idx="157">
                  <c:v>107.1315889633275</c:v>
                </c:pt>
                <c:pt idx="158">
                  <c:v>102.3047882215279</c:v>
                </c:pt>
                <c:pt idx="159">
                  <c:v>104.3130935011648</c:v>
                </c:pt>
                <c:pt idx="160">
                  <c:v>116.56403322504811</c:v>
                </c:pt>
                <c:pt idx="161">
                  <c:v>105.4637732688121</c:v>
                </c:pt>
                <c:pt idx="162">
                  <c:v>99.767288147606962</c:v>
                </c:pt>
                <c:pt idx="163">
                  <c:v>101.80844633505581</c:v>
                </c:pt>
                <c:pt idx="164">
                  <c:v>106.24198849320319</c:v>
                </c:pt>
                <c:pt idx="165">
                  <c:v>117.02479669337581</c:v>
                </c:pt>
                <c:pt idx="166">
                  <c:v>94.391365257169397</c:v>
                </c:pt>
                <c:pt idx="167">
                  <c:v>139.547277323999</c:v>
                </c:pt>
                <c:pt idx="168">
                  <c:v>108.3205427487661</c:v>
                </c:pt>
                <c:pt idx="169">
                  <c:v>118.812624208922</c:v>
                </c:pt>
                <c:pt idx="170">
                  <c:v>125.87929504204919</c:v>
                </c:pt>
                <c:pt idx="171">
                  <c:v>162.15117623842781</c:v>
                </c:pt>
                <c:pt idx="172">
                  <c:v>119.8103991794692</c:v>
                </c:pt>
                <c:pt idx="173">
                  <c:v>71.102608844909327</c:v>
                </c:pt>
                <c:pt idx="174">
                  <c:v>104.3378975287542</c:v>
                </c:pt>
                <c:pt idx="175">
                  <c:v>89.01956191943404</c:v>
                </c:pt>
                <c:pt idx="176">
                  <c:v>121.99567588417079</c:v>
                </c:pt>
                <c:pt idx="177">
                  <c:v>97.057685678269635</c:v>
                </c:pt>
                <c:pt idx="178">
                  <c:v>88.587544064770029</c:v>
                </c:pt>
                <c:pt idx="179">
                  <c:v>99.600826801316032</c:v>
                </c:pt>
                <c:pt idx="180">
                  <c:v>139.4628172449606</c:v>
                </c:pt>
                <c:pt idx="181">
                  <c:v>120.34497743628749</c:v>
                </c:pt>
                <c:pt idx="182">
                  <c:v>92.200669318526934</c:v>
                </c:pt>
                <c:pt idx="183">
                  <c:v>59.094487428601582</c:v>
                </c:pt>
                <c:pt idx="184">
                  <c:v>97.793153938711384</c:v>
                </c:pt>
                <c:pt idx="185">
                  <c:v>131.01550066261379</c:v>
                </c:pt>
                <c:pt idx="186">
                  <c:v>106.567225855278</c:v>
                </c:pt>
                <c:pt idx="187">
                  <c:v>137.2745106296492</c:v>
                </c:pt>
                <c:pt idx="188">
                  <c:v>164.90557855381999</c:v>
                </c:pt>
                <c:pt idx="189">
                  <c:v>123.5869844667523</c:v>
                </c:pt>
                <c:pt idx="190">
                  <c:v>129.4006978460869</c:v>
                </c:pt>
                <c:pt idx="191">
                  <c:v>57.897176512535289</c:v>
                </c:pt>
                <c:pt idx="192">
                  <c:v>162.20936761951819</c:v>
                </c:pt>
                <c:pt idx="193">
                  <c:v>114.1613052053264</c:v>
                </c:pt>
                <c:pt idx="194">
                  <c:v>105.2415330479098</c:v>
                </c:pt>
                <c:pt idx="195">
                  <c:v>103.9918650460466</c:v>
                </c:pt>
                <c:pt idx="196">
                  <c:v>141.3850902364974</c:v>
                </c:pt>
                <c:pt idx="197">
                  <c:v>110.85381043720059</c:v>
                </c:pt>
                <c:pt idx="198">
                  <c:v>150.97792013610169</c:v>
                </c:pt>
                <c:pt idx="199">
                  <c:v>74.812207632054466</c:v>
                </c:pt>
                <c:pt idx="200">
                  <c:v>135.17833341182899</c:v>
                </c:pt>
                <c:pt idx="201">
                  <c:v>98.349087453293947</c:v>
                </c:pt>
                <c:pt idx="202">
                  <c:v>47.668229491748058</c:v>
                </c:pt>
                <c:pt idx="203">
                  <c:v>95.498668965748919</c:v>
                </c:pt>
                <c:pt idx="204">
                  <c:v>118.786997508805</c:v>
                </c:pt>
                <c:pt idx="205">
                  <c:v>91.106371012678878</c:v>
                </c:pt>
                <c:pt idx="206">
                  <c:v>131.48962180858891</c:v>
                </c:pt>
                <c:pt idx="207">
                  <c:v>123.6683392050345</c:v>
                </c:pt>
                <c:pt idx="208">
                  <c:v>95.754176794031025</c:v>
                </c:pt>
              </c:numCache>
            </c:numRef>
          </c:xVal>
          <c:yVal>
            <c:numRef>
              <c:f>'5 pH vs Particle Scatter'!$P$2292:$P$2500</c:f>
              <c:numCache>
                <c:formatCode>General</c:formatCode>
                <c:ptCount val="209"/>
                <c:pt idx="0">
                  <c:v>6.2115584989053811</c:v>
                </c:pt>
                <c:pt idx="1">
                  <c:v>5.3136254106336116</c:v>
                </c:pt>
                <c:pt idx="2">
                  <c:v>6.8895314597648563</c:v>
                </c:pt>
                <c:pt idx="3">
                  <c:v>5.8739917713312417</c:v>
                </c:pt>
                <c:pt idx="4">
                  <c:v>6.9506862669581411</c:v>
                </c:pt>
                <c:pt idx="5">
                  <c:v>5.4816076321463463</c:v>
                </c:pt>
                <c:pt idx="6">
                  <c:v>6.7090947864043606</c:v>
                </c:pt>
                <c:pt idx="7">
                  <c:v>5.1502755634716184</c:v>
                </c:pt>
                <c:pt idx="8">
                  <c:v>5.317210210586147</c:v>
                </c:pt>
                <c:pt idx="9">
                  <c:v>6.7428280683817086</c:v>
                </c:pt>
                <c:pt idx="10">
                  <c:v>6.8452902792071439</c:v>
                </c:pt>
                <c:pt idx="11">
                  <c:v>5.6491716598005404</c:v>
                </c:pt>
                <c:pt idx="12">
                  <c:v>5.0898225979912306</c:v>
                </c:pt>
                <c:pt idx="13">
                  <c:v>5.0167273637537146</c:v>
                </c:pt>
                <c:pt idx="14">
                  <c:v>6.8038803934983001</c:v>
                </c:pt>
                <c:pt idx="15">
                  <c:v>6.3581332089912754</c:v>
                </c:pt>
                <c:pt idx="16">
                  <c:v>5.5714151353217796</c:v>
                </c:pt>
                <c:pt idx="17">
                  <c:v>6.7202793866988699</c:v>
                </c:pt>
                <c:pt idx="18">
                  <c:v>5.8142129782512546</c:v>
                </c:pt>
                <c:pt idx="19">
                  <c:v>6.9012142938751122</c:v>
                </c:pt>
                <c:pt idx="20">
                  <c:v>6.1557822253881769</c:v>
                </c:pt>
                <c:pt idx="21">
                  <c:v>6.6740822504858803</c:v>
                </c:pt>
                <c:pt idx="22">
                  <c:v>5.1350050933676439</c:v>
                </c:pt>
                <c:pt idx="23">
                  <c:v>5.315909645670696</c:v>
                </c:pt>
                <c:pt idx="24">
                  <c:v>5.6379512605875224</c:v>
                </c:pt>
                <c:pt idx="25">
                  <c:v>6.8651097568386241</c:v>
                </c:pt>
                <c:pt idx="26">
                  <c:v>5.0839024468632728</c:v>
                </c:pt>
                <c:pt idx="27">
                  <c:v>6.0279789783196218</c:v>
                </c:pt>
                <c:pt idx="28">
                  <c:v>5.9510920749736531</c:v>
                </c:pt>
                <c:pt idx="29">
                  <c:v>5.054191985006967</c:v>
                </c:pt>
                <c:pt idx="30">
                  <c:v>5.1086640696458074</c:v>
                </c:pt>
                <c:pt idx="31">
                  <c:v>6.8582894344233747</c:v>
                </c:pt>
                <c:pt idx="32">
                  <c:v>5.2382813439920959</c:v>
                </c:pt>
                <c:pt idx="33">
                  <c:v>6.2855901410126176</c:v>
                </c:pt>
                <c:pt idx="34">
                  <c:v>5.0650523589825038</c:v>
                </c:pt>
                <c:pt idx="35">
                  <c:v>6.0959189779473864</c:v>
                </c:pt>
                <c:pt idx="36">
                  <c:v>6.2063042189327762</c:v>
                </c:pt>
                <c:pt idx="37">
                  <c:v>6.4387072447383176</c:v>
                </c:pt>
                <c:pt idx="38">
                  <c:v>6.6758167497036069</c:v>
                </c:pt>
                <c:pt idx="39">
                  <c:v>6.1989222793174328</c:v>
                </c:pt>
                <c:pt idx="40">
                  <c:v>6.7438261225610114</c:v>
                </c:pt>
                <c:pt idx="41">
                  <c:v>6.5111022770860973</c:v>
                </c:pt>
                <c:pt idx="42">
                  <c:v>6.5878702669037024</c:v>
                </c:pt>
                <c:pt idx="43">
                  <c:v>5.9010882706201873</c:v>
                </c:pt>
                <c:pt idx="44">
                  <c:v>5.5540250486519573</c:v>
                </c:pt>
                <c:pt idx="45">
                  <c:v>5.2897897441824462</c:v>
                </c:pt>
                <c:pt idx="46">
                  <c:v>5.1655973358502516</c:v>
                </c:pt>
                <c:pt idx="47">
                  <c:v>6.1816665211380224</c:v>
                </c:pt>
                <c:pt idx="48">
                  <c:v>5.0471899292910578</c:v>
                </c:pt>
                <c:pt idx="49">
                  <c:v>5.725965680807743</c:v>
                </c:pt>
                <c:pt idx="50">
                  <c:v>6.7774961597379546</c:v>
                </c:pt>
                <c:pt idx="51">
                  <c:v>5.9968843978581141</c:v>
                </c:pt>
                <c:pt idx="52">
                  <c:v>5.142069778088004</c:v>
                </c:pt>
                <c:pt idx="53">
                  <c:v>5.6078928024814481</c:v>
                </c:pt>
                <c:pt idx="54">
                  <c:v>6.8051058133591331</c:v>
                </c:pt>
                <c:pt idx="55">
                  <c:v>6.3220285084946406</c:v>
                </c:pt>
                <c:pt idx="56">
                  <c:v>5.4128425435212062</c:v>
                </c:pt>
                <c:pt idx="57">
                  <c:v>5.1693766837506132</c:v>
                </c:pt>
                <c:pt idx="58">
                  <c:v>5.2520040557279888</c:v>
                </c:pt>
                <c:pt idx="59">
                  <c:v>6.7617415183978569</c:v>
                </c:pt>
                <c:pt idx="60">
                  <c:v>6.9654790818207717</c:v>
                </c:pt>
                <c:pt idx="61">
                  <c:v>6.633198878943154</c:v>
                </c:pt>
                <c:pt idx="62">
                  <c:v>6.3542412794700187</c:v>
                </c:pt>
                <c:pt idx="63">
                  <c:v>5.4125042276723052</c:v>
                </c:pt>
                <c:pt idx="64">
                  <c:v>5.3635271955223889</c:v>
                </c:pt>
                <c:pt idx="65">
                  <c:v>6.5492675612755757</c:v>
                </c:pt>
                <c:pt idx="66">
                  <c:v>6.6339478145436734</c:v>
                </c:pt>
                <c:pt idx="67">
                  <c:v>6.9316443223064397</c:v>
                </c:pt>
                <c:pt idx="68">
                  <c:v>5.8855962730874749</c:v>
                </c:pt>
                <c:pt idx="69">
                  <c:v>6.6534147194829751</c:v>
                </c:pt>
                <c:pt idx="70">
                  <c:v>6.2822952657705944</c:v>
                </c:pt>
                <c:pt idx="71">
                  <c:v>6.4997198625765371</c:v>
                </c:pt>
                <c:pt idx="72">
                  <c:v>5.7250039690630263</c:v>
                </c:pt>
                <c:pt idx="73">
                  <c:v>5.3770812114985027</c:v>
                </c:pt>
                <c:pt idx="74">
                  <c:v>5.7608400150151251</c:v>
                </c:pt>
                <c:pt idx="75">
                  <c:v>5.4493147952835326</c:v>
                </c:pt>
                <c:pt idx="76">
                  <c:v>5.9789055205551263</c:v>
                </c:pt>
                <c:pt idx="77">
                  <c:v>5.6916121968208504</c:v>
                </c:pt>
                <c:pt idx="78">
                  <c:v>6.6874575854205149</c:v>
                </c:pt>
                <c:pt idx="79">
                  <c:v>6.1825508714898589</c:v>
                </c:pt>
                <c:pt idx="80">
                  <c:v>5.3057182783686638</c:v>
                </c:pt>
                <c:pt idx="81">
                  <c:v>5.6190552325726557</c:v>
                </c:pt>
                <c:pt idx="82">
                  <c:v>5.8128330731480373</c:v>
                </c:pt>
                <c:pt idx="83">
                  <c:v>5.3488185342229988</c:v>
                </c:pt>
                <c:pt idx="84">
                  <c:v>5.0975326376262808</c:v>
                </c:pt>
                <c:pt idx="85">
                  <c:v>5.855082036717099</c:v>
                </c:pt>
                <c:pt idx="86">
                  <c:v>5.7121934517956916</c:v>
                </c:pt>
                <c:pt idx="87">
                  <c:v>5.6961911863365762</c:v>
                </c:pt>
                <c:pt idx="88">
                  <c:v>6.5175525075146501</c:v>
                </c:pt>
                <c:pt idx="89">
                  <c:v>5.8362895763256004</c:v>
                </c:pt>
                <c:pt idx="90">
                  <c:v>6.7160465420144586</c:v>
                </c:pt>
                <c:pt idx="91">
                  <c:v>5.7201009318019569</c:v>
                </c:pt>
                <c:pt idx="92">
                  <c:v>6.7320713500915126</c:v>
                </c:pt>
                <c:pt idx="93">
                  <c:v>5.227115184399258</c:v>
                </c:pt>
                <c:pt idx="94">
                  <c:v>5.2296736494784071</c:v>
                </c:pt>
                <c:pt idx="95">
                  <c:v>5.6338082754412504</c:v>
                </c:pt>
                <c:pt idx="96">
                  <c:v>5.5630423968298599</c:v>
                </c:pt>
                <c:pt idx="97">
                  <c:v>6.3298234489744356</c:v>
                </c:pt>
                <c:pt idx="98">
                  <c:v>5.406446182172175</c:v>
                </c:pt>
                <c:pt idx="99">
                  <c:v>6.3772632586157512</c:v>
                </c:pt>
                <c:pt idx="100">
                  <c:v>5.0711804616129523</c:v>
                </c:pt>
                <c:pt idx="101">
                  <c:v>5.3364073115330362</c:v>
                </c:pt>
                <c:pt idx="102">
                  <c:v>5.3360284154897268</c:v>
                </c:pt>
                <c:pt idx="103">
                  <c:v>6.1224455765650498</c:v>
                </c:pt>
                <c:pt idx="104">
                  <c:v>6.1509483557517584</c:v>
                </c:pt>
                <c:pt idx="105">
                  <c:v>6.3132621474157524</c:v>
                </c:pt>
                <c:pt idx="106">
                  <c:v>5.2928725132056318</c:v>
                </c:pt>
                <c:pt idx="107">
                  <c:v>6.9382052602816229</c:v>
                </c:pt>
                <c:pt idx="108">
                  <c:v>5.1537241505523266</c:v>
                </c:pt>
                <c:pt idx="109">
                  <c:v>5.8282821364313326</c:v>
                </c:pt>
                <c:pt idx="110">
                  <c:v>6.5386097872826792</c:v>
                </c:pt>
                <c:pt idx="111">
                  <c:v>5.1411374948008586</c:v>
                </c:pt>
                <c:pt idx="112">
                  <c:v>5.4032546400954891</c:v>
                </c:pt>
                <c:pt idx="113">
                  <c:v>6.3883011470196616</c:v>
                </c:pt>
                <c:pt idx="114">
                  <c:v>6.3643833785101984</c:v>
                </c:pt>
                <c:pt idx="115">
                  <c:v>6.1906065318549794</c:v>
                </c:pt>
                <c:pt idx="116">
                  <c:v>6.6356684323500428</c:v>
                </c:pt>
                <c:pt idx="117">
                  <c:v>5.1418644322675471</c:v>
                </c:pt>
                <c:pt idx="118">
                  <c:v>5.8691919217174231</c:v>
                </c:pt>
                <c:pt idx="119">
                  <c:v>6.2706466934166416</c:v>
                </c:pt>
                <c:pt idx="120">
                  <c:v>6.4295065528878919</c:v>
                </c:pt>
                <c:pt idx="121">
                  <c:v>5.1588387379779732</c:v>
                </c:pt>
                <c:pt idx="122">
                  <c:v>6.1129292746976436</c:v>
                </c:pt>
                <c:pt idx="123">
                  <c:v>5.4946806316381656</c:v>
                </c:pt>
                <c:pt idx="124">
                  <c:v>6.5903723895374071</c:v>
                </c:pt>
                <c:pt idx="125">
                  <c:v>6.7414998025450226</c:v>
                </c:pt>
                <c:pt idx="126">
                  <c:v>6.9730304975859596</c:v>
                </c:pt>
                <c:pt idx="127">
                  <c:v>5.2943265021898904</c:v>
                </c:pt>
                <c:pt idx="128">
                  <c:v>5.3197595267328834</c:v>
                </c:pt>
                <c:pt idx="129">
                  <c:v>5.6027557483282839</c:v>
                </c:pt>
                <c:pt idx="130">
                  <c:v>5.5060526818405062</c:v>
                </c:pt>
                <c:pt idx="131">
                  <c:v>6.6612388155754587</c:v>
                </c:pt>
                <c:pt idx="132">
                  <c:v>6.6487008944986989</c:v>
                </c:pt>
                <c:pt idx="133">
                  <c:v>5.0002693860089709</c:v>
                </c:pt>
                <c:pt idx="134">
                  <c:v>5.514125384378417</c:v>
                </c:pt>
                <c:pt idx="135">
                  <c:v>5.2404181107412171</c:v>
                </c:pt>
                <c:pt idx="136">
                  <c:v>6.5675196849682136</c:v>
                </c:pt>
                <c:pt idx="137">
                  <c:v>6.8198862877087842</c:v>
                </c:pt>
                <c:pt idx="138">
                  <c:v>5.105487904324435</c:v>
                </c:pt>
                <c:pt idx="139">
                  <c:v>5.0515391975287027</c:v>
                </c:pt>
                <c:pt idx="140">
                  <c:v>6.8894640445828204</c:v>
                </c:pt>
                <c:pt idx="141">
                  <c:v>6.9389408665507366</c:v>
                </c:pt>
                <c:pt idx="142">
                  <c:v>6.2087186394295424</c:v>
                </c:pt>
                <c:pt idx="143">
                  <c:v>6.2413209596491681</c:v>
                </c:pt>
                <c:pt idx="144">
                  <c:v>6.0149354675216724</c:v>
                </c:pt>
                <c:pt idx="145">
                  <c:v>5.323257428189228</c:v>
                </c:pt>
                <c:pt idx="146">
                  <c:v>5.4545392545263027</c:v>
                </c:pt>
                <c:pt idx="147">
                  <c:v>6.2391759097956587</c:v>
                </c:pt>
                <c:pt idx="148">
                  <c:v>6.6073441537982287</c:v>
                </c:pt>
                <c:pt idx="149">
                  <c:v>6.0244438416253487</c:v>
                </c:pt>
                <c:pt idx="150">
                  <c:v>5.5997951859890724</c:v>
                </c:pt>
                <c:pt idx="151">
                  <c:v>5.7655682008060811</c:v>
                </c:pt>
                <c:pt idx="152">
                  <c:v>5.9700359750480816</c:v>
                </c:pt>
                <c:pt idx="153">
                  <c:v>6.0487805386551603</c:v>
                </c:pt>
                <c:pt idx="154">
                  <c:v>6.6842378462714169</c:v>
                </c:pt>
                <c:pt idx="155">
                  <c:v>6.6000069635273633</c:v>
                </c:pt>
                <c:pt idx="156">
                  <c:v>6.3602815435206006</c:v>
                </c:pt>
                <c:pt idx="157">
                  <c:v>6.9252968293558501</c:v>
                </c:pt>
                <c:pt idx="158">
                  <c:v>5.5264946930360228</c:v>
                </c:pt>
                <c:pt idx="159">
                  <c:v>5.4413021192434972</c:v>
                </c:pt>
                <c:pt idx="160">
                  <c:v>5.8676348391530588</c:v>
                </c:pt>
                <c:pt idx="161">
                  <c:v>6.3262924979504174</c:v>
                </c:pt>
                <c:pt idx="162">
                  <c:v>6.3744686869213663</c:v>
                </c:pt>
                <c:pt idx="163">
                  <c:v>5.8542155772525124</c:v>
                </c:pt>
                <c:pt idx="164">
                  <c:v>5.5961324023400083</c:v>
                </c:pt>
                <c:pt idx="165">
                  <c:v>5.1423772969204578</c:v>
                </c:pt>
                <c:pt idx="166">
                  <c:v>5.7391483988535459</c:v>
                </c:pt>
                <c:pt idx="167">
                  <c:v>5.1380738738227496</c:v>
                </c:pt>
                <c:pt idx="168">
                  <c:v>6.4654669495723303</c:v>
                </c:pt>
                <c:pt idx="169">
                  <c:v>6.0629098283786096</c:v>
                </c:pt>
                <c:pt idx="170">
                  <c:v>6.6296502274930242</c:v>
                </c:pt>
                <c:pt idx="171">
                  <c:v>6.6999186610064108</c:v>
                </c:pt>
                <c:pt idx="172">
                  <c:v>5.5428187608934287</c:v>
                </c:pt>
                <c:pt idx="173">
                  <c:v>6.3017547380943881</c:v>
                </c:pt>
                <c:pt idx="174">
                  <c:v>6.6796045712712342</c:v>
                </c:pt>
                <c:pt idx="175">
                  <c:v>6.7262068517511873</c:v>
                </c:pt>
                <c:pt idx="176">
                  <c:v>5.9388136839785162</c:v>
                </c:pt>
                <c:pt idx="177">
                  <c:v>5.8981570282697522</c:v>
                </c:pt>
                <c:pt idx="178">
                  <c:v>5.754726353593302</c:v>
                </c:pt>
                <c:pt idx="179">
                  <c:v>5.3868706859129656</c:v>
                </c:pt>
                <c:pt idx="180">
                  <c:v>5.4545221071193248</c:v>
                </c:pt>
                <c:pt idx="181">
                  <c:v>5.191429111040323</c:v>
                </c:pt>
                <c:pt idx="182">
                  <c:v>5.4549632073870802</c:v>
                </c:pt>
                <c:pt idx="183">
                  <c:v>5.5162152863468297</c:v>
                </c:pt>
                <c:pt idx="184">
                  <c:v>5.3899165429972609</c:v>
                </c:pt>
                <c:pt idx="185">
                  <c:v>5.2012749570470671</c:v>
                </c:pt>
                <c:pt idx="186">
                  <c:v>6.7686868559425752</c:v>
                </c:pt>
                <c:pt idx="187">
                  <c:v>6.2492280962290634</c:v>
                </c:pt>
                <c:pt idx="188">
                  <c:v>6.9339370292366311</c:v>
                </c:pt>
                <c:pt idx="189">
                  <c:v>6.6419620345982819</c:v>
                </c:pt>
                <c:pt idx="190">
                  <c:v>6.7913798885332328</c:v>
                </c:pt>
                <c:pt idx="191">
                  <c:v>6.678360789960597</c:v>
                </c:pt>
                <c:pt idx="192">
                  <c:v>5.2793025095126254</c:v>
                </c:pt>
                <c:pt idx="193">
                  <c:v>6.2154735897577176</c:v>
                </c:pt>
                <c:pt idx="194">
                  <c:v>5.7261645927972697</c:v>
                </c:pt>
                <c:pt idx="195">
                  <c:v>6.4445338637113183</c:v>
                </c:pt>
                <c:pt idx="196">
                  <c:v>5.5362864592238417</c:v>
                </c:pt>
                <c:pt idx="197">
                  <c:v>5.4522506624993436</c:v>
                </c:pt>
                <c:pt idx="198">
                  <c:v>6.4351955313163529</c:v>
                </c:pt>
                <c:pt idx="199">
                  <c:v>6.2879990864780311</c:v>
                </c:pt>
                <c:pt idx="200">
                  <c:v>5.0984418290815228</c:v>
                </c:pt>
                <c:pt idx="201">
                  <c:v>6.7454605009692026</c:v>
                </c:pt>
                <c:pt idx="202">
                  <c:v>5.2704346274257086</c:v>
                </c:pt>
                <c:pt idx="203">
                  <c:v>6.9029814203535746</c:v>
                </c:pt>
                <c:pt idx="204">
                  <c:v>5.6243794731382586</c:v>
                </c:pt>
                <c:pt idx="205">
                  <c:v>6.3899021778049239</c:v>
                </c:pt>
                <c:pt idx="206">
                  <c:v>5.7759455087957727</c:v>
                </c:pt>
                <c:pt idx="207">
                  <c:v>5.479748225511889</c:v>
                </c:pt>
                <c:pt idx="208">
                  <c:v>6.2166390000155438</c:v>
                </c:pt>
              </c:numCache>
            </c:numRef>
          </c:yVal>
          <c:smooth val="0"/>
          <c:extLst>
            <c:ext xmlns:c16="http://schemas.microsoft.com/office/drawing/2014/chart" uri="{C3380CC4-5D6E-409C-BE32-E72D297353CC}">
              <c16:uniqueId val="{00000009-CEF0-40AE-8306-DC18F0B3A94C}"/>
            </c:ext>
          </c:extLst>
        </c:ser>
        <c:ser>
          <c:idx val="8"/>
          <c:order val="9"/>
          <c:tx>
            <c:strRef>
              <c:f>'5 pH vs Particle Scatter'!$F$2501</c:f>
              <c:strCache>
                <c:ptCount val="1"/>
                <c:pt idx="0">
                  <c:v>Venlafaxine 75mg</c:v>
                </c:pt>
              </c:strCache>
            </c:strRef>
          </c:tx>
          <c:spPr>
            <a:ln w="25400" cap="rnd">
              <a:noFill/>
              <a:round/>
            </a:ln>
            <a:effectLst/>
          </c:spPr>
          <c:marker>
            <c:symbol val="circle"/>
            <c:size val="5"/>
            <c:spPr>
              <a:solidFill>
                <a:schemeClr val="accent3">
                  <a:lumMod val="60000"/>
                </a:schemeClr>
              </a:solidFill>
              <a:ln w="9525">
                <a:solidFill>
                  <a:schemeClr val="accent1">
                    <a:alpha val="70000"/>
                  </a:schemeClr>
                </a:solidFill>
              </a:ln>
              <a:effectLst/>
            </c:spPr>
          </c:marker>
          <c:xVal>
            <c:numRef>
              <c:f>'5 pH vs Particle Scatter'!$O$2501</c:f>
              <c:numCache>
                <c:formatCode>General</c:formatCode>
                <c:ptCount val="1"/>
                <c:pt idx="0">
                  <c:v>46.179742747580889</c:v>
                </c:pt>
              </c:numCache>
            </c:numRef>
          </c:xVal>
          <c:yVal>
            <c:numRef>
              <c:f>'5 pH vs Particle Scatter'!$P$2501</c:f>
              <c:numCache>
                <c:formatCode>General</c:formatCode>
                <c:ptCount val="1"/>
                <c:pt idx="0">
                  <c:v>7.8913962940005646</c:v>
                </c:pt>
              </c:numCache>
            </c:numRef>
          </c:yVal>
          <c:smooth val="0"/>
          <c:extLst>
            <c:ext xmlns:c16="http://schemas.microsoft.com/office/drawing/2014/chart" uri="{C3380CC4-5D6E-409C-BE32-E72D297353CC}">
              <c16:uniqueId val="{0000000A-CEF0-40AE-8306-DC18F0B3A94C}"/>
            </c:ext>
          </c:extLst>
        </c:ser>
        <c:dLbls>
          <c:showLegendKey val="0"/>
          <c:showVal val="0"/>
          <c:showCatName val="0"/>
          <c:showSerName val="0"/>
          <c:showPercent val="0"/>
          <c:showBubbleSize val="0"/>
        </c:dLbls>
        <c:axId val="974497327"/>
        <c:axId val="974505967"/>
      </c:scatterChart>
      <c:valAx>
        <c:axId val="974497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Particle Size (</a:t>
                </a:r>
                <a:r>
                  <a:rPr lang="el-GR"/>
                  <a:t>μ</a:t>
                </a:r>
                <a:r>
                  <a:rPr lang="en-ZA"/>
                  <a:t>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05967"/>
        <c:crosses val="autoZero"/>
        <c:crossBetween val="midCat"/>
      </c:valAx>
      <c:valAx>
        <c:axId val="974505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pH</a:t>
                </a:r>
                <a:r>
                  <a:rPr lang="en-ZA" baseline="0"/>
                  <a:t> Level</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97327"/>
        <c:crosses val="autoZero"/>
        <c:crossBetween val="midCat"/>
      </c:valAx>
      <c:spPr>
        <a:noFill/>
        <a:ln>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[pharma_dirty_realistic_data_excel_final_3.xlsx]1 Resolution Category!PivotTable8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'1 Resolution Category'!$B$1:$B$2</c:f>
              <c:strCache>
                <c:ptCount val="1"/>
                <c:pt idx="0">
                  <c:v>Very Delayed</c:v>
                </c:pt>
              </c:strCache>
            </c:strRef>
          </c:tx>
          <c:spPr>
            <a:solidFill>
              <a:schemeClr val="accent1">
                <a:shade val="4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Category'!$B$3</c:f>
              <c:numCache>
                <c:formatCode>General</c:formatCode>
                <c:ptCount val="1"/>
                <c:pt idx="0">
                  <c:v>6</c:v>
                </c:pt>
              </c:numCache>
            </c:numRef>
          </c:val>
          <c:extLst>
            <c:ext xmlns:c16="http://schemas.microsoft.com/office/drawing/2014/chart" uri="{C3380CC4-5D6E-409C-BE32-E72D297353CC}">
              <c16:uniqueId val="{00000000-722F-4268-8E62-94159ADC1CD5}"/>
            </c:ext>
          </c:extLst>
        </c:ser>
        <c:ser>
          <c:idx val="1"/>
          <c:order val="1"/>
          <c:tx>
            <c:strRef>
              <c:f>'1 Resolution Category'!$C$1:$C$2</c:f>
              <c:strCache>
                <c:ptCount val="1"/>
                <c:pt idx="0">
                  <c:v>Long Delay</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Category'!$C$3</c:f>
              <c:numCache>
                <c:formatCode>General</c:formatCode>
                <c:ptCount val="1"/>
                <c:pt idx="0">
                  <c:v>25</c:v>
                </c:pt>
              </c:numCache>
            </c:numRef>
          </c:val>
          <c:extLst>
            <c:ext xmlns:c16="http://schemas.microsoft.com/office/drawing/2014/chart" uri="{C3380CC4-5D6E-409C-BE32-E72D297353CC}">
              <c16:uniqueId val="{00000001-6359-48C4-9518-C7A87117E8CD}"/>
            </c:ext>
          </c:extLst>
        </c:ser>
        <c:ser>
          <c:idx val="2"/>
          <c:order val="2"/>
          <c:tx>
            <c:strRef>
              <c:f>'1 Resolution Category'!$D$1:$D$2</c:f>
              <c:strCache>
                <c:ptCount val="1"/>
                <c:pt idx="0">
                  <c:v>Delayed</c:v>
                </c:pt>
              </c:strCache>
            </c:strRef>
          </c:tx>
          <c:spPr>
            <a:solidFill>
              <a:schemeClr val="accent1">
                <a:shade val="8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Category'!$D$3</c:f>
              <c:numCache>
                <c:formatCode>General</c:formatCode>
                <c:ptCount val="1"/>
                <c:pt idx="0">
                  <c:v>103</c:v>
                </c:pt>
              </c:numCache>
            </c:numRef>
          </c:val>
          <c:extLst>
            <c:ext xmlns:c16="http://schemas.microsoft.com/office/drawing/2014/chart" uri="{C3380CC4-5D6E-409C-BE32-E72D297353CC}">
              <c16:uniqueId val="{00000002-6359-48C4-9518-C7A87117E8CD}"/>
            </c:ext>
          </c:extLst>
        </c:ser>
        <c:ser>
          <c:idx val="3"/>
          <c:order val="3"/>
          <c:tx>
            <c:strRef>
              <c:f>'1 Resolution Category'!$E$1:$E$2</c:f>
              <c:strCache>
                <c:ptCount val="1"/>
                <c:pt idx="0">
                  <c:v>Slightly Delayed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Category'!$E$3</c:f>
              <c:numCache>
                <c:formatCode>General</c:formatCode>
                <c:ptCount val="1"/>
                <c:pt idx="0">
                  <c:v>386</c:v>
                </c:pt>
              </c:numCache>
            </c:numRef>
          </c:val>
          <c:extLst>
            <c:ext xmlns:c16="http://schemas.microsoft.com/office/drawing/2014/chart" uri="{C3380CC4-5D6E-409C-BE32-E72D297353CC}">
              <c16:uniqueId val="{00000003-6359-48C4-9518-C7A87117E8CD}"/>
            </c:ext>
          </c:extLst>
        </c:ser>
        <c:ser>
          <c:idx val="4"/>
          <c:order val="4"/>
          <c:tx>
            <c:strRef>
              <c:f>'1 Resolution Category'!$F$1:$F$2</c:f>
              <c:strCache>
                <c:ptCount val="1"/>
                <c:pt idx="0">
                  <c:v>Backlog/Error</c:v>
                </c:pt>
              </c:strCache>
            </c:strRef>
          </c:tx>
          <c:spPr>
            <a:solidFill>
              <a:schemeClr val="accent1">
                <a:tint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Category'!$F$3</c:f>
              <c:numCache>
                <c:formatCode>General</c:formatCode>
                <c:ptCount val="1"/>
                <c:pt idx="0">
                  <c:v>604</c:v>
                </c:pt>
              </c:numCache>
            </c:numRef>
          </c:val>
          <c:extLst>
            <c:ext xmlns:c16="http://schemas.microsoft.com/office/drawing/2014/chart" uri="{C3380CC4-5D6E-409C-BE32-E72D297353CC}">
              <c16:uniqueId val="{00000004-6359-48C4-9518-C7A87117E8CD}"/>
            </c:ext>
          </c:extLst>
        </c:ser>
        <c:ser>
          <c:idx val="5"/>
          <c:order val="5"/>
          <c:tx>
            <c:strRef>
              <c:f>'1 Resolution Category'!$G$1:$G$2</c:f>
              <c:strCache>
                <c:ptCount val="1"/>
                <c:pt idx="0">
                  <c:v>Ongoing</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Category'!$G$3</c:f>
              <c:numCache>
                <c:formatCode>General</c:formatCode>
                <c:ptCount val="1"/>
                <c:pt idx="0">
                  <c:v>621</c:v>
                </c:pt>
              </c:numCache>
            </c:numRef>
          </c:val>
          <c:extLst>
            <c:ext xmlns:c16="http://schemas.microsoft.com/office/drawing/2014/chart" uri="{C3380CC4-5D6E-409C-BE32-E72D297353CC}">
              <c16:uniqueId val="{00000005-6359-48C4-9518-C7A87117E8CD}"/>
            </c:ext>
          </c:extLst>
        </c:ser>
        <c:ser>
          <c:idx val="6"/>
          <c:order val="6"/>
          <c:tx>
            <c:strRef>
              <c:f>'1 Resolution Category'!$H$1:$H$2</c:f>
              <c:strCache>
                <c:ptCount val="1"/>
                <c:pt idx="0">
                  <c:v>On-time</c:v>
                </c:pt>
              </c:strCache>
            </c:strRef>
          </c:tx>
          <c:spPr>
            <a:solidFill>
              <a:schemeClr val="accent1">
                <a:tint val="48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 Resolution Category'!$A$3</c:f>
              <c:strCache>
                <c:ptCount val="1"/>
                <c:pt idx="0">
                  <c:v>Total</c:v>
                </c:pt>
              </c:strCache>
            </c:strRef>
          </c:cat>
          <c:val>
            <c:numRef>
              <c:f>'1 Resolution Category'!$H$3</c:f>
              <c:numCache>
                <c:formatCode>General</c:formatCode>
                <c:ptCount val="1"/>
                <c:pt idx="0">
                  <c:v>755</c:v>
                </c:pt>
              </c:numCache>
            </c:numRef>
          </c:val>
          <c:extLst>
            <c:ext xmlns:c16="http://schemas.microsoft.com/office/drawing/2014/chart" uri="{C3380CC4-5D6E-409C-BE32-E72D297353CC}">
              <c16:uniqueId val="{00000007-6359-48C4-9518-C7A87117E8CD}"/>
            </c:ext>
          </c:extLst>
        </c:ser>
        <c:dLbls>
          <c:dLblPos val="inEnd"/>
          <c:showLegendKey val="0"/>
          <c:showVal val="1"/>
          <c:showCatName val="0"/>
          <c:showSerName val="0"/>
          <c:showPercent val="0"/>
          <c:showBubbleSize val="0"/>
        </c:dLbls>
        <c:gapWidth val="182"/>
        <c:axId val="2007735247"/>
        <c:axId val="2007735727"/>
      </c:barChart>
      <c:catAx>
        <c:axId val="2007735247"/>
        <c:scaling>
          <c:orientation val="minMax"/>
        </c:scaling>
        <c:delete val="1"/>
        <c:axPos val="l"/>
        <c:numFmt formatCode="General" sourceLinked="1"/>
        <c:majorTickMark val="none"/>
        <c:minorTickMark val="none"/>
        <c:tickLblPos val="nextTo"/>
        <c:crossAx val="2007735727"/>
        <c:crosses val="autoZero"/>
        <c:auto val="1"/>
        <c:lblAlgn val="ctr"/>
        <c:lblOffset val="100"/>
        <c:noMultiLvlLbl val="0"/>
      </c:catAx>
      <c:valAx>
        <c:axId val="2007735727"/>
        <c:scaling>
          <c:orientation val="minMax"/>
        </c:scaling>
        <c:delete val="1"/>
        <c:axPos val="b"/>
        <c:numFmt formatCode="General" sourceLinked="1"/>
        <c:majorTickMark val="none"/>
        <c:minorTickMark val="none"/>
        <c:tickLblPos val="nextTo"/>
        <c:crossAx val="200773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[pharma_dirty_realistic_data_excel_final_3.xlsx]2 Root Cause!PivotTable10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'2 Root Cause'!$B$1:$B$2</c:f>
              <c:strCache>
                <c:ptCount val="1"/>
                <c:pt idx="0">
                  <c:v>Equipment Malfunction</c:v>
                </c:pt>
              </c:strCache>
            </c:strRef>
          </c:tx>
          <c:spPr>
            <a:solidFill>
              <a:schemeClr val="accent1">
                <a:shade val="5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Cause'!$B$3</c:f>
              <c:numCache>
                <c:formatCode>General</c:formatCode>
                <c:ptCount val="1"/>
                <c:pt idx="0">
                  <c:v>357</c:v>
                </c:pt>
              </c:numCache>
            </c:numRef>
          </c:val>
          <c:extLst>
            <c:ext xmlns:c16="http://schemas.microsoft.com/office/drawing/2014/chart" uri="{C3380CC4-5D6E-409C-BE32-E72D297353CC}">
              <c16:uniqueId val="{00000000-7C3C-476B-AA77-41178013CF62}"/>
            </c:ext>
          </c:extLst>
        </c:ser>
        <c:ser>
          <c:idx val="1"/>
          <c:order val="1"/>
          <c:tx>
            <c:strRef>
              <c:f>'2 Root Cause'!$C$1:$C$2</c:f>
              <c:strCache>
                <c:ptCount val="1"/>
                <c:pt idx="0">
                  <c:v>Material Contamination</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Cause'!$C$3</c:f>
              <c:numCache>
                <c:formatCode>General</c:formatCode>
                <c:ptCount val="1"/>
                <c:pt idx="0">
                  <c:v>428</c:v>
                </c:pt>
              </c:numCache>
            </c:numRef>
          </c:val>
          <c:extLst>
            <c:ext xmlns:c16="http://schemas.microsoft.com/office/drawing/2014/chart" uri="{C3380CC4-5D6E-409C-BE32-E72D297353CC}">
              <c16:uniqueId val="{00000001-1BC1-4818-A372-5ACE022274C2}"/>
            </c:ext>
          </c:extLst>
        </c:ser>
        <c:ser>
          <c:idx val="2"/>
          <c:order val="2"/>
          <c:tx>
            <c:strRef>
              <c:f>'2 Root Cause'!$D$1:$D$2</c:f>
              <c:strCache>
                <c:ptCount val="1"/>
                <c:pt idx="0">
                  <c:v>Operator Error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Cause'!$D$3</c:f>
              <c:numCache>
                <c:formatCode>General</c:formatCode>
                <c:ptCount val="1"/>
                <c:pt idx="0">
                  <c:v>458</c:v>
                </c:pt>
              </c:numCache>
            </c:numRef>
          </c:val>
          <c:extLst>
            <c:ext xmlns:c16="http://schemas.microsoft.com/office/drawing/2014/chart" uri="{C3380CC4-5D6E-409C-BE32-E72D297353CC}">
              <c16:uniqueId val="{00000002-1BC1-4818-A372-5ACE022274C2}"/>
            </c:ext>
          </c:extLst>
        </c:ser>
        <c:ser>
          <c:idx val="3"/>
          <c:order val="3"/>
          <c:tx>
            <c:strRef>
              <c:f>'2 Root Cause'!$E$1:$E$2</c:f>
              <c:strCache>
                <c:ptCount val="1"/>
                <c:pt idx="0">
                  <c:v>Procedure Not Followed</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Cause'!$E$3</c:f>
              <c:numCache>
                <c:formatCode>General</c:formatCode>
                <c:ptCount val="1"/>
                <c:pt idx="0">
                  <c:v>483</c:v>
                </c:pt>
              </c:numCache>
            </c:numRef>
          </c:val>
          <c:extLst>
            <c:ext xmlns:c16="http://schemas.microsoft.com/office/drawing/2014/chart" uri="{C3380CC4-5D6E-409C-BE32-E72D297353CC}">
              <c16:uniqueId val="{00000005-1BC1-4818-A372-5ACE022274C2}"/>
            </c:ext>
          </c:extLst>
        </c:ser>
        <c:ser>
          <c:idx val="4"/>
          <c:order val="4"/>
          <c:tx>
            <c:strRef>
              <c:f>'2 Root Cause'!$F$1:$F$2</c:f>
              <c:strCache>
                <c:ptCount val="1"/>
                <c:pt idx="0">
                  <c:v>Training Gap</c:v>
                </c:pt>
              </c:strCache>
            </c:strRef>
          </c:tx>
          <c:spPr>
            <a:solidFill>
              <a:schemeClr val="accent1">
                <a:tint val="5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Root Cause'!$A$3</c:f>
              <c:strCache>
                <c:ptCount val="1"/>
                <c:pt idx="0">
                  <c:v>Total</c:v>
                </c:pt>
              </c:strCache>
            </c:strRef>
          </c:cat>
          <c:val>
            <c:numRef>
              <c:f>'2 Root Cause'!$F$3</c:f>
              <c:numCache>
                <c:formatCode>General</c:formatCode>
                <c:ptCount val="1"/>
                <c:pt idx="0">
                  <c:v>774</c:v>
                </c:pt>
              </c:numCache>
            </c:numRef>
          </c:val>
          <c:extLst>
            <c:ext xmlns:c16="http://schemas.microsoft.com/office/drawing/2014/chart" uri="{C3380CC4-5D6E-409C-BE32-E72D297353CC}">
              <c16:uniqueId val="{00000006-1BC1-4818-A372-5ACE022274C2}"/>
            </c:ext>
          </c:extLst>
        </c:ser>
        <c:dLbls>
          <c:dLblPos val="inEnd"/>
          <c:showLegendKey val="0"/>
          <c:showVal val="1"/>
          <c:showCatName val="0"/>
          <c:showSerName val="0"/>
          <c:showPercent val="0"/>
          <c:showBubbleSize val="0"/>
        </c:dLbls>
        <c:gapWidth val="182"/>
        <c:axId val="1150956975"/>
        <c:axId val="1150957455"/>
      </c:barChart>
      <c:catAx>
        <c:axId val="1150956975"/>
        <c:scaling>
          <c:orientation val="minMax"/>
        </c:scaling>
        <c:delete val="1"/>
        <c:axPos val="l"/>
        <c:numFmt formatCode="General" sourceLinked="1"/>
        <c:majorTickMark val="none"/>
        <c:minorTickMark val="none"/>
        <c:tickLblPos val="nextTo"/>
        <c:crossAx val="1150957455"/>
        <c:crosses val="autoZero"/>
        <c:auto val="1"/>
        <c:lblAlgn val="ctr"/>
        <c:lblOffset val="100"/>
        <c:noMultiLvlLbl val="0"/>
      </c:catAx>
      <c:valAx>
        <c:axId val="1150957455"/>
        <c:scaling>
          <c:orientation val="minMax"/>
        </c:scaling>
        <c:delete val="1"/>
        <c:axPos val="b"/>
        <c:numFmt formatCode="General" sourceLinked="1"/>
        <c:majorTickMark val="none"/>
        <c:minorTickMark val="none"/>
        <c:tickLblPos val="nextTo"/>
        <c:crossAx val="115095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[pharma_dirty_realistic_data_excel_final_3.xlsx]3 Model Net Open Closed!PivotTable5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'3 Model Net Open Closed'!$B$1</c:f>
              <c:strCache>
                <c:ptCount val="1"/>
                <c:pt idx="0">
                  <c:v>Opened Investigations</c:v>
                </c:pt>
              </c:strCache>
            </c:strRef>
          </c:tx>
          <c:spPr>
            <a:solidFill>
              <a:schemeClr val="accent1">
                <a:shade val="65000"/>
              </a:schemeClr>
            </a:solidFill>
            <a:ln>
              <a:noFill/>
            </a:ln>
            <a:effectLst/>
          </c:spP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Closed'!$B$2:$B$67</c:f>
              <c:numCache>
                <c:formatCode>General</c:formatCode>
                <c:ptCount val="60"/>
                <c:pt idx="0">
                  <c:v>133</c:v>
                </c:pt>
                <c:pt idx="1">
                  <c:v>131</c:v>
                </c:pt>
                <c:pt idx="2">
                  <c:v>149</c:v>
                </c:pt>
                <c:pt idx="3">
                  <c:v>145</c:v>
                </c:pt>
                <c:pt idx="4">
                  <c:v>156</c:v>
                </c:pt>
                <c:pt idx="5">
                  <c:v>123</c:v>
                </c:pt>
                <c:pt idx="6">
                  <c:v>142</c:v>
                </c:pt>
                <c:pt idx="7">
                  <c:v>138</c:v>
                </c:pt>
                <c:pt idx="8">
                  <c:v>108</c:v>
                </c:pt>
                <c:pt idx="9">
                  <c:v>148</c:v>
                </c:pt>
                <c:pt idx="10">
                  <c:v>125</c:v>
                </c:pt>
                <c:pt idx="11">
                  <c:v>122</c:v>
                </c:pt>
                <c:pt idx="12">
                  <c:v>161</c:v>
                </c:pt>
                <c:pt idx="13">
                  <c:v>134</c:v>
                </c:pt>
                <c:pt idx="14">
                  <c:v>159</c:v>
                </c:pt>
                <c:pt idx="15">
                  <c:v>112</c:v>
                </c:pt>
                <c:pt idx="16">
                  <c:v>147</c:v>
                </c:pt>
                <c:pt idx="17">
                  <c:v>129</c:v>
                </c:pt>
                <c:pt idx="18">
                  <c:v>10</c:v>
                </c:pt>
                <c:pt idx="19">
                  <c:v>1</c:v>
                </c:pt>
                <c:pt idx="20">
                  <c:v>7</c:v>
                </c:pt>
                <c:pt idx="21">
                  <c:v>10</c:v>
                </c:pt>
                <c:pt idx="22">
                  <c:v>6</c:v>
                </c:pt>
                <c:pt idx="23">
                  <c:v>4</c:v>
                </c:pt>
              </c:numCache>
            </c:numRef>
          </c:val>
          <c:extLst>
            <c:ext xmlns:c16="http://schemas.microsoft.com/office/drawing/2014/chart" uri="{C3380CC4-5D6E-409C-BE32-E72D297353CC}">
              <c16:uniqueId val="{00000000-187F-4F0D-A9BD-06C5EF881666}"/>
            </c:ext>
          </c:extLst>
        </c:ser>
        <c:ser>
          <c:idx val="1"/>
          <c:order val="1"/>
          <c:tx>
            <c:strRef>
              <c:f>'3 Model Net Open Closed'!$C$1</c:f>
              <c:strCache>
                <c:ptCount val="1"/>
                <c:pt idx="0">
                  <c:v>Closed Investigations</c:v>
                </c:pt>
              </c:strCache>
            </c:strRef>
          </c:tx>
          <c:spPr>
            <a:solidFill>
              <a:schemeClr val="accent1"/>
            </a:solidFill>
            <a:ln>
              <a:noFill/>
            </a:ln>
            <a:effectLst/>
          </c:spP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Closed'!$C$2:$C$67</c:f>
              <c:numCache>
                <c:formatCode>General</c:formatCode>
                <c:ptCount val="60"/>
                <c:pt idx="0">
                  <c:v>22</c:v>
                </c:pt>
                <c:pt idx="1">
                  <c:v>42</c:v>
                </c:pt>
                <c:pt idx="2">
                  <c:v>66</c:v>
                </c:pt>
                <c:pt idx="3">
                  <c:v>75</c:v>
                </c:pt>
                <c:pt idx="4">
                  <c:v>66</c:v>
                </c:pt>
                <c:pt idx="5">
                  <c:v>67</c:v>
                </c:pt>
                <c:pt idx="6">
                  <c:v>80</c:v>
                </c:pt>
                <c:pt idx="7">
                  <c:v>74</c:v>
                </c:pt>
                <c:pt idx="8">
                  <c:v>67</c:v>
                </c:pt>
                <c:pt idx="9">
                  <c:v>70</c:v>
                </c:pt>
                <c:pt idx="10">
                  <c:v>60</c:v>
                </c:pt>
                <c:pt idx="11">
                  <c:v>72</c:v>
                </c:pt>
                <c:pt idx="12">
                  <c:v>74</c:v>
                </c:pt>
                <c:pt idx="13">
                  <c:v>84</c:v>
                </c:pt>
                <c:pt idx="14">
                  <c:v>78</c:v>
                </c:pt>
                <c:pt idx="15">
                  <c:v>67</c:v>
                </c:pt>
                <c:pt idx="16">
                  <c:v>66</c:v>
                </c:pt>
                <c:pt idx="17">
                  <c:v>69</c:v>
                </c:pt>
                <c:pt idx="18">
                  <c:v>39</c:v>
                </c:pt>
                <c:pt idx="19">
                  <c:v>25</c:v>
                </c:pt>
                <c:pt idx="20">
                  <c:v>7</c:v>
                </c:pt>
                <c:pt idx="32">
                  <c:v>1</c:v>
                </c:pt>
                <c:pt idx="33">
                  <c:v>21</c:v>
                </c:pt>
                <c:pt idx="34">
                  <c:v>36</c:v>
                </c:pt>
                <c:pt idx="35">
                  <c:v>34</c:v>
                </c:pt>
                <c:pt idx="36">
                  <c:v>39</c:v>
                </c:pt>
                <c:pt idx="37">
                  <c:v>42</c:v>
                </c:pt>
                <c:pt idx="38">
                  <c:v>30</c:v>
                </c:pt>
                <c:pt idx="39">
                  <c:v>37</c:v>
                </c:pt>
                <c:pt idx="40">
                  <c:v>37</c:v>
                </c:pt>
                <c:pt idx="41">
                  <c:v>29</c:v>
                </c:pt>
                <c:pt idx="42">
                  <c:v>39</c:v>
                </c:pt>
                <c:pt idx="43">
                  <c:v>28</c:v>
                </c:pt>
                <c:pt idx="44">
                  <c:v>29</c:v>
                </c:pt>
                <c:pt idx="45">
                  <c:v>43</c:v>
                </c:pt>
                <c:pt idx="46">
                  <c:v>37</c:v>
                </c:pt>
                <c:pt idx="47">
                  <c:v>28</c:v>
                </c:pt>
                <c:pt idx="48">
                  <c:v>34</c:v>
                </c:pt>
                <c:pt idx="49">
                  <c:v>35</c:v>
                </c:pt>
                <c:pt idx="50">
                  <c:v>30</c:v>
                </c:pt>
              </c:numCache>
            </c:numRef>
          </c:val>
          <c:extLst>
            <c:ext xmlns:c16="http://schemas.microsoft.com/office/drawing/2014/chart" uri="{C3380CC4-5D6E-409C-BE32-E72D297353CC}">
              <c16:uniqueId val="{00000001-187F-4F0D-A9BD-06C5EF881666}"/>
            </c:ext>
          </c:extLst>
        </c:ser>
        <c:dLbls>
          <c:showLegendKey val="0"/>
          <c:showVal val="0"/>
          <c:showCatName val="0"/>
          <c:showSerName val="0"/>
          <c:showPercent val="0"/>
          <c:showBubbleSize val="0"/>
        </c:dLbls>
        <c:axId val="92738223"/>
        <c:axId val="92738703"/>
      </c:areaChart>
      <c:lineChart>
        <c:grouping val="standard"/>
        <c:varyColors val="0"/>
        <c:ser>
          <c:idx val="2"/>
          <c:order val="2"/>
          <c:tx>
            <c:strRef>
              <c:f>'3 Model Net Open Closed'!$D$1</c:f>
              <c:strCache>
                <c:ptCount val="1"/>
                <c:pt idx="0">
                  <c:v>Net Open Investigations</c:v>
                </c:pt>
              </c:strCache>
            </c:strRef>
          </c:tx>
          <c:spPr>
            <a:ln w="28575" cap="rnd">
              <a:solidFill>
                <a:schemeClr val="accent1">
                  <a:tint val="65000"/>
                </a:schemeClr>
              </a:solidFill>
              <a:round/>
            </a:ln>
            <a:effectLst/>
          </c:spPr>
          <c:marker>
            <c:symbol val="none"/>
          </c:marker>
          <c:cat>
            <c:multiLvlStrRef>
              <c:f>'3 Model Net Open Closed'!$A$2:$A$67</c:f>
              <c:multiLvlStrCache>
                <c:ptCount val="60"/>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pt idx="28">
                    <c:v>May</c:v>
                  </c:pt>
                  <c:pt idx="29">
                    <c:v>June</c:v>
                  </c:pt>
                  <c:pt idx="30">
                    <c:v>July</c:v>
                  </c:pt>
                  <c:pt idx="31">
                    <c:v>August</c:v>
                  </c:pt>
                  <c:pt idx="32">
                    <c:v>September</c:v>
                  </c:pt>
                  <c:pt idx="33">
                    <c:v>October</c:v>
                  </c:pt>
                  <c:pt idx="34">
                    <c:v>November</c:v>
                  </c:pt>
                  <c:pt idx="35">
                    <c:v>December</c:v>
                  </c:pt>
                  <c:pt idx="36">
                    <c:v>January</c:v>
                  </c:pt>
                  <c:pt idx="37">
                    <c:v>February</c:v>
                  </c:pt>
                  <c:pt idx="38">
                    <c:v>March</c:v>
                  </c:pt>
                  <c:pt idx="39">
                    <c:v>April</c:v>
                  </c:pt>
                  <c:pt idx="40">
                    <c:v>May</c:v>
                  </c:pt>
                  <c:pt idx="41">
                    <c:v>June</c:v>
                  </c:pt>
                  <c:pt idx="42">
                    <c:v>July</c:v>
                  </c:pt>
                  <c:pt idx="43">
                    <c:v>August</c:v>
                  </c:pt>
                  <c:pt idx="44">
                    <c:v>September</c:v>
                  </c:pt>
                  <c:pt idx="45">
                    <c:v>October</c:v>
                  </c:pt>
                  <c:pt idx="46">
                    <c:v>November</c:v>
                  </c:pt>
                  <c:pt idx="47">
                    <c:v>December</c:v>
                  </c:pt>
                  <c:pt idx="48">
                    <c:v>January</c:v>
                  </c:pt>
                  <c:pt idx="49">
                    <c:v>February</c:v>
                  </c:pt>
                  <c:pt idx="50">
                    <c:v>March</c:v>
                  </c:pt>
                  <c:pt idx="51">
                    <c:v>April</c:v>
                  </c:pt>
                  <c:pt idx="52">
                    <c:v>May</c:v>
                  </c:pt>
                  <c:pt idx="53">
                    <c:v>June</c:v>
                  </c:pt>
                  <c:pt idx="54">
                    <c:v>July</c:v>
                  </c:pt>
                  <c:pt idx="55">
                    <c:v>August</c:v>
                  </c:pt>
                  <c:pt idx="56">
                    <c:v>September</c:v>
                  </c:pt>
                  <c:pt idx="57">
                    <c:v>October</c:v>
                  </c:pt>
                  <c:pt idx="58">
                    <c:v>November</c:v>
                  </c:pt>
                  <c:pt idx="59">
                    <c:v>December</c:v>
                  </c:pt>
                </c:lvl>
                <c:lvl>
                  <c:pt idx="0">
                    <c:v>2023</c:v>
                  </c:pt>
                  <c:pt idx="12">
                    <c:v>2024</c:v>
                  </c:pt>
                  <c:pt idx="24">
                    <c:v>2025</c:v>
                  </c:pt>
                  <c:pt idx="36">
                    <c:v>2026</c:v>
                  </c:pt>
                  <c:pt idx="48">
                    <c:v>2027</c:v>
                  </c:pt>
                </c:lvl>
              </c:multiLvlStrCache>
            </c:multiLvlStrRef>
          </c:cat>
          <c:val>
            <c:numRef>
              <c:f>'3 Model Net Open Closed'!$D$2:$D$67</c:f>
              <c:numCache>
                <c:formatCode>General</c:formatCode>
                <c:ptCount val="60"/>
                <c:pt idx="0">
                  <c:v>111</c:v>
                </c:pt>
                <c:pt idx="1">
                  <c:v>200</c:v>
                </c:pt>
                <c:pt idx="2">
                  <c:v>283</c:v>
                </c:pt>
                <c:pt idx="3">
                  <c:v>353</c:v>
                </c:pt>
                <c:pt idx="4">
                  <c:v>443</c:v>
                </c:pt>
                <c:pt idx="5">
                  <c:v>499</c:v>
                </c:pt>
                <c:pt idx="6">
                  <c:v>561</c:v>
                </c:pt>
                <c:pt idx="7">
                  <c:v>625</c:v>
                </c:pt>
                <c:pt idx="8">
                  <c:v>666</c:v>
                </c:pt>
                <c:pt idx="9">
                  <c:v>744</c:v>
                </c:pt>
                <c:pt idx="10">
                  <c:v>809</c:v>
                </c:pt>
                <c:pt idx="11">
                  <c:v>859</c:v>
                </c:pt>
                <c:pt idx="12">
                  <c:v>946</c:v>
                </c:pt>
                <c:pt idx="13">
                  <c:v>996</c:v>
                </c:pt>
                <c:pt idx="14">
                  <c:v>1077</c:v>
                </c:pt>
                <c:pt idx="15">
                  <c:v>1122</c:v>
                </c:pt>
                <c:pt idx="16">
                  <c:v>1203</c:v>
                </c:pt>
                <c:pt idx="17">
                  <c:v>1263</c:v>
                </c:pt>
                <c:pt idx="18">
                  <c:v>1234</c:v>
                </c:pt>
                <c:pt idx="19">
                  <c:v>1210</c:v>
                </c:pt>
                <c:pt idx="20">
                  <c:v>1210</c:v>
                </c:pt>
                <c:pt idx="21">
                  <c:v>1220</c:v>
                </c:pt>
                <c:pt idx="22">
                  <c:v>1226</c:v>
                </c:pt>
                <c:pt idx="23">
                  <c:v>1230</c:v>
                </c:pt>
                <c:pt idx="24">
                  <c:v>1230</c:v>
                </c:pt>
                <c:pt idx="25">
                  <c:v>1230</c:v>
                </c:pt>
                <c:pt idx="26">
                  <c:v>1230</c:v>
                </c:pt>
                <c:pt idx="27">
                  <c:v>1230</c:v>
                </c:pt>
                <c:pt idx="28">
                  <c:v>1230</c:v>
                </c:pt>
                <c:pt idx="29">
                  <c:v>1230</c:v>
                </c:pt>
                <c:pt idx="30">
                  <c:v>1230</c:v>
                </c:pt>
                <c:pt idx="31">
                  <c:v>1230</c:v>
                </c:pt>
                <c:pt idx="32">
                  <c:v>1229</c:v>
                </c:pt>
                <c:pt idx="33">
                  <c:v>1208</c:v>
                </c:pt>
                <c:pt idx="34">
                  <c:v>1172</c:v>
                </c:pt>
                <c:pt idx="35">
                  <c:v>1138</c:v>
                </c:pt>
                <c:pt idx="36">
                  <c:v>1099</c:v>
                </c:pt>
                <c:pt idx="37">
                  <c:v>1057</c:v>
                </c:pt>
                <c:pt idx="38">
                  <c:v>1027</c:v>
                </c:pt>
                <c:pt idx="39">
                  <c:v>990</c:v>
                </c:pt>
                <c:pt idx="40">
                  <c:v>953</c:v>
                </c:pt>
                <c:pt idx="41">
                  <c:v>924</c:v>
                </c:pt>
                <c:pt idx="42">
                  <c:v>885</c:v>
                </c:pt>
                <c:pt idx="43">
                  <c:v>857</c:v>
                </c:pt>
                <c:pt idx="44">
                  <c:v>828</c:v>
                </c:pt>
                <c:pt idx="45">
                  <c:v>785</c:v>
                </c:pt>
                <c:pt idx="46">
                  <c:v>748</c:v>
                </c:pt>
                <c:pt idx="47">
                  <c:v>720</c:v>
                </c:pt>
                <c:pt idx="48">
                  <c:v>686</c:v>
                </c:pt>
                <c:pt idx="49">
                  <c:v>651</c:v>
                </c:pt>
                <c:pt idx="50">
                  <c:v>621</c:v>
                </c:pt>
                <c:pt idx="51">
                  <c:v>621</c:v>
                </c:pt>
                <c:pt idx="52">
                  <c:v>621</c:v>
                </c:pt>
                <c:pt idx="53">
                  <c:v>621</c:v>
                </c:pt>
                <c:pt idx="54">
                  <c:v>621</c:v>
                </c:pt>
                <c:pt idx="55">
                  <c:v>621</c:v>
                </c:pt>
                <c:pt idx="56">
                  <c:v>621</c:v>
                </c:pt>
                <c:pt idx="57">
                  <c:v>621</c:v>
                </c:pt>
                <c:pt idx="58">
                  <c:v>621</c:v>
                </c:pt>
                <c:pt idx="59">
                  <c:v>621</c:v>
                </c:pt>
              </c:numCache>
            </c:numRef>
          </c:val>
          <c:smooth val="0"/>
          <c:extLst>
            <c:ext xmlns:c16="http://schemas.microsoft.com/office/drawing/2014/chart" uri="{C3380CC4-5D6E-409C-BE32-E72D297353CC}">
              <c16:uniqueId val="{00000002-187F-4F0D-A9BD-06C5EF881666}"/>
            </c:ext>
          </c:extLst>
        </c:ser>
        <c:dLbls>
          <c:showLegendKey val="0"/>
          <c:showVal val="0"/>
          <c:showCatName val="0"/>
          <c:showSerName val="0"/>
          <c:showPercent val="0"/>
          <c:showBubbleSize val="0"/>
        </c:dLbls>
        <c:marker val="1"/>
        <c:smooth val="0"/>
        <c:axId val="92738223"/>
        <c:axId val="92738703"/>
      </c:lineChart>
      <c:catAx>
        <c:axId val="92738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8703"/>
        <c:crosses val="autoZero"/>
        <c:auto val="1"/>
        <c:lblAlgn val="ctr"/>
        <c:lblOffset val="100"/>
        <c:noMultiLvlLbl val="0"/>
      </c:catAx>
      <c:valAx>
        <c:axId val="92738703"/>
        <c:scaling>
          <c:orientation val="minMax"/>
        </c:scaling>
        <c:delete val="0"/>
        <c:axPos val="l"/>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38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Critical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lotArea>
      <c:layout/>
      <c:lineChart>
        <c:grouping val="standard"/>
        <c:varyColors val="0"/>
        <c:ser>
          <c:idx val="0"/>
          <c:order val="0"/>
          <c:tx>
            <c:v>Critical</c:v>
          </c:tx>
          <c:spPr>
            <a:ln w="28575" cap="rnd">
              <a:solidFill>
                <a:schemeClr val="accent1">
                  <a:shade val="76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5A1A-45CC-B4B0-5B31631F08E2}"/>
            </c:ext>
          </c:extLst>
        </c:ser>
        <c:ser>
          <c:idx val="1"/>
          <c:order val="1"/>
          <c:tx>
            <c:v>Critical without Backlog/Error</c:v>
          </c:tx>
          <c:spPr>
            <a:ln w="28575" cap="rnd">
              <a:solidFill>
                <a:schemeClr val="accent1">
                  <a:tint val="77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5A1A-45CC-B4B0-5B31631F08E2}"/>
            </c:ext>
          </c:extLst>
        </c:ser>
        <c:dLbls>
          <c:showLegendKey val="0"/>
          <c:showVal val="0"/>
          <c:showCatName val="0"/>
          <c:showSerName val="0"/>
          <c:showPercent val="0"/>
          <c:showBubbleSize val="0"/>
        </c:dLbls>
        <c:smooth val="0"/>
        <c:axId val="1854866383"/>
        <c:axId val="1854883183"/>
      </c:lineChart>
      <c:catAx>
        <c:axId val="185486638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83183"/>
        <c:crosses val="autoZero"/>
        <c:auto val="1"/>
        <c:lblAlgn val="ctr"/>
        <c:lblOffset val="100"/>
        <c:noMultiLvlLbl val="1"/>
      </c:catAx>
      <c:valAx>
        <c:axId val="1854883183"/>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66383"/>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Moderate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lotArea>
      <c:layout/>
      <c:lineChart>
        <c:grouping val="standard"/>
        <c:varyColors val="0"/>
        <c:ser>
          <c:idx val="2"/>
          <c:order val="0"/>
          <c:tx>
            <c:v>Moderate</c:v>
          </c:tx>
          <c:spPr>
            <a:ln w="28575" cap="rnd">
              <a:solidFill>
                <a:schemeClr val="accent1">
                  <a:lumMod val="75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CED1-4247-9E51-56DF0E0B68BF}"/>
            </c:ext>
          </c:extLst>
        </c:ser>
        <c:ser>
          <c:idx val="0"/>
          <c:order val="1"/>
          <c:tx>
            <c:v>Moderate without Backlog/Error</c:v>
          </c:tx>
          <c:spPr>
            <a:ln w="28575" cap="rnd">
              <a:solidFill>
                <a:schemeClr val="accent1">
                  <a:lumMod val="60000"/>
                  <a:lumOff val="40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CED1-4247-9E51-56DF0E0B68BF}"/>
            </c:ext>
          </c:extLst>
        </c:ser>
        <c:dLbls>
          <c:showLegendKey val="0"/>
          <c:showVal val="0"/>
          <c:showCatName val="0"/>
          <c:showSerName val="0"/>
          <c:showPercent val="0"/>
          <c:showBubbleSize val="0"/>
        </c:dLbls>
        <c:smooth val="0"/>
        <c:axId val="1854866383"/>
        <c:axId val="1854883183"/>
      </c:lineChart>
      <c:catAx>
        <c:axId val="185486638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83183"/>
        <c:crosses val="autoZero"/>
        <c:auto val="1"/>
        <c:lblAlgn val="ctr"/>
        <c:lblOffset val="100"/>
        <c:noMultiLvlLbl val="1"/>
      </c:catAx>
      <c:valAx>
        <c:axId val="1854883183"/>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66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Minor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ZA"/>
        </a:p>
      </c:txPr>
    </c:title>
    <c:autoTitleDeleted val="0"/>
    <c:plotArea>
      <c:layout/>
      <c:lineChart>
        <c:grouping val="standard"/>
        <c:varyColors val="0"/>
        <c:ser>
          <c:idx val="0"/>
          <c:order val="0"/>
          <c:tx>
            <c:v>Minor</c:v>
          </c:tx>
          <c:spPr>
            <a:ln w="28575" cap="rnd">
              <a:solidFill>
                <a:schemeClr val="accent1">
                  <a:shade val="76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ED0F-4E18-9F35-F54F9E9CAADF}"/>
            </c:ext>
          </c:extLst>
        </c:ser>
        <c:ser>
          <c:idx val="1"/>
          <c:order val="1"/>
          <c:tx>
            <c:v>Minor without Backlog/Error</c:v>
          </c:tx>
          <c:spPr>
            <a:ln w="28575" cap="rnd">
              <a:solidFill>
                <a:schemeClr val="accent1">
                  <a:tint val="77000"/>
                </a:schemeClr>
              </a:solidFill>
              <a:round/>
            </a:ln>
            <a:effectLst/>
          </c:spPr>
          <c:marker>
            <c:symbol val="none"/>
          </c:marker>
          <c:val>
            <c:numRef>
              <c:f>#REF!</c:f>
              <c:numCache>
                <c:formatCode>General</c:formatCode>
                <c:ptCount val="1"/>
                <c:pt idx="0">
                  <c:v>1</c:v>
                </c:pt>
              </c:numCache>
            </c:numRef>
          </c:val>
          <c:smooth val="0"/>
          <c:extLs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ED0F-4E18-9F35-F54F9E9CAADF}"/>
            </c:ext>
          </c:extLst>
        </c:ser>
        <c:dLbls>
          <c:showLegendKey val="0"/>
          <c:showVal val="0"/>
          <c:showCatName val="0"/>
          <c:showSerName val="0"/>
          <c:showPercent val="0"/>
          <c:showBubbleSize val="0"/>
        </c:dLbls>
        <c:smooth val="0"/>
        <c:axId val="1854866383"/>
        <c:axId val="1854883183"/>
      </c:lineChart>
      <c:catAx>
        <c:axId val="1854866383"/>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83183"/>
        <c:crosses val="autoZero"/>
        <c:auto val="1"/>
        <c:lblAlgn val="ctr"/>
        <c:lblOffset val="100"/>
        <c:noMultiLvlLbl val="1"/>
      </c:catAx>
      <c:valAx>
        <c:axId val="1854883183"/>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866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lineChart>
        <c:grouping val="standard"/>
        <c:varyColors val="0"/>
        <c:ser>
          <c:idx val="0"/>
          <c:order val="0"/>
          <c:tx>
            <c:strRef>
              <c:f>'4 Moving Average Table'!$D$1</c:f>
              <c:strCache>
                <c:ptCount val="1"/>
                <c:pt idx="0">
                  <c:v>Moving Average (Incl/ Backlog/Error)</c:v>
                </c:pt>
              </c:strCache>
            </c:strRef>
          </c:tx>
          <c:spPr>
            <a:ln w="28575" cap="rnd">
              <a:solidFill>
                <a:schemeClr val="accent1">
                  <a:shade val="76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Table'!$D$2:$D$1880</c:f>
              <c:numCache>
                <c:formatCode>General</c:formatCode>
                <c:ptCount val="1879"/>
                <c:pt idx="0">
                  <c:v>2</c:v>
                </c:pt>
                <c:pt idx="1">
                  <c:v>1.6666666666666667</c:v>
                </c:pt>
                <c:pt idx="2">
                  <c:v>1.6666666666666667</c:v>
                </c:pt>
                <c:pt idx="3">
                  <c:v>4.2857142857142856</c:v>
                </c:pt>
                <c:pt idx="4">
                  <c:v>4.2857142857142856</c:v>
                </c:pt>
                <c:pt idx="5">
                  <c:v>4.2857142857142856</c:v>
                </c:pt>
                <c:pt idx="6">
                  <c:v>4.2857142857142856</c:v>
                </c:pt>
                <c:pt idx="7">
                  <c:v>5.5</c:v>
                </c:pt>
                <c:pt idx="8">
                  <c:v>5.5</c:v>
                </c:pt>
                <c:pt idx="9">
                  <c:v>7.1428571428571432</c:v>
                </c:pt>
                <c:pt idx="10">
                  <c:v>7</c:v>
                </c:pt>
                <c:pt idx="11">
                  <c:v>3.5</c:v>
                </c:pt>
                <c:pt idx="12">
                  <c:v>3.5</c:v>
                </c:pt>
                <c:pt idx="13">
                  <c:v>3.8</c:v>
                </c:pt>
                <c:pt idx="14">
                  <c:v>3.8</c:v>
                </c:pt>
                <c:pt idx="15">
                  <c:v>4.333333333333333</c:v>
                </c:pt>
                <c:pt idx="16">
                  <c:v>4.5999999999999996</c:v>
                </c:pt>
                <c:pt idx="17">
                  <c:v>4.5999999999999996</c:v>
                </c:pt>
                <c:pt idx="18">
                  <c:v>5.1428571428571432</c:v>
                </c:pt>
                <c:pt idx="19">
                  <c:v>5.1428571428571432</c:v>
                </c:pt>
                <c:pt idx="20">
                  <c:v>5</c:v>
                </c:pt>
                <c:pt idx="21">
                  <c:v>5</c:v>
                </c:pt>
                <c:pt idx="22">
                  <c:v>4.8571428571428568</c:v>
                </c:pt>
                <c:pt idx="23">
                  <c:v>5.333333333333333</c:v>
                </c:pt>
                <c:pt idx="24">
                  <c:v>5.333333333333333</c:v>
                </c:pt>
                <c:pt idx="25">
                  <c:v>5.0999999999999996</c:v>
                </c:pt>
                <c:pt idx="26">
                  <c:v>5.1818181818181817</c:v>
                </c:pt>
                <c:pt idx="27">
                  <c:v>8.7777777777777786</c:v>
                </c:pt>
                <c:pt idx="28">
                  <c:v>8.7777777777777786</c:v>
                </c:pt>
                <c:pt idx="29">
                  <c:v>9.8000000000000007</c:v>
                </c:pt>
                <c:pt idx="30">
                  <c:v>9.8000000000000007</c:v>
                </c:pt>
                <c:pt idx="31">
                  <c:v>9.8000000000000007</c:v>
                </c:pt>
                <c:pt idx="32">
                  <c:v>9.6</c:v>
                </c:pt>
                <c:pt idx="33">
                  <c:v>9.6</c:v>
                </c:pt>
                <c:pt idx="34">
                  <c:v>9.6</c:v>
                </c:pt>
                <c:pt idx="35">
                  <c:v>11.76923076923077</c:v>
                </c:pt>
                <c:pt idx="36">
                  <c:v>11.76923076923077</c:v>
                </c:pt>
                <c:pt idx="37">
                  <c:v>11.76923076923077</c:v>
                </c:pt>
                <c:pt idx="38">
                  <c:v>11.76923076923077</c:v>
                </c:pt>
                <c:pt idx="39">
                  <c:v>11.615384615384615</c:v>
                </c:pt>
                <c:pt idx="40">
                  <c:v>9.5833333333333339</c:v>
                </c:pt>
                <c:pt idx="41">
                  <c:v>8.8000000000000007</c:v>
                </c:pt>
                <c:pt idx="42">
                  <c:v>10.909090909090908</c:v>
                </c:pt>
                <c:pt idx="43">
                  <c:v>13</c:v>
                </c:pt>
                <c:pt idx="44">
                  <c:v>13</c:v>
                </c:pt>
                <c:pt idx="45">
                  <c:v>16.714285714285715</c:v>
                </c:pt>
                <c:pt idx="46">
                  <c:v>17.75</c:v>
                </c:pt>
                <c:pt idx="47">
                  <c:v>17.75</c:v>
                </c:pt>
                <c:pt idx="48">
                  <c:v>17.888888888888889</c:v>
                </c:pt>
                <c:pt idx="49">
                  <c:v>17.888888888888889</c:v>
                </c:pt>
                <c:pt idx="50">
                  <c:v>19.272727272727273</c:v>
                </c:pt>
                <c:pt idx="51">
                  <c:v>19.272727272727273</c:v>
                </c:pt>
                <c:pt idx="52">
                  <c:v>19.272727272727273</c:v>
                </c:pt>
                <c:pt idx="53">
                  <c:v>18</c:v>
                </c:pt>
                <c:pt idx="54">
                  <c:v>18</c:v>
                </c:pt>
                <c:pt idx="55">
                  <c:v>13.7</c:v>
                </c:pt>
                <c:pt idx="56">
                  <c:v>14.083333333333334</c:v>
                </c:pt>
                <c:pt idx="57">
                  <c:v>14.083333333333334</c:v>
                </c:pt>
                <c:pt idx="58">
                  <c:v>16.53846153846154</c:v>
                </c:pt>
                <c:pt idx="59">
                  <c:v>16.53846153846154</c:v>
                </c:pt>
                <c:pt idx="60">
                  <c:v>16.53846153846154</c:v>
                </c:pt>
                <c:pt idx="61">
                  <c:v>15.846153846153847</c:v>
                </c:pt>
                <c:pt idx="62">
                  <c:v>15.846153846153847</c:v>
                </c:pt>
                <c:pt idx="63">
                  <c:v>14.272727272727273</c:v>
                </c:pt>
                <c:pt idx="64">
                  <c:v>13.916666666666666</c:v>
                </c:pt>
                <c:pt idx="65">
                  <c:v>14.5</c:v>
                </c:pt>
                <c:pt idx="66">
                  <c:v>14.5</c:v>
                </c:pt>
                <c:pt idx="67">
                  <c:v>14.444444444444445</c:v>
                </c:pt>
                <c:pt idx="68">
                  <c:v>14.444444444444445</c:v>
                </c:pt>
                <c:pt idx="69">
                  <c:v>14.444444444444445</c:v>
                </c:pt>
                <c:pt idx="70">
                  <c:v>14.444444444444445</c:v>
                </c:pt>
                <c:pt idx="71">
                  <c:v>14.444444444444445</c:v>
                </c:pt>
                <c:pt idx="72">
                  <c:v>14.444444444444445</c:v>
                </c:pt>
                <c:pt idx="73">
                  <c:v>14.444444444444445</c:v>
                </c:pt>
                <c:pt idx="74">
                  <c:v>11.357142857142858</c:v>
                </c:pt>
                <c:pt idx="75">
                  <c:v>11.214285714285714</c:v>
                </c:pt>
                <c:pt idx="76">
                  <c:v>11.214285714285714</c:v>
                </c:pt>
                <c:pt idx="77">
                  <c:v>15.625</c:v>
                </c:pt>
                <c:pt idx="78">
                  <c:v>15.625</c:v>
                </c:pt>
                <c:pt idx="79">
                  <c:v>15.625</c:v>
                </c:pt>
                <c:pt idx="80">
                  <c:v>15.125</c:v>
                </c:pt>
                <c:pt idx="81">
                  <c:v>17.266666666666666</c:v>
                </c:pt>
                <c:pt idx="82">
                  <c:v>19.111111111111111</c:v>
                </c:pt>
                <c:pt idx="83">
                  <c:v>16.727272727272727</c:v>
                </c:pt>
                <c:pt idx="84">
                  <c:v>16.727272727272727</c:v>
                </c:pt>
                <c:pt idx="85">
                  <c:v>16.727272727272727</c:v>
                </c:pt>
                <c:pt idx="86">
                  <c:v>9.6666666666666661</c:v>
                </c:pt>
                <c:pt idx="87">
                  <c:v>9.6666666666666661</c:v>
                </c:pt>
                <c:pt idx="88">
                  <c:v>9.6666666666666661</c:v>
                </c:pt>
                <c:pt idx="89">
                  <c:v>10</c:v>
                </c:pt>
                <c:pt idx="90">
                  <c:v>10</c:v>
                </c:pt>
                <c:pt idx="91">
                  <c:v>7.6363636363636367</c:v>
                </c:pt>
                <c:pt idx="92">
                  <c:v>7.6363636363636367</c:v>
                </c:pt>
                <c:pt idx="93">
                  <c:v>18.846153846153847</c:v>
                </c:pt>
                <c:pt idx="94">
                  <c:v>18.846153846153847</c:v>
                </c:pt>
                <c:pt idx="95">
                  <c:v>18.846153846153847</c:v>
                </c:pt>
                <c:pt idx="96">
                  <c:v>19.0625</c:v>
                </c:pt>
                <c:pt idx="97">
                  <c:v>19.0625</c:v>
                </c:pt>
                <c:pt idx="98">
                  <c:v>19.0625</c:v>
                </c:pt>
                <c:pt idx="99">
                  <c:v>21.8125</c:v>
                </c:pt>
                <c:pt idx="100">
                  <c:v>21.8125</c:v>
                </c:pt>
                <c:pt idx="101">
                  <c:v>21.8125</c:v>
                </c:pt>
                <c:pt idx="102">
                  <c:v>22.727272727272727</c:v>
                </c:pt>
                <c:pt idx="103">
                  <c:v>22.727272727272727</c:v>
                </c:pt>
                <c:pt idx="104">
                  <c:v>22.727272727272727</c:v>
                </c:pt>
                <c:pt idx="105">
                  <c:v>22.727272727272727</c:v>
                </c:pt>
                <c:pt idx="106">
                  <c:v>22.727272727272727</c:v>
                </c:pt>
                <c:pt idx="107">
                  <c:v>22.727272727272727</c:v>
                </c:pt>
                <c:pt idx="108">
                  <c:v>23.181818181818183</c:v>
                </c:pt>
                <c:pt idx="109">
                  <c:v>23.181818181818183</c:v>
                </c:pt>
                <c:pt idx="110">
                  <c:v>23.181818181818183</c:v>
                </c:pt>
                <c:pt idx="111">
                  <c:v>24.75</c:v>
                </c:pt>
                <c:pt idx="112">
                  <c:v>24.75</c:v>
                </c:pt>
                <c:pt idx="113">
                  <c:v>24.75</c:v>
                </c:pt>
                <c:pt idx="114">
                  <c:v>24.75</c:v>
                </c:pt>
                <c:pt idx="115">
                  <c:v>24.521739130434781</c:v>
                </c:pt>
                <c:pt idx="116">
                  <c:v>19.285714285714285</c:v>
                </c:pt>
                <c:pt idx="117">
                  <c:v>20.368421052631579</c:v>
                </c:pt>
                <c:pt idx="118">
                  <c:v>21.411764705882351</c:v>
                </c:pt>
                <c:pt idx="119">
                  <c:v>21.416666666666668</c:v>
                </c:pt>
                <c:pt idx="120">
                  <c:v>25</c:v>
                </c:pt>
                <c:pt idx="121">
                  <c:v>25</c:v>
                </c:pt>
                <c:pt idx="122">
                  <c:v>21.222222222222221</c:v>
                </c:pt>
                <c:pt idx="123">
                  <c:v>21.222222222222221</c:v>
                </c:pt>
                <c:pt idx="124">
                  <c:v>20.636363636363637</c:v>
                </c:pt>
                <c:pt idx="125">
                  <c:v>20.636363636363637</c:v>
                </c:pt>
                <c:pt idx="126">
                  <c:v>20.636363636363637</c:v>
                </c:pt>
                <c:pt idx="127">
                  <c:v>20.692307692307693</c:v>
                </c:pt>
                <c:pt idx="128">
                  <c:v>20.692307692307693</c:v>
                </c:pt>
                <c:pt idx="129">
                  <c:v>20.692307692307693</c:v>
                </c:pt>
                <c:pt idx="130">
                  <c:v>19.53846153846154</c:v>
                </c:pt>
                <c:pt idx="131">
                  <c:v>18.4375</c:v>
                </c:pt>
                <c:pt idx="132">
                  <c:v>18.4375</c:v>
                </c:pt>
                <c:pt idx="133">
                  <c:v>18.4375</c:v>
                </c:pt>
                <c:pt idx="134">
                  <c:v>18.4375</c:v>
                </c:pt>
                <c:pt idx="135">
                  <c:v>19.285714285714285</c:v>
                </c:pt>
                <c:pt idx="136">
                  <c:v>17.9375</c:v>
                </c:pt>
                <c:pt idx="137">
                  <c:v>17.9375</c:v>
                </c:pt>
                <c:pt idx="138">
                  <c:v>17.9375</c:v>
                </c:pt>
                <c:pt idx="139">
                  <c:v>17.9375</c:v>
                </c:pt>
                <c:pt idx="140">
                  <c:v>24.25</c:v>
                </c:pt>
                <c:pt idx="141">
                  <c:v>24.25</c:v>
                </c:pt>
                <c:pt idx="142">
                  <c:v>24.25</c:v>
                </c:pt>
                <c:pt idx="143">
                  <c:v>35.333333333333336</c:v>
                </c:pt>
                <c:pt idx="144">
                  <c:v>35.333333333333336</c:v>
                </c:pt>
                <c:pt idx="145">
                  <c:v>37.071428571428569</c:v>
                </c:pt>
                <c:pt idx="146">
                  <c:v>37.071428571428569</c:v>
                </c:pt>
                <c:pt idx="147">
                  <c:v>37.071428571428569</c:v>
                </c:pt>
                <c:pt idx="148">
                  <c:v>37.071428571428569</c:v>
                </c:pt>
                <c:pt idx="149">
                  <c:v>35.117647058823529</c:v>
                </c:pt>
                <c:pt idx="150">
                  <c:v>35.117647058823529</c:v>
                </c:pt>
                <c:pt idx="151">
                  <c:v>35.117647058823529</c:v>
                </c:pt>
                <c:pt idx="152">
                  <c:v>42.94736842105263</c:v>
                </c:pt>
                <c:pt idx="153">
                  <c:v>42.94736842105263</c:v>
                </c:pt>
                <c:pt idx="154">
                  <c:v>42.94736842105263</c:v>
                </c:pt>
                <c:pt idx="155">
                  <c:v>46</c:v>
                </c:pt>
                <c:pt idx="156">
                  <c:v>46</c:v>
                </c:pt>
                <c:pt idx="157">
                  <c:v>46</c:v>
                </c:pt>
                <c:pt idx="158">
                  <c:v>46</c:v>
                </c:pt>
                <c:pt idx="159">
                  <c:v>44.684210526315788</c:v>
                </c:pt>
                <c:pt idx="160">
                  <c:v>44.684210526315788</c:v>
                </c:pt>
                <c:pt idx="161">
                  <c:v>44.684210526315788</c:v>
                </c:pt>
                <c:pt idx="162">
                  <c:v>34.200000000000003</c:v>
                </c:pt>
                <c:pt idx="163">
                  <c:v>34.200000000000003</c:v>
                </c:pt>
                <c:pt idx="164">
                  <c:v>34.200000000000003</c:v>
                </c:pt>
                <c:pt idx="165">
                  <c:v>34.705882352941174</c:v>
                </c:pt>
                <c:pt idx="166">
                  <c:v>33.833333333333336</c:v>
                </c:pt>
                <c:pt idx="167">
                  <c:v>33.833333333333336</c:v>
                </c:pt>
                <c:pt idx="168">
                  <c:v>33.833333333333336</c:v>
                </c:pt>
                <c:pt idx="169">
                  <c:v>33.833333333333336</c:v>
                </c:pt>
                <c:pt idx="170">
                  <c:v>21.421052631578949</c:v>
                </c:pt>
                <c:pt idx="171">
                  <c:v>21.421052631578949</c:v>
                </c:pt>
                <c:pt idx="172">
                  <c:v>21.421052631578949</c:v>
                </c:pt>
                <c:pt idx="173">
                  <c:v>21.421052631578949</c:v>
                </c:pt>
                <c:pt idx="174">
                  <c:v>24.3125</c:v>
                </c:pt>
                <c:pt idx="175">
                  <c:v>25.666666666666668</c:v>
                </c:pt>
                <c:pt idx="176">
                  <c:v>25.666666666666668</c:v>
                </c:pt>
                <c:pt idx="177">
                  <c:v>30.923076923076923</c:v>
                </c:pt>
                <c:pt idx="178">
                  <c:v>29.357142857142858</c:v>
                </c:pt>
                <c:pt idx="179">
                  <c:v>29.357142857142858</c:v>
                </c:pt>
                <c:pt idx="180">
                  <c:v>28.9375</c:v>
                </c:pt>
                <c:pt idx="181">
                  <c:v>28.9375</c:v>
                </c:pt>
                <c:pt idx="182">
                  <c:v>28.9375</c:v>
                </c:pt>
                <c:pt idx="183">
                  <c:v>28.9375</c:v>
                </c:pt>
                <c:pt idx="184">
                  <c:v>28.9375</c:v>
                </c:pt>
                <c:pt idx="185">
                  <c:v>28.9375</c:v>
                </c:pt>
                <c:pt idx="186">
                  <c:v>28.764705882352942</c:v>
                </c:pt>
                <c:pt idx="187">
                  <c:v>28.764705882352942</c:v>
                </c:pt>
                <c:pt idx="188">
                  <c:v>28.764705882352942</c:v>
                </c:pt>
                <c:pt idx="189">
                  <c:v>28.764705882352942</c:v>
                </c:pt>
                <c:pt idx="190">
                  <c:v>28.764705882352942</c:v>
                </c:pt>
                <c:pt idx="191">
                  <c:v>25.304347826086957</c:v>
                </c:pt>
                <c:pt idx="192">
                  <c:v>25.304347826086957</c:v>
                </c:pt>
                <c:pt idx="193">
                  <c:v>25.304347826086957</c:v>
                </c:pt>
                <c:pt idx="194">
                  <c:v>25.304347826086957</c:v>
                </c:pt>
                <c:pt idx="195">
                  <c:v>25.304347826086957</c:v>
                </c:pt>
                <c:pt idx="196">
                  <c:v>25.304347826086957</c:v>
                </c:pt>
                <c:pt idx="197">
                  <c:v>25.304347826086957</c:v>
                </c:pt>
                <c:pt idx="198">
                  <c:v>24.75</c:v>
                </c:pt>
                <c:pt idx="199">
                  <c:v>24.75</c:v>
                </c:pt>
                <c:pt idx="200">
                  <c:v>24.75</c:v>
                </c:pt>
                <c:pt idx="201">
                  <c:v>24.296296296296298</c:v>
                </c:pt>
                <c:pt idx="202">
                  <c:v>24.296296296296298</c:v>
                </c:pt>
                <c:pt idx="203">
                  <c:v>24.296296296296298</c:v>
                </c:pt>
                <c:pt idx="204">
                  <c:v>24.32</c:v>
                </c:pt>
                <c:pt idx="205">
                  <c:v>22.318181818181817</c:v>
                </c:pt>
                <c:pt idx="206">
                  <c:v>22.318181818181817</c:v>
                </c:pt>
                <c:pt idx="207">
                  <c:v>22.318181818181817</c:v>
                </c:pt>
                <c:pt idx="208">
                  <c:v>18.833333333333332</c:v>
                </c:pt>
                <c:pt idx="209">
                  <c:v>18.833333333333332</c:v>
                </c:pt>
                <c:pt idx="210">
                  <c:v>23.777777777777779</c:v>
                </c:pt>
                <c:pt idx="211">
                  <c:v>23.777777777777779</c:v>
                </c:pt>
                <c:pt idx="212">
                  <c:v>23.777777777777779</c:v>
                </c:pt>
                <c:pt idx="213">
                  <c:v>28.7</c:v>
                </c:pt>
                <c:pt idx="214">
                  <c:v>28.7</c:v>
                </c:pt>
                <c:pt idx="215">
                  <c:v>40.090909090909093</c:v>
                </c:pt>
                <c:pt idx="216">
                  <c:v>40.090909090909093</c:v>
                </c:pt>
                <c:pt idx="217">
                  <c:v>40.090909090909093</c:v>
                </c:pt>
                <c:pt idx="218">
                  <c:v>40.090909090909093</c:v>
                </c:pt>
                <c:pt idx="219">
                  <c:v>38.46153846153846</c:v>
                </c:pt>
                <c:pt idx="220">
                  <c:v>38.46153846153846</c:v>
                </c:pt>
                <c:pt idx="221">
                  <c:v>37.714285714285715</c:v>
                </c:pt>
                <c:pt idx="222">
                  <c:v>41.375</c:v>
                </c:pt>
                <c:pt idx="223">
                  <c:v>41.375</c:v>
                </c:pt>
                <c:pt idx="224">
                  <c:v>41.375</c:v>
                </c:pt>
                <c:pt idx="225">
                  <c:v>41.375</c:v>
                </c:pt>
                <c:pt idx="226">
                  <c:v>45.352941176470587</c:v>
                </c:pt>
                <c:pt idx="227">
                  <c:v>45.352941176470587</c:v>
                </c:pt>
                <c:pt idx="228">
                  <c:v>45.352941176470587</c:v>
                </c:pt>
                <c:pt idx="229">
                  <c:v>45.352941176470587</c:v>
                </c:pt>
                <c:pt idx="230">
                  <c:v>47.75</c:v>
                </c:pt>
                <c:pt idx="231">
                  <c:v>46.10526315789474</c:v>
                </c:pt>
                <c:pt idx="232">
                  <c:v>46.10526315789474</c:v>
                </c:pt>
                <c:pt idx="233">
                  <c:v>46.10526315789474</c:v>
                </c:pt>
                <c:pt idx="234">
                  <c:v>41.176470588235297</c:v>
                </c:pt>
                <c:pt idx="235">
                  <c:v>41.176470588235297</c:v>
                </c:pt>
                <c:pt idx="236">
                  <c:v>41.411764705882355</c:v>
                </c:pt>
                <c:pt idx="237">
                  <c:v>41.411764705882355</c:v>
                </c:pt>
                <c:pt idx="238">
                  <c:v>41.1</c:v>
                </c:pt>
                <c:pt idx="239">
                  <c:v>41.1</c:v>
                </c:pt>
                <c:pt idx="240">
                  <c:v>41.1</c:v>
                </c:pt>
                <c:pt idx="241">
                  <c:v>41.1</c:v>
                </c:pt>
                <c:pt idx="242">
                  <c:v>37.555555555555557</c:v>
                </c:pt>
                <c:pt idx="243">
                  <c:v>37.555555555555557</c:v>
                </c:pt>
                <c:pt idx="244">
                  <c:v>34</c:v>
                </c:pt>
                <c:pt idx="245">
                  <c:v>27.235294117647058</c:v>
                </c:pt>
                <c:pt idx="246">
                  <c:v>27.235294117647058</c:v>
                </c:pt>
                <c:pt idx="247">
                  <c:v>27.235294117647058</c:v>
                </c:pt>
                <c:pt idx="248">
                  <c:v>32.642857142857146</c:v>
                </c:pt>
                <c:pt idx="249">
                  <c:v>32.642857142857146</c:v>
                </c:pt>
                <c:pt idx="250">
                  <c:v>29.214285714285715</c:v>
                </c:pt>
                <c:pt idx="251">
                  <c:v>29.214285714285715</c:v>
                </c:pt>
                <c:pt idx="252">
                  <c:v>23.25</c:v>
                </c:pt>
                <c:pt idx="253">
                  <c:v>23.25</c:v>
                </c:pt>
                <c:pt idx="254">
                  <c:v>29.75</c:v>
                </c:pt>
                <c:pt idx="255">
                  <c:v>29.75</c:v>
                </c:pt>
                <c:pt idx="256">
                  <c:v>28.428571428571427</c:v>
                </c:pt>
                <c:pt idx="257">
                  <c:v>28.428571428571427</c:v>
                </c:pt>
                <c:pt idx="258">
                  <c:v>28.428571428571427</c:v>
                </c:pt>
                <c:pt idx="259">
                  <c:v>36.384615384615387</c:v>
                </c:pt>
                <c:pt idx="260">
                  <c:v>36.384615384615387</c:v>
                </c:pt>
                <c:pt idx="261">
                  <c:v>37.705882352941174</c:v>
                </c:pt>
                <c:pt idx="262">
                  <c:v>37.705882352941174</c:v>
                </c:pt>
                <c:pt idx="263">
                  <c:v>37.705882352941174</c:v>
                </c:pt>
                <c:pt idx="264">
                  <c:v>37.705882352941174</c:v>
                </c:pt>
                <c:pt idx="265">
                  <c:v>31.705882352941178</c:v>
                </c:pt>
                <c:pt idx="266">
                  <c:v>31.705882352941178</c:v>
                </c:pt>
                <c:pt idx="267">
                  <c:v>34.94736842105263</c:v>
                </c:pt>
                <c:pt idx="268">
                  <c:v>34.94736842105263</c:v>
                </c:pt>
                <c:pt idx="269">
                  <c:v>34.94736842105263</c:v>
                </c:pt>
                <c:pt idx="270">
                  <c:v>34.94736842105263</c:v>
                </c:pt>
                <c:pt idx="271">
                  <c:v>36.368421052631582</c:v>
                </c:pt>
                <c:pt idx="272">
                  <c:v>36.368421052631582</c:v>
                </c:pt>
                <c:pt idx="273">
                  <c:v>32.1</c:v>
                </c:pt>
                <c:pt idx="274">
                  <c:v>32.1</c:v>
                </c:pt>
                <c:pt idx="275">
                  <c:v>32.1</c:v>
                </c:pt>
                <c:pt idx="276">
                  <c:v>34.666666666666664</c:v>
                </c:pt>
                <c:pt idx="277">
                  <c:v>34.666666666666664</c:v>
                </c:pt>
                <c:pt idx="278">
                  <c:v>34.666666666666664</c:v>
                </c:pt>
                <c:pt idx="279">
                  <c:v>34.666666666666664</c:v>
                </c:pt>
                <c:pt idx="280">
                  <c:v>36.368421052631582</c:v>
                </c:pt>
                <c:pt idx="281">
                  <c:v>36.368421052631582</c:v>
                </c:pt>
                <c:pt idx="282">
                  <c:v>36.368421052631582</c:v>
                </c:pt>
                <c:pt idx="283">
                  <c:v>36.368421052631582</c:v>
                </c:pt>
                <c:pt idx="284">
                  <c:v>39</c:v>
                </c:pt>
                <c:pt idx="285">
                  <c:v>39</c:v>
                </c:pt>
                <c:pt idx="286">
                  <c:v>39</c:v>
                </c:pt>
                <c:pt idx="287">
                  <c:v>38.235294117647058</c:v>
                </c:pt>
                <c:pt idx="288">
                  <c:v>36.315789473684212</c:v>
                </c:pt>
                <c:pt idx="289">
                  <c:v>36.315789473684212</c:v>
                </c:pt>
                <c:pt idx="290">
                  <c:v>36.315789473684212</c:v>
                </c:pt>
                <c:pt idx="291">
                  <c:v>36.315789473684212</c:v>
                </c:pt>
                <c:pt idx="292">
                  <c:v>36.833333333333336</c:v>
                </c:pt>
                <c:pt idx="293">
                  <c:v>36.833333333333336</c:v>
                </c:pt>
                <c:pt idx="294">
                  <c:v>32.470588235294116</c:v>
                </c:pt>
                <c:pt idx="295">
                  <c:v>32.470588235294116</c:v>
                </c:pt>
                <c:pt idx="296">
                  <c:v>32.470588235294116</c:v>
                </c:pt>
                <c:pt idx="297">
                  <c:v>34.789473684210527</c:v>
                </c:pt>
                <c:pt idx="298">
                  <c:v>34.789473684210527</c:v>
                </c:pt>
                <c:pt idx="299">
                  <c:v>28.470588235294116</c:v>
                </c:pt>
                <c:pt idx="300">
                  <c:v>28.470588235294116</c:v>
                </c:pt>
                <c:pt idx="301">
                  <c:v>28.25</c:v>
                </c:pt>
                <c:pt idx="302">
                  <c:v>28.25</c:v>
                </c:pt>
                <c:pt idx="303">
                  <c:v>26.529411764705884</c:v>
                </c:pt>
                <c:pt idx="304">
                  <c:v>26.529411764705884</c:v>
                </c:pt>
                <c:pt idx="305">
                  <c:v>33.9375</c:v>
                </c:pt>
                <c:pt idx="306">
                  <c:v>33.9375</c:v>
                </c:pt>
                <c:pt idx="307">
                  <c:v>33.9375</c:v>
                </c:pt>
                <c:pt idx="308">
                  <c:v>35.4375</c:v>
                </c:pt>
                <c:pt idx="309">
                  <c:v>35.4375</c:v>
                </c:pt>
                <c:pt idx="310">
                  <c:v>42.4</c:v>
                </c:pt>
                <c:pt idx="311">
                  <c:v>42.4</c:v>
                </c:pt>
                <c:pt idx="312">
                  <c:v>44.5</c:v>
                </c:pt>
                <c:pt idx="313">
                  <c:v>46.18181818181818</c:v>
                </c:pt>
                <c:pt idx="314">
                  <c:v>45.5</c:v>
                </c:pt>
                <c:pt idx="315">
                  <c:v>45.5</c:v>
                </c:pt>
                <c:pt idx="316">
                  <c:v>45.5</c:v>
                </c:pt>
                <c:pt idx="317">
                  <c:v>35.75</c:v>
                </c:pt>
                <c:pt idx="318">
                  <c:v>35.75</c:v>
                </c:pt>
                <c:pt idx="319">
                  <c:v>35.75</c:v>
                </c:pt>
                <c:pt idx="320">
                  <c:v>29.666666666666668</c:v>
                </c:pt>
                <c:pt idx="321">
                  <c:v>29.666666666666668</c:v>
                </c:pt>
                <c:pt idx="322">
                  <c:v>24.285714285714285</c:v>
                </c:pt>
                <c:pt idx="323">
                  <c:v>24.285714285714285</c:v>
                </c:pt>
                <c:pt idx="324">
                  <c:v>24.285714285714285</c:v>
                </c:pt>
                <c:pt idx="325">
                  <c:v>24.285714285714285</c:v>
                </c:pt>
                <c:pt idx="326">
                  <c:v>26.375</c:v>
                </c:pt>
                <c:pt idx="327">
                  <c:v>26.375</c:v>
                </c:pt>
                <c:pt idx="328">
                  <c:v>26.375</c:v>
                </c:pt>
                <c:pt idx="329">
                  <c:v>29.25</c:v>
                </c:pt>
                <c:pt idx="330">
                  <c:v>31.1875</c:v>
                </c:pt>
                <c:pt idx="331">
                  <c:v>31.1875</c:v>
                </c:pt>
                <c:pt idx="332">
                  <c:v>31.1875</c:v>
                </c:pt>
                <c:pt idx="333">
                  <c:v>36.058823529411768</c:v>
                </c:pt>
                <c:pt idx="334">
                  <c:v>36.058823529411768</c:v>
                </c:pt>
                <c:pt idx="335">
                  <c:v>36.058823529411768</c:v>
                </c:pt>
                <c:pt idx="336">
                  <c:v>36.058823529411768</c:v>
                </c:pt>
                <c:pt idx="337">
                  <c:v>37.75</c:v>
                </c:pt>
                <c:pt idx="338">
                  <c:v>37.4375</c:v>
                </c:pt>
                <c:pt idx="339">
                  <c:v>37.4375</c:v>
                </c:pt>
                <c:pt idx="340">
                  <c:v>37.4375</c:v>
                </c:pt>
                <c:pt idx="341">
                  <c:v>37.4375</c:v>
                </c:pt>
                <c:pt idx="342">
                  <c:v>38.578947368421055</c:v>
                </c:pt>
                <c:pt idx="343">
                  <c:v>38.578947368421055</c:v>
                </c:pt>
                <c:pt idx="344">
                  <c:v>38.578947368421055</c:v>
                </c:pt>
                <c:pt idx="345">
                  <c:v>43.176470588235297</c:v>
                </c:pt>
                <c:pt idx="346">
                  <c:v>40.166666666666664</c:v>
                </c:pt>
                <c:pt idx="347">
                  <c:v>40.166666666666664</c:v>
                </c:pt>
                <c:pt idx="348">
                  <c:v>43.277777777777779</c:v>
                </c:pt>
                <c:pt idx="349">
                  <c:v>43.277777777777779</c:v>
                </c:pt>
                <c:pt idx="350">
                  <c:v>43.277777777777779</c:v>
                </c:pt>
                <c:pt idx="351">
                  <c:v>43.294117647058826</c:v>
                </c:pt>
                <c:pt idx="352">
                  <c:v>43.294117647058826</c:v>
                </c:pt>
                <c:pt idx="353">
                  <c:v>43.294117647058826</c:v>
                </c:pt>
                <c:pt idx="354">
                  <c:v>45.611111111111114</c:v>
                </c:pt>
                <c:pt idx="355">
                  <c:v>45.611111111111114</c:v>
                </c:pt>
                <c:pt idx="356">
                  <c:v>55.055555555555557</c:v>
                </c:pt>
                <c:pt idx="357">
                  <c:v>55.055555555555557</c:v>
                </c:pt>
                <c:pt idx="358">
                  <c:v>55.055555555555557</c:v>
                </c:pt>
                <c:pt idx="359">
                  <c:v>55.055555555555557</c:v>
                </c:pt>
                <c:pt idx="360">
                  <c:v>48.4</c:v>
                </c:pt>
                <c:pt idx="361">
                  <c:v>48.4</c:v>
                </c:pt>
                <c:pt idx="362">
                  <c:v>48.4</c:v>
                </c:pt>
                <c:pt idx="363">
                  <c:v>48.4</c:v>
                </c:pt>
                <c:pt idx="364">
                  <c:v>48.4</c:v>
                </c:pt>
                <c:pt idx="365">
                  <c:v>41.1</c:v>
                </c:pt>
                <c:pt idx="366">
                  <c:v>43.55</c:v>
                </c:pt>
                <c:pt idx="367">
                  <c:v>43.55</c:v>
                </c:pt>
                <c:pt idx="368">
                  <c:v>42</c:v>
                </c:pt>
                <c:pt idx="369">
                  <c:v>42</c:v>
                </c:pt>
                <c:pt idx="370">
                  <c:v>42</c:v>
                </c:pt>
                <c:pt idx="371">
                  <c:v>42</c:v>
                </c:pt>
                <c:pt idx="372">
                  <c:v>42</c:v>
                </c:pt>
                <c:pt idx="373">
                  <c:v>40.049999999999997</c:v>
                </c:pt>
                <c:pt idx="374">
                  <c:v>39.4</c:v>
                </c:pt>
                <c:pt idx="375">
                  <c:v>39.4</c:v>
                </c:pt>
                <c:pt idx="376">
                  <c:v>31.777777777777779</c:v>
                </c:pt>
                <c:pt idx="377">
                  <c:v>31.777777777777779</c:v>
                </c:pt>
                <c:pt idx="378">
                  <c:v>28.4375</c:v>
                </c:pt>
                <c:pt idx="379">
                  <c:v>28.4375</c:v>
                </c:pt>
                <c:pt idx="380">
                  <c:v>28.4375</c:v>
                </c:pt>
                <c:pt idx="381">
                  <c:v>28.4375</c:v>
                </c:pt>
                <c:pt idx="382">
                  <c:v>33.176470588235297</c:v>
                </c:pt>
                <c:pt idx="383">
                  <c:v>33.176470588235297</c:v>
                </c:pt>
                <c:pt idx="384">
                  <c:v>33.176470588235297</c:v>
                </c:pt>
                <c:pt idx="385">
                  <c:v>33.5625</c:v>
                </c:pt>
                <c:pt idx="386">
                  <c:v>33.5625</c:v>
                </c:pt>
                <c:pt idx="387">
                  <c:v>33.5625</c:v>
                </c:pt>
                <c:pt idx="388">
                  <c:v>33.5625</c:v>
                </c:pt>
                <c:pt idx="389">
                  <c:v>33.6875</c:v>
                </c:pt>
                <c:pt idx="390">
                  <c:v>45.10526315789474</c:v>
                </c:pt>
                <c:pt idx="391">
                  <c:v>45.10526315789474</c:v>
                </c:pt>
                <c:pt idx="392">
                  <c:v>45.10526315789474</c:v>
                </c:pt>
                <c:pt idx="393">
                  <c:v>45.10526315789474</c:v>
                </c:pt>
                <c:pt idx="394">
                  <c:v>45.10526315789474</c:v>
                </c:pt>
                <c:pt idx="395">
                  <c:v>45.81818181818182</c:v>
                </c:pt>
                <c:pt idx="396">
                  <c:v>45.81818181818182</c:v>
                </c:pt>
                <c:pt idx="397">
                  <c:v>45.81818181818182</c:v>
                </c:pt>
                <c:pt idx="398">
                  <c:v>45.81818181818182</c:v>
                </c:pt>
                <c:pt idx="399">
                  <c:v>45.81818181818182</c:v>
                </c:pt>
                <c:pt idx="400">
                  <c:v>47.086956521739133</c:v>
                </c:pt>
                <c:pt idx="401">
                  <c:v>56.095238095238095</c:v>
                </c:pt>
                <c:pt idx="402">
                  <c:v>56.095238095238095</c:v>
                </c:pt>
                <c:pt idx="403">
                  <c:v>47.909090909090907</c:v>
                </c:pt>
                <c:pt idx="404">
                  <c:v>47.909090909090907</c:v>
                </c:pt>
                <c:pt idx="405">
                  <c:v>47.909090909090907</c:v>
                </c:pt>
                <c:pt idx="406">
                  <c:v>47.909090909090907</c:v>
                </c:pt>
                <c:pt idx="407">
                  <c:v>42.521739130434781</c:v>
                </c:pt>
                <c:pt idx="408">
                  <c:v>42.521739130434781</c:v>
                </c:pt>
                <c:pt idx="409">
                  <c:v>42.521739130434781</c:v>
                </c:pt>
                <c:pt idx="410">
                  <c:v>42.521739130434781</c:v>
                </c:pt>
                <c:pt idx="411">
                  <c:v>42.521739130434781</c:v>
                </c:pt>
                <c:pt idx="412">
                  <c:v>42</c:v>
                </c:pt>
                <c:pt idx="413">
                  <c:v>42</c:v>
                </c:pt>
                <c:pt idx="414">
                  <c:v>25.75</c:v>
                </c:pt>
                <c:pt idx="415">
                  <c:v>25.75</c:v>
                </c:pt>
                <c:pt idx="416">
                  <c:v>25.75</c:v>
                </c:pt>
                <c:pt idx="417">
                  <c:v>23.933333333333334</c:v>
                </c:pt>
                <c:pt idx="418">
                  <c:v>22.46153846153846</c:v>
                </c:pt>
                <c:pt idx="419">
                  <c:v>22.46153846153846</c:v>
                </c:pt>
                <c:pt idx="420">
                  <c:v>45</c:v>
                </c:pt>
                <c:pt idx="421">
                  <c:v>45</c:v>
                </c:pt>
                <c:pt idx="422">
                  <c:v>45</c:v>
                </c:pt>
                <c:pt idx="423">
                  <c:v>54.92307692307692</c:v>
                </c:pt>
                <c:pt idx="424">
                  <c:v>54.92307692307692</c:v>
                </c:pt>
                <c:pt idx="425">
                  <c:v>54.92307692307692</c:v>
                </c:pt>
                <c:pt idx="426">
                  <c:v>54.92307692307692</c:v>
                </c:pt>
                <c:pt idx="427">
                  <c:v>49.133333333333333</c:v>
                </c:pt>
                <c:pt idx="428">
                  <c:v>49.133333333333333</c:v>
                </c:pt>
                <c:pt idx="429">
                  <c:v>44.473684210526315</c:v>
                </c:pt>
                <c:pt idx="430">
                  <c:v>44.473684210526315</c:v>
                </c:pt>
                <c:pt idx="431">
                  <c:v>44.473684210526315</c:v>
                </c:pt>
                <c:pt idx="432">
                  <c:v>44.473684210526315</c:v>
                </c:pt>
                <c:pt idx="433">
                  <c:v>44.764705882352942</c:v>
                </c:pt>
                <c:pt idx="434">
                  <c:v>44.705882352941174</c:v>
                </c:pt>
                <c:pt idx="435">
                  <c:v>47.375</c:v>
                </c:pt>
                <c:pt idx="436">
                  <c:v>38.06666666666667</c:v>
                </c:pt>
                <c:pt idx="437">
                  <c:v>38.06666666666667</c:v>
                </c:pt>
                <c:pt idx="438">
                  <c:v>27.916666666666668</c:v>
                </c:pt>
                <c:pt idx="439">
                  <c:v>43.4</c:v>
                </c:pt>
                <c:pt idx="440">
                  <c:v>43.4</c:v>
                </c:pt>
                <c:pt idx="441">
                  <c:v>43.4</c:v>
                </c:pt>
                <c:pt idx="442">
                  <c:v>43.4</c:v>
                </c:pt>
                <c:pt idx="443">
                  <c:v>43.4</c:v>
                </c:pt>
                <c:pt idx="444">
                  <c:v>44.769230769230766</c:v>
                </c:pt>
                <c:pt idx="445">
                  <c:v>44.769230769230766</c:v>
                </c:pt>
                <c:pt idx="446">
                  <c:v>58.06666666666667</c:v>
                </c:pt>
                <c:pt idx="447">
                  <c:v>58.06666666666667</c:v>
                </c:pt>
                <c:pt idx="448">
                  <c:v>58.06666666666667</c:v>
                </c:pt>
                <c:pt idx="449">
                  <c:v>46.777777777777779</c:v>
                </c:pt>
                <c:pt idx="450">
                  <c:v>46.777777777777779</c:v>
                </c:pt>
                <c:pt idx="451">
                  <c:v>46.777777777777779</c:v>
                </c:pt>
                <c:pt idx="452">
                  <c:v>46.777777777777779</c:v>
                </c:pt>
                <c:pt idx="453">
                  <c:v>50.421052631578945</c:v>
                </c:pt>
                <c:pt idx="454">
                  <c:v>50.421052631578945</c:v>
                </c:pt>
                <c:pt idx="455">
                  <c:v>47.315789473684212</c:v>
                </c:pt>
                <c:pt idx="456">
                  <c:v>47.315789473684212</c:v>
                </c:pt>
                <c:pt idx="457">
                  <c:v>47.315789473684212</c:v>
                </c:pt>
                <c:pt idx="458">
                  <c:v>34.764705882352942</c:v>
                </c:pt>
                <c:pt idx="459">
                  <c:v>34.764705882352942</c:v>
                </c:pt>
                <c:pt idx="460">
                  <c:v>34.764705882352942</c:v>
                </c:pt>
                <c:pt idx="461">
                  <c:v>41.611111111111114</c:v>
                </c:pt>
                <c:pt idx="462">
                  <c:v>41.611111111111114</c:v>
                </c:pt>
                <c:pt idx="463">
                  <c:v>41.611111111111114</c:v>
                </c:pt>
                <c:pt idx="464">
                  <c:v>32.529411764705884</c:v>
                </c:pt>
                <c:pt idx="465">
                  <c:v>32.529411764705884</c:v>
                </c:pt>
                <c:pt idx="466">
                  <c:v>35.0625</c:v>
                </c:pt>
                <c:pt idx="467">
                  <c:v>35.0625</c:v>
                </c:pt>
                <c:pt idx="468">
                  <c:v>35.0625</c:v>
                </c:pt>
                <c:pt idx="469">
                  <c:v>28.1875</c:v>
                </c:pt>
                <c:pt idx="470">
                  <c:v>28.1875</c:v>
                </c:pt>
                <c:pt idx="471">
                  <c:v>29.111111111111111</c:v>
                </c:pt>
                <c:pt idx="472">
                  <c:v>29.111111111111111</c:v>
                </c:pt>
                <c:pt idx="473">
                  <c:v>28.9375</c:v>
                </c:pt>
                <c:pt idx="474">
                  <c:v>34.866666666666667</c:v>
                </c:pt>
                <c:pt idx="475">
                  <c:v>34.866666666666667</c:v>
                </c:pt>
                <c:pt idx="476">
                  <c:v>32.769230769230766</c:v>
                </c:pt>
                <c:pt idx="477">
                  <c:v>27.071428571428573</c:v>
                </c:pt>
                <c:pt idx="478">
                  <c:v>27.071428571428573</c:v>
                </c:pt>
                <c:pt idx="479">
                  <c:v>27.071428571428573</c:v>
                </c:pt>
                <c:pt idx="480">
                  <c:v>24.214285714285715</c:v>
                </c:pt>
                <c:pt idx="481">
                  <c:v>24.214285714285715</c:v>
                </c:pt>
                <c:pt idx="482">
                  <c:v>24.214285714285715</c:v>
                </c:pt>
                <c:pt idx="483">
                  <c:v>23.857142857142858</c:v>
                </c:pt>
                <c:pt idx="484">
                  <c:v>23.857142857142858</c:v>
                </c:pt>
                <c:pt idx="485">
                  <c:v>33.785714285714285</c:v>
                </c:pt>
                <c:pt idx="486">
                  <c:v>33.785714285714285</c:v>
                </c:pt>
                <c:pt idx="487">
                  <c:v>35.888888888888886</c:v>
                </c:pt>
                <c:pt idx="488">
                  <c:v>35.888888888888886</c:v>
                </c:pt>
                <c:pt idx="489">
                  <c:v>35.888888888888886</c:v>
                </c:pt>
                <c:pt idx="490">
                  <c:v>35.888888888888886</c:v>
                </c:pt>
                <c:pt idx="491">
                  <c:v>35.888888888888886</c:v>
                </c:pt>
                <c:pt idx="492">
                  <c:v>29.625</c:v>
                </c:pt>
                <c:pt idx="493">
                  <c:v>30.176470588235293</c:v>
                </c:pt>
                <c:pt idx="494">
                  <c:v>30.176470588235293</c:v>
                </c:pt>
                <c:pt idx="495">
                  <c:v>30.176470588235293</c:v>
                </c:pt>
                <c:pt idx="496">
                  <c:v>30.176470588235293</c:v>
                </c:pt>
                <c:pt idx="497">
                  <c:v>35.823529411764703</c:v>
                </c:pt>
                <c:pt idx="498">
                  <c:v>35.823529411764703</c:v>
                </c:pt>
                <c:pt idx="499">
                  <c:v>35.823529411764703</c:v>
                </c:pt>
                <c:pt idx="500">
                  <c:v>38.375</c:v>
                </c:pt>
                <c:pt idx="501">
                  <c:v>40.799999999999997</c:v>
                </c:pt>
                <c:pt idx="502">
                  <c:v>41.428571428571431</c:v>
                </c:pt>
                <c:pt idx="503">
                  <c:v>41.428571428571431</c:v>
                </c:pt>
                <c:pt idx="504">
                  <c:v>41.428571428571431</c:v>
                </c:pt>
                <c:pt idx="505">
                  <c:v>41.428571428571431</c:v>
                </c:pt>
                <c:pt idx="506">
                  <c:v>36.875</c:v>
                </c:pt>
                <c:pt idx="507">
                  <c:v>36.875</c:v>
                </c:pt>
                <c:pt idx="508">
                  <c:v>39.764705882352942</c:v>
                </c:pt>
                <c:pt idx="509">
                  <c:v>39.764705882352942</c:v>
                </c:pt>
                <c:pt idx="510">
                  <c:v>41.1875</c:v>
                </c:pt>
                <c:pt idx="511">
                  <c:v>41.1875</c:v>
                </c:pt>
                <c:pt idx="512">
                  <c:v>41.1875</c:v>
                </c:pt>
                <c:pt idx="513">
                  <c:v>46.733333333333334</c:v>
                </c:pt>
                <c:pt idx="514">
                  <c:v>46.733333333333334</c:v>
                </c:pt>
                <c:pt idx="515">
                  <c:v>45.866666666666667</c:v>
                </c:pt>
                <c:pt idx="516">
                  <c:v>32.06666666666667</c:v>
                </c:pt>
                <c:pt idx="517">
                  <c:v>35.266666666666666</c:v>
                </c:pt>
                <c:pt idx="518">
                  <c:v>35.266666666666666</c:v>
                </c:pt>
                <c:pt idx="519">
                  <c:v>35.266666666666666</c:v>
                </c:pt>
                <c:pt idx="520">
                  <c:v>35.266666666666666</c:v>
                </c:pt>
                <c:pt idx="521">
                  <c:v>37.666666666666664</c:v>
                </c:pt>
                <c:pt idx="522">
                  <c:v>35.142857142857146</c:v>
                </c:pt>
                <c:pt idx="523">
                  <c:v>35.142857142857146</c:v>
                </c:pt>
                <c:pt idx="524">
                  <c:v>35.142857142857146</c:v>
                </c:pt>
                <c:pt idx="525">
                  <c:v>35.142857142857146</c:v>
                </c:pt>
                <c:pt idx="526">
                  <c:v>35.142857142857146</c:v>
                </c:pt>
                <c:pt idx="527">
                  <c:v>27.153846153846153</c:v>
                </c:pt>
                <c:pt idx="528">
                  <c:v>36.083333333333336</c:v>
                </c:pt>
                <c:pt idx="529">
                  <c:v>31.272727272727273</c:v>
                </c:pt>
                <c:pt idx="530">
                  <c:v>31.272727272727273</c:v>
                </c:pt>
                <c:pt idx="531">
                  <c:v>31.272727272727273</c:v>
                </c:pt>
                <c:pt idx="532">
                  <c:v>30.214285714285715</c:v>
                </c:pt>
                <c:pt idx="533">
                  <c:v>30.214285714285715</c:v>
                </c:pt>
                <c:pt idx="534">
                  <c:v>30.214285714285715</c:v>
                </c:pt>
                <c:pt idx="535">
                  <c:v>30.214285714285715</c:v>
                </c:pt>
                <c:pt idx="536">
                  <c:v>35.07692307692308</c:v>
                </c:pt>
                <c:pt idx="537">
                  <c:v>35.07692307692308</c:v>
                </c:pt>
                <c:pt idx="538">
                  <c:v>35.07692307692308</c:v>
                </c:pt>
                <c:pt idx="539">
                  <c:v>35.07692307692308</c:v>
                </c:pt>
                <c:pt idx="540">
                  <c:v>54.294117647058826</c:v>
                </c:pt>
                <c:pt idx="541">
                  <c:v>54.294117647058826</c:v>
                </c:pt>
                <c:pt idx="542">
                  <c:v>54.294117647058826</c:v>
                </c:pt>
                <c:pt idx="543">
                  <c:v>54.294117647058826</c:v>
                </c:pt>
                <c:pt idx="544">
                  <c:v>54.294117647058826</c:v>
                </c:pt>
                <c:pt idx="545">
                  <c:v>49</c:v>
                </c:pt>
                <c:pt idx="546">
                  <c:v>49</c:v>
                </c:pt>
                <c:pt idx="547">
                  <c:v>44.736842105263158</c:v>
                </c:pt>
                <c:pt idx="548">
                  <c:v>42.842105263157897</c:v>
                </c:pt>
                <c:pt idx="549">
                  <c:v>42.842105263157897</c:v>
                </c:pt>
                <c:pt idx="550">
                  <c:v>42.842105263157897</c:v>
                </c:pt>
                <c:pt idx="551">
                  <c:v>46.608695652173914</c:v>
                </c:pt>
                <c:pt idx="552">
                  <c:v>46.608695652173914</c:v>
                </c:pt>
                <c:pt idx="553">
                  <c:v>46.608695652173914</c:v>
                </c:pt>
                <c:pt idx="554">
                  <c:v>46.608695652173914</c:v>
                </c:pt>
                <c:pt idx="555">
                  <c:v>42.217391304347828</c:v>
                </c:pt>
                <c:pt idx="556">
                  <c:v>42.217391304347828</c:v>
                </c:pt>
                <c:pt idx="557">
                  <c:v>42.217391304347828</c:v>
                </c:pt>
                <c:pt idx="558">
                  <c:v>42.217391304347828</c:v>
                </c:pt>
                <c:pt idx="559">
                  <c:v>39.666666666666664</c:v>
                </c:pt>
                <c:pt idx="560">
                  <c:v>39.666666666666664</c:v>
                </c:pt>
                <c:pt idx="561">
                  <c:v>23.764705882352942</c:v>
                </c:pt>
                <c:pt idx="562">
                  <c:v>23.764705882352942</c:v>
                </c:pt>
                <c:pt idx="563">
                  <c:v>23.764705882352942</c:v>
                </c:pt>
                <c:pt idx="564">
                  <c:v>30.666666666666668</c:v>
                </c:pt>
                <c:pt idx="565">
                  <c:v>30.666666666666668</c:v>
                </c:pt>
                <c:pt idx="566">
                  <c:v>37.9375</c:v>
                </c:pt>
                <c:pt idx="567">
                  <c:v>43.1875</c:v>
                </c:pt>
                <c:pt idx="568">
                  <c:v>43.1875</c:v>
                </c:pt>
                <c:pt idx="569">
                  <c:v>43.1875</c:v>
                </c:pt>
                <c:pt idx="570">
                  <c:v>43.1875</c:v>
                </c:pt>
                <c:pt idx="571">
                  <c:v>57</c:v>
                </c:pt>
                <c:pt idx="572">
                  <c:v>57</c:v>
                </c:pt>
                <c:pt idx="573">
                  <c:v>57</c:v>
                </c:pt>
                <c:pt idx="574">
                  <c:v>65.857142857142861</c:v>
                </c:pt>
                <c:pt idx="575">
                  <c:v>59.941176470588232</c:v>
                </c:pt>
                <c:pt idx="576">
                  <c:v>59.941176470588232</c:v>
                </c:pt>
                <c:pt idx="577">
                  <c:v>59.941176470588232</c:v>
                </c:pt>
                <c:pt idx="578">
                  <c:v>71.705882352941174</c:v>
                </c:pt>
                <c:pt idx="579">
                  <c:v>71.705882352941174</c:v>
                </c:pt>
                <c:pt idx="580">
                  <c:v>71.705882352941174</c:v>
                </c:pt>
                <c:pt idx="581">
                  <c:v>56.333333333333336</c:v>
                </c:pt>
                <c:pt idx="582">
                  <c:v>56.333333333333336</c:v>
                </c:pt>
                <c:pt idx="583">
                  <c:v>48.25</c:v>
                </c:pt>
                <c:pt idx="584">
                  <c:v>48.25</c:v>
                </c:pt>
                <c:pt idx="585">
                  <c:v>48.25</c:v>
                </c:pt>
                <c:pt idx="586">
                  <c:v>54.5</c:v>
                </c:pt>
                <c:pt idx="587">
                  <c:v>54.5</c:v>
                </c:pt>
                <c:pt idx="588">
                  <c:v>54.5</c:v>
                </c:pt>
                <c:pt idx="589">
                  <c:v>51.846153846153847</c:v>
                </c:pt>
                <c:pt idx="590">
                  <c:v>51.846153846153847</c:v>
                </c:pt>
                <c:pt idx="591">
                  <c:v>42.615384615384613</c:v>
                </c:pt>
                <c:pt idx="592">
                  <c:v>42.615384615384613</c:v>
                </c:pt>
                <c:pt idx="593">
                  <c:v>42.615384615384613</c:v>
                </c:pt>
                <c:pt idx="594">
                  <c:v>43.666666666666664</c:v>
                </c:pt>
                <c:pt idx="595">
                  <c:v>43.666666666666664</c:v>
                </c:pt>
                <c:pt idx="596">
                  <c:v>37.277777777777779</c:v>
                </c:pt>
                <c:pt idx="597">
                  <c:v>37.277777777777779</c:v>
                </c:pt>
                <c:pt idx="598">
                  <c:v>37.277777777777779</c:v>
                </c:pt>
                <c:pt idx="599">
                  <c:v>39.647058823529413</c:v>
                </c:pt>
                <c:pt idx="600">
                  <c:v>42.6875</c:v>
                </c:pt>
                <c:pt idx="601">
                  <c:v>42.6875</c:v>
                </c:pt>
                <c:pt idx="602">
                  <c:v>36.055555555555557</c:v>
                </c:pt>
                <c:pt idx="603">
                  <c:v>36.055555555555557</c:v>
                </c:pt>
                <c:pt idx="604">
                  <c:v>36.055555555555557</c:v>
                </c:pt>
                <c:pt idx="605">
                  <c:v>36.055555555555557</c:v>
                </c:pt>
                <c:pt idx="606">
                  <c:v>36.055555555555557</c:v>
                </c:pt>
                <c:pt idx="607">
                  <c:v>39.285714285714285</c:v>
                </c:pt>
                <c:pt idx="608">
                  <c:v>36.466666666666669</c:v>
                </c:pt>
                <c:pt idx="609">
                  <c:v>36.466666666666669</c:v>
                </c:pt>
                <c:pt idx="610">
                  <c:v>36.466666666666669</c:v>
                </c:pt>
                <c:pt idx="611">
                  <c:v>39.555555555555557</c:v>
                </c:pt>
                <c:pt idx="612">
                  <c:v>39.555555555555557</c:v>
                </c:pt>
                <c:pt idx="613">
                  <c:v>39.555555555555557</c:v>
                </c:pt>
                <c:pt idx="614">
                  <c:v>39.555555555555557</c:v>
                </c:pt>
                <c:pt idx="615">
                  <c:v>39.555555555555557</c:v>
                </c:pt>
                <c:pt idx="616">
                  <c:v>39.555555555555557</c:v>
                </c:pt>
                <c:pt idx="617">
                  <c:v>33.842105263157897</c:v>
                </c:pt>
                <c:pt idx="618">
                  <c:v>33.842105263157897</c:v>
                </c:pt>
                <c:pt idx="619">
                  <c:v>28.761904761904763</c:v>
                </c:pt>
                <c:pt idx="620">
                  <c:v>28.761904761904763</c:v>
                </c:pt>
                <c:pt idx="621">
                  <c:v>28.761904761904763</c:v>
                </c:pt>
                <c:pt idx="622">
                  <c:v>28.761904761904763</c:v>
                </c:pt>
                <c:pt idx="623">
                  <c:v>22.263157894736842</c:v>
                </c:pt>
                <c:pt idx="624">
                  <c:v>22.263157894736842</c:v>
                </c:pt>
                <c:pt idx="625">
                  <c:v>22.263157894736842</c:v>
                </c:pt>
                <c:pt idx="626">
                  <c:v>21.35</c:v>
                </c:pt>
                <c:pt idx="627">
                  <c:v>22.714285714285715</c:v>
                </c:pt>
                <c:pt idx="628">
                  <c:v>22.714285714285715</c:v>
                </c:pt>
                <c:pt idx="629">
                  <c:v>19.399999999999999</c:v>
                </c:pt>
                <c:pt idx="630">
                  <c:v>19.399999999999999</c:v>
                </c:pt>
                <c:pt idx="631">
                  <c:v>18.526315789473685</c:v>
                </c:pt>
                <c:pt idx="632">
                  <c:v>18.526315789473685</c:v>
                </c:pt>
                <c:pt idx="633">
                  <c:v>18.526315789473685</c:v>
                </c:pt>
                <c:pt idx="634">
                  <c:v>18.526315789473685</c:v>
                </c:pt>
                <c:pt idx="635">
                  <c:v>18.526315789473685</c:v>
                </c:pt>
                <c:pt idx="636">
                  <c:v>20.894736842105264</c:v>
                </c:pt>
                <c:pt idx="637">
                  <c:v>20.894736842105264</c:v>
                </c:pt>
                <c:pt idx="638">
                  <c:v>22.2</c:v>
                </c:pt>
                <c:pt idx="639">
                  <c:v>22.2</c:v>
                </c:pt>
                <c:pt idx="640">
                  <c:v>22.2</c:v>
                </c:pt>
                <c:pt idx="641">
                  <c:v>22.3125</c:v>
                </c:pt>
                <c:pt idx="642">
                  <c:v>22.3125</c:v>
                </c:pt>
                <c:pt idx="643">
                  <c:v>17</c:v>
                </c:pt>
                <c:pt idx="644">
                  <c:v>17</c:v>
                </c:pt>
                <c:pt idx="645">
                  <c:v>17</c:v>
                </c:pt>
                <c:pt idx="646">
                  <c:v>30.846153846153847</c:v>
                </c:pt>
                <c:pt idx="647">
                  <c:v>30.846153846153847</c:v>
                </c:pt>
                <c:pt idx="648">
                  <c:v>30.846153846153847</c:v>
                </c:pt>
                <c:pt idx="649">
                  <c:v>28.692307692307693</c:v>
                </c:pt>
                <c:pt idx="650">
                  <c:v>28.692307692307693</c:v>
                </c:pt>
                <c:pt idx="651">
                  <c:v>31.928571428571427</c:v>
                </c:pt>
                <c:pt idx="652">
                  <c:v>48.692307692307693</c:v>
                </c:pt>
                <c:pt idx="653">
                  <c:v>48.692307692307693</c:v>
                </c:pt>
                <c:pt idx="654">
                  <c:v>52</c:v>
                </c:pt>
                <c:pt idx="655">
                  <c:v>52</c:v>
                </c:pt>
                <c:pt idx="656">
                  <c:v>52</c:v>
                </c:pt>
                <c:pt idx="657">
                  <c:v>66.25</c:v>
                </c:pt>
                <c:pt idx="658">
                  <c:v>75.533333333333331</c:v>
                </c:pt>
                <c:pt idx="659">
                  <c:v>75.533333333333331</c:v>
                </c:pt>
                <c:pt idx="660">
                  <c:v>75.533333333333331</c:v>
                </c:pt>
                <c:pt idx="661">
                  <c:v>61.9375</c:v>
                </c:pt>
                <c:pt idx="662">
                  <c:v>61.9375</c:v>
                </c:pt>
                <c:pt idx="663">
                  <c:v>61.9375</c:v>
                </c:pt>
                <c:pt idx="664">
                  <c:v>61.9375</c:v>
                </c:pt>
                <c:pt idx="665">
                  <c:v>66.533333333333331</c:v>
                </c:pt>
                <c:pt idx="666">
                  <c:v>66.533333333333331</c:v>
                </c:pt>
                <c:pt idx="667">
                  <c:v>56.93333333333333</c:v>
                </c:pt>
                <c:pt idx="668">
                  <c:v>56.93333333333333</c:v>
                </c:pt>
                <c:pt idx="669">
                  <c:v>48.375</c:v>
                </c:pt>
                <c:pt idx="670">
                  <c:v>48.375</c:v>
                </c:pt>
                <c:pt idx="671">
                  <c:v>48.375</c:v>
                </c:pt>
                <c:pt idx="672">
                  <c:v>48.375</c:v>
                </c:pt>
                <c:pt idx="673">
                  <c:v>47.277777777777779</c:v>
                </c:pt>
                <c:pt idx="674">
                  <c:v>47.277777777777779</c:v>
                </c:pt>
                <c:pt idx="675">
                  <c:v>47.277777777777779</c:v>
                </c:pt>
                <c:pt idx="676">
                  <c:v>36.06666666666667</c:v>
                </c:pt>
                <c:pt idx="677">
                  <c:v>36.06666666666667</c:v>
                </c:pt>
                <c:pt idx="678">
                  <c:v>36.06666666666667</c:v>
                </c:pt>
                <c:pt idx="679">
                  <c:v>36.06666666666667</c:v>
                </c:pt>
                <c:pt idx="680">
                  <c:v>34.071428571428569</c:v>
                </c:pt>
                <c:pt idx="681">
                  <c:v>37</c:v>
                </c:pt>
                <c:pt idx="682">
                  <c:v>46.75</c:v>
                </c:pt>
                <c:pt idx="683">
                  <c:v>46.75</c:v>
                </c:pt>
                <c:pt idx="684">
                  <c:v>46.75</c:v>
                </c:pt>
                <c:pt idx="685">
                  <c:v>54</c:v>
                </c:pt>
                <c:pt idx="686">
                  <c:v>54</c:v>
                </c:pt>
                <c:pt idx="687">
                  <c:v>54</c:v>
                </c:pt>
                <c:pt idx="688">
                  <c:v>50.07692307692308</c:v>
                </c:pt>
                <c:pt idx="689">
                  <c:v>50.9</c:v>
                </c:pt>
                <c:pt idx="690">
                  <c:v>43.166666666666664</c:v>
                </c:pt>
                <c:pt idx="691">
                  <c:v>43.166666666666664</c:v>
                </c:pt>
                <c:pt idx="692">
                  <c:v>43.166666666666664</c:v>
                </c:pt>
                <c:pt idx="693">
                  <c:v>32.5</c:v>
                </c:pt>
                <c:pt idx="694">
                  <c:v>32.5</c:v>
                </c:pt>
                <c:pt idx="695">
                  <c:v>32.5</c:v>
                </c:pt>
                <c:pt idx="696">
                  <c:v>45</c:v>
                </c:pt>
                <c:pt idx="697">
                  <c:v>45</c:v>
                </c:pt>
                <c:pt idx="698">
                  <c:v>45</c:v>
                </c:pt>
                <c:pt idx="699">
                  <c:v>45</c:v>
                </c:pt>
                <c:pt idx="700">
                  <c:v>42.5625</c:v>
                </c:pt>
                <c:pt idx="701">
                  <c:v>31.071428571428573</c:v>
                </c:pt>
                <c:pt idx="702">
                  <c:v>49.166666666666664</c:v>
                </c:pt>
                <c:pt idx="703">
                  <c:v>49.166666666666664</c:v>
                </c:pt>
                <c:pt idx="704">
                  <c:v>49.166666666666664</c:v>
                </c:pt>
                <c:pt idx="705">
                  <c:v>49.166666666666664</c:v>
                </c:pt>
                <c:pt idx="706">
                  <c:v>49.166666666666664</c:v>
                </c:pt>
                <c:pt idx="707">
                  <c:v>58.45</c:v>
                </c:pt>
                <c:pt idx="708">
                  <c:v>58.45</c:v>
                </c:pt>
                <c:pt idx="709">
                  <c:v>58.45</c:v>
                </c:pt>
                <c:pt idx="710">
                  <c:v>60.4</c:v>
                </c:pt>
                <c:pt idx="711">
                  <c:v>60.4</c:v>
                </c:pt>
                <c:pt idx="712">
                  <c:v>60.4</c:v>
                </c:pt>
                <c:pt idx="713">
                  <c:v>68.263157894736835</c:v>
                </c:pt>
                <c:pt idx="714">
                  <c:v>68.263157894736835</c:v>
                </c:pt>
                <c:pt idx="715">
                  <c:v>56.823529411764703</c:v>
                </c:pt>
                <c:pt idx="716">
                  <c:v>56.823529411764703</c:v>
                </c:pt>
                <c:pt idx="717">
                  <c:v>69.888888888888886</c:v>
                </c:pt>
                <c:pt idx="718">
                  <c:v>69.888888888888886</c:v>
                </c:pt>
                <c:pt idx="719">
                  <c:v>81.227272727272734</c:v>
                </c:pt>
                <c:pt idx="720">
                  <c:v>81.227272727272734</c:v>
                </c:pt>
                <c:pt idx="721">
                  <c:v>81.227272727272734</c:v>
                </c:pt>
                <c:pt idx="722">
                  <c:v>81.227272727272734</c:v>
                </c:pt>
                <c:pt idx="723">
                  <c:v>81.227272727272734</c:v>
                </c:pt>
                <c:pt idx="724">
                  <c:v>71</c:v>
                </c:pt>
                <c:pt idx="725">
                  <c:v>71</c:v>
                </c:pt>
                <c:pt idx="726">
                  <c:v>71</c:v>
                </c:pt>
                <c:pt idx="727">
                  <c:v>63.05263157894737</c:v>
                </c:pt>
                <c:pt idx="728">
                  <c:v>63.05263157894737</c:v>
                </c:pt>
                <c:pt idx="729">
                  <c:v>65.705882352941174</c:v>
                </c:pt>
                <c:pt idx="730">
                  <c:v>65.3125</c:v>
                </c:pt>
                <c:pt idx="731">
                  <c:v>73.266666666666666</c:v>
                </c:pt>
                <c:pt idx="732">
                  <c:v>58.866666666666667</c:v>
                </c:pt>
                <c:pt idx="733">
                  <c:v>58.866666666666667</c:v>
                </c:pt>
                <c:pt idx="734">
                  <c:v>31.727272727272727</c:v>
                </c:pt>
                <c:pt idx="735">
                  <c:v>27.5</c:v>
                </c:pt>
                <c:pt idx="736">
                  <c:v>27.5</c:v>
                </c:pt>
                <c:pt idx="737">
                  <c:v>30.3</c:v>
                </c:pt>
                <c:pt idx="738">
                  <c:v>30.3</c:v>
                </c:pt>
                <c:pt idx="739">
                  <c:v>44.2</c:v>
                </c:pt>
                <c:pt idx="740">
                  <c:v>44.2</c:v>
                </c:pt>
                <c:pt idx="741">
                  <c:v>44.2</c:v>
                </c:pt>
                <c:pt idx="742">
                  <c:v>39.916666666666664</c:v>
                </c:pt>
                <c:pt idx="743">
                  <c:v>39.916666666666664</c:v>
                </c:pt>
                <c:pt idx="744">
                  <c:v>39.916666666666664</c:v>
                </c:pt>
                <c:pt idx="745">
                  <c:v>39.916666666666664</c:v>
                </c:pt>
                <c:pt idx="746">
                  <c:v>43.5</c:v>
                </c:pt>
                <c:pt idx="747">
                  <c:v>43.666666666666664</c:v>
                </c:pt>
                <c:pt idx="748">
                  <c:v>43.666666666666664</c:v>
                </c:pt>
                <c:pt idx="749">
                  <c:v>43.666666666666664</c:v>
                </c:pt>
                <c:pt idx="750">
                  <c:v>43.666666666666664</c:v>
                </c:pt>
                <c:pt idx="751">
                  <c:v>43.666666666666664</c:v>
                </c:pt>
                <c:pt idx="752">
                  <c:v>44.2</c:v>
                </c:pt>
                <c:pt idx="753">
                  <c:v>44.2</c:v>
                </c:pt>
                <c:pt idx="754">
                  <c:v>51.333333333333336</c:v>
                </c:pt>
                <c:pt idx="755">
                  <c:v>51.333333333333336</c:v>
                </c:pt>
                <c:pt idx="756">
                  <c:v>51.333333333333336</c:v>
                </c:pt>
                <c:pt idx="757">
                  <c:v>48.81818181818182</c:v>
                </c:pt>
                <c:pt idx="758">
                  <c:v>48.81818181818182</c:v>
                </c:pt>
                <c:pt idx="759">
                  <c:v>48.81818181818182</c:v>
                </c:pt>
                <c:pt idx="760">
                  <c:v>48.81818181818182</c:v>
                </c:pt>
                <c:pt idx="761">
                  <c:v>46.571428571428569</c:v>
                </c:pt>
                <c:pt idx="762">
                  <c:v>46.571428571428569</c:v>
                </c:pt>
                <c:pt idx="763">
                  <c:v>45.842105263157897</c:v>
                </c:pt>
                <c:pt idx="764">
                  <c:v>45.842105263157897</c:v>
                </c:pt>
                <c:pt idx="765">
                  <c:v>48.875</c:v>
                </c:pt>
                <c:pt idx="766">
                  <c:v>48.875</c:v>
                </c:pt>
                <c:pt idx="767">
                  <c:v>48.875</c:v>
                </c:pt>
                <c:pt idx="768">
                  <c:v>63.684210526315788</c:v>
                </c:pt>
                <c:pt idx="769">
                  <c:v>63.684210526315788</c:v>
                </c:pt>
                <c:pt idx="770">
                  <c:v>63.684210526315788</c:v>
                </c:pt>
                <c:pt idx="771">
                  <c:v>63.684210526315788</c:v>
                </c:pt>
                <c:pt idx="772">
                  <c:v>63.684210526315788</c:v>
                </c:pt>
                <c:pt idx="773">
                  <c:v>59.388888888888886</c:v>
                </c:pt>
                <c:pt idx="774">
                  <c:v>59.388888888888886</c:v>
                </c:pt>
                <c:pt idx="775">
                  <c:v>56</c:v>
                </c:pt>
                <c:pt idx="776">
                  <c:v>56</c:v>
                </c:pt>
                <c:pt idx="777">
                  <c:v>56</c:v>
                </c:pt>
                <c:pt idx="778">
                  <c:v>59.133333333333333</c:v>
                </c:pt>
                <c:pt idx="779">
                  <c:v>59.133333333333333</c:v>
                </c:pt>
                <c:pt idx="780">
                  <c:v>56.5625</c:v>
                </c:pt>
                <c:pt idx="781">
                  <c:v>57.642857142857146</c:v>
                </c:pt>
                <c:pt idx="782">
                  <c:v>18.222222222222221</c:v>
                </c:pt>
                <c:pt idx="783">
                  <c:v>18.222222222222221</c:v>
                </c:pt>
                <c:pt idx="784">
                  <c:v>31</c:v>
                </c:pt>
                <c:pt idx="785">
                  <c:v>31</c:v>
                </c:pt>
                <c:pt idx="786">
                  <c:v>53.6</c:v>
                </c:pt>
                <c:pt idx="787">
                  <c:v>53.6</c:v>
                </c:pt>
                <c:pt idx="788">
                  <c:v>45.5</c:v>
                </c:pt>
                <c:pt idx="789">
                  <c:v>45.5</c:v>
                </c:pt>
                <c:pt idx="790">
                  <c:v>59.06666666666667</c:v>
                </c:pt>
                <c:pt idx="791">
                  <c:v>59.06666666666667</c:v>
                </c:pt>
                <c:pt idx="792">
                  <c:v>59.06666666666667</c:v>
                </c:pt>
                <c:pt idx="793">
                  <c:v>59.06666666666667</c:v>
                </c:pt>
                <c:pt idx="794">
                  <c:v>59.06666666666667</c:v>
                </c:pt>
                <c:pt idx="795">
                  <c:v>59.06666666666667</c:v>
                </c:pt>
                <c:pt idx="796">
                  <c:v>61.588235294117645</c:v>
                </c:pt>
                <c:pt idx="797">
                  <c:v>61.588235294117645</c:v>
                </c:pt>
                <c:pt idx="798">
                  <c:v>61.588235294117645</c:v>
                </c:pt>
                <c:pt idx="799">
                  <c:v>57.65</c:v>
                </c:pt>
                <c:pt idx="800">
                  <c:v>57.65</c:v>
                </c:pt>
                <c:pt idx="801">
                  <c:v>57.65</c:v>
                </c:pt>
                <c:pt idx="802">
                  <c:v>52.863636363636367</c:v>
                </c:pt>
                <c:pt idx="803">
                  <c:v>52.863636363636367</c:v>
                </c:pt>
                <c:pt idx="804">
                  <c:v>52.863636363636367</c:v>
                </c:pt>
                <c:pt idx="805">
                  <c:v>52.863636363636367</c:v>
                </c:pt>
                <c:pt idx="806">
                  <c:v>50.238095238095241</c:v>
                </c:pt>
                <c:pt idx="807">
                  <c:v>42.136363636363633</c:v>
                </c:pt>
                <c:pt idx="808">
                  <c:v>42.136363636363633</c:v>
                </c:pt>
                <c:pt idx="809">
                  <c:v>42.136363636363633</c:v>
                </c:pt>
                <c:pt idx="810">
                  <c:v>43.217391304347828</c:v>
                </c:pt>
                <c:pt idx="811">
                  <c:v>43.217391304347828</c:v>
                </c:pt>
                <c:pt idx="812">
                  <c:v>43.217391304347828</c:v>
                </c:pt>
                <c:pt idx="813">
                  <c:v>34.950000000000003</c:v>
                </c:pt>
                <c:pt idx="814">
                  <c:v>34.950000000000003</c:v>
                </c:pt>
                <c:pt idx="815">
                  <c:v>34.950000000000003</c:v>
                </c:pt>
                <c:pt idx="816">
                  <c:v>27.4</c:v>
                </c:pt>
                <c:pt idx="817">
                  <c:v>27.4</c:v>
                </c:pt>
                <c:pt idx="818">
                  <c:v>27.4</c:v>
                </c:pt>
                <c:pt idx="819">
                  <c:v>27.111111111111111</c:v>
                </c:pt>
                <c:pt idx="820">
                  <c:v>31.2</c:v>
                </c:pt>
                <c:pt idx="821">
                  <c:v>26.277777777777779</c:v>
                </c:pt>
                <c:pt idx="822">
                  <c:v>26.277777777777779</c:v>
                </c:pt>
                <c:pt idx="823">
                  <c:v>26.277777777777779</c:v>
                </c:pt>
                <c:pt idx="824">
                  <c:v>26.277777777777779</c:v>
                </c:pt>
                <c:pt idx="825">
                  <c:v>23.125</c:v>
                </c:pt>
                <c:pt idx="826">
                  <c:v>21.571428571428573</c:v>
                </c:pt>
                <c:pt idx="827">
                  <c:v>21.571428571428573</c:v>
                </c:pt>
                <c:pt idx="828">
                  <c:v>21.571428571428573</c:v>
                </c:pt>
                <c:pt idx="829">
                  <c:v>21.571428571428573</c:v>
                </c:pt>
                <c:pt idx="830">
                  <c:v>21.571428571428573</c:v>
                </c:pt>
                <c:pt idx="831">
                  <c:v>21.571428571428573</c:v>
                </c:pt>
                <c:pt idx="832">
                  <c:v>21.571428571428573</c:v>
                </c:pt>
                <c:pt idx="833">
                  <c:v>21.571428571428573</c:v>
                </c:pt>
                <c:pt idx="834">
                  <c:v>15.947368421052632</c:v>
                </c:pt>
                <c:pt idx="835">
                  <c:v>17.588235294117649</c:v>
                </c:pt>
                <c:pt idx="836">
                  <c:v>19.647058823529413</c:v>
                </c:pt>
                <c:pt idx="837">
                  <c:v>38.857142857142854</c:v>
                </c:pt>
                <c:pt idx="838">
                  <c:v>38.857142857142854</c:v>
                </c:pt>
                <c:pt idx="839">
                  <c:v>38.857142857142854</c:v>
                </c:pt>
                <c:pt idx="840">
                  <c:v>38.857142857142854</c:v>
                </c:pt>
                <c:pt idx="841">
                  <c:v>38.857142857142854</c:v>
                </c:pt>
                <c:pt idx="842">
                  <c:v>45.8</c:v>
                </c:pt>
                <c:pt idx="843">
                  <c:v>45.8</c:v>
                </c:pt>
                <c:pt idx="844">
                  <c:v>45.8</c:v>
                </c:pt>
                <c:pt idx="845">
                  <c:v>43.916666666666664</c:v>
                </c:pt>
                <c:pt idx="846">
                  <c:v>43.916666666666664</c:v>
                </c:pt>
                <c:pt idx="847">
                  <c:v>43.916666666666664</c:v>
                </c:pt>
                <c:pt idx="848">
                  <c:v>43.916666666666664</c:v>
                </c:pt>
                <c:pt idx="849">
                  <c:v>43.916666666666664</c:v>
                </c:pt>
                <c:pt idx="850">
                  <c:v>50</c:v>
                </c:pt>
                <c:pt idx="851">
                  <c:v>50</c:v>
                </c:pt>
                <c:pt idx="852">
                  <c:v>55.454545454545453</c:v>
                </c:pt>
                <c:pt idx="853">
                  <c:v>55.454545454545453</c:v>
                </c:pt>
                <c:pt idx="854">
                  <c:v>55.454545454545453</c:v>
                </c:pt>
                <c:pt idx="855">
                  <c:v>55.454545454545453</c:v>
                </c:pt>
                <c:pt idx="856">
                  <c:v>55.454545454545453</c:v>
                </c:pt>
                <c:pt idx="857">
                  <c:v>69.25</c:v>
                </c:pt>
                <c:pt idx="858">
                  <c:v>69.25</c:v>
                </c:pt>
                <c:pt idx="859">
                  <c:v>69.25</c:v>
                </c:pt>
                <c:pt idx="860">
                  <c:v>66</c:v>
                </c:pt>
                <c:pt idx="861">
                  <c:v>67.16</c:v>
                </c:pt>
                <c:pt idx="862">
                  <c:v>67.16</c:v>
                </c:pt>
                <c:pt idx="863">
                  <c:v>67.16</c:v>
                </c:pt>
                <c:pt idx="864">
                  <c:v>67.16</c:v>
                </c:pt>
                <c:pt idx="865">
                  <c:v>67.16</c:v>
                </c:pt>
                <c:pt idx="866">
                  <c:v>67.16</c:v>
                </c:pt>
                <c:pt idx="867">
                  <c:v>65.708333333333329</c:v>
                </c:pt>
                <c:pt idx="868">
                  <c:v>65.708333333333329</c:v>
                </c:pt>
                <c:pt idx="869">
                  <c:v>69.782608695652172</c:v>
                </c:pt>
                <c:pt idx="870">
                  <c:v>69.782608695652172</c:v>
                </c:pt>
                <c:pt idx="871">
                  <c:v>69.782608695652172</c:v>
                </c:pt>
                <c:pt idx="872">
                  <c:v>69.782608695652172</c:v>
                </c:pt>
                <c:pt idx="873">
                  <c:v>72.72</c:v>
                </c:pt>
                <c:pt idx="874">
                  <c:v>72.72</c:v>
                </c:pt>
                <c:pt idx="875">
                  <c:v>72.72</c:v>
                </c:pt>
                <c:pt idx="876">
                  <c:v>72.72</c:v>
                </c:pt>
                <c:pt idx="877">
                  <c:v>72.090909090909093</c:v>
                </c:pt>
                <c:pt idx="878">
                  <c:v>72.090909090909093</c:v>
                </c:pt>
                <c:pt idx="879">
                  <c:v>55.428571428571431</c:v>
                </c:pt>
                <c:pt idx="880">
                  <c:v>55.428571428571431</c:v>
                </c:pt>
                <c:pt idx="881">
                  <c:v>58.045454545454547</c:v>
                </c:pt>
                <c:pt idx="882">
                  <c:v>58.045454545454547</c:v>
                </c:pt>
                <c:pt idx="883">
                  <c:v>40.950000000000003</c:v>
                </c:pt>
                <c:pt idx="884">
                  <c:v>40.950000000000003</c:v>
                </c:pt>
                <c:pt idx="885">
                  <c:v>40.950000000000003</c:v>
                </c:pt>
                <c:pt idx="886">
                  <c:v>40.950000000000003</c:v>
                </c:pt>
                <c:pt idx="887">
                  <c:v>42.684210526315788</c:v>
                </c:pt>
                <c:pt idx="888">
                  <c:v>41.5</c:v>
                </c:pt>
                <c:pt idx="889">
                  <c:v>30.166666666666668</c:v>
                </c:pt>
                <c:pt idx="890">
                  <c:v>30.166666666666668</c:v>
                </c:pt>
                <c:pt idx="891">
                  <c:v>30.166666666666668</c:v>
                </c:pt>
                <c:pt idx="892">
                  <c:v>30.166666666666668</c:v>
                </c:pt>
                <c:pt idx="893">
                  <c:v>30.166666666666668</c:v>
                </c:pt>
                <c:pt idx="894">
                  <c:v>30.166666666666668</c:v>
                </c:pt>
                <c:pt idx="895">
                  <c:v>28.058823529411764</c:v>
                </c:pt>
                <c:pt idx="896">
                  <c:v>24.473684210526315</c:v>
                </c:pt>
                <c:pt idx="897">
                  <c:v>24.473684210526315</c:v>
                </c:pt>
                <c:pt idx="898">
                  <c:v>24.473684210526315</c:v>
                </c:pt>
                <c:pt idx="899">
                  <c:v>24.473684210526315</c:v>
                </c:pt>
                <c:pt idx="900">
                  <c:v>19.944444444444443</c:v>
                </c:pt>
                <c:pt idx="901">
                  <c:v>14.611111111111111</c:v>
                </c:pt>
                <c:pt idx="902">
                  <c:v>14.611111111111111</c:v>
                </c:pt>
                <c:pt idx="903">
                  <c:v>14.611111111111111</c:v>
                </c:pt>
                <c:pt idx="904">
                  <c:v>14.611111111111111</c:v>
                </c:pt>
                <c:pt idx="905">
                  <c:v>14.263157894736842</c:v>
                </c:pt>
                <c:pt idx="906">
                  <c:v>14.263157894736842</c:v>
                </c:pt>
                <c:pt idx="907">
                  <c:v>12.894736842105264</c:v>
                </c:pt>
                <c:pt idx="908">
                  <c:v>15.166666666666666</c:v>
                </c:pt>
                <c:pt idx="909">
                  <c:v>15.166666666666666</c:v>
                </c:pt>
                <c:pt idx="910">
                  <c:v>15.166666666666666</c:v>
                </c:pt>
                <c:pt idx="911">
                  <c:v>15.166666666666666</c:v>
                </c:pt>
                <c:pt idx="912">
                  <c:v>15.166666666666666</c:v>
                </c:pt>
                <c:pt idx="913">
                  <c:v>13.789473684210526</c:v>
                </c:pt>
                <c:pt idx="914">
                  <c:v>13.789473684210526</c:v>
                </c:pt>
                <c:pt idx="915">
                  <c:v>32.578947368421055</c:v>
                </c:pt>
                <c:pt idx="916">
                  <c:v>32.578947368421055</c:v>
                </c:pt>
                <c:pt idx="917">
                  <c:v>32.578947368421055</c:v>
                </c:pt>
                <c:pt idx="918">
                  <c:v>32.578947368421055</c:v>
                </c:pt>
                <c:pt idx="919">
                  <c:v>31</c:v>
                </c:pt>
                <c:pt idx="920">
                  <c:v>31</c:v>
                </c:pt>
                <c:pt idx="921">
                  <c:v>31</c:v>
                </c:pt>
                <c:pt idx="922">
                  <c:v>37.35</c:v>
                </c:pt>
                <c:pt idx="923">
                  <c:v>37.35</c:v>
                </c:pt>
                <c:pt idx="924">
                  <c:v>37.35</c:v>
                </c:pt>
                <c:pt idx="925">
                  <c:v>47.095238095238095</c:v>
                </c:pt>
                <c:pt idx="926">
                  <c:v>47.095238095238095</c:v>
                </c:pt>
                <c:pt idx="927">
                  <c:v>47.095238095238095</c:v>
                </c:pt>
                <c:pt idx="928">
                  <c:v>46.571428571428569</c:v>
                </c:pt>
                <c:pt idx="929">
                  <c:v>50.529411764705884</c:v>
                </c:pt>
                <c:pt idx="930">
                  <c:v>59.315789473684212</c:v>
                </c:pt>
                <c:pt idx="931">
                  <c:v>59.315789473684212</c:v>
                </c:pt>
                <c:pt idx="932">
                  <c:v>59.315789473684212</c:v>
                </c:pt>
                <c:pt idx="933">
                  <c:v>59.315789473684212</c:v>
                </c:pt>
                <c:pt idx="934">
                  <c:v>45.176470588235297</c:v>
                </c:pt>
                <c:pt idx="935">
                  <c:v>45.176470588235297</c:v>
                </c:pt>
                <c:pt idx="936">
                  <c:v>44</c:v>
                </c:pt>
                <c:pt idx="937">
                  <c:v>44</c:v>
                </c:pt>
                <c:pt idx="938">
                  <c:v>44</c:v>
                </c:pt>
                <c:pt idx="939">
                  <c:v>39.875</c:v>
                </c:pt>
                <c:pt idx="940">
                  <c:v>39.875</c:v>
                </c:pt>
                <c:pt idx="941">
                  <c:v>35.733333333333334</c:v>
                </c:pt>
                <c:pt idx="942">
                  <c:v>35.733333333333334</c:v>
                </c:pt>
                <c:pt idx="943">
                  <c:v>35.1875</c:v>
                </c:pt>
                <c:pt idx="944">
                  <c:v>35.1875</c:v>
                </c:pt>
                <c:pt idx="945">
                  <c:v>36.263157894736842</c:v>
                </c:pt>
                <c:pt idx="946">
                  <c:v>36.263157894736842</c:v>
                </c:pt>
                <c:pt idx="947">
                  <c:v>36.263157894736842</c:v>
                </c:pt>
                <c:pt idx="948">
                  <c:v>36.263157894736842</c:v>
                </c:pt>
                <c:pt idx="949">
                  <c:v>27.0625</c:v>
                </c:pt>
                <c:pt idx="950">
                  <c:v>27.0625</c:v>
                </c:pt>
                <c:pt idx="951">
                  <c:v>27.0625</c:v>
                </c:pt>
                <c:pt idx="952">
                  <c:v>27.4375</c:v>
                </c:pt>
                <c:pt idx="953">
                  <c:v>27.4375</c:v>
                </c:pt>
                <c:pt idx="954">
                  <c:v>27.4375</c:v>
                </c:pt>
                <c:pt idx="955">
                  <c:v>30.3125</c:v>
                </c:pt>
                <c:pt idx="956">
                  <c:v>30.3125</c:v>
                </c:pt>
                <c:pt idx="957">
                  <c:v>26.94736842105263</c:v>
                </c:pt>
                <c:pt idx="958">
                  <c:v>26.94736842105263</c:v>
                </c:pt>
                <c:pt idx="959">
                  <c:v>26.94736842105263</c:v>
                </c:pt>
                <c:pt idx="960">
                  <c:v>26.94736842105263</c:v>
                </c:pt>
                <c:pt idx="961">
                  <c:v>26.94736842105263</c:v>
                </c:pt>
                <c:pt idx="962">
                  <c:v>24.210526315789473</c:v>
                </c:pt>
                <c:pt idx="963">
                  <c:v>24.210526315789473</c:v>
                </c:pt>
                <c:pt idx="964">
                  <c:v>20.4375</c:v>
                </c:pt>
                <c:pt idx="965">
                  <c:v>19.388888888888889</c:v>
                </c:pt>
                <c:pt idx="966">
                  <c:v>19.388888888888889</c:v>
                </c:pt>
                <c:pt idx="967">
                  <c:v>18.529411764705884</c:v>
                </c:pt>
                <c:pt idx="968">
                  <c:v>18.529411764705884</c:v>
                </c:pt>
                <c:pt idx="969">
                  <c:v>19.733333333333334</c:v>
                </c:pt>
                <c:pt idx="970">
                  <c:v>16.9375</c:v>
                </c:pt>
                <c:pt idx="971">
                  <c:v>16.9375</c:v>
                </c:pt>
                <c:pt idx="972">
                  <c:v>16.9375</c:v>
                </c:pt>
                <c:pt idx="973">
                  <c:v>8.5</c:v>
                </c:pt>
                <c:pt idx="974">
                  <c:v>15.333333333333334</c:v>
                </c:pt>
                <c:pt idx="975">
                  <c:v>15.333333333333334</c:v>
                </c:pt>
                <c:pt idx="976">
                  <c:v>23.333333333333332</c:v>
                </c:pt>
                <c:pt idx="977">
                  <c:v>23.333333333333332</c:v>
                </c:pt>
                <c:pt idx="978">
                  <c:v>23.333333333333332</c:v>
                </c:pt>
                <c:pt idx="979">
                  <c:v>23.333333333333332</c:v>
                </c:pt>
                <c:pt idx="980">
                  <c:v>29.333333333333332</c:v>
                </c:pt>
                <c:pt idx="981">
                  <c:v>29.333333333333332</c:v>
                </c:pt>
                <c:pt idx="982">
                  <c:v>29.333333333333332</c:v>
                </c:pt>
                <c:pt idx="983">
                  <c:v>29.333333333333332</c:v>
                </c:pt>
                <c:pt idx="984">
                  <c:v>29.333333333333332</c:v>
                </c:pt>
                <c:pt idx="985">
                  <c:v>33.722222222222221</c:v>
                </c:pt>
                <c:pt idx="986">
                  <c:v>33.722222222222221</c:v>
                </c:pt>
                <c:pt idx="987">
                  <c:v>34.473684210526315</c:v>
                </c:pt>
                <c:pt idx="988">
                  <c:v>34.473684210526315</c:v>
                </c:pt>
                <c:pt idx="989">
                  <c:v>34</c:v>
                </c:pt>
                <c:pt idx="990">
                  <c:v>34</c:v>
                </c:pt>
                <c:pt idx="991">
                  <c:v>34</c:v>
                </c:pt>
                <c:pt idx="992">
                  <c:v>34</c:v>
                </c:pt>
                <c:pt idx="993">
                  <c:v>34</c:v>
                </c:pt>
                <c:pt idx="994">
                  <c:v>34.521739130434781</c:v>
                </c:pt>
                <c:pt idx="995">
                  <c:v>34.521739130434781</c:v>
                </c:pt>
                <c:pt idx="996">
                  <c:v>34.521739130434781</c:v>
                </c:pt>
                <c:pt idx="997">
                  <c:v>34.043478260869563</c:v>
                </c:pt>
                <c:pt idx="998">
                  <c:v>34.043478260869563</c:v>
                </c:pt>
                <c:pt idx="999">
                  <c:v>32.869565217391305</c:v>
                </c:pt>
                <c:pt idx="1000">
                  <c:v>32.869565217391305</c:v>
                </c:pt>
                <c:pt idx="1001">
                  <c:v>32.869565217391305</c:v>
                </c:pt>
                <c:pt idx="1002">
                  <c:v>32.869565217391305</c:v>
                </c:pt>
                <c:pt idx="1003">
                  <c:v>29.083333333333332</c:v>
                </c:pt>
                <c:pt idx="1004">
                  <c:v>29.083333333333332</c:v>
                </c:pt>
                <c:pt idx="1005">
                  <c:v>29.083333333333332</c:v>
                </c:pt>
                <c:pt idx="1006">
                  <c:v>29.083333333333332</c:v>
                </c:pt>
                <c:pt idx="1007">
                  <c:v>29.083333333333332</c:v>
                </c:pt>
                <c:pt idx="1008">
                  <c:v>29.083333333333332</c:v>
                </c:pt>
                <c:pt idx="1009">
                  <c:v>25.24</c:v>
                </c:pt>
                <c:pt idx="1010">
                  <c:v>25.24</c:v>
                </c:pt>
                <c:pt idx="1011">
                  <c:v>25.24</c:v>
                </c:pt>
                <c:pt idx="1012">
                  <c:v>24.25</c:v>
                </c:pt>
                <c:pt idx="1013">
                  <c:v>30.047619047619047</c:v>
                </c:pt>
                <c:pt idx="1014">
                  <c:v>30.047619047619047</c:v>
                </c:pt>
                <c:pt idx="1015">
                  <c:v>29.80952380952381</c:v>
                </c:pt>
                <c:pt idx="1016">
                  <c:v>29.80952380952381</c:v>
                </c:pt>
                <c:pt idx="1017">
                  <c:v>29.80952380952381</c:v>
                </c:pt>
                <c:pt idx="1018">
                  <c:v>27.90909090909091</c:v>
                </c:pt>
                <c:pt idx="1019">
                  <c:v>27.90909090909091</c:v>
                </c:pt>
                <c:pt idx="1020">
                  <c:v>27.90909090909091</c:v>
                </c:pt>
                <c:pt idx="1021">
                  <c:v>24.842105263157894</c:v>
                </c:pt>
                <c:pt idx="1022">
                  <c:v>26.764705882352942</c:v>
                </c:pt>
                <c:pt idx="1023">
                  <c:v>26.764705882352942</c:v>
                </c:pt>
                <c:pt idx="1024">
                  <c:v>26.764705882352942</c:v>
                </c:pt>
                <c:pt idx="1025">
                  <c:v>26.764705882352942</c:v>
                </c:pt>
                <c:pt idx="1026">
                  <c:v>33.799999999999997</c:v>
                </c:pt>
                <c:pt idx="1027">
                  <c:v>33.799999999999997</c:v>
                </c:pt>
                <c:pt idx="1028">
                  <c:v>28.454545454545453</c:v>
                </c:pt>
                <c:pt idx="1029">
                  <c:v>27.555555555555557</c:v>
                </c:pt>
                <c:pt idx="1030">
                  <c:v>27.555555555555557</c:v>
                </c:pt>
                <c:pt idx="1031">
                  <c:v>26</c:v>
                </c:pt>
                <c:pt idx="1032">
                  <c:v>26</c:v>
                </c:pt>
                <c:pt idx="1033">
                  <c:v>23.285714285714285</c:v>
                </c:pt>
                <c:pt idx="1034">
                  <c:v>38.111111111111114</c:v>
                </c:pt>
                <c:pt idx="1035">
                  <c:v>38.111111111111114</c:v>
                </c:pt>
                <c:pt idx="1036">
                  <c:v>38.111111111111114</c:v>
                </c:pt>
                <c:pt idx="1037">
                  <c:v>40.700000000000003</c:v>
                </c:pt>
                <c:pt idx="1038">
                  <c:v>33.916666666666664</c:v>
                </c:pt>
                <c:pt idx="1039">
                  <c:v>33.916666666666664</c:v>
                </c:pt>
                <c:pt idx="1040">
                  <c:v>33.916666666666664</c:v>
                </c:pt>
                <c:pt idx="1041">
                  <c:v>36.428571428571431</c:v>
                </c:pt>
                <c:pt idx="1042">
                  <c:v>36.428571428571431</c:v>
                </c:pt>
                <c:pt idx="1043">
                  <c:v>41.428571428571431</c:v>
                </c:pt>
                <c:pt idx="1044">
                  <c:v>41.428571428571431</c:v>
                </c:pt>
                <c:pt idx="1045">
                  <c:v>40.3125</c:v>
                </c:pt>
                <c:pt idx="1046">
                  <c:v>40.3125</c:v>
                </c:pt>
                <c:pt idx="1047">
                  <c:v>40.3125</c:v>
                </c:pt>
                <c:pt idx="1048">
                  <c:v>40.3125</c:v>
                </c:pt>
                <c:pt idx="1049">
                  <c:v>38.0625</c:v>
                </c:pt>
                <c:pt idx="1050">
                  <c:v>33.470588235294116</c:v>
                </c:pt>
                <c:pt idx="1051">
                  <c:v>33.470588235294116</c:v>
                </c:pt>
                <c:pt idx="1052">
                  <c:v>33.470588235294116</c:v>
                </c:pt>
                <c:pt idx="1053">
                  <c:v>33.470588235294116</c:v>
                </c:pt>
                <c:pt idx="1054">
                  <c:v>31.684210526315791</c:v>
                </c:pt>
                <c:pt idx="1055">
                  <c:v>31.684210526315791</c:v>
                </c:pt>
                <c:pt idx="1056">
                  <c:v>31.684210526315791</c:v>
                </c:pt>
                <c:pt idx="1057">
                  <c:v>32.111111111111114</c:v>
                </c:pt>
                <c:pt idx="1058">
                  <c:v>32.111111111111114</c:v>
                </c:pt>
                <c:pt idx="1059">
                  <c:v>29.894736842105264</c:v>
                </c:pt>
                <c:pt idx="1060">
                  <c:v>29.894736842105264</c:v>
                </c:pt>
                <c:pt idx="1061">
                  <c:v>29.894736842105264</c:v>
                </c:pt>
                <c:pt idx="1062">
                  <c:v>32.421052631578945</c:v>
                </c:pt>
                <c:pt idx="1063">
                  <c:v>32.421052631578945</c:v>
                </c:pt>
                <c:pt idx="1064">
                  <c:v>33.25</c:v>
                </c:pt>
                <c:pt idx="1065">
                  <c:v>30.615384615384617</c:v>
                </c:pt>
                <c:pt idx="1066">
                  <c:v>30.615384615384617</c:v>
                </c:pt>
                <c:pt idx="1067">
                  <c:v>27.727272727272727</c:v>
                </c:pt>
                <c:pt idx="1068">
                  <c:v>30.3</c:v>
                </c:pt>
                <c:pt idx="1069">
                  <c:v>46.454545454545453</c:v>
                </c:pt>
                <c:pt idx="1070">
                  <c:v>46.454545454545453</c:v>
                </c:pt>
                <c:pt idx="1071">
                  <c:v>46.454545454545453</c:v>
                </c:pt>
                <c:pt idx="1072">
                  <c:v>46.454545454545453</c:v>
                </c:pt>
                <c:pt idx="1073">
                  <c:v>38.4</c:v>
                </c:pt>
                <c:pt idx="1074">
                  <c:v>40.799999999999997</c:v>
                </c:pt>
                <c:pt idx="1075">
                  <c:v>39</c:v>
                </c:pt>
                <c:pt idx="1076">
                  <c:v>39</c:v>
                </c:pt>
                <c:pt idx="1077">
                  <c:v>39</c:v>
                </c:pt>
                <c:pt idx="1078">
                  <c:v>39</c:v>
                </c:pt>
                <c:pt idx="1079">
                  <c:v>38.666666666666664</c:v>
                </c:pt>
                <c:pt idx="1080">
                  <c:v>38.666666666666664</c:v>
                </c:pt>
                <c:pt idx="1081">
                  <c:v>38.666666666666664</c:v>
                </c:pt>
                <c:pt idx="1082">
                  <c:v>38.666666666666664</c:v>
                </c:pt>
                <c:pt idx="1083">
                  <c:v>41.352941176470587</c:v>
                </c:pt>
                <c:pt idx="1084">
                  <c:v>41.352941176470587</c:v>
                </c:pt>
                <c:pt idx="1085">
                  <c:v>41.352941176470587</c:v>
                </c:pt>
                <c:pt idx="1086">
                  <c:v>29.142857142857142</c:v>
                </c:pt>
                <c:pt idx="1087">
                  <c:v>29.5</c:v>
                </c:pt>
                <c:pt idx="1088">
                  <c:v>25</c:v>
                </c:pt>
                <c:pt idx="1089">
                  <c:v>28.066666666666666</c:v>
                </c:pt>
                <c:pt idx="1090">
                  <c:v>35.428571428571431</c:v>
                </c:pt>
                <c:pt idx="1091">
                  <c:v>35.428571428571431</c:v>
                </c:pt>
                <c:pt idx="1092">
                  <c:v>35.428571428571431</c:v>
                </c:pt>
                <c:pt idx="1093">
                  <c:v>32.857142857142854</c:v>
                </c:pt>
                <c:pt idx="1094">
                  <c:v>32.857142857142854</c:v>
                </c:pt>
                <c:pt idx="1095">
                  <c:v>32.857142857142854</c:v>
                </c:pt>
                <c:pt idx="1096">
                  <c:v>32.857142857142854</c:v>
                </c:pt>
                <c:pt idx="1097">
                  <c:v>31.2</c:v>
                </c:pt>
                <c:pt idx="1098">
                  <c:v>31.2</c:v>
                </c:pt>
                <c:pt idx="1099">
                  <c:v>31.2</c:v>
                </c:pt>
                <c:pt idx="1100">
                  <c:v>31.2</c:v>
                </c:pt>
                <c:pt idx="1101">
                  <c:v>29.375</c:v>
                </c:pt>
                <c:pt idx="1102">
                  <c:v>29.375</c:v>
                </c:pt>
                <c:pt idx="1103">
                  <c:v>29.375</c:v>
                </c:pt>
                <c:pt idx="1104">
                  <c:v>31.526315789473685</c:v>
                </c:pt>
                <c:pt idx="1105">
                  <c:v>31.526315789473685</c:v>
                </c:pt>
                <c:pt idx="1106">
                  <c:v>31.526315789473685</c:v>
                </c:pt>
                <c:pt idx="1107">
                  <c:v>31.526315789473685</c:v>
                </c:pt>
                <c:pt idx="1108">
                  <c:v>31.578947368421051</c:v>
                </c:pt>
                <c:pt idx="1109">
                  <c:v>24.666666666666668</c:v>
                </c:pt>
                <c:pt idx="1110">
                  <c:v>24.666666666666668</c:v>
                </c:pt>
                <c:pt idx="1111">
                  <c:v>29.3125</c:v>
                </c:pt>
                <c:pt idx="1112">
                  <c:v>29.3125</c:v>
                </c:pt>
                <c:pt idx="1113">
                  <c:v>31</c:v>
                </c:pt>
                <c:pt idx="1114">
                  <c:v>31</c:v>
                </c:pt>
                <c:pt idx="1115">
                  <c:v>28.941176470588236</c:v>
                </c:pt>
                <c:pt idx="1116">
                  <c:v>28.941176470588236</c:v>
                </c:pt>
                <c:pt idx="1117">
                  <c:v>28.941176470588236</c:v>
                </c:pt>
                <c:pt idx="1118">
                  <c:v>38.588235294117645</c:v>
                </c:pt>
                <c:pt idx="1119">
                  <c:v>38.588235294117645</c:v>
                </c:pt>
                <c:pt idx="1120">
                  <c:v>38.588235294117645</c:v>
                </c:pt>
                <c:pt idx="1121">
                  <c:v>45.93333333333333</c:v>
                </c:pt>
                <c:pt idx="1122">
                  <c:v>45.93333333333333</c:v>
                </c:pt>
                <c:pt idx="1123">
                  <c:v>42.058823529411768</c:v>
                </c:pt>
                <c:pt idx="1124">
                  <c:v>42.058823529411768</c:v>
                </c:pt>
                <c:pt idx="1125">
                  <c:v>42.058823529411768</c:v>
                </c:pt>
                <c:pt idx="1126">
                  <c:v>46.684210526315788</c:v>
                </c:pt>
                <c:pt idx="1127">
                  <c:v>46.684210526315788</c:v>
                </c:pt>
                <c:pt idx="1128">
                  <c:v>46.684210526315788</c:v>
                </c:pt>
                <c:pt idx="1129">
                  <c:v>46.684210526315788</c:v>
                </c:pt>
                <c:pt idx="1130">
                  <c:v>47.555555555555557</c:v>
                </c:pt>
                <c:pt idx="1131">
                  <c:v>43.5</c:v>
                </c:pt>
                <c:pt idx="1132">
                  <c:v>43.5</c:v>
                </c:pt>
                <c:pt idx="1133">
                  <c:v>46.388888888888886</c:v>
                </c:pt>
                <c:pt idx="1134">
                  <c:v>46.388888888888886</c:v>
                </c:pt>
                <c:pt idx="1135">
                  <c:v>46.388888888888886</c:v>
                </c:pt>
                <c:pt idx="1136">
                  <c:v>39.736842105263158</c:v>
                </c:pt>
                <c:pt idx="1137">
                  <c:v>39.736842105263158</c:v>
                </c:pt>
                <c:pt idx="1138">
                  <c:v>39.736842105263158</c:v>
                </c:pt>
                <c:pt idx="1139">
                  <c:v>39.736842105263158</c:v>
                </c:pt>
                <c:pt idx="1140">
                  <c:v>36.421052631578945</c:v>
                </c:pt>
                <c:pt idx="1141">
                  <c:v>36.421052631578945</c:v>
                </c:pt>
                <c:pt idx="1142">
                  <c:v>40.352941176470587</c:v>
                </c:pt>
                <c:pt idx="1143">
                  <c:v>36.571428571428569</c:v>
                </c:pt>
                <c:pt idx="1144">
                  <c:v>30.625</c:v>
                </c:pt>
                <c:pt idx="1145">
                  <c:v>30.625</c:v>
                </c:pt>
                <c:pt idx="1146">
                  <c:v>30.625</c:v>
                </c:pt>
                <c:pt idx="1147">
                  <c:v>34.529411764705884</c:v>
                </c:pt>
                <c:pt idx="1148">
                  <c:v>34.529411764705884</c:v>
                </c:pt>
                <c:pt idx="1149">
                  <c:v>34.529411764705884</c:v>
                </c:pt>
                <c:pt idx="1150">
                  <c:v>32.266666666666666</c:v>
                </c:pt>
                <c:pt idx="1151">
                  <c:v>41.666666666666664</c:v>
                </c:pt>
                <c:pt idx="1152">
                  <c:v>41.666666666666664</c:v>
                </c:pt>
                <c:pt idx="1153">
                  <c:v>41.666666666666664</c:v>
                </c:pt>
                <c:pt idx="1154">
                  <c:v>41.666666666666664</c:v>
                </c:pt>
                <c:pt idx="1155">
                  <c:v>33.846153846153847</c:v>
                </c:pt>
                <c:pt idx="1156">
                  <c:v>38.785714285714285</c:v>
                </c:pt>
                <c:pt idx="1157">
                  <c:v>38.785714285714285</c:v>
                </c:pt>
                <c:pt idx="1158">
                  <c:v>42.857142857142854</c:v>
                </c:pt>
                <c:pt idx="1159">
                  <c:v>42.857142857142854</c:v>
                </c:pt>
                <c:pt idx="1160">
                  <c:v>42.857142857142854</c:v>
                </c:pt>
                <c:pt idx="1161">
                  <c:v>40.07692307692308</c:v>
                </c:pt>
                <c:pt idx="1162">
                  <c:v>40.07692307692308</c:v>
                </c:pt>
                <c:pt idx="1163">
                  <c:v>40.07692307692308</c:v>
                </c:pt>
                <c:pt idx="1164">
                  <c:v>32.75</c:v>
                </c:pt>
                <c:pt idx="1165">
                  <c:v>32.75</c:v>
                </c:pt>
                <c:pt idx="1166">
                  <c:v>32.75</c:v>
                </c:pt>
                <c:pt idx="1167">
                  <c:v>35.9375</c:v>
                </c:pt>
                <c:pt idx="1168">
                  <c:v>35.9375</c:v>
                </c:pt>
                <c:pt idx="1169">
                  <c:v>35.9375</c:v>
                </c:pt>
                <c:pt idx="1170">
                  <c:v>35.9375</c:v>
                </c:pt>
                <c:pt idx="1171">
                  <c:v>41.823529411764703</c:v>
                </c:pt>
                <c:pt idx="1172">
                  <c:v>41.823529411764703</c:v>
                </c:pt>
                <c:pt idx="1173">
                  <c:v>40.549999999999997</c:v>
                </c:pt>
                <c:pt idx="1174">
                  <c:v>40.549999999999997</c:v>
                </c:pt>
                <c:pt idx="1175">
                  <c:v>40.549999999999997</c:v>
                </c:pt>
                <c:pt idx="1176">
                  <c:v>40.549999999999997</c:v>
                </c:pt>
                <c:pt idx="1177">
                  <c:v>40.549999999999997</c:v>
                </c:pt>
                <c:pt idx="1178">
                  <c:v>39.277777777777779</c:v>
                </c:pt>
                <c:pt idx="1179">
                  <c:v>42.2</c:v>
                </c:pt>
                <c:pt idx="1180">
                  <c:v>42.2</c:v>
                </c:pt>
                <c:pt idx="1181">
                  <c:v>42.2</c:v>
                </c:pt>
                <c:pt idx="1182">
                  <c:v>42.2</c:v>
                </c:pt>
                <c:pt idx="1183">
                  <c:v>42.2</c:v>
                </c:pt>
                <c:pt idx="1184">
                  <c:v>40.210526315789473</c:v>
                </c:pt>
                <c:pt idx="1185">
                  <c:v>40.210526315789473</c:v>
                </c:pt>
                <c:pt idx="1186">
                  <c:v>34.941176470588232</c:v>
                </c:pt>
                <c:pt idx="1187">
                  <c:v>34.941176470588232</c:v>
                </c:pt>
                <c:pt idx="1188">
                  <c:v>36.941176470588232</c:v>
                </c:pt>
                <c:pt idx="1189">
                  <c:v>36.941176470588232</c:v>
                </c:pt>
                <c:pt idx="1190">
                  <c:v>36.928571428571431</c:v>
                </c:pt>
                <c:pt idx="1191">
                  <c:v>36.928571428571431</c:v>
                </c:pt>
                <c:pt idx="1192">
                  <c:v>33.722222222222221</c:v>
                </c:pt>
                <c:pt idx="1193">
                  <c:v>33.722222222222221</c:v>
                </c:pt>
                <c:pt idx="1194">
                  <c:v>33.722222222222221</c:v>
                </c:pt>
                <c:pt idx="1195">
                  <c:v>33.722222222222221</c:v>
                </c:pt>
                <c:pt idx="1196">
                  <c:v>33.722222222222221</c:v>
                </c:pt>
                <c:pt idx="1197">
                  <c:v>32.549999999999997</c:v>
                </c:pt>
                <c:pt idx="1198">
                  <c:v>32.549999999999997</c:v>
                </c:pt>
                <c:pt idx="1199">
                  <c:v>32.941176470588232</c:v>
                </c:pt>
                <c:pt idx="1200">
                  <c:v>32.941176470588232</c:v>
                </c:pt>
                <c:pt idx="1201">
                  <c:v>37.866666666666667</c:v>
                </c:pt>
                <c:pt idx="1202">
                  <c:v>37.866666666666667</c:v>
                </c:pt>
                <c:pt idx="1203">
                  <c:v>31.785714285714285</c:v>
                </c:pt>
                <c:pt idx="1204">
                  <c:v>25.8</c:v>
                </c:pt>
                <c:pt idx="1205">
                  <c:v>25.8</c:v>
                </c:pt>
                <c:pt idx="1206">
                  <c:v>25.8</c:v>
                </c:pt>
                <c:pt idx="1207">
                  <c:v>27.545454545454547</c:v>
                </c:pt>
                <c:pt idx="1208">
                  <c:v>30.727272727272727</c:v>
                </c:pt>
                <c:pt idx="1209">
                  <c:v>30.727272727272727</c:v>
                </c:pt>
                <c:pt idx="1210">
                  <c:v>32.700000000000003</c:v>
                </c:pt>
                <c:pt idx="1211">
                  <c:v>30.636363636363637</c:v>
                </c:pt>
                <c:pt idx="1212">
                  <c:v>32.5</c:v>
                </c:pt>
                <c:pt idx="1213">
                  <c:v>36.428571428571431</c:v>
                </c:pt>
                <c:pt idx="1214">
                  <c:v>44.285714285714285</c:v>
                </c:pt>
                <c:pt idx="1215">
                  <c:v>36.666666666666664</c:v>
                </c:pt>
                <c:pt idx="1216">
                  <c:v>36.666666666666664</c:v>
                </c:pt>
                <c:pt idx="1217">
                  <c:v>37.666666666666664</c:v>
                </c:pt>
                <c:pt idx="1218">
                  <c:v>61</c:v>
                </c:pt>
                <c:pt idx="1219">
                  <c:v>61</c:v>
                </c:pt>
                <c:pt idx="1220">
                  <c:v>61</c:v>
                </c:pt>
                <c:pt idx="1221">
                  <c:v>61</c:v>
                </c:pt>
                <c:pt idx="1222">
                  <c:v>60.090909090909093</c:v>
                </c:pt>
                <c:pt idx="1223">
                  <c:v>60.090909090909093</c:v>
                </c:pt>
                <c:pt idx="1224">
                  <c:v>64.571428571428569</c:v>
                </c:pt>
                <c:pt idx="1225">
                  <c:v>64.571428571428569</c:v>
                </c:pt>
                <c:pt idx="1226">
                  <c:v>64.571428571428569</c:v>
                </c:pt>
                <c:pt idx="1227">
                  <c:v>64.571428571428569</c:v>
                </c:pt>
                <c:pt idx="1228">
                  <c:v>61.357142857142854</c:v>
                </c:pt>
                <c:pt idx="1229">
                  <c:v>69.461538461538467</c:v>
                </c:pt>
                <c:pt idx="1230">
                  <c:v>69.461538461538467</c:v>
                </c:pt>
                <c:pt idx="1231">
                  <c:v>77.333333333333329</c:v>
                </c:pt>
                <c:pt idx="1232">
                  <c:v>80.5</c:v>
                </c:pt>
                <c:pt idx="1233">
                  <c:v>76.5</c:v>
                </c:pt>
                <c:pt idx="1234">
                  <c:v>76.5</c:v>
                </c:pt>
                <c:pt idx="1235">
                  <c:v>71.285714285714292</c:v>
                </c:pt>
                <c:pt idx="1236">
                  <c:v>71.285714285714292</c:v>
                </c:pt>
                <c:pt idx="1237">
                  <c:v>71.285714285714292</c:v>
                </c:pt>
                <c:pt idx="1238">
                  <c:v>75.333333333333329</c:v>
                </c:pt>
                <c:pt idx="1239">
                  <c:v>75.333333333333329</c:v>
                </c:pt>
                <c:pt idx="1240">
                  <c:v>69.888888888888886</c:v>
                </c:pt>
                <c:pt idx="1241">
                  <c:v>71.727272727272734</c:v>
                </c:pt>
                <c:pt idx="1242">
                  <c:v>71.727272727272734</c:v>
                </c:pt>
                <c:pt idx="1243">
                  <c:v>70</c:v>
                </c:pt>
                <c:pt idx="1244">
                  <c:v>70</c:v>
                </c:pt>
                <c:pt idx="1245">
                  <c:v>65.333333333333329</c:v>
                </c:pt>
                <c:pt idx="1246">
                  <c:v>71.833333333333329</c:v>
                </c:pt>
                <c:pt idx="1247">
                  <c:v>71.833333333333329</c:v>
                </c:pt>
                <c:pt idx="1248">
                  <c:v>71.833333333333329</c:v>
                </c:pt>
                <c:pt idx="1249">
                  <c:v>75.857142857142861</c:v>
                </c:pt>
                <c:pt idx="1250">
                  <c:v>72.5</c:v>
                </c:pt>
                <c:pt idx="1251">
                  <c:v>80.333333333333329</c:v>
                </c:pt>
                <c:pt idx="1252">
                  <c:v>72.599999999999994</c:v>
                </c:pt>
                <c:pt idx="1253">
                  <c:v>72.599999999999994</c:v>
                </c:pt>
                <c:pt idx="1254">
                  <c:v>71.400000000000006</c:v>
                </c:pt>
                <c:pt idx="1255">
                  <c:v>74.166666666666671</c:v>
                </c:pt>
                <c:pt idx="1256">
                  <c:v>78.2</c:v>
                </c:pt>
                <c:pt idx="1257">
                  <c:v>83</c:v>
                </c:pt>
                <c:pt idx="1258">
                  <c:v>95</c:v>
                </c:pt>
                <c:pt idx="1259">
                  <c:v>97.75</c:v>
                </c:pt>
                <c:pt idx="1260">
                  <c:v>107</c:v>
                </c:pt>
                <c:pt idx="1261">
                  <c:v>105</c:v>
                </c:pt>
                <c:pt idx="1262">
                  <c:v>100</c:v>
                </c:pt>
                <c:pt idx="1263">
                  <c:v>77.5</c:v>
                </c:pt>
                <c:pt idx="1264">
                  <c:v>81.5</c:v>
                </c:pt>
                <c:pt idx="1265">
                  <c:v>84.5</c:v>
                </c:pt>
                <c:pt idx="1266">
                  <c:v>84.5</c:v>
                </c:pt>
                <c:pt idx="1267">
                  <c:v>87</c:v>
                </c:pt>
                <c:pt idx="1268">
                  <c:v>93.5</c:v>
                </c:pt>
                <c:pt idx="1269">
                  <c:v>92</c:v>
                </c:pt>
                <c:pt idx="1270">
                  <c:v>1000</c:v>
                </c:pt>
                <c:pt idx="1271">
                  <c:v>1000</c:v>
                </c:pt>
                <c:pt idx="1272">
                  <c:v>1000</c:v>
                </c:pt>
                <c:pt idx="1273">
                  <c:v>963.5</c:v>
                </c:pt>
                <c:pt idx="1274">
                  <c:v>935.8</c:v>
                </c:pt>
                <c:pt idx="1275">
                  <c:v>888.8</c:v>
                </c:pt>
                <c:pt idx="1276">
                  <c:v>824.2</c:v>
                </c:pt>
                <c:pt idx="1277">
                  <c:v>824.2</c:v>
                </c:pt>
                <c:pt idx="1278">
                  <c:v>860.5</c:v>
                </c:pt>
                <c:pt idx="1279">
                  <c:v>907</c:v>
                </c:pt>
                <c:pt idx="1280">
                  <c:v>907</c:v>
                </c:pt>
                <c:pt idx="1281">
                  <c:v>946.16666666666663</c:v>
                </c:pt>
                <c:pt idx="1282">
                  <c:v>953.85714285714289</c:v>
                </c:pt>
                <c:pt idx="1283">
                  <c:v>1000</c:v>
                </c:pt>
                <c:pt idx="1284">
                  <c:v>1000</c:v>
                </c:pt>
                <c:pt idx="1285">
                  <c:v>1000</c:v>
                </c:pt>
                <c:pt idx="1286">
                  <c:v>1000</c:v>
                </c:pt>
                <c:pt idx="1287">
                  <c:v>1000</c:v>
                </c:pt>
                <c:pt idx="1288">
                  <c:v>1000</c:v>
                </c:pt>
                <c:pt idx="1289">
                  <c:v>1000</c:v>
                </c:pt>
                <c:pt idx="1290">
                  <c:v>996.14285714285711</c:v>
                </c:pt>
                <c:pt idx="1291">
                  <c:v>996.14285714285711</c:v>
                </c:pt>
                <c:pt idx="1292">
                  <c:v>960.2</c:v>
                </c:pt>
                <c:pt idx="1293">
                  <c:v>960.2</c:v>
                </c:pt>
                <c:pt idx="1294">
                  <c:v>931.2</c:v>
                </c:pt>
                <c:pt idx="1295">
                  <c:v>942.66666666666663</c:v>
                </c:pt>
                <c:pt idx="1296">
                  <c:v>950.85714285714289</c:v>
                </c:pt>
                <c:pt idx="1297">
                  <c:v>921.28571428571433</c:v>
                </c:pt>
                <c:pt idx="1298">
                  <c:v>921.28571428571433</c:v>
                </c:pt>
                <c:pt idx="1299">
                  <c:v>898.125</c:v>
                </c:pt>
                <c:pt idx="1300">
                  <c:v>919.625</c:v>
                </c:pt>
                <c:pt idx="1301">
                  <c:v>919.625</c:v>
                </c:pt>
                <c:pt idx="1302">
                  <c:v>944.66666666666663</c:v>
                </c:pt>
                <c:pt idx="1303">
                  <c:v>944.66666666666663</c:v>
                </c:pt>
                <c:pt idx="1304">
                  <c:v>958.5</c:v>
                </c:pt>
                <c:pt idx="1305">
                  <c:v>958.5</c:v>
                </c:pt>
                <c:pt idx="1306">
                  <c:v>958.5</c:v>
                </c:pt>
                <c:pt idx="1307">
                  <c:v>958.5</c:v>
                </c:pt>
                <c:pt idx="1308">
                  <c:v>961.69230769230774</c:v>
                </c:pt>
                <c:pt idx="1309">
                  <c:v>961.69230769230774</c:v>
                </c:pt>
                <c:pt idx="1310">
                  <c:v>979.69230769230774</c:v>
                </c:pt>
                <c:pt idx="1311">
                  <c:v>979.69230769230774</c:v>
                </c:pt>
                <c:pt idx="1312">
                  <c:v>1000</c:v>
                </c:pt>
                <c:pt idx="1313">
                  <c:v>1000</c:v>
                </c:pt>
                <c:pt idx="1314">
                  <c:v>1000</c:v>
                </c:pt>
                <c:pt idx="1315">
                  <c:v>1000</c:v>
                </c:pt>
                <c:pt idx="1316">
                  <c:v>1000</c:v>
                </c:pt>
                <c:pt idx="1317">
                  <c:v>1000</c:v>
                </c:pt>
                <c:pt idx="1318">
                  <c:v>1000</c:v>
                </c:pt>
                <c:pt idx="1319">
                  <c:v>1000</c:v>
                </c:pt>
                <c:pt idx="1320">
                  <c:v>1000</c:v>
                </c:pt>
                <c:pt idx="1321">
                  <c:v>1000</c:v>
                </c:pt>
                <c:pt idx="1322">
                  <c:v>1019</c:v>
                </c:pt>
                <c:pt idx="1323">
                  <c:v>1019</c:v>
                </c:pt>
                <c:pt idx="1324">
                  <c:v>1014.25</c:v>
                </c:pt>
                <c:pt idx="1325">
                  <c:v>1014.25</c:v>
                </c:pt>
                <c:pt idx="1326">
                  <c:v>1014.25</c:v>
                </c:pt>
                <c:pt idx="1327">
                  <c:v>1019</c:v>
                </c:pt>
                <c:pt idx="1328">
                  <c:v>999.42857142857144</c:v>
                </c:pt>
                <c:pt idx="1329">
                  <c:v>955.66666666666663</c:v>
                </c:pt>
                <c:pt idx="1330">
                  <c:v>962</c:v>
                </c:pt>
                <c:pt idx="1331">
                  <c:v>905.4</c:v>
                </c:pt>
                <c:pt idx="1332">
                  <c:v>921.16666666666663</c:v>
                </c:pt>
                <c:pt idx="1333">
                  <c:v>921.16666666666663</c:v>
                </c:pt>
                <c:pt idx="1334">
                  <c:v>949.28571428571433</c:v>
                </c:pt>
                <c:pt idx="1335">
                  <c:v>949.28571428571433</c:v>
                </c:pt>
                <c:pt idx="1336">
                  <c:v>970.42857142857144</c:v>
                </c:pt>
                <c:pt idx="1337">
                  <c:v>977</c:v>
                </c:pt>
                <c:pt idx="1338">
                  <c:v>977</c:v>
                </c:pt>
                <c:pt idx="1339">
                  <c:v>977</c:v>
                </c:pt>
                <c:pt idx="1340">
                  <c:v>1000</c:v>
                </c:pt>
                <c:pt idx="1341">
                  <c:v>1000</c:v>
                </c:pt>
                <c:pt idx="1342">
                  <c:v>1000</c:v>
                </c:pt>
                <c:pt idx="1343">
                  <c:v>1000</c:v>
                </c:pt>
                <c:pt idx="1344">
                  <c:v>1000</c:v>
                </c:pt>
                <c:pt idx="1345">
                  <c:v>1000</c:v>
                </c:pt>
                <c:pt idx="1346">
                  <c:v>1000</c:v>
                </c:pt>
                <c:pt idx="1347">
                  <c:v>1000</c:v>
                </c:pt>
                <c:pt idx="1348">
                  <c:v>1000</c:v>
                </c:pt>
                <c:pt idx="1349">
                  <c:v>1000</c:v>
                </c:pt>
                <c:pt idx="1350">
                  <c:v>1000</c:v>
                </c:pt>
                <c:pt idx="1351">
                  <c:v>1000</c:v>
                </c:pt>
                <c:pt idx="1352">
                  <c:v>1000</c:v>
                </c:pt>
                <c:pt idx="1353">
                  <c:v>1000</c:v>
                </c:pt>
                <c:pt idx="1354">
                  <c:v>1000</c:v>
                </c:pt>
                <c:pt idx="1355">
                  <c:v>1000</c:v>
                </c:pt>
                <c:pt idx="1356">
                  <c:v>1000</c:v>
                </c:pt>
                <c:pt idx="1357">
                  <c:v>1009.5</c:v>
                </c:pt>
                <c:pt idx="1358">
                  <c:v>1012.4285714285714</c:v>
                </c:pt>
                <c:pt idx="1359">
                  <c:v>1012.4285714285714</c:v>
                </c:pt>
                <c:pt idx="1360">
                  <c:v>1010.875</c:v>
                </c:pt>
                <c:pt idx="1361">
                  <c:v>1010.875</c:v>
                </c:pt>
                <c:pt idx="1362">
                  <c:v>1014.5</c:v>
                </c:pt>
                <c:pt idx="1363">
                  <c:v>995.57142857142856</c:v>
                </c:pt>
                <c:pt idx="1364">
                  <c:v>952</c:v>
                </c:pt>
                <c:pt idx="1365">
                  <c:v>952</c:v>
                </c:pt>
                <c:pt idx="1366">
                  <c:v>881.71428571428567</c:v>
                </c:pt>
                <c:pt idx="1367">
                  <c:v>881.71428571428567</c:v>
                </c:pt>
                <c:pt idx="1368">
                  <c:v>881.71428571428567</c:v>
                </c:pt>
                <c:pt idx="1369">
                  <c:v>896.5</c:v>
                </c:pt>
                <c:pt idx="1370">
                  <c:v>917.2</c:v>
                </c:pt>
                <c:pt idx="1371">
                  <c:v>917.2</c:v>
                </c:pt>
                <c:pt idx="1372">
                  <c:v>917.2</c:v>
                </c:pt>
                <c:pt idx="1373">
                  <c:v>929</c:v>
                </c:pt>
                <c:pt idx="1374">
                  <c:v>958.6</c:v>
                </c:pt>
                <c:pt idx="1375">
                  <c:v>958.6</c:v>
                </c:pt>
                <c:pt idx="1376">
                  <c:v>962.36363636363637</c:v>
                </c:pt>
                <c:pt idx="1377">
                  <c:v>1000</c:v>
                </c:pt>
                <c:pt idx="1378">
                  <c:v>1000</c:v>
                </c:pt>
                <c:pt idx="1379">
                  <c:v>1000</c:v>
                </c:pt>
                <c:pt idx="1380">
                  <c:v>1000</c:v>
                </c:pt>
                <c:pt idx="1381">
                  <c:v>1000</c:v>
                </c:pt>
                <c:pt idx="1382">
                  <c:v>1000</c:v>
                </c:pt>
                <c:pt idx="1383">
                  <c:v>1000</c:v>
                </c:pt>
                <c:pt idx="1384">
                  <c:v>1000</c:v>
                </c:pt>
                <c:pt idx="1385">
                  <c:v>1000</c:v>
                </c:pt>
                <c:pt idx="1386">
                  <c:v>1000</c:v>
                </c:pt>
                <c:pt idx="1387">
                  <c:v>1000</c:v>
                </c:pt>
                <c:pt idx="1388">
                  <c:v>1000</c:v>
                </c:pt>
                <c:pt idx="1389">
                  <c:v>1000</c:v>
                </c:pt>
                <c:pt idx="1390">
                  <c:v>1000</c:v>
                </c:pt>
                <c:pt idx="1391">
                  <c:v>1000</c:v>
                </c:pt>
                <c:pt idx="1392">
                  <c:v>1000</c:v>
                </c:pt>
                <c:pt idx="1393">
                  <c:v>1000</c:v>
                </c:pt>
                <c:pt idx="1394">
                  <c:v>1019.3333333333334</c:v>
                </c:pt>
                <c:pt idx="1395">
                  <c:v>1019.3333333333334</c:v>
                </c:pt>
                <c:pt idx="1396">
                  <c:v>1028.8571428571429</c:v>
                </c:pt>
                <c:pt idx="1397">
                  <c:v>1025.6666666666667</c:v>
                </c:pt>
                <c:pt idx="1398">
                  <c:v>1025.6666666666667</c:v>
                </c:pt>
                <c:pt idx="1399">
                  <c:v>1025.6666666666667</c:v>
                </c:pt>
                <c:pt idx="1400">
                  <c:v>1024.5714285714287</c:v>
                </c:pt>
                <c:pt idx="1401">
                  <c:v>994.5</c:v>
                </c:pt>
                <c:pt idx="1402">
                  <c:v>980.16666666666663</c:v>
                </c:pt>
                <c:pt idx="1403">
                  <c:v>985.125</c:v>
                </c:pt>
                <c:pt idx="1404">
                  <c:v>985.125</c:v>
                </c:pt>
                <c:pt idx="1405">
                  <c:v>940.83333333333337</c:v>
                </c:pt>
                <c:pt idx="1406">
                  <c:v>949.28571428571433</c:v>
                </c:pt>
                <c:pt idx="1407">
                  <c:v>963</c:v>
                </c:pt>
                <c:pt idx="1408">
                  <c:v>963</c:v>
                </c:pt>
                <c:pt idx="1409">
                  <c:v>974.125</c:v>
                </c:pt>
                <c:pt idx="1410">
                  <c:v>979.3</c:v>
                </c:pt>
                <c:pt idx="1411">
                  <c:v>979.3</c:v>
                </c:pt>
                <c:pt idx="1412">
                  <c:v>979.3</c:v>
                </c:pt>
                <c:pt idx="1413">
                  <c:v>979.3</c:v>
                </c:pt>
                <c:pt idx="1414">
                  <c:v>979.3</c:v>
                </c:pt>
                <c:pt idx="1415">
                  <c:v>984.07692307692309</c:v>
                </c:pt>
                <c:pt idx="1416">
                  <c:v>984.07692307692309</c:v>
                </c:pt>
                <c:pt idx="1417">
                  <c:v>984.07692307692309</c:v>
                </c:pt>
                <c:pt idx="1418">
                  <c:v>1000</c:v>
                </c:pt>
                <c:pt idx="1419">
                  <c:v>1000</c:v>
                </c:pt>
                <c:pt idx="1420">
                  <c:v>1000</c:v>
                </c:pt>
                <c:pt idx="1421">
                  <c:v>1000</c:v>
                </c:pt>
                <c:pt idx="1422">
                  <c:v>1000</c:v>
                </c:pt>
                <c:pt idx="1423">
                  <c:v>1000</c:v>
                </c:pt>
                <c:pt idx="1424">
                  <c:v>1000</c:v>
                </c:pt>
                <c:pt idx="1425">
                  <c:v>1000</c:v>
                </c:pt>
                <c:pt idx="1426">
                  <c:v>1000</c:v>
                </c:pt>
                <c:pt idx="1427">
                  <c:v>1000</c:v>
                </c:pt>
                <c:pt idx="1428">
                  <c:v>1000</c:v>
                </c:pt>
                <c:pt idx="1429">
                  <c:v>1000</c:v>
                </c:pt>
                <c:pt idx="1430">
                  <c:v>1000</c:v>
                </c:pt>
                <c:pt idx="1431">
                  <c:v>1000</c:v>
                </c:pt>
                <c:pt idx="1432">
                  <c:v>1000</c:v>
                </c:pt>
                <c:pt idx="1433">
                  <c:v>1000</c:v>
                </c:pt>
                <c:pt idx="1434">
                  <c:v>1000</c:v>
                </c:pt>
                <c:pt idx="1435">
                  <c:v>1000</c:v>
                </c:pt>
                <c:pt idx="1436">
                  <c:v>1000</c:v>
                </c:pt>
                <c:pt idx="1437">
                  <c:v>1027.375</c:v>
                </c:pt>
                <c:pt idx="1438">
                  <c:v>1027.375</c:v>
                </c:pt>
                <c:pt idx="1439">
                  <c:v>1027.375</c:v>
                </c:pt>
                <c:pt idx="1440">
                  <c:v>1027.375</c:v>
                </c:pt>
                <c:pt idx="1441">
                  <c:v>1029.2</c:v>
                </c:pt>
                <c:pt idx="1442">
                  <c:v>1036.5</c:v>
                </c:pt>
                <c:pt idx="1443">
                  <c:v>1033.6923076923076</c:v>
                </c:pt>
                <c:pt idx="1444">
                  <c:v>1033.6923076923076</c:v>
                </c:pt>
                <c:pt idx="1445">
                  <c:v>1033.6923076923076</c:v>
                </c:pt>
                <c:pt idx="1446">
                  <c:v>1029.2</c:v>
                </c:pt>
                <c:pt idx="1447">
                  <c:v>1029.2</c:v>
                </c:pt>
                <c:pt idx="1448">
                  <c:v>1029.2</c:v>
                </c:pt>
                <c:pt idx="1449">
                  <c:v>1029.2</c:v>
                </c:pt>
                <c:pt idx="1450">
                  <c:v>970.4</c:v>
                </c:pt>
                <c:pt idx="1451">
                  <c:v>970.4</c:v>
                </c:pt>
                <c:pt idx="1452">
                  <c:v>970.4</c:v>
                </c:pt>
                <c:pt idx="1453">
                  <c:v>927.77777777777783</c:v>
                </c:pt>
                <c:pt idx="1454">
                  <c:v>927.77777777777783</c:v>
                </c:pt>
                <c:pt idx="1455">
                  <c:v>891.66666666666663</c:v>
                </c:pt>
                <c:pt idx="1456">
                  <c:v>918.75</c:v>
                </c:pt>
                <c:pt idx="1457">
                  <c:v>918.75</c:v>
                </c:pt>
                <c:pt idx="1458">
                  <c:v>927.77777777777783</c:v>
                </c:pt>
                <c:pt idx="1459">
                  <c:v>940.90909090909088</c:v>
                </c:pt>
                <c:pt idx="1460">
                  <c:v>940.90909090909088</c:v>
                </c:pt>
                <c:pt idx="1461">
                  <c:v>960.66666666666663</c:v>
                </c:pt>
                <c:pt idx="1462">
                  <c:v>1000</c:v>
                </c:pt>
                <c:pt idx="1463">
                  <c:v>1000</c:v>
                </c:pt>
                <c:pt idx="1464">
                  <c:v>1000</c:v>
                </c:pt>
                <c:pt idx="1465">
                  <c:v>1000</c:v>
                </c:pt>
                <c:pt idx="1466">
                  <c:v>1000</c:v>
                </c:pt>
                <c:pt idx="1467">
                  <c:v>1000</c:v>
                </c:pt>
                <c:pt idx="1468">
                  <c:v>1000</c:v>
                </c:pt>
                <c:pt idx="1469">
                  <c:v>1000</c:v>
                </c:pt>
                <c:pt idx="1470">
                  <c:v>1000</c:v>
                </c:pt>
                <c:pt idx="1471">
                  <c:v>1014.75</c:v>
                </c:pt>
                <c:pt idx="1472">
                  <c:v>1014.75</c:v>
                </c:pt>
                <c:pt idx="1473">
                  <c:v>1011.8</c:v>
                </c:pt>
                <c:pt idx="1474">
                  <c:v>1014.75</c:v>
                </c:pt>
                <c:pt idx="1475">
                  <c:v>994</c:v>
                </c:pt>
                <c:pt idx="1476">
                  <c:v>975.16666666666663</c:v>
                </c:pt>
                <c:pt idx="1477">
                  <c:v>958.4</c:v>
                </c:pt>
                <c:pt idx="1478">
                  <c:v>965.33333333333337</c:v>
                </c:pt>
                <c:pt idx="1479">
                  <c:v>970.28571428571433</c:v>
                </c:pt>
                <c:pt idx="1480">
                  <c:v>970.28571428571433</c:v>
                </c:pt>
                <c:pt idx="1481">
                  <c:v>970.28571428571433</c:v>
                </c:pt>
                <c:pt idx="1482">
                  <c:v>1000</c:v>
                </c:pt>
                <c:pt idx="1483">
                  <c:v>1000</c:v>
                </c:pt>
                <c:pt idx="1484">
                  <c:v>1000</c:v>
                </c:pt>
                <c:pt idx="1485">
                  <c:v>1000</c:v>
                </c:pt>
                <c:pt idx="1486">
                  <c:v>1000</c:v>
                </c:pt>
                <c:pt idx="1487">
                  <c:v>1000</c:v>
                </c:pt>
                <c:pt idx="1488">
                  <c:v>1000</c:v>
                </c:pt>
                <c:pt idx="1489">
                  <c:v>1000</c:v>
                </c:pt>
                <c:pt idx="1490">
                  <c:v>1000</c:v>
                </c:pt>
                <c:pt idx="1491">
                  <c:v>1000</c:v>
                </c:pt>
                <c:pt idx="1492">
                  <c:v>1000</c:v>
                </c:pt>
                <c:pt idx="1493">
                  <c:v>1000</c:v>
                </c:pt>
                <c:pt idx="1494">
                  <c:v>1000</c:v>
                </c:pt>
                <c:pt idx="1495">
                  <c:v>1000</c:v>
                </c:pt>
                <c:pt idx="1496">
                  <c:v>1000</c:v>
                </c:pt>
                <c:pt idx="1497">
                  <c:v>1000</c:v>
                </c:pt>
                <c:pt idx="1498">
                  <c:v>1000</c:v>
                </c:pt>
                <c:pt idx="1499">
                  <c:v>1000</c:v>
                </c:pt>
                <c:pt idx="1500">
                  <c:v>1000</c:v>
                </c:pt>
                <c:pt idx="1501">
                  <c:v>1000</c:v>
                </c:pt>
                <c:pt idx="1502">
                  <c:v>1000</c:v>
                </c:pt>
                <c:pt idx="1503">
                  <c:v>1020.5</c:v>
                </c:pt>
                <c:pt idx="1504">
                  <c:v>1020.5</c:v>
                </c:pt>
                <c:pt idx="1505">
                  <c:v>1020.5</c:v>
                </c:pt>
                <c:pt idx="1506">
                  <c:v>1018.6363636363636</c:v>
                </c:pt>
                <c:pt idx="1507">
                  <c:v>1044.0999999999999</c:v>
                </c:pt>
                <c:pt idx="1508">
                  <c:v>1044.0999999999999</c:v>
                </c:pt>
                <c:pt idx="1509">
                  <c:v>1044.0999999999999</c:v>
                </c:pt>
                <c:pt idx="1510">
                  <c:v>1048.1818181818182</c:v>
                </c:pt>
                <c:pt idx="1511">
                  <c:v>1048.1818181818182</c:v>
                </c:pt>
                <c:pt idx="1512">
                  <c:v>1053.5454545454545</c:v>
                </c:pt>
                <c:pt idx="1513">
                  <c:v>1056.2727272727273</c:v>
                </c:pt>
                <c:pt idx="1514">
                  <c:v>1042.6666666666667</c:v>
                </c:pt>
                <c:pt idx="1515">
                  <c:v>1036.1111111111111</c:v>
                </c:pt>
                <c:pt idx="1516">
                  <c:v>980.33333333333337</c:v>
                </c:pt>
                <c:pt idx="1517">
                  <c:v>980.33333333333337</c:v>
                </c:pt>
                <c:pt idx="1518">
                  <c:v>974.71428571428567</c:v>
                </c:pt>
                <c:pt idx="1519">
                  <c:v>974.71428571428567</c:v>
                </c:pt>
                <c:pt idx="1520">
                  <c:v>970.42857142857144</c:v>
                </c:pt>
                <c:pt idx="1521">
                  <c:v>977.875</c:v>
                </c:pt>
                <c:pt idx="1522">
                  <c:v>977.875</c:v>
                </c:pt>
                <c:pt idx="1523">
                  <c:v>985.25</c:v>
                </c:pt>
                <c:pt idx="1524">
                  <c:v>988.2</c:v>
                </c:pt>
                <c:pt idx="1525">
                  <c:v>988.2</c:v>
                </c:pt>
                <c:pt idx="1526">
                  <c:v>1000</c:v>
                </c:pt>
                <c:pt idx="1527">
                  <c:v>1000</c:v>
                </c:pt>
                <c:pt idx="1528">
                  <c:v>1000</c:v>
                </c:pt>
                <c:pt idx="1529">
                  <c:v>1000</c:v>
                </c:pt>
                <c:pt idx="1530">
                  <c:v>1000</c:v>
                </c:pt>
                <c:pt idx="1531">
                  <c:v>1000</c:v>
                </c:pt>
                <c:pt idx="1532">
                  <c:v>1000</c:v>
                </c:pt>
                <c:pt idx="1533">
                  <c:v>1000</c:v>
                </c:pt>
                <c:pt idx="1534">
                  <c:v>1000</c:v>
                </c:pt>
                <c:pt idx="1535">
                  <c:v>1000</c:v>
                </c:pt>
                <c:pt idx="1536">
                  <c:v>1000</c:v>
                </c:pt>
                <c:pt idx="1537">
                  <c:v>1000</c:v>
                </c:pt>
                <c:pt idx="1538">
                  <c:v>1000</c:v>
                </c:pt>
                <c:pt idx="1539">
                  <c:v>1000</c:v>
                </c:pt>
                <c:pt idx="1540">
                  <c:v>1000</c:v>
                </c:pt>
                <c:pt idx="1541">
                  <c:v>1000</c:v>
                </c:pt>
                <c:pt idx="1542">
                  <c:v>1000</c:v>
                </c:pt>
                <c:pt idx="1543">
                  <c:v>1058.75</c:v>
                </c:pt>
                <c:pt idx="1544">
                  <c:v>1058.75</c:v>
                </c:pt>
                <c:pt idx="1545">
                  <c:v>1058.75</c:v>
                </c:pt>
                <c:pt idx="1546">
                  <c:v>1070.5</c:v>
                </c:pt>
                <c:pt idx="1547">
                  <c:v>1070.5</c:v>
                </c:pt>
                <c:pt idx="1548">
                  <c:v>1099.25</c:v>
                </c:pt>
                <c:pt idx="1549">
                  <c:v>1106.75</c:v>
                </c:pt>
                <c:pt idx="1550">
                  <c:v>1106.75</c:v>
                </c:pt>
                <c:pt idx="1551">
                  <c:v>1023.2222222222222</c:v>
                </c:pt>
                <c:pt idx="1552">
                  <c:v>1023.2222222222222</c:v>
                </c:pt>
                <c:pt idx="1553">
                  <c:v>1023.2222222222222</c:v>
                </c:pt>
                <c:pt idx="1554">
                  <c:v>1023.2222222222222</c:v>
                </c:pt>
                <c:pt idx="1555">
                  <c:v>1019</c:v>
                </c:pt>
                <c:pt idx="1556">
                  <c:v>1019</c:v>
                </c:pt>
                <c:pt idx="1557">
                  <c:v>1016.0769230769231</c:v>
                </c:pt>
                <c:pt idx="1558">
                  <c:v>1016.0769230769231</c:v>
                </c:pt>
                <c:pt idx="1559">
                  <c:v>1000</c:v>
                </c:pt>
                <c:pt idx="1560">
                  <c:v>1000</c:v>
                </c:pt>
                <c:pt idx="1561">
                  <c:v>1000</c:v>
                </c:pt>
                <c:pt idx="1562">
                  <c:v>1000</c:v>
                </c:pt>
                <c:pt idx="1563">
                  <c:v>1000</c:v>
                </c:pt>
                <c:pt idx="1564">
                  <c:v>1000</c:v>
                </c:pt>
                <c:pt idx="1565">
                  <c:v>1000</c:v>
                </c:pt>
                <c:pt idx="1566">
                  <c:v>1000</c:v>
                </c:pt>
                <c:pt idx="1567">
                  <c:v>1000</c:v>
                </c:pt>
                <c:pt idx="1568">
                  <c:v>1000</c:v>
                </c:pt>
                <c:pt idx="1569">
                  <c:v>1000</c:v>
                </c:pt>
                <c:pt idx="1570">
                  <c:v>1000</c:v>
                </c:pt>
                <c:pt idx="1571">
                  <c:v>1000</c:v>
                </c:pt>
                <c:pt idx="1572">
                  <c:v>1000</c:v>
                </c:pt>
                <c:pt idx="1573">
                  <c:v>1025.875</c:v>
                </c:pt>
                <c:pt idx="1574">
                  <c:v>1038.4000000000001</c:v>
                </c:pt>
                <c:pt idx="1575">
                  <c:v>1038.4000000000001</c:v>
                </c:pt>
                <c:pt idx="1576">
                  <c:v>1048</c:v>
                </c:pt>
                <c:pt idx="1577">
                  <c:v>1038.4000000000001</c:v>
                </c:pt>
                <c:pt idx="1578">
                  <c:v>1038.4000000000001</c:v>
                </c:pt>
                <c:pt idx="1579">
                  <c:v>1048</c:v>
                </c:pt>
                <c:pt idx="1580">
                  <c:v>1048</c:v>
                </c:pt>
                <c:pt idx="1581">
                  <c:v>1017.7</c:v>
                </c:pt>
                <c:pt idx="1582">
                  <c:v>1017.7</c:v>
                </c:pt>
                <c:pt idx="1583">
                  <c:v>1017.7</c:v>
                </c:pt>
                <c:pt idx="1584">
                  <c:v>994</c:v>
                </c:pt>
                <c:pt idx="1585">
                  <c:v>994</c:v>
                </c:pt>
                <c:pt idx="1586">
                  <c:v>994.5454545454545</c:v>
                </c:pt>
                <c:pt idx="1587">
                  <c:v>994.5454545454545</c:v>
                </c:pt>
                <c:pt idx="1588">
                  <c:v>993.33333333333337</c:v>
                </c:pt>
                <c:pt idx="1589">
                  <c:v>994.5454545454545</c:v>
                </c:pt>
                <c:pt idx="1590">
                  <c:v>994.5454545454545</c:v>
                </c:pt>
                <c:pt idx="1591">
                  <c:v>994.5454545454545</c:v>
                </c:pt>
                <c:pt idx="1592">
                  <c:v>1000</c:v>
                </c:pt>
                <c:pt idx="1593">
                  <c:v>1000</c:v>
                </c:pt>
                <c:pt idx="1594">
                  <c:v>1000</c:v>
                </c:pt>
                <c:pt idx="1595">
                  <c:v>1000</c:v>
                </c:pt>
                <c:pt idx="1596">
                  <c:v>1000</c:v>
                </c:pt>
                <c:pt idx="1597">
                  <c:v>1000</c:v>
                </c:pt>
                <c:pt idx="1598">
                  <c:v>1000</c:v>
                </c:pt>
                <c:pt idx="1599">
                  <c:v>1000</c:v>
                </c:pt>
                <c:pt idx="1600">
                  <c:v>1000</c:v>
                </c:pt>
                <c:pt idx="1601">
                  <c:v>1000</c:v>
                </c:pt>
                <c:pt idx="1602">
                  <c:v>1000</c:v>
                </c:pt>
                <c:pt idx="1603">
                  <c:v>1000</c:v>
                </c:pt>
                <c:pt idx="1604">
                  <c:v>1000</c:v>
                </c:pt>
                <c:pt idx="1605">
                  <c:v>1000</c:v>
                </c:pt>
                <c:pt idx="1606">
                  <c:v>1000</c:v>
                </c:pt>
                <c:pt idx="1607">
                  <c:v>1000</c:v>
                </c:pt>
                <c:pt idx="1608">
                  <c:v>1000</c:v>
                </c:pt>
                <c:pt idx="1609">
                  <c:v>1000</c:v>
                </c:pt>
                <c:pt idx="1610">
                  <c:v>1000</c:v>
                </c:pt>
                <c:pt idx="1611">
                  <c:v>1000</c:v>
                </c:pt>
                <c:pt idx="1612">
                  <c:v>1018.8181818181819</c:v>
                </c:pt>
                <c:pt idx="1613">
                  <c:v>1018.8181818181819</c:v>
                </c:pt>
                <c:pt idx="1614">
                  <c:v>1018.8181818181819</c:v>
                </c:pt>
                <c:pt idx="1615">
                  <c:v>1038.5</c:v>
                </c:pt>
                <c:pt idx="1616">
                  <c:v>1055</c:v>
                </c:pt>
                <c:pt idx="1617">
                  <c:v>1067.7142857142858</c:v>
                </c:pt>
                <c:pt idx="1618">
                  <c:v>1059.2222222222222</c:v>
                </c:pt>
                <c:pt idx="1619">
                  <c:v>1059.2222222222222</c:v>
                </c:pt>
                <c:pt idx="1620">
                  <c:v>1062.5555555555557</c:v>
                </c:pt>
                <c:pt idx="1621">
                  <c:v>1022.25</c:v>
                </c:pt>
                <c:pt idx="1622">
                  <c:v>1022.25</c:v>
                </c:pt>
                <c:pt idx="1623">
                  <c:v>1022.25</c:v>
                </c:pt>
                <c:pt idx="1624">
                  <c:v>1019.7777777777778</c:v>
                </c:pt>
                <c:pt idx="1625">
                  <c:v>1019.7777777777778</c:v>
                </c:pt>
                <c:pt idx="1626">
                  <c:v>1009.8888888888889</c:v>
                </c:pt>
                <c:pt idx="1627">
                  <c:v>1003.75</c:v>
                </c:pt>
                <c:pt idx="1628">
                  <c:v>1000</c:v>
                </c:pt>
                <c:pt idx="1629">
                  <c:v>1000</c:v>
                </c:pt>
                <c:pt idx="1630">
                  <c:v>1000</c:v>
                </c:pt>
                <c:pt idx="1631">
                  <c:v>1000</c:v>
                </c:pt>
                <c:pt idx="1632">
                  <c:v>1000</c:v>
                </c:pt>
                <c:pt idx="1633">
                  <c:v>1000</c:v>
                </c:pt>
                <c:pt idx="1634">
                  <c:v>1000</c:v>
                </c:pt>
                <c:pt idx="1635">
                  <c:v>1000</c:v>
                </c:pt>
                <c:pt idx="1636">
                  <c:v>1000</c:v>
                </c:pt>
                <c:pt idx="1637">
                  <c:v>1000</c:v>
                </c:pt>
                <c:pt idx="1638">
                  <c:v>1036.625</c:v>
                </c:pt>
                <c:pt idx="1639">
                  <c:v>1036.625</c:v>
                </c:pt>
                <c:pt idx="1640">
                  <c:v>1069.875</c:v>
                </c:pt>
                <c:pt idx="1641">
                  <c:v>1062.1111111111111</c:v>
                </c:pt>
                <c:pt idx="1642">
                  <c:v>1069.875</c:v>
                </c:pt>
                <c:pt idx="1643">
                  <c:v>1062.1111111111111</c:v>
                </c:pt>
                <c:pt idx="1644">
                  <c:v>1062.1111111111111</c:v>
                </c:pt>
                <c:pt idx="1645">
                  <c:v>1055.9000000000001</c:v>
                </c:pt>
                <c:pt idx="1646">
                  <c:v>1055.9000000000001</c:v>
                </c:pt>
                <c:pt idx="1647">
                  <c:v>1066.25</c:v>
                </c:pt>
                <c:pt idx="1648">
                  <c:v>1066.25</c:v>
                </c:pt>
                <c:pt idx="1649">
                  <c:v>1066.25</c:v>
                </c:pt>
                <c:pt idx="1650">
                  <c:v>1045.6363636363637</c:v>
                </c:pt>
                <c:pt idx="1651">
                  <c:v>1024.5833333333333</c:v>
                </c:pt>
                <c:pt idx="1652">
                  <c:v>1024.5833333333333</c:v>
                </c:pt>
                <c:pt idx="1653">
                  <c:v>1032.7777777777778</c:v>
                </c:pt>
                <c:pt idx="1654">
                  <c:v>1036.875</c:v>
                </c:pt>
                <c:pt idx="1655">
                  <c:v>1009.8333333333334</c:v>
                </c:pt>
                <c:pt idx="1656">
                  <c:v>1000</c:v>
                </c:pt>
                <c:pt idx="1657">
                  <c:v>1000</c:v>
                </c:pt>
                <c:pt idx="1658">
                  <c:v>1000</c:v>
                </c:pt>
                <c:pt idx="1659">
                  <c:v>1000</c:v>
                </c:pt>
                <c:pt idx="1660">
                  <c:v>1000</c:v>
                </c:pt>
                <c:pt idx="1661">
                  <c:v>1000</c:v>
                </c:pt>
                <c:pt idx="1662">
                  <c:v>1000</c:v>
                </c:pt>
                <c:pt idx="1663">
                  <c:v>1000</c:v>
                </c:pt>
                <c:pt idx="1664">
                  <c:v>1000</c:v>
                </c:pt>
                <c:pt idx="1665">
                  <c:v>1000</c:v>
                </c:pt>
                <c:pt idx="1666">
                  <c:v>1000</c:v>
                </c:pt>
                <c:pt idx="1667">
                  <c:v>1000</c:v>
                </c:pt>
                <c:pt idx="1668">
                  <c:v>1000</c:v>
                </c:pt>
                <c:pt idx="1669">
                  <c:v>1000</c:v>
                </c:pt>
                <c:pt idx="1670">
                  <c:v>992.5</c:v>
                </c:pt>
                <c:pt idx="1671">
                  <c:v>970.5</c:v>
                </c:pt>
                <c:pt idx="1672">
                  <c:v>976.4</c:v>
                </c:pt>
                <c:pt idx="1673">
                  <c:v>955.83333333333337</c:v>
                </c:pt>
                <c:pt idx="1674">
                  <c:v>955.83333333333337</c:v>
                </c:pt>
                <c:pt idx="1675">
                  <c:v>962.14285714285711</c:v>
                </c:pt>
                <c:pt idx="1676">
                  <c:v>962.14285714285711</c:v>
                </c:pt>
                <c:pt idx="1677">
                  <c:v>941.125</c:v>
                </c:pt>
                <c:pt idx="1678">
                  <c:v>941.125</c:v>
                </c:pt>
                <c:pt idx="1679">
                  <c:v>952.9</c:v>
                </c:pt>
                <c:pt idx="1680">
                  <c:v>952.9</c:v>
                </c:pt>
                <c:pt idx="1681">
                  <c:v>911.5454545454545</c:v>
                </c:pt>
                <c:pt idx="1682">
                  <c:v>911.5454545454545</c:v>
                </c:pt>
                <c:pt idx="1683">
                  <c:v>911.5454545454545</c:v>
                </c:pt>
                <c:pt idx="1684">
                  <c:v>924.90909090909088</c:v>
                </c:pt>
                <c:pt idx="1685">
                  <c:v>924.90909090909088</c:v>
                </c:pt>
                <c:pt idx="1686">
                  <c:v>936.46153846153845</c:v>
                </c:pt>
                <c:pt idx="1687">
                  <c:v>936.46153846153845</c:v>
                </c:pt>
                <c:pt idx="1688">
                  <c:v>936.46153846153845</c:v>
                </c:pt>
                <c:pt idx="1689">
                  <c:v>936.46153846153845</c:v>
                </c:pt>
                <c:pt idx="1690">
                  <c:v>960.66666666666663</c:v>
                </c:pt>
                <c:pt idx="1691">
                  <c:v>960.66666666666663</c:v>
                </c:pt>
                <c:pt idx="1692">
                  <c:v>960.66666666666663</c:v>
                </c:pt>
                <c:pt idx="1693">
                  <c:v>960.66666666666663</c:v>
                </c:pt>
                <c:pt idx="1694">
                  <c:v>1000</c:v>
                </c:pt>
                <c:pt idx="1695">
                  <c:v>1000</c:v>
                </c:pt>
                <c:pt idx="1696">
                  <c:v>1000</c:v>
                </c:pt>
                <c:pt idx="1697">
                  <c:v>1000</c:v>
                </c:pt>
                <c:pt idx="1698">
                  <c:v>1000</c:v>
                </c:pt>
                <c:pt idx="1699">
                  <c:v>1000</c:v>
                </c:pt>
                <c:pt idx="1700">
                  <c:v>1000</c:v>
                </c:pt>
                <c:pt idx="1701">
                  <c:v>1000</c:v>
                </c:pt>
                <c:pt idx="1702">
                  <c:v>1000</c:v>
                </c:pt>
                <c:pt idx="1703">
                  <c:v>1000</c:v>
                </c:pt>
                <c:pt idx="1704">
                  <c:v>1000</c:v>
                </c:pt>
                <c:pt idx="1705">
                  <c:v>1000</c:v>
                </c:pt>
                <c:pt idx="1706">
                  <c:v>1000</c:v>
                </c:pt>
                <c:pt idx="1707">
                  <c:v>1000</c:v>
                </c:pt>
                <c:pt idx="1708">
                  <c:v>1000</c:v>
                </c:pt>
                <c:pt idx="1709">
                  <c:v>1000</c:v>
                </c:pt>
                <c:pt idx="1710">
                  <c:v>1000</c:v>
                </c:pt>
                <c:pt idx="1711">
                  <c:v>1000</c:v>
                </c:pt>
                <c:pt idx="1712">
                  <c:v>1000</c:v>
                </c:pt>
                <c:pt idx="1713">
                  <c:v>1000</c:v>
                </c:pt>
                <c:pt idx="1714">
                  <c:v>1000</c:v>
                </c:pt>
                <c:pt idx="1715">
                  <c:v>1000</c:v>
                </c:pt>
                <c:pt idx="1716">
                  <c:v>987</c:v>
                </c:pt>
                <c:pt idx="1717">
                  <c:v>987</c:v>
                </c:pt>
                <c:pt idx="1718">
                  <c:v>987</c:v>
                </c:pt>
                <c:pt idx="1719">
                  <c:v>897.25</c:v>
                </c:pt>
                <c:pt idx="1720">
                  <c:v>897.25</c:v>
                </c:pt>
                <c:pt idx="1721">
                  <c:v>897.25</c:v>
                </c:pt>
                <c:pt idx="1722">
                  <c:v>908.66666666666663</c:v>
                </c:pt>
                <c:pt idx="1723">
                  <c:v>908.66666666666663</c:v>
                </c:pt>
                <c:pt idx="1724">
                  <c:v>882.5</c:v>
                </c:pt>
                <c:pt idx="1725">
                  <c:v>882.5</c:v>
                </c:pt>
                <c:pt idx="1726">
                  <c:v>882.5</c:v>
                </c:pt>
                <c:pt idx="1727">
                  <c:v>882.5</c:v>
                </c:pt>
                <c:pt idx="1728">
                  <c:v>870.7</c:v>
                </c:pt>
                <c:pt idx="1729">
                  <c:v>916</c:v>
                </c:pt>
                <c:pt idx="1730">
                  <c:v>916</c:v>
                </c:pt>
                <c:pt idx="1731">
                  <c:v>1000</c:v>
                </c:pt>
                <c:pt idx="1732">
                  <c:v>1000</c:v>
                </c:pt>
                <c:pt idx="1733">
                  <c:v>1000</c:v>
                </c:pt>
                <c:pt idx="1734">
                  <c:v>1000</c:v>
                </c:pt>
                <c:pt idx="1735">
                  <c:v>1000</c:v>
                </c:pt>
                <c:pt idx="1736">
                  <c:v>1000</c:v>
                </c:pt>
                <c:pt idx="1737">
                  <c:v>1000</c:v>
                </c:pt>
                <c:pt idx="1738">
                  <c:v>1000</c:v>
                </c:pt>
                <c:pt idx="1739">
                  <c:v>1000</c:v>
                </c:pt>
                <c:pt idx="1740">
                  <c:v>1000</c:v>
                </c:pt>
                <c:pt idx="1741">
                  <c:v>1000</c:v>
                </c:pt>
                <c:pt idx="1742">
                  <c:v>1000</c:v>
                </c:pt>
                <c:pt idx="1743">
                  <c:v>1000</c:v>
                </c:pt>
                <c:pt idx="1744">
                  <c:v>1000</c:v>
                </c:pt>
                <c:pt idx="1745">
                  <c:v>1000</c:v>
                </c:pt>
                <c:pt idx="1746">
                  <c:v>1000</c:v>
                </c:pt>
                <c:pt idx="1747">
                  <c:v>1003.1111111111111</c:v>
                </c:pt>
                <c:pt idx="1748">
                  <c:v>1003.1111111111111</c:v>
                </c:pt>
                <c:pt idx="1749">
                  <c:v>985.1</c:v>
                </c:pt>
                <c:pt idx="1750">
                  <c:v>985.1</c:v>
                </c:pt>
                <c:pt idx="1751">
                  <c:v>985.1</c:v>
                </c:pt>
                <c:pt idx="1752">
                  <c:v>970.25</c:v>
                </c:pt>
                <c:pt idx="1753">
                  <c:v>970.25</c:v>
                </c:pt>
                <c:pt idx="1754">
                  <c:v>955.66666666666663</c:v>
                </c:pt>
                <c:pt idx="1755">
                  <c:v>928.14285714285711</c:v>
                </c:pt>
                <c:pt idx="1756">
                  <c:v>921</c:v>
                </c:pt>
                <c:pt idx="1757">
                  <c:v>952.6</c:v>
                </c:pt>
                <c:pt idx="1758">
                  <c:v>952.6</c:v>
                </c:pt>
                <c:pt idx="1759">
                  <c:v>966.14285714285711</c:v>
                </c:pt>
                <c:pt idx="1760">
                  <c:v>966.14285714285711</c:v>
                </c:pt>
                <c:pt idx="1761">
                  <c:v>966.14285714285711</c:v>
                </c:pt>
                <c:pt idx="1762">
                  <c:v>1000</c:v>
                </c:pt>
                <c:pt idx="1763">
                  <c:v>1000</c:v>
                </c:pt>
                <c:pt idx="1764">
                  <c:v>1000</c:v>
                </c:pt>
                <c:pt idx="1765">
                  <c:v>1000</c:v>
                </c:pt>
                <c:pt idx="1766">
                  <c:v>1000</c:v>
                </c:pt>
                <c:pt idx="1767">
                  <c:v>1000</c:v>
                </c:pt>
                <c:pt idx="1768">
                  <c:v>1000</c:v>
                </c:pt>
                <c:pt idx="1769">
                  <c:v>1000</c:v>
                </c:pt>
                <c:pt idx="1770">
                  <c:v>1000</c:v>
                </c:pt>
                <c:pt idx="1771">
                  <c:v>1000</c:v>
                </c:pt>
                <c:pt idx="1772">
                  <c:v>1000</c:v>
                </c:pt>
                <c:pt idx="1773">
                  <c:v>1000</c:v>
                </c:pt>
                <c:pt idx="1774">
                  <c:v>1000</c:v>
                </c:pt>
                <c:pt idx="1775">
                  <c:v>1000</c:v>
                </c:pt>
                <c:pt idx="1776">
                  <c:v>1000</c:v>
                </c:pt>
                <c:pt idx="1777">
                  <c:v>1011</c:v>
                </c:pt>
                <c:pt idx="1778">
                  <c:v>1011</c:v>
                </c:pt>
                <c:pt idx="1779">
                  <c:v>1011</c:v>
                </c:pt>
                <c:pt idx="1780">
                  <c:v>1003.625</c:v>
                </c:pt>
                <c:pt idx="1781">
                  <c:v>1003.625</c:v>
                </c:pt>
                <c:pt idx="1782">
                  <c:v>1004.1428571428571</c:v>
                </c:pt>
                <c:pt idx="1783">
                  <c:v>1004.1428571428571</c:v>
                </c:pt>
                <c:pt idx="1784">
                  <c:v>991.57142857142856</c:v>
                </c:pt>
                <c:pt idx="1785">
                  <c:v>974.125</c:v>
                </c:pt>
                <c:pt idx="1786">
                  <c:v>937.66666666666663</c:v>
                </c:pt>
                <c:pt idx="1787">
                  <c:v>937.66666666666663</c:v>
                </c:pt>
                <c:pt idx="1788">
                  <c:v>914.66666666666663</c:v>
                </c:pt>
                <c:pt idx="1789">
                  <c:v>923.2</c:v>
                </c:pt>
                <c:pt idx="1790">
                  <c:v>921.22222222222217</c:v>
                </c:pt>
                <c:pt idx="1791">
                  <c:v>919.85714285714289</c:v>
                </c:pt>
                <c:pt idx="1792">
                  <c:v>919.85714285714289</c:v>
                </c:pt>
                <c:pt idx="1793">
                  <c:v>1000</c:v>
                </c:pt>
                <c:pt idx="1794">
                  <c:v>1000</c:v>
                </c:pt>
                <c:pt idx="1795">
                  <c:v>1000</c:v>
                </c:pt>
                <c:pt idx="1796">
                  <c:v>1000</c:v>
                </c:pt>
                <c:pt idx="1797">
                  <c:v>1000</c:v>
                </c:pt>
                <c:pt idx="1798">
                  <c:v>1000</c:v>
                </c:pt>
                <c:pt idx="1799">
                  <c:v>1000</c:v>
                </c:pt>
                <c:pt idx="1800">
                  <c:v>1000</c:v>
                </c:pt>
                <c:pt idx="1801">
                  <c:v>1000</c:v>
                </c:pt>
                <c:pt idx="1802">
                  <c:v>1000</c:v>
                </c:pt>
                <c:pt idx="1803">
                  <c:v>1000</c:v>
                </c:pt>
                <c:pt idx="1804">
                  <c:v>1000</c:v>
                </c:pt>
                <c:pt idx="1805">
                  <c:v>1000</c:v>
                </c:pt>
                <c:pt idx="1806">
                  <c:v>1000</c:v>
                </c:pt>
                <c:pt idx="1807">
                  <c:v>1000</c:v>
                </c:pt>
                <c:pt idx="1808">
                  <c:v>1000</c:v>
                </c:pt>
                <c:pt idx="1809">
                  <c:v>1000</c:v>
                </c:pt>
                <c:pt idx="1810">
                  <c:v>1007.25</c:v>
                </c:pt>
                <c:pt idx="1811">
                  <c:v>1005.8</c:v>
                </c:pt>
                <c:pt idx="1812">
                  <c:v>1005.8</c:v>
                </c:pt>
                <c:pt idx="1813">
                  <c:v>999.83333333333337</c:v>
                </c:pt>
                <c:pt idx="1814">
                  <c:v>992.5</c:v>
                </c:pt>
                <c:pt idx="1815">
                  <c:v>992.5</c:v>
                </c:pt>
                <c:pt idx="1816">
                  <c:v>992.5</c:v>
                </c:pt>
                <c:pt idx="1817">
                  <c:v>992.5</c:v>
                </c:pt>
                <c:pt idx="1818">
                  <c:v>993.33333333333337</c:v>
                </c:pt>
                <c:pt idx="1819">
                  <c:v>979.2</c:v>
                </c:pt>
                <c:pt idx="1820">
                  <c:v>974.125</c:v>
                </c:pt>
                <c:pt idx="1821">
                  <c:v>974.125</c:v>
                </c:pt>
                <c:pt idx="1822">
                  <c:v>978.85714285714289</c:v>
                </c:pt>
                <c:pt idx="1823">
                  <c:v>981.5</c:v>
                </c:pt>
                <c:pt idx="1824">
                  <c:v>981.5</c:v>
                </c:pt>
                <c:pt idx="1825">
                  <c:v>981.5</c:v>
                </c:pt>
                <c:pt idx="1826">
                  <c:v>981.5</c:v>
                </c:pt>
                <c:pt idx="1827">
                  <c:v>1000</c:v>
                </c:pt>
                <c:pt idx="1828">
                  <c:v>1000</c:v>
                </c:pt>
                <c:pt idx="1829">
                  <c:v>1000</c:v>
                </c:pt>
                <c:pt idx="1830">
                  <c:v>1000</c:v>
                </c:pt>
                <c:pt idx="1831">
                  <c:v>1000</c:v>
                </c:pt>
                <c:pt idx="1832">
                  <c:v>1000</c:v>
                </c:pt>
                <c:pt idx="1833">
                  <c:v>1000</c:v>
                </c:pt>
                <c:pt idx="1834">
                  <c:v>1000</c:v>
                </c:pt>
                <c:pt idx="1835">
                  <c:v>1000</c:v>
                </c:pt>
                <c:pt idx="1836">
                  <c:v>1000</c:v>
                </c:pt>
                <c:pt idx="1837">
                  <c:v>1000</c:v>
                </c:pt>
                <c:pt idx="1838">
                  <c:v>1000</c:v>
                </c:pt>
                <c:pt idx="1839">
                  <c:v>1000</c:v>
                </c:pt>
                <c:pt idx="1840">
                  <c:v>1000</c:v>
                </c:pt>
                <c:pt idx="1841">
                  <c:v>1000</c:v>
                </c:pt>
                <c:pt idx="1842">
                  <c:v>1000</c:v>
                </c:pt>
                <c:pt idx="1843">
                  <c:v>1000</c:v>
                </c:pt>
                <c:pt idx="1844">
                  <c:v>1000</c:v>
                </c:pt>
                <c:pt idx="1845">
                  <c:v>1000</c:v>
                </c:pt>
                <c:pt idx="1846">
                  <c:v>1000</c:v>
                </c:pt>
                <c:pt idx="1847">
                  <c:v>1009.8888888888889</c:v>
                </c:pt>
                <c:pt idx="1848">
                  <c:v>1009.8888888888889</c:v>
                </c:pt>
                <c:pt idx="1849">
                  <c:v>1020.7</c:v>
                </c:pt>
                <c:pt idx="1850">
                  <c:v>1020.7</c:v>
                </c:pt>
                <c:pt idx="1851">
                  <c:v>1020.7</c:v>
                </c:pt>
                <c:pt idx="1852">
                  <c:v>1020.7</c:v>
                </c:pt>
                <c:pt idx="1853">
                  <c:v>1023.7</c:v>
                </c:pt>
                <c:pt idx="1854">
                  <c:v>1010.0833333333334</c:v>
                </c:pt>
                <c:pt idx="1855">
                  <c:v>1010.0833333333334</c:v>
                </c:pt>
                <c:pt idx="1856">
                  <c:v>1010.0833333333334</c:v>
                </c:pt>
                <c:pt idx="1857">
                  <c:v>1010.0833333333334</c:v>
                </c:pt>
                <c:pt idx="1858">
                  <c:v>1009.3076923076923</c:v>
                </c:pt>
                <c:pt idx="1859">
                  <c:v>1009.3076923076923</c:v>
                </c:pt>
                <c:pt idx="1860">
                  <c:v>1002.6666666666666</c:v>
                </c:pt>
                <c:pt idx="1861">
                  <c:v>974</c:v>
                </c:pt>
                <c:pt idx="1862">
                  <c:v>970.66666666666663</c:v>
                </c:pt>
                <c:pt idx="1863">
                  <c:v>978.85714285714289</c:v>
                </c:pt>
                <c:pt idx="1864">
                  <c:v>978.85714285714289</c:v>
                </c:pt>
                <c:pt idx="1865">
                  <c:v>975.33333333333337</c:v>
                </c:pt>
                <c:pt idx="1866">
                  <c:v>975.33333333333337</c:v>
                </c:pt>
                <c:pt idx="1867">
                  <c:v>1000</c:v>
                </c:pt>
                <c:pt idx="1868">
                  <c:v>1000</c:v>
                </c:pt>
                <c:pt idx="1869">
                  <c:v>1000</c:v>
                </c:pt>
                <c:pt idx="1870">
                  <c:v>1000</c:v>
                </c:pt>
                <c:pt idx="1871">
                  <c:v>1000</c:v>
                </c:pt>
                <c:pt idx="1872">
                  <c:v>1000</c:v>
                </c:pt>
                <c:pt idx="1873">
                  <c:v>1000</c:v>
                </c:pt>
                <c:pt idx="1874">
                  <c:v>1000</c:v>
                </c:pt>
                <c:pt idx="1875">
                  <c:v>1000</c:v>
                </c:pt>
                <c:pt idx="1876">
                  <c:v>1000</c:v>
                </c:pt>
                <c:pt idx="1877">
                  <c:v>1000</c:v>
                </c:pt>
                <c:pt idx="1878">
                  <c:v>1000</c:v>
                </c:pt>
              </c:numCache>
            </c:numRef>
          </c:val>
          <c:smooth val="0"/>
          <c:extLst>
            <c:ext xmlns:c16="http://schemas.microsoft.com/office/drawing/2014/chart" uri="{C3380CC4-5D6E-409C-BE32-E72D297353CC}">
              <c16:uniqueId val="{00000000-676B-408A-9DF6-E02EFEB23061}"/>
            </c:ext>
          </c:extLst>
        </c:ser>
        <c:ser>
          <c:idx val="1"/>
          <c:order val="1"/>
          <c:tx>
            <c:strRef>
              <c:f>'4 Moving Average Table'!$E$1</c:f>
              <c:strCache>
                <c:ptCount val="1"/>
                <c:pt idx="0">
                  <c:v>Moving Average (Excl. Backlog/Error)</c:v>
                </c:pt>
              </c:strCache>
            </c:strRef>
          </c:tx>
          <c:spPr>
            <a:ln w="28575" cap="rnd">
              <a:solidFill>
                <a:schemeClr val="accent1">
                  <a:tint val="77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Table'!$E$2:$E$1880</c:f>
              <c:numCache>
                <c:formatCode>General</c:formatCode>
                <c:ptCount val="1879"/>
                <c:pt idx="0">
                  <c:v>2</c:v>
                </c:pt>
                <c:pt idx="1">
                  <c:v>1.6666666666666667</c:v>
                </c:pt>
                <c:pt idx="2">
                  <c:v>1.6666666666666667</c:v>
                </c:pt>
                <c:pt idx="3">
                  <c:v>4.2857142857142856</c:v>
                </c:pt>
                <c:pt idx="4">
                  <c:v>4.2857142857142856</c:v>
                </c:pt>
                <c:pt idx="5">
                  <c:v>4.2857142857142856</c:v>
                </c:pt>
                <c:pt idx="6">
                  <c:v>4.2857142857142856</c:v>
                </c:pt>
                <c:pt idx="7">
                  <c:v>5.5</c:v>
                </c:pt>
                <c:pt idx="8">
                  <c:v>5.5</c:v>
                </c:pt>
                <c:pt idx="9">
                  <c:v>7.1428571428571432</c:v>
                </c:pt>
                <c:pt idx="10">
                  <c:v>7</c:v>
                </c:pt>
                <c:pt idx="11">
                  <c:v>3.5</c:v>
                </c:pt>
                <c:pt idx="12">
                  <c:v>3.5</c:v>
                </c:pt>
                <c:pt idx="13">
                  <c:v>3.8</c:v>
                </c:pt>
                <c:pt idx="14">
                  <c:v>3.8</c:v>
                </c:pt>
                <c:pt idx="15">
                  <c:v>4.333333333333333</c:v>
                </c:pt>
                <c:pt idx="16">
                  <c:v>4.5999999999999996</c:v>
                </c:pt>
                <c:pt idx="17">
                  <c:v>4.5999999999999996</c:v>
                </c:pt>
                <c:pt idx="18">
                  <c:v>5.1428571428571432</c:v>
                </c:pt>
                <c:pt idx="19">
                  <c:v>5.1428571428571432</c:v>
                </c:pt>
                <c:pt idx="20">
                  <c:v>5</c:v>
                </c:pt>
                <c:pt idx="21">
                  <c:v>5</c:v>
                </c:pt>
                <c:pt idx="22">
                  <c:v>4.8571428571428568</c:v>
                </c:pt>
                <c:pt idx="23">
                  <c:v>5.333333333333333</c:v>
                </c:pt>
                <c:pt idx="24">
                  <c:v>5.333333333333333</c:v>
                </c:pt>
                <c:pt idx="25">
                  <c:v>5.0999999999999996</c:v>
                </c:pt>
                <c:pt idx="26">
                  <c:v>5.1818181818181817</c:v>
                </c:pt>
                <c:pt idx="27">
                  <c:v>8.7777777777777786</c:v>
                </c:pt>
                <c:pt idx="28">
                  <c:v>8.7777777777777786</c:v>
                </c:pt>
                <c:pt idx="29">
                  <c:v>9.8000000000000007</c:v>
                </c:pt>
                <c:pt idx="30">
                  <c:v>9.8000000000000007</c:v>
                </c:pt>
                <c:pt idx="31">
                  <c:v>9.8000000000000007</c:v>
                </c:pt>
                <c:pt idx="32">
                  <c:v>9.6</c:v>
                </c:pt>
                <c:pt idx="33">
                  <c:v>9.6</c:v>
                </c:pt>
                <c:pt idx="34">
                  <c:v>9.6</c:v>
                </c:pt>
                <c:pt idx="35">
                  <c:v>11.76923076923077</c:v>
                </c:pt>
                <c:pt idx="36">
                  <c:v>11.76923076923077</c:v>
                </c:pt>
                <c:pt idx="37">
                  <c:v>11.76923076923077</c:v>
                </c:pt>
                <c:pt idx="38">
                  <c:v>11.76923076923077</c:v>
                </c:pt>
                <c:pt idx="39">
                  <c:v>11.615384615384615</c:v>
                </c:pt>
                <c:pt idx="40">
                  <c:v>9.5833333333333339</c:v>
                </c:pt>
                <c:pt idx="41">
                  <c:v>8.8000000000000007</c:v>
                </c:pt>
                <c:pt idx="42">
                  <c:v>10.909090909090908</c:v>
                </c:pt>
                <c:pt idx="43">
                  <c:v>13</c:v>
                </c:pt>
                <c:pt idx="44">
                  <c:v>13</c:v>
                </c:pt>
                <c:pt idx="45">
                  <c:v>16.714285714285715</c:v>
                </c:pt>
                <c:pt idx="46">
                  <c:v>17.75</c:v>
                </c:pt>
                <c:pt idx="47">
                  <c:v>17.75</c:v>
                </c:pt>
                <c:pt idx="48">
                  <c:v>17.888888888888889</c:v>
                </c:pt>
                <c:pt idx="49">
                  <c:v>17.888888888888889</c:v>
                </c:pt>
                <c:pt idx="50">
                  <c:v>19.272727272727273</c:v>
                </c:pt>
                <c:pt idx="51">
                  <c:v>19.272727272727273</c:v>
                </c:pt>
                <c:pt idx="52">
                  <c:v>19.272727272727273</c:v>
                </c:pt>
                <c:pt idx="53">
                  <c:v>18</c:v>
                </c:pt>
                <c:pt idx="54">
                  <c:v>18</c:v>
                </c:pt>
                <c:pt idx="55">
                  <c:v>13.7</c:v>
                </c:pt>
                <c:pt idx="56">
                  <c:v>14.083333333333334</c:v>
                </c:pt>
                <c:pt idx="57">
                  <c:v>14.083333333333334</c:v>
                </c:pt>
                <c:pt idx="58">
                  <c:v>16.53846153846154</c:v>
                </c:pt>
                <c:pt idx="59">
                  <c:v>16.53846153846154</c:v>
                </c:pt>
                <c:pt idx="60">
                  <c:v>16.53846153846154</c:v>
                </c:pt>
                <c:pt idx="61">
                  <c:v>15.846153846153847</c:v>
                </c:pt>
                <c:pt idx="62">
                  <c:v>15.846153846153847</c:v>
                </c:pt>
                <c:pt idx="63">
                  <c:v>14.272727272727273</c:v>
                </c:pt>
                <c:pt idx="64">
                  <c:v>13.916666666666666</c:v>
                </c:pt>
                <c:pt idx="65">
                  <c:v>14.5</c:v>
                </c:pt>
                <c:pt idx="66">
                  <c:v>14.5</c:v>
                </c:pt>
                <c:pt idx="67">
                  <c:v>14.444444444444445</c:v>
                </c:pt>
                <c:pt idx="68">
                  <c:v>14.444444444444445</c:v>
                </c:pt>
                <c:pt idx="69">
                  <c:v>14.444444444444445</c:v>
                </c:pt>
                <c:pt idx="70">
                  <c:v>14.444444444444445</c:v>
                </c:pt>
                <c:pt idx="71">
                  <c:v>14.444444444444445</c:v>
                </c:pt>
                <c:pt idx="72">
                  <c:v>14.444444444444445</c:v>
                </c:pt>
                <c:pt idx="73">
                  <c:v>14.444444444444445</c:v>
                </c:pt>
                <c:pt idx="74">
                  <c:v>11.357142857142858</c:v>
                </c:pt>
                <c:pt idx="75">
                  <c:v>11.214285714285714</c:v>
                </c:pt>
                <c:pt idx="76">
                  <c:v>11.214285714285714</c:v>
                </c:pt>
                <c:pt idx="77">
                  <c:v>15.625</c:v>
                </c:pt>
                <c:pt idx="78">
                  <c:v>15.625</c:v>
                </c:pt>
                <c:pt idx="79">
                  <c:v>15.625</c:v>
                </c:pt>
                <c:pt idx="80">
                  <c:v>15.125</c:v>
                </c:pt>
                <c:pt idx="81">
                  <c:v>17.266666666666666</c:v>
                </c:pt>
                <c:pt idx="82">
                  <c:v>19.111111111111111</c:v>
                </c:pt>
                <c:pt idx="83">
                  <c:v>16.727272727272727</c:v>
                </c:pt>
                <c:pt idx="84">
                  <c:v>16.727272727272727</c:v>
                </c:pt>
                <c:pt idx="85">
                  <c:v>16.727272727272727</c:v>
                </c:pt>
                <c:pt idx="86">
                  <c:v>9.6666666666666661</c:v>
                </c:pt>
                <c:pt idx="87">
                  <c:v>9.6666666666666661</c:v>
                </c:pt>
                <c:pt idx="88">
                  <c:v>9.6666666666666661</c:v>
                </c:pt>
                <c:pt idx="89">
                  <c:v>10</c:v>
                </c:pt>
                <c:pt idx="90">
                  <c:v>10</c:v>
                </c:pt>
                <c:pt idx="91">
                  <c:v>7.6363636363636367</c:v>
                </c:pt>
                <c:pt idx="92">
                  <c:v>7.6363636363636367</c:v>
                </c:pt>
                <c:pt idx="93">
                  <c:v>18.846153846153847</c:v>
                </c:pt>
                <c:pt idx="94">
                  <c:v>18.846153846153847</c:v>
                </c:pt>
                <c:pt idx="95">
                  <c:v>18.846153846153847</c:v>
                </c:pt>
                <c:pt idx="96">
                  <c:v>19.0625</c:v>
                </c:pt>
                <c:pt idx="97">
                  <c:v>19.0625</c:v>
                </c:pt>
                <c:pt idx="98">
                  <c:v>19.0625</c:v>
                </c:pt>
                <c:pt idx="99">
                  <c:v>21.8125</c:v>
                </c:pt>
                <c:pt idx="100">
                  <c:v>21.8125</c:v>
                </c:pt>
                <c:pt idx="101">
                  <c:v>21.8125</c:v>
                </c:pt>
                <c:pt idx="102">
                  <c:v>22.727272727272727</c:v>
                </c:pt>
                <c:pt idx="103">
                  <c:v>22.727272727272727</c:v>
                </c:pt>
                <c:pt idx="104">
                  <c:v>22.727272727272727</c:v>
                </c:pt>
                <c:pt idx="105">
                  <c:v>22.727272727272727</c:v>
                </c:pt>
                <c:pt idx="106">
                  <c:v>22.727272727272727</c:v>
                </c:pt>
                <c:pt idx="107">
                  <c:v>22.727272727272727</c:v>
                </c:pt>
                <c:pt idx="108">
                  <c:v>23.181818181818183</c:v>
                </c:pt>
                <c:pt idx="109">
                  <c:v>23.181818181818183</c:v>
                </c:pt>
                <c:pt idx="110">
                  <c:v>23.181818181818183</c:v>
                </c:pt>
                <c:pt idx="111">
                  <c:v>24.75</c:v>
                </c:pt>
                <c:pt idx="112">
                  <c:v>24.75</c:v>
                </c:pt>
                <c:pt idx="113">
                  <c:v>24.75</c:v>
                </c:pt>
                <c:pt idx="114">
                  <c:v>24.75</c:v>
                </c:pt>
                <c:pt idx="115">
                  <c:v>24.521739130434781</c:v>
                </c:pt>
                <c:pt idx="116">
                  <c:v>19.285714285714285</c:v>
                </c:pt>
                <c:pt idx="117">
                  <c:v>20.368421052631579</c:v>
                </c:pt>
                <c:pt idx="118">
                  <c:v>21.411764705882351</c:v>
                </c:pt>
                <c:pt idx="119">
                  <c:v>21.416666666666668</c:v>
                </c:pt>
                <c:pt idx="120">
                  <c:v>25</c:v>
                </c:pt>
                <c:pt idx="121">
                  <c:v>25</c:v>
                </c:pt>
                <c:pt idx="122">
                  <c:v>21.222222222222221</c:v>
                </c:pt>
                <c:pt idx="123">
                  <c:v>21.222222222222221</c:v>
                </c:pt>
                <c:pt idx="124">
                  <c:v>20.636363636363637</c:v>
                </c:pt>
                <c:pt idx="125">
                  <c:v>20.636363636363637</c:v>
                </c:pt>
                <c:pt idx="126">
                  <c:v>20.636363636363637</c:v>
                </c:pt>
                <c:pt idx="127">
                  <c:v>20.692307692307693</c:v>
                </c:pt>
                <c:pt idx="128">
                  <c:v>20.692307692307693</c:v>
                </c:pt>
                <c:pt idx="129">
                  <c:v>20.692307692307693</c:v>
                </c:pt>
                <c:pt idx="130">
                  <c:v>19.53846153846154</c:v>
                </c:pt>
                <c:pt idx="131">
                  <c:v>18.4375</c:v>
                </c:pt>
                <c:pt idx="132">
                  <c:v>18.4375</c:v>
                </c:pt>
                <c:pt idx="133">
                  <c:v>18.4375</c:v>
                </c:pt>
                <c:pt idx="134">
                  <c:v>18.4375</c:v>
                </c:pt>
                <c:pt idx="135">
                  <c:v>19.285714285714285</c:v>
                </c:pt>
                <c:pt idx="136">
                  <c:v>17.9375</c:v>
                </c:pt>
                <c:pt idx="137">
                  <c:v>17.9375</c:v>
                </c:pt>
                <c:pt idx="138">
                  <c:v>17.9375</c:v>
                </c:pt>
                <c:pt idx="139">
                  <c:v>17.9375</c:v>
                </c:pt>
                <c:pt idx="140">
                  <c:v>24.25</c:v>
                </c:pt>
                <c:pt idx="141">
                  <c:v>24.25</c:v>
                </c:pt>
                <c:pt idx="142">
                  <c:v>24.25</c:v>
                </c:pt>
                <c:pt idx="143">
                  <c:v>35.333333333333336</c:v>
                </c:pt>
                <c:pt idx="144">
                  <c:v>35.333333333333336</c:v>
                </c:pt>
                <c:pt idx="145">
                  <c:v>37.071428571428569</c:v>
                </c:pt>
                <c:pt idx="146">
                  <c:v>37.071428571428569</c:v>
                </c:pt>
                <c:pt idx="147">
                  <c:v>37.071428571428569</c:v>
                </c:pt>
                <c:pt idx="148">
                  <c:v>37.071428571428569</c:v>
                </c:pt>
                <c:pt idx="149">
                  <c:v>35.117647058823529</c:v>
                </c:pt>
                <c:pt idx="150">
                  <c:v>35.117647058823529</c:v>
                </c:pt>
                <c:pt idx="151">
                  <c:v>35.117647058823529</c:v>
                </c:pt>
                <c:pt idx="152">
                  <c:v>42.94736842105263</c:v>
                </c:pt>
                <c:pt idx="153">
                  <c:v>42.94736842105263</c:v>
                </c:pt>
                <c:pt idx="154">
                  <c:v>42.94736842105263</c:v>
                </c:pt>
                <c:pt idx="155">
                  <c:v>46</c:v>
                </c:pt>
                <c:pt idx="156">
                  <c:v>46</c:v>
                </c:pt>
                <c:pt idx="157">
                  <c:v>46</c:v>
                </c:pt>
                <c:pt idx="158">
                  <c:v>46</c:v>
                </c:pt>
                <c:pt idx="159">
                  <c:v>44.684210526315788</c:v>
                </c:pt>
                <c:pt idx="160">
                  <c:v>44.684210526315788</c:v>
                </c:pt>
                <c:pt idx="161">
                  <c:v>44.684210526315788</c:v>
                </c:pt>
                <c:pt idx="162">
                  <c:v>34.200000000000003</c:v>
                </c:pt>
                <c:pt idx="163">
                  <c:v>34.200000000000003</c:v>
                </c:pt>
                <c:pt idx="164">
                  <c:v>34.200000000000003</c:v>
                </c:pt>
                <c:pt idx="165">
                  <c:v>34.705882352941174</c:v>
                </c:pt>
                <c:pt idx="166">
                  <c:v>33.833333333333336</c:v>
                </c:pt>
                <c:pt idx="167">
                  <c:v>33.833333333333336</c:v>
                </c:pt>
                <c:pt idx="168">
                  <c:v>33.833333333333336</c:v>
                </c:pt>
                <c:pt idx="169">
                  <c:v>33.833333333333336</c:v>
                </c:pt>
                <c:pt idx="170">
                  <c:v>21.421052631578949</c:v>
                </c:pt>
                <c:pt idx="171">
                  <c:v>21.421052631578949</c:v>
                </c:pt>
                <c:pt idx="172">
                  <c:v>21.421052631578949</c:v>
                </c:pt>
                <c:pt idx="173">
                  <c:v>21.421052631578949</c:v>
                </c:pt>
                <c:pt idx="174">
                  <c:v>24.3125</c:v>
                </c:pt>
                <c:pt idx="175">
                  <c:v>25.666666666666668</c:v>
                </c:pt>
                <c:pt idx="176">
                  <c:v>25.666666666666668</c:v>
                </c:pt>
                <c:pt idx="177">
                  <c:v>30.923076923076923</c:v>
                </c:pt>
                <c:pt idx="178">
                  <c:v>29.357142857142858</c:v>
                </c:pt>
                <c:pt idx="179">
                  <c:v>29.357142857142858</c:v>
                </c:pt>
                <c:pt idx="180">
                  <c:v>28.9375</c:v>
                </c:pt>
                <c:pt idx="181">
                  <c:v>28.9375</c:v>
                </c:pt>
                <c:pt idx="182">
                  <c:v>28.9375</c:v>
                </c:pt>
                <c:pt idx="183">
                  <c:v>28.9375</c:v>
                </c:pt>
                <c:pt idx="184">
                  <c:v>28.9375</c:v>
                </c:pt>
                <c:pt idx="185">
                  <c:v>28.9375</c:v>
                </c:pt>
                <c:pt idx="186">
                  <c:v>28.764705882352942</c:v>
                </c:pt>
                <c:pt idx="187">
                  <c:v>28.764705882352942</c:v>
                </c:pt>
                <c:pt idx="188">
                  <c:v>28.764705882352942</c:v>
                </c:pt>
                <c:pt idx="189">
                  <c:v>28.764705882352942</c:v>
                </c:pt>
                <c:pt idx="190">
                  <c:v>28.764705882352942</c:v>
                </c:pt>
                <c:pt idx="191">
                  <c:v>25.304347826086957</c:v>
                </c:pt>
                <c:pt idx="192">
                  <c:v>25.304347826086957</c:v>
                </c:pt>
                <c:pt idx="193">
                  <c:v>25.304347826086957</c:v>
                </c:pt>
                <c:pt idx="194">
                  <c:v>25.304347826086957</c:v>
                </c:pt>
                <c:pt idx="195">
                  <c:v>25.304347826086957</c:v>
                </c:pt>
                <c:pt idx="196">
                  <c:v>25.304347826086957</c:v>
                </c:pt>
                <c:pt idx="197">
                  <c:v>25.304347826086957</c:v>
                </c:pt>
                <c:pt idx="198">
                  <c:v>24.75</c:v>
                </c:pt>
                <c:pt idx="199">
                  <c:v>24.75</c:v>
                </c:pt>
                <c:pt idx="200">
                  <c:v>24.75</c:v>
                </c:pt>
                <c:pt idx="201">
                  <c:v>24.296296296296298</c:v>
                </c:pt>
                <c:pt idx="202">
                  <c:v>24.296296296296298</c:v>
                </c:pt>
                <c:pt idx="203">
                  <c:v>24.296296296296298</c:v>
                </c:pt>
                <c:pt idx="204">
                  <c:v>24.32</c:v>
                </c:pt>
                <c:pt idx="205">
                  <c:v>22.318181818181817</c:v>
                </c:pt>
                <c:pt idx="206">
                  <c:v>22.318181818181817</c:v>
                </c:pt>
                <c:pt idx="207">
                  <c:v>22.318181818181817</c:v>
                </c:pt>
                <c:pt idx="208">
                  <c:v>18.833333333333332</c:v>
                </c:pt>
                <c:pt idx="209">
                  <c:v>18.833333333333332</c:v>
                </c:pt>
                <c:pt idx="210">
                  <c:v>23.777777777777779</c:v>
                </c:pt>
                <c:pt idx="211">
                  <c:v>23.777777777777779</c:v>
                </c:pt>
                <c:pt idx="212">
                  <c:v>23.777777777777779</c:v>
                </c:pt>
                <c:pt idx="213">
                  <c:v>28.7</c:v>
                </c:pt>
                <c:pt idx="214">
                  <c:v>28.7</c:v>
                </c:pt>
                <c:pt idx="215">
                  <c:v>40.090909090909093</c:v>
                </c:pt>
                <c:pt idx="216">
                  <c:v>40.090909090909093</c:v>
                </c:pt>
                <c:pt idx="217">
                  <c:v>40.090909090909093</c:v>
                </c:pt>
                <c:pt idx="218">
                  <c:v>40.090909090909093</c:v>
                </c:pt>
                <c:pt idx="219">
                  <c:v>38.46153846153846</c:v>
                </c:pt>
                <c:pt idx="220">
                  <c:v>38.46153846153846</c:v>
                </c:pt>
                <c:pt idx="221">
                  <c:v>37.714285714285715</c:v>
                </c:pt>
                <c:pt idx="222">
                  <c:v>41.375</c:v>
                </c:pt>
                <c:pt idx="223">
                  <c:v>41.375</c:v>
                </c:pt>
                <c:pt idx="224">
                  <c:v>41.375</c:v>
                </c:pt>
                <c:pt idx="225">
                  <c:v>41.375</c:v>
                </c:pt>
                <c:pt idx="226">
                  <c:v>45.352941176470587</c:v>
                </c:pt>
                <c:pt idx="227">
                  <c:v>45.352941176470587</c:v>
                </c:pt>
                <c:pt idx="228">
                  <c:v>45.352941176470587</c:v>
                </c:pt>
                <c:pt idx="229">
                  <c:v>45.352941176470587</c:v>
                </c:pt>
                <c:pt idx="230">
                  <c:v>47.75</c:v>
                </c:pt>
                <c:pt idx="231">
                  <c:v>46.10526315789474</c:v>
                </c:pt>
                <c:pt idx="232">
                  <c:v>46.10526315789474</c:v>
                </c:pt>
                <c:pt idx="233">
                  <c:v>46.10526315789474</c:v>
                </c:pt>
                <c:pt idx="234">
                  <c:v>41.176470588235297</c:v>
                </c:pt>
                <c:pt idx="235">
                  <c:v>41.176470588235297</c:v>
                </c:pt>
                <c:pt idx="236">
                  <c:v>41.411764705882355</c:v>
                </c:pt>
                <c:pt idx="237">
                  <c:v>41.411764705882355</c:v>
                </c:pt>
                <c:pt idx="238">
                  <c:v>41.1</c:v>
                </c:pt>
                <c:pt idx="239">
                  <c:v>41.1</c:v>
                </c:pt>
                <c:pt idx="240">
                  <c:v>41.1</c:v>
                </c:pt>
                <c:pt idx="241">
                  <c:v>41.1</c:v>
                </c:pt>
                <c:pt idx="242">
                  <c:v>37.555555555555557</c:v>
                </c:pt>
                <c:pt idx="243">
                  <c:v>37.555555555555557</c:v>
                </c:pt>
                <c:pt idx="244">
                  <c:v>34</c:v>
                </c:pt>
                <c:pt idx="245">
                  <c:v>27.235294117647058</c:v>
                </c:pt>
                <c:pt idx="246">
                  <c:v>27.235294117647058</c:v>
                </c:pt>
                <c:pt idx="247">
                  <c:v>27.235294117647058</c:v>
                </c:pt>
                <c:pt idx="248">
                  <c:v>32.642857142857146</c:v>
                </c:pt>
                <c:pt idx="249">
                  <c:v>32.642857142857146</c:v>
                </c:pt>
                <c:pt idx="250">
                  <c:v>29.214285714285715</c:v>
                </c:pt>
                <c:pt idx="251">
                  <c:v>29.214285714285715</c:v>
                </c:pt>
                <c:pt idx="252">
                  <c:v>23.25</c:v>
                </c:pt>
                <c:pt idx="253">
                  <c:v>23.25</c:v>
                </c:pt>
                <c:pt idx="254">
                  <c:v>29.75</c:v>
                </c:pt>
                <c:pt idx="255">
                  <c:v>29.75</c:v>
                </c:pt>
                <c:pt idx="256">
                  <c:v>28.428571428571427</c:v>
                </c:pt>
                <c:pt idx="257">
                  <c:v>28.428571428571427</c:v>
                </c:pt>
                <c:pt idx="258">
                  <c:v>28.428571428571427</c:v>
                </c:pt>
                <c:pt idx="259">
                  <c:v>36.384615384615387</c:v>
                </c:pt>
                <c:pt idx="260">
                  <c:v>36.384615384615387</c:v>
                </c:pt>
                <c:pt idx="261">
                  <c:v>37.705882352941174</c:v>
                </c:pt>
                <c:pt idx="262">
                  <c:v>37.705882352941174</c:v>
                </c:pt>
                <c:pt idx="263">
                  <c:v>37.705882352941174</c:v>
                </c:pt>
                <c:pt idx="264">
                  <c:v>37.705882352941174</c:v>
                </c:pt>
                <c:pt idx="265">
                  <c:v>31.705882352941178</c:v>
                </c:pt>
                <c:pt idx="266">
                  <c:v>31.705882352941178</c:v>
                </c:pt>
                <c:pt idx="267">
                  <c:v>34.94736842105263</c:v>
                </c:pt>
                <c:pt idx="268">
                  <c:v>34.94736842105263</c:v>
                </c:pt>
                <c:pt idx="269">
                  <c:v>34.94736842105263</c:v>
                </c:pt>
                <c:pt idx="270">
                  <c:v>34.94736842105263</c:v>
                </c:pt>
                <c:pt idx="271">
                  <c:v>36.368421052631582</c:v>
                </c:pt>
                <c:pt idx="272">
                  <c:v>36.368421052631582</c:v>
                </c:pt>
                <c:pt idx="273">
                  <c:v>32.1</c:v>
                </c:pt>
                <c:pt idx="274">
                  <c:v>32.1</c:v>
                </c:pt>
                <c:pt idx="275">
                  <c:v>32.1</c:v>
                </c:pt>
                <c:pt idx="276">
                  <c:v>34.666666666666664</c:v>
                </c:pt>
                <c:pt idx="277">
                  <c:v>34.666666666666664</c:v>
                </c:pt>
                <c:pt idx="278">
                  <c:v>34.666666666666664</c:v>
                </c:pt>
                <c:pt idx="279">
                  <c:v>34.666666666666664</c:v>
                </c:pt>
                <c:pt idx="280">
                  <c:v>36.368421052631582</c:v>
                </c:pt>
                <c:pt idx="281">
                  <c:v>36.368421052631582</c:v>
                </c:pt>
                <c:pt idx="282">
                  <c:v>36.368421052631582</c:v>
                </c:pt>
                <c:pt idx="283">
                  <c:v>36.368421052631582</c:v>
                </c:pt>
                <c:pt idx="284">
                  <c:v>39</c:v>
                </c:pt>
                <c:pt idx="285">
                  <c:v>39</c:v>
                </c:pt>
                <c:pt idx="286">
                  <c:v>39</c:v>
                </c:pt>
                <c:pt idx="287">
                  <c:v>38.235294117647058</c:v>
                </c:pt>
                <c:pt idx="288">
                  <c:v>36.315789473684212</c:v>
                </c:pt>
                <c:pt idx="289">
                  <c:v>36.315789473684212</c:v>
                </c:pt>
                <c:pt idx="290">
                  <c:v>36.315789473684212</c:v>
                </c:pt>
                <c:pt idx="291">
                  <c:v>36.315789473684212</c:v>
                </c:pt>
                <c:pt idx="292">
                  <c:v>36.833333333333336</c:v>
                </c:pt>
                <c:pt idx="293">
                  <c:v>36.833333333333336</c:v>
                </c:pt>
                <c:pt idx="294">
                  <c:v>32.470588235294116</c:v>
                </c:pt>
                <c:pt idx="295">
                  <c:v>32.470588235294116</c:v>
                </c:pt>
                <c:pt idx="296">
                  <c:v>32.470588235294116</c:v>
                </c:pt>
                <c:pt idx="297">
                  <c:v>34.789473684210527</c:v>
                </c:pt>
                <c:pt idx="298">
                  <c:v>34.789473684210527</c:v>
                </c:pt>
                <c:pt idx="299">
                  <c:v>28.470588235294116</c:v>
                </c:pt>
                <c:pt idx="300">
                  <c:v>28.470588235294116</c:v>
                </c:pt>
                <c:pt idx="301">
                  <c:v>28.25</c:v>
                </c:pt>
                <c:pt idx="302">
                  <c:v>28.25</c:v>
                </c:pt>
                <c:pt idx="303">
                  <c:v>26.529411764705884</c:v>
                </c:pt>
                <c:pt idx="304">
                  <c:v>26.529411764705884</c:v>
                </c:pt>
                <c:pt idx="305">
                  <c:v>33.9375</c:v>
                </c:pt>
                <c:pt idx="306">
                  <c:v>33.9375</c:v>
                </c:pt>
                <c:pt idx="307">
                  <c:v>33.9375</c:v>
                </c:pt>
                <c:pt idx="308">
                  <c:v>35.4375</c:v>
                </c:pt>
                <c:pt idx="309">
                  <c:v>35.4375</c:v>
                </c:pt>
                <c:pt idx="310">
                  <c:v>42.4</c:v>
                </c:pt>
                <c:pt idx="311">
                  <c:v>42.4</c:v>
                </c:pt>
                <c:pt idx="312">
                  <c:v>44.5</c:v>
                </c:pt>
                <c:pt idx="313">
                  <c:v>46.18181818181818</c:v>
                </c:pt>
                <c:pt idx="314">
                  <c:v>45.5</c:v>
                </c:pt>
                <c:pt idx="315">
                  <c:v>45.5</c:v>
                </c:pt>
                <c:pt idx="316">
                  <c:v>45.5</c:v>
                </c:pt>
                <c:pt idx="317">
                  <c:v>35.75</c:v>
                </c:pt>
                <c:pt idx="318">
                  <c:v>35.75</c:v>
                </c:pt>
                <c:pt idx="319">
                  <c:v>35.75</c:v>
                </c:pt>
                <c:pt idx="320">
                  <c:v>29.666666666666668</c:v>
                </c:pt>
                <c:pt idx="321">
                  <c:v>29.666666666666668</c:v>
                </c:pt>
                <c:pt idx="322">
                  <c:v>24.285714285714285</c:v>
                </c:pt>
                <c:pt idx="323">
                  <c:v>24.285714285714285</c:v>
                </c:pt>
                <c:pt idx="324">
                  <c:v>24.285714285714285</c:v>
                </c:pt>
                <c:pt idx="325">
                  <c:v>24.285714285714285</c:v>
                </c:pt>
                <c:pt idx="326">
                  <c:v>26.375</c:v>
                </c:pt>
                <c:pt idx="327">
                  <c:v>26.375</c:v>
                </c:pt>
                <c:pt idx="328">
                  <c:v>26.375</c:v>
                </c:pt>
                <c:pt idx="329">
                  <c:v>29.25</c:v>
                </c:pt>
                <c:pt idx="330">
                  <c:v>31.1875</c:v>
                </c:pt>
                <c:pt idx="331">
                  <c:v>31.1875</c:v>
                </c:pt>
                <c:pt idx="332">
                  <c:v>31.1875</c:v>
                </c:pt>
                <c:pt idx="333">
                  <c:v>36.058823529411768</c:v>
                </c:pt>
                <c:pt idx="334">
                  <c:v>36.058823529411768</c:v>
                </c:pt>
                <c:pt idx="335">
                  <c:v>36.058823529411768</c:v>
                </c:pt>
                <c:pt idx="336">
                  <c:v>36.058823529411768</c:v>
                </c:pt>
                <c:pt idx="337">
                  <c:v>37.75</c:v>
                </c:pt>
                <c:pt idx="338">
                  <c:v>37.4375</c:v>
                </c:pt>
                <c:pt idx="339">
                  <c:v>37.4375</c:v>
                </c:pt>
                <c:pt idx="340">
                  <c:v>37.4375</c:v>
                </c:pt>
                <c:pt idx="341">
                  <c:v>37.4375</c:v>
                </c:pt>
                <c:pt idx="342">
                  <c:v>38.578947368421055</c:v>
                </c:pt>
                <c:pt idx="343">
                  <c:v>38.578947368421055</c:v>
                </c:pt>
                <c:pt idx="344">
                  <c:v>38.578947368421055</c:v>
                </c:pt>
                <c:pt idx="345">
                  <c:v>43.176470588235297</c:v>
                </c:pt>
                <c:pt idx="346">
                  <c:v>40.166666666666664</c:v>
                </c:pt>
                <c:pt idx="347">
                  <c:v>40.166666666666664</c:v>
                </c:pt>
                <c:pt idx="348">
                  <c:v>43.277777777777779</c:v>
                </c:pt>
                <c:pt idx="349">
                  <c:v>43.277777777777779</c:v>
                </c:pt>
                <c:pt idx="350">
                  <c:v>43.277777777777779</c:v>
                </c:pt>
                <c:pt idx="351">
                  <c:v>43.294117647058826</c:v>
                </c:pt>
                <c:pt idx="352">
                  <c:v>43.294117647058826</c:v>
                </c:pt>
                <c:pt idx="353">
                  <c:v>43.294117647058826</c:v>
                </c:pt>
                <c:pt idx="354">
                  <c:v>45.611111111111114</c:v>
                </c:pt>
                <c:pt idx="355">
                  <c:v>45.611111111111114</c:v>
                </c:pt>
                <c:pt idx="356">
                  <c:v>55.055555555555557</c:v>
                </c:pt>
                <c:pt idx="357">
                  <c:v>55.055555555555557</c:v>
                </c:pt>
                <c:pt idx="358">
                  <c:v>55.055555555555557</c:v>
                </c:pt>
                <c:pt idx="359">
                  <c:v>55.055555555555557</c:v>
                </c:pt>
                <c:pt idx="360">
                  <c:v>48.4</c:v>
                </c:pt>
                <c:pt idx="361">
                  <c:v>48.4</c:v>
                </c:pt>
                <c:pt idx="362">
                  <c:v>48.4</c:v>
                </c:pt>
                <c:pt idx="363">
                  <c:v>48.4</c:v>
                </c:pt>
                <c:pt idx="364">
                  <c:v>48.4</c:v>
                </c:pt>
                <c:pt idx="365">
                  <c:v>41.1</c:v>
                </c:pt>
                <c:pt idx="366">
                  <c:v>43.55</c:v>
                </c:pt>
                <c:pt idx="367">
                  <c:v>43.55</c:v>
                </c:pt>
                <c:pt idx="368">
                  <c:v>42</c:v>
                </c:pt>
                <c:pt idx="369">
                  <c:v>42</c:v>
                </c:pt>
                <c:pt idx="370">
                  <c:v>42</c:v>
                </c:pt>
                <c:pt idx="371">
                  <c:v>42</c:v>
                </c:pt>
                <c:pt idx="372">
                  <c:v>42</c:v>
                </c:pt>
                <c:pt idx="373">
                  <c:v>40.049999999999997</c:v>
                </c:pt>
                <c:pt idx="374">
                  <c:v>39.4</c:v>
                </c:pt>
                <c:pt idx="375">
                  <c:v>39.4</c:v>
                </c:pt>
                <c:pt idx="376">
                  <c:v>31.777777777777779</c:v>
                </c:pt>
                <c:pt idx="377">
                  <c:v>31.777777777777779</c:v>
                </c:pt>
                <c:pt idx="378">
                  <c:v>28.4375</c:v>
                </c:pt>
                <c:pt idx="379">
                  <c:v>28.4375</c:v>
                </c:pt>
                <c:pt idx="380">
                  <c:v>28.4375</c:v>
                </c:pt>
                <c:pt idx="381">
                  <c:v>28.4375</c:v>
                </c:pt>
                <c:pt idx="382">
                  <c:v>33.176470588235297</c:v>
                </c:pt>
                <c:pt idx="383">
                  <c:v>33.176470588235297</c:v>
                </c:pt>
                <c:pt idx="384">
                  <c:v>33.176470588235297</c:v>
                </c:pt>
                <c:pt idx="385">
                  <c:v>33.5625</c:v>
                </c:pt>
                <c:pt idx="386">
                  <c:v>33.5625</c:v>
                </c:pt>
                <c:pt idx="387">
                  <c:v>33.5625</c:v>
                </c:pt>
                <c:pt idx="388">
                  <c:v>33.5625</c:v>
                </c:pt>
                <c:pt idx="389">
                  <c:v>33.6875</c:v>
                </c:pt>
                <c:pt idx="390">
                  <c:v>45.10526315789474</c:v>
                </c:pt>
                <c:pt idx="391">
                  <c:v>45.10526315789474</c:v>
                </c:pt>
                <c:pt idx="392">
                  <c:v>45.10526315789474</c:v>
                </c:pt>
                <c:pt idx="393">
                  <c:v>45.10526315789474</c:v>
                </c:pt>
                <c:pt idx="394">
                  <c:v>45.10526315789474</c:v>
                </c:pt>
                <c:pt idx="395">
                  <c:v>45.81818181818182</c:v>
                </c:pt>
                <c:pt idx="396">
                  <c:v>45.81818181818182</c:v>
                </c:pt>
                <c:pt idx="397">
                  <c:v>45.81818181818182</c:v>
                </c:pt>
                <c:pt idx="398">
                  <c:v>45.81818181818182</c:v>
                </c:pt>
                <c:pt idx="399">
                  <c:v>45.81818181818182</c:v>
                </c:pt>
                <c:pt idx="400">
                  <c:v>47.086956521739133</c:v>
                </c:pt>
                <c:pt idx="401">
                  <c:v>56.095238095238095</c:v>
                </c:pt>
                <c:pt idx="402">
                  <c:v>56.095238095238095</c:v>
                </c:pt>
                <c:pt idx="403">
                  <c:v>47.909090909090907</c:v>
                </c:pt>
                <c:pt idx="404">
                  <c:v>47.909090909090907</c:v>
                </c:pt>
                <c:pt idx="405">
                  <c:v>47.909090909090907</c:v>
                </c:pt>
                <c:pt idx="406">
                  <c:v>47.909090909090907</c:v>
                </c:pt>
                <c:pt idx="407">
                  <c:v>42.521739130434781</c:v>
                </c:pt>
                <c:pt idx="408">
                  <c:v>42.521739130434781</c:v>
                </c:pt>
                <c:pt idx="409">
                  <c:v>42.521739130434781</c:v>
                </c:pt>
                <c:pt idx="410">
                  <c:v>42.521739130434781</c:v>
                </c:pt>
                <c:pt idx="411">
                  <c:v>42.521739130434781</c:v>
                </c:pt>
                <c:pt idx="412">
                  <c:v>42</c:v>
                </c:pt>
                <c:pt idx="413">
                  <c:v>42</c:v>
                </c:pt>
                <c:pt idx="414">
                  <c:v>25.75</c:v>
                </c:pt>
                <c:pt idx="415">
                  <c:v>25.75</c:v>
                </c:pt>
                <c:pt idx="416">
                  <c:v>25.75</c:v>
                </c:pt>
                <c:pt idx="417">
                  <c:v>23.933333333333334</c:v>
                </c:pt>
                <c:pt idx="418">
                  <c:v>22.46153846153846</c:v>
                </c:pt>
                <c:pt idx="419">
                  <c:v>22.46153846153846</c:v>
                </c:pt>
                <c:pt idx="420">
                  <c:v>45</c:v>
                </c:pt>
                <c:pt idx="421">
                  <c:v>45</c:v>
                </c:pt>
                <c:pt idx="422">
                  <c:v>45</c:v>
                </c:pt>
                <c:pt idx="423">
                  <c:v>54.92307692307692</c:v>
                </c:pt>
                <c:pt idx="424">
                  <c:v>54.92307692307692</c:v>
                </c:pt>
                <c:pt idx="425">
                  <c:v>54.92307692307692</c:v>
                </c:pt>
                <c:pt idx="426">
                  <c:v>54.92307692307692</c:v>
                </c:pt>
                <c:pt idx="427">
                  <c:v>49.133333333333333</c:v>
                </c:pt>
                <c:pt idx="428">
                  <c:v>49.133333333333333</c:v>
                </c:pt>
                <c:pt idx="429">
                  <c:v>44.473684210526315</c:v>
                </c:pt>
                <c:pt idx="430">
                  <c:v>44.473684210526315</c:v>
                </c:pt>
                <c:pt idx="431">
                  <c:v>44.473684210526315</c:v>
                </c:pt>
                <c:pt idx="432">
                  <c:v>44.473684210526315</c:v>
                </c:pt>
                <c:pt idx="433">
                  <c:v>44.764705882352942</c:v>
                </c:pt>
                <c:pt idx="434">
                  <c:v>44.705882352941174</c:v>
                </c:pt>
                <c:pt idx="435">
                  <c:v>47.375</c:v>
                </c:pt>
                <c:pt idx="436">
                  <c:v>38.06666666666667</c:v>
                </c:pt>
                <c:pt idx="437">
                  <c:v>38.06666666666667</c:v>
                </c:pt>
                <c:pt idx="438">
                  <c:v>27.916666666666668</c:v>
                </c:pt>
                <c:pt idx="439">
                  <c:v>43.4</c:v>
                </c:pt>
                <c:pt idx="440">
                  <c:v>43.4</c:v>
                </c:pt>
                <c:pt idx="441">
                  <c:v>43.4</c:v>
                </c:pt>
                <c:pt idx="442">
                  <c:v>43.4</c:v>
                </c:pt>
                <c:pt idx="443">
                  <c:v>43.4</c:v>
                </c:pt>
                <c:pt idx="444">
                  <c:v>44.769230769230766</c:v>
                </c:pt>
                <c:pt idx="445">
                  <c:v>44.769230769230766</c:v>
                </c:pt>
                <c:pt idx="446">
                  <c:v>58.06666666666667</c:v>
                </c:pt>
                <c:pt idx="447">
                  <c:v>58.06666666666667</c:v>
                </c:pt>
                <c:pt idx="448">
                  <c:v>58.06666666666667</c:v>
                </c:pt>
                <c:pt idx="449">
                  <c:v>46.777777777777779</c:v>
                </c:pt>
                <c:pt idx="450">
                  <c:v>46.777777777777779</c:v>
                </c:pt>
                <c:pt idx="451">
                  <c:v>46.777777777777779</c:v>
                </c:pt>
                <c:pt idx="452">
                  <c:v>46.777777777777779</c:v>
                </c:pt>
                <c:pt idx="453">
                  <c:v>50.421052631578945</c:v>
                </c:pt>
                <c:pt idx="454">
                  <c:v>50.421052631578945</c:v>
                </c:pt>
                <c:pt idx="455">
                  <c:v>47.315789473684212</c:v>
                </c:pt>
                <c:pt idx="456">
                  <c:v>47.315789473684212</c:v>
                </c:pt>
                <c:pt idx="457">
                  <c:v>47.315789473684212</c:v>
                </c:pt>
                <c:pt idx="458">
                  <c:v>34.764705882352942</c:v>
                </c:pt>
                <c:pt idx="459">
                  <c:v>34.764705882352942</c:v>
                </c:pt>
                <c:pt idx="460">
                  <c:v>34.764705882352942</c:v>
                </c:pt>
                <c:pt idx="461">
                  <c:v>41.611111111111114</c:v>
                </c:pt>
                <c:pt idx="462">
                  <c:v>41.611111111111114</c:v>
                </c:pt>
                <c:pt idx="463">
                  <c:v>41.611111111111114</c:v>
                </c:pt>
                <c:pt idx="464">
                  <c:v>32.529411764705884</c:v>
                </c:pt>
                <c:pt idx="465">
                  <c:v>32.529411764705884</c:v>
                </c:pt>
                <c:pt idx="466">
                  <c:v>35.0625</c:v>
                </c:pt>
                <c:pt idx="467">
                  <c:v>35.0625</c:v>
                </c:pt>
                <c:pt idx="468">
                  <c:v>35.0625</c:v>
                </c:pt>
                <c:pt idx="469">
                  <c:v>28.1875</c:v>
                </c:pt>
                <c:pt idx="470">
                  <c:v>28.1875</c:v>
                </c:pt>
                <c:pt idx="471">
                  <c:v>29.111111111111111</c:v>
                </c:pt>
                <c:pt idx="472">
                  <c:v>29.111111111111111</c:v>
                </c:pt>
                <c:pt idx="473">
                  <c:v>28.9375</c:v>
                </c:pt>
                <c:pt idx="474">
                  <c:v>34.866666666666667</c:v>
                </c:pt>
                <c:pt idx="475">
                  <c:v>34.866666666666667</c:v>
                </c:pt>
                <c:pt idx="476">
                  <c:v>32.769230769230766</c:v>
                </c:pt>
                <c:pt idx="477">
                  <c:v>27.071428571428573</c:v>
                </c:pt>
                <c:pt idx="478">
                  <c:v>27.071428571428573</c:v>
                </c:pt>
                <c:pt idx="479">
                  <c:v>27.071428571428573</c:v>
                </c:pt>
                <c:pt idx="480">
                  <c:v>24.214285714285715</c:v>
                </c:pt>
                <c:pt idx="481">
                  <c:v>24.214285714285715</c:v>
                </c:pt>
                <c:pt idx="482">
                  <c:v>24.214285714285715</c:v>
                </c:pt>
                <c:pt idx="483">
                  <c:v>23.857142857142858</c:v>
                </c:pt>
                <c:pt idx="484">
                  <c:v>23.857142857142858</c:v>
                </c:pt>
                <c:pt idx="485">
                  <c:v>33.785714285714285</c:v>
                </c:pt>
                <c:pt idx="486">
                  <c:v>33.785714285714285</c:v>
                </c:pt>
                <c:pt idx="487">
                  <c:v>35.888888888888886</c:v>
                </c:pt>
                <c:pt idx="488">
                  <c:v>35.888888888888886</c:v>
                </c:pt>
                <c:pt idx="489">
                  <c:v>35.888888888888886</c:v>
                </c:pt>
                <c:pt idx="490">
                  <c:v>35.888888888888886</c:v>
                </c:pt>
                <c:pt idx="491">
                  <c:v>35.888888888888886</c:v>
                </c:pt>
                <c:pt idx="492">
                  <c:v>29.625</c:v>
                </c:pt>
                <c:pt idx="493">
                  <c:v>30.176470588235293</c:v>
                </c:pt>
                <c:pt idx="494">
                  <c:v>30.176470588235293</c:v>
                </c:pt>
                <c:pt idx="495">
                  <c:v>30.176470588235293</c:v>
                </c:pt>
                <c:pt idx="496">
                  <c:v>30.176470588235293</c:v>
                </c:pt>
                <c:pt idx="497">
                  <c:v>35.823529411764703</c:v>
                </c:pt>
                <c:pt idx="498">
                  <c:v>35.823529411764703</c:v>
                </c:pt>
                <c:pt idx="499">
                  <c:v>35.823529411764703</c:v>
                </c:pt>
                <c:pt idx="500">
                  <c:v>38.375</c:v>
                </c:pt>
                <c:pt idx="501">
                  <c:v>40.799999999999997</c:v>
                </c:pt>
                <c:pt idx="502">
                  <c:v>41.428571428571431</c:v>
                </c:pt>
                <c:pt idx="503">
                  <c:v>41.428571428571431</c:v>
                </c:pt>
                <c:pt idx="504">
                  <c:v>41.428571428571431</c:v>
                </c:pt>
                <c:pt idx="505">
                  <c:v>41.428571428571431</c:v>
                </c:pt>
                <c:pt idx="506">
                  <c:v>36.875</c:v>
                </c:pt>
                <c:pt idx="507">
                  <c:v>36.875</c:v>
                </c:pt>
                <c:pt idx="508">
                  <c:v>39.764705882352942</c:v>
                </c:pt>
                <c:pt idx="509">
                  <c:v>39.764705882352942</c:v>
                </c:pt>
                <c:pt idx="510">
                  <c:v>41.1875</c:v>
                </c:pt>
                <c:pt idx="511">
                  <c:v>41.1875</c:v>
                </c:pt>
                <c:pt idx="512">
                  <c:v>41.1875</c:v>
                </c:pt>
                <c:pt idx="513">
                  <c:v>46.733333333333334</c:v>
                </c:pt>
                <c:pt idx="514">
                  <c:v>46.733333333333334</c:v>
                </c:pt>
                <c:pt idx="515">
                  <c:v>45.866666666666667</c:v>
                </c:pt>
                <c:pt idx="516">
                  <c:v>32.06666666666667</c:v>
                </c:pt>
                <c:pt idx="517">
                  <c:v>35.266666666666666</c:v>
                </c:pt>
                <c:pt idx="518">
                  <c:v>35.266666666666666</c:v>
                </c:pt>
                <c:pt idx="519">
                  <c:v>35.266666666666666</c:v>
                </c:pt>
                <c:pt idx="520">
                  <c:v>35.266666666666666</c:v>
                </c:pt>
                <c:pt idx="521">
                  <c:v>37.666666666666664</c:v>
                </c:pt>
                <c:pt idx="522">
                  <c:v>35.142857142857146</c:v>
                </c:pt>
                <c:pt idx="523">
                  <c:v>35.142857142857146</c:v>
                </c:pt>
                <c:pt idx="524">
                  <c:v>35.142857142857146</c:v>
                </c:pt>
                <c:pt idx="525">
                  <c:v>35.142857142857146</c:v>
                </c:pt>
                <c:pt idx="526">
                  <c:v>35.142857142857146</c:v>
                </c:pt>
                <c:pt idx="527">
                  <c:v>27.153846153846153</c:v>
                </c:pt>
                <c:pt idx="528">
                  <c:v>36.083333333333336</c:v>
                </c:pt>
                <c:pt idx="529">
                  <c:v>31.272727272727273</c:v>
                </c:pt>
                <c:pt idx="530">
                  <c:v>31.272727272727273</c:v>
                </c:pt>
                <c:pt idx="531">
                  <c:v>31.272727272727273</c:v>
                </c:pt>
                <c:pt idx="532">
                  <c:v>30.214285714285715</c:v>
                </c:pt>
                <c:pt idx="533">
                  <c:v>30.214285714285715</c:v>
                </c:pt>
                <c:pt idx="534">
                  <c:v>30.214285714285715</c:v>
                </c:pt>
                <c:pt idx="535">
                  <c:v>30.214285714285715</c:v>
                </c:pt>
                <c:pt idx="536">
                  <c:v>35.07692307692308</c:v>
                </c:pt>
                <c:pt idx="537">
                  <c:v>35.07692307692308</c:v>
                </c:pt>
                <c:pt idx="538">
                  <c:v>35.07692307692308</c:v>
                </c:pt>
                <c:pt idx="539">
                  <c:v>35.07692307692308</c:v>
                </c:pt>
                <c:pt idx="540">
                  <c:v>54.294117647058826</c:v>
                </c:pt>
                <c:pt idx="541">
                  <c:v>54.294117647058826</c:v>
                </c:pt>
                <c:pt idx="542">
                  <c:v>54.294117647058826</c:v>
                </c:pt>
                <c:pt idx="543">
                  <c:v>54.294117647058826</c:v>
                </c:pt>
                <c:pt idx="544">
                  <c:v>54.294117647058826</c:v>
                </c:pt>
                <c:pt idx="545">
                  <c:v>49</c:v>
                </c:pt>
                <c:pt idx="546">
                  <c:v>49</c:v>
                </c:pt>
                <c:pt idx="547">
                  <c:v>44.736842105263158</c:v>
                </c:pt>
                <c:pt idx="548">
                  <c:v>42.842105263157897</c:v>
                </c:pt>
                <c:pt idx="549">
                  <c:v>42.842105263157897</c:v>
                </c:pt>
                <c:pt idx="550">
                  <c:v>42.842105263157897</c:v>
                </c:pt>
                <c:pt idx="551">
                  <c:v>46.608695652173914</c:v>
                </c:pt>
                <c:pt idx="552">
                  <c:v>46.608695652173914</c:v>
                </c:pt>
                <c:pt idx="553">
                  <c:v>46.608695652173914</c:v>
                </c:pt>
                <c:pt idx="554">
                  <c:v>46.608695652173914</c:v>
                </c:pt>
                <c:pt idx="555">
                  <c:v>42.217391304347828</c:v>
                </c:pt>
                <c:pt idx="556">
                  <c:v>42.217391304347828</c:v>
                </c:pt>
                <c:pt idx="557">
                  <c:v>42.217391304347828</c:v>
                </c:pt>
                <c:pt idx="558">
                  <c:v>42.217391304347828</c:v>
                </c:pt>
                <c:pt idx="559">
                  <c:v>39.666666666666664</c:v>
                </c:pt>
                <c:pt idx="560">
                  <c:v>39.666666666666664</c:v>
                </c:pt>
                <c:pt idx="561">
                  <c:v>23.764705882352942</c:v>
                </c:pt>
                <c:pt idx="562">
                  <c:v>23.764705882352942</c:v>
                </c:pt>
                <c:pt idx="563">
                  <c:v>23.764705882352942</c:v>
                </c:pt>
                <c:pt idx="564">
                  <c:v>30.666666666666668</c:v>
                </c:pt>
                <c:pt idx="565">
                  <c:v>30.666666666666668</c:v>
                </c:pt>
                <c:pt idx="566">
                  <c:v>37.9375</c:v>
                </c:pt>
                <c:pt idx="567">
                  <c:v>43.1875</c:v>
                </c:pt>
                <c:pt idx="568">
                  <c:v>43.1875</c:v>
                </c:pt>
                <c:pt idx="569">
                  <c:v>43.1875</c:v>
                </c:pt>
                <c:pt idx="570">
                  <c:v>43.1875</c:v>
                </c:pt>
                <c:pt idx="571">
                  <c:v>57</c:v>
                </c:pt>
                <c:pt idx="572">
                  <c:v>57</c:v>
                </c:pt>
                <c:pt idx="573">
                  <c:v>57</c:v>
                </c:pt>
                <c:pt idx="574">
                  <c:v>65.857142857142861</c:v>
                </c:pt>
                <c:pt idx="575">
                  <c:v>59.941176470588232</c:v>
                </c:pt>
                <c:pt idx="576">
                  <c:v>59.941176470588232</c:v>
                </c:pt>
                <c:pt idx="577">
                  <c:v>59.941176470588232</c:v>
                </c:pt>
                <c:pt idx="578">
                  <c:v>71.705882352941174</c:v>
                </c:pt>
                <c:pt idx="579">
                  <c:v>71.705882352941174</c:v>
                </c:pt>
                <c:pt idx="580">
                  <c:v>71.705882352941174</c:v>
                </c:pt>
                <c:pt idx="581">
                  <c:v>56.333333333333336</c:v>
                </c:pt>
                <c:pt idx="582">
                  <c:v>56.333333333333336</c:v>
                </c:pt>
                <c:pt idx="583">
                  <c:v>48.25</c:v>
                </c:pt>
                <c:pt idx="584">
                  <c:v>48.25</c:v>
                </c:pt>
                <c:pt idx="585">
                  <c:v>48.25</c:v>
                </c:pt>
                <c:pt idx="586">
                  <c:v>54.5</c:v>
                </c:pt>
                <c:pt idx="587">
                  <c:v>54.5</c:v>
                </c:pt>
                <c:pt idx="588">
                  <c:v>54.5</c:v>
                </c:pt>
                <c:pt idx="589">
                  <c:v>51.846153846153847</c:v>
                </c:pt>
                <c:pt idx="590">
                  <c:v>51.846153846153847</c:v>
                </c:pt>
                <c:pt idx="591">
                  <c:v>42.615384615384613</c:v>
                </c:pt>
                <c:pt idx="592">
                  <c:v>42.615384615384613</c:v>
                </c:pt>
                <c:pt idx="593">
                  <c:v>42.615384615384613</c:v>
                </c:pt>
                <c:pt idx="594">
                  <c:v>43.666666666666664</c:v>
                </c:pt>
                <c:pt idx="595">
                  <c:v>43.666666666666664</c:v>
                </c:pt>
                <c:pt idx="596">
                  <c:v>37.277777777777779</c:v>
                </c:pt>
                <c:pt idx="597">
                  <c:v>37.277777777777779</c:v>
                </c:pt>
                <c:pt idx="598">
                  <c:v>37.277777777777779</c:v>
                </c:pt>
                <c:pt idx="599">
                  <c:v>39.647058823529413</c:v>
                </c:pt>
                <c:pt idx="600">
                  <c:v>42.6875</c:v>
                </c:pt>
                <c:pt idx="601">
                  <c:v>42.6875</c:v>
                </c:pt>
                <c:pt idx="602">
                  <c:v>36.055555555555557</c:v>
                </c:pt>
                <c:pt idx="603">
                  <c:v>36.055555555555557</c:v>
                </c:pt>
                <c:pt idx="604">
                  <c:v>36.055555555555557</c:v>
                </c:pt>
                <c:pt idx="605">
                  <c:v>36.055555555555557</c:v>
                </c:pt>
                <c:pt idx="606">
                  <c:v>36.055555555555557</c:v>
                </c:pt>
                <c:pt idx="607">
                  <c:v>39.285714285714285</c:v>
                </c:pt>
                <c:pt idx="608">
                  <c:v>36.466666666666669</c:v>
                </c:pt>
                <c:pt idx="609">
                  <c:v>36.466666666666669</c:v>
                </c:pt>
                <c:pt idx="610">
                  <c:v>36.466666666666669</c:v>
                </c:pt>
                <c:pt idx="611">
                  <c:v>39.555555555555557</c:v>
                </c:pt>
                <c:pt idx="612">
                  <c:v>39.555555555555557</c:v>
                </c:pt>
                <c:pt idx="613">
                  <c:v>39.555555555555557</c:v>
                </c:pt>
                <c:pt idx="614">
                  <c:v>39.555555555555557</c:v>
                </c:pt>
                <c:pt idx="615">
                  <c:v>39.555555555555557</c:v>
                </c:pt>
                <c:pt idx="616">
                  <c:v>39.555555555555557</c:v>
                </c:pt>
                <c:pt idx="617">
                  <c:v>33.842105263157897</c:v>
                </c:pt>
                <c:pt idx="618">
                  <c:v>33.842105263157897</c:v>
                </c:pt>
                <c:pt idx="619">
                  <c:v>28.761904761904763</c:v>
                </c:pt>
                <c:pt idx="620">
                  <c:v>28.761904761904763</c:v>
                </c:pt>
                <c:pt idx="621">
                  <c:v>28.761904761904763</c:v>
                </c:pt>
                <c:pt idx="622">
                  <c:v>28.761904761904763</c:v>
                </c:pt>
                <c:pt idx="623">
                  <c:v>22.263157894736842</c:v>
                </c:pt>
                <c:pt idx="624">
                  <c:v>22.263157894736842</c:v>
                </c:pt>
                <c:pt idx="625">
                  <c:v>22.263157894736842</c:v>
                </c:pt>
                <c:pt idx="626">
                  <c:v>21.35</c:v>
                </c:pt>
                <c:pt idx="627">
                  <c:v>22.714285714285715</c:v>
                </c:pt>
                <c:pt idx="628">
                  <c:v>22.714285714285715</c:v>
                </c:pt>
                <c:pt idx="629">
                  <c:v>19.399999999999999</c:v>
                </c:pt>
                <c:pt idx="630">
                  <c:v>19.399999999999999</c:v>
                </c:pt>
                <c:pt idx="631">
                  <c:v>18.526315789473685</c:v>
                </c:pt>
                <c:pt idx="632">
                  <c:v>18.526315789473685</c:v>
                </c:pt>
                <c:pt idx="633">
                  <c:v>18.526315789473685</c:v>
                </c:pt>
                <c:pt idx="634">
                  <c:v>18.526315789473685</c:v>
                </c:pt>
                <c:pt idx="635">
                  <c:v>18.526315789473685</c:v>
                </c:pt>
                <c:pt idx="636">
                  <c:v>20.894736842105264</c:v>
                </c:pt>
                <c:pt idx="637">
                  <c:v>20.894736842105264</c:v>
                </c:pt>
                <c:pt idx="638">
                  <c:v>22.2</c:v>
                </c:pt>
                <c:pt idx="639">
                  <c:v>22.2</c:v>
                </c:pt>
                <c:pt idx="640">
                  <c:v>22.2</c:v>
                </c:pt>
                <c:pt idx="641">
                  <c:v>22.3125</c:v>
                </c:pt>
                <c:pt idx="642">
                  <c:v>22.3125</c:v>
                </c:pt>
                <c:pt idx="643">
                  <c:v>17</c:v>
                </c:pt>
                <c:pt idx="644">
                  <c:v>17</c:v>
                </c:pt>
                <c:pt idx="645">
                  <c:v>17</c:v>
                </c:pt>
                <c:pt idx="646">
                  <c:v>30.846153846153847</c:v>
                </c:pt>
                <c:pt idx="647">
                  <c:v>30.846153846153847</c:v>
                </c:pt>
                <c:pt idx="648">
                  <c:v>30.846153846153847</c:v>
                </c:pt>
                <c:pt idx="649">
                  <c:v>28.692307692307693</c:v>
                </c:pt>
                <c:pt idx="650">
                  <c:v>28.692307692307693</c:v>
                </c:pt>
                <c:pt idx="651">
                  <c:v>31.928571428571427</c:v>
                </c:pt>
                <c:pt idx="652">
                  <c:v>48.692307692307693</c:v>
                </c:pt>
                <c:pt idx="653">
                  <c:v>48.692307692307693</c:v>
                </c:pt>
                <c:pt idx="654">
                  <c:v>52</c:v>
                </c:pt>
                <c:pt idx="655">
                  <c:v>52</c:v>
                </c:pt>
                <c:pt idx="656">
                  <c:v>52</c:v>
                </c:pt>
                <c:pt idx="657">
                  <c:v>66.25</c:v>
                </c:pt>
                <c:pt idx="658">
                  <c:v>75.533333333333331</c:v>
                </c:pt>
                <c:pt idx="659">
                  <c:v>75.533333333333331</c:v>
                </c:pt>
                <c:pt idx="660">
                  <c:v>75.533333333333331</c:v>
                </c:pt>
                <c:pt idx="661">
                  <c:v>61.9375</c:v>
                </c:pt>
                <c:pt idx="662">
                  <c:v>61.9375</c:v>
                </c:pt>
                <c:pt idx="663">
                  <c:v>61.9375</c:v>
                </c:pt>
                <c:pt idx="664">
                  <c:v>61.9375</c:v>
                </c:pt>
                <c:pt idx="665">
                  <c:v>66.533333333333331</c:v>
                </c:pt>
                <c:pt idx="666">
                  <c:v>66.533333333333331</c:v>
                </c:pt>
                <c:pt idx="667">
                  <c:v>56.93333333333333</c:v>
                </c:pt>
                <c:pt idx="668">
                  <c:v>56.93333333333333</c:v>
                </c:pt>
                <c:pt idx="669">
                  <c:v>48.375</c:v>
                </c:pt>
                <c:pt idx="670">
                  <c:v>48.375</c:v>
                </c:pt>
                <c:pt idx="671">
                  <c:v>48.375</c:v>
                </c:pt>
                <c:pt idx="672">
                  <c:v>48.375</c:v>
                </c:pt>
                <c:pt idx="673">
                  <c:v>47.277777777777779</c:v>
                </c:pt>
                <c:pt idx="674">
                  <c:v>47.277777777777779</c:v>
                </c:pt>
                <c:pt idx="675">
                  <c:v>47.277777777777779</c:v>
                </c:pt>
                <c:pt idx="676">
                  <c:v>36.06666666666667</c:v>
                </c:pt>
                <c:pt idx="677">
                  <c:v>36.06666666666667</c:v>
                </c:pt>
                <c:pt idx="678">
                  <c:v>36.06666666666667</c:v>
                </c:pt>
                <c:pt idx="679">
                  <c:v>36.06666666666667</c:v>
                </c:pt>
                <c:pt idx="680">
                  <c:v>34.071428571428569</c:v>
                </c:pt>
                <c:pt idx="681">
                  <c:v>37</c:v>
                </c:pt>
                <c:pt idx="682">
                  <c:v>46.75</c:v>
                </c:pt>
                <c:pt idx="683">
                  <c:v>46.75</c:v>
                </c:pt>
                <c:pt idx="684">
                  <c:v>46.75</c:v>
                </c:pt>
                <c:pt idx="685">
                  <c:v>54</c:v>
                </c:pt>
                <c:pt idx="686">
                  <c:v>54</c:v>
                </c:pt>
                <c:pt idx="687">
                  <c:v>54</c:v>
                </c:pt>
                <c:pt idx="688">
                  <c:v>50.07692307692308</c:v>
                </c:pt>
                <c:pt idx="689">
                  <c:v>50.9</c:v>
                </c:pt>
                <c:pt idx="690">
                  <c:v>43.166666666666664</c:v>
                </c:pt>
                <c:pt idx="691">
                  <c:v>43.166666666666664</c:v>
                </c:pt>
                <c:pt idx="692">
                  <c:v>43.166666666666664</c:v>
                </c:pt>
                <c:pt idx="693">
                  <c:v>32.5</c:v>
                </c:pt>
                <c:pt idx="694">
                  <c:v>32.5</c:v>
                </c:pt>
                <c:pt idx="695">
                  <c:v>32.5</c:v>
                </c:pt>
                <c:pt idx="696">
                  <c:v>45</c:v>
                </c:pt>
                <c:pt idx="697">
                  <c:v>45</c:v>
                </c:pt>
                <c:pt idx="698">
                  <c:v>45</c:v>
                </c:pt>
                <c:pt idx="699">
                  <c:v>45</c:v>
                </c:pt>
                <c:pt idx="700">
                  <c:v>42.5625</c:v>
                </c:pt>
                <c:pt idx="701">
                  <c:v>31.071428571428573</c:v>
                </c:pt>
                <c:pt idx="702">
                  <c:v>49.166666666666664</c:v>
                </c:pt>
                <c:pt idx="703">
                  <c:v>49.166666666666664</c:v>
                </c:pt>
                <c:pt idx="704">
                  <c:v>49.166666666666664</c:v>
                </c:pt>
                <c:pt idx="705">
                  <c:v>49.166666666666664</c:v>
                </c:pt>
                <c:pt idx="706">
                  <c:v>49.166666666666664</c:v>
                </c:pt>
                <c:pt idx="707">
                  <c:v>58.45</c:v>
                </c:pt>
                <c:pt idx="708">
                  <c:v>58.45</c:v>
                </c:pt>
                <c:pt idx="709">
                  <c:v>58.45</c:v>
                </c:pt>
                <c:pt idx="710">
                  <c:v>60.4</c:v>
                </c:pt>
                <c:pt idx="711">
                  <c:v>60.4</c:v>
                </c:pt>
                <c:pt idx="712">
                  <c:v>60.4</c:v>
                </c:pt>
                <c:pt idx="713">
                  <c:v>68.263157894736835</c:v>
                </c:pt>
                <c:pt idx="714">
                  <c:v>68.263157894736835</c:v>
                </c:pt>
                <c:pt idx="715">
                  <c:v>56.823529411764703</c:v>
                </c:pt>
                <c:pt idx="716">
                  <c:v>56.823529411764703</c:v>
                </c:pt>
                <c:pt idx="717">
                  <c:v>69.888888888888886</c:v>
                </c:pt>
                <c:pt idx="718">
                  <c:v>69.888888888888886</c:v>
                </c:pt>
                <c:pt idx="719">
                  <c:v>81.227272727272734</c:v>
                </c:pt>
                <c:pt idx="720">
                  <c:v>81.227272727272734</c:v>
                </c:pt>
                <c:pt idx="721">
                  <c:v>81.227272727272734</c:v>
                </c:pt>
                <c:pt idx="722">
                  <c:v>81.227272727272734</c:v>
                </c:pt>
                <c:pt idx="723">
                  <c:v>81.227272727272734</c:v>
                </c:pt>
                <c:pt idx="724">
                  <c:v>71</c:v>
                </c:pt>
                <c:pt idx="725">
                  <c:v>71</c:v>
                </c:pt>
                <c:pt idx="726">
                  <c:v>71</c:v>
                </c:pt>
                <c:pt idx="727">
                  <c:v>63.05263157894737</c:v>
                </c:pt>
                <c:pt idx="728">
                  <c:v>63.05263157894737</c:v>
                </c:pt>
                <c:pt idx="729">
                  <c:v>65.705882352941174</c:v>
                </c:pt>
                <c:pt idx="730">
                  <c:v>65.3125</c:v>
                </c:pt>
                <c:pt idx="731">
                  <c:v>73.266666666666666</c:v>
                </c:pt>
                <c:pt idx="732">
                  <c:v>58.866666666666667</c:v>
                </c:pt>
                <c:pt idx="733">
                  <c:v>58.866666666666667</c:v>
                </c:pt>
                <c:pt idx="734">
                  <c:v>31.727272727272727</c:v>
                </c:pt>
                <c:pt idx="735">
                  <c:v>27.5</c:v>
                </c:pt>
                <c:pt idx="736">
                  <c:v>27.5</c:v>
                </c:pt>
                <c:pt idx="737">
                  <c:v>30.3</c:v>
                </c:pt>
                <c:pt idx="738">
                  <c:v>30.3</c:v>
                </c:pt>
                <c:pt idx="739">
                  <c:v>44.2</c:v>
                </c:pt>
                <c:pt idx="740">
                  <c:v>44.2</c:v>
                </c:pt>
                <c:pt idx="741">
                  <c:v>44.2</c:v>
                </c:pt>
                <c:pt idx="742">
                  <c:v>39.916666666666664</c:v>
                </c:pt>
                <c:pt idx="743">
                  <c:v>39.916666666666664</c:v>
                </c:pt>
                <c:pt idx="744">
                  <c:v>39.916666666666664</c:v>
                </c:pt>
                <c:pt idx="745">
                  <c:v>39.916666666666664</c:v>
                </c:pt>
                <c:pt idx="746">
                  <c:v>43.5</c:v>
                </c:pt>
                <c:pt idx="747">
                  <c:v>43.666666666666664</c:v>
                </c:pt>
                <c:pt idx="748">
                  <c:v>43.666666666666664</c:v>
                </c:pt>
                <c:pt idx="749">
                  <c:v>43.666666666666664</c:v>
                </c:pt>
                <c:pt idx="750">
                  <c:v>43.666666666666664</c:v>
                </c:pt>
                <c:pt idx="751">
                  <c:v>43.666666666666664</c:v>
                </c:pt>
                <c:pt idx="752">
                  <c:v>44.2</c:v>
                </c:pt>
                <c:pt idx="753">
                  <c:v>44.2</c:v>
                </c:pt>
                <c:pt idx="754">
                  <c:v>51.333333333333336</c:v>
                </c:pt>
                <c:pt idx="755">
                  <c:v>51.333333333333336</c:v>
                </c:pt>
                <c:pt idx="756">
                  <c:v>51.333333333333336</c:v>
                </c:pt>
                <c:pt idx="757">
                  <c:v>48.81818181818182</c:v>
                </c:pt>
                <c:pt idx="758">
                  <c:v>48.81818181818182</c:v>
                </c:pt>
                <c:pt idx="759">
                  <c:v>48.81818181818182</c:v>
                </c:pt>
                <c:pt idx="760">
                  <c:v>48.81818181818182</c:v>
                </c:pt>
                <c:pt idx="761">
                  <c:v>46.571428571428569</c:v>
                </c:pt>
                <c:pt idx="762">
                  <c:v>46.571428571428569</c:v>
                </c:pt>
                <c:pt idx="763">
                  <c:v>45.842105263157897</c:v>
                </c:pt>
                <c:pt idx="764">
                  <c:v>45.842105263157897</c:v>
                </c:pt>
                <c:pt idx="765">
                  <c:v>48.875</c:v>
                </c:pt>
                <c:pt idx="766">
                  <c:v>48.875</c:v>
                </c:pt>
                <c:pt idx="767">
                  <c:v>48.875</c:v>
                </c:pt>
                <c:pt idx="768">
                  <c:v>63.684210526315788</c:v>
                </c:pt>
                <c:pt idx="769">
                  <c:v>63.684210526315788</c:v>
                </c:pt>
                <c:pt idx="770">
                  <c:v>63.684210526315788</c:v>
                </c:pt>
                <c:pt idx="771">
                  <c:v>63.684210526315788</c:v>
                </c:pt>
                <c:pt idx="772">
                  <c:v>63.684210526315788</c:v>
                </c:pt>
                <c:pt idx="773">
                  <c:v>59.388888888888886</c:v>
                </c:pt>
                <c:pt idx="774">
                  <c:v>59.388888888888886</c:v>
                </c:pt>
                <c:pt idx="775">
                  <c:v>56</c:v>
                </c:pt>
                <c:pt idx="776">
                  <c:v>56</c:v>
                </c:pt>
                <c:pt idx="777">
                  <c:v>56</c:v>
                </c:pt>
                <c:pt idx="778">
                  <c:v>59.133333333333333</c:v>
                </c:pt>
                <c:pt idx="779">
                  <c:v>59.133333333333333</c:v>
                </c:pt>
                <c:pt idx="780">
                  <c:v>56.5625</c:v>
                </c:pt>
                <c:pt idx="781">
                  <c:v>57.642857142857146</c:v>
                </c:pt>
                <c:pt idx="782">
                  <c:v>18.222222222222221</c:v>
                </c:pt>
                <c:pt idx="783">
                  <c:v>18.222222222222221</c:v>
                </c:pt>
                <c:pt idx="784">
                  <c:v>31</c:v>
                </c:pt>
                <c:pt idx="785">
                  <c:v>31</c:v>
                </c:pt>
                <c:pt idx="786">
                  <c:v>53.6</c:v>
                </c:pt>
                <c:pt idx="787">
                  <c:v>53.6</c:v>
                </c:pt>
                <c:pt idx="788">
                  <c:v>45.5</c:v>
                </c:pt>
                <c:pt idx="789">
                  <c:v>45.5</c:v>
                </c:pt>
                <c:pt idx="790">
                  <c:v>59.06666666666667</c:v>
                </c:pt>
                <c:pt idx="791">
                  <c:v>59.06666666666667</c:v>
                </c:pt>
                <c:pt idx="792">
                  <c:v>59.06666666666667</c:v>
                </c:pt>
                <c:pt idx="793">
                  <c:v>59.06666666666667</c:v>
                </c:pt>
                <c:pt idx="794">
                  <c:v>59.06666666666667</c:v>
                </c:pt>
                <c:pt idx="795">
                  <c:v>59.06666666666667</c:v>
                </c:pt>
                <c:pt idx="796">
                  <c:v>61.588235294117645</c:v>
                </c:pt>
                <c:pt idx="797">
                  <c:v>61.588235294117645</c:v>
                </c:pt>
                <c:pt idx="798">
                  <c:v>61.588235294117645</c:v>
                </c:pt>
                <c:pt idx="799">
                  <c:v>57.65</c:v>
                </c:pt>
                <c:pt idx="800">
                  <c:v>57.65</c:v>
                </c:pt>
                <c:pt idx="801">
                  <c:v>57.65</c:v>
                </c:pt>
                <c:pt idx="802">
                  <c:v>52.863636363636367</c:v>
                </c:pt>
                <c:pt idx="803">
                  <c:v>52.863636363636367</c:v>
                </c:pt>
                <c:pt idx="804">
                  <c:v>52.863636363636367</c:v>
                </c:pt>
                <c:pt idx="805">
                  <c:v>52.863636363636367</c:v>
                </c:pt>
                <c:pt idx="806">
                  <c:v>50.238095238095241</c:v>
                </c:pt>
                <c:pt idx="807">
                  <c:v>42.136363636363633</c:v>
                </c:pt>
                <c:pt idx="808">
                  <c:v>42.136363636363633</c:v>
                </c:pt>
                <c:pt idx="809">
                  <c:v>42.136363636363633</c:v>
                </c:pt>
                <c:pt idx="810">
                  <c:v>43.217391304347828</c:v>
                </c:pt>
                <c:pt idx="811">
                  <c:v>43.217391304347828</c:v>
                </c:pt>
                <c:pt idx="812">
                  <c:v>43.217391304347828</c:v>
                </c:pt>
                <c:pt idx="813">
                  <c:v>34.950000000000003</c:v>
                </c:pt>
                <c:pt idx="814">
                  <c:v>34.950000000000003</c:v>
                </c:pt>
                <c:pt idx="815">
                  <c:v>34.950000000000003</c:v>
                </c:pt>
                <c:pt idx="816">
                  <c:v>27.4</c:v>
                </c:pt>
                <c:pt idx="817">
                  <c:v>27.4</c:v>
                </c:pt>
                <c:pt idx="818">
                  <c:v>27.4</c:v>
                </c:pt>
                <c:pt idx="819">
                  <c:v>27.111111111111111</c:v>
                </c:pt>
                <c:pt idx="820">
                  <c:v>31.2</c:v>
                </c:pt>
                <c:pt idx="821">
                  <c:v>26.277777777777779</c:v>
                </c:pt>
                <c:pt idx="822">
                  <c:v>26.277777777777779</c:v>
                </c:pt>
                <c:pt idx="823">
                  <c:v>26.277777777777779</c:v>
                </c:pt>
                <c:pt idx="824">
                  <c:v>26.277777777777779</c:v>
                </c:pt>
                <c:pt idx="825">
                  <c:v>23.125</c:v>
                </c:pt>
                <c:pt idx="826">
                  <c:v>21.571428571428573</c:v>
                </c:pt>
                <c:pt idx="827">
                  <c:v>21.571428571428573</c:v>
                </c:pt>
                <c:pt idx="828">
                  <c:v>21.571428571428573</c:v>
                </c:pt>
                <c:pt idx="829">
                  <c:v>21.571428571428573</c:v>
                </c:pt>
                <c:pt idx="830">
                  <c:v>21.571428571428573</c:v>
                </c:pt>
                <c:pt idx="831">
                  <c:v>21.571428571428573</c:v>
                </c:pt>
                <c:pt idx="832">
                  <c:v>21.571428571428573</c:v>
                </c:pt>
                <c:pt idx="833">
                  <c:v>21.571428571428573</c:v>
                </c:pt>
                <c:pt idx="834">
                  <c:v>15.947368421052632</c:v>
                </c:pt>
                <c:pt idx="835">
                  <c:v>17.588235294117649</c:v>
                </c:pt>
                <c:pt idx="836">
                  <c:v>19.647058823529413</c:v>
                </c:pt>
                <c:pt idx="837">
                  <c:v>38.857142857142854</c:v>
                </c:pt>
                <c:pt idx="838">
                  <c:v>38.857142857142854</c:v>
                </c:pt>
                <c:pt idx="839">
                  <c:v>38.857142857142854</c:v>
                </c:pt>
                <c:pt idx="840">
                  <c:v>38.857142857142854</c:v>
                </c:pt>
                <c:pt idx="841">
                  <c:v>38.857142857142854</c:v>
                </c:pt>
                <c:pt idx="842">
                  <c:v>45.8</c:v>
                </c:pt>
                <c:pt idx="843">
                  <c:v>45.8</c:v>
                </c:pt>
                <c:pt idx="844">
                  <c:v>45.8</c:v>
                </c:pt>
                <c:pt idx="845">
                  <c:v>43.916666666666664</c:v>
                </c:pt>
                <c:pt idx="846">
                  <c:v>43.916666666666664</c:v>
                </c:pt>
                <c:pt idx="847">
                  <c:v>43.916666666666664</c:v>
                </c:pt>
                <c:pt idx="848">
                  <c:v>43.916666666666664</c:v>
                </c:pt>
                <c:pt idx="849">
                  <c:v>43.916666666666664</c:v>
                </c:pt>
                <c:pt idx="850">
                  <c:v>50</c:v>
                </c:pt>
                <c:pt idx="851">
                  <c:v>50</c:v>
                </c:pt>
                <c:pt idx="852">
                  <c:v>55.454545454545453</c:v>
                </c:pt>
                <c:pt idx="853">
                  <c:v>55.454545454545453</c:v>
                </c:pt>
                <c:pt idx="854">
                  <c:v>55.454545454545453</c:v>
                </c:pt>
                <c:pt idx="855">
                  <c:v>55.454545454545453</c:v>
                </c:pt>
                <c:pt idx="856">
                  <c:v>55.454545454545453</c:v>
                </c:pt>
                <c:pt idx="857">
                  <c:v>69.25</c:v>
                </c:pt>
                <c:pt idx="858">
                  <c:v>69.25</c:v>
                </c:pt>
                <c:pt idx="859">
                  <c:v>69.25</c:v>
                </c:pt>
                <c:pt idx="860">
                  <c:v>66</c:v>
                </c:pt>
                <c:pt idx="861">
                  <c:v>67.16</c:v>
                </c:pt>
                <c:pt idx="862">
                  <c:v>67.16</c:v>
                </c:pt>
                <c:pt idx="863">
                  <c:v>67.16</c:v>
                </c:pt>
                <c:pt idx="864">
                  <c:v>67.16</c:v>
                </c:pt>
                <c:pt idx="865">
                  <c:v>67.16</c:v>
                </c:pt>
                <c:pt idx="866">
                  <c:v>67.16</c:v>
                </c:pt>
                <c:pt idx="867">
                  <c:v>65.708333333333329</c:v>
                </c:pt>
                <c:pt idx="868">
                  <c:v>65.708333333333329</c:v>
                </c:pt>
                <c:pt idx="869">
                  <c:v>69.782608695652172</c:v>
                </c:pt>
                <c:pt idx="870">
                  <c:v>69.782608695652172</c:v>
                </c:pt>
                <c:pt idx="871">
                  <c:v>69.782608695652172</c:v>
                </c:pt>
                <c:pt idx="872">
                  <c:v>69.782608695652172</c:v>
                </c:pt>
                <c:pt idx="873">
                  <c:v>72.72</c:v>
                </c:pt>
                <c:pt idx="874">
                  <c:v>72.72</c:v>
                </c:pt>
                <c:pt idx="875">
                  <c:v>72.72</c:v>
                </c:pt>
                <c:pt idx="876">
                  <c:v>72.72</c:v>
                </c:pt>
                <c:pt idx="877">
                  <c:v>72.090909090909093</c:v>
                </c:pt>
                <c:pt idx="878">
                  <c:v>72.090909090909093</c:v>
                </c:pt>
                <c:pt idx="879">
                  <c:v>55.428571428571431</c:v>
                </c:pt>
                <c:pt idx="880">
                  <c:v>55.428571428571431</c:v>
                </c:pt>
                <c:pt idx="881">
                  <c:v>58.045454545454547</c:v>
                </c:pt>
                <c:pt idx="882">
                  <c:v>58.045454545454547</c:v>
                </c:pt>
                <c:pt idx="883">
                  <c:v>40.950000000000003</c:v>
                </c:pt>
                <c:pt idx="884">
                  <c:v>40.950000000000003</c:v>
                </c:pt>
                <c:pt idx="885">
                  <c:v>40.950000000000003</c:v>
                </c:pt>
                <c:pt idx="886">
                  <c:v>40.950000000000003</c:v>
                </c:pt>
                <c:pt idx="887">
                  <c:v>42.684210526315788</c:v>
                </c:pt>
                <c:pt idx="888">
                  <c:v>41.5</c:v>
                </c:pt>
                <c:pt idx="889">
                  <c:v>30.166666666666668</c:v>
                </c:pt>
                <c:pt idx="890">
                  <c:v>30.166666666666668</c:v>
                </c:pt>
                <c:pt idx="891">
                  <c:v>30.166666666666668</c:v>
                </c:pt>
                <c:pt idx="892">
                  <c:v>30.166666666666668</c:v>
                </c:pt>
                <c:pt idx="893">
                  <c:v>30.166666666666668</c:v>
                </c:pt>
                <c:pt idx="894">
                  <c:v>30.166666666666668</c:v>
                </c:pt>
                <c:pt idx="895">
                  <c:v>28.058823529411764</c:v>
                </c:pt>
                <c:pt idx="896">
                  <c:v>24.473684210526315</c:v>
                </c:pt>
                <c:pt idx="897">
                  <c:v>24.473684210526315</c:v>
                </c:pt>
                <c:pt idx="898">
                  <c:v>24.473684210526315</c:v>
                </c:pt>
                <c:pt idx="899">
                  <c:v>24.473684210526315</c:v>
                </c:pt>
                <c:pt idx="900">
                  <c:v>19.944444444444443</c:v>
                </c:pt>
                <c:pt idx="901">
                  <c:v>14.611111111111111</c:v>
                </c:pt>
                <c:pt idx="902">
                  <c:v>14.611111111111111</c:v>
                </c:pt>
                <c:pt idx="903">
                  <c:v>14.611111111111111</c:v>
                </c:pt>
                <c:pt idx="904">
                  <c:v>14.611111111111111</c:v>
                </c:pt>
                <c:pt idx="905">
                  <c:v>14.263157894736842</c:v>
                </c:pt>
                <c:pt idx="906">
                  <c:v>14.263157894736842</c:v>
                </c:pt>
                <c:pt idx="907">
                  <c:v>12.894736842105264</c:v>
                </c:pt>
                <c:pt idx="908">
                  <c:v>15.166666666666666</c:v>
                </c:pt>
                <c:pt idx="909">
                  <c:v>15.166666666666666</c:v>
                </c:pt>
                <c:pt idx="910">
                  <c:v>15.166666666666666</c:v>
                </c:pt>
                <c:pt idx="911">
                  <c:v>15.166666666666666</c:v>
                </c:pt>
                <c:pt idx="912">
                  <c:v>15.166666666666666</c:v>
                </c:pt>
                <c:pt idx="913">
                  <c:v>13.789473684210526</c:v>
                </c:pt>
                <c:pt idx="914">
                  <c:v>13.789473684210526</c:v>
                </c:pt>
                <c:pt idx="915">
                  <c:v>32.578947368421055</c:v>
                </c:pt>
                <c:pt idx="916">
                  <c:v>32.578947368421055</c:v>
                </c:pt>
                <c:pt idx="917">
                  <c:v>32.578947368421055</c:v>
                </c:pt>
                <c:pt idx="918">
                  <c:v>32.578947368421055</c:v>
                </c:pt>
                <c:pt idx="919">
                  <c:v>31</c:v>
                </c:pt>
                <c:pt idx="920">
                  <c:v>31</c:v>
                </c:pt>
                <c:pt idx="921">
                  <c:v>31</c:v>
                </c:pt>
                <c:pt idx="922">
                  <c:v>37.35</c:v>
                </c:pt>
                <c:pt idx="923">
                  <c:v>37.35</c:v>
                </c:pt>
                <c:pt idx="924">
                  <c:v>37.35</c:v>
                </c:pt>
                <c:pt idx="925">
                  <c:v>47.095238095238095</c:v>
                </c:pt>
                <c:pt idx="926">
                  <c:v>47.095238095238095</c:v>
                </c:pt>
                <c:pt idx="927">
                  <c:v>47.095238095238095</c:v>
                </c:pt>
                <c:pt idx="928">
                  <c:v>46.571428571428569</c:v>
                </c:pt>
                <c:pt idx="929">
                  <c:v>50.529411764705884</c:v>
                </c:pt>
                <c:pt idx="930">
                  <c:v>59.315789473684212</c:v>
                </c:pt>
                <c:pt idx="931">
                  <c:v>59.315789473684212</c:v>
                </c:pt>
                <c:pt idx="932">
                  <c:v>59.315789473684212</c:v>
                </c:pt>
                <c:pt idx="933">
                  <c:v>59.315789473684212</c:v>
                </c:pt>
                <c:pt idx="934">
                  <c:v>45.176470588235297</c:v>
                </c:pt>
                <c:pt idx="935">
                  <c:v>45.176470588235297</c:v>
                </c:pt>
                <c:pt idx="936">
                  <c:v>44</c:v>
                </c:pt>
                <c:pt idx="937">
                  <c:v>44</c:v>
                </c:pt>
                <c:pt idx="938">
                  <c:v>44</c:v>
                </c:pt>
                <c:pt idx="939">
                  <c:v>39.875</c:v>
                </c:pt>
                <c:pt idx="940">
                  <c:v>39.875</c:v>
                </c:pt>
                <c:pt idx="941">
                  <c:v>35.733333333333334</c:v>
                </c:pt>
                <c:pt idx="942">
                  <c:v>35.733333333333334</c:v>
                </c:pt>
                <c:pt idx="943">
                  <c:v>35.1875</c:v>
                </c:pt>
                <c:pt idx="944">
                  <c:v>35.1875</c:v>
                </c:pt>
                <c:pt idx="945">
                  <c:v>36.263157894736842</c:v>
                </c:pt>
                <c:pt idx="946">
                  <c:v>36.263157894736842</c:v>
                </c:pt>
                <c:pt idx="947">
                  <c:v>36.263157894736842</c:v>
                </c:pt>
                <c:pt idx="948">
                  <c:v>36.263157894736842</c:v>
                </c:pt>
                <c:pt idx="949">
                  <c:v>27.0625</c:v>
                </c:pt>
                <c:pt idx="950">
                  <c:v>27.0625</c:v>
                </c:pt>
                <c:pt idx="951">
                  <c:v>27.0625</c:v>
                </c:pt>
                <c:pt idx="952">
                  <c:v>27.4375</c:v>
                </c:pt>
                <c:pt idx="953">
                  <c:v>27.4375</c:v>
                </c:pt>
                <c:pt idx="954">
                  <c:v>27.4375</c:v>
                </c:pt>
                <c:pt idx="955">
                  <c:v>30.3125</c:v>
                </c:pt>
                <c:pt idx="956">
                  <c:v>30.3125</c:v>
                </c:pt>
                <c:pt idx="957">
                  <c:v>26.94736842105263</c:v>
                </c:pt>
                <c:pt idx="958">
                  <c:v>26.94736842105263</c:v>
                </c:pt>
                <c:pt idx="959">
                  <c:v>26.94736842105263</c:v>
                </c:pt>
                <c:pt idx="960">
                  <c:v>26.94736842105263</c:v>
                </c:pt>
                <c:pt idx="961">
                  <c:v>26.94736842105263</c:v>
                </c:pt>
                <c:pt idx="962">
                  <c:v>24.210526315789473</c:v>
                </c:pt>
                <c:pt idx="963">
                  <c:v>24.210526315789473</c:v>
                </c:pt>
                <c:pt idx="964">
                  <c:v>20.4375</c:v>
                </c:pt>
                <c:pt idx="965">
                  <c:v>19.388888888888889</c:v>
                </c:pt>
                <c:pt idx="966">
                  <c:v>19.388888888888889</c:v>
                </c:pt>
                <c:pt idx="967">
                  <c:v>18.529411764705884</c:v>
                </c:pt>
                <c:pt idx="968">
                  <c:v>18.529411764705884</c:v>
                </c:pt>
                <c:pt idx="969">
                  <c:v>19.733333333333334</c:v>
                </c:pt>
                <c:pt idx="970">
                  <c:v>16.9375</c:v>
                </c:pt>
                <c:pt idx="971">
                  <c:v>16.9375</c:v>
                </c:pt>
                <c:pt idx="972">
                  <c:v>16.9375</c:v>
                </c:pt>
                <c:pt idx="973">
                  <c:v>8.5</c:v>
                </c:pt>
                <c:pt idx="974">
                  <c:v>15.333333333333334</c:v>
                </c:pt>
                <c:pt idx="975">
                  <c:v>15.333333333333334</c:v>
                </c:pt>
                <c:pt idx="976">
                  <c:v>23.333333333333332</c:v>
                </c:pt>
                <c:pt idx="977">
                  <c:v>23.333333333333332</c:v>
                </c:pt>
                <c:pt idx="978">
                  <c:v>23.333333333333332</c:v>
                </c:pt>
                <c:pt idx="979">
                  <c:v>23.333333333333332</c:v>
                </c:pt>
                <c:pt idx="980">
                  <c:v>29.333333333333332</c:v>
                </c:pt>
                <c:pt idx="981">
                  <c:v>29.333333333333332</c:v>
                </c:pt>
                <c:pt idx="982">
                  <c:v>29.333333333333332</c:v>
                </c:pt>
                <c:pt idx="983">
                  <c:v>29.333333333333332</c:v>
                </c:pt>
                <c:pt idx="984">
                  <c:v>29.333333333333332</c:v>
                </c:pt>
                <c:pt idx="985">
                  <c:v>33.722222222222221</c:v>
                </c:pt>
                <c:pt idx="986">
                  <c:v>33.722222222222221</c:v>
                </c:pt>
                <c:pt idx="987">
                  <c:v>34.473684210526315</c:v>
                </c:pt>
                <c:pt idx="988">
                  <c:v>34.473684210526315</c:v>
                </c:pt>
                <c:pt idx="989">
                  <c:v>34</c:v>
                </c:pt>
                <c:pt idx="990">
                  <c:v>34</c:v>
                </c:pt>
                <c:pt idx="991">
                  <c:v>34</c:v>
                </c:pt>
                <c:pt idx="992">
                  <c:v>34</c:v>
                </c:pt>
                <c:pt idx="993">
                  <c:v>34</c:v>
                </c:pt>
                <c:pt idx="994">
                  <c:v>34.521739130434781</c:v>
                </c:pt>
                <c:pt idx="995">
                  <c:v>34.521739130434781</c:v>
                </c:pt>
                <c:pt idx="996">
                  <c:v>34.521739130434781</c:v>
                </c:pt>
                <c:pt idx="997">
                  <c:v>34.043478260869563</c:v>
                </c:pt>
                <c:pt idx="998">
                  <c:v>34.043478260869563</c:v>
                </c:pt>
                <c:pt idx="999">
                  <c:v>32.869565217391305</c:v>
                </c:pt>
                <c:pt idx="1000">
                  <c:v>32.869565217391305</c:v>
                </c:pt>
                <c:pt idx="1001">
                  <c:v>32.869565217391305</c:v>
                </c:pt>
                <c:pt idx="1002">
                  <c:v>32.869565217391305</c:v>
                </c:pt>
                <c:pt idx="1003">
                  <c:v>29.083333333333332</c:v>
                </c:pt>
                <c:pt idx="1004">
                  <c:v>29.083333333333332</c:v>
                </c:pt>
                <c:pt idx="1005">
                  <c:v>29.083333333333332</c:v>
                </c:pt>
                <c:pt idx="1006">
                  <c:v>29.083333333333332</c:v>
                </c:pt>
                <c:pt idx="1007">
                  <c:v>29.083333333333332</c:v>
                </c:pt>
                <c:pt idx="1008">
                  <c:v>29.083333333333332</c:v>
                </c:pt>
                <c:pt idx="1009">
                  <c:v>25.24</c:v>
                </c:pt>
                <c:pt idx="1010">
                  <c:v>25.24</c:v>
                </c:pt>
                <c:pt idx="1011">
                  <c:v>25.24</c:v>
                </c:pt>
                <c:pt idx="1012">
                  <c:v>24.25</c:v>
                </c:pt>
                <c:pt idx="1013">
                  <c:v>30.047619047619047</c:v>
                </c:pt>
                <c:pt idx="1014">
                  <c:v>30.047619047619047</c:v>
                </c:pt>
                <c:pt idx="1015">
                  <c:v>29.80952380952381</c:v>
                </c:pt>
                <c:pt idx="1016">
                  <c:v>29.80952380952381</c:v>
                </c:pt>
                <c:pt idx="1017">
                  <c:v>29.80952380952381</c:v>
                </c:pt>
                <c:pt idx="1018">
                  <c:v>27.90909090909091</c:v>
                </c:pt>
                <c:pt idx="1019">
                  <c:v>27.90909090909091</c:v>
                </c:pt>
                <c:pt idx="1020">
                  <c:v>27.90909090909091</c:v>
                </c:pt>
                <c:pt idx="1021">
                  <c:v>24.842105263157894</c:v>
                </c:pt>
                <c:pt idx="1022">
                  <c:v>26.764705882352942</c:v>
                </c:pt>
                <c:pt idx="1023">
                  <c:v>26.764705882352942</c:v>
                </c:pt>
                <c:pt idx="1024">
                  <c:v>26.764705882352942</c:v>
                </c:pt>
                <c:pt idx="1025">
                  <c:v>26.764705882352942</c:v>
                </c:pt>
                <c:pt idx="1026">
                  <c:v>33.799999999999997</c:v>
                </c:pt>
                <c:pt idx="1027">
                  <c:v>33.799999999999997</c:v>
                </c:pt>
                <c:pt idx="1028">
                  <c:v>28.454545454545453</c:v>
                </c:pt>
                <c:pt idx="1029">
                  <c:v>27.555555555555557</c:v>
                </c:pt>
                <c:pt idx="1030">
                  <c:v>27.555555555555557</c:v>
                </c:pt>
                <c:pt idx="1031">
                  <c:v>26</c:v>
                </c:pt>
                <c:pt idx="1032">
                  <c:v>26</c:v>
                </c:pt>
                <c:pt idx="1033">
                  <c:v>23.285714285714285</c:v>
                </c:pt>
                <c:pt idx="1034">
                  <c:v>38.111111111111114</c:v>
                </c:pt>
                <c:pt idx="1035">
                  <c:v>38.111111111111114</c:v>
                </c:pt>
                <c:pt idx="1036">
                  <c:v>38.111111111111114</c:v>
                </c:pt>
                <c:pt idx="1037">
                  <c:v>40.700000000000003</c:v>
                </c:pt>
                <c:pt idx="1038">
                  <c:v>33.916666666666664</c:v>
                </c:pt>
                <c:pt idx="1039">
                  <c:v>33.916666666666664</c:v>
                </c:pt>
                <c:pt idx="1040">
                  <c:v>33.916666666666664</c:v>
                </c:pt>
                <c:pt idx="1041">
                  <c:v>36.428571428571431</c:v>
                </c:pt>
                <c:pt idx="1042">
                  <c:v>36.428571428571431</c:v>
                </c:pt>
                <c:pt idx="1043">
                  <c:v>41.428571428571431</c:v>
                </c:pt>
                <c:pt idx="1044">
                  <c:v>41.428571428571431</c:v>
                </c:pt>
                <c:pt idx="1045">
                  <c:v>40.3125</c:v>
                </c:pt>
                <c:pt idx="1046">
                  <c:v>40.3125</c:v>
                </c:pt>
                <c:pt idx="1047">
                  <c:v>40.3125</c:v>
                </c:pt>
                <c:pt idx="1048">
                  <c:v>40.3125</c:v>
                </c:pt>
                <c:pt idx="1049">
                  <c:v>38.0625</c:v>
                </c:pt>
                <c:pt idx="1050">
                  <c:v>33.470588235294116</c:v>
                </c:pt>
                <c:pt idx="1051">
                  <c:v>33.470588235294116</c:v>
                </c:pt>
                <c:pt idx="1052">
                  <c:v>33.470588235294116</c:v>
                </c:pt>
                <c:pt idx="1053">
                  <c:v>33.470588235294116</c:v>
                </c:pt>
                <c:pt idx="1054">
                  <c:v>31.684210526315791</c:v>
                </c:pt>
                <c:pt idx="1055">
                  <c:v>31.684210526315791</c:v>
                </c:pt>
                <c:pt idx="1056">
                  <c:v>31.684210526315791</c:v>
                </c:pt>
                <c:pt idx="1057">
                  <c:v>32.111111111111114</c:v>
                </c:pt>
                <c:pt idx="1058">
                  <c:v>32.111111111111114</c:v>
                </c:pt>
                <c:pt idx="1059">
                  <c:v>29.894736842105264</c:v>
                </c:pt>
                <c:pt idx="1060">
                  <c:v>29.894736842105264</c:v>
                </c:pt>
                <c:pt idx="1061">
                  <c:v>29.894736842105264</c:v>
                </c:pt>
                <c:pt idx="1062">
                  <c:v>32.421052631578945</c:v>
                </c:pt>
                <c:pt idx="1063">
                  <c:v>32.421052631578945</c:v>
                </c:pt>
                <c:pt idx="1064">
                  <c:v>33.25</c:v>
                </c:pt>
                <c:pt idx="1065">
                  <c:v>30.615384615384617</c:v>
                </c:pt>
                <c:pt idx="1066">
                  <c:v>30.615384615384617</c:v>
                </c:pt>
                <c:pt idx="1067">
                  <c:v>27.727272727272727</c:v>
                </c:pt>
                <c:pt idx="1068">
                  <c:v>30.3</c:v>
                </c:pt>
                <c:pt idx="1069">
                  <c:v>46.454545454545453</c:v>
                </c:pt>
                <c:pt idx="1070">
                  <c:v>46.454545454545453</c:v>
                </c:pt>
                <c:pt idx="1071">
                  <c:v>46.454545454545453</c:v>
                </c:pt>
                <c:pt idx="1072">
                  <c:v>46.454545454545453</c:v>
                </c:pt>
                <c:pt idx="1073">
                  <c:v>38.4</c:v>
                </c:pt>
                <c:pt idx="1074">
                  <c:v>40.799999999999997</c:v>
                </c:pt>
                <c:pt idx="1075">
                  <c:v>39</c:v>
                </c:pt>
                <c:pt idx="1076">
                  <c:v>39</c:v>
                </c:pt>
                <c:pt idx="1077">
                  <c:v>39</c:v>
                </c:pt>
                <c:pt idx="1078">
                  <c:v>39</c:v>
                </c:pt>
                <c:pt idx="1079">
                  <c:v>38.666666666666664</c:v>
                </c:pt>
                <c:pt idx="1080">
                  <c:v>38.666666666666664</c:v>
                </c:pt>
                <c:pt idx="1081">
                  <c:v>38.666666666666664</c:v>
                </c:pt>
                <c:pt idx="1082">
                  <c:v>38.666666666666664</c:v>
                </c:pt>
                <c:pt idx="1083">
                  <c:v>41.352941176470587</c:v>
                </c:pt>
                <c:pt idx="1084">
                  <c:v>41.352941176470587</c:v>
                </c:pt>
                <c:pt idx="1085">
                  <c:v>41.352941176470587</c:v>
                </c:pt>
                <c:pt idx="1086">
                  <c:v>29.142857142857142</c:v>
                </c:pt>
                <c:pt idx="1087">
                  <c:v>29.5</c:v>
                </c:pt>
                <c:pt idx="1088">
                  <c:v>25</c:v>
                </c:pt>
                <c:pt idx="1089">
                  <c:v>28.066666666666666</c:v>
                </c:pt>
                <c:pt idx="1090">
                  <c:v>35.428571428571431</c:v>
                </c:pt>
                <c:pt idx="1091">
                  <c:v>35.428571428571431</c:v>
                </c:pt>
                <c:pt idx="1092">
                  <c:v>35.428571428571431</c:v>
                </c:pt>
                <c:pt idx="1093">
                  <c:v>32.857142857142854</c:v>
                </c:pt>
                <c:pt idx="1094">
                  <c:v>32.857142857142854</c:v>
                </c:pt>
                <c:pt idx="1095">
                  <c:v>32.857142857142854</c:v>
                </c:pt>
                <c:pt idx="1096">
                  <c:v>32.857142857142854</c:v>
                </c:pt>
                <c:pt idx="1097">
                  <c:v>31.2</c:v>
                </c:pt>
                <c:pt idx="1098">
                  <c:v>31.2</c:v>
                </c:pt>
                <c:pt idx="1099">
                  <c:v>31.2</c:v>
                </c:pt>
                <c:pt idx="1100">
                  <c:v>31.2</c:v>
                </c:pt>
                <c:pt idx="1101">
                  <c:v>29.375</c:v>
                </c:pt>
                <c:pt idx="1102">
                  <c:v>29.375</c:v>
                </c:pt>
                <c:pt idx="1103">
                  <c:v>29.375</c:v>
                </c:pt>
                <c:pt idx="1104">
                  <c:v>31.526315789473685</c:v>
                </c:pt>
                <c:pt idx="1105">
                  <c:v>31.526315789473685</c:v>
                </c:pt>
                <c:pt idx="1106">
                  <c:v>31.526315789473685</c:v>
                </c:pt>
                <c:pt idx="1107">
                  <c:v>31.526315789473685</c:v>
                </c:pt>
                <c:pt idx="1108">
                  <c:v>31.578947368421051</c:v>
                </c:pt>
                <c:pt idx="1109">
                  <c:v>24.666666666666668</c:v>
                </c:pt>
                <c:pt idx="1110">
                  <c:v>24.666666666666668</c:v>
                </c:pt>
                <c:pt idx="1111">
                  <c:v>29.3125</c:v>
                </c:pt>
                <c:pt idx="1112">
                  <c:v>29.3125</c:v>
                </c:pt>
                <c:pt idx="1113">
                  <c:v>31</c:v>
                </c:pt>
                <c:pt idx="1114">
                  <c:v>31</c:v>
                </c:pt>
                <c:pt idx="1115">
                  <c:v>28.941176470588236</c:v>
                </c:pt>
                <c:pt idx="1116">
                  <c:v>28.941176470588236</c:v>
                </c:pt>
                <c:pt idx="1117">
                  <c:v>28.941176470588236</c:v>
                </c:pt>
                <c:pt idx="1118">
                  <c:v>38.588235294117645</c:v>
                </c:pt>
                <c:pt idx="1119">
                  <c:v>38.588235294117645</c:v>
                </c:pt>
                <c:pt idx="1120">
                  <c:v>38.588235294117645</c:v>
                </c:pt>
                <c:pt idx="1121">
                  <c:v>45.93333333333333</c:v>
                </c:pt>
                <c:pt idx="1122">
                  <c:v>45.93333333333333</c:v>
                </c:pt>
                <c:pt idx="1123">
                  <c:v>42.058823529411768</c:v>
                </c:pt>
                <c:pt idx="1124">
                  <c:v>42.058823529411768</c:v>
                </c:pt>
                <c:pt idx="1125">
                  <c:v>42.058823529411768</c:v>
                </c:pt>
                <c:pt idx="1126">
                  <c:v>46.684210526315788</c:v>
                </c:pt>
                <c:pt idx="1127">
                  <c:v>46.684210526315788</c:v>
                </c:pt>
                <c:pt idx="1128">
                  <c:v>46.684210526315788</c:v>
                </c:pt>
                <c:pt idx="1129">
                  <c:v>46.684210526315788</c:v>
                </c:pt>
                <c:pt idx="1130">
                  <c:v>47.555555555555557</c:v>
                </c:pt>
                <c:pt idx="1131">
                  <c:v>43.5</c:v>
                </c:pt>
                <c:pt idx="1132">
                  <c:v>43.5</c:v>
                </c:pt>
                <c:pt idx="1133">
                  <c:v>46.388888888888886</c:v>
                </c:pt>
                <c:pt idx="1134">
                  <c:v>46.388888888888886</c:v>
                </c:pt>
                <c:pt idx="1135">
                  <c:v>46.388888888888886</c:v>
                </c:pt>
                <c:pt idx="1136">
                  <c:v>39.736842105263158</c:v>
                </c:pt>
                <c:pt idx="1137">
                  <c:v>39.736842105263158</c:v>
                </c:pt>
                <c:pt idx="1138">
                  <c:v>39.736842105263158</c:v>
                </c:pt>
                <c:pt idx="1139">
                  <c:v>39.736842105263158</c:v>
                </c:pt>
                <c:pt idx="1140">
                  <c:v>36.421052631578945</c:v>
                </c:pt>
                <c:pt idx="1141">
                  <c:v>36.421052631578945</c:v>
                </c:pt>
                <c:pt idx="1142">
                  <c:v>40.352941176470587</c:v>
                </c:pt>
                <c:pt idx="1143">
                  <c:v>36.571428571428569</c:v>
                </c:pt>
                <c:pt idx="1144">
                  <c:v>30.625</c:v>
                </c:pt>
                <c:pt idx="1145">
                  <c:v>30.625</c:v>
                </c:pt>
                <c:pt idx="1146">
                  <c:v>30.625</c:v>
                </c:pt>
                <c:pt idx="1147">
                  <c:v>34.529411764705884</c:v>
                </c:pt>
                <c:pt idx="1148">
                  <c:v>34.529411764705884</c:v>
                </c:pt>
                <c:pt idx="1149">
                  <c:v>34.529411764705884</c:v>
                </c:pt>
                <c:pt idx="1150">
                  <c:v>32.266666666666666</c:v>
                </c:pt>
                <c:pt idx="1151">
                  <c:v>41.666666666666664</c:v>
                </c:pt>
                <c:pt idx="1152">
                  <c:v>41.666666666666664</c:v>
                </c:pt>
                <c:pt idx="1153">
                  <c:v>41.666666666666664</c:v>
                </c:pt>
                <c:pt idx="1154">
                  <c:v>41.666666666666664</c:v>
                </c:pt>
                <c:pt idx="1155">
                  <c:v>33.846153846153847</c:v>
                </c:pt>
                <c:pt idx="1156">
                  <c:v>38.785714285714285</c:v>
                </c:pt>
                <c:pt idx="1157">
                  <c:v>38.785714285714285</c:v>
                </c:pt>
                <c:pt idx="1158">
                  <c:v>42.857142857142854</c:v>
                </c:pt>
                <c:pt idx="1159">
                  <c:v>42.857142857142854</c:v>
                </c:pt>
                <c:pt idx="1160">
                  <c:v>42.857142857142854</c:v>
                </c:pt>
                <c:pt idx="1161">
                  <c:v>40.07692307692308</c:v>
                </c:pt>
                <c:pt idx="1162">
                  <c:v>40.07692307692308</c:v>
                </c:pt>
                <c:pt idx="1163">
                  <c:v>40.07692307692308</c:v>
                </c:pt>
                <c:pt idx="1164">
                  <c:v>32.75</c:v>
                </c:pt>
                <c:pt idx="1165">
                  <c:v>32.75</c:v>
                </c:pt>
                <c:pt idx="1166">
                  <c:v>32.75</c:v>
                </c:pt>
                <c:pt idx="1167">
                  <c:v>35.9375</c:v>
                </c:pt>
                <c:pt idx="1168">
                  <c:v>35.9375</c:v>
                </c:pt>
                <c:pt idx="1169">
                  <c:v>35.9375</c:v>
                </c:pt>
                <c:pt idx="1170">
                  <c:v>35.9375</c:v>
                </c:pt>
                <c:pt idx="1171">
                  <c:v>41.823529411764703</c:v>
                </c:pt>
                <c:pt idx="1172">
                  <c:v>41.823529411764703</c:v>
                </c:pt>
                <c:pt idx="1173">
                  <c:v>40.549999999999997</c:v>
                </c:pt>
                <c:pt idx="1174">
                  <c:v>40.549999999999997</c:v>
                </c:pt>
                <c:pt idx="1175">
                  <c:v>40.549999999999997</c:v>
                </c:pt>
                <c:pt idx="1176">
                  <c:v>40.549999999999997</c:v>
                </c:pt>
                <c:pt idx="1177">
                  <c:v>40.549999999999997</c:v>
                </c:pt>
                <c:pt idx="1178">
                  <c:v>39.277777777777779</c:v>
                </c:pt>
                <c:pt idx="1179">
                  <c:v>42.2</c:v>
                </c:pt>
                <c:pt idx="1180">
                  <c:v>42.2</c:v>
                </c:pt>
                <c:pt idx="1181">
                  <c:v>42.2</c:v>
                </c:pt>
                <c:pt idx="1182">
                  <c:v>42.2</c:v>
                </c:pt>
                <c:pt idx="1183">
                  <c:v>42.2</c:v>
                </c:pt>
                <c:pt idx="1184">
                  <c:v>40.210526315789473</c:v>
                </c:pt>
                <c:pt idx="1185">
                  <c:v>40.210526315789473</c:v>
                </c:pt>
                <c:pt idx="1186">
                  <c:v>34.941176470588232</c:v>
                </c:pt>
                <c:pt idx="1187">
                  <c:v>34.941176470588232</c:v>
                </c:pt>
                <c:pt idx="1188">
                  <c:v>36.941176470588232</c:v>
                </c:pt>
                <c:pt idx="1189">
                  <c:v>36.941176470588232</c:v>
                </c:pt>
                <c:pt idx="1190">
                  <c:v>36.928571428571431</c:v>
                </c:pt>
                <c:pt idx="1191">
                  <c:v>36.928571428571431</c:v>
                </c:pt>
                <c:pt idx="1192">
                  <c:v>33.722222222222221</c:v>
                </c:pt>
                <c:pt idx="1193">
                  <c:v>33.722222222222221</c:v>
                </c:pt>
                <c:pt idx="1194">
                  <c:v>33.722222222222221</c:v>
                </c:pt>
                <c:pt idx="1195">
                  <c:v>33.722222222222221</c:v>
                </c:pt>
                <c:pt idx="1196">
                  <c:v>33.722222222222221</c:v>
                </c:pt>
                <c:pt idx="1197">
                  <c:v>32.549999999999997</c:v>
                </c:pt>
                <c:pt idx="1198">
                  <c:v>32.549999999999997</c:v>
                </c:pt>
                <c:pt idx="1199">
                  <c:v>32.941176470588232</c:v>
                </c:pt>
                <c:pt idx="1200">
                  <c:v>32.941176470588232</c:v>
                </c:pt>
                <c:pt idx="1201">
                  <c:v>37.866666666666667</c:v>
                </c:pt>
                <c:pt idx="1202">
                  <c:v>37.866666666666667</c:v>
                </c:pt>
                <c:pt idx="1203">
                  <c:v>31.785714285714285</c:v>
                </c:pt>
                <c:pt idx="1204">
                  <c:v>25.8</c:v>
                </c:pt>
                <c:pt idx="1205">
                  <c:v>25.8</c:v>
                </c:pt>
                <c:pt idx="1206">
                  <c:v>25.8</c:v>
                </c:pt>
                <c:pt idx="1207">
                  <c:v>27.545454545454547</c:v>
                </c:pt>
                <c:pt idx="1208">
                  <c:v>30.727272727272727</c:v>
                </c:pt>
                <c:pt idx="1209">
                  <c:v>30.727272727272727</c:v>
                </c:pt>
                <c:pt idx="1210">
                  <c:v>32.700000000000003</c:v>
                </c:pt>
                <c:pt idx="1211">
                  <c:v>30.636363636363637</c:v>
                </c:pt>
                <c:pt idx="1212">
                  <c:v>32.5</c:v>
                </c:pt>
                <c:pt idx="1213">
                  <c:v>36.428571428571431</c:v>
                </c:pt>
                <c:pt idx="1214">
                  <c:v>44.285714285714285</c:v>
                </c:pt>
                <c:pt idx="1215">
                  <c:v>36.666666666666664</c:v>
                </c:pt>
                <c:pt idx="1216">
                  <c:v>36.666666666666664</c:v>
                </c:pt>
                <c:pt idx="1217">
                  <c:v>37.666666666666664</c:v>
                </c:pt>
                <c:pt idx="1218">
                  <c:v>61</c:v>
                </c:pt>
                <c:pt idx="1219">
                  <c:v>61</c:v>
                </c:pt>
                <c:pt idx="1220">
                  <c:v>61</c:v>
                </c:pt>
                <c:pt idx="1221">
                  <c:v>61</c:v>
                </c:pt>
                <c:pt idx="1222">
                  <c:v>60.090909090909093</c:v>
                </c:pt>
                <c:pt idx="1223">
                  <c:v>60.090909090909093</c:v>
                </c:pt>
                <c:pt idx="1224">
                  <c:v>64.571428571428569</c:v>
                </c:pt>
                <c:pt idx="1225">
                  <c:v>64.571428571428569</c:v>
                </c:pt>
                <c:pt idx="1226">
                  <c:v>64.571428571428569</c:v>
                </c:pt>
                <c:pt idx="1227">
                  <c:v>64.571428571428569</c:v>
                </c:pt>
                <c:pt idx="1228">
                  <c:v>61.357142857142854</c:v>
                </c:pt>
                <c:pt idx="1229">
                  <c:v>69.461538461538467</c:v>
                </c:pt>
                <c:pt idx="1230">
                  <c:v>69.461538461538467</c:v>
                </c:pt>
                <c:pt idx="1231">
                  <c:v>77.333333333333329</c:v>
                </c:pt>
                <c:pt idx="1232">
                  <c:v>80.5</c:v>
                </c:pt>
                <c:pt idx="1233">
                  <c:v>76.5</c:v>
                </c:pt>
                <c:pt idx="1234">
                  <c:v>76.5</c:v>
                </c:pt>
                <c:pt idx="1235">
                  <c:v>71.285714285714292</c:v>
                </c:pt>
                <c:pt idx="1236">
                  <c:v>71.285714285714292</c:v>
                </c:pt>
                <c:pt idx="1237">
                  <c:v>71.285714285714292</c:v>
                </c:pt>
                <c:pt idx="1238">
                  <c:v>75.333333333333329</c:v>
                </c:pt>
                <c:pt idx="1239">
                  <c:v>75.333333333333329</c:v>
                </c:pt>
                <c:pt idx="1240">
                  <c:v>69.888888888888886</c:v>
                </c:pt>
                <c:pt idx="1241">
                  <c:v>71.727272727272734</c:v>
                </c:pt>
                <c:pt idx="1242">
                  <c:v>71.727272727272734</c:v>
                </c:pt>
                <c:pt idx="1243">
                  <c:v>70</c:v>
                </c:pt>
                <c:pt idx="1244">
                  <c:v>70</c:v>
                </c:pt>
                <c:pt idx="1245">
                  <c:v>65.333333333333329</c:v>
                </c:pt>
                <c:pt idx="1246">
                  <c:v>71.833333333333329</c:v>
                </c:pt>
                <c:pt idx="1247">
                  <c:v>71.833333333333329</c:v>
                </c:pt>
                <c:pt idx="1248">
                  <c:v>71.833333333333329</c:v>
                </c:pt>
                <c:pt idx="1249">
                  <c:v>75.857142857142861</c:v>
                </c:pt>
                <c:pt idx="1250">
                  <c:v>72.5</c:v>
                </c:pt>
                <c:pt idx="1251">
                  <c:v>80.333333333333329</c:v>
                </c:pt>
                <c:pt idx="1252">
                  <c:v>72.599999999999994</c:v>
                </c:pt>
                <c:pt idx="1253">
                  <c:v>72.599999999999994</c:v>
                </c:pt>
                <c:pt idx="1254">
                  <c:v>71.400000000000006</c:v>
                </c:pt>
                <c:pt idx="1255">
                  <c:v>74.166666666666671</c:v>
                </c:pt>
                <c:pt idx="1256">
                  <c:v>78.2</c:v>
                </c:pt>
                <c:pt idx="1257">
                  <c:v>83</c:v>
                </c:pt>
                <c:pt idx="1258">
                  <c:v>95</c:v>
                </c:pt>
                <c:pt idx="1259">
                  <c:v>97.75</c:v>
                </c:pt>
                <c:pt idx="1260">
                  <c:v>107</c:v>
                </c:pt>
                <c:pt idx="1261">
                  <c:v>105</c:v>
                </c:pt>
                <c:pt idx="1262">
                  <c:v>100</c:v>
                </c:pt>
                <c:pt idx="1263">
                  <c:v>77.5</c:v>
                </c:pt>
                <c:pt idx="1264">
                  <c:v>81.5</c:v>
                </c:pt>
                <c:pt idx="1265">
                  <c:v>84.5</c:v>
                </c:pt>
                <c:pt idx="1266">
                  <c:v>84.5</c:v>
                </c:pt>
                <c:pt idx="1267">
                  <c:v>87</c:v>
                </c:pt>
                <c:pt idx="1268">
                  <c:v>93.5</c:v>
                </c:pt>
                <c:pt idx="1269">
                  <c:v>92</c:v>
                </c:pt>
                <c:pt idx="1270">
                  <c:v>0</c:v>
                </c:pt>
                <c:pt idx="1271">
                  <c:v>0</c:v>
                </c:pt>
                <c:pt idx="1272">
                  <c:v>0</c:v>
                </c:pt>
                <c:pt idx="1273">
                  <c:v>0</c:v>
                </c:pt>
                <c:pt idx="1274">
                  <c:v>0</c:v>
                </c:pt>
                <c:pt idx="1275">
                  <c:v>0</c:v>
                </c:pt>
                <c:pt idx="1276">
                  <c:v>0</c:v>
                </c:pt>
                <c:pt idx="1277">
                  <c:v>677</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705</c:v>
                </c:pt>
                <c:pt idx="1682">
                  <c:v>705</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706</c:v>
                </c:pt>
                <c:pt idx="1727">
                  <c:v>706</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676B-408A-9DF6-E02EFEB23061}"/>
            </c:ext>
          </c:extLst>
        </c:ser>
        <c:dLbls>
          <c:showLegendKey val="0"/>
          <c:showVal val="0"/>
          <c:showCatName val="0"/>
          <c:showSerName val="0"/>
          <c:showPercent val="0"/>
          <c:showBubbleSize val="0"/>
        </c:dLbls>
        <c:smooth val="0"/>
        <c:axId val="143779152"/>
        <c:axId val="143781552"/>
      </c:lineChart>
      <c:dateAx>
        <c:axId val="14377915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1552"/>
        <c:crosses val="autoZero"/>
        <c:auto val="1"/>
        <c:lblOffset val="100"/>
        <c:baseTimeUnit val="days"/>
      </c:dateAx>
      <c:valAx>
        <c:axId val="143781552"/>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Critical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Critical</c:v>
          </c:tx>
          <c:spPr>
            <a:ln w="28575" cap="rnd">
              <a:solidFill>
                <a:schemeClr val="accent1">
                  <a:shade val="76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Table'!$F$2:$F$1880</c:f>
              <c:numCache>
                <c:formatCode>General</c:formatCode>
                <c:ptCount val="1879"/>
                <c:pt idx="0">
                  <c:v>0</c:v>
                </c:pt>
                <c:pt idx="1">
                  <c:v>0</c:v>
                </c:pt>
                <c:pt idx="2">
                  <c:v>0</c:v>
                </c:pt>
                <c:pt idx="3">
                  <c:v>0</c:v>
                </c:pt>
                <c:pt idx="4">
                  <c:v>6.333333333333333</c:v>
                </c:pt>
                <c:pt idx="5">
                  <c:v>6.333333333333333</c:v>
                </c:pt>
                <c:pt idx="6">
                  <c:v>6.333333333333333</c:v>
                </c:pt>
                <c:pt idx="7">
                  <c:v>0</c:v>
                </c:pt>
                <c:pt idx="8">
                  <c:v>7.5</c:v>
                </c:pt>
                <c:pt idx="9">
                  <c:v>0</c:v>
                </c:pt>
                <c:pt idx="10">
                  <c:v>0</c:v>
                </c:pt>
                <c:pt idx="11">
                  <c:v>0</c:v>
                </c:pt>
                <c:pt idx="12">
                  <c:v>0</c:v>
                </c:pt>
                <c:pt idx="13">
                  <c:v>0</c:v>
                </c:pt>
                <c:pt idx="14">
                  <c:v>6</c:v>
                </c:pt>
                <c:pt idx="15">
                  <c:v>0</c:v>
                </c:pt>
                <c:pt idx="16">
                  <c:v>0</c:v>
                </c:pt>
                <c:pt idx="17">
                  <c:v>3.5</c:v>
                </c:pt>
                <c:pt idx="18">
                  <c:v>0</c:v>
                </c:pt>
                <c:pt idx="19">
                  <c:v>4.333333333333333</c:v>
                </c:pt>
                <c:pt idx="20">
                  <c:v>0</c:v>
                </c:pt>
                <c:pt idx="21">
                  <c:v>0</c:v>
                </c:pt>
                <c:pt idx="22">
                  <c:v>0</c:v>
                </c:pt>
                <c:pt idx="23">
                  <c:v>0</c:v>
                </c:pt>
                <c:pt idx="24">
                  <c:v>0</c:v>
                </c:pt>
                <c:pt idx="25">
                  <c:v>0</c:v>
                </c:pt>
                <c:pt idx="26">
                  <c:v>4.333333333333333</c:v>
                </c:pt>
                <c:pt idx="27">
                  <c:v>0</c:v>
                </c:pt>
                <c:pt idx="28">
                  <c:v>0</c:v>
                </c:pt>
                <c:pt idx="29">
                  <c:v>0</c:v>
                </c:pt>
                <c:pt idx="30">
                  <c:v>6</c:v>
                </c:pt>
                <c:pt idx="31">
                  <c:v>0</c:v>
                </c:pt>
                <c:pt idx="32">
                  <c:v>0</c:v>
                </c:pt>
                <c:pt idx="33">
                  <c:v>0</c:v>
                </c:pt>
                <c:pt idx="34">
                  <c:v>0</c:v>
                </c:pt>
                <c:pt idx="35">
                  <c:v>0</c:v>
                </c:pt>
                <c:pt idx="36">
                  <c:v>0</c:v>
                </c:pt>
                <c:pt idx="37">
                  <c:v>0</c:v>
                </c:pt>
                <c:pt idx="38">
                  <c:v>0</c:v>
                </c:pt>
                <c:pt idx="39">
                  <c:v>5</c:v>
                </c:pt>
                <c:pt idx="40">
                  <c:v>0</c:v>
                </c:pt>
                <c:pt idx="41">
                  <c:v>0</c:v>
                </c:pt>
                <c:pt idx="42">
                  <c:v>18</c:v>
                </c:pt>
                <c:pt idx="43">
                  <c:v>0</c:v>
                </c:pt>
                <c:pt idx="44">
                  <c:v>0</c:v>
                </c:pt>
                <c:pt idx="45">
                  <c:v>27.666666666666668</c:v>
                </c:pt>
                <c:pt idx="46">
                  <c:v>0</c:v>
                </c:pt>
                <c:pt idx="47">
                  <c:v>0</c:v>
                </c:pt>
                <c:pt idx="48">
                  <c:v>0</c:v>
                </c:pt>
                <c:pt idx="49">
                  <c:v>0</c:v>
                </c:pt>
                <c:pt idx="50">
                  <c:v>0</c:v>
                </c:pt>
                <c:pt idx="51">
                  <c:v>42</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5</c:v>
                </c:pt>
                <c:pt idx="74">
                  <c:v>0</c:v>
                </c:pt>
                <c:pt idx="75">
                  <c:v>0</c:v>
                </c:pt>
                <c:pt idx="76">
                  <c:v>0</c:v>
                </c:pt>
                <c:pt idx="77">
                  <c:v>26.25</c:v>
                </c:pt>
                <c:pt idx="78">
                  <c:v>26.25</c:v>
                </c:pt>
                <c:pt idx="79">
                  <c:v>26.25</c:v>
                </c:pt>
                <c:pt idx="80">
                  <c:v>21.4</c:v>
                </c:pt>
                <c:pt idx="81">
                  <c:v>0</c:v>
                </c:pt>
                <c:pt idx="82">
                  <c:v>0</c:v>
                </c:pt>
                <c:pt idx="83">
                  <c:v>0</c:v>
                </c:pt>
                <c:pt idx="84">
                  <c:v>0</c:v>
                </c:pt>
                <c:pt idx="85">
                  <c:v>0</c:v>
                </c:pt>
                <c:pt idx="86">
                  <c:v>0</c:v>
                </c:pt>
                <c:pt idx="87">
                  <c:v>0</c:v>
                </c:pt>
                <c:pt idx="88">
                  <c:v>0</c:v>
                </c:pt>
                <c:pt idx="89">
                  <c:v>0</c:v>
                </c:pt>
                <c:pt idx="90">
                  <c:v>0</c:v>
                </c:pt>
                <c:pt idx="91">
                  <c:v>18</c:v>
                </c:pt>
                <c:pt idx="92">
                  <c:v>18</c:v>
                </c:pt>
                <c:pt idx="93">
                  <c:v>0</c:v>
                </c:pt>
                <c:pt idx="94">
                  <c:v>35.333333333333336</c:v>
                </c:pt>
                <c:pt idx="95">
                  <c:v>0</c:v>
                </c:pt>
                <c:pt idx="96">
                  <c:v>0</c:v>
                </c:pt>
                <c:pt idx="97">
                  <c:v>0</c:v>
                </c:pt>
                <c:pt idx="98">
                  <c:v>0</c:v>
                </c:pt>
                <c:pt idx="99">
                  <c:v>0</c:v>
                </c:pt>
                <c:pt idx="100">
                  <c:v>0</c:v>
                </c:pt>
                <c:pt idx="101">
                  <c:v>0</c:v>
                </c:pt>
                <c:pt idx="102">
                  <c:v>0</c:v>
                </c:pt>
                <c:pt idx="103">
                  <c:v>0</c:v>
                </c:pt>
                <c:pt idx="104">
                  <c:v>0</c:v>
                </c:pt>
                <c:pt idx="105">
                  <c:v>0</c:v>
                </c:pt>
                <c:pt idx="106">
                  <c:v>34.200000000000003</c:v>
                </c:pt>
                <c:pt idx="107">
                  <c:v>34.200000000000003</c:v>
                </c:pt>
                <c:pt idx="108">
                  <c:v>0</c:v>
                </c:pt>
                <c:pt idx="109">
                  <c:v>0</c:v>
                </c:pt>
                <c:pt idx="110">
                  <c:v>0</c:v>
                </c:pt>
                <c:pt idx="111">
                  <c:v>0</c:v>
                </c:pt>
                <c:pt idx="112">
                  <c:v>0</c:v>
                </c:pt>
                <c:pt idx="113">
                  <c:v>0</c:v>
                </c:pt>
                <c:pt idx="114">
                  <c:v>0</c:v>
                </c:pt>
                <c:pt idx="115">
                  <c:v>35.25</c:v>
                </c:pt>
                <c:pt idx="116">
                  <c:v>0</c:v>
                </c:pt>
                <c:pt idx="117">
                  <c:v>28.25</c:v>
                </c:pt>
                <c:pt idx="118">
                  <c:v>0</c:v>
                </c:pt>
                <c:pt idx="119">
                  <c:v>30.666666666666668</c:v>
                </c:pt>
                <c:pt idx="120">
                  <c:v>0</c:v>
                </c:pt>
                <c:pt idx="121">
                  <c:v>25</c:v>
                </c:pt>
                <c:pt idx="122">
                  <c:v>0</c:v>
                </c:pt>
                <c:pt idx="123">
                  <c:v>0</c:v>
                </c:pt>
                <c:pt idx="124">
                  <c:v>0</c:v>
                </c:pt>
                <c:pt idx="125">
                  <c:v>0</c:v>
                </c:pt>
                <c:pt idx="126">
                  <c:v>0</c:v>
                </c:pt>
                <c:pt idx="127">
                  <c:v>0</c:v>
                </c:pt>
                <c:pt idx="128">
                  <c:v>22</c:v>
                </c:pt>
                <c:pt idx="129">
                  <c:v>22</c:v>
                </c:pt>
                <c:pt idx="130">
                  <c:v>0</c:v>
                </c:pt>
                <c:pt idx="131">
                  <c:v>0</c:v>
                </c:pt>
                <c:pt idx="132">
                  <c:v>14</c:v>
                </c:pt>
                <c:pt idx="133">
                  <c:v>0</c:v>
                </c:pt>
                <c:pt idx="134">
                  <c:v>0</c:v>
                </c:pt>
                <c:pt idx="135">
                  <c:v>19.25</c:v>
                </c:pt>
                <c:pt idx="136">
                  <c:v>0</c:v>
                </c:pt>
                <c:pt idx="137">
                  <c:v>0</c:v>
                </c:pt>
                <c:pt idx="138">
                  <c:v>16.333333333333332</c:v>
                </c:pt>
                <c:pt idx="139">
                  <c:v>16.333333333333332</c:v>
                </c:pt>
                <c:pt idx="140">
                  <c:v>0</c:v>
                </c:pt>
                <c:pt idx="141">
                  <c:v>20.571428571428573</c:v>
                </c:pt>
                <c:pt idx="142">
                  <c:v>0</c:v>
                </c:pt>
                <c:pt idx="143">
                  <c:v>0</c:v>
                </c:pt>
                <c:pt idx="144">
                  <c:v>0</c:v>
                </c:pt>
                <c:pt idx="145">
                  <c:v>0</c:v>
                </c:pt>
                <c:pt idx="146">
                  <c:v>0</c:v>
                </c:pt>
                <c:pt idx="147">
                  <c:v>0</c:v>
                </c:pt>
                <c:pt idx="148">
                  <c:v>0</c:v>
                </c:pt>
                <c:pt idx="149">
                  <c:v>0</c:v>
                </c:pt>
                <c:pt idx="150">
                  <c:v>0</c:v>
                </c:pt>
                <c:pt idx="151">
                  <c:v>25.4</c:v>
                </c:pt>
                <c:pt idx="152">
                  <c:v>0</c:v>
                </c:pt>
                <c:pt idx="153">
                  <c:v>0</c:v>
                </c:pt>
                <c:pt idx="154">
                  <c:v>0</c:v>
                </c:pt>
                <c:pt idx="155">
                  <c:v>0</c:v>
                </c:pt>
                <c:pt idx="156">
                  <c:v>16.75</c:v>
                </c:pt>
                <c:pt idx="157">
                  <c:v>0</c:v>
                </c:pt>
                <c:pt idx="158">
                  <c:v>16.75</c:v>
                </c:pt>
                <c:pt idx="159">
                  <c:v>0</c:v>
                </c:pt>
                <c:pt idx="160">
                  <c:v>0</c:v>
                </c:pt>
                <c:pt idx="161">
                  <c:v>0</c:v>
                </c:pt>
                <c:pt idx="162">
                  <c:v>0</c:v>
                </c:pt>
                <c:pt idx="163">
                  <c:v>6.5</c:v>
                </c:pt>
                <c:pt idx="164">
                  <c:v>0</c:v>
                </c:pt>
                <c:pt idx="165">
                  <c:v>0</c:v>
                </c:pt>
                <c:pt idx="166">
                  <c:v>0</c:v>
                </c:pt>
                <c:pt idx="167">
                  <c:v>0</c:v>
                </c:pt>
                <c:pt idx="168">
                  <c:v>8</c:v>
                </c:pt>
                <c:pt idx="169">
                  <c:v>0</c:v>
                </c:pt>
                <c:pt idx="170">
                  <c:v>0</c:v>
                </c:pt>
                <c:pt idx="171">
                  <c:v>0</c:v>
                </c:pt>
                <c:pt idx="172">
                  <c:v>5.833333333333333</c:v>
                </c:pt>
                <c:pt idx="173">
                  <c:v>5.833333333333333</c:v>
                </c:pt>
                <c:pt idx="174">
                  <c:v>0</c:v>
                </c:pt>
                <c:pt idx="175">
                  <c:v>0</c:v>
                </c:pt>
                <c:pt idx="176">
                  <c:v>0</c:v>
                </c:pt>
                <c:pt idx="177">
                  <c:v>12.75</c:v>
                </c:pt>
                <c:pt idx="178">
                  <c:v>0</c:v>
                </c:pt>
                <c:pt idx="179">
                  <c:v>0</c:v>
                </c:pt>
                <c:pt idx="180">
                  <c:v>0</c:v>
                </c:pt>
                <c:pt idx="181">
                  <c:v>0</c:v>
                </c:pt>
                <c:pt idx="182">
                  <c:v>0</c:v>
                </c:pt>
                <c:pt idx="183">
                  <c:v>0</c:v>
                </c:pt>
                <c:pt idx="184">
                  <c:v>13.5</c:v>
                </c:pt>
                <c:pt idx="185">
                  <c:v>0</c:v>
                </c:pt>
                <c:pt idx="186">
                  <c:v>0</c:v>
                </c:pt>
                <c:pt idx="187">
                  <c:v>0</c:v>
                </c:pt>
                <c:pt idx="188">
                  <c:v>0</c:v>
                </c:pt>
                <c:pt idx="189">
                  <c:v>0</c:v>
                </c:pt>
                <c:pt idx="190">
                  <c:v>0</c:v>
                </c:pt>
                <c:pt idx="191">
                  <c:v>0</c:v>
                </c:pt>
                <c:pt idx="192">
                  <c:v>0</c:v>
                </c:pt>
                <c:pt idx="193">
                  <c:v>0</c:v>
                </c:pt>
                <c:pt idx="194">
                  <c:v>0</c:v>
                </c:pt>
                <c:pt idx="195">
                  <c:v>0</c:v>
                </c:pt>
                <c:pt idx="196">
                  <c:v>0</c:v>
                </c:pt>
                <c:pt idx="197">
                  <c:v>17.666666666666668</c:v>
                </c:pt>
                <c:pt idx="198">
                  <c:v>0</c:v>
                </c:pt>
                <c:pt idx="199">
                  <c:v>0</c:v>
                </c:pt>
                <c:pt idx="200">
                  <c:v>20.75</c:v>
                </c:pt>
                <c:pt idx="201">
                  <c:v>0</c:v>
                </c:pt>
                <c:pt idx="202">
                  <c:v>0</c:v>
                </c:pt>
                <c:pt idx="203">
                  <c:v>0</c:v>
                </c:pt>
                <c:pt idx="204">
                  <c:v>0</c:v>
                </c:pt>
                <c:pt idx="205">
                  <c:v>0</c:v>
                </c:pt>
                <c:pt idx="206">
                  <c:v>0</c:v>
                </c:pt>
                <c:pt idx="207">
                  <c:v>11.666666666666666</c:v>
                </c:pt>
                <c:pt idx="208">
                  <c:v>0</c:v>
                </c:pt>
                <c:pt idx="209">
                  <c:v>0</c:v>
                </c:pt>
                <c:pt idx="210">
                  <c:v>0</c:v>
                </c:pt>
                <c:pt idx="211">
                  <c:v>0</c:v>
                </c:pt>
                <c:pt idx="212">
                  <c:v>0</c:v>
                </c:pt>
                <c:pt idx="213">
                  <c:v>0</c:v>
                </c:pt>
                <c:pt idx="214">
                  <c:v>0</c:v>
                </c:pt>
                <c:pt idx="215">
                  <c:v>0</c:v>
                </c:pt>
                <c:pt idx="216">
                  <c:v>0</c:v>
                </c:pt>
                <c:pt idx="217">
                  <c:v>0</c:v>
                </c:pt>
                <c:pt idx="218">
                  <c:v>8</c:v>
                </c:pt>
                <c:pt idx="219">
                  <c:v>0</c:v>
                </c:pt>
                <c:pt idx="220">
                  <c:v>6</c:v>
                </c:pt>
                <c:pt idx="221">
                  <c:v>0</c:v>
                </c:pt>
                <c:pt idx="222">
                  <c:v>0</c:v>
                </c:pt>
                <c:pt idx="223">
                  <c:v>0</c:v>
                </c:pt>
                <c:pt idx="224">
                  <c:v>11.75</c:v>
                </c:pt>
                <c:pt idx="225">
                  <c:v>11.75</c:v>
                </c:pt>
                <c:pt idx="226">
                  <c:v>0</c:v>
                </c:pt>
                <c:pt idx="227">
                  <c:v>0</c:v>
                </c:pt>
                <c:pt idx="228">
                  <c:v>0</c:v>
                </c:pt>
                <c:pt idx="229">
                  <c:v>0</c:v>
                </c:pt>
                <c:pt idx="230">
                  <c:v>0</c:v>
                </c:pt>
                <c:pt idx="231">
                  <c:v>0</c:v>
                </c:pt>
                <c:pt idx="232">
                  <c:v>0</c:v>
                </c:pt>
                <c:pt idx="233">
                  <c:v>11.8</c:v>
                </c:pt>
                <c:pt idx="234">
                  <c:v>0</c:v>
                </c:pt>
                <c:pt idx="235">
                  <c:v>0</c:v>
                </c:pt>
                <c:pt idx="236">
                  <c:v>25.75</c:v>
                </c:pt>
                <c:pt idx="237">
                  <c:v>0</c:v>
                </c:pt>
                <c:pt idx="238">
                  <c:v>0</c:v>
                </c:pt>
                <c:pt idx="239">
                  <c:v>0</c:v>
                </c:pt>
                <c:pt idx="240">
                  <c:v>0</c:v>
                </c:pt>
                <c:pt idx="241">
                  <c:v>0</c:v>
                </c:pt>
                <c:pt idx="242">
                  <c:v>0</c:v>
                </c:pt>
                <c:pt idx="243">
                  <c:v>0</c:v>
                </c:pt>
                <c:pt idx="244">
                  <c:v>37.333333333333336</c:v>
                </c:pt>
                <c:pt idx="245">
                  <c:v>0</c:v>
                </c:pt>
                <c:pt idx="246">
                  <c:v>0</c:v>
                </c:pt>
                <c:pt idx="247">
                  <c:v>28.25</c:v>
                </c:pt>
                <c:pt idx="248">
                  <c:v>43.4</c:v>
                </c:pt>
                <c:pt idx="249">
                  <c:v>43.4</c:v>
                </c:pt>
                <c:pt idx="250">
                  <c:v>0</c:v>
                </c:pt>
                <c:pt idx="251">
                  <c:v>34</c:v>
                </c:pt>
                <c:pt idx="252">
                  <c:v>0</c:v>
                </c:pt>
                <c:pt idx="253">
                  <c:v>0</c:v>
                </c:pt>
                <c:pt idx="254">
                  <c:v>0</c:v>
                </c:pt>
                <c:pt idx="255">
                  <c:v>0</c:v>
                </c:pt>
                <c:pt idx="256">
                  <c:v>0</c:v>
                </c:pt>
                <c:pt idx="257">
                  <c:v>0</c:v>
                </c:pt>
                <c:pt idx="258">
                  <c:v>0</c:v>
                </c:pt>
                <c:pt idx="259">
                  <c:v>0</c:v>
                </c:pt>
                <c:pt idx="260">
                  <c:v>0</c:v>
                </c:pt>
                <c:pt idx="261">
                  <c:v>0</c:v>
                </c:pt>
                <c:pt idx="262">
                  <c:v>33.333333333333336</c:v>
                </c:pt>
                <c:pt idx="263">
                  <c:v>33.333333333333336</c:v>
                </c:pt>
                <c:pt idx="264">
                  <c:v>33.333333333333336</c:v>
                </c:pt>
                <c:pt idx="265">
                  <c:v>0</c:v>
                </c:pt>
                <c:pt idx="266">
                  <c:v>18</c:v>
                </c:pt>
                <c:pt idx="267">
                  <c:v>0</c:v>
                </c:pt>
                <c:pt idx="268">
                  <c:v>0</c:v>
                </c:pt>
                <c:pt idx="269">
                  <c:v>0</c:v>
                </c:pt>
                <c:pt idx="270">
                  <c:v>0</c:v>
                </c:pt>
                <c:pt idx="271">
                  <c:v>0</c:v>
                </c:pt>
                <c:pt idx="272">
                  <c:v>17.2</c:v>
                </c:pt>
                <c:pt idx="273">
                  <c:v>0</c:v>
                </c:pt>
                <c:pt idx="274">
                  <c:v>0</c:v>
                </c:pt>
                <c:pt idx="275">
                  <c:v>0</c:v>
                </c:pt>
                <c:pt idx="276">
                  <c:v>0</c:v>
                </c:pt>
                <c:pt idx="277">
                  <c:v>30.666666666666668</c:v>
                </c:pt>
                <c:pt idx="278">
                  <c:v>0</c:v>
                </c:pt>
                <c:pt idx="279">
                  <c:v>0</c:v>
                </c:pt>
                <c:pt idx="280">
                  <c:v>0</c:v>
                </c:pt>
                <c:pt idx="281">
                  <c:v>0</c:v>
                </c:pt>
                <c:pt idx="282">
                  <c:v>0</c:v>
                </c:pt>
                <c:pt idx="283">
                  <c:v>29.5</c:v>
                </c:pt>
                <c:pt idx="284">
                  <c:v>0</c:v>
                </c:pt>
                <c:pt idx="285">
                  <c:v>0</c:v>
                </c:pt>
                <c:pt idx="286">
                  <c:v>0</c:v>
                </c:pt>
                <c:pt idx="287">
                  <c:v>0</c:v>
                </c:pt>
                <c:pt idx="288">
                  <c:v>0</c:v>
                </c:pt>
                <c:pt idx="289">
                  <c:v>0</c:v>
                </c:pt>
                <c:pt idx="290">
                  <c:v>0</c:v>
                </c:pt>
                <c:pt idx="291">
                  <c:v>0</c:v>
                </c:pt>
                <c:pt idx="292">
                  <c:v>0</c:v>
                </c:pt>
                <c:pt idx="293">
                  <c:v>36</c:v>
                </c:pt>
                <c:pt idx="294">
                  <c:v>0</c:v>
                </c:pt>
                <c:pt idx="295">
                  <c:v>0</c:v>
                </c:pt>
                <c:pt idx="296">
                  <c:v>18.666666666666668</c:v>
                </c:pt>
                <c:pt idx="297">
                  <c:v>0</c:v>
                </c:pt>
                <c:pt idx="298">
                  <c:v>18.25</c:v>
                </c:pt>
                <c:pt idx="299">
                  <c:v>0</c:v>
                </c:pt>
                <c:pt idx="300">
                  <c:v>0</c:v>
                </c:pt>
                <c:pt idx="301">
                  <c:v>0</c:v>
                </c:pt>
                <c:pt idx="302">
                  <c:v>0</c:v>
                </c:pt>
                <c:pt idx="303">
                  <c:v>0</c:v>
                </c:pt>
                <c:pt idx="304">
                  <c:v>0</c:v>
                </c:pt>
                <c:pt idx="305">
                  <c:v>0</c:v>
                </c:pt>
                <c:pt idx="306">
                  <c:v>0</c:v>
                </c:pt>
                <c:pt idx="307">
                  <c:v>23.25</c:v>
                </c:pt>
                <c:pt idx="308">
                  <c:v>0</c:v>
                </c:pt>
                <c:pt idx="309">
                  <c:v>0</c:v>
                </c:pt>
                <c:pt idx="310">
                  <c:v>0</c:v>
                </c:pt>
                <c:pt idx="311">
                  <c:v>0</c:v>
                </c:pt>
                <c:pt idx="312">
                  <c:v>62.5</c:v>
                </c:pt>
                <c:pt idx="313">
                  <c:v>0</c:v>
                </c:pt>
                <c:pt idx="314">
                  <c:v>0</c:v>
                </c:pt>
                <c:pt idx="315">
                  <c:v>42</c:v>
                </c:pt>
                <c:pt idx="316">
                  <c:v>42</c:v>
                </c:pt>
                <c:pt idx="317">
                  <c:v>0</c:v>
                </c:pt>
                <c:pt idx="318">
                  <c:v>28.8</c:v>
                </c:pt>
                <c:pt idx="319">
                  <c:v>28.8</c:v>
                </c:pt>
                <c:pt idx="320">
                  <c:v>0</c:v>
                </c:pt>
                <c:pt idx="321">
                  <c:v>0</c:v>
                </c:pt>
                <c:pt idx="322">
                  <c:v>0</c:v>
                </c:pt>
                <c:pt idx="323">
                  <c:v>0</c:v>
                </c:pt>
                <c:pt idx="324">
                  <c:v>25.5</c:v>
                </c:pt>
                <c:pt idx="325">
                  <c:v>0</c:v>
                </c:pt>
                <c:pt idx="326">
                  <c:v>0</c:v>
                </c:pt>
                <c:pt idx="327">
                  <c:v>0</c:v>
                </c:pt>
                <c:pt idx="328">
                  <c:v>0</c:v>
                </c:pt>
                <c:pt idx="329">
                  <c:v>0</c:v>
                </c:pt>
                <c:pt idx="330">
                  <c:v>0</c:v>
                </c:pt>
                <c:pt idx="331">
                  <c:v>0</c:v>
                </c:pt>
                <c:pt idx="332">
                  <c:v>6.75</c:v>
                </c:pt>
                <c:pt idx="333">
                  <c:v>0</c:v>
                </c:pt>
                <c:pt idx="334">
                  <c:v>0</c:v>
                </c:pt>
                <c:pt idx="335">
                  <c:v>32.666666666666664</c:v>
                </c:pt>
                <c:pt idx="336">
                  <c:v>0</c:v>
                </c:pt>
                <c:pt idx="337">
                  <c:v>26.75</c:v>
                </c:pt>
                <c:pt idx="338">
                  <c:v>0</c:v>
                </c:pt>
                <c:pt idx="339">
                  <c:v>0</c:v>
                </c:pt>
                <c:pt idx="340">
                  <c:v>0</c:v>
                </c:pt>
                <c:pt idx="341">
                  <c:v>0</c:v>
                </c:pt>
                <c:pt idx="342">
                  <c:v>38.25</c:v>
                </c:pt>
                <c:pt idx="343">
                  <c:v>0</c:v>
                </c:pt>
                <c:pt idx="344">
                  <c:v>0</c:v>
                </c:pt>
                <c:pt idx="345">
                  <c:v>0</c:v>
                </c:pt>
                <c:pt idx="346">
                  <c:v>0</c:v>
                </c:pt>
                <c:pt idx="347">
                  <c:v>0</c:v>
                </c:pt>
                <c:pt idx="348">
                  <c:v>55</c:v>
                </c:pt>
                <c:pt idx="349">
                  <c:v>0</c:v>
                </c:pt>
                <c:pt idx="350">
                  <c:v>0</c:v>
                </c:pt>
                <c:pt idx="351">
                  <c:v>0</c:v>
                </c:pt>
                <c:pt idx="352">
                  <c:v>0</c:v>
                </c:pt>
                <c:pt idx="353">
                  <c:v>0</c:v>
                </c:pt>
                <c:pt idx="354">
                  <c:v>0</c:v>
                </c:pt>
                <c:pt idx="355">
                  <c:v>0</c:v>
                </c:pt>
                <c:pt idx="356">
                  <c:v>0</c:v>
                </c:pt>
                <c:pt idx="357">
                  <c:v>0</c:v>
                </c:pt>
                <c:pt idx="358">
                  <c:v>86</c:v>
                </c:pt>
                <c:pt idx="359">
                  <c:v>0</c:v>
                </c:pt>
                <c:pt idx="360">
                  <c:v>0</c:v>
                </c:pt>
                <c:pt idx="361">
                  <c:v>0</c:v>
                </c:pt>
                <c:pt idx="362">
                  <c:v>0</c:v>
                </c:pt>
                <c:pt idx="363">
                  <c:v>0</c:v>
                </c:pt>
                <c:pt idx="364">
                  <c:v>70.666666666666671</c:v>
                </c:pt>
                <c:pt idx="365">
                  <c:v>0</c:v>
                </c:pt>
                <c:pt idx="366">
                  <c:v>0</c:v>
                </c:pt>
                <c:pt idx="367">
                  <c:v>60</c:v>
                </c:pt>
                <c:pt idx="368">
                  <c:v>0</c:v>
                </c:pt>
                <c:pt idx="369">
                  <c:v>0</c:v>
                </c:pt>
                <c:pt idx="370">
                  <c:v>0</c:v>
                </c:pt>
                <c:pt idx="371">
                  <c:v>0</c:v>
                </c:pt>
                <c:pt idx="372">
                  <c:v>42.5</c:v>
                </c:pt>
                <c:pt idx="373">
                  <c:v>0</c:v>
                </c:pt>
                <c:pt idx="374">
                  <c:v>0</c:v>
                </c:pt>
                <c:pt idx="375">
                  <c:v>49.8</c:v>
                </c:pt>
                <c:pt idx="376">
                  <c:v>0</c:v>
                </c:pt>
                <c:pt idx="377">
                  <c:v>0</c:v>
                </c:pt>
                <c:pt idx="378">
                  <c:v>0</c:v>
                </c:pt>
                <c:pt idx="379">
                  <c:v>0</c:v>
                </c:pt>
                <c:pt idx="380">
                  <c:v>0</c:v>
                </c:pt>
                <c:pt idx="381">
                  <c:v>0</c:v>
                </c:pt>
                <c:pt idx="382">
                  <c:v>0</c:v>
                </c:pt>
                <c:pt idx="383">
                  <c:v>0</c:v>
                </c:pt>
                <c:pt idx="384">
                  <c:v>0</c:v>
                </c:pt>
                <c:pt idx="385">
                  <c:v>0</c:v>
                </c:pt>
                <c:pt idx="386">
                  <c:v>0</c:v>
                </c:pt>
                <c:pt idx="387">
                  <c:v>0</c:v>
                </c:pt>
                <c:pt idx="388">
                  <c:v>43</c:v>
                </c:pt>
                <c:pt idx="389">
                  <c:v>0</c:v>
                </c:pt>
                <c:pt idx="390">
                  <c:v>0</c:v>
                </c:pt>
                <c:pt idx="391">
                  <c:v>0</c:v>
                </c:pt>
                <c:pt idx="392">
                  <c:v>64.25</c:v>
                </c:pt>
                <c:pt idx="393">
                  <c:v>64.25</c:v>
                </c:pt>
                <c:pt idx="394">
                  <c:v>64.25</c:v>
                </c:pt>
                <c:pt idx="395">
                  <c:v>0</c:v>
                </c:pt>
                <c:pt idx="396">
                  <c:v>0</c:v>
                </c:pt>
                <c:pt idx="397">
                  <c:v>0</c:v>
                </c:pt>
                <c:pt idx="398">
                  <c:v>0</c:v>
                </c:pt>
                <c:pt idx="399">
                  <c:v>54.4</c:v>
                </c:pt>
                <c:pt idx="400">
                  <c:v>0</c:v>
                </c:pt>
                <c:pt idx="401">
                  <c:v>58</c:v>
                </c:pt>
                <c:pt idx="402">
                  <c:v>0</c:v>
                </c:pt>
                <c:pt idx="403">
                  <c:v>0</c:v>
                </c:pt>
                <c:pt idx="404">
                  <c:v>0</c:v>
                </c:pt>
                <c:pt idx="405">
                  <c:v>0</c:v>
                </c:pt>
                <c:pt idx="406">
                  <c:v>58.571428571428569</c:v>
                </c:pt>
                <c:pt idx="407">
                  <c:v>0</c:v>
                </c:pt>
                <c:pt idx="408">
                  <c:v>0</c:v>
                </c:pt>
                <c:pt idx="409">
                  <c:v>0</c:v>
                </c:pt>
                <c:pt idx="410">
                  <c:v>0</c:v>
                </c:pt>
                <c:pt idx="411">
                  <c:v>57.714285714285715</c:v>
                </c:pt>
                <c:pt idx="412">
                  <c:v>0</c:v>
                </c:pt>
                <c:pt idx="413">
                  <c:v>0</c:v>
                </c:pt>
                <c:pt idx="414">
                  <c:v>0</c:v>
                </c:pt>
                <c:pt idx="415">
                  <c:v>35.5</c:v>
                </c:pt>
                <c:pt idx="416">
                  <c:v>0</c:v>
                </c:pt>
                <c:pt idx="417">
                  <c:v>0</c:v>
                </c:pt>
                <c:pt idx="418">
                  <c:v>0</c:v>
                </c:pt>
                <c:pt idx="419">
                  <c:v>0</c:v>
                </c:pt>
                <c:pt idx="420">
                  <c:v>0</c:v>
                </c:pt>
                <c:pt idx="421">
                  <c:v>0</c:v>
                </c:pt>
                <c:pt idx="422">
                  <c:v>0</c:v>
                </c:pt>
                <c:pt idx="423">
                  <c:v>0</c:v>
                </c:pt>
                <c:pt idx="424">
                  <c:v>0</c:v>
                </c:pt>
                <c:pt idx="425">
                  <c:v>15</c:v>
                </c:pt>
                <c:pt idx="426">
                  <c:v>15</c:v>
                </c:pt>
                <c:pt idx="427">
                  <c:v>0</c:v>
                </c:pt>
                <c:pt idx="428">
                  <c:v>0</c:v>
                </c:pt>
                <c:pt idx="429">
                  <c:v>0</c:v>
                </c:pt>
                <c:pt idx="430">
                  <c:v>0</c:v>
                </c:pt>
                <c:pt idx="431">
                  <c:v>0</c:v>
                </c:pt>
                <c:pt idx="432">
                  <c:v>0</c:v>
                </c:pt>
                <c:pt idx="433">
                  <c:v>0</c:v>
                </c:pt>
                <c:pt idx="434">
                  <c:v>36.666666666666664</c:v>
                </c:pt>
                <c:pt idx="435">
                  <c:v>29.5</c:v>
                </c:pt>
                <c:pt idx="436">
                  <c:v>0</c:v>
                </c:pt>
                <c:pt idx="437">
                  <c:v>0</c:v>
                </c:pt>
                <c:pt idx="438">
                  <c:v>0</c:v>
                </c:pt>
                <c:pt idx="439">
                  <c:v>0</c:v>
                </c:pt>
                <c:pt idx="440">
                  <c:v>0</c:v>
                </c:pt>
                <c:pt idx="441">
                  <c:v>54.666666666666664</c:v>
                </c:pt>
                <c:pt idx="442">
                  <c:v>0</c:v>
                </c:pt>
                <c:pt idx="443">
                  <c:v>0</c:v>
                </c:pt>
                <c:pt idx="444">
                  <c:v>0</c:v>
                </c:pt>
                <c:pt idx="445">
                  <c:v>0</c:v>
                </c:pt>
                <c:pt idx="446">
                  <c:v>0</c:v>
                </c:pt>
                <c:pt idx="447">
                  <c:v>95.25</c:v>
                </c:pt>
                <c:pt idx="448">
                  <c:v>0</c:v>
                </c:pt>
                <c:pt idx="449">
                  <c:v>0</c:v>
                </c:pt>
                <c:pt idx="450">
                  <c:v>0</c:v>
                </c:pt>
                <c:pt idx="451">
                  <c:v>0</c:v>
                </c:pt>
                <c:pt idx="452">
                  <c:v>80.75</c:v>
                </c:pt>
                <c:pt idx="453">
                  <c:v>0</c:v>
                </c:pt>
                <c:pt idx="454">
                  <c:v>0</c:v>
                </c:pt>
                <c:pt idx="455">
                  <c:v>0</c:v>
                </c:pt>
                <c:pt idx="456">
                  <c:v>0</c:v>
                </c:pt>
                <c:pt idx="457">
                  <c:v>0</c:v>
                </c:pt>
                <c:pt idx="458">
                  <c:v>0</c:v>
                </c:pt>
                <c:pt idx="459">
                  <c:v>0</c:v>
                </c:pt>
                <c:pt idx="460">
                  <c:v>81.666666666666671</c:v>
                </c:pt>
                <c:pt idx="461">
                  <c:v>0</c:v>
                </c:pt>
                <c:pt idx="462">
                  <c:v>0</c:v>
                </c:pt>
                <c:pt idx="463">
                  <c:v>61.75</c:v>
                </c:pt>
                <c:pt idx="464">
                  <c:v>0</c:v>
                </c:pt>
                <c:pt idx="465">
                  <c:v>8.25</c:v>
                </c:pt>
                <c:pt idx="466">
                  <c:v>0</c:v>
                </c:pt>
                <c:pt idx="467">
                  <c:v>0</c:v>
                </c:pt>
                <c:pt idx="468">
                  <c:v>0</c:v>
                </c:pt>
                <c:pt idx="469">
                  <c:v>0</c:v>
                </c:pt>
                <c:pt idx="470">
                  <c:v>0</c:v>
                </c:pt>
                <c:pt idx="471">
                  <c:v>22.25</c:v>
                </c:pt>
                <c:pt idx="472">
                  <c:v>0</c:v>
                </c:pt>
                <c:pt idx="473">
                  <c:v>18</c:v>
                </c:pt>
                <c:pt idx="474">
                  <c:v>0</c:v>
                </c:pt>
                <c:pt idx="475">
                  <c:v>0</c:v>
                </c:pt>
                <c:pt idx="476">
                  <c:v>0</c:v>
                </c:pt>
                <c:pt idx="477">
                  <c:v>0</c:v>
                </c:pt>
                <c:pt idx="478">
                  <c:v>0</c:v>
                </c:pt>
                <c:pt idx="479">
                  <c:v>24.333333333333332</c:v>
                </c:pt>
                <c:pt idx="480">
                  <c:v>0</c:v>
                </c:pt>
                <c:pt idx="481">
                  <c:v>0</c:v>
                </c:pt>
                <c:pt idx="482">
                  <c:v>0</c:v>
                </c:pt>
                <c:pt idx="483">
                  <c:v>0</c:v>
                </c:pt>
                <c:pt idx="484">
                  <c:v>20.25</c:v>
                </c:pt>
                <c:pt idx="485">
                  <c:v>0</c:v>
                </c:pt>
                <c:pt idx="486">
                  <c:v>0</c:v>
                </c:pt>
                <c:pt idx="487">
                  <c:v>0</c:v>
                </c:pt>
                <c:pt idx="488">
                  <c:v>0</c:v>
                </c:pt>
                <c:pt idx="489">
                  <c:v>30.666666666666668</c:v>
                </c:pt>
                <c:pt idx="490">
                  <c:v>0</c:v>
                </c:pt>
                <c:pt idx="491">
                  <c:v>0</c:v>
                </c:pt>
                <c:pt idx="492">
                  <c:v>0</c:v>
                </c:pt>
                <c:pt idx="493">
                  <c:v>0</c:v>
                </c:pt>
                <c:pt idx="494">
                  <c:v>0</c:v>
                </c:pt>
                <c:pt idx="495">
                  <c:v>29.5</c:v>
                </c:pt>
                <c:pt idx="496">
                  <c:v>29.5</c:v>
                </c:pt>
                <c:pt idx="497">
                  <c:v>0</c:v>
                </c:pt>
                <c:pt idx="498">
                  <c:v>36.200000000000003</c:v>
                </c:pt>
                <c:pt idx="499">
                  <c:v>0</c:v>
                </c:pt>
                <c:pt idx="500">
                  <c:v>37.4</c:v>
                </c:pt>
                <c:pt idx="501">
                  <c:v>0</c:v>
                </c:pt>
                <c:pt idx="502">
                  <c:v>0</c:v>
                </c:pt>
                <c:pt idx="503">
                  <c:v>0</c:v>
                </c:pt>
                <c:pt idx="504">
                  <c:v>25</c:v>
                </c:pt>
                <c:pt idx="505">
                  <c:v>0</c:v>
                </c:pt>
                <c:pt idx="506">
                  <c:v>22.333333333333332</c:v>
                </c:pt>
                <c:pt idx="507">
                  <c:v>0</c:v>
                </c:pt>
                <c:pt idx="508">
                  <c:v>0</c:v>
                </c:pt>
                <c:pt idx="509">
                  <c:v>0</c:v>
                </c:pt>
                <c:pt idx="510">
                  <c:v>0</c:v>
                </c:pt>
                <c:pt idx="511">
                  <c:v>0</c:v>
                </c:pt>
                <c:pt idx="512">
                  <c:v>21.8</c:v>
                </c:pt>
                <c:pt idx="513">
                  <c:v>0</c:v>
                </c:pt>
                <c:pt idx="514">
                  <c:v>12.8</c:v>
                </c:pt>
                <c:pt idx="515">
                  <c:v>0</c:v>
                </c:pt>
                <c:pt idx="516">
                  <c:v>0</c:v>
                </c:pt>
                <c:pt idx="517">
                  <c:v>0</c:v>
                </c:pt>
                <c:pt idx="518">
                  <c:v>0</c:v>
                </c:pt>
                <c:pt idx="519">
                  <c:v>8.8000000000000007</c:v>
                </c:pt>
                <c:pt idx="520">
                  <c:v>8.8000000000000007</c:v>
                </c:pt>
                <c:pt idx="521">
                  <c:v>0</c:v>
                </c:pt>
                <c:pt idx="522">
                  <c:v>0</c:v>
                </c:pt>
                <c:pt idx="523">
                  <c:v>0</c:v>
                </c:pt>
                <c:pt idx="524">
                  <c:v>0</c:v>
                </c:pt>
                <c:pt idx="525">
                  <c:v>7.25</c:v>
                </c:pt>
                <c:pt idx="526">
                  <c:v>0</c:v>
                </c:pt>
                <c:pt idx="527">
                  <c:v>0</c:v>
                </c:pt>
                <c:pt idx="528">
                  <c:v>0</c:v>
                </c:pt>
                <c:pt idx="529">
                  <c:v>0</c:v>
                </c:pt>
                <c:pt idx="530">
                  <c:v>32.333333333333336</c:v>
                </c:pt>
                <c:pt idx="531">
                  <c:v>32.333333333333336</c:v>
                </c:pt>
                <c:pt idx="532">
                  <c:v>0</c:v>
                </c:pt>
                <c:pt idx="533">
                  <c:v>0</c:v>
                </c:pt>
                <c:pt idx="534">
                  <c:v>0</c:v>
                </c:pt>
                <c:pt idx="535">
                  <c:v>0</c:v>
                </c:pt>
                <c:pt idx="536">
                  <c:v>0</c:v>
                </c:pt>
                <c:pt idx="537">
                  <c:v>0</c:v>
                </c:pt>
                <c:pt idx="538">
                  <c:v>0</c:v>
                </c:pt>
                <c:pt idx="539">
                  <c:v>0</c:v>
                </c:pt>
                <c:pt idx="540">
                  <c:v>0</c:v>
                </c:pt>
                <c:pt idx="541">
                  <c:v>0</c:v>
                </c:pt>
                <c:pt idx="542">
                  <c:v>0</c:v>
                </c:pt>
                <c:pt idx="543">
                  <c:v>68.5</c:v>
                </c:pt>
                <c:pt idx="544">
                  <c:v>68.5</c:v>
                </c:pt>
                <c:pt idx="545">
                  <c:v>0</c:v>
                </c:pt>
                <c:pt idx="546">
                  <c:v>0</c:v>
                </c:pt>
                <c:pt idx="547">
                  <c:v>55.4</c:v>
                </c:pt>
                <c:pt idx="548">
                  <c:v>0</c:v>
                </c:pt>
                <c:pt idx="549">
                  <c:v>0</c:v>
                </c:pt>
                <c:pt idx="550">
                  <c:v>46.75</c:v>
                </c:pt>
                <c:pt idx="551">
                  <c:v>0</c:v>
                </c:pt>
                <c:pt idx="552">
                  <c:v>0</c:v>
                </c:pt>
                <c:pt idx="553">
                  <c:v>0</c:v>
                </c:pt>
                <c:pt idx="554">
                  <c:v>0</c:v>
                </c:pt>
                <c:pt idx="555">
                  <c:v>0</c:v>
                </c:pt>
                <c:pt idx="556">
                  <c:v>0</c:v>
                </c:pt>
                <c:pt idx="557">
                  <c:v>38.799999999999997</c:v>
                </c:pt>
                <c:pt idx="558">
                  <c:v>0</c:v>
                </c:pt>
                <c:pt idx="559">
                  <c:v>0</c:v>
                </c:pt>
                <c:pt idx="560">
                  <c:v>0</c:v>
                </c:pt>
                <c:pt idx="561">
                  <c:v>0</c:v>
                </c:pt>
                <c:pt idx="562">
                  <c:v>11.6</c:v>
                </c:pt>
                <c:pt idx="563">
                  <c:v>11.6</c:v>
                </c:pt>
                <c:pt idx="564">
                  <c:v>0</c:v>
                </c:pt>
                <c:pt idx="565">
                  <c:v>11.2</c:v>
                </c:pt>
                <c:pt idx="566">
                  <c:v>0</c:v>
                </c:pt>
                <c:pt idx="567">
                  <c:v>21.166666666666668</c:v>
                </c:pt>
                <c:pt idx="568">
                  <c:v>0</c:v>
                </c:pt>
                <c:pt idx="569">
                  <c:v>0</c:v>
                </c:pt>
                <c:pt idx="570">
                  <c:v>21.166666666666668</c:v>
                </c:pt>
                <c:pt idx="571">
                  <c:v>0</c:v>
                </c:pt>
                <c:pt idx="572">
                  <c:v>0</c:v>
                </c:pt>
                <c:pt idx="573">
                  <c:v>36.166666666666664</c:v>
                </c:pt>
                <c:pt idx="574">
                  <c:v>42</c:v>
                </c:pt>
                <c:pt idx="575">
                  <c:v>0</c:v>
                </c:pt>
                <c:pt idx="576">
                  <c:v>0</c:v>
                </c:pt>
                <c:pt idx="577">
                  <c:v>0</c:v>
                </c:pt>
                <c:pt idx="578">
                  <c:v>0</c:v>
                </c:pt>
                <c:pt idx="579">
                  <c:v>0</c:v>
                </c:pt>
                <c:pt idx="580">
                  <c:v>0</c:v>
                </c:pt>
                <c:pt idx="581">
                  <c:v>0</c:v>
                </c:pt>
                <c:pt idx="582">
                  <c:v>61.333333333333336</c:v>
                </c:pt>
                <c:pt idx="583">
                  <c:v>0</c:v>
                </c:pt>
                <c:pt idx="584">
                  <c:v>0</c:v>
                </c:pt>
                <c:pt idx="585">
                  <c:v>29.666666666666668</c:v>
                </c:pt>
                <c:pt idx="586">
                  <c:v>0</c:v>
                </c:pt>
                <c:pt idx="587">
                  <c:v>0</c:v>
                </c:pt>
                <c:pt idx="588">
                  <c:v>0</c:v>
                </c:pt>
                <c:pt idx="589">
                  <c:v>0</c:v>
                </c:pt>
                <c:pt idx="590">
                  <c:v>5.333333333333333</c:v>
                </c:pt>
                <c:pt idx="591">
                  <c:v>0</c:v>
                </c:pt>
                <c:pt idx="592">
                  <c:v>19</c:v>
                </c:pt>
                <c:pt idx="593">
                  <c:v>0</c:v>
                </c:pt>
                <c:pt idx="594">
                  <c:v>0</c:v>
                </c:pt>
                <c:pt idx="595">
                  <c:v>0</c:v>
                </c:pt>
                <c:pt idx="596">
                  <c:v>0</c:v>
                </c:pt>
                <c:pt idx="597">
                  <c:v>0</c:v>
                </c:pt>
                <c:pt idx="598">
                  <c:v>15.8</c:v>
                </c:pt>
                <c:pt idx="599">
                  <c:v>0</c:v>
                </c:pt>
                <c:pt idx="600">
                  <c:v>0</c:v>
                </c:pt>
                <c:pt idx="601">
                  <c:v>18.25</c:v>
                </c:pt>
                <c:pt idx="602">
                  <c:v>0</c:v>
                </c:pt>
                <c:pt idx="603">
                  <c:v>0</c:v>
                </c:pt>
                <c:pt idx="604">
                  <c:v>0</c:v>
                </c:pt>
                <c:pt idx="605">
                  <c:v>15</c:v>
                </c:pt>
                <c:pt idx="606">
                  <c:v>15</c:v>
                </c:pt>
                <c:pt idx="607">
                  <c:v>0</c:v>
                </c:pt>
                <c:pt idx="608">
                  <c:v>0</c:v>
                </c:pt>
                <c:pt idx="609">
                  <c:v>23.6</c:v>
                </c:pt>
                <c:pt idx="610">
                  <c:v>0</c:v>
                </c:pt>
                <c:pt idx="611">
                  <c:v>0</c:v>
                </c:pt>
                <c:pt idx="612">
                  <c:v>0</c:v>
                </c:pt>
                <c:pt idx="613">
                  <c:v>0</c:v>
                </c:pt>
                <c:pt idx="614">
                  <c:v>0</c:v>
                </c:pt>
                <c:pt idx="615">
                  <c:v>0</c:v>
                </c:pt>
                <c:pt idx="616">
                  <c:v>25.8</c:v>
                </c:pt>
                <c:pt idx="617">
                  <c:v>0</c:v>
                </c:pt>
                <c:pt idx="618">
                  <c:v>0</c:v>
                </c:pt>
                <c:pt idx="619">
                  <c:v>0</c:v>
                </c:pt>
                <c:pt idx="620">
                  <c:v>0</c:v>
                </c:pt>
                <c:pt idx="621">
                  <c:v>0</c:v>
                </c:pt>
                <c:pt idx="622">
                  <c:v>0</c:v>
                </c:pt>
                <c:pt idx="623">
                  <c:v>0</c:v>
                </c:pt>
                <c:pt idx="624">
                  <c:v>0</c:v>
                </c:pt>
                <c:pt idx="625">
                  <c:v>0</c:v>
                </c:pt>
                <c:pt idx="626">
                  <c:v>36.666666666666664</c:v>
                </c:pt>
                <c:pt idx="627">
                  <c:v>0</c:v>
                </c:pt>
                <c:pt idx="628">
                  <c:v>0</c:v>
                </c:pt>
                <c:pt idx="629">
                  <c:v>8.3333333333333339</c:v>
                </c:pt>
                <c:pt idx="630">
                  <c:v>0</c:v>
                </c:pt>
                <c:pt idx="631">
                  <c:v>0</c:v>
                </c:pt>
                <c:pt idx="632">
                  <c:v>0</c:v>
                </c:pt>
                <c:pt idx="633">
                  <c:v>12.25</c:v>
                </c:pt>
                <c:pt idx="634">
                  <c:v>0</c:v>
                </c:pt>
                <c:pt idx="635">
                  <c:v>12.25</c:v>
                </c:pt>
                <c:pt idx="636">
                  <c:v>0</c:v>
                </c:pt>
                <c:pt idx="637">
                  <c:v>11.6</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74</c:v>
                </c:pt>
                <c:pt idx="652">
                  <c:v>98.333333333333329</c:v>
                </c:pt>
                <c:pt idx="653">
                  <c:v>98.333333333333329</c:v>
                </c:pt>
                <c:pt idx="654">
                  <c:v>0</c:v>
                </c:pt>
                <c:pt idx="655">
                  <c:v>0</c:v>
                </c:pt>
                <c:pt idx="656">
                  <c:v>75.25</c:v>
                </c:pt>
                <c:pt idx="657">
                  <c:v>0</c:v>
                </c:pt>
                <c:pt idx="658">
                  <c:v>0</c:v>
                </c:pt>
                <c:pt idx="659">
                  <c:v>97.8</c:v>
                </c:pt>
                <c:pt idx="660">
                  <c:v>0</c:v>
                </c:pt>
                <c:pt idx="661">
                  <c:v>0</c:v>
                </c:pt>
                <c:pt idx="662">
                  <c:v>0</c:v>
                </c:pt>
                <c:pt idx="663">
                  <c:v>90.5</c:v>
                </c:pt>
                <c:pt idx="664">
                  <c:v>0</c:v>
                </c:pt>
                <c:pt idx="665">
                  <c:v>94.666666666666671</c:v>
                </c:pt>
                <c:pt idx="666">
                  <c:v>0</c:v>
                </c:pt>
                <c:pt idx="667">
                  <c:v>70.666666666666671</c:v>
                </c:pt>
                <c:pt idx="668">
                  <c:v>70.666666666666671</c:v>
                </c:pt>
                <c:pt idx="669">
                  <c:v>0</c:v>
                </c:pt>
                <c:pt idx="670">
                  <c:v>61</c:v>
                </c:pt>
                <c:pt idx="671">
                  <c:v>61</c:v>
                </c:pt>
                <c:pt idx="672">
                  <c:v>0</c:v>
                </c:pt>
                <c:pt idx="673">
                  <c:v>0</c:v>
                </c:pt>
                <c:pt idx="674">
                  <c:v>0</c:v>
                </c:pt>
                <c:pt idx="675">
                  <c:v>0</c:v>
                </c:pt>
                <c:pt idx="676">
                  <c:v>0</c:v>
                </c:pt>
                <c:pt idx="677">
                  <c:v>0</c:v>
                </c:pt>
                <c:pt idx="678">
                  <c:v>42.285714285714285</c:v>
                </c:pt>
                <c:pt idx="679">
                  <c:v>42.285714285714285</c:v>
                </c:pt>
                <c:pt idx="680">
                  <c:v>33.571428571428569</c:v>
                </c:pt>
                <c:pt idx="681">
                  <c:v>0</c:v>
                </c:pt>
                <c:pt idx="682">
                  <c:v>0</c:v>
                </c:pt>
                <c:pt idx="683">
                  <c:v>41</c:v>
                </c:pt>
                <c:pt idx="684">
                  <c:v>41</c:v>
                </c:pt>
                <c:pt idx="685">
                  <c:v>0</c:v>
                </c:pt>
                <c:pt idx="686">
                  <c:v>0</c:v>
                </c:pt>
                <c:pt idx="687">
                  <c:v>0</c:v>
                </c:pt>
                <c:pt idx="688">
                  <c:v>0</c:v>
                </c:pt>
                <c:pt idx="689">
                  <c:v>0</c:v>
                </c:pt>
                <c:pt idx="690">
                  <c:v>0</c:v>
                </c:pt>
                <c:pt idx="691">
                  <c:v>19.666666666666668</c:v>
                </c:pt>
                <c:pt idx="692">
                  <c:v>0</c:v>
                </c:pt>
                <c:pt idx="693">
                  <c:v>0</c:v>
                </c:pt>
                <c:pt idx="694">
                  <c:v>16</c:v>
                </c:pt>
                <c:pt idx="695">
                  <c:v>0</c:v>
                </c:pt>
                <c:pt idx="696">
                  <c:v>0</c:v>
                </c:pt>
                <c:pt idx="697">
                  <c:v>0</c:v>
                </c:pt>
                <c:pt idx="698">
                  <c:v>4.75</c:v>
                </c:pt>
                <c:pt idx="699">
                  <c:v>4.75</c:v>
                </c:pt>
                <c:pt idx="700">
                  <c:v>0</c:v>
                </c:pt>
                <c:pt idx="701">
                  <c:v>0</c:v>
                </c:pt>
                <c:pt idx="702">
                  <c:v>0</c:v>
                </c:pt>
                <c:pt idx="703">
                  <c:v>64.833333333333329</c:v>
                </c:pt>
                <c:pt idx="704">
                  <c:v>64.833333333333329</c:v>
                </c:pt>
                <c:pt idx="705">
                  <c:v>0</c:v>
                </c:pt>
                <c:pt idx="706">
                  <c:v>0</c:v>
                </c:pt>
                <c:pt idx="707">
                  <c:v>0</c:v>
                </c:pt>
                <c:pt idx="708">
                  <c:v>0</c:v>
                </c:pt>
                <c:pt idx="709">
                  <c:v>89.857142857142861</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191</c:v>
                </c:pt>
                <c:pt idx="724">
                  <c:v>0</c:v>
                </c:pt>
                <c:pt idx="725">
                  <c:v>0</c:v>
                </c:pt>
                <c:pt idx="726">
                  <c:v>0</c:v>
                </c:pt>
                <c:pt idx="727">
                  <c:v>0</c:v>
                </c:pt>
                <c:pt idx="728">
                  <c:v>0</c:v>
                </c:pt>
                <c:pt idx="729">
                  <c:v>0</c:v>
                </c:pt>
                <c:pt idx="730">
                  <c:v>0</c:v>
                </c:pt>
                <c:pt idx="731">
                  <c:v>0</c:v>
                </c:pt>
                <c:pt idx="732">
                  <c:v>0</c:v>
                </c:pt>
                <c:pt idx="733">
                  <c:v>0</c:v>
                </c:pt>
                <c:pt idx="734">
                  <c:v>0</c:v>
                </c:pt>
                <c:pt idx="735">
                  <c:v>8</c:v>
                </c:pt>
                <c:pt idx="736">
                  <c:v>0</c:v>
                </c:pt>
                <c:pt idx="737">
                  <c:v>0</c:v>
                </c:pt>
                <c:pt idx="738">
                  <c:v>4.5</c:v>
                </c:pt>
                <c:pt idx="739">
                  <c:v>0</c:v>
                </c:pt>
                <c:pt idx="740">
                  <c:v>0</c:v>
                </c:pt>
                <c:pt idx="741">
                  <c:v>0</c:v>
                </c:pt>
                <c:pt idx="742">
                  <c:v>0</c:v>
                </c:pt>
                <c:pt idx="743">
                  <c:v>0</c:v>
                </c:pt>
                <c:pt idx="744">
                  <c:v>12.75</c:v>
                </c:pt>
                <c:pt idx="745">
                  <c:v>12.75</c:v>
                </c:pt>
                <c:pt idx="746">
                  <c:v>0</c:v>
                </c:pt>
                <c:pt idx="747">
                  <c:v>0</c:v>
                </c:pt>
                <c:pt idx="748">
                  <c:v>0</c:v>
                </c:pt>
                <c:pt idx="749">
                  <c:v>0</c:v>
                </c:pt>
                <c:pt idx="750">
                  <c:v>20</c:v>
                </c:pt>
                <c:pt idx="751">
                  <c:v>0</c:v>
                </c:pt>
                <c:pt idx="752">
                  <c:v>0</c:v>
                </c:pt>
                <c:pt idx="753">
                  <c:v>29.5</c:v>
                </c:pt>
                <c:pt idx="754">
                  <c:v>0</c:v>
                </c:pt>
                <c:pt idx="755">
                  <c:v>39.799999999999997</c:v>
                </c:pt>
                <c:pt idx="756">
                  <c:v>0</c:v>
                </c:pt>
                <c:pt idx="757">
                  <c:v>0</c:v>
                </c:pt>
                <c:pt idx="758">
                  <c:v>0</c:v>
                </c:pt>
                <c:pt idx="759">
                  <c:v>44.714285714285715</c:v>
                </c:pt>
                <c:pt idx="760">
                  <c:v>44.714285714285715</c:v>
                </c:pt>
                <c:pt idx="761">
                  <c:v>0</c:v>
                </c:pt>
                <c:pt idx="762">
                  <c:v>0</c:v>
                </c:pt>
                <c:pt idx="763">
                  <c:v>0</c:v>
                </c:pt>
                <c:pt idx="764">
                  <c:v>0</c:v>
                </c:pt>
                <c:pt idx="765">
                  <c:v>0</c:v>
                </c:pt>
                <c:pt idx="766">
                  <c:v>0</c:v>
                </c:pt>
                <c:pt idx="767">
                  <c:v>0</c:v>
                </c:pt>
                <c:pt idx="768">
                  <c:v>0</c:v>
                </c:pt>
                <c:pt idx="769">
                  <c:v>0</c:v>
                </c:pt>
                <c:pt idx="770">
                  <c:v>0</c:v>
                </c:pt>
                <c:pt idx="771">
                  <c:v>0</c:v>
                </c:pt>
                <c:pt idx="772">
                  <c:v>53.25</c:v>
                </c:pt>
                <c:pt idx="773">
                  <c:v>0</c:v>
                </c:pt>
                <c:pt idx="774">
                  <c:v>0</c:v>
                </c:pt>
                <c:pt idx="775">
                  <c:v>0</c:v>
                </c:pt>
                <c:pt idx="776">
                  <c:v>0</c:v>
                </c:pt>
                <c:pt idx="777">
                  <c:v>12.5</c:v>
                </c:pt>
                <c:pt idx="778">
                  <c:v>0</c:v>
                </c:pt>
                <c:pt idx="779">
                  <c:v>16</c:v>
                </c:pt>
                <c:pt idx="780">
                  <c:v>0</c:v>
                </c:pt>
                <c:pt idx="781">
                  <c:v>0</c:v>
                </c:pt>
                <c:pt idx="782">
                  <c:v>0</c:v>
                </c:pt>
                <c:pt idx="783">
                  <c:v>12.333333333333334</c:v>
                </c:pt>
                <c:pt idx="784">
                  <c:v>0</c:v>
                </c:pt>
                <c:pt idx="785">
                  <c:v>0</c:v>
                </c:pt>
                <c:pt idx="786">
                  <c:v>0</c:v>
                </c:pt>
                <c:pt idx="787">
                  <c:v>0</c:v>
                </c:pt>
                <c:pt idx="788">
                  <c:v>0</c:v>
                </c:pt>
                <c:pt idx="789">
                  <c:v>0</c:v>
                </c:pt>
                <c:pt idx="790">
                  <c:v>0</c:v>
                </c:pt>
                <c:pt idx="791">
                  <c:v>0</c:v>
                </c:pt>
                <c:pt idx="792">
                  <c:v>0</c:v>
                </c:pt>
                <c:pt idx="793">
                  <c:v>17.25</c:v>
                </c:pt>
                <c:pt idx="794">
                  <c:v>17.25</c:v>
                </c:pt>
                <c:pt idx="795">
                  <c:v>17.25</c:v>
                </c:pt>
                <c:pt idx="796">
                  <c:v>0</c:v>
                </c:pt>
                <c:pt idx="797">
                  <c:v>0</c:v>
                </c:pt>
                <c:pt idx="798">
                  <c:v>0</c:v>
                </c:pt>
                <c:pt idx="799">
                  <c:v>0</c:v>
                </c:pt>
                <c:pt idx="800">
                  <c:v>0</c:v>
                </c:pt>
                <c:pt idx="801">
                  <c:v>0</c:v>
                </c:pt>
                <c:pt idx="802">
                  <c:v>0</c:v>
                </c:pt>
                <c:pt idx="803">
                  <c:v>0</c:v>
                </c:pt>
                <c:pt idx="804">
                  <c:v>0</c:v>
                </c:pt>
                <c:pt idx="805">
                  <c:v>0</c:v>
                </c:pt>
                <c:pt idx="806">
                  <c:v>17.75</c:v>
                </c:pt>
                <c:pt idx="807">
                  <c:v>24</c:v>
                </c:pt>
                <c:pt idx="808">
                  <c:v>0</c:v>
                </c:pt>
                <c:pt idx="809">
                  <c:v>0</c:v>
                </c:pt>
                <c:pt idx="810">
                  <c:v>0</c:v>
                </c:pt>
                <c:pt idx="811">
                  <c:v>32.5</c:v>
                </c:pt>
                <c:pt idx="812">
                  <c:v>0</c:v>
                </c:pt>
                <c:pt idx="813">
                  <c:v>0</c:v>
                </c:pt>
                <c:pt idx="814">
                  <c:v>0</c:v>
                </c:pt>
                <c:pt idx="815">
                  <c:v>0</c:v>
                </c:pt>
                <c:pt idx="816">
                  <c:v>0</c:v>
                </c:pt>
                <c:pt idx="817">
                  <c:v>0</c:v>
                </c:pt>
                <c:pt idx="818">
                  <c:v>34</c:v>
                </c:pt>
                <c:pt idx="819">
                  <c:v>36.4</c:v>
                </c:pt>
                <c:pt idx="820">
                  <c:v>30.833333333333332</c:v>
                </c:pt>
                <c:pt idx="821">
                  <c:v>0</c:v>
                </c:pt>
                <c:pt idx="822">
                  <c:v>0</c:v>
                </c:pt>
                <c:pt idx="823">
                  <c:v>25.571428571428573</c:v>
                </c:pt>
                <c:pt idx="824">
                  <c:v>25.571428571428573</c:v>
                </c:pt>
                <c:pt idx="825">
                  <c:v>0</c:v>
                </c:pt>
                <c:pt idx="826">
                  <c:v>0</c:v>
                </c:pt>
                <c:pt idx="827">
                  <c:v>0</c:v>
                </c:pt>
                <c:pt idx="828">
                  <c:v>0</c:v>
                </c:pt>
                <c:pt idx="829">
                  <c:v>0</c:v>
                </c:pt>
                <c:pt idx="830">
                  <c:v>0</c:v>
                </c:pt>
                <c:pt idx="831">
                  <c:v>0</c:v>
                </c:pt>
                <c:pt idx="832">
                  <c:v>0</c:v>
                </c:pt>
                <c:pt idx="833">
                  <c:v>0</c:v>
                </c:pt>
                <c:pt idx="834">
                  <c:v>9.8333333333333339</c:v>
                </c:pt>
                <c:pt idx="835">
                  <c:v>0</c:v>
                </c:pt>
                <c:pt idx="836">
                  <c:v>18.2</c:v>
                </c:pt>
                <c:pt idx="837">
                  <c:v>0</c:v>
                </c:pt>
                <c:pt idx="838">
                  <c:v>0</c:v>
                </c:pt>
                <c:pt idx="839">
                  <c:v>0</c:v>
                </c:pt>
                <c:pt idx="840">
                  <c:v>0</c:v>
                </c:pt>
                <c:pt idx="841">
                  <c:v>0</c:v>
                </c:pt>
                <c:pt idx="842">
                  <c:v>0</c:v>
                </c:pt>
                <c:pt idx="843">
                  <c:v>0</c:v>
                </c:pt>
                <c:pt idx="844">
                  <c:v>0</c:v>
                </c:pt>
                <c:pt idx="845">
                  <c:v>0</c:v>
                </c:pt>
                <c:pt idx="846">
                  <c:v>0</c:v>
                </c:pt>
                <c:pt idx="847">
                  <c:v>0</c:v>
                </c:pt>
                <c:pt idx="848">
                  <c:v>54.25</c:v>
                </c:pt>
                <c:pt idx="849">
                  <c:v>54.25</c:v>
                </c:pt>
                <c:pt idx="850">
                  <c:v>0</c:v>
                </c:pt>
                <c:pt idx="851">
                  <c:v>44</c:v>
                </c:pt>
                <c:pt idx="852">
                  <c:v>0</c:v>
                </c:pt>
                <c:pt idx="853">
                  <c:v>0</c:v>
                </c:pt>
                <c:pt idx="854">
                  <c:v>0</c:v>
                </c:pt>
                <c:pt idx="855">
                  <c:v>0</c:v>
                </c:pt>
                <c:pt idx="856">
                  <c:v>0</c:v>
                </c:pt>
                <c:pt idx="857">
                  <c:v>46</c:v>
                </c:pt>
                <c:pt idx="858">
                  <c:v>0</c:v>
                </c:pt>
                <c:pt idx="859">
                  <c:v>46</c:v>
                </c:pt>
                <c:pt idx="860">
                  <c:v>0</c:v>
                </c:pt>
                <c:pt idx="861">
                  <c:v>0</c:v>
                </c:pt>
                <c:pt idx="862">
                  <c:v>0</c:v>
                </c:pt>
                <c:pt idx="863">
                  <c:v>0</c:v>
                </c:pt>
                <c:pt idx="864">
                  <c:v>0</c:v>
                </c:pt>
                <c:pt idx="865">
                  <c:v>32.833333333333336</c:v>
                </c:pt>
                <c:pt idx="866">
                  <c:v>0</c:v>
                </c:pt>
                <c:pt idx="867">
                  <c:v>0</c:v>
                </c:pt>
                <c:pt idx="868">
                  <c:v>28.428571428571427</c:v>
                </c:pt>
                <c:pt idx="869">
                  <c:v>0</c:v>
                </c:pt>
                <c:pt idx="870">
                  <c:v>20</c:v>
                </c:pt>
                <c:pt idx="871">
                  <c:v>0</c:v>
                </c:pt>
                <c:pt idx="872">
                  <c:v>0</c:v>
                </c:pt>
                <c:pt idx="873">
                  <c:v>0</c:v>
                </c:pt>
                <c:pt idx="874">
                  <c:v>0</c:v>
                </c:pt>
                <c:pt idx="875">
                  <c:v>34.5</c:v>
                </c:pt>
                <c:pt idx="876">
                  <c:v>0</c:v>
                </c:pt>
                <c:pt idx="877">
                  <c:v>37.375</c:v>
                </c:pt>
                <c:pt idx="878">
                  <c:v>37.375</c:v>
                </c:pt>
                <c:pt idx="879">
                  <c:v>33.625</c:v>
                </c:pt>
                <c:pt idx="880">
                  <c:v>33.625</c:v>
                </c:pt>
                <c:pt idx="881">
                  <c:v>0</c:v>
                </c:pt>
                <c:pt idx="882">
                  <c:v>33</c:v>
                </c:pt>
                <c:pt idx="883">
                  <c:v>0</c:v>
                </c:pt>
                <c:pt idx="884">
                  <c:v>0</c:v>
                </c:pt>
                <c:pt idx="885">
                  <c:v>0</c:v>
                </c:pt>
                <c:pt idx="886">
                  <c:v>34.666666666666664</c:v>
                </c:pt>
                <c:pt idx="887">
                  <c:v>0</c:v>
                </c:pt>
                <c:pt idx="888">
                  <c:v>0</c:v>
                </c:pt>
                <c:pt idx="889">
                  <c:v>0</c:v>
                </c:pt>
                <c:pt idx="890">
                  <c:v>0</c:v>
                </c:pt>
                <c:pt idx="891">
                  <c:v>0</c:v>
                </c:pt>
                <c:pt idx="892">
                  <c:v>0</c:v>
                </c:pt>
                <c:pt idx="893">
                  <c:v>21.75</c:v>
                </c:pt>
                <c:pt idx="894">
                  <c:v>21.75</c:v>
                </c:pt>
                <c:pt idx="895">
                  <c:v>0</c:v>
                </c:pt>
                <c:pt idx="896">
                  <c:v>0</c:v>
                </c:pt>
                <c:pt idx="897">
                  <c:v>0</c:v>
                </c:pt>
                <c:pt idx="898">
                  <c:v>0</c:v>
                </c:pt>
                <c:pt idx="899">
                  <c:v>0</c:v>
                </c:pt>
                <c:pt idx="900">
                  <c:v>8.5</c:v>
                </c:pt>
                <c:pt idx="901">
                  <c:v>6.1428571428571432</c:v>
                </c:pt>
                <c:pt idx="902">
                  <c:v>6.1428571428571432</c:v>
                </c:pt>
                <c:pt idx="903">
                  <c:v>6.1428571428571432</c:v>
                </c:pt>
                <c:pt idx="904">
                  <c:v>6.1428571428571432</c:v>
                </c:pt>
                <c:pt idx="905">
                  <c:v>0</c:v>
                </c:pt>
                <c:pt idx="906">
                  <c:v>0</c:v>
                </c:pt>
                <c:pt idx="907">
                  <c:v>11.625</c:v>
                </c:pt>
                <c:pt idx="908">
                  <c:v>0</c:v>
                </c:pt>
                <c:pt idx="909">
                  <c:v>0</c:v>
                </c:pt>
                <c:pt idx="910">
                  <c:v>0</c:v>
                </c:pt>
                <c:pt idx="911">
                  <c:v>0</c:v>
                </c:pt>
                <c:pt idx="912">
                  <c:v>16</c:v>
                </c:pt>
                <c:pt idx="913">
                  <c:v>0</c:v>
                </c:pt>
                <c:pt idx="914">
                  <c:v>15.125</c:v>
                </c:pt>
                <c:pt idx="915">
                  <c:v>0</c:v>
                </c:pt>
                <c:pt idx="916">
                  <c:v>0</c:v>
                </c:pt>
                <c:pt idx="917">
                  <c:v>0</c:v>
                </c:pt>
                <c:pt idx="918">
                  <c:v>52.777777777777779</c:v>
                </c:pt>
                <c:pt idx="919">
                  <c:v>0</c:v>
                </c:pt>
                <c:pt idx="920">
                  <c:v>53.222222222222221</c:v>
                </c:pt>
                <c:pt idx="921">
                  <c:v>0</c:v>
                </c:pt>
                <c:pt idx="922">
                  <c:v>0</c:v>
                </c:pt>
                <c:pt idx="923">
                  <c:v>77.714285714285708</c:v>
                </c:pt>
                <c:pt idx="924">
                  <c:v>77.714285714285708</c:v>
                </c:pt>
                <c:pt idx="925">
                  <c:v>0</c:v>
                </c:pt>
                <c:pt idx="926">
                  <c:v>0</c:v>
                </c:pt>
                <c:pt idx="927">
                  <c:v>0</c:v>
                </c:pt>
                <c:pt idx="928">
                  <c:v>0</c:v>
                </c:pt>
                <c:pt idx="929">
                  <c:v>0</c:v>
                </c:pt>
                <c:pt idx="930">
                  <c:v>104.71428571428571</c:v>
                </c:pt>
                <c:pt idx="931">
                  <c:v>104.71428571428571</c:v>
                </c:pt>
                <c:pt idx="932">
                  <c:v>104.71428571428571</c:v>
                </c:pt>
                <c:pt idx="933">
                  <c:v>0</c:v>
                </c:pt>
                <c:pt idx="934">
                  <c:v>0</c:v>
                </c:pt>
                <c:pt idx="935">
                  <c:v>0</c:v>
                </c:pt>
                <c:pt idx="936">
                  <c:v>0</c:v>
                </c:pt>
                <c:pt idx="937">
                  <c:v>0</c:v>
                </c:pt>
                <c:pt idx="938">
                  <c:v>62.333333333333336</c:v>
                </c:pt>
                <c:pt idx="939">
                  <c:v>0</c:v>
                </c:pt>
                <c:pt idx="940">
                  <c:v>57</c:v>
                </c:pt>
                <c:pt idx="941">
                  <c:v>0</c:v>
                </c:pt>
                <c:pt idx="942">
                  <c:v>0</c:v>
                </c:pt>
                <c:pt idx="943">
                  <c:v>0</c:v>
                </c:pt>
                <c:pt idx="944">
                  <c:v>51.5</c:v>
                </c:pt>
                <c:pt idx="945">
                  <c:v>0</c:v>
                </c:pt>
                <c:pt idx="946">
                  <c:v>0</c:v>
                </c:pt>
                <c:pt idx="947">
                  <c:v>0</c:v>
                </c:pt>
                <c:pt idx="948">
                  <c:v>0</c:v>
                </c:pt>
                <c:pt idx="949">
                  <c:v>0</c:v>
                </c:pt>
                <c:pt idx="950">
                  <c:v>0</c:v>
                </c:pt>
                <c:pt idx="951">
                  <c:v>17.75</c:v>
                </c:pt>
                <c:pt idx="952">
                  <c:v>0</c:v>
                </c:pt>
                <c:pt idx="953">
                  <c:v>0</c:v>
                </c:pt>
                <c:pt idx="954">
                  <c:v>0</c:v>
                </c:pt>
                <c:pt idx="955">
                  <c:v>0</c:v>
                </c:pt>
                <c:pt idx="956">
                  <c:v>0</c:v>
                </c:pt>
                <c:pt idx="957">
                  <c:v>0</c:v>
                </c:pt>
                <c:pt idx="958">
                  <c:v>0</c:v>
                </c:pt>
                <c:pt idx="959">
                  <c:v>0</c:v>
                </c:pt>
                <c:pt idx="960">
                  <c:v>0</c:v>
                </c:pt>
                <c:pt idx="961">
                  <c:v>21.333333333333332</c:v>
                </c:pt>
                <c:pt idx="962">
                  <c:v>0</c:v>
                </c:pt>
                <c:pt idx="963">
                  <c:v>16.333333333333332</c:v>
                </c:pt>
                <c:pt idx="964">
                  <c:v>13.5</c:v>
                </c:pt>
                <c:pt idx="965">
                  <c:v>11.8</c:v>
                </c:pt>
                <c:pt idx="966">
                  <c:v>0</c:v>
                </c:pt>
                <c:pt idx="967">
                  <c:v>0</c:v>
                </c:pt>
                <c:pt idx="968">
                  <c:v>5.2</c:v>
                </c:pt>
                <c:pt idx="969">
                  <c:v>0</c:v>
                </c:pt>
                <c:pt idx="970">
                  <c:v>0</c:v>
                </c:pt>
                <c:pt idx="971">
                  <c:v>0</c:v>
                </c:pt>
                <c:pt idx="972">
                  <c:v>8.3333333333333339</c:v>
                </c:pt>
                <c:pt idx="973">
                  <c:v>0</c:v>
                </c:pt>
                <c:pt idx="974">
                  <c:v>22.166666666666668</c:v>
                </c:pt>
                <c:pt idx="975">
                  <c:v>22.166666666666668</c:v>
                </c:pt>
                <c:pt idx="976">
                  <c:v>0</c:v>
                </c:pt>
                <c:pt idx="977">
                  <c:v>0</c:v>
                </c:pt>
                <c:pt idx="978">
                  <c:v>30.571428571428573</c:v>
                </c:pt>
                <c:pt idx="979">
                  <c:v>30.571428571428573</c:v>
                </c:pt>
                <c:pt idx="980">
                  <c:v>0</c:v>
                </c:pt>
                <c:pt idx="981">
                  <c:v>0</c:v>
                </c:pt>
                <c:pt idx="982">
                  <c:v>0</c:v>
                </c:pt>
                <c:pt idx="983">
                  <c:v>0</c:v>
                </c:pt>
                <c:pt idx="984">
                  <c:v>0</c:v>
                </c:pt>
                <c:pt idx="985">
                  <c:v>0</c:v>
                </c:pt>
                <c:pt idx="986">
                  <c:v>0</c:v>
                </c:pt>
                <c:pt idx="987">
                  <c:v>0</c:v>
                </c:pt>
                <c:pt idx="988">
                  <c:v>0</c:v>
                </c:pt>
                <c:pt idx="989">
                  <c:v>0</c:v>
                </c:pt>
                <c:pt idx="990">
                  <c:v>0</c:v>
                </c:pt>
                <c:pt idx="991">
                  <c:v>34.166666666666664</c:v>
                </c:pt>
                <c:pt idx="992">
                  <c:v>0</c:v>
                </c:pt>
                <c:pt idx="993">
                  <c:v>34.166666666666664</c:v>
                </c:pt>
                <c:pt idx="994">
                  <c:v>0</c:v>
                </c:pt>
                <c:pt idx="995">
                  <c:v>0</c:v>
                </c:pt>
                <c:pt idx="996">
                  <c:v>38.571428571428569</c:v>
                </c:pt>
                <c:pt idx="997">
                  <c:v>0</c:v>
                </c:pt>
                <c:pt idx="998">
                  <c:v>31</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40.666666666666664</c:v>
                </c:pt>
                <c:pt idx="1015">
                  <c:v>0</c:v>
                </c:pt>
                <c:pt idx="1016">
                  <c:v>0</c:v>
                </c:pt>
                <c:pt idx="1017">
                  <c:v>0</c:v>
                </c:pt>
                <c:pt idx="1018">
                  <c:v>0</c:v>
                </c:pt>
                <c:pt idx="1019">
                  <c:v>0</c:v>
                </c:pt>
                <c:pt idx="1020">
                  <c:v>23</c:v>
                </c:pt>
                <c:pt idx="1021">
                  <c:v>16</c:v>
                </c:pt>
                <c:pt idx="1022">
                  <c:v>0</c:v>
                </c:pt>
                <c:pt idx="1023">
                  <c:v>0</c:v>
                </c:pt>
                <c:pt idx="1024">
                  <c:v>16.5</c:v>
                </c:pt>
                <c:pt idx="1025">
                  <c:v>0</c:v>
                </c:pt>
                <c:pt idx="1026">
                  <c:v>0</c:v>
                </c:pt>
                <c:pt idx="1027">
                  <c:v>0</c:v>
                </c:pt>
                <c:pt idx="1028">
                  <c:v>0</c:v>
                </c:pt>
                <c:pt idx="1029">
                  <c:v>9.3333333333333339</c:v>
                </c:pt>
                <c:pt idx="1030">
                  <c:v>9.3333333333333339</c:v>
                </c:pt>
                <c:pt idx="1031">
                  <c:v>0</c:v>
                </c:pt>
                <c:pt idx="1032">
                  <c:v>5</c:v>
                </c:pt>
                <c:pt idx="1033">
                  <c:v>17.25</c:v>
                </c:pt>
                <c:pt idx="1034">
                  <c:v>0</c:v>
                </c:pt>
                <c:pt idx="1035">
                  <c:v>0</c:v>
                </c:pt>
                <c:pt idx="1036">
                  <c:v>0</c:v>
                </c:pt>
                <c:pt idx="1037">
                  <c:v>26.6</c:v>
                </c:pt>
                <c:pt idx="1038">
                  <c:v>0</c:v>
                </c:pt>
                <c:pt idx="1039">
                  <c:v>0</c:v>
                </c:pt>
                <c:pt idx="1040">
                  <c:v>0</c:v>
                </c:pt>
                <c:pt idx="1041">
                  <c:v>0</c:v>
                </c:pt>
                <c:pt idx="1042">
                  <c:v>0</c:v>
                </c:pt>
                <c:pt idx="1043">
                  <c:v>0</c:v>
                </c:pt>
                <c:pt idx="1044">
                  <c:v>0</c:v>
                </c:pt>
                <c:pt idx="1045">
                  <c:v>0</c:v>
                </c:pt>
                <c:pt idx="1046">
                  <c:v>0</c:v>
                </c:pt>
                <c:pt idx="1047">
                  <c:v>36.5</c:v>
                </c:pt>
                <c:pt idx="1048">
                  <c:v>36.5</c:v>
                </c:pt>
                <c:pt idx="1049">
                  <c:v>0</c:v>
                </c:pt>
                <c:pt idx="1050">
                  <c:v>0</c:v>
                </c:pt>
                <c:pt idx="1051">
                  <c:v>0</c:v>
                </c:pt>
                <c:pt idx="1052">
                  <c:v>0</c:v>
                </c:pt>
                <c:pt idx="1053">
                  <c:v>23.75</c:v>
                </c:pt>
                <c:pt idx="1054">
                  <c:v>0</c:v>
                </c:pt>
                <c:pt idx="1055">
                  <c:v>0</c:v>
                </c:pt>
                <c:pt idx="1056">
                  <c:v>28</c:v>
                </c:pt>
                <c:pt idx="1057">
                  <c:v>0</c:v>
                </c:pt>
                <c:pt idx="1058">
                  <c:v>23.6</c:v>
                </c:pt>
                <c:pt idx="1059">
                  <c:v>0</c:v>
                </c:pt>
                <c:pt idx="1060">
                  <c:v>20</c:v>
                </c:pt>
                <c:pt idx="1061">
                  <c:v>0</c:v>
                </c:pt>
                <c:pt idx="1062">
                  <c:v>0</c:v>
                </c:pt>
                <c:pt idx="1063">
                  <c:v>0</c:v>
                </c:pt>
                <c:pt idx="1064">
                  <c:v>0</c:v>
                </c:pt>
                <c:pt idx="1065">
                  <c:v>29.25</c:v>
                </c:pt>
                <c:pt idx="1066">
                  <c:v>0</c:v>
                </c:pt>
                <c:pt idx="1067">
                  <c:v>10</c:v>
                </c:pt>
                <c:pt idx="1068">
                  <c:v>10</c:v>
                </c:pt>
                <c:pt idx="1069">
                  <c:v>0</c:v>
                </c:pt>
                <c:pt idx="1070">
                  <c:v>0</c:v>
                </c:pt>
                <c:pt idx="1071">
                  <c:v>27.8</c:v>
                </c:pt>
                <c:pt idx="1072">
                  <c:v>27.8</c:v>
                </c:pt>
                <c:pt idx="1073">
                  <c:v>0</c:v>
                </c:pt>
                <c:pt idx="1074">
                  <c:v>33.833333333333336</c:v>
                </c:pt>
                <c:pt idx="1075">
                  <c:v>0</c:v>
                </c:pt>
                <c:pt idx="1076">
                  <c:v>32.875</c:v>
                </c:pt>
                <c:pt idx="1077">
                  <c:v>32.875</c:v>
                </c:pt>
                <c:pt idx="1078">
                  <c:v>32.875</c:v>
                </c:pt>
                <c:pt idx="1079">
                  <c:v>0</c:v>
                </c:pt>
                <c:pt idx="1080">
                  <c:v>0</c:v>
                </c:pt>
                <c:pt idx="1081">
                  <c:v>0</c:v>
                </c:pt>
                <c:pt idx="1082">
                  <c:v>0</c:v>
                </c:pt>
                <c:pt idx="1083">
                  <c:v>0</c:v>
                </c:pt>
                <c:pt idx="1084">
                  <c:v>0</c:v>
                </c:pt>
                <c:pt idx="1085">
                  <c:v>0</c:v>
                </c:pt>
                <c:pt idx="1086">
                  <c:v>0</c:v>
                </c:pt>
                <c:pt idx="1087">
                  <c:v>0</c:v>
                </c:pt>
                <c:pt idx="1088">
                  <c:v>22.25</c:v>
                </c:pt>
                <c:pt idx="1089">
                  <c:v>32</c:v>
                </c:pt>
                <c:pt idx="1090">
                  <c:v>0</c:v>
                </c:pt>
                <c:pt idx="1091">
                  <c:v>0</c:v>
                </c:pt>
                <c:pt idx="1092">
                  <c:v>0</c:v>
                </c:pt>
                <c:pt idx="1093">
                  <c:v>0</c:v>
                </c:pt>
                <c:pt idx="1094">
                  <c:v>0</c:v>
                </c:pt>
                <c:pt idx="1095">
                  <c:v>0</c:v>
                </c:pt>
                <c:pt idx="1096">
                  <c:v>0</c:v>
                </c:pt>
                <c:pt idx="1097">
                  <c:v>0</c:v>
                </c:pt>
                <c:pt idx="1098">
                  <c:v>0</c:v>
                </c:pt>
                <c:pt idx="1099">
                  <c:v>0</c:v>
                </c:pt>
                <c:pt idx="1100">
                  <c:v>38</c:v>
                </c:pt>
                <c:pt idx="1101">
                  <c:v>0</c:v>
                </c:pt>
                <c:pt idx="1102">
                  <c:v>0</c:v>
                </c:pt>
                <c:pt idx="1103">
                  <c:v>0</c:v>
                </c:pt>
                <c:pt idx="1104">
                  <c:v>0</c:v>
                </c:pt>
                <c:pt idx="1105">
                  <c:v>0</c:v>
                </c:pt>
                <c:pt idx="1106">
                  <c:v>0</c:v>
                </c:pt>
                <c:pt idx="1107">
                  <c:v>39.333333333333336</c:v>
                </c:pt>
                <c:pt idx="1108">
                  <c:v>39.666666666666664</c:v>
                </c:pt>
                <c:pt idx="1109">
                  <c:v>0</c:v>
                </c:pt>
                <c:pt idx="1110">
                  <c:v>0</c:v>
                </c:pt>
                <c:pt idx="1111">
                  <c:v>0</c:v>
                </c:pt>
                <c:pt idx="1112">
                  <c:v>0</c:v>
                </c:pt>
                <c:pt idx="1113">
                  <c:v>44.75</c:v>
                </c:pt>
                <c:pt idx="1114">
                  <c:v>44.75</c:v>
                </c:pt>
                <c:pt idx="1115">
                  <c:v>0</c:v>
                </c:pt>
                <c:pt idx="1116">
                  <c:v>0</c:v>
                </c:pt>
                <c:pt idx="1117">
                  <c:v>0</c:v>
                </c:pt>
                <c:pt idx="1118">
                  <c:v>0</c:v>
                </c:pt>
                <c:pt idx="1119">
                  <c:v>58.666666666666664</c:v>
                </c:pt>
                <c:pt idx="1120">
                  <c:v>58.666666666666664</c:v>
                </c:pt>
                <c:pt idx="1121">
                  <c:v>0</c:v>
                </c:pt>
                <c:pt idx="1122">
                  <c:v>0</c:v>
                </c:pt>
                <c:pt idx="1123">
                  <c:v>0</c:v>
                </c:pt>
                <c:pt idx="1124">
                  <c:v>0</c:v>
                </c:pt>
                <c:pt idx="1125">
                  <c:v>56.4</c:v>
                </c:pt>
                <c:pt idx="1126">
                  <c:v>50.5</c:v>
                </c:pt>
                <c:pt idx="1127">
                  <c:v>50.5</c:v>
                </c:pt>
                <c:pt idx="1128">
                  <c:v>0</c:v>
                </c:pt>
                <c:pt idx="1129">
                  <c:v>50.5</c:v>
                </c:pt>
                <c:pt idx="1130">
                  <c:v>0</c:v>
                </c:pt>
                <c:pt idx="1131">
                  <c:v>0</c:v>
                </c:pt>
                <c:pt idx="1132">
                  <c:v>0</c:v>
                </c:pt>
                <c:pt idx="1133">
                  <c:v>0</c:v>
                </c:pt>
                <c:pt idx="1134">
                  <c:v>0</c:v>
                </c:pt>
                <c:pt idx="1135">
                  <c:v>0</c:v>
                </c:pt>
                <c:pt idx="1136">
                  <c:v>0</c:v>
                </c:pt>
                <c:pt idx="1137">
                  <c:v>27.6</c:v>
                </c:pt>
                <c:pt idx="1138">
                  <c:v>0</c:v>
                </c:pt>
                <c:pt idx="1139">
                  <c:v>0</c:v>
                </c:pt>
                <c:pt idx="1140">
                  <c:v>0</c:v>
                </c:pt>
                <c:pt idx="1141">
                  <c:v>0</c:v>
                </c:pt>
                <c:pt idx="1142">
                  <c:v>0</c:v>
                </c:pt>
                <c:pt idx="1143">
                  <c:v>0</c:v>
                </c:pt>
                <c:pt idx="1144">
                  <c:v>0</c:v>
                </c:pt>
                <c:pt idx="1145">
                  <c:v>0</c:v>
                </c:pt>
                <c:pt idx="1146">
                  <c:v>0</c:v>
                </c:pt>
                <c:pt idx="1147">
                  <c:v>0</c:v>
                </c:pt>
                <c:pt idx="1148">
                  <c:v>0</c:v>
                </c:pt>
                <c:pt idx="1149">
                  <c:v>6.5</c:v>
                </c:pt>
                <c:pt idx="1150">
                  <c:v>6.666666666666667</c:v>
                </c:pt>
                <c:pt idx="1151">
                  <c:v>0</c:v>
                </c:pt>
                <c:pt idx="1152">
                  <c:v>0</c:v>
                </c:pt>
                <c:pt idx="1153">
                  <c:v>0</c:v>
                </c:pt>
                <c:pt idx="1154">
                  <c:v>0</c:v>
                </c:pt>
                <c:pt idx="1155">
                  <c:v>6</c:v>
                </c:pt>
                <c:pt idx="1156">
                  <c:v>26</c:v>
                </c:pt>
                <c:pt idx="1157">
                  <c:v>26</c:v>
                </c:pt>
                <c:pt idx="1158">
                  <c:v>0</c:v>
                </c:pt>
                <c:pt idx="1159">
                  <c:v>0</c:v>
                </c:pt>
                <c:pt idx="1160">
                  <c:v>0</c:v>
                </c:pt>
                <c:pt idx="1161">
                  <c:v>0</c:v>
                </c:pt>
                <c:pt idx="1162">
                  <c:v>0</c:v>
                </c:pt>
                <c:pt idx="1163">
                  <c:v>35</c:v>
                </c:pt>
                <c:pt idx="1164">
                  <c:v>0</c:v>
                </c:pt>
                <c:pt idx="1165">
                  <c:v>0</c:v>
                </c:pt>
                <c:pt idx="1166">
                  <c:v>29.6</c:v>
                </c:pt>
                <c:pt idx="1167">
                  <c:v>0</c:v>
                </c:pt>
                <c:pt idx="1168">
                  <c:v>0</c:v>
                </c:pt>
                <c:pt idx="1169">
                  <c:v>0</c:v>
                </c:pt>
                <c:pt idx="1170">
                  <c:v>29.5</c:v>
                </c:pt>
                <c:pt idx="1171">
                  <c:v>44.714285714285715</c:v>
                </c:pt>
                <c:pt idx="1172">
                  <c:v>44.714285714285715</c:v>
                </c:pt>
                <c:pt idx="1173">
                  <c:v>0</c:v>
                </c:pt>
                <c:pt idx="1174">
                  <c:v>0</c:v>
                </c:pt>
                <c:pt idx="1175">
                  <c:v>43.285714285714285</c:v>
                </c:pt>
                <c:pt idx="1176">
                  <c:v>0</c:v>
                </c:pt>
                <c:pt idx="1177">
                  <c:v>43.285714285714285</c:v>
                </c:pt>
                <c:pt idx="1178">
                  <c:v>38.5</c:v>
                </c:pt>
                <c:pt idx="1179">
                  <c:v>0</c:v>
                </c:pt>
                <c:pt idx="1180">
                  <c:v>0</c:v>
                </c:pt>
                <c:pt idx="1181">
                  <c:v>0</c:v>
                </c:pt>
                <c:pt idx="1182">
                  <c:v>0</c:v>
                </c:pt>
                <c:pt idx="1183">
                  <c:v>0</c:v>
                </c:pt>
                <c:pt idx="1184">
                  <c:v>0</c:v>
                </c:pt>
                <c:pt idx="1185">
                  <c:v>43.142857142857146</c:v>
                </c:pt>
                <c:pt idx="1186">
                  <c:v>35.625</c:v>
                </c:pt>
                <c:pt idx="1187">
                  <c:v>35.625</c:v>
                </c:pt>
                <c:pt idx="1188">
                  <c:v>0</c:v>
                </c:pt>
                <c:pt idx="1189">
                  <c:v>0</c:v>
                </c:pt>
                <c:pt idx="1190">
                  <c:v>0</c:v>
                </c:pt>
                <c:pt idx="1191">
                  <c:v>0</c:v>
                </c:pt>
                <c:pt idx="1192">
                  <c:v>0</c:v>
                </c:pt>
                <c:pt idx="1193">
                  <c:v>0</c:v>
                </c:pt>
                <c:pt idx="1194">
                  <c:v>0</c:v>
                </c:pt>
                <c:pt idx="1195">
                  <c:v>0</c:v>
                </c:pt>
                <c:pt idx="1196">
                  <c:v>22</c:v>
                </c:pt>
                <c:pt idx="1197">
                  <c:v>0</c:v>
                </c:pt>
                <c:pt idx="1198">
                  <c:v>19.600000000000001</c:v>
                </c:pt>
                <c:pt idx="1199">
                  <c:v>0</c:v>
                </c:pt>
                <c:pt idx="1200">
                  <c:v>0</c:v>
                </c:pt>
                <c:pt idx="1201">
                  <c:v>0</c:v>
                </c:pt>
                <c:pt idx="1202">
                  <c:v>22.333333333333332</c:v>
                </c:pt>
                <c:pt idx="1203">
                  <c:v>0</c:v>
                </c:pt>
                <c:pt idx="1204">
                  <c:v>0</c:v>
                </c:pt>
                <c:pt idx="1205">
                  <c:v>0</c:v>
                </c:pt>
                <c:pt idx="1206">
                  <c:v>0</c:v>
                </c:pt>
                <c:pt idx="1207">
                  <c:v>0</c:v>
                </c:pt>
                <c:pt idx="1208">
                  <c:v>0</c:v>
                </c:pt>
                <c:pt idx="1209">
                  <c:v>0</c:v>
                </c:pt>
                <c:pt idx="1210">
                  <c:v>0</c:v>
                </c:pt>
                <c:pt idx="1211">
                  <c:v>0</c:v>
                </c:pt>
                <c:pt idx="1212">
                  <c:v>0</c:v>
                </c:pt>
                <c:pt idx="1213">
                  <c:v>0</c:v>
                </c:pt>
                <c:pt idx="1214">
                  <c:v>66</c:v>
                </c:pt>
                <c:pt idx="1215">
                  <c:v>0</c:v>
                </c:pt>
                <c:pt idx="1216">
                  <c:v>0</c:v>
                </c:pt>
                <c:pt idx="1217">
                  <c:v>41</c:v>
                </c:pt>
                <c:pt idx="1218">
                  <c:v>0</c:v>
                </c:pt>
                <c:pt idx="1219">
                  <c:v>0</c:v>
                </c:pt>
                <c:pt idx="1220">
                  <c:v>0</c:v>
                </c:pt>
                <c:pt idx="1221">
                  <c:v>60.666666666666664</c:v>
                </c:pt>
                <c:pt idx="1222">
                  <c:v>0</c:v>
                </c:pt>
                <c:pt idx="1223">
                  <c:v>0</c:v>
                </c:pt>
                <c:pt idx="1224">
                  <c:v>68.400000000000006</c:v>
                </c:pt>
                <c:pt idx="1225">
                  <c:v>0</c:v>
                </c:pt>
                <c:pt idx="1226">
                  <c:v>68.400000000000006</c:v>
                </c:pt>
                <c:pt idx="1227">
                  <c:v>0</c:v>
                </c:pt>
                <c:pt idx="1228">
                  <c:v>59.4</c:v>
                </c:pt>
                <c:pt idx="1229">
                  <c:v>0</c:v>
                </c:pt>
                <c:pt idx="1230">
                  <c:v>68.400000000000006</c:v>
                </c:pt>
                <c:pt idx="1231">
                  <c:v>77.5</c:v>
                </c:pt>
                <c:pt idx="1232">
                  <c:v>81.666666666666671</c:v>
                </c:pt>
                <c:pt idx="1233">
                  <c:v>0</c:v>
                </c:pt>
                <c:pt idx="1234">
                  <c:v>0</c:v>
                </c:pt>
                <c:pt idx="1235">
                  <c:v>75.400000000000006</c:v>
                </c:pt>
                <c:pt idx="1236">
                  <c:v>75.400000000000006</c:v>
                </c:pt>
                <c:pt idx="1237">
                  <c:v>75.400000000000006</c:v>
                </c:pt>
                <c:pt idx="1238">
                  <c:v>0</c:v>
                </c:pt>
                <c:pt idx="1239">
                  <c:v>78.833333333333329</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88</c:v>
                </c:pt>
                <c:pt idx="1256">
                  <c:v>86</c:v>
                </c:pt>
                <c:pt idx="1257">
                  <c:v>0</c:v>
                </c:pt>
                <c:pt idx="1258">
                  <c:v>0</c:v>
                </c:pt>
                <c:pt idx="1259">
                  <c:v>0</c:v>
                </c:pt>
                <c:pt idx="1260">
                  <c:v>114</c:v>
                </c:pt>
                <c:pt idx="1261">
                  <c:v>109</c:v>
                </c:pt>
                <c:pt idx="1262">
                  <c:v>0</c:v>
                </c:pt>
                <c:pt idx="1263">
                  <c:v>0</c:v>
                </c:pt>
                <c:pt idx="1264">
                  <c:v>83</c:v>
                </c:pt>
                <c:pt idx="1265">
                  <c:v>0</c:v>
                </c:pt>
                <c:pt idx="1266">
                  <c:v>83</c:v>
                </c:pt>
                <c:pt idx="1267">
                  <c:v>0</c:v>
                </c:pt>
                <c:pt idx="1268">
                  <c:v>0</c:v>
                </c:pt>
                <c:pt idx="1269">
                  <c:v>0</c:v>
                </c:pt>
                <c:pt idx="1270">
                  <c:v>0</c:v>
                </c:pt>
                <c:pt idx="1271">
                  <c:v>0</c:v>
                </c:pt>
                <c:pt idx="1272">
                  <c:v>0</c:v>
                </c:pt>
                <c:pt idx="1273">
                  <c:v>0</c:v>
                </c:pt>
                <c:pt idx="1274">
                  <c:v>0</c:v>
                </c:pt>
                <c:pt idx="1275">
                  <c:v>0</c:v>
                </c:pt>
                <c:pt idx="1276">
                  <c:v>0</c:v>
                </c:pt>
                <c:pt idx="1277">
                  <c:v>0</c:v>
                </c:pt>
                <c:pt idx="1278">
                  <c:v>1000</c:v>
                </c:pt>
                <c:pt idx="1279">
                  <c:v>0</c:v>
                </c:pt>
                <c:pt idx="1280">
                  <c:v>1000</c:v>
                </c:pt>
                <c:pt idx="1281">
                  <c:v>0</c:v>
                </c:pt>
                <c:pt idx="1282">
                  <c:v>0</c:v>
                </c:pt>
                <c:pt idx="1283">
                  <c:v>0</c:v>
                </c:pt>
                <c:pt idx="1284">
                  <c:v>0</c:v>
                </c:pt>
                <c:pt idx="1285">
                  <c:v>1000</c:v>
                </c:pt>
                <c:pt idx="1286">
                  <c:v>0</c:v>
                </c:pt>
                <c:pt idx="1287">
                  <c:v>0</c:v>
                </c:pt>
                <c:pt idx="1288">
                  <c:v>1000</c:v>
                </c:pt>
                <c:pt idx="1289">
                  <c:v>0</c:v>
                </c:pt>
                <c:pt idx="1290">
                  <c:v>0</c:v>
                </c:pt>
                <c:pt idx="1291">
                  <c:v>0</c:v>
                </c:pt>
                <c:pt idx="1292">
                  <c:v>0</c:v>
                </c:pt>
                <c:pt idx="1293">
                  <c:v>0</c:v>
                </c:pt>
                <c:pt idx="1294">
                  <c:v>855</c:v>
                </c:pt>
                <c:pt idx="1295">
                  <c:v>927.5</c:v>
                </c:pt>
                <c:pt idx="1296">
                  <c:v>0</c:v>
                </c:pt>
                <c:pt idx="1297">
                  <c:v>873.66666666666663</c:v>
                </c:pt>
                <c:pt idx="1298">
                  <c:v>0</c:v>
                </c:pt>
                <c:pt idx="1299">
                  <c:v>0</c:v>
                </c:pt>
                <c:pt idx="1300">
                  <c:v>0</c:v>
                </c:pt>
                <c:pt idx="1301">
                  <c:v>0</c:v>
                </c:pt>
                <c:pt idx="1302">
                  <c:v>0</c:v>
                </c:pt>
                <c:pt idx="1303">
                  <c:v>0</c:v>
                </c:pt>
                <c:pt idx="1304">
                  <c:v>941.5</c:v>
                </c:pt>
                <c:pt idx="1305">
                  <c:v>941.5</c:v>
                </c:pt>
                <c:pt idx="1306">
                  <c:v>0</c:v>
                </c:pt>
                <c:pt idx="1307">
                  <c:v>941.5</c:v>
                </c:pt>
                <c:pt idx="1308">
                  <c:v>961</c:v>
                </c:pt>
                <c:pt idx="1309">
                  <c:v>961</c:v>
                </c:pt>
                <c:pt idx="1310">
                  <c:v>0</c:v>
                </c:pt>
                <c:pt idx="1311">
                  <c:v>0</c:v>
                </c:pt>
                <c:pt idx="1312">
                  <c:v>0</c:v>
                </c:pt>
                <c:pt idx="1313">
                  <c:v>0</c:v>
                </c:pt>
                <c:pt idx="1314">
                  <c:v>0</c:v>
                </c:pt>
                <c:pt idx="1315">
                  <c:v>0</c:v>
                </c:pt>
                <c:pt idx="1316">
                  <c:v>0</c:v>
                </c:pt>
                <c:pt idx="1317">
                  <c:v>1000</c:v>
                </c:pt>
                <c:pt idx="1318">
                  <c:v>0</c:v>
                </c:pt>
                <c:pt idx="1319">
                  <c:v>0</c:v>
                </c:pt>
                <c:pt idx="1320">
                  <c:v>1000</c:v>
                </c:pt>
                <c:pt idx="1321">
                  <c:v>0</c:v>
                </c:pt>
                <c:pt idx="1322">
                  <c:v>1038</c:v>
                </c:pt>
                <c:pt idx="1323">
                  <c:v>1038</c:v>
                </c:pt>
                <c:pt idx="1324">
                  <c:v>0</c:v>
                </c:pt>
                <c:pt idx="1325">
                  <c:v>1022.8</c:v>
                </c:pt>
                <c:pt idx="1326">
                  <c:v>1022.8</c:v>
                </c:pt>
                <c:pt idx="1327">
                  <c:v>0</c:v>
                </c:pt>
                <c:pt idx="1328">
                  <c:v>0</c:v>
                </c:pt>
                <c:pt idx="1329">
                  <c:v>950.66666666666663</c:v>
                </c:pt>
                <c:pt idx="1330">
                  <c:v>963</c:v>
                </c:pt>
                <c:pt idx="1331">
                  <c:v>0</c:v>
                </c:pt>
                <c:pt idx="1332">
                  <c:v>0</c:v>
                </c:pt>
                <c:pt idx="1333">
                  <c:v>0</c:v>
                </c:pt>
                <c:pt idx="1334">
                  <c:v>0</c:v>
                </c:pt>
                <c:pt idx="1335">
                  <c:v>950.66666666666663</c:v>
                </c:pt>
                <c:pt idx="1336">
                  <c:v>1000</c:v>
                </c:pt>
                <c:pt idx="1337">
                  <c:v>0</c:v>
                </c:pt>
                <c:pt idx="1338">
                  <c:v>1000</c:v>
                </c:pt>
                <c:pt idx="1339">
                  <c:v>0</c:v>
                </c:pt>
                <c:pt idx="1340">
                  <c:v>0</c:v>
                </c:pt>
                <c:pt idx="1341">
                  <c:v>0</c:v>
                </c:pt>
                <c:pt idx="1342">
                  <c:v>0</c:v>
                </c:pt>
                <c:pt idx="1343">
                  <c:v>0</c:v>
                </c:pt>
                <c:pt idx="1344">
                  <c:v>0</c:v>
                </c:pt>
                <c:pt idx="1345">
                  <c:v>0</c:v>
                </c:pt>
                <c:pt idx="1346">
                  <c:v>1000</c:v>
                </c:pt>
                <c:pt idx="1347">
                  <c:v>0</c:v>
                </c:pt>
                <c:pt idx="1348">
                  <c:v>0</c:v>
                </c:pt>
                <c:pt idx="1349">
                  <c:v>0</c:v>
                </c:pt>
                <c:pt idx="1350">
                  <c:v>0</c:v>
                </c:pt>
                <c:pt idx="1351">
                  <c:v>1000</c:v>
                </c:pt>
                <c:pt idx="1352">
                  <c:v>0</c:v>
                </c:pt>
                <c:pt idx="1353">
                  <c:v>1000</c:v>
                </c:pt>
                <c:pt idx="1354">
                  <c:v>1000</c:v>
                </c:pt>
                <c:pt idx="1355">
                  <c:v>0</c:v>
                </c:pt>
                <c:pt idx="1356">
                  <c:v>0</c:v>
                </c:pt>
                <c:pt idx="1357">
                  <c:v>0</c:v>
                </c:pt>
                <c:pt idx="1358">
                  <c:v>0</c:v>
                </c:pt>
                <c:pt idx="1359">
                  <c:v>0</c:v>
                </c:pt>
                <c:pt idx="1360">
                  <c:v>0</c:v>
                </c:pt>
                <c:pt idx="1361">
                  <c:v>0</c:v>
                </c:pt>
                <c:pt idx="1362">
                  <c:v>1000</c:v>
                </c:pt>
                <c:pt idx="1363">
                  <c:v>0</c:v>
                </c:pt>
                <c:pt idx="1364">
                  <c:v>0</c:v>
                </c:pt>
                <c:pt idx="1365">
                  <c:v>926</c:v>
                </c:pt>
                <c:pt idx="1366">
                  <c:v>859.5</c:v>
                </c:pt>
                <c:pt idx="1367">
                  <c:v>859.5</c:v>
                </c:pt>
                <c:pt idx="1368">
                  <c:v>0</c:v>
                </c:pt>
                <c:pt idx="1369">
                  <c:v>0</c:v>
                </c:pt>
                <c:pt idx="1370">
                  <c:v>0</c:v>
                </c:pt>
                <c:pt idx="1371">
                  <c:v>887.6</c:v>
                </c:pt>
                <c:pt idx="1372">
                  <c:v>0</c:v>
                </c:pt>
                <c:pt idx="1373">
                  <c:v>0</c:v>
                </c:pt>
                <c:pt idx="1374">
                  <c:v>0</c:v>
                </c:pt>
                <c:pt idx="1375">
                  <c:v>896.5</c:v>
                </c:pt>
                <c:pt idx="1376">
                  <c:v>917.2</c:v>
                </c:pt>
                <c:pt idx="1377">
                  <c:v>0</c:v>
                </c:pt>
                <c:pt idx="1378">
                  <c:v>1000</c:v>
                </c:pt>
                <c:pt idx="1379">
                  <c:v>0</c:v>
                </c:pt>
                <c:pt idx="1380">
                  <c:v>0</c:v>
                </c:pt>
                <c:pt idx="1381">
                  <c:v>0</c:v>
                </c:pt>
                <c:pt idx="1382">
                  <c:v>0</c:v>
                </c:pt>
                <c:pt idx="1383">
                  <c:v>1000</c:v>
                </c:pt>
                <c:pt idx="1384">
                  <c:v>0</c:v>
                </c:pt>
                <c:pt idx="1385">
                  <c:v>0</c:v>
                </c:pt>
                <c:pt idx="1386">
                  <c:v>0</c:v>
                </c:pt>
                <c:pt idx="1387">
                  <c:v>0</c:v>
                </c:pt>
                <c:pt idx="1388">
                  <c:v>0</c:v>
                </c:pt>
                <c:pt idx="1389">
                  <c:v>0</c:v>
                </c:pt>
                <c:pt idx="1390">
                  <c:v>1000</c:v>
                </c:pt>
                <c:pt idx="1391">
                  <c:v>0</c:v>
                </c:pt>
                <c:pt idx="1392">
                  <c:v>1000</c:v>
                </c:pt>
                <c:pt idx="1393">
                  <c:v>1000</c:v>
                </c:pt>
                <c:pt idx="1394">
                  <c:v>0</c:v>
                </c:pt>
                <c:pt idx="1395">
                  <c:v>1000</c:v>
                </c:pt>
                <c:pt idx="1396">
                  <c:v>0</c:v>
                </c:pt>
                <c:pt idx="1397">
                  <c:v>0</c:v>
                </c:pt>
                <c:pt idx="1398">
                  <c:v>0</c:v>
                </c:pt>
                <c:pt idx="1399">
                  <c:v>1000</c:v>
                </c:pt>
                <c:pt idx="1400">
                  <c:v>980.33333333333337</c:v>
                </c:pt>
                <c:pt idx="1401">
                  <c:v>0</c:v>
                </c:pt>
                <c:pt idx="1402">
                  <c:v>0</c:v>
                </c:pt>
                <c:pt idx="1403">
                  <c:v>0</c:v>
                </c:pt>
                <c:pt idx="1404">
                  <c:v>0</c:v>
                </c:pt>
                <c:pt idx="1405">
                  <c:v>0</c:v>
                </c:pt>
                <c:pt idx="1406">
                  <c:v>0</c:v>
                </c:pt>
                <c:pt idx="1407">
                  <c:v>0</c:v>
                </c:pt>
                <c:pt idx="1408">
                  <c:v>0</c:v>
                </c:pt>
                <c:pt idx="1409">
                  <c:v>0</c:v>
                </c:pt>
                <c:pt idx="1410">
                  <c:v>0</c:v>
                </c:pt>
                <c:pt idx="1411">
                  <c:v>0</c:v>
                </c:pt>
                <c:pt idx="1412">
                  <c:v>1000</c:v>
                </c:pt>
                <c:pt idx="1413">
                  <c:v>1000</c:v>
                </c:pt>
                <c:pt idx="1414">
                  <c:v>1000</c:v>
                </c:pt>
                <c:pt idx="1415">
                  <c:v>0</c:v>
                </c:pt>
                <c:pt idx="1416">
                  <c:v>1000</c:v>
                </c:pt>
                <c:pt idx="1417">
                  <c:v>1000</c:v>
                </c:pt>
                <c:pt idx="1418">
                  <c:v>0</c:v>
                </c:pt>
                <c:pt idx="1419">
                  <c:v>1000</c:v>
                </c:pt>
                <c:pt idx="1420">
                  <c:v>0</c:v>
                </c:pt>
                <c:pt idx="1421">
                  <c:v>0</c:v>
                </c:pt>
                <c:pt idx="1422">
                  <c:v>0</c:v>
                </c:pt>
                <c:pt idx="1423">
                  <c:v>0</c:v>
                </c:pt>
                <c:pt idx="1424">
                  <c:v>0</c:v>
                </c:pt>
                <c:pt idx="1425">
                  <c:v>0</c:v>
                </c:pt>
                <c:pt idx="1426">
                  <c:v>0</c:v>
                </c:pt>
                <c:pt idx="1427">
                  <c:v>0</c:v>
                </c:pt>
                <c:pt idx="1428">
                  <c:v>0</c:v>
                </c:pt>
                <c:pt idx="1429">
                  <c:v>0</c:v>
                </c:pt>
                <c:pt idx="1430">
                  <c:v>1000</c:v>
                </c:pt>
                <c:pt idx="1431">
                  <c:v>0</c:v>
                </c:pt>
                <c:pt idx="1432">
                  <c:v>0</c:v>
                </c:pt>
                <c:pt idx="1433">
                  <c:v>0</c:v>
                </c:pt>
                <c:pt idx="1434">
                  <c:v>0</c:v>
                </c:pt>
                <c:pt idx="1435">
                  <c:v>0</c:v>
                </c:pt>
                <c:pt idx="1436">
                  <c:v>1000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901.33333333333337</c:v>
                </c:pt>
                <c:pt idx="1451">
                  <c:v>901.33333333333337</c:v>
                </c:pt>
                <c:pt idx="1452">
                  <c:v>901.33333333333337</c:v>
                </c:pt>
                <c:pt idx="1453">
                  <c:v>881.75</c:v>
                </c:pt>
                <c:pt idx="1454">
                  <c:v>0</c:v>
                </c:pt>
                <c:pt idx="1455">
                  <c:v>905.4</c:v>
                </c:pt>
                <c:pt idx="1456">
                  <c:v>0</c:v>
                </c:pt>
                <c:pt idx="1457">
                  <c:v>0</c:v>
                </c:pt>
                <c:pt idx="1458">
                  <c:v>921.16666666666663</c:v>
                </c:pt>
                <c:pt idx="1459">
                  <c:v>940.875</c:v>
                </c:pt>
                <c:pt idx="1460">
                  <c:v>940.875</c:v>
                </c:pt>
                <c:pt idx="1461">
                  <c:v>0</c:v>
                </c:pt>
                <c:pt idx="1462">
                  <c:v>0</c:v>
                </c:pt>
                <c:pt idx="1463">
                  <c:v>0</c:v>
                </c:pt>
                <c:pt idx="1464">
                  <c:v>0</c:v>
                </c:pt>
                <c:pt idx="1465">
                  <c:v>0</c:v>
                </c:pt>
                <c:pt idx="1466">
                  <c:v>1000</c:v>
                </c:pt>
                <c:pt idx="1467">
                  <c:v>0</c:v>
                </c:pt>
                <c:pt idx="1468">
                  <c:v>1000</c:v>
                </c:pt>
                <c:pt idx="1469">
                  <c:v>0</c:v>
                </c:pt>
                <c:pt idx="1470">
                  <c:v>1000</c:v>
                </c:pt>
                <c:pt idx="1471">
                  <c:v>0</c:v>
                </c:pt>
                <c:pt idx="1472">
                  <c:v>1000</c:v>
                </c:pt>
                <c:pt idx="1473">
                  <c:v>0</c:v>
                </c:pt>
                <c:pt idx="1474">
                  <c:v>0</c:v>
                </c:pt>
                <c:pt idx="1475">
                  <c:v>0</c:v>
                </c:pt>
                <c:pt idx="1476">
                  <c:v>0</c:v>
                </c:pt>
                <c:pt idx="1477">
                  <c:v>0</c:v>
                </c:pt>
                <c:pt idx="1478">
                  <c:v>0</c:v>
                </c:pt>
                <c:pt idx="1479">
                  <c:v>0</c:v>
                </c:pt>
                <c:pt idx="1480">
                  <c:v>1000</c:v>
                </c:pt>
                <c:pt idx="1481">
                  <c:v>1000</c:v>
                </c:pt>
                <c:pt idx="1482">
                  <c:v>0</c:v>
                </c:pt>
                <c:pt idx="1483">
                  <c:v>0</c:v>
                </c:pt>
                <c:pt idx="1484">
                  <c:v>0</c:v>
                </c:pt>
                <c:pt idx="1485">
                  <c:v>0</c:v>
                </c:pt>
                <c:pt idx="1486">
                  <c:v>0</c:v>
                </c:pt>
                <c:pt idx="1487">
                  <c:v>0</c:v>
                </c:pt>
                <c:pt idx="1488">
                  <c:v>0</c:v>
                </c:pt>
                <c:pt idx="1489">
                  <c:v>0</c:v>
                </c:pt>
                <c:pt idx="1490">
                  <c:v>1000</c:v>
                </c:pt>
                <c:pt idx="1491">
                  <c:v>0</c:v>
                </c:pt>
                <c:pt idx="1492">
                  <c:v>0</c:v>
                </c:pt>
                <c:pt idx="1493">
                  <c:v>0</c:v>
                </c:pt>
                <c:pt idx="1494">
                  <c:v>1000</c:v>
                </c:pt>
                <c:pt idx="1495">
                  <c:v>1000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1000</c:v>
                </c:pt>
                <c:pt idx="1510">
                  <c:v>0</c:v>
                </c:pt>
                <c:pt idx="1511">
                  <c:v>1000</c:v>
                </c:pt>
                <c:pt idx="1512">
                  <c:v>0</c:v>
                </c:pt>
                <c:pt idx="1513">
                  <c:v>0</c:v>
                </c:pt>
                <c:pt idx="1514">
                  <c:v>0</c:v>
                </c:pt>
                <c:pt idx="1515">
                  <c:v>0</c:v>
                </c:pt>
                <c:pt idx="1516">
                  <c:v>0</c:v>
                </c:pt>
                <c:pt idx="1517">
                  <c:v>1000</c:v>
                </c:pt>
                <c:pt idx="1518">
                  <c:v>0</c:v>
                </c:pt>
                <c:pt idx="1519">
                  <c:v>0</c:v>
                </c:pt>
                <c:pt idx="1520">
                  <c:v>0</c:v>
                </c:pt>
                <c:pt idx="1521">
                  <c:v>0</c:v>
                </c:pt>
                <c:pt idx="1522">
                  <c:v>0</c:v>
                </c:pt>
                <c:pt idx="1523">
                  <c:v>0</c:v>
                </c:pt>
                <c:pt idx="1524">
                  <c:v>0</c:v>
                </c:pt>
                <c:pt idx="1525">
                  <c:v>0</c:v>
                </c:pt>
                <c:pt idx="1526">
                  <c:v>0</c:v>
                </c:pt>
                <c:pt idx="1527">
                  <c:v>1000</c:v>
                </c:pt>
                <c:pt idx="1528">
                  <c:v>0</c:v>
                </c:pt>
                <c:pt idx="1529">
                  <c:v>1000</c:v>
                </c:pt>
                <c:pt idx="1530">
                  <c:v>1000</c:v>
                </c:pt>
                <c:pt idx="1531">
                  <c:v>0</c:v>
                </c:pt>
                <c:pt idx="1532">
                  <c:v>0</c:v>
                </c:pt>
                <c:pt idx="1533">
                  <c:v>0</c:v>
                </c:pt>
                <c:pt idx="1534">
                  <c:v>1000</c:v>
                </c:pt>
                <c:pt idx="1535">
                  <c:v>1000</c:v>
                </c:pt>
                <c:pt idx="1536">
                  <c:v>1000</c:v>
                </c:pt>
                <c:pt idx="1537">
                  <c:v>1000</c:v>
                </c:pt>
                <c:pt idx="1538">
                  <c:v>0</c:v>
                </c:pt>
                <c:pt idx="1539">
                  <c:v>1000</c:v>
                </c:pt>
                <c:pt idx="1540">
                  <c:v>0</c:v>
                </c:pt>
                <c:pt idx="1541">
                  <c:v>0</c:v>
                </c:pt>
                <c:pt idx="1542">
                  <c:v>1000</c:v>
                </c:pt>
                <c:pt idx="1543">
                  <c:v>0</c:v>
                </c:pt>
                <c:pt idx="1544">
                  <c:v>1033.5714285714287</c:v>
                </c:pt>
                <c:pt idx="1545">
                  <c:v>0</c:v>
                </c:pt>
                <c:pt idx="1546">
                  <c:v>0</c:v>
                </c:pt>
                <c:pt idx="1547">
                  <c:v>0</c:v>
                </c:pt>
                <c:pt idx="1548">
                  <c:v>0</c:v>
                </c:pt>
                <c:pt idx="1549">
                  <c:v>0</c:v>
                </c:pt>
                <c:pt idx="1550">
                  <c:v>0</c:v>
                </c:pt>
                <c:pt idx="1551">
                  <c:v>0</c:v>
                </c:pt>
                <c:pt idx="1552">
                  <c:v>1015</c:v>
                </c:pt>
                <c:pt idx="1553">
                  <c:v>0</c:v>
                </c:pt>
                <c:pt idx="1554">
                  <c:v>1015</c:v>
                </c:pt>
                <c:pt idx="1555">
                  <c:v>0</c:v>
                </c:pt>
                <c:pt idx="1556">
                  <c:v>0</c:v>
                </c:pt>
                <c:pt idx="1557">
                  <c:v>0</c:v>
                </c:pt>
                <c:pt idx="1558">
                  <c:v>1010</c:v>
                </c:pt>
                <c:pt idx="1559">
                  <c:v>1000</c:v>
                </c:pt>
                <c:pt idx="1560">
                  <c:v>0</c:v>
                </c:pt>
                <c:pt idx="1561">
                  <c:v>0</c:v>
                </c:pt>
                <c:pt idx="1562">
                  <c:v>0</c:v>
                </c:pt>
                <c:pt idx="1563">
                  <c:v>0</c:v>
                </c:pt>
                <c:pt idx="1564">
                  <c:v>1000</c:v>
                </c:pt>
                <c:pt idx="1565">
                  <c:v>0</c:v>
                </c:pt>
                <c:pt idx="1566">
                  <c:v>0</c:v>
                </c:pt>
                <c:pt idx="1567">
                  <c:v>1000</c:v>
                </c:pt>
                <c:pt idx="1568">
                  <c:v>0</c:v>
                </c:pt>
                <c:pt idx="1569">
                  <c:v>0</c:v>
                </c:pt>
                <c:pt idx="1570">
                  <c:v>0</c:v>
                </c:pt>
                <c:pt idx="1571">
                  <c:v>1000</c:v>
                </c:pt>
                <c:pt idx="1572">
                  <c:v>0</c:v>
                </c:pt>
                <c:pt idx="1573">
                  <c:v>0</c:v>
                </c:pt>
                <c:pt idx="1574">
                  <c:v>0</c:v>
                </c:pt>
                <c:pt idx="1575">
                  <c:v>0</c:v>
                </c:pt>
                <c:pt idx="1576">
                  <c:v>0</c:v>
                </c:pt>
                <c:pt idx="1577">
                  <c:v>0</c:v>
                </c:pt>
                <c:pt idx="1578">
                  <c:v>1000</c:v>
                </c:pt>
                <c:pt idx="1579">
                  <c:v>0</c:v>
                </c:pt>
                <c:pt idx="1580">
                  <c:v>0</c:v>
                </c:pt>
                <c:pt idx="1581">
                  <c:v>0</c:v>
                </c:pt>
                <c:pt idx="1582">
                  <c:v>0</c:v>
                </c:pt>
                <c:pt idx="1583">
                  <c:v>1000</c:v>
                </c:pt>
                <c:pt idx="1584">
                  <c:v>0</c:v>
                </c:pt>
                <c:pt idx="1585">
                  <c:v>990</c:v>
                </c:pt>
                <c:pt idx="1586">
                  <c:v>0</c:v>
                </c:pt>
                <c:pt idx="1587">
                  <c:v>992.5</c:v>
                </c:pt>
                <c:pt idx="1588">
                  <c:v>0</c:v>
                </c:pt>
                <c:pt idx="1589">
                  <c:v>0</c:v>
                </c:pt>
                <c:pt idx="1590">
                  <c:v>992.5</c:v>
                </c:pt>
                <c:pt idx="1591">
                  <c:v>994</c:v>
                </c:pt>
                <c:pt idx="1592">
                  <c:v>0</c:v>
                </c:pt>
                <c:pt idx="1593">
                  <c:v>0</c:v>
                </c:pt>
                <c:pt idx="1594">
                  <c:v>0</c:v>
                </c:pt>
                <c:pt idx="1595">
                  <c:v>0</c:v>
                </c:pt>
                <c:pt idx="1596">
                  <c:v>0</c:v>
                </c:pt>
                <c:pt idx="1597">
                  <c:v>1000</c:v>
                </c:pt>
                <c:pt idx="1598">
                  <c:v>0</c:v>
                </c:pt>
                <c:pt idx="1599">
                  <c:v>1000</c:v>
                </c:pt>
                <c:pt idx="1600">
                  <c:v>0</c:v>
                </c:pt>
                <c:pt idx="1601">
                  <c:v>0</c:v>
                </c:pt>
                <c:pt idx="1602">
                  <c:v>0</c:v>
                </c:pt>
                <c:pt idx="1603">
                  <c:v>0</c:v>
                </c:pt>
                <c:pt idx="1604">
                  <c:v>0</c:v>
                </c:pt>
                <c:pt idx="1605">
                  <c:v>0</c:v>
                </c:pt>
                <c:pt idx="1606">
                  <c:v>0</c:v>
                </c:pt>
                <c:pt idx="1607">
                  <c:v>0</c:v>
                </c:pt>
                <c:pt idx="1608">
                  <c:v>1000</c:v>
                </c:pt>
                <c:pt idx="1609">
                  <c:v>1000</c:v>
                </c:pt>
                <c:pt idx="1610">
                  <c:v>1000</c:v>
                </c:pt>
                <c:pt idx="1611">
                  <c:v>0</c:v>
                </c:pt>
                <c:pt idx="1612">
                  <c:v>0</c:v>
                </c:pt>
                <c:pt idx="1613">
                  <c:v>1051.75</c:v>
                </c:pt>
                <c:pt idx="1614">
                  <c:v>0</c:v>
                </c:pt>
                <c:pt idx="1615">
                  <c:v>1077</c:v>
                </c:pt>
                <c:pt idx="1616">
                  <c:v>1096.25</c:v>
                </c:pt>
                <c:pt idx="1617">
                  <c:v>0</c:v>
                </c:pt>
                <c:pt idx="1618">
                  <c:v>0</c:v>
                </c:pt>
                <c:pt idx="1619">
                  <c:v>0</c:v>
                </c:pt>
                <c:pt idx="1620">
                  <c:v>0</c:v>
                </c:pt>
                <c:pt idx="1621">
                  <c:v>0</c:v>
                </c:pt>
                <c:pt idx="1622">
                  <c:v>1000</c:v>
                </c:pt>
                <c:pt idx="1623">
                  <c:v>1000</c:v>
                </c:pt>
                <c:pt idx="1624">
                  <c:v>0</c:v>
                </c:pt>
                <c:pt idx="1625">
                  <c:v>1000</c:v>
                </c:pt>
                <c:pt idx="1626">
                  <c:v>0</c:v>
                </c:pt>
                <c:pt idx="1627">
                  <c:v>1000</c:v>
                </c:pt>
                <c:pt idx="1628">
                  <c:v>0</c:v>
                </c:pt>
                <c:pt idx="1629">
                  <c:v>0</c:v>
                </c:pt>
                <c:pt idx="1630">
                  <c:v>0</c:v>
                </c:pt>
                <c:pt idx="1631">
                  <c:v>1000</c:v>
                </c:pt>
                <c:pt idx="1632">
                  <c:v>0</c:v>
                </c:pt>
                <c:pt idx="1633">
                  <c:v>0</c:v>
                </c:pt>
                <c:pt idx="1634">
                  <c:v>0</c:v>
                </c:pt>
                <c:pt idx="1635">
                  <c:v>1000</c:v>
                </c:pt>
                <c:pt idx="1636">
                  <c:v>0</c:v>
                </c:pt>
                <c:pt idx="1637">
                  <c:v>0</c:v>
                </c:pt>
                <c:pt idx="1638">
                  <c:v>0</c:v>
                </c:pt>
                <c:pt idx="1639">
                  <c:v>1000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1059</c:v>
                </c:pt>
                <c:pt idx="1653">
                  <c:v>0</c:v>
                </c:pt>
                <c:pt idx="1654">
                  <c:v>0</c:v>
                </c:pt>
                <c:pt idx="1655">
                  <c:v>1029.5</c:v>
                </c:pt>
                <c:pt idx="1656">
                  <c:v>0</c:v>
                </c:pt>
                <c:pt idx="1657">
                  <c:v>0</c:v>
                </c:pt>
                <c:pt idx="1658">
                  <c:v>0</c:v>
                </c:pt>
                <c:pt idx="1659">
                  <c:v>0</c:v>
                </c:pt>
                <c:pt idx="1660">
                  <c:v>0</c:v>
                </c:pt>
                <c:pt idx="1661">
                  <c:v>1000</c:v>
                </c:pt>
                <c:pt idx="1662">
                  <c:v>0</c:v>
                </c:pt>
                <c:pt idx="1663">
                  <c:v>1000</c:v>
                </c:pt>
                <c:pt idx="1664">
                  <c:v>0</c:v>
                </c:pt>
                <c:pt idx="1665">
                  <c:v>0</c:v>
                </c:pt>
                <c:pt idx="1666">
                  <c:v>0</c:v>
                </c:pt>
                <c:pt idx="1667">
                  <c:v>0</c:v>
                </c:pt>
                <c:pt idx="1668">
                  <c:v>0</c:v>
                </c:pt>
                <c:pt idx="1669">
                  <c:v>0</c:v>
                </c:pt>
                <c:pt idx="1670">
                  <c:v>0</c:v>
                </c:pt>
                <c:pt idx="1671">
                  <c:v>0</c:v>
                </c:pt>
                <c:pt idx="1672">
                  <c:v>1000</c:v>
                </c:pt>
                <c:pt idx="1673">
                  <c:v>0</c:v>
                </c:pt>
                <c:pt idx="1674">
                  <c:v>0</c:v>
                </c:pt>
                <c:pt idx="1675">
                  <c:v>0</c:v>
                </c:pt>
                <c:pt idx="1676">
                  <c:v>0</c:v>
                </c:pt>
                <c:pt idx="1677">
                  <c:v>0</c:v>
                </c:pt>
                <c:pt idx="1678">
                  <c:v>0</c:v>
                </c:pt>
                <c:pt idx="1679">
                  <c:v>0</c:v>
                </c:pt>
                <c:pt idx="1680">
                  <c:v>0</c:v>
                </c:pt>
                <c:pt idx="1681">
                  <c:v>0</c:v>
                </c:pt>
                <c:pt idx="1682">
                  <c:v>852.5</c:v>
                </c:pt>
                <c:pt idx="1683">
                  <c:v>852.5</c:v>
                </c:pt>
                <c:pt idx="1684">
                  <c:v>0</c:v>
                </c:pt>
                <c:pt idx="1685">
                  <c:v>0</c:v>
                </c:pt>
                <c:pt idx="1686">
                  <c:v>0</c:v>
                </c:pt>
                <c:pt idx="1687">
                  <c:v>0</c:v>
                </c:pt>
                <c:pt idx="1688">
                  <c:v>926.25</c:v>
                </c:pt>
                <c:pt idx="1689">
                  <c:v>926.25</c:v>
                </c:pt>
                <c:pt idx="1690">
                  <c:v>0</c:v>
                </c:pt>
                <c:pt idx="1691">
                  <c:v>0</c:v>
                </c:pt>
                <c:pt idx="1692">
                  <c:v>0</c:v>
                </c:pt>
                <c:pt idx="1693">
                  <c:v>941</c:v>
                </c:pt>
                <c:pt idx="1694">
                  <c:v>0</c:v>
                </c:pt>
                <c:pt idx="1695">
                  <c:v>0</c:v>
                </c:pt>
                <c:pt idx="1696">
                  <c:v>0</c:v>
                </c:pt>
                <c:pt idx="1697">
                  <c:v>1000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1000</c:v>
                </c:pt>
                <c:pt idx="1713">
                  <c:v>0</c:v>
                </c:pt>
                <c:pt idx="1714">
                  <c:v>0</c:v>
                </c:pt>
                <c:pt idx="1715">
                  <c:v>0</c:v>
                </c:pt>
                <c:pt idx="1716">
                  <c:v>0</c:v>
                </c:pt>
                <c:pt idx="1717">
                  <c:v>0</c:v>
                </c:pt>
                <c:pt idx="1718">
                  <c:v>0</c:v>
                </c:pt>
                <c:pt idx="1719">
                  <c:v>765</c:v>
                </c:pt>
                <c:pt idx="1720">
                  <c:v>765</c:v>
                </c:pt>
                <c:pt idx="1721">
                  <c:v>765</c:v>
                </c:pt>
                <c:pt idx="1722">
                  <c:v>0</c:v>
                </c:pt>
                <c:pt idx="1723">
                  <c:v>0</c:v>
                </c:pt>
                <c:pt idx="1724">
                  <c:v>0</c:v>
                </c:pt>
                <c:pt idx="1725">
                  <c:v>0</c:v>
                </c:pt>
                <c:pt idx="1726">
                  <c:v>741.4</c:v>
                </c:pt>
                <c:pt idx="1727">
                  <c:v>741.4</c:v>
                </c:pt>
                <c:pt idx="1728">
                  <c:v>0</c:v>
                </c:pt>
                <c:pt idx="1729">
                  <c:v>853</c:v>
                </c:pt>
                <c:pt idx="1730">
                  <c:v>853</c:v>
                </c:pt>
                <c:pt idx="1731">
                  <c:v>0</c:v>
                </c:pt>
                <c:pt idx="1732">
                  <c:v>1000</c:v>
                </c:pt>
                <c:pt idx="1733">
                  <c:v>0</c:v>
                </c:pt>
                <c:pt idx="1734">
                  <c:v>1000</c:v>
                </c:pt>
                <c:pt idx="1735">
                  <c:v>1000</c:v>
                </c:pt>
                <c:pt idx="1736">
                  <c:v>0</c:v>
                </c:pt>
                <c:pt idx="1737">
                  <c:v>0</c:v>
                </c:pt>
                <c:pt idx="1738">
                  <c:v>0</c:v>
                </c:pt>
                <c:pt idx="1739">
                  <c:v>0</c:v>
                </c:pt>
                <c:pt idx="1740">
                  <c:v>0</c:v>
                </c:pt>
                <c:pt idx="1741">
                  <c:v>1000</c:v>
                </c:pt>
                <c:pt idx="1742">
                  <c:v>0</c:v>
                </c:pt>
                <c:pt idx="1743">
                  <c:v>0</c:v>
                </c:pt>
                <c:pt idx="1744">
                  <c:v>1000</c:v>
                </c:pt>
                <c:pt idx="1745">
                  <c:v>1000</c:v>
                </c:pt>
                <c:pt idx="1746">
                  <c:v>1000</c:v>
                </c:pt>
                <c:pt idx="1747">
                  <c:v>0</c:v>
                </c:pt>
                <c:pt idx="1748">
                  <c:v>1000</c:v>
                </c:pt>
                <c:pt idx="1749">
                  <c:v>0</c:v>
                </c:pt>
                <c:pt idx="1750">
                  <c:v>0</c:v>
                </c:pt>
                <c:pt idx="1751">
                  <c:v>0</c:v>
                </c:pt>
                <c:pt idx="1752">
                  <c:v>0</c:v>
                </c:pt>
                <c:pt idx="1753">
                  <c:v>0</c:v>
                </c:pt>
                <c:pt idx="1754">
                  <c:v>0</c:v>
                </c:pt>
                <c:pt idx="1755">
                  <c:v>763</c:v>
                </c:pt>
                <c:pt idx="1756">
                  <c:v>0</c:v>
                </c:pt>
                <c:pt idx="1757">
                  <c:v>0</c:v>
                </c:pt>
                <c:pt idx="1758">
                  <c:v>0</c:v>
                </c:pt>
                <c:pt idx="1759">
                  <c:v>0</c:v>
                </c:pt>
                <c:pt idx="1760">
                  <c:v>0</c:v>
                </c:pt>
                <c:pt idx="1761">
                  <c:v>881.5</c:v>
                </c:pt>
                <c:pt idx="1762">
                  <c:v>0</c:v>
                </c:pt>
                <c:pt idx="1763">
                  <c:v>1000</c:v>
                </c:pt>
                <c:pt idx="1764">
                  <c:v>0</c:v>
                </c:pt>
                <c:pt idx="1765">
                  <c:v>0</c:v>
                </c:pt>
                <c:pt idx="1766">
                  <c:v>0</c:v>
                </c:pt>
                <c:pt idx="1767">
                  <c:v>0</c:v>
                </c:pt>
                <c:pt idx="1768">
                  <c:v>0</c:v>
                </c:pt>
                <c:pt idx="1769">
                  <c:v>0</c:v>
                </c:pt>
                <c:pt idx="1770">
                  <c:v>0</c:v>
                </c:pt>
                <c:pt idx="1771">
                  <c:v>0</c:v>
                </c:pt>
                <c:pt idx="1772">
                  <c:v>1000</c:v>
                </c:pt>
                <c:pt idx="1773">
                  <c:v>1000</c:v>
                </c:pt>
                <c:pt idx="1774">
                  <c:v>0</c:v>
                </c:pt>
                <c:pt idx="1775">
                  <c:v>0</c:v>
                </c:pt>
                <c:pt idx="1776">
                  <c:v>1000</c:v>
                </c:pt>
                <c:pt idx="1777">
                  <c:v>1022</c:v>
                </c:pt>
                <c:pt idx="1778">
                  <c:v>0</c:v>
                </c:pt>
                <c:pt idx="1779">
                  <c:v>0</c:v>
                </c:pt>
                <c:pt idx="1780">
                  <c:v>0</c:v>
                </c:pt>
                <c:pt idx="1781">
                  <c:v>1009.6666666666666</c:v>
                </c:pt>
                <c:pt idx="1782">
                  <c:v>1007.25</c:v>
                </c:pt>
                <c:pt idx="1783">
                  <c:v>1007.25</c:v>
                </c:pt>
                <c:pt idx="1784">
                  <c:v>0</c:v>
                </c:pt>
                <c:pt idx="1785">
                  <c:v>0</c:v>
                </c:pt>
                <c:pt idx="1786">
                  <c:v>0</c:v>
                </c:pt>
                <c:pt idx="1787">
                  <c:v>941</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1000</c:v>
                </c:pt>
                <c:pt idx="1802">
                  <c:v>0</c:v>
                </c:pt>
                <c:pt idx="1803">
                  <c:v>0</c:v>
                </c:pt>
                <c:pt idx="1804">
                  <c:v>0</c:v>
                </c:pt>
                <c:pt idx="1805">
                  <c:v>0</c:v>
                </c:pt>
                <c:pt idx="1806">
                  <c:v>1000</c:v>
                </c:pt>
                <c:pt idx="1807">
                  <c:v>0</c:v>
                </c:pt>
                <c:pt idx="1808">
                  <c:v>0</c:v>
                </c:pt>
                <c:pt idx="1809">
                  <c:v>0</c:v>
                </c:pt>
                <c:pt idx="1810">
                  <c:v>0</c:v>
                </c:pt>
                <c:pt idx="1811">
                  <c:v>0</c:v>
                </c:pt>
                <c:pt idx="1812">
                  <c:v>0</c:v>
                </c:pt>
                <c:pt idx="1813">
                  <c:v>970</c:v>
                </c:pt>
                <c:pt idx="1814">
                  <c:v>0</c:v>
                </c:pt>
                <c:pt idx="1815">
                  <c:v>985</c:v>
                </c:pt>
                <c:pt idx="1816">
                  <c:v>0</c:v>
                </c:pt>
                <c:pt idx="1817">
                  <c:v>990</c:v>
                </c:pt>
                <c:pt idx="1818">
                  <c:v>0</c:v>
                </c:pt>
                <c:pt idx="1819">
                  <c:v>0</c:v>
                </c:pt>
                <c:pt idx="1820">
                  <c:v>1000</c:v>
                </c:pt>
                <c:pt idx="1821">
                  <c:v>0</c:v>
                </c:pt>
                <c:pt idx="1822">
                  <c:v>0</c:v>
                </c:pt>
                <c:pt idx="1823">
                  <c:v>0</c:v>
                </c:pt>
                <c:pt idx="1824">
                  <c:v>0</c:v>
                </c:pt>
                <c:pt idx="1825">
                  <c:v>0</c:v>
                </c:pt>
                <c:pt idx="1826">
                  <c:v>0</c:v>
                </c:pt>
                <c:pt idx="1827">
                  <c:v>0</c:v>
                </c:pt>
                <c:pt idx="1828">
                  <c:v>1000</c:v>
                </c:pt>
                <c:pt idx="1829">
                  <c:v>0</c:v>
                </c:pt>
                <c:pt idx="1830">
                  <c:v>1000</c:v>
                </c:pt>
                <c:pt idx="1831">
                  <c:v>0</c:v>
                </c:pt>
                <c:pt idx="1832">
                  <c:v>0</c:v>
                </c:pt>
                <c:pt idx="1833">
                  <c:v>0</c:v>
                </c:pt>
                <c:pt idx="1834">
                  <c:v>0</c:v>
                </c:pt>
                <c:pt idx="1835">
                  <c:v>0</c:v>
                </c:pt>
                <c:pt idx="1836">
                  <c:v>0</c:v>
                </c:pt>
                <c:pt idx="1837">
                  <c:v>0</c:v>
                </c:pt>
                <c:pt idx="1838">
                  <c:v>0</c:v>
                </c:pt>
                <c:pt idx="1839">
                  <c:v>1000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1000</c:v>
                </c:pt>
                <c:pt idx="1853">
                  <c:v>0</c:v>
                </c:pt>
                <c:pt idx="1854">
                  <c:v>0</c:v>
                </c:pt>
                <c:pt idx="1855">
                  <c:v>0</c:v>
                </c:pt>
                <c:pt idx="1856">
                  <c:v>0</c:v>
                </c:pt>
                <c:pt idx="1857">
                  <c:v>985.5</c:v>
                </c:pt>
                <c:pt idx="1858">
                  <c:v>0</c:v>
                </c:pt>
                <c:pt idx="1859">
                  <c:v>990.33333333333337</c:v>
                </c:pt>
                <c:pt idx="1860">
                  <c:v>0</c:v>
                </c:pt>
                <c:pt idx="1861">
                  <c:v>0</c:v>
                </c:pt>
                <c:pt idx="1862">
                  <c:v>0</c:v>
                </c:pt>
                <c:pt idx="1863">
                  <c:v>0</c:v>
                </c:pt>
                <c:pt idx="1864">
                  <c:v>1000</c:v>
                </c:pt>
                <c:pt idx="1865">
                  <c:v>1000</c:v>
                </c:pt>
                <c:pt idx="1866">
                  <c:v>1000</c:v>
                </c:pt>
                <c:pt idx="1867">
                  <c:v>0</c:v>
                </c:pt>
                <c:pt idx="1868">
                  <c:v>1000</c:v>
                </c:pt>
                <c:pt idx="1869">
                  <c:v>0</c:v>
                </c:pt>
                <c:pt idx="1870">
                  <c:v>0</c:v>
                </c:pt>
                <c:pt idx="1871">
                  <c:v>0</c:v>
                </c:pt>
                <c:pt idx="1872">
                  <c:v>0</c:v>
                </c:pt>
                <c:pt idx="1873">
                  <c:v>1000</c:v>
                </c:pt>
                <c:pt idx="1874">
                  <c:v>0</c:v>
                </c:pt>
                <c:pt idx="1875">
                  <c:v>0</c:v>
                </c:pt>
                <c:pt idx="1876">
                  <c:v>1000</c:v>
                </c:pt>
                <c:pt idx="1877">
                  <c:v>0</c:v>
                </c:pt>
                <c:pt idx="1878">
                  <c:v>1000</c:v>
                </c:pt>
              </c:numCache>
            </c:numRef>
          </c:val>
          <c:smooth val="0"/>
          <c:extLst>
            <c:ext xmlns:c16="http://schemas.microsoft.com/office/drawing/2014/chart" uri="{C3380CC4-5D6E-409C-BE32-E72D297353CC}">
              <c16:uniqueId val="{00000000-0227-4E82-972E-6885F915E154}"/>
            </c:ext>
          </c:extLst>
        </c:ser>
        <c:ser>
          <c:idx val="1"/>
          <c:order val="1"/>
          <c:tx>
            <c:v>Critical (Excl. Backlog/Error)</c:v>
          </c:tx>
          <c:spPr>
            <a:ln w="28575" cap="rnd">
              <a:solidFill>
                <a:schemeClr val="accent1">
                  <a:tint val="77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Table'!$G$2:$G$1880</c:f>
              <c:numCache>
                <c:formatCode>General</c:formatCode>
                <c:ptCount val="1879"/>
                <c:pt idx="0">
                  <c:v>0</c:v>
                </c:pt>
                <c:pt idx="1">
                  <c:v>0</c:v>
                </c:pt>
                <c:pt idx="2">
                  <c:v>0</c:v>
                </c:pt>
                <c:pt idx="3">
                  <c:v>0</c:v>
                </c:pt>
                <c:pt idx="4">
                  <c:v>6.333333333333333</c:v>
                </c:pt>
                <c:pt idx="5">
                  <c:v>6.333333333333333</c:v>
                </c:pt>
                <c:pt idx="6">
                  <c:v>6.333333333333333</c:v>
                </c:pt>
                <c:pt idx="7">
                  <c:v>0</c:v>
                </c:pt>
                <c:pt idx="8">
                  <c:v>7.5</c:v>
                </c:pt>
                <c:pt idx="9">
                  <c:v>0</c:v>
                </c:pt>
                <c:pt idx="10">
                  <c:v>0</c:v>
                </c:pt>
                <c:pt idx="11">
                  <c:v>0</c:v>
                </c:pt>
                <c:pt idx="12">
                  <c:v>0</c:v>
                </c:pt>
                <c:pt idx="13">
                  <c:v>0</c:v>
                </c:pt>
                <c:pt idx="14">
                  <c:v>6</c:v>
                </c:pt>
                <c:pt idx="15">
                  <c:v>0</c:v>
                </c:pt>
                <c:pt idx="16">
                  <c:v>0</c:v>
                </c:pt>
                <c:pt idx="17">
                  <c:v>3.5</c:v>
                </c:pt>
                <c:pt idx="18">
                  <c:v>0</c:v>
                </c:pt>
                <c:pt idx="19">
                  <c:v>4.333333333333333</c:v>
                </c:pt>
                <c:pt idx="20">
                  <c:v>0</c:v>
                </c:pt>
                <c:pt idx="21">
                  <c:v>0</c:v>
                </c:pt>
                <c:pt idx="22">
                  <c:v>0</c:v>
                </c:pt>
                <c:pt idx="23">
                  <c:v>0</c:v>
                </c:pt>
                <c:pt idx="24">
                  <c:v>0</c:v>
                </c:pt>
                <c:pt idx="25">
                  <c:v>0</c:v>
                </c:pt>
                <c:pt idx="26">
                  <c:v>4.333333333333333</c:v>
                </c:pt>
                <c:pt idx="27">
                  <c:v>0</c:v>
                </c:pt>
                <c:pt idx="28">
                  <c:v>0</c:v>
                </c:pt>
                <c:pt idx="29">
                  <c:v>0</c:v>
                </c:pt>
                <c:pt idx="30">
                  <c:v>6</c:v>
                </c:pt>
                <c:pt idx="31">
                  <c:v>0</c:v>
                </c:pt>
                <c:pt idx="32">
                  <c:v>0</c:v>
                </c:pt>
                <c:pt idx="33">
                  <c:v>0</c:v>
                </c:pt>
                <c:pt idx="34">
                  <c:v>0</c:v>
                </c:pt>
                <c:pt idx="35">
                  <c:v>0</c:v>
                </c:pt>
                <c:pt idx="36">
                  <c:v>0</c:v>
                </c:pt>
                <c:pt idx="37">
                  <c:v>0</c:v>
                </c:pt>
                <c:pt idx="38">
                  <c:v>0</c:v>
                </c:pt>
                <c:pt idx="39">
                  <c:v>5</c:v>
                </c:pt>
                <c:pt idx="40">
                  <c:v>0</c:v>
                </c:pt>
                <c:pt idx="41">
                  <c:v>0</c:v>
                </c:pt>
                <c:pt idx="42">
                  <c:v>18</c:v>
                </c:pt>
                <c:pt idx="43">
                  <c:v>0</c:v>
                </c:pt>
                <c:pt idx="44">
                  <c:v>0</c:v>
                </c:pt>
                <c:pt idx="45">
                  <c:v>27.666666666666668</c:v>
                </c:pt>
                <c:pt idx="46">
                  <c:v>0</c:v>
                </c:pt>
                <c:pt idx="47">
                  <c:v>0</c:v>
                </c:pt>
                <c:pt idx="48">
                  <c:v>0</c:v>
                </c:pt>
                <c:pt idx="49">
                  <c:v>0</c:v>
                </c:pt>
                <c:pt idx="50">
                  <c:v>0</c:v>
                </c:pt>
                <c:pt idx="51">
                  <c:v>42</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5</c:v>
                </c:pt>
                <c:pt idx="74">
                  <c:v>0</c:v>
                </c:pt>
                <c:pt idx="75">
                  <c:v>0</c:v>
                </c:pt>
                <c:pt idx="76">
                  <c:v>0</c:v>
                </c:pt>
                <c:pt idx="77">
                  <c:v>26.25</c:v>
                </c:pt>
                <c:pt idx="78">
                  <c:v>26.25</c:v>
                </c:pt>
                <c:pt idx="79">
                  <c:v>26.25</c:v>
                </c:pt>
                <c:pt idx="80">
                  <c:v>21.4</c:v>
                </c:pt>
                <c:pt idx="81">
                  <c:v>0</c:v>
                </c:pt>
                <c:pt idx="82">
                  <c:v>0</c:v>
                </c:pt>
                <c:pt idx="83">
                  <c:v>0</c:v>
                </c:pt>
                <c:pt idx="84">
                  <c:v>0</c:v>
                </c:pt>
                <c:pt idx="85">
                  <c:v>0</c:v>
                </c:pt>
                <c:pt idx="86">
                  <c:v>0</c:v>
                </c:pt>
                <c:pt idx="87">
                  <c:v>0</c:v>
                </c:pt>
                <c:pt idx="88">
                  <c:v>0</c:v>
                </c:pt>
                <c:pt idx="89">
                  <c:v>0</c:v>
                </c:pt>
                <c:pt idx="90">
                  <c:v>0</c:v>
                </c:pt>
                <c:pt idx="91">
                  <c:v>18</c:v>
                </c:pt>
                <c:pt idx="92">
                  <c:v>18</c:v>
                </c:pt>
                <c:pt idx="93">
                  <c:v>0</c:v>
                </c:pt>
                <c:pt idx="94">
                  <c:v>35.333333333333336</c:v>
                </c:pt>
                <c:pt idx="95">
                  <c:v>0</c:v>
                </c:pt>
                <c:pt idx="96">
                  <c:v>0</c:v>
                </c:pt>
                <c:pt idx="97">
                  <c:v>0</c:v>
                </c:pt>
                <c:pt idx="98">
                  <c:v>0</c:v>
                </c:pt>
                <c:pt idx="99">
                  <c:v>0</c:v>
                </c:pt>
                <c:pt idx="100">
                  <c:v>0</c:v>
                </c:pt>
                <c:pt idx="101">
                  <c:v>0</c:v>
                </c:pt>
                <c:pt idx="102">
                  <c:v>0</c:v>
                </c:pt>
                <c:pt idx="103">
                  <c:v>0</c:v>
                </c:pt>
                <c:pt idx="104">
                  <c:v>0</c:v>
                </c:pt>
                <c:pt idx="105">
                  <c:v>0</c:v>
                </c:pt>
                <c:pt idx="106">
                  <c:v>34.200000000000003</c:v>
                </c:pt>
                <c:pt idx="107">
                  <c:v>34.200000000000003</c:v>
                </c:pt>
                <c:pt idx="108">
                  <c:v>0</c:v>
                </c:pt>
                <c:pt idx="109">
                  <c:v>0</c:v>
                </c:pt>
                <c:pt idx="110">
                  <c:v>0</c:v>
                </c:pt>
                <c:pt idx="111">
                  <c:v>0</c:v>
                </c:pt>
                <c:pt idx="112">
                  <c:v>0</c:v>
                </c:pt>
                <c:pt idx="113">
                  <c:v>0</c:v>
                </c:pt>
                <c:pt idx="114">
                  <c:v>0</c:v>
                </c:pt>
                <c:pt idx="115">
                  <c:v>35.25</c:v>
                </c:pt>
                <c:pt idx="116">
                  <c:v>0</c:v>
                </c:pt>
                <c:pt idx="117">
                  <c:v>28.25</c:v>
                </c:pt>
                <c:pt idx="118">
                  <c:v>0</c:v>
                </c:pt>
                <c:pt idx="119">
                  <c:v>30.666666666666668</c:v>
                </c:pt>
                <c:pt idx="120">
                  <c:v>0</c:v>
                </c:pt>
                <c:pt idx="121">
                  <c:v>25</c:v>
                </c:pt>
                <c:pt idx="122">
                  <c:v>0</c:v>
                </c:pt>
                <c:pt idx="123">
                  <c:v>0</c:v>
                </c:pt>
                <c:pt idx="124">
                  <c:v>0</c:v>
                </c:pt>
                <c:pt idx="125">
                  <c:v>0</c:v>
                </c:pt>
                <c:pt idx="126">
                  <c:v>0</c:v>
                </c:pt>
                <c:pt idx="127">
                  <c:v>0</c:v>
                </c:pt>
                <c:pt idx="128">
                  <c:v>22</c:v>
                </c:pt>
                <c:pt idx="129">
                  <c:v>22</c:v>
                </c:pt>
                <c:pt idx="130">
                  <c:v>0</c:v>
                </c:pt>
                <c:pt idx="131">
                  <c:v>0</c:v>
                </c:pt>
                <c:pt idx="132">
                  <c:v>14</c:v>
                </c:pt>
                <c:pt idx="133">
                  <c:v>0</c:v>
                </c:pt>
                <c:pt idx="134">
                  <c:v>0</c:v>
                </c:pt>
                <c:pt idx="135">
                  <c:v>19.25</c:v>
                </c:pt>
                <c:pt idx="136">
                  <c:v>0</c:v>
                </c:pt>
                <c:pt idx="137">
                  <c:v>0</c:v>
                </c:pt>
                <c:pt idx="138">
                  <c:v>16.333333333333332</c:v>
                </c:pt>
                <c:pt idx="139">
                  <c:v>16.333333333333332</c:v>
                </c:pt>
                <c:pt idx="140">
                  <c:v>0</c:v>
                </c:pt>
                <c:pt idx="141">
                  <c:v>20.571428571428573</c:v>
                </c:pt>
                <c:pt idx="142">
                  <c:v>0</c:v>
                </c:pt>
                <c:pt idx="143">
                  <c:v>0</c:v>
                </c:pt>
                <c:pt idx="144">
                  <c:v>0</c:v>
                </c:pt>
                <c:pt idx="145">
                  <c:v>0</c:v>
                </c:pt>
                <c:pt idx="146">
                  <c:v>0</c:v>
                </c:pt>
                <c:pt idx="147">
                  <c:v>0</c:v>
                </c:pt>
                <c:pt idx="148">
                  <c:v>0</c:v>
                </c:pt>
                <c:pt idx="149">
                  <c:v>0</c:v>
                </c:pt>
                <c:pt idx="150">
                  <c:v>0</c:v>
                </c:pt>
                <c:pt idx="151">
                  <c:v>25.4</c:v>
                </c:pt>
                <c:pt idx="152">
                  <c:v>0</c:v>
                </c:pt>
                <c:pt idx="153">
                  <c:v>0</c:v>
                </c:pt>
                <c:pt idx="154">
                  <c:v>0</c:v>
                </c:pt>
                <c:pt idx="155">
                  <c:v>0</c:v>
                </c:pt>
                <c:pt idx="156">
                  <c:v>16.75</c:v>
                </c:pt>
                <c:pt idx="157">
                  <c:v>0</c:v>
                </c:pt>
                <c:pt idx="158">
                  <c:v>16.75</c:v>
                </c:pt>
                <c:pt idx="159">
                  <c:v>0</c:v>
                </c:pt>
                <c:pt idx="160">
                  <c:v>0</c:v>
                </c:pt>
                <c:pt idx="161">
                  <c:v>0</c:v>
                </c:pt>
                <c:pt idx="162">
                  <c:v>0</c:v>
                </c:pt>
                <c:pt idx="163">
                  <c:v>6.5</c:v>
                </c:pt>
                <c:pt idx="164">
                  <c:v>0</c:v>
                </c:pt>
                <c:pt idx="165">
                  <c:v>0</c:v>
                </c:pt>
                <c:pt idx="166">
                  <c:v>0</c:v>
                </c:pt>
                <c:pt idx="167">
                  <c:v>0</c:v>
                </c:pt>
                <c:pt idx="168">
                  <c:v>8</c:v>
                </c:pt>
                <c:pt idx="169">
                  <c:v>0</c:v>
                </c:pt>
                <c:pt idx="170">
                  <c:v>0</c:v>
                </c:pt>
                <c:pt idx="171">
                  <c:v>0</c:v>
                </c:pt>
                <c:pt idx="172">
                  <c:v>5.833333333333333</c:v>
                </c:pt>
                <c:pt idx="173">
                  <c:v>5.833333333333333</c:v>
                </c:pt>
                <c:pt idx="174">
                  <c:v>0</c:v>
                </c:pt>
                <c:pt idx="175">
                  <c:v>0</c:v>
                </c:pt>
                <c:pt idx="176">
                  <c:v>0</c:v>
                </c:pt>
                <c:pt idx="177">
                  <c:v>12.75</c:v>
                </c:pt>
                <c:pt idx="178">
                  <c:v>0</c:v>
                </c:pt>
                <c:pt idx="179">
                  <c:v>0</c:v>
                </c:pt>
                <c:pt idx="180">
                  <c:v>0</c:v>
                </c:pt>
                <c:pt idx="181">
                  <c:v>0</c:v>
                </c:pt>
                <c:pt idx="182">
                  <c:v>0</c:v>
                </c:pt>
                <c:pt idx="183">
                  <c:v>0</c:v>
                </c:pt>
                <c:pt idx="184">
                  <c:v>13.5</c:v>
                </c:pt>
                <c:pt idx="185">
                  <c:v>0</c:v>
                </c:pt>
                <c:pt idx="186">
                  <c:v>0</c:v>
                </c:pt>
                <c:pt idx="187">
                  <c:v>0</c:v>
                </c:pt>
                <c:pt idx="188">
                  <c:v>0</c:v>
                </c:pt>
                <c:pt idx="189">
                  <c:v>0</c:v>
                </c:pt>
                <c:pt idx="190">
                  <c:v>0</c:v>
                </c:pt>
                <c:pt idx="191">
                  <c:v>0</c:v>
                </c:pt>
                <c:pt idx="192">
                  <c:v>0</c:v>
                </c:pt>
                <c:pt idx="193">
                  <c:v>0</c:v>
                </c:pt>
                <c:pt idx="194">
                  <c:v>0</c:v>
                </c:pt>
                <c:pt idx="195">
                  <c:v>0</c:v>
                </c:pt>
                <c:pt idx="196">
                  <c:v>0</c:v>
                </c:pt>
                <c:pt idx="197">
                  <c:v>17.666666666666668</c:v>
                </c:pt>
                <c:pt idx="198">
                  <c:v>0</c:v>
                </c:pt>
                <c:pt idx="199">
                  <c:v>0</c:v>
                </c:pt>
                <c:pt idx="200">
                  <c:v>20.75</c:v>
                </c:pt>
                <c:pt idx="201">
                  <c:v>0</c:v>
                </c:pt>
                <c:pt idx="202">
                  <c:v>0</c:v>
                </c:pt>
                <c:pt idx="203">
                  <c:v>0</c:v>
                </c:pt>
                <c:pt idx="204">
                  <c:v>0</c:v>
                </c:pt>
                <c:pt idx="205">
                  <c:v>0</c:v>
                </c:pt>
                <c:pt idx="206">
                  <c:v>0</c:v>
                </c:pt>
                <c:pt idx="207">
                  <c:v>11.666666666666666</c:v>
                </c:pt>
                <c:pt idx="208">
                  <c:v>0</c:v>
                </c:pt>
                <c:pt idx="209">
                  <c:v>0</c:v>
                </c:pt>
                <c:pt idx="210">
                  <c:v>0</c:v>
                </c:pt>
                <c:pt idx="211">
                  <c:v>0</c:v>
                </c:pt>
                <c:pt idx="212">
                  <c:v>0</c:v>
                </c:pt>
                <c:pt idx="213">
                  <c:v>0</c:v>
                </c:pt>
                <c:pt idx="214">
                  <c:v>0</c:v>
                </c:pt>
                <c:pt idx="215">
                  <c:v>0</c:v>
                </c:pt>
                <c:pt idx="216">
                  <c:v>0</c:v>
                </c:pt>
                <c:pt idx="217">
                  <c:v>0</c:v>
                </c:pt>
                <c:pt idx="218">
                  <c:v>8</c:v>
                </c:pt>
                <c:pt idx="219">
                  <c:v>0</c:v>
                </c:pt>
                <c:pt idx="220">
                  <c:v>6</c:v>
                </c:pt>
                <c:pt idx="221">
                  <c:v>0</c:v>
                </c:pt>
                <c:pt idx="222">
                  <c:v>0</c:v>
                </c:pt>
                <c:pt idx="223">
                  <c:v>0</c:v>
                </c:pt>
                <c:pt idx="224">
                  <c:v>11.75</c:v>
                </c:pt>
                <c:pt idx="225">
                  <c:v>11.75</c:v>
                </c:pt>
                <c:pt idx="226">
                  <c:v>0</c:v>
                </c:pt>
                <c:pt idx="227">
                  <c:v>0</c:v>
                </c:pt>
                <c:pt idx="228">
                  <c:v>0</c:v>
                </c:pt>
                <c:pt idx="229">
                  <c:v>0</c:v>
                </c:pt>
                <c:pt idx="230">
                  <c:v>0</c:v>
                </c:pt>
                <c:pt idx="231">
                  <c:v>0</c:v>
                </c:pt>
                <c:pt idx="232">
                  <c:v>0</c:v>
                </c:pt>
                <c:pt idx="233">
                  <c:v>11.8</c:v>
                </c:pt>
                <c:pt idx="234">
                  <c:v>0</c:v>
                </c:pt>
                <c:pt idx="235">
                  <c:v>0</c:v>
                </c:pt>
                <c:pt idx="236">
                  <c:v>25.75</c:v>
                </c:pt>
                <c:pt idx="237">
                  <c:v>0</c:v>
                </c:pt>
                <c:pt idx="238">
                  <c:v>0</c:v>
                </c:pt>
                <c:pt idx="239">
                  <c:v>0</c:v>
                </c:pt>
                <c:pt idx="240">
                  <c:v>0</c:v>
                </c:pt>
                <c:pt idx="241">
                  <c:v>0</c:v>
                </c:pt>
                <c:pt idx="242">
                  <c:v>0</c:v>
                </c:pt>
                <c:pt idx="243">
                  <c:v>0</c:v>
                </c:pt>
                <c:pt idx="244">
                  <c:v>37.333333333333336</c:v>
                </c:pt>
                <c:pt idx="245">
                  <c:v>0</c:v>
                </c:pt>
                <c:pt idx="246">
                  <c:v>0</c:v>
                </c:pt>
                <c:pt idx="247">
                  <c:v>28.25</c:v>
                </c:pt>
                <c:pt idx="248">
                  <c:v>43.4</c:v>
                </c:pt>
                <c:pt idx="249">
                  <c:v>43.4</c:v>
                </c:pt>
                <c:pt idx="250">
                  <c:v>0</c:v>
                </c:pt>
                <c:pt idx="251">
                  <c:v>34</c:v>
                </c:pt>
                <c:pt idx="252">
                  <c:v>0</c:v>
                </c:pt>
                <c:pt idx="253">
                  <c:v>0</c:v>
                </c:pt>
                <c:pt idx="254">
                  <c:v>0</c:v>
                </c:pt>
                <c:pt idx="255">
                  <c:v>0</c:v>
                </c:pt>
                <c:pt idx="256">
                  <c:v>0</c:v>
                </c:pt>
                <c:pt idx="257">
                  <c:v>0</c:v>
                </c:pt>
                <c:pt idx="258">
                  <c:v>0</c:v>
                </c:pt>
                <c:pt idx="259">
                  <c:v>0</c:v>
                </c:pt>
                <c:pt idx="260">
                  <c:v>0</c:v>
                </c:pt>
                <c:pt idx="261">
                  <c:v>0</c:v>
                </c:pt>
                <c:pt idx="262">
                  <c:v>33.333333333333336</c:v>
                </c:pt>
                <c:pt idx="263">
                  <c:v>33.333333333333336</c:v>
                </c:pt>
                <c:pt idx="264">
                  <c:v>33.333333333333336</c:v>
                </c:pt>
                <c:pt idx="265">
                  <c:v>0</c:v>
                </c:pt>
                <c:pt idx="266">
                  <c:v>18</c:v>
                </c:pt>
                <c:pt idx="267">
                  <c:v>0</c:v>
                </c:pt>
                <c:pt idx="268">
                  <c:v>0</c:v>
                </c:pt>
                <c:pt idx="269">
                  <c:v>0</c:v>
                </c:pt>
                <c:pt idx="270">
                  <c:v>0</c:v>
                </c:pt>
                <c:pt idx="271">
                  <c:v>0</c:v>
                </c:pt>
                <c:pt idx="272">
                  <c:v>17.2</c:v>
                </c:pt>
                <c:pt idx="273">
                  <c:v>0</c:v>
                </c:pt>
                <c:pt idx="274">
                  <c:v>0</c:v>
                </c:pt>
                <c:pt idx="275">
                  <c:v>0</c:v>
                </c:pt>
                <c:pt idx="276">
                  <c:v>0</c:v>
                </c:pt>
                <c:pt idx="277">
                  <c:v>30.666666666666668</c:v>
                </c:pt>
                <c:pt idx="278">
                  <c:v>0</c:v>
                </c:pt>
                <c:pt idx="279">
                  <c:v>0</c:v>
                </c:pt>
                <c:pt idx="280">
                  <c:v>0</c:v>
                </c:pt>
                <c:pt idx="281">
                  <c:v>0</c:v>
                </c:pt>
                <c:pt idx="282">
                  <c:v>0</c:v>
                </c:pt>
                <c:pt idx="283">
                  <c:v>29.5</c:v>
                </c:pt>
                <c:pt idx="284">
                  <c:v>0</c:v>
                </c:pt>
                <c:pt idx="285">
                  <c:v>0</c:v>
                </c:pt>
                <c:pt idx="286">
                  <c:v>0</c:v>
                </c:pt>
                <c:pt idx="287">
                  <c:v>0</c:v>
                </c:pt>
                <c:pt idx="288">
                  <c:v>0</c:v>
                </c:pt>
                <c:pt idx="289">
                  <c:v>0</c:v>
                </c:pt>
                <c:pt idx="290">
                  <c:v>0</c:v>
                </c:pt>
                <c:pt idx="291">
                  <c:v>0</c:v>
                </c:pt>
                <c:pt idx="292">
                  <c:v>0</c:v>
                </c:pt>
                <c:pt idx="293">
                  <c:v>36</c:v>
                </c:pt>
                <c:pt idx="294">
                  <c:v>0</c:v>
                </c:pt>
                <c:pt idx="295">
                  <c:v>0</c:v>
                </c:pt>
                <c:pt idx="296">
                  <c:v>18.666666666666668</c:v>
                </c:pt>
                <c:pt idx="297">
                  <c:v>0</c:v>
                </c:pt>
                <c:pt idx="298">
                  <c:v>18.25</c:v>
                </c:pt>
                <c:pt idx="299">
                  <c:v>0</c:v>
                </c:pt>
                <c:pt idx="300">
                  <c:v>0</c:v>
                </c:pt>
                <c:pt idx="301">
                  <c:v>0</c:v>
                </c:pt>
                <c:pt idx="302">
                  <c:v>0</c:v>
                </c:pt>
                <c:pt idx="303">
                  <c:v>0</c:v>
                </c:pt>
                <c:pt idx="304">
                  <c:v>0</c:v>
                </c:pt>
                <c:pt idx="305">
                  <c:v>0</c:v>
                </c:pt>
                <c:pt idx="306">
                  <c:v>0</c:v>
                </c:pt>
                <c:pt idx="307">
                  <c:v>23.25</c:v>
                </c:pt>
                <c:pt idx="308">
                  <c:v>0</c:v>
                </c:pt>
                <c:pt idx="309">
                  <c:v>0</c:v>
                </c:pt>
                <c:pt idx="310">
                  <c:v>0</c:v>
                </c:pt>
                <c:pt idx="311">
                  <c:v>0</c:v>
                </c:pt>
                <c:pt idx="312">
                  <c:v>62.5</c:v>
                </c:pt>
                <c:pt idx="313">
                  <c:v>0</c:v>
                </c:pt>
                <c:pt idx="314">
                  <c:v>0</c:v>
                </c:pt>
                <c:pt idx="315">
                  <c:v>42</c:v>
                </c:pt>
                <c:pt idx="316">
                  <c:v>42</c:v>
                </c:pt>
                <c:pt idx="317">
                  <c:v>0</c:v>
                </c:pt>
                <c:pt idx="318">
                  <c:v>28.8</c:v>
                </c:pt>
                <c:pt idx="319">
                  <c:v>28.8</c:v>
                </c:pt>
                <c:pt idx="320">
                  <c:v>0</c:v>
                </c:pt>
                <c:pt idx="321">
                  <c:v>0</c:v>
                </c:pt>
                <c:pt idx="322">
                  <c:v>0</c:v>
                </c:pt>
                <c:pt idx="323">
                  <c:v>0</c:v>
                </c:pt>
                <c:pt idx="324">
                  <c:v>25.5</c:v>
                </c:pt>
                <c:pt idx="325">
                  <c:v>0</c:v>
                </c:pt>
                <c:pt idx="326">
                  <c:v>0</c:v>
                </c:pt>
                <c:pt idx="327">
                  <c:v>0</c:v>
                </c:pt>
                <c:pt idx="328">
                  <c:v>0</c:v>
                </c:pt>
                <c:pt idx="329">
                  <c:v>0</c:v>
                </c:pt>
                <c:pt idx="330">
                  <c:v>0</c:v>
                </c:pt>
                <c:pt idx="331">
                  <c:v>0</c:v>
                </c:pt>
                <c:pt idx="332">
                  <c:v>6.75</c:v>
                </c:pt>
                <c:pt idx="333">
                  <c:v>0</c:v>
                </c:pt>
                <c:pt idx="334">
                  <c:v>0</c:v>
                </c:pt>
                <c:pt idx="335">
                  <c:v>32.666666666666664</c:v>
                </c:pt>
                <c:pt idx="336">
                  <c:v>0</c:v>
                </c:pt>
                <c:pt idx="337">
                  <c:v>26.75</c:v>
                </c:pt>
                <c:pt idx="338">
                  <c:v>0</c:v>
                </c:pt>
                <c:pt idx="339">
                  <c:v>0</c:v>
                </c:pt>
                <c:pt idx="340">
                  <c:v>0</c:v>
                </c:pt>
                <c:pt idx="341">
                  <c:v>0</c:v>
                </c:pt>
                <c:pt idx="342">
                  <c:v>38.25</c:v>
                </c:pt>
                <c:pt idx="343">
                  <c:v>0</c:v>
                </c:pt>
                <c:pt idx="344">
                  <c:v>0</c:v>
                </c:pt>
                <c:pt idx="345">
                  <c:v>0</c:v>
                </c:pt>
                <c:pt idx="346">
                  <c:v>0</c:v>
                </c:pt>
                <c:pt idx="347">
                  <c:v>0</c:v>
                </c:pt>
                <c:pt idx="348">
                  <c:v>55</c:v>
                </c:pt>
                <c:pt idx="349">
                  <c:v>0</c:v>
                </c:pt>
                <c:pt idx="350">
                  <c:v>0</c:v>
                </c:pt>
                <c:pt idx="351">
                  <c:v>0</c:v>
                </c:pt>
                <c:pt idx="352">
                  <c:v>0</c:v>
                </c:pt>
                <c:pt idx="353">
                  <c:v>0</c:v>
                </c:pt>
                <c:pt idx="354">
                  <c:v>0</c:v>
                </c:pt>
                <c:pt idx="355">
                  <c:v>0</c:v>
                </c:pt>
                <c:pt idx="356">
                  <c:v>0</c:v>
                </c:pt>
                <c:pt idx="357">
                  <c:v>0</c:v>
                </c:pt>
                <c:pt idx="358">
                  <c:v>86</c:v>
                </c:pt>
                <c:pt idx="359">
                  <c:v>0</c:v>
                </c:pt>
                <c:pt idx="360">
                  <c:v>0</c:v>
                </c:pt>
                <c:pt idx="361">
                  <c:v>0</c:v>
                </c:pt>
                <c:pt idx="362">
                  <c:v>0</c:v>
                </c:pt>
                <c:pt idx="363">
                  <c:v>0</c:v>
                </c:pt>
                <c:pt idx="364">
                  <c:v>70.666666666666671</c:v>
                </c:pt>
                <c:pt idx="365">
                  <c:v>0</c:v>
                </c:pt>
                <c:pt idx="366">
                  <c:v>0</c:v>
                </c:pt>
                <c:pt idx="367">
                  <c:v>60</c:v>
                </c:pt>
                <c:pt idx="368">
                  <c:v>0</c:v>
                </c:pt>
                <c:pt idx="369">
                  <c:v>0</c:v>
                </c:pt>
                <c:pt idx="370">
                  <c:v>0</c:v>
                </c:pt>
                <c:pt idx="371">
                  <c:v>0</c:v>
                </c:pt>
                <c:pt idx="372">
                  <c:v>42.5</c:v>
                </c:pt>
                <c:pt idx="373">
                  <c:v>0</c:v>
                </c:pt>
                <c:pt idx="374">
                  <c:v>0</c:v>
                </c:pt>
                <c:pt idx="375">
                  <c:v>49.8</c:v>
                </c:pt>
                <c:pt idx="376">
                  <c:v>0</c:v>
                </c:pt>
                <c:pt idx="377">
                  <c:v>0</c:v>
                </c:pt>
                <c:pt idx="378">
                  <c:v>0</c:v>
                </c:pt>
                <c:pt idx="379">
                  <c:v>0</c:v>
                </c:pt>
                <c:pt idx="380">
                  <c:v>0</c:v>
                </c:pt>
                <c:pt idx="381">
                  <c:v>0</c:v>
                </c:pt>
                <c:pt idx="382">
                  <c:v>0</c:v>
                </c:pt>
                <c:pt idx="383">
                  <c:v>0</c:v>
                </c:pt>
                <c:pt idx="384">
                  <c:v>0</c:v>
                </c:pt>
                <c:pt idx="385">
                  <c:v>0</c:v>
                </c:pt>
                <c:pt idx="386">
                  <c:v>0</c:v>
                </c:pt>
                <c:pt idx="387">
                  <c:v>0</c:v>
                </c:pt>
                <c:pt idx="388">
                  <c:v>43</c:v>
                </c:pt>
                <c:pt idx="389">
                  <c:v>0</c:v>
                </c:pt>
                <c:pt idx="390">
                  <c:v>0</c:v>
                </c:pt>
                <c:pt idx="391">
                  <c:v>0</c:v>
                </c:pt>
                <c:pt idx="392">
                  <c:v>64.25</c:v>
                </c:pt>
                <c:pt idx="393">
                  <c:v>64.25</c:v>
                </c:pt>
                <c:pt idx="394">
                  <c:v>64.25</c:v>
                </c:pt>
                <c:pt idx="395">
                  <c:v>0</c:v>
                </c:pt>
                <c:pt idx="396">
                  <c:v>0</c:v>
                </c:pt>
                <c:pt idx="397">
                  <c:v>0</c:v>
                </c:pt>
                <c:pt idx="398">
                  <c:v>0</c:v>
                </c:pt>
                <c:pt idx="399">
                  <c:v>54.4</c:v>
                </c:pt>
                <c:pt idx="400">
                  <c:v>0</c:v>
                </c:pt>
                <c:pt idx="401">
                  <c:v>58</c:v>
                </c:pt>
                <c:pt idx="402">
                  <c:v>0</c:v>
                </c:pt>
                <c:pt idx="403">
                  <c:v>0</c:v>
                </c:pt>
                <c:pt idx="404">
                  <c:v>0</c:v>
                </c:pt>
                <c:pt idx="405">
                  <c:v>0</c:v>
                </c:pt>
                <c:pt idx="406">
                  <c:v>58.571428571428569</c:v>
                </c:pt>
                <c:pt idx="407">
                  <c:v>0</c:v>
                </c:pt>
                <c:pt idx="408">
                  <c:v>0</c:v>
                </c:pt>
                <c:pt idx="409">
                  <c:v>0</c:v>
                </c:pt>
                <c:pt idx="410">
                  <c:v>0</c:v>
                </c:pt>
                <c:pt idx="411">
                  <c:v>57.714285714285715</c:v>
                </c:pt>
                <c:pt idx="412">
                  <c:v>0</c:v>
                </c:pt>
                <c:pt idx="413">
                  <c:v>0</c:v>
                </c:pt>
                <c:pt idx="414">
                  <c:v>0</c:v>
                </c:pt>
                <c:pt idx="415">
                  <c:v>35.5</c:v>
                </c:pt>
                <c:pt idx="416">
                  <c:v>0</c:v>
                </c:pt>
                <c:pt idx="417">
                  <c:v>0</c:v>
                </c:pt>
                <c:pt idx="418">
                  <c:v>0</c:v>
                </c:pt>
                <c:pt idx="419">
                  <c:v>0</c:v>
                </c:pt>
                <c:pt idx="420">
                  <c:v>0</c:v>
                </c:pt>
                <c:pt idx="421">
                  <c:v>0</c:v>
                </c:pt>
                <c:pt idx="422">
                  <c:v>0</c:v>
                </c:pt>
                <c:pt idx="423">
                  <c:v>0</c:v>
                </c:pt>
                <c:pt idx="424">
                  <c:v>0</c:v>
                </c:pt>
                <c:pt idx="425">
                  <c:v>15</c:v>
                </c:pt>
                <c:pt idx="426">
                  <c:v>15</c:v>
                </c:pt>
                <c:pt idx="427">
                  <c:v>0</c:v>
                </c:pt>
                <c:pt idx="428">
                  <c:v>0</c:v>
                </c:pt>
                <c:pt idx="429">
                  <c:v>0</c:v>
                </c:pt>
                <c:pt idx="430">
                  <c:v>0</c:v>
                </c:pt>
                <c:pt idx="431">
                  <c:v>0</c:v>
                </c:pt>
                <c:pt idx="432">
                  <c:v>0</c:v>
                </c:pt>
                <c:pt idx="433">
                  <c:v>0</c:v>
                </c:pt>
                <c:pt idx="434">
                  <c:v>36.666666666666664</c:v>
                </c:pt>
                <c:pt idx="435">
                  <c:v>29.5</c:v>
                </c:pt>
                <c:pt idx="436">
                  <c:v>0</c:v>
                </c:pt>
                <c:pt idx="437">
                  <c:v>0</c:v>
                </c:pt>
                <c:pt idx="438">
                  <c:v>0</c:v>
                </c:pt>
                <c:pt idx="439">
                  <c:v>0</c:v>
                </c:pt>
                <c:pt idx="440">
                  <c:v>0</c:v>
                </c:pt>
                <c:pt idx="441">
                  <c:v>54.666666666666664</c:v>
                </c:pt>
                <c:pt idx="442">
                  <c:v>0</c:v>
                </c:pt>
                <c:pt idx="443">
                  <c:v>0</c:v>
                </c:pt>
                <c:pt idx="444">
                  <c:v>0</c:v>
                </c:pt>
                <c:pt idx="445">
                  <c:v>0</c:v>
                </c:pt>
                <c:pt idx="446">
                  <c:v>0</c:v>
                </c:pt>
                <c:pt idx="447">
                  <c:v>95.25</c:v>
                </c:pt>
                <c:pt idx="448">
                  <c:v>0</c:v>
                </c:pt>
                <c:pt idx="449">
                  <c:v>0</c:v>
                </c:pt>
                <c:pt idx="450">
                  <c:v>0</c:v>
                </c:pt>
                <c:pt idx="451">
                  <c:v>0</c:v>
                </c:pt>
                <c:pt idx="452">
                  <c:v>80.75</c:v>
                </c:pt>
                <c:pt idx="453">
                  <c:v>0</c:v>
                </c:pt>
                <c:pt idx="454">
                  <c:v>0</c:v>
                </c:pt>
                <c:pt idx="455">
                  <c:v>0</c:v>
                </c:pt>
                <c:pt idx="456">
                  <c:v>0</c:v>
                </c:pt>
                <c:pt idx="457">
                  <c:v>0</c:v>
                </c:pt>
                <c:pt idx="458">
                  <c:v>0</c:v>
                </c:pt>
                <c:pt idx="459">
                  <c:v>0</c:v>
                </c:pt>
                <c:pt idx="460">
                  <c:v>81.666666666666671</c:v>
                </c:pt>
                <c:pt idx="461">
                  <c:v>0</c:v>
                </c:pt>
                <c:pt idx="462">
                  <c:v>0</c:v>
                </c:pt>
                <c:pt idx="463">
                  <c:v>61.75</c:v>
                </c:pt>
                <c:pt idx="464">
                  <c:v>0</c:v>
                </c:pt>
                <c:pt idx="465">
                  <c:v>8.25</c:v>
                </c:pt>
                <c:pt idx="466">
                  <c:v>0</c:v>
                </c:pt>
                <c:pt idx="467">
                  <c:v>0</c:v>
                </c:pt>
                <c:pt idx="468">
                  <c:v>0</c:v>
                </c:pt>
                <c:pt idx="469">
                  <c:v>0</c:v>
                </c:pt>
                <c:pt idx="470">
                  <c:v>0</c:v>
                </c:pt>
                <c:pt idx="471">
                  <c:v>22.25</c:v>
                </c:pt>
                <c:pt idx="472">
                  <c:v>0</c:v>
                </c:pt>
                <c:pt idx="473">
                  <c:v>18</c:v>
                </c:pt>
                <c:pt idx="474">
                  <c:v>0</c:v>
                </c:pt>
                <c:pt idx="475">
                  <c:v>0</c:v>
                </c:pt>
                <c:pt idx="476">
                  <c:v>0</c:v>
                </c:pt>
                <c:pt idx="477">
                  <c:v>0</c:v>
                </c:pt>
                <c:pt idx="478">
                  <c:v>0</c:v>
                </c:pt>
                <c:pt idx="479">
                  <c:v>24.333333333333332</c:v>
                </c:pt>
                <c:pt idx="480">
                  <c:v>0</c:v>
                </c:pt>
                <c:pt idx="481">
                  <c:v>0</c:v>
                </c:pt>
                <c:pt idx="482">
                  <c:v>0</c:v>
                </c:pt>
                <c:pt idx="483">
                  <c:v>0</c:v>
                </c:pt>
                <c:pt idx="484">
                  <c:v>20.25</c:v>
                </c:pt>
                <c:pt idx="485">
                  <c:v>0</c:v>
                </c:pt>
                <c:pt idx="486">
                  <c:v>0</c:v>
                </c:pt>
                <c:pt idx="487">
                  <c:v>0</c:v>
                </c:pt>
                <c:pt idx="488">
                  <c:v>0</c:v>
                </c:pt>
                <c:pt idx="489">
                  <c:v>30.666666666666668</c:v>
                </c:pt>
                <c:pt idx="490">
                  <c:v>0</c:v>
                </c:pt>
                <c:pt idx="491">
                  <c:v>0</c:v>
                </c:pt>
                <c:pt idx="492">
                  <c:v>0</c:v>
                </c:pt>
                <c:pt idx="493">
                  <c:v>0</c:v>
                </c:pt>
                <c:pt idx="494">
                  <c:v>0</c:v>
                </c:pt>
                <c:pt idx="495">
                  <c:v>29.5</c:v>
                </c:pt>
                <c:pt idx="496">
                  <c:v>29.5</c:v>
                </c:pt>
                <c:pt idx="497">
                  <c:v>0</c:v>
                </c:pt>
                <c:pt idx="498">
                  <c:v>36.200000000000003</c:v>
                </c:pt>
                <c:pt idx="499">
                  <c:v>0</c:v>
                </c:pt>
                <c:pt idx="500">
                  <c:v>37.4</c:v>
                </c:pt>
                <c:pt idx="501">
                  <c:v>0</c:v>
                </c:pt>
                <c:pt idx="502">
                  <c:v>0</c:v>
                </c:pt>
                <c:pt idx="503">
                  <c:v>0</c:v>
                </c:pt>
                <c:pt idx="504">
                  <c:v>25</c:v>
                </c:pt>
                <c:pt idx="505">
                  <c:v>0</c:v>
                </c:pt>
                <c:pt idx="506">
                  <c:v>22.333333333333332</c:v>
                </c:pt>
                <c:pt idx="507">
                  <c:v>0</c:v>
                </c:pt>
                <c:pt idx="508">
                  <c:v>0</c:v>
                </c:pt>
                <c:pt idx="509">
                  <c:v>0</c:v>
                </c:pt>
                <c:pt idx="510">
                  <c:v>0</c:v>
                </c:pt>
                <c:pt idx="511">
                  <c:v>0</c:v>
                </c:pt>
                <c:pt idx="512">
                  <c:v>21.8</c:v>
                </c:pt>
                <c:pt idx="513">
                  <c:v>0</c:v>
                </c:pt>
                <c:pt idx="514">
                  <c:v>12.8</c:v>
                </c:pt>
                <c:pt idx="515">
                  <c:v>0</c:v>
                </c:pt>
                <c:pt idx="516">
                  <c:v>0</c:v>
                </c:pt>
                <c:pt idx="517">
                  <c:v>0</c:v>
                </c:pt>
                <c:pt idx="518">
                  <c:v>0</c:v>
                </c:pt>
                <c:pt idx="519">
                  <c:v>8.8000000000000007</c:v>
                </c:pt>
                <c:pt idx="520">
                  <c:v>8.8000000000000007</c:v>
                </c:pt>
                <c:pt idx="521">
                  <c:v>0</c:v>
                </c:pt>
                <c:pt idx="522">
                  <c:v>0</c:v>
                </c:pt>
                <c:pt idx="523">
                  <c:v>0</c:v>
                </c:pt>
                <c:pt idx="524">
                  <c:v>0</c:v>
                </c:pt>
                <c:pt idx="525">
                  <c:v>7.25</c:v>
                </c:pt>
                <c:pt idx="526">
                  <c:v>0</c:v>
                </c:pt>
                <c:pt idx="527">
                  <c:v>0</c:v>
                </c:pt>
                <c:pt idx="528">
                  <c:v>0</c:v>
                </c:pt>
                <c:pt idx="529">
                  <c:v>0</c:v>
                </c:pt>
                <c:pt idx="530">
                  <c:v>32.333333333333336</c:v>
                </c:pt>
                <c:pt idx="531">
                  <c:v>32.333333333333336</c:v>
                </c:pt>
                <c:pt idx="532">
                  <c:v>0</c:v>
                </c:pt>
                <c:pt idx="533">
                  <c:v>0</c:v>
                </c:pt>
                <c:pt idx="534">
                  <c:v>0</c:v>
                </c:pt>
                <c:pt idx="535">
                  <c:v>0</c:v>
                </c:pt>
                <c:pt idx="536">
                  <c:v>0</c:v>
                </c:pt>
                <c:pt idx="537">
                  <c:v>0</c:v>
                </c:pt>
                <c:pt idx="538">
                  <c:v>0</c:v>
                </c:pt>
                <c:pt idx="539">
                  <c:v>0</c:v>
                </c:pt>
                <c:pt idx="540">
                  <c:v>0</c:v>
                </c:pt>
                <c:pt idx="541">
                  <c:v>0</c:v>
                </c:pt>
                <c:pt idx="542">
                  <c:v>0</c:v>
                </c:pt>
                <c:pt idx="543">
                  <c:v>68.5</c:v>
                </c:pt>
                <c:pt idx="544">
                  <c:v>68.5</c:v>
                </c:pt>
                <c:pt idx="545">
                  <c:v>0</c:v>
                </c:pt>
                <c:pt idx="546">
                  <c:v>0</c:v>
                </c:pt>
                <c:pt idx="547">
                  <c:v>55.4</c:v>
                </c:pt>
                <c:pt idx="548">
                  <c:v>0</c:v>
                </c:pt>
                <c:pt idx="549">
                  <c:v>0</c:v>
                </c:pt>
                <c:pt idx="550">
                  <c:v>46.75</c:v>
                </c:pt>
                <c:pt idx="551">
                  <c:v>0</c:v>
                </c:pt>
                <c:pt idx="552">
                  <c:v>0</c:v>
                </c:pt>
                <c:pt idx="553">
                  <c:v>0</c:v>
                </c:pt>
                <c:pt idx="554">
                  <c:v>0</c:v>
                </c:pt>
                <c:pt idx="555">
                  <c:v>0</c:v>
                </c:pt>
                <c:pt idx="556">
                  <c:v>0</c:v>
                </c:pt>
                <c:pt idx="557">
                  <c:v>38.799999999999997</c:v>
                </c:pt>
                <c:pt idx="558">
                  <c:v>0</c:v>
                </c:pt>
                <c:pt idx="559">
                  <c:v>0</c:v>
                </c:pt>
                <c:pt idx="560">
                  <c:v>0</c:v>
                </c:pt>
                <c:pt idx="561">
                  <c:v>0</c:v>
                </c:pt>
                <c:pt idx="562">
                  <c:v>11.6</c:v>
                </c:pt>
                <c:pt idx="563">
                  <c:v>11.6</c:v>
                </c:pt>
                <c:pt idx="564">
                  <c:v>0</c:v>
                </c:pt>
                <c:pt idx="565">
                  <c:v>11.2</c:v>
                </c:pt>
                <c:pt idx="566">
                  <c:v>0</c:v>
                </c:pt>
                <c:pt idx="567">
                  <c:v>21.166666666666668</c:v>
                </c:pt>
                <c:pt idx="568">
                  <c:v>0</c:v>
                </c:pt>
                <c:pt idx="569">
                  <c:v>0</c:v>
                </c:pt>
                <c:pt idx="570">
                  <c:v>21.166666666666668</c:v>
                </c:pt>
                <c:pt idx="571">
                  <c:v>0</c:v>
                </c:pt>
                <c:pt idx="572">
                  <c:v>0</c:v>
                </c:pt>
                <c:pt idx="573">
                  <c:v>36.166666666666664</c:v>
                </c:pt>
                <c:pt idx="574">
                  <c:v>42</c:v>
                </c:pt>
                <c:pt idx="575">
                  <c:v>0</c:v>
                </c:pt>
                <c:pt idx="576">
                  <c:v>0</c:v>
                </c:pt>
                <c:pt idx="577">
                  <c:v>0</c:v>
                </c:pt>
                <c:pt idx="578">
                  <c:v>0</c:v>
                </c:pt>
                <c:pt idx="579">
                  <c:v>0</c:v>
                </c:pt>
                <c:pt idx="580">
                  <c:v>0</c:v>
                </c:pt>
                <c:pt idx="581">
                  <c:v>0</c:v>
                </c:pt>
                <c:pt idx="582">
                  <c:v>61.333333333333336</c:v>
                </c:pt>
                <c:pt idx="583">
                  <c:v>0</c:v>
                </c:pt>
                <c:pt idx="584">
                  <c:v>0</c:v>
                </c:pt>
                <c:pt idx="585">
                  <c:v>29.666666666666668</c:v>
                </c:pt>
                <c:pt idx="586">
                  <c:v>0</c:v>
                </c:pt>
                <c:pt idx="587">
                  <c:v>0</c:v>
                </c:pt>
                <c:pt idx="588">
                  <c:v>0</c:v>
                </c:pt>
                <c:pt idx="589">
                  <c:v>0</c:v>
                </c:pt>
                <c:pt idx="590">
                  <c:v>5.333333333333333</c:v>
                </c:pt>
                <c:pt idx="591">
                  <c:v>0</c:v>
                </c:pt>
                <c:pt idx="592">
                  <c:v>19</c:v>
                </c:pt>
                <c:pt idx="593">
                  <c:v>0</c:v>
                </c:pt>
                <c:pt idx="594">
                  <c:v>0</c:v>
                </c:pt>
                <c:pt idx="595">
                  <c:v>0</c:v>
                </c:pt>
                <c:pt idx="596">
                  <c:v>0</c:v>
                </c:pt>
                <c:pt idx="597">
                  <c:v>0</c:v>
                </c:pt>
                <c:pt idx="598">
                  <c:v>15.8</c:v>
                </c:pt>
                <c:pt idx="599">
                  <c:v>0</c:v>
                </c:pt>
                <c:pt idx="600">
                  <c:v>0</c:v>
                </c:pt>
                <c:pt idx="601">
                  <c:v>18.25</c:v>
                </c:pt>
                <c:pt idx="602">
                  <c:v>0</c:v>
                </c:pt>
                <c:pt idx="603">
                  <c:v>0</c:v>
                </c:pt>
                <c:pt idx="604">
                  <c:v>0</c:v>
                </c:pt>
                <c:pt idx="605">
                  <c:v>15</c:v>
                </c:pt>
                <c:pt idx="606">
                  <c:v>15</c:v>
                </c:pt>
                <c:pt idx="607">
                  <c:v>0</c:v>
                </c:pt>
                <c:pt idx="608">
                  <c:v>0</c:v>
                </c:pt>
                <c:pt idx="609">
                  <c:v>23.6</c:v>
                </c:pt>
                <c:pt idx="610">
                  <c:v>0</c:v>
                </c:pt>
                <c:pt idx="611">
                  <c:v>0</c:v>
                </c:pt>
                <c:pt idx="612">
                  <c:v>0</c:v>
                </c:pt>
                <c:pt idx="613">
                  <c:v>0</c:v>
                </c:pt>
                <c:pt idx="614">
                  <c:v>0</c:v>
                </c:pt>
                <c:pt idx="615">
                  <c:v>0</c:v>
                </c:pt>
                <c:pt idx="616">
                  <c:v>25.8</c:v>
                </c:pt>
                <c:pt idx="617">
                  <c:v>0</c:v>
                </c:pt>
                <c:pt idx="618">
                  <c:v>0</c:v>
                </c:pt>
                <c:pt idx="619">
                  <c:v>0</c:v>
                </c:pt>
                <c:pt idx="620">
                  <c:v>0</c:v>
                </c:pt>
                <c:pt idx="621">
                  <c:v>0</c:v>
                </c:pt>
                <c:pt idx="622">
                  <c:v>0</c:v>
                </c:pt>
                <c:pt idx="623">
                  <c:v>0</c:v>
                </c:pt>
                <c:pt idx="624">
                  <c:v>0</c:v>
                </c:pt>
                <c:pt idx="625">
                  <c:v>0</c:v>
                </c:pt>
                <c:pt idx="626">
                  <c:v>36.666666666666664</c:v>
                </c:pt>
                <c:pt idx="627">
                  <c:v>0</c:v>
                </c:pt>
                <c:pt idx="628">
                  <c:v>0</c:v>
                </c:pt>
                <c:pt idx="629">
                  <c:v>8.3333333333333339</c:v>
                </c:pt>
                <c:pt idx="630">
                  <c:v>0</c:v>
                </c:pt>
                <c:pt idx="631">
                  <c:v>0</c:v>
                </c:pt>
                <c:pt idx="632">
                  <c:v>0</c:v>
                </c:pt>
                <c:pt idx="633">
                  <c:v>12.25</c:v>
                </c:pt>
                <c:pt idx="634">
                  <c:v>0</c:v>
                </c:pt>
                <c:pt idx="635">
                  <c:v>12.25</c:v>
                </c:pt>
                <c:pt idx="636">
                  <c:v>0</c:v>
                </c:pt>
                <c:pt idx="637">
                  <c:v>11.6</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74</c:v>
                </c:pt>
                <c:pt idx="652">
                  <c:v>98.333333333333329</c:v>
                </c:pt>
                <c:pt idx="653">
                  <c:v>98.333333333333329</c:v>
                </c:pt>
                <c:pt idx="654">
                  <c:v>0</c:v>
                </c:pt>
                <c:pt idx="655">
                  <c:v>0</c:v>
                </c:pt>
                <c:pt idx="656">
                  <c:v>75.25</c:v>
                </c:pt>
                <c:pt idx="657">
                  <c:v>0</c:v>
                </c:pt>
                <c:pt idx="658">
                  <c:v>0</c:v>
                </c:pt>
                <c:pt idx="659">
                  <c:v>97.8</c:v>
                </c:pt>
                <c:pt idx="660">
                  <c:v>0</c:v>
                </c:pt>
                <c:pt idx="661">
                  <c:v>0</c:v>
                </c:pt>
                <c:pt idx="662">
                  <c:v>0</c:v>
                </c:pt>
                <c:pt idx="663">
                  <c:v>90.5</c:v>
                </c:pt>
                <c:pt idx="664">
                  <c:v>0</c:v>
                </c:pt>
                <c:pt idx="665">
                  <c:v>94.666666666666671</c:v>
                </c:pt>
                <c:pt idx="666">
                  <c:v>0</c:v>
                </c:pt>
                <c:pt idx="667">
                  <c:v>70.666666666666671</c:v>
                </c:pt>
                <c:pt idx="668">
                  <c:v>70.666666666666671</c:v>
                </c:pt>
                <c:pt idx="669">
                  <c:v>0</c:v>
                </c:pt>
                <c:pt idx="670">
                  <c:v>61</c:v>
                </c:pt>
                <c:pt idx="671">
                  <c:v>61</c:v>
                </c:pt>
                <c:pt idx="672">
                  <c:v>0</c:v>
                </c:pt>
                <c:pt idx="673">
                  <c:v>0</c:v>
                </c:pt>
                <c:pt idx="674">
                  <c:v>0</c:v>
                </c:pt>
                <c:pt idx="675">
                  <c:v>0</c:v>
                </c:pt>
                <c:pt idx="676">
                  <c:v>0</c:v>
                </c:pt>
                <c:pt idx="677">
                  <c:v>0</c:v>
                </c:pt>
                <c:pt idx="678">
                  <c:v>42.285714285714285</c:v>
                </c:pt>
                <c:pt idx="679">
                  <c:v>42.285714285714285</c:v>
                </c:pt>
                <c:pt idx="680">
                  <c:v>33.571428571428569</c:v>
                </c:pt>
                <c:pt idx="681">
                  <c:v>0</c:v>
                </c:pt>
                <c:pt idx="682">
                  <c:v>0</c:v>
                </c:pt>
                <c:pt idx="683">
                  <c:v>41</c:v>
                </c:pt>
                <c:pt idx="684">
                  <c:v>41</c:v>
                </c:pt>
                <c:pt idx="685">
                  <c:v>0</c:v>
                </c:pt>
                <c:pt idx="686">
                  <c:v>0</c:v>
                </c:pt>
                <c:pt idx="687">
                  <c:v>0</c:v>
                </c:pt>
                <c:pt idx="688">
                  <c:v>0</c:v>
                </c:pt>
                <c:pt idx="689">
                  <c:v>0</c:v>
                </c:pt>
                <c:pt idx="690">
                  <c:v>0</c:v>
                </c:pt>
                <c:pt idx="691">
                  <c:v>19.666666666666668</c:v>
                </c:pt>
                <c:pt idx="692">
                  <c:v>0</c:v>
                </c:pt>
                <c:pt idx="693">
                  <c:v>0</c:v>
                </c:pt>
                <c:pt idx="694">
                  <c:v>16</c:v>
                </c:pt>
                <c:pt idx="695">
                  <c:v>0</c:v>
                </c:pt>
                <c:pt idx="696">
                  <c:v>0</c:v>
                </c:pt>
                <c:pt idx="697">
                  <c:v>0</c:v>
                </c:pt>
                <c:pt idx="698">
                  <c:v>4.75</c:v>
                </c:pt>
                <c:pt idx="699">
                  <c:v>4.75</c:v>
                </c:pt>
                <c:pt idx="700">
                  <c:v>0</c:v>
                </c:pt>
                <c:pt idx="701">
                  <c:v>0</c:v>
                </c:pt>
                <c:pt idx="702">
                  <c:v>0</c:v>
                </c:pt>
                <c:pt idx="703">
                  <c:v>64.833333333333329</c:v>
                </c:pt>
                <c:pt idx="704">
                  <c:v>64.833333333333329</c:v>
                </c:pt>
                <c:pt idx="705">
                  <c:v>0</c:v>
                </c:pt>
                <c:pt idx="706">
                  <c:v>0</c:v>
                </c:pt>
                <c:pt idx="707">
                  <c:v>0</c:v>
                </c:pt>
                <c:pt idx="708">
                  <c:v>0</c:v>
                </c:pt>
                <c:pt idx="709">
                  <c:v>89.857142857142861</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191</c:v>
                </c:pt>
                <c:pt idx="724">
                  <c:v>0</c:v>
                </c:pt>
                <c:pt idx="725">
                  <c:v>0</c:v>
                </c:pt>
                <c:pt idx="726">
                  <c:v>0</c:v>
                </c:pt>
                <c:pt idx="727">
                  <c:v>0</c:v>
                </c:pt>
                <c:pt idx="728">
                  <c:v>0</c:v>
                </c:pt>
                <c:pt idx="729">
                  <c:v>0</c:v>
                </c:pt>
                <c:pt idx="730">
                  <c:v>0</c:v>
                </c:pt>
                <c:pt idx="731">
                  <c:v>0</c:v>
                </c:pt>
                <c:pt idx="732">
                  <c:v>0</c:v>
                </c:pt>
                <c:pt idx="733">
                  <c:v>0</c:v>
                </c:pt>
                <c:pt idx="734">
                  <c:v>0</c:v>
                </c:pt>
                <c:pt idx="735">
                  <c:v>8</c:v>
                </c:pt>
                <c:pt idx="736">
                  <c:v>0</c:v>
                </c:pt>
                <c:pt idx="737">
                  <c:v>0</c:v>
                </c:pt>
                <c:pt idx="738">
                  <c:v>4.5</c:v>
                </c:pt>
                <c:pt idx="739">
                  <c:v>0</c:v>
                </c:pt>
                <c:pt idx="740">
                  <c:v>0</c:v>
                </c:pt>
                <c:pt idx="741">
                  <c:v>0</c:v>
                </c:pt>
                <c:pt idx="742">
                  <c:v>0</c:v>
                </c:pt>
                <c:pt idx="743">
                  <c:v>0</c:v>
                </c:pt>
                <c:pt idx="744">
                  <c:v>12.75</c:v>
                </c:pt>
                <c:pt idx="745">
                  <c:v>12.75</c:v>
                </c:pt>
                <c:pt idx="746">
                  <c:v>0</c:v>
                </c:pt>
                <c:pt idx="747">
                  <c:v>0</c:v>
                </c:pt>
                <c:pt idx="748">
                  <c:v>0</c:v>
                </c:pt>
                <c:pt idx="749">
                  <c:v>0</c:v>
                </c:pt>
                <c:pt idx="750">
                  <c:v>20</c:v>
                </c:pt>
                <c:pt idx="751">
                  <c:v>0</c:v>
                </c:pt>
                <c:pt idx="752">
                  <c:v>0</c:v>
                </c:pt>
                <c:pt idx="753">
                  <c:v>29.5</c:v>
                </c:pt>
                <c:pt idx="754">
                  <c:v>0</c:v>
                </c:pt>
                <c:pt idx="755">
                  <c:v>39.799999999999997</c:v>
                </c:pt>
                <c:pt idx="756">
                  <c:v>0</c:v>
                </c:pt>
                <c:pt idx="757">
                  <c:v>0</c:v>
                </c:pt>
                <c:pt idx="758">
                  <c:v>0</c:v>
                </c:pt>
                <c:pt idx="759">
                  <c:v>44.714285714285715</c:v>
                </c:pt>
                <c:pt idx="760">
                  <c:v>44.714285714285715</c:v>
                </c:pt>
                <c:pt idx="761">
                  <c:v>0</c:v>
                </c:pt>
                <c:pt idx="762">
                  <c:v>0</c:v>
                </c:pt>
                <c:pt idx="763">
                  <c:v>0</c:v>
                </c:pt>
                <c:pt idx="764">
                  <c:v>0</c:v>
                </c:pt>
                <c:pt idx="765">
                  <c:v>0</c:v>
                </c:pt>
                <c:pt idx="766">
                  <c:v>0</c:v>
                </c:pt>
                <c:pt idx="767">
                  <c:v>0</c:v>
                </c:pt>
                <c:pt idx="768">
                  <c:v>0</c:v>
                </c:pt>
                <c:pt idx="769">
                  <c:v>0</c:v>
                </c:pt>
                <c:pt idx="770">
                  <c:v>0</c:v>
                </c:pt>
                <c:pt idx="771">
                  <c:v>0</c:v>
                </c:pt>
                <c:pt idx="772">
                  <c:v>53.25</c:v>
                </c:pt>
                <c:pt idx="773">
                  <c:v>0</c:v>
                </c:pt>
                <c:pt idx="774">
                  <c:v>0</c:v>
                </c:pt>
                <c:pt idx="775">
                  <c:v>0</c:v>
                </c:pt>
                <c:pt idx="776">
                  <c:v>0</c:v>
                </c:pt>
                <c:pt idx="777">
                  <c:v>12.5</c:v>
                </c:pt>
                <c:pt idx="778">
                  <c:v>0</c:v>
                </c:pt>
                <c:pt idx="779">
                  <c:v>16</c:v>
                </c:pt>
                <c:pt idx="780">
                  <c:v>0</c:v>
                </c:pt>
                <c:pt idx="781">
                  <c:v>0</c:v>
                </c:pt>
                <c:pt idx="782">
                  <c:v>0</c:v>
                </c:pt>
                <c:pt idx="783">
                  <c:v>12.333333333333334</c:v>
                </c:pt>
                <c:pt idx="784">
                  <c:v>0</c:v>
                </c:pt>
                <c:pt idx="785">
                  <c:v>0</c:v>
                </c:pt>
                <c:pt idx="786">
                  <c:v>0</c:v>
                </c:pt>
                <c:pt idx="787">
                  <c:v>0</c:v>
                </c:pt>
                <c:pt idx="788">
                  <c:v>0</c:v>
                </c:pt>
                <c:pt idx="789">
                  <c:v>0</c:v>
                </c:pt>
                <c:pt idx="790">
                  <c:v>0</c:v>
                </c:pt>
                <c:pt idx="791">
                  <c:v>0</c:v>
                </c:pt>
                <c:pt idx="792">
                  <c:v>0</c:v>
                </c:pt>
                <c:pt idx="793">
                  <c:v>17.25</c:v>
                </c:pt>
                <c:pt idx="794">
                  <c:v>17.25</c:v>
                </c:pt>
                <c:pt idx="795">
                  <c:v>17.25</c:v>
                </c:pt>
                <c:pt idx="796">
                  <c:v>0</c:v>
                </c:pt>
                <c:pt idx="797">
                  <c:v>0</c:v>
                </c:pt>
                <c:pt idx="798">
                  <c:v>0</c:v>
                </c:pt>
                <c:pt idx="799">
                  <c:v>0</c:v>
                </c:pt>
                <c:pt idx="800">
                  <c:v>0</c:v>
                </c:pt>
                <c:pt idx="801">
                  <c:v>0</c:v>
                </c:pt>
                <c:pt idx="802">
                  <c:v>0</c:v>
                </c:pt>
                <c:pt idx="803">
                  <c:v>0</c:v>
                </c:pt>
                <c:pt idx="804">
                  <c:v>0</c:v>
                </c:pt>
                <c:pt idx="805">
                  <c:v>0</c:v>
                </c:pt>
                <c:pt idx="806">
                  <c:v>17.75</c:v>
                </c:pt>
                <c:pt idx="807">
                  <c:v>24</c:v>
                </c:pt>
                <c:pt idx="808">
                  <c:v>0</c:v>
                </c:pt>
                <c:pt idx="809">
                  <c:v>0</c:v>
                </c:pt>
                <c:pt idx="810">
                  <c:v>0</c:v>
                </c:pt>
                <c:pt idx="811">
                  <c:v>32.5</c:v>
                </c:pt>
                <c:pt idx="812">
                  <c:v>0</c:v>
                </c:pt>
                <c:pt idx="813">
                  <c:v>0</c:v>
                </c:pt>
                <c:pt idx="814">
                  <c:v>0</c:v>
                </c:pt>
                <c:pt idx="815">
                  <c:v>0</c:v>
                </c:pt>
                <c:pt idx="816">
                  <c:v>0</c:v>
                </c:pt>
                <c:pt idx="817">
                  <c:v>0</c:v>
                </c:pt>
                <c:pt idx="818">
                  <c:v>34</c:v>
                </c:pt>
                <c:pt idx="819">
                  <c:v>36.4</c:v>
                </c:pt>
                <c:pt idx="820">
                  <c:v>30.833333333333332</c:v>
                </c:pt>
                <c:pt idx="821">
                  <c:v>0</c:v>
                </c:pt>
                <c:pt idx="822">
                  <c:v>0</c:v>
                </c:pt>
                <c:pt idx="823">
                  <c:v>25.571428571428573</c:v>
                </c:pt>
                <c:pt idx="824">
                  <c:v>25.571428571428573</c:v>
                </c:pt>
                <c:pt idx="825">
                  <c:v>0</c:v>
                </c:pt>
                <c:pt idx="826">
                  <c:v>0</c:v>
                </c:pt>
                <c:pt idx="827">
                  <c:v>0</c:v>
                </c:pt>
                <c:pt idx="828">
                  <c:v>0</c:v>
                </c:pt>
                <c:pt idx="829">
                  <c:v>0</c:v>
                </c:pt>
                <c:pt idx="830">
                  <c:v>0</c:v>
                </c:pt>
                <c:pt idx="831">
                  <c:v>0</c:v>
                </c:pt>
                <c:pt idx="832">
                  <c:v>0</c:v>
                </c:pt>
                <c:pt idx="833">
                  <c:v>0</c:v>
                </c:pt>
                <c:pt idx="834">
                  <c:v>9.8333333333333339</c:v>
                </c:pt>
                <c:pt idx="835">
                  <c:v>0</c:v>
                </c:pt>
                <c:pt idx="836">
                  <c:v>18.2</c:v>
                </c:pt>
                <c:pt idx="837">
                  <c:v>0</c:v>
                </c:pt>
                <c:pt idx="838">
                  <c:v>0</c:v>
                </c:pt>
                <c:pt idx="839">
                  <c:v>0</c:v>
                </c:pt>
                <c:pt idx="840">
                  <c:v>0</c:v>
                </c:pt>
                <c:pt idx="841">
                  <c:v>0</c:v>
                </c:pt>
                <c:pt idx="842">
                  <c:v>0</c:v>
                </c:pt>
                <c:pt idx="843">
                  <c:v>0</c:v>
                </c:pt>
                <c:pt idx="844">
                  <c:v>0</c:v>
                </c:pt>
                <c:pt idx="845">
                  <c:v>0</c:v>
                </c:pt>
                <c:pt idx="846">
                  <c:v>0</c:v>
                </c:pt>
                <c:pt idx="847">
                  <c:v>0</c:v>
                </c:pt>
                <c:pt idx="848">
                  <c:v>54.25</c:v>
                </c:pt>
                <c:pt idx="849">
                  <c:v>54.25</c:v>
                </c:pt>
                <c:pt idx="850">
                  <c:v>0</c:v>
                </c:pt>
                <c:pt idx="851">
                  <c:v>44</c:v>
                </c:pt>
                <c:pt idx="852">
                  <c:v>0</c:v>
                </c:pt>
                <c:pt idx="853">
                  <c:v>0</c:v>
                </c:pt>
                <c:pt idx="854">
                  <c:v>0</c:v>
                </c:pt>
                <c:pt idx="855">
                  <c:v>0</c:v>
                </c:pt>
                <c:pt idx="856">
                  <c:v>0</c:v>
                </c:pt>
                <c:pt idx="857">
                  <c:v>46</c:v>
                </c:pt>
                <c:pt idx="858">
                  <c:v>0</c:v>
                </c:pt>
                <c:pt idx="859">
                  <c:v>46</c:v>
                </c:pt>
                <c:pt idx="860">
                  <c:v>0</c:v>
                </c:pt>
                <c:pt idx="861">
                  <c:v>0</c:v>
                </c:pt>
                <c:pt idx="862">
                  <c:v>0</c:v>
                </c:pt>
                <c:pt idx="863">
                  <c:v>0</c:v>
                </c:pt>
                <c:pt idx="864">
                  <c:v>0</c:v>
                </c:pt>
                <c:pt idx="865">
                  <c:v>32.833333333333336</c:v>
                </c:pt>
                <c:pt idx="866">
                  <c:v>0</c:v>
                </c:pt>
                <c:pt idx="867">
                  <c:v>0</c:v>
                </c:pt>
                <c:pt idx="868">
                  <c:v>28.428571428571427</c:v>
                </c:pt>
                <c:pt idx="869">
                  <c:v>0</c:v>
                </c:pt>
                <c:pt idx="870">
                  <c:v>20</c:v>
                </c:pt>
                <c:pt idx="871">
                  <c:v>0</c:v>
                </c:pt>
                <c:pt idx="872">
                  <c:v>0</c:v>
                </c:pt>
                <c:pt idx="873">
                  <c:v>0</c:v>
                </c:pt>
                <c:pt idx="874">
                  <c:v>0</c:v>
                </c:pt>
                <c:pt idx="875">
                  <c:v>34.5</c:v>
                </c:pt>
                <c:pt idx="876">
                  <c:v>0</c:v>
                </c:pt>
                <c:pt idx="877">
                  <c:v>37.375</c:v>
                </c:pt>
                <c:pt idx="878">
                  <c:v>37.375</c:v>
                </c:pt>
                <c:pt idx="879">
                  <c:v>33.625</c:v>
                </c:pt>
                <c:pt idx="880">
                  <c:v>33.625</c:v>
                </c:pt>
                <c:pt idx="881">
                  <c:v>0</c:v>
                </c:pt>
                <c:pt idx="882">
                  <c:v>33</c:v>
                </c:pt>
                <c:pt idx="883">
                  <c:v>0</c:v>
                </c:pt>
                <c:pt idx="884">
                  <c:v>0</c:v>
                </c:pt>
                <c:pt idx="885">
                  <c:v>0</c:v>
                </c:pt>
                <c:pt idx="886">
                  <c:v>34.666666666666664</c:v>
                </c:pt>
                <c:pt idx="887">
                  <c:v>0</c:v>
                </c:pt>
                <c:pt idx="888">
                  <c:v>0</c:v>
                </c:pt>
                <c:pt idx="889">
                  <c:v>0</c:v>
                </c:pt>
                <c:pt idx="890">
                  <c:v>0</c:v>
                </c:pt>
                <c:pt idx="891">
                  <c:v>0</c:v>
                </c:pt>
                <c:pt idx="892">
                  <c:v>0</c:v>
                </c:pt>
                <c:pt idx="893">
                  <c:v>21.75</c:v>
                </c:pt>
                <c:pt idx="894">
                  <c:v>21.75</c:v>
                </c:pt>
                <c:pt idx="895">
                  <c:v>0</c:v>
                </c:pt>
                <c:pt idx="896">
                  <c:v>0</c:v>
                </c:pt>
                <c:pt idx="897">
                  <c:v>0</c:v>
                </c:pt>
                <c:pt idx="898">
                  <c:v>0</c:v>
                </c:pt>
                <c:pt idx="899">
                  <c:v>0</c:v>
                </c:pt>
                <c:pt idx="900">
                  <c:v>8.5</c:v>
                </c:pt>
                <c:pt idx="901">
                  <c:v>6.1428571428571432</c:v>
                </c:pt>
                <c:pt idx="902">
                  <c:v>6.1428571428571432</c:v>
                </c:pt>
                <c:pt idx="903">
                  <c:v>6.1428571428571432</c:v>
                </c:pt>
                <c:pt idx="904">
                  <c:v>6.1428571428571432</c:v>
                </c:pt>
                <c:pt idx="905">
                  <c:v>0</c:v>
                </c:pt>
                <c:pt idx="906">
                  <c:v>0</c:v>
                </c:pt>
                <c:pt idx="907">
                  <c:v>11.625</c:v>
                </c:pt>
                <c:pt idx="908">
                  <c:v>0</c:v>
                </c:pt>
                <c:pt idx="909">
                  <c:v>0</c:v>
                </c:pt>
                <c:pt idx="910">
                  <c:v>0</c:v>
                </c:pt>
                <c:pt idx="911">
                  <c:v>0</c:v>
                </c:pt>
                <c:pt idx="912">
                  <c:v>16</c:v>
                </c:pt>
                <c:pt idx="913">
                  <c:v>0</c:v>
                </c:pt>
                <c:pt idx="914">
                  <c:v>15.125</c:v>
                </c:pt>
                <c:pt idx="915">
                  <c:v>0</c:v>
                </c:pt>
                <c:pt idx="916">
                  <c:v>0</c:v>
                </c:pt>
                <c:pt idx="917">
                  <c:v>0</c:v>
                </c:pt>
                <c:pt idx="918">
                  <c:v>52.777777777777779</c:v>
                </c:pt>
                <c:pt idx="919">
                  <c:v>0</c:v>
                </c:pt>
                <c:pt idx="920">
                  <c:v>53.222222222222221</c:v>
                </c:pt>
                <c:pt idx="921">
                  <c:v>0</c:v>
                </c:pt>
                <c:pt idx="922">
                  <c:v>0</c:v>
                </c:pt>
                <c:pt idx="923">
                  <c:v>77.714285714285708</c:v>
                </c:pt>
                <c:pt idx="924">
                  <c:v>77.714285714285708</c:v>
                </c:pt>
                <c:pt idx="925">
                  <c:v>0</c:v>
                </c:pt>
                <c:pt idx="926">
                  <c:v>0</c:v>
                </c:pt>
                <c:pt idx="927">
                  <c:v>0</c:v>
                </c:pt>
                <c:pt idx="928">
                  <c:v>0</c:v>
                </c:pt>
                <c:pt idx="929">
                  <c:v>0</c:v>
                </c:pt>
                <c:pt idx="930">
                  <c:v>104.71428571428571</c:v>
                </c:pt>
                <c:pt idx="931">
                  <c:v>104.71428571428571</c:v>
                </c:pt>
                <c:pt idx="932">
                  <c:v>104.71428571428571</c:v>
                </c:pt>
                <c:pt idx="933">
                  <c:v>0</c:v>
                </c:pt>
                <c:pt idx="934">
                  <c:v>0</c:v>
                </c:pt>
                <c:pt idx="935">
                  <c:v>0</c:v>
                </c:pt>
                <c:pt idx="936">
                  <c:v>0</c:v>
                </c:pt>
                <c:pt idx="937">
                  <c:v>0</c:v>
                </c:pt>
                <c:pt idx="938">
                  <c:v>62.333333333333336</c:v>
                </c:pt>
                <c:pt idx="939">
                  <c:v>0</c:v>
                </c:pt>
                <c:pt idx="940">
                  <c:v>57</c:v>
                </c:pt>
                <c:pt idx="941">
                  <c:v>0</c:v>
                </c:pt>
                <c:pt idx="942">
                  <c:v>0</c:v>
                </c:pt>
                <c:pt idx="943">
                  <c:v>0</c:v>
                </c:pt>
                <c:pt idx="944">
                  <c:v>51.5</c:v>
                </c:pt>
                <c:pt idx="945">
                  <c:v>0</c:v>
                </c:pt>
                <c:pt idx="946">
                  <c:v>0</c:v>
                </c:pt>
                <c:pt idx="947">
                  <c:v>0</c:v>
                </c:pt>
                <c:pt idx="948">
                  <c:v>0</c:v>
                </c:pt>
                <c:pt idx="949">
                  <c:v>0</c:v>
                </c:pt>
                <c:pt idx="950">
                  <c:v>0</c:v>
                </c:pt>
                <c:pt idx="951">
                  <c:v>17.75</c:v>
                </c:pt>
                <c:pt idx="952">
                  <c:v>0</c:v>
                </c:pt>
                <c:pt idx="953">
                  <c:v>0</c:v>
                </c:pt>
                <c:pt idx="954">
                  <c:v>0</c:v>
                </c:pt>
                <c:pt idx="955">
                  <c:v>0</c:v>
                </c:pt>
                <c:pt idx="956">
                  <c:v>0</c:v>
                </c:pt>
                <c:pt idx="957">
                  <c:v>0</c:v>
                </c:pt>
                <c:pt idx="958">
                  <c:v>0</c:v>
                </c:pt>
                <c:pt idx="959">
                  <c:v>0</c:v>
                </c:pt>
                <c:pt idx="960">
                  <c:v>0</c:v>
                </c:pt>
                <c:pt idx="961">
                  <c:v>21.333333333333332</c:v>
                </c:pt>
                <c:pt idx="962">
                  <c:v>0</c:v>
                </c:pt>
                <c:pt idx="963">
                  <c:v>16.333333333333332</c:v>
                </c:pt>
                <c:pt idx="964">
                  <c:v>13.5</c:v>
                </c:pt>
                <c:pt idx="965">
                  <c:v>11.8</c:v>
                </c:pt>
                <c:pt idx="966">
                  <c:v>0</c:v>
                </c:pt>
                <c:pt idx="967">
                  <c:v>0</c:v>
                </c:pt>
                <c:pt idx="968">
                  <c:v>5.2</c:v>
                </c:pt>
                <c:pt idx="969">
                  <c:v>0</c:v>
                </c:pt>
                <c:pt idx="970">
                  <c:v>0</c:v>
                </c:pt>
                <c:pt idx="971">
                  <c:v>0</c:v>
                </c:pt>
                <c:pt idx="972">
                  <c:v>8.3333333333333339</c:v>
                </c:pt>
                <c:pt idx="973">
                  <c:v>0</c:v>
                </c:pt>
                <c:pt idx="974">
                  <c:v>22.166666666666668</c:v>
                </c:pt>
                <c:pt idx="975">
                  <c:v>22.166666666666668</c:v>
                </c:pt>
                <c:pt idx="976">
                  <c:v>0</c:v>
                </c:pt>
                <c:pt idx="977">
                  <c:v>0</c:v>
                </c:pt>
                <c:pt idx="978">
                  <c:v>30.571428571428573</c:v>
                </c:pt>
                <c:pt idx="979">
                  <c:v>30.571428571428573</c:v>
                </c:pt>
                <c:pt idx="980">
                  <c:v>0</c:v>
                </c:pt>
                <c:pt idx="981">
                  <c:v>0</c:v>
                </c:pt>
                <c:pt idx="982">
                  <c:v>0</c:v>
                </c:pt>
                <c:pt idx="983">
                  <c:v>0</c:v>
                </c:pt>
                <c:pt idx="984">
                  <c:v>0</c:v>
                </c:pt>
                <c:pt idx="985">
                  <c:v>0</c:v>
                </c:pt>
                <c:pt idx="986">
                  <c:v>0</c:v>
                </c:pt>
                <c:pt idx="987">
                  <c:v>0</c:v>
                </c:pt>
                <c:pt idx="988">
                  <c:v>0</c:v>
                </c:pt>
                <c:pt idx="989">
                  <c:v>0</c:v>
                </c:pt>
                <c:pt idx="990">
                  <c:v>0</c:v>
                </c:pt>
                <c:pt idx="991">
                  <c:v>34.166666666666664</c:v>
                </c:pt>
                <c:pt idx="992">
                  <c:v>0</c:v>
                </c:pt>
                <c:pt idx="993">
                  <c:v>34.166666666666664</c:v>
                </c:pt>
                <c:pt idx="994">
                  <c:v>0</c:v>
                </c:pt>
                <c:pt idx="995">
                  <c:v>0</c:v>
                </c:pt>
                <c:pt idx="996">
                  <c:v>38.571428571428569</c:v>
                </c:pt>
                <c:pt idx="997">
                  <c:v>0</c:v>
                </c:pt>
                <c:pt idx="998">
                  <c:v>31</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40.666666666666664</c:v>
                </c:pt>
                <c:pt idx="1015">
                  <c:v>0</c:v>
                </c:pt>
                <c:pt idx="1016">
                  <c:v>0</c:v>
                </c:pt>
                <c:pt idx="1017">
                  <c:v>0</c:v>
                </c:pt>
                <c:pt idx="1018">
                  <c:v>0</c:v>
                </c:pt>
                <c:pt idx="1019">
                  <c:v>0</c:v>
                </c:pt>
                <c:pt idx="1020">
                  <c:v>23</c:v>
                </c:pt>
                <c:pt idx="1021">
                  <c:v>16</c:v>
                </c:pt>
                <c:pt idx="1022">
                  <c:v>0</c:v>
                </c:pt>
                <c:pt idx="1023">
                  <c:v>0</c:v>
                </c:pt>
                <c:pt idx="1024">
                  <c:v>16.5</c:v>
                </c:pt>
                <c:pt idx="1025">
                  <c:v>0</c:v>
                </c:pt>
                <c:pt idx="1026">
                  <c:v>0</c:v>
                </c:pt>
                <c:pt idx="1027">
                  <c:v>0</c:v>
                </c:pt>
                <c:pt idx="1028">
                  <c:v>0</c:v>
                </c:pt>
                <c:pt idx="1029">
                  <c:v>9.3333333333333339</c:v>
                </c:pt>
                <c:pt idx="1030">
                  <c:v>9.3333333333333339</c:v>
                </c:pt>
                <c:pt idx="1031">
                  <c:v>0</c:v>
                </c:pt>
                <c:pt idx="1032">
                  <c:v>5</c:v>
                </c:pt>
                <c:pt idx="1033">
                  <c:v>17.25</c:v>
                </c:pt>
                <c:pt idx="1034">
                  <c:v>0</c:v>
                </c:pt>
                <c:pt idx="1035">
                  <c:v>0</c:v>
                </c:pt>
                <c:pt idx="1036">
                  <c:v>0</c:v>
                </c:pt>
                <c:pt idx="1037">
                  <c:v>26.6</c:v>
                </c:pt>
                <c:pt idx="1038">
                  <c:v>0</c:v>
                </c:pt>
                <c:pt idx="1039">
                  <c:v>0</c:v>
                </c:pt>
                <c:pt idx="1040">
                  <c:v>0</c:v>
                </c:pt>
                <c:pt idx="1041">
                  <c:v>0</c:v>
                </c:pt>
                <c:pt idx="1042">
                  <c:v>0</c:v>
                </c:pt>
                <c:pt idx="1043">
                  <c:v>0</c:v>
                </c:pt>
                <c:pt idx="1044">
                  <c:v>0</c:v>
                </c:pt>
                <c:pt idx="1045">
                  <c:v>0</c:v>
                </c:pt>
                <c:pt idx="1046">
                  <c:v>0</c:v>
                </c:pt>
                <c:pt idx="1047">
                  <c:v>36.5</c:v>
                </c:pt>
                <c:pt idx="1048">
                  <c:v>36.5</c:v>
                </c:pt>
                <c:pt idx="1049">
                  <c:v>0</c:v>
                </c:pt>
                <c:pt idx="1050">
                  <c:v>0</c:v>
                </c:pt>
                <c:pt idx="1051">
                  <c:v>0</c:v>
                </c:pt>
                <c:pt idx="1052">
                  <c:v>0</c:v>
                </c:pt>
                <c:pt idx="1053">
                  <c:v>23.75</c:v>
                </c:pt>
                <c:pt idx="1054">
                  <c:v>0</c:v>
                </c:pt>
                <c:pt idx="1055">
                  <c:v>0</c:v>
                </c:pt>
                <c:pt idx="1056">
                  <c:v>28</c:v>
                </c:pt>
                <c:pt idx="1057">
                  <c:v>0</c:v>
                </c:pt>
                <c:pt idx="1058">
                  <c:v>23.6</c:v>
                </c:pt>
                <c:pt idx="1059">
                  <c:v>0</c:v>
                </c:pt>
                <c:pt idx="1060">
                  <c:v>20</c:v>
                </c:pt>
                <c:pt idx="1061">
                  <c:v>0</c:v>
                </c:pt>
                <c:pt idx="1062">
                  <c:v>0</c:v>
                </c:pt>
                <c:pt idx="1063">
                  <c:v>0</c:v>
                </c:pt>
                <c:pt idx="1064">
                  <c:v>0</c:v>
                </c:pt>
                <c:pt idx="1065">
                  <c:v>29.25</c:v>
                </c:pt>
                <c:pt idx="1066">
                  <c:v>0</c:v>
                </c:pt>
                <c:pt idx="1067">
                  <c:v>10</c:v>
                </c:pt>
                <c:pt idx="1068">
                  <c:v>10</c:v>
                </c:pt>
                <c:pt idx="1069">
                  <c:v>0</c:v>
                </c:pt>
                <c:pt idx="1070">
                  <c:v>0</c:v>
                </c:pt>
                <c:pt idx="1071">
                  <c:v>27.8</c:v>
                </c:pt>
                <c:pt idx="1072">
                  <c:v>27.8</c:v>
                </c:pt>
                <c:pt idx="1073">
                  <c:v>0</c:v>
                </c:pt>
                <c:pt idx="1074">
                  <c:v>33.833333333333336</c:v>
                </c:pt>
                <c:pt idx="1075">
                  <c:v>0</c:v>
                </c:pt>
                <c:pt idx="1076">
                  <c:v>32.875</c:v>
                </c:pt>
                <c:pt idx="1077">
                  <c:v>32.875</c:v>
                </c:pt>
                <c:pt idx="1078">
                  <c:v>32.875</c:v>
                </c:pt>
                <c:pt idx="1079">
                  <c:v>0</c:v>
                </c:pt>
                <c:pt idx="1080">
                  <c:v>0</c:v>
                </c:pt>
                <c:pt idx="1081">
                  <c:v>0</c:v>
                </c:pt>
                <c:pt idx="1082">
                  <c:v>0</c:v>
                </c:pt>
                <c:pt idx="1083">
                  <c:v>0</c:v>
                </c:pt>
                <c:pt idx="1084">
                  <c:v>0</c:v>
                </c:pt>
                <c:pt idx="1085">
                  <c:v>0</c:v>
                </c:pt>
                <c:pt idx="1086">
                  <c:v>0</c:v>
                </c:pt>
                <c:pt idx="1087">
                  <c:v>0</c:v>
                </c:pt>
                <c:pt idx="1088">
                  <c:v>22.25</c:v>
                </c:pt>
                <c:pt idx="1089">
                  <c:v>32</c:v>
                </c:pt>
                <c:pt idx="1090">
                  <c:v>0</c:v>
                </c:pt>
                <c:pt idx="1091">
                  <c:v>0</c:v>
                </c:pt>
                <c:pt idx="1092">
                  <c:v>0</c:v>
                </c:pt>
                <c:pt idx="1093">
                  <c:v>0</c:v>
                </c:pt>
                <c:pt idx="1094">
                  <c:v>0</c:v>
                </c:pt>
                <c:pt idx="1095">
                  <c:v>0</c:v>
                </c:pt>
                <c:pt idx="1096">
                  <c:v>0</c:v>
                </c:pt>
                <c:pt idx="1097">
                  <c:v>0</c:v>
                </c:pt>
                <c:pt idx="1098">
                  <c:v>0</c:v>
                </c:pt>
                <c:pt idx="1099">
                  <c:v>0</c:v>
                </c:pt>
                <c:pt idx="1100">
                  <c:v>38</c:v>
                </c:pt>
                <c:pt idx="1101">
                  <c:v>0</c:v>
                </c:pt>
                <c:pt idx="1102">
                  <c:v>0</c:v>
                </c:pt>
                <c:pt idx="1103">
                  <c:v>0</c:v>
                </c:pt>
                <c:pt idx="1104">
                  <c:v>0</c:v>
                </c:pt>
                <c:pt idx="1105">
                  <c:v>0</c:v>
                </c:pt>
                <c:pt idx="1106">
                  <c:v>0</c:v>
                </c:pt>
                <c:pt idx="1107">
                  <c:v>39.333333333333336</c:v>
                </c:pt>
                <c:pt idx="1108">
                  <c:v>39.666666666666664</c:v>
                </c:pt>
                <c:pt idx="1109">
                  <c:v>0</c:v>
                </c:pt>
                <c:pt idx="1110">
                  <c:v>0</c:v>
                </c:pt>
                <c:pt idx="1111">
                  <c:v>0</c:v>
                </c:pt>
                <c:pt idx="1112">
                  <c:v>0</c:v>
                </c:pt>
                <c:pt idx="1113">
                  <c:v>44.75</c:v>
                </c:pt>
                <c:pt idx="1114">
                  <c:v>44.75</c:v>
                </c:pt>
                <c:pt idx="1115">
                  <c:v>0</c:v>
                </c:pt>
                <c:pt idx="1116">
                  <c:v>0</c:v>
                </c:pt>
                <c:pt idx="1117">
                  <c:v>0</c:v>
                </c:pt>
                <c:pt idx="1118">
                  <c:v>0</c:v>
                </c:pt>
                <c:pt idx="1119">
                  <c:v>58.666666666666664</c:v>
                </c:pt>
                <c:pt idx="1120">
                  <c:v>58.666666666666664</c:v>
                </c:pt>
                <c:pt idx="1121">
                  <c:v>0</c:v>
                </c:pt>
                <c:pt idx="1122">
                  <c:v>0</c:v>
                </c:pt>
                <c:pt idx="1123">
                  <c:v>0</c:v>
                </c:pt>
                <c:pt idx="1124">
                  <c:v>0</c:v>
                </c:pt>
                <c:pt idx="1125">
                  <c:v>56.4</c:v>
                </c:pt>
                <c:pt idx="1126">
                  <c:v>50.5</c:v>
                </c:pt>
                <c:pt idx="1127">
                  <c:v>50.5</c:v>
                </c:pt>
                <c:pt idx="1128">
                  <c:v>0</c:v>
                </c:pt>
                <c:pt idx="1129">
                  <c:v>50.5</c:v>
                </c:pt>
                <c:pt idx="1130">
                  <c:v>0</c:v>
                </c:pt>
                <c:pt idx="1131">
                  <c:v>0</c:v>
                </c:pt>
                <c:pt idx="1132">
                  <c:v>0</c:v>
                </c:pt>
                <c:pt idx="1133">
                  <c:v>0</c:v>
                </c:pt>
                <c:pt idx="1134">
                  <c:v>0</c:v>
                </c:pt>
                <c:pt idx="1135">
                  <c:v>0</c:v>
                </c:pt>
                <c:pt idx="1136">
                  <c:v>0</c:v>
                </c:pt>
                <c:pt idx="1137">
                  <c:v>27.6</c:v>
                </c:pt>
                <c:pt idx="1138">
                  <c:v>0</c:v>
                </c:pt>
                <c:pt idx="1139">
                  <c:v>0</c:v>
                </c:pt>
                <c:pt idx="1140">
                  <c:v>0</c:v>
                </c:pt>
                <c:pt idx="1141">
                  <c:v>0</c:v>
                </c:pt>
                <c:pt idx="1142">
                  <c:v>0</c:v>
                </c:pt>
                <c:pt idx="1143">
                  <c:v>0</c:v>
                </c:pt>
                <c:pt idx="1144">
                  <c:v>0</c:v>
                </c:pt>
                <c:pt idx="1145">
                  <c:v>0</c:v>
                </c:pt>
                <c:pt idx="1146">
                  <c:v>0</c:v>
                </c:pt>
                <c:pt idx="1147">
                  <c:v>0</c:v>
                </c:pt>
                <c:pt idx="1148">
                  <c:v>0</c:v>
                </c:pt>
                <c:pt idx="1149">
                  <c:v>6.5</c:v>
                </c:pt>
                <c:pt idx="1150">
                  <c:v>6.666666666666667</c:v>
                </c:pt>
                <c:pt idx="1151">
                  <c:v>0</c:v>
                </c:pt>
                <c:pt idx="1152">
                  <c:v>0</c:v>
                </c:pt>
                <c:pt idx="1153">
                  <c:v>0</c:v>
                </c:pt>
                <c:pt idx="1154">
                  <c:v>0</c:v>
                </c:pt>
                <c:pt idx="1155">
                  <c:v>6</c:v>
                </c:pt>
                <c:pt idx="1156">
                  <c:v>26</c:v>
                </c:pt>
                <c:pt idx="1157">
                  <c:v>26</c:v>
                </c:pt>
                <c:pt idx="1158">
                  <c:v>0</c:v>
                </c:pt>
                <c:pt idx="1159">
                  <c:v>0</c:v>
                </c:pt>
                <c:pt idx="1160">
                  <c:v>0</c:v>
                </c:pt>
                <c:pt idx="1161">
                  <c:v>0</c:v>
                </c:pt>
                <c:pt idx="1162">
                  <c:v>0</c:v>
                </c:pt>
                <c:pt idx="1163">
                  <c:v>35</c:v>
                </c:pt>
                <c:pt idx="1164">
                  <c:v>0</c:v>
                </c:pt>
                <c:pt idx="1165">
                  <c:v>0</c:v>
                </c:pt>
                <c:pt idx="1166">
                  <c:v>29.6</c:v>
                </c:pt>
                <c:pt idx="1167">
                  <c:v>0</c:v>
                </c:pt>
                <c:pt idx="1168">
                  <c:v>0</c:v>
                </c:pt>
                <c:pt idx="1169">
                  <c:v>0</c:v>
                </c:pt>
                <c:pt idx="1170">
                  <c:v>29.5</c:v>
                </c:pt>
                <c:pt idx="1171">
                  <c:v>44.714285714285715</c:v>
                </c:pt>
                <c:pt idx="1172">
                  <c:v>44.714285714285715</c:v>
                </c:pt>
                <c:pt idx="1173">
                  <c:v>0</c:v>
                </c:pt>
                <c:pt idx="1174">
                  <c:v>0</c:v>
                </c:pt>
                <c:pt idx="1175">
                  <c:v>43.285714285714285</c:v>
                </c:pt>
                <c:pt idx="1176">
                  <c:v>0</c:v>
                </c:pt>
                <c:pt idx="1177">
                  <c:v>43.285714285714285</c:v>
                </c:pt>
                <c:pt idx="1178">
                  <c:v>38.5</c:v>
                </c:pt>
                <c:pt idx="1179">
                  <c:v>0</c:v>
                </c:pt>
                <c:pt idx="1180">
                  <c:v>0</c:v>
                </c:pt>
                <c:pt idx="1181">
                  <c:v>0</c:v>
                </c:pt>
                <c:pt idx="1182">
                  <c:v>0</c:v>
                </c:pt>
                <c:pt idx="1183">
                  <c:v>0</c:v>
                </c:pt>
                <c:pt idx="1184">
                  <c:v>0</c:v>
                </c:pt>
                <c:pt idx="1185">
                  <c:v>43.142857142857146</c:v>
                </c:pt>
                <c:pt idx="1186">
                  <c:v>35.625</c:v>
                </c:pt>
                <c:pt idx="1187">
                  <c:v>35.625</c:v>
                </c:pt>
                <c:pt idx="1188">
                  <c:v>0</c:v>
                </c:pt>
                <c:pt idx="1189">
                  <c:v>0</c:v>
                </c:pt>
                <c:pt idx="1190">
                  <c:v>0</c:v>
                </c:pt>
                <c:pt idx="1191">
                  <c:v>0</c:v>
                </c:pt>
                <c:pt idx="1192">
                  <c:v>0</c:v>
                </c:pt>
                <c:pt idx="1193">
                  <c:v>0</c:v>
                </c:pt>
                <c:pt idx="1194">
                  <c:v>0</c:v>
                </c:pt>
                <c:pt idx="1195">
                  <c:v>0</c:v>
                </c:pt>
                <c:pt idx="1196">
                  <c:v>22</c:v>
                </c:pt>
                <c:pt idx="1197">
                  <c:v>0</c:v>
                </c:pt>
                <c:pt idx="1198">
                  <c:v>19.600000000000001</c:v>
                </c:pt>
                <c:pt idx="1199">
                  <c:v>0</c:v>
                </c:pt>
                <c:pt idx="1200">
                  <c:v>0</c:v>
                </c:pt>
                <c:pt idx="1201">
                  <c:v>0</c:v>
                </c:pt>
                <c:pt idx="1202">
                  <c:v>22.333333333333332</c:v>
                </c:pt>
                <c:pt idx="1203">
                  <c:v>0</c:v>
                </c:pt>
                <c:pt idx="1204">
                  <c:v>0</c:v>
                </c:pt>
                <c:pt idx="1205">
                  <c:v>0</c:v>
                </c:pt>
                <c:pt idx="1206">
                  <c:v>0</c:v>
                </c:pt>
                <c:pt idx="1207">
                  <c:v>0</c:v>
                </c:pt>
                <c:pt idx="1208">
                  <c:v>0</c:v>
                </c:pt>
                <c:pt idx="1209">
                  <c:v>0</c:v>
                </c:pt>
                <c:pt idx="1210">
                  <c:v>0</c:v>
                </c:pt>
                <c:pt idx="1211">
                  <c:v>0</c:v>
                </c:pt>
                <c:pt idx="1212">
                  <c:v>0</c:v>
                </c:pt>
                <c:pt idx="1213">
                  <c:v>0</c:v>
                </c:pt>
                <c:pt idx="1214">
                  <c:v>66</c:v>
                </c:pt>
                <c:pt idx="1215">
                  <c:v>0</c:v>
                </c:pt>
                <c:pt idx="1216">
                  <c:v>0</c:v>
                </c:pt>
                <c:pt idx="1217">
                  <c:v>41</c:v>
                </c:pt>
                <c:pt idx="1218">
                  <c:v>0</c:v>
                </c:pt>
                <c:pt idx="1219">
                  <c:v>0</c:v>
                </c:pt>
                <c:pt idx="1220">
                  <c:v>0</c:v>
                </c:pt>
                <c:pt idx="1221">
                  <c:v>60.666666666666664</c:v>
                </c:pt>
                <c:pt idx="1222">
                  <c:v>0</c:v>
                </c:pt>
                <c:pt idx="1223">
                  <c:v>0</c:v>
                </c:pt>
                <c:pt idx="1224">
                  <c:v>68.400000000000006</c:v>
                </c:pt>
                <c:pt idx="1225">
                  <c:v>0</c:v>
                </c:pt>
                <c:pt idx="1226">
                  <c:v>68.400000000000006</c:v>
                </c:pt>
                <c:pt idx="1227">
                  <c:v>0</c:v>
                </c:pt>
                <c:pt idx="1228">
                  <c:v>59.4</c:v>
                </c:pt>
                <c:pt idx="1229">
                  <c:v>0</c:v>
                </c:pt>
                <c:pt idx="1230">
                  <c:v>68.400000000000006</c:v>
                </c:pt>
                <c:pt idx="1231">
                  <c:v>77.5</c:v>
                </c:pt>
                <c:pt idx="1232">
                  <c:v>81.666666666666671</c:v>
                </c:pt>
                <c:pt idx="1233">
                  <c:v>0</c:v>
                </c:pt>
                <c:pt idx="1234">
                  <c:v>0</c:v>
                </c:pt>
                <c:pt idx="1235">
                  <c:v>75.400000000000006</c:v>
                </c:pt>
                <c:pt idx="1236">
                  <c:v>75.400000000000006</c:v>
                </c:pt>
                <c:pt idx="1237">
                  <c:v>75.400000000000006</c:v>
                </c:pt>
                <c:pt idx="1238">
                  <c:v>0</c:v>
                </c:pt>
                <c:pt idx="1239">
                  <c:v>78.833333333333329</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88</c:v>
                </c:pt>
                <c:pt idx="1256">
                  <c:v>86</c:v>
                </c:pt>
                <c:pt idx="1257">
                  <c:v>0</c:v>
                </c:pt>
                <c:pt idx="1258">
                  <c:v>0</c:v>
                </c:pt>
                <c:pt idx="1259">
                  <c:v>0</c:v>
                </c:pt>
                <c:pt idx="1260">
                  <c:v>114</c:v>
                </c:pt>
                <c:pt idx="1261">
                  <c:v>109</c:v>
                </c:pt>
                <c:pt idx="1262">
                  <c:v>0</c:v>
                </c:pt>
                <c:pt idx="1263">
                  <c:v>0</c:v>
                </c:pt>
                <c:pt idx="1264">
                  <c:v>83</c:v>
                </c:pt>
                <c:pt idx="1265">
                  <c:v>0</c:v>
                </c:pt>
                <c:pt idx="1266">
                  <c:v>83</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705</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706</c:v>
                </c:pt>
                <c:pt idx="1727">
                  <c:v>706</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0227-4E82-972E-6885F915E154}"/>
            </c:ext>
          </c:extLst>
        </c:ser>
        <c:dLbls>
          <c:showLegendKey val="0"/>
          <c:showVal val="0"/>
          <c:showCatName val="0"/>
          <c:showSerName val="0"/>
          <c:showPercent val="0"/>
          <c:showBubbleSize val="0"/>
        </c:dLbls>
        <c:smooth val="0"/>
        <c:axId val="114523248"/>
        <c:axId val="114507888"/>
      </c:lineChart>
      <c:dateAx>
        <c:axId val="114523248"/>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07888"/>
        <c:crosses val="autoZero"/>
        <c:auto val="1"/>
        <c:lblOffset val="100"/>
        <c:baseTimeUnit val="days"/>
      </c:dateAx>
      <c:valAx>
        <c:axId val="114507888"/>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2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Moderate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Moderate</c:v>
          </c:tx>
          <c:spPr>
            <a:ln w="28575" cap="rnd">
              <a:solidFill>
                <a:schemeClr val="accent1">
                  <a:shade val="76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Table'!$H$2:$H$1880</c:f>
              <c:numCache>
                <c:formatCode>General</c:formatCode>
                <c:ptCount val="1879"/>
                <c:pt idx="0">
                  <c:v>2</c:v>
                </c:pt>
                <c:pt idx="1">
                  <c:v>1.6666666666666667</c:v>
                </c:pt>
                <c:pt idx="2">
                  <c:v>1.6666666666666667</c:v>
                </c:pt>
                <c:pt idx="3">
                  <c:v>0</c:v>
                </c:pt>
                <c:pt idx="4">
                  <c:v>0</c:v>
                </c:pt>
                <c:pt idx="5">
                  <c:v>0</c:v>
                </c:pt>
                <c:pt idx="6">
                  <c:v>0</c:v>
                </c:pt>
                <c:pt idx="7">
                  <c:v>0</c:v>
                </c:pt>
                <c:pt idx="8">
                  <c:v>0</c:v>
                </c:pt>
                <c:pt idx="9">
                  <c:v>9</c:v>
                </c:pt>
                <c:pt idx="10">
                  <c:v>6</c:v>
                </c:pt>
                <c:pt idx="11">
                  <c:v>0</c:v>
                </c:pt>
                <c:pt idx="12">
                  <c:v>4.333333333333333</c:v>
                </c:pt>
                <c:pt idx="13">
                  <c:v>4</c:v>
                </c:pt>
                <c:pt idx="14">
                  <c:v>0</c:v>
                </c:pt>
                <c:pt idx="15">
                  <c:v>0</c:v>
                </c:pt>
                <c:pt idx="16">
                  <c:v>4.5</c:v>
                </c:pt>
                <c:pt idx="17">
                  <c:v>0</c:v>
                </c:pt>
                <c:pt idx="18">
                  <c:v>5.333333333333333</c:v>
                </c:pt>
                <c:pt idx="19">
                  <c:v>0</c:v>
                </c:pt>
                <c:pt idx="20">
                  <c:v>0</c:v>
                </c:pt>
                <c:pt idx="21">
                  <c:v>0</c:v>
                </c:pt>
                <c:pt idx="22">
                  <c:v>0</c:v>
                </c:pt>
                <c:pt idx="23">
                  <c:v>0</c:v>
                </c:pt>
                <c:pt idx="24">
                  <c:v>4.666666666666667</c:v>
                </c:pt>
                <c:pt idx="25">
                  <c:v>4.25</c:v>
                </c:pt>
                <c:pt idx="26">
                  <c:v>0</c:v>
                </c:pt>
                <c:pt idx="27">
                  <c:v>11.5</c:v>
                </c:pt>
                <c:pt idx="28">
                  <c:v>11.5</c:v>
                </c:pt>
                <c:pt idx="29">
                  <c:v>0</c:v>
                </c:pt>
                <c:pt idx="30">
                  <c:v>0</c:v>
                </c:pt>
                <c:pt idx="31">
                  <c:v>0</c:v>
                </c:pt>
                <c:pt idx="32">
                  <c:v>0</c:v>
                </c:pt>
                <c:pt idx="33">
                  <c:v>0</c:v>
                </c:pt>
                <c:pt idx="34">
                  <c:v>0</c:v>
                </c:pt>
                <c:pt idx="35">
                  <c:v>18.399999999999999</c:v>
                </c:pt>
                <c:pt idx="36">
                  <c:v>18.399999999999999</c:v>
                </c:pt>
                <c:pt idx="37">
                  <c:v>18.399999999999999</c:v>
                </c:pt>
                <c:pt idx="38">
                  <c:v>0</c:v>
                </c:pt>
                <c:pt idx="39">
                  <c:v>0</c:v>
                </c:pt>
                <c:pt idx="40">
                  <c:v>14</c:v>
                </c:pt>
                <c:pt idx="41">
                  <c:v>0</c:v>
                </c:pt>
                <c:pt idx="42">
                  <c:v>0</c:v>
                </c:pt>
                <c:pt idx="43">
                  <c:v>14</c:v>
                </c:pt>
                <c:pt idx="44">
                  <c:v>14</c:v>
                </c:pt>
                <c:pt idx="45">
                  <c:v>0</c:v>
                </c:pt>
                <c:pt idx="46">
                  <c:v>11.6</c:v>
                </c:pt>
                <c:pt idx="47">
                  <c:v>11.6</c:v>
                </c:pt>
                <c:pt idx="48">
                  <c:v>12.833333333333334</c:v>
                </c:pt>
                <c:pt idx="49">
                  <c:v>12.833333333333334</c:v>
                </c:pt>
                <c:pt idx="50">
                  <c:v>10.75</c:v>
                </c:pt>
                <c:pt idx="51">
                  <c:v>0</c:v>
                </c:pt>
                <c:pt idx="52">
                  <c:v>10.75</c:v>
                </c:pt>
                <c:pt idx="53">
                  <c:v>0</c:v>
                </c:pt>
                <c:pt idx="54">
                  <c:v>10.857142857142858</c:v>
                </c:pt>
                <c:pt idx="55">
                  <c:v>10</c:v>
                </c:pt>
                <c:pt idx="56">
                  <c:v>0</c:v>
                </c:pt>
                <c:pt idx="57">
                  <c:v>9.6666666666666661</c:v>
                </c:pt>
                <c:pt idx="58">
                  <c:v>13.3</c:v>
                </c:pt>
                <c:pt idx="59">
                  <c:v>13.3</c:v>
                </c:pt>
                <c:pt idx="60">
                  <c:v>13.3</c:v>
                </c:pt>
                <c:pt idx="61">
                  <c:v>13.222222222222221</c:v>
                </c:pt>
                <c:pt idx="62">
                  <c:v>0</c:v>
                </c:pt>
                <c:pt idx="63">
                  <c:v>14.625</c:v>
                </c:pt>
                <c:pt idx="64">
                  <c:v>0</c:v>
                </c:pt>
                <c:pt idx="65">
                  <c:v>14.888888888888889</c:v>
                </c:pt>
                <c:pt idx="66">
                  <c:v>14.888888888888889</c:v>
                </c:pt>
                <c:pt idx="67">
                  <c:v>0</c:v>
                </c:pt>
                <c:pt idx="68">
                  <c:v>0</c:v>
                </c:pt>
                <c:pt idx="69">
                  <c:v>15.181818181818182</c:v>
                </c:pt>
                <c:pt idx="70">
                  <c:v>15.181818181818182</c:v>
                </c:pt>
                <c:pt idx="71">
                  <c:v>15.181818181818182</c:v>
                </c:pt>
                <c:pt idx="72">
                  <c:v>0</c:v>
                </c:pt>
                <c:pt idx="73">
                  <c:v>0</c:v>
                </c:pt>
                <c:pt idx="74">
                  <c:v>11.375</c:v>
                </c:pt>
                <c:pt idx="75">
                  <c:v>0</c:v>
                </c:pt>
                <c:pt idx="76">
                  <c:v>11</c:v>
                </c:pt>
                <c:pt idx="77">
                  <c:v>0</c:v>
                </c:pt>
                <c:pt idx="78">
                  <c:v>0</c:v>
                </c:pt>
                <c:pt idx="79">
                  <c:v>0</c:v>
                </c:pt>
                <c:pt idx="80">
                  <c:v>0</c:v>
                </c:pt>
                <c:pt idx="81">
                  <c:v>16.333333333333332</c:v>
                </c:pt>
                <c:pt idx="82">
                  <c:v>16</c:v>
                </c:pt>
                <c:pt idx="83">
                  <c:v>0</c:v>
                </c:pt>
                <c:pt idx="84">
                  <c:v>14.4</c:v>
                </c:pt>
                <c:pt idx="85">
                  <c:v>14.4</c:v>
                </c:pt>
                <c:pt idx="86">
                  <c:v>11.571428571428571</c:v>
                </c:pt>
                <c:pt idx="87">
                  <c:v>11.571428571428571</c:v>
                </c:pt>
                <c:pt idx="88">
                  <c:v>11.571428571428571</c:v>
                </c:pt>
                <c:pt idx="89">
                  <c:v>11</c:v>
                </c:pt>
                <c:pt idx="90">
                  <c:v>0</c:v>
                </c:pt>
                <c:pt idx="91">
                  <c:v>0</c:v>
                </c:pt>
                <c:pt idx="92">
                  <c:v>0</c:v>
                </c:pt>
                <c:pt idx="93">
                  <c:v>15.875</c:v>
                </c:pt>
                <c:pt idx="94">
                  <c:v>0</c:v>
                </c:pt>
                <c:pt idx="95">
                  <c:v>15.875</c:v>
                </c:pt>
                <c:pt idx="96">
                  <c:v>18.3</c:v>
                </c:pt>
                <c:pt idx="97">
                  <c:v>0</c:v>
                </c:pt>
                <c:pt idx="98">
                  <c:v>18.3</c:v>
                </c:pt>
                <c:pt idx="99">
                  <c:v>23</c:v>
                </c:pt>
                <c:pt idx="100">
                  <c:v>23</c:v>
                </c:pt>
                <c:pt idx="101">
                  <c:v>0</c:v>
                </c:pt>
                <c:pt idx="102">
                  <c:v>22.571428571428573</c:v>
                </c:pt>
                <c:pt idx="103">
                  <c:v>22.571428571428573</c:v>
                </c:pt>
                <c:pt idx="104">
                  <c:v>22.571428571428573</c:v>
                </c:pt>
                <c:pt idx="105">
                  <c:v>22.571428571428573</c:v>
                </c:pt>
                <c:pt idx="106">
                  <c:v>0</c:v>
                </c:pt>
                <c:pt idx="107">
                  <c:v>0</c:v>
                </c:pt>
                <c:pt idx="108">
                  <c:v>0</c:v>
                </c:pt>
                <c:pt idx="109">
                  <c:v>0</c:v>
                </c:pt>
                <c:pt idx="110">
                  <c:v>26.166666666666668</c:v>
                </c:pt>
                <c:pt idx="111">
                  <c:v>0</c:v>
                </c:pt>
                <c:pt idx="112">
                  <c:v>28.428571428571427</c:v>
                </c:pt>
                <c:pt idx="113">
                  <c:v>28.428571428571427</c:v>
                </c:pt>
                <c:pt idx="114">
                  <c:v>28.428571428571427</c:v>
                </c:pt>
                <c:pt idx="115">
                  <c:v>0</c:v>
                </c:pt>
                <c:pt idx="116">
                  <c:v>23.76923076923077</c:v>
                </c:pt>
                <c:pt idx="117">
                  <c:v>0</c:v>
                </c:pt>
                <c:pt idx="118">
                  <c:v>23.1</c:v>
                </c:pt>
                <c:pt idx="119">
                  <c:v>0</c:v>
                </c:pt>
                <c:pt idx="120">
                  <c:v>0</c:v>
                </c:pt>
                <c:pt idx="121">
                  <c:v>0</c:v>
                </c:pt>
                <c:pt idx="122">
                  <c:v>14.75</c:v>
                </c:pt>
                <c:pt idx="123">
                  <c:v>14.75</c:v>
                </c:pt>
                <c:pt idx="124">
                  <c:v>14.428571428571429</c:v>
                </c:pt>
                <c:pt idx="125">
                  <c:v>14.428571428571429</c:v>
                </c:pt>
                <c:pt idx="126">
                  <c:v>14.428571428571429</c:v>
                </c:pt>
                <c:pt idx="127">
                  <c:v>0</c:v>
                </c:pt>
                <c:pt idx="128">
                  <c:v>0</c:v>
                </c:pt>
                <c:pt idx="129">
                  <c:v>0</c:v>
                </c:pt>
                <c:pt idx="130">
                  <c:v>0</c:v>
                </c:pt>
                <c:pt idx="131">
                  <c:v>0</c:v>
                </c:pt>
                <c:pt idx="132">
                  <c:v>0</c:v>
                </c:pt>
                <c:pt idx="133">
                  <c:v>11.285714285714286</c:v>
                </c:pt>
                <c:pt idx="134">
                  <c:v>11.285714285714286</c:v>
                </c:pt>
                <c:pt idx="135">
                  <c:v>0</c:v>
                </c:pt>
                <c:pt idx="136">
                  <c:v>11.666666666666666</c:v>
                </c:pt>
                <c:pt idx="137">
                  <c:v>0</c:v>
                </c:pt>
                <c:pt idx="138">
                  <c:v>0</c:v>
                </c:pt>
                <c:pt idx="139">
                  <c:v>0</c:v>
                </c:pt>
                <c:pt idx="140">
                  <c:v>25</c:v>
                </c:pt>
                <c:pt idx="141">
                  <c:v>0</c:v>
                </c:pt>
                <c:pt idx="142">
                  <c:v>25</c:v>
                </c:pt>
                <c:pt idx="143">
                  <c:v>44.857142857142854</c:v>
                </c:pt>
                <c:pt idx="144">
                  <c:v>44.857142857142854</c:v>
                </c:pt>
                <c:pt idx="145">
                  <c:v>53</c:v>
                </c:pt>
                <c:pt idx="146">
                  <c:v>0</c:v>
                </c:pt>
                <c:pt idx="147">
                  <c:v>53</c:v>
                </c:pt>
                <c:pt idx="148">
                  <c:v>0</c:v>
                </c:pt>
                <c:pt idx="149">
                  <c:v>49.777777777777779</c:v>
                </c:pt>
                <c:pt idx="150">
                  <c:v>49.777777777777779</c:v>
                </c:pt>
                <c:pt idx="151">
                  <c:v>0</c:v>
                </c:pt>
                <c:pt idx="152">
                  <c:v>60.5</c:v>
                </c:pt>
                <c:pt idx="153">
                  <c:v>60.5</c:v>
                </c:pt>
                <c:pt idx="154">
                  <c:v>60.5</c:v>
                </c:pt>
                <c:pt idx="155">
                  <c:v>60.769230769230766</c:v>
                </c:pt>
                <c:pt idx="156">
                  <c:v>0</c:v>
                </c:pt>
                <c:pt idx="157">
                  <c:v>60.769230769230766</c:v>
                </c:pt>
                <c:pt idx="158">
                  <c:v>0</c:v>
                </c:pt>
                <c:pt idx="159">
                  <c:v>57.928571428571431</c:v>
                </c:pt>
                <c:pt idx="160">
                  <c:v>57.928571428571431</c:v>
                </c:pt>
                <c:pt idx="161">
                  <c:v>57.928571428571431</c:v>
                </c:pt>
                <c:pt idx="162">
                  <c:v>45.785714285714285</c:v>
                </c:pt>
                <c:pt idx="163">
                  <c:v>0</c:v>
                </c:pt>
                <c:pt idx="164">
                  <c:v>45.785714285714285</c:v>
                </c:pt>
                <c:pt idx="165">
                  <c:v>0</c:v>
                </c:pt>
                <c:pt idx="166">
                  <c:v>44.230769230769234</c:v>
                </c:pt>
                <c:pt idx="167">
                  <c:v>44.230769230769234</c:v>
                </c:pt>
                <c:pt idx="168">
                  <c:v>0</c:v>
                </c:pt>
                <c:pt idx="169">
                  <c:v>44.230769230769234</c:v>
                </c:pt>
                <c:pt idx="170">
                  <c:v>0</c:v>
                </c:pt>
                <c:pt idx="171">
                  <c:v>28.90909090909091</c:v>
                </c:pt>
                <c:pt idx="172">
                  <c:v>0</c:v>
                </c:pt>
                <c:pt idx="173">
                  <c:v>0</c:v>
                </c:pt>
                <c:pt idx="174">
                  <c:v>32</c:v>
                </c:pt>
                <c:pt idx="175">
                  <c:v>35.111111111111114</c:v>
                </c:pt>
                <c:pt idx="176">
                  <c:v>35.111111111111114</c:v>
                </c:pt>
                <c:pt idx="177">
                  <c:v>0</c:v>
                </c:pt>
                <c:pt idx="178">
                  <c:v>34.222222222222221</c:v>
                </c:pt>
                <c:pt idx="179">
                  <c:v>34.222222222222221</c:v>
                </c:pt>
                <c:pt idx="180">
                  <c:v>38.25</c:v>
                </c:pt>
                <c:pt idx="181">
                  <c:v>0</c:v>
                </c:pt>
                <c:pt idx="182">
                  <c:v>38.25</c:v>
                </c:pt>
                <c:pt idx="183">
                  <c:v>0</c:v>
                </c:pt>
                <c:pt idx="184">
                  <c:v>0</c:v>
                </c:pt>
                <c:pt idx="185">
                  <c:v>0</c:v>
                </c:pt>
                <c:pt idx="186">
                  <c:v>40.777777777777779</c:v>
                </c:pt>
                <c:pt idx="187">
                  <c:v>0</c:v>
                </c:pt>
                <c:pt idx="188">
                  <c:v>0</c:v>
                </c:pt>
                <c:pt idx="189">
                  <c:v>40.777777777777779</c:v>
                </c:pt>
                <c:pt idx="190">
                  <c:v>0</c:v>
                </c:pt>
                <c:pt idx="191">
                  <c:v>0</c:v>
                </c:pt>
                <c:pt idx="192">
                  <c:v>0</c:v>
                </c:pt>
                <c:pt idx="193">
                  <c:v>0</c:v>
                </c:pt>
                <c:pt idx="194">
                  <c:v>0</c:v>
                </c:pt>
                <c:pt idx="195">
                  <c:v>30.3</c:v>
                </c:pt>
                <c:pt idx="196">
                  <c:v>30.3</c:v>
                </c:pt>
                <c:pt idx="197">
                  <c:v>0</c:v>
                </c:pt>
                <c:pt idx="198">
                  <c:v>28.5</c:v>
                </c:pt>
                <c:pt idx="199">
                  <c:v>28.5</c:v>
                </c:pt>
                <c:pt idx="200">
                  <c:v>0</c:v>
                </c:pt>
                <c:pt idx="201">
                  <c:v>28.083333333333332</c:v>
                </c:pt>
                <c:pt idx="202">
                  <c:v>0</c:v>
                </c:pt>
                <c:pt idx="203">
                  <c:v>28.083333333333332</c:v>
                </c:pt>
                <c:pt idx="204">
                  <c:v>30</c:v>
                </c:pt>
                <c:pt idx="205">
                  <c:v>0</c:v>
                </c:pt>
                <c:pt idx="206">
                  <c:v>25.2</c:v>
                </c:pt>
                <c:pt idx="207">
                  <c:v>0</c:v>
                </c:pt>
                <c:pt idx="208">
                  <c:v>22.75</c:v>
                </c:pt>
                <c:pt idx="209">
                  <c:v>22.75</c:v>
                </c:pt>
                <c:pt idx="210">
                  <c:v>27.428571428571427</c:v>
                </c:pt>
                <c:pt idx="211">
                  <c:v>27.428571428571427</c:v>
                </c:pt>
                <c:pt idx="212">
                  <c:v>27.428571428571427</c:v>
                </c:pt>
                <c:pt idx="213">
                  <c:v>33.125</c:v>
                </c:pt>
                <c:pt idx="214">
                  <c:v>33.125</c:v>
                </c:pt>
                <c:pt idx="215">
                  <c:v>0</c:v>
                </c:pt>
                <c:pt idx="216">
                  <c:v>39.111111111111114</c:v>
                </c:pt>
                <c:pt idx="217">
                  <c:v>39.111111111111114</c:v>
                </c:pt>
                <c:pt idx="218">
                  <c:v>0</c:v>
                </c:pt>
                <c:pt idx="219">
                  <c:v>0</c:v>
                </c:pt>
                <c:pt idx="220">
                  <c:v>0</c:v>
                </c:pt>
                <c:pt idx="221">
                  <c:v>0</c:v>
                </c:pt>
                <c:pt idx="222">
                  <c:v>0</c:v>
                </c:pt>
                <c:pt idx="223">
                  <c:v>46.75</c:v>
                </c:pt>
                <c:pt idx="224">
                  <c:v>0</c:v>
                </c:pt>
                <c:pt idx="225">
                  <c:v>0</c:v>
                </c:pt>
                <c:pt idx="226">
                  <c:v>53.666666666666664</c:v>
                </c:pt>
                <c:pt idx="227">
                  <c:v>53.666666666666664</c:v>
                </c:pt>
                <c:pt idx="228">
                  <c:v>53.666666666666664</c:v>
                </c:pt>
                <c:pt idx="229">
                  <c:v>53.666666666666664</c:v>
                </c:pt>
                <c:pt idx="230">
                  <c:v>0</c:v>
                </c:pt>
                <c:pt idx="231">
                  <c:v>0</c:v>
                </c:pt>
                <c:pt idx="232">
                  <c:v>0</c:v>
                </c:pt>
                <c:pt idx="233">
                  <c:v>0</c:v>
                </c:pt>
                <c:pt idx="234">
                  <c:v>0</c:v>
                </c:pt>
                <c:pt idx="235">
                  <c:v>52.166666666666664</c:v>
                </c:pt>
                <c:pt idx="236">
                  <c:v>0</c:v>
                </c:pt>
                <c:pt idx="237">
                  <c:v>45.714285714285715</c:v>
                </c:pt>
                <c:pt idx="238">
                  <c:v>0</c:v>
                </c:pt>
                <c:pt idx="239">
                  <c:v>0</c:v>
                </c:pt>
                <c:pt idx="240">
                  <c:v>43.666666666666664</c:v>
                </c:pt>
                <c:pt idx="241">
                  <c:v>43.666666666666664</c:v>
                </c:pt>
                <c:pt idx="242">
                  <c:v>35.9</c:v>
                </c:pt>
                <c:pt idx="243">
                  <c:v>35.9</c:v>
                </c:pt>
                <c:pt idx="244">
                  <c:v>0</c:v>
                </c:pt>
                <c:pt idx="245">
                  <c:v>21.375</c:v>
                </c:pt>
                <c:pt idx="246">
                  <c:v>21.375</c:v>
                </c:pt>
                <c:pt idx="247">
                  <c:v>0</c:v>
                </c:pt>
                <c:pt idx="248">
                  <c:v>0</c:v>
                </c:pt>
                <c:pt idx="249">
                  <c:v>0</c:v>
                </c:pt>
                <c:pt idx="250">
                  <c:v>0</c:v>
                </c:pt>
                <c:pt idx="251">
                  <c:v>0</c:v>
                </c:pt>
                <c:pt idx="252">
                  <c:v>17.166666666666668</c:v>
                </c:pt>
                <c:pt idx="253">
                  <c:v>17.166666666666668</c:v>
                </c:pt>
                <c:pt idx="254">
                  <c:v>0</c:v>
                </c:pt>
                <c:pt idx="255">
                  <c:v>25</c:v>
                </c:pt>
                <c:pt idx="256">
                  <c:v>26.25</c:v>
                </c:pt>
                <c:pt idx="257">
                  <c:v>26.25</c:v>
                </c:pt>
                <c:pt idx="258">
                  <c:v>26.25</c:v>
                </c:pt>
                <c:pt idx="259">
                  <c:v>40.285714285714285</c:v>
                </c:pt>
                <c:pt idx="260">
                  <c:v>0</c:v>
                </c:pt>
                <c:pt idx="261">
                  <c:v>46.875</c:v>
                </c:pt>
                <c:pt idx="262">
                  <c:v>0</c:v>
                </c:pt>
                <c:pt idx="263">
                  <c:v>0</c:v>
                </c:pt>
                <c:pt idx="264">
                  <c:v>0</c:v>
                </c:pt>
                <c:pt idx="265">
                  <c:v>42.555555555555557</c:v>
                </c:pt>
                <c:pt idx="266">
                  <c:v>0</c:v>
                </c:pt>
                <c:pt idx="267">
                  <c:v>0</c:v>
                </c:pt>
                <c:pt idx="268">
                  <c:v>0</c:v>
                </c:pt>
                <c:pt idx="269">
                  <c:v>39.799999999999997</c:v>
                </c:pt>
                <c:pt idx="270">
                  <c:v>0</c:v>
                </c:pt>
                <c:pt idx="271">
                  <c:v>46.666666666666664</c:v>
                </c:pt>
                <c:pt idx="272">
                  <c:v>0</c:v>
                </c:pt>
                <c:pt idx="273">
                  <c:v>38.81818181818182</c:v>
                </c:pt>
                <c:pt idx="274">
                  <c:v>38.81818181818182</c:v>
                </c:pt>
                <c:pt idx="275">
                  <c:v>38.81818181818182</c:v>
                </c:pt>
                <c:pt idx="276">
                  <c:v>37.727272727272727</c:v>
                </c:pt>
                <c:pt idx="277">
                  <c:v>0</c:v>
                </c:pt>
                <c:pt idx="278">
                  <c:v>37.727272727272727</c:v>
                </c:pt>
                <c:pt idx="279">
                  <c:v>37.727272727272727</c:v>
                </c:pt>
                <c:pt idx="280">
                  <c:v>37.333333333333336</c:v>
                </c:pt>
                <c:pt idx="281">
                  <c:v>37.333333333333336</c:v>
                </c:pt>
                <c:pt idx="282">
                  <c:v>37.333333333333336</c:v>
                </c:pt>
                <c:pt idx="283">
                  <c:v>0</c:v>
                </c:pt>
                <c:pt idx="284">
                  <c:v>41.46153846153846</c:v>
                </c:pt>
                <c:pt idx="285">
                  <c:v>41.46153846153846</c:v>
                </c:pt>
                <c:pt idx="286">
                  <c:v>0</c:v>
                </c:pt>
                <c:pt idx="287">
                  <c:v>41.07692307692308</c:v>
                </c:pt>
                <c:pt idx="288">
                  <c:v>0</c:v>
                </c:pt>
                <c:pt idx="289">
                  <c:v>40.142857142857146</c:v>
                </c:pt>
                <c:pt idx="290">
                  <c:v>0</c:v>
                </c:pt>
                <c:pt idx="291">
                  <c:v>40.142857142857146</c:v>
                </c:pt>
                <c:pt idx="292">
                  <c:v>44.5</c:v>
                </c:pt>
                <c:pt idx="293">
                  <c:v>0</c:v>
                </c:pt>
                <c:pt idx="294">
                  <c:v>43.18181818181818</c:v>
                </c:pt>
                <c:pt idx="295">
                  <c:v>43.18181818181818</c:v>
                </c:pt>
                <c:pt idx="296">
                  <c:v>0</c:v>
                </c:pt>
                <c:pt idx="297">
                  <c:v>47.25</c:v>
                </c:pt>
                <c:pt idx="298">
                  <c:v>0</c:v>
                </c:pt>
                <c:pt idx="299">
                  <c:v>36.272727272727273</c:v>
                </c:pt>
                <c:pt idx="300">
                  <c:v>36.272727272727273</c:v>
                </c:pt>
                <c:pt idx="301">
                  <c:v>0</c:v>
                </c:pt>
                <c:pt idx="302">
                  <c:v>36.1</c:v>
                </c:pt>
                <c:pt idx="303">
                  <c:v>0</c:v>
                </c:pt>
                <c:pt idx="304">
                  <c:v>35.4</c:v>
                </c:pt>
                <c:pt idx="305">
                  <c:v>43.4</c:v>
                </c:pt>
                <c:pt idx="306">
                  <c:v>43.4</c:v>
                </c:pt>
                <c:pt idx="307">
                  <c:v>0</c:v>
                </c:pt>
                <c:pt idx="308">
                  <c:v>0</c:v>
                </c:pt>
                <c:pt idx="309">
                  <c:v>37.700000000000003</c:v>
                </c:pt>
                <c:pt idx="310">
                  <c:v>0</c:v>
                </c:pt>
                <c:pt idx="311">
                  <c:v>0</c:v>
                </c:pt>
                <c:pt idx="312">
                  <c:v>0</c:v>
                </c:pt>
                <c:pt idx="313">
                  <c:v>33.200000000000003</c:v>
                </c:pt>
                <c:pt idx="314">
                  <c:v>0</c:v>
                </c:pt>
                <c:pt idx="315">
                  <c:v>0</c:v>
                </c:pt>
                <c:pt idx="316">
                  <c:v>0</c:v>
                </c:pt>
                <c:pt idx="317">
                  <c:v>23.333333333333332</c:v>
                </c:pt>
                <c:pt idx="318">
                  <c:v>0</c:v>
                </c:pt>
                <c:pt idx="319">
                  <c:v>0</c:v>
                </c:pt>
                <c:pt idx="320">
                  <c:v>0</c:v>
                </c:pt>
                <c:pt idx="321">
                  <c:v>0</c:v>
                </c:pt>
                <c:pt idx="322">
                  <c:v>22.75</c:v>
                </c:pt>
                <c:pt idx="323">
                  <c:v>0</c:v>
                </c:pt>
                <c:pt idx="324">
                  <c:v>0</c:v>
                </c:pt>
                <c:pt idx="325">
                  <c:v>22.75</c:v>
                </c:pt>
                <c:pt idx="326">
                  <c:v>0</c:v>
                </c:pt>
                <c:pt idx="327">
                  <c:v>0</c:v>
                </c:pt>
                <c:pt idx="328">
                  <c:v>0</c:v>
                </c:pt>
                <c:pt idx="329">
                  <c:v>34.25</c:v>
                </c:pt>
                <c:pt idx="330">
                  <c:v>33.666666666666664</c:v>
                </c:pt>
                <c:pt idx="331">
                  <c:v>33.666666666666664</c:v>
                </c:pt>
                <c:pt idx="332">
                  <c:v>0</c:v>
                </c:pt>
                <c:pt idx="333">
                  <c:v>0</c:v>
                </c:pt>
                <c:pt idx="334">
                  <c:v>0</c:v>
                </c:pt>
                <c:pt idx="335">
                  <c:v>0</c:v>
                </c:pt>
                <c:pt idx="336">
                  <c:v>29</c:v>
                </c:pt>
                <c:pt idx="337">
                  <c:v>0</c:v>
                </c:pt>
                <c:pt idx="338">
                  <c:v>32.571428571428569</c:v>
                </c:pt>
                <c:pt idx="339">
                  <c:v>32.571428571428569</c:v>
                </c:pt>
                <c:pt idx="340">
                  <c:v>0</c:v>
                </c:pt>
                <c:pt idx="341">
                  <c:v>32.571428571428569</c:v>
                </c:pt>
                <c:pt idx="342">
                  <c:v>0</c:v>
                </c:pt>
                <c:pt idx="343">
                  <c:v>34.111111111111114</c:v>
                </c:pt>
                <c:pt idx="344">
                  <c:v>34.111111111111114</c:v>
                </c:pt>
                <c:pt idx="345">
                  <c:v>48.6</c:v>
                </c:pt>
                <c:pt idx="346">
                  <c:v>0</c:v>
                </c:pt>
                <c:pt idx="347">
                  <c:v>44.2</c:v>
                </c:pt>
                <c:pt idx="348">
                  <c:v>0</c:v>
                </c:pt>
                <c:pt idx="349">
                  <c:v>46.666666666666664</c:v>
                </c:pt>
                <c:pt idx="350">
                  <c:v>0</c:v>
                </c:pt>
                <c:pt idx="351">
                  <c:v>47.333333333333336</c:v>
                </c:pt>
                <c:pt idx="352">
                  <c:v>0</c:v>
                </c:pt>
                <c:pt idx="353">
                  <c:v>0</c:v>
                </c:pt>
                <c:pt idx="354">
                  <c:v>42.9</c:v>
                </c:pt>
                <c:pt idx="355">
                  <c:v>0</c:v>
                </c:pt>
                <c:pt idx="356">
                  <c:v>45.666666666666664</c:v>
                </c:pt>
                <c:pt idx="357">
                  <c:v>0</c:v>
                </c:pt>
                <c:pt idx="358">
                  <c:v>0</c:v>
                </c:pt>
                <c:pt idx="359">
                  <c:v>45.666666666666664</c:v>
                </c:pt>
                <c:pt idx="360">
                  <c:v>0</c:v>
                </c:pt>
                <c:pt idx="361">
                  <c:v>0</c:v>
                </c:pt>
                <c:pt idx="362">
                  <c:v>39.555555555555557</c:v>
                </c:pt>
                <c:pt idx="363">
                  <c:v>39.555555555555557</c:v>
                </c:pt>
                <c:pt idx="364">
                  <c:v>0</c:v>
                </c:pt>
                <c:pt idx="365">
                  <c:v>23.333333333333332</c:v>
                </c:pt>
                <c:pt idx="366">
                  <c:v>29.333333333333332</c:v>
                </c:pt>
                <c:pt idx="367">
                  <c:v>0</c:v>
                </c:pt>
                <c:pt idx="368">
                  <c:v>35.81818181818182</c:v>
                </c:pt>
                <c:pt idx="369">
                  <c:v>35.81818181818182</c:v>
                </c:pt>
                <c:pt idx="370">
                  <c:v>0</c:v>
                </c:pt>
                <c:pt idx="371">
                  <c:v>35.81818181818182</c:v>
                </c:pt>
                <c:pt idx="372">
                  <c:v>0</c:v>
                </c:pt>
                <c:pt idx="373">
                  <c:v>33.545454545454547</c:v>
                </c:pt>
                <c:pt idx="374">
                  <c:v>33.454545454545453</c:v>
                </c:pt>
                <c:pt idx="375">
                  <c:v>0</c:v>
                </c:pt>
                <c:pt idx="376">
                  <c:v>33.090909090909093</c:v>
                </c:pt>
                <c:pt idx="377">
                  <c:v>33.090909090909093</c:v>
                </c:pt>
                <c:pt idx="378">
                  <c:v>27.833333333333332</c:v>
                </c:pt>
                <c:pt idx="379">
                  <c:v>27.833333333333332</c:v>
                </c:pt>
                <c:pt idx="380">
                  <c:v>27.833333333333332</c:v>
                </c:pt>
                <c:pt idx="381">
                  <c:v>27.833333333333332</c:v>
                </c:pt>
                <c:pt idx="382">
                  <c:v>36.153846153846153</c:v>
                </c:pt>
                <c:pt idx="383">
                  <c:v>0</c:v>
                </c:pt>
                <c:pt idx="384">
                  <c:v>36.153846153846153</c:v>
                </c:pt>
                <c:pt idx="385">
                  <c:v>0</c:v>
                </c:pt>
                <c:pt idx="386">
                  <c:v>29.666666666666668</c:v>
                </c:pt>
                <c:pt idx="387">
                  <c:v>29.666666666666668</c:v>
                </c:pt>
                <c:pt idx="388">
                  <c:v>0</c:v>
                </c:pt>
                <c:pt idx="389">
                  <c:v>29.833333333333332</c:v>
                </c:pt>
                <c:pt idx="390">
                  <c:v>0</c:v>
                </c:pt>
                <c:pt idx="391">
                  <c:v>34.833333333333336</c:v>
                </c:pt>
                <c:pt idx="392">
                  <c:v>0</c:v>
                </c:pt>
                <c:pt idx="393">
                  <c:v>0</c:v>
                </c:pt>
                <c:pt idx="394">
                  <c:v>0</c:v>
                </c:pt>
                <c:pt idx="395">
                  <c:v>43.916666666666664</c:v>
                </c:pt>
                <c:pt idx="396">
                  <c:v>0</c:v>
                </c:pt>
                <c:pt idx="397">
                  <c:v>43.916666666666664</c:v>
                </c:pt>
                <c:pt idx="398">
                  <c:v>0</c:v>
                </c:pt>
                <c:pt idx="399">
                  <c:v>0</c:v>
                </c:pt>
                <c:pt idx="400">
                  <c:v>0</c:v>
                </c:pt>
                <c:pt idx="401">
                  <c:v>0</c:v>
                </c:pt>
                <c:pt idx="402">
                  <c:v>60.666666666666664</c:v>
                </c:pt>
                <c:pt idx="403">
                  <c:v>36.1</c:v>
                </c:pt>
                <c:pt idx="404">
                  <c:v>36.1</c:v>
                </c:pt>
                <c:pt idx="405">
                  <c:v>36.1</c:v>
                </c:pt>
                <c:pt idx="406">
                  <c:v>0</c:v>
                </c:pt>
                <c:pt idx="407">
                  <c:v>32.083333333333336</c:v>
                </c:pt>
                <c:pt idx="408">
                  <c:v>32.083333333333336</c:v>
                </c:pt>
                <c:pt idx="409">
                  <c:v>32.083333333333336</c:v>
                </c:pt>
                <c:pt idx="410">
                  <c:v>32.083333333333336</c:v>
                </c:pt>
                <c:pt idx="411">
                  <c:v>0</c:v>
                </c:pt>
                <c:pt idx="412">
                  <c:v>34.416666666666664</c:v>
                </c:pt>
                <c:pt idx="413">
                  <c:v>0</c:v>
                </c:pt>
                <c:pt idx="414">
                  <c:v>26.6</c:v>
                </c:pt>
                <c:pt idx="415">
                  <c:v>0</c:v>
                </c:pt>
                <c:pt idx="416">
                  <c:v>0</c:v>
                </c:pt>
                <c:pt idx="417">
                  <c:v>28.9</c:v>
                </c:pt>
                <c:pt idx="418">
                  <c:v>0</c:v>
                </c:pt>
                <c:pt idx="419">
                  <c:v>0</c:v>
                </c:pt>
                <c:pt idx="420">
                  <c:v>0</c:v>
                </c:pt>
                <c:pt idx="421">
                  <c:v>53.8</c:v>
                </c:pt>
                <c:pt idx="422">
                  <c:v>53.8</c:v>
                </c:pt>
                <c:pt idx="423">
                  <c:v>74.666666666666671</c:v>
                </c:pt>
                <c:pt idx="424">
                  <c:v>74.666666666666671</c:v>
                </c:pt>
                <c:pt idx="425">
                  <c:v>0</c:v>
                </c:pt>
                <c:pt idx="426">
                  <c:v>0</c:v>
                </c:pt>
                <c:pt idx="427">
                  <c:v>58.875</c:v>
                </c:pt>
                <c:pt idx="428">
                  <c:v>58.875</c:v>
                </c:pt>
                <c:pt idx="429">
                  <c:v>0</c:v>
                </c:pt>
                <c:pt idx="430">
                  <c:v>50.5</c:v>
                </c:pt>
                <c:pt idx="431">
                  <c:v>50.5</c:v>
                </c:pt>
                <c:pt idx="432">
                  <c:v>0</c:v>
                </c:pt>
                <c:pt idx="433">
                  <c:v>0</c:v>
                </c:pt>
                <c:pt idx="434">
                  <c:v>0</c:v>
                </c:pt>
                <c:pt idx="435">
                  <c:v>0</c:v>
                </c:pt>
                <c:pt idx="436">
                  <c:v>0</c:v>
                </c:pt>
                <c:pt idx="437">
                  <c:v>44.142857142857146</c:v>
                </c:pt>
                <c:pt idx="438">
                  <c:v>0</c:v>
                </c:pt>
                <c:pt idx="439">
                  <c:v>0</c:v>
                </c:pt>
                <c:pt idx="440">
                  <c:v>0</c:v>
                </c:pt>
                <c:pt idx="441">
                  <c:v>0</c:v>
                </c:pt>
                <c:pt idx="442">
                  <c:v>0</c:v>
                </c:pt>
                <c:pt idx="443">
                  <c:v>42</c:v>
                </c:pt>
                <c:pt idx="444">
                  <c:v>0</c:v>
                </c:pt>
                <c:pt idx="445">
                  <c:v>53.333333333333336</c:v>
                </c:pt>
                <c:pt idx="446">
                  <c:v>57.75</c:v>
                </c:pt>
                <c:pt idx="447">
                  <c:v>0</c:v>
                </c:pt>
                <c:pt idx="448">
                  <c:v>0</c:v>
                </c:pt>
                <c:pt idx="449">
                  <c:v>42.333333333333336</c:v>
                </c:pt>
                <c:pt idx="450">
                  <c:v>0</c:v>
                </c:pt>
                <c:pt idx="451">
                  <c:v>42.333333333333336</c:v>
                </c:pt>
                <c:pt idx="452">
                  <c:v>0</c:v>
                </c:pt>
                <c:pt idx="453">
                  <c:v>46</c:v>
                </c:pt>
                <c:pt idx="454">
                  <c:v>0</c:v>
                </c:pt>
                <c:pt idx="455">
                  <c:v>42.625</c:v>
                </c:pt>
                <c:pt idx="456">
                  <c:v>42.625</c:v>
                </c:pt>
                <c:pt idx="457">
                  <c:v>0</c:v>
                </c:pt>
                <c:pt idx="458">
                  <c:v>31.625</c:v>
                </c:pt>
                <c:pt idx="459">
                  <c:v>0</c:v>
                </c:pt>
                <c:pt idx="460">
                  <c:v>0</c:v>
                </c:pt>
                <c:pt idx="461">
                  <c:v>52.375</c:v>
                </c:pt>
                <c:pt idx="462">
                  <c:v>0</c:v>
                </c:pt>
                <c:pt idx="463">
                  <c:v>0</c:v>
                </c:pt>
                <c:pt idx="464">
                  <c:v>55.625</c:v>
                </c:pt>
                <c:pt idx="465">
                  <c:v>0</c:v>
                </c:pt>
                <c:pt idx="466">
                  <c:v>52.111111111111114</c:v>
                </c:pt>
                <c:pt idx="467">
                  <c:v>52.111111111111114</c:v>
                </c:pt>
                <c:pt idx="468">
                  <c:v>52.111111111111114</c:v>
                </c:pt>
                <c:pt idx="469">
                  <c:v>0</c:v>
                </c:pt>
                <c:pt idx="470">
                  <c:v>45.222222222222221</c:v>
                </c:pt>
                <c:pt idx="471">
                  <c:v>0</c:v>
                </c:pt>
                <c:pt idx="472">
                  <c:v>41.4</c:v>
                </c:pt>
                <c:pt idx="473">
                  <c:v>0</c:v>
                </c:pt>
                <c:pt idx="474">
                  <c:v>0</c:v>
                </c:pt>
                <c:pt idx="475">
                  <c:v>0</c:v>
                </c:pt>
                <c:pt idx="476">
                  <c:v>36.714285714285715</c:v>
                </c:pt>
                <c:pt idx="477">
                  <c:v>25.875</c:v>
                </c:pt>
                <c:pt idx="478">
                  <c:v>25.875</c:v>
                </c:pt>
                <c:pt idx="479">
                  <c:v>0</c:v>
                </c:pt>
                <c:pt idx="480">
                  <c:v>27.5</c:v>
                </c:pt>
                <c:pt idx="481">
                  <c:v>0</c:v>
                </c:pt>
                <c:pt idx="482">
                  <c:v>0</c:v>
                </c:pt>
                <c:pt idx="483">
                  <c:v>26.666666666666668</c:v>
                </c:pt>
                <c:pt idx="484">
                  <c:v>0</c:v>
                </c:pt>
                <c:pt idx="485">
                  <c:v>52.142857142857146</c:v>
                </c:pt>
                <c:pt idx="486">
                  <c:v>52.142857142857146</c:v>
                </c:pt>
                <c:pt idx="487">
                  <c:v>47.777777777777779</c:v>
                </c:pt>
                <c:pt idx="488">
                  <c:v>0</c:v>
                </c:pt>
                <c:pt idx="489">
                  <c:v>0</c:v>
                </c:pt>
                <c:pt idx="490">
                  <c:v>0</c:v>
                </c:pt>
                <c:pt idx="491">
                  <c:v>47.777777777777779</c:v>
                </c:pt>
                <c:pt idx="492">
                  <c:v>38.777777777777779</c:v>
                </c:pt>
                <c:pt idx="493">
                  <c:v>0</c:v>
                </c:pt>
                <c:pt idx="494">
                  <c:v>39</c:v>
                </c:pt>
                <c:pt idx="495">
                  <c:v>0</c:v>
                </c:pt>
                <c:pt idx="496">
                  <c:v>0</c:v>
                </c:pt>
                <c:pt idx="497">
                  <c:v>38.555555555555557</c:v>
                </c:pt>
                <c:pt idx="498">
                  <c:v>0</c:v>
                </c:pt>
                <c:pt idx="499">
                  <c:v>38.555555555555557</c:v>
                </c:pt>
                <c:pt idx="500">
                  <c:v>0</c:v>
                </c:pt>
                <c:pt idx="501">
                  <c:v>0</c:v>
                </c:pt>
                <c:pt idx="502">
                  <c:v>28.833333333333332</c:v>
                </c:pt>
                <c:pt idx="503">
                  <c:v>28.833333333333332</c:v>
                </c:pt>
                <c:pt idx="504">
                  <c:v>0</c:v>
                </c:pt>
                <c:pt idx="505">
                  <c:v>0</c:v>
                </c:pt>
                <c:pt idx="506">
                  <c:v>0</c:v>
                </c:pt>
                <c:pt idx="507">
                  <c:v>24.857142857142858</c:v>
                </c:pt>
                <c:pt idx="508">
                  <c:v>32.5</c:v>
                </c:pt>
                <c:pt idx="509">
                  <c:v>32.5</c:v>
                </c:pt>
                <c:pt idx="510">
                  <c:v>35.333333333333336</c:v>
                </c:pt>
                <c:pt idx="511">
                  <c:v>35.333333333333336</c:v>
                </c:pt>
                <c:pt idx="512">
                  <c:v>0</c:v>
                </c:pt>
                <c:pt idx="513">
                  <c:v>0</c:v>
                </c:pt>
                <c:pt idx="514">
                  <c:v>0</c:v>
                </c:pt>
                <c:pt idx="515">
                  <c:v>34.875</c:v>
                </c:pt>
                <c:pt idx="516">
                  <c:v>0</c:v>
                </c:pt>
                <c:pt idx="517">
                  <c:v>0</c:v>
                </c:pt>
                <c:pt idx="518">
                  <c:v>32.428571428571431</c:v>
                </c:pt>
                <c:pt idx="519">
                  <c:v>0</c:v>
                </c:pt>
                <c:pt idx="520">
                  <c:v>0</c:v>
                </c:pt>
                <c:pt idx="521">
                  <c:v>31.8</c:v>
                </c:pt>
                <c:pt idx="522">
                  <c:v>29.5</c:v>
                </c:pt>
                <c:pt idx="523">
                  <c:v>0</c:v>
                </c:pt>
                <c:pt idx="524">
                  <c:v>29.5</c:v>
                </c:pt>
                <c:pt idx="525">
                  <c:v>0</c:v>
                </c:pt>
                <c:pt idx="526">
                  <c:v>29.5</c:v>
                </c:pt>
                <c:pt idx="527">
                  <c:v>26.142857142857142</c:v>
                </c:pt>
                <c:pt idx="528">
                  <c:v>0</c:v>
                </c:pt>
                <c:pt idx="529">
                  <c:v>22.5</c:v>
                </c:pt>
                <c:pt idx="530">
                  <c:v>0</c:v>
                </c:pt>
                <c:pt idx="531">
                  <c:v>0</c:v>
                </c:pt>
                <c:pt idx="532">
                  <c:v>23.777777777777779</c:v>
                </c:pt>
                <c:pt idx="533">
                  <c:v>23.777777777777779</c:v>
                </c:pt>
                <c:pt idx="534">
                  <c:v>23.777777777777779</c:v>
                </c:pt>
                <c:pt idx="535">
                  <c:v>23.777777777777779</c:v>
                </c:pt>
                <c:pt idx="536">
                  <c:v>30</c:v>
                </c:pt>
                <c:pt idx="537">
                  <c:v>0</c:v>
                </c:pt>
                <c:pt idx="538">
                  <c:v>30</c:v>
                </c:pt>
                <c:pt idx="539">
                  <c:v>30</c:v>
                </c:pt>
                <c:pt idx="540">
                  <c:v>0</c:v>
                </c:pt>
                <c:pt idx="541">
                  <c:v>33.1</c:v>
                </c:pt>
                <c:pt idx="542">
                  <c:v>33.1</c:v>
                </c:pt>
                <c:pt idx="543">
                  <c:v>0</c:v>
                </c:pt>
                <c:pt idx="544">
                  <c:v>0</c:v>
                </c:pt>
                <c:pt idx="545">
                  <c:v>28.25</c:v>
                </c:pt>
                <c:pt idx="546">
                  <c:v>28.25</c:v>
                </c:pt>
                <c:pt idx="547">
                  <c:v>0</c:v>
                </c:pt>
                <c:pt idx="548">
                  <c:v>31.916666666666668</c:v>
                </c:pt>
                <c:pt idx="549">
                  <c:v>0</c:v>
                </c:pt>
                <c:pt idx="550">
                  <c:v>0</c:v>
                </c:pt>
                <c:pt idx="551">
                  <c:v>42.266666666666666</c:v>
                </c:pt>
                <c:pt idx="552">
                  <c:v>42.266666666666666</c:v>
                </c:pt>
                <c:pt idx="553">
                  <c:v>42.266666666666666</c:v>
                </c:pt>
                <c:pt idx="554">
                  <c:v>0</c:v>
                </c:pt>
                <c:pt idx="555">
                  <c:v>37.571428571428569</c:v>
                </c:pt>
                <c:pt idx="556">
                  <c:v>37.571428571428569</c:v>
                </c:pt>
                <c:pt idx="557">
                  <c:v>0</c:v>
                </c:pt>
                <c:pt idx="558">
                  <c:v>37.571428571428569</c:v>
                </c:pt>
                <c:pt idx="559">
                  <c:v>30.307692307692307</c:v>
                </c:pt>
                <c:pt idx="560">
                  <c:v>30.307692307692307</c:v>
                </c:pt>
                <c:pt idx="561">
                  <c:v>32.9</c:v>
                </c:pt>
                <c:pt idx="562">
                  <c:v>0</c:v>
                </c:pt>
                <c:pt idx="563">
                  <c:v>0</c:v>
                </c:pt>
                <c:pt idx="564">
                  <c:v>0</c:v>
                </c:pt>
                <c:pt idx="565">
                  <c:v>0</c:v>
                </c:pt>
                <c:pt idx="566">
                  <c:v>0</c:v>
                </c:pt>
                <c:pt idx="567">
                  <c:v>0</c:v>
                </c:pt>
                <c:pt idx="568">
                  <c:v>36.75</c:v>
                </c:pt>
                <c:pt idx="569">
                  <c:v>36.75</c:v>
                </c:pt>
                <c:pt idx="570">
                  <c:v>0</c:v>
                </c:pt>
                <c:pt idx="571">
                  <c:v>0</c:v>
                </c:pt>
                <c:pt idx="572">
                  <c:v>53.833333333333336</c:v>
                </c:pt>
                <c:pt idx="573">
                  <c:v>0</c:v>
                </c:pt>
                <c:pt idx="574">
                  <c:v>0</c:v>
                </c:pt>
                <c:pt idx="575">
                  <c:v>67.333333333333329</c:v>
                </c:pt>
                <c:pt idx="576">
                  <c:v>0</c:v>
                </c:pt>
                <c:pt idx="577">
                  <c:v>67.333333333333329</c:v>
                </c:pt>
                <c:pt idx="578">
                  <c:v>0</c:v>
                </c:pt>
                <c:pt idx="579">
                  <c:v>0</c:v>
                </c:pt>
                <c:pt idx="580">
                  <c:v>80.333333333333329</c:v>
                </c:pt>
                <c:pt idx="581">
                  <c:v>55.4</c:v>
                </c:pt>
                <c:pt idx="582">
                  <c:v>0</c:v>
                </c:pt>
                <c:pt idx="583">
                  <c:v>0</c:v>
                </c:pt>
                <c:pt idx="584">
                  <c:v>48.2</c:v>
                </c:pt>
                <c:pt idx="585">
                  <c:v>0</c:v>
                </c:pt>
                <c:pt idx="586">
                  <c:v>62.75</c:v>
                </c:pt>
                <c:pt idx="587">
                  <c:v>62.75</c:v>
                </c:pt>
                <c:pt idx="588">
                  <c:v>62.75</c:v>
                </c:pt>
                <c:pt idx="589">
                  <c:v>59.285714285714285</c:v>
                </c:pt>
                <c:pt idx="590">
                  <c:v>0</c:v>
                </c:pt>
                <c:pt idx="591">
                  <c:v>0</c:v>
                </c:pt>
                <c:pt idx="592">
                  <c:v>0</c:v>
                </c:pt>
                <c:pt idx="593">
                  <c:v>47.285714285714285</c:v>
                </c:pt>
                <c:pt idx="594">
                  <c:v>53</c:v>
                </c:pt>
                <c:pt idx="595">
                  <c:v>0</c:v>
                </c:pt>
                <c:pt idx="596">
                  <c:v>0</c:v>
                </c:pt>
                <c:pt idx="597">
                  <c:v>0</c:v>
                </c:pt>
                <c:pt idx="598">
                  <c:v>0</c:v>
                </c:pt>
                <c:pt idx="599">
                  <c:v>54.625</c:v>
                </c:pt>
                <c:pt idx="600">
                  <c:v>65.125</c:v>
                </c:pt>
                <c:pt idx="601">
                  <c:v>0</c:v>
                </c:pt>
                <c:pt idx="602">
                  <c:v>58.75</c:v>
                </c:pt>
                <c:pt idx="603">
                  <c:v>58.75</c:v>
                </c:pt>
                <c:pt idx="604">
                  <c:v>58.75</c:v>
                </c:pt>
                <c:pt idx="605">
                  <c:v>0</c:v>
                </c:pt>
                <c:pt idx="606">
                  <c:v>0</c:v>
                </c:pt>
                <c:pt idx="607">
                  <c:v>71.857142857142861</c:v>
                </c:pt>
                <c:pt idx="608">
                  <c:v>59</c:v>
                </c:pt>
                <c:pt idx="609">
                  <c:v>0</c:v>
                </c:pt>
                <c:pt idx="610">
                  <c:v>0</c:v>
                </c:pt>
                <c:pt idx="611">
                  <c:v>0</c:v>
                </c:pt>
                <c:pt idx="612">
                  <c:v>46.363636363636367</c:v>
                </c:pt>
                <c:pt idx="613">
                  <c:v>46.363636363636367</c:v>
                </c:pt>
                <c:pt idx="614">
                  <c:v>46.363636363636367</c:v>
                </c:pt>
                <c:pt idx="615">
                  <c:v>46.363636363636367</c:v>
                </c:pt>
                <c:pt idx="616">
                  <c:v>0</c:v>
                </c:pt>
                <c:pt idx="617">
                  <c:v>39.909090909090907</c:v>
                </c:pt>
                <c:pt idx="618">
                  <c:v>0</c:v>
                </c:pt>
                <c:pt idx="619">
                  <c:v>0</c:v>
                </c:pt>
                <c:pt idx="620">
                  <c:v>0</c:v>
                </c:pt>
                <c:pt idx="621">
                  <c:v>30.666666666666668</c:v>
                </c:pt>
                <c:pt idx="622">
                  <c:v>30.666666666666668</c:v>
                </c:pt>
                <c:pt idx="623">
                  <c:v>17.636363636363637</c:v>
                </c:pt>
                <c:pt idx="624">
                  <c:v>0</c:v>
                </c:pt>
                <c:pt idx="625">
                  <c:v>17.636363636363637</c:v>
                </c:pt>
                <c:pt idx="626">
                  <c:v>0</c:v>
                </c:pt>
                <c:pt idx="627">
                  <c:v>20.333333333333332</c:v>
                </c:pt>
                <c:pt idx="628">
                  <c:v>20.333333333333332</c:v>
                </c:pt>
                <c:pt idx="629">
                  <c:v>0</c:v>
                </c:pt>
                <c:pt idx="630">
                  <c:v>20.25</c:v>
                </c:pt>
                <c:pt idx="631">
                  <c:v>0</c:v>
                </c:pt>
                <c:pt idx="632">
                  <c:v>15.7</c:v>
                </c:pt>
                <c:pt idx="633">
                  <c:v>0</c:v>
                </c:pt>
                <c:pt idx="634">
                  <c:v>15.7</c:v>
                </c:pt>
                <c:pt idx="635">
                  <c:v>0</c:v>
                </c:pt>
                <c:pt idx="636">
                  <c:v>0</c:v>
                </c:pt>
                <c:pt idx="637">
                  <c:v>0</c:v>
                </c:pt>
                <c:pt idx="638">
                  <c:v>17.375</c:v>
                </c:pt>
                <c:pt idx="639">
                  <c:v>17.375</c:v>
                </c:pt>
                <c:pt idx="640">
                  <c:v>17.375</c:v>
                </c:pt>
                <c:pt idx="641">
                  <c:v>0</c:v>
                </c:pt>
                <c:pt idx="642">
                  <c:v>0</c:v>
                </c:pt>
                <c:pt idx="643">
                  <c:v>0</c:v>
                </c:pt>
                <c:pt idx="644">
                  <c:v>8.375</c:v>
                </c:pt>
                <c:pt idx="645">
                  <c:v>8.375</c:v>
                </c:pt>
                <c:pt idx="646">
                  <c:v>40</c:v>
                </c:pt>
                <c:pt idx="647">
                  <c:v>40</c:v>
                </c:pt>
                <c:pt idx="648">
                  <c:v>40</c:v>
                </c:pt>
                <c:pt idx="649">
                  <c:v>0</c:v>
                </c:pt>
                <c:pt idx="650">
                  <c:v>35.777777777777779</c:v>
                </c:pt>
                <c:pt idx="651">
                  <c:v>0</c:v>
                </c:pt>
                <c:pt idx="652">
                  <c:v>0</c:v>
                </c:pt>
                <c:pt idx="653">
                  <c:v>0</c:v>
                </c:pt>
                <c:pt idx="654">
                  <c:v>0</c:v>
                </c:pt>
                <c:pt idx="655">
                  <c:v>45.714285714285715</c:v>
                </c:pt>
                <c:pt idx="656">
                  <c:v>0</c:v>
                </c:pt>
                <c:pt idx="657">
                  <c:v>0</c:v>
                </c:pt>
                <c:pt idx="658">
                  <c:v>64.428571428571431</c:v>
                </c:pt>
                <c:pt idx="659">
                  <c:v>0</c:v>
                </c:pt>
                <c:pt idx="660">
                  <c:v>64.428571428571431</c:v>
                </c:pt>
                <c:pt idx="661">
                  <c:v>42</c:v>
                </c:pt>
                <c:pt idx="662">
                  <c:v>0</c:v>
                </c:pt>
                <c:pt idx="663">
                  <c:v>0</c:v>
                </c:pt>
                <c:pt idx="664">
                  <c:v>42</c:v>
                </c:pt>
                <c:pt idx="665">
                  <c:v>0</c:v>
                </c:pt>
                <c:pt idx="666">
                  <c:v>42.166666666666664</c:v>
                </c:pt>
                <c:pt idx="667">
                  <c:v>0</c:v>
                </c:pt>
                <c:pt idx="668">
                  <c:v>0</c:v>
                </c:pt>
                <c:pt idx="669">
                  <c:v>36.285714285714285</c:v>
                </c:pt>
                <c:pt idx="670">
                  <c:v>0</c:v>
                </c:pt>
                <c:pt idx="671">
                  <c:v>0</c:v>
                </c:pt>
                <c:pt idx="672">
                  <c:v>36.285714285714285</c:v>
                </c:pt>
                <c:pt idx="673">
                  <c:v>39.777777777777779</c:v>
                </c:pt>
                <c:pt idx="674">
                  <c:v>0</c:v>
                </c:pt>
                <c:pt idx="675">
                  <c:v>39.777777777777779</c:v>
                </c:pt>
                <c:pt idx="676">
                  <c:v>26</c:v>
                </c:pt>
                <c:pt idx="677">
                  <c:v>26</c:v>
                </c:pt>
                <c:pt idx="678">
                  <c:v>0</c:v>
                </c:pt>
                <c:pt idx="679">
                  <c:v>0</c:v>
                </c:pt>
                <c:pt idx="680">
                  <c:v>0</c:v>
                </c:pt>
                <c:pt idx="681">
                  <c:v>0</c:v>
                </c:pt>
                <c:pt idx="682">
                  <c:v>0</c:v>
                </c:pt>
                <c:pt idx="683">
                  <c:v>0</c:v>
                </c:pt>
                <c:pt idx="684">
                  <c:v>0</c:v>
                </c:pt>
                <c:pt idx="685">
                  <c:v>71.5</c:v>
                </c:pt>
                <c:pt idx="686">
                  <c:v>71.5</c:v>
                </c:pt>
                <c:pt idx="687">
                  <c:v>0</c:v>
                </c:pt>
                <c:pt idx="688">
                  <c:v>57.8</c:v>
                </c:pt>
                <c:pt idx="689">
                  <c:v>64.5</c:v>
                </c:pt>
                <c:pt idx="690">
                  <c:v>50.333333333333336</c:v>
                </c:pt>
                <c:pt idx="691">
                  <c:v>0</c:v>
                </c:pt>
                <c:pt idx="692">
                  <c:v>50.333333333333336</c:v>
                </c:pt>
                <c:pt idx="693">
                  <c:v>39.375</c:v>
                </c:pt>
                <c:pt idx="694">
                  <c:v>0</c:v>
                </c:pt>
                <c:pt idx="695">
                  <c:v>39.375</c:v>
                </c:pt>
                <c:pt idx="696">
                  <c:v>0</c:v>
                </c:pt>
                <c:pt idx="697">
                  <c:v>0</c:v>
                </c:pt>
                <c:pt idx="698">
                  <c:v>0</c:v>
                </c:pt>
                <c:pt idx="699">
                  <c:v>0</c:v>
                </c:pt>
                <c:pt idx="700">
                  <c:v>35.666666666666664</c:v>
                </c:pt>
                <c:pt idx="701">
                  <c:v>10.5</c:v>
                </c:pt>
                <c:pt idx="702">
                  <c:v>19.25</c:v>
                </c:pt>
                <c:pt idx="703">
                  <c:v>0</c:v>
                </c:pt>
                <c:pt idx="704">
                  <c:v>0</c:v>
                </c:pt>
                <c:pt idx="705">
                  <c:v>0</c:v>
                </c:pt>
                <c:pt idx="706">
                  <c:v>0</c:v>
                </c:pt>
                <c:pt idx="707">
                  <c:v>0</c:v>
                </c:pt>
                <c:pt idx="708">
                  <c:v>24.625</c:v>
                </c:pt>
                <c:pt idx="709">
                  <c:v>0</c:v>
                </c:pt>
                <c:pt idx="710">
                  <c:v>26.555555555555557</c:v>
                </c:pt>
                <c:pt idx="711">
                  <c:v>26.555555555555557</c:v>
                </c:pt>
                <c:pt idx="712">
                  <c:v>26.555555555555557</c:v>
                </c:pt>
                <c:pt idx="713">
                  <c:v>37</c:v>
                </c:pt>
                <c:pt idx="714">
                  <c:v>37</c:v>
                </c:pt>
                <c:pt idx="715">
                  <c:v>33.5</c:v>
                </c:pt>
                <c:pt idx="716">
                  <c:v>0</c:v>
                </c:pt>
                <c:pt idx="717">
                  <c:v>0</c:v>
                </c:pt>
                <c:pt idx="718">
                  <c:v>35</c:v>
                </c:pt>
                <c:pt idx="719">
                  <c:v>0</c:v>
                </c:pt>
                <c:pt idx="720">
                  <c:v>37.416666666666664</c:v>
                </c:pt>
                <c:pt idx="721">
                  <c:v>37.416666666666664</c:v>
                </c:pt>
                <c:pt idx="722">
                  <c:v>37.416666666666664</c:v>
                </c:pt>
                <c:pt idx="723">
                  <c:v>0</c:v>
                </c:pt>
                <c:pt idx="724">
                  <c:v>33</c:v>
                </c:pt>
                <c:pt idx="725">
                  <c:v>33</c:v>
                </c:pt>
                <c:pt idx="726">
                  <c:v>33</c:v>
                </c:pt>
                <c:pt idx="727">
                  <c:v>33.857142857142854</c:v>
                </c:pt>
                <c:pt idx="728">
                  <c:v>0</c:v>
                </c:pt>
                <c:pt idx="729">
                  <c:v>0</c:v>
                </c:pt>
                <c:pt idx="730">
                  <c:v>31.6</c:v>
                </c:pt>
                <c:pt idx="731">
                  <c:v>38</c:v>
                </c:pt>
                <c:pt idx="732">
                  <c:v>40.090909090909093</c:v>
                </c:pt>
                <c:pt idx="733">
                  <c:v>40.090909090909093</c:v>
                </c:pt>
                <c:pt idx="734">
                  <c:v>37.444444444444443</c:v>
                </c:pt>
                <c:pt idx="735">
                  <c:v>0</c:v>
                </c:pt>
                <c:pt idx="736">
                  <c:v>36.428571428571431</c:v>
                </c:pt>
                <c:pt idx="737">
                  <c:v>41.285714285714285</c:v>
                </c:pt>
                <c:pt idx="738">
                  <c:v>0</c:v>
                </c:pt>
                <c:pt idx="739">
                  <c:v>0</c:v>
                </c:pt>
                <c:pt idx="740">
                  <c:v>44</c:v>
                </c:pt>
                <c:pt idx="741">
                  <c:v>0</c:v>
                </c:pt>
                <c:pt idx="742">
                  <c:v>0</c:v>
                </c:pt>
                <c:pt idx="743">
                  <c:v>0</c:v>
                </c:pt>
                <c:pt idx="744">
                  <c:v>0</c:v>
                </c:pt>
                <c:pt idx="745">
                  <c:v>0</c:v>
                </c:pt>
                <c:pt idx="746">
                  <c:v>56.25</c:v>
                </c:pt>
                <c:pt idx="747">
                  <c:v>47</c:v>
                </c:pt>
                <c:pt idx="748">
                  <c:v>47</c:v>
                </c:pt>
                <c:pt idx="749">
                  <c:v>47</c:v>
                </c:pt>
                <c:pt idx="750">
                  <c:v>0</c:v>
                </c:pt>
                <c:pt idx="751">
                  <c:v>47</c:v>
                </c:pt>
                <c:pt idx="752">
                  <c:v>42.714285714285715</c:v>
                </c:pt>
                <c:pt idx="753">
                  <c:v>0</c:v>
                </c:pt>
                <c:pt idx="754">
                  <c:v>53.222222222222221</c:v>
                </c:pt>
                <c:pt idx="755">
                  <c:v>0</c:v>
                </c:pt>
                <c:pt idx="756">
                  <c:v>53.222222222222221</c:v>
                </c:pt>
                <c:pt idx="757">
                  <c:v>0</c:v>
                </c:pt>
                <c:pt idx="758">
                  <c:v>0</c:v>
                </c:pt>
                <c:pt idx="759">
                  <c:v>0</c:v>
                </c:pt>
                <c:pt idx="760">
                  <c:v>0</c:v>
                </c:pt>
                <c:pt idx="761">
                  <c:v>54.444444444444443</c:v>
                </c:pt>
                <c:pt idx="762">
                  <c:v>0</c:v>
                </c:pt>
                <c:pt idx="763">
                  <c:v>0</c:v>
                </c:pt>
                <c:pt idx="764">
                  <c:v>49.7</c:v>
                </c:pt>
                <c:pt idx="765">
                  <c:v>0</c:v>
                </c:pt>
                <c:pt idx="766">
                  <c:v>57.666666666666664</c:v>
                </c:pt>
                <c:pt idx="767">
                  <c:v>0</c:v>
                </c:pt>
                <c:pt idx="768">
                  <c:v>0</c:v>
                </c:pt>
                <c:pt idx="769">
                  <c:v>58.375</c:v>
                </c:pt>
                <c:pt idx="770">
                  <c:v>58.375</c:v>
                </c:pt>
                <c:pt idx="771">
                  <c:v>58.375</c:v>
                </c:pt>
                <c:pt idx="772">
                  <c:v>0</c:v>
                </c:pt>
                <c:pt idx="773">
                  <c:v>50.875</c:v>
                </c:pt>
                <c:pt idx="774">
                  <c:v>50.875</c:v>
                </c:pt>
                <c:pt idx="775">
                  <c:v>0</c:v>
                </c:pt>
                <c:pt idx="776">
                  <c:v>46.444444444444443</c:v>
                </c:pt>
                <c:pt idx="777">
                  <c:v>0</c:v>
                </c:pt>
                <c:pt idx="778">
                  <c:v>0</c:v>
                </c:pt>
                <c:pt idx="779">
                  <c:v>0</c:v>
                </c:pt>
                <c:pt idx="780">
                  <c:v>42.75</c:v>
                </c:pt>
                <c:pt idx="781">
                  <c:v>0</c:v>
                </c:pt>
                <c:pt idx="782">
                  <c:v>0</c:v>
                </c:pt>
                <c:pt idx="783">
                  <c:v>0</c:v>
                </c:pt>
                <c:pt idx="784">
                  <c:v>45</c:v>
                </c:pt>
                <c:pt idx="785">
                  <c:v>45</c:v>
                </c:pt>
                <c:pt idx="786">
                  <c:v>84.6</c:v>
                </c:pt>
                <c:pt idx="787">
                  <c:v>84.6</c:v>
                </c:pt>
                <c:pt idx="788">
                  <c:v>0</c:v>
                </c:pt>
                <c:pt idx="789">
                  <c:v>0</c:v>
                </c:pt>
                <c:pt idx="790">
                  <c:v>0</c:v>
                </c:pt>
                <c:pt idx="791">
                  <c:v>80</c:v>
                </c:pt>
                <c:pt idx="792">
                  <c:v>80</c:v>
                </c:pt>
                <c:pt idx="793">
                  <c:v>0</c:v>
                </c:pt>
                <c:pt idx="794">
                  <c:v>0</c:v>
                </c:pt>
                <c:pt idx="795">
                  <c:v>0</c:v>
                </c:pt>
                <c:pt idx="796">
                  <c:v>0</c:v>
                </c:pt>
                <c:pt idx="797">
                  <c:v>71.25</c:v>
                </c:pt>
                <c:pt idx="798">
                  <c:v>71.25</c:v>
                </c:pt>
                <c:pt idx="799">
                  <c:v>61.454545454545453</c:v>
                </c:pt>
                <c:pt idx="800">
                  <c:v>61.454545454545453</c:v>
                </c:pt>
                <c:pt idx="801">
                  <c:v>61.454545454545453</c:v>
                </c:pt>
                <c:pt idx="802">
                  <c:v>0</c:v>
                </c:pt>
                <c:pt idx="803">
                  <c:v>0</c:v>
                </c:pt>
                <c:pt idx="804">
                  <c:v>52.307692307692307</c:v>
                </c:pt>
                <c:pt idx="805">
                  <c:v>52.307692307692307</c:v>
                </c:pt>
                <c:pt idx="806">
                  <c:v>0</c:v>
                </c:pt>
                <c:pt idx="807">
                  <c:v>0</c:v>
                </c:pt>
                <c:pt idx="808">
                  <c:v>0</c:v>
                </c:pt>
                <c:pt idx="809">
                  <c:v>0</c:v>
                </c:pt>
                <c:pt idx="810">
                  <c:v>25.636363636363637</c:v>
                </c:pt>
                <c:pt idx="811">
                  <c:v>0</c:v>
                </c:pt>
                <c:pt idx="812">
                  <c:v>25.636363636363637</c:v>
                </c:pt>
                <c:pt idx="813">
                  <c:v>0</c:v>
                </c:pt>
                <c:pt idx="814">
                  <c:v>0</c:v>
                </c:pt>
                <c:pt idx="815">
                  <c:v>23.2</c:v>
                </c:pt>
                <c:pt idx="816">
                  <c:v>0</c:v>
                </c:pt>
                <c:pt idx="817">
                  <c:v>16.222222222222221</c:v>
                </c:pt>
                <c:pt idx="818">
                  <c:v>0</c:v>
                </c:pt>
                <c:pt idx="819">
                  <c:v>0</c:v>
                </c:pt>
                <c:pt idx="820">
                  <c:v>0</c:v>
                </c:pt>
                <c:pt idx="821">
                  <c:v>7.833333333333333</c:v>
                </c:pt>
                <c:pt idx="822">
                  <c:v>7.833333333333333</c:v>
                </c:pt>
                <c:pt idx="823">
                  <c:v>0</c:v>
                </c:pt>
                <c:pt idx="824">
                  <c:v>0</c:v>
                </c:pt>
                <c:pt idx="825">
                  <c:v>14.857142857142858</c:v>
                </c:pt>
                <c:pt idx="826">
                  <c:v>0</c:v>
                </c:pt>
                <c:pt idx="827">
                  <c:v>0</c:v>
                </c:pt>
                <c:pt idx="828">
                  <c:v>0</c:v>
                </c:pt>
                <c:pt idx="829">
                  <c:v>23.9</c:v>
                </c:pt>
                <c:pt idx="830">
                  <c:v>23.9</c:v>
                </c:pt>
                <c:pt idx="831">
                  <c:v>23.9</c:v>
                </c:pt>
                <c:pt idx="832">
                  <c:v>23.9</c:v>
                </c:pt>
                <c:pt idx="833">
                  <c:v>23.9</c:v>
                </c:pt>
                <c:pt idx="834">
                  <c:v>0</c:v>
                </c:pt>
                <c:pt idx="835">
                  <c:v>0</c:v>
                </c:pt>
                <c:pt idx="836">
                  <c:v>0</c:v>
                </c:pt>
                <c:pt idx="837">
                  <c:v>0</c:v>
                </c:pt>
                <c:pt idx="838">
                  <c:v>30</c:v>
                </c:pt>
                <c:pt idx="839">
                  <c:v>30</c:v>
                </c:pt>
                <c:pt idx="840">
                  <c:v>30</c:v>
                </c:pt>
                <c:pt idx="841">
                  <c:v>0</c:v>
                </c:pt>
                <c:pt idx="842">
                  <c:v>0</c:v>
                </c:pt>
                <c:pt idx="843">
                  <c:v>0</c:v>
                </c:pt>
                <c:pt idx="844">
                  <c:v>32.799999999999997</c:v>
                </c:pt>
                <c:pt idx="845">
                  <c:v>0</c:v>
                </c:pt>
                <c:pt idx="846">
                  <c:v>0</c:v>
                </c:pt>
                <c:pt idx="847">
                  <c:v>0</c:v>
                </c:pt>
                <c:pt idx="848">
                  <c:v>0</c:v>
                </c:pt>
                <c:pt idx="849">
                  <c:v>0</c:v>
                </c:pt>
                <c:pt idx="850">
                  <c:v>27.4</c:v>
                </c:pt>
                <c:pt idx="851">
                  <c:v>0</c:v>
                </c:pt>
                <c:pt idx="852">
                  <c:v>46.111111111111114</c:v>
                </c:pt>
                <c:pt idx="853">
                  <c:v>0</c:v>
                </c:pt>
                <c:pt idx="854">
                  <c:v>46.111111111111114</c:v>
                </c:pt>
                <c:pt idx="855">
                  <c:v>46.111111111111114</c:v>
                </c:pt>
                <c:pt idx="856">
                  <c:v>46.111111111111114</c:v>
                </c:pt>
                <c:pt idx="857">
                  <c:v>0</c:v>
                </c:pt>
                <c:pt idx="858">
                  <c:v>0</c:v>
                </c:pt>
                <c:pt idx="859">
                  <c:v>0</c:v>
                </c:pt>
                <c:pt idx="860">
                  <c:v>41.8</c:v>
                </c:pt>
                <c:pt idx="861">
                  <c:v>74.63636363636364</c:v>
                </c:pt>
                <c:pt idx="862">
                  <c:v>74.63636363636364</c:v>
                </c:pt>
                <c:pt idx="863">
                  <c:v>0</c:v>
                </c:pt>
                <c:pt idx="864">
                  <c:v>74.63636363636364</c:v>
                </c:pt>
                <c:pt idx="865">
                  <c:v>0</c:v>
                </c:pt>
                <c:pt idx="866">
                  <c:v>74.63636363636364</c:v>
                </c:pt>
                <c:pt idx="867">
                  <c:v>0</c:v>
                </c:pt>
                <c:pt idx="868">
                  <c:v>0</c:v>
                </c:pt>
                <c:pt idx="869">
                  <c:v>74.166666666666671</c:v>
                </c:pt>
                <c:pt idx="870">
                  <c:v>0</c:v>
                </c:pt>
                <c:pt idx="871">
                  <c:v>74.166666666666671</c:v>
                </c:pt>
                <c:pt idx="872">
                  <c:v>0</c:v>
                </c:pt>
                <c:pt idx="873">
                  <c:v>0</c:v>
                </c:pt>
                <c:pt idx="874">
                  <c:v>0</c:v>
                </c:pt>
                <c:pt idx="875">
                  <c:v>0</c:v>
                </c:pt>
                <c:pt idx="876">
                  <c:v>81.166666666666671</c:v>
                </c:pt>
                <c:pt idx="877">
                  <c:v>0</c:v>
                </c:pt>
                <c:pt idx="878">
                  <c:v>0</c:v>
                </c:pt>
                <c:pt idx="879">
                  <c:v>0</c:v>
                </c:pt>
                <c:pt idx="880">
                  <c:v>0</c:v>
                </c:pt>
                <c:pt idx="881">
                  <c:v>0</c:v>
                </c:pt>
                <c:pt idx="882">
                  <c:v>0</c:v>
                </c:pt>
                <c:pt idx="883">
                  <c:v>45.833333333333336</c:v>
                </c:pt>
                <c:pt idx="884">
                  <c:v>45.833333333333336</c:v>
                </c:pt>
                <c:pt idx="885">
                  <c:v>45.833333333333336</c:v>
                </c:pt>
                <c:pt idx="886">
                  <c:v>0</c:v>
                </c:pt>
                <c:pt idx="887">
                  <c:v>39.857142857142854</c:v>
                </c:pt>
                <c:pt idx="888">
                  <c:v>0</c:v>
                </c:pt>
                <c:pt idx="889">
                  <c:v>0</c:v>
                </c:pt>
                <c:pt idx="890">
                  <c:v>23</c:v>
                </c:pt>
                <c:pt idx="891">
                  <c:v>0</c:v>
                </c:pt>
                <c:pt idx="892">
                  <c:v>23</c:v>
                </c:pt>
                <c:pt idx="893">
                  <c:v>0</c:v>
                </c:pt>
                <c:pt idx="894">
                  <c:v>0</c:v>
                </c:pt>
                <c:pt idx="895">
                  <c:v>0</c:v>
                </c:pt>
                <c:pt idx="896">
                  <c:v>0</c:v>
                </c:pt>
                <c:pt idx="897">
                  <c:v>16.777777777777779</c:v>
                </c:pt>
                <c:pt idx="898">
                  <c:v>16.777777777777779</c:v>
                </c:pt>
                <c:pt idx="899">
                  <c:v>16.777777777777779</c:v>
                </c:pt>
                <c:pt idx="900">
                  <c:v>0</c:v>
                </c:pt>
                <c:pt idx="901">
                  <c:v>0</c:v>
                </c:pt>
                <c:pt idx="902">
                  <c:v>0</c:v>
                </c:pt>
                <c:pt idx="903">
                  <c:v>0</c:v>
                </c:pt>
                <c:pt idx="904">
                  <c:v>0</c:v>
                </c:pt>
                <c:pt idx="905">
                  <c:v>7.666666666666667</c:v>
                </c:pt>
                <c:pt idx="906">
                  <c:v>0</c:v>
                </c:pt>
                <c:pt idx="907">
                  <c:v>0</c:v>
                </c:pt>
                <c:pt idx="908">
                  <c:v>0</c:v>
                </c:pt>
                <c:pt idx="909">
                  <c:v>0</c:v>
                </c:pt>
                <c:pt idx="910">
                  <c:v>17.600000000000001</c:v>
                </c:pt>
                <c:pt idx="911">
                  <c:v>0</c:v>
                </c:pt>
                <c:pt idx="912">
                  <c:v>0</c:v>
                </c:pt>
                <c:pt idx="913">
                  <c:v>15.666666666666666</c:v>
                </c:pt>
                <c:pt idx="914">
                  <c:v>0</c:v>
                </c:pt>
                <c:pt idx="915">
                  <c:v>0</c:v>
                </c:pt>
                <c:pt idx="916">
                  <c:v>0</c:v>
                </c:pt>
                <c:pt idx="917">
                  <c:v>20.5</c:v>
                </c:pt>
                <c:pt idx="918">
                  <c:v>0</c:v>
                </c:pt>
                <c:pt idx="919">
                  <c:v>18.333333333333332</c:v>
                </c:pt>
                <c:pt idx="920">
                  <c:v>0</c:v>
                </c:pt>
                <c:pt idx="921">
                  <c:v>18.333333333333332</c:v>
                </c:pt>
                <c:pt idx="922">
                  <c:v>20.142857142857142</c:v>
                </c:pt>
                <c:pt idx="923">
                  <c:v>0</c:v>
                </c:pt>
                <c:pt idx="924">
                  <c:v>0</c:v>
                </c:pt>
                <c:pt idx="925">
                  <c:v>0</c:v>
                </c:pt>
                <c:pt idx="926">
                  <c:v>25.428571428571427</c:v>
                </c:pt>
                <c:pt idx="927">
                  <c:v>0</c:v>
                </c:pt>
                <c:pt idx="928">
                  <c:v>0</c:v>
                </c:pt>
                <c:pt idx="929">
                  <c:v>17</c:v>
                </c:pt>
                <c:pt idx="930">
                  <c:v>0</c:v>
                </c:pt>
                <c:pt idx="931">
                  <c:v>0</c:v>
                </c:pt>
                <c:pt idx="932">
                  <c:v>0</c:v>
                </c:pt>
                <c:pt idx="933">
                  <c:v>17.428571428571427</c:v>
                </c:pt>
                <c:pt idx="934">
                  <c:v>0</c:v>
                </c:pt>
                <c:pt idx="935">
                  <c:v>0</c:v>
                </c:pt>
                <c:pt idx="936">
                  <c:v>0</c:v>
                </c:pt>
                <c:pt idx="937">
                  <c:v>0</c:v>
                </c:pt>
                <c:pt idx="938">
                  <c:v>0</c:v>
                </c:pt>
                <c:pt idx="939">
                  <c:v>0</c:v>
                </c:pt>
                <c:pt idx="940">
                  <c:v>0</c:v>
                </c:pt>
                <c:pt idx="941">
                  <c:v>40.333333333333336</c:v>
                </c:pt>
                <c:pt idx="942">
                  <c:v>0</c:v>
                </c:pt>
                <c:pt idx="943">
                  <c:v>40.75</c:v>
                </c:pt>
                <c:pt idx="944">
                  <c:v>0</c:v>
                </c:pt>
                <c:pt idx="945">
                  <c:v>41.285714285714285</c:v>
                </c:pt>
                <c:pt idx="946">
                  <c:v>41.285714285714285</c:v>
                </c:pt>
                <c:pt idx="947">
                  <c:v>41.285714285714285</c:v>
                </c:pt>
                <c:pt idx="948">
                  <c:v>41.285714285714285</c:v>
                </c:pt>
                <c:pt idx="949">
                  <c:v>0</c:v>
                </c:pt>
                <c:pt idx="950">
                  <c:v>40.142857142857146</c:v>
                </c:pt>
                <c:pt idx="951">
                  <c:v>0</c:v>
                </c:pt>
                <c:pt idx="952">
                  <c:v>0</c:v>
                </c:pt>
                <c:pt idx="953">
                  <c:v>34.111111111111114</c:v>
                </c:pt>
                <c:pt idx="954">
                  <c:v>34.111111111111114</c:v>
                </c:pt>
                <c:pt idx="955">
                  <c:v>0</c:v>
                </c:pt>
                <c:pt idx="956">
                  <c:v>31</c:v>
                </c:pt>
                <c:pt idx="957">
                  <c:v>0</c:v>
                </c:pt>
                <c:pt idx="958">
                  <c:v>25.833333333333332</c:v>
                </c:pt>
                <c:pt idx="959">
                  <c:v>25.833333333333332</c:v>
                </c:pt>
                <c:pt idx="960">
                  <c:v>25.833333333333332</c:v>
                </c:pt>
                <c:pt idx="961">
                  <c:v>0</c:v>
                </c:pt>
                <c:pt idx="962">
                  <c:v>22.75</c:v>
                </c:pt>
                <c:pt idx="963">
                  <c:v>0</c:v>
                </c:pt>
                <c:pt idx="964">
                  <c:v>0</c:v>
                </c:pt>
                <c:pt idx="965">
                  <c:v>0</c:v>
                </c:pt>
                <c:pt idx="966">
                  <c:v>0</c:v>
                </c:pt>
                <c:pt idx="967">
                  <c:v>0</c:v>
                </c:pt>
                <c:pt idx="968">
                  <c:v>0</c:v>
                </c:pt>
                <c:pt idx="969">
                  <c:v>19.5</c:v>
                </c:pt>
                <c:pt idx="970">
                  <c:v>0</c:v>
                </c:pt>
                <c:pt idx="971">
                  <c:v>20</c:v>
                </c:pt>
                <c:pt idx="972">
                  <c:v>0</c:v>
                </c:pt>
                <c:pt idx="973">
                  <c:v>7.5</c:v>
                </c:pt>
                <c:pt idx="974">
                  <c:v>0</c:v>
                </c:pt>
                <c:pt idx="975">
                  <c:v>0</c:v>
                </c:pt>
                <c:pt idx="976">
                  <c:v>0</c:v>
                </c:pt>
                <c:pt idx="977">
                  <c:v>8.75</c:v>
                </c:pt>
                <c:pt idx="978">
                  <c:v>0</c:v>
                </c:pt>
                <c:pt idx="979">
                  <c:v>0</c:v>
                </c:pt>
                <c:pt idx="980">
                  <c:v>26.111111111111111</c:v>
                </c:pt>
                <c:pt idx="981">
                  <c:v>26.111111111111111</c:v>
                </c:pt>
                <c:pt idx="982">
                  <c:v>26.111111111111111</c:v>
                </c:pt>
                <c:pt idx="983">
                  <c:v>26.111111111111111</c:v>
                </c:pt>
                <c:pt idx="984">
                  <c:v>26.111111111111111</c:v>
                </c:pt>
                <c:pt idx="985">
                  <c:v>0</c:v>
                </c:pt>
                <c:pt idx="986">
                  <c:v>0</c:v>
                </c:pt>
                <c:pt idx="987">
                  <c:v>0</c:v>
                </c:pt>
                <c:pt idx="988">
                  <c:v>27</c:v>
                </c:pt>
                <c:pt idx="989">
                  <c:v>0</c:v>
                </c:pt>
                <c:pt idx="990">
                  <c:v>0</c:v>
                </c:pt>
                <c:pt idx="991">
                  <c:v>0</c:v>
                </c:pt>
                <c:pt idx="992">
                  <c:v>27.111111111111111</c:v>
                </c:pt>
                <c:pt idx="993">
                  <c:v>0</c:v>
                </c:pt>
                <c:pt idx="994">
                  <c:v>0</c:v>
                </c:pt>
                <c:pt idx="995">
                  <c:v>0</c:v>
                </c:pt>
                <c:pt idx="996">
                  <c:v>0</c:v>
                </c:pt>
                <c:pt idx="997">
                  <c:v>34.111111111111114</c:v>
                </c:pt>
                <c:pt idx="998">
                  <c:v>0</c:v>
                </c:pt>
                <c:pt idx="999">
                  <c:v>0</c:v>
                </c:pt>
                <c:pt idx="1000">
                  <c:v>39.1</c:v>
                </c:pt>
                <c:pt idx="1001">
                  <c:v>0</c:v>
                </c:pt>
                <c:pt idx="1002">
                  <c:v>39.1</c:v>
                </c:pt>
                <c:pt idx="1003">
                  <c:v>34.555555555555557</c:v>
                </c:pt>
                <c:pt idx="1004">
                  <c:v>0</c:v>
                </c:pt>
                <c:pt idx="1005">
                  <c:v>0</c:v>
                </c:pt>
                <c:pt idx="1006">
                  <c:v>34.555555555555557</c:v>
                </c:pt>
                <c:pt idx="1007">
                  <c:v>34.555555555555557</c:v>
                </c:pt>
                <c:pt idx="1008">
                  <c:v>34.555555555555557</c:v>
                </c:pt>
                <c:pt idx="1009">
                  <c:v>27.666666666666668</c:v>
                </c:pt>
                <c:pt idx="1010">
                  <c:v>27.666666666666668</c:v>
                </c:pt>
                <c:pt idx="1011">
                  <c:v>27.666666666666668</c:v>
                </c:pt>
                <c:pt idx="1012">
                  <c:v>26.916666666666668</c:v>
                </c:pt>
                <c:pt idx="1013">
                  <c:v>34.333333333333336</c:v>
                </c:pt>
                <c:pt idx="1014">
                  <c:v>0</c:v>
                </c:pt>
                <c:pt idx="1015">
                  <c:v>0</c:v>
                </c:pt>
                <c:pt idx="1016">
                  <c:v>33.928571428571431</c:v>
                </c:pt>
                <c:pt idx="1017">
                  <c:v>33.928571428571431</c:v>
                </c:pt>
                <c:pt idx="1018">
                  <c:v>31.6</c:v>
                </c:pt>
                <c:pt idx="1019">
                  <c:v>31.6</c:v>
                </c:pt>
                <c:pt idx="1020">
                  <c:v>0</c:v>
                </c:pt>
                <c:pt idx="1021">
                  <c:v>0</c:v>
                </c:pt>
                <c:pt idx="1022">
                  <c:v>32.454545454545453</c:v>
                </c:pt>
                <c:pt idx="1023">
                  <c:v>32.454545454545453</c:v>
                </c:pt>
                <c:pt idx="1024">
                  <c:v>0</c:v>
                </c:pt>
                <c:pt idx="1025">
                  <c:v>0</c:v>
                </c:pt>
                <c:pt idx="1026">
                  <c:v>45.444444444444443</c:v>
                </c:pt>
                <c:pt idx="1027">
                  <c:v>0</c:v>
                </c:pt>
                <c:pt idx="1028">
                  <c:v>45.666666666666664</c:v>
                </c:pt>
                <c:pt idx="1029">
                  <c:v>0</c:v>
                </c:pt>
                <c:pt idx="1030">
                  <c:v>0</c:v>
                </c:pt>
                <c:pt idx="1031">
                  <c:v>0</c:v>
                </c:pt>
                <c:pt idx="1032">
                  <c:v>0</c:v>
                </c:pt>
                <c:pt idx="1033">
                  <c:v>0</c:v>
                </c:pt>
                <c:pt idx="1034">
                  <c:v>0</c:v>
                </c:pt>
                <c:pt idx="1035">
                  <c:v>0</c:v>
                </c:pt>
                <c:pt idx="1036">
                  <c:v>0</c:v>
                </c:pt>
                <c:pt idx="1037">
                  <c:v>0</c:v>
                </c:pt>
                <c:pt idx="1038">
                  <c:v>0</c:v>
                </c:pt>
                <c:pt idx="1039">
                  <c:v>3.5</c:v>
                </c:pt>
                <c:pt idx="1040">
                  <c:v>3.5</c:v>
                </c:pt>
                <c:pt idx="1041">
                  <c:v>0</c:v>
                </c:pt>
                <c:pt idx="1042">
                  <c:v>4.333333333333333</c:v>
                </c:pt>
                <c:pt idx="1043">
                  <c:v>0</c:v>
                </c:pt>
                <c:pt idx="1044">
                  <c:v>0</c:v>
                </c:pt>
                <c:pt idx="1045">
                  <c:v>24.75</c:v>
                </c:pt>
                <c:pt idx="1046">
                  <c:v>0</c:v>
                </c:pt>
                <c:pt idx="1047">
                  <c:v>0</c:v>
                </c:pt>
                <c:pt idx="1048">
                  <c:v>0</c:v>
                </c:pt>
                <c:pt idx="1049">
                  <c:v>23.4</c:v>
                </c:pt>
                <c:pt idx="1050">
                  <c:v>24.857142857142858</c:v>
                </c:pt>
                <c:pt idx="1051">
                  <c:v>0</c:v>
                </c:pt>
                <c:pt idx="1052">
                  <c:v>24.857142857142858</c:v>
                </c:pt>
                <c:pt idx="1053">
                  <c:v>0</c:v>
                </c:pt>
                <c:pt idx="1054">
                  <c:v>0</c:v>
                </c:pt>
                <c:pt idx="1055">
                  <c:v>22.75</c:v>
                </c:pt>
                <c:pt idx="1056">
                  <c:v>0</c:v>
                </c:pt>
                <c:pt idx="1057">
                  <c:v>25.285714285714285</c:v>
                </c:pt>
                <c:pt idx="1058">
                  <c:v>0</c:v>
                </c:pt>
                <c:pt idx="1059">
                  <c:v>37.285714285714285</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1</c:v>
                </c:pt>
                <c:pt idx="1074">
                  <c:v>0</c:v>
                </c:pt>
                <c:pt idx="1075">
                  <c:v>2.5</c:v>
                </c:pt>
                <c:pt idx="1076">
                  <c:v>0</c:v>
                </c:pt>
                <c:pt idx="1077">
                  <c:v>0</c:v>
                </c:pt>
                <c:pt idx="1078">
                  <c:v>0</c:v>
                </c:pt>
                <c:pt idx="1079">
                  <c:v>15.2</c:v>
                </c:pt>
                <c:pt idx="1080">
                  <c:v>15.2</c:v>
                </c:pt>
                <c:pt idx="1081">
                  <c:v>15.2</c:v>
                </c:pt>
                <c:pt idx="1082">
                  <c:v>0</c:v>
                </c:pt>
                <c:pt idx="1083">
                  <c:v>0</c:v>
                </c:pt>
                <c:pt idx="1084">
                  <c:v>17.857142857142858</c:v>
                </c:pt>
                <c:pt idx="1085">
                  <c:v>17.857142857142858</c:v>
                </c:pt>
                <c:pt idx="1086">
                  <c:v>16.375</c:v>
                </c:pt>
                <c:pt idx="1087">
                  <c:v>0</c:v>
                </c:pt>
                <c:pt idx="1088">
                  <c:v>0</c:v>
                </c:pt>
                <c:pt idx="1089">
                  <c:v>0</c:v>
                </c:pt>
                <c:pt idx="1090">
                  <c:v>32.555555555555557</c:v>
                </c:pt>
                <c:pt idx="1091">
                  <c:v>32.555555555555557</c:v>
                </c:pt>
                <c:pt idx="1092">
                  <c:v>32.555555555555557</c:v>
                </c:pt>
                <c:pt idx="1093">
                  <c:v>0</c:v>
                </c:pt>
                <c:pt idx="1094">
                  <c:v>0</c:v>
                </c:pt>
                <c:pt idx="1095">
                  <c:v>32.857142857142854</c:v>
                </c:pt>
                <c:pt idx="1096">
                  <c:v>0</c:v>
                </c:pt>
                <c:pt idx="1097">
                  <c:v>0</c:v>
                </c:pt>
                <c:pt idx="1098">
                  <c:v>0</c:v>
                </c:pt>
                <c:pt idx="1099">
                  <c:v>43.833333333333336</c:v>
                </c:pt>
                <c:pt idx="1100">
                  <c:v>0</c:v>
                </c:pt>
                <c:pt idx="1101">
                  <c:v>0</c:v>
                </c:pt>
                <c:pt idx="1102">
                  <c:v>38.142857142857146</c:v>
                </c:pt>
                <c:pt idx="1103">
                  <c:v>38.142857142857146</c:v>
                </c:pt>
                <c:pt idx="1104">
                  <c:v>38.666666666666664</c:v>
                </c:pt>
                <c:pt idx="1105">
                  <c:v>0</c:v>
                </c:pt>
                <c:pt idx="1106">
                  <c:v>38.666666666666664</c:v>
                </c:pt>
                <c:pt idx="1107">
                  <c:v>0</c:v>
                </c:pt>
                <c:pt idx="1108">
                  <c:v>0</c:v>
                </c:pt>
                <c:pt idx="1109">
                  <c:v>24</c:v>
                </c:pt>
                <c:pt idx="1110">
                  <c:v>24</c:v>
                </c:pt>
                <c:pt idx="1111">
                  <c:v>32.111111111111114</c:v>
                </c:pt>
                <c:pt idx="1112">
                  <c:v>32.111111111111114</c:v>
                </c:pt>
                <c:pt idx="1113">
                  <c:v>0</c:v>
                </c:pt>
                <c:pt idx="1114">
                  <c:v>0</c:v>
                </c:pt>
                <c:pt idx="1115">
                  <c:v>0</c:v>
                </c:pt>
                <c:pt idx="1116">
                  <c:v>22.3</c:v>
                </c:pt>
                <c:pt idx="1117">
                  <c:v>22.3</c:v>
                </c:pt>
                <c:pt idx="1118">
                  <c:v>0</c:v>
                </c:pt>
                <c:pt idx="1119">
                  <c:v>0</c:v>
                </c:pt>
                <c:pt idx="1120">
                  <c:v>0</c:v>
                </c:pt>
                <c:pt idx="1121">
                  <c:v>36.875</c:v>
                </c:pt>
                <c:pt idx="1122">
                  <c:v>36.875</c:v>
                </c:pt>
                <c:pt idx="1123">
                  <c:v>0</c:v>
                </c:pt>
                <c:pt idx="1124">
                  <c:v>0</c:v>
                </c:pt>
                <c:pt idx="1125">
                  <c:v>0</c:v>
                </c:pt>
                <c:pt idx="1126">
                  <c:v>0</c:v>
                </c:pt>
                <c:pt idx="1127">
                  <c:v>0</c:v>
                </c:pt>
                <c:pt idx="1128">
                  <c:v>49.285714285714285</c:v>
                </c:pt>
                <c:pt idx="1129">
                  <c:v>0</c:v>
                </c:pt>
                <c:pt idx="1130">
                  <c:v>52.333333333333336</c:v>
                </c:pt>
                <c:pt idx="1131">
                  <c:v>0</c:v>
                </c:pt>
                <c:pt idx="1132">
                  <c:v>0</c:v>
                </c:pt>
                <c:pt idx="1133">
                  <c:v>66.833333333333329</c:v>
                </c:pt>
                <c:pt idx="1134">
                  <c:v>0</c:v>
                </c:pt>
                <c:pt idx="1135">
                  <c:v>66.833333333333329</c:v>
                </c:pt>
                <c:pt idx="1136">
                  <c:v>54.444444444444443</c:v>
                </c:pt>
                <c:pt idx="1137">
                  <c:v>0</c:v>
                </c:pt>
                <c:pt idx="1138">
                  <c:v>54.444444444444443</c:v>
                </c:pt>
                <c:pt idx="1139">
                  <c:v>54.444444444444443</c:v>
                </c:pt>
                <c:pt idx="1140">
                  <c:v>42</c:v>
                </c:pt>
                <c:pt idx="1141">
                  <c:v>0</c:v>
                </c:pt>
                <c:pt idx="1142">
                  <c:v>47.555555555555557</c:v>
                </c:pt>
                <c:pt idx="1143">
                  <c:v>41.777777777777779</c:v>
                </c:pt>
                <c:pt idx="1144">
                  <c:v>0</c:v>
                </c:pt>
                <c:pt idx="1145">
                  <c:v>32.1</c:v>
                </c:pt>
                <c:pt idx="1146">
                  <c:v>32.1</c:v>
                </c:pt>
                <c:pt idx="1147">
                  <c:v>36.916666666666664</c:v>
                </c:pt>
                <c:pt idx="1148">
                  <c:v>36.916666666666664</c:v>
                </c:pt>
                <c:pt idx="1149">
                  <c:v>0</c:v>
                </c:pt>
                <c:pt idx="1150">
                  <c:v>0</c:v>
                </c:pt>
                <c:pt idx="1151">
                  <c:v>0</c:v>
                </c:pt>
                <c:pt idx="1152">
                  <c:v>33.299999999999997</c:v>
                </c:pt>
                <c:pt idx="1153">
                  <c:v>33.299999999999997</c:v>
                </c:pt>
                <c:pt idx="1154">
                  <c:v>33.299999999999997</c:v>
                </c:pt>
                <c:pt idx="1155">
                  <c:v>0</c:v>
                </c:pt>
                <c:pt idx="1156">
                  <c:v>0</c:v>
                </c:pt>
                <c:pt idx="1157">
                  <c:v>0</c:v>
                </c:pt>
                <c:pt idx="1158">
                  <c:v>39.125</c:v>
                </c:pt>
                <c:pt idx="1159">
                  <c:v>39.125</c:v>
                </c:pt>
                <c:pt idx="1160">
                  <c:v>39.125</c:v>
                </c:pt>
                <c:pt idx="1161">
                  <c:v>0</c:v>
                </c:pt>
                <c:pt idx="1162">
                  <c:v>28.142857142857142</c:v>
                </c:pt>
                <c:pt idx="1163">
                  <c:v>0</c:v>
                </c:pt>
                <c:pt idx="1164">
                  <c:v>0</c:v>
                </c:pt>
                <c:pt idx="1165">
                  <c:v>42.6</c:v>
                </c:pt>
                <c:pt idx="1166">
                  <c:v>0</c:v>
                </c:pt>
                <c:pt idx="1167">
                  <c:v>48.714285714285715</c:v>
                </c:pt>
                <c:pt idx="1168">
                  <c:v>0</c:v>
                </c:pt>
                <c:pt idx="1169">
                  <c:v>48.714285714285715</c:v>
                </c:pt>
                <c:pt idx="1170">
                  <c:v>0</c:v>
                </c:pt>
                <c:pt idx="1171">
                  <c:v>0</c:v>
                </c:pt>
                <c:pt idx="1172">
                  <c:v>0</c:v>
                </c:pt>
                <c:pt idx="1173">
                  <c:v>48.666666666666664</c:v>
                </c:pt>
                <c:pt idx="1174">
                  <c:v>48.666666666666664</c:v>
                </c:pt>
                <c:pt idx="1175">
                  <c:v>0</c:v>
                </c:pt>
                <c:pt idx="1176">
                  <c:v>0</c:v>
                </c:pt>
                <c:pt idx="1177">
                  <c:v>0</c:v>
                </c:pt>
                <c:pt idx="1178">
                  <c:v>0</c:v>
                </c:pt>
                <c:pt idx="1179">
                  <c:v>56</c:v>
                </c:pt>
                <c:pt idx="1180">
                  <c:v>56</c:v>
                </c:pt>
                <c:pt idx="1181">
                  <c:v>0</c:v>
                </c:pt>
                <c:pt idx="1182">
                  <c:v>56</c:v>
                </c:pt>
                <c:pt idx="1183">
                  <c:v>56</c:v>
                </c:pt>
                <c:pt idx="1184">
                  <c:v>46</c:v>
                </c:pt>
                <c:pt idx="1185">
                  <c:v>0</c:v>
                </c:pt>
                <c:pt idx="1186">
                  <c:v>0</c:v>
                </c:pt>
                <c:pt idx="1187">
                  <c:v>0</c:v>
                </c:pt>
                <c:pt idx="1188">
                  <c:v>0</c:v>
                </c:pt>
                <c:pt idx="1189">
                  <c:v>48</c:v>
                </c:pt>
                <c:pt idx="1190">
                  <c:v>48.5</c:v>
                </c:pt>
                <c:pt idx="1191">
                  <c:v>48.5</c:v>
                </c:pt>
                <c:pt idx="1192">
                  <c:v>0</c:v>
                </c:pt>
                <c:pt idx="1193">
                  <c:v>0</c:v>
                </c:pt>
                <c:pt idx="1194">
                  <c:v>0</c:v>
                </c:pt>
                <c:pt idx="1195">
                  <c:v>43.777777777777779</c:v>
                </c:pt>
                <c:pt idx="1196">
                  <c:v>0</c:v>
                </c:pt>
                <c:pt idx="1197">
                  <c:v>0</c:v>
                </c:pt>
                <c:pt idx="1198">
                  <c:v>0</c:v>
                </c:pt>
                <c:pt idx="1199">
                  <c:v>0</c:v>
                </c:pt>
                <c:pt idx="1200">
                  <c:v>37</c:v>
                </c:pt>
                <c:pt idx="1201">
                  <c:v>0</c:v>
                </c:pt>
                <c:pt idx="1202">
                  <c:v>0</c:v>
                </c:pt>
                <c:pt idx="1203">
                  <c:v>0</c:v>
                </c:pt>
                <c:pt idx="1204">
                  <c:v>0</c:v>
                </c:pt>
                <c:pt idx="1205">
                  <c:v>13.666666666666666</c:v>
                </c:pt>
                <c:pt idx="1206">
                  <c:v>0</c:v>
                </c:pt>
                <c:pt idx="1207">
                  <c:v>0</c:v>
                </c:pt>
                <c:pt idx="1208">
                  <c:v>28.5</c:v>
                </c:pt>
                <c:pt idx="1209">
                  <c:v>28.5</c:v>
                </c:pt>
                <c:pt idx="1210">
                  <c:v>48.5</c:v>
                </c:pt>
                <c:pt idx="1211">
                  <c:v>0</c:v>
                </c:pt>
                <c:pt idx="1212">
                  <c:v>46.6</c:v>
                </c:pt>
                <c:pt idx="1213">
                  <c:v>46.8</c:v>
                </c:pt>
                <c:pt idx="1214">
                  <c:v>0</c:v>
                </c:pt>
                <c:pt idx="1215">
                  <c:v>0</c:v>
                </c:pt>
                <c:pt idx="1216">
                  <c:v>35.666666666666664</c:v>
                </c:pt>
                <c:pt idx="1217">
                  <c:v>0</c:v>
                </c:pt>
                <c:pt idx="1218">
                  <c:v>66</c:v>
                </c:pt>
                <c:pt idx="1219">
                  <c:v>66</c:v>
                </c:pt>
                <c:pt idx="1220">
                  <c:v>66</c:v>
                </c:pt>
                <c:pt idx="1221">
                  <c:v>0</c:v>
                </c:pt>
                <c:pt idx="1222">
                  <c:v>63.142857142857146</c:v>
                </c:pt>
                <c:pt idx="1223">
                  <c:v>63.142857142857146</c:v>
                </c:pt>
                <c:pt idx="1224">
                  <c:v>0</c:v>
                </c:pt>
                <c:pt idx="1225">
                  <c:v>72.285714285714292</c:v>
                </c:pt>
                <c:pt idx="1226">
                  <c:v>0</c:v>
                </c:pt>
                <c:pt idx="1227">
                  <c:v>0</c:v>
                </c:pt>
                <c:pt idx="1228">
                  <c:v>0</c:v>
                </c:pt>
                <c:pt idx="1229">
                  <c:v>77.428571428571431</c:v>
                </c:pt>
                <c:pt idx="1230">
                  <c:v>0</c:v>
                </c:pt>
                <c:pt idx="1231">
                  <c:v>0</c:v>
                </c:pt>
                <c:pt idx="1232">
                  <c:v>0</c:v>
                </c:pt>
                <c:pt idx="1233">
                  <c:v>0</c:v>
                </c:pt>
                <c:pt idx="1234">
                  <c:v>48</c:v>
                </c:pt>
                <c:pt idx="1235">
                  <c:v>0</c:v>
                </c:pt>
                <c:pt idx="1236">
                  <c:v>0</c:v>
                </c:pt>
                <c:pt idx="1237">
                  <c:v>0</c:v>
                </c:pt>
                <c:pt idx="1238">
                  <c:v>0</c:v>
                </c:pt>
                <c:pt idx="1239">
                  <c:v>0</c:v>
                </c:pt>
                <c:pt idx="1240">
                  <c:v>0</c:v>
                </c:pt>
                <c:pt idx="1241">
                  <c:v>69.333333333333329</c:v>
                </c:pt>
                <c:pt idx="1242">
                  <c:v>69.333333333333329</c:v>
                </c:pt>
                <c:pt idx="1243">
                  <c:v>76.25</c:v>
                </c:pt>
                <c:pt idx="1244">
                  <c:v>76.25</c:v>
                </c:pt>
                <c:pt idx="1245">
                  <c:v>0</c:v>
                </c:pt>
                <c:pt idx="1246">
                  <c:v>0</c:v>
                </c:pt>
                <c:pt idx="1247">
                  <c:v>0</c:v>
                </c:pt>
                <c:pt idx="1248">
                  <c:v>81</c:v>
                </c:pt>
                <c:pt idx="1249">
                  <c:v>85.75</c:v>
                </c:pt>
                <c:pt idx="1250">
                  <c:v>82.333333333333329</c:v>
                </c:pt>
                <c:pt idx="1251">
                  <c:v>84</c:v>
                </c:pt>
                <c:pt idx="1252">
                  <c:v>0</c:v>
                </c:pt>
                <c:pt idx="1253">
                  <c:v>77</c:v>
                </c:pt>
                <c:pt idx="1254">
                  <c:v>0</c:v>
                </c:pt>
                <c:pt idx="1255">
                  <c:v>0</c:v>
                </c:pt>
                <c:pt idx="1256">
                  <c:v>0</c:v>
                </c:pt>
                <c:pt idx="1257">
                  <c:v>0</c:v>
                </c:pt>
                <c:pt idx="1258">
                  <c:v>0</c:v>
                </c:pt>
                <c:pt idx="1259">
                  <c:v>0</c:v>
                </c:pt>
                <c:pt idx="1260">
                  <c:v>0</c:v>
                </c:pt>
                <c:pt idx="1261">
                  <c:v>0</c:v>
                </c:pt>
                <c:pt idx="1262">
                  <c:v>75</c:v>
                </c:pt>
                <c:pt idx="1263">
                  <c:v>77.5</c:v>
                </c:pt>
                <c:pt idx="1264">
                  <c:v>0</c:v>
                </c:pt>
                <c:pt idx="1265">
                  <c:v>86</c:v>
                </c:pt>
                <c:pt idx="1266">
                  <c:v>0</c:v>
                </c:pt>
                <c:pt idx="1267">
                  <c:v>91</c:v>
                </c:pt>
                <c:pt idx="1268">
                  <c:v>93.5</c:v>
                </c:pt>
                <c:pt idx="1269">
                  <c:v>92</c:v>
                </c:pt>
                <c:pt idx="1270">
                  <c:v>0</c:v>
                </c:pt>
                <c:pt idx="1271">
                  <c:v>0</c:v>
                </c:pt>
                <c:pt idx="1272">
                  <c:v>0</c:v>
                </c:pt>
                <c:pt idx="1273">
                  <c:v>854</c:v>
                </c:pt>
                <c:pt idx="1274">
                  <c:v>0</c:v>
                </c:pt>
                <c:pt idx="1275">
                  <c:v>809.5</c:v>
                </c:pt>
                <c:pt idx="1276">
                  <c:v>873</c:v>
                </c:pt>
                <c:pt idx="1277">
                  <c:v>0</c:v>
                </c:pt>
                <c:pt idx="1278">
                  <c:v>0</c:v>
                </c:pt>
                <c:pt idx="1279">
                  <c:v>921.66666666666663</c:v>
                </c:pt>
                <c:pt idx="1280">
                  <c:v>0</c:v>
                </c:pt>
                <c:pt idx="1281">
                  <c:v>0</c:v>
                </c:pt>
                <c:pt idx="1282">
                  <c:v>0</c:v>
                </c:pt>
                <c:pt idx="1283">
                  <c:v>1000</c:v>
                </c:pt>
                <c:pt idx="1284">
                  <c:v>0</c:v>
                </c:pt>
                <c:pt idx="1285">
                  <c:v>0</c:v>
                </c:pt>
                <c:pt idx="1286">
                  <c:v>1000</c:v>
                </c:pt>
                <c:pt idx="1287">
                  <c:v>0</c:v>
                </c:pt>
                <c:pt idx="1288">
                  <c:v>0</c:v>
                </c:pt>
                <c:pt idx="1289">
                  <c:v>1000</c:v>
                </c:pt>
                <c:pt idx="1290">
                  <c:v>0</c:v>
                </c:pt>
                <c:pt idx="1291">
                  <c:v>991</c:v>
                </c:pt>
                <c:pt idx="1292">
                  <c:v>0</c:v>
                </c:pt>
                <c:pt idx="1293">
                  <c:v>962.33333333333337</c:v>
                </c:pt>
                <c:pt idx="1294">
                  <c:v>0</c:v>
                </c:pt>
                <c:pt idx="1295">
                  <c:v>0</c:v>
                </c:pt>
                <c:pt idx="1296">
                  <c:v>0</c:v>
                </c:pt>
                <c:pt idx="1297">
                  <c:v>0</c:v>
                </c:pt>
                <c:pt idx="1298">
                  <c:v>957</c:v>
                </c:pt>
                <c:pt idx="1299">
                  <c:v>883.33333333333337</c:v>
                </c:pt>
                <c:pt idx="1300">
                  <c:v>934</c:v>
                </c:pt>
                <c:pt idx="1301">
                  <c:v>934</c:v>
                </c:pt>
                <c:pt idx="1302">
                  <c:v>0</c:v>
                </c:pt>
                <c:pt idx="1303">
                  <c:v>947.2</c:v>
                </c:pt>
                <c:pt idx="1304">
                  <c:v>0</c:v>
                </c:pt>
                <c:pt idx="1305">
                  <c:v>0</c:v>
                </c:pt>
                <c:pt idx="1306">
                  <c:v>956</c:v>
                </c:pt>
                <c:pt idx="1307">
                  <c:v>0</c:v>
                </c:pt>
                <c:pt idx="1308">
                  <c:v>0</c:v>
                </c:pt>
                <c:pt idx="1309">
                  <c:v>0</c:v>
                </c:pt>
                <c:pt idx="1310">
                  <c:v>0</c:v>
                </c:pt>
                <c:pt idx="1311">
                  <c:v>0</c:v>
                </c:pt>
                <c:pt idx="1312">
                  <c:v>1000</c:v>
                </c:pt>
                <c:pt idx="1313">
                  <c:v>0</c:v>
                </c:pt>
                <c:pt idx="1314">
                  <c:v>0</c:v>
                </c:pt>
                <c:pt idx="1315">
                  <c:v>1000</c:v>
                </c:pt>
                <c:pt idx="1316">
                  <c:v>1000</c:v>
                </c:pt>
                <c:pt idx="1317">
                  <c:v>0</c:v>
                </c:pt>
                <c:pt idx="1318">
                  <c:v>1000</c:v>
                </c:pt>
                <c:pt idx="1319">
                  <c:v>0</c:v>
                </c:pt>
                <c:pt idx="1320">
                  <c:v>0</c:v>
                </c:pt>
                <c:pt idx="1321">
                  <c:v>1000</c:v>
                </c:pt>
                <c:pt idx="1322">
                  <c:v>0</c:v>
                </c:pt>
                <c:pt idx="1323">
                  <c:v>0</c:v>
                </c:pt>
                <c:pt idx="1324">
                  <c:v>0</c:v>
                </c:pt>
                <c:pt idx="1325">
                  <c:v>0</c:v>
                </c:pt>
                <c:pt idx="1326">
                  <c:v>0</c:v>
                </c:pt>
                <c:pt idx="1327">
                  <c:v>1000</c:v>
                </c:pt>
                <c:pt idx="1328">
                  <c:v>0</c:v>
                </c:pt>
                <c:pt idx="1329">
                  <c:v>0</c:v>
                </c:pt>
                <c:pt idx="1330">
                  <c:v>0</c:v>
                </c:pt>
                <c:pt idx="1331">
                  <c:v>0</c:v>
                </c:pt>
                <c:pt idx="1332">
                  <c:v>1000</c:v>
                </c:pt>
                <c:pt idx="1333">
                  <c:v>1000</c:v>
                </c:pt>
                <c:pt idx="1334">
                  <c:v>0</c:v>
                </c:pt>
                <c:pt idx="1335">
                  <c:v>0</c:v>
                </c:pt>
                <c:pt idx="1336">
                  <c:v>0</c:v>
                </c:pt>
                <c:pt idx="1337">
                  <c:v>0</c:v>
                </c:pt>
                <c:pt idx="1338">
                  <c:v>0</c:v>
                </c:pt>
                <c:pt idx="1339">
                  <c:v>1000</c:v>
                </c:pt>
                <c:pt idx="1340">
                  <c:v>1000</c:v>
                </c:pt>
                <c:pt idx="1341">
                  <c:v>1000</c:v>
                </c:pt>
                <c:pt idx="1342">
                  <c:v>1000</c:v>
                </c:pt>
                <c:pt idx="1343">
                  <c:v>1000</c:v>
                </c:pt>
                <c:pt idx="1344">
                  <c:v>0</c:v>
                </c:pt>
                <c:pt idx="1345">
                  <c:v>0</c:v>
                </c:pt>
                <c:pt idx="1346">
                  <c:v>0</c:v>
                </c:pt>
                <c:pt idx="1347">
                  <c:v>1000</c:v>
                </c:pt>
                <c:pt idx="1348">
                  <c:v>1000</c:v>
                </c:pt>
                <c:pt idx="1349">
                  <c:v>1000</c:v>
                </c:pt>
                <c:pt idx="1350">
                  <c:v>0</c:v>
                </c:pt>
                <c:pt idx="1351">
                  <c:v>0</c:v>
                </c:pt>
                <c:pt idx="1352">
                  <c:v>1000</c:v>
                </c:pt>
                <c:pt idx="1353">
                  <c:v>0</c:v>
                </c:pt>
                <c:pt idx="1354">
                  <c:v>0</c:v>
                </c:pt>
                <c:pt idx="1355">
                  <c:v>0</c:v>
                </c:pt>
                <c:pt idx="1356">
                  <c:v>0</c:v>
                </c:pt>
                <c:pt idx="1357">
                  <c:v>1028.5</c:v>
                </c:pt>
                <c:pt idx="1358">
                  <c:v>1029</c:v>
                </c:pt>
                <c:pt idx="1359">
                  <c:v>1029</c:v>
                </c:pt>
                <c:pt idx="1360">
                  <c:v>0</c:v>
                </c:pt>
                <c:pt idx="1361">
                  <c:v>1021.75</c:v>
                </c:pt>
                <c:pt idx="1362">
                  <c:v>0</c:v>
                </c:pt>
                <c:pt idx="1363">
                  <c:v>993.8</c:v>
                </c:pt>
                <c:pt idx="1364">
                  <c:v>0</c:v>
                </c:pt>
                <c:pt idx="1365">
                  <c:v>0</c:v>
                </c:pt>
                <c:pt idx="1366">
                  <c:v>0</c:v>
                </c:pt>
                <c:pt idx="1367">
                  <c:v>0</c:v>
                </c:pt>
                <c:pt idx="1368">
                  <c:v>941</c:v>
                </c:pt>
                <c:pt idx="1369">
                  <c:v>960.66666666666663</c:v>
                </c:pt>
                <c:pt idx="1370">
                  <c:v>0</c:v>
                </c:pt>
                <c:pt idx="1371">
                  <c:v>0</c:v>
                </c:pt>
                <c:pt idx="1372">
                  <c:v>0</c:v>
                </c:pt>
                <c:pt idx="1373">
                  <c:v>0</c:v>
                </c:pt>
                <c:pt idx="1374">
                  <c:v>0</c:v>
                </c:pt>
                <c:pt idx="1375">
                  <c:v>0</c:v>
                </c:pt>
                <c:pt idx="1376">
                  <c:v>0</c:v>
                </c:pt>
                <c:pt idx="1377">
                  <c:v>0</c:v>
                </c:pt>
                <c:pt idx="1378">
                  <c:v>0</c:v>
                </c:pt>
                <c:pt idx="1379">
                  <c:v>1000</c:v>
                </c:pt>
                <c:pt idx="1380">
                  <c:v>0</c:v>
                </c:pt>
                <c:pt idx="1381">
                  <c:v>1000</c:v>
                </c:pt>
                <c:pt idx="1382">
                  <c:v>0</c:v>
                </c:pt>
                <c:pt idx="1383">
                  <c:v>0</c:v>
                </c:pt>
                <c:pt idx="1384">
                  <c:v>1000</c:v>
                </c:pt>
                <c:pt idx="1385">
                  <c:v>1000</c:v>
                </c:pt>
                <c:pt idx="1386">
                  <c:v>1000</c:v>
                </c:pt>
                <c:pt idx="1387">
                  <c:v>0</c:v>
                </c:pt>
                <c:pt idx="1388">
                  <c:v>0</c:v>
                </c:pt>
                <c:pt idx="1389">
                  <c:v>1000</c:v>
                </c:pt>
                <c:pt idx="1390">
                  <c:v>0</c:v>
                </c:pt>
                <c:pt idx="1391">
                  <c:v>0</c:v>
                </c:pt>
                <c:pt idx="1392">
                  <c:v>0</c:v>
                </c:pt>
                <c:pt idx="1393">
                  <c:v>0</c:v>
                </c:pt>
                <c:pt idx="1394">
                  <c:v>0</c:v>
                </c:pt>
                <c:pt idx="1395">
                  <c:v>0</c:v>
                </c:pt>
                <c:pt idx="1396">
                  <c:v>1086</c:v>
                </c:pt>
                <c:pt idx="1397">
                  <c:v>1038.3333333333333</c:v>
                </c:pt>
                <c:pt idx="1398">
                  <c:v>1038.3333333333333</c:v>
                </c:pt>
                <c:pt idx="1399">
                  <c:v>0</c:v>
                </c:pt>
                <c:pt idx="1400">
                  <c:v>0</c:v>
                </c:pt>
                <c:pt idx="1401">
                  <c:v>0</c:v>
                </c:pt>
                <c:pt idx="1402">
                  <c:v>0</c:v>
                </c:pt>
                <c:pt idx="1403">
                  <c:v>1009.6666666666666</c:v>
                </c:pt>
                <c:pt idx="1404">
                  <c:v>0</c:v>
                </c:pt>
                <c:pt idx="1405">
                  <c:v>0</c:v>
                </c:pt>
                <c:pt idx="1406">
                  <c:v>0</c:v>
                </c:pt>
                <c:pt idx="1407">
                  <c:v>0</c:v>
                </c:pt>
                <c:pt idx="1408">
                  <c:v>1000</c:v>
                </c:pt>
                <c:pt idx="1409">
                  <c:v>1000</c:v>
                </c:pt>
                <c:pt idx="1410">
                  <c:v>1000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1000</c:v>
                </c:pt>
                <c:pt idx="1425">
                  <c:v>0</c:v>
                </c:pt>
                <c:pt idx="1426">
                  <c:v>1000</c:v>
                </c:pt>
                <c:pt idx="1427">
                  <c:v>0</c:v>
                </c:pt>
                <c:pt idx="1428">
                  <c:v>0</c:v>
                </c:pt>
                <c:pt idx="1429">
                  <c:v>0</c:v>
                </c:pt>
                <c:pt idx="1430">
                  <c:v>0</c:v>
                </c:pt>
                <c:pt idx="1431">
                  <c:v>1000</c:v>
                </c:pt>
                <c:pt idx="1432">
                  <c:v>1000</c:v>
                </c:pt>
                <c:pt idx="1433">
                  <c:v>1000</c:v>
                </c:pt>
                <c:pt idx="1434">
                  <c:v>1000</c:v>
                </c:pt>
                <c:pt idx="1435">
                  <c:v>1000</c:v>
                </c:pt>
                <c:pt idx="1436">
                  <c:v>0</c:v>
                </c:pt>
                <c:pt idx="1437">
                  <c:v>1032.4444444444443</c:v>
                </c:pt>
                <c:pt idx="1438">
                  <c:v>1032.4444444444443</c:v>
                </c:pt>
                <c:pt idx="1439">
                  <c:v>0</c:v>
                </c:pt>
                <c:pt idx="1440">
                  <c:v>1032.4444444444443</c:v>
                </c:pt>
                <c:pt idx="1441">
                  <c:v>1032.4444444444443</c:v>
                </c:pt>
                <c:pt idx="1442">
                  <c:v>1029.2</c:v>
                </c:pt>
                <c:pt idx="1443">
                  <c:v>0</c:v>
                </c:pt>
                <c:pt idx="1444">
                  <c:v>0</c:v>
                </c:pt>
                <c:pt idx="1445">
                  <c:v>1032.4444444444443</c:v>
                </c:pt>
                <c:pt idx="1446">
                  <c:v>1026.5454545454545</c:v>
                </c:pt>
                <c:pt idx="1447">
                  <c:v>1026.5454545454545</c:v>
                </c:pt>
                <c:pt idx="1448">
                  <c:v>1026.5454545454545</c:v>
                </c:pt>
                <c:pt idx="1449">
                  <c:v>1026.5454545454545</c:v>
                </c:pt>
                <c:pt idx="1450">
                  <c:v>0</c:v>
                </c:pt>
                <c:pt idx="1451">
                  <c:v>0</c:v>
                </c:pt>
                <c:pt idx="1452">
                  <c:v>0</c:v>
                </c:pt>
                <c:pt idx="1453">
                  <c:v>0</c:v>
                </c:pt>
                <c:pt idx="1454">
                  <c:v>964.6</c:v>
                </c:pt>
                <c:pt idx="1455">
                  <c:v>0</c:v>
                </c:pt>
                <c:pt idx="1456">
                  <c:v>0</c:v>
                </c:pt>
                <c:pt idx="1457">
                  <c:v>911.5</c:v>
                </c:pt>
                <c:pt idx="1458">
                  <c:v>0</c:v>
                </c:pt>
                <c:pt idx="1459">
                  <c:v>0</c:v>
                </c:pt>
                <c:pt idx="1460">
                  <c:v>0</c:v>
                </c:pt>
                <c:pt idx="1461">
                  <c:v>941</c:v>
                </c:pt>
                <c:pt idx="1462">
                  <c:v>1000</c:v>
                </c:pt>
                <c:pt idx="1463">
                  <c:v>0</c:v>
                </c:pt>
                <c:pt idx="1464">
                  <c:v>1000</c:v>
                </c:pt>
                <c:pt idx="1465">
                  <c:v>1000</c:v>
                </c:pt>
                <c:pt idx="1466">
                  <c:v>0</c:v>
                </c:pt>
                <c:pt idx="1467">
                  <c:v>0</c:v>
                </c:pt>
                <c:pt idx="1468">
                  <c:v>0</c:v>
                </c:pt>
                <c:pt idx="1469">
                  <c:v>1000</c:v>
                </c:pt>
                <c:pt idx="1470">
                  <c:v>0</c:v>
                </c:pt>
                <c:pt idx="1471">
                  <c:v>1029.5</c:v>
                </c:pt>
                <c:pt idx="1472">
                  <c:v>0</c:v>
                </c:pt>
                <c:pt idx="1473">
                  <c:v>0</c:v>
                </c:pt>
                <c:pt idx="1474">
                  <c:v>0</c:v>
                </c:pt>
                <c:pt idx="1475">
                  <c:v>985</c:v>
                </c:pt>
                <c:pt idx="1476">
                  <c:v>0</c:v>
                </c:pt>
                <c:pt idx="1477">
                  <c:v>955.5</c:v>
                </c:pt>
                <c:pt idx="1478">
                  <c:v>0</c:v>
                </c:pt>
                <c:pt idx="1479">
                  <c:v>0</c:v>
                </c:pt>
                <c:pt idx="1480">
                  <c:v>0</c:v>
                </c:pt>
                <c:pt idx="1481">
                  <c:v>0</c:v>
                </c:pt>
                <c:pt idx="1482">
                  <c:v>0</c:v>
                </c:pt>
                <c:pt idx="1483">
                  <c:v>1000</c:v>
                </c:pt>
                <c:pt idx="1484">
                  <c:v>1000</c:v>
                </c:pt>
                <c:pt idx="1485">
                  <c:v>0</c:v>
                </c:pt>
                <c:pt idx="1486">
                  <c:v>0</c:v>
                </c:pt>
                <c:pt idx="1487">
                  <c:v>1000</c:v>
                </c:pt>
                <c:pt idx="1488">
                  <c:v>1000</c:v>
                </c:pt>
                <c:pt idx="1489">
                  <c:v>0</c:v>
                </c:pt>
                <c:pt idx="1490">
                  <c:v>0</c:v>
                </c:pt>
                <c:pt idx="1491">
                  <c:v>1000</c:v>
                </c:pt>
                <c:pt idx="1492">
                  <c:v>1000</c:v>
                </c:pt>
                <c:pt idx="1493">
                  <c:v>0</c:v>
                </c:pt>
                <c:pt idx="1494">
                  <c:v>0</c:v>
                </c:pt>
                <c:pt idx="1495">
                  <c:v>0</c:v>
                </c:pt>
                <c:pt idx="1496">
                  <c:v>1000</c:v>
                </c:pt>
                <c:pt idx="1497">
                  <c:v>1000</c:v>
                </c:pt>
                <c:pt idx="1498">
                  <c:v>1000</c:v>
                </c:pt>
                <c:pt idx="1499">
                  <c:v>1000</c:v>
                </c:pt>
                <c:pt idx="1500">
                  <c:v>1000</c:v>
                </c:pt>
                <c:pt idx="1501">
                  <c:v>0</c:v>
                </c:pt>
                <c:pt idx="1502">
                  <c:v>0</c:v>
                </c:pt>
                <c:pt idx="1503">
                  <c:v>1000</c:v>
                </c:pt>
                <c:pt idx="1504">
                  <c:v>0</c:v>
                </c:pt>
                <c:pt idx="1505">
                  <c:v>1000</c:v>
                </c:pt>
                <c:pt idx="1506">
                  <c:v>0</c:v>
                </c:pt>
                <c:pt idx="1507">
                  <c:v>1047.2</c:v>
                </c:pt>
                <c:pt idx="1508">
                  <c:v>1047.2</c:v>
                </c:pt>
                <c:pt idx="1509">
                  <c:v>0</c:v>
                </c:pt>
                <c:pt idx="1510">
                  <c:v>1065</c:v>
                </c:pt>
                <c:pt idx="1511">
                  <c:v>0</c:v>
                </c:pt>
                <c:pt idx="1512">
                  <c:v>0</c:v>
                </c:pt>
                <c:pt idx="1513">
                  <c:v>1059.1666666666667</c:v>
                </c:pt>
                <c:pt idx="1514">
                  <c:v>1065</c:v>
                </c:pt>
                <c:pt idx="1515">
                  <c:v>1044.3333333333333</c:v>
                </c:pt>
                <c:pt idx="1516">
                  <c:v>0</c:v>
                </c:pt>
                <c:pt idx="1517">
                  <c:v>0</c:v>
                </c:pt>
                <c:pt idx="1518">
                  <c:v>988.2</c:v>
                </c:pt>
                <c:pt idx="1519">
                  <c:v>988.2</c:v>
                </c:pt>
                <c:pt idx="1520">
                  <c:v>0</c:v>
                </c:pt>
                <c:pt idx="1521">
                  <c:v>0</c:v>
                </c:pt>
                <c:pt idx="1522">
                  <c:v>985.25</c:v>
                </c:pt>
                <c:pt idx="1523">
                  <c:v>0</c:v>
                </c:pt>
                <c:pt idx="1524">
                  <c:v>0</c:v>
                </c:pt>
                <c:pt idx="1525">
                  <c:v>0</c:v>
                </c:pt>
                <c:pt idx="1526">
                  <c:v>0</c:v>
                </c:pt>
                <c:pt idx="1527">
                  <c:v>0</c:v>
                </c:pt>
                <c:pt idx="1528">
                  <c:v>0</c:v>
                </c:pt>
                <c:pt idx="1529">
                  <c:v>0</c:v>
                </c:pt>
                <c:pt idx="1530">
                  <c:v>0</c:v>
                </c:pt>
                <c:pt idx="1531">
                  <c:v>0</c:v>
                </c:pt>
                <c:pt idx="1532">
                  <c:v>1000</c:v>
                </c:pt>
                <c:pt idx="1533">
                  <c:v>0</c:v>
                </c:pt>
                <c:pt idx="1534">
                  <c:v>0</c:v>
                </c:pt>
                <c:pt idx="1535">
                  <c:v>0</c:v>
                </c:pt>
                <c:pt idx="1536">
                  <c:v>0</c:v>
                </c:pt>
                <c:pt idx="1537">
                  <c:v>0</c:v>
                </c:pt>
                <c:pt idx="1538">
                  <c:v>1000</c:v>
                </c:pt>
                <c:pt idx="1539">
                  <c:v>0</c:v>
                </c:pt>
                <c:pt idx="1540">
                  <c:v>1000</c:v>
                </c:pt>
                <c:pt idx="1541">
                  <c:v>0</c:v>
                </c:pt>
                <c:pt idx="1542">
                  <c:v>0</c:v>
                </c:pt>
                <c:pt idx="1543">
                  <c:v>0</c:v>
                </c:pt>
                <c:pt idx="1544">
                  <c:v>0</c:v>
                </c:pt>
                <c:pt idx="1545">
                  <c:v>1078.3333333333333</c:v>
                </c:pt>
                <c:pt idx="1546">
                  <c:v>1058.75</c:v>
                </c:pt>
                <c:pt idx="1547">
                  <c:v>0</c:v>
                </c:pt>
                <c:pt idx="1548">
                  <c:v>1108</c:v>
                </c:pt>
                <c:pt idx="1549">
                  <c:v>1081</c:v>
                </c:pt>
                <c:pt idx="1550">
                  <c:v>0</c:v>
                </c:pt>
                <c:pt idx="1551">
                  <c:v>1023.8</c:v>
                </c:pt>
                <c:pt idx="1552">
                  <c:v>0</c:v>
                </c:pt>
                <c:pt idx="1553">
                  <c:v>1023.8</c:v>
                </c:pt>
                <c:pt idx="1554">
                  <c:v>0</c:v>
                </c:pt>
                <c:pt idx="1555">
                  <c:v>0</c:v>
                </c:pt>
                <c:pt idx="1556">
                  <c:v>1019.8333333333334</c:v>
                </c:pt>
                <c:pt idx="1557">
                  <c:v>0</c:v>
                </c:pt>
                <c:pt idx="1558">
                  <c:v>0</c:v>
                </c:pt>
                <c:pt idx="1559">
                  <c:v>0</c:v>
                </c:pt>
                <c:pt idx="1560">
                  <c:v>1000</c:v>
                </c:pt>
                <c:pt idx="1561">
                  <c:v>1000</c:v>
                </c:pt>
                <c:pt idx="1562">
                  <c:v>1000</c:v>
                </c:pt>
                <c:pt idx="1563">
                  <c:v>1000</c:v>
                </c:pt>
                <c:pt idx="1564">
                  <c:v>0</c:v>
                </c:pt>
                <c:pt idx="1565">
                  <c:v>1000</c:v>
                </c:pt>
                <c:pt idx="1566">
                  <c:v>1000</c:v>
                </c:pt>
                <c:pt idx="1567">
                  <c:v>0</c:v>
                </c:pt>
                <c:pt idx="1568">
                  <c:v>1000</c:v>
                </c:pt>
                <c:pt idx="1569">
                  <c:v>1000</c:v>
                </c:pt>
                <c:pt idx="1570">
                  <c:v>0</c:v>
                </c:pt>
                <c:pt idx="1571">
                  <c:v>0</c:v>
                </c:pt>
                <c:pt idx="1572">
                  <c:v>1000</c:v>
                </c:pt>
                <c:pt idx="1573">
                  <c:v>0</c:v>
                </c:pt>
                <c:pt idx="1574">
                  <c:v>1035.4000000000001</c:v>
                </c:pt>
                <c:pt idx="1575">
                  <c:v>0</c:v>
                </c:pt>
                <c:pt idx="1576">
                  <c:v>0</c:v>
                </c:pt>
                <c:pt idx="1577">
                  <c:v>1044.25</c:v>
                </c:pt>
                <c:pt idx="1578">
                  <c:v>0</c:v>
                </c:pt>
                <c:pt idx="1579">
                  <c:v>0</c:v>
                </c:pt>
                <c:pt idx="1580">
                  <c:v>1059</c:v>
                </c:pt>
                <c:pt idx="1581">
                  <c:v>1044.25</c:v>
                </c:pt>
                <c:pt idx="1582">
                  <c:v>0</c:v>
                </c:pt>
                <c:pt idx="1583">
                  <c:v>0</c:v>
                </c:pt>
                <c:pt idx="1584">
                  <c:v>0</c:v>
                </c:pt>
                <c:pt idx="1585">
                  <c:v>0</c:v>
                </c:pt>
                <c:pt idx="1586">
                  <c:v>1000</c:v>
                </c:pt>
                <c:pt idx="1587">
                  <c:v>0</c:v>
                </c:pt>
                <c:pt idx="1588">
                  <c:v>1000</c:v>
                </c:pt>
                <c:pt idx="1589">
                  <c:v>0</c:v>
                </c:pt>
                <c:pt idx="1590">
                  <c:v>0</c:v>
                </c:pt>
                <c:pt idx="1591">
                  <c:v>0</c:v>
                </c:pt>
                <c:pt idx="1592">
                  <c:v>0</c:v>
                </c:pt>
                <c:pt idx="1593">
                  <c:v>1000</c:v>
                </c:pt>
                <c:pt idx="1594">
                  <c:v>1000</c:v>
                </c:pt>
                <c:pt idx="1595">
                  <c:v>1000</c:v>
                </c:pt>
                <c:pt idx="1596">
                  <c:v>1000</c:v>
                </c:pt>
                <c:pt idx="1597">
                  <c:v>0</c:v>
                </c:pt>
                <c:pt idx="1598">
                  <c:v>1000</c:v>
                </c:pt>
                <c:pt idx="1599">
                  <c:v>0</c:v>
                </c:pt>
                <c:pt idx="1600">
                  <c:v>1000</c:v>
                </c:pt>
                <c:pt idx="1601">
                  <c:v>1000</c:v>
                </c:pt>
                <c:pt idx="1602">
                  <c:v>0</c:v>
                </c:pt>
                <c:pt idx="1603">
                  <c:v>1000</c:v>
                </c:pt>
                <c:pt idx="1604">
                  <c:v>1000</c:v>
                </c:pt>
                <c:pt idx="1605">
                  <c:v>0</c:v>
                </c:pt>
                <c:pt idx="1606">
                  <c:v>0</c:v>
                </c:pt>
                <c:pt idx="1607">
                  <c:v>1000</c:v>
                </c:pt>
                <c:pt idx="1608">
                  <c:v>0</c:v>
                </c:pt>
                <c:pt idx="1609">
                  <c:v>0</c:v>
                </c:pt>
                <c:pt idx="1610">
                  <c:v>0</c:v>
                </c:pt>
                <c:pt idx="1611">
                  <c:v>0</c:v>
                </c:pt>
                <c:pt idx="1612">
                  <c:v>1000</c:v>
                </c:pt>
                <c:pt idx="1613">
                  <c:v>0</c:v>
                </c:pt>
                <c:pt idx="1614">
                  <c:v>1000</c:v>
                </c:pt>
                <c:pt idx="1615">
                  <c:v>0</c:v>
                </c:pt>
                <c:pt idx="1616">
                  <c:v>0</c:v>
                </c:pt>
                <c:pt idx="1617">
                  <c:v>1029.6666666666667</c:v>
                </c:pt>
                <c:pt idx="1618">
                  <c:v>0</c:v>
                </c:pt>
                <c:pt idx="1619">
                  <c:v>1022.25</c:v>
                </c:pt>
                <c:pt idx="1620">
                  <c:v>0</c:v>
                </c:pt>
                <c:pt idx="1621">
                  <c:v>0</c:v>
                </c:pt>
                <c:pt idx="1622">
                  <c:v>0</c:v>
                </c:pt>
                <c:pt idx="1623">
                  <c:v>0</c:v>
                </c:pt>
                <c:pt idx="1624">
                  <c:v>0</c:v>
                </c:pt>
                <c:pt idx="1625">
                  <c:v>0</c:v>
                </c:pt>
                <c:pt idx="1626">
                  <c:v>1000</c:v>
                </c:pt>
                <c:pt idx="1627">
                  <c:v>0</c:v>
                </c:pt>
                <c:pt idx="1628">
                  <c:v>1000</c:v>
                </c:pt>
                <c:pt idx="1629">
                  <c:v>1000</c:v>
                </c:pt>
                <c:pt idx="1630">
                  <c:v>0</c:v>
                </c:pt>
                <c:pt idx="1631">
                  <c:v>0</c:v>
                </c:pt>
                <c:pt idx="1632">
                  <c:v>1000</c:v>
                </c:pt>
                <c:pt idx="1633">
                  <c:v>0</c:v>
                </c:pt>
                <c:pt idx="1634">
                  <c:v>0</c:v>
                </c:pt>
                <c:pt idx="1635">
                  <c:v>0</c:v>
                </c:pt>
                <c:pt idx="1636">
                  <c:v>1000</c:v>
                </c:pt>
                <c:pt idx="1637">
                  <c:v>1000</c:v>
                </c:pt>
                <c:pt idx="1638">
                  <c:v>1073.25</c:v>
                </c:pt>
                <c:pt idx="1639">
                  <c:v>0</c:v>
                </c:pt>
                <c:pt idx="1640">
                  <c:v>1139.75</c:v>
                </c:pt>
                <c:pt idx="1641">
                  <c:v>1111.8</c:v>
                </c:pt>
                <c:pt idx="1642">
                  <c:v>1093.1666666666667</c:v>
                </c:pt>
                <c:pt idx="1643">
                  <c:v>1069.875</c:v>
                </c:pt>
                <c:pt idx="1644">
                  <c:v>1069.875</c:v>
                </c:pt>
                <c:pt idx="1645">
                  <c:v>1069.875</c:v>
                </c:pt>
                <c:pt idx="1646">
                  <c:v>0</c:v>
                </c:pt>
                <c:pt idx="1647">
                  <c:v>0</c:v>
                </c:pt>
                <c:pt idx="1648">
                  <c:v>1075.2222222222222</c:v>
                </c:pt>
                <c:pt idx="1649">
                  <c:v>1075.2222222222222</c:v>
                </c:pt>
                <c:pt idx="1650">
                  <c:v>0</c:v>
                </c:pt>
                <c:pt idx="1651">
                  <c:v>1014.75</c:v>
                </c:pt>
                <c:pt idx="1652">
                  <c:v>0</c:v>
                </c:pt>
                <c:pt idx="1653">
                  <c:v>1023.6</c:v>
                </c:pt>
                <c:pt idx="1654">
                  <c:v>1023.6</c:v>
                </c:pt>
                <c:pt idx="1655">
                  <c:v>0</c:v>
                </c:pt>
                <c:pt idx="1656">
                  <c:v>1000</c:v>
                </c:pt>
                <c:pt idx="1657">
                  <c:v>1000</c:v>
                </c:pt>
                <c:pt idx="1658">
                  <c:v>0</c:v>
                </c:pt>
                <c:pt idx="1659">
                  <c:v>1000</c:v>
                </c:pt>
                <c:pt idx="1660">
                  <c:v>1000</c:v>
                </c:pt>
                <c:pt idx="1661">
                  <c:v>0</c:v>
                </c:pt>
                <c:pt idx="1662">
                  <c:v>1000</c:v>
                </c:pt>
                <c:pt idx="1663">
                  <c:v>0</c:v>
                </c:pt>
                <c:pt idx="1664">
                  <c:v>1000</c:v>
                </c:pt>
                <c:pt idx="1665">
                  <c:v>1000</c:v>
                </c:pt>
                <c:pt idx="1666">
                  <c:v>0</c:v>
                </c:pt>
                <c:pt idx="1667">
                  <c:v>0</c:v>
                </c:pt>
                <c:pt idx="1668">
                  <c:v>1000</c:v>
                </c:pt>
                <c:pt idx="1669">
                  <c:v>1000</c:v>
                </c:pt>
                <c:pt idx="1670">
                  <c:v>990</c:v>
                </c:pt>
                <c:pt idx="1671">
                  <c:v>970.5</c:v>
                </c:pt>
                <c:pt idx="1672">
                  <c:v>0</c:v>
                </c:pt>
                <c:pt idx="1673">
                  <c:v>0</c:v>
                </c:pt>
                <c:pt idx="1674">
                  <c:v>0</c:v>
                </c:pt>
                <c:pt idx="1675">
                  <c:v>970.5</c:v>
                </c:pt>
                <c:pt idx="1676">
                  <c:v>970.5</c:v>
                </c:pt>
                <c:pt idx="1677">
                  <c:v>0</c:v>
                </c:pt>
                <c:pt idx="1678">
                  <c:v>919</c:v>
                </c:pt>
                <c:pt idx="1679">
                  <c:v>0</c:v>
                </c:pt>
                <c:pt idx="1680">
                  <c:v>0</c:v>
                </c:pt>
                <c:pt idx="1681">
                  <c:v>867.25</c:v>
                </c:pt>
                <c:pt idx="1682">
                  <c:v>0</c:v>
                </c:pt>
                <c:pt idx="1683">
                  <c:v>0</c:v>
                </c:pt>
                <c:pt idx="1684">
                  <c:v>911.5</c:v>
                </c:pt>
                <c:pt idx="1685">
                  <c:v>911.5</c:v>
                </c:pt>
                <c:pt idx="1686">
                  <c:v>933.625</c:v>
                </c:pt>
                <c:pt idx="1687">
                  <c:v>933.625</c:v>
                </c:pt>
                <c:pt idx="1688">
                  <c:v>0</c:v>
                </c:pt>
                <c:pt idx="1689">
                  <c:v>0</c:v>
                </c:pt>
                <c:pt idx="1690">
                  <c:v>0</c:v>
                </c:pt>
                <c:pt idx="1691">
                  <c:v>0</c:v>
                </c:pt>
                <c:pt idx="1692">
                  <c:v>950.83333333333337</c:v>
                </c:pt>
                <c:pt idx="1693">
                  <c:v>0</c:v>
                </c:pt>
                <c:pt idx="1694">
                  <c:v>1000</c:v>
                </c:pt>
                <c:pt idx="1695">
                  <c:v>0</c:v>
                </c:pt>
                <c:pt idx="1696">
                  <c:v>0</c:v>
                </c:pt>
                <c:pt idx="1697">
                  <c:v>0</c:v>
                </c:pt>
                <c:pt idx="1698">
                  <c:v>1000</c:v>
                </c:pt>
                <c:pt idx="1699">
                  <c:v>1000</c:v>
                </c:pt>
                <c:pt idx="1700">
                  <c:v>1000</c:v>
                </c:pt>
                <c:pt idx="1701">
                  <c:v>1000</c:v>
                </c:pt>
                <c:pt idx="1702">
                  <c:v>0</c:v>
                </c:pt>
                <c:pt idx="1703">
                  <c:v>1000</c:v>
                </c:pt>
                <c:pt idx="1704">
                  <c:v>1000</c:v>
                </c:pt>
                <c:pt idx="1705">
                  <c:v>1000</c:v>
                </c:pt>
                <c:pt idx="1706">
                  <c:v>1000</c:v>
                </c:pt>
                <c:pt idx="1707">
                  <c:v>0</c:v>
                </c:pt>
                <c:pt idx="1708">
                  <c:v>1000</c:v>
                </c:pt>
                <c:pt idx="1709">
                  <c:v>1000</c:v>
                </c:pt>
                <c:pt idx="1710">
                  <c:v>0</c:v>
                </c:pt>
                <c:pt idx="1711">
                  <c:v>1000</c:v>
                </c:pt>
                <c:pt idx="1712">
                  <c:v>0</c:v>
                </c:pt>
                <c:pt idx="1713">
                  <c:v>1000</c:v>
                </c:pt>
                <c:pt idx="1714">
                  <c:v>0</c:v>
                </c:pt>
                <c:pt idx="1715">
                  <c:v>0</c:v>
                </c:pt>
                <c:pt idx="1716">
                  <c:v>970.75</c:v>
                </c:pt>
                <c:pt idx="1717">
                  <c:v>970.75</c:v>
                </c:pt>
                <c:pt idx="1718">
                  <c:v>0</c:v>
                </c:pt>
                <c:pt idx="1719">
                  <c:v>0</c:v>
                </c:pt>
                <c:pt idx="1720">
                  <c:v>0</c:v>
                </c:pt>
                <c:pt idx="1721">
                  <c:v>0</c:v>
                </c:pt>
                <c:pt idx="1722">
                  <c:v>0</c:v>
                </c:pt>
                <c:pt idx="1723">
                  <c:v>0</c:v>
                </c:pt>
                <c:pt idx="1724">
                  <c:v>970.75</c:v>
                </c:pt>
                <c:pt idx="1725">
                  <c:v>970.75</c:v>
                </c:pt>
                <c:pt idx="1726">
                  <c:v>0</c:v>
                </c:pt>
                <c:pt idx="1727">
                  <c:v>0</c:v>
                </c:pt>
                <c:pt idx="1728">
                  <c:v>0</c:v>
                </c:pt>
                <c:pt idx="1729">
                  <c:v>0</c:v>
                </c:pt>
                <c:pt idx="1730">
                  <c:v>0</c:v>
                </c:pt>
                <c:pt idx="1731">
                  <c:v>1000</c:v>
                </c:pt>
                <c:pt idx="1732">
                  <c:v>0</c:v>
                </c:pt>
                <c:pt idx="1733">
                  <c:v>0</c:v>
                </c:pt>
                <c:pt idx="1734">
                  <c:v>0</c:v>
                </c:pt>
                <c:pt idx="1735">
                  <c:v>0</c:v>
                </c:pt>
                <c:pt idx="1736">
                  <c:v>1000</c:v>
                </c:pt>
                <c:pt idx="1737">
                  <c:v>1000</c:v>
                </c:pt>
                <c:pt idx="1738">
                  <c:v>0</c:v>
                </c:pt>
                <c:pt idx="1739">
                  <c:v>1000</c:v>
                </c:pt>
                <c:pt idx="1740">
                  <c:v>1000</c:v>
                </c:pt>
                <c:pt idx="1741">
                  <c:v>0</c:v>
                </c:pt>
                <c:pt idx="1742">
                  <c:v>1000</c:v>
                </c:pt>
                <c:pt idx="1743">
                  <c:v>0</c:v>
                </c:pt>
                <c:pt idx="1744">
                  <c:v>0</c:v>
                </c:pt>
                <c:pt idx="1745">
                  <c:v>0</c:v>
                </c:pt>
                <c:pt idx="1746">
                  <c:v>0</c:v>
                </c:pt>
                <c:pt idx="1747">
                  <c:v>0</c:v>
                </c:pt>
                <c:pt idx="1748">
                  <c:v>0</c:v>
                </c:pt>
                <c:pt idx="1749">
                  <c:v>955.75</c:v>
                </c:pt>
                <c:pt idx="1750">
                  <c:v>955.75</c:v>
                </c:pt>
                <c:pt idx="1751">
                  <c:v>955.75</c:v>
                </c:pt>
                <c:pt idx="1752">
                  <c:v>0</c:v>
                </c:pt>
                <c:pt idx="1753">
                  <c:v>933.5</c:v>
                </c:pt>
                <c:pt idx="1754">
                  <c:v>0</c:v>
                </c:pt>
                <c:pt idx="1755">
                  <c:v>0</c:v>
                </c:pt>
                <c:pt idx="1756">
                  <c:v>1000</c:v>
                </c:pt>
                <c:pt idx="1757">
                  <c:v>0</c:v>
                </c:pt>
                <c:pt idx="1758">
                  <c:v>1000</c:v>
                </c:pt>
                <c:pt idx="1759">
                  <c:v>1000</c:v>
                </c:pt>
                <c:pt idx="1760">
                  <c:v>1000</c:v>
                </c:pt>
                <c:pt idx="1761">
                  <c:v>0</c:v>
                </c:pt>
                <c:pt idx="1762">
                  <c:v>0</c:v>
                </c:pt>
                <c:pt idx="1763">
                  <c:v>0</c:v>
                </c:pt>
                <c:pt idx="1764">
                  <c:v>1000</c:v>
                </c:pt>
                <c:pt idx="1765">
                  <c:v>1000</c:v>
                </c:pt>
                <c:pt idx="1766">
                  <c:v>1000</c:v>
                </c:pt>
                <c:pt idx="1767">
                  <c:v>1000</c:v>
                </c:pt>
                <c:pt idx="1768">
                  <c:v>0</c:v>
                </c:pt>
                <c:pt idx="1769">
                  <c:v>1000</c:v>
                </c:pt>
                <c:pt idx="1770">
                  <c:v>1000</c:v>
                </c:pt>
                <c:pt idx="1771">
                  <c:v>1000</c:v>
                </c:pt>
                <c:pt idx="1772">
                  <c:v>0</c:v>
                </c:pt>
                <c:pt idx="1773">
                  <c:v>0</c:v>
                </c:pt>
                <c:pt idx="1774">
                  <c:v>1000</c:v>
                </c:pt>
                <c:pt idx="1775">
                  <c:v>1000</c:v>
                </c:pt>
                <c:pt idx="1776">
                  <c:v>0</c:v>
                </c:pt>
                <c:pt idx="1777">
                  <c:v>0</c:v>
                </c:pt>
                <c:pt idx="1778">
                  <c:v>0</c:v>
                </c:pt>
                <c:pt idx="1779">
                  <c:v>0</c:v>
                </c:pt>
                <c:pt idx="1780">
                  <c:v>1000</c:v>
                </c:pt>
                <c:pt idx="1781">
                  <c:v>0</c:v>
                </c:pt>
                <c:pt idx="1782">
                  <c:v>0</c:v>
                </c:pt>
                <c:pt idx="1783">
                  <c:v>0</c:v>
                </c:pt>
                <c:pt idx="1784">
                  <c:v>1000</c:v>
                </c:pt>
                <c:pt idx="1785">
                  <c:v>950.66666666666663</c:v>
                </c:pt>
                <c:pt idx="1786">
                  <c:v>0</c:v>
                </c:pt>
                <c:pt idx="1787">
                  <c:v>0</c:v>
                </c:pt>
                <c:pt idx="1788">
                  <c:v>911.25</c:v>
                </c:pt>
                <c:pt idx="1789">
                  <c:v>0</c:v>
                </c:pt>
                <c:pt idx="1790">
                  <c:v>0</c:v>
                </c:pt>
                <c:pt idx="1791">
                  <c:v>931</c:v>
                </c:pt>
                <c:pt idx="1792">
                  <c:v>931</c:v>
                </c:pt>
                <c:pt idx="1793">
                  <c:v>0</c:v>
                </c:pt>
                <c:pt idx="1794">
                  <c:v>1000</c:v>
                </c:pt>
                <c:pt idx="1795">
                  <c:v>0</c:v>
                </c:pt>
                <c:pt idx="1796">
                  <c:v>1000</c:v>
                </c:pt>
                <c:pt idx="1797">
                  <c:v>0</c:v>
                </c:pt>
                <c:pt idx="1798">
                  <c:v>0</c:v>
                </c:pt>
                <c:pt idx="1799">
                  <c:v>1000</c:v>
                </c:pt>
                <c:pt idx="1800">
                  <c:v>1000</c:v>
                </c:pt>
                <c:pt idx="1801">
                  <c:v>0</c:v>
                </c:pt>
                <c:pt idx="1802">
                  <c:v>1000</c:v>
                </c:pt>
                <c:pt idx="1803">
                  <c:v>0</c:v>
                </c:pt>
                <c:pt idx="1804">
                  <c:v>0</c:v>
                </c:pt>
                <c:pt idx="1805">
                  <c:v>0</c:v>
                </c:pt>
                <c:pt idx="1806">
                  <c:v>0</c:v>
                </c:pt>
                <c:pt idx="1807">
                  <c:v>0</c:v>
                </c:pt>
                <c:pt idx="1808">
                  <c:v>1000</c:v>
                </c:pt>
                <c:pt idx="1809">
                  <c:v>1000</c:v>
                </c:pt>
                <c:pt idx="1810">
                  <c:v>0</c:v>
                </c:pt>
                <c:pt idx="1811">
                  <c:v>1000</c:v>
                </c:pt>
                <c:pt idx="1812">
                  <c:v>1000</c:v>
                </c:pt>
                <c:pt idx="1813">
                  <c:v>0</c:v>
                </c:pt>
                <c:pt idx="1814">
                  <c:v>0</c:v>
                </c:pt>
                <c:pt idx="1815">
                  <c:v>0</c:v>
                </c:pt>
                <c:pt idx="1816">
                  <c:v>1000</c:v>
                </c:pt>
                <c:pt idx="1817">
                  <c:v>0</c:v>
                </c:pt>
                <c:pt idx="1818">
                  <c:v>0</c:v>
                </c:pt>
                <c:pt idx="1819">
                  <c:v>0</c:v>
                </c:pt>
                <c:pt idx="1820">
                  <c:v>0</c:v>
                </c:pt>
                <c:pt idx="1821">
                  <c:v>1000</c:v>
                </c:pt>
                <c:pt idx="1822">
                  <c:v>1000</c:v>
                </c:pt>
                <c:pt idx="1823">
                  <c:v>1000</c:v>
                </c:pt>
                <c:pt idx="1824">
                  <c:v>1000</c:v>
                </c:pt>
                <c:pt idx="1825">
                  <c:v>1000</c:v>
                </c:pt>
                <c:pt idx="1826">
                  <c:v>0</c:v>
                </c:pt>
                <c:pt idx="1827">
                  <c:v>0</c:v>
                </c:pt>
                <c:pt idx="1828">
                  <c:v>0</c:v>
                </c:pt>
                <c:pt idx="1829">
                  <c:v>1000</c:v>
                </c:pt>
                <c:pt idx="1830">
                  <c:v>0</c:v>
                </c:pt>
                <c:pt idx="1831">
                  <c:v>0</c:v>
                </c:pt>
                <c:pt idx="1832">
                  <c:v>1000</c:v>
                </c:pt>
                <c:pt idx="1833">
                  <c:v>1000</c:v>
                </c:pt>
                <c:pt idx="1834">
                  <c:v>1000</c:v>
                </c:pt>
                <c:pt idx="1835">
                  <c:v>0</c:v>
                </c:pt>
                <c:pt idx="1836">
                  <c:v>1000</c:v>
                </c:pt>
                <c:pt idx="1837">
                  <c:v>0</c:v>
                </c:pt>
                <c:pt idx="1838">
                  <c:v>0</c:v>
                </c:pt>
                <c:pt idx="1839">
                  <c:v>0</c:v>
                </c:pt>
                <c:pt idx="1840">
                  <c:v>1000</c:v>
                </c:pt>
                <c:pt idx="1841">
                  <c:v>0</c:v>
                </c:pt>
                <c:pt idx="1842">
                  <c:v>1000</c:v>
                </c:pt>
                <c:pt idx="1843">
                  <c:v>1000</c:v>
                </c:pt>
                <c:pt idx="1844">
                  <c:v>1000</c:v>
                </c:pt>
                <c:pt idx="1845">
                  <c:v>1000</c:v>
                </c:pt>
                <c:pt idx="1846">
                  <c:v>1000</c:v>
                </c:pt>
                <c:pt idx="1847">
                  <c:v>1011.125</c:v>
                </c:pt>
                <c:pt idx="1848">
                  <c:v>1011.125</c:v>
                </c:pt>
                <c:pt idx="1849">
                  <c:v>1018.5</c:v>
                </c:pt>
                <c:pt idx="1850">
                  <c:v>0</c:v>
                </c:pt>
                <c:pt idx="1851">
                  <c:v>1018.5</c:v>
                </c:pt>
                <c:pt idx="1852">
                  <c:v>0</c:v>
                </c:pt>
                <c:pt idx="1853">
                  <c:v>1022.25</c:v>
                </c:pt>
                <c:pt idx="1854">
                  <c:v>0</c:v>
                </c:pt>
                <c:pt idx="1855">
                  <c:v>1021.2857142857143</c:v>
                </c:pt>
                <c:pt idx="1856">
                  <c:v>0</c:v>
                </c:pt>
                <c:pt idx="1857">
                  <c:v>0</c:v>
                </c:pt>
                <c:pt idx="1858">
                  <c:v>0</c:v>
                </c:pt>
                <c:pt idx="1859">
                  <c:v>0</c:v>
                </c:pt>
                <c:pt idx="1860">
                  <c:v>1012</c:v>
                </c:pt>
                <c:pt idx="1861">
                  <c:v>963.25</c:v>
                </c:pt>
                <c:pt idx="1862">
                  <c:v>0</c:v>
                </c:pt>
                <c:pt idx="1863">
                  <c:v>950.66666666666663</c:v>
                </c:pt>
                <c:pt idx="1864">
                  <c:v>0</c:v>
                </c:pt>
                <c:pt idx="1865">
                  <c:v>0</c:v>
                </c:pt>
                <c:pt idx="1866">
                  <c:v>0</c:v>
                </c:pt>
                <c:pt idx="1867">
                  <c:v>0</c:v>
                </c:pt>
                <c:pt idx="1868">
                  <c:v>0</c:v>
                </c:pt>
                <c:pt idx="1869">
                  <c:v>1000</c:v>
                </c:pt>
                <c:pt idx="1870">
                  <c:v>1000</c:v>
                </c:pt>
                <c:pt idx="1871">
                  <c:v>1000</c:v>
                </c:pt>
                <c:pt idx="1872">
                  <c:v>0</c:v>
                </c:pt>
                <c:pt idx="1873">
                  <c:v>0</c:v>
                </c:pt>
                <c:pt idx="1874">
                  <c:v>0</c:v>
                </c:pt>
                <c:pt idx="1875">
                  <c:v>1000</c:v>
                </c:pt>
                <c:pt idx="1876">
                  <c:v>0</c:v>
                </c:pt>
                <c:pt idx="1877">
                  <c:v>1000</c:v>
                </c:pt>
                <c:pt idx="1878">
                  <c:v>0</c:v>
                </c:pt>
              </c:numCache>
            </c:numRef>
          </c:val>
          <c:smooth val="0"/>
          <c:extLst>
            <c:ext xmlns:c16="http://schemas.microsoft.com/office/drawing/2014/chart" uri="{C3380CC4-5D6E-409C-BE32-E72D297353CC}">
              <c16:uniqueId val="{00000000-75F7-40C9-8BE6-4E4B3E755D93}"/>
            </c:ext>
          </c:extLst>
        </c:ser>
        <c:ser>
          <c:idx val="1"/>
          <c:order val="1"/>
          <c:tx>
            <c:v>Moderate (Excl. Backlog/Error)</c:v>
          </c:tx>
          <c:spPr>
            <a:ln w="28575" cap="rnd">
              <a:solidFill>
                <a:schemeClr val="accent1">
                  <a:tint val="77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Table'!$I$2:$I$1880</c:f>
              <c:numCache>
                <c:formatCode>General</c:formatCode>
                <c:ptCount val="1879"/>
                <c:pt idx="0">
                  <c:v>2</c:v>
                </c:pt>
                <c:pt idx="1">
                  <c:v>1.6666666666666667</c:v>
                </c:pt>
                <c:pt idx="2">
                  <c:v>1.6666666666666667</c:v>
                </c:pt>
                <c:pt idx="3">
                  <c:v>0</c:v>
                </c:pt>
                <c:pt idx="4">
                  <c:v>0</c:v>
                </c:pt>
                <c:pt idx="5">
                  <c:v>0</c:v>
                </c:pt>
                <c:pt idx="6">
                  <c:v>0</c:v>
                </c:pt>
                <c:pt idx="7">
                  <c:v>0</c:v>
                </c:pt>
                <c:pt idx="8">
                  <c:v>0</c:v>
                </c:pt>
                <c:pt idx="9">
                  <c:v>9</c:v>
                </c:pt>
                <c:pt idx="10">
                  <c:v>6</c:v>
                </c:pt>
                <c:pt idx="11">
                  <c:v>0</c:v>
                </c:pt>
                <c:pt idx="12">
                  <c:v>4.333333333333333</c:v>
                </c:pt>
                <c:pt idx="13">
                  <c:v>4</c:v>
                </c:pt>
                <c:pt idx="14">
                  <c:v>0</c:v>
                </c:pt>
                <c:pt idx="15">
                  <c:v>0</c:v>
                </c:pt>
                <c:pt idx="16">
                  <c:v>4.5</c:v>
                </c:pt>
                <c:pt idx="17">
                  <c:v>0</c:v>
                </c:pt>
                <c:pt idx="18">
                  <c:v>5.333333333333333</c:v>
                </c:pt>
                <c:pt idx="19">
                  <c:v>0</c:v>
                </c:pt>
                <c:pt idx="20">
                  <c:v>0</c:v>
                </c:pt>
                <c:pt idx="21">
                  <c:v>0</c:v>
                </c:pt>
                <c:pt idx="22">
                  <c:v>0</c:v>
                </c:pt>
                <c:pt idx="23">
                  <c:v>0</c:v>
                </c:pt>
                <c:pt idx="24">
                  <c:v>4.666666666666667</c:v>
                </c:pt>
                <c:pt idx="25">
                  <c:v>4.25</c:v>
                </c:pt>
                <c:pt idx="26">
                  <c:v>0</c:v>
                </c:pt>
                <c:pt idx="27">
                  <c:v>11.5</c:v>
                </c:pt>
                <c:pt idx="28">
                  <c:v>11.5</c:v>
                </c:pt>
                <c:pt idx="29">
                  <c:v>0</c:v>
                </c:pt>
                <c:pt idx="30">
                  <c:v>0</c:v>
                </c:pt>
                <c:pt idx="31">
                  <c:v>0</c:v>
                </c:pt>
                <c:pt idx="32">
                  <c:v>0</c:v>
                </c:pt>
                <c:pt idx="33">
                  <c:v>0</c:v>
                </c:pt>
                <c:pt idx="34">
                  <c:v>0</c:v>
                </c:pt>
                <c:pt idx="35">
                  <c:v>18.399999999999999</c:v>
                </c:pt>
                <c:pt idx="36">
                  <c:v>18.399999999999999</c:v>
                </c:pt>
                <c:pt idx="37">
                  <c:v>18.399999999999999</c:v>
                </c:pt>
                <c:pt idx="38">
                  <c:v>0</c:v>
                </c:pt>
                <c:pt idx="39">
                  <c:v>0</c:v>
                </c:pt>
                <c:pt idx="40">
                  <c:v>14</c:v>
                </c:pt>
                <c:pt idx="41">
                  <c:v>0</c:v>
                </c:pt>
                <c:pt idx="42">
                  <c:v>0</c:v>
                </c:pt>
                <c:pt idx="43">
                  <c:v>14</c:v>
                </c:pt>
                <c:pt idx="44">
                  <c:v>14</c:v>
                </c:pt>
                <c:pt idx="45">
                  <c:v>0</c:v>
                </c:pt>
                <c:pt idx="46">
                  <c:v>11.6</c:v>
                </c:pt>
                <c:pt idx="47">
                  <c:v>11.6</c:v>
                </c:pt>
                <c:pt idx="48">
                  <c:v>12.833333333333334</c:v>
                </c:pt>
                <c:pt idx="49">
                  <c:v>12.833333333333334</c:v>
                </c:pt>
                <c:pt idx="50">
                  <c:v>10.75</c:v>
                </c:pt>
                <c:pt idx="51">
                  <c:v>0</c:v>
                </c:pt>
                <c:pt idx="52">
                  <c:v>10.75</c:v>
                </c:pt>
                <c:pt idx="53">
                  <c:v>0</c:v>
                </c:pt>
                <c:pt idx="54">
                  <c:v>10.857142857142858</c:v>
                </c:pt>
                <c:pt idx="55">
                  <c:v>10</c:v>
                </c:pt>
                <c:pt idx="56">
                  <c:v>0</c:v>
                </c:pt>
                <c:pt idx="57">
                  <c:v>9.6666666666666661</c:v>
                </c:pt>
                <c:pt idx="58">
                  <c:v>13.3</c:v>
                </c:pt>
                <c:pt idx="59">
                  <c:v>13.3</c:v>
                </c:pt>
                <c:pt idx="60">
                  <c:v>13.3</c:v>
                </c:pt>
                <c:pt idx="61">
                  <c:v>13.222222222222221</c:v>
                </c:pt>
                <c:pt idx="62">
                  <c:v>0</c:v>
                </c:pt>
                <c:pt idx="63">
                  <c:v>14.625</c:v>
                </c:pt>
                <c:pt idx="64">
                  <c:v>0</c:v>
                </c:pt>
                <c:pt idx="65">
                  <c:v>14.888888888888889</c:v>
                </c:pt>
                <c:pt idx="66">
                  <c:v>14.888888888888889</c:v>
                </c:pt>
                <c:pt idx="67">
                  <c:v>0</c:v>
                </c:pt>
                <c:pt idx="68">
                  <c:v>0</c:v>
                </c:pt>
                <c:pt idx="69">
                  <c:v>15.181818181818182</c:v>
                </c:pt>
                <c:pt idx="70">
                  <c:v>15.181818181818182</c:v>
                </c:pt>
                <c:pt idx="71">
                  <c:v>15.181818181818182</c:v>
                </c:pt>
                <c:pt idx="72">
                  <c:v>0</c:v>
                </c:pt>
                <c:pt idx="73">
                  <c:v>0</c:v>
                </c:pt>
                <c:pt idx="74">
                  <c:v>11.375</c:v>
                </c:pt>
                <c:pt idx="75">
                  <c:v>0</c:v>
                </c:pt>
                <c:pt idx="76">
                  <c:v>11</c:v>
                </c:pt>
                <c:pt idx="77">
                  <c:v>0</c:v>
                </c:pt>
                <c:pt idx="78">
                  <c:v>0</c:v>
                </c:pt>
                <c:pt idx="79">
                  <c:v>0</c:v>
                </c:pt>
                <c:pt idx="80">
                  <c:v>0</c:v>
                </c:pt>
                <c:pt idx="81">
                  <c:v>16.333333333333332</c:v>
                </c:pt>
                <c:pt idx="82">
                  <c:v>16</c:v>
                </c:pt>
                <c:pt idx="83">
                  <c:v>0</c:v>
                </c:pt>
                <c:pt idx="84">
                  <c:v>14.4</c:v>
                </c:pt>
                <c:pt idx="85">
                  <c:v>14.4</c:v>
                </c:pt>
                <c:pt idx="86">
                  <c:v>11.571428571428571</c:v>
                </c:pt>
                <c:pt idx="87">
                  <c:v>11.571428571428571</c:v>
                </c:pt>
                <c:pt idx="88">
                  <c:v>11.571428571428571</c:v>
                </c:pt>
                <c:pt idx="89">
                  <c:v>11</c:v>
                </c:pt>
                <c:pt idx="90">
                  <c:v>0</c:v>
                </c:pt>
                <c:pt idx="91">
                  <c:v>0</c:v>
                </c:pt>
                <c:pt idx="92">
                  <c:v>0</c:v>
                </c:pt>
                <c:pt idx="93">
                  <c:v>15.875</c:v>
                </c:pt>
                <c:pt idx="94">
                  <c:v>0</c:v>
                </c:pt>
                <c:pt idx="95">
                  <c:v>15.875</c:v>
                </c:pt>
                <c:pt idx="96">
                  <c:v>18.3</c:v>
                </c:pt>
                <c:pt idx="97">
                  <c:v>0</c:v>
                </c:pt>
                <c:pt idx="98">
                  <c:v>18.3</c:v>
                </c:pt>
                <c:pt idx="99">
                  <c:v>23</c:v>
                </c:pt>
                <c:pt idx="100">
                  <c:v>23</c:v>
                </c:pt>
                <c:pt idx="101">
                  <c:v>0</c:v>
                </c:pt>
                <c:pt idx="102">
                  <c:v>22.571428571428573</c:v>
                </c:pt>
                <c:pt idx="103">
                  <c:v>22.571428571428573</c:v>
                </c:pt>
                <c:pt idx="104">
                  <c:v>22.571428571428573</c:v>
                </c:pt>
                <c:pt idx="105">
                  <c:v>22.571428571428573</c:v>
                </c:pt>
                <c:pt idx="106">
                  <c:v>0</c:v>
                </c:pt>
                <c:pt idx="107">
                  <c:v>0</c:v>
                </c:pt>
                <c:pt idx="108">
                  <c:v>0</c:v>
                </c:pt>
                <c:pt idx="109">
                  <c:v>0</c:v>
                </c:pt>
                <c:pt idx="110">
                  <c:v>26.166666666666668</c:v>
                </c:pt>
                <c:pt idx="111">
                  <c:v>0</c:v>
                </c:pt>
                <c:pt idx="112">
                  <c:v>28.428571428571427</c:v>
                </c:pt>
                <c:pt idx="113">
                  <c:v>28.428571428571427</c:v>
                </c:pt>
                <c:pt idx="114">
                  <c:v>28.428571428571427</c:v>
                </c:pt>
                <c:pt idx="115">
                  <c:v>0</c:v>
                </c:pt>
                <c:pt idx="116">
                  <c:v>23.76923076923077</c:v>
                </c:pt>
                <c:pt idx="117">
                  <c:v>0</c:v>
                </c:pt>
                <c:pt idx="118">
                  <c:v>23.1</c:v>
                </c:pt>
                <c:pt idx="119">
                  <c:v>0</c:v>
                </c:pt>
                <c:pt idx="120">
                  <c:v>0</c:v>
                </c:pt>
                <c:pt idx="121">
                  <c:v>0</c:v>
                </c:pt>
                <c:pt idx="122">
                  <c:v>14.75</c:v>
                </c:pt>
                <c:pt idx="123">
                  <c:v>14.75</c:v>
                </c:pt>
                <c:pt idx="124">
                  <c:v>14.428571428571429</c:v>
                </c:pt>
                <c:pt idx="125">
                  <c:v>14.428571428571429</c:v>
                </c:pt>
                <c:pt idx="126">
                  <c:v>14.428571428571429</c:v>
                </c:pt>
                <c:pt idx="127">
                  <c:v>0</c:v>
                </c:pt>
                <c:pt idx="128">
                  <c:v>0</c:v>
                </c:pt>
                <c:pt idx="129">
                  <c:v>0</c:v>
                </c:pt>
                <c:pt idx="130">
                  <c:v>0</c:v>
                </c:pt>
                <c:pt idx="131">
                  <c:v>0</c:v>
                </c:pt>
                <c:pt idx="132">
                  <c:v>0</c:v>
                </c:pt>
                <c:pt idx="133">
                  <c:v>11.285714285714286</c:v>
                </c:pt>
                <c:pt idx="134">
                  <c:v>11.285714285714286</c:v>
                </c:pt>
                <c:pt idx="135">
                  <c:v>0</c:v>
                </c:pt>
                <c:pt idx="136">
                  <c:v>11.666666666666666</c:v>
                </c:pt>
                <c:pt idx="137">
                  <c:v>0</c:v>
                </c:pt>
                <c:pt idx="138">
                  <c:v>0</c:v>
                </c:pt>
                <c:pt idx="139">
                  <c:v>0</c:v>
                </c:pt>
                <c:pt idx="140">
                  <c:v>25</c:v>
                </c:pt>
                <c:pt idx="141">
                  <c:v>0</c:v>
                </c:pt>
                <c:pt idx="142">
                  <c:v>25</c:v>
                </c:pt>
                <c:pt idx="143">
                  <c:v>44.857142857142854</c:v>
                </c:pt>
                <c:pt idx="144">
                  <c:v>44.857142857142854</c:v>
                </c:pt>
                <c:pt idx="145">
                  <c:v>53</c:v>
                </c:pt>
                <c:pt idx="146">
                  <c:v>0</c:v>
                </c:pt>
                <c:pt idx="147">
                  <c:v>53</c:v>
                </c:pt>
                <c:pt idx="148">
                  <c:v>0</c:v>
                </c:pt>
                <c:pt idx="149">
                  <c:v>49.777777777777779</c:v>
                </c:pt>
                <c:pt idx="150">
                  <c:v>49.777777777777779</c:v>
                </c:pt>
                <c:pt idx="151">
                  <c:v>0</c:v>
                </c:pt>
                <c:pt idx="152">
                  <c:v>60.5</c:v>
                </c:pt>
                <c:pt idx="153">
                  <c:v>60.5</c:v>
                </c:pt>
                <c:pt idx="154">
                  <c:v>60.5</c:v>
                </c:pt>
                <c:pt idx="155">
                  <c:v>60.769230769230766</c:v>
                </c:pt>
                <c:pt idx="156">
                  <c:v>0</c:v>
                </c:pt>
                <c:pt idx="157">
                  <c:v>60.769230769230766</c:v>
                </c:pt>
                <c:pt idx="158">
                  <c:v>0</c:v>
                </c:pt>
                <c:pt idx="159">
                  <c:v>57.928571428571431</c:v>
                </c:pt>
                <c:pt idx="160">
                  <c:v>57.928571428571431</c:v>
                </c:pt>
                <c:pt idx="161">
                  <c:v>57.928571428571431</c:v>
                </c:pt>
                <c:pt idx="162">
                  <c:v>45.785714285714285</c:v>
                </c:pt>
                <c:pt idx="163">
                  <c:v>0</c:v>
                </c:pt>
                <c:pt idx="164">
                  <c:v>45.785714285714285</c:v>
                </c:pt>
                <c:pt idx="165">
                  <c:v>0</c:v>
                </c:pt>
                <c:pt idx="166">
                  <c:v>44.230769230769234</c:v>
                </c:pt>
                <c:pt idx="167">
                  <c:v>44.230769230769234</c:v>
                </c:pt>
                <c:pt idx="168">
                  <c:v>0</c:v>
                </c:pt>
                <c:pt idx="169">
                  <c:v>44.230769230769234</c:v>
                </c:pt>
                <c:pt idx="170">
                  <c:v>0</c:v>
                </c:pt>
                <c:pt idx="171">
                  <c:v>28.90909090909091</c:v>
                </c:pt>
                <c:pt idx="172">
                  <c:v>0</c:v>
                </c:pt>
                <c:pt idx="173">
                  <c:v>0</c:v>
                </c:pt>
                <c:pt idx="174">
                  <c:v>32</c:v>
                </c:pt>
                <c:pt idx="175">
                  <c:v>35.111111111111114</c:v>
                </c:pt>
                <c:pt idx="176">
                  <c:v>35.111111111111114</c:v>
                </c:pt>
                <c:pt idx="177">
                  <c:v>0</c:v>
                </c:pt>
                <c:pt idx="178">
                  <c:v>34.222222222222221</c:v>
                </c:pt>
                <c:pt idx="179">
                  <c:v>34.222222222222221</c:v>
                </c:pt>
                <c:pt idx="180">
                  <c:v>38.25</c:v>
                </c:pt>
                <c:pt idx="181">
                  <c:v>0</c:v>
                </c:pt>
                <c:pt idx="182">
                  <c:v>38.25</c:v>
                </c:pt>
                <c:pt idx="183">
                  <c:v>0</c:v>
                </c:pt>
                <c:pt idx="184">
                  <c:v>0</c:v>
                </c:pt>
                <c:pt idx="185">
                  <c:v>0</c:v>
                </c:pt>
                <c:pt idx="186">
                  <c:v>40.777777777777779</c:v>
                </c:pt>
                <c:pt idx="187">
                  <c:v>0</c:v>
                </c:pt>
                <c:pt idx="188">
                  <c:v>0</c:v>
                </c:pt>
                <c:pt idx="189">
                  <c:v>40.777777777777779</c:v>
                </c:pt>
                <c:pt idx="190">
                  <c:v>0</c:v>
                </c:pt>
                <c:pt idx="191">
                  <c:v>0</c:v>
                </c:pt>
                <c:pt idx="192">
                  <c:v>0</c:v>
                </c:pt>
                <c:pt idx="193">
                  <c:v>0</c:v>
                </c:pt>
                <c:pt idx="194">
                  <c:v>0</c:v>
                </c:pt>
                <c:pt idx="195">
                  <c:v>30.3</c:v>
                </c:pt>
                <c:pt idx="196">
                  <c:v>30.3</c:v>
                </c:pt>
                <c:pt idx="197">
                  <c:v>0</c:v>
                </c:pt>
                <c:pt idx="198">
                  <c:v>28.5</c:v>
                </c:pt>
                <c:pt idx="199">
                  <c:v>28.5</c:v>
                </c:pt>
                <c:pt idx="200">
                  <c:v>0</c:v>
                </c:pt>
                <c:pt idx="201">
                  <c:v>28.083333333333332</c:v>
                </c:pt>
                <c:pt idx="202">
                  <c:v>0</c:v>
                </c:pt>
                <c:pt idx="203">
                  <c:v>28.083333333333332</c:v>
                </c:pt>
                <c:pt idx="204">
                  <c:v>30</c:v>
                </c:pt>
                <c:pt idx="205">
                  <c:v>0</c:v>
                </c:pt>
                <c:pt idx="206">
                  <c:v>25.2</c:v>
                </c:pt>
                <c:pt idx="207">
                  <c:v>0</c:v>
                </c:pt>
                <c:pt idx="208">
                  <c:v>22.75</c:v>
                </c:pt>
                <c:pt idx="209">
                  <c:v>22.75</c:v>
                </c:pt>
                <c:pt idx="210">
                  <c:v>27.428571428571427</c:v>
                </c:pt>
                <c:pt idx="211">
                  <c:v>27.428571428571427</c:v>
                </c:pt>
                <c:pt idx="212">
                  <c:v>27.428571428571427</c:v>
                </c:pt>
                <c:pt idx="213">
                  <c:v>33.125</c:v>
                </c:pt>
                <c:pt idx="214">
                  <c:v>33.125</c:v>
                </c:pt>
                <c:pt idx="215">
                  <c:v>0</c:v>
                </c:pt>
                <c:pt idx="216">
                  <c:v>39.111111111111114</c:v>
                </c:pt>
                <c:pt idx="217">
                  <c:v>39.111111111111114</c:v>
                </c:pt>
                <c:pt idx="218">
                  <c:v>0</c:v>
                </c:pt>
                <c:pt idx="219">
                  <c:v>0</c:v>
                </c:pt>
                <c:pt idx="220">
                  <c:v>0</c:v>
                </c:pt>
                <c:pt idx="221">
                  <c:v>0</c:v>
                </c:pt>
                <c:pt idx="222">
                  <c:v>0</c:v>
                </c:pt>
                <c:pt idx="223">
                  <c:v>46.75</c:v>
                </c:pt>
                <c:pt idx="224">
                  <c:v>0</c:v>
                </c:pt>
                <c:pt idx="225">
                  <c:v>0</c:v>
                </c:pt>
                <c:pt idx="226">
                  <c:v>53.666666666666664</c:v>
                </c:pt>
                <c:pt idx="227">
                  <c:v>53.666666666666664</c:v>
                </c:pt>
                <c:pt idx="228">
                  <c:v>53.666666666666664</c:v>
                </c:pt>
                <c:pt idx="229">
                  <c:v>53.666666666666664</c:v>
                </c:pt>
                <c:pt idx="230">
                  <c:v>0</c:v>
                </c:pt>
                <c:pt idx="231">
                  <c:v>0</c:v>
                </c:pt>
                <c:pt idx="232">
                  <c:v>0</c:v>
                </c:pt>
                <c:pt idx="233">
                  <c:v>0</c:v>
                </c:pt>
                <c:pt idx="234">
                  <c:v>0</c:v>
                </c:pt>
                <c:pt idx="235">
                  <c:v>52.166666666666664</c:v>
                </c:pt>
                <c:pt idx="236">
                  <c:v>0</c:v>
                </c:pt>
                <c:pt idx="237">
                  <c:v>45.714285714285715</c:v>
                </c:pt>
                <c:pt idx="238">
                  <c:v>0</c:v>
                </c:pt>
                <c:pt idx="239">
                  <c:v>0</c:v>
                </c:pt>
                <c:pt idx="240">
                  <c:v>43.666666666666664</c:v>
                </c:pt>
                <c:pt idx="241">
                  <c:v>43.666666666666664</c:v>
                </c:pt>
                <c:pt idx="242">
                  <c:v>35.9</c:v>
                </c:pt>
                <c:pt idx="243">
                  <c:v>35.9</c:v>
                </c:pt>
                <c:pt idx="244">
                  <c:v>0</c:v>
                </c:pt>
                <c:pt idx="245">
                  <c:v>21.375</c:v>
                </c:pt>
                <c:pt idx="246">
                  <c:v>21.375</c:v>
                </c:pt>
                <c:pt idx="247">
                  <c:v>0</c:v>
                </c:pt>
                <c:pt idx="248">
                  <c:v>0</c:v>
                </c:pt>
                <c:pt idx="249">
                  <c:v>0</c:v>
                </c:pt>
                <c:pt idx="250">
                  <c:v>0</c:v>
                </c:pt>
                <c:pt idx="251">
                  <c:v>0</c:v>
                </c:pt>
                <c:pt idx="252">
                  <c:v>17.166666666666668</c:v>
                </c:pt>
                <c:pt idx="253">
                  <c:v>17.166666666666668</c:v>
                </c:pt>
                <c:pt idx="254">
                  <c:v>0</c:v>
                </c:pt>
                <c:pt idx="255">
                  <c:v>25</c:v>
                </c:pt>
                <c:pt idx="256">
                  <c:v>26.25</c:v>
                </c:pt>
                <c:pt idx="257">
                  <c:v>26.25</c:v>
                </c:pt>
                <c:pt idx="258">
                  <c:v>26.25</c:v>
                </c:pt>
                <c:pt idx="259">
                  <c:v>40.285714285714285</c:v>
                </c:pt>
                <c:pt idx="260">
                  <c:v>0</c:v>
                </c:pt>
                <c:pt idx="261">
                  <c:v>46.875</c:v>
                </c:pt>
                <c:pt idx="262">
                  <c:v>0</c:v>
                </c:pt>
                <c:pt idx="263">
                  <c:v>0</c:v>
                </c:pt>
                <c:pt idx="264">
                  <c:v>0</c:v>
                </c:pt>
                <c:pt idx="265">
                  <c:v>42.555555555555557</c:v>
                </c:pt>
                <c:pt idx="266">
                  <c:v>0</c:v>
                </c:pt>
                <c:pt idx="267">
                  <c:v>0</c:v>
                </c:pt>
                <c:pt idx="268">
                  <c:v>0</c:v>
                </c:pt>
                <c:pt idx="269">
                  <c:v>39.799999999999997</c:v>
                </c:pt>
                <c:pt idx="270">
                  <c:v>0</c:v>
                </c:pt>
                <c:pt idx="271">
                  <c:v>46.666666666666664</c:v>
                </c:pt>
                <c:pt idx="272">
                  <c:v>0</c:v>
                </c:pt>
                <c:pt idx="273">
                  <c:v>38.81818181818182</c:v>
                </c:pt>
                <c:pt idx="274">
                  <c:v>38.81818181818182</c:v>
                </c:pt>
                <c:pt idx="275">
                  <c:v>38.81818181818182</c:v>
                </c:pt>
                <c:pt idx="276">
                  <c:v>37.727272727272727</c:v>
                </c:pt>
                <c:pt idx="277">
                  <c:v>0</c:v>
                </c:pt>
                <c:pt idx="278">
                  <c:v>37.727272727272727</c:v>
                </c:pt>
                <c:pt idx="279">
                  <c:v>37.727272727272727</c:v>
                </c:pt>
                <c:pt idx="280">
                  <c:v>37.333333333333336</c:v>
                </c:pt>
                <c:pt idx="281">
                  <c:v>37.333333333333336</c:v>
                </c:pt>
                <c:pt idx="282">
                  <c:v>37.333333333333336</c:v>
                </c:pt>
                <c:pt idx="283">
                  <c:v>0</c:v>
                </c:pt>
                <c:pt idx="284">
                  <c:v>41.46153846153846</c:v>
                </c:pt>
                <c:pt idx="285">
                  <c:v>41.46153846153846</c:v>
                </c:pt>
                <c:pt idx="286">
                  <c:v>0</c:v>
                </c:pt>
                <c:pt idx="287">
                  <c:v>41.07692307692308</c:v>
                </c:pt>
                <c:pt idx="288">
                  <c:v>0</c:v>
                </c:pt>
                <c:pt idx="289">
                  <c:v>40.142857142857146</c:v>
                </c:pt>
                <c:pt idx="290">
                  <c:v>0</c:v>
                </c:pt>
                <c:pt idx="291">
                  <c:v>40.142857142857146</c:v>
                </c:pt>
                <c:pt idx="292">
                  <c:v>44.5</c:v>
                </c:pt>
                <c:pt idx="293">
                  <c:v>0</c:v>
                </c:pt>
                <c:pt idx="294">
                  <c:v>43.18181818181818</c:v>
                </c:pt>
                <c:pt idx="295">
                  <c:v>43.18181818181818</c:v>
                </c:pt>
                <c:pt idx="296">
                  <c:v>0</c:v>
                </c:pt>
                <c:pt idx="297">
                  <c:v>47.25</c:v>
                </c:pt>
                <c:pt idx="298">
                  <c:v>0</c:v>
                </c:pt>
                <c:pt idx="299">
                  <c:v>36.272727272727273</c:v>
                </c:pt>
                <c:pt idx="300">
                  <c:v>36.272727272727273</c:v>
                </c:pt>
                <c:pt idx="301">
                  <c:v>0</c:v>
                </c:pt>
                <c:pt idx="302">
                  <c:v>36.1</c:v>
                </c:pt>
                <c:pt idx="303">
                  <c:v>0</c:v>
                </c:pt>
                <c:pt idx="304">
                  <c:v>35.4</c:v>
                </c:pt>
                <c:pt idx="305">
                  <c:v>43.4</c:v>
                </c:pt>
                <c:pt idx="306">
                  <c:v>43.4</c:v>
                </c:pt>
                <c:pt idx="307">
                  <c:v>0</c:v>
                </c:pt>
                <c:pt idx="308">
                  <c:v>0</c:v>
                </c:pt>
                <c:pt idx="309">
                  <c:v>37.700000000000003</c:v>
                </c:pt>
                <c:pt idx="310">
                  <c:v>0</c:v>
                </c:pt>
                <c:pt idx="311">
                  <c:v>0</c:v>
                </c:pt>
                <c:pt idx="312">
                  <c:v>0</c:v>
                </c:pt>
                <c:pt idx="313">
                  <c:v>33.200000000000003</c:v>
                </c:pt>
                <c:pt idx="314">
                  <c:v>0</c:v>
                </c:pt>
                <c:pt idx="315">
                  <c:v>0</c:v>
                </c:pt>
                <c:pt idx="316">
                  <c:v>0</c:v>
                </c:pt>
                <c:pt idx="317">
                  <c:v>23.333333333333332</c:v>
                </c:pt>
                <c:pt idx="318">
                  <c:v>0</c:v>
                </c:pt>
                <c:pt idx="319">
                  <c:v>0</c:v>
                </c:pt>
                <c:pt idx="320">
                  <c:v>0</c:v>
                </c:pt>
                <c:pt idx="321">
                  <c:v>0</c:v>
                </c:pt>
                <c:pt idx="322">
                  <c:v>22.75</c:v>
                </c:pt>
                <c:pt idx="323">
                  <c:v>0</c:v>
                </c:pt>
                <c:pt idx="324">
                  <c:v>0</c:v>
                </c:pt>
                <c:pt idx="325">
                  <c:v>22.75</c:v>
                </c:pt>
                <c:pt idx="326">
                  <c:v>0</c:v>
                </c:pt>
                <c:pt idx="327">
                  <c:v>0</c:v>
                </c:pt>
                <c:pt idx="328">
                  <c:v>0</c:v>
                </c:pt>
                <c:pt idx="329">
                  <c:v>34.25</c:v>
                </c:pt>
                <c:pt idx="330">
                  <c:v>33.666666666666664</c:v>
                </c:pt>
                <c:pt idx="331">
                  <c:v>33.666666666666664</c:v>
                </c:pt>
                <c:pt idx="332">
                  <c:v>0</c:v>
                </c:pt>
                <c:pt idx="333">
                  <c:v>0</c:v>
                </c:pt>
                <c:pt idx="334">
                  <c:v>0</c:v>
                </c:pt>
                <c:pt idx="335">
                  <c:v>0</c:v>
                </c:pt>
                <c:pt idx="336">
                  <c:v>29</c:v>
                </c:pt>
                <c:pt idx="337">
                  <c:v>0</c:v>
                </c:pt>
                <c:pt idx="338">
                  <c:v>32.571428571428569</c:v>
                </c:pt>
                <c:pt idx="339">
                  <c:v>32.571428571428569</c:v>
                </c:pt>
                <c:pt idx="340">
                  <c:v>0</c:v>
                </c:pt>
                <c:pt idx="341">
                  <c:v>32.571428571428569</c:v>
                </c:pt>
                <c:pt idx="342">
                  <c:v>0</c:v>
                </c:pt>
                <c:pt idx="343">
                  <c:v>34.111111111111114</c:v>
                </c:pt>
                <c:pt idx="344">
                  <c:v>34.111111111111114</c:v>
                </c:pt>
                <c:pt idx="345">
                  <c:v>48.6</c:v>
                </c:pt>
                <c:pt idx="346">
                  <c:v>0</c:v>
                </c:pt>
                <c:pt idx="347">
                  <c:v>44.2</c:v>
                </c:pt>
                <c:pt idx="348">
                  <c:v>0</c:v>
                </c:pt>
                <c:pt idx="349">
                  <c:v>46.666666666666664</c:v>
                </c:pt>
                <c:pt idx="350">
                  <c:v>0</c:v>
                </c:pt>
                <c:pt idx="351">
                  <c:v>47.333333333333336</c:v>
                </c:pt>
                <c:pt idx="352">
                  <c:v>0</c:v>
                </c:pt>
                <c:pt idx="353">
                  <c:v>0</c:v>
                </c:pt>
                <c:pt idx="354">
                  <c:v>42.9</c:v>
                </c:pt>
                <c:pt idx="355">
                  <c:v>0</c:v>
                </c:pt>
                <c:pt idx="356">
                  <c:v>45.666666666666664</c:v>
                </c:pt>
                <c:pt idx="357">
                  <c:v>0</c:v>
                </c:pt>
                <c:pt idx="358">
                  <c:v>0</c:v>
                </c:pt>
                <c:pt idx="359">
                  <c:v>45.666666666666664</c:v>
                </c:pt>
                <c:pt idx="360">
                  <c:v>0</c:v>
                </c:pt>
                <c:pt idx="361">
                  <c:v>0</c:v>
                </c:pt>
                <c:pt idx="362">
                  <c:v>39.555555555555557</c:v>
                </c:pt>
                <c:pt idx="363">
                  <c:v>39.555555555555557</c:v>
                </c:pt>
                <c:pt idx="364">
                  <c:v>0</c:v>
                </c:pt>
                <c:pt idx="365">
                  <c:v>23.333333333333332</c:v>
                </c:pt>
                <c:pt idx="366">
                  <c:v>29.333333333333332</c:v>
                </c:pt>
                <c:pt idx="367">
                  <c:v>0</c:v>
                </c:pt>
                <c:pt idx="368">
                  <c:v>35.81818181818182</c:v>
                </c:pt>
                <c:pt idx="369">
                  <c:v>35.81818181818182</c:v>
                </c:pt>
                <c:pt idx="370">
                  <c:v>0</c:v>
                </c:pt>
                <c:pt idx="371">
                  <c:v>35.81818181818182</c:v>
                </c:pt>
                <c:pt idx="372">
                  <c:v>0</c:v>
                </c:pt>
                <c:pt idx="373">
                  <c:v>33.545454545454547</c:v>
                </c:pt>
                <c:pt idx="374">
                  <c:v>33.454545454545453</c:v>
                </c:pt>
                <c:pt idx="375">
                  <c:v>0</c:v>
                </c:pt>
                <c:pt idx="376">
                  <c:v>33.090909090909093</c:v>
                </c:pt>
                <c:pt idx="377">
                  <c:v>33.090909090909093</c:v>
                </c:pt>
                <c:pt idx="378">
                  <c:v>27.833333333333332</c:v>
                </c:pt>
                <c:pt idx="379">
                  <c:v>27.833333333333332</c:v>
                </c:pt>
                <c:pt idx="380">
                  <c:v>27.833333333333332</c:v>
                </c:pt>
                <c:pt idx="381">
                  <c:v>27.833333333333332</c:v>
                </c:pt>
                <c:pt idx="382">
                  <c:v>36.153846153846153</c:v>
                </c:pt>
                <c:pt idx="383">
                  <c:v>0</c:v>
                </c:pt>
                <c:pt idx="384">
                  <c:v>36.153846153846153</c:v>
                </c:pt>
                <c:pt idx="385">
                  <c:v>0</c:v>
                </c:pt>
                <c:pt idx="386">
                  <c:v>29.666666666666668</c:v>
                </c:pt>
                <c:pt idx="387">
                  <c:v>29.666666666666668</c:v>
                </c:pt>
                <c:pt idx="388">
                  <c:v>0</c:v>
                </c:pt>
                <c:pt idx="389">
                  <c:v>29.833333333333332</c:v>
                </c:pt>
                <c:pt idx="390">
                  <c:v>0</c:v>
                </c:pt>
                <c:pt idx="391">
                  <c:v>34.833333333333336</c:v>
                </c:pt>
                <c:pt idx="392">
                  <c:v>0</c:v>
                </c:pt>
                <c:pt idx="393">
                  <c:v>0</c:v>
                </c:pt>
                <c:pt idx="394">
                  <c:v>0</c:v>
                </c:pt>
                <c:pt idx="395">
                  <c:v>43.916666666666664</c:v>
                </c:pt>
                <c:pt idx="396">
                  <c:v>0</c:v>
                </c:pt>
                <c:pt idx="397">
                  <c:v>43.916666666666664</c:v>
                </c:pt>
                <c:pt idx="398">
                  <c:v>0</c:v>
                </c:pt>
                <c:pt idx="399">
                  <c:v>0</c:v>
                </c:pt>
                <c:pt idx="400">
                  <c:v>0</c:v>
                </c:pt>
                <c:pt idx="401">
                  <c:v>0</c:v>
                </c:pt>
                <c:pt idx="402">
                  <c:v>60.666666666666664</c:v>
                </c:pt>
                <c:pt idx="403">
                  <c:v>36.1</c:v>
                </c:pt>
                <c:pt idx="404">
                  <c:v>36.1</c:v>
                </c:pt>
                <c:pt idx="405">
                  <c:v>36.1</c:v>
                </c:pt>
                <c:pt idx="406">
                  <c:v>0</c:v>
                </c:pt>
                <c:pt idx="407">
                  <c:v>32.083333333333336</c:v>
                </c:pt>
                <c:pt idx="408">
                  <c:v>32.083333333333336</c:v>
                </c:pt>
                <c:pt idx="409">
                  <c:v>32.083333333333336</c:v>
                </c:pt>
                <c:pt idx="410">
                  <c:v>32.083333333333336</c:v>
                </c:pt>
                <c:pt idx="411">
                  <c:v>0</c:v>
                </c:pt>
                <c:pt idx="412">
                  <c:v>34.416666666666664</c:v>
                </c:pt>
                <c:pt idx="413">
                  <c:v>0</c:v>
                </c:pt>
                <c:pt idx="414">
                  <c:v>26.6</c:v>
                </c:pt>
                <c:pt idx="415">
                  <c:v>0</c:v>
                </c:pt>
                <c:pt idx="416">
                  <c:v>0</c:v>
                </c:pt>
                <c:pt idx="417">
                  <c:v>28.9</c:v>
                </c:pt>
                <c:pt idx="418">
                  <c:v>0</c:v>
                </c:pt>
                <c:pt idx="419">
                  <c:v>0</c:v>
                </c:pt>
                <c:pt idx="420">
                  <c:v>0</c:v>
                </c:pt>
                <c:pt idx="421">
                  <c:v>53.8</c:v>
                </c:pt>
                <c:pt idx="422">
                  <c:v>53.8</c:v>
                </c:pt>
                <c:pt idx="423">
                  <c:v>74.666666666666671</c:v>
                </c:pt>
                <c:pt idx="424">
                  <c:v>74.666666666666671</c:v>
                </c:pt>
                <c:pt idx="425">
                  <c:v>0</c:v>
                </c:pt>
                <c:pt idx="426">
                  <c:v>0</c:v>
                </c:pt>
                <c:pt idx="427">
                  <c:v>58.875</c:v>
                </c:pt>
                <c:pt idx="428">
                  <c:v>58.875</c:v>
                </c:pt>
                <c:pt idx="429">
                  <c:v>0</c:v>
                </c:pt>
                <c:pt idx="430">
                  <c:v>50.5</c:v>
                </c:pt>
                <c:pt idx="431">
                  <c:v>50.5</c:v>
                </c:pt>
                <c:pt idx="432">
                  <c:v>0</c:v>
                </c:pt>
                <c:pt idx="433">
                  <c:v>0</c:v>
                </c:pt>
                <c:pt idx="434">
                  <c:v>0</c:v>
                </c:pt>
                <c:pt idx="435">
                  <c:v>0</c:v>
                </c:pt>
                <c:pt idx="436">
                  <c:v>0</c:v>
                </c:pt>
                <c:pt idx="437">
                  <c:v>44.142857142857146</c:v>
                </c:pt>
                <c:pt idx="438">
                  <c:v>0</c:v>
                </c:pt>
                <c:pt idx="439">
                  <c:v>0</c:v>
                </c:pt>
                <c:pt idx="440">
                  <c:v>0</c:v>
                </c:pt>
                <c:pt idx="441">
                  <c:v>0</c:v>
                </c:pt>
                <c:pt idx="442">
                  <c:v>0</c:v>
                </c:pt>
                <c:pt idx="443">
                  <c:v>42</c:v>
                </c:pt>
                <c:pt idx="444">
                  <c:v>0</c:v>
                </c:pt>
                <c:pt idx="445">
                  <c:v>53.333333333333336</c:v>
                </c:pt>
                <c:pt idx="446">
                  <c:v>57.75</c:v>
                </c:pt>
                <c:pt idx="447">
                  <c:v>0</c:v>
                </c:pt>
                <c:pt idx="448">
                  <c:v>0</c:v>
                </c:pt>
                <c:pt idx="449">
                  <c:v>42.333333333333336</c:v>
                </c:pt>
                <c:pt idx="450">
                  <c:v>0</c:v>
                </c:pt>
                <c:pt idx="451">
                  <c:v>42.333333333333336</c:v>
                </c:pt>
                <c:pt idx="452">
                  <c:v>0</c:v>
                </c:pt>
                <c:pt idx="453">
                  <c:v>46</c:v>
                </c:pt>
                <c:pt idx="454">
                  <c:v>0</c:v>
                </c:pt>
                <c:pt idx="455">
                  <c:v>42.625</c:v>
                </c:pt>
                <c:pt idx="456">
                  <c:v>42.625</c:v>
                </c:pt>
                <c:pt idx="457">
                  <c:v>0</c:v>
                </c:pt>
                <c:pt idx="458">
                  <c:v>31.625</c:v>
                </c:pt>
                <c:pt idx="459">
                  <c:v>0</c:v>
                </c:pt>
                <c:pt idx="460">
                  <c:v>0</c:v>
                </c:pt>
                <c:pt idx="461">
                  <c:v>52.375</c:v>
                </c:pt>
                <c:pt idx="462">
                  <c:v>0</c:v>
                </c:pt>
                <c:pt idx="463">
                  <c:v>0</c:v>
                </c:pt>
                <c:pt idx="464">
                  <c:v>55.625</c:v>
                </c:pt>
                <c:pt idx="465">
                  <c:v>0</c:v>
                </c:pt>
                <c:pt idx="466">
                  <c:v>52.111111111111114</c:v>
                </c:pt>
                <c:pt idx="467">
                  <c:v>52.111111111111114</c:v>
                </c:pt>
                <c:pt idx="468">
                  <c:v>52.111111111111114</c:v>
                </c:pt>
                <c:pt idx="469">
                  <c:v>0</c:v>
                </c:pt>
                <c:pt idx="470">
                  <c:v>45.222222222222221</c:v>
                </c:pt>
                <c:pt idx="471">
                  <c:v>0</c:v>
                </c:pt>
                <c:pt idx="472">
                  <c:v>41.4</c:v>
                </c:pt>
                <c:pt idx="473">
                  <c:v>0</c:v>
                </c:pt>
                <c:pt idx="474">
                  <c:v>0</c:v>
                </c:pt>
                <c:pt idx="475">
                  <c:v>0</c:v>
                </c:pt>
                <c:pt idx="476">
                  <c:v>36.714285714285715</c:v>
                </c:pt>
                <c:pt idx="477">
                  <c:v>25.875</c:v>
                </c:pt>
                <c:pt idx="478">
                  <c:v>25.875</c:v>
                </c:pt>
                <c:pt idx="479">
                  <c:v>0</c:v>
                </c:pt>
                <c:pt idx="480">
                  <c:v>27.5</c:v>
                </c:pt>
                <c:pt idx="481">
                  <c:v>0</c:v>
                </c:pt>
                <c:pt idx="482">
                  <c:v>0</c:v>
                </c:pt>
                <c:pt idx="483">
                  <c:v>26.666666666666668</c:v>
                </c:pt>
                <c:pt idx="484">
                  <c:v>0</c:v>
                </c:pt>
                <c:pt idx="485">
                  <c:v>52.142857142857146</c:v>
                </c:pt>
                <c:pt idx="486">
                  <c:v>52.142857142857146</c:v>
                </c:pt>
                <c:pt idx="487">
                  <c:v>47.777777777777779</c:v>
                </c:pt>
                <c:pt idx="488">
                  <c:v>0</c:v>
                </c:pt>
                <c:pt idx="489">
                  <c:v>0</c:v>
                </c:pt>
                <c:pt idx="490">
                  <c:v>0</c:v>
                </c:pt>
                <c:pt idx="491">
                  <c:v>47.777777777777779</c:v>
                </c:pt>
                <c:pt idx="492">
                  <c:v>38.777777777777779</c:v>
                </c:pt>
                <c:pt idx="493">
                  <c:v>0</c:v>
                </c:pt>
                <c:pt idx="494">
                  <c:v>39</c:v>
                </c:pt>
                <c:pt idx="495">
                  <c:v>0</c:v>
                </c:pt>
                <c:pt idx="496">
                  <c:v>0</c:v>
                </c:pt>
                <c:pt idx="497">
                  <c:v>38.555555555555557</c:v>
                </c:pt>
                <c:pt idx="498">
                  <c:v>0</c:v>
                </c:pt>
                <c:pt idx="499">
                  <c:v>38.555555555555557</c:v>
                </c:pt>
                <c:pt idx="500">
                  <c:v>0</c:v>
                </c:pt>
                <c:pt idx="501">
                  <c:v>0</c:v>
                </c:pt>
                <c:pt idx="502">
                  <c:v>28.833333333333332</c:v>
                </c:pt>
                <c:pt idx="503">
                  <c:v>28.833333333333332</c:v>
                </c:pt>
                <c:pt idx="504">
                  <c:v>0</c:v>
                </c:pt>
                <c:pt idx="505">
                  <c:v>0</c:v>
                </c:pt>
                <c:pt idx="506">
                  <c:v>0</c:v>
                </c:pt>
                <c:pt idx="507">
                  <c:v>24.857142857142858</c:v>
                </c:pt>
                <c:pt idx="508">
                  <c:v>32.5</c:v>
                </c:pt>
                <c:pt idx="509">
                  <c:v>32.5</c:v>
                </c:pt>
                <c:pt idx="510">
                  <c:v>35.333333333333336</c:v>
                </c:pt>
                <c:pt idx="511">
                  <c:v>35.333333333333336</c:v>
                </c:pt>
                <c:pt idx="512">
                  <c:v>0</c:v>
                </c:pt>
                <c:pt idx="513">
                  <c:v>0</c:v>
                </c:pt>
                <c:pt idx="514">
                  <c:v>0</c:v>
                </c:pt>
                <c:pt idx="515">
                  <c:v>34.875</c:v>
                </c:pt>
                <c:pt idx="516">
                  <c:v>0</c:v>
                </c:pt>
                <c:pt idx="517">
                  <c:v>0</c:v>
                </c:pt>
                <c:pt idx="518">
                  <c:v>32.428571428571431</c:v>
                </c:pt>
                <c:pt idx="519">
                  <c:v>0</c:v>
                </c:pt>
                <c:pt idx="520">
                  <c:v>0</c:v>
                </c:pt>
                <c:pt idx="521">
                  <c:v>31.8</c:v>
                </c:pt>
                <c:pt idx="522">
                  <c:v>29.5</c:v>
                </c:pt>
                <c:pt idx="523">
                  <c:v>0</c:v>
                </c:pt>
                <c:pt idx="524">
                  <c:v>29.5</c:v>
                </c:pt>
                <c:pt idx="525">
                  <c:v>0</c:v>
                </c:pt>
                <c:pt idx="526">
                  <c:v>29.5</c:v>
                </c:pt>
                <c:pt idx="527">
                  <c:v>26.142857142857142</c:v>
                </c:pt>
                <c:pt idx="528">
                  <c:v>0</c:v>
                </c:pt>
                <c:pt idx="529">
                  <c:v>22.5</c:v>
                </c:pt>
                <c:pt idx="530">
                  <c:v>0</c:v>
                </c:pt>
                <c:pt idx="531">
                  <c:v>0</c:v>
                </c:pt>
                <c:pt idx="532">
                  <c:v>23.777777777777779</c:v>
                </c:pt>
                <c:pt idx="533">
                  <c:v>23.777777777777779</c:v>
                </c:pt>
                <c:pt idx="534">
                  <c:v>23.777777777777779</c:v>
                </c:pt>
                <c:pt idx="535">
                  <c:v>23.777777777777779</c:v>
                </c:pt>
                <c:pt idx="536">
                  <c:v>30</c:v>
                </c:pt>
                <c:pt idx="537">
                  <c:v>0</c:v>
                </c:pt>
                <c:pt idx="538">
                  <c:v>30</c:v>
                </c:pt>
                <c:pt idx="539">
                  <c:v>30</c:v>
                </c:pt>
                <c:pt idx="540">
                  <c:v>0</c:v>
                </c:pt>
                <c:pt idx="541">
                  <c:v>33.1</c:v>
                </c:pt>
                <c:pt idx="542">
                  <c:v>33.1</c:v>
                </c:pt>
                <c:pt idx="543">
                  <c:v>0</c:v>
                </c:pt>
                <c:pt idx="544">
                  <c:v>0</c:v>
                </c:pt>
                <c:pt idx="545">
                  <c:v>28.25</c:v>
                </c:pt>
                <c:pt idx="546">
                  <c:v>28.25</c:v>
                </c:pt>
                <c:pt idx="547">
                  <c:v>0</c:v>
                </c:pt>
                <c:pt idx="548">
                  <c:v>31.916666666666668</c:v>
                </c:pt>
                <c:pt idx="549">
                  <c:v>0</c:v>
                </c:pt>
                <c:pt idx="550">
                  <c:v>0</c:v>
                </c:pt>
                <c:pt idx="551">
                  <c:v>42.266666666666666</c:v>
                </c:pt>
                <c:pt idx="552">
                  <c:v>42.266666666666666</c:v>
                </c:pt>
                <c:pt idx="553">
                  <c:v>42.266666666666666</c:v>
                </c:pt>
                <c:pt idx="554">
                  <c:v>0</c:v>
                </c:pt>
                <c:pt idx="555">
                  <c:v>37.571428571428569</c:v>
                </c:pt>
                <c:pt idx="556">
                  <c:v>37.571428571428569</c:v>
                </c:pt>
                <c:pt idx="557">
                  <c:v>0</c:v>
                </c:pt>
                <c:pt idx="558">
                  <c:v>37.571428571428569</c:v>
                </c:pt>
                <c:pt idx="559">
                  <c:v>30.307692307692307</c:v>
                </c:pt>
                <c:pt idx="560">
                  <c:v>30.307692307692307</c:v>
                </c:pt>
                <c:pt idx="561">
                  <c:v>32.9</c:v>
                </c:pt>
                <c:pt idx="562">
                  <c:v>0</c:v>
                </c:pt>
                <c:pt idx="563">
                  <c:v>0</c:v>
                </c:pt>
                <c:pt idx="564">
                  <c:v>0</c:v>
                </c:pt>
                <c:pt idx="565">
                  <c:v>0</c:v>
                </c:pt>
                <c:pt idx="566">
                  <c:v>0</c:v>
                </c:pt>
                <c:pt idx="567">
                  <c:v>0</c:v>
                </c:pt>
                <c:pt idx="568">
                  <c:v>36.75</c:v>
                </c:pt>
                <c:pt idx="569">
                  <c:v>36.75</c:v>
                </c:pt>
                <c:pt idx="570">
                  <c:v>0</c:v>
                </c:pt>
                <c:pt idx="571">
                  <c:v>0</c:v>
                </c:pt>
                <c:pt idx="572">
                  <c:v>53.833333333333336</c:v>
                </c:pt>
                <c:pt idx="573">
                  <c:v>0</c:v>
                </c:pt>
                <c:pt idx="574">
                  <c:v>0</c:v>
                </c:pt>
                <c:pt idx="575">
                  <c:v>67.333333333333329</c:v>
                </c:pt>
                <c:pt idx="576">
                  <c:v>0</c:v>
                </c:pt>
                <c:pt idx="577">
                  <c:v>67.333333333333329</c:v>
                </c:pt>
                <c:pt idx="578">
                  <c:v>0</c:v>
                </c:pt>
                <c:pt idx="579">
                  <c:v>0</c:v>
                </c:pt>
                <c:pt idx="580">
                  <c:v>80.333333333333329</c:v>
                </c:pt>
                <c:pt idx="581">
                  <c:v>55.4</c:v>
                </c:pt>
                <c:pt idx="582">
                  <c:v>0</c:v>
                </c:pt>
                <c:pt idx="583">
                  <c:v>0</c:v>
                </c:pt>
                <c:pt idx="584">
                  <c:v>48.2</c:v>
                </c:pt>
                <c:pt idx="585">
                  <c:v>0</c:v>
                </c:pt>
                <c:pt idx="586">
                  <c:v>62.75</c:v>
                </c:pt>
                <c:pt idx="587">
                  <c:v>62.75</c:v>
                </c:pt>
                <c:pt idx="588">
                  <c:v>62.75</c:v>
                </c:pt>
                <c:pt idx="589">
                  <c:v>59.285714285714285</c:v>
                </c:pt>
                <c:pt idx="590">
                  <c:v>0</c:v>
                </c:pt>
                <c:pt idx="591">
                  <c:v>0</c:v>
                </c:pt>
                <c:pt idx="592">
                  <c:v>0</c:v>
                </c:pt>
                <c:pt idx="593">
                  <c:v>47.285714285714285</c:v>
                </c:pt>
                <c:pt idx="594">
                  <c:v>53</c:v>
                </c:pt>
                <c:pt idx="595">
                  <c:v>0</c:v>
                </c:pt>
                <c:pt idx="596">
                  <c:v>0</c:v>
                </c:pt>
                <c:pt idx="597">
                  <c:v>0</c:v>
                </c:pt>
                <c:pt idx="598">
                  <c:v>0</c:v>
                </c:pt>
                <c:pt idx="599">
                  <c:v>54.625</c:v>
                </c:pt>
                <c:pt idx="600">
                  <c:v>65.125</c:v>
                </c:pt>
                <c:pt idx="601">
                  <c:v>0</c:v>
                </c:pt>
                <c:pt idx="602">
                  <c:v>58.75</c:v>
                </c:pt>
                <c:pt idx="603">
                  <c:v>58.75</c:v>
                </c:pt>
                <c:pt idx="604">
                  <c:v>58.75</c:v>
                </c:pt>
                <c:pt idx="605">
                  <c:v>0</c:v>
                </c:pt>
                <c:pt idx="606">
                  <c:v>0</c:v>
                </c:pt>
                <c:pt idx="607">
                  <c:v>71.857142857142861</c:v>
                </c:pt>
                <c:pt idx="608">
                  <c:v>59</c:v>
                </c:pt>
                <c:pt idx="609">
                  <c:v>0</c:v>
                </c:pt>
                <c:pt idx="610">
                  <c:v>0</c:v>
                </c:pt>
                <c:pt idx="611">
                  <c:v>0</c:v>
                </c:pt>
                <c:pt idx="612">
                  <c:v>46.363636363636367</c:v>
                </c:pt>
                <c:pt idx="613">
                  <c:v>46.363636363636367</c:v>
                </c:pt>
                <c:pt idx="614">
                  <c:v>46.363636363636367</c:v>
                </c:pt>
                <c:pt idx="615">
                  <c:v>46.363636363636367</c:v>
                </c:pt>
                <c:pt idx="616">
                  <c:v>0</c:v>
                </c:pt>
                <c:pt idx="617">
                  <c:v>39.909090909090907</c:v>
                </c:pt>
                <c:pt idx="618">
                  <c:v>0</c:v>
                </c:pt>
                <c:pt idx="619">
                  <c:v>0</c:v>
                </c:pt>
                <c:pt idx="620">
                  <c:v>0</c:v>
                </c:pt>
                <c:pt idx="621">
                  <c:v>30.666666666666668</c:v>
                </c:pt>
                <c:pt idx="622">
                  <c:v>30.666666666666668</c:v>
                </c:pt>
                <c:pt idx="623">
                  <c:v>17.636363636363637</c:v>
                </c:pt>
                <c:pt idx="624">
                  <c:v>0</c:v>
                </c:pt>
                <c:pt idx="625">
                  <c:v>17.636363636363637</c:v>
                </c:pt>
                <c:pt idx="626">
                  <c:v>0</c:v>
                </c:pt>
                <c:pt idx="627">
                  <c:v>20.333333333333332</c:v>
                </c:pt>
                <c:pt idx="628">
                  <c:v>20.333333333333332</c:v>
                </c:pt>
                <c:pt idx="629">
                  <c:v>0</c:v>
                </c:pt>
                <c:pt idx="630">
                  <c:v>20.25</c:v>
                </c:pt>
                <c:pt idx="631">
                  <c:v>0</c:v>
                </c:pt>
                <c:pt idx="632">
                  <c:v>15.7</c:v>
                </c:pt>
                <c:pt idx="633">
                  <c:v>0</c:v>
                </c:pt>
                <c:pt idx="634">
                  <c:v>15.7</c:v>
                </c:pt>
                <c:pt idx="635">
                  <c:v>0</c:v>
                </c:pt>
                <c:pt idx="636">
                  <c:v>0</c:v>
                </c:pt>
                <c:pt idx="637">
                  <c:v>0</c:v>
                </c:pt>
                <c:pt idx="638">
                  <c:v>17.375</c:v>
                </c:pt>
                <c:pt idx="639">
                  <c:v>17.375</c:v>
                </c:pt>
                <c:pt idx="640">
                  <c:v>17.375</c:v>
                </c:pt>
                <c:pt idx="641">
                  <c:v>0</c:v>
                </c:pt>
                <c:pt idx="642">
                  <c:v>0</c:v>
                </c:pt>
                <c:pt idx="643">
                  <c:v>0</c:v>
                </c:pt>
                <c:pt idx="644">
                  <c:v>8.375</c:v>
                </c:pt>
                <c:pt idx="645">
                  <c:v>8.375</c:v>
                </c:pt>
                <c:pt idx="646">
                  <c:v>40</c:v>
                </c:pt>
                <c:pt idx="647">
                  <c:v>40</c:v>
                </c:pt>
                <c:pt idx="648">
                  <c:v>40</c:v>
                </c:pt>
                <c:pt idx="649">
                  <c:v>0</c:v>
                </c:pt>
                <c:pt idx="650">
                  <c:v>35.777777777777779</c:v>
                </c:pt>
                <c:pt idx="651">
                  <c:v>0</c:v>
                </c:pt>
                <c:pt idx="652">
                  <c:v>0</c:v>
                </c:pt>
                <c:pt idx="653">
                  <c:v>0</c:v>
                </c:pt>
                <c:pt idx="654">
                  <c:v>0</c:v>
                </c:pt>
                <c:pt idx="655">
                  <c:v>45.714285714285715</c:v>
                </c:pt>
                <c:pt idx="656">
                  <c:v>0</c:v>
                </c:pt>
                <c:pt idx="657">
                  <c:v>0</c:v>
                </c:pt>
                <c:pt idx="658">
                  <c:v>64.428571428571431</c:v>
                </c:pt>
                <c:pt idx="659">
                  <c:v>0</c:v>
                </c:pt>
                <c:pt idx="660">
                  <c:v>64.428571428571431</c:v>
                </c:pt>
                <c:pt idx="661">
                  <c:v>42</c:v>
                </c:pt>
                <c:pt idx="662">
                  <c:v>0</c:v>
                </c:pt>
                <c:pt idx="663">
                  <c:v>0</c:v>
                </c:pt>
                <c:pt idx="664">
                  <c:v>42</c:v>
                </c:pt>
                <c:pt idx="665">
                  <c:v>0</c:v>
                </c:pt>
                <c:pt idx="666">
                  <c:v>42.166666666666664</c:v>
                </c:pt>
                <c:pt idx="667">
                  <c:v>0</c:v>
                </c:pt>
                <c:pt idx="668">
                  <c:v>0</c:v>
                </c:pt>
                <c:pt idx="669">
                  <c:v>36.285714285714285</c:v>
                </c:pt>
                <c:pt idx="670">
                  <c:v>0</c:v>
                </c:pt>
                <c:pt idx="671">
                  <c:v>0</c:v>
                </c:pt>
                <c:pt idx="672">
                  <c:v>36.285714285714285</c:v>
                </c:pt>
                <c:pt idx="673">
                  <c:v>39.777777777777779</c:v>
                </c:pt>
                <c:pt idx="674">
                  <c:v>0</c:v>
                </c:pt>
                <c:pt idx="675">
                  <c:v>39.777777777777779</c:v>
                </c:pt>
                <c:pt idx="676">
                  <c:v>26</c:v>
                </c:pt>
                <c:pt idx="677">
                  <c:v>26</c:v>
                </c:pt>
                <c:pt idx="678">
                  <c:v>0</c:v>
                </c:pt>
                <c:pt idx="679">
                  <c:v>0</c:v>
                </c:pt>
                <c:pt idx="680">
                  <c:v>0</c:v>
                </c:pt>
                <c:pt idx="681">
                  <c:v>0</c:v>
                </c:pt>
                <c:pt idx="682">
                  <c:v>0</c:v>
                </c:pt>
                <c:pt idx="683">
                  <c:v>0</c:v>
                </c:pt>
                <c:pt idx="684">
                  <c:v>0</c:v>
                </c:pt>
                <c:pt idx="685">
                  <c:v>71.5</c:v>
                </c:pt>
                <c:pt idx="686">
                  <c:v>71.5</c:v>
                </c:pt>
                <c:pt idx="687">
                  <c:v>0</c:v>
                </c:pt>
                <c:pt idx="688">
                  <c:v>57.8</c:v>
                </c:pt>
                <c:pt idx="689">
                  <c:v>64.5</c:v>
                </c:pt>
                <c:pt idx="690">
                  <c:v>50.333333333333336</c:v>
                </c:pt>
                <c:pt idx="691">
                  <c:v>0</c:v>
                </c:pt>
                <c:pt idx="692">
                  <c:v>50.333333333333336</c:v>
                </c:pt>
                <c:pt idx="693">
                  <c:v>39.375</c:v>
                </c:pt>
                <c:pt idx="694">
                  <c:v>0</c:v>
                </c:pt>
                <c:pt idx="695">
                  <c:v>39.375</c:v>
                </c:pt>
                <c:pt idx="696">
                  <c:v>0</c:v>
                </c:pt>
                <c:pt idx="697">
                  <c:v>0</c:v>
                </c:pt>
                <c:pt idx="698">
                  <c:v>0</c:v>
                </c:pt>
                <c:pt idx="699">
                  <c:v>0</c:v>
                </c:pt>
                <c:pt idx="700">
                  <c:v>35.666666666666664</c:v>
                </c:pt>
                <c:pt idx="701">
                  <c:v>10.5</c:v>
                </c:pt>
                <c:pt idx="702">
                  <c:v>19.25</c:v>
                </c:pt>
                <c:pt idx="703">
                  <c:v>0</c:v>
                </c:pt>
                <c:pt idx="704">
                  <c:v>0</c:v>
                </c:pt>
                <c:pt idx="705">
                  <c:v>0</c:v>
                </c:pt>
                <c:pt idx="706">
                  <c:v>0</c:v>
                </c:pt>
                <c:pt idx="707">
                  <c:v>0</c:v>
                </c:pt>
                <c:pt idx="708">
                  <c:v>24.625</c:v>
                </c:pt>
                <c:pt idx="709">
                  <c:v>0</c:v>
                </c:pt>
                <c:pt idx="710">
                  <c:v>26.555555555555557</c:v>
                </c:pt>
                <c:pt idx="711">
                  <c:v>26.555555555555557</c:v>
                </c:pt>
                <c:pt idx="712">
                  <c:v>26.555555555555557</c:v>
                </c:pt>
                <c:pt idx="713">
                  <c:v>37</c:v>
                </c:pt>
                <c:pt idx="714">
                  <c:v>37</c:v>
                </c:pt>
                <c:pt idx="715">
                  <c:v>33.5</c:v>
                </c:pt>
                <c:pt idx="716">
                  <c:v>0</c:v>
                </c:pt>
                <c:pt idx="717">
                  <c:v>0</c:v>
                </c:pt>
                <c:pt idx="718">
                  <c:v>35</c:v>
                </c:pt>
                <c:pt idx="719">
                  <c:v>0</c:v>
                </c:pt>
                <c:pt idx="720">
                  <c:v>37.416666666666664</c:v>
                </c:pt>
                <c:pt idx="721">
                  <c:v>37.416666666666664</c:v>
                </c:pt>
                <c:pt idx="722">
                  <c:v>37.416666666666664</c:v>
                </c:pt>
                <c:pt idx="723">
                  <c:v>0</c:v>
                </c:pt>
                <c:pt idx="724">
                  <c:v>33</c:v>
                </c:pt>
                <c:pt idx="725">
                  <c:v>33</c:v>
                </c:pt>
                <c:pt idx="726">
                  <c:v>33</c:v>
                </c:pt>
                <c:pt idx="727">
                  <c:v>33.857142857142854</c:v>
                </c:pt>
                <c:pt idx="728">
                  <c:v>0</c:v>
                </c:pt>
                <c:pt idx="729">
                  <c:v>0</c:v>
                </c:pt>
                <c:pt idx="730">
                  <c:v>31.6</c:v>
                </c:pt>
                <c:pt idx="731">
                  <c:v>38</c:v>
                </c:pt>
                <c:pt idx="732">
                  <c:v>40.090909090909093</c:v>
                </c:pt>
                <c:pt idx="733">
                  <c:v>40.090909090909093</c:v>
                </c:pt>
                <c:pt idx="734">
                  <c:v>37.444444444444443</c:v>
                </c:pt>
                <c:pt idx="735">
                  <c:v>0</c:v>
                </c:pt>
                <c:pt idx="736">
                  <c:v>36.428571428571431</c:v>
                </c:pt>
                <c:pt idx="737">
                  <c:v>41.285714285714285</c:v>
                </c:pt>
                <c:pt idx="738">
                  <c:v>0</c:v>
                </c:pt>
                <c:pt idx="739">
                  <c:v>0</c:v>
                </c:pt>
                <c:pt idx="740">
                  <c:v>44</c:v>
                </c:pt>
                <c:pt idx="741">
                  <c:v>0</c:v>
                </c:pt>
                <c:pt idx="742">
                  <c:v>0</c:v>
                </c:pt>
                <c:pt idx="743">
                  <c:v>0</c:v>
                </c:pt>
                <c:pt idx="744">
                  <c:v>0</c:v>
                </c:pt>
                <c:pt idx="745">
                  <c:v>0</c:v>
                </c:pt>
                <c:pt idx="746">
                  <c:v>56.25</c:v>
                </c:pt>
                <c:pt idx="747">
                  <c:v>47</c:v>
                </c:pt>
                <c:pt idx="748">
                  <c:v>47</c:v>
                </c:pt>
                <c:pt idx="749">
                  <c:v>47</c:v>
                </c:pt>
                <c:pt idx="750">
                  <c:v>0</c:v>
                </c:pt>
                <c:pt idx="751">
                  <c:v>47</c:v>
                </c:pt>
                <c:pt idx="752">
                  <c:v>42.714285714285715</c:v>
                </c:pt>
                <c:pt idx="753">
                  <c:v>0</c:v>
                </c:pt>
                <c:pt idx="754">
                  <c:v>53.222222222222221</c:v>
                </c:pt>
                <c:pt idx="755">
                  <c:v>0</c:v>
                </c:pt>
                <c:pt idx="756">
                  <c:v>53.222222222222221</c:v>
                </c:pt>
                <c:pt idx="757">
                  <c:v>0</c:v>
                </c:pt>
                <c:pt idx="758">
                  <c:v>0</c:v>
                </c:pt>
                <c:pt idx="759">
                  <c:v>0</c:v>
                </c:pt>
                <c:pt idx="760">
                  <c:v>0</c:v>
                </c:pt>
                <c:pt idx="761">
                  <c:v>54.444444444444443</c:v>
                </c:pt>
                <c:pt idx="762">
                  <c:v>0</c:v>
                </c:pt>
                <c:pt idx="763">
                  <c:v>0</c:v>
                </c:pt>
                <c:pt idx="764">
                  <c:v>49.7</c:v>
                </c:pt>
                <c:pt idx="765">
                  <c:v>0</c:v>
                </c:pt>
                <c:pt idx="766">
                  <c:v>57.666666666666664</c:v>
                </c:pt>
                <c:pt idx="767">
                  <c:v>0</c:v>
                </c:pt>
                <c:pt idx="768">
                  <c:v>0</c:v>
                </c:pt>
                <c:pt idx="769">
                  <c:v>58.375</c:v>
                </c:pt>
                <c:pt idx="770">
                  <c:v>58.375</c:v>
                </c:pt>
                <c:pt idx="771">
                  <c:v>58.375</c:v>
                </c:pt>
                <c:pt idx="772">
                  <c:v>0</c:v>
                </c:pt>
                <c:pt idx="773">
                  <c:v>50.875</c:v>
                </c:pt>
                <c:pt idx="774">
                  <c:v>50.875</c:v>
                </c:pt>
                <c:pt idx="775">
                  <c:v>0</c:v>
                </c:pt>
                <c:pt idx="776">
                  <c:v>46.444444444444443</c:v>
                </c:pt>
                <c:pt idx="777">
                  <c:v>0</c:v>
                </c:pt>
                <c:pt idx="778">
                  <c:v>0</c:v>
                </c:pt>
                <c:pt idx="779">
                  <c:v>0</c:v>
                </c:pt>
                <c:pt idx="780">
                  <c:v>42.75</c:v>
                </c:pt>
                <c:pt idx="781">
                  <c:v>0</c:v>
                </c:pt>
                <c:pt idx="782">
                  <c:v>0</c:v>
                </c:pt>
                <c:pt idx="783">
                  <c:v>0</c:v>
                </c:pt>
                <c:pt idx="784">
                  <c:v>45</c:v>
                </c:pt>
                <c:pt idx="785">
                  <c:v>45</c:v>
                </c:pt>
                <c:pt idx="786">
                  <c:v>84.6</c:v>
                </c:pt>
                <c:pt idx="787">
                  <c:v>84.6</c:v>
                </c:pt>
                <c:pt idx="788">
                  <c:v>0</c:v>
                </c:pt>
                <c:pt idx="789">
                  <c:v>0</c:v>
                </c:pt>
                <c:pt idx="790">
                  <c:v>0</c:v>
                </c:pt>
                <c:pt idx="791">
                  <c:v>80</c:v>
                </c:pt>
                <c:pt idx="792">
                  <c:v>80</c:v>
                </c:pt>
                <c:pt idx="793">
                  <c:v>0</c:v>
                </c:pt>
                <c:pt idx="794">
                  <c:v>0</c:v>
                </c:pt>
                <c:pt idx="795">
                  <c:v>0</c:v>
                </c:pt>
                <c:pt idx="796">
                  <c:v>0</c:v>
                </c:pt>
                <c:pt idx="797">
                  <c:v>71.25</c:v>
                </c:pt>
                <c:pt idx="798">
                  <c:v>71.25</c:v>
                </c:pt>
                <c:pt idx="799">
                  <c:v>61.454545454545453</c:v>
                </c:pt>
                <c:pt idx="800">
                  <c:v>61.454545454545453</c:v>
                </c:pt>
                <c:pt idx="801">
                  <c:v>61.454545454545453</c:v>
                </c:pt>
                <c:pt idx="802">
                  <c:v>0</c:v>
                </c:pt>
                <c:pt idx="803">
                  <c:v>0</c:v>
                </c:pt>
                <c:pt idx="804">
                  <c:v>52.307692307692307</c:v>
                </c:pt>
                <c:pt idx="805">
                  <c:v>52.307692307692307</c:v>
                </c:pt>
                <c:pt idx="806">
                  <c:v>0</c:v>
                </c:pt>
                <c:pt idx="807">
                  <c:v>0</c:v>
                </c:pt>
                <c:pt idx="808">
                  <c:v>0</c:v>
                </c:pt>
                <c:pt idx="809">
                  <c:v>0</c:v>
                </c:pt>
                <c:pt idx="810">
                  <c:v>25.636363636363637</c:v>
                </c:pt>
                <c:pt idx="811">
                  <c:v>0</c:v>
                </c:pt>
                <c:pt idx="812">
                  <c:v>25.636363636363637</c:v>
                </c:pt>
                <c:pt idx="813">
                  <c:v>0</c:v>
                </c:pt>
                <c:pt idx="814">
                  <c:v>0</c:v>
                </c:pt>
                <c:pt idx="815">
                  <c:v>23.2</c:v>
                </c:pt>
                <c:pt idx="816">
                  <c:v>0</c:v>
                </c:pt>
                <c:pt idx="817">
                  <c:v>16.222222222222221</c:v>
                </c:pt>
                <c:pt idx="818">
                  <c:v>0</c:v>
                </c:pt>
                <c:pt idx="819">
                  <c:v>0</c:v>
                </c:pt>
                <c:pt idx="820">
                  <c:v>0</c:v>
                </c:pt>
                <c:pt idx="821">
                  <c:v>7.833333333333333</c:v>
                </c:pt>
                <c:pt idx="822">
                  <c:v>7.833333333333333</c:v>
                </c:pt>
                <c:pt idx="823">
                  <c:v>0</c:v>
                </c:pt>
                <c:pt idx="824">
                  <c:v>0</c:v>
                </c:pt>
                <c:pt idx="825">
                  <c:v>14.857142857142858</c:v>
                </c:pt>
                <c:pt idx="826">
                  <c:v>0</c:v>
                </c:pt>
                <c:pt idx="827">
                  <c:v>0</c:v>
                </c:pt>
                <c:pt idx="828">
                  <c:v>0</c:v>
                </c:pt>
                <c:pt idx="829">
                  <c:v>23.9</c:v>
                </c:pt>
                <c:pt idx="830">
                  <c:v>23.9</c:v>
                </c:pt>
                <c:pt idx="831">
                  <c:v>23.9</c:v>
                </c:pt>
                <c:pt idx="832">
                  <c:v>23.9</c:v>
                </c:pt>
                <c:pt idx="833">
                  <c:v>23.9</c:v>
                </c:pt>
                <c:pt idx="834">
                  <c:v>0</c:v>
                </c:pt>
                <c:pt idx="835">
                  <c:v>0</c:v>
                </c:pt>
                <c:pt idx="836">
                  <c:v>0</c:v>
                </c:pt>
                <c:pt idx="837">
                  <c:v>0</c:v>
                </c:pt>
                <c:pt idx="838">
                  <c:v>30</c:v>
                </c:pt>
                <c:pt idx="839">
                  <c:v>30</c:v>
                </c:pt>
                <c:pt idx="840">
                  <c:v>30</c:v>
                </c:pt>
                <c:pt idx="841">
                  <c:v>0</c:v>
                </c:pt>
                <c:pt idx="842">
                  <c:v>0</c:v>
                </c:pt>
                <c:pt idx="843">
                  <c:v>0</c:v>
                </c:pt>
                <c:pt idx="844">
                  <c:v>32.799999999999997</c:v>
                </c:pt>
                <c:pt idx="845">
                  <c:v>0</c:v>
                </c:pt>
                <c:pt idx="846">
                  <c:v>0</c:v>
                </c:pt>
                <c:pt idx="847">
                  <c:v>0</c:v>
                </c:pt>
                <c:pt idx="848">
                  <c:v>0</c:v>
                </c:pt>
                <c:pt idx="849">
                  <c:v>0</c:v>
                </c:pt>
                <c:pt idx="850">
                  <c:v>27.4</c:v>
                </c:pt>
                <c:pt idx="851">
                  <c:v>0</c:v>
                </c:pt>
                <c:pt idx="852">
                  <c:v>46.111111111111114</c:v>
                </c:pt>
                <c:pt idx="853">
                  <c:v>0</c:v>
                </c:pt>
                <c:pt idx="854">
                  <c:v>46.111111111111114</c:v>
                </c:pt>
                <c:pt idx="855">
                  <c:v>46.111111111111114</c:v>
                </c:pt>
                <c:pt idx="856">
                  <c:v>46.111111111111114</c:v>
                </c:pt>
                <c:pt idx="857">
                  <c:v>0</c:v>
                </c:pt>
                <c:pt idx="858">
                  <c:v>0</c:v>
                </c:pt>
                <c:pt idx="859">
                  <c:v>0</c:v>
                </c:pt>
                <c:pt idx="860">
                  <c:v>41.8</c:v>
                </c:pt>
                <c:pt idx="861">
                  <c:v>74.63636363636364</c:v>
                </c:pt>
                <c:pt idx="862">
                  <c:v>74.63636363636364</c:v>
                </c:pt>
                <c:pt idx="863">
                  <c:v>0</c:v>
                </c:pt>
                <c:pt idx="864">
                  <c:v>74.63636363636364</c:v>
                </c:pt>
                <c:pt idx="865">
                  <c:v>0</c:v>
                </c:pt>
                <c:pt idx="866">
                  <c:v>74.63636363636364</c:v>
                </c:pt>
                <c:pt idx="867">
                  <c:v>0</c:v>
                </c:pt>
                <c:pt idx="868">
                  <c:v>0</c:v>
                </c:pt>
                <c:pt idx="869">
                  <c:v>74.166666666666671</c:v>
                </c:pt>
                <c:pt idx="870">
                  <c:v>0</c:v>
                </c:pt>
                <c:pt idx="871">
                  <c:v>74.166666666666671</c:v>
                </c:pt>
                <c:pt idx="872">
                  <c:v>0</c:v>
                </c:pt>
                <c:pt idx="873">
                  <c:v>0</c:v>
                </c:pt>
                <c:pt idx="874">
                  <c:v>0</c:v>
                </c:pt>
                <c:pt idx="875">
                  <c:v>0</c:v>
                </c:pt>
                <c:pt idx="876">
                  <c:v>81.166666666666671</c:v>
                </c:pt>
                <c:pt idx="877">
                  <c:v>0</c:v>
                </c:pt>
                <c:pt idx="878">
                  <c:v>0</c:v>
                </c:pt>
                <c:pt idx="879">
                  <c:v>0</c:v>
                </c:pt>
                <c:pt idx="880">
                  <c:v>0</c:v>
                </c:pt>
                <c:pt idx="881">
                  <c:v>0</c:v>
                </c:pt>
                <c:pt idx="882">
                  <c:v>0</c:v>
                </c:pt>
                <c:pt idx="883">
                  <c:v>45.833333333333336</c:v>
                </c:pt>
                <c:pt idx="884">
                  <c:v>45.833333333333336</c:v>
                </c:pt>
                <c:pt idx="885">
                  <c:v>45.833333333333336</c:v>
                </c:pt>
                <c:pt idx="886">
                  <c:v>0</c:v>
                </c:pt>
                <c:pt idx="887">
                  <c:v>39.857142857142854</c:v>
                </c:pt>
                <c:pt idx="888">
                  <c:v>0</c:v>
                </c:pt>
                <c:pt idx="889">
                  <c:v>0</c:v>
                </c:pt>
                <c:pt idx="890">
                  <c:v>23</c:v>
                </c:pt>
                <c:pt idx="891">
                  <c:v>0</c:v>
                </c:pt>
                <c:pt idx="892">
                  <c:v>23</c:v>
                </c:pt>
                <c:pt idx="893">
                  <c:v>0</c:v>
                </c:pt>
                <c:pt idx="894">
                  <c:v>0</c:v>
                </c:pt>
                <c:pt idx="895">
                  <c:v>0</c:v>
                </c:pt>
                <c:pt idx="896">
                  <c:v>0</c:v>
                </c:pt>
                <c:pt idx="897">
                  <c:v>16.777777777777779</c:v>
                </c:pt>
                <c:pt idx="898">
                  <c:v>16.777777777777779</c:v>
                </c:pt>
                <c:pt idx="899">
                  <c:v>16.777777777777779</c:v>
                </c:pt>
                <c:pt idx="900">
                  <c:v>0</c:v>
                </c:pt>
                <c:pt idx="901">
                  <c:v>0</c:v>
                </c:pt>
                <c:pt idx="902">
                  <c:v>0</c:v>
                </c:pt>
                <c:pt idx="903">
                  <c:v>0</c:v>
                </c:pt>
                <c:pt idx="904">
                  <c:v>0</c:v>
                </c:pt>
                <c:pt idx="905">
                  <c:v>7.666666666666667</c:v>
                </c:pt>
                <c:pt idx="906">
                  <c:v>0</c:v>
                </c:pt>
                <c:pt idx="907">
                  <c:v>0</c:v>
                </c:pt>
                <c:pt idx="908">
                  <c:v>0</c:v>
                </c:pt>
                <c:pt idx="909">
                  <c:v>0</c:v>
                </c:pt>
                <c:pt idx="910">
                  <c:v>17.600000000000001</c:v>
                </c:pt>
                <c:pt idx="911">
                  <c:v>0</c:v>
                </c:pt>
                <c:pt idx="912">
                  <c:v>0</c:v>
                </c:pt>
                <c:pt idx="913">
                  <c:v>15.666666666666666</c:v>
                </c:pt>
                <c:pt idx="914">
                  <c:v>0</c:v>
                </c:pt>
                <c:pt idx="915">
                  <c:v>0</c:v>
                </c:pt>
                <c:pt idx="916">
                  <c:v>0</c:v>
                </c:pt>
                <c:pt idx="917">
                  <c:v>20.5</c:v>
                </c:pt>
                <c:pt idx="918">
                  <c:v>0</c:v>
                </c:pt>
                <c:pt idx="919">
                  <c:v>18.333333333333332</c:v>
                </c:pt>
                <c:pt idx="920">
                  <c:v>0</c:v>
                </c:pt>
                <c:pt idx="921">
                  <c:v>18.333333333333332</c:v>
                </c:pt>
                <c:pt idx="922">
                  <c:v>20.142857142857142</c:v>
                </c:pt>
                <c:pt idx="923">
                  <c:v>0</c:v>
                </c:pt>
                <c:pt idx="924">
                  <c:v>0</c:v>
                </c:pt>
                <c:pt idx="925">
                  <c:v>0</c:v>
                </c:pt>
                <c:pt idx="926">
                  <c:v>25.428571428571427</c:v>
                </c:pt>
                <c:pt idx="927">
                  <c:v>0</c:v>
                </c:pt>
                <c:pt idx="928">
                  <c:v>0</c:v>
                </c:pt>
                <c:pt idx="929">
                  <c:v>17</c:v>
                </c:pt>
                <c:pt idx="930">
                  <c:v>0</c:v>
                </c:pt>
                <c:pt idx="931">
                  <c:v>0</c:v>
                </c:pt>
                <c:pt idx="932">
                  <c:v>0</c:v>
                </c:pt>
                <c:pt idx="933">
                  <c:v>17.428571428571427</c:v>
                </c:pt>
                <c:pt idx="934">
                  <c:v>0</c:v>
                </c:pt>
                <c:pt idx="935">
                  <c:v>0</c:v>
                </c:pt>
                <c:pt idx="936">
                  <c:v>0</c:v>
                </c:pt>
                <c:pt idx="937">
                  <c:v>0</c:v>
                </c:pt>
                <c:pt idx="938">
                  <c:v>0</c:v>
                </c:pt>
                <c:pt idx="939">
                  <c:v>0</c:v>
                </c:pt>
                <c:pt idx="940">
                  <c:v>0</c:v>
                </c:pt>
                <c:pt idx="941">
                  <c:v>40.333333333333336</c:v>
                </c:pt>
                <c:pt idx="942">
                  <c:v>0</c:v>
                </c:pt>
                <c:pt idx="943">
                  <c:v>40.75</c:v>
                </c:pt>
                <c:pt idx="944">
                  <c:v>0</c:v>
                </c:pt>
                <c:pt idx="945">
                  <c:v>41.285714285714285</c:v>
                </c:pt>
                <c:pt idx="946">
                  <c:v>41.285714285714285</c:v>
                </c:pt>
                <c:pt idx="947">
                  <c:v>41.285714285714285</c:v>
                </c:pt>
                <c:pt idx="948">
                  <c:v>41.285714285714285</c:v>
                </c:pt>
                <c:pt idx="949">
                  <c:v>0</c:v>
                </c:pt>
                <c:pt idx="950">
                  <c:v>40.142857142857146</c:v>
                </c:pt>
                <c:pt idx="951">
                  <c:v>0</c:v>
                </c:pt>
                <c:pt idx="952">
                  <c:v>0</c:v>
                </c:pt>
                <c:pt idx="953">
                  <c:v>34.111111111111114</c:v>
                </c:pt>
                <c:pt idx="954">
                  <c:v>34.111111111111114</c:v>
                </c:pt>
                <c:pt idx="955">
                  <c:v>0</c:v>
                </c:pt>
                <c:pt idx="956">
                  <c:v>31</c:v>
                </c:pt>
                <c:pt idx="957">
                  <c:v>0</c:v>
                </c:pt>
                <c:pt idx="958">
                  <c:v>25.833333333333332</c:v>
                </c:pt>
                <c:pt idx="959">
                  <c:v>25.833333333333332</c:v>
                </c:pt>
                <c:pt idx="960">
                  <c:v>25.833333333333332</c:v>
                </c:pt>
                <c:pt idx="961">
                  <c:v>0</c:v>
                </c:pt>
                <c:pt idx="962">
                  <c:v>22.75</c:v>
                </c:pt>
                <c:pt idx="963">
                  <c:v>0</c:v>
                </c:pt>
                <c:pt idx="964">
                  <c:v>0</c:v>
                </c:pt>
                <c:pt idx="965">
                  <c:v>0</c:v>
                </c:pt>
                <c:pt idx="966">
                  <c:v>0</c:v>
                </c:pt>
                <c:pt idx="967">
                  <c:v>0</c:v>
                </c:pt>
                <c:pt idx="968">
                  <c:v>0</c:v>
                </c:pt>
                <c:pt idx="969">
                  <c:v>19.5</c:v>
                </c:pt>
                <c:pt idx="970">
                  <c:v>0</c:v>
                </c:pt>
                <c:pt idx="971">
                  <c:v>20</c:v>
                </c:pt>
                <c:pt idx="972">
                  <c:v>0</c:v>
                </c:pt>
                <c:pt idx="973">
                  <c:v>7.5</c:v>
                </c:pt>
                <c:pt idx="974">
                  <c:v>0</c:v>
                </c:pt>
                <c:pt idx="975">
                  <c:v>0</c:v>
                </c:pt>
                <c:pt idx="976">
                  <c:v>0</c:v>
                </c:pt>
                <c:pt idx="977">
                  <c:v>8.75</c:v>
                </c:pt>
                <c:pt idx="978">
                  <c:v>0</c:v>
                </c:pt>
                <c:pt idx="979">
                  <c:v>0</c:v>
                </c:pt>
                <c:pt idx="980">
                  <c:v>26.111111111111111</c:v>
                </c:pt>
                <c:pt idx="981">
                  <c:v>26.111111111111111</c:v>
                </c:pt>
                <c:pt idx="982">
                  <c:v>26.111111111111111</c:v>
                </c:pt>
                <c:pt idx="983">
                  <c:v>26.111111111111111</c:v>
                </c:pt>
                <c:pt idx="984">
                  <c:v>26.111111111111111</c:v>
                </c:pt>
                <c:pt idx="985">
                  <c:v>0</c:v>
                </c:pt>
                <c:pt idx="986">
                  <c:v>0</c:v>
                </c:pt>
                <c:pt idx="987">
                  <c:v>0</c:v>
                </c:pt>
                <c:pt idx="988">
                  <c:v>27</c:v>
                </c:pt>
                <c:pt idx="989">
                  <c:v>0</c:v>
                </c:pt>
                <c:pt idx="990">
                  <c:v>0</c:v>
                </c:pt>
                <c:pt idx="991">
                  <c:v>0</c:v>
                </c:pt>
                <c:pt idx="992">
                  <c:v>27.111111111111111</c:v>
                </c:pt>
                <c:pt idx="993">
                  <c:v>0</c:v>
                </c:pt>
                <c:pt idx="994">
                  <c:v>0</c:v>
                </c:pt>
                <c:pt idx="995">
                  <c:v>0</c:v>
                </c:pt>
                <c:pt idx="996">
                  <c:v>0</c:v>
                </c:pt>
                <c:pt idx="997">
                  <c:v>34.111111111111114</c:v>
                </c:pt>
                <c:pt idx="998">
                  <c:v>0</c:v>
                </c:pt>
                <c:pt idx="999">
                  <c:v>0</c:v>
                </c:pt>
                <c:pt idx="1000">
                  <c:v>39.1</c:v>
                </c:pt>
                <c:pt idx="1001">
                  <c:v>0</c:v>
                </c:pt>
                <c:pt idx="1002">
                  <c:v>39.1</c:v>
                </c:pt>
                <c:pt idx="1003">
                  <c:v>34.555555555555557</c:v>
                </c:pt>
                <c:pt idx="1004">
                  <c:v>0</c:v>
                </c:pt>
                <c:pt idx="1005">
                  <c:v>0</c:v>
                </c:pt>
                <c:pt idx="1006">
                  <c:v>34.555555555555557</c:v>
                </c:pt>
                <c:pt idx="1007">
                  <c:v>34.555555555555557</c:v>
                </c:pt>
                <c:pt idx="1008">
                  <c:v>34.555555555555557</c:v>
                </c:pt>
                <c:pt idx="1009">
                  <c:v>27.666666666666668</c:v>
                </c:pt>
                <c:pt idx="1010">
                  <c:v>27.666666666666668</c:v>
                </c:pt>
                <c:pt idx="1011">
                  <c:v>27.666666666666668</c:v>
                </c:pt>
                <c:pt idx="1012">
                  <c:v>26.916666666666668</c:v>
                </c:pt>
                <c:pt idx="1013">
                  <c:v>34.333333333333336</c:v>
                </c:pt>
                <c:pt idx="1014">
                  <c:v>0</c:v>
                </c:pt>
                <c:pt idx="1015">
                  <c:v>0</c:v>
                </c:pt>
                <c:pt idx="1016">
                  <c:v>33.928571428571431</c:v>
                </c:pt>
                <c:pt idx="1017">
                  <c:v>33.928571428571431</c:v>
                </c:pt>
                <c:pt idx="1018">
                  <c:v>31.6</c:v>
                </c:pt>
                <c:pt idx="1019">
                  <c:v>31.6</c:v>
                </c:pt>
                <c:pt idx="1020">
                  <c:v>0</c:v>
                </c:pt>
                <c:pt idx="1021">
                  <c:v>0</c:v>
                </c:pt>
                <c:pt idx="1022">
                  <c:v>32.454545454545453</c:v>
                </c:pt>
                <c:pt idx="1023">
                  <c:v>32.454545454545453</c:v>
                </c:pt>
                <c:pt idx="1024">
                  <c:v>0</c:v>
                </c:pt>
                <c:pt idx="1025">
                  <c:v>0</c:v>
                </c:pt>
                <c:pt idx="1026">
                  <c:v>45.444444444444443</c:v>
                </c:pt>
                <c:pt idx="1027">
                  <c:v>0</c:v>
                </c:pt>
                <c:pt idx="1028">
                  <c:v>45.666666666666664</c:v>
                </c:pt>
                <c:pt idx="1029">
                  <c:v>0</c:v>
                </c:pt>
                <c:pt idx="1030">
                  <c:v>0</c:v>
                </c:pt>
                <c:pt idx="1031">
                  <c:v>0</c:v>
                </c:pt>
                <c:pt idx="1032">
                  <c:v>0</c:v>
                </c:pt>
                <c:pt idx="1033">
                  <c:v>0</c:v>
                </c:pt>
                <c:pt idx="1034">
                  <c:v>0</c:v>
                </c:pt>
                <c:pt idx="1035">
                  <c:v>0</c:v>
                </c:pt>
                <c:pt idx="1036">
                  <c:v>0</c:v>
                </c:pt>
                <c:pt idx="1037">
                  <c:v>0</c:v>
                </c:pt>
                <c:pt idx="1038">
                  <c:v>0</c:v>
                </c:pt>
                <c:pt idx="1039">
                  <c:v>3.5</c:v>
                </c:pt>
                <c:pt idx="1040">
                  <c:v>3.5</c:v>
                </c:pt>
                <c:pt idx="1041">
                  <c:v>0</c:v>
                </c:pt>
                <c:pt idx="1042">
                  <c:v>4.333333333333333</c:v>
                </c:pt>
                <c:pt idx="1043">
                  <c:v>0</c:v>
                </c:pt>
                <c:pt idx="1044">
                  <c:v>0</c:v>
                </c:pt>
                <c:pt idx="1045">
                  <c:v>24.75</c:v>
                </c:pt>
                <c:pt idx="1046">
                  <c:v>0</c:v>
                </c:pt>
                <c:pt idx="1047">
                  <c:v>0</c:v>
                </c:pt>
                <c:pt idx="1048">
                  <c:v>0</c:v>
                </c:pt>
                <c:pt idx="1049">
                  <c:v>23.4</c:v>
                </c:pt>
                <c:pt idx="1050">
                  <c:v>24.857142857142858</c:v>
                </c:pt>
                <c:pt idx="1051">
                  <c:v>0</c:v>
                </c:pt>
                <c:pt idx="1052">
                  <c:v>24.857142857142858</c:v>
                </c:pt>
                <c:pt idx="1053">
                  <c:v>0</c:v>
                </c:pt>
                <c:pt idx="1054">
                  <c:v>0</c:v>
                </c:pt>
                <c:pt idx="1055">
                  <c:v>22.75</c:v>
                </c:pt>
                <c:pt idx="1056">
                  <c:v>0</c:v>
                </c:pt>
                <c:pt idx="1057">
                  <c:v>25.285714285714285</c:v>
                </c:pt>
                <c:pt idx="1058">
                  <c:v>0</c:v>
                </c:pt>
                <c:pt idx="1059">
                  <c:v>37.285714285714285</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1</c:v>
                </c:pt>
                <c:pt idx="1074">
                  <c:v>0</c:v>
                </c:pt>
                <c:pt idx="1075">
                  <c:v>2.5</c:v>
                </c:pt>
                <c:pt idx="1076">
                  <c:v>0</c:v>
                </c:pt>
                <c:pt idx="1077">
                  <c:v>0</c:v>
                </c:pt>
                <c:pt idx="1078">
                  <c:v>0</c:v>
                </c:pt>
                <c:pt idx="1079">
                  <c:v>15.2</c:v>
                </c:pt>
                <c:pt idx="1080">
                  <c:v>15.2</c:v>
                </c:pt>
                <c:pt idx="1081">
                  <c:v>15.2</c:v>
                </c:pt>
                <c:pt idx="1082">
                  <c:v>0</c:v>
                </c:pt>
                <c:pt idx="1083">
                  <c:v>0</c:v>
                </c:pt>
                <c:pt idx="1084">
                  <c:v>17.857142857142858</c:v>
                </c:pt>
                <c:pt idx="1085">
                  <c:v>17.857142857142858</c:v>
                </c:pt>
                <c:pt idx="1086">
                  <c:v>16.375</c:v>
                </c:pt>
                <c:pt idx="1087">
                  <c:v>0</c:v>
                </c:pt>
                <c:pt idx="1088">
                  <c:v>0</c:v>
                </c:pt>
                <c:pt idx="1089">
                  <c:v>0</c:v>
                </c:pt>
                <c:pt idx="1090">
                  <c:v>32.555555555555557</c:v>
                </c:pt>
                <c:pt idx="1091">
                  <c:v>32.555555555555557</c:v>
                </c:pt>
                <c:pt idx="1092">
                  <c:v>32.555555555555557</c:v>
                </c:pt>
                <c:pt idx="1093">
                  <c:v>0</c:v>
                </c:pt>
                <c:pt idx="1094">
                  <c:v>0</c:v>
                </c:pt>
                <c:pt idx="1095">
                  <c:v>32.857142857142854</c:v>
                </c:pt>
                <c:pt idx="1096">
                  <c:v>0</c:v>
                </c:pt>
                <c:pt idx="1097">
                  <c:v>0</c:v>
                </c:pt>
                <c:pt idx="1098">
                  <c:v>0</c:v>
                </c:pt>
                <c:pt idx="1099">
                  <c:v>43.833333333333336</c:v>
                </c:pt>
                <c:pt idx="1100">
                  <c:v>0</c:v>
                </c:pt>
                <c:pt idx="1101">
                  <c:v>0</c:v>
                </c:pt>
                <c:pt idx="1102">
                  <c:v>38.142857142857146</c:v>
                </c:pt>
                <c:pt idx="1103">
                  <c:v>38.142857142857146</c:v>
                </c:pt>
                <c:pt idx="1104">
                  <c:v>38.666666666666664</c:v>
                </c:pt>
                <c:pt idx="1105">
                  <c:v>0</c:v>
                </c:pt>
                <c:pt idx="1106">
                  <c:v>38.666666666666664</c:v>
                </c:pt>
                <c:pt idx="1107">
                  <c:v>0</c:v>
                </c:pt>
                <c:pt idx="1108">
                  <c:v>0</c:v>
                </c:pt>
                <c:pt idx="1109">
                  <c:v>24</c:v>
                </c:pt>
                <c:pt idx="1110">
                  <c:v>24</c:v>
                </c:pt>
                <c:pt idx="1111">
                  <c:v>32.111111111111114</c:v>
                </c:pt>
                <c:pt idx="1112">
                  <c:v>32.111111111111114</c:v>
                </c:pt>
                <c:pt idx="1113">
                  <c:v>0</c:v>
                </c:pt>
                <c:pt idx="1114">
                  <c:v>0</c:v>
                </c:pt>
                <c:pt idx="1115">
                  <c:v>0</c:v>
                </c:pt>
                <c:pt idx="1116">
                  <c:v>22.3</c:v>
                </c:pt>
                <c:pt idx="1117">
                  <c:v>22.3</c:v>
                </c:pt>
                <c:pt idx="1118">
                  <c:v>0</c:v>
                </c:pt>
                <c:pt idx="1119">
                  <c:v>0</c:v>
                </c:pt>
                <c:pt idx="1120">
                  <c:v>0</c:v>
                </c:pt>
                <c:pt idx="1121">
                  <c:v>36.875</c:v>
                </c:pt>
                <c:pt idx="1122">
                  <c:v>36.875</c:v>
                </c:pt>
                <c:pt idx="1123">
                  <c:v>0</c:v>
                </c:pt>
                <c:pt idx="1124">
                  <c:v>0</c:v>
                </c:pt>
                <c:pt idx="1125">
                  <c:v>0</c:v>
                </c:pt>
                <c:pt idx="1126">
                  <c:v>0</c:v>
                </c:pt>
                <c:pt idx="1127">
                  <c:v>0</c:v>
                </c:pt>
                <c:pt idx="1128">
                  <c:v>49.285714285714285</c:v>
                </c:pt>
                <c:pt idx="1129">
                  <c:v>0</c:v>
                </c:pt>
                <c:pt idx="1130">
                  <c:v>52.333333333333336</c:v>
                </c:pt>
                <c:pt idx="1131">
                  <c:v>0</c:v>
                </c:pt>
                <c:pt idx="1132">
                  <c:v>0</c:v>
                </c:pt>
                <c:pt idx="1133">
                  <c:v>66.833333333333329</c:v>
                </c:pt>
                <c:pt idx="1134">
                  <c:v>0</c:v>
                </c:pt>
                <c:pt idx="1135">
                  <c:v>66.833333333333329</c:v>
                </c:pt>
                <c:pt idx="1136">
                  <c:v>54.444444444444443</c:v>
                </c:pt>
                <c:pt idx="1137">
                  <c:v>0</c:v>
                </c:pt>
                <c:pt idx="1138">
                  <c:v>54.444444444444443</c:v>
                </c:pt>
                <c:pt idx="1139">
                  <c:v>54.444444444444443</c:v>
                </c:pt>
                <c:pt idx="1140">
                  <c:v>42</c:v>
                </c:pt>
                <c:pt idx="1141">
                  <c:v>0</c:v>
                </c:pt>
                <c:pt idx="1142">
                  <c:v>47.555555555555557</c:v>
                </c:pt>
                <c:pt idx="1143">
                  <c:v>41.777777777777779</c:v>
                </c:pt>
                <c:pt idx="1144">
                  <c:v>0</c:v>
                </c:pt>
                <c:pt idx="1145">
                  <c:v>32.1</c:v>
                </c:pt>
                <c:pt idx="1146">
                  <c:v>32.1</c:v>
                </c:pt>
                <c:pt idx="1147">
                  <c:v>36.916666666666664</c:v>
                </c:pt>
                <c:pt idx="1148">
                  <c:v>36.916666666666664</c:v>
                </c:pt>
                <c:pt idx="1149">
                  <c:v>0</c:v>
                </c:pt>
                <c:pt idx="1150">
                  <c:v>0</c:v>
                </c:pt>
                <c:pt idx="1151">
                  <c:v>0</c:v>
                </c:pt>
                <c:pt idx="1152">
                  <c:v>33.299999999999997</c:v>
                </c:pt>
                <c:pt idx="1153">
                  <c:v>33.299999999999997</c:v>
                </c:pt>
                <c:pt idx="1154">
                  <c:v>33.299999999999997</c:v>
                </c:pt>
                <c:pt idx="1155">
                  <c:v>0</c:v>
                </c:pt>
                <c:pt idx="1156">
                  <c:v>0</c:v>
                </c:pt>
                <c:pt idx="1157">
                  <c:v>0</c:v>
                </c:pt>
                <c:pt idx="1158">
                  <c:v>39.125</c:v>
                </c:pt>
                <c:pt idx="1159">
                  <c:v>39.125</c:v>
                </c:pt>
                <c:pt idx="1160">
                  <c:v>39.125</c:v>
                </c:pt>
                <c:pt idx="1161">
                  <c:v>0</c:v>
                </c:pt>
                <c:pt idx="1162">
                  <c:v>28.142857142857142</c:v>
                </c:pt>
                <c:pt idx="1163">
                  <c:v>0</c:v>
                </c:pt>
                <c:pt idx="1164">
                  <c:v>0</c:v>
                </c:pt>
                <c:pt idx="1165">
                  <c:v>42.6</c:v>
                </c:pt>
                <c:pt idx="1166">
                  <c:v>0</c:v>
                </c:pt>
                <c:pt idx="1167">
                  <c:v>48.714285714285715</c:v>
                </c:pt>
                <c:pt idx="1168">
                  <c:v>0</c:v>
                </c:pt>
                <c:pt idx="1169">
                  <c:v>48.714285714285715</c:v>
                </c:pt>
                <c:pt idx="1170">
                  <c:v>0</c:v>
                </c:pt>
                <c:pt idx="1171">
                  <c:v>0</c:v>
                </c:pt>
                <c:pt idx="1172">
                  <c:v>0</c:v>
                </c:pt>
                <c:pt idx="1173">
                  <c:v>48.666666666666664</c:v>
                </c:pt>
                <c:pt idx="1174">
                  <c:v>48.666666666666664</c:v>
                </c:pt>
                <c:pt idx="1175">
                  <c:v>0</c:v>
                </c:pt>
                <c:pt idx="1176">
                  <c:v>0</c:v>
                </c:pt>
                <c:pt idx="1177">
                  <c:v>0</c:v>
                </c:pt>
                <c:pt idx="1178">
                  <c:v>0</c:v>
                </c:pt>
                <c:pt idx="1179">
                  <c:v>56</c:v>
                </c:pt>
                <c:pt idx="1180">
                  <c:v>56</c:v>
                </c:pt>
                <c:pt idx="1181">
                  <c:v>0</c:v>
                </c:pt>
                <c:pt idx="1182">
                  <c:v>56</c:v>
                </c:pt>
                <c:pt idx="1183">
                  <c:v>56</c:v>
                </c:pt>
                <c:pt idx="1184">
                  <c:v>46</c:v>
                </c:pt>
                <c:pt idx="1185">
                  <c:v>0</c:v>
                </c:pt>
                <c:pt idx="1186">
                  <c:v>0</c:v>
                </c:pt>
                <c:pt idx="1187">
                  <c:v>0</c:v>
                </c:pt>
                <c:pt idx="1188">
                  <c:v>0</c:v>
                </c:pt>
                <c:pt idx="1189">
                  <c:v>48</c:v>
                </c:pt>
                <c:pt idx="1190">
                  <c:v>48.5</c:v>
                </c:pt>
                <c:pt idx="1191">
                  <c:v>48.5</c:v>
                </c:pt>
                <c:pt idx="1192">
                  <c:v>0</c:v>
                </c:pt>
                <c:pt idx="1193">
                  <c:v>0</c:v>
                </c:pt>
                <c:pt idx="1194">
                  <c:v>0</c:v>
                </c:pt>
                <c:pt idx="1195">
                  <c:v>43.777777777777779</c:v>
                </c:pt>
                <c:pt idx="1196">
                  <c:v>0</c:v>
                </c:pt>
                <c:pt idx="1197">
                  <c:v>0</c:v>
                </c:pt>
                <c:pt idx="1198">
                  <c:v>0</c:v>
                </c:pt>
                <c:pt idx="1199">
                  <c:v>0</c:v>
                </c:pt>
                <c:pt idx="1200">
                  <c:v>37</c:v>
                </c:pt>
                <c:pt idx="1201">
                  <c:v>0</c:v>
                </c:pt>
                <c:pt idx="1202">
                  <c:v>0</c:v>
                </c:pt>
                <c:pt idx="1203">
                  <c:v>0</c:v>
                </c:pt>
                <c:pt idx="1204">
                  <c:v>0</c:v>
                </c:pt>
                <c:pt idx="1205">
                  <c:v>13.666666666666666</c:v>
                </c:pt>
                <c:pt idx="1206">
                  <c:v>0</c:v>
                </c:pt>
                <c:pt idx="1207">
                  <c:v>0</c:v>
                </c:pt>
                <c:pt idx="1208">
                  <c:v>28.5</c:v>
                </c:pt>
                <c:pt idx="1209">
                  <c:v>28.5</c:v>
                </c:pt>
                <c:pt idx="1210">
                  <c:v>48.5</c:v>
                </c:pt>
                <c:pt idx="1211">
                  <c:v>0</c:v>
                </c:pt>
                <c:pt idx="1212">
                  <c:v>46.6</c:v>
                </c:pt>
                <c:pt idx="1213">
                  <c:v>46.8</c:v>
                </c:pt>
                <c:pt idx="1214">
                  <c:v>0</c:v>
                </c:pt>
                <c:pt idx="1215">
                  <c:v>0</c:v>
                </c:pt>
                <c:pt idx="1216">
                  <c:v>35.666666666666664</c:v>
                </c:pt>
                <c:pt idx="1217">
                  <c:v>0</c:v>
                </c:pt>
                <c:pt idx="1218">
                  <c:v>66</c:v>
                </c:pt>
                <c:pt idx="1219">
                  <c:v>66</c:v>
                </c:pt>
                <c:pt idx="1220">
                  <c:v>66</c:v>
                </c:pt>
                <c:pt idx="1221">
                  <c:v>0</c:v>
                </c:pt>
                <c:pt idx="1222">
                  <c:v>63.142857142857146</c:v>
                </c:pt>
                <c:pt idx="1223">
                  <c:v>63.142857142857146</c:v>
                </c:pt>
                <c:pt idx="1224">
                  <c:v>0</c:v>
                </c:pt>
                <c:pt idx="1225">
                  <c:v>72.285714285714292</c:v>
                </c:pt>
                <c:pt idx="1226">
                  <c:v>0</c:v>
                </c:pt>
                <c:pt idx="1227">
                  <c:v>0</c:v>
                </c:pt>
                <c:pt idx="1228">
                  <c:v>0</c:v>
                </c:pt>
                <c:pt idx="1229">
                  <c:v>77.428571428571431</c:v>
                </c:pt>
                <c:pt idx="1230">
                  <c:v>0</c:v>
                </c:pt>
                <c:pt idx="1231">
                  <c:v>0</c:v>
                </c:pt>
                <c:pt idx="1232">
                  <c:v>0</c:v>
                </c:pt>
                <c:pt idx="1233">
                  <c:v>0</c:v>
                </c:pt>
                <c:pt idx="1234">
                  <c:v>48</c:v>
                </c:pt>
                <c:pt idx="1235">
                  <c:v>0</c:v>
                </c:pt>
                <c:pt idx="1236">
                  <c:v>0</c:v>
                </c:pt>
                <c:pt idx="1237">
                  <c:v>0</c:v>
                </c:pt>
                <c:pt idx="1238">
                  <c:v>0</c:v>
                </c:pt>
                <c:pt idx="1239">
                  <c:v>0</c:v>
                </c:pt>
                <c:pt idx="1240">
                  <c:v>0</c:v>
                </c:pt>
                <c:pt idx="1241">
                  <c:v>69.333333333333329</c:v>
                </c:pt>
                <c:pt idx="1242">
                  <c:v>69.333333333333329</c:v>
                </c:pt>
                <c:pt idx="1243">
                  <c:v>76.25</c:v>
                </c:pt>
                <c:pt idx="1244">
                  <c:v>76.25</c:v>
                </c:pt>
                <c:pt idx="1245">
                  <c:v>0</c:v>
                </c:pt>
                <c:pt idx="1246">
                  <c:v>0</c:v>
                </c:pt>
                <c:pt idx="1247">
                  <c:v>0</c:v>
                </c:pt>
                <c:pt idx="1248">
                  <c:v>81</c:v>
                </c:pt>
                <c:pt idx="1249">
                  <c:v>85.75</c:v>
                </c:pt>
                <c:pt idx="1250">
                  <c:v>82.333333333333329</c:v>
                </c:pt>
                <c:pt idx="1251">
                  <c:v>84</c:v>
                </c:pt>
                <c:pt idx="1252">
                  <c:v>0</c:v>
                </c:pt>
                <c:pt idx="1253">
                  <c:v>77</c:v>
                </c:pt>
                <c:pt idx="1254">
                  <c:v>0</c:v>
                </c:pt>
                <c:pt idx="1255">
                  <c:v>0</c:v>
                </c:pt>
                <c:pt idx="1256">
                  <c:v>0</c:v>
                </c:pt>
                <c:pt idx="1257">
                  <c:v>0</c:v>
                </c:pt>
                <c:pt idx="1258">
                  <c:v>0</c:v>
                </c:pt>
                <c:pt idx="1259">
                  <c:v>0</c:v>
                </c:pt>
                <c:pt idx="1260">
                  <c:v>0</c:v>
                </c:pt>
                <c:pt idx="1261">
                  <c:v>0</c:v>
                </c:pt>
                <c:pt idx="1262">
                  <c:v>75</c:v>
                </c:pt>
                <c:pt idx="1263">
                  <c:v>77.5</c:v>
                </c:pt>
                <c:pt idx="1264">
                  <c:v>0</c:v>
                </c:pt>
                <c:pt idx="1265">
                  <c:v>86</c:v>
                </c:pt>
                <c:pt idx="1266">
                  <c:v>0</c:v>
                </c:pt>
                <c:pt idx="1267">
                  <c:v>91</c:v>
                </c:pt>
                <c:pt idx="1268">
                  <c:v>93.5</c:v>
                </c:pt>
                <c:pt idx="1269">
                  <c:v>92</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705</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75F7-40C9-8BE6-4E4B3E755D93}"/>
            </c:ext>
          </c:extLst>
        </c:ser>
        <c:dLbls>
          <c:showLegendKey val="0"/>
          <c:showVal val="0"/>
          <c:showCatName val="0"/>
          <c:showSerName val="0"/>
          <c:showPercent val="0"/>
          <c:showBubbleSize val="0"/>
        </c:dLbls>
        <c:smooth val="0"/>
        <c:axId val="1327069935"/>
        <c:axId val="1327067535"/>
      </c:lineChart>
      <c:dateAx>
        <c:axId val="132706993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67535"/>
        <c:crosses val="autoZero"/>
        <c:auto val="1"/>
        <c:lblOffset val="100"/>
        <c:baseTimeUnit val="days"/>
      </c:dateAx>
      <c:valAx>
        <c:axId val="1327067535"/>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069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Minor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Minor</c:v>
          </c:tx>
          <c:spPr>
            <a:ln w="28575" cap="rnd">
              <a:solidFill>
                <a:schemeClr val="accent1">
                  <a:shade val="76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Table'!$J$2:$J$1880</c:f>
              <c:numCache>
                <c:formatCode>General</c:formatCode>
                <c:ptCount val="1879"/>
                <c:pt idx="0">
                  <c:v>0</c:v>
                </c:pt>
                <c:pt idx="1">
                  <c:v>0</c:v>
                </c:pt>
                <c:pt idx="2">
                  <c:v>0</c:v>
                </c:pt>
                <c:pt idx="3">
                  <c:v>6</c:v>
                </c:pt>
                <c:pt idx="4">
                  <c:v>0</c:v>
                </c:pt>
                <c:pt idx="5">
                  <c:v>0</c:v>
                </c:pt>
                <c:pt idx="6">
                  <c:v>0</c:v>
                </c:pt>
                <c:pt idx="7">
                  <c:v>5.5</c:v>
                </c:pt>
                <c:pt idx="8">
                  <c:v>0</c:v>
                </c:pt>
                <c:pt idx="9">
                  <c:v>0</c:v>
                </c:pt>
                <c:pt idx="10">
                  <c:v>0</c:v>
                </c:pt>
                <c:pt idx="11">
                  <c:v>1</c:v>
                </c:pt>
                <c:pt idx="12">
                  <c:v>0</c:v>
                </c:pt>
                <c:pt idx="13">
                  <c:v>0</c:v>
                </c:pt>
                <c:pt idx="14">
                  <c:v>0</c:v>
                </c:pt>
                <c:pt idx="15">
                  <c:v>4</c:v>
                </c:pt>
                <c:pt idx="16">
                  <c:v>0</c:v>
                </c:pt>
                <c:pt idx="17">
                  <c:v>0</c:v>
                </c:pt>
                <c:pt idx="18">
                  <c:v>0</c:v>
                </c:pt>
                <c:pt idx="19">
                  <c:v>0</c:v>
                </c:pt>
                <c:pt idx="20">
                  <c:v>6.666666666666667</c:v>
                </c:pt>
                <c:pt idx="21">
                  <c:v>6.666666666666667</c:v>
                </c:pt>
                <c:pt idx="22">
                  <c:v>6.333333333333333</c:v>
                </c:pt>
                <c:pt idx="23">
                  <c:v>6.75</c:v>
                </c:pt>
                <c:pt idx="24">
                  <c:v>0</c:v>
                </c:pt>
                <c:pt idx="25">
                  <c:v>0</c:v>
                </c:pt>
                <c:pt idx="26">
                  <c:v>0</c:v>
                </c:pt>
                <c:pt idx="27">
                  <c:v>0</c:v>
                </c:pt>
                <c:pt idx="28">
                  <c:v>0</c:v>
                </c:pt>
                <c:pt idx="29">
                  <c:v>10</c:v>
                </c:pt>
                <c:pt idx="30">
                  <c:v>0</c:v>
                </c:pt>
                <c:pt idx="31">
                  <c:v>10</c:v>
                </c:pt>
                <c:pt idx="32">
                  <c:v>8.8000000000000007</c:v>
                </c:pt>
                <c:pt idx="33">
                  <c:v>8.8000000000000007</c:v>
                </c:pt>
                <c:pt idx="34">
                  <c:v>8.8000000000000007</c:v>
                </c:pt>
                <c:pt idx="35">
                  <c:v>0</c:v>
                </c:pt>
                <c:pt idx="36">
                  <c:v>0</c:v>
                </c:pt>
                <c:pt idx="37">
                  <c:v>0</c:v>
                </c:pt>
                <c:pt idx="38">
                  <c:v>8.1666666666666661</c:v>
                </c:pt>
                <c:pt idx="39">
                  <c:v>0</c:v>
                </c:pt>
                <c:pt idx="40">
                  <c:v>0</c:v>
                </c:pt>
                <c:pt idx="41">
                  <c:v>5.6</c:v>
                </c:pt>
                <c:pt idx="42">
                  <c:v>0</c:v>
                </c:pt>
                <c:pt idx="43">
                  <c:v>0</c:v>
                </c:pt>
                <c:pt idx="44">
                  <c:v>0</c:v>
                </c:pt>
                <c:pt idx="45">
                  <c:v>0</c:v>
                </c:pt>
                <c:pt idx="46">
                  <c:v>0</c:v>
                </c:pt>
                <c:pt idx="47">
                  <c:v>0</c:v>
                </c:pt>
                <c:pt idx="48">
                  <c:v>0</c:v>
                </c:pt>
                <c:pt idx="49">
                  <c:v>0</c:v>
                </c:pt>
                <c:pt idx="50">
                  <c:v>0</c:v>
                </c:pt>
                <c:pt idx="51">
                  <c:v>0</c:v>
                </c:pt>
                <c:pt idx="52">
                  <c:v>0</c:v>
                </c:pt>
                <c:pt idx="53">
                  <c:v>10</c:v>
                </c:pt>
                <c:pt idx="54">
                  <c:v>0</c:v>
                </c:pt>
                <c:pt idx="55">
                  <c:v>0</c:v>
                </c:pt>
                <c:pt idx="56">
                  <c:v>17.5</c:v>
                </c:pt>
                <c:pt idx="57">
                  <c:v>0</c:v>
                </c:pt>
                <c:pt idx="58">
                  <c:v>0</c:v>
                </c:pt>
                <c:pt idx="59">
                  <c:v>0</c:v>
                </c:pt>
                <c:pt idx="60">
                  <c:v>0</c:v>
                </c:pt>
                <c:pt idx="61">
                  <c:v>0</c:v>
                </c:pt>
                <c:pt idx="62">
                  <c:v>13.333333333333334</c:v>
                </c:pt>
                <c:pt idx="63">
                  <c:v>0</c:v>
                </c:pt>
                <c:pt idx="64">
                  <c:v>12.5</c:v>
                </c:pt>
                <c:pt idx="65">
                  <c:v>0</c:v>
                </c:pt>
                <c:pt idx="66">
                  <c:v>0</c:v>
                </c:pt>
                <c:pt idx="67">
                  <c:v>14.666666666666666</c:v>
                </c:pt>
                <c:pt idx="68">
                  <c:v>14.666666666666666</c:v>
                </c:pt>
                <c:pt idx="69">
                  <c:v>0</c:v>
                </c:pt>
                <c:pt idx="70">
                  <c:v>0</c:v>
                </c:pt>
                <c:pt idx="71">
                  <c:v>0</c:v>
                </c:pt>
                <c:pt idx="72">
                  <c:v>14.666666666666666</c:v>
                </c:pt>
                <c:pt idx="73">
                  <c:v>0</c:v>
                </c:pt>
                <c:pt idx="74">
                  <c:v>0</c:v>
                </c:pt>
                <c:pt idx="75">
                  <c:v>12.8</c:v>
                </c:pt>
                <c:pt idx="76">
                  <c:v>0</c:v>
                </c:pt>
                <c:pt idx="77">
                  <c:v>0</c:v>
                </c:pt>
                <c:pt idx="78">
                  <c:v>0</c:v>
                </c:pt>
                <c:pt idx="79">
                  <c:v>0</c:v>
                </c:pt>
                <c:pt idx="80">
                  <c:v>0</c:v>
                </c:pt>
                <c:pt idx="81">
                  <c:v>0</c:v>
                </c:pt>
                <c:pt idx="82">
                  <c:v>0</c:v>
                </c:pt>
                <c:pt idx="83">
                  <c:v>5</c:v>
                </c:pt>
                <c:pt idx="84">
                  <c:v>0</c:v>
                </c:pt>
                <c:pt idx="85">
                  <c:v>0</c:v>
                </c:pt>
                <c:pt idx="86">
                  <c:v>0</c:v>
                </c:pt>
                <c:pt idx="87">
                  <c:v>0</c:v>
                </c:pt>
                <c:pt idx="88">
                  <c:v>0</c:v>
                </c:pt>
                <c:pt idx="89">
                  <c:v>0</c:v>
                </c:pt>
                <c:pt idx="90">
                  <c:v>6</c:v>
                </c:pt>
                <c:pt idx="91">
                  <c:v>0</c:v>
                </c:pt>
                <c:pt idx="92">
                  <c:v>0</c:v>
                </c:pt>
                <c:pt idx="93">
                  <c:v>0</c:v>
                </c:pt>
                <c:pt idx="94">
                  <c:v>0</c:v>
                </c:pt>
                <c:pt idx="95">
                  <c:v>0</c:v>
                </c:pt>
                <c:pt idx="96">
                  <c:v>0</c:v>
                </c:pt>
                <c:pt idx="97">
                  <c:v>5.333333333333333</c:v>
                </c:pt>
                <c:pt idx="98">
                  <c:v>0</c:v>
                </c:pt>
                <c:pt idx="99">
                  <c:v>0</c:v>
                </c:pt>
                <c:pt idx="100">
                  <c:v>0</c:v>
                </c:pt>
                <c:pt idx="101">
                  <c:v>4.333333333333333</c:v>
                </c:pt>
                <c:pt idx="102">
                  <c:v>0</c:v>
                </c:pt>
                <c:pt idx="103">
                  <c:v>0</c:v>
                </c:pt>
                <c:pt idx="104">
                  <c:v>0</c:v>
                </c:pt>
                <c:pt idx="105">
                  <c:v>0</c:v>
                </c:pt>
                <c:pt idx="106">
                  <c:v>0</c:v>
                </c:pt>
                <c:pt idx="107">
                  <c:v>0</c:v>
                </c:pt>
                <c:pt idx="108">
                  <c:v>5</c:v>
                </c:pt>
                <c:pt idx="109">
                  <c:v>5</c:v>
                </c:pt>
                <c:pt idx="110">
                  <c:v>0</c:v>
                </c:pt>
                <c:pt idx="111">
                  <c:v>5</c:v>
                </c:pt>
                <c:pt idx="112">
                  <c:v>0</c:v>
                </c:pt>
                <c:pt idx="113">
                  <c:v>0</c:v>
                </c:pt>
                <c:pt idx="114">
                  <c:v>0</c:v>
                </c:pt>
                <c:pt idx="115">
                  <c:v>0</c:v>
                </c:pt>
                <c:pt idx="116">
                  <c:v>0</c:v>
                </c:pt>
                <c:pt idx="117">
                  <c:v>0</c:v>
                </c:pt>
                <c:pt idx="118">
                  <c:v>0</c:v>
                </c:pt>
                <c:pt idx="119">
                  <c:v>0</c:v>
                </c:pt>
                <c:pt idx="120">
                  <c:v>20</c:v>
                </c:pt>
                <c:pt idx="121">
                  <c:v>0</c:v>
                </c:pt>
                <c:pt idx="122">
                  <c:v>0</c:v>
                </c:pt>
                <c:pt idx="123">
                  <c:v>0</c:v>
                </c:pt>
                <c:pt idx="124">
                  <c:v>0</c:v>
                </c:pt>
                <c:pt idx="125">
                  <c:v>0</c:v>
                </c:pt>
                <c:pt idx="126">
                  <c:v>0</c:v>
                </c:pt>
                <c:pt idx="127">
                  <c:v>31.5</c:v>
                </c:pt>
                <c:pt idx="128">
                  <c:v>0</c:v>
                </c:pt>
                <c:pt idx="129">
                  <c:v>0</c:v>
                </c:pt>
                <c:pt idx="130">
                  <c:v>30</c:v>
                </c:pt>
                <c:pt idx="131">
                  <c:v>36.5</c:v>
                </c:pt>
                <c:pt idx="132">
                  <c:v>0</c:v>
                </c:pt>
                <c:pt idx="133">
                  <c:v>0</c:v>
                </c:pt>
                <c:pt idx="134">
                  <c:v>0</c:v>
                </c:pt>
                <c:pt idx="135">
                  <c:v>0</c:v>
                </c:pt>
                <c:pt idx="136">
                  <c:v>0</c:v>
                </c:pt>
                <c:pt idx="137">
                  <c:v>29.75</c:v>
                </c:pt>
                <c:pt idx="138">
                  <c:v>0</c:v>
                </c:pt>
                <c:pt idx="139">
                  <c:v>0</c:v>
                </c:pt>
                <c:pt idx="140">
                  <c:v>0</c:v>
                </c:pt>
                <c:pt idx="141">
                  <c:v>0</c:v>
                </c:pt>
                <c:pt idx="142">
                  <c:v>0</c:v>
                </c:pt>
                <c:pt idx="143">
                  <c:v>0</c:v>
                </c:pt>
                <c:pt idx="144">
                  <c:v>0</c:v>
                </c:pt>
                <c:pt idx="145">
                  <c:v>0</c:v>
                </c:pt>
                <c:pt idx="146">
                  <c:v>7.333333333333333</c:v>
                </c:pt>
                <c:pt idx="147">
                  <c:v>0</c:v>
                </c:pt>
                <c:pt idx="148">
                  <c:v>7.333333333333333</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2</c:v>
                </c:pt>
                <c:pt idx="166">
                  <c:v>0</c:v>
                </c:pt>
                <c:pt idx="167">
                  <c:v>0</c:v>
                </c:pt>
                <c:pt idx="168">
                  <c:v>0</c:v>
                </c:pt>
                <c:pt idx="169">
                  <c:v>0</c:v>
                </c:pt>
                <c:pt idx="170">
                  <c:v>27</c:v>
                </c:pt>
                <c:pt idx="171">
                  <c:v>0</c:v>
                </c:pt>
                <c:pt idx="172">
                  <c:v>0</c:v>
                </c:pt>
                <c:pt idx="173">
                  <c:v>0</c:v>
                </c:pt>
                <c:pt idx="174">
                  <c:v>0</c:v>
                </c:pt>
                <c:pt idx="175">
                  <c:v>0</c:v>
                </c:pt>
                <c:pt idx="176">
                  <c:v>0</c:v>
                </c:pt>
                <c:pt idx="177">
                  <c:v>0</c:v>
                </c:pt>
                <c:pt idx="178">
                  <c:v>0</c:v>
                </c:pt>
                <c:pt idx="179">
                  <c:v>0</c:v>
                </c:pt>
                <c:pt idx="180">
                  <c:v>0</c:v>
                </c:pt>
                <c:pt idx="181">
                  <c:v>25.75</c:v>
                </c:pt>
                <c:pt idx="182">
                  <c:v>0</c:v>
                </c:pt>
                <c:pt idx="183">
                  <c:v>25.75</c:v>
                </c:pt>
                <c:pt idx="184">
                  <c:v>0</c:v>
                </c:pt>
                <c:pt idx="185">
                  <c:v>25.75</c:v>
                </c:pt>
                <c:pt idx="186">
                  <c:v>0</c:v>
                </c:pt>
                <c:pt idx="187">
                  <c:v>11.833333333333334</c:v>
                </c:pt>
                <c:pt idx="188">
                  <c:v>11.833333333333334</c:v>
                </c:pt>
                <c:pt idx="189">
                  <c:v>0</c:v>
                </c:pt>
                <c:pt idx="190">
                  <c:v>11.833333333333334</c:v>
                </c:pt>
                <c:pt idx="191">
                  <c:v>22.6</c:v>
                </c:pt>
                <c:pt idx="192">
                  <c:v>22.6</c:v>
                </c:pt>
                <c:pt idx="193">
                  <c:v>22.6</c:v>
                </c:pt>
                <c:pt idx="194">
                  <c:v>22.6</c:v>
                </c:pt>
                <c:pt idx="195">
                  <c:v>0</c:v>
                </c:pt>
                <c:pt idx="196">
                  <c:v>0</c:v>
                </c:pt>
                <c:pt idx="197">
                  <c:v>0</c:v>
                </c:pt>
                <c:pt idx="198">
                  <c:v>0</c:v>
                </c:pt>
                <c:pt idx="199">
                  <c:v>0</c:v>
                </c:pt>
                <c:pt idx="200">
                  <c:v>0</c:v>
                </c:pt>
                <c:pt idx="201">
                  <c:v>0</c:v>
                </c:pt>
                <c:pt idx="202">
                  <c:v>21.454545454545453</c:v>
                </c:pt>
                <c:pt idx="203">
                  <c:v>0</c:v>
                </c:pt>
                <c:pt idx="204">
                  <c:v>0</c:v>
                </c:pt>
                <c:pt idx="205">
                  <c:v>22.666666666666668</c:v>
                </c:pt>
                <c:pt idx="206">
                  <c:v>0</c:v>
                </c:pt>
                <c:pt idx="207">
                  <c:v>0</c:v>
                </c:pt>
                <c:pt idx="208">
                  <c:v>0</c:v>
                </c:pt>
                <c:pt idx="209">
                  <c:v>0</c:v>
                </c:pt>
                <c:pt idx="210">
                  <c:v>0</c:v>
                </c:pt>
                <c:pt idx="211">
                  <c:v>0</c:v>
                </c:pt>
                <c:pt idx="212">
                  <c:v>0</c:v>
                </c:pt>
                <c:pt idx="213">
                  <c:v>0</c:v>
                </c:pt>
                <c:pt idx="214">
                  <c:v>0</c:v>
                </c:pt>
                <c:pt idx="215">
                  <c:v>81</c:v>
                </c:pt>
                <c:pt idx="216">
                  <c:v>0</c:v>
                </c:pt>
                <c:pt idx="217">
                  <c:v>0</c:v>
                </c:pt>
                <c:pt idx="218">
                  <c:v>0</c:v>
                </c:pt>
                <c:pt idx="219">
                  <c:v>68</c:v>
                </c:pt>
                <c:pt idx="220">
                  <c:v>0</c:v>
                </c:pt>
                <c:pt idx="221">
                  <c:v>54.666666666666664</c:v>
                </c:pt>
                <c:pt idx="222">
                  <c:v>60.25</c:v>
                </c:pt>
                <c:pt idx="223">
                  <c:v>0</c:v>
                </c:pt>
                <c:pt idx="224">
                  <c:v>0</c:v>
                </c:pt>
                <c:pt idx="225">
                  <c:v>0</c:v>
                </c:pt>
                <c:pt idx="226">
                  <c:v>0</c:v>
                </c:pt>
                <c:pt idx="227">
                  <c:v>0</c:v>
                </c:pt>
                <c:pt idx="228">
                  <c:v>0</c:v>
                </c:pt>
                <c:pt idx="229">
                  <c:v>0</c:v>
                </c:pt>
                <c:pt idx="230">
                  <c:v>62.2</c:v>
                </c:pt>
                <c:pt idx="231">
                  <c:v>58.714285714285715</c:v>
                </c:pt>
                <c:pt idx="232">
                  <c:v>58.714285714285715</c:v>
                </c:pt>
                <c:pt idx="233">
                  <c:v>0</c:v>
                </c:pt>
                <c:pt idx="234">
                  <c:v>48</c:v>
                </c:pt>
                <c:pt idx="235">
                  <c:v>0</c:v>
                </c:pt>
                <c:pt idx="236">
                  <c:v>0</c:v>
                </c:pt>
                <c:pt idx="237">
                  <c:v>0</c:v>
                </c:pt>
                <c:pt idx="238">
                  <c:v>46.571428571428569</c:v>
                </c:pt>
                <c:pt idx="239">
                  <c:v>46.571428571428569</c:v>
                </c:pt>
                <c:pt idx="240">
                  <c:v>0</c:v>
                </c:pt>
                <c:pt idx="241">
                  <c:v>0</c:v>
                </c:pt>
                <c:pt idx="242">
                  <c:v>0</c:v>
                </c:pt>
                <c:pt idx="243">
                  <c:v>0</c:v>
                </c:pt>
                <c:pt idx="244">
                  <c:v>0</c:v>
                </c:pt>
                <c:pt idx="245">
                  <c:v>0</c:v>
                </c:pt>
                <c:pt idx="246">
                  <c:v>0</c:v>
                </c:pt>
                <c:pt idx="247">
                  <c:v>0</c:v>
                </c:pt>
                <c:pt idx="248">
                  <c:v>0</c:v>
                </c:pt>
                <c:pt idx="249">
                  <c:v>0</c:v>
                </c:pt>
                <c:pt idx="250">
                  <c:v>26.333333333333332</c:v>
                </c:pt>
                <c:pt idx="251">
                  <c:v>0</c:v>
                </c:pt>
                <c:pt idx="252">
                  <c:v>0</c:v>
                </c:pt>
                <c:pt idx="253">
                  <c:v>0</c:v>
                </c:pt>
                <c:pt idx="254">
                  <c:v>31</c:v>
                </c:pt>
                <c:pt idx="255">
                  <c:v>0</c:v>
                </c:pt>
                <c:pt idx="256">
                  <c:v>0</c:v>
                </c:pt>
                <c:pt idx="257">
                  <c:v>0</c:v>
                </c:pt>
                <c:pt idx="258">
                  <c:v>0</c:v>
                </c:pt>
                <c:pt idx="259">
                  <c:v>0</c:v>
                </c:pt>
                <c:pt idx="260">
                  <c:v>22</c:v>
                </c:pt>
                <c:pt idx="261">
                  <c:v>0</c:v>
                </c:pt>
                <c:pt idx="262">
                  <c:v>0</c:v>
                </c:pt>
                <c:pt idx="263">
                  <c:v>0</c:v>
                </c:pt>
                <c:pt idx="264">
                  <c:v>0</c:v>
                </c:pt>
                <c:pt idx="265">
                  <c:v>0</c:v>
                </c:pt>
                <c:pt idx="266">
                  <c:v>0</c:v>
                </c:pt>
                <c:pt idx="267">
                  <c:v>37</c:v>
                </c:pt>
                <c:pt idx="268">
                  <c:v>37</c:v>
                </c:pt>
                <c:pt idx="269">
                  <c:v>0</c:v>
                </c:pt>
                <c:pt idx="270">
                  <c:v>37</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32.25</c:v>
                </c:pt>
                <c:pt idx="287">
                  <c:v>0</c:v>
                </c:pt>
                <c:pt idx="288">
                  <c:v>7</c:v>
                </c:pt>
                <c:pt idx="289">
                  <c:v>0</c:v>
                </c:pt>
                <c:pt idx="290">
                  <c:v>7</c:v>
                </c:pt>
                <c:pt idx="291">
                  <c:v>0</c:v>
                </c:pt>
                <c:pt idx="292">
                  <c:v>0</c:v>
                </c:pt>
                <c:pt idx="293">
                  <c:v>0</c:v>
                </c:pt>
                <c:pt idx="294">
                  <c:v>0</c:v>
                </c:pt>
                <c:pt idx="295">
                  <c:v>0</c:v>
                </c:pt>
                <c:pt idx="296">
                  <c:v>0</c:v>
                </c:pt>
                <c:pt idx="297">
                  <c:v>0</c:v>
                </c:pt>
                <c:pt idx="298">
                  <c:v>0</c:v>
                </c:pt>
                <c:pt idx="299">
                  <c:v>0</c:v>
                </c:pt>
                <c:pt idx="300">
                  <c:v>0</c:v>
                </c:pt>
                <c:pt idx="301">
                  <c:v>9</c:v>
                </c:pt>
                <c:pt idx="302">
                  <c:v>0</c:v>
                </c:pt>
                <c:pt idx="303">
                  <c:v>8.25</c:v>
                </c:pt>
                <c:pt idx="304">
                  <c:v>0</c:v>
                </c:pt>
                <c:pt idx="305">
                  <c:v>0</c:v>
                </c:pt>
                <c:pt idx="306">
                  <c:v>0</c:v>
                </c:pt>
                <c:pt idx="307">
                  <c:v>0</c:v>
                </c:pt>
                <c:pt idx="308">
                  <c:v>32.666666666666664</c:v>
                </c:pt>
                <c:pt idx="309">
                  <c:v>0</c:v>
                </c:pt>
                <c:pt idx="310">
                  <c:v>45.4</c:v>
                </c:pt>
                <c:pt idx="311">
                  <c:v>45.4</c:v>
                </c:pt>
                <c:pt idx="312">
                  <c:v>0</c:v>
                </c:pt>
                <c:pt idx="313">
                  <c:v>0</c:v>
                </c:pt>
                <c:pt idx="314">
                  <c:v>53.75</c:v>
                </c:pt>
                <c:pt idx="315">
                  <c:v>0</c:v>
                </c:pt>
                <c:pt idx="316">
                  <c:v>0</c:v>
                </c:pt>
                <c:pt idx="317">
                  <c:v>0</c:v>
                </c:pt>
                <c:pt idx="318">
                  <c:v>0</c:v>
                </c:pt>
                <c:pt idx="319">
                  <c:v>0</c:v>
                </c:pt>
                <c:pt idx="320">
                  <c:v>30.2</c:v>
                </c:pt>
                <c:pt idx="321">
                  <c:v>30.2</c:v>
                </c:pt>
                <c:pt idx="322">
                  <c:v>0</c:v>
                </c:pt>
                <c:pt idx="323">
                  <c:v>24</c:v>
                </c:pt>
                <c:pt idx="324">
                  <c:v>0</c:v>
                </c:pt>
                <c:pt idx="325">
                  <c:v>0</c:v>
                </c:pt>
                <c:pt idx="326">
                  <c:v>39.142857142857146</c:v>
                </c:pt>
                <c:pt idx="327">
                  <c:v>39.142857142857146</c:v>
                </c:pt>
                <c:pt idx="328">
                  <c:v>39.142857142857146</c:v>
                </c:pt>
                <c:pt idx="329">
                  <c:v>0</c:v>
                </c:pt>
                <c:pt idx="330">
                  <c:v>0</c:v>
                </c:pt>
                <c:pt idx="331">
                  <c:v>0</c:v>
                </c:pt>
                <c:pt idx="332">
                  <c:v>0</c:v>
                </c:pt>
                <c:pt idx="333">
                  <c:v>42.625</c:v>
                </c:pt>
                <c:pt idx="334">
                  <c:v>42.625</c:v>
                </c:pt>
                <c:pt idx="335">
                  <c:v>0</c:v>
                </c:pt>
                <c:pt idx="336">
                  <c:v>0</c:v>
                </c:pt>
                <c:pt idx="337">
                  <c:v>0</c:v>
                </c:pt>
                <c:pt idx="338">
                  <c:v>0</c:v>
                </c:pt>
                <c:pt idx="339">
                  <c:v>0</c:v>
                </c:pt>
                <c:pt idx="340">
                  <c:v>45.5</c:v>
                </c:pt>
                <c:pt idx="341">
                  <c:v>0</c:v>
                </c:pt>
                <c:pt idx="342">
                  <c:v>0</c:v>
                </c:pt>
                <c:pt idx="343">
                  <c:v>0</c:v>
                </c:pt>
                <c:pt idx="344">
                  <c:v>0</c:v>
                </c:pt>
                <c:pt idx="345">
                  <c:v>0</c:v>
                </c:pt>
                <c:pt idx="346">
                  <c:v>32</c:v>
                </c:pt>
                <c:pt idx="347">
                  <c:v>0</c:v>
                </c:pt>
                <c:pt idx="348">
                  <c:v>0</c:v>
                </c:pt>
                <c:pt idx="349">
                  <c:v>0</c:v>
                </c:pt>
                <c:pt idx="350">
                  <c:v>27.8</c:v>
                </c:pt>
                <c:pt idx="351">
                  <c:v>0</c:v>
                </c:pt>
                <c:pt idx="352">
                  <c:v>33.200000000000003</c:v>
                </c:pt>
                <c:pt idx="353">
                  <c:v>33.200000000000003</c:v>
                </c:pt>
                <c:pt idx="354">
                  <c:v>0</c:v>
                </c:pt>
                <c:pt idx="355">
                  <c:v>42.833333333333336</c:v>
                </c:pt>
                <c:pt idx="356">
                  <c:v>0</c:v>
                </c:pt>
                <c:pt idx="357">
                  <c:v>53.666666666666664</c:v>
                </c:pt>
                <c:pt idx="358">
                  <c:v>0</c:v>
                </c:pt>
                <c:pt idx="359">
                  <c:v>0</c:v>
                </c:pt>
                <c:pt idx="360">
                  <c:v>50</c:v>
                </c:pt>
                <c:pt idx="361">
                  <c:v>50</c:v>
                </c:pt>
                <c:pt idx="362">
                  <c:v>0</c:v>
                </c:pt>
                <c:pt idx="363">
                  <c:v>0</c:v>
                </c:pt>
                <c:pt idx="364">
                  <c:v>0</c:v>
                </c:pt>
                <c:pt idx="365">
                  <c:v>0</c:v>
                </c:pt>
                <c:pt idx="366">
                  <c:v>0</c:v>
                </c:pt>
                <c:pt idx="367">
                  <c:v>0</c:v>
                </c:pt>
                <c:pt idx="368">
                  <c:v>0</c:v>
                </c:pt>
                <c:pt idx="369">
                  <c:v>0</c:v>
                </c:pt>
                <c:pt idx="370">
                  <c:v>51.428571428571431</c:v>
                </c:pt>
                <c:pt idx="371">
                  <c:v>0</c:v>
                </c:pt>
                <c:pt idx="372">
                  <c:v>0</c:v>
                </c:pt>
                <c:pt idx="373">
                  <c:v>0</c:v>
                </c:pt>
                <c:pt idx="374">
                  <c:v>0</c:v>
                </c:pt>
                <c:pt idx="375">
                  <c:v>0</c:v>
                </c:pt>
                <c:pt idx="376">
                  <c:v>0</c:v>
                </c:pt>
                <c:pt idx="377">
                  <c:v>0</c:v>
                </c:pt>
                <c:pt idx="378">
                  <c:v>0</c:v>
                </c:pt>
                <c:pt idx="379">
                  <c:v>0</c:v>
                </c:pt>
                <c:pt idx="380">
                  <c:v>0</c:v>
                </c:pt>
                <c:pt idx="381">
                  <c:v>0</c:v>
                </c:pt>
                <c:pt idx="382">
                  <c:v>0</c:v>
                </c:pt>
                <c:pt idx="383">
                  <c:v>2.5</c:v>
                </c:pt>
                <c:pt idx="384">
                  <c:v>0</c:v>
                </c:pt>
                <c:pt idx="385">
                  <c:v>47.5</c:v>
                </c:pt>
                <c:pt idx="386">
                  <c:v>0</c:v>
                </c:pt>
                <c:pt idx="387">
                  <c:v>0</c:v>
                </c:pt>
                <c:pt idx="388">
                  <c:v>0</c:v>
                </c:pt>
                <c:pt idx="389">
                  <c:v>0</c:v>
                </c:pt>
                <c:pt idx="390">
                  <c:v>60.666666666666664</c:v>
                </c:pt>
                <c:pt idx="391">
                  <c:v>0</c:v>
                </c:pt>
                <c:pt idx="392">
                  <c:v>0</c:v>
                </c:pt>
                <c:pt idx="393">
                  <c:v>0</c:v>
                </c:pt>
                <c:pt idx="394">
                  <c:v>0</c:v>
                </c:pt>
                <c:pt idx="395">
                  <c:v>0</c:v>
                </c:pt>
                <c:pt idx="396">
                  <c:v>41.8</c:v>
                </c:pt>
                <c:pt idx="397">
                  <c:v>0</c:v>
                </c:pt>
                <c:pt idx="398">
                  <c:v>41.8</c:v>
                </c:pt>
                <c:pt idx="399">
                  <c:v>0</c:v>
                </c:pt>
                <c:pt idx="400">
                  <c:v>47.333333333333336</c:v>
                </c:pt>
                <c:pt idx="401">
                  <c:v>0</c:v>
                </c:pt>
                <c:pt idx="402">
                  <c:v>0</c:v>
                </c:pt>
                <c:pt idx="403">
                  <c:v>0</c:v>
                </c:pt>
                <c:pt idx="404">
                  <c:v>0</c:v>
                </c:pt>
                <c:pt idx="405">
                  <c:v>0</c:v>
                </c:pt>
                <c:pt idx="406">
                  <c:v>0</c:v>
                </c:pt>
                <c:pt idx="407">
                  <c:v>0</c:v>
                </c:pt>
                <c:pt idx="408">
                  <c:v>0</c:v>
                </c:pt>
                <c:pt idx="409">
                  <c:v>0</c:v>
                </c:pt>
                <c:pt idx="410">
                  <c:v>0</c:v>
                </c:pt>
                <c:pt idx="411">
                  <c:v>0</c:v>
                </c:pt>
                <c:pt idx="412">
                  <c:v>0</c:v>
                </c:pt>
                <c:pt idx="413">
                  <c:v>38.200000000000003</c:v>
                </c:pt>
                <c:pt idx="414">
                  <c:v>0</c:v>
                </c:pt>
                <c:pt idx="415">
                  <c:v>0</c:v>
                </c:pt>
                <c:pt idx="416">
                  <c:v>2</c:v>
                </c:pt>
                <c:pt idx="417">
                  <c:v>0</c:v>
                </c:pt>
                <c:pt idx="418">
                  <c:v>3.5</c:v>
                </c:pt>
                <c:pt idx="419">
                  <c:v>3.5</c:v>
                </c:pt>
                <c:pt idx="420">
                  <c:v>44.6</c:v>
                </c:pt>
                <c:pt idx="421">
                  <c:v>0</c:v>
                </c:pt>
                <c:pt idx="422">
                  <c:v>0</c:v>
                </c:pt>
                <c:pt idx="423">
                  <c:v>0</c:v>
                </c:pt>
                <c:pt idx="424">
                  <c:v>0</c:v>
                </c:pt>
                <c:pt idx="425">
                  <c:v>0</c:v>
                </c:pt>
                <c:pt idx="426">
                  <c:v>0</c:v>
                </c:pt>
                <c:pt idx="427">
                  <c:v>0</c:v>
                </c:pt>
                <c:pt idx="428">
                  <c:v>0</c:v>
                </c:pt>
                <c:pt idx="429">
                  <c:v>49.166666666666664</c:v>
                </c:pt>
                <c:pt idx="430">
                  <c:v>0</c:v>
                </c:pt>
                <c:pt idx="431">
                  <c:v>0</c:v>
                </c:pt>
                <c:pt idx="432">
                  <c:v>49.166666666666664</c:v>
                </c:pt>
                <c:pt idx="433">
                  <c:v>50</c:v>
                </c:pt>
                <c:pt idx="434">
                  <c:v>0</c:v>
                </c:pt>
                <c:pt idx="435">
                  <c:v>0</c:v>
                </c:pt>
                <c:pt idx="436">
                  <c:v>36</c:v>
                </c:pt>
                <c:pt idx="437">
                  <c:v>0</c:v>
                </c:pt>
                <c:pt idx="438">
                  <c:v>33</c:v>
                </c:pt>
                <c:pt idx="439">
                  <c:v>39.875</c:v>
                </c:pt>
                <c:pt idx="440">
                  <c:v>39.875</c:v>
                </c:pt>
                <c:pt idx="441">
                  <c:v>0</c:v>
                </c:pt>
                <c:pt idx="442">
                  <c:v>39.875</c:v>
                </c:pt>
                <c:pt idx="443">
                  <c:v>0</c:v>
                </c:pt>
                <c:pt idx="444">
                  <c:v>36.857142857142854</c:v>
                </c:pt>
                <c:pt idx="445">
                  <c:v>0</c:v>
                </c:pt>
                <c:pt idx="446">
                  <c:v>0</c:v>
                </c:pt>
                <c:pt idx="447">
                  <c:v>0</c:v>
                </c:pt>
                <c:pt idx="448">
                  <c:v>37</c:v>
                </c:pt>
                <c:pt idx="449">
                  <c:v>0</c:v>
                </c:pt>
                <c:pt idx="450">
                  <c:v>33.125</c:v>
                </c:pt>
                <c:pt idx="451">
                  <c:v>0</c:v>
                </c:pt>
                <c:pt idx="452">
                  <c:v>0</c:v>
                </c:pt>
                <c:pt idx="453">
                  <c:v>0</c:v>
                </c:pt>
                <c:pt idx="454">
                  <c:v>35.666666666666664</c:v>
                </c:pt>
                <c:pt idx="455">
                  <c:v>0</c:v>
                </c:pt>
                <c:pt idx="456">
                  <c:v>0</c:v>
                </c:pt>
                <c:pt idx="457">
                  <c:v>30.375</c:v>
                </c:pt>
                <c:pt idx="458">
                  <c:v>0</c:v>
                </c:pt>
                <c:pt idx="459">
                  <c:v>15.5</c:v>
                </c:pt>
                <c:pt idx="460">
                  <c:v>0</c:v>
                </c:pt>
                <c:pt idx="461">
                  <c:v>0</c:v>
                </c:pt>
                <c:pt idx="462">
                  <c:v>13.833333333333334</c:v>
                </c:pt>
                <c:pt idx="463">
                  <c:v>0</c:v>
                </c:pt>
                <c:pt idx="464">
                  <c:v>0</c:v>
                </c:pt>
                <c:pt idx="465">
                  <c:v>0</c:v>
                </c:pt>
                <c:pt idx="466">
                  <c:v>0</c:v>
                </c:pt>
                <c:pt idx="467">
                  <c:v>0</c:v>
                </c:pt>
                <c:pt idx="468">
                  <c:v>0</c:v>
                </c:pt>
                <c:pt idx="469">
                  <c:v>5.25</c:v>
                </c:pt>
                <c:pt idx="470">
                  <c:v>0</c:v>
                </c:pt>
                <c:pt idx="471">
                  <c:v>0</c:v>
                </c:pt>
                <c:pt idx="472">
                  <c:v>0</c:v>
                </c:pt>
                <c:pt idx="473">
                  <c:v>0</c:v>
                </c:pt>
                <c:pt idx="474">
                  <c:v>25.5</c:v>
                </c:pt>
                <c:pt idx="475">
                  <c:v>25.5</c:v>
                </c:pt>
                <c:pt idx="476">
                  <c:v>0</c:v>
                </c:pt>
                <c:pt idx="477">
                  <c:v>0</c:v>
                </c:pt>
                <c:pt idx="478">
                  <c:v>0</c:v>
                </c:pt>
                <c:pt idx="479">
                  <c:v>0</c:v>
                </c:pt>
                <c:pt idx="480">
                  <c:v>0</c:v>
                </c:pt>
                <c:pt idx="481">
                  <c:v>20.2</c:v>
                </c:pt>
                <c:pt idx="482">
                  <c:v>20.2</c:v>
                </c:pt>
                <c:pt idx="483">
                  <c:v>0</c:v>
                </c:pt>
                <c:pt idx="484">
                  <c:v>0</c:v>
                </c:pt>
                <c:pt idx="485">
                  <c:v>0</c:v>
                </c:pt>
                <c:pt idx="486">
                  <c:v>0</c:v>
                </c:pt>
                <c:pt idx="487">
                  <c:v>0</c:v>
                </c:pt>
                <c:pt idx="488">
                  <c:v>20.666666666666668</c:v>
                </c:pt>
                <c:pt idx="489">
                  <c:v>0</c:v>
                </c:pt>
                <c:pt idx="490">
                  <c:v>20.666666666666668</c:v>
                </c:pt>
                <c:pt idx="491">
                  <c:v>0</c:v>
                </c:pt>
                <c:pt idx="492">
                  <c:v>0</c:v>
                </c:pt>
                <c:pt idx="493">
                  <c:v>16.600000000000001</c:v>
                </c:pt>
                <c:pt idx="494">
                  <c:v>0</c:v>
                </c:pt>
                <c:pt idx="495">
                  <c:v>0</c:v>
                </c:pt>
                <c:pt idx="496">
                  <c:v>0</c:v>
                </c:pt>
                <c:pt idx="497">
                  <c:v>0</c:v>
                </c:pt>
                <c:pt idx="498">
                  <c:v>0</c:v>
                </c:pt>
                <c:pt idx="499">
                  <c:v>0</c:v>
                </c:pt>
                <c:pt idx="500">
                  <c:v>0</c:v>
                </c:pt>
                <c:pt idx="501">
                  <c:v>72.75</c:v>
                </c:pt>
                <c:pt idx="502">
                  <c:v>0</c:v>
                </c:pt>
                <c:pt idx="503">
                  <c:v>0</c:v>
                </c:pt>
                <c:pt idx="504">
                  <c:v>0</c:v>
                </c:pt>
                <c:pt idx="505">
                  <c:v>94</c:v>
                </c:pt>
                <c:pt idx="506">
                  <c:v>0</c:v>
                </c:pt>
                <c:pt idx="507">
                  <c:v>0</c:v>
                </c:pt>
                <c:pt idx="508">
                  <c:v>0</c:v>
                </c:pt>
                <c:pt idx="509">
                  <c:v>0</c:v>
                </c:pt>
                <c:pt idx="510">
                  <c:v>0</c:v>
                </c:pt>
                <c:pt idx="511">
                  <c:v>0</c:v>
                </c:pt>
                <c:pt idx="512">
                  <c:v>0</c:v>
                </c:pt>
                <c:pt idx="513">
                  <c:v>119.66666666666667</c:v>
                </c:pt>
                <c:pt idx="514">
                  <c:v>0</c:v>
                </c:pt>
                <c:pt idx="515">
                  <c:v>0</c:v>
                </c:pt>
                <c:pt idx="516">
                  <c:v>50.666666666666664</c:v>
                </c:pt>
                <c:pt idx="517">
                  <c:v>86</c:v>
                </c:pt>
                <c:pt idx="518">
                  <c:v>0</c:v>
                </c:pt>
                <c:pt idx="519">
                  <c:v>0</c:v>
                </c:pt>
                <c:pt idx="520">
                  <c:v>0</c:v>
                </c:pt>
                <c:pt idx="521">
                  <c:v>0</c:v>
                </c:pt>
                <c:pt idx="522">
                  <c:v>0</c:v>
                </c:pt>
                <c:pt idx="523">
                  <c:v>71.5</c:v>
                </c:pt>
                <c:pt idx="524">
                  <c:v>0</c:v>
                </c:pt>
                <c:pt idx="525">
                  <c:v>0</c:v>
                </c:pt>
                <c:pt idx="526">
                  <c:v>0</c:v>
                </c:pt>
                <c:pt idx="527">
                  <c:v>0</c:v>
                </c:pt>
                <c:pt idx="528">
                  <c:v>80</c:v>
                </c:pt>
                <c:pt idx="529">
                  <c:v>0</c:v>
                </c:pt>
                <c:pt idx="530">
                  <c:v>0</c:v>
                </c:pt>
                <c:pt idx="531">
                  <c:v>0</c:v>
                </c:pt>
                <c:pt idx="532">
                  <c:v>0</c:v>
                </c:pt>
                <c:pt idx="533">
                  <c:v>0</c:v>
                </c:pt>
                <c:pt idx="534">
                  <c:v>0</c:v>
                </c:pt>
                <c:pt idx="535">
                  <c:v>0</c:v>
                </c:pt>
                <c:pt idx="536">
                  <c:v>0</c:v>
                </c:pt>
                <c:pt idx="537">
                  <c:v>45</c:v>
                </c:pt>
                <c:pt idx="538">
                  <c:v>0</c:v>
                </c:pt>
                <c:pt idx="539">
                  <c:v>0</c:v>
                </c:pt>
                <c:pt idx="540">
                  <c:v>106</c:v>
                </c:pt>
                <c:pt idx="541">
                  <c:v>0</c:v>
                </c:pt>
                <c:pt idx="542">
                  <c:v>0</c:v>
                </c:pt>
                <c:pt idx="543">
                  <c:v>0</c:v>
                </c:pt>
                <c:pt idx="544">
                  <c:v>0</c:v>
                </c:pt>
                <c:pt idx="545">
                  <c:v>0</c:v>
                </c:pt>
                <c:pt idx="546">
                  <c:v>0</c:v>
                </c:pt>
                <c:pt idx="547">
                  <c:v>0</c:v>
                </c:pt>
                <c:pt idx="548">
                  <c:v>0</c:v>
                </c:pt>
                <c:pt idx="549">
                  <c:v>81.333333333333329</c:v>
                </c:pt>
                <c:pt idx="550">
                  <c:v>0</c:v>
                </c:pt>
                <c:pt idx="551">
                  <c:v>0</c:v>
                </c:pt>
                <c:pt idx="552">
                  <c:v>0</c:v>
                </c:pt>
                <c:pt idx="553">
                  <c:v>0</c:v>
                </c:pt>
                <c:pt idx="554">
                  <c:v>62.75</c:v>
                </c:pt>
                <c:pt idx="555">
                  <c:v>0</c:v>
                </c:pt>
                <c:pt idx="556">
                  <c:v>0</c:v>
                </c:pt>
                <c:pt idx="557">
                  <c:v>0</c:v>
                </c:pt>
                <c:pt idx="558">
                  <c:v>0</c:v>
                </c:pt>
                <c:pt idx="559">
                  <c:v>0</c:v>
                </c:pt>
                <c:pt idx="560">
                  <c:v>0</c:v>
                </c:pt>
                <c:pt idx="561">
                  <c:v>0</c:v>
                </c:pt>
                <c:pt idx="562">
                  <c:v>0</c:v>
                </c:pt>
                <c:pt idx="563">
                  <c:v>0</c:v>
                </c:pt>
                <c:pt idx="564">
                  <c:v>55.666666666666664</c:v>
                </c:pt>
                <c:pt idx="565">
                  <c:v>0</c:v>
                </c:pt>
                <c:pt idx="566">
                  <c:v>92.333333333333329</c:v>
                </c:pt>
                <c:pt idx="567">
                  <c:v>0</c:v>
                </c:pt>
                <c:pt idx="568">
                  <c:v>0</c:v>
                </c:pt>
                <c:pt idx="569">
                  <c:v>0</c:v>
                </c:pt>
                <c:pt idx="570">
                  <c:v>0</c:v>
                </c:pt>
                <c:pt idx="571">
                  <c:v>105</c:v>
                </c:pt>
                <c:pt idx="572">
                  <c:v>0</c:v>
                </c:pt>
                <c:pt idx="573">
                  <c:v>0</c:v>
                </c:pt>
                <c:pt idx="574">
                  <c:v>0</c:v>
                </c:pt>
                <c:pt idx="575">
                  <c:v>0</c:v>
                </c:pt>
                <c:pt idx="576">
                  <c:v>80.25</c:v>
                </c:pt>
                <c:pt idx="577">
                  <c:v>0</c:v>
                </c:pt>
                <c:pt idx="578">
                  <c:v>80.833333333333329</c:v>
                </c:pt>
                <c:pt idx="579">
                  <c:v>80.833333333333329</c:v>
                </c:pt>
                <c:pt idx="580">
                  <c:v>0</c:v>
                </c:pt>
                <c:pt idx="581">
                  <c:v>0</c:v>
                </c:pt>
                <c:pt idx="582">
                  <c:v>0</c:v>
                </c:pt>
                <c:pt idx="583">
                  <c:v>62.25</c:v>
                </c:pt>
                <c:pt idx="584">
                  <c:v>0</c:v>
                </c:pt>
                <c:pt idx="585">
                  <c:v>0</c:v>
                </c:pt>
                <c:pt idx="586">
                  <c:v>0</c:v>
                </c:pt>
                <c:pt idx="587">
                  <c:v>0</c:v>
                </c:pt>
                <c:pt idx="588">
                  <c:v>0</c:v>
                </c:pt>
                <c:pt idx="589">
                  <c:v>0</c:v>
                </c:pt>
                <c:pt idx="590">
                  <c:v>0</c:v>
                </c:pt>
                <c:pt idx="591">
                  <c:v>73.5</c:v>
                </c:pt>
                <c:pt idx="592">
                  <c:v>0</c:v>
                </c:pt>
                <c:pt idx="593">
                  <c:v>0</c:v>
                </c:pt>
                <c:pt idx="594">
                  <c:v>0</c:v>
                </c:pt>
                <c:pt idx="595">
                  <c:v>51.666666666666664</c:v>
                </c:pt>
                <c:pt idx="596">
                  <c:v>33.6</c:v>
                </c:pt>
                <c:pt idx="597">
                  <c:v>33.6</c:v>
                </c:pt>
                <c:pt idx="598">
                  <c:v>0</c:v>
                </c:pt>
                <c:pt idx="599">
                  <c:v>0</c:v>
                </c:pt>
                <c:pt idx="600">
                  <c:v>0</c:v>
                </c:pt>
                <c:pt idx="601">
                  <c:v>0</c:v>
                </c:pt>
                <c:pt idx="602">
                  <c:v>0</c:v>
                </c:pt>
                <c:pt idx="603">
                  <c:v>0</c:v>
                </c:pt>
                <c:pt idx="604">
                  <c:v>0</c:v>
                </c:pt>
                <c:pt idx="605">
                  <c:v>0</c:v>
                </c:pt>
                <c:pt idx="606">
                  <c:v>0</c:v>
                </c:pt>
                <c:pt idx="607">
                  <c:v>0</c:v>
                </c:pt>
                <c:pt idx="608">
                  <c:v>0</c:v>
                </c:pt>
                <c:pt idx="609">
                  <c:v>0</c:v>
                </c:pt>
                <c:pt idx="610">
                  <c:v>5.333333333333333</c:v>
                </c:pt>
                <c:pt idx="611">
                  <c:v>36.5</c:v>
                </c:pt>
                <c:pt idx="612">
                  <c:v>0</c:v>
                </c:pt>
                <c:pt idx="613">
                  <c:v>0</c:v>
                </c:pt>
                <c:pt idx="614">
                  <c:v>0</c:v>
                </c:pt>
                <c:pt idx="615">
                  <c:v>0</c:v>
                </c:pt>
                <c:pt idx="616">
                  <c:v>0</c:v>
                </c:pt>
                <c:pt idx="617">
                  <c:v>0</c:v>
                </c:pt>
                <c:pt idx="618">
                  <c:v>25</c:v>
                </c:pt>
                <c:pt idx="619">
                  <c:v>22.6</c:v>
                </c:pt>
                <c:pt idx="620">
                  <c:v>22.6</c:v>
                </c:pt>
                <c:pt idx="621">
                  <c:v>0</c:v>
                </c:pt>
                <c:pt idx="622">
                  <c:v>0</c:v>
                </c:pt>
                <c:pt idx="623">
                  <c:v>0</c:v>
                </c:pt>
                <c:pt idx="624">
                  <c:v>20.5</c:v>
                </c:pt>
                <c:pt idx="625">
                  <c:v>0</c:v>
                </c:pt>
                <c:pt idx="626">
                  <c:v>0</c:v>
                </c:pt>
                <c:pt idx="627">
                  <c:v>0</c:v>
                </c:pt>
                <c:pt idx="628">
                  <c:v>0</c:v>
                </c:pt>
                <c:pt idx="629">
                  <c:v>0</c:v>
                </c:pt>
                <c:pt idx="630">
                  <c:v>0</c:v>
                </c:pt>
                <c:pt idx="631">
                  <c:v>29.2</c:v>
                </c:pt>
                <c:pt idx="632">
                  <c:v>0</c:v>
                </c:pt>
                <c:pt idx="633">
                  <c:v>0</c:v>
                </c:pt>
                <c:pt idx="634">
                  <c:v>0</c:v>
                </c:pt>
                <c:pt idx="635">
                  <c:v>0</c:v>
                </c:pt>
                <c:pt idx="636">
                  <c:v>36.799999999999997</c:v>
                </c:pt>
                <c:pt idx="637">
                  <c:v>0</c:v>
                </c:pt>
                <c:pt idx="638">
                  <c:v>0</c:v>
                </c:pt>
                <c:pt idx="639">
                  <c:v>0</c:v>
                </c:pt>
                <c:pt idx="640">
                  <c:v>0</c:v>
                </c:pt>
                <c:pt idx="641">
                  <c:v>41</c:v>
                </c:pt>
                <c:pt idx="642">
                  <c:v>41</c:v>
                </c:pt>
                <c:pt idx="643">
                  <c:v>33.6</c:v>
                </c:pt>
                <c:pt idx="644">
                  <c:v>0</c:v>
                </c:pt>
                <c:pt idx="645">
                  <c:v>0</c:v>
                </c:pt>
                <c:pt idx="646">
                  <c:v>0</c:v>
                </c:pt>
                <c:pt idx="647">
                  <c:v>0</c:v>
                </c:pt>
                <c:pt idx="648">
                  <c:v>0</c:v>
                </c:pt>
                <c:pt idx="649">
                  <c:v>12.75</c:v>
                </c:pt>
                <c:pt idx="650">
                  <c:v>0</c:v>
                </c:pt>
                <c:pt idx="651">
                  <c:v>0</c:v>
                </c:pt>
                <c:pt idx="652">
                  <c:v>0</c:v>
                </c:pt>
                <c:pt idx="653">
                  <c:v>0</c:v>
                </c:pt>
                <c:pt idx="654">
                  <c:v>35.666666666666664</c:v>
                </c:pt>
                <c:pt idx="655">
                  <c:v>0</c:v>
                </c:pt>
                <c:pt idx="656">
                  <c:v>0</c:v>
                </c:pt>
                <c:pt idx="657">
                  <c:v>64.333333333333329</c:v>
                </c:pt>
                <c:pt idx="658">
                  <c:v>0</c:v>
                </c:pt>
                <c:pt idx="659">
                  <c:v>0</c:v>
                </c:pt>
                <c:pt idx="660">
                  <c:v>0</c:v>
                </c:pt>
                <c:pt idx="661">
                  <c:v>0</c:v>
                </c:pt>
                <c:pt idx="662">
                  <c:v>49</c:v>
                </c:pt>
                <c:pt idx="663">
                  <c:v>0</c:v>
                </c:pt>
                <c:pt idx="664">
                  <c:v>0</c:v>
                </c:pt>
                <c:pt idx="665">
                  <c:v>0</c:v>
                </c:pt>
                <c:pt idx="666">
                  <c:v>0</c:v>
                </c:pt>
                <c:pt idx="667">
                  <c:v>0</c:v>
                </c:pt>
                <c:pt idx="668">
                  <c:v>0</c:v>
                </c:pt>
                <c:pt idx="669">
                  <c:v>0</c:v>
                </c:pt>
                <c:pt idx="670">
                  <c:v>0</c:v>
                </c:pt>
                <c:pt idx="671">
                  <c:v>0</c:v>
                </c:pt>
                <c:pt idx="672">
                  <c:v>0</c:v>
                </c:pt>
                <c:pt idx="673">
                  <c:v>0</c:v>
                </c:pt>
                <c:pt idx="674">
                  <c:v>33</c:v>
                </c:pt>
                <c:pt idx="675">
                  <c:v>0</c:v>
                </c:pt>
                <c:pt idx="676">
                  <c:v>0</c:v>
                </c:pt>
                <c:pt idx="677">
                  <c:v>0</c:v>
                </c:pt>
                <c:pt idx="678">
                  <c:v>0</c:v>
                </c:pt>
                <c:pt idx="679">
                  <c:v>0</c:v>
                </c:pt>
                <c:pt idx="680">
                  <c:v>0</c:v>
                </c:pt>
                <c:pt idx="681">
                  <c:v>72</c:v>
                </c:pt>
                <c:pt idx="682">
                  <c:v>70.333333333333329</c:v>
                </c:pt>
                <c:pt idx="683">
                  <c:v>0</c:v>
                </c:pt>
                <c:pt idx="684">
                  <c:v>0</c:v>
                </c:pt>
                <c:pt idx="685">
                  <c:v>0</c:v>
                </c:pt>
                <c:pt idx="686">
                  <c:v>0</c:v>
                </c:pt>
                <c:pt idx="687">
                  <c:v>52.333333333333336</c:v>
                </c:pt>
                <c:pt idx="688">
                  <c:v>0</c:v>
                </c:pt>
                <c:pt idx="689">
                  <c:v>0</c:v>
                </c:pt>
                <c:pt idx="690">
                  <c:v>0</c:v>
                </c:pt>
                <c:pt idx="691">
                  <c:v>0</c:v>
                </c:pt>
                <c:pt idx="692">
                  <c:v>0</c:v>
                </c:pt>
                <c:pt idx="693">
                  <c:v>0</c:v>
                </c:pt>
                <c:pt idx="694">
                  <c:v>0</c:v>
                </c:pt>
                <c:pt idx="695">
                  <c:v>0</c:v>
                </c:pt>
                <c:pt idx="696">
                  <c:v>113.66666666666667</c:v>
                </c:pt>
                <c:pt idx="697">
                  <c:v>113.66666666666667</c:v>
                </c:pt>
                <c:pt idx="698">
                  <c:v>0</c:v>
                </c:pt>
                <c:pt idx="699">
                  <c:v>0</c:v>
                </c:pt>
                <c:pt idx="700">
                  <c:v>0</c:v>
                </c:pt>
                <c:pt idx="701">
                  <c:v>0</c:v>
                </c:pt>
                <c:pt idx="702">
                  <c:v>0</c:v>
                </c:pt>
                <c:pt idx="703">
                  <c:v>0</c:v>
                </c:pt>
                <c:pt idx="704">
                  <c:v>0</c:v>
                </c:pt>
                <c:pt idx="705">
                  <c:v>85.5</c:v>
                </c:pt>
                <c:pt idx="706">
                  <c:v>85.5</c:v>
                </c:pt>
                <c:pt idx="707">
                  <c:v>68.599999999999994</c:v>
                </c:pt>
                <c:pt idx="708">
                  <c:v>0</c:v>
                </c:pt>
                <c:pt idx="709">
                  <c:v>0</c:v>
                </c:pt>
                <c:pt idx="710">
                  <c:v>0</c:v>
                </c:pt>
                <c:pt idx="711">
                  <c:v>0</c:v>
                </c:pt>
                <c:pt idx="712">
                  <c:v>0</c:v>
                </c:pt>
                <c:pt idx="713">
                  <c:v>0</c:v>
                </c:pt>
                <c:pt idx="714">
                  <c:v>0</c:v>
                </c:pt>
                <c:pt idx="715">
                  <c:v>0</c:v>
                </c:pt>
                <c:pt idx="716">
                  <c:v>5.25</c:v>
                </c:pt>
                <c:pt idx="717">
                  <c:v>59.6</c:v>
                </c:pt>
                <c:pt idx="718">
                  <c:v>0</c:v>
                </c:pt>
                <c:pt idx="719">
                  <c:v>95.666666666666671</c:v>
                </c:pt>
                <c:pt idx="720">
                  <c:v>0</c:v>
                </c:pt>
                <c:pt idx="721">
                  <c:v>0</c:v>
                </c:pt>
                <c:pt idx="722">
                  <c:v>0</c:v>
                </c:pt>
                <c:pt idx="723">
                  <c:v>0</c:v>
                </c:pt>
                <c:pt idx="724">
                  <c:v>0</c:v>
                </c:pt>
                <c:pt idx="725">
                  <c:v>0</c:v>
                </c:pt>
                <c:pt idx="726">
                  <c:v>0</c:v>
                </c:pt>
                <c:pt idx="727">
                  <c:v>0</c:v>
                </c:pt>
                <c:pt idx="728">
                  <c:v>142.5</c:v>
                </c:pt>
                <c:pt idx="729">
                  <c:v>115</c:v>
                </c:pt>
                <c:pt idx="730">
                  <c:v>0</c:v>
                </c:pt>
                <c:pt idx="731">
                  <c:v>0</c:v>
                </c:pt>
                <c:pt idx="732">
                  <c:v>0</c:v>
                </c:pt>
                <c:pt idx="733">
                  <c:v>0</c:v>
                </c:pt>
                <c:pt idx="734">
                  <c:v>0</c:v>
                </c:pt>
                <c:pt idx="735">
                  <c:v>0</c:v>
                </c:pt>
                <c:pt idx="736">
                  <c:v>0</c:v>
                </c:pt>
                <c:pt idx="737">
                  <c:v>0</c:v>
                </c:pt>
                <c:pt idx="738">
                  <c:v>0</c:v>
                </c:pt>
                <c:pt idx="739">
                  <c:v>84.5</c:v>
                </c:pt>
                <c:pt idx="740">
                  <c:v>0</c:v>
                </c:pt>
                <c:pt idx="741">
                  <c:v>84.5</c:v>
                </c:pt>
                <c:pt idx="742">
                  <c:v>61.5</c:v>
                </c:pt>
                <c:pt idx="743">
                  <c:v>61.5</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47</c:v>
                </c:pt>
                <c:pt idx="758">
                  <c:v>47</c:v>
                </c:pt>
                <c:pt idx="759">
                  <c:v>0</c:v>
                </c:pt>
                <c:pt idx="760">
                  <c:v>0</c:v>
                </c:pt>
                <c:pt idx="761">
                  <c:v>0</c:v>
                </c:pt>
                <c:pt idx="762">
                  <c:v>35</c:v>
                </c:pt>
                <c:pt idx="763">
                  <c:v>25.75</c:v>
                </c:pt>
                <c:pt idx="764">
                  <c:v>0</c:v>
                </c:pt>
                <c:pt idx="765">
                  <c:v>33.666666666666664</c:v>
                </c:pt>
                <c:pt idx="766">
                  <c:v>0</c:v>
                </c:pt>
                <c:pt idx="767">
                  <c:v>33.666666666666664</c:v>
                </c:pt>
                <c:pt idx="768">
                  <c:v>75.714285714285708</c:v>
                </c:pt>
                <c:pt idx="769">
                  <c:v>0</c:v>
                </c:pt>
                <c:pt idx="770">
                  <c:v>0</c:v>
                </c:pt>
                <c:pt idx="771">
                  <c:v>0</c:v>
                </c:pt>
                <c:pt idx="772">
                  <c:v>0</c:v>
                </c:pt>
                <c:pt idx="773">
                  <c:v>0</c:v>
                </c:pt>
                <c:pt idx="774">
                  <c:v>0</c:v>
                </c:pt>
                <c:pt idx="775">
                  <c:v>84.833333333333329</c:v>
                </c:pt>
                <c:pt idx="776">
                  <c:v>0</c:v>
                </c:pt>
                <c:pt idx="777">
                  <c:v>0</c:v>
                </c:pt>
                <c:pt idx="778">
                  <c:v>103</c:v>
                </c:pt>
                <c:pt idx="779">
                  <c:v>0</c:v>
                </c:pt>
                <c:pt idx="780">
                  <c:v>0</c:v>
                </c:pt>
                <c:pt idx="781">
                  <c:v>105</c:v>
                </c:pt>
                <c:pt idx="782">
                  <c:v>24.5</c:v>
                </c:pt>
                <c:pt idx="783">
                  <c:v>0</c:v>
                </c:pt>
                <c:pt idx="784">
                  <c:v>0</c:v>
                </c:pt>
                <c:pt idx="785">
                  <c:v>0</c:v>
                </c:pt>
                <c:pt idx="786">
                  <c:v>0</c:v>
                </c:pt>
                <c:pt idx="787">
                  <c:v>0</c:v>
                </c:pt>
                <c:pt idx="788">
                  <c:v>6.25</c:v>
                </c:pt>
                <c:pt idx="789">
                  <c:v>6.25</c:v>
                </c:pt>
                <c:pt idx="790">
                  <c:v>67.400000000000006</c:v>
                </c:pt>
                <c:pt idx="791">
                  <c:v>0</c:v>
                </c:pt>
                <c:pt idx="792">
                  <c:v>0</c:v>
                </c:pt>
                <c:pt idx="793">
                  <c:v>0</c:v>
                </c:pt>
                <c:pt idx="794">
                  <c:v>0</c:v>
                </c:pt>
                <c:pt idx="795">
                  <c:v>0</c:v>
                </c:pt>
                <c:pt idx="796">
                  <c:v>81.599999999999994</c:v>
                </c:pt>
                <c:pt idx="797">
                  <c:v>0</c:v>
                </c:pt>
                <c:pt idx="798">
                  <c:v>0</c:v>
                </c:pt>
                <c:pt idx="799">
                  <c:v>0</c:v>
                </c:pt>
                <c:pt idx="800">
                  <c:v>0</c:v>
                </c:pt>
                <c:pt idx="801">
                  <c:v>0</c:v>
                </c:pt>
                <c:pt idx="802">
                  <c:v>70.166666666666671</c:v>
                </c:pt>
                <c:pt idx="803">
                  <c:v>70.166666666666671</c:v>
                </c:pt>
                <c:pt idx="804">
                  <c:v>0</c:v>
                </c:pt>
                <c:pt idx="805">
                  <c:v>0</c:v>
                </c:pt>
                <c:pt idx="806">
                  <c:v>0</c:v>
                </c:pt>
                <c:pt idx="807">
                  <c:v>0</c:v>
                </c:pt>
                <c:pt idx="808">
                  <c:v>66.5</c:v>
                </c:pt>
                <c:pt idx="809">
                  <c:v>66.5</c:v>
                </c:pt>
                <c:pt idx="810">
                  <c:v>0</c:v>
                </c:pt>
                <c:pt idx="811">
                  <c:v>0</c:v>
                </c:pt>
                <c:pt idx="812">
                  <c:v>0</c:v>
                </c:pt>
                <c:pt idx="813">
                  <c:v>47.714285714285715</c:v>
                </c:pt>
                <c:pt idx="814">
                  <c:v>47.714285714285715</c:v>
                </c:pt>
                <c:pt idx="815">
                  <c:v>0</c:v>
                </c:pt>
                <c:pt idx="816">
                  <c:v>38</c:v>
                </c:pt>
                <c:pt idx="817">
                  <c:v>0</c:v>
                </c:pt>
                <c:pt idx="818">
                  <c:v>0</c:v>
                </c:pt>
                <c:pt idx="819">
                  <c:v>0</c:v>
                </c:pt>
                <c:pt idx="820">
                  <c:v>0</c:v>
                </c:pt>
                <c:pt idx="821">
                  <c:v>0</c:v>
                </c:pt>
                <c:pt idx="822">
                  <c:v>0</c:v>
                </c:pt>
                <c:pt idx="823">
                  <c:v>0</c:v>
                </c:pt>
                <c:pt idx="824">
                  <c:v>0</c:v>
                </c:pt>
                <c:pt idx="825">
                  <c:v>0</c:v>
                </c:pt>
                <c:pt idx="826">
                  <c:v>26.5</c:v>
                </c:pt>
                <c:pt idx="827">
                  <c:v>26.5</c:v>
                </c:pt>
                <c:pt idx="828">
                  <c:v>26.5</c:v>
                </c:pt>
                <c:pt idx="829">
                  <c:v>0</c:v>
                </c:pt>
                <c:pt idx="830">
                  <c:v>0</c:v>
                </c:pt>
                <c:pt idx="831">
                  <c:v>0</c:v>
                </c:pt>
                <c:pt idx="832">
                  <c:v>0</c:v>
                </c:pt>
                <c:pt idx="833">
                  <c:v>0</c:v>
                </c:pt>
                <c:pt idx="834">
                  <c:v>0</c:v>
                </c:pt>
                <c:pt idx="835">
                  <c:v>8.25</c:v>
                </c:pt>
                <c:pt idx="836">
                  <c:v>0</c:v>
                </c:pt>
                <c:pt idx="837">
                  <c:v>66.333333333333329</c:v>
                </c:pt>
                <c:pt idx="838">
                  <c:v>0</c:v>
                </c:pt>
                <c:pt idx="839">
                  <c:v>0</c:v>
                </c:pt>
                <c:pt idx="840">
                  <c:v>0</c:v>
                </c:pt>
                <c:pt idx="841">
                  <c:v>66.333333333333329</c:v>
                </c:pt>
                <c:pt idx="842">
                  <c:v>62.875</c:v>
                </c:pt>
                <c:pt idx="843">
                  <c:v>62.875</c:v>
                </c:pt>
                <c:pt idx="844">
                  <c:v>0</c:v>
                </c:pt>
                <c:pt idx="845">
                  <c:v>51.454545454545453</c:v>
                </c:pt>
                <c:pt idx="846">
                  <c:v>51.454545454545453</c:v>
                </c:pt>
                <c:pt idx="847">
                  <c:v>51.454545454545453</c:v>
                </c:pt>
                <c:pt idx="848">
                  <c:v>0</c:v>
                </c:pt>
                <c:pt idx="849">
                  <c:v>0</c:v>
                </c:pt>
                <c:pt idx="850">
                  <c:v>0</c:v>
                </c:pt>
                <c:pt idx="851">
                  <c:v>0</c:v>
                </c:pt>
                <c:pt idx="852">
                  <c:v>0</c:v>
                </c:pt>
                <c:pt idx="853">
                  <c:v>65.444444444444443</c:v>
                </c:pt>
                <c:pt idx="854">
                  <c:v>0</c:v>
                </c:pt>
                <c:pt idx="855">
                  <c:v>0</c:v>
                </c:pt>
                <c:pt idx="856">
                  <c:v>0</c:v>
                </c:pt>
                <c:pt idx="857">
                  <c:v>0</c:v>
                </c:pt>
                <c:pt idx="858">
                  <c:v>107.88888888888889</c:v>
                </c:pt>
                <c:pt idx="859">
                  <c:v>0</c:v>
                </c:pt>
                <c:pt idx="860">
                  <c:v>0</c:v>
                </c:pt>
                <c:pt idx="861">
                  <c:v>0</c:v>
                </c:pt>
                <c:pt idx="862">
                  <c:v>0</c:v>
                </c:pt>
                <c:pt idx="863">
                  <c:v>82.625</c:v>
                </c:pt>
                <c:pt idx="864">
                  <c:v>0</c:v>
                </c:pt>
                <c:pt idx="865">
                  <c:v>0</c:v>
                </c:pt>
                <c:pt idx="866">
                  <c:v>0</c:v>
                </c:pt>
                <c:pt idx="867">
                  <c:v>80.857142857142861</c:v>
                </c:pt>
                <c:pt idx="868">
                  <c:v>0</c:v>
                </c:pt>
                <c:pt idx="869">
                  <c:v>0</c:v>
                </c:pt>
                <c:pt idx="870">
                  <c:v>0</c:v>
                </c:pt>
                <c:pt idx="871">
                  <c:v>0</c:v>
                </c:pt>
                <c:pt idx="872">
                  <c:v>119</c:v>
                </c:pt>
                <c:pt idx="873">
                  <c:v>91</c:v>
                </c:pt>
                <c:pt idx="874">
                  <c:v>91</c:v>
                </c:pt>
                <c:pt idx="875">
                  <c:v>0</c:v>
                </c:pt>
                <c:pt idx="876">
                  <c:v>0</c:v>
                </c:pt>
                <c:pt idx="877">
                  <c:v>0</c:v>
                </c:pt>
                <c:pt idx="878">
                  <c:v>0</c:v>
                </c:pt>
                <c:pt idx="879">
                  <c:v>0</c:v>
                </c:pt>
                <c:pt idx="880">
                  <c:v>0</c:v>
                </c:pt>
                <c:pt idx="881">
                  <c:v>47.833333333333336</c:v>
                </c:pt>
                <c:pt idx="882">
                  <c:v>0</c:v>
                </c:pt>
                <c:pt idx="883">
                  <c:v>0</c:v>
                </c:pt>
                <c:pt idx="884">
                  <c:v>0</c:v>
                </c:pt>
                <c:pt idx="885">
                  <c:v>0</c:v>
                </c:pt>
                <c:pt idx="886">
                  <c:v>0</c:v>
                </c:pt>
                <c:pt idx="887">
                  <c:v>0</c:v>
                </c:pt>
                <c:pt idx="888">
                  <c:v>51.5</c:v>
                </c:pt>
                <c:pt idx="889">
                  <c:v>57.75</c:v>
                </c:pt>
                <c:pt idx="890">
                  <c:v>0</c:v>
                </c:pt>
                <c:pt idx="891">
                  <c:v>57.75</c:v>
                </c:pt>
                <c:pt idx="892">
                  <c:v>0</c:v>
                </c:pt>
                <c:pt idx="893">
                  <c:v>0</c:v>
                </c:pt>
                <c:pt idx="894">
                  <c:v>0</c:v>
                </c:pt>
                <c:pt idx="895">
                  <c:v>51.4</c:v>
                </c:pt>
                <c:pt idx="896">
                  <c:v>43.666666666666664</c:v>
                </c:pt>
                <c:pt idx="897">
                  <c:v>0</c:v>
                </c:pt>
                <c:pt idx="898">
                  <c:v>0</c:v>
                </c:pt>
                <c:pt idx="899">
                  <c:v>0</c:v>
                </c:pt>
                <c:pt idx="900">
                  <c:v>0</c:v>
                </c:pt>
                <c:pt idx="901">
                  <c:v>0</c:v>
                </c:pt>
                <c:pt idx="902">
                  <c:v>0</c:v>
                </c:pt>
                <c:pt idx="903">
                  <c:v>0</c:v>
                </c:pt>
                <c:pt idx="904">
                  <c:v>0</c:v>
                </c:pt>
                <c:pt idx="905">
                  <c:v>0</c:v>
                </c:pt>
                <c:pt idx="906">
                  <c:v>30.333333333333332</c:v>
                </c:pt>
                <c:pt idx="907">
                  <c:v>0</c:v>
                </c:pt>
                <c:pt idx="908">
                  <c:v>12.166666666666666</c:v>
                </c:pt>
                <c:pt idx="909">
                  <c:v>12.166666666666666</c:v>
                </c:pt>
                <c:pt idx="910">
                  <c:v>0</c:v>
                </c:pt>
                <c:pt idx="911">
                  <c:v>12.166666666666666</c:v>
                </c:pt>
                <c:pt idx="912">
                  <c:v>0</c:v>
                </c:pt>
                <c:pt idx="913">
                  <c:v>0</c:v>
                </c:pt>
                <c:pt idx="914">
                  <c:v>0</c:v>
                </c:pt>
                <c:pt idx="915">
                  <c:v>10.333333333333334</c:v>
                </c:pt>
                <c:pt idx="916">
                  <c:v>10.333333333333334</c:v>
                </c:pt>
                <c:pt idx="917">
                  <c:v>0</c:v>
                </c:pt>
                <c:pt idx="918">
                  <c:v>0</c:v>
                </c:pt>
                <c:pt idx="919">
                  <c:v>0</c:v>
                </c:pt>
                <c:pt idx="920">
                  <c:v>0</c:v>
                </c:pt>
                <c:pt idx="921">
                  <c:v>0</c:v>
                </c:pt>
                <c:pt idx="922">
                  <c:v>0</c:v>
                </c:pt>
                <c:pt idx="923">
                  <c:v>0</c:v>
                </c:pt>
                <c:pt idx="924">
                  <c:v>0</c:v>
                </c:pt>
                <c:pt idx="925">
                  <c:v>38.142857142857146</c:v>
                </c:pt>
                <c:pt idx="926">
                  <c:v>0</c:v>
                </c:pt>
                <c:pt idx="927">
                  <c:v>38.142857142857146</c:v>
                </c:pt>
                <c:pt idx="928">
                  <c:v>38.25</c:v>
                </c:pt>
                <c:pt idx="929">
                  <c:v>0</c:v>
                </c:pt>
                <c:pt idx="930">
                  <c:v>0</c:v>
                </c:pt>
                <c:pt idx="931">
                  <c:v>0</c:v>
                </c:pt>
                <c:pt idx="932">
                  <c:v>0</c:v>
                </c:pt>
                <c:pt idx="933">
                  <c:v>0</c:v>
                </c:pt>
                <c:pt idx="934">
                  <c:v>53.6</c:v>
                </c:pt>
                <c:pt idx="935">
                  <c:v>53.6</c:v>
                </c:pt>
                <c:pt idx="936">
                  <c:v>40.142857142857146</c:v>
                </c:pt>
                <c:pt idx="937">
                  <c:v>40.142857142857146</c:v>
                </c:pt>
                <c:pt idx="938">
                  <c:v>0</c:v>
                </c:pt>
                <c:pt idx="939">
                  <c:v>36.375</c:v>
                </c:pt>
                <c:pt idx="940">
                  <c:v>0</c:v>
                </c:pt>
                <c:pt idx="941">
                  <c:v>0</c:v>
                </c:pt>
                <c:pt idx="942">
                  <c:v>18.571428571428573</c:v>
                </c:pt>
                <c:pt idx="943">
                  <c:v>0</c:v>
                </c:pt>
                <c:pt idx="944">
                  <c:v>0</c:v>
                </c:pt>
                <c:pt idx="945">
                  <c:v>0</c:v>
                </c:pt>
                <c:pt idx="946">
                  <c:v>0</c:v>
                </c:pt>
                <c:pt idx="947">
                  <c:v>0</c:v>
                </c:pt>
                <c:pt idx="948">
                  <c:v>0</c:v>
                </c:pt>
                <c:pt idx="949">
                  <c:v>16.2</c:v>
                </c:pt>
                <c:pt idx="950">
                  <c:v>0</c:v>
                </c:pt>
                <c:pt idx="951">
                  <c:v>0</c:v>
                </c:pt>
                <c:pt idx="952">
                  <c:v>17.5</c:v>
                </c:pt>
                <c:pt idx="953">
                  <c:v>0</c:v>
                </c:pt>
                <c:pt idx="954">
                  <c:v>0</c:v>
                </c:pt>
                <c:pt idx="955">
                  <c:v>28.75</c:v>
                </c:pt>
                <c:pt idx="956">
                  <c:v>0</c:v>
                </c:pt>
                <c:pt idx="957">
                  <c:v>34.5</c:v>
                </c:pt>
                <c:pt idx="958">
                  <c:v>0</c:v>
                </c:pt>
                <c:pt idx="959">
                  <c:v>0</c:v>
                </c:pt>
                <c:pt idx="960">
                  <c:v>0</c:v>
                </c:pt>
                <c:pt idx="961">
                  <c:v>0</c:v>
                </c:pt>
                <c:pt idx="962">
                  <c:v>0</c:v>
                </c:pt>
                <c:pt idx="963">
                  <c:v>0</c:v>
                </c:pt>
                <c:pt idx="964">
                  <c:v>0</c:v>
                </c:pt>
                <c:pt idx="965">
                  <c:v>0</c:v>
                </c:pt>
                <c:pt idx="966">
                  <c:v>31</c:v>
                </c:pt>
                <c:pt idx="967">
                  <c:v>31</c:v>
                </c:pt>
                <c:pt idx="968">
                  <c:v>0</c:v>
                </c:pt>
                <c:pt idx="969">
                  <c:v>0</c:v>
                </c:pt>
                <c:pt idx="970">
                  <c:v>25.25</c:v>
                </c:pt>
                <c:pt idx="971">
                  <c:v>0</c:v>
                </c:pt>
                <c:pt idx="972">
                  <c:v>0</c:v>
                </c:pt>
                <c:pt idx="973">
                  <c:v>0</c:v>
                </c:pt>
                <c:pt idx="974">
                  <c:v>0</c:v>
                </c:pt>
                <c:pt idx="975">
                  <c:v>0</c:v>
                </c:pt>
                <c:pt idx="976">
                  <c:v>25.25</c:v>
                </c:pt>
                <c:pt idx="977">
                  <c:v>0</c:v>
                </c:pt>
                <c:pt idx="978">
                  <c:v>0</c:v>
                </c:pt>
                <c:pt idx="979">
                  <c:v>0</c:v>
                </c:pt>
                <c:pt idx="980">
                  <c:v>0</c:v>
                </c:pt>
                <c:pt idx="981">
                  <c:v>0</c:v>
                </c:pt>
                <c:pt idx="982">
                  <c:v>0</c:v>
                </c:pt>
                <c:pt idx="983">
                  <c:v>0</c:v>
                </c:pt>
                <c:pt idx="984">
                  <c:v>0</c:v>
                </c:pt>
                <c:pt idx="985">
                  <c:v>41.5</c:v>
                </c:pt>
                <c:pt idx="986">
                  <c:v>41.5</c:v>
                </c:pt>
                <c:pt idx="987">
                  <c:v>41.2</c:v>
                </c:pt>
                <c:pt idx="988">
                  <c:v>0</c:v>
                </c:pt>
                <c:pt idx="989">
                  <c:v>44.166666666666664</c:v>
                </c:pt>
                <c:pt idx="990">
                  <c:v>44.166666666666664</c:v>
                </c:pt>
                <c:pt idx="991">
                  <c:v>0</c:v>
                </c:pt>
                <c:pt idx="992">
                  <c:v>0</c:v>
                </c:pt>
                <c:pt idx="993">
                  <c:v>0</c:v>
                </c:pt>
                <c:pt idx="994">
                  <c:v>36.25</c:v>
                </c:pt>
                <c:pt idx="995">
                  <c:v>36.25</c:v>
                </c:pt>
                <c:pt idx="996">
                  <c:v>0</c:v>
                </c:pt>
                <c:pt idx="997">
                  <c:v>0</c:v>
                </c:pt>
                <c:pt idx="998">
                  <c:v>0</c:v>
                </c:pt>
                <c:pt idx="999">
                  <c:v>29.444444444444443</c:v>
                </c:pt>
                <c:pt idx="1000">
                  <c:v>0</c:v>
                </c:pt>
                <c:pt idx="1001">
                  <c:v>29.444444444444443</c:v>
                </c:pt>
                <c:pt idx="1002">
                  <c:v>0</c:v>
                </c:pt>
                <c:pt idx="1003">
                  <c:v>0</c:v>
                </c:pt>
                <c:pt idx="1004">
                  <c:v>26.09090909090909</c:v>
                </c:pt>
                <c:pt idx="1005">
                  <c:v>26.09090909090909</c:v>
                </c:pt>
                <c:pt idx="1006">
                  <c:v>0</c:v>
                </c:pt>
                <c:pt idx="1007">
                  <c:v>0</c:v>
                </c:pt>
                <c:pt idx="1008">
                  <c:v>0</c:v>
                </c:pt>
                <c:pt idx="1009">
                  <c:v>0</c:v>
                </c:pt>
                <c:pt idx="1010">
                  <c:v>0</c:v>
                </c:pt>
                <c:pt idx="1011">
                  <c:v>0</c:v>
                </c:pt>
                <c:pt idx="1012">
                  <c:v>0</c:v>
                </c:pt>
                <c:pt idx="1013">
                  <c:v>0</c:v>
                </c:pt>
                <c:pt idx="1014">
                  <c:v>0</c:v>
                </c:pt>
                <c:pt idx="1015">
                  <c:v>18.8</c:v>
                </c:pt>
                <c:pt idx="1016">
                  <c:v>0</c:v>
                </c:pt>
                <c:pt idx="1017">
                  <c:v>0</c:v>
                </c:pt>
                <c:pt idx="1018">
                  <c:v>0</c:v>
                </c:pt>
                <c:pt idx="1019">
                  <c:v>0</c:v>
                </c:pt>
                <c:pt idx="1020">
                  <c:v>0</c:v>
                </c:pt>
                <c:pt idx="1021">
                  <c:v>0</c:v>
                </c:pt>
                <c:pt idx="1022">
                  <c:v>0</c:v>
                </c:pt>
                <c:pt idx="1023">
                  <c:v>0</c:v>
                </c:pt>
                <c:pt idx="1024">
                  <c:v>0</c:v>
                </c:pt>
                <c:pt idx="1025">
                  <c:v>16</c:v>
                </c:pt>
                <c:pt idx="1026">
                  <c:v>0</c:v>
                </c:pt>
                <c:pt idx="1027">
                  <c:v>13.333333333333334</c:v>
                </c:pt>
                <c:pt idx="1028">
                  <c:v>0</c:v>
                </c:pt>
                <c:pt idx="1029">
                  <c:v>0</c:v>
                </c:pt>
                <c:pt idx="1030">
                  <c:v>0</c:v>
                </c:pt>
                <c:pt idx="1031">
                  <c:v>31</c:v>
                </c:pt>
                <c:pt idx="1032">
                  <c:v>0</c:v>
                </c:pt>
                <c:pt idx="1033">
                  <c:v>0</c:v>
                </c:pt>
                <c:pt idx="1034">
                  <c:v>60.5</c:v>
                </c:pt>
                <c:pt idx="1035">
                  <c:v>60.5</c:v>
                </c:pt>
                <c:pt idx="1036">
                  <c:v>60.5</c:v>
                </c:pt>
                <c:pt idx="1037">
                  <c:v>0</c:v>
                </c:pt>
                <c:pt idx="1038">
                  <c:v>53.4</c:v>
                </c:pt>
                <c:pt idx="1039">
                  <c:v>0</c:v>
                </c:pt>
                <c:pt idx="1040">
                  <c:v>0</c:v>
                </c:pt>
                <c:pt idx="1041">
                  <c:v>60.666666666666664</c:v>
                </c:pt>
                <c:pt idx="1042">
                  <c:v>0</c:v>
                </c:pt>
                <c:pt idx="1043">
                  <c:v>55.5</c:v>
                </c:pt>
                <c:pt idx="1044">
                  <c:v>55.5</c:v>
                </c:pt>
                <c:pt idx="1045">
                  <c:v>0</c:v>
                </c:pt>
                <c:pt idx="1046">
                  <c:v>50</c:v>
                </c:pt>
                <c:pt idx="1047">
                  <c:v>0</c:v>
                </c:pt>
                <c:pt idx="1048">
                  <c:v>0</c:v>
                </c:pt>
                <c:pt idx="1049">
                  <c:v>0</c:v>
                </c:pt>
                <c:pt idx="1050">
                  <c:v>0</c:v>
                </c:pt>
                <c:pt idx="1051">
                  <c:v>50</c:v>
                </c:pt>
                <c:pt idx="1052">
                  <c:v>0</c:v>
                </c:pt>
                <c:pt idx="1053">
                  <c:v>0</c:v>
                </c:pt>
                <c:pt idx="1054">
                  <c:v>44</c:v>
                </c:pt>
                <c:pt idx="1055">
                  <c:v>0</c:v>
                </c:pt>
                <c:pt idx="1056">
                  <c:v>0</c:v>
                </c:pt>
                <c:pt idx="1057">
                  <c:v>0</c:v>
                </c:pt>
                <c:pt idx="1058">
                  <c:v>0</c:v>
                </c:pt>
                <c:pt idx="1059">
                  <c:v>0</c:v>
                </c:pt>
                <c:pt idx="1060">
                  <c:v>0</c:v>
                </c:pt>
                <c:pt idx="1061">
                  <c:v>31.166666666666668</c:v>
                </c:pt>
                <c:pt idx="1062">
                  <c:v>39.166666666666664</c:v>
                </c:pt>
                <c:pt idx="1063">
                  <c:v>39.166666666666664</c:v>
                </c:pt>
                <c:pt idx="1064">
                  <c:v>44.166666666666664</c:v>
                </c:pt>
                <c:pt idx="1065">
                  <c:v>0</c:v>
                </c:pt>
                <c:pt idx="1066">
                  <c:v>30.166666666666668</c:v>
                </c:pt>
                <c:pt idx="1067">
                  <c:v>0</c:v>
                </c:pt>
                <c:pt idx="1068">
                  <c:v>0</c:v>
                </c:pt>
                <c:pt idx="1069">
                  <c:v>62</c:v>
                </c:pt>
                <c:pt idx="1070">
                  <c:v>62</c:v>
                </c:pt>
                <c:pt idx="1071">
                  <c:v>0</c:v>
                </c:pt>
                <c:pt idx="1072">
                  <c:v>0</c:v>
                </c:pt>
                <c:pt idx="1073">
                  <c:v>0</c:v>
                </c:pt>
                <c:pt idx="1074">
                  <c:v>0</c:v>
                </c:pt>
                <c:pt idx="1075">
                  <c:v>0</c:v>
                </c:pt>
                <c:pt idx="1076">
                  <c:v>0</c:v>
                </c:pt>
                <c:pt idx="1077">
                  <c:v>0</c:v>
                </c:pt>
                <c:pt idx="1078">
                  <c:v>0</c:v>
                </c:pt>
                <c:pt idx="1079">
                  <c:v>0</c:v>
                </c:pt>
                <c:pt idx="1080">
                  <c:v>0</c:v>
                </c:pt>
                <c:pt idx="1081">
                  <c:v>0</c:v>
                </c:pt>
                <c:pt idx="1082">
                  <c:v>81.666666666666671</c:v>
                </c:pt>
                <c:pt idx="1083">
                  <c:v>81.25</c:v>
                </c:pt>
                <c:pt idx="1084">
                  <c:v>0</c:v>
                </c:pt>
                <c:pt idx="1085">
                  <c:v>0</c:v>
                </c:pt>
                <c:pt idx="1086">
                  <c:v>0</c:v>
                </c:pt>
                <c:pt idx="1087">
                  <c:v>43.666666666666664</c:v>
                </c:pt>
                <c:pt idx="1088">
                  <c:v>0</c:v>
                </c:pt>
                <c:pt idx="1089">
                  <c:v>0</c:v>
                </c:pt>
                <c:pt idx="1090">
                  <c:v>0</c:v>
                </c:pt>
                <c:pt idx="1091">
                  <c:v>0</c:v>
                </c:pt>
                <c:pt idx="1092">
                  <c:v>0</c:v>
                </c:pt>
                <c:pt idx="1093">
                  <c:v>31.6</c:v>
                </c:pt>
                <c:pt idx="1094">
                  <c:v>31.6</c:v>
                </c:pt>
                <c:pt idx="1095">
                  <c:v>0</c:v>
                </c:pt>
                <c:pt idx="1096">
                  <c:v>31.6</c:v>
                </c:pt>
                <c:pt idx="1097">
                  <c:v>15.166666666666666</c:v>
                </c:pt>
                <c:pt idx="1098">
                  <c:v>15.166666666666666</c:v>
                </c:pt>
                <c:pt idx="1099">
                  <c:v>0</c:v>
                </c:pt>
                <c:pt idx="1100">
                  <c:v>0</c:v>
                </c:pt>
                <c:pt idx="1101">
                  <c:v>14.833333333333334</c:v>
                </c:pt>
                <c:pt idx="1102">
                  <c:v>0</c:v>
                </c:pt>
                <c:pt idx="1103">
                  <c:v>0</c:v>
                </c:pt>
                <c:pt idx="1104">
                  <c:v>0</c:v>
                </c:pt>
                <c:pt idx="1105">
                  <c:v>19</c:v>
                </c:pt>
                <c:pt idx="1106">
                  <c:v>0</c:v>
                </c:pt>
                <c:pt idx="1107">
                  <c:v>0</c:v>
                </c:pt>
                <c:pt idx="1108">
                  <c:v>0</c:v>
                </c:pt>
                <c:pt idx="1109">
                  <c:v>0</c:v>
                </c:pt>
                <c:pt idx="1110">
                  <c:v>0</c:v>
                </c:pt>
                <c:pt idx="1111">
                  <c:v>0</c:v>
                </c:pt>
                <c:pt idx="1112">
                  <c:v>0</c:v>
                </c:pt>
                <c:pt idx="1113">
                  <c:v>0</c:v>
                </c:pt>
                <c:pt idx="1114">
                  <c:v>0</c:v>
                </c:pt>
                <c:pt idx="1115">
                  <c:v>30</c:v>
                </c:pt>
                <c:pt idx="1116">
                  <c:v>0</c:v>
                </c:pt>
                <c:pt idx="1117">
                  <c:v>0</c:v>
                </c:pt>
                <c:pt idx="1118">
                  <c:v>30.333333333333332</c:v>
                </c:pt>
                <c:pt idx="1119">
                  <c:v>0</c:v>
                </c:pt>
                <c:pt idx="1120">
                  <c:v>0</c:v>
                </c:pt>
                <c:pt idx="1121">
                  <c:v>0</c:v>
                </c:pt>
                <c:pt idx="1122">
                  <c:v>0</c:v>
                </c:pt>
                <c:pt idx="1123">
                  <c:v>34.5</c:v>
                </c:pt>
                <c:pt idx="1124">
                  <c:v>34.5</c:v>
                </c:pt>
                <c:pt idx="1125">
                  <c:v>0</c:v>
                </c:pt>
                <c:pt idx="1126">
                  <c:v>0</c:v>
                </c:pt>
                <c:pt idx="1127">
                  <c:v>0</c:v>
                </c:pt>
                <c:pt idx="1128">
                  <c:v>0</c:v>
                </c:pt>
                <c:pt idx="1129">
                  <c:v>0</c:v>
                </c:pt>
                <c:pt idx="1130">
                  <c:v>0</c:v>
                </c:pt>
                <c:pt idx="1131">
                  <c:v>27.833333333333332</c:v>
                </c:pt>
                <c:pt idx="1132">
                  <c:v>27.833333333333332</c:v>
                </c:pt>
                <c:pt idx="1133">
                  <c:v>0</c:v>
                </c:pt>
                <c:pt idx="1134">
                  <c:v>22</c:v>
                </c:pt>
                <c:pt idx="1135">
                  <c:v>0</c:v>
                </c:pt>
                <c:pt idx="1136">
                  <c:v>0</c:v>
                </c:pt>
                <c:pt idx="1137">
                  <c:v>0</c:v>
                </c:pt>
                <c:pt idx="1138">
                  <c:v>0</c:v>
                </c:pt>
                <c:pt idx="1139">
                  <c:v>0</c:v>
                </c:pt>
                <c:pt idx="1140">
                  <c:v>0</c:v>
                </c:pt>
                <c:pt idx="1141">
                  <c:v>36.333333333333336</c:v>
                </c:pt>
                <c:pt idx="1142">
                  <c:v>0</c:v>
                </c:pt>
                <c:pt idx="1143">
                  <c:v>0</c:v>
                </c:pt>
                <c:pt idx="1144">
                  <c:v>32</c:v>
                </c:pt>
                <c:pt idx="1145">
                  <c:v>0</c:v>
                </c:pt>
                <c:pt idx="1146">
                  <c:v>0</c:v>
                </c:pt>
                <c:pt idx="1147">
                  <c:v>0</c:v>
                </c:pt>
                <c:pt idx="1148">
                  <c:v>0</c:v>
                </c:pt>
                <c:pt idx="1149">
                  <c:v>0</c:v>
                </c:pt>
                <c:pt idx="1150">
                  <c:v>0</c:v>
                </c:pt>
                <c:pt idx="1151">
                  <c:v>93.666666666666671</c:v>
                </c:pt>
                <c:pt idx="1152">
                  <c:v>0</c:v>
                </c:pt>
                <c:pt idx="1153">
                  <c:v>0</c:v>
                </c:pt>
                <c:pt idx="1154">
                  <c:v>0</c:v>
                </c:pt>
                <c:pt idx="1155">
                  <c:v>0</c:v>
                </c:pt>
                <c:pt idx="1156">
                  <c:v>0</c:v>
                </c:pt>
                <c:pt idx="1157">
                  <c:v>0</c:v>
                </c:pt>
                <c:pt idx="1158">
                  <c:v>0</c:v>
                </c:pt>
                <c:pt idx="1159">
                  <c:v>0</c:v>
                </c:pt>
                <c:pt idx="1160">
                  <c:v>0</c:v>
                </c:pt>
                <c:pt idx="1161">
                  <c:v>92</c:v>
                </c:pt>
                <c:pt idx="1162">
                  <c:v>0</c:v>
                </c:pt>
                <c:pt idx="1163">
                  <c:v>0</c:v>
                </c:pt>
                <c:pt idx="1164">
                  <c:v>16</c:v>
                </c:pt>
                <c:pt idx="1165">
                  <c:v>0</c:v>
                </c:pt>
                <c:pt idx="1166">
                  <c:v>0</c:v>
                </c:pt>
                <c:pt idx="1167">
                  <c:v>0</c:v>
                </c:pt>
                <c:pt idx="1168">
                  <c:v>19</c:v>
                </c:pt>
                <c:pt idx="1169">
                  <c:v>0</c:v>
                </c:pt>
                <c:pt idx="1170">
                  <c:v>0</c:v>
                </c:pt>
                <c:pt idx="1171">
                  <c:v>0</c:v>
                </c:pt>
                <c:pt idx="1172">
                  <c:v>0</c:v>
                </c:pt>
                <c:pt idx="1173">
                  <c:v>0</c:v>
                </c:pt>
                <c:pt idx="1174">
                  <c:v>0</c:v>
                </c:pt>
                <c:pt idx="1175">
                  <c:v>0</c:v>
                </c:pt>
                <c:pt idx="1176">
                  <c:v>17.5</c:v>
                </c:pt>
                <c:pt idx="1177">
                  <c:v>0</c:v>
                </c:pt>
                <c:pt idx="1178">
                  <c:v>0</c:v>
                </c:pt>
                <c:pt idx="1179">
                  <c:v>0</c:v>
                </c:pt>
                <c:pt idx="1180">
                  <c:v>0</c:v>
                </c:pt>
                <c:pt idx="1181">
                  <c:v>13.25</c:v>
                </c:pt>
                <c:pt idx="1182">
                  <c:v>0</c:v>
                </c:pt>
                <c:pt idx="1183">
                  <c:v>0</c:v>
                </c:pt>
                <c:pt idx="1184">
                  <c:v>0</c:v>
                </c:pt>
                <c:pt idx="1185">
                  <c:v>0</c:v>
                </c:pt>
                <c:pt idx="1186">
                  <c:v>0</c:v>
                </c:pt>
                <c:pt idx="1187">
                  <c:v>0</c:v>
                </c:pt>
                <c:pt idx="1188">
                  <c:v>34</c:v>
                </c:pt>
                <c:pt idx="1189">
                  <c:v>0</c:v>
                </c:pt>
                <c:pt idx="1190">
                  <c:v>0</c:v>
                </c:pt>
                <c:pt idx="1191">
                  <c:v>0</c:v>
                </c:pt>
                <c:pt idx="1192">
                  <c:v>25</c:v>
                </c:pt>
                <c:pt idx="1193">
                  <c:v>25</c:v>
                </c:pt>
                <c:pt idx="1194">
                  <c:v>25</c:v>
                </c:pt>
                <c:pt idx="1195">
                  <c:v>0</c:v>
                </c:pt>
                <c:pt idx="1196">
                  <c:v>0</c:v>
                </c:pt>
                <c:pt idx="1197">
                  <c:v>26.5</c:v>
                </c:pt>
                <c:pt idx="1198">
                  <c:v>0</c:v>
                </c:pt>
                <c:pt idx="1199">
                  <c:v>40</c:v>
                </c:pt>
                <c:pt idx="1200">
                  <c:v>0</c:v>
                </c:pt>
                <c:pt idx="1201">
                  <c:v>41</c:v>
                </c:pt>
                <c:pt idx="1202">
                  <c:v>0</c:v>
                </c:pt>
                <c:pt idx="1203">
                  <c:v>37.428571428571431</c:v>
                </c:pt>
                <c:pt idx="1204">
                  <c:v>31</c:v>
                </c:pt>
                <c:pt idx="1205">
                  <c:v>0</c:v>
                </c:pt>
                <c:pt idx="1206">
                  <c:v>31</c:v>
                </c:pt>
                <c:pt idx="1207">
                  <c:v>36.285714285714285</c:v>
                </c:pt>
                <c:pt idx="1208">
                  <c:v>0</c:v>
                </c:pt>
                <c:pt idx="1209">
                  <c:v>0</c:v>
                </c:pt>
                <c:pt idx="1210">
                  <c:v>0</c:v>
                </c:pt>
                <c:pt idx="1211">
                  <c:v>23.166666666666668</c:v>
                </c:pt>
                <c:pt idx="1212">
                  <c:v>0</c:v>
                </c:pt>
                <c:pt idx="1213">
                  <c:v>0</c:v>
                </c:pt>
                <c:pt idx="1214">
                  <c:v>0</c:v>
                </c:pt>
                <c:pt idx="1215">
                  <c:v>23.5</c:v>
                </c:pt>
                <c:pt idx="1216">
                  <c:v>0</c:v>
                </c:pt>
                <c:pt idx="1217">
                  <c:v>0</c:v>
                </c:pt>
                <c:pt idx="1218">
                  <c:v>0</c:v>
                </c:pt>
                <c:pt idx="1219">
                  <c:v>0</c:v>
                </c:pt>
                <c:pt idx="1220">
                  <c:v>0</c:v>
                </c:pt>
                <c:pt idx="1221">
                  <c:v>0</c:v>
                </c:pt>
                <c:pt idx="1222">
                  <c:v>0</c:v>
                </c:pt>
                <c:pt idx="1223">
                  <c:v>0</c:v>
                </c:pt>
                <c:pt idx="1224">
                  <c:v>0</c:v>
                </c:pt>
                <c:pt idx="1225">
                  <c:v>0</c:v>
                </c:pt>
                <c:pt idx="1226">
                  <c:v>0</c:v>
                </c:pt>
                <c:pt idx="1227">
                  <c:v>28</c:v>
                </c:pt>
                <c:pt idx="1228">
                  <c:v>0</c:v>
                </c:pt>
                <c:pt idx="1229">
                  <c:v>0</c:v>
                </c:pt>
                <c:pt idx="1230">
                  <c:v>0</c:v>
                </c:pt>
                <c:pt idx="1231">
                  <c:v>0</c:v>
                </c:pt>
                <c:pt idx="1232">
                  <c:v>0</c:v>
                </c:pt>
                <c:pt idx="1233">
                  <c:v>74</c:v>
                </c:pt>
                <c:pt idx="1234">
                  <c:v>0</c:v>
                </c:pt>
                <c:pt idx="1235">
                  <c:v>0</c:v>
                </c:pt>
                <c:pt idx="1236">
                  <c:v>0</c:v>
                </c:pt>
                <c:pt idx="1237">
                  <c:v>0</c:v>
                </c:pt>
                <c:pt idx="1238">
                  <c:v>78.5</c:v>
                </c:pt>
                <c:pt idx="1239">
                  <c:v>0</c:v>
                </c:pt>
                <c:pt idx="1240">
                  <c:v>67.333333333333329</c:v>
                </c:pt>
                <c:pt idx="1241">
                  <c:v>0</c:v>
                </c:pt>
                <c:pt idx="1242">
                  <c:v>0</c:v>
                </c:pt>
                <c:pt idx="1243">
                  <c:v>0</c:v>
                </c:pt>
                <c:pt idx="1244">
                  <c:v>0</c:v>
                </c:pt>
                <c:pt idx="1245">
                  <c:v>43.5</c:v>
                </c:pt>
                <c:pt idx="1246">
                  <c:v>62.666666666666664</c:v>
                </c:pt>
                <c:pt idx="1247">
                  <c:v>62.666666666666664</c:v>
                </c:pt>
                <c:pt idx="1248">
                  <c:v>0</c:v>
                </c:pt>
                <c:pt idx="1249">
                  <c:v>0</c:v>
                </c:pt>
                <c:pt idx="1250">
                  <c:v>0</c:v>
                </c:pt>
                <c:pt idx="1251">
                  <c:v>0</c:v>
                </c:pt>
                <c:pt idx="1252">
                  <c:v>55</c:v>
                </c:pt>
                <c:pt idx="1253">
                  <c:v>0</c:v>
                </c:pt>
                <c:pt idx="1254">
                  <c:v>74.5</c:v>
                </c:pt>
                <c:pt idx="1255">
                  <c:v>0</c:v>
                </c:pt>
                <c:pt idx="1256">
                  <c:v>0</c:v>
                </c:pt>
                <c:pt idx="1257">
                  <c:v>80</c:v>
                </c:pt>
                <c:pt idx="1258">
                  <c:v>104</c:v>
                </c:pt>
                <c:pt idx="1259">
                  <c:v>102.33333333333333</c:v>
                </c:pt>
                <c:pt idx="1260">
                  <c:v>0</c:v>
                </c:pt>
                <c:pt idx="1261">
                  <c:v>0</c:v>
                </c:pt>
                <c:pt idx="1262">
                  <c:v>0</c:v>
                </c:pt>
                <c:pt idx="1263">
                  <c:v>0</c:v>
                </c:pt>
                <c:pt idx="1264">
                  <c:v>0</c:v>
                </c:pt>
                <c:pt idx="1265">
                  <c:v>0</c:v>
                </c:pt>
                <c:pt idx="1266">
                  <c:v>0</c:v>
                </c:pt>
                <c:pt idx="1267">
                  <c:v>0</c:v>
                </c:pt>
                <c:pt idx="1268">
                  <c:v>0</c:v>
                </c:pt>
                <c:pt idx="1269">
                  <c:v>0</c:v>
                </c:pt>
                <c:pt idx="1270">
                  <c:v>1000</c:v>
                </c:pt>
                <c:pt idx="1271">
                  <c:v>1000</c:v>
                </c:pt>
                <c:pt idx="1272">
                  <c:v>1000</c:v>
                </c:pt>
                <c:pt idx="1273">
                  <c:v>0</c:v>
                </c:pt>
                <c:pt idx="1274">
                  <c:v>956.25</c:v>
                </c:pt>
                <c:pt idx="1275">
                  <c:v>0</c:v>
                </c:pt>
                <c:pt idx="1276">
                  <c:v>0</c:v>
                </c:pt>
                <c:pt idx="1277">
                  <c:v>751</c:v>
                </c:pt>
                <c:pt idx="1278">
                  <c:v>0</c:v>
                </c:pt>
                <c:pt idx="1279">
                  <c:v>0</c:v>
                </c:pt>
                <c:pt idx="1280">
                  <c:v>0</c:v>
                </c:pt>
                <c:pt idx="1281">
                  <c:v>838.5</c:v>
                </c:pt>
                <c:pt idx="1282">
                  <c:v>892.33333333333337</c:v>
                </c:pt>
                <c:pt idx="1283">
                  <c:v>0</c:v>
                </c:pt>
                <c:pt idx="1284">
                  <c:v>1000</c:v>
                </c:pt>
                <c:pt idx="1285">
                  <c:v>0</c:v>
                </c:pt>
                <c:pt idx="1286">
                  <c:v>0</c:v>
                </c:pt>
                <c:pt idx="1287">
                  <c:v>1000</c:v>
                </c:pt>
                <c:pt idx="1288">
                  <c:v>0</c:v>
                </c:pt>
                <c:pt idx="1289">
                  <c:v>0</c:v>
                </c:pt>
                <c:pt idx="1290">
                  <c:v>1000</c:v>
                </c:pt>
                <c:pt idx="1291">
                  <c:v>0</c:v>
                </c:pt>
                <c:pt idx="1292">
                  <c:v>957</c:v>
                </c:pt>
                <c:pt idx="1293">
                  <c:v>0</c:v>
                </c:pt>
                <c:pt idx="1294">
                  <c:v>0</c:v>
                </c:pt>
                <c:pt idx="1295">
                  <c:v>0</c:v>
                </c:pt>
                <c:pt idx="1296">
                  <c:v>971.33333333333337</c:v>
                </c:pt>
                <c:pt idx="1297">
                  <c:v>0</c:v>
                </c:pt>
                <c:pt idx="1298">
                  <c:v>0</c:v>
                </c:pt>
                <c:pt idx="1299">
                  <c:v>0</c:v>
                </c:pt>
                <c:pt idx="1300">
                  <c:v>0</c:v>
                </c:pt>
                <c:pt idx="1301">
                  <c:v>0</c:v>
                </c:pt>
                <c:pt idx="1302">
                  <c:v>1000</c:v>
                </c:pt>
                <c:pt idx="1303">
                  <c:v>0</c:v>
                </c:pt>
                <c:pt idx="1304">
                  <c:v>0</c:v>
                </c:pt>
                <c:pt idx="1305">
                  <c:v>0</c:v>
                </c:pt>
                <c:pt idx="1306">
                  <c:v>0</c:v>
                </c:pt>
                <c:pt idx="1307">
                  <c:v>0</c:v>
                </c:pt>
                <c:pt idx="1308">
                  <c:v>0</c:v>
                </c:pt>
                <c:pt idx="1309">
                  <c:v>0</c:v>
                </c:pt>
                <c:pt idx="1310">
                  <c:v>1000</c:v>
                </c:pt>
                <c:pt idx="1311">
                  <c:v>1000</c:v>
                </c:pt>
                <c:pt idx="1312">
                  <c:v>0</c:v>
                </c:pt>
                <c:pt idx="1313">
                  <c:v>1000</c:v>
                </c:pt>
                <c:pt idx="1314">
                  <c:v>1000</c:v>
                </c:pt>
                <c:pt idx="1315">
                  <c:v>0</c:v>
                </c:pt>
                <c:pt idx="1316">
                  <c:v>0</c:v>
                </c:pt>
                <c:pt idx="1317">
                  <c:v>0</c:v>
                </c:pt>
                <c:pt idx="1318">
                  <c:v>0</c:v>
                </c:pt>
                <c:pt idx="1319">
                  <c:v>1000</c:v>
                </c:pt>
                <c:pt idx="1320">
                  <c:v>0</c:v>
                </c:pt>
                <c:pt idx="1321">
                  <c:v>0</c:v>
                </c:pt>
                <c:pt idx="1322">
                  <c:v>0</c:v>
                </c:pt>
                <c:pt idx="1323">
                  <c:v>0</c:v>
                </c:pt>
                <c:pt idx="1324">
                  <c:v>1000</c:v>
                </c:pt>
                <c:pt idx="1325">
                  <c:v>0</c:v>
                </c:pt>
                <c:pt idx="1326">
                  <c:v>0</c:v>
                </c:pt>
                <c:pt idx="1327">
                  <c:v>0</c:v>
                </c:pt>
                <c:pt idx="1328">
                  <c:v>941</c:v>
                </c:pt>
                <c:pt idx="1329">
                  <c:v>0</c:v>
                </c:pt>
                <c:pt idx="1330">
                  <c:v>0</c:v>
                </c:pt>
                <c:pt idx="1331">
                  <c:v>837.5</c:v>
                </c:pt>
                <c:pt idx="1332">
                  <c:v>0</c:v>
                </c:pt>
                <c:pt idx="1333">
                  <c:v>0</c:v>
                </c:pt>
                <c:pt idx="1334">
                  <c:v>896.5</c:v>
                </c:pt>
                <c:pt idx="1335">
                  <c:v>0</c:v>
                </c:pt>
                <c:pt idx="1336">
                  <c:v>0</c:v>
                </c:pt>
                <c:pt idx="1337">
                  <c:v>931</c:v>
                </c:pt>
                <c:pt idx="1338">
                  <c:v>0</c:v>
                </c:pt>
                <c:pt idx="1339">
                  <c:v>0</c:v>
                </c:pt>
                <c:pt idx="1340">
                  <c:v>0</c:v>
                </c:pt>
                <c:pt idx="1341">
                  <c:v>0</c:v>
                </c:pt>
                <c:pt idx="1342">
                  <c:v>0</c:v>
                </c:pt>
                <c:pt idx="1343">
                  <c:v>0</c:v>
                </c:pt>
                <c:pt idx="1344">
                  <c:v>1000</c:v>
                </c:pt>
                <c:pt idx="1345">
                  <c:v>1000</c:v>
                </c:pt>
                <c:pt idx="1346">
                  <c:v>0</c:v>
                </c:pt>
                <c:pt idx="1347">
                  <c:v>0</c:v>
                </c:pt>
                <c:pt idx="1348">
                  <c:v>0</c:v>
                </c:pt>
                <c:pt idx="1349">
                  <c:v>0</c:v>
                </c:pt>
                <c:pt idx="1350">
                  <c:v>1000</c:v>
                </c:pt>
                <c:pt idx="1351">
                  <c:v>0</c:v>
                </c:pt>
                <c:pt idx="1352">
                  <c:v>0</c:v>
                </c:pt>
                <c:pt idx="1353">
                  <c:v>0</c:v>
                </c:pt>
                <c:pt idx="1354">
                  <c:v>0</c:v>
                </c:pt>
                <c:pt idx="1355">
                  <c:v>1000</c:v>
                </c:pt>
                <c:pt idx="1356">
                  <c:v>1000</c:v>
                </c:pt>
                <c:pt idx="1357">
                  <c:v>0</c:v>
                </c:pt>
                <c:pt idx="1358">
                  <c:v>0</c:v>
                </c:pt>
                <c:pt idx="1359">
                  <c:v>0</c:v>
                </c:pt>
                <c:pt idx="1360">
                  <c:v>1000</c:v>
                </c:pt>
                <c:pt idx="1361">
                  <c:v>0</c:v>
                </c:pt>
                <c:pt idx="1362">
                  <c:v>0</c:v>
                </c:pt>
                <c:pt idx="1363">
                  <c:v>0</c:v>
                </c:pt>
                <c:pt idx="1364">
                  <c:v>926</c:v>
                </c:pt>
                <c:pt idx="1365">
                  <c:v>0</c:v>
                </c:pt>
                <c:pt idx="1366">
                  <c:v>0</c:v>
                </c:pt>
                <c:pt idx="1367">
                  <c:v>0</c:v>
                </c:pt>
                <c:pt idx="1368">
                  <c:v>0</c:v>
                </c:pt>
                <c:pt idx="1369">
                  <c:v>0</c:v>
                </c:pt>
                <c:pt idx="1370">
                  <c:v>926</c:v>
                </c:pt>
                <c:pt idx="1371">
                  <c:v>0</c:v>
                </c:pt>
                <c:pt idx="1372">
                  <c:v>950.66666666666663</c:v>
                </c:pt>
                <c:pt idx="1373">
                  <c:v>963</c:v>
                </c:pt>
                <c:pt idx="1374">
                  <c:v>1000</c:v>
                </c:pt>
                <c:pt idx="1375">
                  <c:v>0</c:v>
                </c:pt>
                <c:pt idx="1376">
                  <c:v>0</c:v>
                </c:pt>
                <c:pt idx="1377">
                  <c:v>1000</c:v>
                </c:pt>
                <c:pt idx="1378">
                  <c:v>0</c:v>
                </c:pt>
                <c:pt idx="1379">
                  <c:v>0</c:v>
                </c:pt>
                <c:pt idx="1380">
                  <c:v>1000</c:v>
                </c:pt>
                <c:pt idx="1381">
                  <c:v>0</c:v>
                </c:pt>
                <c:pt idx="1382">
                  <c:v>1000</c:v>
                </c:pt>
                <c:pt idx="1383">
                  <c:v>0</c:v>
                </c:pt>
                <c:pt idx="1384">
                  <c:v>0</c:v>
                </c:pt>
                <c:pt idx="1385">
                  <c:v>0</c:v>
                </c:pt>
                <c:pt idx="1386">
                  <c:v>0</c:v>
                </c:pt>
                <c:pt idx="1387">
                  <c:v>1000</c:v>
                </c:pt>
                <c:pt idx="1388">
                  <c:v>1000</c:v>
                </c:pt>
                <c:pt idx="1389">
                  <c:v>0</c:v>
                </c:pt>
                <c:pt idx="1390">
                  <c:v>0</c:v>
                </c:pt>
                <c:pt idx="1391">
                  <c:v>1000</c:v>
                </c:pt>
                <c:pt idx="1392">
                  <c:v>0</c:v>
                </c:pt>
                <c:pt idx="1393">
                  <c:v>0</c:v>
                </c:pt>
                <c:pt idx="1394">
                  <c:v>1058</c:v>
                </c:pt>
                <c:pt idx="1395">
                  <c:v>0</c:v>
                </c:pt>
                <c:pt idx="1396">
                  <c:v>0</c:v>
                </c:pt>
                <c:pt idx="1397">
                  <c:v>0</c:v>
                </c:pt>
                <c:pt idx="1398">
                  <c:v>0</c:v>
                </c:pt>
                <c:pt idx="1399">
                  <c:v>0</c:v>
                </c:pt>
                <c:pt idx="1400">
                  <c:v>0</c:v>
                </c:pt>
                <c:pt idx="1401">
                  <c:v>911</c:v>
                </c:pt>
                <c:pt idx="1402">
                  <c:v>955.5</c:v>
                </c:pt>
                <c:pt idx="1403">
                  <c:v>0</c:v>
                </c:pt>
                <c:pt idx="1404">
                  <c:v>970.33333333333337</c:v>
                </c:pt>
                <c:pt idx="1405">
                  <c:v>926</c:v>
                </c:pt>
                <c:pt idx="1406">
                  <c:v>940.8</c:v>
                </c:pt>
                <c:pt idx="1407">
                  <c:v>950.66666666666663</c:v>
                </c:pt>
                <c:pt idx="1408">
                  <c:v>0</c:v>
                </c:pt>
                <c:pt idx="1409">
                  <c:v>0</c:v>
                </c:pt>
                <c:pt idx="1410">
                  <c:v>0</c:v>
                </c:pt>
                <c:pt idx="1411">
                  <c:v>958.6</c:v>
                </c:pt>
                <c:pt idx="1412">
                  <c:v>0</c:v>
                </c:pt>
                <c:pt idx="1413">
                  <c:v>0</c:v>
                </c:pt>
                <c:pt idx="1414">
                  <c:v>0</c:v>
                </c:pt>
                <c:pt idx="1415">
                  <c:v>958.6</c:v>
                </c:pt>
                <c:pt idx="1416">
                  <c:v>0</c:v>
                </c:pt>
                <c:pt idx="1417">
                  <c:v>0</c:v>
                </c:pt>
                <c:pt idx="1418">
                  <c:v>1000</c:v>
                </c:pt>
                <c:pt idx="1419">
                  <c:v>0</c:v>
                </c:pt>
                <c:pt idx="1420">
                  <c:v>1000</c:v>
                </c:pt>
                <c:pt idx="1421">
                  <c:v>1000</c:v>
                </c:pt>
                <c:pt idx="1422">
                  <c:v>1000</c:v>
                </c:pt>
                <c:pt idx="1423">
                  <c:v>1000</c:v>
                </c:pt>
                <c:pt idx="1424">
                  <c:v>0</c:v>
                </c:pt>
                <c:pt idx="1425">
                  <c:v>1000</c:v>
                </c:pt>
                <c:pt idx="1426">
                  <c:v>0</c:v>
                </c:pt>
                <c:pt idx="1427">
                  <c:v>1000</c:v>
                </c:pt>
                <c:pt idx="1428">
                  <c:v>1000</c:v>
                </c:pt>
                <c:pt idx="1429">
                  <c:v>1000</c:v>
                </c:pt>
                <c:pt idx="1430">
                  <c:v>0</c:v>
                </c:pt>
                <c:pt idx="1431">
                  <c:v>0</c:v>
                </c:pt>
                <c:pt idx="1432">
                  <c:v>0</c:v>
                </c:pt>
                <c:pt idx="1433">
                  <c:v>0</c:v>
                </c:pt>
                <c:pt idx="1434">
                  <c:v>0</c:v>
                </c:pt>
                <c:pt idx="1435">
                  <c:v>0</c:v>
                </c:pt>
                <c:pt idx="1436">
                  <c:v>0</c:v>
                </c:pt>
                <c:pt idx="1437">
                  <c:v>0</c:v>
                </c:pt>
                <c:pt idx="1438">
                  <c:v>0</c:v>
                </c:pt>
                <c:pt idx="1439">
                  <c:v>1029.2</c:v>
                </c:pt>
                <c:pt idx="1440">
                  <c:v>0</c:v>
                </c:pt>
                <c:pt idx="1441">
                  <c:v>0</c:v>
                </c:pt>
                <c:pt idx="1442">
                  <c:v>0</c:v>
                </c:pt>
                <c:pt idx="1443">
                  <c:v>1048.6666666666667</c:v>
                </c:pt>
                <c:pt idx="1444">
                  <c:v>1048.6666666666667</c:v>
                </c:pt>
                <c:pt idx="1445">
                  <c:v>0</c:v>
                </c:pt>
                <c:pt idx="1446">
                  <c:v>0</c:v>
                </c:pt>
                <c:pt idx="1447">
                  <c:v>0</c:v>
                </c:pt>
                <c:pt idx="1448">
                  <c:v>0</c:v>
                </c:pt>
                <c:pt idx="1449">
                  <c:v>0</c:v>
                </c:pt>
                <c:pt idx="1450">
                  <c:v>0</c:v>
                </c:pt>
                <c:pt idx="1451">
                  <c:v>0</c:v>
                </c:pt>
                <c:pt idx="1452">
                  <c:v>0</c:v>
                </c:pt>
                <c:pt idx="1453">
                  <c:v>0</c:v>
                </c:pt>
                <c:pt idx="1454">
                  <c:v>0</c:v>
                </c:pt>
                <c:pt idx="1455">
                  <c:v>0</c:v>
                </c:pt>
                <c:pt idx="1456">
                  <c:v>1000</c:v>
                </c:pt>
                <c:pt idx="1457">
                  <c:v>0</c:v>
                </c:pt>
                <c:pt idx="1458">
                  <c:v>0</c:v>
                </c:pt>
                <c:pt idx="1459">
                  <c:v>0</c:v>
                </c:pt>
                <c:pt idx="1460">
                  <c:v>0</c:v>
                </c:pt>
                <c:pt idx="1461">
                  <c:v>0</c:v>
                </c:pt>
                <c:pt idx="1462">
                  <c:v>0</c:v>
                </c:pt>
                <c:pt idx="1463">
                  <c:v>1000</c:v>
                </c:pt>
                <c:pt idx="1464">
                  <c:v>0</c:v>
                </c:pt>
                <c:pt idx="1465">
                  <c:v>0</c:v>
                </c:pt>
                <c:pt idx="1466">
                  <c:v>0</c:v>
                </c:pt>
                <c:pt idx="1467">
                  <c:v>1000</c:v>
                </c:pt>
                <c:pt idx="1468">
                  <c:v>0</c:v>
                </c:pt>
                <c:pt idx="1469">
                  <c:v>0</c:v>
                </c:pt>
                <c:pt idx="1470">
                  <c:v>0</c:v>
                </c:pt>
                <c:pt idx="1471">
                  <c:v>0</c:v>
                </c:pt>
                <c:pt idx="1472">
                  <c:v>0</c:v>
                </c:pt>
                <c:pt idx="1473">
                  <c:v>1000</c:v>
                </c:pt>
                <c:pt idx="1474">
                  <c:v>1000</c:v>
                </c:pt>
                <c:pt idx="1475">
                  <c:v>0</c:v>
                </c:pt>
                <c:pt idx="1476">
                  <c:v>960.33333333333337</c:v>
                </c:pt>
                <c:pt idx="1477">
                  <c:v>0</c:v>
                </c:pt>
                <c:pt idx="1478">
                  <c:v>970.25</c:v>
                </c:pt>
                <c:pt idx="1479">
                  <c:v>970.25</c:v>
                </c:pt>
                <c:pt idx="1480">
                  <c:v>0</c:v>
                </c:pt>
                <c:pt idx="1481">
                  <c:v>0</c:v>
                </c:pt>
                <c:pt idx="1482">
                  <c:v>1000</c:v>
                </c:pt>
                <c:pt idx="1483">
                  <c:v>0</c:v>
                </c:pt>
                <c:pt idx="1484">
                  <c:v>0</c:v>
                </c:pt>
                <c:pt idx="1485">
                  <c:v>1000</c:v>
                </c:pt>
                <c:pt idx="1486">
                  <c:v>1000</c:v>
                </c:pt>
                <c:pt idx="1487">
                  <c:v>0</c:v>
                </c:pt>
                <c:pt idx="1488">
                  <c:v>0</c:v>
                </c:pt>
                <c:pt idx="1489">
                  <c:v>1000</c:v>
                </c:pt>
                <c:pt idx="1490">
                  <c:v>0</c:v>
                </c:pt>
                <c:pt idx="1491">
                  <c:v>0</c:v>
                </c:pt>
                <c:pt idx="1492">
                  <c:v>0</c:v>
                </c:pt>
                <c:pt idx="1493">
                  <c:v>1000</c:v>
                </c:pt>
                <c:pt idx="1494">
                  <c:v>0</c:v>
                </c:pt>
                <c:pt idx="1495">
                  <c:v>0</c:v>
                </c:pt>
                <c:pt idx="1496">
                  <c:v>0</c:v>
                </c:pt>
                <c:pt idx="1497">
                  <c:v>0</c:v>
                </c:pt>
                <c:pt idx="1498">
                  <c:v>0</c:v>
                </c:pt>
                <c:pt idx="1499">
                  <c:v>0</c:v>
                </c:pt>
                <c:pt idx="1500">
                  <c:v>0</c:v>
                </c:pt>
                <c:pt idx="1501">
                  <c:v>1000</c:v>
                </c:pt>
                <c:pt idx="1502">
                  <c:v>1000</c:v>
                </c:pt>
                <c:pt idx="1503">
                  <c:v>0</c:v>
                </c:pt>
                <c:pt idx="1504">
                  <c:v>1068.3333333333333</c:v>
                </c:pt>
                <c:pt idx="1505">
                  <c:v>0</c:v>
                </c:pt>
                <c:pt idx="1506">
                  <c:v>1051.25</c:v>
                </c:pt>
                <c:pt idx="1507">
                  <c:v>0</c:v>
                </c:pt>
                <c:pt idx="1508">
                  <c:v>0</c:v>
                </c:pt>
                <c:pt idx="1509">
                  <c:v>0</c:v>
                </c:pt>
                <c:pt idx="1510">
                  <c:v>0</c:v>
                </c:pt>
                <c:pt idx="1511">
                  <c:v>0</c:v>
                </c:pt>
                <c:pt idx="1512">
                  <c:v>1066</c:v>
                </c:pt>
                <c:pt idx="1513">
                  <c:v>0</c:v>
                </c:pt>
                <c:pt idx="1514">
                  <c:v>0</c:v>
                </c:pt>
                <c:pt idx="1515">
                  <c:v>0</c:v>
                </c:pt>
                <c:pt idx="1516">
                  <c:v>970.5</c:v>
                </c:pt>
                <c:pt idx="1517">
                  <c:v>0</c:v>
                </c:pt>
                <c:pt idx="1518">
                  <c:v>0</c:v>
                </c:pt>
                <c:pt idx="1519">
                  <c:v>0</c:v>
                </c:pt>
                <c:pt idx="1520">
                  <c:v>941</c:v>
                </c:pt>
                <c:pt idx="1521">
                  <c:v>960.66666666666663</c:v>
                </c:pt>
                <c:pt idx="1522">
                  <c:v>0</c:v>
                </c:pt>
                <c:pt idx="1523">
                  <c:v>970.5</c:v>
                </c:pt>
                <c:pt idx="1524">
                  <c:v>980.33333333333337</c:v>
                </c:pt>
                <c:pt idx="1525">
                  <c:v>980.33333333333337</c:v>
                </c:pt>
                <c:pt idx="1526">
                  <c:v>1000</c:v>
                </c:pt>
                <c:pt idx="1527">
                  <c:v>0</c:v>
                </c:pt>
                <c:pt idx="1528">
                  <c:v>1000</c:v>
                </c:pt>
                <c:pt idx="1529">
                  <c:v>0</c:v>
                </c:pt>
                <c:pt idx="1530">
                  <c:v>0</c:v>
                </c:pt>
                <c:pt idx="1531">
                  <c:v>1000</c:v>
                </c:pt>
                <c:pt idx="1532">
                  <c:v>0</c:v>
                </c:pt>
                <c:pt idx="1533">
                  <c:v>1000</c:v>
                </c:pt>
                <c:pt idx="1534">
                  <c:v>0</c:v>
                </c:pt>
                <c:pt idx="1535">
                  <c:v>0</c:v>
                </c:pt>
                <c:pt idx="1536">
                  <c:v>0</c:v>
                </c:pt>
                <c:pt idx="1537">
                  <c:v>0</c:v>
                </c:pt>
                <c:pt idx="1538">
                  <c:v>0</c:v>
                </c:pt>
                <c:pt idx="1539">
                  <c:v>0</c:v>
                </c:pt>
                <c:pt idx="1540">
                  <c:v>0</c:v>
                </c:pt>
                <c:pt idx="1541">
                  <c:v>1000</c:v>
                </c:pt>
                <c:pt idx="1542">
                  <c:v>0</c:v>
                </c:pt>
                <c:pt idx="1543">
                  <c:v>1117.5</c:v>
                </c:pt>
                <c:pt idx="1544">
                  <c:v>0</c:v>
                </c:pt>
                <c:pt idx="1545">
                  <c:v>0</c:v>
                </c:pt>
                <c:pt idx="1546">
                  <c:v>0</c:v>
                </c:pt>
                <c:pt idx="1547">
                  <c:v>1078.3333333333333</c:v>
                </c:pt>
                <c:pt idx="1548">
                  <c:v>0</c:v>
                </c:pt>
                <c:pt idx="1549">
                  <c:v>0</c:v>
                </c:pt>
                <c:pt idx="1550">
                  <c:v>1098.3333333333333</c:v>
                </c:pt>
                <c:pt idx="1551">
                  <c:v>0</c:v>
                </c:pt>
                <c:pt idx="1552">
                  <c:v>0</c:v>
                </c:pt>
                <c:pt idx="1553">
                  <c:v>0</c:v>
                </c:pt>
                <c:pt idx="1554">
                  <c:v>0</c:v>
                </c:pt>
                <c:pt idx="1555">
                  <c:v>1020</c:v>
                </c:pt>
                <c:pt idx="1556">
                  <c:v>0</c:v>
                </c:pt>
                <c:pt idx="1557">
                  <c:v>1015</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1000</c:v>
                </c:pt>
                <c:pt idx="1571">
                  <c:v>0</c:v>
                </c:pt>
                <c:pt idx="1572">
                  <c:v>0</c:v>
                </c:pt>
                <c:pt idx="1573">
                  <c:v>1103.5</c:v>
                </c:pt>
                <c:pt idx="1574">
                  <c:v>0</c:v>
                </c:pt>
                <c:pt idx="1575">
                  <c:v>1069</c:v>
                </c:pt>
                <c:pt idx="1576">
                  <c:v>1051.75</c:v>
                </c:pt>
                <c:pt idx="1577">
                  <c:v>0</c:v>
                </c:pt>
                <c:pt idx="1578">
                  <c:v>0</c:v>
                </c:pt>
                <c:pt idx="1579">
                  <c:v>1051.75</c:v>
                </c:pt>
                <c:pt idx="1580">
                  <c:v>0</c:v>
                </c:pt>
                <c:pt idx="1581">
                  <c:v>0</c:v>
                </c:pt>
                <c:pt idx="1582">
                  <c:v>1000</c:v>
                </c:pt>
                <c:pt idx="1583">
                  <c:v>0</c:v>
                </c:pt>
                <c:pt idx="1584">
                  <c:v>992.5</c:v>
                </c:pt>
                <c:pt idx="1585">
                  <c:v>0</c:v>
                </c:pt>
                <c:pt idx="1586">
                  <c:v>0</c:v>
                </c:pt>
                <c:pt idx="1587">
                  <c:v>0</c:v>
                </c:pt>
                <c:pt idx="1588">
                  <c:v>0</c:v>
                </c:pt>
                <c:pt idx="1589">
                  <c:v>990</c:v>
                </c:pt>
                <c:pt idx="1590">
                  <c:v>0</c:v>
                </c:pt>
                <c:pt idx="1591">
                  <c:v>0</c:v>
                </c:pt>
                <c:pt idx="1592">
                  <c:v>1000</c:v>
                </c:pt>
                <c:pt idx="1593">
                  <c:v>0</c:v>
                </c:pt>
                <c:pt idx="1594">
                  <c:v>0</c:v>
                </c:pt>
                <c:pt idx="1595">
                  <c:v>0</c:v>
                </c:pt>
                <c:pt idx="1596">
                  <c:v>0</c:v>
                </c:pt>
                <c:pt idx="1597">
                  <c:v>0</c:v>
                </c:pt>
                <c:pt idx="1598">
                  <c:v>0</c:v>
                </c:pt>
                <c:pt idx="1599">
                  <c:v>0</c:v>
                </c:pt>
                <c:pt idx="1600">
                  <c:v>0</c:v>
                </c:pt>
                <c:pt idx="1601">
                  <c:v>0</c:v>
                </c:pt>
                <c:pt idx="1602">
                  <c:v>1000</c:v>
                </c:pt>
                <c:pt idx="1603">
                  <c:v>0</c:v>
                </c:pt>
                <c:pt idx="1604">
                  <c:v>0</c:v>
                </c:pt>
                <c:pt idx="1605">
                  <c:v>1000</c:v>
                </c:pt>
                <c:pt idx="1606">
                  <c:v>1000</c:v>
                </c:pt>
                <c:pt idx="1607">
                  <c:v>0</c:v>
                </c:pt>
                <c:pt idx="1608">
                  <c:v>0</c:v>
                </c:pt>
                <c:pt idx="1609">
                  <c:v>0</c:v>
                </c:pt>
                <c:pt idx="1610">
                  <c:v>0</c:v>
                </c:pt>
                <c:pt idx="1611">
                  <c:v>1000</c:v>
                </c:pt>
                <c:pt idx="1612">
                  <c:v>0</c:v>
                </c:pt>
                <c:pt idx="1613">
                  <c:v>0</c:v>
                </c:pt>
                <c:pt idx="1614">
                  <c:v>0</c:v>
                </c:pt>
                <c:pt idx="1615">
                  <c:v>0</c:v>
                </c:pt>
                <c:pt idx="1616">
                  <c:v>0</c:v>
                </c:pt>
                <c:pt idx="1617">
                  <c:v>0</c:v>
                </c:pt>
                <c:pt idx="1618">
                  <c:v>1029.5</c:v>
                </c:pt>
                <c:pt idx="1619">
                  <c:v>0</c:v>
                </c:pt>
                <c:pt idx="1620">
                  <c:v>1044.5</c:v>
                </c:pt>
                <c:pt idx="1621">
                  <c:v>1029.6666666666667</c:v>
                </c:pt>
                <c:pt idx="1622">
                  <c:v>0</c:v>
                </c:pt>
                <c:pt idx="1623">
                  <c:v>0</c:v>
                </c:pt>
                <c:pt idx="1624">
                  <c:v>1022.25</c:v>
                </c:pt>
                <c:pt idx="1625">
                  <c:v>0</c:v>
                </c:pt>
                <c:pt idx="1626">
                  <c:v>0</c:v>
                </c:pt>
                <c:pt idx="1627">
                  <c:v>0</c:v>
                </c:pt>
                <c:pt idx="1628">
                  <c:v>0</c:v>
                </c:pt>
                <c:pt idx="1629">
                  <c:v>0</c:v>
                </c:pt>
                <c:pt idx="1630">
                  <c:v>1000</c:v>
                </c:pt>
                <c:pt idx="1631">
                  <c:v>0</c:v>
                </c:pt>
                <c:pt idx="1632">
                  <c:v>0</c:v>
                </c:pt>
                <c:pt idx="1633">
                  <c:v>1000</c:v>
                </c:pt>
                <c:pt idx="1634">
                  <c:v>1000</c:v>
                </c:pt>
                <c:pt idx="1635">
                  <c:v>0</c:v>
                </c:pt>
                <c:pt idx="1636">
                  <c:v>0</c:v>
                </c:pt>
                <c:pt idx="1637">
                  <c:v>0</c:v>
                </c:pt>
                <c:pt idx="1638">
                  <c:v>0</c:v>
                </c:pt>
                <c:pt idx="1639">
                  <c:v>0</c:v>
                </c:pt>
                <c:pt idx="1640">
                  <c:v>0</c:v>
                </c:pt>
                <c:pt idx="1641">
                  <c:v>0</c:v>
                </c:pt>
                <c:pt idx="1642">
                  <c:v>0</c:v>
                </c:pt>
                <c:pt idx="1643">
                  <c:v>0</c:v>
                </c:pt>
                <c:pt idx="1644">
                  <c:v>0</c:v>
                </c:pt>
                <c:pt idx="1645">
                  <c:v>0</c:v>
                </c:pt>
                <c:pt idx="1646">
                  <c:v>1000</c:v>
                </c:pt>
                <c:pt idx="1647">
                  <c:v>1059</c:v>
                </c:pt>
                <c:pt idx="1648">
                  <c:v>0</c:v>
                </c:pt>
                <c:pt idx="1649">
                  <c:v>0</c:v>
                </c:pt>
                <c:pt idx="1650">
                  <c:v>1039.3333333333333</c:v>
                </c:pt>
                <c:pt idx="1651">
                  <c:v>0</c:v>
                </c:pt>
                <c:pt idx="1652">
                  <c:v>0</c:v>
                </c:pt>
                <c:pt idx="1653">
                  <c:v>0</c:v>
                </c:pt>
                <c:pt idx="1654">
                  <c:v>0</c:v>
                </c:pt>
                <c:pt idx="1655">
                  <c:v>0</c:v>
                </c:pt>
                <c:pt idx="1656">
                  <c:v>0</c:v>
                </c:pt>
                <c:pt idx="1657">
                  <c:v>0</c:v>
                </c:pt>
                <c:pt idx="1658">
                  <c:v>1000</c:v>
                </c:pt>
                <c:pt idx="1659">
                  <c:v>0</c:v>
                </c:pt>
                <c:pt idx="1660">
                  <c:v>0</c:v>
                </c:pt>
                <c:pt idx="1661">
                  <c:v>0</c:v>
                </c:pt>
                <c:pt idx="1662">
                  <c:v>0</c:v>
                </c:pt>
                <c:pt idx="1663">
                  <c:v>0</c:v>
                </c:pt>
                <c:pt idx="1664">
                  <c:v>0</c:v>
                </c:pt>
                <c:pt idx="1665">
                  <c:v>0</c:v>
                </c:pt>
                <c:pt idx="1666">
                  <c:v>1000</c:v>
                </c:pt>
                <c:pt idx="1667">
                  <c:v>1000</c:v>
                </c:pt>
                <c:pt idx="1668">
                  <c:v>0</c:v>
                </c:pt>
                <c:pt idx="1669">
                  <c:v>0</c:v>
                </c:pt>
                <c:pt idx="1670">
                  <c:v>0</c:v>
                </c:pt>
                <c:pt idx="1671">
                  <c:v>0</c:v>
                </c:pt>
                <c:pt idx="1672">
                  <c:v>0</c:v>
                </c:pt>
                <c:pt idx="1673">
                  <c:v>926.5</c:v>
                </c:pt>
                <c:pt idx="1674">
                  <c:v>926.5</c:v>
                </c:pt>
                <c:pt idx="1675">
                  <c:v>0</c:v>
                </c:pt>
                <c:pt idx="1676">
                  <c:v>0</c:v>
                </c:pt>
                <c:pt idx="1677">
                  <c:v>951</c:v>
                </c:pt>
                <c:pt idx="1678">
                  <c:v>0</c:v>
                </c:pt>
                <c:pt idx="1679">
                  <c:v>970.6</c:v>
                </c:pt>
                <c:pt idx="1680">
                  <c:v>970.6</c:v>
                </c:pt>
                <c:pt idx="1681">
                  <c:v>0</c:v>
                </c:pt>
                <c:pt idx="1682">
                  <c:v>0</c:v>
                </c:pt>
                <c:pt idx="1683">
                  <c:v>0</c:v>
                </c:pt>
                <c:pt idx="1684">
                  <c:v>0</c:v>
                </c:pt>
                <c:pt idx="1685">
                  <c:v>0</c:v>
                </c:pt>
                <c:pt idx="1686">
                  <c:v>0</c:v>
                </c:pt>
                <c:pt idx="1687">
                  <c:v>0</c:v>
                </c:pt>
                <c:pt idx="1688">
                  <c:v>0</c:v>
                </c:pt>
                <c:pt idx="1689">
                  <c:v>0</c:v>
                </c:pt>
                <c:pt idx="1690">
                  <c:v>1000</c:v>
                </c:pt>
                <c:pt idx="1691">
                  <c:v>1000</c:v>
                </c:pt>
                <c:pt idx="1692">
                  <c:v>0</c:v>
                </c:pt>
                <c:pt idx="1693">
                  <c:v>0</c:v>
                </c:pt>
                <c:pt idx="1694">
                  <c:v>0</c:v>
                </c:pt>
                <c:pt idx="1695">
                  <c:v>1000</c:v>
                </c:pt>
                <c:pt idx="1696">
                  <c:v>1000</c:v>
                </c:pt>
                <c:pt idx="1697">
                  <c:v>0</c:v>
                </c:pt>
                <c:pt idx="1698">
                  <c:v>0</c:v>
                </c:pt>
                <c:pt idx="1699">
                  <c:v>0</c:v>
                </c:pt>
                <c:pt idx="1700">
                  <c:v>0</c:v>
                </c:pt>
                <c:pt idx="1701">
                  <c:v>0</c:v>
                </c:pt>
                <c:pt idx="1702">
                  <c:v>1000</c:v>
                </c:pt>
                <c:pt idx="1703">
                  <c:v>0</c:v>
                </c:pt>
                <c:pt idx="1704">
                  <c:v>0</c:v>
                </c:pt>
                <c:pt idx="1705">
                  <c:v>0</c:v>
                </c:pt>
                <c:pt idx="1706">
                  <c:v>0</c:v>
                </c:pt>
                <c:pt idx="1707">
                  <c:v>1000</c:v>
                </c:pt>
                <c:pt idx="1708">
                  <c:v>0</c:v>
                </c:pt>
                <c:pt idx="1709">
                  <c:v>0</c:v>
                </c:pt>
                <c:pt idx="1710">
                  <c:v>1000</c:v>
                </c:pt>
                <c:pt idx="1711">
                  <c:v>0</c:v>
                </c:pt>
                <c:pt idx="1712">
                  <c:v>0</c:v>
                </c:pt>
                <c:pt idx="1713">
                  <c:v>0</c:v>
                </c:pt>
                <c:pt idx="1714">
                  <c:v>1000</c:v>
                </c:pt>
                <c:pt idx="1715">
                  <c:v>1000</c:v>
                </c:pt>
                <c:pt idx="1716">
                  <c:v>0</c:v>
                </c:pt>
                <c:pt idx="1717">
                  <c:v>0</c:v>
                </c:pt>
                <c:pt idx="1718">
                  <c:v>1000</c:v>
                </c:pt>
                <c:pt idx="1719">
                  <c:v>0</c:v>
                </c:pt>
                <c:pt idx="1720">
                  <c:v>0</c:v>
                </c:pt>
                <c:pt idx="1721">
                  <c:v>0</c:v>
                </c:pt>
                <c:pt idx="1722">
                  <c:v>1000</c:v>
                </c:pt>
                <c:pt idx="1723">
                  <c:v>1000</c:v>
                </c:pt>
                <c:pt idx="1724">
                  <c:v>0</c:v>
                </c:pt>
                <c:pt idx="1725">
                  <c:v>0</c:v>
                </c:pt>
                <c:pt idx="1726">
                  <c:v>0</c:v>
                </c:pt>
                <c:pt idx="1727">
                  <c:v>0</c:v>
                </c:pt>
                <c:pt idx="1728">
                  <c:v>1000</c:v>
                </c:pt>
                <c:pt idx="1729">
                  <c:v>0</c:v>
                </c:pt>
                <c:pt idx="1730">
                  <c:v>0</c:v>
                </c:pt>
                <c:pt idx="1731">
                  <c:v>0</c:v>
                </c:pt>
                <c:pt idx="1732">
                  <c:v>0</c:v>
                </c:pt>
                <c:pt idx="1733">
                  <c:v>1000</c:v>
                </c:pt>
                <c:pt idx="1734">
                  <c:v>0</c:v>
                </c:pt>
                <c:pt idx="1735">
                  <c:v>0</c:v>
                </c:pt>
                <c:pt idx="1736">
                  <c:v>0</c:v>
                </c:pt>
                <c:pt idx="1737">
                  <c:v>0</c:v>
                </c:pt>
                <c:pt idx="1738">
                  <c:v>1000</c:v>
                </c:pt>
                <c:pt idx="1739">
                  <c:v>0</c:v>
                </c:pt>
                <c:pt idx="1740">
                  <c:v>0</c:v>
                </c:pt>
                <c:pt idx="1741">
                  <c:v>0</c:v>
                </c:pt>
                <c:pt idx="1742">
                  <c:v>0</c:v>
                </c:pt>
                <c:pt idx="1743">
                  <c:v>1000</c:v>
                </c:pt>
                <c:pt idx="1744">
                  <c:v>0</c:v>
                </c:pt>
                <c:pt idx="1745">
                  <c:v>0</c:v>
                </c:pt>
                <c:pt idx="1746">
                  <c:v>0</c:v>
                </c:pt>
                <c:pt idx="1747">
                  <c:v>1014</c:v>
                </c:pt>
                <c:pt idx="1748">
                  <c:v>0</c:v>
                </c:pt>
                <c:pt idx="1749">
                  <c:v>0</c:v>
                </c:pt>
                <c:pt idx="1750">
                  <c:v>0</c:v>
                </c:pt>
                <c:pt idx="1751">
                  <c:v>0</c:v>
                </c:pt>
                <c:pt idx="1752">
                  <c:v>1014</c:v>
                </c:pt>
                <c:pt idx="1753">
                  <c:v>0</c:v>
                </c:pt>
                <c:pt idx="1754">
                  <c:v>1000</c:v>
                </c:pt>
                <c:pt idx="1755">
                  <c:v>0</c:v>
                </c:pt>
                <c:pt idx="1756">
                  <c:v>0</c:v>
                </c:pt>
                <c:pt idx="1757">
                  <c:v>1000</c:v>
                </c:pt>
                <c:pt idx="1758">
                  <c:v>0</c:v>
                </c:pt>
                <c:pt idx="1759">
                  <c:v>0</c:v>
                </c:pt>
                <c:pt idx="1760">
                  <c:v>0</c:v>
                </c:pt>
                <c:pt idx="1761">
                  <c:v>0</c:v>
                </c:pt>
                <c:pt idx="1762">
                  <c:v>1000</c:v>
                </c:pt>
                <c:pt idx="1763">
                  <c:v>0</c:v>
                </c:pt>
                <c:pt idx="1764">
                  <c:v>0</c:v>
                </c:pt>
                <c:pt idx="1765">
                  <c:v>0</c:v>
                </c:pt>
                <c:pt idx="1766">
                  <c:v>0</c:v>
                </c:pt>
                <c:pt idx="1767">
                  <c:v>0</c:v>
                </c:pt>
                <c:pt idx="1768">
                  <c:v>1000</c:v>
                </c:pt>
                <c:pt idx="1769">
                  <c:v>0</c:v>
                </c:pt>
                <c:pt idx="1770">
                  <c:v>0</c:v>
                </c:pt>
                <c:pt idx="1771">
                  <c:v>0</c:v>
                </c:pt>
                <c:pt idx="1772">
                  <c:v>0</c:v>
                </c:pt>
                <c:pt idx="1773">
                  <c:v>0</c:v>
                </c:pt>
                <c:pt idx="1774">
                  <c:v>0</c:v>
                </c:pt>
                <c:pt idx="1775">
                  <c:v>0</c:v>
                </c:pt>
                <c:pt idx="1776">
                  <c:v>0</c:v>
                </c:pt>
                <c:pt idx="1777">
                  <c:v>0</c:v>
                </c:pt>
                <c:pt idx="1778">
                  <c:v>1000</c:v>
                </c:pt>
                <c:pt idx="1779">
                  <c:v>1000</c:v>
                </c:pt>
                <c:pt idx="1780">
                  <c:v>0</c:v>
                </c:pt>
                <c:pt idx="1781">
                  <c:v>0</c:v>
                </c:pt>
                <c:pt idx="1782">
                  <c:v>0</c:v>
                </c:pt>
                <c:pt idx="1783">
                  <c:v>0</c:v>
                </c:pt>
                <c:pt idx="1784">
                  <c:v>0</c:v>
                </c:pt>
                <c:pt idx="1785">
                  <c:v>0</c:v>
                </c:pt>
                <c:pt idx="1786">
                  <c:v>911.5</c:v>
                </c:pt>
                <c:pt idx="1787">
                  <c:v>0</c:v>
                </c:pt>
                <c:pt idx="1788">
                  <c:v>0</c:v>
                </c:pt>
                <c:pt idx="1789">
                  <c:v>911.5</c:v>
                </c:pt>
                <c:pt idx="1790">
                  <c:v>941</c:v>
                </c:pt>
                <c:pt idx="1791">
                  <c:v>0</c:v>
                </c:pt>
                <c:pt idx="1792">
                  <c:v>0</c:v>
                </c:pt>
                <c:pt idx="1793">
                  <c:v>1000</c:v>
                </c:pt>
                <c:pt idx="1794">
                  <c:v>0</c:v>
                </c:pt>
                <c:pt idx="1795">
                  <c:v>1000</c:v>
                </c:pt>
                <c:pt idx="1796">
                  <c:v>0</c:v>
                </c:pt>
                <c:pt idx="1797">
                  <c:v>1000</c:v>
                </c:pt>
                <c:pt idx="1798">
                  <c:v>1000</c:v>
                </c:pt>
                <c:pt idx="1799">
                  <c:v>0</c:v>
                </c:pt>
                <c:pt idx="1800">
                  <c:v>0</c:v>
                </c:pt>
                <c:pt idx="1801">
                  <c:v>0</c:v>
                </c:pt>
                <c:pt idx="1802">
                  <c:v>0</c:v>
                </c:pt>
                <c:pt idx="1803">
                  <c:v>1000</c:v>
                </c:pt>
                <c:pt idx="1804">
                  <c:v>1000</c:v>
                </c:pt>
                <c:pt idx="1805">
                  <c:v>1000</c:v>
                </c:pt>
                <c:pt idx="1806">
                  <c:v>0</c:v>
                </c:pt>
                <c:pt idx="1807">
                  <c:v>1000</c:v>
                </c:pt>
                <c:pt idx="1808">
                  <c:v>0</c:v>
                </c:pt>
                <c:pt idx="1809">
                  <c:v>0</c:v>
                </c:pt>
                <c:pt idx="1810">
                  <c:v>1014.5</c:v>
                </c:pt>
                <c:pt idx="1811">
                  <c:v>0</c:v>
                </c:pt>
                <c:pt idx="1812">
                  <c:v>0</c:v>
                </c:pt>
                <c:pt idx="1813">
                  <c:v>0</c:v>
                </c:pt>
                <c:pt idx="1814">
                  <c:v>985</c:v>
                </c:pt>
                <c:pt idx="1815">
                  <c:v>0</c:v>
                </c:pt>
                <c:pt idx="1816">
                  <c:v>0</c:v>
                </c:pt>
                <c:pt idx="1817">
                  <c:v>0</c:v>
                </c:pt>
                <c:pt idx="1818">
                  <c:v>990</c:v>
                </c:pt>
                <c:pt idx="1819">
                  <c:v>955.5</c:v>
                </c:pt>
                <c:pt idx="1820">
                  <c:v>0</c:v>
                </c:pt>
                <c:pt idx="1821">
                  <c:v>0</c:v>
                </c:pt>
                <c:pt idx="1822">
                  <c:v>0</c:v>
                </c:pt>
                <c:pt idx="1823">
                  <c:v>0</c:v>
                </c:pt>
                <c:pt idx="1824">
                  <c:v>0</c:v>
                </c:pt>
                <c:pt idx="1825">
                  <c:v>0</c:v>
                </c:pt>
                <c:pt idx="1826">
                  <c:v>926</c:v>
                </c:pt>
                <c:pt idx="1827">
                  <c:v>1000</c:v>
                </c:pt>
                <c:pt idx="1828">
                  <c:v>0</c:v>
                </c:pt>
                <c:pt idx="1829">
                  <c:v>0</c:v>
                </c:pt>
                <c:pt idx="1830">
                  <c:v>0</c:v>
                </c:pt>
                <c:pt idx="1831">
                  <c:v>1000</c:v>
                </c:pt>
                <c:pt idx="1832">
                  <c:v>0</c:v>
                </c:pt>
                <c:pt idx="1833">
                  <c:v>0</c:v>
                </c:pt>
                <c:pt idx="1834">
                  <c:v>0</c:v>
                </c:pt>
                <c:pt idx="1835">
                  <c:v>1000</c:v>
                </c:pt>
                <c:pt idx="1836">
                  <c:v>0</c:v>
                </c:pt>
                <c:pt idx="1837">
                  <c:v>1000</c:v>
                </c:pt>
                <c:pt idx="1838">
                  <c:v>1000</c:v>
                </c:pt>
                <c:pt idx="1839">
                  <c:v>0</c:v>
                </c:pt>
                <c:pt idx="1840">
                  <c:v>0</c:v>
                </c:pt>
                <c:pt idx="1841">
                  <c:v>1000</c:v>
                </c:pt>
                <c:pt idx="1842">
                  <c:v>0</c:v>
                </c:pt>
                <c:pt idx="1843">
                  <c:v>0</c:v>
                </c:pt>
                <c:pt idx="1844">
                  <c:v>0</c:v>
                </c:pt>
                <c:pt idx="1845">
                  <c:v>0</c:v>
                </c:pt>
                <c:pt idx="1846">
                  <c:v>0</c:v>
                </c:pt>
                <c:pt idx="1847">
                  <c:v>0</c:v>
                </c:pt>
                <c:pt idx="1848">
                  <c:v>0</c:v>
                </c:pt>
                <c:pt idx="1849">
                  <c:v>0</c:v>
                </c:pt>
                <c:pt idx="1850">
                  <c:v>1059</c:v>
                </c:pt>
                <c:pt idx="1851">
                  <c:v>0</c:v>
                </c:pt>
                <c:pt idx="1852">
                  <c:v>0</c:v>
                </c:pt>
                <c:pt idx="1853">
                  <c:v>0</c:v>
                </c:pt>
                <c:pt idx="1854">
                  <c:v>1000.3333333333334</c:v>
                </c:pt>
                <c:pt idx="1855">
                  <c:v>0</c:v>
                </c:pt>
                <c:pt idx="1856">
                  <c:v>1000.3333333333334</c:v>
                </c:pt>
                <c:pt idx="1857">
                  <c:v>0</c:v>
                </c:pt>
                <c:pt idx="1858">
                  <c:v>1000.25</c:v>
                </c:pt>
                <c:pt idx="1859">
                  <c:v>0</c:v>
                </c:pt>
                <c:pt idx="1860">
                  <c:v>0</c:v>
                </c:pt>
                <c:pt idx="1861">
                  <c:v>0</c:v>
                </c:pt>
                <c:pt idx="1862">
                  <c:v>985.5</c:v>
                </c:pt>
                <c:pt idx="1863">
                  <c:v>0</c:v>
                </c:pt>
                <c:pt idx="1864">
                  <c:v>0</c:v>
                </c:pt>
                <c:pt idx="1865">
                  <c:v>0</c:v>
                </c:pt>
                <c:pt idx="1866">
                  <c:v>0</c:v>
                </c:pt>
                <c:pt idx="1867">
                  <c:v>1000</c:v>
                </c:pt>
                <c:pt idx="1868">
                  <c:v>0</c:v>
                </c:pt>
                <c:pt idx="1869">
                  <c:v>0</c:v>
                </c:pt>
                <c:pt idx="1870">
                  <c:v>0</c:v>
                </c:pt>
                <c:pt idx="1871">
                  <c:v>0</c:v>
                </c:pt>
                <c:pt idx="1872">
                  <c:v>1000</c:v>
                </c:pt>
                <c:pt idx="1873">
                  <c:v>0</c:v>
                </c:pt>
                <c:pt idx="1874">
                  <c:v>1000</c:v>
                </c:pt>
                <c:pt idx="1875">
                  <c:v>0</c:v>
                </c:pt>
                <c:pt idx="1876">
                  <c:v>0</c:v>
                </c:pt>
                <c:pt idx="1877">
                  <c:v>0</c:v>
                </c:pt>
                <c:pt idx="1878">
                  <c:v>0</c:v>
                </c:pt>
              </c:numCache>
            </c:numRef>
          </c:val>
          <c:smooth val="0"/>
          <c:extLst>
            <c:ext xmlns:c16="http://schemas.microsoft.com/office/drawing/2014/chart" uri="{C3380CC4-5D6E-409C-BE32-E72D297353CC}">
              <c16:uniqueId val="{00000000-2F47-41FB-B136-C42A00E20C65}"/>
            </c:ext>
          </c:extLst>
        </c:ser>
        <c:ser>
          <c:idx val="1"/>
          <c:order val="1"/>
          <c:tx>
            <c:v>Minor (Excl. Backlog/Error)</c:v>
          </c:tx>
          <c:spPr>
            <a:ln w="28575" cap="rnd">
              <a:solidFill>
                <a:schemeClr val="accent1">
                  <a:tint val="77000"/>
                </a:schemeClr>
              </a:solidFill>
              <a:round/>
            </a:ln>
            <a:effectLst/>
          </c:spPr>
          <c:marker>
            <c:symbol val="none"/>
          </c:marker>
          <c:cat>
            <c:numRef>
              <c:f>'4 Moving Average Table'!$B$2:$B$1880</c:f>
              <c:numCache>
                <c:formatCode>m/d/yyyy</c:formatCode>
                <c:ptCount val="1879"/>
                <c:pt idx="0">
                  <c:v>44931</c:v>
                </c:pt>
                <c:pt idx="1">
                  <c:v>44933</c:v>
                </c:pt>
                <c:pt idx="2">
                  <c:v>44933</c:v>
                </c:pt>
                <c:pt idx="3">
                  <c:v>44937</c:v>
                </c:pt>
                <c:pt idx="4">
                  <c:v>44937</c:v>
                </c:pt>
                <c:pt idx="5">
                  <c:v>44937</c:v>
                </c:pt>
                <c:pt idx="6">
                  <c:v>44937</c:v>
                </c:pt>
                <c:pt idx="7">
                  <c:v>44939</c:v>
                </c:pt>
                <c:pt idx="8">
                  <c:v>44939</c:v>
                </c:pt>
                <c:pt idx="9">
                  <c:v>44942</c:v>
                </c:pt>
                <c:pt idx="10">
                  <c:v>44945</c:v>
                </c:pt>
                <c:pt idx="11">
                  <c:v>44946</c:v>
                </c:pt>
                <c:pt idx="12">
                  <c:v>44946</c:v>
                </c:pt>
                <c:pt idx="13">
                  <c:v>44950</c:v>
                </c:pt>
                <c:pt idx="14">
                  <c:v>44950</c:v>
                </c:pt>
                <c:pt idx="15">
                  <c:v>44951</c:v>
                </c:pt>
                <c:pt idx="16">
                  <c:v>44955</c:v>
                </c:pt>
                <c:pt idx="17">
                  <c:v>44955</c:v>
                </c:pt>
                <c:pt idx="18">
                  <c:v>44956</c:v>
                </c:pt>
                <c:pt idx="19">
                  <c:v>44956</c:v>
                </c:pt>
                <c:pt idx="20">
                  <c:v>44957</c:v>
                </c:pt>
                <c:pt idx="21">
                  <c:v>44957</c:v>
                </c:pt>
                <c:pt idx="22">
                  <c:v>44958</c:v>
                </c:pt>
                <c:pt idx="23">
                  <c:v>44959</c:v>
                </c:pt>
                <c:pt idx="24">
                  <c:v>44959</c:v>
                </c:pt>
                <c:pt idx="25">
                  <c:v>44960</c:v>
                </c:pt>
                <c:pt idx="26">
                  <c:v>44961</c:v>
                </c:pt>
                <c:pt idx="27">
                  <c:v>44963</c:v>
                </c:pt>
                <c:pt idx="28">
                  <c:v>44963</c:v>
                </c:pt>
                <c:pt idx="29">
                  <c:v>44964</c:v>
                </c:pt>
                <c:pt idx="30">
                  <c:v>44964</c:v>
                </c:pt>
                <c:pt idx="31">
                  <c:v>44964</c:v>
                </c:pt>
                <c:pt idx="32">
                  <c:v>44966</c:v>
                </c:pt>
                <c:pt idx="33">
                  <c:v>44966</c:v>
                </c:pt>
                <c:pt idx="34">
                  <c:v>44966</c:v>
                </c:pt>
                <c:pt idx="35">
                  <c:v>44967</c:v>
                </c:pt>
                <c:pt idx="36">
                  <c:v>44967</c:v>
                </c:pt>
                <c:pt idx="37">
                  <c:v>44967</c:v>
                </c:pt>
                <c:pt idx="38">
                  <c:v>44967</c:v>
                </c:pt>
                <c:pt idx="39">
                  <c:v>44969</c:v>
                </c:pt>
                <c:pt idx="40">
                  <c:v>44970</c:v>
                </c:pt>
                <c:pt idx="41">
                  <c:v>44971</c:v>
                </c:pt>
                <c:pt idx="42">
                  <c:v>44972</c:v>
                </c:pt>
                <c:pt idx="43">
                  <c:v>44973</c:v>
                </c:pt>
                <c:pt idx="44">
                  <c:v>44973</c:v>
                </c:pt>
                <c:pt idx="45">
                  <c:v>44974</c:v>
                </c:pt>
                <c:pt idx="46">
                  <c:v>44976</c:v>
                </c:pt>
                <c:pt idx="47">
                  <c:v>44976</c:v>
                </c:pt>
                <c:pt idx="48">
                  <c:v>44977</c:v>
                </c:pt>
                <c:pt idx="49">
                  <c:v>44977</c:v>
                </c:pt>
                <c:pt idx="50">
                  <c:v>44978</c:v>
                </c:pt>
                <c:pt idx="51">
                  <c:v>44978</c:v>
                </c:pt>
                <c:pt idx="52">
                  <c:v>44978</c:v>
                </c:pt>
                <c:pt idx="53">
                  <c:v>44980</c:v>
                </c:pt>
                <c:pt idx="54">
                  <c:v>44980</c:v>
                </c:pt>
                <c:pt idx="55">
                  <c:v>44981</c:v>
                </c:pt>
                <c:pt idx="56">
                  <c:v>44982</c:v>
                </c:pt>
                <c:pt idx="57">
                  <c:v>44982</c:v>
                </c:pt>
                <c:pt idx="58">
                  <c:v>44983</c:v>
                </c:pt>
                <c:pt idx="59">
                  <c:v>44983</c:v>
                </c:pt>
                <c:pt idx="60">
                  <c:v>44983</c:v>
                </c:pt>
                <c:pt idx="61">
                  <c:v>44984</c:v>
                </c:pt>
                <c:pt idx="62">
                  <c:v>44984</c:v>
                </c:pt>
                <c:pt idx="63">
                  <c:v>44985</c:v>
                </c:pt>
                <c:pt idx="64">
                  <c:v>44986</c:v>
                </c:pt>
                <c:pt idx="65">
                  <c:v>44987</c:v>
                </c:pt>
                <c:pt idx="66">
                  <c:v>44987</c:v>
                </c:pt>
                <c:pt idx="67">
                  <c:v>44988</c:v>
                </c:pt>
                <c:pt idx="68">
                  <c:v>44988</c:v>
                </c:pt>
                <c:pt idx="69">
                  <c:v>44988</c:v>
                </c:pt>
                <c:pt idx="70">
                  <c:v>44988</c:v>
                </c:pt>
                <c:pt idx="71">
                  <c:v>44988</c:v>
                </c:pt>
                <c:pt idx="72">
                  <c:v>44988</c:v>
                </c:pt>
                <c:pt idx="73">
                  <c:v>44988</c:v>
                </c:pt>
                <c:pt idx="74">
                  <c:v>44990</c:v>
                </c:pt>
                <c:pt idx="75">
                  <c:v>44991</c:v>
                </c:pt>
                <c:pt idx="76">
                  <c:v>44991</c:v>
                </c:pt>
                <c:pt idx="77">
                  <c:v>44992</c:v>
                </c:pt>
                <c:pt idx="78">
                  <c:v>44992</c:v>
                </c:pt>
                <c:pt idx="79">
                  <c:v>44992</c:v>
                </c:pt>
                <c:pt idx="80">
                  <c:v>44993</c:v>
                </c:pt>
                <c:pt idx="81">
                  <c:v>44994</c:v>
                </c:pt>
                <c:pt idx="82">
                  <c:v>44995</c:v>
                </c:pt>
                <c:pt idx="83">
                  <c:v>44997</c:v>
                </c:pt>
                <c:pt idx="84">
                  <c:v>44997</c:v>
                </c:pt>
                <c:pt idx="85">
                  <c:v>44997</c:v>
                </c:pt>
                <c:pt idx="86">
                  <c:v>44999</c:v>
                </c:pt>
                <c:pt idx="87">
                  <c:v>44999</c:v>
                </c:pt>
                <c:pt idx="88">
                  <c:v>44999</c:v>
                </c:pt>
                <c:pt idx="89">
                  <c:v>45000</c:v>
                </c:pt>
                <c:pt idx="90">
                  <c:v>45000</c:v>
                </c:pt>
                <c:pt idx="91">
                  <c:v>45001</c:v>
                </c:pt>
                <c:pt idx="92">
                  <c:v>45001</c:v>
                </c:pt>
                <c:pt idx="93">
                  <c:v>45002</c:v>
                </c:pt>
                <c:pt idx="94">
                  <c:v>45002</c:v>
                </c:pt>
                <c:pt idx="95">
                  <c:v>45002</c:v>
                </c:pt>
                <c:pt idx="96">
                  <c:v>45003</c:v>
                </c:pt>
                <c:pt idx="97">
                  <c:v>45003</c:v>
                </c:pt>
                <c:pt idx="98">
                  <c:v>45003</c:v>
                </c:pt>
                <c:pt idx="99">
                  <c:v>45004</c:v>
                </c:pt>
                <c:pt idx="100">
                  <c:v>45004</c:v>
                </c:pt>
                <c:pt idx="101">
                  <c:v>45004</c:v>
                </c:pt>
                <c:pt idx="102">
                  <c:v>45005</c:v>
                </c:pt>
                <c:pt idx="103">
                  <c:v>45005</c:v>
                </c:pt>
                <c:pt idx="104">
                  <c:v>45005</c:v>
                </c:pt>
                <c:pt idx="105">
                  <c:v>45005</c:v>
                </c:pt>
                <c:pt idx="106">
                  <c:v>45005</c:v>
                </c:pt>
                <c:pt idx="107">
                  <c:v>45005</c:v>
                </c:pt>
                <c:pt idx="108">
                  <c:v>45006</c:v>
                </c:pt>
                <c:pt idx="109">
                  <c:v>45006</c:v>
                </c:pt>
                <c:pt idx="110">
                  <c:v>45006</c:v>
                </c:pt>
                <c:pt idx="111">
                  <c:v>45007</c:v>
                </c:pt>
                <c:pt idx="112">
                  <c:v>45007</c:v>
                </c:pt>
                <c:pt idx="113">
                  <c:v>45007</c:v>
                </c:pt>
                <c:pt idx="114">
                  <c:v>45007</c:v>
                </c:pt>
                <c:pt idx="115">
                  <c:v>45008</c:v>
                </c:pt>
                <c:pt idx="116">
                  <c:v>45009</c:v>
                </c:pt>
                <c:pt idx="117">
                  <c:v>45010</c:v>
                </c:pt>
                <c:pt idx="118">
                  <c:v>45011</c:v>
                </c:pt>
                <c:pt idx="119">
                  <c:v>45012</c:v>
                </c:pt>
                <c:pt idx="120">
                  <c:v>45013</c:v>
                </c:pt>
                <c:pt idx="121">
                  <c:v>45013</c:v>
                </c:pt>
                <c:pt idx="122">
                  <c:v>45014</c:v>
                </c:pt>
                <c:pt idx="123">
                  <c:v>45014</c:v>
                </c:pt>
                <c:pt idx="124">
                  <c:v>45015</c:v>
                </c:pt>
                <c:pt idx="125">
                  <c:v>45015</c:v>
                </c:pt>
                <c:pt idx="126">
                  <c:v>45015</c:v>
                </c:pt>
                <c:pt idx="127">
                  <c:v>45016</c:v>
                </c:pt>
                <c:pt idx="128">
                  <c:v>45016</c:v>
                </c:pt>
                <c:pt idx="129">
                  <c:v>45016</c:v>
                </c:pt>
                <c:pt idx="130">
                  <c:v>45017</c:v>
                </c:pt>
                <c:pt idx="131">
                  <c:v>45018</c:v>
                </c:pt>
                <c:pt idx="132">
                  <c:v>45018</c:v>
                </c:pt>
                <c:pt idx="133">
                  <c:v>45018</c:v>
                </c:pt>
                <c:pt idx="134">
                  <c:v>45018</c:v>
                </c:pt>
                <c:pt idx="135">
                  <c:v>45020</c:v>
                </c:pt>
                <c:pt idx="136">
                  <c:v>45021</c:v>
                </c:pt>
                <c:pt idx="137">
                  <c:v>45021</c:v>
                </c:pt>
                <c:pt idx="138">
                  <c:v>45021</c:v>
                </c:pt>
                <c:pt idx="139">
                  <c:v>45021</c:v>
                </c:pt>
                <c:pt idx="140">
                  <c:v>45022</c:v>
                </c:pt>
                <c:pt idx="141">
                  <c:v>45022</c:v>
                </c:pt>
                <c:pt idx="142">
                  <c:v>45022</c:v>
                </c:pt>
                <c:pt idx="143">
                  <c:v>45023</c:v>
                </c:pt>
                <c:pt idx="144">
                  <c:v>45023</c:v>
                </c:pt>
                <c:pt idx="145">
                  <c:v>45025</c:v>
                </c:pt>
                <c:pt idx="146">
                  <c:v>45025</c:v>
                </c:pt>
                <c:pt idx="147">
                  <c:v>45025</c:v>
                </c:pt>
                <c:pt idx="148">
                  <c:v>45025</c:v>
                </c:pt>
                <c:pt idx="149">
                  <c:v>45026</c:v>
                </c:pt>
                <c:pt idx="150">
                  <c:v>45026</c:v>
                </c:pt>
                <c:pt idx="151">
                  <c:v>45026</c:v>
                </c:pt>
                <c:pt idx="152">
                  <c:v>45027</c:v>
                </c:pt>
                <c:pt idx="153">
                  <c:v>45027</c:v>
                </c:pt>
                <c:pt idx="154">
                  <c:v>45027</c:v>
                </c:pt>
                <c:pt idx="155">
                  <c:v>45028</c:v>
                </c:pt>
                <c:pt idx="156">
                  <c:v>45028</c:v>
                </c:pt>
                <c:pt idx="157">
                  <c:v>45028</c:v>
                </c:pt>
                <c:pt idx="158">
                  <c:v>45028</c:v>
                </c:pt>
                <c:pt idx="159">
                  <c:v>45029</c:v>
                </c:pt>
                <c:pt idx="160">
                  <c:v>45029</c:v>
                </c:pt>
                <c:pt idx="161">
                  <c:v>45029</c:v>
                </c:pt>
                <c:pt idx="162">
                  <c:v>45031</c:v>
                </c:pt>
                <c:pt idx="163">
                  <c:v>45031</c:v>
                </c:pt>
                <c:pt idx="164">
                  <c:v>45031</c:v>
                </c:pt>
                <c:pt idx="165">
                  <c:v>45032</c:v>
                </c:pt>
                <c:pt idx="166">
                  <c:v>45033</c:v>
                </c:pt>
                <c:pt idx="167">
                  <c:v>45033</c:v>
                </c:pt>
                <c:pt idx="168">
                  <c:v>45033</c:v>
                </c:pt>
                <c:pt idx="169">
                  <c:v>45033</c:v>
                </c:pt>
                <c:pt idx="170">
                  <c:v>45034</c:v>
                </c:pt>
                <c:pt idx="171">
                  <c:v>45034</c:v>
                </c:pt>
                <c:pt idx="172">
                  <c:v>45034</c:v>
                </c:pt>
                <c:pt idx="173">
                  <c:v>45034</c:v>
                </c:pt>
                <c:pt idx="174">
                  <c:v>45035</c:v>
                </c:pt>
                <c:pt idx="175">
                  <c:v>45036</c:v>
                </c:pt>
                <c:pt idx="176">
                  <c:v>45036</c:v>
                </c:pt>
                <c:pt idx="177">
                  <c:v>45038</c:v>
                </c:pt>
                <c:pt idx="178">
                  <c:v>45039</c:v>
                </c:pt>
                <c:pt idx="179">
                  <c:v>45039</c:v>
                </c:pt>
                <c:pt idx="180">
                  <c:v>45040</c:v>
                </c:pt>
                <c:pt idx="181">
                  <c:v>45040</c:v>
                </c:pt>
                <c:pt idx="182">
                  <c:v>45040</c:v>
                </c:pt>
                <c:pt idx="183">
                  <c:v>45040</c:v>
                </c:pt>
                <c:pt idx="184">
                  <c:v>45040</c:v>
                </c:pt>
                <c:pt idx="185">
                  <c:v>45040</c:v>
                </c:pt>
                <c:pt idx="186">
                  <c:v>45041</c:v>
                </c:pt>
                <c:pt idx="187">
                  <c:v>45041</c:v>
                </c:pt>
                <c:pt idx="188">
                  <c:v>45041</c:v>
                </c:pt>
                <c:pt idx="189">
                  <c:v>45041</c:v>
                </c:pt>
                <c:pt idx="190">
                  <c:v>45041</c:v>
                </c:pt>
                <c:pt idx="191">
                  <c:v>45042</c:v>
                </c:pt>
                <c:pt idx="192">
                  <c:v>45042</c:v>
                </c:pt>
                <c:pt idx="193">
                  <c:v>45042</c:v>
                </c:pt>
                <c:pt idx="194">
                  <c:v>45042</c:v>
                </c:pt>
                <c:pt idx="195">
                  <c:v>45042</c:v>
                </c:pt>
                <c:pt idx="196">
                  <c:v>45042</c:v>
                </c:pt>
                <c:pt idx="197">
                  <c:v>45042</c:v>
                </c:pt>
                <c:pt idx="198">
                  <c:v>45043</c:v>
                </c:pt>
                <c:pt idx="199">
                  <c:v>45043</c:v>
                </c:pt>
                <c:pt idx="200">
                  <c:v>45043</c:v>
                </c:pt>
                <c:pt idx="201">
                  <c:v>45044</c:v>
                </c:pt>
                <c:pt idx="202">
                  <c:v>45044</c:v>
                </c:pt>
                <c:pt idx="203">
                  <c:v>45044</c:v>
                </c:pt>
                <c:pt idx="204">
                  <c:v>45046</c:v>
                </c:pt>
                <c:pt idx="205">
                  <c:v>45047</c:v>
                </c:pt>
                <c:pt idx="206">
                  <c:v>45047</c:v>
                </c:pt>
                <c:pt idx="207">
                  <c:v>45047</c:v>
                </c:pt>
                <c:pt idx="208">
                  <c:v>45051</c:v>
                </c:pt>
                <c:pt idx="209">
                  <c:v>45051</c:v>
                </c:pt>
                <c:pt idx="210">
                  <c:v>45052</c:v>
                </c:pt>
                <c:pt idx="211">
                  <c:v>45052</c:v>
                </c:pt>
                <c:pt idx="212">
                  <c:v>45052</c:v>
                </c:pt>
                <c:pt idx="213">
                  <c:v>45053</c:v>
                </c:pt>
                <c:pt idx="214">
                  <c:v>45053</c:v>
                </c:pt>
                <c:pt idx="215">
                  <c:v>45055</c:v>
                </c:pt>
                <c:pt idx="216">
                  <c:v>45055</c:v>
                </c:pt>
                <c:pt idx="217">
                  <c:v>45055</c:v>
                </c:pt>
                <c:pt idx="218">
                  <c:v>45055</c:v>
                </c:pt>
                <c:pt idx="219">
                  <c:v>45056</c:v>
                </c:pt>
                <c:pt idx="220">
                  <c:v>45056</c:v>
                </c:pt>
                <c:pt idx="221">
                  <c:v>45057</c:v>
                </c:pt>
                <c:pt idx="222">
                  <c:v>45058</c:v>
                </c:pt>
                <c:pt idx="223">
                  <c:v>45058</c:v>
                </c:pt>
                <c:pt idx="224">
                  <c:v>45058</c:v>
                </c:pt>
                <c:pt idx="225">
                  <c:v>45058</c:v>
                </c:pt>
                <c:pt idx="226">
                  <c:v>45059</c:v>
                </c:pt>
                <c:pt idx="227">
                  <c:v>45059</c:v>
                </c:pt>
                <c:pt idx="228">
                  <c:v>45059</c:v>
                </c:pt>
                <c:pt idx="229">
                  <c:v>45059</c:v>
                </c:pt>
                <c:pt idx="230">
                  <c:v>45060</c:v>
                </c:pt>
                <c:pt idx="231">
                  <c:v>45061</c:v>
                </c:pt>
                <c:pt idx="232">
                  <c:v>45061</c:v>
                </c:pt>
                <c:pt idx="233">
                  <c:v>45061</c:v>
                </c:pt>
                <c:pt idx="234">
                  <c:v>45062</c:v>
                </c:pt>
                <c:pt idx="235">
                  <c:v>45062</c:v>
                </c:pt>
                <c:pt idx="236">
                  <c:v>45063</c:v>
                </c:pt>
                <c:pt idx="237">
                  <c:v>45063</c:v>
                </c:pt>
                <c:pt idx="238">
                  <c:v>45064</c:v>
                </c:pt>
                <c:pt idx="239">
                  <c:v>45064</c:v>
                </c:pt>
                <c:pt idx="240">
                  <c:v>45064</c:v>
                </c:pt>
                <c:pt idx="241">
                  <c:v>45064</c:v>
                </c:pt>
                <c:pt idx="242">
                  <c:v>45065</c:v>
                </c:pt>
                <c:pt idx="243">
                  <c:v>45065</c:v>
                </c:pt>
                <c:pt idx="244">
                  <c:v>45066</c:v>
                </c:pt>
                <c:pt idx="245">
                  <c:v>45067</c:v>
                </c:pt>
                <c:pt idx="246">
                  <c:v>45067</c:v>
                </c:pt>
                <c:pt idx="247">
                  <c:v>45067</c:v>
                </c:pt>
                <c:pt idx="248">
                  <c:v>45069</c:v>
                </c:pt>
                <c:pt idx="249">
                  <c:v>45069</c:v>
                </c:pt>
                <c:pt idx="250">
                  <c:v>45070</c:v>
                </c:pt>
                <c:pt idx="251">
                  <c:v>45070</c:v>
                </c:pt>
                <c:pt idx="252">
                  <c:v>45071</c:v>
                </c:pt>
                <c:pt idx="253">
                  <c:v>45071</c:v>
                </c:pt>
                <c:pt idx="254">
                  <c:v>45072</c:v>
                </c:pt>
                <c:pt idx="255">
                  <c:v>45072</c:v>
                </c:pt>
                <c:pt idx="256">
                  <c:v>45073</c:v>
                </c:pt>
                <c:pt idx="257">
                  <c:v>45073</c:v>
                </c:pt>
                <c:pt idx="258">
                  <c:v>45073</c:v>
                </c:pt>
                <c:pt idx="259">
                  <c:v>45074</c:v>
                </c:pt>
                <c:pt idx="260">
                  <c:v>45074</c:v>
                </c:pt>
                <c:pt idx="261">
                  <c:v>45075</c:v>
                </c:pt>
                <c:pt idx="262">
                  <c:v>45075</c:v>
                </c:pt>
                <c:pt idx="263">
                  <c:v>45075</c:v>
                </c:pt>
                <c:pt idx="264">
                  <c:v>45075</c:v>
                </c:pt>
                <c:pt idx="265">
                  <c:v>45076</c:v>
                </c:pt>
                <c:pt idx="266">
                  <c:v>45076</c:v>
                </c:pt>
                <c:pt idx="267">
                  <c:v>45077</c:v>
                </c:pt>
                <c:pt idx="268">
                  <c:v>45077</c:v>
                </c:pt>
                <c:pt idx="269">
                  <c:v>45077</c:v>
                </c:pt>
                <c:pt idx="270">
                  <c:v>45077</c:v>
                </c:pt>
                <c:pt idx="271">
                  <c:v>45078</c:v>
                </c:pt>
                <c:pt idx="272">
                  <c:v>45078</c:v>
                </c:pt>
                <c:pt idx="273">
                  <c:v>45079</c:v>
                </c:pt>
                <c:pt idx="274">
                  <c:v>45079</c:v>
                </c:pt>
                <c:pt idx="275">
                  <c:v>45079</c:v>
                </c:pt>
                <c:pt idx="276">
                  <c:v>45080</c:v>
                </c:pt>
                <c:pt idx="277">
                  <c:v>45080</c:v>
                </c:pt>
                <c:pt idx="278">
                  <c:v>45080</c:v>
                </c:pt>
                <c:pt idx="279">
                  <c:v>45080</c:v>
                </c:pt>
                <c:pt idx="280">
                  <c:v>45082</c:v>
                </c:pt>
                <c:pt idx="281">
                  <c:v>45082</c:v>
                </c:pt>
                <c:pt idx="282">
                  <c:v>45082</c:v>
                </c:pt>
                <c:pt idx="283">
                  <c:v>45082</c:v>
                </c:pt>
                <c:pt idx="284">
                  <c:v>45083</c:v>
                </c:pt>
                <c:pt idx="285">
                  <c:v>45083</c:v>
                </c:pt>
                <c:pt idx="286">
                  <c:v>45083</c:v>
                </c:pt>
                <c:pt idx="287">
                  <c:v>45084</c:v>
                </c:pt>
                <c:pt idx="288">
                  <c:v>45085</c:v>
                </c:pt>
                <c:pt idx="289">
                  <c:v>45085</c:v>
                </c:pt>
                <c:pt idx="290">
                  <c:v>45085</c:v>
                </c:pt>
                <c:pt idx="291">
                  <c:v>45085</c:v>
                </c:pt>
                <c:pt idx="292">
                  <c:v>45086</c:v>
                </c:pt>
                <c:pt idx="293">
                  <c:v>45086</c:v>
                </c:pt>
                <c:pt idx="294">
                  <c:v>45087</c:v>
                </c:pt>
                <c:pt idx="295">
                  <c:v>45087</c:v>
                </c:pt>
                <c:pt idx="296">
                  <c:v>45087</c:v>
                </c:pt>
                <c:pt idx="297">
                  <c:v>45088</c:v>
                </c:pt>
                <c:pt idx="298">
                  <c:v>45088</c:v>
                </c:pt>
                <c:pt idx="299">
                  <c:v>45089</c:v>
                </c:pt>
                <c:pt idx="300">
                  <c:v>45089</c:v>
                </c:pt>
                <c:pt idx="301">
                  <c:v>45090</c:v>
                </c:pt>
                <c:pt idx="302">
                  <c:v>45090</c:v>
                </c:pt>
                <c:pt idx="303">
                  <c:v>45091</c:v>
                </c:pt>
                <c:pt idx="304">
                  <c:v>45091</c:v>
                </c:pt>
                <c:pt idx="305">
                  <c:v>45092</c:v>
                </c:pt>
                <c:pt idx="306">
                  <c:v>45092</c:v>
                </c:pt>
                <c:pt idx="307">
                  <c:v>45092</c:v>
                </c:pt>
                <c:pt idx="308">
                  <c:v>45093</c:v>
                </c:pt>
                <c:pt idx="309">
                  <c:v>45093</c:v>
                </c:pt>
                <c:pt idx="310">
                  <c:v>45094</c:v>
                </c:pt>
                <c:pt idx="311">
                  <c:v>45094</c:v>
                </c:pt>
                <c:pt idx="312">
                  <c:v>45095</c:v>
                </c:pt>
                <c:pt idx="313">
                  <c:v>45097</c:v>
                </c:pt>
                <c:pt idx="314">
                  <c:v>45098</c:v>
                </c:pt>
                <c:pt idx="315">
                  <c:v>45098</c:v>
                </c:pt>
                <c:pt idx="316">
                  <c:v>45098</c:v>
                </c:pt>
                <c:pt idx="317">
                  <c:v>45099</c:v>
                </c:pt>
                <c:pt idx="318">
                  <c:v>45099</c:v>
                </c:pt>
                <c:pt idx="319">
                  <c:v>45099</c:v>
                </c:pt>
                <c:pt idx="320">
                  <c:v>45100</c:v>
                </c:pt>
                <c:pt idx="321">
                  <c:v>45100</c:v>
                </c:pt>
                <c:pt idx="322">
                  <c:v>45101</c:v>
                </c:pt>
                <c:pt idx="323">
                  <c:v>45101</c:v>
                </c:pt>
                <c:pt idx="324">
                  <c:v>45101</c:v>
                </c:pt>
                <c:pt idx="325">
                  <c:v>45101</c:v>
                </c:pt>
                <c:pt idx="326">
                  <c:v>45103</c:v>
                </c:pt>
                <c:pt idx="327">
                  <c:v>45103</c:v>
                </c:pt>
                <c:pt idx="328">
                  <c:v>45103</c:v>
                </c:pt>
                <c:pt idx="329">
                  <c:v>45104</c:v>
                </c:pt>
                <c:pt idx="330">
                  <c:v>45105</c:v>
                </c:pt>
                <c:pt idx="331">
                  <c:v>45105</c:v>
                </c:pt>
                <c:pt idx="332">
                  <c:v>45105</c:v>
                </c:pt>
                <c:pt idx="333">
                  <c:v>45106</c:v>
                </c:pt>
                <c:pt idx="334">
                  <c:v>45106</c:v>
                </c:pt>
                <c:pt idx="335">
                  <c:v>45106</c:v>
                </c:pt>
                <c:pt idx="336">
                  <c:v>45106</c:v>
                </c:pt>
                <c:pt idx="337">
                  <c:v>45107</c:v>
                </c:pt>
                <c:pt idx="338">
                  <c:v>45108</c:v>
                </c:pt>
                <c:pt idx="339">
                  <c:v>45108</c:v>
                </c:pt>
                <c:pt idx="340">
                  <c:v>45108</c:v>
                </c:pt>
                <c:pt idx="341">
                  <c:v>45108</c:v>
                </c:pt>
                <c:pt idx="342">
                  <c:v>45109</c:v>
                </c:pt>
                <c:pt idx="343">
                  <c:v>45109</c:v>
                </c:pt>
                <c:pt idx="344">
                  <c:v>45109</c:v>
                </c:pt>
                <c:pt idx="345">
                  <c:v>45110</c:v>
                </c:pt>
                <c:pt idx="346">
                  <c:v>45111</c:v>
                </c:pt>
                <c:pt idx="347">
                  <c:v>45111</c:v>
                </c:pt>
                <c:pt idx="348">
                  <c:v>45112</c:v>
                </c:pt>
                <c:pt idx="349">
                  <c:v>45112</c:v>
                </c:pt>
                <c:pt idx="350">
                  <c:v>45112</c:v>
                </c:pt>
                <c:pt idx="351">
                  <c:v>45113</c:v>
                </c:pt>
                <c:pt idx="352">
                  <c:v>45113</c:v>
                </c:pt>
                <c:pt idx="353">
                  <c:v>45113</c:v>
                </c:pt>
                <c:pt idx="354">
                  <c:v>45114</c:v>
                </c:pt>
                <c:pt idx="355">
                  <c:v>45114</c:v>
                </c:pt>
                <c:pt idx="356">
                  <c:v>45115</c:v>
                </c:pt>
                <c:pt idx="357">
                  <c:v>45115</c:v>
                </c:pt>
                <c:pt idx="358">
                  <c:v>45115</c:v>
                </c:pt>
                <c:pt idx="359">
                  <c:v>45115</c:v>
                </c:pt>
                <c:pt idx="360">
                  <c:v>45116</c:v>
                </c:pt>
                <c:pt idx="361">
                  <c:v>45116</c:v>
                </c:pt>
                <c:pt idx="362">
                  <c:v>45116</c:v>
                </c:pt>
                <c:pt idx="363">
                  <c:v>45116</c:v>
                </c:pt>
                <c:pt idx="364">
                  <c:v>45116</c:v>
                </c:pt>
                <c:pt idx="365">
                  <c:v>45117</c:v>
                </c:pt>
                <c:pt idx="366">
                  <c:v>45118</c:v>
                </c:pt>
                <c:pt idx="367">
                  <c:v>45118</c:v>
                </c:pt>
                <c:pt idx="368">
                  <c:v>45119</c:v>
                </c:pt>
                <c:pt idx="369">
                  <c:v>45119</c:v>
                </c:pt>
                <c:pt idx="370">
                  <c:v>45119</c:v>
                </c:pt>
                <c:pt idx="371">
                  <c:v>45119</c:v>
                </c:pt>
                <c:pt idx="372">
                  <c:v>45119</c:v>
                </c:pt>
                <c:pt idx="373">
                  <c:v>45120</c:v>
                </c:pt>
                <c:pt idx="374">
                  <c:v>45121</c:v>
                </c:pt>
                <c:pt idx="375">
                  <c:v>45121</c:v>
                </c:pt>
                <c:pt idx="376">
                  <c:v>45122</c:v>
                </c:pt>
                <c:pt idx="377">
                  <c:v>45122</c:v>
                </c:pt>
                <c:pt idx="378">
                  <c:v>45124</c:v>
                </c:pt>
                <c:pt idx="379">
                  <c:v>45124</c:v>
                </c:pt>
                <c:pt idx="380">
                  <c:v>45124</c:v>
                </c:pt>
                <c:pt idx="381">
                  <c:v>45124</c:v>
                </c:pt>
                <c:pt idx="382">
                  <c:v>45125</c:v>
                </c:pt>
                <c:pt idx="383">
                  <c:v>45125</c:v>
                </c:pt>
                <c:pt idx="384">
                  <c:v>45125</c:v>
                </c:pt>
                <c:pt idx="385">
                  <c:v>45126</c:v>
                </c:pt>
                <c:pt idx="386">
                  <c:v>45126</c:v>
                </c:pt>
                <c:pt idx="387">
                  <c:v>45126</c:v>
                </c:pt>
                <c:pt idx="388">
                  <c:v>45126</c:v>
                </c:pt>
                <c:pt idx="389">
                  <c:v>45127</c:v>
                </c:pt>
                <c:pt idx="390">
                  <c:v>45128</c:v>
                </c:pt>
                <c:pt idx="391">
                  <c:v>45128</c:v>
                </c:pt>
                <c:pt idx="392">
                  <c:v>45128</c:v>
                </c:pt>
                <c:pt idx="393">
                  <c:v>45128</c:v>
                </c:pt>
                <c:pt idx="394">
                  <c:v>45128</c:v>
                </c:pt>
                <c:pt idx="395">
                  <c:v>45129</c:v>
                </c:pt>
                <c:pt idx="396">
                  <c:v>45129</c:v>
                </c:pt>
                <c:pt idx="397">
                  <c:v>45129</c:v>
                </c:pt>
                <c:pt idx="398">
                  <c:v>45129</c:v>
                </c:pt>
                <c:pt idx="399">
                  <c:v>45129</c:v>
                </c:pt>
                <c:pt idx="400">
                  <c:v>45130</c:v>
                </c:pt>
                <c:pt idx="401">
                  <c:v>45131</c:v>
                </c:pt>
                <c:pt idx="402">
                  <c:v>45131</c:v>
                </c:pt>
                <c:pt idx="403">
                  <c:v>45132</c:v>
                </c:pt>
                <c:pt idx="404">
                  <c:v>45132</c:v>
                </c:pt>
                <c:pt idx="405">
                  <c:v>45132</c:v>
                </c:pt>
                <c:pt idx="406">
                  <c:v>45132</c:v>
                </c:pt>
                <c:pt idx="407">
                  <c:v>45133</c:v>
                </c:pt>
                <c:pt idx="408">
                  <c:v>45133</c:v>
                </c:pt>
                <c:pt idx="409">
                  <c:v>45133</c:v>
                </c:pt>
                <c:pt idx="410">
                  <c:v>45133</c:v>
                </c:pt>
                <c:pt idx="411">
                  <c:v>45133</c:v>
                </c:pt>
                <c:pt idx="412">
                  <c:v>45134</c:v>
                </c:pt>
                <c:pt idx="413">
                  <c:v>45134</c:v>
                </c:pt>
                <c:pt idx="414">
                  <c:v>45137</c:v>
                </c:pt>
                <c:pt idx="415">
                  <c:v>45137</c:v>
                </c:pt>
                <c:pt idx="416">
                  <c:v>45137</c:v>
                </c:pt>
                <c:pt idx="417">
                  <c:v>45138</c:v>
                </c:pt>
                <c:pt idx="418">
                  <c:v>45139</c:v>
                </c:pt>
                <c:pt idx="419">
                  <c:v>45139</c:v>
                </c:pt>
                <c:pt idx="420">
                  <c:v>45140</c:v>
                </c:pt>
                <c:pt idx="421">
                  <c:v>45140</c:v>
                </c:pt>
                <c:pt idx="422">
                  <c:v>45140</c:v>
                </c:pt>
                <c:pt idx="423">
                  <c:v>45141</c:v>
                </c:pt>
                <c:pt idx="424">
                  <c:v>45141</c:v>
                </c:pt>
                <c:pt idx="425">
                  <c:v>45141</c:v>
                </c:pt>
                <c:pt idx="426">
                  <c:v>45141</c:v>
                </c:pt>
                <c:pt idx="427">
                  <c:v>45142</c:v>
                </c:pt>
                <c:pt idx="428">
                  <c:v>45142</c:v>
                </c:pt>
                <c:pt idx="429">
                  <c:v>45143</c:v>
                </c:pt>
                <c:pt idx="430">
                  <c:v>45143</c:v>
                </c:pt>
                <c:pt idx="431">
                  <c:v>45143</c:v>
                </c:pt>
                <c:pt idx="432">
                  <c:v>45143</c:v>
                </c:pt>
                <c:pt idx="433">
                  <c:v>45144</c:v>
                </c:pt>
                <c:pt idx="434">
                  <c:v>45145</c:v>
                </c:pt>
                <c:pt idx="435">
                  <c:v>45146</c:v>
                </c:pt>
                <c:pt idx="436">
                  <c:v>45147</c:v>
                </c:pt>
                <c:pt idx="437">
                  <c:v>45147</c:v>
                </c:pt>
                <c:pt idx="438">
                  <c:v>45148</c:v>
                </c:pt>
                <c:pt idx="439">
                  <c:v>45149</c:v>
                </c:pt>
                <c:pt idx="440">
                  <c:v>45149</c:v>
                </c:pt>
                <c:pt idx="441">
                  <c:v>45149</c:v>
                </c:pt>
                <c:pt idx="442">
                  <c:v>45149</c:v>
                </c:pt>
                <c:pt idx="443">
                  <c:v>45149</c:v>
                </c:pt>
                <c:pt idx="444">
                  <c:v>45150</c:v>
                </c:pt>
                <c:pt idx="445">
                  <c:v>45150</c:v>
                </c:pt>
                <c:pt idx="446">
                  <c:v>45151</c:v>
                </c:pt>
                <c:pt idx="447">
                  <c:v>45151</c:v>
                </c:pt>
                <c:pt idx="448">
                  <c:v>45151</c:v>
                </c:pt>
                <c:pt idx="449">
                  <c:v>45152</c:v>
                </c:pt>
                <c:pt idx="450">
                  <c:v>45152</c:v>
                </c:pt>
                <c:pt idx="451">
                  <c:v>45152</c:v>
                </c:pt>
                <c:pt idx="452">
                  <c:v>45152</c:v>
                </c:pt>
                <c:pt idx="453">
                  <c:v>45153</c:v>
                </c:pt>
                <c:pt idx="454">
                  <c:v>45153</c:v>
                </c:pt>
                <c:pt idx="455">
                  <c:v>45155</c:v>
                </c:pt>
                <c:pt idx="456">
                  <c:v>45155</c:v>
                </c:pt>
                <c:pt idx="457">
                  <c:v>45155</c:v>
                </c:pt>
                <c:pt idx="458">
                  <c:v>45156</c:v>
                </c:pt>
                <c:pt idx="459">
                  <c:v>45156</c:v>
                </c:pt>
                <c:pt idx="460">
                  <c:v>45156</c:v>
                </c:pt>
                <c:pt idx="461">
                  <c:v>45157</c:v>
                </c:pt>
                <c:pt idx="462">
                  <c:v>45157</c:v>
                </c:pt>
                <c:pt idx="463">
                  <c:v>45157</c:v>
                </c:pt>
                <c:pt idx="464">
                  <c:v>45158</c:v>
                </c:pt>
                <c:pt idx="465">
                  <c:v>45158</c:v>
                </c:pt>
                <c:pt idx="466">
                  <c:v>45159</c:v>
                </c:pt>
                <c:pt idx="467">
                  <c:v>45159</c:v>
                </c:pt>
                <c:pt idx="468">
                  <c:v>45159</c:v>
                </c:pt>
                <c:pt idx="469">
                  <c:v>45160</c:v>
                </c:pt>
                <c:pt idx="470">
                  <c:v>45160</c:v>
                </c:pt>
                <c:pt idx="471">
                  <c:v>45161</c:v>
                </c:pt>
                <c:pt idx="472">
                  <c:v>45161</c:v>
                </c:pt>
                <c:pt idx="473">
                  <c:v>45162</c:v>
                </c:pt>
                <c:pt idx="474">
                  <c:v>45163</c:v>
                </c:pt>
                <c:pt idx="475">
                  <c:v>45163</c:v>
                </c:pt>
                <c:pt idx="476">
                  <c:v>45164</c:v>
                </c:pt>
                <c:pt idx="477">
                  <c:v>45165</c:v>
                </c:pt>
                <c:pt idx="478">
                  <c:v>45165</c:v>
                </c:pt>
                <c:pt idx="479">
                  <c:v>45165</c:v>
                </c:pt>
                <c:pt idx="480">
                  <c:v>45166</c:v>
                </c:pt>
                <c:pt idx="481">
                  <c:v>45166</c:v>
                </c:pt>
                <c:pt idx="482">
                  <c:v>45166</c:v>
                </c:pt>
                <c:pt idx="483">
                  <c:v>45167</c:v>
                </c:pt>
                <c:pt idx="484">
                  <c:v>45167</c:v>
                </c:pt>
                <c:pt idx="485">
                  <c:v>45168</c:v>
                </c:pt>
                <c:pt idx="486">
                  <c:v>45168</c:v>
                </c:pt>
                <c:pt idx="487">
                  <c:v>45169</c:v>
                </c:pt>
                <c:pt idx="488">
                  <c:v>45169</c:v>
                </c:pt>
                <c:pt idx="489">
                  <c:v>45169</c:v>
                </c:pt>
                <c:pt idx="490">
                  <c:v>45169</c:v>
                </c:pt>
                <c:pt idx="491">
                  <c:v>45169</c:v>
                </c:pt>
                <c:pt idx="492">
                  <c:v>45171</c:v>
                </c:pt>
                <c:pt idx="493">
                  <c:v>45172</c:v>
                </c:pt>
                <c:pt idx="494">
                  <c:v>45172</c:v>
                </c:pt>
                <c:pt idx="495">
                  <c:v>45172</c:v>
                </c:pt>
                <c:pt idx="496">
                  <c:v>45172</c:v>
                </c:pt>
                <c:pt idx="497">
                  <c:v>45173</c:v>
                </c:pt>
                <c:pt idx="498">
                  <c:v>45173</c:v>
                </c:pt>
                <c:pt idx="499">
                  <c:v>45173</c:v>
                </c:pt>
                <c:pt idx="500">
                  <c:v>45174</c:v>
                </c:pt>
                <c:pt idx="501">
                  <c:v>45175</c:v>
                </c:pt>
                <c:pt idx="502">
                  <c:v>45176</c:v>
                </c:pt>
                <c:pt idx="503">
                  <c:v>45176</c:v>
                </c:pt>
                <c:pt idx="504">
                  <c:v>45176</c:v>
                </c:pt>
                <c:pt idx="505">
                  <c:v>45176</c:v>
                </c:pt>
                <c:pt idx="506">
                  <c:v>45177</c:v>
                </c:pt>
                <c:pt idx="507">
                  <c:v>45177</c:v>
                </c:pt>
                <c:pt idx="508">
                  <c:v>45178</c:v>
                </c:pt>
                <c:pt idx="509">
                  <c:v>45178</c:v>
                </c:pt>
                <c:pt idx="510">
                  <c:v>45179</c:v>
                </c:pt>
                <c:pt idx="511">
                  <c:v>45179</c:v>
                </c:pt>
                <c:pt idx="512">
                  <c:v>45179</c:v>
                </c:pt>
                <c:pt idx="513">
                  <c:v>45180</c:v>
                </c:pt>
                <c:pt idx="514">
                  <c:v>45180</c:v>
                </c:pt>
                <c:pt idx="515">
                  <c:v>45181</c:v>
                </c:pt>
                <c:pt idx="516">
                  <c:v>45182</c:v>
                </c:pt>
                <c:pt idx="517">
                  <c:v>45183</c:v>
                </c:pt>
                <c:pt idx="518">
                  <c:v>45183</c:v>
                </c:pt>
                <c:pt idx="519">
                  <c:v>45183</c:v>
                </c:pt>
                <c:pt idx="520">
                  <c:v>45183</c:v>
                </c:pt>
                <c:pt idx="521">
                  <c:v>45185</c:v>
                </c:pt>
                <c:pt idx="522">
                  <c:v>45186</c:v>
                </c:pt>
                <c:pt idx="523">
                  <c:v>45186</c:v>
                </c:pt>
                <c:pt idx="524">
                  <c:v>45186</c:v>
                </c:pt>
                <c:pt idx="525">
                  <c:v>45186</c:v>
                </c:pt>
                <c:pt idx="526">
                  <c:v>45186</c:v>
                </c:pt>
                <c:pt idx="527">
                  <c:v>45187</c:v>
                </c:pt>
                <c:pt idx="528">
                  <c:v>45189</c:v>
                </c:pt>
                <c:pt idx="529">
                  <c:v>45190</c:v>
                </c:pt>
                <c:pt idx="530">
                  <c:v>45190</c:v>
                </c:pt>
                <c:pt idx="531">
                  <c:v>45190</c:v>
                </c:pt>
                <c:pt idx="532">
                  <c:v>45192</c:v>
                </c:pt>
                <c:pt idx="533">
                  <c:v>45192</c:v>
                </c:pt>
                <c:pt idx="534">
                  <c:v>45192</c:v>
                </c:pt>
                <c:pt idx="535">
                  <c:v>45192</c:v>
                </c:pt>
                <c:pt idx="536">
                  <c:v>45193</c:v>
                </c:pt>
                <c:pt idx="537">
                  <c:v>45193</c:v>
                </c:pt>
                <c:pt idx="538">
                  <c:v>45193</c:v>
                </c:pt>
                <c:pt idx="539">
                  <c:v>45193</c:v>
                </c:pt>
                <c:pt idx="540">
                  <c:v>45194</c:v>
                </c:pt>
                <c:pt idx="541">
                  <c:v>45194</c:v>
                </c:pt>
                <c:pt idx="542">
                  <c:v>45194</c:v>
                </c:pt>
                <c:pt idx="543">
                  <c:v>45194</c:v>
                </c:pt>
                <c:pt idx="544">
                  <c:v>45194</c:v>
                </c:pt>
                <c:pt idx="545">
                  <c:v>45195</c:v>
                </c:pt>
                <c:pt idx="546">
                  <c:v>45195</c:v>
                </c:pt>
                <c:pt idx="547">
                  <c:v>45196</c:v>
                </c:pt>
                <c:pt idx="548">
                  <c:v>45197</c:v>
                </c:pt>
                <c:pt idx="549">
                  <c:v>45197</c:v>
                </c:pt>
                <c:pt idx="550">
                  <c:v>45197</c:v>
                </c:pt>
                <c:pt idx="551">
                  <c:v>45198</c:v>
                </c:pt>
                <c:pt idx="552">
                  <c:v>45198</c:v>
                </c:pt>
                <c:pt idx="553">
                  <c:v>45198</c:v>
                </c:pt>
                <c:pt idx="554">
                  <c:v>45198</c:v>
                </c:pt>
                <c:pt idx="555">
                  <c:v>45199</c:v>
                </c:pt>
                <c:pt idx="556">
                  <c:v>45199</c:v>
                </c:pt>
                <c:pt idx="557">
                  <c:v>45199</c:v>
                </c:pt>
                <c:pt idx="558">
                  <c:v>45199</c:v>
                </c:pt>
                <c:pt idx="559">
                  <c:v>45200</c:v>
                </c:pt>
                <c:pt idx="560">
                  <c:v>45200</c:v>
                </c:pt>
                <c:pt idx="561">
                  <c:v>45202</c:v>
                </c:pt>
                <c:pt idx="562">
                  <c:v>45202</c:v>
                </c:pt>
                <c:pt idx="563">
                  <c:v>45202</c:v>
                </c:pt>
                <c:pt idx="564">
                  <c:v>45203</c:v>
                </c:pt>
                <c:pt idx="565">
                  <c:v>45203</c:v>
                </c:pt>
                <c:pt idx="566">
                  <c:v>45204</c:v>
                </c:pt>
                <c:pt idx="567">
                  <c:v>45205</c:v>
                </c:pt>
                <c:pt idx="568">
                  <c:v>45205</c:v>
                </c:pt>
                <c:pt idx="569">
                  <c:v>45205</c:v>
                </c:pt>
                <c:pt idx="570">
                  <c:v>45205</c:v>
                </c:pt>
                <c:pt idx="571">
                  <c:v>45206</c:v>
                </c:pt>
                <c:pt idx="572">
                  <c:v>45206</c:v>
                </c:pt>
                <c:pt idx="573">
                  <c:v>45206</c:v>
                </c:pt>
                <c:pt idx="574">
                  <c:v>45207</c:v>
                </c:pt>
                <c:pt idx="575">
                  <c:v>45208</c:v>
                </c:pt>
                <c:pt idx="576">
                  <c:v>45208</c:v>
                </c:pt>
                <c:pt idx="577">
                  <c:v>45208</c:v>
                </c:pt>
                <c:pt idx="578">
                  <c:v>45209</c:v>
                </c:pt>
                <c:pt idx="579">
                  <c:v>45209</c:v>
                </c:pt>
                <c:pt idx="580">
                  <c:v>45209</c:v>
                </c:pt>
                <c:pt idx="581">
                  <c:v>45212</c:v>
                </c:pt>
                <c:pt idx="582">
                  <c:v>45212</c:v>
                </c:pt>
                <c:pt idx="583">
                  <c:v>45213</c:v>
                </c:pt>
                <c:pt idx="584">
                  <c:v>45213</c:v>
                </c:pt>
                <c:pt idx="585">
                  <c:v>45213</c:v>
                </c:pt>
                <c:pt idx="586">
                  <c:v>45214</c:v>
                </c:pt>
                <c:pt idx="587">
                  <c:v>45214</c:v>
                </c:pt>
                <c:pt idx="588">
                  <c:v>45214</c:v>
                </c:pt>
                <c:pt idx="589">
                  <c:v>45215</c:v>
                </c:pt>
                <c:pt idx="590">
                  <c:v>45215</c:v>
                </c:pt>
                <c:pt idx="591">
                  <c:v>45216</c:v>
                </c:pt>
                <c:pt idx="592">
                  <c:v>45216</c:v>
                </c:pt>
                <c:pt idx="593">
                  <c:v>45216</c:v>
                </c:pt>
                <c:pt idx="594">
                  <c:v>45217</c:v>
                </c:pt>
                <c:pt idx="595">
                  <c:v>45217</c:v>
                </c:pt>
                <c:pt idx="596">
                  <c:v>45218</c:v>
                </c:pt>
                <c:pt idx="597">
                  <c:v>45218</c:v>
                </c:pt>
                <c:pt idx="598">
                  <c:v>45218</c:v>
                </c:pt>
                <c:pt idx="599">
                  <c:v>45219</c:v>
                </c:pt>
                <c:pt idx="600">
                  <c:v>45220</c:v>
                </c:pt>
                <c:pt idx="601">
                  <c:v>45220</c:v>
                </c:pt>
                <c:pt idx="602">
                  <c:v>45221</c:v>
                </c:pt>
                <c:pt idx="603">
                  <c:v>45221</c:v>
                </c:pt>
                <c:pt idx="604">
                  <c:v>45221</c:v>
                </c:pt>
                <c:pt idx="605">
                  <c:v>45221</c:v>
                </c:pt>
                <c:pt idx="606">
                  <c:v>45221</c:v>
                </c:pt>
                <c:pt idx="607">
                  <c:v>45223</c:v>
                </c:pt>
                <c:pt idx="608">
                  <c:v>45224</c:v>
                </c:pt>
                <c:pt idx="609">
                  <c:v>45224</c:v>
                </c:pt>
                <c:pt idx="610">
                  <c:v>45224</c:v>
                </c:pt>
                <c:pt idx="611">
                  <c:v>45225</c:v>
                </c:pt>
                <c:pt idx="612">
                  <c:v>45225</c:v>
                </c:pt>
                <c:pt idx="613">
                  <c:v>45225</c:v>
                </c:pt>
                <c:pt idx="614">
                  <c:v>45225</c:v>
                </c:pt>
                <c:pt idx="615">
                  <c:v>45225</c:v>
                </c:pt>
                <c:pt idx="616">
                  <c:v>45225</c:v>
                </c:pt>
                <c:pt idx="617">
                  <c:v>45226</c:v>
                </c:pt>
                <c:pt idx="618">
                  <c:v>45226</c:v>
                </c:pt>
                <c:pt idx="619">
                  <c:v>45227</c:v>
                </c:pt>
                <c:pt idx="620">
                  <c:v>45227</c:v>
                </c:pt>
                <c:pt idx="621">
                  <c:v>45227</c:v>
                </c:pt>
                <c:pt idx="622">
                  <c:v>45227</c:v>
                </c:pt>
                <c:pt idx="623">
                  <c:v>45228</c:v>
                </c:pt>
                <c:pt idx="624">
                  <c:v>45228</c:v>
                </c:pt>
                <c:pt idx="625">
                  <c:v>45228</c:v>
                </c:pt>
                <c:pt idx="626">
                  <c:v>45229</c:v>
                </c:pt>
                <c:pt idx="627">
                  <c:v>45230</c:v>
                </c:pt>
                <c:pt idx="628">
                  <c:v>45230</c:v>
                </c:pt>
                <c:pt idx="629">
                  <c:v>45231</c:v>
                </c:pt>
                <c:pt idx="630">
                  <c:v>45231</c:v>
                </c:pt>
                <c:pt idx="631">
                  <c:v>45232</c:v>
                </c:pt>
                <c:pt idx="632">
                  <c:v>45232</c:v>
                </c:pt>
                <c:pt idx="633">
                  <c:v>45232</c:v>
                </c:pt>
                <c:pt idx="634">
                  <c:v>45232</c:v>
                </c:pt>
                <c:pt idx="635">
                  <c:v>45232</c:v>
                </c:pt>
                <c:pt idx="636">
                  <c:v>45233</c:v>
                </c:pt>
                <c:pt idx="637">
                  <c:v>45233</c:v>
                </c:pt>
                <c:pt idx="638">
                  <c:v>45235</c:v>
                </c:pt>
                <c:pt idx="639">
                  <c:v>45235</c:v>
                </c:pt>
                <c:pt idx="640">
                  <c:v>45235</c:v>
                </c:pt>
                <c:pt idx="641">
                  <c:v>45236</c:v>
                </c:pt>
                <c:pt idx="642">
                  <c:v>45236</c:v>
                </c:pt>
                <c:pt idx="643">
                  <c:v>45237</c:v>
                </c:pt>
                <c:pt idx="644">
                  <c:v>45237</c:v>
                </c:pt>
                <c:pt idx="645">
                  <c:v>45237</c:v>
                </c:pt>
                <c:pt idx="646">
                  <c:v>45239</c:v>
                </c:pt>
                <c:pt idx="647">
                  <c:v>45239</c:v>
                </c:pt>
                <c:pt idx="648">
                  <c:v>45239</c:v>
                </c:pt>
                <c:pt idx="649">
                  <c:v>45240</c:v>
                </c:pt>
                <c:pt idx="650">
                  <c:v>45240</c:v>
                </c:pt>
                <c:pt idx="651">
                  <c:v>45241</c:v>
                </c:pt>
                <c:pt idx="652">
                  <c:v>45242</c:v>
                </c:pt>
                <c:pt idx="653">
                  <c:v>45242</c:v>
                </c:pt>
                <c:pt idx="654">
                  <c:v>45243</c:v>
                </c:pt>
                <c:pt idx="655">
                  <c:v>45243</c:v>
                </c:pt>
                <c:pt idx="656">
                  <c:v>45243</c:v>
                </c:pt>
                <c:pt idx="657">
                  <c:v>45244</c:v>
                </c:pt>
                <c:pt idx="658">
                  <c:v>45245</c:v>
                </c:pt>
                <c:pt idx="659">
                  <c:v>45245</c:v>
                </c:pt>
                <c:pt idx="660">
                  <c:v>45245</c:v>
                </c:pt>
                <c:pt idx="661">
                  <c:v>45246</c:v>
                </c:pt>
                <c:pt idx="662">
                  <c:v>45246</c:v>
                </c:pt>
                <c:pt idx="663">
                  <c:v>45246</c:v>
                </c:pt>
                <c:pt idx="664">
                  <c:v>45246</c:v>
                </c:pt>
                <c:pt idx="665">
                  <c:v>45248</c:v>
                </c:pt>
                <c:pt idx="666">
                  <c:v>45248</c:v>
                </c:pt>
                <c:pt idx="667">
                  <c:v>45249</c:v>
                </c:pt>
                <c:pt idx="668">
                  <c:v>45249</c:v>
                </c:pt>
                <c:pt idx="669">
                  <c:v>45250</c:v>
                </c:pt>
                <c:pt idx="670">
                  <c:v>45250</c:v>
                </c:pt>
                <c:pt idx="671">
                  <c:v>45250</c:v>
                </c:pt>
                <c:pt idx="672">
                  <c:v>45250</c:v>
                </c:pt>
                <c:pt idx="673">
                  <c:v>45251</c:v>
                </c:pt>
                <c:pt idx="674">
                  <c:v>45251</c:v>
                </c:pt>
                <c:pt idx="675">
                  <c:v>45251</c:v>
                </c:pt>
                <c:pt idx="676">
                  <c:v>45254</c:v>
                </c:pt>
                <c:pt idx="677">
                  <c:v>45254</c:v>
                </c:pt>
                <c:pt idx="678">
                  <c:v>45254</c:v>
                </c:pt>
                <c:pt idx="679">
                  <c:v>45254</c:v>
                </c:pt>
                <c:pt idx="680">
                  <c:v>45255</c:v>
                </c:pt>
                <c:pt idx="681">
                  <c:v>45256</c:v>
                </c:pt>
                <c:pt idx="682">
                  <c:v>45257</c:v>
                </c:pt>
                <c:pt idx="683">
                  <c:v>45257</c:v>
                </c:pt>
                <c:pt idx="684">
                  <c:v>45257</c:v>
                </c:pt>
                <c:pt idx="685">
                  <c:v>45259</c:v>
                </c:pt>
                <c:pt idx="686">
                  <c:v>45259</c:v>
                </c:pt>
                <c:pt idx="687">
                  <c:v>45259</c:v>
                </c:pt>
                <c:pt idx="688">
                  <c:v>45260</c:v>
                </c:pt>
                <c:pt idx="689">
                  <c:v>45261</c:v>
                </c:pt>
                <c:pt idx="690">
                  <c:v>45262</c:v>
                </c:pt>
                <c:pt idx="691">
                  <c:v>45262</c:v>
                </c:pt>
                <c:pt idx="692">
                  <c:v>45262</c:v>
                </c:pt>
                <c:pt idx="693">
                  <c:v>45263</c:v>
                </c:pt>
                <c:pt idx="694">
                  <c:v>45263</c:v>
                </c:pt>
                <c:pt idx="695">
                  <c:v>45263</c:v>
                </c:pt>
                <c:pt idx="696">
                  <c:v>45264</c:v>
                </c:pt>
                <c:pt idx="697">
                  <c:v>45264</c:v>
                </c:pt>
                <c:pt idx="698">
                  <c:v>45264</c:v>
                </c:pt>
                <c:pt idx="699">
                  <c:v>45264</c:v>
                </c:pt>
                <c:pt idx="700">
                  <c:v>45265</c:v>
                </c:pt>
                <c:pt idx="701">
                  <c:v>45266</c:v>
                </c:pt>
                <c:pt idx="702">
                  <c:v>45267</c:v>
                </c:pt>
                <c:pt idx="703">
                  <c:v>45267</c:v>
                </c:pt>
                <c:pt idx="704">
                  <c:v>45267</c:v>
                </c:pt>
                <c:pt idx="705">
                  <c:v>45267</c:v>
                </c:pt>
                <c:pt idx="706">
                  <c:v>45267</c:v>
                </c:pt>
                <c:pt idx="707">
                  <c:v>45268</c:v>
                </c:pt>
                <c:pt idx="708">
                  <c:v>45268</c:v>
                </c:pt>
                <c:pt idx="709">
                  <c:v>45268</c:v>
                </c:pt>
                <c:pt idx="710">
                  <c:v>45269</c:v>
                </c:pt>
                <c:pt idx="711">
                  <c:v>45269</c:v>
                </c:pt>
                <c:pt idx="712">
                  <c:v>45269</c:v>
                </c:pt>
                <c:pt idx="713">
                  <c:v>45270</c:v>
                </c:pt>
                <c:pt idx="714">
                  <c:v>45270</c:v>
                </c:pt>
                <c:pt idx="715">
                  <c:v>45271</c:v>
                </c:pt>
                <c:pt idx="716">
                  <c:v>45271</c:v>
                </c:pt>
                <c:pt idx="717">
                  <c:v>45272</c:v>
                </c:pt>
                <c:pt idx="718">
                  <c:v>45272</c:v>
                </c:pt>
                <c:pt idx="719">
                  <c:v>45273</c:v>
                </c:pt>
                <c:pt idx="720">
                  <c:v>45273</c:v>
                </c:pt>
                <c:pt idx="721">
                  <c:v>45273</c:v>
                </c:pt>
                <c:pt idx="722">
                  <c:v>45273</c:v>
                </c:pt>
                <c:pt idx="723">
                  <c:v>45273</c:v>
                </c:pt>
                <c:pt idx="724">
                  <c:v>45274</c:v>
                </c:pt>
                <c:pt idx="725">
                  <c:v>45274</c:v>
                </c:pt>
                <c:pt idx="726">
                  <c:v>45274</c:v>
                </c:pt>
                <c:pt idx="727">
                  <c:v>45275</c:v>
                </c:pt>
                <c:pt idx="728">
                  <c:v>45275</c:v>
                </c:pt>
                <c:pt idx="729">
                  <c:v>45276</c:v>
                </c:pt>
                <c:pt idx="730">
                  <c:v>45277</c:v>
                </c:pt>
                <c:pt idx="731">
                  <c:v>45278</c:v>
                </c:pt>
                <c:pt idx="732">
                  <c:v>45279</c:v>
                </c:pt>
                <c:pt idx="733">
                  <c:v>45279</c:v>
                </c:pt>
                <c:pt idx="734">
                  <c:v>45280</c:v>
                </c:pt>
                <c:pt idx="735">
                  <c:v>45281</c:v>
                </c:pt>
                <c:pt idx="736">
                  <c:v>45281</c:v>
                </c:pt>
                <c:pt idx="737">
                  <c:v>45282</c:v>
                </c:pt>
                <c:pt idx="738">
                  <c:v>45282</c:v>
                </c:pt>
                <c:pt idx="739">
                  <c:v>45285</c:v>
                </c:pt>
                <c:pt idx="740">
                  <c:v>45285</c:v>
                </c:pt>
                <c:pt idx="741">
                  <c:v>45285</c:v>
                </c:pt>
                <c:pt idx="742">
                  <c:v>45286</c:v>
                </c:pt>
                <c:pt idx="743">
                  <c:v>45286</c:v>
                </c:pt>
                <c:pt idx="744">
                  <c:v>45286</c:v>
                </c:pt>
                <c:pt idx="745">
                  <c:v>45286</c:v>
                </c:pt>
                <c:pt idx="746">
                  <c:v>45287</c:v>
                </c:pt>
                <c:pt idx="747">
                  <c:v>45288</c:v>
                </c:pt>
                <c:pt idx="748">
                  <c:v>45288</c:v>
                </c:pt>
                <c:pt idx="749">
                  <c:v>45288</c:v>
                </c:pt>
                <c:pt idx="750">
                  <c:v>45288</c:v>
                </c:pt>
                <c:pt idx="751">
                  <c:v>45288</c:v>
                </c:pt>
                <c:pt idx="752">
                  <c:v>45289</c:v>
                </c:pt>
                <c:pt idx="753">
                  <c:v>45289</c:v>
                </c:pt>
                <c:pt idx="754">
                  <c:v>45290</c:v>
                </c:pt>
                <c:pt idx="755">
                  <c:v>45290</c:v>
                </c:pt>
                <c:pt idx="756">
                  <c:v>45290</c:v>
                </c:pt>
                <c:pt idx="757">
                  <c:v>45291</c:v>
                </c:pt>
                <c:pt idx="758">
                  <c:v>45291</c:v>
                </c:pt>
                <c:pt idx="759">
                  <c:v>45291</c:v>
                </c:pt>
                <c:pt idx="760">
                  <c:v>45291</c:v>
                </c:pt>
                <c:pt idx="761">
                  <c:v>45292</c:v>
                </c:pt>
                <c:pt idx="762">
                  <c:v>45292</c:v>
                </c:pt>
                <c:pt idx="763">
                  <c:v>45293</c:v>
                </c:pt>
                <c:pt idx="764">
                  <c:v>45293</c:v>
                </c:pt>
                <c:pt idx="765">
                  <c:v>45295</c:v>
                </c:pt>
                <c:pt idx="766">
                  <c:v>45295</c:v>
                </c:pt>
                <c:pt idx="767">
                  <c:v>45295</c:v>
                </c:pt>
                <c:pt idx="768">
                  <c:v>45296</c:v>
                </c:pt>
                <c:pt idx="769">
                  <c:v>45296</c:v>
                </c:pt>
                <c:pt idx="770">
                  <c:v>45296</c:v>
                </c:pt>
                <c:pt idx="771">
                  <c:v>45296</c:v>
                </c:pt>
                <c:pt idx="772">
                  <c:v>45296</c:v>
                </c:pt>
                <c:pt idx="773">
                  <c:v>45297</c:v>
                </c:pt>
                <c:pt idx="774">
                  <c:v>45297</c:v>
                </c:pt>
                <c:pt idx="775">
                  <c:v>45298</c:v>
                </c:pt>
                <c:pt idx="776">
                  <c:v>45298</c:v>
                </c:pt>
                <c:pt idx="777">
                  <c:v>45298</c:v>
                </c:pt>
                <c:pt idx="778">
                  <c:v>45300</c:v>
                </c:pt>
                <c:pt idx="779">
                  <c:v>45300</c:v>
                </c:pt>
                <c:pt idx="780">
                  <c:v>45301</c:v>
                </c:pt>
                <c:pt idx="781">
                  <c:v>45302</c:v>
                </c:pt>
                <c:pt idx="782">
                  <c:v>45304</c:v>
                </c:pt>
                <c:pt idx="783">
                  <c:v>45304</c:v>
                </c:pt>
                <c:pt idx="784">
                  <c:v>45305</c:v>
                </c:pt>
                <c:pt idx="785">
                  <c:v>45305</c:v>
                </c:pt>
                <c:pt idx="786">
                  <c:v>45306</c:v>
                </c:pt>
                <c:pt idx="787">
                  <c:v>45306</c:v>
                </c:pt>
                <c:pt idx="788">
                  <c:v>45307</c:v>
                </c:pt>
                <c:pt idx="789">
                  <c:v>45307</c:v>
                </c:pt>
                <c:pt idx="790">
                  <c:v>45308</c:v>
                </c:pt>
                <c:pt idx="791">
                  <c:v>45308</c:v>
                </c:pt>
                <c:pt idx="792">
                  <c:v>45308</c:v>
                </c:pt>
                <c:pt idx="793">
                  <c:v>45308</c:v>
                </c:pt>
                <c:pt idx="794">
                  <c:v>45308</c:v>
                </c:pt>
                <c:pt idx="795">
                  <c:v>45308</c:v>
                </c:pt>
                <c:pt idx="796">
                  <c:v>45309</c:v>
                </c:pt>
                <c:pt idx="797">
                  <c:v>45309</c:v>
                </c:pt>
                <c:pt idx="798">
                  <c:v>45309</c:v>
                </c:pt>
                <c:pt idx="799">
                  <c:v>45310</c:v>
                </c:pt>
                <c:pt idx="800">
                  <c:v>45310</c:v>
                </c:pt>
                <c:pt idx="801">
                  <c:v>45310</c:v>
                </c:pt>
                <c:pt idx="802">
                  <c:v>45311</c:v>
                </c:pt>
                <c:pt idx="803">
                  <c:v>45311</c:v>
                </c:pt>
                <c:pt idx="804">
                  <c:v>45311</c:v>
                </c:pt>
                <c:pt idx="805">
                  <c:v>45311</c:v>
                </c:pt>
                <c:pt idx="806">
                  <c:v>45312</c:v>
                </c:pt>
                <c:pt idx="807">
                  <c:v>45313</c:v>
                </c:pt>
                <c:pt idx="808">
                  <c:v>45313</c:v>
                </c:pt>
                <c:pt idx="809">
                  <c:v>45313</c:v>
                </c:pt>
                <c:pt idx="810">
                  <c:v>45314</c:v>
                </c:pt>
                <c:pt idx="811">
                  <c:v>45314</c:v>
                </c:pt>
                <c:pt idx="812">
                  <c:v>45314</c:v>
                </c:pt>
                <c:pt idx="813">
                  <c:v>45315</c:v>
                </c:pt>
                <c:pt idx="814">
                  <c:v>45315</c:v>
                </c:pt>
                <c:pt idx="815">
                  <c:v>45315</c:v>
                </c:pt>
                <c:pt idx="816">
                  <c:v>45316</c:v>
                </c:pt>
                <c:pt idx="817">
                  <c:v>45316</c:v>
                </c:pt>
                <c:pt idx="818">
                  <c:v>45316</c:v>
                </c:pt>
                <c:pt idx="819">
                  <c:v>45317</c:v>
                </c:pt>
                <c:pt idx="820">
                  <c:v>45318</c:v>
                </c:pt>
                <c:pt idx="821">
                  <c:v>45319</c:v>
                </c:pt>
                <c:pt idx="822">
                  <c:v>45319</c:v>
                </c:pt>
                <c:pt idx="823">
                  <c:v>45319</c:v>
                </c:pt>
                <c:pt idx="824">
                  <c:v>45319</c:v>
                </c:pt>
                <c:pt idx="825">
                  <c:v>45320</c:v>
                </c:pt>
                <c:pt idx="826">
                  <c:v>45321</c:v>
                </c:pt>
                <c:pt idx="827">
                  <c:v>45321</c:v>
                </c:pt>
                <c:pt idx="828">
                  <c:v>45321</c:v>
                </c:pt>
                <c:pt idx="829">
                  <c:v>45321</c:v>
                </c:pt>
                <c:pt idx="830">
                  <c:v>45321</c:v>
                </c:pt>
                <c:pt idx="831">
                  <c:v>45321</c:v>
                </c:pt>
                <c:pt idx="832">
                  <c:v>45321</c:v>
                </c:pt>
                <c:pt idx="833">
                  <c:v>45321</c:v>
                </c:pt>
                <c:pt idx="834">
                  <c:v>45322</c:v>
                </c:pt>
                <c:pt idx="835">
                  <c:v>45323</c:v>
                </c:pt>
                <c:pt idx="836">
                  <c:v>45324</c:v>
                </c:pt>
                <c:pt idx="837">
                  <c:v>45325</c:v>
                </c:pt>
                <c:pt idx="838">
                  <c:v>45325</c:v>
                </c:pt>
                <c:pt idx="839">
                  <c:v>45325</c:v>
                </c:pt>
                <c:pt idx="840">
                  <c:v>45325</c:v>
                </c:pt>
                <c:pt idx="841">
                  <c:v>45325</c:v>
                </c:pt>
                <c:pt idx="842">
                  <c:v>45326</c:v>
                </c:pt>
                <c:pt idx="843">
                  <c:v>45326</c:v>
                </c:pt>
                <c:pt idx="844">
                  <c:v>45326</c:v>
                </c:pt>
                <c:pt idx="845">
                  <c:v>45327</c:v>
                </c:pt>
                <c:pt idx="846">
                  <c:v>45327</c:v>
                </c:pt>
                <c:pt idx="847">
                  <c:v>45327</c:v>
                </c:pt>
                <c:pt idx="848">
                  <c:v>45327</c:v>
                </c:pt>
                <c:pt idx="849">
                  <c:v>45327</c:v>
                </c:pt>
                <c:pt idx="850">
                  <c:v>45328</c:v>
                </c:pt>
                <c:pt idx="851">
                  <c:v>45328</c:v>
                </c:pt>
                <c:pt idx="852">
                  <c:v>45329</c:v>
                </c:pt>
                <c:pt idx="853">
                  <c:v>45329</c:v>
                </c:pt>
                <c:pt idx="854">
                  <c:v>45329</c:v>
                </c:pt>
                <c:pt idx="855">
                  <c:v>45329</c:v>
                </c:pt>
                <c:pt idx="856">
                  <c:v>45329</c:v>
                </c:pt>
                <c:pt idx="857">
                  <c:v>45330</c:v>
                </c:pt>
                <c:pt idx="858">
                  <c:v>45330</c:v>
                </c:pt>
                <c:pt idx="859">
                  <c:v>45330</c:v>
                </c:pt>
                <c:pt idx="860">
                  <c:v>45331</c:v>
                </c:pt>
                <c:pt idx="861">
                  <c:v>45332</c:v>
                </c:pt>
                <c:pt idx="862">
                  <c:v>45332</c:v>
                </c:pt>
                <c:pt idx="863">
                  <c:v>45332</c:v>
                </c:pt>
                <c:pt idx="864">
                  <c:v>45332</c:v>
                </c:pt>
                <c:pt idx="865">
                  <c:v>45332</c:v>
                </c:pt>
                <c:pt idx="866">
                  <c:v>45332</c:v>
                </c:pt>
                <c:pt idx="867">
                  <c:v>45333</c:v>
                </c:pt>
                <c:pt idx="868">
                  <c:v>45333</c:v>
                </c:pt>
                <c:pt idx="869">
                  <c:v>45334</c:v>
                </c:pt>
                <c:pt idx="870">
                  <c:v>45334</c:v>
                </c:pt>
                <c:pt idx="871">
                  <c:v>45334</c:v>
                </c:pt>
                <c:pt idx="872">
                  <c:v>45334</c:v>
                </c:pt>
                <c:pt idx="873">
                  <c:v>45335</c:v>
                </c:pt>
                <c:pt idx="874">
                  <c:v>45335</c:v>
                </c:pt>
                <c:pt idx="875">
                  <c:v>45335</c:v>
                </c:pt>
                <c:pt idx="876">
                  <c:v>45335</c:v>
                </c:pt>
                <c:pt idx="877">
                  <c:v>45336</c:v>
                </c:pt>
                <c:pt idx="878">
                  <c:v>45336</c:v>
                </c:pt>
                <c:pt idx="879">
                  <c:v>45337</c:v>
                </c:pt>
                <c:pt idx="880">
                  <c:v>45337</c:v>
                </c:pt>
                <c:pt idx="881">
                  <c:v>45338</c:v>
                </c:pt>
                <c:pt idx="882">
                  <c:v>45338</c:v>
                </c:pt>
                <c:pt idx="883">
                  <c:v>45339</c:v>
                </c:pt>
                <c:pt idx="884">
                  <c:v>45339</c:v>
                </c:pt>
                <c:pt idx="885">
                  <c:v>45339</c:v>
                </c:pt>
                <c:pt idx="886">
                  <c:v>45339</c:v>
                </c:pt>
                <c:pt idx="887">
                  <c:v>45340</c:v>
                </c:pt>
                <c:pt idx="888">
                  <c:v>45341</c:v>
                </c:pt>
                <c:pt idx="889">
                  <c:v>45342</c:v>
                </c:pt>
                <c:pt idx="890">
                  <c:v>45342</c:v>
                </c:pt>
                <c:pt idx="891">
                  <c:v>45342</c:v>
                </c:pt>
                <c:pt idx="892">
                  <c:v>45342</c:v>
                </c:pt>
                <c:pt idx="893">
                  <c:v>45342</c:v>
                </c:pt>
                <c:pt idx="894">
                  <c:v>45342</c:v>
                </c:pt>
                <c:pt idx="895">
                  <c:v>45343</c:v>
                </c:pt>
                <c:pt idx="896">
                  <c:v>45344</c:v>
                </c:pt>
                <c:pt idx="897">
                  <c:v>45344</c:v>
                </c:pt>
                <c:pt idx="898">
                  <c:v>45344</c:v>
                </c:pt>
                <c:pt idx="899">
                  <c:v>45344</c:v>
                </c:pt>
                <c:pt idx="900">
                  <c:v>45345</c:v>
                </c:pt>
                <c:pt idx="901">
                  <c:v>45346</c:v>
                </c:pt>
                <c:pt idx="902">
                  <c:v>45346</c:v>
                </c:pt>
                <c:pt idx="903">
                  <c:v>45346</c:v>
                </c:pt>
                <c:pt idx="904">
                  <c:v>45346</c:v>
                </c:pt>
                <c:pt idx="905">
                  <c:v>45347</c:v>
                </c:pt>
                <c:pt idx="906">
                  <c:v>45347</c:v>
                </c:pt>
                <c:pt idx="907">
                  <c:v>45348</c:v>
                </c:pt>
                <c:pt idx="908">
                  <c:v>45349</c:v>
                </c:pt>
                <c:pt idx="909">
                  <c:v>45349</c:v>
                </c:pt>
                <c:pt idx="910">
                  <c:v>45349</c:v>
                </c:pt>
                <c:pt idx="911">
                  <c:v>45349</c:v>
                </c:pt>
                <c:pt idx="912">
                  <c:v>45349</c:v>
                </c:pt>
                <c:pt idx="913">
                  <c:v>45350</c:v>
                </c:pt>
                <c:pt idx="914">
                  <c:v>45350</c:v>
                </c:pt>
                <c:pt idx="915">
                  <c:v>45351</c:v>
                </c:pt>
                <c:pt idx="916">
                  <c:v>45351</c:v>
                </c:pt>
                <c:pt idx="917">
                  <c:v>45351</c:v>
                </c:pt>
                <c:pt idx="918">
                  <c:v>45351</c:v>
                </c:pt>
                <c:pt idx="919">
                  <c:v>45352</c:v>
                </c:pt>
                <c:pt idx="920">
                  <c:v>45352</c:v>
                </c:pt>
                <c:pt idx="921">
                  <c:v>45352</c:v>
                </c:pt>
                <c:pt idx="922">
                  <c:v>45353</c:v>
                </c:pt>
                <c:pt idx="923">
                  <c:v>45353</c:v>
                </c:pt>
                <c:pt idx="924">
                  <c:v>45353</c:v>
                </c:pt>
                <c:pt idx="925">
                  <c:v>45354</c:v>
                </c:pt>
                <c:pt idx="926">
                  <c:v>45354</c:v>
                </c:pt>
                <c:pt idx="927">
                  <c:v>45354</c:v>
                </c:pt>
                <c:pt idx="928">
                  <c:v>45355</c:v>
                </c:pt>
                <c:pt idx="929">
                  <c:v>45356</c:v>
                </c:pt>
                <c:pt idx="930">
                  <c:v>45357</c:v>
                </c:pt>
                <c:pt idx="931">
                  <c:v>45357</c:v>
                </c:pt>
                <c:pt idx="932">
                  <c:v>45357</c:v>
                </c:pt>
                <c:pt idx="933">
                  <c:v>45357</c:v>
                </c:pt>
                <c:pt idx="934">
                  <c:v>45358</c:v>
                </c:pt>
                <c:pt idx="935">
                  <c:v>45358</c:v>
                </c:pt>
                <c:pt idx="936">
                  <c:v>45359</c:v>
                </c:pt>
                <c:pt idx="937">
                  <c:v>45359</c:v>
                </c:pt>
                <c:pt idx="938">
                  <c:v>45359</c:v>
                </c:pt>
                <c:pt idx="939">
                  <c:v>45360</c:v>
                </c:pt>
                <c:pt idx="940">
                  <c:v>45360</c:v>
                </c:pt>
                <c:pt idx="941">
                  <c:v>45361</c:v>
                </c:pt>
                <c:pt idx="942">
                  <c:v>45361</c:v>
                </c:pt>
                <c:pt idx="943">
                  <c:v>45362</c:v>
                </c:pt>
                <c:pt idx="944">
                  <c:v>45362</c:v>
                </c:pt>
                <c:pt idx="945">
                  <c:v>45363</c:v>
                </c:pt>
                <c:pt idx="946">
                  <c:v>45363</c:v>
                </c:pt>
                <c:pt idx="947">
                  <c:v>45363</c:v>
                </c:pt>
                <c:pt idx="948">
                  <c:v>45363</c:v>
                </c:pt>
                <c:pt idx="949">
                  <c:v>45365</c:v>
                </c:pt>
                <c:pt idx="950">
                  <c:v>45365</c:v>
                </c:pt>
                <c:pt idx="951">
                  <c:v>45365</c:v>
                </c:pt>
                <c:pt idx="952">
                  <c:v>45366</c:v>
                </c:pt>
                <c:pt idx="953">
                  <c:v>45366</c:v>
                </c:pt>
                <c:pt idx="954">
                  <c:v>45366</c:v>
                </c:pt>
                <c:pt idx="955">
                  <c:v>45367</c:v>
                </c:pt>
                <c:pt idx="956">
                  <c:v>45367</c:v>
                </c:pt>
                <c:pt idx="957">
                  <c:v>45368</c:v>
                </c:pt>
                <c:pt idx="958">
                  <c:v>45368</c:v>
                </c:pt>
                <c:pt idx="959">
                  <c:v>45368</c:v>
                </c:pt>
                <c:pt idx="960">
                  <c:v>45368</c:v>
                </c:pt>
                <c:pt idx="961">
                  <c:v>45368</c:v>
                </c:pt>
                <c:pt idx="962">
                  <c:v>45369</c:v>
                </c:pt>
                <c:pt idx="963">
                  <c:v>45369</c:v>
                </c:pt>
                <c:pt idx="964">
                  <c:v>45370</c:v>
                </c:pt>
                <c:pt idx="965">
                  <c:v>45371</c:v>
                </c:pt>
                <c:pt idx="966">
                  <c:v>45371</c:v>
                </c:pt>
                <c:pt idx="967">
                  <c:v>45372</c:v>
                </c:pt>
                <c:pt idx="968">
                  <c:v>45372</c:v>
                </c:pt>
                <c:pt idx="969">
                  <c:v>45373</c:v>
                </c:pt>
                <c:pt idx="970">
                  <c:v>45374</c:v>
                </c:pt>
                <c:pt idx="971">
                  <c:v>45374</c:v>
                </c:pt>
                <c:pt idx="972">
                  <c:v>45374</c:v>
                </c:pt>
                <c:pt idx="973">
                  <c:v>45375</c:v>
                </c:pt>
                <c:pt idx="974">
                  <c:v>45376</c:v>
                </c:pt>
                <c:pt idx="975">
                  <c:v>45376</c:v>
                </c:pt>
                <c:pt idx="976">
                  <c:v>45377</c:v>
                </c:pt>
                <c:pt idx="977">
                  <c:v>45377</c:v>
                </c:pt>
                <c:pt idx="978">
                  <c:v>45377</c:v>
                </c:pt>
                <c:pt idx="979">
                  <c:v>45377</c:v>
                </c:pt>
                <c:pt idx="980">
                  <c:v>45378</c:v>
                </c:pt>
                <c:pt idx="981">
                  <c:v>45378</c:v>
                </c:pt>
                <c:pt idx="982">
                  <c:v>45378</c:v>
                </c:pt>
                <c:pt idx="983">
                  <c:v>45378</c:v>
                </c:pt>
                <c:pt idx="984">
                  <c:v>45378</c:v>
                </c:pt>
                <c:pt idx="985">
                  <c:v>45379</c:v>
                </c:pt>
                <c:pt idx="986">
                  <c:v>45379</c:v>
                </c:pt>
                <c:pt idx="987">
                  <c:v>45380</c:v>
                </c:pt>
                <c:pt idx="988">
                  <c:v>45380</c:v>
                </c:pt>
                <c:pt idx="989">
                  <c:v>45381</c:v>
                </c:pt>
                <c:pt idx="990">
                  <c:v>45381</c:v>
                </c:pt>
                <c:pt idx="991">
                  <c:v>45381</c:v>
                </c:pt>
                <c:pt idx="992">
                  <c:v>45381</c:v>
                </c:pt>
                <c:pt idx="993">
                  <c:v>45381</c:v>
                </c:pt>
                <c:pt idx="994">
                  <c:v>45382</c:v>
                </c:pt>
                <c:pt idx="995">
                  <c:v>45382</c:v>
                </c:pt>
                <c:pt idx="996">
                  <c:v>45382</c:v>
                </c:pt>
                <c:pt idx="997">
                  <c:v>45383</c:v>
                </c:pt>
                <c:pt idx="998">
                  <c:v>45383</c:v>
                </c:pt>
                <c:pt idx="999">
                  <c:v>45384</c:v>
                </c:pt>
                <c:pt idx="1000">
                  <c:v>45384</c:v>
                </c:pt>
                <c:pt idx="1001">
                  <c:v>45384</c:v>
                </c:pt>
                <c:pt idx="1002">
                  <c:v>45384</c:v>
                </c:pt>
                <c:pt idx="1003">
                  <c:v>45385</c:v>
                </c:pt>
                <c:pt idx="1004">
                  <c:v>45385</c:v>
                </c:pt>
                <c:pt idx="1005">
                  <c:v>45385</c:v>
                </c:pt>
                <c:pt idx="1006">
                  <c:v>45385</c:v>
                </c:pt>
                <c:pt idx="1007">
                  <c:v>45385</c:v>
                </c:pt>
                <c:pt idx="1008">
                  <c:v>45385</c:v>
                </c:pt>
                <c:pt idx="1009">
                  <c:v>45386</c:v>
                </c:pt>
                <c:pt idx="1010">
                  <c:v>45386</c:v>
                </c:pt>
                <c:pt idx="1011">
                  <c:v>45386</c:v>
                </c:pt>
                <c:pt idx="1012">
                  <c:v>45387</c:v>
                </c:pt>
                <c:pt idx="1013">
                  <c:v>45388</c:v>
                </c:pt>
                <c:pt idx="1014">
                  <c:v>45388</c:v>
                </c:pt>
                <c:pt idx="1015">
                  <c:v>45389</c:v>
                </c:pt>
                <c:pt idx="1016">
                  <c:v>45389</c:v>
                </c:pt>
                <c:pt idx="1017">
                  <c:v>45389</c:v>
                </c:pt>
                <c:pt idx="1018">
                  <c:v>45390</c:v>
                </c:pt>
                <c:pt idx="1019">
                  <c:v>45390</c:v>
                </c:pt>
                <c:pt idx="1020">
                  <c:v>45390</c:v>
                </c:pt>
                <c:pt idx="1021">
                  <c:v>45391</c:v>
                </c:pt>
                <c:pt idx="1022">
                  <c:v>45392</c:v>
                </c:pt>
                <c:pt idx="1023">
                  <c:v>45392</c:v>
                </c:pt>
                <c:pt idx="1024">
                  <c:v>45392</c:v>
                </c:pt>
                <c:pt idx="1025">
                  <c:v>45392</c:v>
                </c:pt>
                <c:pt idx="1026">
                  <c:v>45393</c:v>
                </c:pt>
                <c:pt idx="1027">
                  <c:v>45394</c:v>
                </c:pt>
                <c:pt idx="1028">
                  <c:v>45396</c:v>
                </c:pt>
                <c:pt idx="1029">
                  <c:v>45398</c:v>
                </c:pt>
                <c:pt idx="1030">
                  <c:v>45398</c:v>
                </c:pt>
                <c:pt idx="1031">
                  <c:v>45399</c:v>
                </c:pt>
                <c:pt idx="1032">
                  <c:v>45399</c:v>
                </c:pt>
                <c:pt idx="1033">
                  <c:v>45400</c:v>
                </c:pt>
                <c:pt idx="1034">
                  <c:v>45401</c:v>
                </c:pt>
                <c:pt idx="1035">
                  <c:v>45401</c:v>
                </c:pt>
                <c:pt idx="1036">
                  <c:v>45401</c:v>
                </c:pt>
                <c:pt idx="1037">
                  <c:v>45402</c:v>
                </c:pt>
                <c:pt idx="1038">
                  <c:v>45403</c:v>
                </c:pt>
                <c:pt idx="1039">
                  <c:v>45403</c:v>
                </c:pt>
                <c:pt idx="1040">
                  <c:v>45403</c:v>
                </c:pt>
                <c:pt idx="1041">
                  <c:v>45404</c:v>
                </c:pt>
                <c:pt idx="1042">
                  <c:v>45404</c:v>
                </c:pt>
                <c:pt idx="1043">
                  <c:v>45405</c:v>
                </c:pt>
                <c:pt idx="1044">
                  <c:v>45405</c:v>
                </c:pt>
                <c:pt idx="1045">
                  <c:v>45406</c:v>
                </c:pt>
                <c:pt idx="1046">
                  <c:v>45406</c:v>
                </c:pt>
                <c:pt idx="1047">
                  <c:v>45406</c:v>
                </c:pt>
                <c:pt idx="1048">
                  <c:v>45406</c:v>
                </c:pt>
                <c:pt idx="1049">
                  <c:v>45407</c:v>
                </c:pt>
                <c:pt idx="1050">
                  <c:v>45408</c:v>
                </c:pt>
                <c:pt idx="1051">
                  <c:v>45408</c:v>
                </c:pt>
                <c:pt idx="1052">
                  <c:v>45408</c:v>
                </c:pt>
                <c:pt idx="1053">
                  <c:v>45408</c:v>
                </c:pt>
                <c:pt idx="1054">
                  <c:v>45409</c:v>
                </c:pt>
                <c:pt idx="1055">
                  <c:v>45409</c:v>
                </c:pt>
                <c:pt idx="1056">
                  <c:v>45409</c:v>
                </c:pt>
                <c:pt idx="1057">
                  <c:v>45410</c:v>
                </c:pt>
                <c:pt idx="1058">
                  <c:v>45410</c:v>
                </c:pt>
                <c:pt idx="1059">
                  <c:v>45411</c:v>
                </c:pt>
                <c:pt idx="1060">
                  <c:v>45411</c:v>
                </c:pt>
                <c:pt idx="1061">
                  <c:v>45411</c:v>
                </c:pt>
                <c:pt idx="1062">
                  <c:v>45412</c:v>
                </c:pt>
                <c:pt idx="1063">
                  <c:v>45412</c:v>
                </c:pt>
                <c:pt idx="1064">
                  <c:v>45413</c:v>
                </c:pt>
                <c:pt idx="1065">
                  <c:v>45415</c:v>
                </c:pt>
                <c:pt idx="1066">
                  <c:v>45415</c:v>
                </c:pt>
                <c:pt idx="1067">
                  <c:v>45416</c:v>
                </c:pt>
                <c:pt idx="1068">
                  <c:v>45417</c:v>
                </c:pt>
                <c:pt idx="1069">
                  <c:v>45418</c:v>
                </c:pt>
                <c:pt idx="1070">
                  <c:v>45418</c:v>
                </c:pt>
                <c:pt idx="1071">
                  <c:v>45418</c:v>
                </c:pt>
                <c:pt idx="1072">
                  <c:v>45418</c:v>
                </c:pt>
                <c:pt idx="1073">
                  <c:v>45419</c:v>
                </c:pt>
                <c:pt idx="1074">
                  <c:v>45420</c:v>
                </c:pt>
                <c:pt idx="1075">
                  <c:v>45422</c:v>
                </c:pt>
                <c:pt idx="1076">
                  <c:v>45422</c:v>
                </c:pt>
                <c:pt idx="1077">
                  <c:v>45422</c:v>
                </c:pt>
                <c:pt idx="1078">
                  <c:v>45422</c:v>
                </c:pt>
                <c:pt idx="1079">
                  <c:v>45423</c:v>
                </c:pt>
                <c:pt idx="1080">
                  <c:v>45423</c:v>
                </c:pt>
                <c:pt idx="1081">
                  <c:v>45423</c:v>
                </c:pt>
                <c:pt idx="1082">
                  <c:v>45423</c:v>
                </c:pt>
                <c:pt idx="1083">
                  <c:v>45424</c:v>
                </c:pt>
                <c:pt idx="1084">
                  <c:v>45424</c:v>
                </c:pt>
                <c:pt idx="1085">
                  <c:v>45424</c:v>
                </c:pt>
                <c:pt idx="1086">
                  <c:v>45425</c:v>
                </c:pt>
                <c:pt idx="1087">
                  <c:v>45426</c:v>
                </c:pt>
                <c:pt idx="1088">
                  <c:v>45427</c:v>
                </c:pt>
                <c:pt idx="1089">
                  <c:v>45428</c:v>
                </c:pt>
                <c:pt idx="1090">
                  <c:v>45429</c:v>
                </c:pt>
                <c:pt idx="1091">
                  <c:v>45429</c:v>
                </c:pt>
                <c:pt idx="1092">
                  <c:v>45429</c:v>
                </c:pt>
                <c:pt idx="1093">
                  <c:v>45430</c:v>
                </c:pt>
                <c:pt idx="1094">
                  <c:v>45430</c:v>
                </c:pt>
                <c:pt idx="1095">
                  <c:v>45430</c:v>
                </c:pt>
                <c:pt idx="1096">
                  <c:v>45430</c:v>
                </c:pt>
                <c:pt idx="1097">
                  <c:v>45431</c:v>
                </c:pt>
                <c:pt idx="1098">
                  <c:v>45431</c:v>
                </c:pt>
                <c:pt idx="1099">
                  <c:v>45431</c:v>
                </c:pt>
                <c:pt idx="1100">
                  <c:v>45431</c:v>
                </c:pt>
                <c:pt idx="1101">
                  <c:v>45433</c:v>
                </c:pt>
                <c:pt idx="1102">
                  <c:v>45433</c:v>
                </c:pt>
                <c:pt idx="1103">
                  <c:v>45433</c:v>
                </c:pt>
                <c:pt idx="1104">
                  <c:v>45434</c:v>
                </c:pt>
                <c:pt idx="1105">
                  <c:v>45434</c:v>
                </c:pt>
                <c:pt idx="1106">
                  <c:v>45434</c:v>
                </c:pt>
                <c:pt idx="1107">
                  <c:v>45434</c:v>
                </c:pt>
                <c:pt idx="1108">
                  <c:v>45435</c:v>
                </c:pt>
                <c:pt idx="1109">
                  <c:v>45436</c:v>
                </c:pt>
                <c:pt idx="1110">
                  <c:v>45436</c:v>
                </c:pt>
                <c:pt idx="1111">
                  <c:v>45437</c:v>
                </c:pt>
                <c:pt idx="1112">
                  <c:v>45437</c:v>
                </c:pt>
                <c:pt idx="1113">
                  <c:v>45438</c:v>
                </c:pt>
                <c:pt idx="1114">
                  <c:v>45438</c:v>
                </c:pt>
                <c:pt idx="1115">
                  <c:v>45439</c:v>
                </c:pt>
                <c:pt idx="1116">
                  <c:v>45439</c:v>
                </c:pt>
                <c:pt idx="1117">
                  <c:v>45439</c:v>
                </c:pt>
                <c:pt idx="1118">
                  <c:v>45440</c:v>
                </c:pt>
                <c:pt idx="1119">
                  <c:v>45440</c:v>
                </c:pt>
                <c:pt idx="1120">
                  <c:v>45440</c:v>
                </c:pt>
                <c:pt idx="1121">
                  <c:v>45441</c:v>
                </c:pt>
                <c:pt idx="1122">
                  <c:v>45441</c:v>
                </c:pt>
                <c:pt idx="1123">
                  <c:v>45442</c:v>
                </c:pt>
                <c:pt idx="1124">
                  <c:v>45442</c:v>
                </c:pt>
                <c:pt idx="1125">
                  <c:v>45442</c:v>
                </c:pt>
                <c:pt idx="1126">
                  <c:v>45443</c:v>
                </c:pt>
                <c:pt idx="1127">
                  <c:v>45443</c:v>
                </c:pt>
                <c:pt idx="1128">
                  <c:v>45443</c:v>
                </c:pt>
                <c:pt idx="1129">
                  <c:v>45443</c:v>
                </c:pt>
                <c:pt idx="1130">
                  <c:v>45444</c:v>
                </c:pt>
                <c:pt idx="1131">
                  <c:v>45445</c:v>
                </c:pt>
                <c:pt idx="1132">
                  <c:v>45445</c:v>
                </c:pt>
                <c:pt idx="1133">
                  <c:v>45446</c:v>
                </c:pt>
                <c:pt idx="1134">
                  <c:v>45446</c:v>
                </c:pt>
                <c:pt idx="1135">
                  <c:v>45446</c:v>
                </c:pt>
                <c:pt idx="1136">
                  <c:v>45447</c:v>
                </c:pt>
                <c:pt idx="1137">
                  <c:v>45447</c:v>
                </c:pt>
                <c:pt idx="1138">
                  <c:v>45447</c:v>
                </c:pt>
                <c:pt idx="1139">
                  <c:v>45447</c:v>
                </c:pt>
                <c:pt idx="1140">
                  <c:v>45448</c:v>
                </c:pt>
                <c:pt idx="1141">
                  <c:v>45448</c:v>
                </c:pt>
                <c:pt idx="1142">
                  <c:v>45449</c:v>
                </c:pt>
                <c:pt idx="1143">
                  <c:v>45450</c:v>
                </c:pt>
                <c:pt idx="1144">
                  <c:v>45451</c:v>
                </c:pt>
                <c:pt idx="1145">
                  <c:v>45451</c:v>
                </c:pt>
                <c:pt idx="1146">
                  <c:v>45451</c:v>
                </c:pt>
                <c:pt idx="1147">
                  <c:v>45452</c:v>
                </c:pt>
                <c:pt idx="1148">
                  <c:v>45452</c:v>
                </c:pt>
                <c:pt idx="1149">
                  <c:v>45452</c:v>
                </c:pt>
                <c:pt idx="1150">
                  <c:v>45453</c:v>
                </c:pt>
                <c:pt idx="1151">
                  <c:v>45454</c:v>
                </c:pt>
                <c:pt idx="1152">
                  <c:v>45454</c:v>
                </c:pt>
                <c:pt idx="1153">
                  <c:v>45454</c:v>
                </c:pt>
                <c:pt idx="1154">
                  <c:v>45454</c:v>
                </c:pt>
                <c:pt idx="1155">
                  <c:v>45456</c:v>
                </c:pt>
                <c:pt idx="1156">
                  <c:v>45457</c:v>
                </c:pt>
                <c:pt idx="1157">
                  <c:v>45457</c:v>
                </c:pt>
                <c:pt idx="1158">
                  <c:v>45458</c:v>
                </c:pt>
                <c:pt idx="1159">
                  <c:v>45458</c:v>
                </c:pt>
                <c:pt idx="1160">
                  <c:v>45458</c:v>
                </c:pt>
                <c:pt idx="1161">
                  <c:v>45460</c:v>
                </c:pt>
                <c:pt idx="1162">
                  <c:v>45460</c:v>
                </c:pt>
                <c:pt idx="1163">
                  <c:v>45460</c:v>
                </c:pt>
                <c:pt idx="1164">
                  <c:v>45461</c:v>
                </c:pt>
                <c:pt idx="1165">
                  <c:v>45461</c:v>
                </c:pt>
                <c:pt idx="1166">
                  <c:v>45461</c:v>
                </c:pt>
                <c:pt idx="1167">
                  <c:v>45462</c:v>
                </c:pt>
                <c:pt idx="1168">
                  <c:v>45462</c:v>
                </c:pt>
                <c:pt idx="1169">
                  <c:v>45462</c:v>
                </c:pt>
                <c:pt idx="1170">
                  <c:v>45462</c:v>
                </c:pt>
                <c:pt idx="1171">
                  <c:v>45463</c:v>
                </c:pt>
                <c:pt idx="1172">
                  <c:v>45463</c:v>
                </c:pt>
                <c:pt idx="1173">
                  <c:v>45464</c:v>
                </c:pt>
                <c:pt idx="1174">
                  <c:v>45464</c:v>
                </c:pt>
                <c:pt idx="1175">
                  <c:v>45464</c:v>
                </c:pt>
                <c:pt idx="1176">
                  <c:v>45464</c:v>
                </c:pt>
                <c:pt idx="1177">
                  <c:v>45464</c:v>
                </c:pt>
                <c:pt idx="1178">
                  <c:v>45465</c:v>
                </c:pt>
                <c:pt idx="1179">
                  <c:v>45467</c:v>
                </c:pt>
                <c:pt idx="1180">
                  <c:v>45467</c:v>
                </c:pt>
                <c:pt idx="1181">
                  <c:v>45467</c:v>
                </c:pt>
                <c:pt idx="1182">
                  <c:v>45467</c:v>
                </c:pt>
                <c:pt idx="1183">
                  <c:v>45467</c:v>
                </c:pt>
                <c:pt idx="1184">
                  <c:v>45468</c:v>
                </c:pt>
                <c:pt idx="1185">
                  <c:v>45468</c:v>
                </c:pt>
                <c:pt idx="1186">
                  <c:v>45469</c:v>
                </c:pt>
                <c:pt idx="1187">
                  <c:v>45469</c:v>
                </c:pt>
                <c:pt idx="1188">
                  <c:v>45470</c:v>
                </c:pt>
                <c:pt idx="1189">
                  <c:v>45470</c:v>
                </c:pt>
                <c:pt idx="1190">
                  <c:v>45471</c:v>
                </c:pt>
                <c:pt idx="1191">
                  <c:v>45471</c:v>
                </c:pt>
                <c:pt idx="1192">
                  <c:v>45472</c:v>
                </c:pt>
                <c:pt idx="1193">
                  <c:v>45472</c:v>
                </c:pt>
                <c:pt idx="1194">
                  <c:v>45472</c:v>
                </c:pt>
                <c:pt idx="1195">
                  <c:v>45472</c:v>
                </c:pt>
                <c:pt idx="1196">
                  <c:v>45472</c:v>
                </c:pt>
                <c:pt idx="1197">
                  <c:v>45473</c:v>
                </c:pt>
                <c:pt idx="1198">
                  <c:v>45473</c:v>
                </c:pt>
                <c:pt idx="1199">
                  <c:v>45474</c:v>
                </c:pt>
                <c:pt idx="1200">
                  <c:v>45474</c:v>
                </c:pt>
                <c:pt idx="1201">
                  <c:v>45476</c:v>
                </c:pt>
                <c:pt idx="1202">
                  <c:v>45476</c:v>
                </c:pt>
                <c:pt idx="1203">
                  <c:v>45477</c:v>
                </c:pt>
                <c:pt idx="1204">
                  <c:v>45478</c:v>
                </c:pt>
                <c:pt idx="1205">
                  <c:v>45478</c:v>
                </c:pt>
                <c:pt idx="1206">
                  <c:v>45478</c:v>
                </c:pt>
                <c:pt idx="1207">
                  <c:v>45479</c:v>
                </c:pt>
                <c:pt idx="1208">
                  <c:v>45480</c:v>
                </c:pt>
                <c:pt idx="1209">
                  <c:v>45480</c:v>
                </c:pt>
                <c:pt idx="1210">
                  <c:v>45481</c:v>
                </c:pt>
                <c:pt idx="1211">
                  <c:v>45482</c:v>
                </c:pt>
                <c:pt idx="1212">
                  <c:v>45483</c:v>
                </c:pt>
                <c:pt idx="1213">
                  <c:v>45485</c:v>
                </c:pt>
                <c:pt idx="1214">
                  <c:v>45486</c:v>
                </c:pt>
                <c:pt idx="1215">
                  <c:v>45488</c:v>
                </c:pt>
                <c:pt idx="1216">
                  <c:v>45488</c:v>
                </c:pt>
                <c:pt idx="1217">
                  <c:v>45489</c:v>
                </c:pt>
                <c:pt idx="1218">
                  <c:v>45490</c:v>
                </c:pt>
                <c:pt idx="1219">
                  <c:v>45490</c:v>
                </c:pt>
                <c:pt idx="1220">
                  <c:v>45490</c:v>
                </c:pt>
                <c:pt idx="1221">
                  <c:v>45490</c:v>
                </c:pt>
                <c:pt idx="1222">
                  <c:v>45491</c:v>
                </c:pt>
                <c:pt idx="1223">
                  <c:v>45491</c:v>
                </c:pt>
                <c:pt idx="1224">
                  <c:v>45492</c:v>
                </c:pt>
                <c:pt idx="1225">
                  <c:v>45492</c:v>
                </c:pt>
                <c:pt idx="1226">
                  <c:v>45492</c:v>
                </c:pt>
                <c:pt idx="1227">
                  <c:v>45492</c:v>
                </c:pt>
                <c:pt idx="1228">
                  <c:v>45493</c:v>
                </c:pt>
                <c:pt idx="1229">
                  <c:v>45496</c:v>
                </c:pt>
                <c:pt idx="1230">
                  <c:v>45496</c:v>
                </c:pt>
                <c:pt idx="1231">
                  <c:v>45500</c:v>
                </c:pt>
                <c:pt idx="1232">
                  <c:v>45502</c:v>
                </c:pt>
                <c:pt idx="1233">
                  <c:v>45503</c:v>
                </c:pt>
                <c:pt idx="1234">
                  <c:v>45503</c:v>
                </c:pt>
                <c:pt idx="1235">
                  <c:v>45504</c:v>
                </c:pt>
                <c:pt idx="1236">
                  <c:v>45504</c:v>
                </c:pt>
                <c:pt idx="1237">
                  <c:v>45504</c:v>
                </c:pt>
                <c:pt idx="1238">
                  <c:v>45505</c:v>
                </c:pt>
                <c:pt idx="1239">
                  <c:v>45505</c:v>
                </c:pt>
                <c:pt idx="1240">
                  <c:v>45507</c:v>
                </c:pt>
                <c:pt idx="1241">
                  <c:v>45508</c:v>
                </c:pt>
                <c:pt idx="1242">
                  <c:v>45508</c:v>
                </c:pt>
                <c:pt idx="1243">
                  <c:v>45512</c:v>
                </c:pt>
                <c:pt idx="1244">
                  <c:v>45512</c:v>
                </c:pt>
                <c:pt idx="1245">
                  <c:v>45513</c:v>
                </c:pt>
                <c:pt idx="1246">
                  <c:v>45515</c:v>
                </c:pt>
                <c:pt idx="1247">
                  <c:v>45515</c:v>
                </c:pt>
                <c:pt idx="1248">
                  <c:v>45515</c:v>
                </c:pt>
                <c:pt idx="1249">
                  <c:v>45516</c:v>
                </c:pt>
                <c:pt idx="1250">
                  <c:v>45519</c:v>
                </c:pt>
                <c:pt idx="1251">
                  <c:v>45520</c:v>
                </c:pt>
                <c:pt idx="1252">
                  <c:v>45522</c:v>
                </c:pt>
                <c:pt idx="1253">
                  <c:v>45522</c:v>
                </c:pt>
                <c:pt idx="1254">
                  <c:v>45523</c:v>
                </c:pt>
                <c:pt idx="1255">
                  <c:v>45524</c:v>
                </c:pt>
                <c:pt idx="1256">
                  <c:v>45527</c:v>
                </c:pt>
                <c:pt idx="1257">
                  <c:v>45529</c:v>
                </c:pt>
                <c:pt idx="1258">
                  <c:v>45530</c:v>
                </c:pt>
                <c:pt idx="1259">
                  <c:v>45531</c:v>
                </c:pt>
                <c:pt idx="1260">
                  <c:v>45532</c:v>
                </c:pt>
                <c:pt idx="1261">
                  <c:v>45534</c:v>
                </c:pt>
                <c:pt idx="1262">
                  <c:v>45535</c:v>
                </c:pt>
                <c:pt idx="1263">
                  <c:v>45541</c:v>
                </c:pt>
                <c:pt idx="1264">
                  <c:v>45546</c:v>
                </c:pt>
                <c:pt idx="1265">
                  <c:v>45547</c:v>
                </c:pt>
                <c:pt idx="1266">
                  <c:v>45547</c:v>
                </c:pt>
                <c:pt idx="1267">
                  <c:v>45552</c:v>
                </c:pt>
                <c:pt idx="1268">
                  <c:v>45554</c:v>
                </c:pt>
                <c:pt idx="1269">
                  <c:v>45562</c:v>
                </c:pt>
                <c:pt idx="1270">
                  <c:v>45927</c:v>
                </c:pt>
                <c:pt idx="1271">
                  <c:v>45931</c:v>
                </c:pt>
                <c:pt idx="1272">
                  <c:v>45931</c:v>
                </c:pt>
                <c:pt idx="1273">
                  <c:v>45932</c:v>
                </c:pt>
                <c:pt idx="1274">
                  <c:v>45933</c:v>
                </c:pt>
                <c:pt idx="1275">
                  <c:v>45935</c:v>
                </c:pt>
                <c:pt idx="1276">
                  <c:v>45938</c:v>
                </c:pt>
                <c:pt idx="1277">
                  <c:v>45938</c:v>
                </c:pt>
                <c:pt idx="1278">
                  <c:v>45940</c:v>
                </c:pt>
                <c:pt idx="1279">
                  <c:v>45941</c:v>
                </c:pt>
                <c:pt idx="1280">
                  <c:v>45941</c:v>
                </c:pt>
                <c:pt idx="1281">
                  <c:v>45942</c:v>
                </c:pt>
                <c:pt idx="1282">
                  <c:v>45943</c:v>
                </c:pt>
                <c:pt idx="1283">
                  <c:v>45950</c:v>
                </c:pt>
                <c:pt idx="1284">
                  <c:v>45951</c:v>
                </c:pt>
                <c:pt idx="1285">
                  <c:v>45954</c:v>
                </c:pt>
                <c:pt idx="1286">
                  <c:v>45955</c:v>
                </c:pt>
                <c:pt idx="1287">
                  <c:v>45955</c:v>
                </c:pt>
                <c:pt idx="1288">
                  <c:v>45955</c:v>
                </c:pt>
                <c:pt idx="1289">
                  <c:v>45957</c:v>
                </c:pt>
                <c:pt idx="1290">
                  <c:v>45960</c:v>
                </c:pt>
                <c:pt idx="1291">
                  <c:v>45960</c:v>
                </c:pt>
                <c:pt idx="1292">
                  <c:v>45962</c:v>
                </c:pt>
                <c:pt idx="1293">
                  <c:v>45962</c:v>
                </c:pt>
                <c:pt idx="1294">
                  <c:v>45964</c:v>
                </c:pt>
                <c:pt idx="1295">
                  <c:v>45965</c:v>
                </c:pt>
                <c:pt idx="1296">
                  <c:v>45966</c:v>
                </c:pt>
                <c:pt idx="1297">
                  <c:v>45967</c:v>
                </c:pt>
                <c:pt idx="1298">
                  <c:v>45967</c:v>
                </c:pt>
                <c:pt idx="1299">
                  <c:v>45968</c:v>
                </c:pt>
                <c:pt idx="1300">
                  <c:v>45969</c:v>
                </c:pt>
                <c:pt idx="1301">
                  <c:v>45969</c:v>
                </c:pt>
                <c:pt idx="1302">
                  <c:v>45971</c:v>
                </c:pt>
                <c:pt idx="1303">
                  <c:v>45971</c:v>
                </c:pt>
                <c:pt idx="1304">
                  <c:v>45972</c:v>
                </c:pt>
                <c:pt idx="1305">
                  <c:v>45972</c:v>
                </c:pt>
                <c:pt idx="1306">
                  <c:v>45972</c:v>
                </c:pt>
                <c:pt idx="1307">
                  <c:v>45972</c:v>
                </c:pt>
                <c:pt idx="1308">
                  <c:v>45973</c:v>
                </c:pt>
                <c:pt idx="1309">
                  <c:v>45973</c:v>
                </c:pt>
                <c:pt idx="1310">
                  <c:v>45974</c:v>
                </c:pt>
                <c:pt idx="1311">
                  <c:v>45974</c:v>
                </c:pt>
                <c:pt idx="1312">
                  <c:v>45975</c:v>
                </c:pt>
                <c:pt idx="1313">
                  <c:v>45976</c:v>
                </c:pt>
                <c:pt idx="1314">
                  <c:v>45977</c:v>
                </c:pt>
                <c:pt idx="1315">
                  <c:v>45978</c:v>
                </c:pt>
                <c:pt idx="1316">
                  <c:v>45979</c:v>
                </c:pt>
                <c:pt idx="1317">
                  <c:v>45979</c:v>
                </c:pt>
                <c:pt idx="1318">
                  <c:v>45980</c:v>
                </c:pt>
                <c:pt idx="1319">
                  <c:v>45982</c:v>
                </c:pt>
                <c:pt idx="1320">
                  <c:v>45982</c:v>
                </c:pt>
                <c:pt idx="1321">
                  <c:v>45983</c:v>
                </c:pt>
                <c:pt idx="1322">
                  <c:v>45986</c:v>
                </c:pt>
                <c:pt idx="1323">
                  <c:v>45986</c:v>
                </c:pt>
                <c:pt idx="1324">
                  <c:v>45988</c:v>
                </c:pt>
                <c:pt idx="1325">
                  <c:v>45988</c:v>
                </c:pt>
                <c:pt idx="1326">
                  <c:v>45988</c:v>
                </c:pt>
                <c:pt idx="1327">
                  <c:v>45991</c:v>
                </c:pt>
                <c:pt idx="1328">
                  <c:v>45992</c:v>
                </c:pt>
                <c:pt idx="1329">
                  <c:v>45993</c:v>
                </c:pt>
                <c:pt idx="1330">
                  <c:v>45994</c:v>
                </c:pt>
                <c:pt idx="1331">
                  <c:v>45995</c:v>
                </c:pt>
                <c:pt idx="1332">
                  <c:v>45998</c:v>
                </c:pt>
                <c:pt idx="1333">
                  <c:v>45998</c:v>
                </c:pt>
                <c:pt idx="1334">
                  <c:v>45999</c:v>
                </c:pt>
                <c:pt idx="1335">
                  <c:v>45999</c:v>
                </c:pt>
                <c:pt idx="1336">
                  <c:v>46000</c:v>
                </c:pt>
                <c:pt idx="1337">
                  <c:v>46001</c:v>
                </c:pt>
                <c:pt idx="1338">
                  <c:v>46001</c:v>
                </c:pt>
                <c:pt idx="1339">
                  <c:v>46001</c:v>
                </c:pt>
                <c:pt idx="1340">
                  <c:v>46002</c:v>
                </c:pt>
                <c:pt idx="1341">
                  <c:v>46002</c:v>
                </c:pt>
                <c:pt idx="1342">
                  <c:v>46002</c:v>
                </c:pt>
                <c:pt idx="1343">
                  <c:v>46003</c:v>
                </c:pt>
                <c:pt idx="1344">
                  <c:v>46004</c:v>
                </c:pt>
                <c:pt idx="1345">
                  <c:v>46005</c:v>
                </c:pt>
                <c:pt idx="1346">
                  <c:v>46007</c:v>
                </c:pt>
                <c:pt idx="1347">
                  <c:v>46007</c:v>
                </c:pt>
                <c:pt idx="1348">
                  <c:v>46007</c:v>
                </c:pt>
                <c:pt idx="1349">
                  <c:v>46008</c:v>
                </c:pt>
                <c:pt idx="1350">
                  <c:v>46010</c:v>
                </c:pt>
                <c:pt idx="1351">
                  <c:v>46010</c:v>
                </c:pt>
                <c:pt idx="1352">
                  <c:v>46012</c:v>
                </c:pt>
                <c:pt idx="1353">
                  <c:v>46013</c:v>
                </c:pt>
                <c:pt idx="1354">
                  <c:v>46014</c:v>
                </c:pt>
                <c:pt idx="1355">
                  <c:v>46014</c:v>
                </c:pt>
                <c:pt idx="1356">
                  <c:v>46015</c:v>
                </c:pt>
                <c:pt idx="1357">
                  <c:v>46018</c:v>
                </c:pt>
                <c:pt idx="1358">
                  <c:v>46019</c:v>
                </c:pt>
                <c:pt idx="1359">
                  <c:v>46019</c:v>
                </c:pt>
                <c:pt idx="1360">
                  <c:v>46020</c:v>
                </c:pt>
                <c:pt idx="1361">
                  <c:v>46020</c:v>
                </c:pt>
                <c:pt idx="1362">
                  <c:v>46023</c:v>
                </c:pt>
                <c:pt idx="1363">
                  <c:v>46024</c:v>
                </c:pt>
                <c:pt idx="1364">
                  <c:v>46025</c:v>
                </c:pt>
                <c:pt idx="1365">
                  <c:v>46025</c:v>
                </c:pt>
                <c:pt idx="1366">
                  <c:v>46027</c:v>
                </c:pt>
                <c:pt idx="1367">
                  <c:v>46027</c:v>
                </c:pt>
                <c:pt idx="1368">
                  <c:v>46027</c:v>
                </c:pt>
                <c:pt idx="1369">
                  <c:v>46028</c:v>
                </c:pt>
                <c:pt idx="1370">
                  <c:v>46029</c:v>
                </c:pt>
                <c:pt idx="1371">
                  <c:v>46029</c:v>
                </c:pt>
                <c:pt idx="1372">
                  <c:v>46030</c:v>
                </c:pt>
                <c:pt idx="1373">
                  <c:v>46031</c:v>
                </c:pt>
                <c:pt idx="1374">
                  <c:v>46032</c:v>
                </c:pt>
                <c:pt idx="1375">
                  <c:v>46032</c:v>
                </c:pt>
                <c:pt idx="1376">
                  <c:v>46033</c:v>
                </c:pt>
                <c:pt idx="1377">
                  <c:v>46034</c:v>
                </c:pt>
                <c:pt idx="1378">
                  <c:v>46034</c:v>
                </c:pt>
                <c:pt idx="1379">
                  <c:v>46035</c:v>
                </c:pt>
                <c:pt idx="1380">
                  <c:v>46035</c:v>
                </c:pt>
                <c:pt idx="1381">
                  <c:v>46035</c:v>
                </c:pt>
                <c:pt idx="1382">
                  <c:v>46035</c:v>
                </c:pt>
                <c:pt idx="1383">
                  <c:v>46035</c:v>
                </c:pt>
                <c:pt idx="1384">
                  <c:v>46036</c:v>
                </c:pt>
                <c:pt idx="1385">
                  <c:v>46039</c:v>
                </c:pt>
                <c:pt idx="1386">
                  <c:v>46040</c:v>
                </c:pt>
                <c:pt idx="1387">
                  <c:v>46040</c:v>
                </c:pt>
                <c:pt idx="1388">
                  <c:v>46040</c:v>
                </c:pt>
                <c:pt idx="1389">
                  <c:v>46040</c:v>
                </c:pt>
                <c:pt idx="1390">
                  <c:v>46043</c:v>
                </c:pt>
                <c:pt idx="1391">
                  <c:v>46044</c:v>
                </c:pt>
                <c:pt idx="1392">
                  <c:v>46044</c:v>
                </c:pt>
                <c:pt idx="1393">
                  <c:v>46046</c:v>
                </c:pt>
                <c:pt idx="1394">
                  <c:v>46047</c:v>
                </c:pt>
                <c:pt idx="1395">
                  <c:v>46047</c:v>
                </c:pt>
                <c:pt idx="1396">
                  <c:v>46048</c:v>
                </c:pt>
                <c:pt idx="1397">
                  <c:v>46050</c:v>
                </c:pt>
                <c:pt idx="1398">
                  <c:v>46050</c:v>
                </c:pt>
                <c:pt idx="1399">
                  <c:v>46050</c:v>
                </c:pt>
                <c:pt idx="1400">
                  <c:v>46053</c:v>
                </c:pt>
                <c:pt idx="1401">
                  <c:v>46054</c:v>
                </c:pt>
                <c:pt idx="1402">
                  <c:v>46055</c:v>
                </c:pt>
                <c:pt idx="1403">
                  <c:v>46056</c:v>
                </c:pt>
                <c:pt idx="1404">
                  <c:v>46056</c:v>
                </c:pt>
                <c:pt idx="1405">
                  <c:v>46058</c:v>
                </c:pt>
                <c:pt idx="1406">
                  <c:v>46059</c:v>
                </c:pt>
                <c:pt idx="1407">
                  <c:v>46060</c:v>
                </c:pt>
                <c:pt idx="1408">
                  <c:v>46060</c:v>
                </c:pt>
                <c:pt idx="1409">
                  <c:v>46061</c:v>
                </c:pt>
                <c:pt idx="1410">
                  <c:v>46062</c:v>
                </c:pt>
                <c:pt idx="1411">
                  <c:v>46062</c:v>
                </c:pt>
                <c:pt idx="1412">
                  <c:v>46062</c:v>
                </c:pt>
                <c:pt idx="1413">
                  <c:v>46063</c:v>
                </c:pt>
                <c:pt idx="1414">
                  <c:v>46063</c:v>
                </c:pt>
                <c:pt idx="1415">
                  <c:v>46064</c:v>
                </c:pt>
                <c:pt idx="1416">
                  <c:v>46064</c:v>
                </c:pt>
                <c:pt idx="1417">
                  <c:v>46064</c:v>
                </c:pt>
                <c:pt idx="1418">
                  <c:v>46065</c:v>
                </c:pt>
                <c:pt idx="1419">
                  <c:v>46067</c:v>
                </c:pt>
                <c:pt idx="1420">
                  <c:v>46068</c:v>
                </c:pt>
                <c:pt idx="1421">
                  <c:v>46068</c:v>
                </c:pt>
                <c:pt idx="1422">
                  <c:v>46070</c:v>
                </c:pt>
                <c:pt idx="1423">
                  <c:v>46070</c:v>
                </c:pt>
                <c:pt idx="1424">
                  <c:v>46070</c:v>
                </c:pt>
                <c:pt idx="1425">
                  <c:v>46072</c:v>
                </c:pt>
                <c:pt idx="1426">
                  <c:v>46072</c:v>
                </c:pt>
                <c:pt idx="1427">
                  <c:v>46073</c:v>
                </c:pt>
                <c:pt idx="1428">
                  <c:v>46073</c:v>
                </c:pt>
                <c:pt idx="1429">
                  <c:v>46073</c:v>
                </c:pt>
                <c:pt idx="1430">
                  <c:v>46073</c:v>
                </c:pt>
                <c:pt idx="1431">
                  <c:v>46075</c:v>
                </c:pt>
                <c:pt idx="1432">
                  <c:v>46075</c:v>
                </c:pt>
                <c:pt idx="1433">
                  <c:v>46076</c:v>
                </c:pt>
                <c:pt idx="1434">
                  <c:v>46076</c:v>
                </c:pt>
                <c:pt idx="1435">
                  <c:v>46077</c:v>
                </c:pt>
                <c:pt idx="1436">
                  <c:v>46077</c:v>
                </c:pt>
                <c:pt idx="1437">
                  <c:v>46078</c:v>
                </c:pt>
                <c:pt idx="1438">
                  <c:v>46078</c:v>
                </c:pt>
                <c:pt idx="1439">
                  <c:v>46078</c:v>
                </c:pt>
                <c:pt idx="1440">
                  <c:v>46078</c:v>
                </c:pt>
                <c:pt idx="1441">
                  <c:v>46079</c:v>
                </c:pt>
                <c:pt idx="1442">
                  <c:v>46081</c:v>
                </c:pt>
                <c:pt idx="1443">
                  <c:v>46082</c:v>
                </c:pt>
                <c:pt idx="1444">
                  <c:v>46082</c:v>
                </c:pt>
                <c:pt idx="1445">
                  <c:v>46082</c:v>
                </c:pt>
                <c:pt idx="1446">
                  <c:v>46083</c:v>
                </c:pt>
                <c:pt idx="1447">
                  <c:v>46083</c:v>
                </c:pt>
                <c:pt idx="1448">
                  <c:v>46083</c:v>
                </c:pt>
                <c:pt idx="1449">
                  <c:v>46083</c:v>
                </c:pt>
                <c:pt idx="1450">
                  <c:v>46088</c:v>
                </c:pt>
                <c:pt idx="1451">
                  <c:v>46088</c:v>
                </c:pt>
                <c:pt idx="1452">
                  <c:v>46088</c:v>
                </c:pt>
                <c:pt idx="1453">
                  <c:v>46089</c:v>
                </c:pt>
                <c:pt idx="1454">
                  <c:v>46089</c:v>
                </c:pt>
                <c:pt idx="1455">
                  <c:v>46090</c:v>
                </c:pt>
                <c:pt idx="1456">
                  <c:v>46091</c:v>
                </c:pt>
                <c:pt idx="1457">
                  <c:v>46091</c:v>
                </c:pt>
                <c:pt idx="1458">
                  <c:v>46093</c:v>
                </c:pt>
                <c:pt idx="1459">
                  <c:v>46094</c:v>
                </c:pt>
                <c:pt idx="1460">
                  <c:v>46094</c:v>
                </c:pt>
                <c:pt idx="1461">
                  <c:v>46095</c:v>
                </c:pt>
                <c:pt idx="1462">
                  <c:v>46098</c:v>
                </c:pt>
                <c:pt idx="1463">
                  <c:v>46100</c:v>
                </c:pt>
                <c:pt idx="1464">
                  <c:v>46102</c:v>
                </c:pt>
                <c:pt idx="1465">
                  <c:v>46103</c:v>
                </c:pt>
                <c:pt idx="1466">
                  <c:v>46104</c:v>
                </c:pt>
                <c:pt idx="1467">
                  <c:v>46105</c:v>
                </c:pt>
                <c:pt idx="1468">
                  <c:v>46105</c:v>
                </c:pt>
                <c:pt idx="1469">
                  <c:v>46108</c:v>
                </c:pt>
                <c:pt idx="1470">
                  <c:v>46108</c:v>
                </c:pt>
                <c:pt idx="1471">
                  <c:v>46112</c:v>
                </c:pt>
                <c:pt idx="1472">
                  <c:v>46112</c:v>
                </c:pt>
                <c:pt idx="1473">
                  <c:v>46114</c:v>
                </c:pt>
                <c:pt idx="1474">
                  <c:v>46116</c:v>
                </c:pt>
                <c:pt idx="1475">
                  <c:v>46117</c:v>
                </c:pt>
                <c:pt idx="1476">
                  <c:v>46118</c:v>
                </c:pt>
                <c:pt idx="1477">
                  <c:v>46119</c:v>
                </c:pt>
                <c:pt idx="1478">
                  <c:v>46120</c:v>
                </c:pt>
                <c:pt idx="1479">
                  <c:v>46122</c:v>
                </c:pt>
                <c:pt idx="1480">
                  <c:v>46122</c:v>
                </c:pt>
                <c:pt idx="1481">
                  <c:v>46123</c:v>
                </c:pt>
                <c:pt idx="1482">
                  <c:v>46125</c:v>
                </c:pt>
                <c:pt idx="1483">
                  <c:v>46125</c:v>
                </c:pt>
                <c:pt idx="1484">
                  <c:v>46125</c:v>
                </c:pt>
                <c:pt idx="1485">
                  <c:v>46127</c:v>
                </c:pt>
                <c:pt idx="1486">
                  <c:v>46127</c:v>
                </c:pt>
                <c:pt idx="1487">
                  <c:v>46128</c:v>
                </c:pt>
                <c:pt idx="1488">
                  <c:v>46128</c:v>
                </c:pt>
                <c:pt idx="1489">
                  <c:v>46129</c:v>
                </c:pt>
                <c:pt idx="1490">
                  <c:v>46129</c:v>
                </c:pt>
                <c:pt idx="1491">
                  <c:v>46130</c:v>
                </c:pt>
                <c:pt idx="1492">
                  <c:v>46131</c:v>
                </c:pt>
                <c:pt idx="1493">
                  <c:v>46132</c:v>
                </c:pt>
                <c:pt idx="1494">
                  <c:v>46132</c:v>
                </c:pt>
                <c:pt idx="1495">
                  <c:v>46133</c:v>
                </c:pt>
                <c:pt idx="1496">
                  <c:v>46135</c:v>
                </c:pt>
                <c:pt idx="1497">
                  <c:v>46135</c:v>
                </c:pt>
                <c:pt idx="1498">
                  <c:v>46135</c:v>
                </c:pt>
                <c:pt idx="1499">
                  <c:v>46135</c:v>
                </c:pt>
                <c:pt idx="1500">
                  <c:v>46136</c:v>
                </c:pt>
                <c:pt idx="1501">
                  <c:v>46137</c:v>
                </c:pt>
                <c:pt idx="1502">
                  <c:v>46138</c:v>
                </c:pt>
                <c:pt idx="1503">
                  <c:v>46139</c:v>
                </c:pt>
                <c:pt idx="1504">
                  <c:v>46139</c:v>
                </c:pt>
                <c:pt idx="1505">
                  <c:v>46140</c:v>
                </c:pt>
                <c:pt idx="1506">
                  <c:v>46141</c:v>
                </c:pt>
                <c:pt idx="1507">
                  <c:v>46142</c:v>
                </c:pt>
                <c:pt idx="1508">
                  <c:v>46142</c:v>
                </c:pt>
                <c:pt idx="1509">
                  <c:v>46142</c:v>
                </c:pt>
                <c:pt idx="1510">
                  <c:v>46143</c:v>
                </c:pt>
                <c:pt idx="1511">
                  <c:v>46143</c:v>
                </c:pt>
                <c:pt idx="1512">
                  <c:v>46144</c:v>
                </c:pt>
                <c:pt idx="1513">
                  <c:v>46145</c:v>
                </c:pt>
                <c:pt idx="1514">
                  <c:v>46147</c:v>
                </c:pt>
                <c:pt idx="1515">
                  <c:v>46148</c:v>
                </c:pt>
                <c:pt idx="1516">
                  <c:v>46150</c:v>
                </c:pt>
                <c:pt idx="1517">
                  <c:v>46150</c:v>
                </c:pt>
                <c:pt idx="1518">
                  <c:v>46151</c:v>
                </c:pt>
                <c:pt idx="1519">
                  <c:v>46151</c:v>
                </c:pt>
                <c:pt idx="1520">
                  <c:v>46153</c:v>
                </c:pt>
                <c:pt idx="1521">
                  <c:v>46154</c:v>
                </c:pt>
                <c:pt idx="1522">
                  <c:v>46154</c:v>
                </c:pt>
                <c:pt idx="1523">
                  <c:v>46155</c:v>
                </c:pt>
                <c:pt idx="1524">
                  <c:v>46156</c:v>
                </c:pt>
                <c:pt idx="1525">
                  <c:v>46156</c:v>
                </c:pt>
                <c:pt idx="1526">
                  <c:v>46157</c:v>
                </c:pt>
                <c:pt idx="1527">
                  <c:v>46157</c:v>
                </c:pt>
                <c:pt idx="1528">
                  <c:v>46158</c:v>
                </c:pt>
                <c:pt idx="1529">
                  <c:v>46160</c:v>
                </c:pt>
                <c:pt idx="1530">
                  <c:v>46160</c:v>
                </c:pt>
                <c:pt idx="1531">
                  <c:v>46161</c:v>
                </c:pt>
                <c:pt idx="1532">
                  <c:v>46163</c:v>
                </c:pt>
                <c:pt idx="1533">
                  <c:v>46163</c:v>
                </c:pt>
                <c:pt idx="1534">
                  <c:v>46164</c:v>
                </c:pt>
                <c:pt idx="1535">
                  <c:v>46164</c:v>
                </c:pt>
                <c:pt idx="1536">
                  <c:v>46165</c:v>
                </c:pt>
                <c:pt idx="1537">
                  <c:v>46167</c:v>
                </c:pt>
                <c:pt idx="1538">
                  <c:v>46168</c:v>
                </c:pt>
                <c:pt idx="1539">
                  <c:v>46168</c:v>
                </c:pt>
                <c:pt idx="1540">
                  <c:v>46168</c:v>
                </c:pt>
                <c:pt idx="1541">
                  <c:v>46169</c:v>
                </c:pt>
                <c:pt idx="1542">
                  <c:v>46169</c:v>
                </c:pt>
                <c:pt idx="1543">
                  <c:v>46170</c:v>
                </c:pt>
                <c:pt idx="1544">
                  <c:v>46170</c:v>
                </c:pt>
                <c:pt idx="1545">
                  <c:v>46170</c:v>
                </c:pt>
                <c:pt idx="1546">
                  <c:v>46173</c:v>
                </c:pt>
                <c:pt idx="1547">
                  <c:v>46174</c:v>
                </c:pt>
                <c:pt idx="1548">
                  <c:v>46175</c:v>
                </c:pt>
                <c:pt idx="1549">
                  <c:v>46176</c:v>
                </c:pt>
                <c:pt idx="1550">
                  <c:v>46176</c:v>
                </c:pt>
                <c:pt idx="1551">
                  <c:v>46177</c:v>
                </c:pt>
                <c:pt idx="1552">
                  <c:v>46177</c:v>
                </c:pt>
                <c:pt idx="1553">
                  <c:v>46177</c:v>
                </c:pt>
                <c:pt idx="1554">
                  <c:v>46177</c:v>
                </c:pt>
                <c:pt idx="1555">
                  <c:v>46178</c:v>
                </c:pt>
                <c:pt idx="1556">
                  <c:v>46178</c:v>
                </c:pt>
                <c:pt idx="1557">
                  <c:v>46179</c:v>
                </c:pt>
                <c:pt idx="1558">
                  <c:v>46179</c:v>
                </c:pt>
                <c:pt idx="1559">
                  <c:v>46187</c:v>
                </c:pt>
                <c:pt idx="1560">
                  <c:v>46187</c:v>
                </c:pt>
                <c:pt idx="1561">
                  <c:v>46188</c:v>
                </c:pt>
                <c:pt idx="1562">
                  <c:v>46189</c:v>
                </c:pt>
                <c:pt idx="1563">
                  <c:v>46189</c:v>
                </c:pt>
                <c:pt idx="1564">
                  <c:v>46192</c:v>
                </c:pt>
                <c:pt idx="1565">
                  <c:v>46195</c:v>
                </c:pt>
                <c:pt idx="1566">
                  <c:v>46197</c:v>
                </c:pt>
                <c:pt idx="1567">
                  <c:v>46197</c:v>
                </c:pt>
                <c:pt idx="1568">
                  <c:v>46197</c:v>
                </c:pt>
                <c:pt idx="1569">
                  <c:v>46199</c:v>
                </c:pt>
                <c:pt idx="1570">
                  <c:v>46199</c:v>
                </c:pt>
                <c:pt idx="1571">
                  <c:v>46199</c:v>
                </c:pt>
                <c:pt idx="1572">
                  <c:v>46200</c:v>
                </c:pt>
                <c:pt idx="1573">
                  <c:v>46202</c:v>
                </c:pt>
                <c:pt idx="1574">
                  <c:v>46203</c:v>
                </c:pt>
                <c:pt idx="1575">
                  <c:v>46203</c:v>
                </c:pt>
                <c:pt idx="1576">
                  <c:v>46204</c:v>
                </c:pt>
                <c:pt idx="1577">
                  <c:v>46205</c:v>
                </c:pt>
                <c:pt idx="1578">
                  <c:v>46205</c:v>
                </c:pt>
                <c:pt idx="1579">
                  <c:v>46206</c:v>
                </c:pt>
                <c:pt idx="1580">
                  <c:v>46208</c:v>
                </c:pt>
                <c:pt idx="1581">
                  <c:v>46209</c:v>
                </c:pt>
                <c:pt idx="1582">
                  <c:v>46209</c:v>
                </c:pt>
                <c:pt idx="1583">
                  <c:v>46209</c:v>
                </c:pt>
                <c:pt idx="1584">
                  <c:v>46210</c:v>
                </c:pt>
                <c:pt idx="1585">
                  <c:v>46210</c:v>
                </c:pt>
                <c:pt idx="1586">
                  <c:v>46211</c:v>
                </c:pt>
                <c:pt idx="1587">
                  <c:v>46211</c:v>
                </c:pt>
                <c:pt idx="1588">
                  <c:v>46213</c:v>
                </c:pt>
                <c:pt idx="1589">
                  <c:v>46214</c:v>
                </c:pt>
                <c:pt idx="1590">
                  <c:v>46214</c:v>
                </c:pt>
                <c:pt idx="1591">
                  <c:v>46215</c:v>
                </c:pt>
                <c:pt idx="1592">
                  <c:v>46217</c:v>
                </c:pt>
                <c:pt idx="1593">
                  <c:v>46218</c:v>
                </c:pt>
                <c:pt idx="1594">
                  <c:v>46219</c:v>
                </c:pt>
                <c:pt idx="1595">
                  <c:v>46220</c:v>
                </c:pt>
                <c:pt idx="1596">
                  <c:v>46220</c:v>
                </c:pt>
                <c:pt idx="1597">
                  <c:v>46220</c:v>
                </c:pt>
                <c:pt idx="1598">
                  <c:v>46221</c:v>
                </c:pt>
                <c:pt idx="1599">
                  <c:v>46222</c:v>
                </c:pt>
                <c:pt idx="1600">
                  <c:v>46223</c:v>
                </c:pt>
                <c:pt idx="1601">
                  <c:v>46226</c:v>
                </c:pt>
                <c:pt idx="1602">
                  <c:v>46226</c:v>
                </c:pt>
                <c:pt idx="1603">
                  <c:v>46227</c:v>
                </c:pt>
                <c:pt idx="1604">
                  <c:v>46228</c:v>
                </c:pt>
                <c:pt idx="1605">
                  <c:v>46228</c:v>
                </c:pt>
                <c:pt idx="1606">
                  <c:v>46229</c:v>
                </c:pt>
                <c:pt idx="1607">
                  <c:v>46229</c:v>
                </c:pt>
                <c:pt idx="1608">
                  <c:v>46230</c:v>
                </c:pt>
                <c:pt idx="1609">
                  <c:v>46230</c:v>
                </c:pt>
                <c:pt idx="1610">
                  <c:v>46231</c:v>
                </c:pt>
                <c:pt idx="1611">
                  <c:v>46233</c:v>
                </c:pt>
                <c:pt idx="1612">
                  <c:v>46234</c:v>
                </c:pt>
                <c:pt idx="1613">
                  <c:v>46234</c:v>
                </c:pt>
                <c:pt idx="1614">
                  <c:v>46234</c:v>
                </c:pt>
                <c:pt idx="1615">
                  <c:v>46235</c:v>
                </c:pt>
                <c:pt idx="1616">
                  <c:v>46237</c:v>
                </c:pt>
                <c:pt idx="1617">
                  <c:v>46238</c:v>
                </c:pt>
                <c:pt idx="1618">
                  <c:v>46239</c:v>
                </c:pt>
                <c:pt idx="1619">
                  <c:v>46239</c:v>
                </c:pt>
                <c:pt idx="1620">
                  <c:v>46240</c:v>
                </c:pt>
                <c:pt idx="1621">
                  <c:v>46243</c:v>
                </c:pt>
                <c:pt idx="1622">
                  <c:v>46243</c:v>
                </c:pt>
                <c:pt idx="1623">
                  <c:v>46243</c:v>
                </c:pt>
                <c:pt idx="1624">
                  <c:v>46244</c:v>
                </c:pt>
                <c:pt idx="1625">
                  <c:v>46244</c:v>
                </c:pt>
                <c:pt idx="1626">
                  <c:v>46245</c:v>
                </c:pt>
                <c:pt idx="1627">
                  <c:v>46246</c:v>
                </c:pt>
                <c:pt idx="1628">
                  <c:v>46247</c:v>
                </c:pt>
                <c:pt idx="1629">
                  <c:v>46247</c:v>
                </c:pt>
                <c:pt idx="1630">
                  <c:v>46250</c:v>
                </c:pt>
                <c:pt idx="1631">
                  <c:v>46251</c:v>
                </c:pt>
                <c:pt idx="1632">
                  <c:v>46256</c:v>
                </c:pt>
                <c:pt idx="1633">
                  <c:v>46258</c:v>
                </c:pt>
                <c:pt idx="1634">
                  <c:v>46258</c:v>
                </c:pt>
                <c:pt idx="1635">
                  <c:v>46259</c:v>
                </c:pt>
                <c:pt idx="1636">
                  <c:v>46260</c:v>
                </c:pt>
                <c:pt idx="1637">
                  <c:v>46261</c:v>
                </c:pt>
                <c:pt idx="1638">
                  <c:v>46262</c:v>
                </c:pt>
                <c:pt idx="1639">
                  <c:v>46262</c:v>
                </c:pt>
                <c:pt idx="1640">
                  <c:v>46263</c:v>
                </c:pt>
                <c:pt idx="1641">
                  <c:v>46264</c:v>
                </c:pt>
                <c:pt idx="1642">
                  <c:v>46265</c:v>
                </c:pt>
                <c:pt idx="1643">
                  <c:v>46266</c:v>
                </c:pt>
                <c:pt idx="1644">
                  <c:v>46266</c:v>
                </c:pt>
                <c:pt idx="1645">
                  <c:v>46267</c:v>
                </c:pt>
                <c:pt idx="1646">
                  <c:v>46267</c:v>
                </c:pt>
                <c:pt idx="1647">
                  <c:v>46268</c:v>
                </c:pt>
                <c:pt idx="1648">
                  <c:v>46268</c:v>
                </c:pt>
                <c:pt idx="1649">
                  <c:v>46268</c:v>
                </c:pt>
                <c:pt idx="1650">
                  <c:v>46269</c:v>
                </c:pt>
                <c:pt idx="1651">
                  <c:v>46270</c:v>
                </c:pt>
                <c:pt idx="1652">
                  <c:v>46270</c:v>
                </c:pt>
                <c:pt idx="1653">
                  <c:v>46273</c:v>
                </c:pt>
                <c:pt idx="1654">
                  <c:v>46274</c:v>
                </c:pt>
                <c:pt idx="1655">
                  <c:v>46275</c:v>
                </c:pt>
                <c:pt idx="1656">
                  <c:v>46277</c:v>
                </c:pt>
                <c:pt idx="1657">
                  <c:v>46277</c:v>
                </c:pt>
                <c:pt idx="1658">
                  <c:v>46279</c:v>
                </c:pt>
                <c:pt idx="1659">
                  <c:v>46281</c:v>
                </c:pt>
                <c:pt idx="1660">
                  <c:v>46281</c:v>
                </c:pt>
                <c:pt idx="1661">
                  <c:v>46281</c:v>
                </c:pt>
                <c:pt idx="1662">
                  <c:v>46282</c:v>
                </c:pt>
                <c:pt idx="1663">
                  <c:v>46282</c:v>
                </c:pt>
                <c:pt idx="1664">
                  <c:v>46283</c:v>
                </c:pt>
                <c:pt idx="1665">
                  <c:v>46284</c:v>
                </c:pt>
                <c:pt idx="1666">
                  <c:v>46284</c:v>
                </c:pt>
                <c:pt idx="1667">
                  <c:v>46288</c:v>
                </c:pt>
                <c:pt idx="1668">
                  <c:v>46290</c:v>
                </c:pt>
                <c:pt idx="1669">
                  <c:v>46292</c:v>
                </c:pt>
                <c:pt idx="1670">
                  <c:v>46293</c:v>
                </c:pt>
                <c:pt idx="1671">
                  <c:v>46295</c:v>
                </c:pt>
                <c:pt idx="1672">
                  <c:v>46296</c:v>
                </c:pt>
                <c:pt idx="1673">
                  <c:v>46297</c:v>
                </c:pt>
                <c:pt idx="1674">
                  <c:v>46297</c:v>
                </c:pt>
                <c:pt idx="1675">
                  <c:v>46299</c:v>
                </c:pt>
                <c:pt idx="1676">
                  <c:v>46299</c:v>
                </c:pt>
                <c:pt idx="1677">
                  <c:v>46300</c:v>
                </c:pt>
                <c:pt idx="1678">
                  <c:v>46300</c:v>
                </c:pt>
                <c:pt idx="1679">
                  <c:v>46301</c:v>
                </c:pt>
                <c:pt idx="1680">
                  <c:v>46301</c:v>
                </c:pt>
                <c:pt idx="1681">
                  <c:v>46302</c:v>
                </c:pt>
                <c:pt idx="1682">
                  <c:v>46302</c:v>
                </c:pt>
                <c:pt idx="1683">
                  <c:v>46303</c:v>
                </c:pt>
                <c:pt idx="1684">
                  <c:v>46304</c:v>
                </c:pt>
                <c:pt idx="1685">
                  <c:v>46304</c:v>
                </c:pt>
                <c:pt idx="1686">
                  <c:v>46305</c:v>
                </c:pt>
                <c:pt idx="1687">
                  <c:v>46305</c:v>
                </c:pt>
                <c:pt idx="1688">
                  <c:v>46306</c:v>
                </c:pt>
                <c:pt idx="1689">
                  <c:v>46306</c:v>
                </c:pt>
                <c:pt idx="1690">
                  <c:v>46307</c:v>
                </c:pt>
                <c:pt idx="1691">
                  <c:v>46307</c:v>
                </c:pt>
                <c:pt idx="1692">
                  <c:v>46307</c:v>
                </c:pt>
                <c:pt idx="1693">
                  <c:v>46307</c:v>
                </c:pt>
                <c:pt idx="1694">
                  <c:v>46309</c:v>
                </c:pt>
                <c:pt idx="1695">
                  <c:v>46309</c:v>
                </c:pt>
                <c:pt idx="1696">
                  <c:v>46311</c:v>
                </c:pt>
                <c:pt idx="1697">
                  <c:v>46312</c:v>
                </c:pt>
                <c:pt idx="1698">
                  <c:v>46313</c:v>
                </c:pt>
                <c:pt idx="1699">
                  <c:v>46313</c:v>
                </c:pt>
                <c:pt idx="1700">
                  <c:v>46314</c:v>
                </c:pt>
                <c:pt idx="1701">
                  <c:v>46315</c:v>
                </c:pt>
                <c:pt idx="1702">
                  <c:v>46316</c:v>
                </c:pt>
                <c:pt idx="1703">
                  <c:v>46317</c:v>
                </c:pt>
                <c:pt idx="1704">
                  <c:v>46317</c:v>
                </c:pt>
                <c:pt idx="1705">
                  <c:v>46317</c:v>
                </c:pt>
                <c:pt idx="1706">
                  <c:v>46317</c:v>
                </c:pt>
                <c:pt idx="1707">
                  <c:v>46319</c:v>
                </c:pt>
                <c:pt idx="1708">
                  <c:v>46320</c:v>
                </c:pt>
                <c:pt idx="1709">
                  <c:v>46320</c:v>
                </c:pt>
                <c:pt idx="1710">
                  <c:v>46322</c:v>
                </c:pt>
                <c:pt idx="1711">
                  <c:v>46322</c:v>
                </c:pt>
                <c:pt idx="1712">
                  <c:v>46322</c:v>
                </c:pt>
                <c:pt idx="1713">
                  <c:v>46322</c:v>
                </c:pt>
                <c:pt idx="1714">
                  <c:v>46326</c:v>
                </c:pt>
                <c:pt idx="1715">
                  <c:v>46327</c:v>
                </c:pt>
                <c:pt idx="1716">
                  <c:v>46328</c:v>
                </c:pt>
                <c:pt idx="1717">
                  <c:v>46328</c:v>
                </c:pt>
                <c:pt idx="1718">
                  <c:v>46328</c:v>
                </c:pt>
                <c:pt idx="1719">
                  <c:v>46332</c:v>
                </c:pt>
                <c:pt idx="1720">
                  <c:v>46332</c:v>
                </c:pt>
                <c:pt idx="1721">
                  <c:v>46332</c:v>
                </c:pt>
                <c:pt idx="1722">
                  <c:v>46333</c:v>
                </c:pt>
                <c:pt idx="1723">
                  <c:v>46333</c:v>
                </c:pt>
                <c:pt idx="1724">
                  <c:v>46334</c:v>
                </c:pt>
                <c:pt idx="1725">
                  <c:v>46334</c:v>
                </c:pt>
                <c:pt idx="1726">
                  <c:v>46334</c:v>
                </c:pt>
                <c:pt idx="1727">
                  <c:v>46334</c:v>
                </c:pt>
                <c:pt idx="1728">
                  <c:v>46337</c:v>
                </c:pt>
                <c:pt idx="1729">
                  <c:v>46340</c:v>
                </c:pt>
                <c:pt idx="1730">
                  <c:v>46340</c:v>
                </c:pt>
                <c:pt idx="1731">
                  <c:v>46341</c:v>
                </c:pt>
                <c:pt idx="1732">
                  <c:v>46341</c:v>
                </c:pt>
                <c:pt idx="1733">
                  <c:v>46343</c:v>
                </c:pt>
                <c:pt idx="1734">
                  <c:v>46343</c:v>
                </c:pt>
                <c:pt idx="1735">
                  <c:v>46343</c:v>
                </c:pt>
                <c:pt idx="1736">
                  <c:v>46344</c:v>
                </c:pt>
                <c:pt idx="1737">
                  <c:v>46344</c:v>
                </c:pt>
                <c:pt idx="1738">
                  <c:v>46344</c:v>
                </c:pt>
                <c:pt idx="1739">
                  <c:v>46346</c:v>
                </c:pt>
                <c:pt idx="1740">
                  <c:v>46349</c:v>
                </c:pt>
                <c:pt idx="1741">
                  <c:v>46349</c:v>
                </c:pt>
                <c:pt idx="1742">
                  <c:v>46350</c:v>
                </c:pt>
                <c:pt idx="1743">
                  <c:v>46350</c:v>
                </c:pt>
                <c:pt idx="1744">
                  <c:v>46350</c:v>
                </c:pt>
                <c:pt idx="1745">
                  <c:v>46350</c:v>
                </c:pt>
                <c:pt idx="1746">
                  <c:v>46352</c:v>
                </c:pt>
                <c:pt idx="1747">
                  <c:v>46353</c:v>
                </c:pt>
                <c:pt idx="1748">
                  <c:v>46353</c:v>
                </c:pt>
                <c:pt idx="1749">
                  <c:v>46356</c:v>
                </c:pt>
                <c:pt idx="1750">
                  <c:v>46356</c:v>
                </c:pt>
                <c:pt idx="1751">
                  <c:v>46356</c:v>
                </c:pt>
                <c:pt idx="1752">
                  <c:v>46357</c:v>
                </c:pt>
                <c:pt idx="1753">
                  <c:v>46357</c:v>
                </c:pt>
                <c:pt idx="1754">
                  <c:v>46360</c:v>
                </c:pt>
                <c:pt idx="1755">
                  <c:v>46362</c:v>
                </c:pt>
                <c:pt idx="1756">
                  <c:v>46364</c:v>
                </c:pt>
                <c:pt idx="1757">
                  <c:v>46365</c:v>
                </c:pt>
                <c:pt idx="1758">
                  <c:v>46365</c:v>
                </c:pt>
                <c:pt idx="1759">
                  <c:v>46368</c:v>
                </c:pt>
                <c:pt idx="1760">
                  <c:v>46368</c:v>
                </c:pt>
                <c:pt idx="1761">
                  <c:v>46368</c:v>
                </c:pt>
                <c:pt idx="1762">
                  <c:v>46369</c:v>
                </c:pt>
                <c:pt idx="1763">
                  <c:v>46369</c:v>
                </c:pt>
                <c:pt idx="1764">
                  <c:v>46370</c:v>
                </c:pt>
                <c:pt idx="1765">
                  <c:v>46372</c:v>
                </c:pt>
                <c:pt idx="1766">
                  <c:v>46372</c:v>
                </c:pt>
                <c:pt idx="1767">
                  <c:v>46372</c:v>
                </c:pt>
                <c:pt idx="1768">
                  <c:v>46374</c:v>
                </c:pt>
                <c:pt idx="1769">
                  <c:v>46375</c:v>
                </c:pt>
                <c:pt idx="1770">
                  <c:v>46378</c:v>
                </c:pt>
                <c:pt idx="1771">
                  <c:v>46379</c:v>
                </c:pt>
                <c:pt idx="1772">
                  <c:v>46381</c:v>
                </c:pt>
                <c:pt idx="1773">
                  <c:v>46381</c:v>
                </c:pt>
                <c:pt idx="1774">
                  <c:v>46382</c:v>
                </c:pt>
                <c:pt idx="1775">
                  <c:v>46382</c:v>
                </c:pt>
                <c:pt idx="1776">
                  <c:v>46382</c:v>
                </c:pt>
                <c:pt idx="1777">
                  <c:v>46383</c:v>
                </c:pt>
                <c:pt idx="1778">
                  <c:v>46385</c:v>
                </c:pt>
                <c:pt idx="1779">
                  <c:v>46386</c:v>
                </c:pt>
                <c:pt idx="1780">
                  <c:v>46388</c:v>
                </c:pt>
                <c:pt idx="1781">
                  <c:v>46388</c:v>
                </c:pt>
                <c:pt idx="1782">
                  <c:v>46389</c:v>
                </c:pt>
                <c:pt idx="1783">
                  <c:v>46389</c:v>
                </c:pt>
                <c:pt idx="1784">
                  <c:v>46390</c:v>
                </c:pt>
                <c:pt idx="1785">
                  <c:v>46391</c:v>
                </c:pt>
                <c:pt idx="1786">
                  <c:v>46392</c:v>
                </c:pt>
                <c:pt idx="1787">
                  <c:v>46392</c:v>
                </c:pt>
                <c:pt idx="1788">
                  <c:v>46393</c:v>
                </c:pt>
                <c:pt idx="1789">
                  <c:v>46394</c:v>
                </c:pt>
                <c:pt idx="1790">
                  <c:v>46395</c:v>
                </c:pt>
                <c:pt idx="1791">
                  <c:v>46398</c:v>
                </c:pt>
                <c:pt idx="1792">
                  <c:v>46398</c:v>
                </c:pt>
                <c:pt idx="1793">
                  <c:v>46401</c:v>
                </c:pt>
                <c:pt idx="1794">
                  <c:v>46401</c:v>
                </c:pt>
                <c:pt idx="1795">
                  <c:v>46403</c:v>
                </c:pt>
                <c:pt idx="1796">
                  <c:v>46403</c:v>
                </c:pt>
                <c:pt idx="1797">
                  <c:v>46404</c:v>
                </c:pt>
                <c:pt idx="1798">
                  <c:v>46406</c:v>
                </c:pt>
                <c:pt idx="1799">
                  <c:v>46406</c:v>
                </c:pt>
                <c:pt idx="1800">
                  <c:v>46407</c:v>
                </c:pt>
                <c:pt idx="1801">
                  <c:v>46407</c:v>
                </c:pt>
                <c:pt idx="1802">
                  <c:v>46409</c:v>
                </c:pt>
                <c:pt idx="1803">
                  <c:v>46409</c:v>
                </c:pt>
                <c:pt idx="1804">
                  <c:v>46409</c:v>
                </c:pt>
                <c:pt idx="1805">
                  <c:v>46409</c:v>
                </c:pt>
                <c:pt idx="1806">
                  <c:v>46409</c:v>
                </c:pt>
                <c:pt idx="1807">
                  <c:v>46410</c:v>
                </c:pt>
                <c:pt idx="1808">
                  <c:v>46413</c:v>
                </c:pt>
                <c:pt idx="1809">
                  <c:v>46413</c:v>
                </c:pt>
                <c:pt idx="1810">
                  <c:v>46416</c:v>
                </c:pt>
                <c:pt idx="1811">
                  <c:v>46417</c:v>
                </c:pt>
                <c:pt idx="1812">
                  <c:v>46417</c:v>
                </c:pt>
                <c:pt idx="1813">
                  <c:v>46418</c:v>
                </c:pt>
                <c:pt idx="1814">
                  <c:v>46419</c:v>
                </c:pt>
                <c:pt idx="1815">
                  <c:v>46419</c:v>
                </c:pt>
                <c:pt idx="1816">
                  <c:v>46420</c:v>
                </c:pt>
                <c:pt idx="1817">
                  <c:v>46420</c:v>
                </c:pt>
                <c:pt idx="1818">
                  <c:v>46421</c:v>
                </c:pt>
                <c:pt idx="1819">
                  <c:v>46422</c:v>
                </c:pt>
                <c:pt idx="1820">
                  <c:v>46425</c:v>
                </c:pt>
                <c:pt idx="1821">
                  <c:v>46425</c:v>
                </c:pt>
                <c:pt idx="1822">
                  <c:v>46426</c:v>
                </c:pt>
                <c:pt idx="1823">
                  <c:v>46427</c:v>
                </c:pt>
                <c:pt idx="1824">
                  <c:v>46427</c:v>
                </c:pt>
                <c:pt idx="1825">
                  <c:v>46427</c:v>
                </c:pt>
                <c:pt idx="1826">
                  <c:v>46428</c:v>
                </c:pt>
                <c:pt idx="1827">
                  <c:v>46429</c:v>
                </c:pt>
                <c:pt idx="1828">
                  <c:v>46429</c:v>
                </c:pt>
                <c:pt idx="1829">
                  <c:v>46429</c:v>
                </c:pt>
                <c:pt idx="1830">
                  <c:v>46430</c:v>
                </c:pt>
                <c:pt idx="1831">
                  <c:v>46431</c:v>
                </c:pt>
                <c:pt idx="1832">
                  <c:v>46431</c:v>
                </c:pt>
                <c:pt idx="1833">
                  <c:v>46434</c:v>
                </c:pt>
                <c:pt idx="1834">
                  <c:v>46435</c:v>
                </c:pt>
                <c:pt idx="1835">
                  <c:v>46436</c:v>
                </c:pt>
                <c:pt idx="1836">
                  <c:v>46437</c:v>
                </c:pt>
                <c:pt idx="1837">
                  <c:v>46438</c:v>
                </c:pt>
                <c:pt idx="1838">
                  <c:v>46439</c:v>
                </c:pt>
                <c:pt idx="1839">
                  <c:v>46439</c:v>
                </c:pt>
                <c:pt idx="1840">
                  <c:v>46440</c:v>
                </c:pt>
                <c:pt idx="1841">
                  <c:v>46440</c:v>
                </c:pt>
                <c:pt idx="1842">
                  <c:v>46440</c:v>
                </c:pt>
                <c:pt idx="1843">
                  <c:v>46441</c:v>
                </c:pt>
                <c:pt idx="1844">
                  <c:v>46443</c:v>
                </c:pt>
                <c:pt idx="1845">
                  <c:v>46443</c:v>
                </c:pt>
                <c:pt idx="1846">
                  <c:v>46445</c:v>
                </c:pt>
                <c:pt idx="1847">
                  <c:v>46446</c:v>
                </c:pt>
                <c:pt idx="1848">
                  <c:v>46446</c:v>
                </c:pt>
                <c:pt idx="1849">
                  <c:v>46447</c:v>
                </c:pt>
                <c:pt idx="1850">
                  <c:v>46447</c:v>
                </c:pt>
                <c:pt idx="1851">
                  <c:v>46447</c:v>
                </c:pt>
                <c:pt idx="1852">
                  <c:v>46447</c:v>
                </c:pt>
                <c:pt idx="1853">
                  <c:v>46448</c:v>
                </c:pt>
                <c:pt idx="1854">
                  <c:v>46450</c:v>
                </c:pt>
                <c:pt idx="1855">
                  <c:v>46450</c:v>
                </c:pt>
                <c:pt idx="1856">
                  <c:v>46450</c:v>
                </c:pt>
                <c:pt idx="1857">
                  <c:v>46450</c:v>
                </c:pt>
                <c:pt idx="1858">
                  <c:v>46452</c:v>
                </c:pt>
                <c:pt idx="1859">
                  <c:v>46452</c:v>
                </c:pt>
                <c:pt idx="1860">
                  <c:v>46453</c:v>
                </c:pt>
                <c:pt idx="1861">
                  <c:v>46454</c:v>
                </c:pt>
                <c:pt idx="1862">
                  <c:v>46456</c:v>
                </c:pt>
                <c:pt idx="1863">
                  <c:v>46457</c:v>
                </c:pt>
                <c:pt idx="1864">
                  <c:v>46457</c:v>
                </c:pt>
                <c:pt idx="1865">
                  <c:v>46459</c:v>
                </c:pt>
                <c:pt idx="1866">
                  <c:v>46460</c:v>
                </c:pt>
                <c:pt idx="1867">
                  <c:v>46462</c:v>
                </c:pt>
                <c:pt idx="1868">
                  <c:v>46462</c:v>
                </c:pt>
                <c:pt idx="1869">
                  <c:v>46464</c:v>
                </c:pt>
                <c:pt idx="1870">
                  <c:v>46467</c:v>
                </c:pt>
                <c:pt idx="1871">
                  <c:v>46467</c:v>
                </c:pt>
                <c:pt idx="1872">
                  <c:v>46468</c:v>
                </c:pt>
                <c:pt idx="1873">
                  <c:v>46468</c:v>
                </c:pt>
                <c:pt idx="1874">
                  <c:v>46469</c:v>
                </c:pt>
                <c:pt idx="1875">
                  <c:v>46471</c:v>
                </c:pt>
                <c:pt idx="1876">
                  <c:v>46471</c:v>
                </c:pt>
                <c:pt idx="1877">
                  <c:v>46473</c:v>
                </c:pt>
                <c:pt idx="1878">
                  <c:v>46473</c:v>
                </c:pt>
              </c:numCache>
            </c:numRef>
          </c:cat>
          <c:val>
            <c:numRef>
              <c:f>'4 Moving Average Table'!$K$2:$K$1880</c:f>
              <c:numCache>
                <c:formatCode>General</c:formatCode>
                <c:ptCount val="1879"/>
                <c:pt idx="0">
                  <c:v>0</c:v>
                </c:pt>
                <c:pt idx="1">
                  <c:v>0</c:v>
                </c:pt>
                <c:pt idx="2">
                  <c:v>0</c:v>
                </c:pt>
                <c:pt idx="3">
                  <c:v>6</c:v>
                </c:pt>
                <c:pt idx="4">
                  <c:v>0</c:v>
                </c:pt>
                <c:pt idx="5">
                  <c:v>0</c:v>
                </c:pt>
                <c:pt idx="6">
                  <c:v>0</c:v>
                </c:pt>
                <c:pt idx="7">
                  <c:v>5.5</c:v>
                </c:pt>
                <c:pt idx="8">
                  <c:v>0</c:v>
                </c:pt>
                <c:pt idx="9">
                  <c:v>0</c:v>
                </c:pt>
                <c:pt idx="10">
                  <c:v>0</c:v>
                </c:pt>
                <c:pt idx="11">
                  <c:v>1</c:v>
                </c:pt>
                <c:pt idx="12">
                  <c:v>0</c:v>
                </c:pt>
                <c:pt idx="13">
                  <c:v>0</c:v>
                </c:pt>
                <c:pt idx="14">
                  <c:v>0</c:v>
                </c:pt>
                <c:pt idx="15">
                  <c:v>4</c:v>
                </c:pt>
                <c:pt idx="16">
                  <c:v>0</c:v>
                </c:pt>
                <c:pt idx="17">
                  <c:v>0</c:v>
                </c:pt>
                <c:pt idx="18">
                  <c:v>0</c:v>
                </c:pt>
                <c:pt idx="19">
                  <c:v>0</c:v>
                </c:pt>
                <c:pt idx="20">
                  <c:v>6.666666666666667</c:v>
                </c:pt>
                <c:pt idx="21">
                  <c:v>6.666666666666667</c:v>
                </c:pt>
                <c:pt idx="22">
                  <c:v>6.333333333333333</c:v>
                </c:pt>
                <c:pt idx="23">
                  <c:v>6.75</c:v>
                </c:pt>
                <c:pt idx="24">
                  <c:v>0</c:v>
                </c:pt>
                <c:pt idx="25">
                  <c:v>0</c:v>
                </c:pt>
                <c:pt idx="26">
                  <c:v>0</c:v>
                </c:pt>
                <c:pt idx="27">
                  <c:v>0</c:v>
                </c:pt>
                <c:pt idx="28">
                  <c:v>0</c:v>
                </c:pt>
                <c:pt idx="29">
                  <c:v>10</c:v>
                </c:pt>
                <c:pt idx="30">
                  <c:v>0</c:v>
                </c:pt>
                <c:pt idx="31">
                  <c:v>10</c:v>
                </c:pt>
                <c:pt idx="32">
                  <c:v>8.8000000000000007</c:v>
                </c:pt>
                <c:pt idx="33">
                  <c:v>8.8000000000000007</c:v>
                </c:pt>
                <c:pt idx="34">
                  <c:v>8.8000000000000007</c:v>
                </c:pt>
                <c:pt idx="35">
                  <c:v>0</c:v>
                </c:pt>
                <c:pt idx="36">
                  <c:v>0</c:v>
                </c:pt>
                <c:pt idx="37">
                  <c:v>0</c:v>
                </c:pt>
                <c:pt idx="38">
                  <c:v>8.1666666666666661</c:v>
                </c:pt>
                <c:pt idx="39">
                  <c:v>0</c:v>
                </c:pt>
                <c:pt idx="40">
                  <c:v>0</c:v>
                </c:pt>
                <c:pt idx="41">
                  <c:v>5.6</c:v>
                </c:pt>
                <c:pt idx="42">
                  <c:v>0</c:v>
                </c:pt>
                <c:pt idx="43">
                  <c:v>0</c:v>
                </c:pt>
                <c:pt idx="44">
                  <c:v>0</c:v>
                </c:pt>
                <c:pt idx="45">
                  <c:v>0</c:v>
                </c:pt>
                <c:pt idx="46">
                  <c:v>0</c:v>
                </c:pt>
                <c:pt idx="47">
                  <c:v>0</c:v>
                </c:pt>
                <c:pt idx="48">
                  <c:v>0</c:v>
                </c:pt>
                <c:pt idx="49">
                  <c:v>0</c:v>
                </c:pt>
                <c:pt idx="50">
                  <c:v>0</c:v>
                </c:pt>
                <c:pt idx="51">
                  <c:v>0</c:v>
                </c:pt>
                <c:pt idx="52">
                  <c:v>0</c:v>
                </c:pt>
                <c:pt idx="53">
                  <c:v>10</c:v>
                </c:pt>
                <c:pt idx="54">
                  <c:v>0</c:v>
                </c:pt>
                <c:pt idx="55">
                  <c:v>0</c:v>
                </c:pt>
                <c:pt idx="56">
                  <c:v>17.5</c:v>
                </c:pt>
                <c:pt idx="57">
                  <c:v>0</c:v>
                </c:pt>
                <c:pt idx="58">
                  <c:v>0</c:v>
                </c:pt>
                <c:pt idx="59">
                  <c:v>0</c:v>
                </c:pt>
                <c:pt idx="60">
                  <c:v>0</c:v>
                </c:pt>
                <c:pt idx="61">
                  <c:v>0</c:v>
                </c:pt>
                <c:pt idx="62">
                  <c:v>13.333333333333334</c:v>
                </c:pt>
                <c:pt idx="63">
                  <c:v>0</c:v>
                </c:pt>
                <c:pt idx="64">
                  <c:v>12.5</c:v>
                </c:pt>
                <c:pt idx="65">
                  <c:v>0</c:v>
                </c:pt>
                <c:pt idx="66">
                  <c:v>0</c:v>
                </c:pt>
                <c:pt idx="67">
                  <c:v>14.666666666666666</c:v>
                </c:pt>
                <c:pt idx="68">
                  <c:v>14.666666666666666</c:v>
                </c:pt>
                <c:pt idx="69">
                  <c:v>0</c:v>
                </c:pt>
                <c:pt idx="70">
                  <c:v>0</c:v>
                </c:pt>
                <c:pt idx="71">
                  <c:v>0</c:v>
                </c:pt>
                <c:pt idx="72">
                  <c:v>14.666666666666666</c:v>
                </c:pt>
                <c:pt idx="73">
                  <c:v>0</c:v>
                </c:pt>
                <c:pt idx="74">
                  <c:v>0</c:v>
                </c:pt>
                <c:pt idx="75">
                  <c:v>12.8</c:v>
                </c:pt>
                <c:pt idx="76">
                  <c:v>0</c:v>
                </c:pt>
                <c:pt idx="77">
                  <c:v>0</c:v>
                </c:pt>
                <c:pt idx="78">
                  <c:v>0</c:v>
                </c:pt>
                <c:pt idx="79">
                  <c:v>0</c:v>
                </c:pt>
                <c:pt idx="80">
                  <c:v>0</c:v>
                </c:pt>
                <c:pt idx="81">
                  <c:v>0</c:v>
                </c:pt>
                <c:pt idx="82">
                  <c:v>0</c:v>
                </c:pt>
                <c:pt idx="83">
                  <c:v>5</c:v>
                </c:pt>
                <c:pt idx="84">
                  <c:v>0</c:v>
                </c:pt>
                <c:pt idx="85">
                  <c:v>0</c:v>
                </c:pt>
                <c:pt idx="86">
                  <c:v>0</c:v>
                </c:pt>
                <c:pt idx="87">
                  <c:v>0</c:v>
                </c:pt>
                <c:pt idx="88">
                  <c:v>0</c:v>
                </c:pt>
                <c:pt idx="89">
                  <c:v>0</c:v>
                </c:pt>
                <c:pt idx="90">
                  <c:v>6</c:v>
                </c:pt>
                <c:pt idx="91">
                  <c:v>0</c:v>
                </c:pt>
                <c:pt idx="92">
                  <c:v>0</c:v>
                </c:pt>
                <c:pt idx="93">
                  <c:v>0</c:v>
                </c:pt>
                <c:pt idx="94">
                  <c:v>0</c:v>
                </c:pt>
                <c:pt idx="95">
                  <c:v>0</c:v>
                </c:pt>
                <c:pt idx="96">
                  <c:v>0</c:v>
                </c:pt>
                <c:pt idx="97">
                  <c:v>5.333333333333333</c:v>
                </c:pt>
                <c:pt idx="98">
                  <c:v>0</c:v>
                </c:pt>
                <c:pt idx="99">
                  <c:v>0</c:v>
                </c:pt>
                <c:pt idx="100">
                  <c:v>0</c:v>
                </c:pt>
                <c:pt idx="101">
                  <c:v>4.333333333333333</c:v>
                </c:pt>
                <c:pt idx="102">
                  <c:v>0</c:v>
                </c:pt>
                <c:pt idx="103">
                  <c:v>0</c:v>
                </c:pt>
                <c:pt idx="104">
                  <c:v>0</c:v>
                </c:pt>
                <c:pt idx="105">
                  <c:v>0</c:v>
                </c:pt>
                <c:pt idx="106">
                  <c:v>0</c:v>
                </c:pt>
                <c:pt idx="107">
                  <c:v>0</c:v>
                </c:pt>
                <c:pt idx="108">
                  <c:v>5</c:v>
                </c:pt>
                <c:pt idx="109">
                  <c:v>5</c:v>
                </c:pt>
                <c:pt idx="110">
                  <c:v>0</c:v>
                </c:pt>
                <c:pt idx="111">
                  <c:v>5</c:v>
                </c:pt>
                <c:pt idx="112">
                  <c:v>0</c:v>
                </c:pt>
                <c:pt idx="113">
                  <c:v>0</c:v>
                </c:pt>
                <c:pt idx="114">
                  <c:v>0</c:v>
                </c:pt>
                <c:pt idx="115">
                  <c:v>0</c:v>
                </c:pt>
                <c:pt idx="116">
                  <c:v>0</c:v>
                </c:pt>
                <c:pt idx="117">
                  <c:v>0</c:v>
                </c:pt>
                <c:pt idx="118">
                  <c:v>0</c:v>
                </c:pt>
                <c:pt idx="119">
                  <c:v>0</c:v>
                </c:pt>
                <c:pt idx="120">
                  <c:v>20</c:v>
                </c:pt>
                <c:pt idx="121">
                  <c:v>0</c:v>
                </c:pt>
                <c:pt idx="122">
                  <c:v>0</c:v>
                </c:pt>
                <c:pt idx="123">
                  <c:v>0</c:v>
                </c:pt>
                <c:pt idx="124">
                  <c:v>0</c:v>
                </c:pt>
                <c:pt idx="125">
                  <c:v>0</c:v>
                </c:pt>
                <c:pt idx="126">
                  <c:v>0</c:v>
                </c:pt>
                <c:pt idx="127">
                  <c:v>31.5</c:v>
                </c:pt>
                <c:pt idx="128">
                  <c:v>0</c:v>
                </c:pt>
                <c:pt idx="129">
                  <c:v>0</c:v>
                </c:pt>
                <c:pt idx="130">
                  <c:v>30</c:v>
                </c:pt>
                <c:pt idx="131">
                  <c:v>36.5</c:v>
                </c:pt>
                <c:pt idx="132">
                  <c:v>0</c:v>
                </c:pt>
                <c:pt idx="133">
                  <c:v>0</c:v>
                </c:pt>
                <c:pt idx="134">
                  <c:v>0</c:v>
                </c:pt>
                <c:pt idx="135">
                  <c:v>0</c:v>
                </c:pt>
                <c:pt idx="136">
                  <c:v>0</c:v>
                </c:pt>
                <c:pt idx="137">
                  <c:v>29.75</c:v>
                </c:pt>
                <c:pt idx="138">
                  <c:v>0</c:v>
                </c:pt>
                <c:pt idx="139">
                  <c:v>0</c:v>
                </c:pt>
                <c:pt idx="140">
                  <c:v>0</c:v>
                </c:pt>
                <c:pt idx="141">
                  <c:v>0</c:v>
                </c:pt>
                <c:pt idx="142">
                  <c:v>0</c:v>
                </c:pt>
                <c:pt idx="143">
                  <c:v>0</c:v>
                </c:pt>
                <c:pt idx="144">
                  <c:v>0</c:v>
                </c:pt>
                <c:pt idx="145">
                  <c:v>0</c:v>
                </c:pt>
                <c:pt idx="146">
                  <c:v>7.333333333333333</c:v>
                </c:pt>
                <c:pt idx="147">
                  <c:v>0</c:v>
                </c:pt>
                <c:pt idx="148">
                  <c:v>7.333333333333333</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2</c:v>
                </c:pt>
                <c:pt idx="166">
                  <c:v>0</c:v>
                </c:pt>
                <c:pt idx="167">
                  <c:v>0</c:v>
                </c:pt>
                <c:pt idx="168">
                  <c:v>0</c:v>
                </c:pt>
                <c:pt idx="169">
                  <c:v>0</c:v>
                </c:pt>
                <c:pt idx="170">
                  <c:v>27</c:v>
                </c:pt>
                <c:pt idx="171">
                  <c:v>0</c:v>
                </c:pt>
                <c:pt idx="172">
                  <c:v>0</c:v>
                </c:pt>
                <c:pt idx="173">
                  <c:v>0</c:v>
                </c:pt>
                <c:pt idx="174">
                  <c:v>0</c:v>
                </c:pt>
                <c:pt idx="175">
                  <c:v>0</c:v>
                </c:pt>
                <c:pt idx="176">
                  <c:v>0</c:v>
                </c:pt>
                <c:pt idx="177">
                  <c:v>0</c:v>
                </c:pt>
                <c:pt idx="178">
                  <c:v>0</c:v>
                </c:pt>
                <c:pt idx="179">
                  <c:v>0</c:v>
                </c:pt>
                <c:pt idx="180">
                  <c:v>0</c:v>
                </c:pt>
                <c:pt idx="181">
                  <c:v>25.75</c:v>
                </c:pt>
                <c:pt idx="182">
                  <c:v>0</c:v>
                </c:pt>
                <c:pt idx="183">
                  <c:v>25.75</c:v>
                </c:pt>
                <c:pt idx="184">
                  <c:v>0</c:v>
                </c:pt>
                <c:pt idx="185">
                  <c:v>25.75</c:v>
                </c:pt>
                <c:pt idx="186">
                  <c:v>0</c:v>
                </c:pt>
                <c:pt idx="187">
                  <c:v>11.833333333333334</c:v>
                </c:pt>
                <c:pt idx="188">
                  <c:v>11.833333333333334</c:v>
                </c:pt>
                <c:pt idx="189">
                  <c:v>0</c:v>
                </c:pt>
                <c:pt idx="190">
                  <c:v>11.833333333333334</c:v>
                </c:pt>
                <c:pt idx="191">
                  <c:v>22.6</c:v>
                </c:pt>
                <c:pt idx="192">
                  <c:v>22.6</c:v>
                </c:pt>
                <c:pt idx="193">
                  <c:v>22.6</c:v>
                </c:pt>
                <c:pt idx="194">
                  <c:v>22.6</c:v>
                </c:pt>
                <c:pt idx="195">
                  <c:v>0</c:v>
                </c:pt>
                <c:pt idx="196">
                  <c:v>0</c:v>
                </c:pt>
                <c:pt idx="197">
                  <c:v>0</c:v>
                </c:pt>
                <c:pt idx="198">
                  <c:v>0</c:v>
                </c:pt>
                <c:pt idx="199">
                  <c:v>0</c:v>
                </c:pt>
                <c:pt idx="200">
                  <c:v>0</c:v>
                </c:pt>
                <c:pt idx="201">
                  <c:v>0</c:v>
                </c:pt>
                <c:pt idx="202">
                  <c:v>21.454545454545453</c:v>
                </c:pt>
                <c:pt idx="203">
                  <c:v>0</c:v>
                </c:pt>
                <c:pt idx="204">
                  <c:v>0</c:v>
                </c:pt>
                <c:pt idx="205">
                  <c:v>22.666666666666668</c:v>
                </c:pt>
                <c:pt idx="206">
                  <c:v>0</c:v>
                </c:pt>
                <c:pt idx="207">
                  <c:v>0</c:v>
                </c:pt>
                <c:pt idx="208">
                  <c:v>0</c:v>
                </c:pt>
                <c:pt idx="209">
                  <c:v>0</c:v>
                </c:pt>
                <c:pt idx="210">
                  <c:v>0</c:v>
                </c:pt>
                <c:pt idx="211">
                  <c:v>0</c:v>
                </c:pt>
                <c:pt idx="212">
                  <c:v>0</c:v>
                </c:pt>
                <c:pt idx="213">
                  <c:v>0</c:v>
                </c:pt>
                <c:pt idx="214">
                  <c:v>0</c:v>
                </c:pt>
                <c:pt idx="215">
                  <c:v>81</c:v>
                </c:pt>
                <c:pt idx="216">
                  <c:v>0</c:v>
                </c:pt>
                <c:pt idx="217">
                  <c:v>0</c:v>
                </c:pt>
                <c:pt idx="218">
                  <c:v>0</c:v>
                </c:pt>
                <c:pt idx="219">
                  <c:v>68</c:v>
                </c:pt>
                <c:pt idx="220">
                  <c:v>0</c:v>
                </c:pt>
                <c:pt idx="221">
                  <c:v>54.666666666666664</c:v>
                </c:pt>
                <c:pt idx="222">
                  <c:v>60.25</c:v>
                </c:pt>
                <c:pt idx="223">
                  <c:v>0</c:v>
                </c:pt>
                <c:pt idx="224">
                  <c:v>0</c:v>
                </c:pt>
                <c:pt idx="225">
                  <c:v>0</c:v>
                </c:pt>
                <c:pt idx="226">
                  <c:v>0</c:v>
                </c:pt>
                <c:pt idx="227">
                  <c:v>0</c:v>
                </c:pt>
                <c:pt idx="228">
                  <c:v>0</c:v>
                </c:pt>
                <c:pt idx="229">
                  <c:v>0</c:v>
                </c:pt>
                <c:pt idx="230">
                  <c:v>62.2</c:v>
                </c:pt>
                <c:pt idx="231">
                  <c:v>58.714285714285715</c:v>
                </c:pt>
                <c:pt idx="232">
                  <c:v>58.714285714285715</c:v>
                </c:pt>
                <c:pt idx="233">
                  <c:v>0</c:v>
                </c:pt>
                <c:pt idx="234">
                  <c:v>48</c:v>
                </c:pt>
                <c:pt idx="235">
                  <c:v>0</c:v>
                </c:pt>
                <c:pt idx="236">
                  <c:v>0</c:v>
                </c:pt>
                <c:pt idx="237">
                  <c:v>0</c:v>
                </c:pt>
                <c:pt idx="238">
                  <c:v>46.571428571428569</c:v>
                </c:pt>
                <c:pt idx="239">
                  <c:v>46.571428571428569</c:v>
                </c:pt>
                <c:pt idx="240">
                  <c:v>0</c:v>
                </c:pt>
                <c:pt idx="241">
                  <c:v>0</c:v>
                </c:pt>
                <c:pt idx="242">
                  <c:v>0</c:v>
                </c:pt>
                <c:pt idx="243">
                  <c:v>0</c:v>
                </c:pt>
                <c:pt idx="244">
                  <c:v>0</c:v>
                </c:pt>
                <c:pt idx="245">
                  <c:v>0</c:v>
                </c:pt>
                <c:pt idx="246">
                  <c:v>0</c:v>
                </c:pt>
                <c:pt idx="247">
                  <c:v>0</c:v>
                </c:pt>
                <c:pt idx="248">
                  <c:v>0</c:v>
                </c:pt>
                <c:pt idx="249">
                  <c:v>0</c:v>
                </c:pt>
                <c:pt idx="250">
                  <c:v>26.333333333333332</c:v>
                </c:pt>
                <c:pt idx="251">
                  <c:v>0</c:v>
                </c:pt>
                <c:pt idx="252">
                  <c:v>0</c:v>
                </c:pt>
                <c:pt idx="253">
                  <c:v>0</c:v>
                </c:pt>
                <c:pt idx="254">
                  <c:v>31</c:v>
                </c:pt>
                <c:pt idx="255">
                  <c:v>0</c:v>
                </c:pt>
                <c:pt idx="256">
                  <c:v>0</c:v>
                </c:pt>
                <c:pt idx="257">
                  <c:v>0</c:v>
                </c:pt>
                <c:pt idx="258">
                  <c:v>0</c:v>
                </c:pt>
                <c:pt idx="259">
                  <c:v>0</c:v>
                </c:pt>
                <c:pt idx="260">
                  <c:v>22</c:v>
                </c:pt>
                <c:pt idx="261">
                  <c:v>0</c:v>
                </c:pt>
                <c:pt idx="262">
                  <c:v>0</c:v>
                </c:pt>
                <c:pt idx="263">
                  <c:v>0</c:v>
                </c:pt>
                <c:pt idx="264">
                  <c:v>0</c:v>
                </c:pt>
                <c:pt idx="265">
                  <c:v>0</c:v>
                </c:pt>
                <c:pt idx="266">
                  <c:v>0</c:v>
                </c:pt>
                <c:pt idx="267">
                  <c:v>37</c:v>
                </c:pt>
                <c:pt idx="268">
                  <c:v>37</c:v>
                </c:pt>
                <c:pt idx="269">
                  <c:v>0</c:v>
                </c:pt>
                <c:pt idx="270">
                  <c:v>37</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32.25</c:v>
                </c:pt>
                <c:pt idx="287">
                  <c:v>0</c:v>
                </c:pt>
                <c:pt idx="288">
                  <c:v>7</c:v>
                </c:pt>
                <c:pt idx="289">
                  <c:v>0</c:v>
                </c:pt>
                <c:pt idx="290">
                  <c:v>7</c:v>
                </c:pt>
                <c:pt idx="291">
                  <c:v>0</c:v>
                </c:pt>
                <c:pt idx="292">
                  <c:v>0</c:v>
                </c:pt>
                <c:pt idx="293">
                  <c:v>0</c:v>
                </c:pt>
                <c:pt idx="294">
                  <c:v>0</c:v>
                </c:pt>
                <c:pt idx="295">
                  <c:v>0</c:v>
                </c:pt>
                <c:pt idx="296">
                  <c:v>0</c:v>
                </c:pt>
                <c:pt idx="297">
                  <c:v>0</c:v>
                </c:pt>
                <c:pt idx="298">
                  <c:v>0</c:v>
                </c:pt>
                <c:pt idx="299">
                  <c:v>0</c:v>
                </c:pt>
                <c:pt idx="300">
                  <c:v>0</c:v>
                </c:pt>
                <c:pt idx="301">
                  <c:v>9</c:v>
                </c:pt>
                <c:pt idx="302">
                  <c:v>0</c:v>
                </c:pt>
                <c:pt idx="303">
                  <c:v>8.25</c:v>
                </c:pt>
                <c:pt idx="304">
                  <c:v>0</c:v>
                </c:pt>
                <c:pt idx="305">
                  <c:v>0</c:v>
                </c:pt>
                <c:pt idx="306">
                  <c:v>0</c:v>
                </c:pt>
                <c:pt idx="307">
                  <c:v>0</c:v>
                </c:pt>
                <c:pt idx="308">
                  <c:v>32.666666666666664</c:v>
                </c:pt>
                <c:pt idx="309">
                  <c:v>0</c:v>
                </c:pt>
                <c:pt idx="310">
                  <c:v>45.4</c:v>
                </c:pt>
                <c:pt idx="311">
                  <c:v>45.4</c:v>
                </c:pt>
                <c:pt idx="312">
                  <c:v>0</c:v>
                </c:pt>
                <c:pt idx="313">
                  <c:v>0</c:v>
                </c:pt>
                <c:pt idx="314">
                  <c:v>53.75</c:v>
                </c:pt>
                <c:pt idx="315">
                  <c:v>0</c:v>
                </c:pt>
                <c:pt idx="316">
                  <c:v>0</c:v>
                </c:pt>
                <c:pt idx="317">
                  <c:v>0</c:v>
                </c:pt>
                <c:pt idx="318">
                  <c:v>0</c:v>
                </c:pt>
                <c:pt idx="319">
                  <c:v>0</c:v>
                </c:pt>
                <c:pt idx="320">
                  <c:v>30.2</c:v>
                </c:pt>
                <c:pt idx="321">
                  <c:v>30.2</c:v>
                </c:pt>
                <c:pt idx="322">
                  <c:v>0</c:v>
                </c:pt>
                <c:pt idx="323">
                  <c:v>24</c:v>
                </c:pt>
                <c:pt idx="324">
                  <c:v>0</c:v>
                </c:pt>
                <c:pt idx="325">
                  <c:v>0</c:v>
                </c:pt>
                <c:pt idx="326">
                  <c:v>39.142857142857146</c:v>
                </c:pt>
                <c:pt idx="327">
                  <c:v>39.142857142857146</c:v>
                </c:pt>
                <c:pt idx="328">
                  <c:v>39.142857142857146</c:v>
                </c:pt>
                <c:pt idx="329">
                  <c:v>0</c:v>
                </c:pt>
                <c:pt idx="330">
                  <c:v>0</c:v>
                </c:pt>
                <c:pt idx="331">
                  <c:v>0</c:v>
                </c:pt>
                <c:pt idx="332">
                  <c:v>0</c:v>
                </c:pt>
                <c:pt idx="333">
                  <c:v>42.625</c:v>
                </c:pt>
                <c:pt idx="334">
                  <c:v>42.625</c:v>
                </c:pt>
                <c:pt idx="335">
                  <c:v>0</c:v>
                </c:pt>
                <c:pt idx="336">
                  <c:v>0</c:v>
                </c:pt>
                <c:pt idx="337">
                  <c:v>0</c:v>
                </c:pt>
                <c:pt idx="338">
                  <c:v>0</c:v>
                </c:pt>
                <c:pt idx="339">
                  <c:v>0</c:v>
                </c:pt>
                <c:pt idx="340">
                  <c:v>45.5</c:v>
                </c:pt>
                <c:pt idx="341">
                  <c:v>0</c:v>
                </c:pt>
                <c:pt idx="342">
                  <c:v>0</c:v>
                </c:pt>
                <c:pt idx="343">
                  <c:v>0</c:v>
                </c:pt>
                <c:pt idx="344">
                  <c:v>0</c:v>
                </c:pt>
                <c:pt idx="345">
                  <c:v>0</c:v>
                </c:pt>
                <c:pt idx="346">
                  <c:v>32</c:v>
                </c:pt>
                <c:pt idx="347">
                  <c:v>0</c:v>
                </c:pt>
                <c:pt idx="348">
                  <c:v>0</c:v>
                </c:pt>
                <c:pt idx="349">
                  <c:v>0</c:v>
                </c:pt>
                <c:pt idx="350">
                  <c:v>27.8</c:v>
                </c:pt>
                <c:pt idx="351">
                  <c:v>0</c:v>
                </c:pt>
                <c:pt idx="352">
                  <c:v>33.200000000000003</c:v>
                </c:pt>
                <c:pt idx="353">
                  <c:v>33.200000000000003</c:v>
                </c:pt>
                <c:pt idx="354">
                  <c:v>0</c:v>
                </c:pt>
                <c:pt idx="355">
                  <c:v>42.833333333333336</c:v>
                </c:pt>
                <c:pt idx="356">
                  <c:v>0</c:v>
                </c:pt>
                <c:pt idx="357">
                  <c:v>53.666666666666664</c:v>
                </c:pt>
                <c:pt idx="358">
                  <c:v>0</c:v>
                </c:pt>
                <c:pt idx="359">
                  <c:v>0</c:v>
                </c:pt>
                <c:pt idx="360">
                  <c:v>50</c:v>
                </c:pt>
                <c:pt idx="361">
                  <c:v>50</c:v>
                </c:pt>
                <c:pt idx="362">
                  <c:v>0</c:v>
                </c:pt>
                <c:pt idx="363">
                  <c:v>0</c:v>
                </c:pt>
                <c:pt idx="364">
                  <c:v>0</c:v>
                </c:pt>
                <c:pt idx="365">
                  <c:v>0</c:v>
                </c:pt>
                <c:pt idx="366">
                  <c:v>0</c:v>
                </c:pt>
                <c:pt idx="367">
                  <c:v>0</c:v>
                </c:pt>
                <c:pt idx="368">
                  <c:v>0</c:v>
                </c:pt>
                <c:pt idx="369">
                  <c:v>0</c:v>
                </c:pt>
                <c:pt idx="370">
                  <c:v>51.428571428571431</c:v>
                </c:pt>
                <c:pt idx="371">
                  <c:v>0</c:v>
                </c:pt>
                <c:pt idx="372">
                  <c:v>0</c:v>
                </c:pt>
                <c:pt idx="373">
                  <c:v>0</c:v>
                </c:pt>
                <c:pt idx="374">
                  <c:v>0</c:v>
                </c:pt>
                <c:pt idx="375">
                  <c:v>0</c:v>
                </c:pt>
                <c:pt idx="376">
                  <c:v>0</c:v>
                </c:pt>
                <c:pt idx="377">
                  <c:v>0</c:v>
                </c:pt>
                <c:pt idx="378">
                  <c:v>0</c:v>
                </c:pt>
                <c:pt idx="379">
                  <c:v>0</c:v>
                </c:pt>
                <c:pt idx="380">
                  <c:v>0</c:v>
                </c:pt>
                <c:pt idx="381">
                  <c:v>0</c:v>
                </c:pt>
                <c:pt idx="382">
                  <c:v>0</c:v>
                </c:pt>
                <c:pt idx="383">
                  <c:v>2.5</c:v>
                </c:pt>
                <c:pt idx="384">
                  <c:v>0</c:v>
                </c:pt>
                <c:pt idx="385">
                  <c:v>47.5</c:v>
                </c:pt>
                <c:pt idx="386">
                  <c:v>0</c:v>
                </c:pt>
                <c:pt idx="387">
                  <c:v>0</c:v>
                </c:pt>
                <c:pt idx="388">
                  <c:v>0</c:v>
                </c:pt>
                <c:pt idx="389">
                  <c:v>0</c:v>
                </c:pt>
                <c:pt idx="390">
                  <c:v>60.666666666666664</c:v>
                </c:pt>
                <c:pt idx="391">
                  <c:v>0</c:v>
                </c:pt>
                <c:pt idx="392">
                  <c:v>0</c:v>
                </c:pt>
                <c:pt idx="393">
                  <c:v>0</c:v>
                </c:pt>
                <c:pt idx="394">
                  <c:v>0</c:v>
                </c:pt>
                <c:pt idx="395">
                  <c:v>0</c:v>
                </c:pt>
                <c:pt idx="396">
                  <c:v>41.8</c:v>
                </c:pt>
                <c:pt idx="397">
                  <c:v>0</c:v>
                </c:pt>
                <c:pt idx="398">
                  <c:v>41.8</c:v>
                </c:pt>
                <c:pt idx="399">
                  <c:v>0</c:v>
                </c:pt>
                <c:pt idx="400">
                  <c:v>47.333333333333336</c:v>
                </c:pt>
                <c:pt idx="401">
                  <c:v>0</c:v>
                </c:pt>
                <c:pt idx="402">
                  <c:v>0</c:v>
                </c:pt>
                <c:pt idx="403">
                  <c:v>0</c:v>
                </c:pt>
                <c:pt idx="404">
                  <c:v>0</c:v>
                </c:pt>
                <c:pt idx="405">
                  <c:v>0</c:v>
                </c:pt>
                <c:pt idx="406">
                  <c:v>0</c:v>
                </c:pt>
                <c:pt idx="407">
                  <c:v>0</c:v>
                </c:pt>
                <c:pt idx="408">
                  <c:v>0</c:v>
                </c:pt>
                <c:pt idx="409">
                  <c:v>0</c:v>
                </c:pt>
                <c:pt idx="410">
                  <c:v>0</c:v>
                </c:pt>
                <c:pt idx="411">
                  <c:v>0</c:v>
                </c:pt>
                <c:pt idx="412">
                  <c:v>0</c:v>
                </c:pt>
                <c:pt idx="413">
                  <c:v>38.200000000000003</c:v>
                </c:pt>
                <c:pt idx="414">
                  <c:v>0</c:v>
                </c:pt>
                <c:pt idx="415">
                  <c:v>0</c:v>
                </c:pt>
                <c:pt idx="416">
                  <c:v>2</c:v>
                </c:pt>
                <c:pt idx="417">
                  <c:v>0</c:v>
                </c:pt>
                <c:pt idx="418">
                  <c:v>3.5</c:v>
                </c:pt>
                <c:pt idx="419">
                  <c:v>3.5</c:v>
                </c:pt>
                <c:pt idx="420">
                  <c:v>44.6</c:v>
                </c:pt>
                <c:pt idx="421">
                  <c:v>0</c:v>
                </c:pt>
                <c:pt idx="422">
                  <c:v>0</c:v>
                </c:pt>
                <c:pt idx="423">
                  <c:v>0</c:v>
                </c:pt>
                <c:pt idx="424">
                  <c:v>0</c:v>
                </c:pt>
                <c:pt idx="425">
                  <c:v>0</c:v>
                </c:pt>
                <c:pt idx="426">
                  <c:v>0</c:v>
                </c:pt>
                <c:pt idx="427">
                  <c:v>0</c:v>
                </c:pt>
                <c:pt idx="428">
                  <c:v>0</c:v>
                </c:pt>
                <c:pt idx="429">
                  <c:v>49.166666666666664</c:v>
                </c:pt>
                <c:pt idx="430">
                  <c:v>0</c:v>
                </c:pt>
                <c:pt idx="431">
                  <c:v>0</c:v>
                </c:pt>
                <c:pt idx="432">
                  <c:v>49.166666666666664</c:v>
                </c:pt>
                <c:pt idx="433">
                  <c:v>50</c:v>
                </c:pt>
                <c:pt idx="434">
                  <c:v>0</c:v>
                </c:pt>
                <c:pt idx="435">
                  <c:v>0</c:v>
                </c:pt>
                <c:pt idx="436">
                  <c:v>36</c:v>
                </c:pt>
                <c:pt idx="437">
                  <c:v>0</c:v>
                </c:pt>
                <c:pt idx="438">
                  <c:v>33</c:v>
                </c:pt>
                <c:pt idx="439">
                  <c:v>39.875</c:v>
                </c:pt>
                <c:pt idx="440">
                  <c:v>39.875</c:v>
                </c:pt>
                <c:pt idx="441">
                  <c:v>0</c:v>
                </c:pt>
                <c:pt idx="442">
                  <c:v>39.875</c:v>
                </c:pt>
                <c:pt idx="443">
                  <c:v>0</c:v>
                </c:pt>
                <c:pt idx="444">
                  <c:v>36.857142857142854</c:v>
                </c:pt>
                <c:pt idx="445">
                  <c:v>0</c:v>
                </c:pt>
                <c:pt idx="446">
                  <c:v>0</c:v>
                </c:pt>
                <c:pt idx="447">
                  <c:v>0</c:v>
                </c:pt>
                <c:pt idx="448">
                  <c:v>37</c:v>
                </c:pt>
                <c:pt idx="449">
                  <c:v>0</c:v>
                </c:pt>
                <c:pt idx="450">
                  <c:v>33.125</c:v>
                </c:pt>
                <c:pt idx="451">
                  <c:v>0</c:v>
                </c:pt>
                <c:pt idx="452">
                  <c:v>0</c:v>
                </c:pt>
                <c:pt idx="453">
                  <c:v>0</c:v>
                </c:pt>
                <c:pt idx="454">
                  <c:v>35.666666666666664</c:v>
                </c:pt>
                <c:pt idx="455">
                  <c:v>0</c:v>
                </c:pt>
                <c:pt idx="456">
                  <c:v>0</c:v>
                </c:pt>
                <c:pt idx="457">
                  <c:v>30.375</c:v>
                </c:pt>
                <c:pt idx="458">
                  <c:v>0</c:v>
                </c:pt>
                <c:pt idx="459">
                  <c:v>15.5</c:v>
                </c:pt>
                <c:pt idx="460">
                  <c:v>0</c:v>
                </c:pt>
                <c:pt idx="461">
                  <c:v>0</c:v>
                </c:pt>
                <c:pt idx="462">
                  <c:v>13.833333333333334</c:v>
                </c:pt>
                <c:pt idx="463">
                  <c:v>0</c:v>
                </c:pt>
                <c:pt idx="464">
                  <c:v>0</c:v>
                </c:pt>
                <c:pt idx="465">
                  <c:v>0</c:v>
                </c:pt>
                <c:pt idx="466">
                  <c:v>0</c:v>
                </c:pt>
                <c:pt idx="467">
                  <c:v>0</c:v>
                </c:pt>
                <c:pt idx="468">
                  <c:v>0</c:v>
                </c:pt>
                <c:pt idx="469">
                  <c:v>5.25</c:v>
                </c:pt>
                <c:pt idx="470">
                  <c:v>0</c:v>
                </c:pt>
                <c:pt idx="471">
                  <c:v>0</c:v>
                </c:pt>
                <c:pt idx="472">
                  <c:v>0</c:v>
                </c:pt>
                <c:pt idx="473">
                  <c:v>0</c:v>
                </c:pt>
                <c:pt idx="474">
                  <c:v>25.5</c:v>
                </c:pt>
                <c:pt idx="475">
                  <c:v>25.5</c:v>
                </c:pt>
                <c:pt idx="476">
                  <c:v>0</c:v>
                </c:pt>
                <c:pt idx="477">
                  <c:v>0</c:v>
                </c:pt>
                <c:pt idx="478">
                  <c:v>0</c:v>
                </c:pt>
                <c:pt idx="479">
                  <c:v>0</c:v>
                </c:pt>
                <c:pt idx="480">
                  <c:v>0</c:v>
                </c:pt>
                <c:pt idx="481">
                  <c:v>20.2</c:v>
                </c:pt>
                <c:pt idx="482">
                  <c:v>20.2</c:v>
                </c:pt>
                <c:pt idx="483">
                  <c:v>0</c:v>
                </c:pt>
                <c:pt idx="484">
                  <c:v>0</c:v>
                </c:pt>
                <c:pt idx="485">
                  <c:v>0</c:v>
                </c:pt>
                <c:pt idx="486">
                  <c:v>0</c:v>
                </c:pt>
                <c:pt idx="487">
                  <c:v>0</c:v>
                </c:pt>
                <c:pt idx="488">
                  <c:v>20.666666666666668</c:v>
                </c:pt>
                <c:pt idx="489">
                  <c:v>0</c:v>
                </c:pt>
                <c:pt idx="490">
                  <c:v>20.666666666666668</c:v>
                </c:pt>
                <c:pt idx="491">
                  <c:v>0</c:v>
                </c:pt>
                <c:pt idx="492">
                  <c:v>0</c:v>
                </c:pt>
                <c:pt idx="493">
                  <c:v>16.600000000000001</c:v>
                </c:pt>
                <c:pt idx="494">
                  <c:v>0</c:v>
                </c:pt>
                <c:pt idx="495">
                  <c:v>0</c:v>
                </c:pt>
                <c:pt idx="496">
                  <c:v>0</c:v>
                </c:pt>
                <c:pt idx="497">
                  <c:v>0</c:v>
                </c:pt>
                <c:pt idx="498">
                  <c:v>0</c:v>
                </c:pt>
                <c:pt idx="499">
                  <c:v>0</c:v>
                </c:pt>
                <c:pt idx="500">
                  <c:v>0</c:v>
                </c:pt>
                <c:pt idx="501">
                  <c:v>72.75</c:v>
                </c:pt>
                <c:pt idx="502">
                  <c:v>0</c:v>
                </c:pt>
                <c:pt idx="503">
                  <c:v>0</c:v>
                </c:pt>
                <c:pt idx="504">
                  <c:v>0</c:v>
                </c:pt>
                <c:pt idx="505">
                  <c:v>94</c:v>
                </c:pt>
                <c:pt idx="506">
                  <c:v>0</c:v>
                </c:pt>
                <c:pt idx="507">
                  <c:v>0</c:v>
                </c:pt>
                <c:pt idx="508">
                  <c:v>0</c:v>
                </c:pt>
                <c:pt idx="509">
                  <c:v>0</c:v>
                </c:pt>
                <c:pt idx="510">
                  <c:v>0</c:v>
                </c:pt>
                <c:pt idx="511">
                  <c:v>0</c:v>
                </c:pt>
                <c:pt idx="512">
                  <c:v>0</c:v>
                </c:pt>
                <c:pt idx="513">
                  <c:v>119.66666666666667</c:v>
                </c:pt>
                <c:pt idx="514">
                  <c:v>0</c:v>
                </c:pt>
                <c:pt idx="515">
                  <c:v>0</c:v>
                </c:pt>
                <c:pt idx="516">
                  <c:v>50.666666666666664</c:v>
                </c:pt>
                <c:pt idx="517">
                  <c:v>86</c:v>
                </c:pt>
                <c:pt idx="518">
                  <c:v>0</c:v>
                </c:pt>
                <c:pt idx="519">
                  <c:v>0</c:v>
                </c:pt>
                <c:pt idx="520">
                  <c:v>0</c:v>
                </c:pt>
                <c:pt idx="521">
                  <c:v>0</c:v>
                </c:pt>
                <c:pt idx="522">
                  <c:v>0</c:v>
                </c:pt>
                <c:pt idx="523">
                  <c:v>71.5</c:v>
                </c:pt>
                <c:pt idx="524">
                  <c:v>0</c:v>
                </c:pt>
                <c:pt idx="525">
                  <c:v>0</c:v>
                </c:pt>
                <c:pt idx="526">
                  <c:v>0</c:v>
                </c:pt>
                <c:pt idx="527">
                  <c:v>0</c:v>
                </c:pt>
                <c:pt idx="528">
                  <c:v>80</c:v>
                </c:pt>
                <c:pt idx="529">
                  <c:v>0</c:v>
                </c:pt>
                <c:pt idx="530">
                  <c:v>0</c:v>
                </c:pt>
                <c:pt idx="531">
                  <c:v>0</c:v>
                </c:pt>
                <c:pt idx="532">
                  <c:v>0</c:v>
                </c:pt>
                <c:pt idx="533">
                  <c:v>0</c:v>
                </c:pt>
                <c:pt idx="534">
                  <c:v>0</c:v>
                </c:pt>
                <c:pt idx="535">
                  <c:v>0</c:v>
                </c:pt>
                <c:pt idx="536">
                  <c:v>0</c:v>
                </c:pt>
                <c:pt idx="537">
                  <c:v>45</c:v>
                </c:pt>
                <c:pt idx="538">
                  <c:v>0</c:v>
                </c:pt>
                <c:pt idx="539">
                  <c:v>0</c:v>
                </c:pt>
                <c:pt idx="540">
                  <c:v>106</c:v>
                </c:pt>
                <c:pt idx="541">
                  <c:v>0</c:v>
                </c:pt>
                <c:pt idx="542">
                  <c:v>0</c:v>
                </c:pt>
                <c:pt idx="543">
                  <c:v>0</c:v>
                </c:pt>
                <c:pt idx="544">
                  <c:v>0</c:v>
                </c:pt>
                <c:pt idx="545">
                  <c:v>0</c:v>
                </c:pt>
                <c:pt idx="546">
                  <c:v>0</c:v>
                </c:pt>
                <c:pt idx="547">
                  <c:v>0</c:v>
                </c:pt>
                <c:pt idx="548">
                  <c:v>0</c:v>
                </c:pt>
                <c:pt idx="549">
                  <c:v>81.333333333333329</c:v>
                </c:pt>
                <c:pt idx="550">
                  <c:v>0</c:v>
                </c:pt>
                <c:pt idx="551">
                  <c:v>0</c:v>
                </c:pt>
                <c:pt idx="552">
                  <c:v>0</c:v>
                </c:pt>
                <c:pt idx="553">
                  <c:v>0</c:v>
                </c:pt>
                <c:pt idx="554">
                  <c:v>62.75</c:v>
                </c:pt>
                <c:pt idx="555">
                  <c:v>0</c:v>
                </c:pt>
                <c:pt idx="556">
                  <c:v>0</c:v>
                </c:pt>
                <c:pt idx="557">
                  <c:v>0</c:v>
                </c:pt>
                <c:pt idx="558">
                  <c:v>0</c:v>
                </c:pt>
                <c:pt idx="559">
                  <c:v>0</c:v>
                </c:pt>
                <c:pt idx="560">
                  <c:v>0</c:v>
                </c:pt>
                <c:pt idx="561">
                  <c:v>0</c:v>
                </c:pt>
                <c:pt idx="562">
                  <c:v>0</c:v>
                </c:pt>
                <c:pt idx="563">
                  <c:v>0</c:v>
                </c:pt>
                <c:pt idx="564">
                  <c:v>55.666666666666664</c:v>
                </c:pt>
                <c:pt idx="565">
                  <c:v>0</c:v>
                </c:pt>
                <c:pt idx="566">
                  <c:v>92.333333333333329</c:v>
                </c:pt>
                <c:pt idx="567">
                  <c:v>0</c:v>
                </c:pt>
                <c:pt idx="568">
                  <c:v>0</c:v>
                </c:pt>
                <c:pt idx="569">
                  <c:v>0</c:v>
                </c:pt>
                <c:pt idx="570">
                  <c:v>0</c:v>
                </c:pt>
                <c:pt idx="571">
                  <c:v>105</c:v>
                </c:pt>
                <c:pt idx="572">
                  <c:v>0</c:v>
                </c:pt>
                <c:pt idx="573">
                  <c:v>0</c:v>
                </c:pt>
                <c:pt idx="574">
                  <c:v>0</c:v>
                </c:pt>
                <c:pt idx="575">
                  <c:v>0</c:v>
                </c:pt>
                <c:pt idx="576">
                  <c:v>80.25</c:v>
                </c:pt>
                <c:pt idx="577">
                  <c:v>0</c:v>
                </c:pt>
                <c:pt idx="578">
                  <c:v>80.833333333333329</c:v>
                </c:pt>
                <c:pt idx="579">
                  <c:v>80.833333333333329</c:v>
                </c:pt>
                <c:pt idx="580">
                  <c:v>0</c:v>
                </c:pt>
                <c:pt idx="581">
                  <c:v>0</c:v>
                </c:pt>
                <c:pt idx="582">
                  <c:v>0</c:v>
                </c:pt>
                <c:pt idx="583">
                  <c:v>62.25</c:v>
                </c:pt>
                <c:pt idx="584">
                  <c:v>0</c:v>
                </c:pt>
                <c:pt idx="585">
                  <c:v>0</c:v>
                </c:pt>
                <c:pt idx="586">
                  <c:v>0</c:v>
                </c:pt>
                <c:pt idx="587">
                  <c:v>0</c:v>
                </c:pt>
                <c:pt idx="588">
                  <c:v>0</c:v>
                </c:pt>
                <c:pt idx="589">
                  <c:v>0</c:v>
                </c:pt>
                <c:pt idx="590">
                  <c:v>0</c:v>
                </c:pt>
                <c:pt idx="591">
                  <c:v>73.5</c:v>
                </c:pt>
                <c:pt idx="592">
                  <c:v>0</c:v>
                </c:pt>
                <c:pt idx="593">
                  <c:v>0</c:v>
                </c:pt>
                <c:pt idx="594">
                  <c:v>0</c:v>
                </c:pt>
                <c:pt idx="595">
                  <c:v>51.666666666666664</c:v>
                </c:pt>
                <c:pt idx="596">
                  <c:v>33.6</c:v>
                </c:pt>
                <c:pt idx="597">
                  <c:v>33.6</c:v>
                </c:pt>
                <c:pt idx="598">
                  <c:v>0</c:v>
                </c:pt>
                <c:pt idx="599">
                  <c:v>0</c:v>
                </c:pt>
                <c:pt idx="600">
                  <c:v>0</c:v>
                </c:pt>
                <c:pt idx="601">
                  <c:v>0</c:v>
                </c:pt>
                <c:pt idx="602">
                  <c:v>0</c:v>
                </c:pt>
                <c:pt idx="603">
                  <c:v>0</c:v>
                </c:pt>
                <c:pt idx="604">
                  <c:v>0</c:v>
                </c:pt>
                <c:pt idx="605">
                  <c:v>0</c:v>
                </c:pt>
                <c:pt idx="606">
                  <c:v>0</c:v>
                </c:pt>
                <c:pt idx="607">
                  <c:v>0</c:v>
                </c:pt>
                <c:pt idx="608">
                  <c:v>0</c:v>
                </c:pt>
                <c:pt idx="609">
                  <c:v>0</c:v>
                </c:pt>
                <c:pt idx="610">
                  <c:v>5.333333333333333</c:v>
                </c:pt>
                <c:pt idx="611">
                  <c:v>36.5</c:v>
                </c:pt>
                <c:pt idx="612">
                  <c:v>0</c:v>
                </c:pt>
                <c:pt idx="613">
                  <c:v>0</c:v>
                </c:pt>
                <c:pt idx="614">
                  <c:v>0</c:v>
                </c:pt>
                <c:pt idx="615">
                  <c:v>0</c:v>
                </c:pt>
                <c:pt idx="616">
                  <c:v>0</c:v>
                </c:pt>
                <c:pt idx="617">
                  <c:v>0</c:v>
                </c:pt>
                <c:pt idx="618">
                  <c:v>25</c:v>
                </c:pt>
                <c:pt idx="619">
                  <c:v>22.6</c:v>
                </c:pt>
                <c:pt idx="620">
                  <c:v>22.6</c:v>
                </c:pt>
                <c:pt idx="621">
                  <c:v>0</c:v>
                </c:pt>
                <c:pt idx="622">
                  <c:v>0</c:v>
                </c:pt>
                <c:pt idx="623">
                  <c:v>0</c:v>
                </c:pt>
                <c:pt idx="624">
                  <c:v>20.5</c:v>
                </c:pt>
                <c:pt idx="625">
                  <c:v>0</c:v>
                </c:pt>
                <c:pt idx="626">
                  <c:v>0</c:v>
                </c:pt>
                <c:pt idx="627">
                  <c:v>0</c:v>
                </c:pt>
                <c:pt idx="628">
                  <c:v>0</c:v>
                </c:pt>
                <c:pt idx="629">
                  <c:v>0</c:v>
                </c:pt>
                <c:pt idx="630">
                  <c:v>0</c:v>
                </c:pt>
                <c:pt idx="631">
                  <c:v>29.2</c:v>
                </c:pt>
                <c:pt idx="632">
                  <c:v>0</c:v>
                </c:pt>
                <c:pt idx="633">
                  <c:v>0</c:v>
                </c:pt>
                <c:pt idx="634">
                  <c:v>0</c:v>
                </c:pt>
                <c:pt idx="635">
                  <c:v>0</c:v>
                </c:pt>
                <c:pt idx="636">
                  <c:v>36.799999999999997</c:v>
                </c:pt>
                <c:pt idx="637">
                  <c:v>0</c:v>
                </c:pt>
                <c:pt idx="638">
                  <c:v>0</c:v>
                </c:pt>
                <c:pt idx="639">
                  <c:v>0</c:v>
                </c:pt>
                <c:pt idx="640">
                  <c:v>0</c:v>
                </c:pt>
                <c:pt idx="641">
                  <c:v>41</c:v>
                </c:pt>
                <c:pt idx="642">
                  <c:v>41</c:v>
                </c:pt>
                <c:pt idx="643">
                  <c:v>33.6</c:v>
                </c:pt>
                <c:pt idx="644">
                  <c:v>0</c:v>
                </c:pt>
                <c:pt idx="645">
                  <c:v>0</c:v>
                </c:pt>
                <c:pt idx="646">
                  <c:v>0</c:v>
                </c:pt>
                <c:pt idx="647">
                  <c:v>0</c:v>
                </c:pt>
                <c:pt idx="648">
                  <c:v>0</c:v>
                </c:pt>
                <c:pt idx="649">
                  <c:v>12.75</c:v>
                </c:pt>
                <c:pt idx="650">
                  <c:v>0</c:v>
                </c:pt>
                <c:pt idx="651">
                  <c:v>0</c:v>
                </c:pt>
                <c:pt idx="652">
                  <c:v>0</c:v>
                </c:pt>
                <c:pt idx="653">
                  <c:v>0</c:v>
                </c:pt>
                <c:pt idx="654">
                  <c:v>35.666666666666664</c:v>
                </c:pt>
                <c:pt idx="655">
                  <c:v>0</c:v>
                </c:pt>
                <c:pt idx="656">
                  <c:v>0</c:v>
                </c:pt>
                <c:pt idx="657">
                  <c:v>64.333333333333329</c:v>
                </c:pt>
                <c:pt idx="658">
                  <c:v>0</c:v>
                </c:pt>
                <c:pt idx="659">
                  <c:v>0</c:v>
                </c:pt>
                <c:pt idx="660">
                  <c:v>0</c:v>
                </c:pt>
                <c:pt idx="661">
                  <c:v>0</c:v>
                </c:pt>
                <c:pt idx="662">
                  <c:v>49</c:v>
                </c:pt>
                <c:pt idx="663">
                  <c:v>0</c:v>
                </c:pt>
                <c:pt idx="664">
                  <c:v>0</c:v>
                </c:pt>
                <c:pt idx="665">
                  <c:v>0</c:v>
                </c:pt>
                <c:pt idx="666">
                  <c:v>0</c:v>
                </c:pt>
                <c:pt idx="667">
                  <c:v>0</c:v>
                </c:pt>
                <c:pt idx="668">
                  <c:v>0</c:v>
                </c:pt>
                <c:pt idx="669">
                  <c:v>0</c:v>
                </c:pt>
                <c:pt idx="670">
                  <c:v>0</c:v>
                </c:pt>
                <c:pt idx="671">
                  <c:v>0</c:v>
                </c:pt>
                <c:pt idx="672">
                  <c:v>0</c:v>
                </c:pt>
                <c:pt idx="673">
                  <c:v>0</c:v>
                </c:pt>
                <c:pt idx="674">
                  <c:v>33</c:v>
                </c:pt>
                <c:pt idx="675">
                  <c:v>0</c:v>
                </c:pt>
                <c:pt idx="676">
                  <c:v>0</c:v>
                </c:pt>
                <c:pt idx="677">
                  <c:v>0</c:v>
                </c:pt>
                <c:pt idx="678">
                  <c:v>0</c:v>
                </c:pt>
                <c:pt idx="679">
                  <c:v>0</c:v>
                </c:pt>
                <c:pt idx="680">
                  <c:v>0</c:v>
                </c:pt>
                <c:pt idx="681">
                  <c:v>72</c:v>
                </c:pt>
                <c:pt idx="682">
                  <c:v>70.333333333333329</c:v>
                </c:pt>
                <c:pt idx="683">
                  <c:v>0</c:v>
                </c:pt>
                <c:pt idx="684">
                  <c:v>0</c:v>
                </c:pt>
                <c:pt idx="685">
                  <c:v>0</c:v>
                </c:pt>
                <c:pt idx="686">
                  <c:v>0</c:v>
                </c:pt>
                <c:pt idx="687">
                  <c:v>52.333333333333336</c:v>
                </c:pt>
                <c:pt idx="688">
                  <c:v>0</c:v>
                </c:pt>
                <c:pt idx="689">
                  <c:v>0</c:v>
                </c:pt>
                <c:pt idx="690">
                  <c:v>0</c:v>
                </c:pt>
                <c:pt idx="691">
                  <c:v>0</c:v>
                </c:pt>
                <c:pt idx="692">
                  <c:v>0</c:v>
                </c:pt>
                <c:pt idx="693">
                  <c:v>0</c:v>
                </c:pt>
                <c:pt idx="694">
                  <c:v>0</c:v>
                </c:pt>
                <c:pt idx="695">
                  <c:v>0</c:v>
                </c:pt>
                <c:pt idx="696">
                  <c:v>113.66666666666667</c:v>
                </c:pt>
                <c:pt idx="697">
                  <c:v>113.66666666666667</c:v>
                </c:pt>
                <c:pt idx="698">
                  <c:v>0</c:v>
                </c:pt>
                <c:pt idx="699">
                  <c:v>0</c:v>
                </c:pt>
                <c:pt idx="700">
                  <c:v>0</c:v>
                </c:pt>
                <c:pt idx="701">
                  <c:v>0</c:v>
                </c:pt>
                <c:pt idx="702">
                  <c:v>0</c:v>
                </c:pt>
                <c:pt idx="703">
                  <c:v>0</c:v>
                </c:pt>
                <c:pt idx="704">
                  <c:v>0</c:v>
                </c:pt>
                <c:pt idx="705">
                  <c:v>85.5</c:v>
                </c:pt>
                <c:pt idx="706">
                  <c:v>85.5</c:v>
                </c:pt>
                <c:pt idx="707">
                  <c:v>68.599999999999994</c:v>
                </c:pt>
                <c:pt idx="708">
                  <c:v>0</c:v>
                </c:pt>
                <c:pt idx="709">
                  <c:v>0</c:v>
                </c:pt>
                <c:pt idx="710">
                  <c:v>0</c:v>
                </c:pt>
                <c:pt idx="711">
                  <c:v>0</c:v>
                </c:pt>
                <c:pt idx="712">
                  <c:v>0</c:v>
                </c:pt>
                <c:pt idx="713">
                  <c:v>0</c:v>
                </c:pt>
                <c:pt idx="714">
                  <c:v>0</c:v>
                </c:pt>
                <c:pt idx="715">
                  <c:v>0</c:v>
                </c:pt>
                <c:pt idx="716">
                  <c:v>5.25</c:v>
                </c:pt>
                <c:pt idx="717">
                  <c:v>59.6</c:v>
                </c:pt>
                <c:pt idx="718">
                  <c:v>0</c:v>
                </c:pt>
                <c:pt idx="719">
                  <c:v>95.666666666666671</c:v>
                </c:pt>
                <c:pt idx="720">
                  <c:v>0</c:v>
                </c:pt>
                <c:pt idx="721">
                  <c:v>0</c:v>
                </c:pt>
                <c:pt idx="722">
                  <c:v>0</c:v>
                </c:pt>
                <c:pt idx="723">
                  <c:v>0</c:v>
                </c:pt>
                <c:pt idx="724">
                  <c:v>0</c:v>
                </c:pt>
                <c:pt idx="725">
                  <c:v>0</c:v>
                </c:pt>
                <c:pt idx="726">
                  <c:v>0</c:v>
                </c:pt>
                <c:pt idx="727">
                  <c:v>0</c:v>
                </c:pt>
                <c:pt idx="728">
                  <c:v>142.5</c:v>
                </c:pt>
                <c:pt idx="729">
                  <c:v>115</c:v>
                </c:pt>
                <c:pt idx="730">
                  <c:v>0</c:v>
                </c:pt>
                <c:pt idx="731">
                  <c:v>0</c:v>
                </c:pt>
                <c:pt idx="732">
                  <c:v>0</c:v>
                </c:pt>
                <c:pt idx="733">
                  <c:v>0</c:v>
                </c:pt>
                <c:pt idx="734">
                  <c:v>0</c:v>
                </c:pt>
                <c:pt idx="735">
                  <c:v>0</c:v>
                </c:pt>
                <c:pt idx="736">
                  <c:v>0</c:v>
                </c:pt>
                <c:pt idx="737">
                  <c:v>0</c:v>
                </c:pt>
                <c:pt idx="738">
                  <c:v>0</c:v>
                </c:pt>
                <c:pt idx="739">
                  <c:v>84.5</c:v>
                </c:pt>
                <c:pt idx="740">
                  <c:v>0</c:v>
                </c:pt>
                <c:pt idx="741">
                  <c:v>84.5</c:v>
                </c:pt>
                <c:pt idx="742">
                  <c:v>61.5</c:v>
                </c:pt>
                <c:pt idx="743">
                  <c:v>61.5</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47</c:v>
                </c:pt>
                <c:pt idx="758">
                  <c:v>47</c:v>
                </c:pt>
                <c:pt idx="759">
                  <c:v>0</c:v>
                </c:pt>
                <c:pt idx="760">
                  <c:v>0</c:v>
                </c:pt>
                <c:pt idx="761">
                  <c:v>0</c:v>
                </c:pt>
                <c:pt idx="762">
                  <c:v>35</c:v>
                </c:pt>
                <c:pt idx="763">
                  <c:v>25.75</c:v>
                </c:pt>
                <c:pt idx="764">
                  <c:v>0</c:v>
                </c:pt>
                <c:pt idx="765">
                  <c:v>33.666666666666664</c:v>
                </c:pt>
                <c:pt idx="766">
                  <c:v>0</c:v>
                </c:pt>
                <c:pt idx="767">
                  <c:v>33.666666666666664</c:v>
                </c:pt>
                <c:pt idx="768">
                  <c:v>75.714285714285708</c:v>
                </c:pt>
                <c:pt idx="769">
                  <c:v>0</c:v>
                </c:pt>
                <c:pt idx="770">
                  <c:v>0</c:v>
                </c:pt>
                <c:pt idx="771">
                  <c:v>0</c:v>
                </c:pt>
                <c:pt idx="772">
                  <c:v>0</c:v>
                </c:pt>
                <c:pt idx="773">
                  <c:v>0</c:v>
                </c:pt>
                <c:pt idx="774">
                  <c:v>0</c:v>
                </c:pt>
                <c:pt idx="775">
                  <c:v>84.833333333333329</c:v>
                </c:pt>
                <c:pt idx="776">
                  <c:v>0</c:v>
                </c:pt>
                <c:pt idx="777">
                  <c:v>0</c:v>
                </c:pt>
                <c:pt idx="778">
                  <c:v>103</c:v>
                </c:pt>
                <c:pt idx="779">
                  <c:v>0</c:v>
                </c:pt>
                <c:pt idx="780">
                  <c:v>0</c:v>
                </c:pt>
                <c:pt idx="781">
                  <c:v>105</c:v>
                </c:pt>
                <c:pt idx="782">
                  <c:v>24.5</c:v>
                </c:pt>
                <c:pt idx="783">
                  <c:v>0</c:v>
                </c:pt>
                <c:pt idx="784">
                  <c:v>0</c:v>
                </c:pt>
                <c:pt idx="785">
                  <c:v>0</c:v>
                </c:pt>
                <c:pt idx="786">
                  <c:v>0</c:v>
                </c:pt>
                <c:pt idx="787">
                  <c:v>0</c:v>
                </c:pt>
                <c:pt idx="788">
                  <c:v>6.25</c:v>
                </c:pt>
                <c:pt idx="789">
                  <c:v>6.25</c:v>
                </c:pt>
                <c:pt idx="790">
                  <c:v>67.400000000000006</c:v>
                </c:pt>
                <c:pt idx="791">
                  <c:v>0</c:v>
                </c:pt>
                <c:pt idx="792">
                  <c:v>0</c:v>
                </c:pt>
                <c:pt idx="793">
                  <c:v>0</c:v>
                </c:pt>
                <c:pt idx="794">
                  <c:v>0</c:v>
                </c:pt>
                <c:pt idx="795">
                  <c:v>0</c:v>
                </c:pt>
                <c:pt idx="796">
                  <c:v>81.599999999999994</c:v>
                </c:pt>
                <c:pt idx="797">
                  <c:v>0</c:v>
                </c:pt>
                <c:pt idx="798">
                  <c:v>0</c:v>
                </c:pt>
                <c:pt idx="799">
                  <c:v>0</c:v>
                </c:pt>
                <c:pt idx="800">
                  <c:v>0</c:v>
                </c:pt>
                <c:pt idx="801">
                  <c:v>0</c:v>
                </c:pt>
                <c:pt idx="802">
                  <c:v>70.166666666666671</c:v>
                </c:pt>
                <c:pt idx="803">
                  <c:v>70.166666666666671</c:v>
                </c:pt>
                <c:pt idx="804">
                  <c:v>0</c:v>
                </c:pt>
                <c:pt idx="805">
                  <c:v>0</c:v>
                </c:pt>
                <c:pt idx="806">
                  <c:v>0</c:v>
                </c:pt>
                <c:pt idx="807">
                  <c:v>0</c:v>
                </c:pt>
                <c:pt idx="808">
                  <c:v>66.5</c:v>
                </c:pt>
                <c:pt idx="809">
                  <c:v>66.5</c:v>
                </c:pt>
                <c:pt idx="810">
                  <c:v>0</c:v>
                </c:pt>
                <c:pt idx="811">
                  <c:v>0</c:v>
                </c:pt>
                <c:pt idx="812">
                  <c:v>0</c:v>
                </c:pt>
                <c:pt idx="813">
                  <c:v>47.714285714285715</c:v>
                </c:pt>
                <c:pt idx="814">
                  <c:v>47.714285714285715</c:v>
                </c:pt>
                <c:pt idx="815">
                  <c:v>0</c:v>
                </c:pt>
                <c:pt idx="816">
                  <c:v>38</c:v>
                </c:pt>
                <c:pt idx="817">
                  <c:v>0</c:v>
                </c:pt>
                <c:pt idx="818">
                  <c:v>0</c:v>
                </c:pt>
                <c:pt idx="819">
                  <c:v>0</c:v>
                </c:pt>
                <c:pt idx="820">
                  <c:v>0</c:v>
                </c:pt>
                <c:pt idx="821">
                  <c:v>0</c:v>
                </c:pt>
                <c:pt idx="822">
                  <c:v>0</c:v>
                </c:pt>
                <c:pt idx="823">
                  <c:v>0</c:v>
                </c:pt>
                <c:pt idx="824">
                  <c:v>0</c:v>
                </c:pt>
                <c:pt idx="825">
                  <c:v>0</c:v>
                </c:pt>
                <c:pt idx="826">
                  <c:v>26.5</c:v>
                </c:pt>
                <c:pt idx="827">
                  <c:v>26.5</c:v>
                </c:pt>
                <c:pt idx="828">
                  <c:v>26.5</c:v>
                </c:pt>
                <c:pt idx="829">
                  <c:v>0</c:v>
                </c:pt>
                <c:pt idx="830">
                  <c:v>0</c:v>
                </c:pt>
                <c:pt idx="831">
                  <c:v>0</c:v>
                </c:pt>
                <c:pt idx="832">
                  <c:v>0</c:v>
                </c:pt>
                <c:pt idx="833">
                  <c:v>0</c:v>
                </c:pt>
                <c:pt idx="834">
                  <c:v>0</c:v>
                </c:pt>
                <c:pt idx="835">
                  <c:v>8.25</c:v>
                </c:pt>
                <c:pt idx="836">
                  <c:v>0</c:v>
                </c:pt>
                <c:pt idx="837">
                  <c:v>66.333333333333329</c:v>
                </c:pt>
                <c:pt idx="838">
                  <c:v>0</c:v>
                </c:pt>
                <c:pt idx="839">
                  <c:v>0</c:v>
                </c:pt>
                <c:pt idx="840">
                  <c:v>0</c:v>
                </c:pt>
                <c:pt idx="841">
                  <c:v>66.333333333333329</c:v>
                </c:pt>
                <c:pt idx="842">
                  <c:v>62.875</c:v>
                </c:pt>
                <c:pt idx="843">
                  <c:v>62.875</c:v>
                </c:pt>
                <c:pt idx="844">
                  <c:v>0</c:v>
                </c:pt>
                <c:pt idx="845">
                  <c:v>51.454545454545453</c:v>
                </c:pt>
                <c:pt idx="846">
                  <c:v>51.454545454545453</c:v>
                </c:pt>
                <c:pt idx="847">
                  <c:v>51.454545454545453</c:v>
                </c:pt>
                <c:pt idx="848">
                  <c:v>0</c:v>
                </c:pt>
                <c:pt idx="849">
                  <c:v>0</c:v>
                </c:pt>
                <c:pt idx="850">
                  <c:v>0</c:v>
                </c:pt>
                <c:pt idx="851">
                  <c:v>0</c:v>
                </c:pt>
                <c:pt idx="852">
                  <c:v>0</c:v>
                </c:pt>
                <c:pt idx="853">
                  <c:v>65.444444444444443</c:v>
                </c:pt>
                <c:pt idx="854">
                  <c:v>0</c:v>
                </c:pt>
                <c:pt idx="855">
                  <c:v>0</c:v>
                </c:pt>
                <c:pt idx="856">
                  <c:v>0</c:v>
                </c:pt>
                <c:pt idx="857">
                  <c:v>0</c:v>
                </c:pt>
                <c:pt idx="858">
                  <c:v>107.88888888888889</c:v>
                </c:pt>
                <c:pt idx="859">
                  <c:v>0</c:v>
                </c:pt>
                <c:pt idx="860">
                  <c:v>0</c:v>
                </c:pt>
                <c:pt idx="861">
                  <c:v>0</c:v>
                </c:pt>
                <c:pt idx="862">
                  <c:v>0</c:v>
                </c:pt>
                <c:pt idx="863">
                  <c:v>82.625</c:v>
                </c:pt>
                <c:pt idx="864">
                  <c:v>0</c:v>
                </c:pt>
                <c:pt idx="865">
                  <c:v>0</c:v>
                </c:pt>
                <c:pt idx="866">
                  <c:v>0</c:v>
                </c:pt>
                <c:pt idx="867">
                  <c:v>80.857142857142861</c:v>
                </c:pt>
                <c:pt idx="868">
                  <c:v>0</c:v>
                </c:pt>
                <c:pt idx="869">
                  <c:v>0</c:v>
                </c:pt>
                <c:pt idx="870">
                  <c:v>0</c:v>
                </c:pt>
                <c:pt idx="871">
                  <c:v>0</c:v>
                </c:pt>
                <c:pt idx="872">
                  <c:v>119</c:v>
                </c:pt>
                <c:pt idx="873">
                  <c:v>91</c:v>
                </c:pt>
                <c:pt idx="874">
                  <c:v>91</c:v>
                </c:pt>
                <c:pt idx="875">
                  <c:v>0</c:v>
                </c:pt>
                <c:pt idx="876">
                  <c:v>0</c:v>
                </c:pt>
                <c:pt idx="877">
                  <c:v>0</c:v>
                </c:pt>
                <c:pt idx="878">
                  <c:v>0</c:v>
                </c:pt>
                <c:pt idx="879">
                  <c:v>0</c:v>
                </c:pt>
                <c:pt idx="880">
                  <c:v>0</c:v>
                </c:pt>
                <c:pt idx="881">
                  <c:v>47.833333333333336</c:v>
                </c:pt>
                <c:pt idx="882">
                  <c:v>0</c:v>
                </c:pt>
                <c:pt idx="883">
                  <c:v>0</c:v>
                </c:pt>
                <c:pt idx="884">
                  <c:v>0</c:v>
                </c:pt>
                <c:pt idx="885">
                  <c:v>0</c:v>
                </c:pt>
                <c:pt idx="886">
                  <c:v>0</c:v>
                </c:pt>
                <c:pt idx="887">
                  <c:v>0</c:v>
                </c:pt>
                <c:pt idx="888">
                  <c:v>51.5</c:v>
                </c:pt>
                <c:pt idx="889">
                  <c:v>57.75</c:v>
                </c:pt>
                <c:pt idx="890">
                  <c:v>0</c:v>
                </c:pt>
                <c:pt idx="891">
                  <c:v>57.75</c:v>
                </c:pt>
                <c:pt idx="892">
                  <c:v>0</c:v>
                </c:pt>
                <c:pt idx="893">
                  <c:v>0</c:v>
                </c:pt>
                <c:pt idx="894">
                  <c:v>0</c:v>
                </c:pt>
                <c:pt idx="895">
                  <c:v>51.4</c:v>
                </c:pt>
                <c:pt idx="896">
                  <c:v>43.666666666666664</c:v>
                </c:pt>
                <c:pt idx="897">
                  <c:v>0</c:v>
                </c:pt>
                <c:pt idx="898">
                  <c:v>0</c:v>
                </c:pt>
                <c:pt idx="899">
                  <c:v>0</c:v>
                </c:pt>
                <c:pt idx="900">
                  <c:v>0</c:v>
                </c:pt>
                <c:pt idx="901">
                  <c:v>0</c:v>
                </c:pt>
                <c:pt idx="902">
                  <c:v>0</c:v>
                </c:pt>
                <c:pt idx="903">
                  <c:v>0</c:v>
                </c:pt>
                <c:pt idx="904">
                  <c:v>0</c:v>
                </c:pt>
                <c:pt idx="905">
                  <c:v>0</c:v>
                </c:pt>
                <c:pt idx="906">
                  <c:v>30.333333333333332</c:v>
                </c:pt>
                <c:pt idx="907">
                  <c:v>0</c:v>
                </c:pt>
                <c:pt idx="908">
                  <c:v>12.166666666666666</c:v>
                </c:pt>
                <c:pt idx="909">
                  <c:v>12.166666666666666</c:v>
                </c:pt>
                <c:pt idx="910">
                  <c:v>0</c:v>
                </c:pt>
                <c:pt idx="911">
                  <c:v>12.166666666666666</c:v>
                </c:pt>
                <c:pt idx="912">
                  <c:v>0</c:v>
                </c:pt>
                <c:pt idx="913">
                  <c:v>0</c:v>
                </c:pt>
                <c:pt idx="914">
                  <c:v>0</c:v>
                </c:pt>
                <c:pt idx="915">
                  <c:v>10.333333333333334</c:v>
                </c:pt>
                <c:pt idx="916">
                  <c:v>10.333333333333334</c:v>
                </c:pt>
                <c:pt idx="917">
                  <c:v>0</c:v>
                </c:pt>
                <c:pt idx="918">
                  <c:v>0</c:v>
                </c:pt>
                <c:pt idx="919">
                  <c:v>0</c:v>
                </c:pt>
                <c:pt idx="920">
                  <c:v>0</c:v>
                </c:pt>
                <c:pt idx="921">
                  <c:v>0</c:v>
                </c:pt>
                <c:pt idx="922">
                  <c:v>0</c:v>
                </c:pt>
                <c:pt idx="923">
                  <c:v>0</c:v>
                </c:pt>
                <c:pt idx="924">
                  <c:v>0</c:v>
                </c:pt>
                <c:pt idx="925">
                  <c:v>38.142857142857146</c:v>
                </c:pt>
                <c:pt idx="926">
                  <c:v>0</c:v>
                </c:pt>
                <c:pt idx="927">
                  <c:v>38.142857142857146</c:v>
                </c:pt>
                <c:pt idx="928">
                  <c:v>38.25</c:v>
                </c:pt>
                <c:pt idx="929">
                  <c:v>0</c:v>
                </c:pt>
                <c:pt idx="930">
                  <c:v>0</c:v>
                </c:pt>
                <c:pt idx="931">
                  <c:v>0</c:v>
                </c:pt>
                <c:pt idx="932">
                  <c:v>0</c:v>
                </c:pt>
                <c:pt idx="933">
                  <c:v>0</c:v>
                </c:pt>
                <c:pt idx="934">
                  <c:v>53.6</c:v>
                </c:pt>
                <c:pt idx="935">
                  <c:v>53.6</c:v>
                </c:pt>
                <c:pt idx="936">
                  <c:v>40.142857142857146</c:v>
                </c:pt>
                <c:pt idx="937">
                  <c:v>40.142857142857146</c:v>
                </c:pt>
                <c:pt idx="938">
                  <c:v>0</c:v>
                </c:pt>
                <c:pt idx="939">
                  <c:v>36.375</c:v>
                </c:pt>
                <c:pt idx="940">
                  <c:v>0</c:v>
                </c:pt>
                <c:pt idx="941">
                  <c:v>0</c:v>
                </c:pt>
                <c:pt idx="942">
                  <c:v>18.571428571428573</c:v>
                </c:pt>
                <c:pt idx="943">
                  <c:v>0</c:v>
                </c:pt>
                <c:pt idx="944">
                  <c:v>0</c:v>
                </c:pt>
                <c:pt idx="945">
                  <c:v>0</c:v>
                </c:pt>
                <c:pt idx="946">
                  <c:v>0</c:v>
                </c:pt>
                <c:pt idx="947">
                  <c:v>0</c:v>
                </c:pt>
                <c:pt idx="948">
                  <c:v>0</c:v>
                </c:pt>
                <c:pt idx="949">
                  <c:v>16.2</c:v>
                </c:pt>
                <c:pt idx="950">
                  <c:v>0</c:v>
                </c:pt>
                <c:pt idx="951">
                  <c:v>0</c:v>
                </c:pt>
                <c:pt idx="952">
                  <c:v>17.5</c:v>
                </c:pt>
                <c:pt idx="953">
                  <c:v>0</c:v>
                </c:pt>
                <c:pt idx="954">
                  <c:v>0</c:v>
                </c:pt>
                <c:pt idx="955">
                  <c:v>28.75</c:v>
                </c:pt>
                <c:pt idx="956">
                  <c:v>0</c:v>
                </c:pt>
                <c:pt idx="957">
                  <c:v>34.5</c:v>
                </c:pt>
                <c:pt idx="958">
                  <c:v>0</c:v>
                </c:pt>
                <c:pt idx="959">
                  <c:v>0</c:v>
                </c:pt>
                <c:pt idx="960">
                  <c:v>0</c:v>
                </c:pt>
                <c:pt idx="961">
                  <c:v>0</c:v>
                </c:pt>
                <c:pt idx="962">
                  <c:v>0</c:v>
                </c:pt>
                <c:pt idx="963">
                  <c:v>0</c:v>
                </c:pt>
                <c:pt idx="964">
                  <c:v>0</c:v>
                </c:pt>
                <c:pt idx="965">
                  <c:v>0</c:v>
                </c:pt>
                <c:pt idx="966">
                  <c:v>31</c:v>
                </c:pt>
                <c:pt idx="967">
                  <c:v>31</c:v>
                </c:pt>
                <c:pt idx="968">
                  <c:v>0</c:v>
                </c:pt>
                <c:pt idx="969">
                  <c:v>0</c:v>
                </c:pt>
                <c:pt idx="970">
                  <c:v>25.25</c:v>
                </c:pt>
                <c:pt idx="971">
                  <c:v>0</c:v>
                </c:pt>
                <c:pt idx="972">
                  <c:v>0</c:v>
                </c:pt>
                <c:pt idx="973">
                  <c:v>0</c:v>
                </c:pt>
                <c:pt idx="974">
                  <c:v>0</c:v>
                </c:pt>
                <c:pt idx="975">
                  <c:v>0</c:v>
                </c:pt>
                <c:pt idx="976">
                  <c:v>25.25</c:v>
                </c:pt>
                <c:pt idx="977">
                  <c:v>0</c:v>
                </c:pt>
                <c:pt idx="978">
                  <c:v>0</c:v>
                </c:pt>
                <c:pt idx="979">
                  <c:v>0</c:v>
                </c:pt>
                <c:pt idx="980">
                  <c:v>0</c:v>
                </c:pt>
                <c:pt idx="981">
                  <c:v>0</c:v>
                </c:pt>
                <c:pt idx="982">
                  <c:v>0</c:v>
                </c:pt>
                <c:pt idx="983">
                  <c:v>0</c:v>
                </c:pt>
                <c:pt idx="984">
                  <c:v>0</c:v>
                </c:pt>
                <c:pt idx="985">
                  <c:v>41.5</c:v>
                </c:pt>
                <c:pt idx="986">
                  <c:v>41.5</c:v>
                </c:pt>
                <c:pt idx="987">
                  <c:v>41.2</c:v>
                </c:pt>
                <c:pt idx="988">
                  <c:v>0</c:v>
                </c:pt>
                <c:pt idx="989">
                  <c:v>44.166666666666664</c:v>
                </c:pt>
                <c:pt idx="990">
                  <c:v>44.166666666666664</c:v>
                </c:pt>
                <c:pt idx="991">
                  <c:v>0</c:v>
                </c:pt>
                <c:pt idx="992">
                  <c:v>0</c:v>
                </c:pt>
                <c:pt idx="993">
                  <c:v>0</c:v>
                </c:pt>
                <c:pt idx="994">
                  <c:v>36.25</c:v>
                </c:pt>
                <c:pt idx="995">
                  <c:v>36.25</c:v>
                </c:pt>
                <c:pt idx="996">
                  <c:v>0</c:v>
                </c:pt>
                <c:pt idx="997">
                  <c:v>0</c:v>
                </c:pt>
                <c:pt idx="998">
                  <c:v>0</c:v>
                </c:pt>
                <c:pt idx="999">
                  <c:v>29.444444444444443</c:v>
                </c:pt>
                <c:pt idx="1000">
                  <c:v>0</c:v>
                </c:pt>
                <c:pt idx="1001">
                  <c:v>29.444444444444443</c:v>
                </c:pt>
                <c:pt idx="1002">
                  <c:v>0</c:v>
                </c:pt>
                <c:pt idx="1003">
                  <c:v>0</c:v>
                </c:pt>
                <c:pt idx="1004">
                  <c:v>26.09090909090909</c:v>
                </c:pt>
                <c:pt idx="1005">
                  <c:v>26.09090909090909</c:v>
                </c:pt>
                <c:pt idx="1006">
                  <c:v>0</c:v>
                </c:pt>
                <c:pt idx="1007">
                  <c:v>0</c:v>
                </c:pt>
                <c:pt idx="1008">
                  <c:v>0</c:v>
                </c:pt>
                <c:pt idx="1009">
                  <c:v>0</c:v>
                </c:pt>
                <c:pt idx="1010">
                  <c:v>0</c:v>
                </c:pt>
                <c:pt idx="1011">
                  <c:v>0</c:v>
                </c:pt>
                <c:pt idx="1012">
                  <c:v>0</c:v>
                </c:pt>
                <c:pt idx="1013">
                  <c:v>0</c:v>
                </c:pt>
                <c:pt idx="1014">
                  <c:v>0</c:v>
                </c:pt>
                <c:pt idx="1015">
                  <c:v>18.8</c:v>
                </c:pt>
                <c:pt idx="1016">
                  <c:v>0</c:v>
                </c:pt>
                <c:pt idx="1017">
                  <c:v>0</c:v>
                </c:pt>
                <c:pt idx="1018">
                  <c:v>0</c:v>
                </c:pt>
                <c:pt idx="1019">
                  <c:v>0</c:v>
                </c:pt>
                <c:pt idx="1020">
                  <c:v>0</c:v>
                </c:pt>
                <c:pt idx="1021">
                  <c:v>0</c:v>
                </c:pt>
                <c:pt idx="1022">
                  <c:v>0</c:v>
                </c:pt>
                <c:pt idx="1023">
                  <c:v>0</c:v>
                </c:pt>
                <c:pt idx="1024">
                  <c:v>0</c:v>
                </c:pt>
                <c:pt idx="1025">
                  <c:v>16</c:v>
                </c:pt>
                <c:pt idx="1026">
                  <c:v>0</c:v>
                </c:pt>
                <c:pt idx="1027">
                  <c:v>13.333333333333334</c:v>
                </c:pt>
                <c:pt idx="1028">
                  <c:v>0</c:v>
                </c:pt>
                <c:pt idx="1029">
                  <c:v>0</c:v>
                </c:pt>
                <c:pt idx="1030">
                  <c:v>0</c:v>
                </c:pt>
                <c:pt idx="1031">
                  <c:v>31</c:v>
                </c:pt>
                <c:pt idx="1032">
                  <c:v>0</c:v>
                </c:pt>
                <c:pt idx="1033">
                  <c:v>0</c:v>
                </c:pt>
                <c:pt idx="1034">
                  <c:v>60.5</c:v>
                </c:pt>
                <c:pt idx="1035">
                  <c:v>60.5</c:v>
                </c:pt>
                <c:pt idx="1036">
                  <c:v>60.5</c:v>
                </c:pt>
                <c:pt idx="1037">
                  <c:v>0</c:v>
                </c:pt>
                <c:pt idx="1038">
                  <c:v>53.4</c:v>
                </c:pt>
                <c:pt idx="1039">
                  <c:v>0</c:v>
                </c:pt>
                <c:pt idx="1040">
                  <c:v>0</c:v>
                </c:pt>
                <c:pt idx="1041">
                  <c:v>60.666666666666664</c:v>
                </c:pt>
                <c:pt idx="1042">
                  <c:v>0</c:v>
                </c:pt>
                <c:pt idx="1043">
                  <c:v>55.5</c:v>
                </c:pt>
                <c:pt idx="1044">
                  <c:v>55.5</c:v>
                </c:pt>
                <c:pt idx="1045">
                  <c:v>0</c:v>
                </c:pt>
                <c:pt idx="1046">
                  <c:v>50</c:v>
                </c:pt>
                <c:pt idx="1047">
                  <c:v>0</c:v>
                </c:pt>
                <c:pt idx="1048">
                  <c:v>0</c:v>
                </c:pt>
                <c:pt idx="1049">
                  <c:v>0</c:v>
                </c:pt>
                <c:pt idx="1050">
                  <c:v>0</c:v>
                </c:pt>
                <c:pt idx="1051">
                  <c:v>50</c:v>
                </c:pt>
                <c:pt idx="1052">
                  <c:v>0</c:v>
                </c:pt>
                <c:pt idx="1053">
                  <c:v>0</c:v>
                </c:pt>
                <c:pt idx="1054">
                  <c:v>44</c:v>
                </c:pt>
                <c:pt idx="1055">
                  <c:v>0</c:v>
                </c:pt>
                <c:pt idx="1056">
                  <c:v>0</c:v>
                </c:pt>
                <c:pt idx="1057">
                  <c:v>0</c:v>
                </c:pt>
                <c:pt idx="1058">
                  <c:v>0</c:v>
                </c:pt>
                <c:pt idx="1059">
                  <c:v>0</c:v>
                </c:pt>
                <c:pt idx="1060">
                  <c:v>0</c:v>
                </c:pt>
                <c:pt idx="1061">
                  <c:v>31.166666666666668</c:v>
                </c:pt>
                <c:pt idx="1062">
                  <c:v>39.166666666666664</c:v>
                </c:pt>
                <c:pt idx="1063">
                  <c:v>39.166666666666664</c:v>
                </c:pt>
                <c:pt idx="1064">
                  <c:v>44.166666666666664</c:v>
                </c:pt>
                <c:pt idx="1065">
                  <c:v>0</c:v>
                </c:pt>
                <c:pt idx="1066">
                  <c:v>30.166666666666668</c:v>
                </c:pt>
                <c:pt idx="1067">
                  <c:v>0</c:v>
                </c:pt>
                <c:pt idx="1068">
                  <c:v>0</c:v>
                </c:pt>
                <c:pt idx="1069">
                  <c:v>62</c:v>
                </c:pt>
                <c:pt idx="1070">
                  <c:v>62</c:v>
                </c:pt>
                <c:pt idx="1071">
                  <c:v>0</c:v>
                </c:pt>
                <c:pt idx="1072">
                  <c:v>0</c:v>
                </c:pt>
                <c:pt idx="1073">
                  <c:v>0</c:v>
                </c:pt>
                <c:pt idx="1074">
                  <c:v>0</c:v>
                </c:pt>
                <c:pt idx="1075">
                  <c:v>0</c:v>
                </c:pt>
                <c:pt idx="1076">
                  <c:v>0</c:v>
                </c:pt>
                <c:pt idx="1077">
                  <c:v>0</c:v>
                </c:pt>
                <c:pt idx="1078">
                  <c:v>0</c:v>
                </c:pt>
                <c:pt idx="1079">
                  <c:v>0</c:v>
                </c:pt>
                <c:pt idx="1080">
                  <c:v>0</c:v>
                </c:pt>
                <c:pt idx="1081">
                  <c:v>0</c:v>
                </c:pt>
                <c:pt idx="1082">
                  <c:v>81.666666666666671</c:v>
                </c:pt>
                <c:pt idx="1083">
                  <c:v>81.25</c:v>
                </c:pt>
                <c:pt idx="1084">
                  <c:v>0</c:v>
                </c:pt>
                <c:pt idx="1085">
                  <c:v>0</c:v>
                </c:pt>
                <c:pt idx="1086">
                  <c:v>0</c:v>
                </c:pt>
                <c:pt idx="1087">
                  <c:v>43.666666666666664</c:v>
                </c:pt>
                <c:pt idx="1088">
                  <c:v>0</c:v>
                </c:pt>
                <c:pt idx="1089">
                  <c:v>0</c:v>
                </c:pt>
                <c:pt idx="1090">
                  <c:v>0</c:v>
                </c:pt>
                <c:pt idx="1091">
                  <c:v>0</c:v>
                </c:pt>
                <c:pt idx="1092">
                  <c:v>0</c:v>
                </c:pt>
                <c:pt idx="1093">
                  <c:v>31.6</c:v>
                </c:pt>
                <c:pt idx="1094">
                  <c:v>31.6</c:v>
                </c:pt>
                <c:pt idx="1095">
                  <c:v>0</c:v>
                </c:pt>
                <c:pt idx="1096">
                  <c:v>31.6</c:v>
                </c:pt>
                <c:pt idx="1097">
                  <c:v>15.166666666666666</c:v>
                </c:pt>
                <c:pt idx="1098">
                  <c:v>15.166666666666666</c:v>
                </c:pt>
                <c:pt idx="1099">
                  <c:v>0</c:v>
                </c:pt>
                <c:pt idx="1100">
                  <c:v>0</c:v>
                </c:pt>
                <c:pt idx="1101">
                  <c:v>14.833333333333334</c:v>
                </c:pt>
                <c:pt idx="1102">
                  <c:v>0</c:v>
                </c:pt>
                <c:pt idx="1103">
                  <c:v>0</c:v>
                </c:pt>
                <c:pt idx="1104">
                  <c:v>0</c:v>
                </c:pt>
                <c:pt idx="1105">
                  <c:v>19</c:v>
                </c:pt>
                <c:pt idx="1106">
                  <c:v>0</c:v>
                </c:pt>
                <c:pt idx="1107">
                  <c:v>0</c:v>
                </c:pt>
                <c:pt idx="1108">
                  <c:v>0</c:v>
                </c:pt>
                <c:pt idx="1109">
                  <c:v>0</c:v>
                </c:pt>
                <c:pt idx="1110">
                  <c:v>0</c:v>
                </c:pt>
                <c:pt idx="1111">
                  <c:v>0</c:v>
                </c:pt>
                <c:pt idx="1112">
                  <c:v>0</c:v>
                </c:pt>
                <c:pt idx="1113">
                  <c:v>0</c:v>
                </c:pt>
                <c:pt idx="1114">
                  <c:v>0</c:v>
                </c:pt>
                <c:pt idx="1115">
                  <c:v>30</c:v>
                </c:pt>
                <c:pt idx="1116">
                  <c:v>0</c:v>
                </c:pt>
                <c:pt idx="1117">
                  <c:v>0</c:v>
                </c:pt>
                <c:pt idx="1118">
                  <c:v>30.333333333333332</c:v>
                </c:pt>
                <c:pt idx="1119">
                  <c:v>0</c:v>
                </c:pt>
                <c:pt idx="1120">
                  <c:v>0</c:v>
                </c:pt>
                <c:pt idx="1121">
                  <c:v>0</c:v>
                </c:pt>
                <c:pt idx="1122">
                  <c:v>0</c:v>
                </c:pt>
                <c:pt idx="1123">
                  <c:v>34.5</c:v>
                </c:pt>
                <c:pt idx="1124">
                  <c:v>34.5</c:v>
                </c:pt>
                <c:pt idx="1125">
                  <c:v>0</c:v>
                </c:pt>
                <c:pt idx="1126">
                  <c:v>0</c:v>
                </c:pt>
                <c:pt idx="1127">
                  <c:v>0</c:v>
                </c:pt>
                <c:pt idx="1128">
                  <c:v>0</c:v>
                </c:pt>
                <c:pt idx="1129">
                  <c:v>0</c:v>
                </c:pt>
                <c:pt idx="1130">
                  <c:v>0</c:v>
                </c:pt>
                <c:pt idx="1131">
                  <c:v>27.833333333333332</c:v>
                </c:pt>
                <c:pt idx="1132">
                  <c:v>27.833333333333332</c:v>
                </c:pt>
                <c:pt idx="1133">
                  <c:v>0</c:v>
                </c:pt>
                <c:pt idx="1134">
                  <c:v>22</c:v>
                </c:pt>
                <c:pt idx="1135">
                  <c:v>0</c:v>
                </c:pt>
                <c:pt idx="1136">
                  <c:v>0</c:v>
                </c:pt>
                <c:pt idx="1137">
                  <c:v>0</c:v>
                </c:pt>
                <c:pt idx="1138">
                  <c:v>0</c:v>
                </c:pt>
                <c:pt idx="1139">
                  <c:v>0</c:v>
                </c:pt>
                <c:pt idx="1140">
                  <c:v>0</c:v>
                </c:pt>
                <c:pt idx="1141">
                  <c:v>36.333333333333336</c:v>
                </c:pt>
                <c:pt idx="1142">
                  <c:v>0</c:v>
                </c:pt>
                <c:pt idx="1143">
                  <c:v>0</c:v>
                </c:pt>
                <c:pt idx="1144">
                  <c:v>32</c:v>
                </c:pt>
                <c:pt idx="1145">
                  <c:v>0</c:v>
                </c:pt>
                <c:pt idx="1146">
                  <c:v>0</c:v>
                </c:pt>
                <c:pt idx="1147">
                  <c:v>0</c:v>
                </c:pt>
                <c:pt idx="1148">
                  <c:v>0</c:v>
                </c:pt>
                <c:pt idx="1149">
                  <c:v>0</c:v>
                </c:pt>
                <c:pt idx="1150">
                  <c:v>0</c:v>
                </c:pt>
                <c:pt idx="1151">
                  <c:v>93.666666666666671</c:v>
                </c:pt>
                <c:pt idx="1152">
                  <c:v>0</c:v>
                </c:pt>
                <c:pt idx="1153">
                  <c:v>0</c:v>
                </c:pt>
                <c:pt idx="1154">
                  <c:v>0</c:v>
                </c:pt>
                <c:pt idx="1155">
                  <c:v>0</c:v>
                </c:pt>
                <c:pt idx="1156">
                  <c:v>0</c:v>
                </c:pt>
                <c:pt idx="1157">
                  <c:v>0</c:v>
                </c:pt>
                <c:pt idx="1158">
                  <c:v>0</c:v>
                </c:pt>
                <c:pt idx="1159">
                  <c:v>0</c:v>
                </c:pt>
                <c:pt idx="1160">
                  <c:v>0</c:v>
                </c:pt>
                <c:pt idx="1161">
                  <c:v>92</c:v>
                </c:pt>
                <c:pt idx="1162">
                  <c:v>0</c:v>
                </c:pt>
                <c:pt idx="1163">
                  <c:v>0</c:v>
                </c:pt>
                <c:pt idx="1164">
                  <c:v>16</c:v>
                </c:pt>
                <c:pt idx="1165">
                  <c:v>0</c:v>
                </c:pt>
                <c:pt idx="1166">
                  <c:v>0</c:v>
                </c:pt>
                <c:pt idx="1167">
                  <c:v>0</c:v>
                </c:pt>
                <c:pt idx="1168">
                  <c:v>19</c:v>
                </c:pt>
                <c:pt idx="1169">
                  <c:v>0</c:v>
                </c:pt>
                <c:pt idx="1170">
                  <c:v>0</c:v>
                </c:pt>
                <c:pt idx="1171">
                  <c:v>0</c:v>
                </c:pt>
                <c:pt idx="1172">
                  <c:v>0</c:v>
                </c:pt>
                <c:pt idx="1173">
                  <c:v>0</c:v>
                </c:pt>
                <c:pt idx="1174">
                  <c:v>0</c:v>
                </c:pt>
                <c:pt idx="1175">
                  <c:v>0</c:v>
                </c:pt>
                <c:pt idx="1176">
                  <c:v>17.5</c:v>
                </c:pt>
                <c:pt idx="1177">
                  <c:v>0</c:v>
                </c:pt>
                <c:pt idx="1178">
                  <c:v>0</c:v>
                </c:pt>
                <c:pt idx="1179">
                  <c:v>0</c:v>
                </c:pt>
                <c:pt idx="1180">
                  <c:v>0</c:v>
                </c:pt>
                <c:pt idx="1181">
                  <c:v>13.25</c:v>
                </c:pt>
                <c:pt idx="1182">
                  <c:v>0</c:v>
                </c:pt>
                <c:pt idx="1183">
                  <c:v>0</c:v>
                </c:pt>
                <c:pt idx="1184">
                  <c:v>0</c:v>
                </c:pt>
                <c:pt idx="1185">
                  <c:v>0</c:v>
                </c:pt>
                <c:pt idx="1186">
                  <c:v>0</c:v>
                </c:pt>
                <c:pt idx="1187">
                  <c:v>0</c:v>
                </c:pt>
                <c:pt idx="1188">
                  <c:v>34</c:v>
                </c:pt>
                <c:pt idx="1189">
                  <c:v>0</c:v>
                </c:pt>
                <c:pt idx="1190">
                  <c:v>0</c:v>
                </c:pt>
                <c:pt idx="1191">
                  <c:v>0</c:v>
                </c:pt>
                <c:pt idx="1192">
                  <c:v>25</c:v>
                </c:pt>
                <c:pt idx="1193">
                  <c:v>25</c:v>
                </c:pt>
                <c:pt idx="1194">
                  <c:v>25</c:v>
                </c:pt>
                <c:pt idx="1195">
                  <c:v>0</c:v>
                </c:pt>
                <c:pt idx="1196">
                  <c:v>0</c:v>
                </c:pt>
                <c:pt idx="1197">
                  <c:v>26.5</c:v>
                </c:pt>
                <c:pt idx="1198">
                  <c:v>0</c:v>
                </c:pt>
                <c:pt idx="1199">
                  <c:v>40</c:v>
                </c:pt>
                <c:pt idx="1200">
                  <c:v>0</c:v>
                </c:pt>
                <c:pt idx="1201">
                  <c:v>41</c:v>
                </c:pt>
                <c:pt idx="1202">
                  <c:v>0</c:v>
                </c:pt>
                <c:pt idx="1203">
                  <c:v>37.428571428571431</c:v>
                </c:pt>
                <c:pt idx="1204">
                  <c:v>31</c:v>
                </c:pt>
                <c:pt idx="1205">
                  <c:v>0</c:v>
                </c:pt>
                <c:pt idx="1206">
                  <c:v>31</c:v>
                </c:pt>
                <c:pt idx="1207">
                  <c:v>36.285714285714285</c:v>
                </c:pt>
                <c:pt idx="1208">
                  <c:v>0</c:v>
                </c:pt>
                <c:pt idx="1209">
                  <c:v>0</c:v>
                </c:pt>
                <c:pt idx="1210">
                  <c:v>0</c:v>
                </c:pt>
                <c:pt idx="1211">
                  <c:v>23.166666666666668</c:v>
                </c:pt>
                <c:pt idx="1212">
                  <c:v>0</c:v>
                </c:pt>
                <c:pt idx="1213">
                  <c:v>0</c:v>
                </c:pt>
                <c:pt idx="1214">
                  <c:v>0</c:v>
                </c:pt>
                <c:pt idx="1215">
                  <c:v>23.5</c:v>
                </c:pt>
                <c:pt idx="1216">
                  <c:v>0</c:v>
                </c:pt>
                <c:pt idx="1217">
                  <c:v>0</c:v>
                </c:pt>
                <c:pt idx="1218">
                  <c:v>0</c:v>
                </c:pt>
                <c:pt idx="1219">
                  <c:v>0</c:v>
                </c:pt>
                <c:pt idx="1220">
                  <c:v>0</c:v>
                </c:pt>
                <c:pt idx="1221">
                  <c:v>0</c:v>
                </c:pt>
                <c:pt idx="1222">
                  <c:v>0</c:v>
                </c:pt>
                <c:pt idx="1223">
                  <c:v>0</c:v>
                </c:pt>
                <c:pt idx="1224">
                  <c:v>0</c:v>
                </c:pt>
                <c:pt idx="1225">
                  <c:v>0</c:v>
                </c:pt>
                <c:pt idx="1226">
                  <c:v>0</c:v>
                </c:pt>
                <c:pt idx="1227">
                  <c:v>28</c:v>
                </c:pt>
                <c:pt idx="1228">
                  <c:v>0</c:v>
                </c:pt>
                <c:pt idx="1229">
                  <c:v>0</c:v>
                </c:pt>
                <c:pt idx="1230">
                  <c:v>0</c:v>
                </c:pt>
                <c:pt idx="1231">
                  <c:v>0</c:v>
                </c:pt>
                <c:pt idx="1232">
                  <c:v>0</c:v>
                </c:pt>
                <c:pt idx="1233">
                  <c:v>74</c:v>
                </c:pt>
                <c:pt idx="1234">
                  <c:v>0</c:v>
                </c:pt>
                <c:pt idx="1235">
                  <c:v>0</c:v>
                </c:pt>
                <c:pt idx="1236">
                  <c:v>0</c:v>
                </c:pt>
                <c:pt idx="1237">
                  <c:v>0</c:v>
                </c:pt>
                <c:pt idx="1238">
                  <c:v>78.5</c:v>
                </c:pt>
                <c:pt idx="1239">
                  <c:v>0</c:v>
                </c:pt>
                <c:pt idx="1240">
                  <c:v>67.333333333333329</c:v>
                </c:pt>
                <c:pt idx="1241">
                  <c:v>0</c:v>
                </c:pt>
                <c:pt idx="1242">
                  <c:v>0</c:v>
                </c:pt>
                <c:pt idx="1243">
                  <c:v>0</c:v>
                </c:pt>
                <c:pt idx="1244">
                  <c:v>0</c:v>
                </c:pt>
                <c:pt idx="1245">
                  <c:v>43.5</c:v>
                </c:pt>
                <c:pt idx="1246">
                  <c:v>62.666666666666664</c:v>
                </c:pt>
                <c:pt idx="1247">
                  <c:v>62.666666666666664</c:v>
                </c:pt>
                <c:pt idx="1248">
                  <c:v>0</c:v>
                </c:pt>
                <c:pt idx="1249">
                  <c:v>0</c:v>
                </c:pt>
                <c:pt idx="1250">
                  <c:v>0</c:v>
                </c:pt>
                <c:pt idx="1251">
                  <c:v>0</c:v>
                </c:pt>
                <c:pt idx="1252">
                  <c:v>55</c:v>
                </c:pt>
                <c:pt idx="1253">
                  <c:v>0</c:v>
                </c:pt>
                <c:pt idx="1254">
                  <c:v>74.5</c:v>
                </c:pt>
                <c:pt idx="1255">
                  <c:v>0</c:v>
                </c:pt>
                <c:pt idx="1256">
                  <c:v>0</c:v>
                </c:pt>
                <c:pt idx="1257">
                  <c:v>80</c:v>
                </c:pt>
                <c:pt idx="1258">
                  <c:v>104</c:v>
                </c:pt>
                <c:pt idx="1259">
                  <c:v>102.33333333333333</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677</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numCache>
            </c:numRef>
          </c:val>
          <c:smooth val="0"/>
          <c:extLst>
            <c:ext xmlns:c16="http://schemas.microsoft.com/office/drawing/2014/chart" uri="{C3380CC4-5D6E-409C-BE32-E72D297353CC}">
              <c16:uniqueId val="{00000001-2F47-41FB-B136-C42A00E20C65}"/>
            </c:ext>
          </c:extLst>
        </c:ser>
        <c:dLbls>
          <c:showLegendKey val="0"/>
          <c:showVal val="0"/>
          <c:showCatName val="0"/>
          <c:showSerName val="0"/>
          <c:showPercent val="0"/>
          <c:showBubbleSize val="0"/>
        </c:dLbls>
        <c:smooth val="0"/>
        <c:axId val="143782992"/>
        <c:axId val="143779632"/>
      </c:lineChart>
      <c:dateAx>
        <c:axId val="14378299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9632"/>
        <c:crosses val="autoZero"/>
        <c:auto val="1"/>
        <c:lblOffset val="100"/>
        <c:baseTimeUnit val="days"/>
      </c:dateAx>
      <c:valAx>
        <c:axId val="143779632"/>
        <c:scaling>
          <c:orientation val="minMax"/>
        </c:scaling>
        <c:delete val="0"/>
        <c:axPos val="l"/>
        <c:majorGridlines>
          <c:spPr>
            <a:ln w="9525" cap="flat" cmpd="sng" algn="ctr">
              <a:solidFill>
                <a:schemeClr val="tx1">
                  <a:lumMod val="15000"/>
                  <a:lumOff val="85000"/>
                </a:schemeClr>
              </a:solidFill>
              <a:round/>
            </a:ln>
            <a:effectLst/>
          </c:spPr>
        </c:majorGridlines>
        <c:numFmt formatCode="0\ &quot;days&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29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'5 pH vs Particle Scatter'!$F$2</c:f>
              <c:strCache>
                <c:ptCount val="1"/>
                <c:pt idx="0">
                  <c:v>Alprazolam 0.5mg</c:v>
                </c:pt>
              </c:strCache>
            </c:strRef>
          </c:tx>
          <c:spPr>
            <a:ln w="25400" cap="rnd">
              <a:noFill/>
              <a:round/>
            </a:ln>
            <a:effectLst/>
          </c:spPr>
          <c:marker>
            <c:symbol val="circle"/>
            <c:size val="5"/>
            <c:spPr>
              <a:solidFill>
                <a:schemeClr val="tx1">
                  <a:lumMod val="65000"/>
                  <a:lumOff val="35000"/>
                  <a:alpha val="65000"/>
                </a:schemeClr>
              </a:solidFill>
              <a:ln w="9525">
                <a:solidFill>
                  <a:schemeClr val="accent1"/>
                </a:solidFill>
              </a:ln>
              <a:effectLst/>
            </c:spPr>
          </c:marker>
          <c:xVal>
            <c:numRef>
              <c:f>'5 pH vs Particle Scatter'!$O$2:$O$403</c:f>
              <c:numCache>
                <c:formatCode>General</c:formatCode>
                <c:ptCount val="402"/>
                <c:pt idx="0">
                  <c:v>22.57647160812234</c:v>
                </c:pt>
                <c:pt idx="1">
                  <c:v>22.12030522232045</c:v>
                </c:pt>
                <c:pt idx="2">
                  <c:v>22.999643649981021</c:v>
                </c:pt>
                <c:pt idx="3">
                  <c:v>11.10639875547861</c:v>
                </c:pt>
                <c:pt idx="4">
                  <c:v>22.411244763403289</c:v>
                </c:pt>
                <c:pt idx="5">
                  <c:v>24.689577687553271</c:v>
                </c:pt>
                <c:pt idx="6">
                  <c:v>23.67318772729665</c:v>
                </c:pt>
                <c:pt idx="7">
                  <c:v>23.749501197118551</c:v>
                </c:pt>
                <c:pt idx="8">
                  <c:v>21.995680571760349</c:v>
                </c:pt>
                <c:pt idx="9">
                  <c:v>22.543041866167211</c:v>
                </c:pt>
                <c:pt idx="10">
                  <c:v>18.195169170904599</c:v>
                </c:pt>
                <c:pt idx="11">
                  <c:v>21.8364365670067</c:v>
                </c:pt>
                <c:pt idx="12">
                  <c:v>21.613592801690451</c:v>
                </c:pt>
                <c:pt idx="13">
                  <c:v>26.843157787661749</c:v>
                </c:pt>
                <c:pt idx="14">
                  <c:v>18.88762551610867</c:v>
                </c:pt>
                <c:pt idx="15">
                  <c:v>18.346053878362209</c:v>
                </c:pt>
                <c:pt idx="16">
                  <c:v>20.76862552972764</c:v>
                </c:pt>
                <c:pt idx="17">
                  <c:v>9.5648649069896567</c:v>
                </c:pt>
                <c:pt idx="18">
                  <c:v>22.71649014518194</c:v>
                </c:pt>
                <c:pt idx="19">
                  <c:v>12.21685413238048</c:v>
                </c:pt>
                <c:pt idx="20">
                  <c:v>18.000504689344311</c:v>
                </c:pt>
                <c:pt idx="21">
                  <c:v>25.350751191582141</c:v>
                </c:pt>
                <c:pt idx="22">
                  <c:v>20.106558243359711</c:v>
                </c:pt>
                <c:pt idx="23">
                  <c:v>20.003414094787409</c:v>
                </c:pt>
                <c:pt idx="24">
                  <c:v>18.93005577887245</c:v>
                </c:pt>
                <c:pt idx="25">
                  <c:v>18.15194831978183</c:v>
                </c:pt>
                <c:pt idx="26">
                  <c:v>21.538383267005571</c:v>
                </c:pt>
                <c:pt idx="27">
                  <c:v>19.867430622753911</c:v>
                </c:pt>
                <c:pt idx="28">
                  <c:v>17.899065914520708</c:v>
                </c:pt>
                <c:pt idx="29">
                  <c:v>13.14049428534322</c:v>
                </c:pt>
                <c:pt idx="30">
                  <c:v>21.70575987408322</c:v>
                </c:pt>
                <c:pt idx="31">
                  <c:v>22.926497182581691</c:v>
                </c:pt>
                <c:pt idx="32">
                  <c:v>19.36041204259617</c:v>
                </c:pt>
                <c:pt idx="33">
                  <c:v>23.38962935669635</c:v>
                </c:pt>
                <c:pt idx="34">
                  <c:v>15.31746812605202</c:v>
                </c:pt>
                <c:pt idx="35">
                  <c:v>21.203765897442839</c:v>
                </c:pt>
                <c:pt idx="36">
                  <c:v>27.263083727430899</c:v>
                </c:pt>
                <c:pt idx="37">
                  <c:v>25.031464046072202</c:v>
                </c:pt>
                <c:pt idx="38">
                  <c:v>22.790697572592531</c:v>
                </c:pt>
                <c:pt idx="39">
                  <c:v>28.637715850503561</c:v>
                </c:pt>
                <c:pt idx="40">
                  <c:v>14.56377030568599</c:v>
                </c:pt>
                <c:pt idx="41">
                  <c:v>18.820150063945139</c:v>
                </c:pt>
                <c:pt idx="42">
                  <c:v>15.2028038163826</c:v>
                </c:pt>
                <c:pt idx="43">
                  <c:v>23.929000793254161</c:v>
                </c:pt>
                <c:pt idx="44">
                  <c:v>19.562823356114091</c:v>
                </c:pt>
                <c:pt idx="45">
                  <c:v>12.184045956516719</c:v>
                </c:pt>
                <c:pt idx="46">
                  <c:v>11.06812267322657</c:v>
                </c:pt>
                <c:pt idx="47">
                  <c:v>27.382701748629479</c:v>
                </c:pt>
                <c:pt idx="48">
                  <c:v>18.125889716890971</c:v>
                </c:pt>
                <c:pt idx="49">
                  <c:v>16.239217972047079</c:v>
                </c:pt>
                <c:pt idx="50">
                  <c:v>28.2474044716196</c:v>
                </c:pt>
                <c:pt idx="51">
                  <c:v>15.750778152676039</c:v>
                </c:pt>
                <c:pt idx="52">
                  <c:v>27.616193108561291</c:v>
                </c:pt>
                <c:pt idx="53">
                  <c:v>17.32099268473851</c:v>
                </c:pt>
                <c:pt idx="54">
                  <c:v>21.3830038275559</c:v>
                </c:pt>
                <c:pt idx="55">
                  <c:v>19.070771239036269</c:v>
                </c:pt>
                <c:pt idx="56">
                  <c:v>21.63066511121059</c:v>
                </c:pt>
                <c:pt idx="57">
                  <c:v>12.83424092737644</c:v>
                </c:pt>
                <c:pt idx="58">
                  <c:v>25.47095759235474</c:v>
                </c:pt>
                <c:pt idx="59">
                  <c:v>24.116399578388531</c:v>
                </c:pt>
                <c:pt idx="60">
                  <c:v>29.366488881087729</c:v>
                </c:pt>
                <c:pt idx="61">
                  <c:v>20.364370490077579</c:v>
                </c:pt>
                <c:pt idx="62">
                  <c:v>25.730150720710331</c:v>
                </c:pt>
                <c:pt idx="63">
                  <c:v>27.58197027626786</c:v>
                </c:pt>
                <c:pt idx="64">
                  <c:v>30.370413348749871</c:v>
                </c:pt>
                <c:pt idx="65">
                  <c:v>20.496661527146131</c:v>
                </c:pt>
                <c:pt idx="66">
                  <c:v>19.507059338578689</c:v>
                </c:pt>
                <c:pt idx="67">
                  <c:v>24.36157690014225</c:v>
                </c:pt>
                <c:pt idx="68">
                  <c:v>13.74443211807348</c:v>
                </c:pt>
                <c:pt idx="69">
                  <c:v>28.499786872881899</c:v>
                </c:pt>
                <c:pt idx="70">
                  <c:v>20.90531371385541</c:v>
                </c:pt>
                <c:pt idx="71">
                  <c:v>16.74199826197091</c:v>
                </c:pt>
                <c:pt idx="72">
                  <c:v>22.504222374722289</c:v>
                </c:pt>
                <c:pt idx="73">
                  <c:v>17.28287614433118</c:v>
                </c:pt>
                <c:pt idx="74">
                  <c:v>21.070468720651021</c:v>
                </c:pt>
                <c:pt idx="75">
                  <c:v>18.31806527294432</c:v>
                </c:pt>
                <c:pt idx="76">
                  <c:v>25.605153336622362</c:v>
                </c:pt>
                <c:pt idx="77">
                  <c:v>15.80395166330497</c:v>
                </c:pt>
                <c:pt idx="78">
                  <c:v>20.97421170135069</c:v>
                </c:pt>
                <c:pt idx="79">
                  <c:v>12.96669451575889</c:v>
                </c:pt>
                <c:pt idx="80">
                  <c:v>25.70074519260633</c:v>
                </c:pt>
                <c:pt idx="81">
                  <c:v>23.407503486863121</c:v>
                </c:pt>
                <c:pt idx="82">
                  <c:v>28.972789317588941</c:v>
                </c:pt>
                <c:pt idx="83">
                  <c:v>16.74321553104085</c:v>
                </c:pt>
                <c:pt idx="84">
                  <c:v>17.181377235980129</c:v>
                </c:pt>
                <c:pt idx="85">
                  <c:v>22.459595857532531</c:v>
                </c:pt>
                <c:pt idx="86">
                  <c:v>19.838596944752648</c:v>
                </c:pt>
                <c:pt idx="87">
                  <c:v>16.782408848099291</c:v>
                </c:pt>
                <c:pt idx="88">
                  <c:v>19.748976914791271</c:v>
                </c:pt>
                <c:pt idx="89">
                  <c:v>14.592259981928031</c:v>
                </c:pt>
                <c:pt idx="90">
                  <c:v>24.141148450923119</c:v>
                </c:pt>
                <c:pt idx="91">
                  <c:v>24.054041365798909</c:v>
                </c:pt>
                <c:pt idx="92">
                  <c:v>21.84336654436451</c:v>
                </c:pt>
                <c:pt idx="93">
                  <c:v>28.15928449544554</c:v>
                </c:pt>
                <c:pt idx="94">
                  <c:v>22.56542710048647</c:v>
                </c:pt>
                <c:pt idx="95">
                  <c:v>16.089982537444811</c:v>
                </c:pt>
                <c:pt idx="96">
                  <c:v>22.33214991216763</c:v>
                </c:pt>
                <c:pt idx="97">
                  <c:v>15.088482098113429</c:v>
                </c:pt>
                <c:pt idx="98">
                  <c:v>24.757246385290429</c:v>
                </c:pt>
                <c:pt idx="99">
                  <c:v>15.462181689792009</c:v>
                </c:pt>
                <c:pt idx="100">
                  <c:v>18.686702398419161</c:v>
                </c:pt>
                <c:pt idx="101">
                  <c:v>22.556012997624901</c:v>
                </c:pt>
                <c:pt idx="102">
                  <c:v>23.87317026714668</c:v>
                </c:pt>
                <c:pt idx="103">
                  <c:v>26.900456770737261</c:v>
                </c:pt>
                <c:pt idx="104">
                  <c:v>15.693578993358679</c:v>
                </c:pt>
                <c:pt idx="105">
                  <c:v>22.791682116058531</c:v>
                </c:pt>
                <c:pt idx="106">
                  <c:v>23.164659088777551</c:v>
                </c:pt>
                <c:pt idx="107">
                  <c:v>16.46553716006326</c:v>
                </c:pt>
                <c:pt idx="108">
                  <c:v>22.993971947809548</c:v>
                </c:pt>
                <c:pt idx="109">
                  <c:v>13.05728723084394</c:v>
                </c:pt>
                <c:pt idx="110">
                  <c:v>17.56437308117652</c:v>
                </c:pt>
                <c:pt idx="111">
                  <c:v>20.859196698967661</c:v>
                </c:pt>
                <c:pt idx="112">
                  <c:v>25.795370324779491</c:v>
                </c:pt>
                <c:pt idx="113">
                  <c:v>27.102521239949279</c:v>
                </c:pt>
                <c:pt idx="114">
                  <c:v>22.478409439863022</c:v>
                </c:pt>
                <c:pt idx="115">
                  <c:v>17.053176215278938</c:v>
                </c:pt>
                <c:pt idx="116">
                  <c:v>20.296092170072441</c:v>
                </c:pt>
                <c:pt idx="117">
                  <c:v>18.304388603649809</c:v>
                </c:pt>
                <c:pt idx="118">
                  <c:v>18.391824743913091</c:v>
                </c:pt>
                <c:pt idx="119">
                  <c:v>5.7268666854780452</c:v>
                </c:pt>
                <c:pt idx="120">
                  <c:v>18.167464898159739</c:v>
                </c:pt>
                <c:pt idx="121">
                  <c:v>16.20148441259856</c:v>
                </c:pt>
                <c:pt idx="122">
                  <c:v>24.272626135333081</c:v>
                </c:pt>
                <c:pt idx="123">
                  <c:v>19.821792588512579</c:v>
                </c:pt>
                <c:pt idx="124">
                  <c:v>18.702043243181979</c:v>
                </c:pt>
                <c:pt idx="125">
                  <c:v>27.887266398817371</c:v>
                </c:pt>
                <c:pt idx="126">
                  <c:v>19.547333588479201</c:v>
                </c:pt>
                <c:pt idx="127">
                  <c:v>25.540914083687579</c:v>
                </c:pt>
                <c:pt idx="128">
                  <c:v>12.372374145376311</c:v>
                </c:pt>
                <c:pt idx="129">
                  <c:v>21.145373441028511</c:v>
                </c:pt>
                <c:pt idx="130">
                  <c:v>24.889077748430999</c:v>
                </c:pt>
                <c:pt idx="131">
                  <c:v>18.764871496270018</c:v>
                </c:pt>
                <c:pt idx="132">
                  <c:v>21.941560027117252</c:v>
                </c:pt>
                <c:pt idx="133">
                  <c:v>16.501372460037071</c:v>
                </c:pt>
                <c:pt idx="134">
                  <c:v>21.836827534080889</c:v>
                </c:pt>
                <c:pt idx="135">
                  <c:v>14.957226579618959</c:v>
                </c:pt>
                <c:pt idx="136">
                  <c:v>18.655556547225849</c:v>
                </c:pt>
                <c:pt idx="137">
                  <c:v>16.15013384470679</c:v>
                </c:pt>
                <c:pt idx="138">
                  <c:v>19.200307350182861</c:v>
                </c:pt>
                <c:pt idx="139">
                  <c:v>28.478614389054329</c:v>
                </c:pt>
                <c:pt idx="140">
                  <c:v>19.483726199254761</c:v>
                </c:pt>
                <c:pt idx="141">
                  <c:v>17.1209087967766</c:v>
                </c:pt>
                <c:pt idx="142">
                  <c:v>20.356268749554459</c:v>
                </c:pt>
                <c:pt idx="143">
                  <c:v>14.789777938784489</c:v>
                </c:pt>
                <c:pt idx="144">
                  <c:v>26.586970328171631</c:v>
                </c:pt>
                <c:pt idx="145">
                  <c:v>20.03589233453971</c:v>
                </c:pt>
                <c:pt idx="146">
                  <c:v>13.09949270892554</c:v>
                </c:pt>
                <c:pt idx="147">
                  <c:v>22.499320618701859</c:v>
                </c:pt>
                <c:pt idx="148">
                  <c:v>34.745472126543618</c:v>
                </c:pt>
                <c:pt idx="149">
                  <c:v>21.62041984697397</c:v>
                </c:pt>
                <c:pt idx="150">
                  <c:v>12.484598491200909</c:v>
                </c:pt>
                <c:pt idx="151">
                  <c:v>19.553829228892759</c:v>
                </c:pt>
                <c:pt idx="152">
                  <c:v>19.93955526076973</c:v>
                </c:pt>
                <c:pt idx="153">
                  <c:v>24.592272219712068</c:v>
                </c:pt>
                <c:pt idx="154">
                  <c:v>16.91819295980261</c:v>
                </c:pt>
                <c:pt idx="155">
                  <c:v>14.13060017795514</c:v>
                </c:pt>
                <c:pt idx="156">
                  <c:v>16.240153341305909</c:v>
                </c:pt>
                <c:pt idx="157">
                  <c:v>23.362868506013651</c:v>
                </c:pt>
                <c:pt idx="158">
                  <c:v>10.667300243196919</c:v>
                </c:pt>
                <c:pt idx="159">
                  <c:v>18.594498535570221</c:v>
                </c:pt>
                <c:pt idx="160">
                  <c:v>19.923450754135018</c:v>
                </c:pt>
                <c:pt idx="161">
                  <c:v>14.87806179332855</c:v>
                </c:pt>
                <c:pt idx="162">
                  <c:v>17.81270849838295</c:v>
                </c:pt>
                <c:pt idx="163">
                  <c:v>21.643755548298419</c:v>
                </c:pt>
                <c:pt idx="164">
                  <c:v>20.051763099216899</c:v>
                </c:pt>
                <c:pt idx="165">
                  <c:v>21.19702250267688</c:v>
                </c:pt>
                <c:pt idx="166">
                  <c:v>20.4284358070168</c:v>
                </c:pt>
                <c:pt idx="167">
                  <c:v>20.29815184960087</c:v>
                </c:pt>
                <c:pt idx="168">
                  <c:v>29.770787168751429</c:v>
                </c:pt>
                <c:pt idx="169">
                  <c:v>13.780683823043571</c:v>
                </c:pt>
                <c:pt idx="170">
                  <c:v>17.77248739299614</c:v>
                </c:pt>
                <c:pt idx="171">
                  <c:v>23.226879747925739</c:v>
                </c:pt>
                <c:pt idx="172">
                  <c:v>18.64438199478716</c:v>
                </c:pt>
                <c:pt idx="173">
                  <c:v>14.401650526869281</c:v>
                </c:pt>
                <c:pt idx="174">
                  <c:v>17.580570829728391</c:v>
                </c:pt>
                <c:pt idx="175">
                  <c:v>25.371590063577809</c:v>
                </c:pt>
                <c:pt idx="176">
                  <c:v>17.355111459679929</c:v>
                </c:pt>
                <c:pt idx="177">
                  <c:v>27.218160017344069</c:v>
                </c:pt>
                <c:pt idx="178">
                  <c:v>18.454139382656798</c:v>
                </c:pt>
                <c:pt idx="179">
                  <c:v>22.43652618522497</c:v>
                </c:pt>
                <c:pt idx="180">
                  <c:v>18.98509681302172</c:v>
                </c:pt>
                <c:pt idx="181">
                  <c:v>13.259764440299159</c:v>
                </c:pt>
                <c:pt idx="182">
                  <c:v>8.8476599043777053</c:v>
                </c:pt>
                <c:pt idx="183">
                  <c:v>21.317436076655301</c:v>
                </c:pt>
                <c:pt idx="184">
                  <c:v>17.091595430256781</c:v>
                </c:pt>
                <c:pt idx="185">
                  <c:v>25.7141140725751</c:v>
                </c:pt>
                <c:pt idx="186">
                  <c:v>20.611487515161421</c:v>
                </c:pt>
                <c:pt idx="187">
                  <c:v>18.471904444658431</c:v>
                </c:pt>
                <c:pt idx="188">
                  <c:v>20.610049073226811</c:v>
                </c:pt>
                <c:pt idx="189">
                  <c:v>24.070758810591329</c:v>
                </c:pt>
                <c:pt idx="190">
                  <c:v>19.42730077373691</c:v>
                </c:pt>
                <c:pt idx="191">
                  <c:v>19.16440959841573</c:v>
                </c:pt>
                <c:pt idx="192">
                  <c:v>11.96169486440971</c:v>
                </c:pt>
                <c:pt idx="193">
                  <c:v>30.38373991780421</c:v>
                </c:pt>
                <c:pt idx="194">
                  <c:v>18.19344719016355</c:v>
                </c:pt>
                <c:pt idx="195">
                  <c:v>19.264872882845751</c:v>
                </c:pt>
                <c:pt idx="196">
                  <c:v>29.23353662868017</c:v>
                </c:pt>
                <c:pt idx="197">
                  <c:v>9.9627156962749517</c:v>
                </c:pt>
                <c:pt idx="198">
                  <c:v>21.478122443735479</c:v>
                </c:pt>
                <c:pt idx="199">
                  <c:v>22.36001135459637</c:v>
                </c:pt>
                <c:pt idx="200">
                  <c:v>7.0447885392754506</c:v>
                </c:pt>
                <c:pt idx="201">
                  <c:v>16.51614090785213</c:v>
                </c:pt>
                <c:pt idx="202">
                  <c:v>23.570002470460459</c:v>
                </c:pt>
                <c:pt idx="203">
                  <c:v>17.57913024375631</c:v>
                </c:pt>
                <c:pt idx="204">
                  <c:v>21.50553669595871</c:v>
                </c:pt>
                <c:pt idx="205">
                  <c:v>20.843273359833638</c:v>
                </c:pt>
                <c:pt idx="206">
                  <c:v>25.049085446713171</c:v>
                </c:pt>
                <c:pt idx="207">
                  <c:v>15.562539110989499</c:v>
                </c:pt>
                <c:pt idx="208">
                  <c:v>10.980686037188169</c:v>
                </c:pt>
                <c:pt idx="209">
                  <c:v>26.882482250097691</c:v>
                </c:pt>
                <c:pt idx="210">
                  <c:v>23.192962293886868</c:v>
                </c:pt>
                <c:pt idx="211">
                  <c:v>25.14980408790581</c:v>
                </c:pt>
                <c:pt idx="212">
                  <c:v>19.164391431067941</c:v>
                </c:pt>
                <c:pt idx="213">
                  <c:v>27.255007190656681</c:v>
                </c:pt>
                <c:pt idx="214">
                  <c:v>27.279111610733828</c:v>
                </c:pt>
                <c:pt idx="215">
                  <c:v>21.34647376290367</c:v>
                </c:pt>
                <c:pt idx="216">
                  <c:v>16.452794987862269</c:v>
                </c:pt>
                <c:pt idx="217">
                  <c:v>22.66679622352725</c:v>
                </c:pt>
                <c:pt idx="218">
                  <c:v>10.24449067980688</c:v>
                </c:pt>
                <c:pt idx="219">
                  <c:v>24.485330984435659</c:v>
                </c:pt>
                <c:pt idx="220">
                  <c:v>26.17891095911077</c:v>
                </c:pt>
                <c:pt idx="221">
                  <c:v>17.278086377374091</c:v>
                </c:pt>
                <c:pt idx="222">
                  <c:v>17.247315752542079</c:v>
                </c:pt>
                <c:pt idx="223">
                  <c:v>22.39720759043032</c:v>
                </c:pt>
                <c:pt idx="224">
                  <c:v>24.102410905986819</c:v>
                </c:pt>
                <c:pt idx="225">
                  <c:v>28.435708175362819</c:v>
                </c:pt>
                <c:pt idx="226">
                  <c:v>21.74900012283954</c:v>
                </c:pt>
                <c:pt idx="227">
                  <c:v>20.112329464060231</c:v>
                </c:pt>
                <c:pt idx="228">
                  <c:v>14.99189995052542</c:v>
                </c:pt>
                <c:pt idx="229">
                  <c:v>22.197506153101131</c:v>
                </c:pt>
                <c:pt idx="230">
                  <c:v>15.060633295496251</c:v>
                </c:pt>
                <c:pt idx="231">
                  <c:v>20.846804120180391</c:v>
                </c:pt>
                <c:pt idx="232">
                  <c:v>23.479319195468921</c:v>
                </c:pt>
                <c:pt idx="233">
                  <c:v>13.72855288415375</c:v>
                </c:pt>
                <c:pt idx="234">
                  <c:v>11.48308780322423</c:v>
                </c:pt>
                <c:pt idx="235">
                  <c:v>23.397988744673381</c:v>
                </c:pt>
                <c:pt idx="236">
                  <c:v>18.524550428810471</c:v>
                </c:pt>
                <c:pt idx="237">
                  <c:v>19.221613823039601</c:v>
                </c:pt>
                <c:pt idx="238">
                  <c:v>21.403182022450679</c:v>
                </c:pt>
                <c:pt idx="239">
                  <c:v>16.075508434588802</c:v>
                </c:pt>
                <c:pt idx="240">
                  <c:v>27.943134640217981</c:v>
                </c:pt>
                <c:pt idx="241">
                  <c:v>14.442098752432241</c:v>
                </c:pt>
                <c:pt idx="242">
                  <c:v>15.52696348890248</c:v>
                </c:pt>
                <c:pt idx="243">
                  <c:v>19.504120681103089</c:v>
                </c:pt>
                <c:pt idx="244">
                  <c:v>11.687540059821631</c:v>
                </c:pt>
                <c:pt idx="245">
                  <c:v>14.893835914346431</c:v>
                </c:pt>
                <c:pt idx="246">
                  <c:v>20.601478158559491</c:v>
                </c:pt>
                <c:pt idx="247">
                  <c:v>26.264213172137421</c:v>
                </c:pt>
                <c:pt idx="248">
                  <c:v>20.018478359239239</c:v>
                </c:pt>
                <c:pt idx="249">
                  <c:v>22.704542592804948</c:v>
                </c:pt>
                <c:pt idx="250">
                  <c:v>29.380854196079429</c:v>
                </c:pt>
                <c:pt idx="251">
                  <c:v>23.69233289997705</c:v>
                </c:pt>
                <c:pt idx="252">
                  <c:v>26.14607392148525</c:v>
                </c:pt>
                <c:pt idx="253">
                  <c:v>17.51533987441011</c:v>
                </c:pt>
                <c:pt idx="254">
                  <c:v>21.815578138722621</c:v>
                </c:pt>
                <c:pt idx="255">
                  <c:v>21.944893646760921</c:v>
                </c:pt>
                <c:pt idx="256">
                  <c:v>18.666738353827931</c:v>
                </c:pt>
                <c:pt idx="257">
                  <c:v>22.712800217929821</c:v>
                </c:pt>
                <c:pt idx="258">
                  <c:v>24.4344369504865</c:v>
                </c:pt>
                <c:pt idx="259">
                  <c:v>22.683263762636429</c:v>
                </c:pt>
                <c:pt idx="260">
                  <c:v>19.737977747112652</c:v>
                </c:pt>
                <c:pt idx="261">
                  <c:v>24.147374209658739</c:v>
                </c:pt>
                <c:pt idx="262">
                  <c:v>15.51678886342396</c:v>
                </c:pt>
                <c:pt idx="263">
                  <c:v>17.611712766174421</c:v>
                </c:pt>
                <c:pt idx="264">
                  <c:v>21.597623353914781</c:v>
                </c:pt>
                <c:pt idx="265">
                  <c:v>22.31592397633792</c:v>
                </c:pt>
                <c:pt idx="266">
                  <c:v>20.70179934924024</c:v>
                </c:pt>
                <c:pt idx="267">
                  <c:v>10.45321956246354</c:v>
                </c:pt>
                <c:pt idx="268">
                  <c:v>25.269010260174511</c:v>
                </c:pt>
                <c:pt idx="269">
                  <c:v>18.989036737830531</c:v>
                </c:pt>
                <c:pt idx="270">
                  <c:v>17.354736613268521</c:v>
                </c:pt>
                <c:pt idx="271">
                  <c:v>19.58447213685653</c:v>
                </c:pt>
                <c:pt idx="272">
                  <c:v>22.53120494652963</c:v>
                </c:pt>
                <c:pt idx="273">
                  <c:v>23.53875967727738</c:v>
                </c:pt>
                <c:pt idx="274">
                  <c:v>27.710549762839381</c:v>
                </c:pt>
                <c:pt idx="275">
                  <c:v>15.496643087437601</c:v>
                </c:pt>
                <c:pt idx="276">
                  <c:v>12.425763876570681</c:v>
                </c:pt>
                <c:pt idx="277">
                  <c:v>13.98399572305428</c:v>
                </c:pt>
                <c:pt idx="278">
                  <c:v>8.7655533300769743</c:v>
                </c:pt>
                <c:pt idx="279">
                  <c:v>22.338465858827171</c:v>
                </c:pt>
                <c:pt idx="280">
                  <c:v>23.3417024435904</c:v>
                </c:pt>
                <c:pt idx="281">
                  <c:v>23.794642948933831</c:v>
                </c:pt>
                <c:pt idx="282">
                  <c:v>18.366518934068178</c:v>
                </c:pt>
                <c:pt idx="283">
                  <c:v>23.530394569075661</c:v>
                </c:pt>
                <c:pt idx="284">
                  <c:v>12.90817133533484</c:v>
                </c:pt>
                <c:pt idx="285">
                  <c:v>15.95850857322424</c:v>
                </c:pt>
                <c:pt idx="286">
                  <c:v>23.190255507203791</c:v>
                </c:pt>
                <c:pt idx="287">
                  <c:v>10.43359877671101</c:v>
                </c:pt>
                <c:pt idx="288">
                  <c:v>15.98162716015135</c:v>
                </c:pt>
                <c:pt idx="289">
                  <c:v>22.917721515059441</c:v>
                </c:pt>
                <c:pt idx="290">
                  <c:v>19.586596570786501</c:v>
                </c:pt>
                <c:pt idx="291">
                  <c:v>21.663037551620992</c:v>
                </c:pt>
                <c:pt idx="292">
                  <c:v>13.384551032962509</c:v>
                </c:pt>
                <c:pt idx="293">
                  <c:v>14.37255476350812</c:v>
                </c:pt>
                <c:pt idx="294">
                  <c:v>19.75673824214774</c:v>
                </c:pt>
                <c:pt idx="295">
                  <c:v>10.781032082596271</c:v>
                </c:pt>
                <c:pt idx="296">
                  <c:v>15.21781811590996</c:v>
                </c:pt>
                <c:pt idx="297">
                  <c:v>12.26348005530817</c:v>
                </c:pt>
                <c:pt idx="298">
                  <c:v>17.091089833039732</c:v>
                </c:pt>
                <c:pt idx="299">
                  <c:v>18.184416694222168</c:v>
                </c:pt>
                <c:pt idx="300">
                  <c:v>27.817066794160539</c:v>
                </c:pt>
                <c:pt idx="301">
                  <c:v>27.0467372009279</c:v>
                </c:pt>
                <c:pt idx="302">
                  <c:v>20.999052168593568</c:v>
                </c:pt>
                <c:pt idx="303">
                  <c:v>22.56807232115548</c:v>
                </c:pt>
                <c:pt idx="304">
                  <c:v>12.40544587454966</c:v>
                </c:pt>
                <c:pt idx="305">
                  <c:v>14.92621634653567</c:v>
                </c:pt>
                <c:pt idx="306">
                  <c:v>22.609707828084488</c:v>
                </c:pt>
                <c:pt idx="307">
                  <c:v>27.716217641360949</c:v>
                </c:pt>
                <c:pt idx="308">
                  <c:v>12.410631266595949</c:v>
                </c:pt>
                <c:pt idx="309">
                  <c:v>32.63466212936811</c:v>
                </c:pt>
                <c:pt idx="310">
                  <c:v>28.979388365477611</c:v>
                </c:pt>
                <c:pt idx="311">
                  <c:v>11.784055944229159</c:v>
                </c:pt>
                <c:pt idx="312">
                  <c:v>26.50870644699399</c:v>
                </c:pt>
                <c:pt idx="313">
                  <c:v>15.859018635173831</c:v>
                </c:pt>
                <c:pt idx="314">
                  <c:v>22.267671507569901</c:v>
                </c:pt>
                <c:pt idx="315">
                  <c:v>17.945928560227081</c:v>
                </c:pt>
                <c:pt idx="316">
                  <c:v>28.634819256167031</c:v>
                </c:pt>
                <c:pt idx="317">
                  <c:v>12.9907446860386</c:v>
                </c:pt>
                <c:pt idx="318">
                  <c:v>20.064143217718421</c:v>
                </c:pt>
                <c:pt idx="319">
                  <c:v>23.608360320216171</c:v>
                </c:pt>
                <c:pt idx="320">
                  <c:v>19.46831498734343</c:v>
                </c:pt>
                <c:pt idx="321">
                  <c:v>15.17731102544904</c:v>
                </c:pt>
                <c:pt idx="322">
                  <c:v>17.131499980307101</c:v>
                </c:pt>
                <c:pt idx="323">
                  <c:v>21.608392706882501</c:v>
                </c:pt>
                <c:pt idx="324">
                  <c:v>9.6220599546073338</c:v>
                </c:pt>
                <c:pt idx="325">
                  <c:v>19.398094180232011</c:v>
                </c:pt>
                <c:pt idx="326">
                  <c:v>14.233337983971269</c:v>
                </c:pt>
                <c:pt idx="327">
                  <c:v>21.67529014542059</c:v>
                </c:pt>
                <c:pt idx="328">
                  <c:v>19.116129184421091</c:v>
                </c:pt>
                <c:pt idx="329">
                  <c:v>25.586994079512301</c:v>
                </c:pt>
                <c:pt idx="330">
                  <c:v>21.399843131599098</c:v>
                </c:pt>
                <c:pt idx="331">
                  <c:v>18.39666187221404</c:v>
                </c:pt>
                <c:pt idx="332">
                  <c:v>28.623483248805542</c:v>
                </c:pt>
                <c:pt idx="333">
                  <c:v>18.793819710718349</c:v>
                </c:pt>
                <c:pt idx="334">
                  <c:v>16.439130679119781</c:v>
                </c:pt>
                <c:pt idx="335">
                  <c:v>23.844198379844489</c:v>
                </c:pt>
                <c:pt idx="336">
                  <c:v>16.96649852617352</c:v>
                </c:pt>
                <c:pt idx="337">
                  <c:v>20.866708321852041</c:v>
                </c:pt>
                <c:pt idx="338">
                  <c:v>24.687850688132791</c:v>
                </c:pt>
                <c:pt idx="339">
                  <c:v>25.858589573580801</c:v>
                </c:pt>
                <c:pt idx="340">
                  <c:v>26.104106494065238</c:v>
                </c:pt>
                <c:pt idx="341">
                  <c:v>13.771306106440059</c:v>
                </c:pt>
                <c:pt idx="342">
                  <c:v>10.122561143914311</c:v>
                </c:pt>
                <c:pt idx="343">
                  <c:v>19.813888817450788</c:v>
                </c:pt>
                <c:pt idx="344">
                  <c:v>19.464848200227209</c:v>
                </c:pt>
                <c:pt idx="345">
                  <c:v>20.032111349054691</c:v>
                </c:pt>
                <c:pt idx="346">
                  <c:v>21.90579192441389</c:v>
                </c:pt>
                <c:pt idx="347">
                  <c:v>18.89517913085168</c:v>
                </c:pt>
                <c:pt idx="348">
                  <c:v>15.957531985534059</c:v>
                </c:pt>
                <c:pt idx="349">
                  <c:v>20.897908909697989</c:v>
                </c:pt>
                <c:pt idx="350">
                  <c:v>14.548957966002851</c:v>
                </c:pt>
                <c:pt idx="351">
                  <c:v>20.61335157997398</c:v>
                </c:pt>
                <c:pt idx="352">
                  <c:v>26.388384109492549</c:v>
                </c:pt>
                <c:pt idx="353">
                  <c:v>19.386455332021381</c:v>
                </c:pt>
                <c:pt idx="354">
                  <c:v>13.58503887905715</c:v>
                </c:pt>
                <c:pt idx="355">
                  <c:v>19.220509110316659</c:v>
                </c:pt>
                <c:pt idx="356">
                  <c:v>22.12728780892482</c:v>
                </c:pt>
                <c:pt idx="357">
                  <c:v>22.56892975456104</c:v>
                </c:pt>
                <c:pt idx="358">
                  <c:v>21.06646853686469</c:v>
                </c:pt>
                <c:pt idx="359">
                  <c:v>22.986141091266919</c:v>
                </c:pt>
                <c:pt idx="360">
                  <c:v>16.91179161533152</c:v>
                </c:pt>
                <c:pt idx="361">
                  <c:v>21.73244237948996</c:v>
                </c:pt>
                <c:pt idx="362">
                  <c:v>20.104432441479808</c:v>
                </c:pt>
                <c:pt idx="363">
                  <c:v>16.526434344554708</c:v>
                </c:pt>
                <c:pt idx="364">
                  <c:v>23.917948323993031</c:v>
                </c:pt>
                <c:pt idx="365">
                  <c:v>22.365191410801071</c:v>
                </c:pt>
                <c:pt idx="366">
                  <c:v>17.012449026541791</c:v>
                </c:pt>
                <c:pt idx="367">
                  <c:v>28.129794576810319</c:v>
                </c:pt>
                <c:pt idx="368">
                  <c:v>20.880949112513459</c:v>
                </c:pt>
                <c:pt idx="369">
                  <c:v>18.578076751967451</c:v>
                </c:pt>
                <c:pt idx="370">
                  <c:v>15.126591648863389</c:v>
                </c:pt>
                <c:pt idx="371">
                  <c:v>16.85057723818095</c:v>
                </c:pt>
                <c:pt idx="372">
                  <c:v>22.385204136115611</c:v>
                </c:pt>
                <c:pt idx="373">
                  <c:v>20.925877684149569</c:v>
                </c:pt>
                <c:pt idx="374">
                  <c:v>23.605676812727911</c:v>
                </c:pt>
                <c:pt idx="375">
                  <c:v>15.412485894928681</c:v>
                </c:pt>
                <c:pt idx="376">
                  <c:v>14.01605676786844</c:v>
                </c:pt>
                <c:pt idx="377">
                  <c:v>18.05826530849421</c:v>
                </c:pt>
                <c:pt idx="378">
                  <c:v>15.698074946102491</c:v>
                </c:pt>
                <c:pt idx="379">
                  <c:v>17.541819071839761</c:v>
                </c:pt>
                <c:pt idx="380">
                  <c:v>26.77786467855174</c:v>
                </c:pt>
                <c:pt idx="381">
                  <c:v>12.14749698188411</c:v>
                </c:pt>
                <c:pt idx="382">
                  <c:v>6.9789307168643298</c:v>
                </c:pt>
                <c:pt idx="383">
                  <c:v>19.047484470010939</c:v>
                </c:pt>
                <c:pt idx="384">
                  <c:v>13.14163151384767</c:v>
                </c:pt>
                <c:pt idx="385">
                  <c:v>21.81985315426369</c:v>
                </c:pt>
                <c:pt idx="386">
                  <c:v>14.87906587835398</c:v>
                </c:pt>
                <c:pt idx="387">
                  <c:v>25.92852077331499</c:v>
                </c:pt>
                <c:pt idx="388">
                  <c:v>25.306854824365669</c:v>
                </c:pt>
                <c:pt idx="389">
                  <c:v>21.405046251409029</c:v>
                </c:pt>
                <c:pt idx="390">
                  <c:v>29.244780474726721</c:v>
                </c:pt>
                <c:pt idx="391">
                  <c:v>22.430181447088181</c:v>
                </c:pt>
                <c:pt idx="392">
                  <c:v>16.739555557034699</c:v>
                </c:pt>
                <c:pt idx="393">
                  <c:v>25.963675827082071</c:v>
                </c:pt>
                <c:pt idx="394">
                  <c:v>17.853488877413699</c:v>
                </c:pt>
                <c:pt idx="395">
                  <c:v>22.36315172921703</c:v>
                </c:pt>
                <c:pt idx="396">
                  <c:v>18.71311731288327</c:v>
                </c:pt>
                <c:pt idx="397">
                  <c:v>20.300429973075818</c:v>
                </c:pt>
                <c:pt idx="398">
                  <c:v>19.349284728161582</c:v>
                </c:pt>
                <c:pt idx="399">
                  <c:v>13.89578175014489</c:v>
                </c:pt>
                <c:pt idx="400">
                  <c:v>20.01523010076707</c:v>
                </c:pt>
                <c:pt idx="401">
                  <c:v>14.46421591598774</c:v>
                </c:pt>
              </c:numCache>
            </c:numRef>
          </c:xVal>
          <c:yVal>
            <c:numRef>
              <c:f>'5 pH vs Particle Scatter'!$P$2:$P$403</c:f>
              <c:numCache>
                <c:formatCode>General</c:formatCode>
                <c:ptCount val="402"/>
                <c:pt idx="0">
                  <c:v>4.8030216520924851</c:v>
                </c:pt>
                <c:pt idx="1">
                  <c:v>4.0413050798041983</c:v>
                </c:pt>
                <c:pt idx="2">
                  <c:v>4.9753016385972302</c:v>
                </c:pt>
                <c:pt idx="3">
                  <c:v>4.6930087054661991</c:v>
                </c:pt>
                <c:pt idx="4">
                  <c:v>5.1143222405019086</c:v>
                </c:pt>
                <c:pt idx="5">
                  <c:v>4.7504178028116408</c:v>
                </c:pt>
                <c:pt idx="6">
                  <c:v>5.4484584629002004</c:v>
                </c:pt>
                <c:pt idx="7">
                  <c:v>4.9352579668710046</c:v>
                </c:pt>
                <c:pt idx="8">
                  <c:v>4.7311467973742696</c:v>
                </c:pt>
                <c:pt idx="9">
                  <c:v>4.0455307082995056</c:v>
                </c:pt>
                <c:pt idx="10">
                  <c:v>5.0021277048559689</c:v>
                </c:pt>
                <c:pt idx="11">
                  <c:v>4.1448017052931609</c:v>
                </c:pt>
                <c:pt idx="12">
                  <c:v>5.1190673188981348</c:v>
                </c:pt>
                <c:pt idx="13">
                  <c:v>4.3194462422633659</c:v>
                </c:pt>
                <c:pt idx="14">
                  <c:v>5.2145125543988344</c:v>
                </c:pt>
                <c:pt idx="15">
                  <c:v>4.540711757712331</c:v>
                </c:pt>
                <c:pt idx="16">
                  <c:v>5.485080775156395</c:v>
                </c:pt>
                <c:pt idx="17">
                  <c:v>4.1406647893855251</c:v>
                </c:pt>
                <c:pt idx="18">
                  <c:v>5.3263096950226121</c:v>
                </c:pt>
                <c:pt idx="19">
                  <c:v>4.9362233617737008</c:v>
                </c:pt>
                <c:pt idx="20">
                  <c:v>5.471886366086915</c:v>
                </c:pt>
                <c:pt idx="21">
                  <c:v>4.7314417145008161</c:v>
                </c:pt>
                <c:pt idx="22">
                  <c:v>5.0533881490474961</c:v>
                </c:pt>
                <c:pt idx="23">
                  <c:v>5.1370606315168246</c:v>
                </c:pt>
                <c:pt idx="24">
                  <c:v>4.7011022668748046</c:v>
                </c:pt>
                <c:pt idx="25">
                  <c:v>4.2231939541076731</c:v>
                </c:pt>
                <c:pt idx="26">
                  <c:v>4.9971088073662697</c:v>
                </c:pt>
                <c:pt idx="27">
                  <c:v>4.0553304210317993</c:v>
                </c:pt>
                <c:pt idx="28">
                  <c:v>4.5319332364611649</c:v>
                </c:pt>
                <c:pt idx="29">
                  <c:v>4.6891701526089804</c:v>
                </c:pt>
                <c:pt idx="30">
                  <c:v>4.9467079389958943</c:v>
                </c:pt>
                <c:pt idx="31">
                  <c:v>5.0655272510684988</c:v>
                </c:pt>
                <c:pt idx="32">
                  <c:v>4.7989258996825352</c:v>
                </c:pt>
                <c:pt idx="33">
                  <c:v>4.0576395234434877</c:v>
                </c:pt>
                <c:pt idx="34">
                  <c:v>4.3572199804985443</c:v>
                </c:pt>
                <c:pt idx="35">
                  <c:v>4.4463226769782311</c:v>
                </c:pt>
                <c:pt idx="36">
                  <c:v>4.3731876831087657</c:v>
                </c:pt>
                <c:pt idx="37">
                  <c:v>4.381960982145646</c:v>
                </c:pt>
                <c:pt idx="38">
                  <c:v>4.6028307998360951</c:v>
                </c:pt>
                <c:pt idx="39">
                  <c:v>4.3426821119969494</c:v>
                </c:pt>
                <c:pt idx="40">
                  <c:v>4.3456249931760249</c:v>
                </c:pt>
                <c:pt idx="41">
                  <c:v>5.12691838656065</c:v>
                </c:pt>
                <c:pt idx="42">
                  <c:v>4.5757494278995674</c:v>
                </c:pt>
                <c:pt idx="43">
                  <c:v>5.1697764833400246</c:v>
                </c:pt>
                <c:pt idx="44">
                  <c:v>4.7126505110375803</c:v>
                </c:pt>
                <c:pt idx="45">
                  <c:v>5.1580187144649852</c:v>
                </c:pt>
                <c:pt idx="46">
                  <c:v>4.2935689601494733</c:v>
                </c:pt>
                <c:pt idx="47">
                  <c:v>5.0996695336229214</c:v>
                </c:pt>
                <c:pt idx="48">
                  <c:v>4.5918584729783856</c:v>
                </c:pt>
                <c:pt idx="49">
                  <c:v>4.8580729650539514</c:v>
                </c:pt>
                <c:pt idx="50">
                  <c:v>5.0320683356111928</c:v>
                </c:pt>
                <c:pt idx="51">
                  <c:v>5.1159194388590157</c:v>
                </c:pt>
                <c:pt idx="52">
                  <c:v>4.863038759693648</c:v>
                </c:pt>
                <c:pt idx="53">
                  <c:v>5.0281658248328522</c:v>
                </c:pt>
                <c:pt idx="54">
                  <c:v>4.9696110628421337</c:v>
                </c:pt>
                <c:pt idx="55">
                  <c:v>5.2663184879292144</c:v>
                </c:pt>
                <c:pt idx="56">
                  <c:v>4.6321368258887468</c:v>
                </c:pt>
                <c:pt idx="57">
                  <c:v>4.2702379715989291</c:v>
                </c:pt>
                <c:pt idx="58">
                  <c:v>4.5985040558051953</c:v>
                </c:pt>
                <c:pt idx="59">
                  <c:v>5.4882034592178739</c:v>
                </c:pt>
                <c:pt idx="60">
                  <c:v>5.1968712394238414</c:v>
                </c:pt>
                <c:pt idx="61">
                  <c:v>5.0761974859178682</c:v>
                </c:pt>
                <c:pt idx="62">
                  <c:v>4.5906327123481114</c:v>
                </c:pt>
                <c:pt idx="63">
                  <c:v>4.0486651690707802</c:v>
                </c:pt>
                <c:pt idx="64">
                  <c:v>4.7333467476886772</c:v>
                </c:pt>
                <c:pt idx="65">
                  <c:v>4.8574190342048498</c:v>
                </c:pt>
                <c:pt idx="66">
                  <c:v>4.9541440696143138</c:v>
                </c:pt>
                <c:pt idx="67">
                  <c:v>4.3784721042027286</c:v>
                </c:pt>
                <c:pt idx="68">
                  <c:v>5.3390075666154626</c:v>
                </c:pt>
                <c:pt idx="69">
                  <c:v>5.3336918859100146</c:v>
                </c:pt>
                <c:pt idx="70">
                  <c:v>4.1167847794131536</c:v>
                </c:pt>
                <c:pt idx="71">
                  <c:v>4.9561448522473102</c:v>
                </c:pt>
                <c:pt idx="72">
                  <c:v>4.4534998740272407</c:v>
                </c:pt>
                <c:pt idx="73">
                  <c:v>4.0985629591425283</c:v>
                </c:pt>
                <c:pt idx="74">
                  <c:v>5.4042321612411719</c:v>
                </c:pt>
                <c:pt idx="75">
                  <c:v>4.0588975774729903</c:v>
                </c:pt>
                <c:pt idx="76">
                  <c:v>4.7666937088558452</c:v>
                </c:pt>
                <c:pt idx="77">
                  <c:v>4.3369234177657781</c:v>
                </c:pt>
                <c:pt idx="78">
                  <c:v>4.1891729835631164</c:v>
                </c:pt>
                <c:pt idx="79">
                  <c:v>4.5335090746974238</c:v>
                </c:pt>
                <c:pt idx="80">
                  <c:v>5.0111954433040946</c:v>
                </c:pt>
                <c:pt idx="81">
                  <c:v>5.2668240978026057</c:v>
                </c:pt>
                <c:pt idx="82">
                  <c:v>4.3302748029247171</c:v>
                </c:pt>
                <c:pt idx="83">
                  <c:v>4.3202670494660076</c:v>
                </c:pt>
                <c:pt idx="84">
                  <c:v>4.1516840141841858</c:v>
                </c:pt>
                <c:pt idx="85">
                  <c:v>5.2338058643847534</c:v>
                </c:pt>
                <c:pt idx="86">
                  <c:v>4.0359193979057251</c:v>
                </c:pt>
                <c:pt idx="87">
                  <c:v>5.4699554940382757</c:v>
                </c:pt>
                <c:pt idx="88">
                  <c:v>4.1035688594719</c:v>
                </c:pt>
                <c:pt idx="89">
                  <c:v>5.335790921109842</c:v>
                </c:pt>
                <c:pt idx="90">
                  <c:v>5.2359964778199677</c:v>
                </c:pt>
                <c:pt idx="91">
                  <c:v>4.8732981198911709</c:v>
                </c:pt>
                <c:pt idx="92">
                  <c:v>5.2482012669366132</c:v>
                </c:pt>
                <c:pt idx="93">
                  <c:v>4.6426868557731931</c:v>
                </c:pt>
                <c:pt idx="94">
                  <c:v>4.0214729165005902</c:v>
                </c:pt>
                <c:pt idx="95">
                  <c:v>4.1022799296481942</c:v>
                </c:pt>
                <c:pt idx="96">
                  <c:v>4.9127909090447002</c:v>
                </c:pt>
                <c:pt idx="97">
                  <c:v>4.8120616313611571</c:v>
                </c:pt>
                <c:pt idx="98">
                  <c:v>4.6102072014275857</c:v>
                </c:pt>
                <c:pt idx="99">
                  <c:v>5.2982606888409709</c:v>
                </c:pt>
                <c:pt idx="100">
                  <c:v>4.001415122901447</c:v>
                </c:pt>
                <c:pt idx="101">
                  <c:v>5.3387849349322689</c:v>
                </c:pt>
                <c:pt idx="102">
                  <c:v>4.1467512409765019</c:v>
                </c:pt>
                <c:pt idx="103">
                  <c:v>4.1973515276908886</c:v>
                </c:pt>
                <c:pt idx="104">
                  <c:v>5.1181592112764953</c:v>
                </c:pt>
                <c:pt idx="105">
                  <c:v>4.386447998145294</c:v>
                </c:pt>
                <c:pt idx="106">
                  <c:v>4.8054616343401202</c:v>
                </c:pt>
                <c:pt idx="107">
                  <c:v>5.4854984556904727</c:v>
                </c:pt>
                <c:pt idx="108">
                  <c:v>4.822628744490344</c:v>
                </c:pt>
                <c:pt idx="109">
                  <c:v>4.8168329869820132</c:v>
                </c:pt>
                <c:pt idx="110">
                  <c:v>4.4276427530407707</c:v>
                </c:pt>
                <c:pt idx="111">
                  <c:v>4.4867677002630133</c:v>
                </c:pt>
                <c:pt idx="112">
                  <c:v>5.2220065070649841</c:v>
                </c:pt>
                <c:pt idx="113">
                  <c:v>5.0440309270806889</c:v>
                </c:pt>
                <c:pt idx="114">
                  <c:v>5.0248720424344686</c:v>
                </c:pt>
                <c:pt idx="115">
                  <c:v>4.1772472414324842</c:v>
                </c:pt>
                <c:pt idx="116">
                  <c:v>5.1249407055987666</c:v>
                </c:pt>
                <c:pt idx="117">
                  <c:v>5.4344378222700422</c:v>
                </c:pt>
                <c:pt idx="118">
                  <c:v>5.266255673453796</c:v>
                </c:pt>
                <c:pt idx="119">
                  <c:v>4.4746856963116244</c:v>
                </c:pt>
                <c:pt idx="120">
                  <c:v>4.4923496585175089</c:v>
                </c:pt>
                <c:pt idx="121">
                  <c:v>4.2806864056157528</c:v>
                </c:pt>
                <c:pt idx="122">
                  <c:v>4.3960929770405794</c:v>
                </c:pt>
                <c:pt idx="123">
                  <c:v>4.5242595581302281</c:v>
                </c:pt>
                <c:pt idx="124">
                  <c:v>4.2112855305696986</c:v>
                </c:pt>
                <c:pt idx="125">
                  <c:v>4.512808249058029</c:v>
                </c:pt>
                <c:pt idx="126">
                  <c:v>5.3771148282987262</c:v>
                </c:pt>
                <c:pt idx="127">
                  <c:v>4.3027801781844222</c:v>
                </c:pt>
                <c:pt idx="128">
                  <c:v>5.4759664719397421</c:v>
                </c:pt>
                <c:pt idx="129">
                  <c:v>5.335987683192764</c:v>
                </c:pt>
                <c:pt idx="130">
                  <c:v>4.1151370928331072</c:v>
                </c:pt>
                <c:pt idx="131">
                  <c:v>4.4333274083637484</c:v>
                </c:pt>
                <c:pt idx="132">
                  <c:v>4.9726968353503551</c:v>
                </c:pt>
                <c:pt idx="133">
                  <c:v>5.3103679361601657</c:v>
                </c:pt>
                <c:pt idx="134">
                  <c:v>5.1390973936269457</c:v>
                </c:pt>
                <c:pt idx="135">
                  <c:v>4.0467236391900867</c:v>
                </c:pt>
                <c:pt idx="136">
                  <c:v>4.1280245021179658</c:v>
                </c:pt>
                <c:pt idx="137">
                  <c:v>5.2005347617335422</c:v>
                </c:pt>
                <c:pt idx="138">
                  <c:v>4.7389376564362884</c:v>
                </c:pt>
                <c:pt idx="139">
                  <c:v>5.3170502692666846</c:v>
                </c:pt>
                <c:pt idx="140">
                  <c:v>5.1211666098950408</c:v>
                </c:pt>
                <c:pt idx="141">
                  <c:v>4.7267844777865324</c:v>
                </c:pt>
                <c:pt idx="142">
                  <c:v>4.3209920180474706</c:v>
                </c:pt>
                <c:pt idx="143">
                  <c:v>4.1945184673363531</c:v>
                </c:pt>
                <c:pt idx="144">
                  <c:v>4.6784774267774498</c:v>
                </c:pt>
                <c:pt idx="145">
                  <c:v>4.9685875650265796</c:v>
                </c:pt>
                <c:pt idx="146">
                  <c:v>5.424280935486463</c:v>
                </c:pt>
                <c:pt idx="147">
                  <c:v>5.3922731471709273</c:v>
                </c:pt>
                <c:pt idx="148">
                  <c:v>4.5353289627566653</c:v>
                </c:pt>
                <c:pt idx="149">
                  <c:v>4.1118259655196558</c:v>
                </c:pt>
                <c:pt idx="150">
                  <c:v>5.0716362461068636</c:v>
                </c:pt>
                <c:pt idx="151">
                  <c:v>4.8825283314747301</c:v>
                </c:pt>
                <c:pt idx="152">
                  <c:v>4.279203846630022</c:v>
                </c:pt>
                <c:pt idx="153">
                  <c:v>4.2420442015830746</c:v>
                </c:pt>
                <c:pt idx="154">
                  <c:v>4.211204423339014</c:v>
                </c:pt>
                <c:pt idx="155">
                  <c:v>4.7257038097909714</c:v>
                </c:pt>
                <c:pt idx="156">
                  <c:v>4.5178347142025377</c:v>
                </c:pt>
                <c:pt idx="157">
                  <c:v>4.1664842038202217</c:v>
                </c:pt>
                <c:pt idx="158">
                  <c:v>5.181323628788169</c:v>
                </c:pt>
                <c:pt idx="159">
                  <c:v>5.0341974537058984</c:v>
                </c:pt>
                <c:pt idx="160">
                  <c:v>4.164604298016255</c:v>
                </c:pt>
                <c:pt idx="161">
                  <c:v>4.6507774738569596</c:v>
                </c:pt>
                <c:pt idx="162">
                  <c:v>5.3149761427423012</c:v>
                </c:pt>
                <c:pt idx="163">
                  <c:v>4.2798550883290538</c:v>
                </c:pt>
                <c:pt idx="164">
                  <c:v>4.59799454165847</c:v>
                </c:pt>
                <c:pt idx="165">
                  <c:v>5.2577377507645373</c:v>
                </c:pt>
                <c:pt idx="166">
                  <c:v>4.1758058585203504</c:v>
                </c:pt>
                <c:pt idx="167">
                  <c:v>5.0635907791763746</c:v>
                </c:pt>
                <c:pt idx="168">
                  <c:v>5.0162974208255271</c:v>
                </c:pt>
                <c:pt idx="169">
                  <c:v>5.170788272865793</c:v>
                </c:pt>
                <c:pt idx="170">
                  <c:v>4.6320355034156053</c:v>
                </c:pt>
                <c:pt idx="171">
                  <c:v>5.0561196521488352</c:v>
                </c:pt>
                <c:pt idx="172">
                  <c:v>4.7313567905100768</c:v>
                </c:pt>
                <c:pt idx="173">
                  <c:v>4.387200149051691</c:v>
                </c:pt>
                <c:pt idx="174">
                  <c:v>4.3288209810370661</c:v>
                </c:pt>
                <c:pt idx="175">
                  <c:v>4.8954178351197584</c:v>
                </c:pt>
                <c:pt idx="176">
                  <c:v>4.6449364296697322</c:v>
                </c:pt>
                <c:pt idx="177">
                  <c:v>4.3903548969778443</c:v>
                </c:pt>
                <c:pt idx="178">
                  <c:v>5.0444331638172102</c:v>
                </c:pt>
                <c:pt idx="179">
                  <c:v>4.9710132015596367</c:v>
                </c:pt>
                <c:pt idx="180">
                  <c:v>5.3238398151585207</c:v>
                </c:pt>
                <c:pt idx="181">
                  <c:v>4.0003405573273829</c:v>
                </c:pt>
                <c:pt idx="182">
                  <c:v>5.0061475381645533</c:v>
                </c:pt>
                <c:pt idx="183">
                  <c:v>5.3162050699817227</c:v>
                </c:pt>
                <c:pt idx="184">
                  <c:v>4.3399846033404819</c:v>
                </c:pt>
                <c:pt idx="185">
                  <c:v>4.3564563159885994</c:v>
                </c:pt>
                <c:pt idx="186">
                  <c:v>5.2287832891401864</c:v>
                </c:pt>
                <c:pt idx="187">
                  <c:v>5.1535916997395859</c:v>
                </c:pt>
                <c:pt idx="188">
                  <c:v>4.895264273375334</c:v>
                </c:pt>
                <c:pt idx="189">
                  <c:v>5.293304460487283</c:v>
                </c:pt>
                <c:pt idx="190">
                  <c:v>4.6222292535064966</c:v>
                </c:pt>
                <c:pt idx="191">
                  <c:v>4.5026782813887127</c:v>
                </c:pt>
                <c:pt idx="192">
                  <c:v>4.7509053567320612</c:v>
                </c:pt>
                <c:pt idx="193">
                  <c:v>5.2085052294250804</c:v>
                </c:pt>
                <c:pt idx="194">
                  <c:v>4.5030574093261926</c:v>
                </c:pt>
                <c:pt idx="195">
                  <c:v>5.353604914166012</c:v>
                </c:pt>
                <c:pt idx="196">
                  <c:v>5.3179449795327356</c:v>
                </c:pt>
                <c:pt idx="197">
                  <c:v>5.4769817163862591</c:v>
                </c:pt>
                <c:pt idx="198">
                  <c:v>4.5582598828703453</c:v>
                </c:pt>
                <c:pt idx="199">
                  <c:v>4.8163809491705463</c:v>
                </c:pt>
                <c:pt idx="200">
                  <c:v>4.3897198131175514</c:v>
                </c:pt>
                <c:pt idx="201">
                  <c:v>4.1325774204767782</c:v>
                </c:pt>
                <c:pt idx="202">
                  <c:v>5.3924778438815881</c:v>
                </c:pt>
                <c:pt idx="203">
                  <c:v>5.4098865593285632</c:v>
                </c:pt>
                <c:pt idx="204">
                  <c:v>4.7582631405847957</c:v>
                </c:pt>
                <c:pt idx="205">
                  <c:v>5.0180049350088467</c:v>
                </c:pt>
                <c:pt idx="206">
                  <c:v>4.6952410657008583</c:v>
                </c:pt>
                <c:pt idx="207">
                  <c:v>4.4584063232353222</c:v>
                </c:pt>
                <c:pt idx="208">
                  <c:v>4.6084678891708561</c:v>
                </c:pt>
                <c:pt idx="209">
                  <c:v>5.1025377792847353</c:v>
                </c:pt>
                <c:pt idx="210">
                  <c:v>4.2315440729113032</c:v>
                </c:pt>
                <c:pt idx="211">
                  <c:v>5.3592148821486498</c:v>
                </c:pt>
                <c:pt idx="212">
                  <c:v>5.1325628931194176</c:v>
                </c:pt>
                <c:pt idx="213">
                  <c:v>5.0424296790145711</c:v>
                </c:pt>
                <c:pt idx="214">
                  <c:v>5.1276204885937604</c:v>
                </c:pt>
                <c:pt idx="215">
                  <c:v>4.5724247486637024</c:v>
                </c:pt>
                <c:pt idx="216">
                  <c:v>4.5323465252298307</c:v>
                </c:pt>
                <c:pt idx="217">
                  <c:v>4.1581020660946937</c:v>
                </c:pt>
                <c:pt idx="218">
                  <c:v>4.8595633009285244</c:v>
                </c:pt>
                <c:pt idx="219">
                  <c:v>5.0631484828437312</c:v>
                </c:pt>
                <c:pt idx="220">
                  <c:v>5.1566842237778303</c:v>
                </c:pt>
                <c:pt idx="221">
                  <c:v>4.9113172778521577</c:v>
                </c:pt>
                <c:pt idx="222">
                  <c:v>4.5547198839807654</c:v>
                </c:pt>
                <c:pt idx="223">
                  <c:v>5.1974397958137803</c:v>
                </c:pt>
                <c:pt idx="224">
                  <c:v>5.0462071925039256</c:v>
                </c:pt>
                <c:pt idx="225">
                  <c:v>5.1837568579110069</c:v>
                </c:pt>
                <c:pt idx="226">
                  <c:v>4.4104606267911572</c:v>
                </c:pt>
                <c:pt idx="227">
                  <c:v>5.0163134011884303</c:v>
                </c:pt>
                <c:pt idx="228">
                  <c:v>4.8513112723923371</c:v>
                </c:pt>
                <c:pt idx="229">
                  <c:v>5.0905851424230857</c:v>
                </c:pt>
                <c:pt idx="230">
                  <c:v>4.0674952318531368</c:v>
                </c:pt>
                <c:pt idx="231">
                  <c:v>4.1450146744700804</c:v>
                </c:pt>
                <c:pt idx="232">
                  <c:v>5.2582590051479059</c:v>
                </c:pt>
                <c:pt idx="233">
                  <c:v>4.8479953818574151</c:v>
                </c:pt>
                <c:pt idx="234">
                  <c:v>4.6887036343573918</c:v>
                </c:pt>
                <c:pt idx="235">
                  <c:v>4.1280211974906518</c:v>
                </c:pt>
                <c:pt idx="236">
                  <c:v>4.0029882028286057</c:v>
                </c:pt>
                <c:pt idx="237">
                  <c:v>5.2627431651374081</c:v>
                </c:pt>
                <c:pt idx="238">
                  <c:v>5.254176554810873</c:v>
                </c:pt>
                <c:pt idx="239">
                  <c:v>5.4371102201790702</c:v>
                </c:pt>
                <c:pt idx="240">
                  <c:v>4.999782965039552</c:v>
                </c:pt>
                <c:pt idx="241">
                  <c:v>4.3919995268280756</c:v>
                </c:pt>
                <c:pt idx="242">
                  <c:v>4.4729355067459151</c:v>
                </c:pt>
                <c:pt idx="243">
                  <c:v>4.9577889214961282</c:v>
                </c:pt>
                <c:pt idx="244">
                  <c:v>5.0326075277382056</c:v>
                </c:pt>
                <c:pt idx="245">
                  <c:v>4.1235715684237642</c:v>
                </c:pt>
                <c:pt idx="246">
                  <c:v>4.3429642082551938</c:v>
                </c:pt>
                <c:pt idx="247">
                  <c:v>4.5118666746365808</c:v>
                </c:pt>
                <c:pt idx="248">
                  <c:v>4.972958435153223</c:v>
                </c:pt>
                <c:pt idx="249">
                  <c:v>4.6890154833909348</c:v>
                </c:pt>
                <c:pt idx="250">
                  <c:v>5.2206925295604227</c:v>
                </c:pt>
                <c:pt idx="251">
                  <c:v>4.132738753077879</c:v>
                </c:pt>
                <c:pt idx="252">
                  <c:v>5.0805759978796683</c:v>
                </c:pt>
                <c:pt idx="253">
                  <c:v>4.7292604811573247</c:v>
                </c:pt>
                <c:pt idx="254">
                  <c:v>4.7987063618258459</c:v>
                </c:pt>
                <c:pt idx="255">
                  <c:v>4.126191493389074</c:v>
                </c:pt>
                <c:pt idx="256">
                  <c:v>5.2654744960777364</c:v>
                </c:pt>
                <c:pt idx="257">
                  <c:v>4.2751067647801504</c:v>
                </c:pt>
                <c:pt idx="258">
                  <c:v>4.3106137138162834</c:v>
                </c:pt>
                <c:pt idx="259">
                  <c:v>4.1475934745700958</c:v>
                </c:pt>
                <c:pt idx="260">
                  <c:v>4.7247712949705027</c:v>
                </c:pt>
                <c:pt idx="261">
                  <c:v>4.4822435518718233</c:v>
                </c:pt>
                <c:pt idx="262">
                  <c:v>5.3060326831861593</c:v>
                </c:pt>
                <c:pt idx="263">
                  <c:v>5.3151484551426247</c:v>
                </c:pt>
                <c:pt idx="264">
                  <c:v>5.3267180913951382</c:v>
                </c:pt>
                <c:pt idx="265">
                  <c:v>5.1380729817458812</c:v>
                </c:pt>
                <c:pt idx="266">
                  <c:v>4.5685607280745524</c:v>
                </c:pt>
                <c:pt idx="267">
                  <c:v>4.0429786413664814</c:v>
                </c:pt>
                <c:pt idx="268">
                  <c:v>4.4403877663967402</c:v>
                </c:pt>
                <c:pt idx="269">
                  <c:v>4.6434910410625276</c:v>
                </c:pt>
                <c:pt idx="270">
                  <c:v>5.47194563574587</c:v>
                </c:pt>
                <c:pt idx="271">
                  <c:v>4.4210248232739611</c:v>
                </c:pt>
                <c:pt idx="272">
                  <c:v>4.2880350537045171</c:v>
                </c:pt>
                <c:pt idx="273">
                  <c:v>5.1991238184534687</c:v>
                </c:pt>
                <c:pt idx="274">
                  <c:v>4.8409901416242569</c:v>
                </c:pt>
                <c:pt idx="275">
                  <c:v>5.396008383343597</c:v>
                </c:pt>
                <c:pt idx="276">
                  <c:v>4.4753830077344174</c:v>
                </c:pt>
                <c:pt idx="277">
                  <c:v>4.3487589883117472</c:v>
                </c:pt>
                <c:pt idx="278">
                  <c:v>4.0998470918713341</c:v>
                </c:pt>
                <c:pt idx="279">
                  <c:v>5.3049537394715269</c:v>
                </c:pt>
                <c:pt idx="280">
                  <c:v>4.0996949886644094</c:v>
                </c:pt>
                <c:pt idx="281">
                  <c:v>4.3652234448644487</c:v>
                </c:pt>
                <c:pt idx="282">
                  <c:v>4.4806019292103221</c:v>
                </c:pt>
                <c:pt idx="283">
                  <c:v>4.0314011767400997</c:v>
                </c:pt>
                <c:pt idx="284">
                  <c:v>5.0434272197452099</c:v>
                </c:pt>
                <c:pt idx="285">
                  <c:v>4.2821817395856421</c:v>
                </c:pt>
                <c:pt idx="286">
                  <c:v>4.6606620254686364</c:v>
                </c:pt>
                <c:pt idx="287">
                  <c:v>4.4368437102970626</c:v>
                </c:pt>
                <c:pt idx="288">
                  <c:v>4.6422994223884224</c:v>
                </c:pt>
                <c:pt idx="289">
                  <c:v>4.6003184137745077</c:v>
                </c:pt>
                <c:pt idx="290">
                  <c:v>4.8973379410956079</c:v>
                </c:pt>
                <c:pt idx="291">
                  <c:v>5.3295705429402123</c:v>
                </c:pt>
                <c:pt idx="292">
                  <c:v>4.1097938856526657</c:v>
                </c:pt>
                <c:pt idx="293">
                  <c:v>4.9171813531519719</c:v>
                </c:pt>
                <c:pt idx="294">
                  <c:v>4.778051491570892</c:v>
                </c:pt>
                <c:pt idx="295">
                  <c:v>5.4423260982063493</c:v>
                </c:pt>
                <c:pt idx="296">
                  <c:v>4.8476279686791344</c:v>
                </c:pt>
                <c:pt idx="297">
                  <c:v>5.2353283399177286</c:v>
                </c:pt>
                <c:pt idx="298">
                  <c:v>5.0038285448873001</c:v>
                </c:pt>
                <c:pt idx="299">
                  <c:v>4.2219375011641089</c:v>
                </c:pt>
                <c:pt idx="300">
                  <c:v>4.5838457075376828</c:v>
                </c:pt>
                <c:pt idx="301">
                  <c:v>4.9412581948275554</c:v>
                </c:pt>
                <c:pt idx="302">
                  <c:v>4.8499078883581941</c:v>
                </c:pt>
                <c:pt idx="303">
                  <c:v>4.7550176959092312</c:v>
                </c:pt>
                <c:pt idx="304">
                  <c:v>4.579076403477754</c:v>
                </c:pt>
                <c:pt idx="305">
                  <c:v>4.5324944587479061</c:v>
                </c:pt>
                <c:pt idx="306">
                  <c:v>5.330629636397676</c:v>
                </c:pt>
                <c:pt idx="307">
                  <c:v>4.5433531624784322</c:v>
                </c:pt>
                <c:pt idx="308">
                  <c:v>5.057306515065072</c:v>
                </c:pt>
                <c:pt idx="309">
                  <c:v>5.2370214488877238</c:v>
                </c:pt>
                <c:pt idx="310">
                  <c:v>5.31619129394557</c:v>
                </c:pt>
                <c:pt idx="311">
                  <c:v>4.7107147425969202</c:v>
                </c:pt>
                <c:pt idx="312">
                  <c:v>4.0999780608410354</c:v>
                </c:pt>
                <c:pt idx="313">
                  <c:v>4.481281814124765</c:v>
                </c:pt>
                <c:pt idx="314">
                  <c:v>4.6062104824765493</c:v>
                </c:pt>
                <c:pt idx="315">
                  <c:v>4.213891216122863</c:v>
                </c:pt>
                <c:pt idx="316">
                  <c:v>5.329293670697612</c:v>
                </c:pt>
                <c:pt idx="317">
                  <c:v>4.8036620261121374</c:v>
                </c:pt>
                <c:pt idx="318">
                  <c:v>4.4363152813473734</c:v>
                </c:pt>
                <c:pt idx="319">
                  <c:v>4.0295658066315463</c:v>
                </c:pt>
                <c:pt idx="320">
                  <c:v>4.8930495552353088</c:v>
                </c:pt>
                <c:pt idx="321">
                  <c:v>5.1015485147383277</c:v>
                </c:pt>
                <c:pt idx="322">
                  <c:v>4.7472935746797083</c:v>
                </c:pt>
                <c:pt idx="323">
                  <c:v>4.6458037313695559</c:v>
                </c:pt>
                <c:pt idx="324">
                  <c:v>4.1602010560035456</c:v>
                </c:pt>
                <c:pt idx="325">
                  <c:v>4.5706008234556146</c:v>
                </c:pt>
                <c:pt idx="326">
                  <c:v>4.172719267592802</c:v>
                </c:pt>
                <c:pt idx="327">
                  <c:v>4.373513104163635</c:v>
                </c:pt>
                <c:pt idx="328">
                  <c:v>4.4028432511804638</c:v>
                </c:pt>
                <c:pt idx="329">
                  <c:v>4.2984882084391556</c:v>
                </c:pt>
                <c:pt idx="330">
                  <c:v>4.7588330183266994</c:v>
                </c:pt>
                <c:pt idx="331">
                  <c:v>5.381491781644864</c:v>
                </c:pt>
                <c:pt idx="332">
                  <c:v>4.2410193770677678</c:v>
                </c:pt>
                <c:pt idx="333">
                  <c:v>4.3196570560376246</c:v>
                </c:pt>
                <c:pt idx="334">
                  <c:v>5.3955976302539881</c:v>
                </c:pt>
                <c:pt idx="335">
                  <c:v>4.0792400295470834</c:v>
                </c:pt>
                <c:pt idx="336">
                  <c:v>4.5632033926997506</c:v>
                </c:pt>
                <c:pt idx="337">
                  <c:v>5.1705641853564703</c:v>
                </c:pt>
                <c:pt idx="338">
                  <c:v>4.109352753051855</c:v>
                </c:pt>
                <c:pt idx="339">
                  <c:v>4.288024127110055</c:v>
                </c:pt>
                <c:pt idx="340">
                  <c:v>4.6300165064434946</c:v>
                </c:pt>
                <c:pt idx="341">
                  <c:v>5.0440446950124604</c:v>
                </c:pt>
                <c:pt idx="342">
                  <c:v>5.3993015351899496</c:v>
                </c:pt>
                <c:pt idx="343">
                  <c:v>5.4049085384424416</c:v>
                </c:pt>
                <c:pt idx="344">
                  <c:v>4.3095005776086888</c:v>
                </c:pt>
                <c:pt idx="345">
                  <c:v>4.0584940188623673</c:v>
                </c:pt>
                <c:pt idx="346">
                  <c:v>5.1416823055647374</c:v>
                </c:pt>
                <c:pt idx="347">
                  <c:v>4.4896919623659874</c:v>
                </c:pt>
                <c:pt idx="348">
                  <c:v>5.3945464785138597</c:v>
                </c:pt>
                <c:pt idx="349">
                  <c:v>5.1490971648029538</c:v>
                </c:pt>
                <c:pt idx="350">
                  <c:v>4.4185124355216949</c:v>
                </c:pt>
                <c:pt idx="351">
                  <c:v>4.3073219112260688</c:v>
                </c:pt>
                <c:pt idx="352">
                  <c:v>5.0073597933891989</c:v>
                </c:pt>
                <c:pt idx="353">
                  <c:v>4.8652860716990496</c:v>
                </c:pt>
                <c:pt idx="354">
                  <c:v>5.2433250488239143</c:v>
                </c:pt>
                <c:pt idx="355">
                  <c:v>5.4166728740414554</c:v>
                </c:pt>
                <c:pt idx="356">
                  <c:v>4.0594282380225346</c:v>
                </c:pt>
                <c:pt idx="357">
                  <c:v>5.3698608288347067</c:v>
                </c:pt>
                <c:pt idx="358">
                  <c:v>4.7509364021056264</c:v>
                </c:pt>
                <c:pt idx="359">
                  <c:v>4.3280734194968913</c:v>
                </c:pt>
                <c:pt idx="360">
                  <c:v>4.6412296811354006</c:v>
                </c:pt>
                <c:pt idx="361">
                  <c:v>4.7733940428688753</c:v>
                </c:pt>
                <c:pt idx="362">
                  <c:v>5.4441525253798089</c:v>
                </c:pt>
                <c:pt idx="363">
                  <c:v>4.9443365453376051</c:v>
                </c:pt>
                <c:pt idx="364">
                  <c:v>4.1599354284048964</c:v>
                </c:pt>
                <c:pt idx="365">
                  <c:v>4.8524029244031528</c:v>
                </c:pt>
                <c:pt idx="366">
                  <c:v>4.8859567509919568</c:v>
                </c:pt>
                <c:pt idx="367">
                  <c:v>4.9671178728652281</c:v>
                </c:pt>
                <c:pt idx="368">
                  <c:v>4.1129180749775101</c:v>
                </c:pt>
                <c:pt idx="369">
                  <c:v>4.6184195917474984</c:v>
                </c:pt>
                <c:pt idx="370">
                  <c:v>4.4880995472389014</c:v>
                </c:pt>
                <c:pt idx="371">
                  <c:v>4.1592405303212008</c:v>
                </c:pt>
                <c:pt idx="372">
                  <c:v>4.1102451209950193</c:v>
                </c:pt>
                <c:pt idx="373">
                  <c:v>5.2349098190200447</c:v>
                </c:pt>
                <c:pt idx="374">
                  <c:v>4.000046078268074</c:v>
                </c:pt>
                <c:pt idx="375">
                  <c:v>5.299143450417537</c:v>
                </c:pt>
                <c:pt idx="376">
                  <c:v>4.1218444522100093</c:v>
                </c:pt>
                <c:pt idx="377">
                  <c:v>4.3053023108303448</c:v>
                </c:pt>
                <c:pt idx="378">
                  <c:v>4.0791478867894044</c:v>
                </c:pt>
                <c:pt idx="379">
                  <c:v>5.0709289487598852</c:v>
                </c:pt>
                <c:pt idx="380">
                  <c:v>4.2556937673724633</c:v>
                </c:pt>
                <c:pt idx="381">
                  <c:v>4.4089360011003009</c:v>
                </c:pt>
                <c:pt idx="382">
                  <c:v>5.2163178715118779</c:v>
                </c:pt>
                <c:pt idx="383">
                  <c:v>4.1385407921670678</c:v>
                </c:pt>
                <c:pt idx="384">
                  <c:v>4.158811477319694</c:v>
                </c:pt>
                <c:pt idx="385">
                  <c:v>4.8648174849267098</c:v>
                </c:pt>
                <c:pt idx="386">
                  <c:v>4.9542660470623492</c:v>
                </c:pt>
                <c:pt idx="387">
                  <c:v>4.3975696424875057</c:v>
                </c:pt>
                <c:pt idx="388">
                  <c:v>5.3092891323484963</c:v>
                </c:pt>
                <c:pt idx="389">
                  <c:v>4.6609973251364396</c:v>
                </c:pt>
                <c:pt idx="390">
                  <c:v>4.0196416848825001</c:v>
                </c:pt>
                <c:pt idx="391">
                  <c:v>4.5388131204740354</c:v>
                </c:pt>
                <c:pt idx="392">
                  <c:v>4.3622509419892506</c:v>
                </c:pt>
                <c:pt idx="393">
                  <c:v>5.1277377189350224</c:v>
                </c:pt>
                <c:pt idx="394">
                  <c:v>5.4572990363515759</c:v>
                </c:pt>
                <c:pt idx="395">
                  <c:v>4.354914674061261</c:v>
                </c:pt>
                <c:pt idx="396">
                  <c:v>5.3024087581125707</c:v>
                </c:pt>
                <c:pt idx="397">
                  <c:v>4.5124616690359023</c:v>
                </c:pt>
                <c:pt idx="398">
                  <c:v>4.8601568321849289</c:v>
                </c:pt>
                <c:pt idx="399">
                  <c:v>4.7801020317667167</c:v>
                </c:pt>
                <c:pt idx="400">
                  <c:v>4.9228291573465164</c:v>
                </c:pt>
                <c:pt idx="401">
                  <c:v>5.0350703326141746</c:v>
                </c:pt>
              </c:numCache>
            </c:numRef>
          </c:yVal>
          <c:smooth val="0"/>
          <c:extLst>
            <c:ext xmlns:c16="http://schemas.microsoft.com/office/drawing/2014/chart" uri="{C3380CC4-5D6E-409C-BE32-E72D297353CC}">
              <c16:uniqueId val="{00000000-FD9F-4ED8-8A17-6BF72B184307}"/>
            </c:ext>
          </c:extLst>
        </c:ser>
        <c:ser>
          <c:idx val="1"/>
          <c:order val="1"/>
          <c:tx>
            <c:strRef>
              <c:f>'5 pH vs Particle Scatter'!$F$404</c:f>
              <c:strCache>
                <c:ptCount val="1"/>
                <c:pt idx="0">
                  <c:v>Clonazepam 0.5mg</c:v>
                </c:pt>
              </c:strCache>
            </c:strRef>
          </c:tx>
          <c:spPr>
            <a:ln w="25400" cap="rnd">
              <a:noFill/>
              <a:round/>
            </a:ln>
            <a:effectLst/>
          </c:spPr>
          <c:marker>
            <c:symbol val="circle"/>
            <c:size val="5"/>
            <c:spPr>
              <a:solidFill>
                <a:schemeClr val="tx1">
                  <a:lumMod val="65000"/>
                  <a:lumOff val="35000"/>
                  <a:alpha val="65000"/>
                </a:schemeClr>
              </a:solidFill>
              <a:ln w="9525">
                <a:solidFill>
                  <a:schemeClr val="accent2"/>
                </a:solidFill>
              </a:ln>
              <a:effectLst/>
            </c:spPr>
          </c:marker>
          <c:xVal>
            <c:numRef>
              <c:f>'5 pH vs Particle Scatter'!$O$404:$O$598</c:f>
              <c:numCache>
                <c:formatCode>General</c:formatCode>
                <c:ptCount val="195"/>
                <c:pt idx="0">
                  <c:v>35.292122434247943</c:v>
                </c:pt>
                <c:pt idx="1">
                  <c:v>34.80152398140735</c:v>
                </c:pt>
                <c:pt idx="2">
                  <c:v>25.352445699037951</c:v>
                </c:pt>
                <c:pt idx="3">
                  <c:v>30.856841405949851</c:v>
                </c:pt>
                <c:pt idx="4">
                  <c:v>24.49922883514153</c:v>
                </c:pt>
                <c:pt idx="5">
                  <c:v>27.14626853125262</c:v>
                </c:pt>
                <c:pt idx="6">
                  <c:v>27.916873471922688</c:v>
                </c:pt>
                <c:pt idx="7">
                  <c:v>26.061081240458801</c:v>
                </c:pt>
                <c:pt idx="8">
                  <c:v>41.573292833367553</c:v>
                </c:pt>
                <c:pt idx="9">
                  <c:v>27.33649580169044</c:v>
                </c:pt>
                <c:pt idx="10">
                  <c:v>21.657079630612049</c:v>
                </c:pt>
                <c:pt idx="11">
                  <c:v>33.829391397403072</c:v>
                </c:pt>
                <c:pt idx="12">
                  <c:v>26.230177055666619</c:v>
                </c:pt>
                <c:pt idx="13">
                  <c:v>31.713626731888521</c:v>
                </c:pt>
                <c:pt idx="14">
                  <c:v>37.517099142144993</c:v>
                </c:pt>
                <c:pt idx="15">
                  <c:v>30.258304884255399</c:v>
                </c:pt>
                <c:pt idx="16">
                  <c:v>28.147086187996081</c:v>
                </c:pt>
                <c:pt idx="17">
                  <c:v>30.12255087129471</c:v>
                </c:pt>
                <c:pt idx="18">
                  <c:v>20.361637103271949</c:v>
                </c:pt>
                <c:pt idx="19">
                  <c:v>22.336497200550351</c:v>
                </c:pt>
                <c:pt idx="20">
                  <c:v>36.587987678039802</c:v>
                </c:pt>
                <c:pt idx="21">
                  <c:v>24.14172826341219</c:v>
                </c:pt>
                <c:pt idx="22">
                  <c:v>25.761830356904579</c:v>
                </c:pt>
                <c:pt idx="23">
                  <c:v>27.19909479901515</c:v>
                </c:pt>
                <c:pt idx="24">
                  <c:v>31.30140253291443</c:v>
                </c:pt>
                <c:pt idx="25">
                  <c:v>35.199523436980392</c:v>
                </c:pt>
                <c:pt idx="26">
                  <c:v>27.827518862838421</c:v>
                </c:pt>
                <c:pt idx="27">
                  <c:v>34.729348218420718</c:v>
                </c:pt>
                <c:pt idx="28">
                  <c:v>39.157293829271772</c:v>
                </c:pt>
                <c:pt idx="29">
                  <c:v>22.88512537369164</c:v>
                </c:pt>
                <c:pt idx="30">
                  <c:v>33.965878441093388</c:v>
                </c:pt>
                <c:pt idx="31">
                  <c:v>24.0318158412176</c:v>
                </c:pt>
                <c:pt idx="32">
                  <c:v>31.038438435815561</c:v>
                </c:pt>
                <c:pt idx="33">
                  <c:v>35.409924046249706</c:v>
                </c:pt>
                <c:pt idx="34">
                  <c:v>38.7479195210271</c:v>
                </c:pt>
                <c:pt idx="35">
                  <c:v>33.493444067585223</c:v>
                </c:pt>
                <c:pt idx="36">
                  <c:v>23.15098510210461</c:v>
                </c:pt>
                <c:pt idx="37">
                  <c:v>24.513487361835779</c:v>
                </c:pt>
                <c:pt idx="38">
                  <c:v>27.491214782077321</c:v>
                </c:pt>
                <c:pt idx="39">
                  <c:v>31.565660700065781</c:v>
                </c:pt>
                <c:pt idx="40">
                  <c:v>39.617228974124757</c:v>
                </c:pt>
                <c:pt idx="41">
                  <c:v>35.678100735914718</c:v>
                </c:pt>
                <c:pt idx="42">
                  <c:v>23.17087922292281</c:v>
                </c:pt>
                <c:pt idx="43">
                  <c:v>28.87111849756732</c:v>
                </c:pt>
                <c:pt idx="44">
                  <c:v>27.348711908137791</c:v>
                </c:pt>
                <c:pt idx="45">
                  <c:v>15.757286896849619</c:v>
                </c:pt>
                <c:pt idx="46">
                  <c:v>28.173392243439459</c:v>
                </c:pt>
                <c:pt idx="47">
                  <c:v>31.83809920104855</c:v>
                </c:pt>
                <c:pt idx="48">
                  <c:v>31.16024968678818</c:v>
                </c:pt>
                <c:pt idx="49">
                  <c:v>36.628983237710948</c:v>
                </c:pt>
                <c:pt idx="50">
                  <c:v>30.13442919497265</c:v>
                </c:pt>
                <c:pt idx="51">
                  <c:v>33.357655858645273</c:v>
                </c:pt>
                <c:pt idx="52">
                  <c:v>33.147647921109048</c:v>
                </c:pt>
                <c:pt idx="53">
                  <c:v>19.23328540064378</c:v>
                </c:pt>
                <c:pt idx="54">
                  <c:v>32.54134319837295</c:v>
                </c:pt>
                <c:pt idx="55">
                  <c:v>27.10437945182127</c:v>
                </c:pt>
                <c:pt idx="56">
                  <c:v>39.520682947865033</c:v>
                </c:pt>
                <c:pt idx="57">
                  <c:v>42.46499758716395</c:v>
                </c:pt>
                <c:pt idx="58">
                  <c:v>13.793663299654639</c:v>
                </c:pt>
                <c:pt idx="59">
                  <c:v>17.560956717324601</c:v>
                </c:pt>
                <c:pt idx="60">
                  <c:v>29.691179000699361</c:v>
                </c:pt>
                <c:pt idx="61">
                  <c:v>32.95327415346155</c:v>
                </c:pt>
                <c:pt idx="62">
                  <c:v>23.742302879047781</c:v>
                </c:pt>
                <c:pt idx="63">
                  <c:v>28.45441767898749</c:v>
                </c:pt>
                <c:pt idx="64">
                  <c:v>37.992690560481712</c:v>
                </c:pt>
                <c:pt idx="65">
                  <c:v>31.122259092799862</c:v>
                </c:pt>
                <c:pt idx="66">
                  <c:v>22.36416071705176</c:v>
                </c:pt>
                <c:pt idx="67">
                  <c:v>24.594717297958692</c:v>
                </c:pt>
                <c:pt idx="68">
                  <c:v>26.163262185559748</c:v>
                </c:pt>
                <c:pt idx="69">
                  <c:v>35.177217082084717</c:v>
                </c:pt>
                <c:pt idx="70">
                  <c:v>26.765316111472131</c:v>
                </c:pt>
                <c:pt idx="71">
                  <c:v>21.10706207996742</c:v>
                </c:pt>
                <c:pt idx="72">
                  <c:v>26.137156256218791</c:v>
                </c:pt>
                <c:pt idx="73">
                  <c:v>16.846349315854681</c:v>
                </c:pt>
                <c:pt idx="74">
                  <c:v>31.482877725703808</c:v>
                </c:pt>
                <c:pt idx="75">
                  <c:v>31.48492336616593</c:v>
                </c:pt>
                <c:pt idx="76">
                  <c:v>30.547042359164848</c:v>
                </c:pt>
                <c:pt idx="77">
                  <c:v>17.880603366855219</c:v>
                </c:pt>
                <c:pt idx="78">
                  <c:v>29.47025822847932</c:v>
                </c:pt>
                <c:pt idx="79">
                  <c:v>30.219057359895551</c:v>
                </c:pt>
                <c:pt idx="80">
                  <c:v>16.51556678529214</c:v>
                </c:pt>
                <c:pt idx="81">
                  <c:v>16.26247578637383</c:v>
                </c:pt>
                <c:pt idx="82">
                  <c:v>33.552745511488929</c:v>
                </c:pt>
                <c:pt idx="83">
                  <c:v>30.1050192081638</c:v>
                </c:pt>
                <c:pt idx="84">
                  <c:v>40.498608945832579</c:v>
                </c:pt>
                <c:pt idx="85">
                  <c:v>28.17523635228557</c:v>
                </c:pt>
                <c:pt idx="86">
                  <c:v>32.063904634682487</c:v>
                </c:pt>
                <c:pt idx="87">
                  <c:v>37.267670385786587</c:v>
                </c:pt>
                <c:pt idx="88">
                  <c:v>28.45226780343005</c:v>
                </c:pt>
                <c:pt idx="89">
                  <c:v>36.782916929139908</c:v>
                </c:pt>
                <c:pt idx="90">
                  <c:v>27.625273444195219</c:v>
                </c:pt>
                <c:pt idx="91">
                  <c:v>28.501616759966069</c:v>
                </c:pt>
                <c:pt idx="92">
                  <c:v>38.123392292347802</c:v>
                </c:pt>
                <c:pt idx="93">
                  <c:v>36.06548849989592</c:v>
                </c:pt>
                <c:pt idx="94">
                  <c:v>27.336372508915481</c:v>
                </c:pt>
                <c:pt idx="95">
                  <c:v>39.60183751072131</c:v>
                </c:pt>
                <c:pt idx="96">
                  <c:v>23.502093815362009</c:v>
                </c:pt>
                <c:pt idx="97">
                  <c:v>26.32704211600975</c:v>
                </c:pt>
                <c:pt idx="98">
                  <c:v>40.2103482646394</c:v>
                </c:pt>
                <c:pt idx="99">
                  <c:v>36.872190465854089</c:v>
                </c:pt>
                <c:pt idx="100">
                  <c:v>32.098528041786331</c:v>
                </c:pt>
                <c:pt idx="101">
                  <c:v>23.710659220455561</c:v>
                </c:pt>
                <c:pt idx="102">
                  <c:v>31.621701050074339</c:v>
                </c:pt>
                <c:pt idx="103">
                  <c:v>35.74636663142838</c:v>
                </c:pt>
                <c:pt idx="104">
                  <c:v>36.191415357168182</c:v>
                </c:pt>
                <c:pt idx="105">
                  <c:v>30.206628161353091</c:v>
                </c:pt>
                <c:pt idx="106">
                  <c:v>22.88873145201163</c:v>
                </c:pt>
                <c:pt idx="107">
                  <c:v>24.030374968004718</c:v>
                </c:pt>
                <c:pt idx="108">
                  <c:v>29.853685931575111</c:v>
                </c:pt>
                <c:pt idx="109">
                  <c:v>29.278197940380291</c:v>
                </c:pt>
                <c:pt idx="110">
                  <c:v>39.741713223949063</c:v>
                </c:pt>
                <c:pt idx="111">
                  <c:v>30.255989509405431</c:v>
                </c:pt>
                <c:pt idx="112">
                  <c:v>33.694052404437507</c:v>
                </c:pt>
                <c:pt idx="113">
                  <c:v>37.480221557445923</c:v>
                </c:pt>
                <c:pt idx="114">
                  <c:v>25.59465831669354</c:v>
                </c:pt>
                <c:pt idx="115">
                  <c:v>32.10793305307228</c:v>
                </c:pt>
                <c:pt idx="116">
                  <c:v>33.579363723454797</c:v>
                </c:pt>
                <c:pt idx="117">
                  <c:v>31.386792309823381</c:v>
                </c:pt>
                <c:pt idx="118">
                  <c:v>24.823788387903129</c:v>
                </c:pt>
                <c:pt idx="119">
                  <c:v>26.423481453700159</c:v>
                </c:pt>
                <c:pt idx="120">
                  <c:v>28.882686073370749</c:v>
                </c:pt>
                <c:pt idx="121">
                  <c:v>31.060466765370879</c:v>
                </c:pt>
                <c:pt idx="122">
                  <c:v>30.97192150788668</c:v>
                </c:pt>
                <c:pt idx="123">
                  <c:v>26.943073763056859</c:v>
                </c:pt>
                <c:pt idx="124">
                  <c:v>27.08200336826998</c:v>
                </c:pt>
                <c:pt idx="125">
                  <c:v>36.517539659673787</c:v>
                </c:pt>
                <c:pt idx="126">
                  <c:v>26.740819460989201</c:v>
                </c:pt>
                <c:pt idx="127">
                  <c:v>36.82070214986922</c:v>
                </c:pt>
                <c:pt idx="128">
                  <c:v>32.470150931413691</c:v>
                </c:pt>
                <c:pt idx="129">
                  <c:v>28.364913411951139</c:v>
                </c:pt>
                <c:pt idx="130">
                  <c:v>19.567611708144579</c:v>
                </c:pt>
                <c:pt idx="131">
                  <c:v>31.989635249734039</c:v>
                </c:pt>
                <c:pt idx="132">
                  <c:v>25.186337173576941</c:v>
                </c:pt>
                <c:pt idx="133">
                  <c:v>20.406143923504789</c:v>
                </c:pt>
                <c:pt idx="134">
                  <c:v>31.75185108193169</c:v>
                </c:pt>
                <c:pt idx="135">
                  <c:v>26.45796616544769</c:v>
                </c:pt>
                <c:pt idx="136">
                  <c:v>24.86815396167054</c:v>
                </c:pt>
                <c:pt idx="137">
                  <c:v>21.094207927671832</c:v>
                </c:pt>
                <c:pt idx="138">
                  <c:v>34.843224952664443</c:v>
                </c:pt>
                <c:pt idx="139">
                  <c:v>32.606399525069072</c:v>
                </c:pt>
                <c:pt idx="140">
                  <c:v>32.882784815278832</c:v>
                </c:pt>
                <c:pt idx="141">
                  <c:v>28.851001847124031</c:v>
                </c:pt>
                <c:pt idx="142">
                  <c:v>40.303739624409943</c:v>
                </c:pt>
                <c:pt idx="143">
                  <c:v>35.485763558768483</c:v>
                </c:pt>
                <c:pt idx="144">
                  <c:v>27.247240341457559</c:v>
                </c:pt>
                <c:pt idx="145">
                  <c:v>49.631188532181632</c:v>
                </c:pt>
                <c:pt idx="146">
                  <c:v>30.923552373905419</c:v>
                </c:pt>
                <c:pt idx="147">
                  <c:v>30.517190646540531</c:v>
                </c:pt>
                <c:pt idx="148">
                  <c:v>31.053342326015549</c:v>
                </c:pt>
                <c:pt idx="149">
                  <c:v>35.037568449184612</c:v>
                </c:pt>
                <c:pt idx="150">
                  <c:v>30.729182351076918</c:v>
                </c:pt>
                <c:pt idx="151">
                  <c:v>29.6790791935559</c:v>
                </c:pt>
                <c:pt idx="152">
                  <c:v>30.716942336711259</c:v>
                </c:pt>
                <c:pt idx="153">
                  <c:v>29.20735213486515</c:v>
                </c:pt>
                <c:pt idx="154">
                  <c:v>32.569539248294568</c:v>
                </c:pt>
                <c:pt idx="155">
                  <c:v>31.335251329346299</c:v>
                </c:pt>
                <c:pt idx="156">
                  <c:v>33.49414210101267</c:v>
                </c:pt>
                <c:pt idx="157">
                  <c:v>18.940690443352469</c:v>
                </c:pt>
                <c:pt idx="158">
                  <c:v>28.375843082456889</c:v>
                </c:pt>
                <c:pt idx="159">
                  <c:v>34.263868375611104</c:v>
                </c:pt>
                <c:pt idx="160">
                  <c:v>27.449918005726261</c:v>
                </c:pt>
                <c:pt idx="161">
                  <c:v>24.98906272109264</c:v>
                </c:pt>
                <c:pt idx="162">
                  <c:v>32.500715165569417</c:v>
                </c:pt>
                <c:pt idx="163">
                  <c:v>36.52170121439076</c:v>
                </c:pt>
                <c:pt idx="164">
                  <c:v>34.14866208939587</c:v>
                </c:pt>
                <c:pt idx="165">
                  <c:v>24.538436176637109</c:v>
                </c:pt>
                <c:pt idx="166">
                  <c:v>19.39649923682467</c:v>
                </c:pt>
                <c:pt idx="167">
                  <c:v>30.466861871383259</c:v>
                </c:pt>
                <c:pt idx="168">
                  <c:v>32.243178822572638</c:v>
                </c:pt>
                <c:pt idx="169">
                  <c:v>24.660985392104031</c:v>
                </c:pt>
                <c:pt idx="170">
                  <c:v>25.17167598238396</c:v>
                </c:pt>
                <c:pt idx="171">
                  <c:v>35.529502121786543</c:v>
                </c:pt>
                <c:pt idx="172">
                  <c:v>24.711445355220501</c:v>
                </c:pt>
                <c:pt idx="173">
                  <c:v>32.290840573943491</c:v>
                </c:pt>
                <c:pt idx="174">
                  <c:v>34.791929099210208</c:v>
                </c:pt>
                <c:pt idx="175">
                  <c:v>36.238710363368668</c:v>
                </c:pt>
                <c:pt idx="176">
                  <c:v>33.251005889793298</c:v>
                </c:pt>
                <c:pt idx="177">
                  <c:v>31.94807088685452</c:v>
                </c:pt>
                <c:pt idx="178">
                  <c:v>35.796649016821242</c:v>
                </c:pt>
                <c:pt idx="179">
                  <c:v>32.957210758759267</c:v>
                </c:pt>
                <c:pt idx="180">
                  <c:v>23.861960924315039</c:v>
                </c:pt>
                <c:pt idx="181">
                  <c:v>19.870960634443119</c:v>
                </c:pt>
                <c:pt idx="182">
                  <c:v>27.984620054674849</c:v>
                </c:pt>
                <c:pt idx="183">
                  <c:v>26.42824290986816</c:v>
                </c:pt>
                <c:pt idx="184">
                  <c:v>24.354741143913859</c:v>
                </c:pt>
                <c:pt idx="185">
                  <c:v>30.43055434129489</c:v>
                </c:pt>
                <c:pt idx="186">
                  <c:v>31.669299832842668</c:v>
                </c:pt>
                <c:pt idx="187">
                  <c:v>32.295900396142187</c:v>
                </c:pt>
                <c:pt idx="188">
                  <c:v>35.154997612479747</c:v>
                </c:pt>
                <c:pt idx="189">
                  <c:v>24.616604362644932</c:v>
                </c:pt>
                <c:pt idx="190">
                  <c:v>29.676556974837411</c:v>
                </c:pt>
                <c:pt idx="191">
                  <c:v>30.640522074553949</c:v>
                </c:pt>
                <c:pt idx="192">
                  <c:v>33.484772022553678</c:v>
                </c:pt>
                <c:pt idx="193">
                  <c:v>27.413557749498139</c:v>
                </c:pt>
                <c:pt idx="194">
                  <c:v>32.286402023076207</c:v>
                </c:pt>
              </c:numCache>
            </c:numRef>
          </c:xVal>
          <c:yVal>
            <c:numRef>
              <c:f>'5 pH vs Particle Scatter'!$P$404:$P$598</c:f>
              <c:numCache>
                <c:formatCode>General</c:formatCode>
                <c:ptCount val="195"/>
                <c:pt idx="0">
                  <c:v>5.5883660676495994</c:v>
                </c:pt>
                <c:pt idx="1">
                  <c:v>5.8259906888548461</c:v>
                </c:pt>
                <c:pt idx="2">
                  <c:v>5.3964143947379588</c:v>
                </c:pt>
                <c:pt idx="3">
                  <c:v>5.2939742936287182</c:v>
                </c:pt>
                <c:pt idx="4">
                  <c:v>6.4677882025837103</c:v>
                </c:pt>
                <c:pt idx="5">
                  <c:v>5.2308438595097826</c:v>
                </c:pt>
                <c:pt idx="6">
                  <c:v>6.1752522538818626</c:v>
                </c:pt>
                <c:pt idx="7">
                  <c:v>5.0864713732985374</c:v>
                </c:pt>
                <c:pt idx="8">
                  <c:v>5.4298118781924263</c:v>
                </c:pt>
                <c:pt idx="9">
                  <c:v>5.7244533081280329</c:v>
                </c:pt>
                <c:pt idx="10">
                  <c:v>6.0907536046494624</c:v>
                </c:pt>
                <c:pt idx="11">
                  <c:v>5.3746162688440329</c:v>
                </c:pt>
                <c:pt idx="12">
                  <c:v>5.7288076387794886</c:v>
                </c:pt>
                <c:pt idx="13">
                  <c:v>6.156382766966078</c:v>
                </c:pt>
                <c:pt idx="14">
                  <c:v>5.1424479128425649</c:v>
                </c:pt>
                <c:pt idx="15">
                  <c:v>5.0338467675580212</c:v>
                </c:pt>
                <c:pt idx="16">
                  <c:v>5.3294523928918531</c:v>
                </c:pt>
                <c:pt idx="17">
                  <c:v>5.944097957202894</c:v>
                </c:pt>
                <c:pt idx="18">
                  <c:v>6.4841766964475847</c:v>
                </c:pt>
                <c:pt idx="19">
                  <c:v>6.1158577809532284</c:v>
                </c:pt>
                <c:pt idx="20">
                  <c:v>5.4715251697756226</c:v>
                </c:pt>
                <c:pt idx="21">
                  <c:v>5.1067335183168643</c:v>
                </c:pt>
                <c:pt idx="22">
                  <c:v>5.4707402123366231</c:v>
                </c:pt>
                <c:pt idx="23">
                  <c:v>6.210252108900896</c:v>
                </c:pt>
                <c:pt idx="24">
                  <c:v>5.4144786626987802</c:v>
                </c:pt>
                <c:pt idx="25">
                  <c:v>5.6564046860830874</c:v>
                </c:pt>
                <c:pt idx="26">
                  <c:v>5.1154298024438134</c:v>
                </c:pt>
                <c:pt idx="27">
                  <c:v>5.4735027217460992</c:v>
                </c:pt>
                <c:pt idx="28">
                  <c:v>6.2990958342506129</c:v>
                </c:pt>
                <c:pt idx="29">
                  <c:v>5.222760172465521</c:v>
                </c:pt>
                <c:pt idx="30">
                  <c:v>5.5175252598868489</c:v>
                </c:pt>
                <c:pt idx="31">
                  <c:v>5.4594702481673192</c:v>
                </c:pt>
                <c:pt idx="32">
                  <c:v>5.851917845828944</c:v>
                </c:pt>
                <c:pt idx="33">
                  <c:v>5.3145354161453016</c:v>
                </c:pt>
                <c:pt idx="34">
                  <c:v>5.9565323703439033</c:v>
                </c:pt>
                <c:pt idx="35">
                  <c:v>5.7567543860822532</c:v>
                </c:pt>
                <c:pt idx="36">
                  <c:v>5.7451502882887544</c:v>
                </c:pt>
                <c:pt idx="37">
                  <c:v>5.4179645946725543</c:v>
                </c:pt>
                <c:pt idx="38">
                  <c:v>6.212180569346625</c:v>
                </c:pt>
                <c:pt idx="39">
                  <c:v>5.9151618830543518</c:v>
                </c:pt>
                <c:pt idx="40">
                  <c:v>5.656575237400312</c:v>
                </c:pt>
                <c:pt idx="41">
                  <c:v>5.4074497719115548</c:v>
                </c:pt>
                <c:pt idx="42">
                  <c:v>6.0526074108158863</c:v>
                </c:pt>
                <c:pt idx="43">
                  <c:v>5.7713516576204178</c:v>
                </c:pt>
                <c:pt idx="44">
                  <c:v>5.2655157264151207</c:v>
                </c:pt>
                <c:pt idx="45">
                  <c:v>5.8894262771523911</c:v>
                </c:pt>
                <c:pt idx="46">
                  <c:v>5.1068850916478876</c:v>
                </c:pt>
                <c:pt idx="47">
                  <c:v>5.4437361462448042</c:v>
                </c:pt>
                <c:pt idx="48">
                  <c:v>6.4799593677517633</c:v>
                </c:pt>
                <c:pt idx="49">
                  <c:v>5.5438396948386419</c:v>
                </c:pt>
                <c:pt idx="50">
                  <c:v>5.7765674650770666</c:v>
                </c:pt>
                <c:pt idx="51">
                  <c:v>6.0968758840210624</c:v>
                </c:pt>
                <c:pt idx="52">
                  <c:v>5.4297793233906848</c:v>
                </c:pt>
                <c:pt idx="53">
                  <c:v>5.1975725428686399</c:v>
                </c:pt>
                <c:pt idx="54">
                  <c:v>5.0753645147344733</c:v>
                </c:pt>
                <c:pt idx="55">
                  <c:v>5.393612564733953</c:v>
                </c:pt>
                <c:pt idx="56">
                  <c:v>5.7344366930753674</c:v>
                </c:pt>
                <c:pt idx="57">
                  <c:v>5.7454452243587451</c:v>
                </c:pt>
                <c:pt idx="58">
                  <c:v>5.2598028048650232</c:v>
                </c:pt>
                <c:pt idx="59">
                  <c:v>6.4933533507360313</c:v>
                </c:pt>
                <c:pt idx="60">
                  <c:v>5.4175527224939852</c:v>
                </c:pt>
                <c:pt idx="61">
                  <c:v>6.2758725936413633</c:v>
                </c:pt>
                <c:pt idx="62">
                  <c:v>6.2965373747594553</c:v>
                </c:pt>
                <c:pt idx="63">
                  <c:v>6.2391014453787923</c:v>
                </c:pt>
                <c:pt idx="64">
                  <c:v>5.4278087040206211</c:v>
                </c:pt>
                <c:pt idx="65">
                  <c:v>5.6579231287843861</c:v>
                </c:pt>
                <c:pt idx="66">
                  <c:v>5.1884652386184706</c:v>
                </c:pt>
                <c:pt idx="67">
                  <c:v>6.3865942930647961</c:v>
                </c:pt>
                <c:pt idx="68">
                  <c:v>6.3517370157364832</c:v>
                </c:pt>
                <c:pt idx="69">
                  <c:v>5.5580653517183114</c:v>
                </c:pt>
                <c:pt idx="70">
                  <c:v>6.3064536856191289</c:v>
                </c:pt>
                <c:pt idx="71">
                  <c:v>5.6378422781565396</c:v>
                </c:pt>
                <c:pt idx="72">
                  <c:v>5.8959685674960678</c:v>
                </c:pt>
                <c:pt idx="73">
                  <c:v>6.4500592100276908</c:v>
                </c:pt>
                <c:pt idx="74">
                  <c:v>6.3623427330504843</c:v>
                </c:pt>
                <c:pt idx="75">
                  <c:v>6.1698133187864359</c:v>
                </c:pt>
                <c:pt idx="76">
                  <c:v>6.2081484939499791</c:v>
                </c:pt>
                <c:pt idx="77">
                  <c:v>5.4374938680639548</c:v>
                </c:pt>
                <c:pt idx="78">
                  <c:v>5.8145368759364953</c:v>
                </c:pt>
                <c:pt idx="79">
                  <c:v>5.9106410541331709</c:v>
                </c:pt>
                <c:pt idx="80">
                  <c:v>6.3722688516021506</c:v>
                </c:pt>
                <c:pt idx="81">
                  <c:v>5.8953660358199844</c:v>
                </c:pt>
                <c:pt idx="82">
                  <c:v>6.2675594733449644</c:v>
                </c:pt>
                <c:pt idx="83">
                  <c:v>6.3432848427443007</c:v>
                </c:pt>
                <c:pt idx="84">
                  <c:v>5.1777539353972273</c:v>
                </c:pt>
                <c:pt idx="85">
                  <c:v>6.3921254604890736</c:v>
                </c:pt>
                <c:pt idx="86">
                  <c:v>5.8524629050032084</c:v>
                </c:pt>
                <c:pt idx="87">
                  <c:v>5.7387765407282956</c:v>
                </c:pt>
                <c:pt idx="88">
                  <c:v>5.1282627962817022</c:v>
                </c:pt>
                <c:pt idx="89">
                  <c:v>5.2709863119669551</c:v>
                </c:pt>
                <c:pt idx="90">
                  <c:v>5.8238399970591814</c:v>
                </c:pt>
                <c:pt idx="91">
                  <c:v>6.1891371703592188</c:v>
                </c:pt>
                <c:pt idx="92">
                  <c:v>6.3167451172280611</c:v>
                </c:pt>
                <c:pt idx="93">
                  <c:v>5.7814369659080631</c:v>
                </c:pt>
                <c:pt idx="94">
                  <c:v>5.9586617704920597</c:v>
                </c:pt>
                <c:pt idx="95">
                  <c:v>5.1223623884170486</c:v>
                </c:pt>
                <c:pt idx="96">
                  <c:v>5.0226660263217129</c:v>
                </c:pt>
                <c:pt idx="97">
                  <c:v>6.275924086761707</c:v>
                </c:pt>
                <c:pt idx="98">
                  <c:v>5.9743340101354434</c:v>
                </c:pt>
                <c:pt idx="99">
                  <c:v>5.7384882200017726</c:v>
                </c:pt>
                <c:pt idx="100">
                  <c:v>6.4854277558774118</c:v>
                </c:pt>
                <c:pt idx="101">
                  <c:v>6.2179193519568248</c:v>
                </c:pt>
                <c:pt idx="102">
                  <c:v>5.4126483223386863</c:v>
                </c:pt>
                <c:pt idx="103">
                  <c:v>5.1598973797006584</c:v>
                </c:pt>
                <c:pt idx="104">
                  <c:v>6.0992023171493761</c:v>
                </c:pt>
                <c:pt idx="105">
                  <c:v>5.4128587715555128</c:v>
                </c:pt>
                <c:pt idx="106">
                  <c:v>5.4831187483747676</c:v>
                </c:pt>
                <c:pt idx="107">
                  <c:v>5.8305672280370171</c:v>
                </c:pt>
                <c:pt idx="108">
                  <c:v>6.295321283771818</c:v>
                </c:pt>
                <c:pt idx="109">
                  <c:v>5.2860315809955001</c:v>
                </c:pt>
                <c:pt idx="110">
                  <c:v>5.7781217706720636</c:v>
                </c:pt>
                <c:pt idx="111">
                  <c:v>5.5989988702988338</c:v>
                </c:pt>
                <c:pt idx="112">
                  <c:v>5.0270098334006814</c:v>
                </c:pt>
                <c:pt idx="113">
                  <c:v>6.420925009417723</c:v>
                </c:pt>
                <c:pt idx="114">
                  <c:v>5.9927518776709974</c:v>
                </c:pt>
                <c:pt idx="115">
                  <c:v>6.2106063558000546</c:v>
                </c:pt>
                <c:pt idx="116">
                  <c:v>6.1638158817045401</c:v>
                </c:pt>
                <c:pt idx="117">
                  <c:v>5.7248481138131524</c:v>
                </c:pt>
                <c:pt idx="118">
                  <c:v>5.5464047915721144</c:v>
                </c:pt>
                <c:pt idx="119">
                  <c:v>5.9343357137285002</c:v>
                </c:pt>
                <c:pt idx="120">
                  <c:v>5.0231849247933011</c:v>
                </c:pt>
                <c:pt idx="121">
                  <c:v>5.4334527873815874</c:v>
                </c:pt>
                <c:pt idx="122">
                  <c:v>5.281117916146373</c:v>
                </c:pt>
                <c:pt idx="123">
                  <c:v>5.4831013027935942</c:v>
                </c:pt>
                <c:pt idx="124">
                  <c:v>5.3135890605602691</c:v>
                </c:pt>
                <c:pt idx="125">
                  <c:v>5.6052214535404996</c:v>
                </c:pt>
                <c:pt idx="126">
                  <c:v>5.504906417290881</c:v>
                </c:pt>
                <c:pt idx="127">
                  <c:v>5.949727063391034</c:v>
                </c:pt>
                <c:pt idx="128">
                  <c:v>5.2695246633053632</c:v>
                </c:pt>
                <c:pt idx="129">
                  <c:v>5.2685474561623753</c:v>
                </c:pt>
                <c:pt idx="130">
                  <c:v>5.7658556130927554</c:v>
                </c:pt>
                <c:pt idx="131">
                  <c:v>6.0745956679371487</c:v>
                </c:pt>
                <c:pt idx="132">
                  <c:v>5.919193753304766</c:v>
                </c:pt>
                <c:pt idx="133">
                  <c:v>5.4272607415662018</c:v>
                </c:pt>
                <c:pt idx="134">
                  <c:v>5.0596956910034789</c:v>
                </c:pt>
                <c:pt idx="135">
                  <c:v>5.632742267808247</c:v>
                </c:pt>
                <c:pt idx="136">
                  <c:v>6.0134943533106098</c:v>
                </c:pt>
                <c:pt idx="137">
                  <c:v>5.1154537745120257</c:v>
                </c:pt>
                <c:pt idx="138">
                  <c:v>6.3441369498852396</c:v>
                </c:pt>
                <c:pt idx="139">
                  <c:v>5.101407124208575</c:v>
                </c:pt>
                <c:pt idx="140">
                  <c:v>5.7675161631734992</c:v>
                </c:pt>
                <c:pt idx="141">
                  <c:v>5.8300567846246576</c:v>
                </c:pt>
                <c:pt idx="142">
                  <c:v>6.3149804039875166</c:v>
                </c:pt>
                <c:pt idx="143">
                  <c:v>6.2979436383633676</c:v>
                </c:pt>
                <c:pt idx="144">
                  <c:v>5.9523599887297447</c:v>
                </c:pt>
                <c:pt idx="145">
                  <c:v>5.052367328984336</c:v>
                </c:pt>
                <c:pt idx="146">
                  <c:v>5.8458793501334352</c:v>
                </c:pt>
                <c:pt idx="147">
                  <c:v>6.2921685290319864</c:v>
                </c:pt>
                <c:pt idx="148">
                  <c:v>5.8538096946941414</c:v>
                </c:pt>
                <c:pt idx="149">
                  <c:v>5.37650207489345</c:v>
                </c:pt>
                <c:pt idx="150">
                  <c:v>6.252460678524443</c:v>
                </c:pt>
                <c:pt idx="151">
                  <c:v>5.2656233830959351</c:v>
                </c:pt>
                <c:pt idx="152">
                  <c:v>5.4314490935655169</c:v>
                </c:pt>
                <c:pt idx="153">
                  <c:v>5.732361705532667</c:v>
                </c:pt>
                <c:pt idx="154">
                  <c:v>6.3068067233945779</c:v>
                </c:pt>
                <c:pt idx="155">
                  <c:v>5.3494392121304504</c:v>
                </c:pt>
                <c:pt idx="156">
                  <c:v>5.2688834178616846</c:v>
                </c:pt>
                <c:pt idx="157">
                  <c:v>5.0658499139645077</c:v>
                </c:pt>
                <c:pt idx="158">
                  <c:v>5.7187728164445968</c:v>
                </c:pt>
                <c:pt idx="159">
                  <c:v>6.0438486772532034</c:v>
                </c:pt>
                <c:pt idx="160">
                  <c:v>6.2696784376017778</c:v>
                </c:pt>
                <c:pt idx="161">
                  <c:v>6.2532203386132919</c:v>
                </c:pt>
                <c:pt idx="162">
                  <c:v>5.2887397259537403</c:v>
                </c:pt>
                <c:pt idx="163">
                  <c:v>6.058378793965737</c:v>
                </c:pt>
                <c:pt idx="164">
                  <c:v>6.4475230541817083</c:v>
                </c:pt>
                <c:pt idx="165">
                  <c:v>6.488725253237563</c:v>
                </c:pt>
                <c:pt idx="166">
                  <c:v>5.2317383060073883</c:v>
                </c:pt>
                <c:pt idx="167">
                  <c:v>5.6959725472503324</c:v>
                </c:pt>
                <c:pt idx="168">
                  <c:v>6.3197566219122017</c:v>
                </c:pt>
                <c:pt idx="169">
                  <c:v>5.0722142539675303</c:v>
                </c:pt>
                <c:pt idx="170">
                  <c:v>5.1995146983609928</c:v>
                </c:pt>
                <c:pt idx="171">
                  <c:v>5.8104183397811324</c:v>
                </c:pt>
                <c:pt idx="172">
                  <c:v>6.3639806031181729</c:v>
                </c:pt>
                <c:pt idx="173">
                  <c:v>6.4966240835153011</c:v>
                </c:pt>
                <c:pt idx="174">
                  <c:v>5.2944414534666002</c:v>
                </c:pt>
                <c:pt idx="175">
                  <c:v>5.1433029707520026</c:v>
                </c:pt>
                <c:pt idx="176">
                  <c:v>5.6295909753891831</c:v>
                </c:pt>
                <c:pt idx="177">
                  <c:v>5.2575408615581747</c:v>
                </c:pt>
                <c:pt idx="178">
                  <c:v>5.3074764431237318</c:v>
                </c:pt>
                <c:pt idx="179">
                  <c:v>5.1709488306788618</c:v>
                </c:pt>
                <c:pt idx="180">
                  <c:v>6.1434277021649244</c:v>
                </c:pt>
                <c:pt idx="181">
                  <c:v>5.1223980800072573</c:v>
                </c:pt>
                <c:pt idx="182">
                  <c:v>5.96593486917142</c:v>
                </c:pt>
                <c:pt idx="183">
                  <c:v>5.2412120771262476</c:v>
                </c:pt>
                <c:pt idx="184">
                  <c:v>5.1561628729768607</c:v>
                </c:pt>
                <c:pt idx="185">
                  <c:v>5.6257464184635531</c:v>
                </c:pt>
                <c:pt idx="186">
                  <c:v>5.4691669838155308</c:v>
                </c:pt>
                <c:pt idx="187">
                  <c:v>5.7341374454647109</c:v>
                </c:pt>
                <c:pt idx="188">
                  <c:v>6.1569055200289187</c:v>
                </c:pt>
                <c:pt idx="189">
                  <c:v>5.4561419539569256</c:v>
                </c:pt>
                <c:pt idx="190">
                  <c:v>5.0804521872812458</c:v>
                </c:pt>
                <c:pt idx="191">
                  <c:v>5.4034901066526464</c:v>
                </c:pt>
                <c:pt idx="192">
                  <c:v>5.9044143147191921</c:v>
                </c:pt>
                <c:pt idx="193">
                  <c:v>5.7198134304558632</c:v>
                </c:pt>
                <c:pt idx="194">
                  <c:v>6.1729399657369388</c:v>
                </c:pt>
              </c:numCache>
            </c:numRef>
          </c:yVal>
          <c:smooth val="0"/>
          <c:extLst>
            <c:ext xmlns:c16="http://schemas.microsoft.com/office/drawing/2014/chart" uri="{C3380CC4-5D6E-409C-BE32-E72D297353CC}">
              <c16:uniqueId val="{00000001-FD9F-4ED8-8A17-6BF72B184307}"/>
            </c:ext>
          </c:extLst>
        </c:ser>
        <c:ser>
          <c:idx val="2"/>
          <c:order val="2"/>
          <c:tx>
            <c:strRef>
              <c:f>'5 pH vs Particle Scatter'!$F$599</c:f>
              <c:strCache>
                <c:ptCount val="1"/>
                <c:pt idx="0">
                  <c:v>Duloxetine 30mg</c:v>
                </c:pt>
              </c:strCache>
            </c:strRef>
          </c:tx>
          <c:spPr>
            <a:ln w="25400" cap="rnd">
              <a:noFill/>
              <a:round/>
            </a:ln>
            <a:effectLst/>
          </c:spPr>
          <c:marker>
            <c:symbol val="circle"/>
            <c:size val="5"/>
            <c:spPr>
              <a:solidFill>
                <a:schemeClr val="accent3"/>
              </a:solidFill>
              <a:ln w="9525">
                <a:solidFill>
                  <a:schemeClr val="accent3"/>
                </a:solidFill>
              </a:ln>
              <a:effectLst/>
            </c:spPr>
          </c:marker>
          <c:xVal>
            <c:numRef>
              <c:f>'5 pH vs Particle Scatter'!$O$599</c:f>
              <c:numCache>
                <c:formatCode>General</c:formatCode>
                <c:ptCount val="1"/>
                <c:pt idx="0">
                  <c:v>55.776410257233977</c:v>
                </c:pt>
              </c:numCache>
            </c:numRef>
          </c:xVal>
          <c:yVal>
            <c:numRef>
              <c:f>'5 pH vs Particle Scatter'!$P$599</c:f>
              <c:numCache>
                <c:formatCode>General</c:formatCode>
                <c:ptCount val="1"/>
                <c:pt idx="0">
                  <c:v>6.5767669914672187</c:v>
                </c:pt>
              </c:numCache>
            </c:numRef>
          </c:yVal>
          <c:smooth val="0"/>
          <c:extLst>
            <c:ext xmlns:c16="http://schemas.microsoft.com/office/drawing/2014/chart" uri="{C3380CC4-5D6E-409C-BE32-E72D297353CC}">
              <c16:uniqueId val="{00000002-FD9F-4ED8-8A17-6BF72B184307}"/>
            </c:ext>
          </c:extLst>
        </c:ser>
        <c:ser>
          <c:idx val="9"/>
          <c:order val="3"/>
          <c:tx>
            <c:strRef>
              <c:f>'5 pH vs Particle Scatter'!$F$600</c:f>
              <c:strCache>
                <c:ptCount val="1"/>
                <c:pt idx="0">
                  <c:v>Fluoxetine 20mg</c:v>
                </c:pt>
              </c:strCache>
            </c:strRef>
          </c:tx>
          <c:spPr>
            <a:ln w="25400" cap="rnd">
              <a:noFill/>
              <a:round/>
            </a:ln>
            <a:effectLst/>
          </c:spPr>
          <c:marker>
            <c:symbol val="circle"/>
            <c:size val="5"/>
            <c:spPr>
              <a:solidFill>
                <a:srgbClr val="FFFF00">
                  <a:alpha val="64000"/>
                </a:srgbClr>
              </a:solidFill>
              <a:ln w="9525">
                <a:solidFill>
                  <a:schemeClr val="accent4">
                    <a:lumMod val="60000"/>
                  </a:schemeClr>
                </a:solidFill>
              </a:ln>
              <a:effectLst/>
            </c:spPr>
          </c:marker>
          <c:xVal>
            <c:numRef>
              <c:f>'5 pH vs Particle Scatter'!$O$600:$O$1046</c:f>
              <c:numCache>
                <c:formatCode>General</c:formatCode>
                <c:ptCount val="447"/>
                <c:pt idx="0">
                  <c:v>77.618895636879458</c:v>
                </c:pt>
                <c:pt idx="1">
                  <c:v>82.322536971610035</c:v>
                </c:pt>
                <c:pt idx="2">
                  <c:v>94.033699701251905</c:v>
                </c:pt>
                <c:pt idx="3">
                  <c:v>91.965715016644907</c:v>
                </c:pt>
                <c:pt idx="4">
                  <c:v>85.628808601743543</c:v>
                </c:pt>
                <c:pt idx="5">
                  <c:v>92.119439853864009</c:v>
                </c:pt>
                <c:pt idx="6">
                  <c:v>81.480894197982764</c:v>
                </c:pt>
                <c:pt idx="7">
                  <c:v>79.35861653407008</c:v>
                </c:pt>
                <c:pt idx="8">
                  <c:v>72.979469061226482</c:v>
                </c:pt>
                <c:pt idx="9">
                  <c:v>78.168495289467046</c:v>
                </c:pt>
                <c:pt idx="10">
                  <c:v>75.182340289065252</c:v>
                </c:pt>
                <c:pt idx="11">
                  <c:v>69.291475813155614</c:v>
                </c:pt>
                <c:pt idx="12">
                  <c:v>77.158449020712027</c:v>
                </c:pt>
                <c:pt idx="13">
                  <c:v>76.375590585968681</c:v>
                </c:pt>
                <c:pt idx="14">
                  <c:v>84.624836240668543</c:v>
                </c:pt>
                <c:pt idx="15">
                  <c:v>67.609472974733578</c:v>
                </c:pt>
                <c:pt idx="16">
                  <c:v>80.822839892754246</c:v>
                </c:pt>
                <c:pt idx="17">
                  <c:v>71.91734278359074</c:v>
                </c:pt>
                <c:pt idx="18">
                  <c:v>88.896307956234367</c:v>
                </c:pt>
                <c:pt idx="19">
                  <c:v>84.818660617184918</c:v>
                </c:pt>
                <c:pt idx="20">
                  <c:v>88.113965544915914</c:v>
                </c:pt>
                <c:pt idx="21">
                  <c:v>98.977670167459763</c:v>
                </c:pt>
                <c:pt idx="22">
                  <c:v>69.090335697848019</c:v>
                </c:pt>
                <c:pt idx="23">
                  <c:v>76.629140288819613</c:v>
                </c:pt>
                <c:pt idx="24">
                  <c:v>93.554428011054952</c:v>
                </c:pt>
                <c:pt idx="25">
                  <c:v>79.444523011033809</c:v>
                </c:pt>
                <c:pt idx="26">
                  <c:v>77.113413610798617</c:v>
                </c:pt>
                <c:pt idx="27">
                  <c:v>92.360931752104378</c:v>
                </c:pt>
                <c:pt idx="28">
                  <c:v>62.061075021321102</c:v>
                </c:pt>
                <c:pt idx="29">
                  <c:v>66.014324261808582</c:v>
                </c:pt>
                <c:pt idx="30">
                  <c:v>83.16155957182778</c:v>
                </c:pt>
                <c:pt idx="31">
                  <c:v>72.820811092523982</c:v>
                </c:pt>
                <c:pt idx="32">
                  <c:v>73.902170956806174</c:v>
                </c:pt>
                <c:pt idx="33">
                  <c:v>78.063405407202822</c:v>
                </c:pt>
                <c:pt idx="34">
                  <c:v>76.419706202530136</c:v>
                </c:pt>
                <c:pt idx="35">
                  <c:v>84.72406277880377</c:v>
                </c:pt>
                <c:pt idx="36">
                  <c:v>76.773201611578642</c:v>
                </c:pt>
                <c:pt idx="37">
                  <c:v>72.534216534597618</c:v>
                </c:pt>
                <c:pt idx="38">
                  <c:v>83.308513046155781</c:v>
                </c:pt>
                <c:pt idx="39">
                  <c:v>79.668730271262035</c:v>
                </c:pt>
                <c:pt idx="40">
                  <c:v>60.921924421226088</c:v>
                </c:pt>
                <c:pt idx="41">
                  <c:v>83.244586043525175</c:v>
                </c:pt>
                <c:pt idx="42">
                  <c:v>87.519330326867745</c:v>
                </c:pt>
                <c:pt idx="43">
                  <c:v>89.751197334177505</c:v>
                </c:pt>
                <c:pt idx="44">
                  <c:v>87.250957868479972</c:v>
                </c:pt>
                <c:pt idx="45">
                  <c:v>98.555033147942623</c:v>
                </c:pt>
                <c:pt idx="46">
                  <c:v>101.63254723305459</c:v>
                </c:pt>
                <c:pt idx="47">
                  <c:v>70.757668557316961</c:v>
                </c:pt>
                <c:pt idx="48">
                  <c:v>74.619522415098615</c:v>
                </c:pt>
                <c:pt idx="49">
                  <c:v>78.241141875676632</c:v>
                </c:pt>
                <c:pt idx="50">
                  <c:v>88.852314829889906</c:v>
                </c:pt>
                <c:pt idx="51">
                  <c:v>77.41203937332898</c:v>
                </c:pt>
                <c:pt idx="52">
                  <c:v>79.963974609094322</c:v>
                </c:pt>
                <c:pt idx="53">
                  <c:v>79.805803941122676</c:v>
                </c:pt>
                <c:pt idx="54">
                  <c:v>93.668742674445241</c:v>
                </c:pt>
                <c:pt idx="55">
                  <c:v>76.160287280476481</c:v>
                </c:pt>
                <c:pt idx="56">
                  <c:v>77.323589091012067</c:v>
                </c:pt>
                <c:pt idx="57">
                  <c:v>84.725974824130432</c:v>
                </c:pt>
                <c:pt idx="58">
                  <c:v>91.870303055603799</c:v>
                </c:pt>
                <c:pt idx="59">
                  <c:v>81.486674572021116</c:v>
                </c:pt>
                <c:pt idx="60">
                  <c:v>66.52873710470304</c:v>
                </c:pt>
                <c:pt idx="61">
                  <c:v>86.078965097165394</c:v>
                </c:pt>
                <c:pt idx="62">
                  <c:v>68.512059648413441</c:v>
                </c:pt>
                <c:pt idx="63">
                  <c:v>88.394685045184048</c:v>
                </c:pt>
                <c:pt idx="64">
                  <c:v>88.584511166566656</c:v>
                </c:pt>
                <c:pt idx="65">
                  <c:v>81.200313267182608</c:v>
                </c:pt>
                <c:pt idx="66">
                  <c:v>68.937064875883664</c:v>
                </c:pt>
                <c:pt idx="67">
                  <c:v>91.05525932957984</c:v>
                </c:pt>
                <c:pt idx="68">
                  <c:v>66.271405485189362</c:v>
                </c:pt>
                <c:pt idx="69">
                  <c:v>79.19283419891417</c:v>
                </c:pt>
                <c:pt idx="70">
                  <c:v>82.072673293989439</c:v>
                </c:pt>
                <c:pt idx="71">
                  <c:v>79.94439706351929</c:v>
                </c:pt>
                <c:pt idx="72">
                  <c:v>89.751976297824299</c:v>
                </c:pt>
                <c:pt idx="73">
                  <c:v>89.633761292443211</c:v>
                </c:pt>
                <c:pt idx="74">
                  <c:v>76.571211384424359</c:v>
                </c:pt>
                <c:pt idx="75">
                  <c:v>86.35418030209226</c:v>
                </c:pt>
                <c:pt idx="76">
                  <c:v>72.998791850608271</c:v>
                </c:pt>
                <c:pt idx="77">
                  <c:v>84.933179008808892</c:v>
                </c:pt>
                <c:pt idx="78">
                  <c:v>85.08725023229934</c:v>
                </c:pt>
                <c:pt idx="79">
                  <c:v>77.96954613957007</c:v>
                </c:pt>
                <c:pt idx="80">
                  <c:v>81.156746342928585</c:v>
                </c:pt>
                <c:pt idx="81">
                  <c:v>98.709651753717822</c:v>
                </c:pt>
                <c:pt idx="82">
                  <c:v>98.767958125580662</c:v>
                </c:pt>
                <c:pt idx="83">
                  <c:v>97.722515966697443</c:v>
                </c:pt>
                <c:pt idx="84">
                  <c:v>70.283859614893487</c:v>
                </c:pt>
                <c:pt idx="85">
                  <c:v>78.657208378136957</c:v>
                </c:pt>
                <c:pt idx="86">
                  <c:v>78.699397064463795</c:v>
                </c:pt>
                <c:pt idx="87">
                  <c:v>101.573082132655</c:v>
                </c:pt>
                <c:pt idx="88">
                  <c:v>70.922438198530799</c:v>
                </c:pt>
                <c:pt idx="89">
                  <c:v>78.987192812984674</c:v>
                </c:pt>
                <c:pt idx="90">
                  <c:v>77.436593216275071</c:v>
                </c:pt>
                <c:pt idx="91">
                  <c:v>84.751677464953815</c:v>
                </c:pt>
                <c:pt idx="92">
                  <c:v>80.300314791640815</c:v>
                </c:pt>
                <c:pt idx="93">
                  <c:v>65.159433350756643</c:v>
                </c:pt>
                <c:pt idx="94">
                  <c:v>88.254163489880298</c:v>
                </c:pt>
                <c:pt idx="95">
                  <c:v>78.419921014210104</c:v>
                </c:pt>
                <c:pt idx="96">
                  <c:v>81.752867789339234</c:v>
                </c:pt>
                <c:pt idx="97">
                  <c:v>82.493836837107551</c:v>
                </c:pt>
                <c:pt idx="98">
                  <c:v>86.649271623017412</c:v>
                </c:pt>
                <c:pt idx="99">
                  <c:v>86.067230591361835</c:v>
                </c:pt>
                <c:pt idx="100">
                  <c:v>74.772769794809605</c:v>
                </c:pt>
                <c:pt idx="101">
                  <c:v>82.237879516388986</c:v>
                </c:pt>
                <c:pt idx="102">
                  <c:v>71.23226218788156</c:v>
                </c:pt>
                <c:pt idx="103">
                  <c:v>63.384799377310401</c:v>
                </c:pt>
                <c:pt idx="104">
                  <c:v>70.153452151527375</c:v>
                </c:pt>
                <c:pt idx="105">
                  <c:v>81.544936655952512</c:v>
                </c:pt>
                <c:pt idx="106">
                  <c:v>79.423812029664148</c:v>
                </c:pt>
                <c:pt idx="107">
                  <c:v>77.201896576229942</c:v>
                </c:pt>
                <c:pt idx="108">
                  <c:v>91.070806692869724</c:v>
                </c:pt>
                <c:pt idx="109">
                  <c:v>64.513817011362534</c:v>
                </c:pt>
                <c:pt idx="110">
                  <c:v>92.002617497388286</c:v>
                </c:pt>
                <c:pt idx="111">
                  <c:v>69.434423572397478</c:v>
                </c:pt>
                <c:pt idx="112">
                  <c:v>79.685608296252241</c:v>
                </c:pt>
                <c:pt idx="113">
                  <c:v>74.737521434825794</c:v>
                </c:pt>
                <c:pt idx="114">
                  <c:v>89.653974845911705</c:v>
                </c:pt>
                <c:pt idx="115">
                  <c:v>78.926978559957718</c:v>
                </c:pt>
                <c:pt idx="116">
                  <c:v>87.569886166453514</c:v>
                </c:pt>
                <c:pt idx="117">
                  <c:v>77.202398315041663</c:v>
                </c:pt>
                <c:pt idx="118">
                  <c:v>77.784867370478764</c:v>
                </c:pt>
                <c:pt idx="119">
                  <c:v>77.260069181706953</c:v>
                </c:pt>
                <c:pt idx="120">
                  <c:v>79.116370407946647</c:v>
                </c:pt>
                <c:pt idx="121">
                  <c:v>85.02744807490815</c:v>
                </c:pt>
                <c:pt idx="122">
                  <c:v>59.365968475205463</c:v>
                </c:pt>
                <c:pt idx="123">
                  <c:v>81.4098269961206</c:v>
                </c:pt>
                <c:pt idx="124">
                  <c:v>79.011547987606946</c:v>
                </c:pt>
                <c:pt idx="125">
                  <c:v>60.245334336461283</c:v>
                </c:pt>
                <c:pt idx="126">
                  <c:v>77.2318670011108</c:v>
                </c:pt>
                <c:pt idx="127">
                  <c:v>99.764405845154855</c:v>
                </c:pt>
                <c:pt idx="128">
                  <c:v>64.848089378014478</c:v>
                </c:pt>
                <c:pt idx="129">
                  <c:v>81.846338585323039</c:v>
                </c:pt>
                <c:pt idx="130">
                  <c:v>79.865027752620662</c:v>
                </c:pt>
                <c:pt idx="131">
                  <c:v>70.51083479175162</c:v>
                </c:pt>
                <c:pt idx="132">
                  <c:v>81.904238899250572</c:v>
                </c:pt>
                <c:pt idx="133">
                  <c:v>81.848361236948733</c:v>
                </c:pt>
                <c:pt idx="134">
                  <c:v>81.838495447536943</c:v>
                </c:pt>
                <c:pt idx="135">
                  <c:v>68.523086101843319</c:v>
                </c:pt>
                <c:pt idx="136">
                  <c:v>83.112501545435364</c:v>
                </c:pt>
                <c:pt idx="137">
                  <c:v>69.141748711148153</c:v>
                </c:pt>
                <c:pt idx="138">
                  <c:v>78.678634110984532</c:v>
                </c:pt>
                <c:pt idx="139">
                  <c:v>84.271943618716847</c:v>
                </c:pt>
                <c:pt idx="140">
                  <c:v>81.64294765370569</c:v>
                </c:pt>
                <c:pt idx="141">
                  <c:v>75.423667506623843</c:v>
                </c:pt>
                <c:pt idx="142">
                  <c:v>81.979107834626475</c:v>
                </c:pt>
                <c:pt idx="143">
                  <c:v>87.326400772155793</c:v>
                </c:pt>
                <c:pt idx="144">
                  <c:v>85.055892418358752</c:v>
                </c:pt>
                <c:pt idx="145">
                  <c:v>84.602716249823033</c:v>
                </c:pt>
                <c:pt idx="146">
                  <c:v>67.757017637106344</c:v>
                </c:pt>
                <c:pt idx="147">
                  <c:v>67.116923825364623</c:v>
                </c:pt>
                <c:pt idx="148">
                  <c:v>80.480849466613819</c:v>
                </c:pt>
                <c:pt idx="149">
                  <c:v>63.314007411218043</c:v>
                </c:pt>
                <c:pt idx="150">
                  <c:v>98.845863059346087</c:v>
                </c:pt>
                <c:pt idx="151">
                  <c:v>83.771003939021867</c:v>
                </c:pt>
                <c:pt idx="152">
                  <c:v>73.921247393241828</c:v>
                </c:pt>
                <c:pt idx="153">
                  <c:v>69.723248590740411</c:v>
                </c:pt>
                <c:pt idx="154">
                  <c:v>70.601202136726442</c:v>
                </c:pt>
                <c:pt idx="155">
                  <c:v>50.930117806783578</c:v>
                </c:pt>
                <c:pt idx="156">
                  <c:v>79.271710873431275</c:v>
                </c:pt>
                <c:pt idx="157">
                  <c:v>89.382838059759976</c:v>
                </c:pt>
                <c:pt idx="158">
                  <c:v>71.891424887896619</c:v>
                </c:pt>
                <c:pt idx="159">
                  <c:v>71.328697842890989</c:v>
                </c:pt>
                <c:pt idx="160">
                  <c:v>83.933070500053233</c:v>
                </c:pt>
                <c:pt idx="161">
                  <c:v>82.139799107342213</c:v>
                </c:pt>
                <c:pt idx="162">
                  <c:v>84.040508568145384</c:v>
                </c:pt>
                <c:pt idx="163">
                  <c:v>67.77104980444436</c:v>
                </c:pt>
                <c:pt idx="164">
                  <c:v>75.875861817835201</c:v>
                </c:pt>
                <c:pt idx="165">
                  <c:v>92.96994546561109</c:v>
                </c:pt>
                <c:pt idx="166">
                  <c:v>69.376064718531211</c:v>
                </c:pt>
                <c:pt idx="167">
                  <c:v>65.92536225623445</c:v>
                </c:pt>
                <c:pt idx="168">
                  <c:v>98.00940432910815</c:v>
                </c:pt>
                <c:pt idx="169">
                  <c:v>92.906444609225474</c:v>
                </c:pt>
                <c:pt idx="170">
                  <c:v>75.068771776002279</c:v>
                </c:pt>
                <c:pt idx="171">
                  <c:v>99.647251329163893</c:v>
                </c:pt>
                <c:pt idx="172">
                  <c:v>72.095255445546883</c:v>
                </c:pt>
                <c:pt idx="173">
                  <c:v>86.068505932156711</c:v>
                </c:pt>
                <c:pt idx="174">
                  <c:v>76.659227690200595</c:v>
                </c:pt>
                <c:pt idx="175">
                  <c:v>76.485857642862669</c:v>
                </c:pt>
                <c:pt idx="176">
                  <c:v>93.213040322730123</c:v>
                </c:pt>
                <c:pt idx="177">
                  <c:v>98.688178405438535</c:v>
                </c:pt>
                <c:pt idx="178">
                  <c:v>64.369656934287462</c:v>
                </c:pt>
                <c:pt idx="179">
                  <c:v>100.57495469711699</c:v>
                </c:pt>
                <c:pt idx="180">
                  <c:v>86.060099513456393</c:v>
                </c:pt>
                <c:pt idx="181">
                  <c:v>65.503547803014698</c:v>
                </c:pt>
                <c:pt idx="182">
                  <c:v>68.69930660959642</c:v>
                </c:pt>
                <c:pt idx="183">
                  <c:v>80.768518829587677</c:v>
                </c:pt>
                <c:pt idx="184">
                  <c:v>74.743690660146157</c:v>
                </c:pt>
                <c:pt idx="185">
                  <c:v>65.488243099484407</c:v>
                </c:pt>
                <c:pt idx="186">
                  <c:v>70.241267470226674</c:v>
                </c:pt>
                <c:pt idx="187">
                  <c:v>78.25040243304592</c:v>
                </c:pt>
                <c:pt idx="188">
                  <c:v>75.792382063189464</c:v>
                </c:pt>
                <c:pt idx="189">
                  <c:v>78.714624885610689</c:v>
                </c:pt>
                <c:pt idx="190">
                  <c:v>79.108799604872118</c:v>
                </c:pt>
                <c:pt idx="191">
                  <c:v>81.150260791474167</c:v>
                </c:pt>
                <c:pt idx="192">
                  <c:v>83.711458733713087</c:v>
                </c:pt>
                <c:pt idx="193">
                  <c:v>74.360525119417574</c:v>
                </c:pt>
                <c:pt idx="194">
                  <c:v>79.318765748320473</c:v>
                </c:pt>
                <c:pt idx="195">
                  <c:v>96.122206282554245</c:v>
                </c:pt>
                <c:pt idx="196">
                  <c:v>82.428820131502746</c:v>
                </c:pt>
                <c:pt idx="197">
                  <c:v>78.143410233361834</c:v>
                </c:pt>
                <c:pt idx="198">
                  <c:v>75.793546772346417</c:v>
                </c:pt>
                <c:pt idx="199">
                  <c:v>76.920384703609599</c:v>
                </c:pt>
                <c:pt idx="200">
                  <c:v>86.929186230316105</c:v>
                </c:pt>
                <c:pt idx="201">
                  <c:v>73.417515876661511</c:v>
                </c:pt>
                <c:pt idx="202">
                  <c:v>65.151020315500972</c:v>
                </c:pt>
                <c:pt idx="203">
                  <c:v>87.153813154412447</c:v>
                </c:pt>
                <c:pt idx="204">
                  <c:v>91.876793884615637</c:v>
                </c:pt>
                <c:pt idx="205">
                  <c:v>74.754797337202262</c:v>
                </c:pt>
                <c:pt idx="206">
                  <c:v>69.627538456735437</c:v>
                </c:pt>
                <c:pt idx="207">
                  <c:v>91.437540432069284</c:v>
                </c:pt>
                <c:pt idx="208">
                  <c:v>78.037193486120628</c:v>
                </c:pt>
                <c:pt idx="209">
                  <c:v>79.221628029871979</c:v>
                </c:pt>
                <c:pt idx="210">
                  <c:v>89.551423205012384</c:v>
                </c:pt>
                <c:pt idx="211">
                  <c:v>78.168033812796125</c:v>
                </c:pt>
                <c:pt idx="212">
                  <c:v>103.63872494619361</c:v>
                </c:pt>
                <c:pt idx="213">
                  <c:v>83.380234811017075</c:v>
                </c:pt>
                <c:pt idx="214">
                  <c:v>79.744459290085544</c:v>
                </c:pt>
                <c:pt idx="215">
                  <c:v>87.127120288613312</c:v>
                </c:pt>
                <c:pt idx="216">
                  <c:v>94.205042872710635</c:v>
                </c:pt>
                <c:pt idx="217">
                  <c:v>75.820904542341097</c:v>
                </c:pt>
                <c:pt idx="218">
                  <c:v>86.21571889856051</c:v>
                </c:pt>
                <c:pt idx="219">
                  <c:v>70.337536802467454</c:v>
                </c:pt>
                <c:pt idx="220">
                  <c:v>82.837510236615017</c:v>
                </c:pt>
                <c:pt idx="221">
                  <c:v>86.928557558178113</c:v>
                </c:pt>
                <c:pt idx="222">
                  <c:v>64.688924974442784</c:v>
                </c:pt>
                <c:pt idx="223">
                  <c:v>79.011103468088578</c:v>
                </c:pt>
                <c:pt idx="224">
                  <c:v>88.339221545489039</c:v>
                </c:pt>
                <c:pt idx="225">
                  <c:v>81.057537912714807</c:v>
                </c:pt>
                <c:pt idx="226">
                  <c:v>91.6187830260819</c:v>
                </c:pt>
                <c:pt idx="227">
                  <c:v>80.886575909614379</c:v>
                </c:pt>
                <c:pt idx="228">
                  <c:v>78.687430329076946</c:v>
                </c:pt>
                <c:pt idx="229">
                  <c:v>64.236078430157505</c:v>
                </c:pt>
                <c:pt idx="230">
                  <c:v>95.280313593878333</c:v>
                </c:pt>
                <c:pt idx="231">
                  <c:v>86.012067489291155</c:v>
                </c:pt>
                <c:pt idx="232">
                  <c:v>73.485819963855519</c:v>
                </c:pt>
                <c:pt idx="233">
                  <c:v>65.230750724680988</c:v>
                </c:pt>
                <c:pt idx="234">
                  <c:v>77.082413677414621</c:v>
                </c:pt>
                <c:pt idx="235">
                  <c:v>77.653794300425858</c:v>
                </c:pt>
                <c:pt idx="236">
                  <c:v>92.347519140447957</c:v>
                </c:pt>
                <c:pt idx="237">
                  <c:v>86.191542610051982</c:v>
                </c:pt>
                <c:pt idx="238">
                  <c:v>82.981584659905252</c:v>
                </c:pt>
                <c:pt idx="239">
                  <c:v>81.173273833087819</c:v>
                </c:pt>
                <c:pt idx="240">
                  <c:v>72.300039338025428</c:v>
                </c:pt>
                <c:pt idx="241">
                  <c:v>74.762686972285778</c:v>
                </c:pt>
                <c:pt idx="242">
                  <c:v>63.925167654387721</c:v>
                </c:pt>
                <c:pt idx="243">
                  <c:v>78.343685896823672</c:v>
                </c:pt>
                <c:pt idx="244">
                  <c:v>83.196518259189773</c:v>
                </c:pt>
                <c:pt idx="245">
                  <c:v>81.975996046923996</c:v>
                </c:pt>
                <c:pt idx="246">
                  <c:v>73.236076979407301</c:v>
                </c:pt>
                <c:pt idx="247">
                  <c:v>70.837258994362756</c:v>
                </c:pt>
                <c:pt idx="248">
                  <c:v>88.657551941701215</c:v>
                </c:pt>
                <c:pt idx="249">
                  <c:v>94.185313451480368</c:v>
                </c:pt>
                <c:pt idx="250">
                  <c:v>72.923305343812189</c:v>
                </c:pt>
                <c:pt idx="251">
                  <c:v>84.086073077017673</c:v>
                </c:pt>
                <c:pt idx="252">
                  <c:v>52.967677070007618</c:v>
                </c:pt>
                <c:pt idx="253">
                  <c:v>85.471191151752095</c:v>
                </c:pt>
                <c:pt idx="254">
                  <c:v>72.333434122166523</c:v>
                </c:pt>
                <c:pt idx="255">
                  <c:v>61.168497919414158</c:v>
                </c:pt>
                <c:pt idx="256">
                  <c:v>58.674043738451637</c:v>
                </c:pt>
                <c:pt idx="257">
                  <c:v>84.736320768114538</c:v>
                </c:pt>
                <c:pt idx="258">
                  <c:v>75.211625439915963</c:v>
                </c:pt>
                <c:pt idx="259">
                  <c:v>74.517127035093992</c:v>
                </c:pt>
                <c:pt idx="260">
                  <c:v>85.532512199847844</c:v>
                </c:pt>
                <c:pt idx="261">
                  <c:v>70.645612979554045</c:v>
                </c:pt>
                <c:pt idx="262">
                  <c:v>81.847405788957246</c:v>
                </c:pt>
                <c:pt idx="263">
                  <c:v>80.125924007817943</c:v>
                </c:pt>
                <c:pt idx="264">
                  <c:v>79.364754253846442</c:v>
                </c:pt>
                <c:pt idx="265">
                  <c:v>66.718139511015693</c:v>
                </c:pt>
                <c:pt idx="266">
                  <c:v>98.540925663341881</c:v>
                </c:pt>
                <c:pt idx="267">
                  <c:v>118.5273149065472</c:v>
                </c:pt>
                <c:pt idx="268">
                  <c:v>83.946715298229805</c:v>
                </c:pt>
                <c:pt idx="269">
                  <c:v>92.300005727191504</c:v>
                </c:pt>
                <c:pt idx="270">
                  <c:v>86.963874474567149</c:v>
                </c:pt>
                <c:pt idx="271">
                  <c:v>71.027456285141682</c:v>
                </c:pt>
                <c:pt idx="272">
                  <c:v>93.171150673398657</c:v>
                </c:pt>
                <c:pt idx="273">
                  <c:v>73.080919301187549</c:v>
                </c:pt>
                <c:pt idx="274">
                  <c:v>84.438194281462287</c:v>
                </c:pt>
                <c:pt idx="275">
                  <c:v>77.081887310844564</c:v>
                </c:pt>
                <c:pt idx="276">
                  <c:v>94.533844771177002</c:v>
                </c:pt>
                <c:pt idx="277">
                  <c:v>85.348173363459097</c:v>
                </c:pt>
                <c:pt idx="278">
                  <c:v>86.404797952008238</c:v>
                </c:pt>
                <c:pt idx="279">
                  <c:v>90.753434019568971</c:v>
                </c:pt>
                <c:pt idx="280">
                  <c:v>78.160166636473207</c:v>
                </c:pt>
                <c:pt idx="281">
                  <c:v>69.337650681007744</c:v>
                </c:pt>
                <c:pt idx="282">
                  <c:v>86.659242520544609</c:v>
                </c:pt>
                <c:pt idx="283">
                  <c:v>81.78694716810476</c:v>
                </c:pt>
                <c:pt idx="284">
                  <c:v>87.789365035121136</c:v>
                </c:pt>
                <c:pt idx="285">
                  <c:v>74.907866374008648</c:v>
                </c:pt>
                <c:pt idx="286">
                  <c:v>70.620744234636007</c:v>
                </c:pt>
                <c:pt idx="287">
                  <c:v>85.159392177040999</c:v>
                </c:pt>
                <c:pt idx="288">
                  <c:v>85.74071220894001</c:v>
                </c:pt>
                <c:pt idx="289">
                  <c:v>84.258436586298288</c:v>
                </c:pt>
                <c:pt idx="290">
                  <c:v>84.41307151699246</c:v>
                </c:pt>
                <c:pt idx="291">
                  <c:v>58.761042756901929</c:v>
                </c:pt>
                <c:pt idx="292">
                  <c:v>80.340834682592259</c:v>
                </c:pt>
                <c:pt idx="293">
                  <c:v>77.658630430508197</c:v>
                </c:pt>
                <c:pt idx="294">
                  <c:v>87.674347291529088</c:v>
                </c:pt>
                <c:pt idx="295">
                  <c:v>73.672449701149617</c:v>
                </c:pt>
                <c:pt idx="296">
                  <c:v>91.69589992427774</c:v>
                </c:pt>
                <c:pt idx="297">
                  <c:v>59.179012968110129</c:v>
                </c:pt>
                <c:pt idx="298">
                  <c:v>74.694988523894722</c:v>
                </c:pt>
                <c:pt idx="299">
                  <c:v>90.973001875437092</c:v>
                </c:pt>
                <c:pt idx="300">
                  <c:v>67.691356835660443</c:v>
                </c:pt>
                <c:pt idx="301">
                  <c:v>73.925277123796931</c:v>
                </c:pt>
                <c:pt idx="302">
                  <c:v>80.98067539538944</c:v>
                </c:pt>
                <c:pt idx="303">
                  <c:v>86.170059495766978</c:v>
                </c:pt>
                <c:pt idx="304">
                  <c:v>70.103951797414197</c:v>
                </c:pt>
                <c:pt idx="305">
                  <c:v>71.550585614065042</c:v>
                </c:pt>
                <c:pt idx="306">
                  <c:v>74.337022703972281</c:v>
                </c:pt>
                <c:pt idx="307">
                  <c:v>60.062643574285453</c:v>
                </c:pt>
                <c:pt idx="308">
                  <c:v>80.768218910602556</c:v>
                </c:pt>
                <c:pt idx="309">
                  <c:v>88.294055811834895</c:v>
                </c:pt>
                <c:pt idx="310">
                  <c:v>77.009926495341318</c:v>
                </c:pt>
                <c:pt idx="311">
                  <c:v>80.130018918779072</c:v>
                </c:pt>
                <c:pt idx="312">
                  <c:v>73.942850769966611</c:v>
                </c:pt>
                <c:pt idx="313">
                  <c:v>91.794401207212871</c:v>
                </c:pt>
                <c:pt idx="314">
                  <c:v>84.200944904518408</c:v>
                </c:pt>
                <c:pt idx="315">
                  <c:v>95.739867632900328</c:v>
                </c:pt>
                <c:pt idx="316">
                  <c:v>83.67481665474304</c:v>
                </c:pt>
                <c:pt idx="317">
                  <c:v>71.903964800783541</c:v>
                </c:pt>
                <c:pt idx="318">
                  <c:v>80.522584904974835</c:v>
                </c:pt>
                <c:pt idx="319">
                  <c:v>92.49618905296667</c:v>
                </c:pt>
                <c:pt idx="320">
                  <c:v>69.29107501938887</c:v>
                </c:pt>
                <c:pt idx="321">
                  <c:v>65.519156585026764</c:v>
                </c:pt>
                <c:pt idx="322">
                  <c:v>80.602302099410267</c:v>
                </c:pt>
                <c:pt idx="323">
                  <c:v>72.923741051779743</c:v>
                </c:pt>
                <c:pt idx="324">
                  <c:v>89.753124584779783</c:v>
                </c:pt>
                <c:pt idx="325">
                  <c:v>66.687670464422212</c:v>
                </c:pt>
                <c:pt idx="326">
                  <c:v>100.52972024501661</c:v>
                </c:pt>
                <c:pt idx="327">
                  <c:v>85.00665721381209</c:v>
                </c:pt>
                <c:pt idx="328">
                  <c:v>77.865571290697915</c:v>
                </c:pt>
                <c:pt idx="329">
                  <c:v>76.968202171657239</c:v>
                </c:pt>
                <c:pt idx="330">
                  <c:v>74.438812532392191</c:v>
                </c:pt>
                <c:pt idx="331">
                  <c:v>82.930724732986818</c:v>
                </c:pt>
                <c:pt idx="332">
                  <c:v>86.116762888408672</c:v>
                </c:pt>
                <c:pt idx="333">
                  <c:v>62.577783073647247</c:v>
                </c:pt>
                <c:pt idx="334">
                  <c:v>90.539857711828759</c:v>
                </c:pt>
                <c:pt idx="335">
                  <c:v>88.936976893891114</c:v>
                </c:pt>
                <c:pt idx="336">
                  <c:v>69.02631681028933</c:v>
                </c:pt>
                <c:pt idx="337">
                  <c:v>72.167467076637635</c:v>
                </c:pt>
                <c:pt idx="338">
                  <c:v>78.832340842047529</c:v>
                </c:pt>
                <c:pt idx="339">
                  <c:v>79.468793469824547</c:v>
                </c:pt>
                <c:pt idx="340">
                  <c:v>89.495541354413234</c:v>
                </c:pt>
                <c:pt idx="341">
                  <c:v>68.205403354922197</c:v>
                </c:pt>
                <c:pt idx="342">
                  <c:v>84.909749516382519</c:v>
                </c:pt>
                <c:pt idx="343">
                  <c:v>63.924401356310263</c:v>
                </c:pt>
                <c:pt idx="344">
                  <c:v>95.301951988633519</c:v>
                </c:pt>
                <c:pt idx="345">
                  <c:v>64.297752801095442</c:v>
                </c:pt>
                <c:pt idx="346">
                  <c:v>79.082939758548747</c:v>
                </c:pt>
                <c:pt idx="347">
                  <c:v>84.982217484967848</c:v>
                </c:pt>
                <c:pt idx="348">
                  <c:v>76.122984400640163</c:v>
                </c:pt>
                <c:pt idx="349">
                  <c:v>85.079913269125441</c:v>
                </c:pt>
                <c:pt idx="350">
                  <c:v>79.342497389270122</c:v>
                </c:pt>
                <c:pt idx="351">
                  <c:v>87.846042878980242</c:v>
                </c:pt>
                <c:pt idx="352">
                  <c:v>73.070948022040923</c:v>
                </c:pt>
                <c:pt idx="353">
                  <c:v>78.061738612271967</c:v>
                </c:pt>
                <c:pt idx="354">
                  <c:v>67.100391002589461</c:v>
                </c:pt>
                <c:pt idx="355">
                  <c:v>58.038721789000533</c:v>
                </c:pt>
                <c:pt idx="356">
                  <c:v>66.54020319753252</c:v>
                </c:pt>
                <c:pt idx="357">
                  <c:v>72.367138958214184</c:v>
                </c:pt>
                <c:pt idx="358">
                  <c:v>75.299578522404985</c:v>
                </c:pt>
                <c:pt idx="359">
                  <c:v>77.631813932599911</c:v>
                </c:pt>
                <c:pt idx="360">
                  <c:v>81.132704105377641</c:v>
                </c:pt>
                <c:pt idx="361">
                  <c:v>74.169225614310619</c:v>
                </c:pt>
                <c:pt idx="362">
                  <c:v>84.996851103029343</c:v>
                </c:pt>
                <c:pt idx="363">
                  <c:v>90.800560591393108</c:v>
                </c:pt>
                <c:pt idx="364">
                  <c:v>79.672467297840015</c:v>
                </c:pt>
                <c:pt idx="365">
                  <c:v>91.535903433169253</c:v>
                </c:pt>
                <c:pt idx="366">
                  <c:v>92.769653860881874</c:v>
                </c:pt>
                <c:pt idx="367">
                  <c:v>97.473631979155584</c:v>
                </c:pt>
                <c:pt idx="368">
                  <c:v>105.89563642018609</c:v>
                </c:pt>
                <c:pt idx="369">
                  <c:v>74.690030449981819</c:v>
                </c:pt>
                <c:pt idx="370">
                  <c:v>62.868654709091217</c:v>
                </c:pt>
                <c:pt idx="371">
                  <c:v>74.512141447086904</c:v>
                </c:pt>
                <c:pt idx="372">
                  <c:v>80.454914763307514</c:v>
                </c:pt>
                <c:pt idx="373">
                  <c:v>79.373209027268288</c:v>
                </c:pt>
                <c:pt idx="374">
                  <c:v>92.715550949941587</c:v>
                </c:pt>
                <c:pt idx="375">
                  <c:v>62.741932712094027</c:v>
                </c:pt>
                <c:pt idx="376">
                  <c:v>95.541604207147742</c:v>
                </c:pt>
                <c:pt idx="377">
                  <c:v>85.639091200523595</c:v>
                </c:pt>
                <c:pt idx="378">
                  <c:v>59.180705921162783</c:v>
                </c:pt>
                <c:pt idx="379">
                  <c:v>90.651719657143872</c:v>
                </c:pt>
                <c:pt idx="380">
                  <c:v>83.142473325952736</c:v>
                </c:pt>
                <c:pt idx="381">
                  <c:v>76.003638143853976</c:v>
                </c:pt>
                <c:pt idx="382">
                  <c:v>74.477769557190285</c:v>
                </c:pt>
                <c:pt idx="383">
                  <c:v>96.764373122752829</c:v>
                </c:pt>
                <c:pt idx="384">
                  <c:v>66.79977488779295</c:v>
                </c:pt>
                <c:pt idx="385">
                  <c:v>84.55904195170703</c:v>
                </c:pt>
                <c:pt idx="386">
                  <c:v>91.917074971070647</c:v>
                </c:pt>
                <c:pt idx="387">
                  <c:v>60.207001896242119</c:v>
                </c:pt>
                <c:pt idx="388">
                  <c:v>80.700521631131821</c:v>
                </c:pt>
                <c:pt idx="389">
                  <c:v>83.824097461840509</c:v>
                </c:pt>
                <c:pt idx="390">
                  <c:v>87.09003757588512</c:v>
                </c:pt>
                <c:pt idx="391">
                  <c:v>82.387891590265141</c:v>
                </c:pt>
                <c:pt idx="392">
                  <c:v>49.804878441791743</c:v>
                </c:pt>
                <c:pt idx="393">
                  <c:v>83.885786045309644</c:v>
                </c:pt>
                <c:pt idx="394">
                  <c:v>81.408862469112037</c:v>
                </c:pt>
                <c:pt idx="395">
                  <c:v>93.606585958386518</c:v>
                </c:pt>
                <c:pt idx="396">
                  <c:v>62.391911880192239</c:v>
                </c:pt>
                <c:pt idx="397">
                  <c:v>80.212715767360621</c:v>
                </c:pt>
                <c:pt idx="398">
                  <c:v>70.175126064616904</c:v>
                </c:pt>
                <c:pt idx="399">
                  <c:v>60.803268438023437</c:v>
                </c:pt>
                <c:pt idx="400">
                  <c:v>71.817793167665272</c:v>
                </c:pt>
                <c:pt idx="401">
                  <c:v>78.656912585294521</c:v>
                </c:pt>
                <c:pt idx="402">
                  <c:v>93.956838107899557</c:v>
                </c:pt>
                <c:pt idx="403">
                  <c:v>95.213160519224516</c:v>
                </c:pt>
                <c:pt idx="404">
                  <c:v>74.742449783192384</c:v>
                </c:pt>
                <c:pt idx="405">
                  <c:v>104.8518991667889</c:v>
                </c:pt>
                <c:pt idx="406">
                  <c:v>83.076126681891964</c:v>
                </c:pt>
                <c:pt idx="407">
                  <c:v>80.188496229448475</c:v>
                </c:pt>
                <c:pt idx="408">
                  <c:v>55.019389825070597</c:v>
                </c:pt>
                <c:pt idx="409">
                  <c:v>96.324113039316359</c:v>
                </c:pt>
                <c:pt idx="410">
                  <c:v>62.315606344371488</c:v>
                </c:pt>
                <c:pt idx="411">
                  <c:v>85.859042011646494</c:v>
                </c:pt>
                <c:pt idx="412">
                  <c:v>62.412605135768857</c:v>
                </c:pt>
                <c:pt idx="413">
                  <c:v>76.433268658201285</c:v>
                </c:pt>
                <c:pt idx="414">
                  <c:v>81.105353174739406</c:v>
                </c:pt>
                <c:pt idx="415">
                  <c:v>83.676492929914218</c:v>
                </c:pt>
                <c:pt idx="416">
                  <c:v>86.52322878413419</c:v>
                </c:pt>
                <c:pt idx="417">
                  <c:v>75.289616943816768</c:v>
                </c:pt>
                <c:pt idx="418">
                  <c:v>75.368386379146017</c:v>
                </c:pt>
                <c:pt idx="419">
                  <c:v>96.55407113088296</c:v>
                </c:pt>
                <c:pt idx="420">
                  <c:v>77.050503217079722</c:v>
                </c:pt>
                <c:pt idx="421">
                  <c:v>89.317316320481368</c:v>
                </c:pt>
                <c:pt idx="422">
                  <c:v>86.347214685617701</c:v>
                </c:pt>
                <c:pt idx="423">
                  <c:v>83.038185956048764</c:v>
                </c:pt>
                <c:pt idx="424">
                  <c:v>90.450884740847528</c:v>
                </c:pt>
                <c:pt idx="425">
                  <c:v>74.539582011832792</c:v>
                </c:pt>
                <c:pt idx="426">
                  <c:v>97.041055162554912</c:v>
                </c:pt>
                <c:pt idx="427">
                  <c:v>67.79287574085842</c:v>
                </c:pt>
                <c:pt idx="428">
                  <c:v>58.481845986706951</c:v>
                </c:pt>
                <c:pt idx="429">
                  <c:v>60.044682195482608</c:v>
                </c:pt>
                <c:pt idx="430">
                  <c:v>84.037300903366088</c:v>
                </c:pt>
                <c:pt idx="431">
                  <c:v>66.445524968877109</c:v>
                </c:pt>
                <c:pt idx="432">
                  <c:v>82.449665711087221</c:v>
                </c:pt>
                <c:pt idx="433">
                  <c:v>89.500158286696461</c:v>
                </c:pt>
                <c:pt idx="434">
                  <c:v>80.005279588565969</c:v>
                </c:pt>
                <c:pt idx="435">
                  <c:v>61.481572684253408</c:v>
                </c:pt>
                <c:pt idx="436">
                  <c:v>85.161782871149583</c:v>
                </c:pt>
                <c:pt idx="437">
                  <c:v>69.393949336033984</c:v>
                </c:pt>
                <c:pt idx="438">
                  <c:v>87.591551603026474</c:v>
                </c:pt>
                <c:pt idx="439">
                  <c:v>86.515219913395057</c:v>
                </c:pt>
                <c:pt idx="440">
                  <c:v>76.743889478514959</c:v>
                </c:pt>
                <c:pt idx="441">
                  <c:v>72.719229021446793</c:v>
                </c:pt>
                <c:pt idx="442">
                  <c:v>82.493085956417289</c:v>
                </c:pt>
                <c:pt idx="443">
                  <c:v>81.310651862158494</c:v>
                </c:pt>
                <c:pt idx="444">
                  <c:v>65.760428475498543</c:v>
                </c:pt>
                <c:pt idx="445">
                  <c:v>88.004095252276826</c:v>
                </c:pt>
                <c:pt idx="446">
                  <c:v>86.79373282956503</c:v>
                </c:pt>
              </c:numCache>
            </c:numRef>
          </c:xVal>
          <c:yVal>
            <c:numRef>
              <c:f>'5 pH vs Particle Scatter'!$P$600:$P$1046</c:f>
              <c:numCache>
                <c:formatCode>General</c:formatCode>
                <c:ptCount val="447"/>
                <c:pt idx="0">
                  <c:v>6.9575561089012954</c:v>
                </c:pt>
                <c:pt idx="1">
                  <c:v>7.2971083770541583</c:v>
                </c:pt>
                <c:pt idx="2">
                  <c:v>5.8397620121014704</c:v>
                </c:pt>
                <c:pt idx="3">
                  <c:v>5.696165161568489</c:v>
                </c:pt>
                <c:pt idx="4">
                  <c:v>6.410343983467313</c:v>
                </c:pt>
                <c:pt idx="5">
                  <c:v>7.3121741209625206</c:v>
                </c:pt>
                <c:pt idx="6">
                  <c:v>5.5022241883923746</c:v>
                </c:pt>
                <c:pt idx="7">
                  <c:v>7.2415069006745183</c:v>
                </c:pt>
                <c:pt idx="8">
                  <c:v>5.9558703250838834</c:v>
                </c:pt>
                <c:pt idx="9">
                  <c:v>6.1998757071414294</c:v>
                </c:pt>
                <c:pt idx="10">
                  <c:v>7.4908430258509124</c:v>
                </c:pt>
                <c:pt idx="11">
                  <c:v>6.5962904054560436</c:v>
                </c:pt>
                <c:pt idx="12">
                  <c:v>6.9586196009544121</c:v>
                </c:pt>
                <c:pt idx="13">
                  <c:v>7.438824644670575</c:v>
                </c:pt>
                <c:pt idx="14">
                  <c:v>5.8062890001679124</c:v>
                </c:pt>
                <c:pt idx="15">
                  <c:v>6.6405738774627814</c:v>
                </c:pt>
                <c:pt idx="16">
                  <c:v>7.3781353970257921</c:v>
                </c:pt>
                <c:pt idx="17">
                  <c:v>5.8346426080021203</c:v>
                </c:pt>
                <c:pt idx="18">
                  <c:v>5.5488015631130763</c:v>
                </c:pt>
                <c:pt idx="19">
                  <c:v>6.1155916633614913</c:v>
                </c:pt>
                <c:pt idx="20">
                  <c:v>6.9132597397574189</c:v>
                </c:pt>
                <c:pt idx="21">
                  <c:v>6.9904294853816689</c:v>
                </c:pt>
                <c:pt idx="22">
                  <c:v>6.3610586769244151</c:v>
                </c:pt>
                <c:pt idx="23">
                  <c:v>5.9783602084318517</c:v>
                </c:pt>
                <c:pt idx="24">
                  <c:v>5.5257949395790504</c:v>
                </c:pt>
                <c:pt idx="25">
                  <c:v>7.4600651505709541</c:v>
                </c:pt>
                <c:pt idx="26">
                  <c:v>5.7376358325361441</c:v>
                </c:pt>
                <c:pt idx="27">
                  <c:v>7.0908999215794584</c:v>
                </c:pt>
                <c:pt idx="28">
                  <c:v>6.8193805458609482</c:v>
                </c:pt>
                <c:pt idx="29">
                  <c:v>5.7035649452408066</c:v>
                </c:pt>
                <c:pt idx="30">
                  <c:v>6.6534047977155124</c:v>
                </c:pt>
                <c:pt idx="31">
                  <c:v>6.6135698218563759</c:v>
                </c:pt>
                <c:pt idx="32">
                  <c:v>5.5104592270858257</c:v>
                </c:pt>
                <c:pt idx="33">
                  <c:v>6.3680387323477508</c:v>
                </c:pt>
                <c:pt idx="34">
                  <c:v>6.3392547656136209</c:v>
                </c:pt>
                <c:pt idx="35">
                  <c:v>7.0432538219572152</c:v>
                </c:pt>
                <c:pt idx="36">
                  <c:v>6.730025936077733</c:v>
                </c:pt>
                <c:pt idx="37">
                  <c:v>5.9215862031000572</c:v>
                </c:pt>
                <c:pt idx="38">
                  <c:v>6.0223248650217203</c:v>
                </c:pt>
                <c:pt idx="39">
                  <c:v>5.6620924318152959</c:v>
                </c:pt>
                <c:pt idx="40">
                  <c:v>5.6006990539387056</c:v>
                </c:pt>
                <c:pt idx="41">
                  <c:v>6.56664709571921</c:v>
                </c:pt>
                <c:pt idx="42">
                  <c:v>6.9564326972237192</c:v>
                </c:pt>
                <c:pt idx="43">
                  <c:v>6.2018300251041572</c:v>
                </c:pt>
                <c:pt idx="44">
                  <c:v>6.9809522639070387</c:v>
                </c:pt>
                <c:pt idx="45">
                  <c:v>6.0043457549910597</c:v>
                </c:pt>
                <c:pt idx="46">
                  <c:v>5.713961277653917</c:v>
                </c:pt>
                <c:pt idx="47">
                  <c:v>6.9091088560548908</c:v>
                </c:pt>
                <c:pt idx="48">
                  <c:v>7.3894147633449636</c:v>
                </c:pt>
                <c:pt idx="49">
                  <c:v>6.7013021330967124</c:v>
                </c:pt>
                <c:pt idx="50">
                  <c:v>5.6066959939777954</c:v>
                </c:pt>
                <c:pt idx="51">
                  <c:v>6.0784895439453086</c:v>
                </c:pt>
                <c:pt idx="52">
                  <c:v>6.736311468636238</c:v>
                </c:pt>
                <c:pt idx="53">
                  <c:v>6.1025305215200003</c:v>
                </c:pt>
                <c:pt idx="54">
                  <c:v>6.9949418762675126</c:v>
                </c:pt>
                <c:pt idx="55">
                  <c:v>6.527708928413535</c:v>
                </c:pt>
                <c:pt idx="56">
                  <c:v>6.5997371255524104</c:v>
                </c:pt>
                <c:pt idx="57">
                  <c:v>5.5219916573169607</c:v>
                </c:pt>
                <c:pt idx="58">
                  <c:v>6.817770940465314</c:v>
                </c:pt>
                <c:pt idx="59">
                  <c:v>7.4673578505268274</c:v>
                </c:pt>
                <c:pt idx="60">
                  <c:v>6.1994064594917004</c:v>
                </c:pt>
                <c:pt idx="61">
                  <c:v>5.7050194559813594</c:v>
                </c:pt>
                <c:pt idx="62">
                  <c:v>7.1968507581810499</c:v>
                </c:pt>
                <c:pt idx="63">
                  <c:v>7.1777077238081377</c:v>
                </c:pt>
                <c:pt idx="64">
                  <c:v>5.9086327667979406</c:v>
                </c:pt>
                <c:pt idx="65">
                  <c:v>6.8604564848625831</c:v>
                </c:pt>
                <c:pt idx="66">
                  <c:v>5.8812196661488993</c:v>
                </c:pt>
                <c:pt idx="67">
                  <c:v>5.9313503047954343</c:v>
                </c:pt>
                <c:pt idx="68">
                  <c:v>6.508911883338711</c:v>
                </c:pt>
                <c:pt idx="69">
                  <c:v>6.5144696173767844</c:v>
                </c:pt>
                <c:pt idx="70">
                  <c:v>6.7072744011187506</c:v>
                </c:pt>
                <c:pt idx="71">
                  <c:v>6.7064908453680596</c:v>
                </c:pt>
                <c:pt idx="72">
                  <c:v>7.2579578005645349</c:v>
                </c:pt>
                <c:pt idx="73">
                  <c:v>6.8152257846006874</c:v>
                </c:pt>
                <c:pt idx="74">
                  <c:v>5.6003507006399484</c:v>
                </c:pt>
                <c:pt idx="75">
                  <c:v>7.4579622303496178</c:v>
                </c:pt>
                <c:pt idx="76">
                  <c:v>6.741831035534954</c:v>
                </c:pt>
                <c:pt idx="77">
                  <c:v>6.9651441944205006</c:v>
                </c:pt>
                <c:pt idx="78">
                  <c:v>6.1187454357255646</c:v>
                </c:pt>
                <c:pt idx="79">
                  <c:v>7.4300538213330256</c:v>
                </c:pt>
                <c:pt idx="80">
                  <c:v>7.2043630006370796</c:v>
                </c:pt>
                <c:pt idx="81">
                  <c:v>6.9042921923636591</c:v>
                </c:pt>
                <c:pt idx="82">
                  <c:v>6.1913919870078384</c:v>
                </c:pt>
                <c:pt idx="83">
                  <c:v>6.9590164573047932</c:v>
                </c:pt>
                <c:pt idx="84">
                  <c:v>7.0493070623623639</c:v>
                </c:pt>
                <c:pt idx="85">
                  <c:v>6.9077141832686628</c:v>
                </c:pt>
                <c:pt idx="86">
                  <c:v>6.8475124595681791</c:v>
                </c:pt>
                <c:pt idx="87">
                  <c:v>6.8187078444115654</c:v>
                </c:pt>
                <c:pt idx="88">
                  <c:v>7.1436618931707194</c:v>
                </c:pt>
                <c:pt idx="89">
                  <c:v>6.1189390981772016</c:v>
                </c:pt>
                <c:pt idx="90">
                  <c:v>7.433116878761088</c:v>
                </c:pt>
                <c:pt idx="91">
                  <c:v>6.4962598870960848</c:v>
                </c:pt>
                <c:pt idx="92">
                  <c:v>6.2599581579307886</c:v>
                </c:pt>
                <c:pt idx="93">
                  <c:v>5.7675562899879358</c:v>
                </c:pt>
                <c:pt idx="94">
                  <c:v>5.7062477376718652</c:v>
                </c:pt>
                <c:pt idx="95">
                  <c:v>7.1057068971960229</c:v>
                </c:pt>
                <c:pt idx="96">
                  <c:v>6.7911443628548556</c:v>
                </c:pt>
                <c:pt idx="97">
                  <c:v>7.4259840077179886</c:v>
                </c:pt>
                <c:pt idx="98">
                  <c:v>6.2862942589880308</c:v>
                </c:pt>
                <c:pt idx="99">
                  <c:v>7.1550126397464426</c:v>
                </c:pt>
                <c:pt idx="100">
                  <c:v>6.0188468668625852</c:v>
                </c:pt>
                <c:pt idx="101">
                  <c:v>6.4902930540279486</c:v>
                </c:pt>
                <c:pt idx="102">
                  <c:v>6.6567195262330801</c:v>
                </c:pt>
                <c:pt idx="103">
                  <c:v>6.4622802037096347</c:v>
                </c:pt>
                <c:pt idx="104">
                  <c:v>5.927085708980683</c:v>
                </c:pt>
                <c:pt idx="105">
                  <c:v>5.5196551051395746</c:v>
                </c:pt>
                <c:pt idx="106">
                  <c:v>6.6412194932776591</c:v>
                </c:pt>
                <c:pt idx="107">
                  <c:v>5.8253216302109703</c:v>
                </c:pt>
                <c:pt idx="108">
                  <c:v>6.5932964403755756</c:v>
                </c:pt>
                <c:pt idx="109">
                  <c:v>5.7019562136355226</c:v>
                </c:pt>
                <c:pt idx="110">
                  <c:v>7.1472472214979472</c:v>
                </c:pt>
                <c:pt idx="111">
                  <c:v>7.1618983421101374</c:v>
                </c:pt>
                <c:pt idx="112">
                  <c:v>6.1048390225570728</c:v>
                </c:pt>
                <c:pt idx="113">
                  <c:v>7.1551061045480937</c:v>
                </c:pt>
                <c:pt idx="114">
                  <c:v>7.4320950102573544</c:v>
                </c:pt>
                <c:pt idx="115">
                  <c:v>6.2710238094738449</c:v>
                </c:pt>
                <c:pt idx="116">
                  <c:v>6.9400730730921492</c:v>
                </c:pt>
                <c:pt idx="117">
                  <c:v>5.8712934098024858</c:v>
                </c:pt>
                <c:pt idx="118">
                  <c:v>6.4712685968266808</c:v>
                </c:pt>
                <c:pt idx="119">
                  <c:v>5.8928384317440354</c:v>
                </c:pt>
                <c:pt idx="120">
                  <c:v>5.8200498729263881</c:v>
                </c:pt>
                <c:pt idx="121">
                  <c:v>7.4930526175972378</c:v>
                </c:pt>
                <c:pt idx="122">
                  <c:v>6.6586268055769224</c:v>
                </c:pt>
                <c:pt idx="123">
                  <c:v>5.9535452506392916</c:v>
                </c:pt>
                <c:pt idx="124">
                  <c:v>7.250267237242304</c:v>
                </c:pt>
                <c:pt idx="125">
                  <c:v>5.7113293685234883</c:v>
                </c:pt>
                <c:pt idx="126">
                  <c:v>6.7916216253104116</c:v>
                </c:pt>
                <c:pt idx="127">
                  <c:v>6.5333967704525353</c:v>
                </c:pt>
                <c:pt idx="128">
                  <c:v>6.4250694322662962</c:v>
                </c:pt>
                <c:pt idx="129">
                  <c:v>7.2944315159066537</c:v>
                </c:pt>
                <c:pt idx="130">
                  <c:v>5.5687770422304368</c:v>
                </c:pt>
                <c:pt idx="131">
                  <c:v>6.3048125185986237</c:v>
                </c:pt>
                <c:pt idx="132">
                  <c:v>6.5631443053734628</c:v>
                </c:pt>
                <c:pt idx="133">
                  <c:v>5.9298807571815138</c:v>
                </c:pt>
                <c:pt idx="134">
                  <c:v>6.7495677255788049</c:v>
                </c:pt>
                <c:pt idx="135">
                  <c:v>7.4361527629014672</c:v>
                </c:pt>
                <c:pt idx="136">
                  <c:v>6.5642269705306324</c:v>
                </c:pt>
                <c:pt idx="137">
                  <c:v>5.5029476441726226</c:v>
                </c:pt>
                <c:pt idx="138">
                  <c:v>6.2069463841214407</c:v>
                </c:pt>
                <c:pt idx="139">
                  <c:v>6.3598621547802967</c:v>
                </c:pt>
                <c:pt idx="140">
                  <c:v>6.3910356289863222</c:v>
                </c:pt>
                <c:pt idx="141">
                  <c:v>6.6922852990997939</c:v>
                </c:pt>
                <c:pt idx="142">
                  <c:v>5.6207041679811276</c:v>
                </c:pt>
                <c:pt idx="143">
                  <c:v>6.1323122099535006</c:v>
                </c:pt>
                <c:pt idx="144">
                  <c:v>7.1568773418779816</c:v>
                </c:pt>
                <c:pt idx="145">
                  <c:v>6.6513305059948404</c:v>
                </c:pt>
                <c:pt idx="146">
                  <c:v>5.9933577290432458</c:v>
                </c:pt>
                <c:pt idx="147">
                  <c:v>5.6191741947062877</c:v>
                </c:pt>
                <c:pt idx="148">
                  <c:v>6.7212400848832647</c:v>
                </c:pt>
                <c:pt idx="149">
                  <c:v>7.3345361331553613</c:v>
                </c:pt>
                <c:pt idx="150">
                  <c:v>5.8689525062672789</c:v>
                </c:pt>
                <c:pt idx="151">
                  <c:v>6.4668148719462932</c:v>
                </c:pt>
                <c:pt idx="152">
                  <c:v>7.1514219031213342</c:v>
                </c:pt>
                <c:pt idx="153">
                  <c:v>6.9583469750988964</c:v>
                </c:pt>
                <c:pt idx="154">
                  <c:v>6.1913345666477264</c:v>
                </c:pt>
                <c:pt idx="155">
                  <c:v>6.1688023579774978</c:v>
                </c:pt>
                <c:pt idx="156">
                  <c:v>7.2060189109347199</c:v>
                </c:pt>
                <c:pt idx="157">
                  <c:v>5.5740152694309852</c:v>
                </c:pt>
                <c:pt idx="158">
                  <c:v>7.3349716862639802</c:v>
                </c:pt>
                <c:pt idx="159">
                  <c:v>5.7037847761320268</c:v>
                </c:pt>
                <c:pt idx="160">
                  <c:v>5.6594301463745698</c:v>
                </c:pt>
                <c:pt idx="161">
                  <c:v>7.3417448010636264</c:v>
                </c:pt>
                <c:pt idx="162">
                  <c:v>6.9060379177903553</c:v>
                </c:pt>
                <c:pt idx="163">
                  <c:v>5.6755764741163199</c:v>
                </c:pt>
                <c:pt idx="164">
                  <c:v>7.2078857642837058</c:v>
                </c:pt>
                <c:pt idx="165">
                  <c:v>6.1704160947417446</c:v>
                </c:pt>
                <c:pt idx="166">
                  <c:v>7.2638555166092882</c:v>
                </c:pt>
                <c:pt idx="167">
                  <c:v>7.3944971547677172</c:v>
                </c:pt>
                <c:pt idx="168">
                  <c:v>6.4831890934828742</c:v>
                </c:pt>
                <c:pt idx="169">
                  <c:v>6.2594748096432973</c:v>
                </c:pt>
                <c:pt idx="170">
                  <c:v>6.8103474290486758</c:v>
                </c:pt>
                <c:pt idx="171">
                  <c:v>5.5786242796821979</c:v>
                </c:pt>
                <c:pt idx="172">
                  <c:v>6.6525767203336263</c:v>
                </c:pt>
                <c:pt idx="173">
                  <c:v>6.7210935100308493</c:v>
                </c:pt>
                <c:pt idx="174">
                  <c:v>6.8449209960500577</c:v>
                </c:pt>
                <c:pt idx="175">
                  <c:v>6.9147940000658554</c:v>
                </c:pt>
                <c:pt idx="176">
                  <c:v>7.0085299466940452</c:v>
                </c:pt>
                <c:pt idx="177">
                  <c:v>6.530334056773178</c:v>
                </c:pt>
                <c:pt idx="178">
                  <c:v>6.3636141902155554</c:v>
                </c:pt>
                <c:pt idx="179">
                  <c:v>6.5250052975406634</c:v>
                </c:pt>
                <c:pt idx="180">
                  <c:v>6.3188233043824811</c:v>
                </c:pt>
                <c:pt idx="181">
                  <c:v>6.0749233297945002</c:v>
                </c:pt>
                <c:pt idx="182">
                  <c:v>6.2841871538091452</c:v>
                </c:pt>
                <c:pt idx="183">
                  <c:v>6.2095425836719684</c:v>
                </c:pt>
                <c:pt idx="184">
                  <c:v>6.7779260439465689</c:v>
                </c:pt>
                <c:pt idx="185">
                  <c:v>6.6822606065170334</c:v>
                </c:pt>
                <c:pt idx="186">
                  <c:v>6.6328092805937944</c:v>
                </c:pt>
                <c:pt idx="187">
                  <c:v>5.8470490299730171</c:v>
                </c:pt>
                <c:pt idx="188">
                  <c:v>5.6423165703468658</c:v>
                </c:pt>
                <c:pt idx="189">
                  <c:v>6.6543997734691018</c:v>
                </c:pt>
                <c:pt idx="190">
                  <c:v>5.9802912375563864</c:v>
                </c:pt>
                <c:pt idx="191">
                  <c:v>6.2940300824743831</c:v>
                </c:pt>
                <c:pt idx="192">
                  <c:v>7.3766809136420761</c:v>
                </c:pt>
                <c:pt idx="193">
                  <c:v>5.6585605692623826</c:v>
                </c:pt>
                <c:pt idx="194">
                  <c:v>6.3894255537166718</c:v>
                </c:pt>
                <c:pt idx="195">
                  <c:v>5.72897527613181</c:v>
                </c:pt>
                <c:pt idx="196">
                  <c:v>5.8951118113569567</c:v>
                </c:pt>
                <c:pt idx="197">
                  <c:v>6.1503666440534941</c:v>
                </c:pt>
                <c:pt idx="198">
                  <c:v>6.1752303428072546</c:v>
                </c:pt>
                <c:pt idx="199">
                  <c:v>7.3953760519289418</c:v>
                </c:pt>
                <c:pt idx="200">
                  <c:v>6.3552026674066742</c:v>
                </c:pt>
                <c:pt idx="201">
                  <c:v>6.812819207001314</c:v>
                </c:pt>
                <c:pt idx="202">
                  <c:v>6.3521667677807434</c:v>
                </c:pt>
                <c:pt idx="203">
                  <c:v>6.5425920953082777</c:v>
                </c:pt>
                <c:pt idx="204">
                  <c:v>5.6392822963248106</c:v>
                </c:pt>
                <c:pt idx="205">
                  <c:v>6.8054922157037492</c:v>
                </c:pt>
                <c:pt idx="206">
                  <c:v>6.0675518115974487</c:v>
                </c:pt>
                <c:pt idx="207">
                  <c:v>7.0880503785405917</c:v>
                </c:pt>
                <c:pt idx="208">
                  <c:v>7.3384160621074503</c:v>
                </c:pt>
                <c:pt idx="209">
                  <c:v>6.4956250160685807</c:v>
                </c:pt>
                <c:pt idx="210">
                  <c:v>5.8446397424032597</c:v>
                </c:pt>
                <c:pt idx="211">
                  <c:v>6.8944187638192744</c:v>
                </c:pt>
                <c:pt idx="212">
                  <c:v>6.2368978398331576</c:v>
                </c:pt>
                <c:pt idx="213">
                  <c:v>6.1114879148945818</c:v>
                </c:pt>
                <c:pt idx="214">
                  <c:v>5.9944621488063543</c:v>
                </c:pt>
                <c:pt idx="215">
                  <c:v>7.201149056030232</c:v>
                </c:pt>
                <c:pt idx="216">
                  <c:v>6.0511335526183574</c:v>
                </c:pt>
                <c:pt idx="217">
                  <c:v>5.5273648295213622</c:v>
                </c:pt>
                <c:pt idx="218">
                  <c:v>7.3880841876507954</c:v>
                </c:pt>
                <c:pt idx="219">
                  <c:v>6.1860534251800487</c:v>
                </c:pt>
                <c:pt idx="220">
                  <c:v>7.1988928124514713</c:v>
                </c:pt>
                <c:pt idx="221">
                  <c:v>6.8833113037330831</c:v>
                </c:pt>
                <c:pt idx="222">
                  <c:v>6.4005084922857796</c:v>
                </c:pt>
                <c:pt idx="223">
                  <c:v>7.2559486408901392</c:v>
                </c:pt>
                <c:pt idx="224">
                  <c:v>5.9993360177183721</c:v>
                </c:pt>
                <c:pt idx="225">
                  <c:v>6.9660002144452466</c:v>
                </c:pt>
                <c:pt idx="226">
                  <c:v>7.1627470287714194</c:v>
                </c:pt>
                <c:pt idx="227">
                  <c:v>6.0961044172788874</c:v>
                </c:pt>
                <c:pt idx="228">
                  <c:v>5.6603600281638071</c:v>
                </c:pt>
                <c:pt idx="229">
                  <c:v>5.9213243780113327</c:v>
                </c:pt>
                <c:pt idx="230">
                  <c:v>7.0394932457141746</c:v>
                </c:pt>
                <c:pt idx="231">
                  <c:v>6.4153992103185882</c:v>
                </c:pt>
                <c:pt idx="232">
                  <c:v>7.2435671331844036</c:v>
                </c:pt>
                <c:pt idx="233">
                  <c:v>6.1776469648456143</c:v>
                </c:pt>
                <c:pt idx="234">
                  <c:v>6.3868782056720894</c:v>
                </c:pt>
                <c:pt idx="235">
                  <c:v>6.515610127917558</c:v>
                </c:pt>
                <c:pt idx="236">
                  <c:v>7.0306325990507723</c:v>
                </c:pt>
                <c:pt idx="237">
                  <c:v>5.6245462117637706</c:v>
                </c:pt>
                <c:pt idx="238">
                  <c:v>6.8527221357454486</c:v>
                </c:pt>
                <c:pt idx="239">
                  <c:v>7.0528259214839926</c:v>
                </c:pt>
                <c:pt idx="240">
                  <c:v>6.8479884162914608</c:v>
                </c:pt>
                <c:pt idx="241">
                  <c:v>6.1312664307343043</c:v>
                </c:pt>
                <c:pt idx="242">
                  <c:v>5.6862055356117986</c:v>
                </c:pt>
                <c:pt idx="243">
                  <c:v>6.5118633086391169</c:v>
                </c:pt>
                <c:pt idx="244">
                  <c:v>5.5751421807978154</c:v>
                </c:pt>
                <c:pt idx="245">
                  <c:v>6.7871553903930497</c:v>
                </c:pt>
                <c:pt idx="246">
                  <c:v>5.9010494534006739</c:v>
                </c:pt>
                <c:pt idx="247">
                  <c:v>6.0089626632365203</c:v>
                </c:pt>
                <c:pt idx="248">
                  <c:v>5.8465886401416913</c:v>
                </c:pt>
                <c:pt idx="249">
                  <c:v>7.2472370574744307</c:v>
                </c:pt>
                <c:pt idx="250">
                  <c:v>5.7321452810138327</c:v>
                </c:pt>
                <c:pt idx="251">
                  <c:v>5.9993379054804601</c:v>
                </c:pt>
                <c:pt idx="252">
                  <c:v>6.133893175582239</c:v>
                </c:pt>
                <c:pt idx="253">
                  <c:v>6.1237277158337662</c:v>
                </c:pt>
                <c:pt idx="254">
                  <c:v>5.6280126932172418</c:v>
                </c:pt>
                <c:pt idx="255">
                  <c:v>5.9030567560126261</c:v>
                </c:pt>
                <c:pt idx="256">
                  <c:v>7.2598292534540292</c:v>
                </c:pt>
                <c:pt idx="257">
                  <c:v>5.8585065114785611</c:v>
                </c:pt>
                <c:pt idx="258">
                  <c:v>6.0800910639248738</c:v>
                </c:pt>
                <c:pt idx="259">
                  <c:v>6.7834687945971162</c:v>
                </c:pt>
                <c:pt idx="260">
                  <c:v>6.0390237245845464</c:v>
                </c:pt>
                <c:pt idx="261">
                  <c:v>7.1587893297176937</c:v>
                </c:pt>
                <c:pt idx="262">
                  <c:v>6.8592406654702156</c:v>
                </c:pt>
                <c:pt idx="263">
                  <c:v>6.6077085688026411</c:v>
                </c:pt>
                <c:pt idx="264">
                  <c:v>7.1070753189252063</c:v>
                </c:pt>
                <c:pt idx="265">
                  <c:v>7.4391692555291176</c:v>
                </c:pt>
                <c:pt idx="266">
                  <c:v>7.071303236160464</c:v>
                </c:pt>
                <c:pt idx="267">
                  <c:v>6.7999278615555303</c:v>
                </c:pt>
                <c:pt idx="268">
                  <c:v>5.876049469230832</c:v>
                </c:pt>
                <c:pt idx="269">
                  <c:v>6.2918744523918999</c:v>
                </c:pt>
                <c:pt idx="270">
                  <c:v>7.0772299293448127</c:v>
                </c:pt>
                <c:pt idx="271">
                  <c:v>6.5990577646474708</c:v>
                </c:pt>
                <c:pt idx="272">
                  <c:v>6.418530394346428</c:v>
                </c:pt>
                <c:pt idx="273">
                  <c:v>6.318668012630086</c:v>
                </c:pt>
                <c:pt idx="274">
                  <c:v>6.4483476581746508</c:v>
                </c:pt>
                <c:pt idx="275">
                  <c:v>7.4699793122817502</c:v>
                </c:pt>
                <c:pt idx="276">
                  <c:v>6.9751646031777828</c:v>
                </c:pt>
                <c:pt idx="277">
                  <c:v>7.0005315278776843</c:v>
                </c:pt>
                <c:pt idx="278">
                  <c:v>5.6236169213784457</c:v>
                </c:pt>
                <c:pt idx="279">
                  <c:v>5.7789004724103208</c:v>
                </c:pt>
                <c:pt idx="280">
                  <c:v>6.5513803646053717</c:v>
                </c:pt>
                <c:pt idx="281">
                  <c:v>6.6759832589276664</c:v>
                </c:pt>
                <c:pt idx="282">
                  <c:v>6.0481431786843816</c:v>
                </c:pt>
                <c:pt idx="283">
                  <c:v>5.8783915847807098</c:v>
                </c:pt>
                <c:pt idx="284">
                  <c:v>6.6241455888051419</c:v>
                </c:pt>
                <c:pt idx="285">
                  <c:v>5.8686027939001981</c:v>
                </c:pt>
                <c:pt idx="286">
                  <c:v>6.6569850164586599</c:v>
                </c:pt>
                <c:pt idx="287">
                  <c:v>5.6045157585720471</c:v>
                </c:pt>
                <c:pt idx="288">
                  <c:v>6.7819310561975152</c:v>
                </c:pt>
                <c:pt idx="289">
                  <c:v>6.6760009268592571</c:v>
                </c:pt>
                <c:pt idx="290">
                  <c:v>6.0867068428820197</c:v>
                </c:pt>
                <c:pt idx="291">
                  <c:v>6.6673122237017441</c:v>
                </c:pt>
                <c:pt idx="292">
                  <c:v>5.6352251271844302</c:v>
                </c:pt>
                <c:pt idx="293">
                  <c:v>7.2323522915498701</c:v>
                </c:pt>
                <c:pt idx="294">
                  <c:v>7.4398197043239884</c:v>
                </c:pt>
                <c:pt idx="295">
                  <c:v>7.0667744399916774</c:v>
                </c:pt>
                <c:pt idx="296">
                  <c:v>5.530789783382617</c:v>
                </c:pt>
                <c:pt idx="297">
                  <c:v>7.1103487947207533</c:v>
                </c:pt>
                <c:pt idx="298">
                  <c:v>6.240944205582764</c:v>
                </c:pt>
                <c:pt idx="299">
                  <c:v>7.353815124291728</c:v>
                </c:pt>
                <c:pt idx="300">
                  <c:v>6.6104016231989249</c:v>
                </c:pt>
                <c:pt idx="301">
                  <c:v>6.0200960805048673</c:v>
                </c:pt>
                <c:pt idx="302">
                  <c:v>7.050488103669899</c:v>
                </c:pt>
                <c:pt idx="303">
                  <c:v>6.7497481992139976</c:v>
                </c:pt>
                <c:pt idx="304">
                  <c:v>7.4696823979246689</c:v>
                </c:pt>
                <c:pt idx="305">
                  <c:v>5.9320628807861446</c:v>
                </c:pt>
                <c:pt idx="306">
                  <c:v>6.6817858863764839</c:v>
                </c:pt>
                <c:pt idx="307">
                  <c:v>6.1660038261163956</c:v>
                </c:pt>
                <c:pt idx="308">
                  <c:v>6.1740063528625724</c:v>
                </c:pt>
                <c:pt idx="309">
                  <c:v>7.3129442219290937</c:v>
                </c:pt>
                <c:pt idx="310">
                  <c:v>6.517141382329406</c:v>
                </c:pt>
                <c:pt idx="311">
                  <c:v>6.653807769252718</c:v>
                </c:pt>
                <c:pt idx="312">
                  <c:v>7.290235481413073</c:v>
                </c:pt>
                <c:pt idx="313">
                  <c:v>7.4745522586298891</c:v>
                </c:pt>
                <c:pt idx="314">
                  <c:v>6.3784212024994336</c:v>
                </c:pt>
                <c:pt idx="315">
                  <c:v>6.2420775259692052</c:v>
                </c:pt>
                <c:pt idx="316">
                  <c:v>6.8538815659936736</c:v>
                </c:pt>
                <c:pt idx="317">
                  <c:v>6.471179399318796</c:v>
                </c:pt>
                <c:pt idx="318">
                  <c:v>5.991694884986801</c:v>
                </c:pt>
                <c:pt idx="319">
                  <c:v>7.3577190996911312</c:v>
                </c:pt>
                <c:pt idx="320">
                  <c:v>7.3809171687058281</c:v>
                </c:pt>
                <c:pt idx="321">
                  <c:v>7.1255991345150047</c:v>
                </c:pt>
                <c:pt idx="322">
                  <c:v>5.6029575024999776</c:v>
                </c:pt>
                <c:pt idx="323">
                  <c:v>7.1346106244264744</c:v>
                </c:pt>
                <c:pt idx="324">
                  <c:v>6.846184261822434</c:v>
                </c:pt>
                <c:pt idx="325">
                  <c:v>7.3739156460621258</c:v>
                </c:pt>
                <c:pt idx="326">
                  <c:v>7.1782932161415047</c:v>
                </c:pt>
                <c:pt idx="327">
                  <c:v>5.6033374433159224</c:v>
                </c:pt>
                <c:pt idx="328">
                  <c:v>5.6163275910109514</c:v>
                </c:pt>
                <c:pt idx="329">
                  <c:v>6.6967149685955176</c:v>
                </c:pt>
                <c:pt idx="330">
                  <c:v>6.3037525424734788</c:v>
                </c:pt>
                <c:pt idx="331">
                  <c:v>5.5101231676924378</c:v>
                </c:pt>
                <c:pt idx="332">
                  <c:v>7.1309228569096694</c:v>
                </c:pt>
                <c:pt idx="333">
                  <c:v>6.590855900423426</c:v>
                </c:pt>
                <c:pt idx="334">
                  <c:v>7.0129021759778238</c:v>
                </c:pt>
                <c:pt idx="335">
                  <c:v>7.4851635909755263</c:v>
                </c:pt>
                <c:pt idx="336">
                  <c:v>7.0196473168567763</c:v>
                </c:pt>
                <c:pt idx="337">
                  <c:v>7.349387236557126</c:v>
                </c:pt>
                <c:pt idx="338">
                  <c:v>6.416862848262876</c:v>
                </c:pt>
                <c:pt idx="339">
                  <c:v>6.1672567916737311</c:v>
                </c:pt>
                <c:pt idx="340">
                  <c:v>6.5540829278233037</c:v>
                </c:pt>
                <c:pt idx="341">
                  <c:v>7.063559651857453</c:v>
                </c:pt>
                <c:pt idx="342">
                  <c:v>7.0528948929994488</c:v>
                </c:pt>
                <c:pt idx="343">
                  <c:v>5.9647686461120957</c:v>
                </c:pt>
                <c:pt idx="344">
                  <c:v>6.1307274865322352</c:v>
                </c:pt>
                <c:pt idx="345">
                  <c:v>5.6831641466532687</c:v>
                </c:pt>
                <c:pt idx="346">
                  <c:v>6.2889587816777146</c:v>
                </c:pt>
                <c:pt idx="347">
                  <c:v>6.2763314122539908</c:v>
                </c:pt>
                <c:pt idx="348">
                  <c:v>7.411302996459507</c:v>
                </c:pt>
                <c:pt idx="349">
                  <c:v>6.3944050810096709</c:v>
                </c:pt>
                <c:pt idx="350">
                  <c:v>6.3918054127534969</c:v>
                </c:pt>
                <c:pt idx="351">
                  <c:v>6.4281903189070082</c:v>
                </c:pt>
                <c:pt idx="352">
                  <c:v>6.0496120710962717</c:v>
                </c:pt>
                <c:pt idx="353">
                  <c:v>6.4528739726875832</c:v>
                </c:pt>
                <c:pt idx="354">
                  <c:v>6.9750024962194974</c:v>
                </c:pt>
                <c:pt idx="355">
                  <c:v>7.3190969460242767</c:v>
                </c:pt>
                <c:pt idx="356">
                  <c:v>6.5253095062901059</c:v>
                </c:pt>
                <c:pt idx="357">
                  <c:v>6.2422258768602559</c:v>
                </c:pt>
                <c:pt idx="358">
                  <c:v>6.3574040419728668</c:v>
                </c:pt>
                <c:pt idx="359">
                  <c:v>5.5718845475934842</c:v>
                </c:pt>
                <c:pt idx="360">
                  <c:v>6.0742759161691513</c:v>
                </c:pt>
                <c:pt idx="361">
                  <c:v>7.1930286773805561</c:v>
                </c:pt>
                <c:pt idx="362">
                  <c:v>7.3654210162655227</c:v>
                </c:pt>
                <c:pt idx="363">
                  <c:v>7.1727571548207987</c:v>
                </c:pt>
                <c:pt idx="364">
                  <c:v>6.6296822665252328</c:v>
                </c:pt>
                <c:pt idx="365">
                  <c:v>6.3215776199992231</c:v>
                </c:pt>
                <c:pt idx="366">
                  <c:v>6.153882048673351</c:v>
                </c:pt>
                <c:pt idx="367">
                  <c:v>7.2691737764592279</c:v>
                </c:pt>
                <c:pt idx="368">
                  <c:v>7.2805161060356038</c:v>
                </c:pt>
                <c:pt idx="369">
                  <c:v>5.8728765242885093</c:v>
                </c:pt>
                <c:pt idx="370">
                  <c:v>7.4398287956292064</c:v>
                </c:pt>
                <c:pt idx="371">
                  <c:v>6.9478424402322059</c:v>
                </c:pt>
                <c:pt idx="372">
                  <c:v>5.5283932689434474</c:v>
                </c:pt>
                <c:pt idx="373">
                  <c:v>6.8351154770420539</c:v>
                </c:pt>
                <c:pt idx="374">
                  <c:v>5.9439443238658987</c:v>
                </c:pt>
                <c:pt idx="375">
                  <c:v>6.150590268046062</c:v>
                </c:pt>
                <c:pt idx="376">
                  <c:v>7.1763099499772851</c:v>
                </c:pt>
                <c:pt idx="377">
                  <c:v>6.9362461524529886</c:v>
                </c:pt>
                <c:pt idx="378">
                  <c:v>6.0889315190838351</c:v>
                </c:pt>
                <c:pt idx="379">
                  <c:v>6.0411185129759826</c:v>
                </c:pt>
                <c:pt idx="380">
                  <c:v>6.2327236865873834</c:v>
                </c:pt>
                <c:pt idx="381">
                  <c:v>6.6860886683735679</c:v>
                </c:pt>
                <c:pt idx="382">
                  <c:v>5.9476352296452459</c:v>
                </c:pt>
                <c:pt idx="383">
                  <c:v>7.2991491465491372</c:v>
                </c:pt>
                <c:pt idx="384">
                  <c:v>5.5912974910047666</c:v>
                </c:pt>
                <c:pt idx="385">
                  <c:v>6.0363487354898266</c:v>
                </c:pt>
                <c:pt idx="386">
                  <c:v>6.2667942821165177</c:v>
                </c:pt>
                <c:pt idx="387">
                  <c:v>6.6609352019873924</c:v>
                </c:pt>
                <c:pt idx="388">
                  <c:v>5.6272818185732847</c:v>
                </c:pt>
                <c:pt idx="389">
                  <c:v>5.9633434027668866</c:v>
                </c:pt>
                <c:pt idx="390">
                  <c:v>6.4630447030251004</c:v>
                </c:pt>
                <c:pt idx="391">
                  <c:v>5.7238392387954562</c:v>
                </c:pt>
                <c:pt idx="392">
                  <c:v>6.6717295769070386</c:v>
                </c:pt>
                <c:pt idx="393">
                  <c:v>7.3387839464288351</c:v>
                </c:pt>
                <c:pt idx="394">
                  <c:v>6.0974511471775461</c:v>
                </c:pt>
                <c:pt idx="395">
                  <c:v>5.7458413569307751</c:v>
                </c:pt>
                <c:pt idx="396">
                  <c:v>5.5064365272085576</c:v>
                </c:pt>
                <c:pt idx="397">
                  <c:v>6.584474410983697</c:v>
                </c:pt>
                <c:pt idx="398">
                  <c:v>5.8622986990693606</c:v>
                </c:pt>
                <c:pt idx="399">
                  <c:v>6.4821914587663301</c:v>
                </c:pt>
                <c:pt idx="400">
                  <c:v>6.0864215433961304</c:v>
                </c:pt>
                <c:pt idx="401">
                  <c:v>6.1377336366422766</c:v>
                </c:pt>
                <c:pt idx="402">
                  <c:v>5.6434237776953022</c:v>
                </c:pt>
                <c:pt idx="403">
                  <c:v>7.1828951061695197</c:v>
                </c:pt>
                <c:pt idx="404">
                  <c:v>5.6554692739299686</c:v>
                </c:pt>
                <c:pt idx="405">
                  <c:v>6.4217966764131642</c:v>
                </c:pt>
                <c:pt idx="406">
                  <c:v>6.2862435964141579</c:v>
                </c:pt>
                <c:pt idx="407">
                  <c:v>7.3265738951524737</c:v>
                </c:pt>
                <c:pt idx="408">
                  <c:v>6.7821722071643187</c:v>
                </c:pt>
                <c:pt idx="409">
                  <c:v>6.7701873017352874</c:v>
                </c:pt>
                <c:pt idx="410">
                  <c:v>7.3813584902306806</c:v>
                </c:pt>
                <c:pt idx="411">
                  <c:v>6.5913919376260512</c:v>
                </c:pt>
                <c:pt idx="412">
                  <c:v>6.3749498440474586</c:v>
                </c:pt>
                <c:pt idx="413">
                  <c:v>7.0648516244255752</c:v>
                </c:pt>
                <c:pt idx="414">
                  <c:v>5.6651443160705544</c:v>
                </c:pt>
                <c:pt idx="415">
                  <c:v>5.9232717971397228</c:v>
                </c:pt>
                <c:pt idx="416">
                  <c:v>7.3247266912333817</c:v>
                </c:pt>
                <c:pt idx="417">
                  <c:v>5.6696754281703843</c:v>
                </c:pt>
                <c:pt idx="418">
                  <c:v>6.2692221519575364</c:v>
                </c:pt>
                <c:pt idx="419">
                  <c:v>5.9676256661861284</c:v>
                </c:pt>
                <c:pt idx="420">
                  <c:v>6.8350997985829407</c:v>
                </c:pt>
                <c:pt idx="421">
                  <c:v>6.474957113504515</c:v>
                </c:pt>
                <c:pt idx="422">
                  <c:v>6.0205737151320058</c:v>
                </c:pt>
                <c:pt idx="423">
                  <c:v>7.0747740535046653</c:v>
                </c:pt>
                <c:pt idx="424">
                  <c:v>7.4813583141315316</c:v>
                </c:pt>
                <c:pt idx="425">
                  <c:v>5.7668326710464139</c:v>
                </c:pt>
                <c:pt idx="426">
                  <c:v>7.1764608421636016</c:v>
                </c:pt>
                <c:pt idx="427">
                  <c:v>5.604710040374945</c:v>
                </c:pt>
                <c:pt idx="428">
                  <c:v>5.7420500009703863</c:v>
                </c:pt>
                <c:pt idx="429">
                  <c:v>6.0469490307499596</c:v>
                </c:pt>
                <c:pt idx="430">
                  <c:v>6.7682842765914737</c:v>
                </c:pt>
                <c:pt idx="431">
                  <c:v>6.3840668418622473</c:v>
                </c:pt>
                <c:pt idx="432">
                  <c:v>5.6455260127283866</c:v>
                </c:pt>
                <c:pt idx="433">
                  <c:v>5.5992118166989657</c:v>
                </c:pt>
                <c:pt idx="434">
                  <c:v>6.3654582720394091</c:v>
                </c:pt>
                <c:pt idx="435">
                  <c:v>6.1310663613262708</c:v>
                </c:pt>
                <c:pt idx="436">
                  <c:v>5.7857005746016767</c:v>
                </c:pt>
                <c:pt idx="437">
                  <c:v>6.2162794330582889</c:v>
                </c:pt>
                <c:pt idx="438">
                  <c:v>5.522062528857294</c:v>
                </c:pt>
                <c:pt idx="439">
                  <c:v>6.4679787363594947</c:v>
                </c:pt>
                <c:pt idx="440">
                  <c:v>7.3695910349855662</c:v>
                </c:pt>
                <c:pt idx="441">
                  <c:v>7.2228360921910344</c:v>
                </c:pt>
                <c:pt idx="442">
                  <c:v>6.6619007597763584</c:v>
                </c:pt>
                <c:pt idx="443">
                  <c:v>6.4548323789607078</c:v>
                </c:pt>
                <c:pt idx="444">
                  <c:v>5.5999580573193573</c:v>
                </c:pt>
                <c:pt idx="445">
                  <c:v>6.81708103134011</c:v>
                </c:pt>
                <c:pt idx="446">
                  <c:v>6.9837926539174298</c:v>
                </c:pt>
              </c:numCache>
            </c:numRef>
          </c:yVal>
          <c:smooth val="0"/>
          <c:extLst>
            <c:ext xmlns:c16="http://schemas.microsoft.com/office/drawing/2014/chart" uri="{C3380CC4-5D6E-409C-BE32-E72D297353CC}">
              <c16:uniqueId val="{00000003-FD9F-4ED8-8A17-6BF72B184307}"/>
            </c:ext>
          </c:extLst>
        </c:ser>
        <c:ser>
          <c:idx val="3"/>
          <c:order val="4"/>
          <c:tx>
            <c:strRef>
              <c:f>'5 pH vs Particle Scatter'!$F$1047</c:f>
              <c:strCache>
                <c:ptCount val="1"/>
                <c:pt idx="0">
                  <c:v>Gabapentin 300mg</c:v>
                </c:pt>
              </c:strCache>
            </c:strRef>
          </c:tx>
          <c:spPr>
            <a:ln w="25400" cap="rnd">
              <a:noFill/>
              <a:round/>
            </a:ln>
            <a:effectLst/>
          </c:spPr>
          <c:marker>
            <c:symbol val="circle"/>
            <c:size val="5"/>
            <c:spPr>
              <a:solidFill>
                <a:schemeClr val="tx1">
                  <a:lumMod val="65000"/>
                  <a:lumOff val="35000"/>
                  <a:alpha val="65000"/>
                </a:schemeClr>
              </a:solidFill>
              <a:ln w="9525">
                <a:solidFill>
                  <a:schemeClr val="accent4"/>
                </a:solidFill>
              </a:ln>
              <a:effectLst/>
            </c:spPr>
          </c:marker>
          <c:xVal>
            <c:numRef>
              <c:f>'5 pH vs Particle Scatter'!$O$1047:$O$1276</c:f>
              <c:numCache>
                <c:formatCode>General</c:formatCode>
                <c:ptCount val="230"/>
                <c:pt idx="0">
                  <c:v>80.405575505663862</c:v>
                </c:pt>
                <c:pt idx="1">
                  <c:v>115.32160556769379</c:v>
                </c:pt>
                <c:pt idx="2">
                  <c:v>135.4160127127102</c:v>
                </c:pt>
                <c:pt idx="3">
                  <c:v>121.40730320459861</c:v>
                </c:pt>
                <c:pt idx="4">
                  <c:v>86.741981648981039</c:v>
                </c:pt>
                <c:pt idx="5">
                  <c:v>119.6353097398319</c:v>
                </c:pt>
                <c:pt idx="6">
                  <c:v>140.12185776318239</c:v>
                </c:pt>
                <c:pt idx="7">
                  <c:v>127.4731709032592</c:v>
                </c:pt>
                <c:pt idx="8">
                  <c:v>108.6954012911378</c:v>
                </c:pt>
                <c:pt idx="9">
                  <c:v>101.731795749458</c:v>
                </c:pt>
                <c:pt idx="10">
                  <c:v>103.4173087625588</c:v>
                </c:pt>
                <c:pt idx="11">
                  <c:v>110.59608355830569</c:v>
                </c:pt>
                <c:pt idx="12">
                  <c:v>91.927030735160059</c:v>
                </c:pt>
                <c:pt idx="13">
                  <c:v>116.99204194042051</c:v>
                </c:pt>
                <c:pt idx="14">
                  <c:v>86.987148617563463</c:v>
                </c:pt>
                <c:pt idx="15">
                  <c:v>151.16398571336501</c:v>
                </c:pt>
                <c:pt idx="16">
                  <c:v>108.36796441777371</c:v>
                </c:pt>
                <c:pt idx="17">
                  <c:v>83.913684806800148</c:v>
                </c:pt>
                <c:pt idx="18">
                  <c:v>92.79921462486034</c:v>
                </c:pt>
                <c:pt idx="19">
                  <c:v>97.769823457141129</c:v>
                </c:pt>
                <c:pt idx="20">
                  <c:v>126.3660464970534</c:v>
                </c:pt>
                <c:pt idx="21">
                  <c:v>99.629737280152199</c:v>
                </c:pt>
                <c:pt idx="22">
                  <c:v>108.1410457424907</c:v>
                </c:pt>
                <c:pt idx="23">
                  <c:v>95.389507496394984</c:v>
                </c:pt>
                <c:pt idx="24">
                  <c:v>74.829901786493309</c:v>
                </c:pt>
                <c:pt idx="25">
                  <c:v>98.779920562892329</c:v>
                </c:pt>
                <c:pt idx="26">
                  <c:v>119.72753011811881</c:v>
                </c:pt>
                <c:pt idx="27">
                  <c:v>115.0668324220907</c:v>
                </c:pt>
                <c:pt idx="28">
                  <c:v>89.29343628092154</c:v>
                </c:pt>
                <c:pt idx="29">
                  <c:v>127.98710873172</c:v>
                </c:pt>
                <c:pt idx="30">
                  <c:v>88.938203661717353</c:v>
                </c:pt>
                <c:pt idx="31">
                  <c:v>111.0608017170472</c:v>
                </c:pt>
                <c:pt idx="32">
                  <c:v>90.966810476807552</c:v>
                </c:pt>
                <c:pt idx="33">
                  <c:v>106.4594900723534</c:v>
                </c:pt>
                <c:pt idx="34">
                  <c:v>136.59240403432179</c:v>
                </c:pt>
                <c:pt idx="35">
                  <c:v>73.595335859587152</c:v>
                </c:pt>
                <c:pt idx="36">
                  <c:v>103.1038136771796</c:v>
                </c:pt>
                <c:pt idx="37">
                  <c:v>73.657361601068303</c:v>
                </c:pt>
                <c:pt idx="38">
                  <c:v>109.95996582490901</c:v>
                </c:pt>
                <c:pt idx="39">
                  <c:v>122.19399683912449</c:v>
                </c:pt>
                <c:pt idx="40">
                  <c:v>81.452937316188525</c:v>
                </c:pt>
                <c:pt idx="41">
                  <c:v>121.3675866738803</c:v>
                </c:pt>
                <c:pt idx="42">
                  <c:v>105.5853567643305</c:v>
                </c:pt>
                <c:pt idx="43">
                  <c:v>98.511331417999074</c:v>
                </c:pt>
                <c:pt idx="44">
                  <c:v>105.2134753164781</c:v>
                </c:pt>
                <c:pt idx="45">
                  <c:v>112.0423664078497</c:v>
                </c:pt>
                <c:pt idx="46">
                  <c:v>101.54961037037729</c:v>
                </c:pt>
                <c:pt idx="47">
                  <c:v>87.088558559292096</c:v>
                </c:pt>
                <c:pt idx="48">
                  <c:v>79.061780346361203</c:v>
                </c:pt>
                <c:pt idx="49">
                  <c:v>86.933415348525756</c:v>
                </c:pt>
                <c:pt idx="50">
                  <c:v>83.113519256338577</c:v>
                </c:pt>
                <c:pt idx="51">
                  <c:v>77.140594043387537</c:v>
                </c:pt>
                <c:pt idx="52">
                  <c:v>82.093073552739526</c:v>
                </c:pt>
                <c:pt idx="53">
                  <c:v>109.4293671427199</c:v>
                </c:pt>
                <c:pt idx="54">
                  <c:v>111.8505389840237</c:v>
                </c:pt>
                <c:pt idx="55">
                  <c:v>72.662426031691581</c:v>
                </c:pt>
                <c:pt idx="56">
                  <c:v>97.192498821893267</c:v>
                </c:pt>
                <c:pt idx="57">
                  <c:v>77.223337644384614</c:v>
                </c:pt>
                <c:pt idx="58">
                  <c:v>87.34239450230416</c:v>
                </c:pt>
                <c:pt idx="59">
                  <c:v>55.235375333500563</c:v>
                </c:pt>
                <c:pt idx="60">
                  <c:v>74.796704696548403</c:v>
                </c:pt>
                <c:pt idx="61">
                  <c:v>91.07633133570441</c:v>
                </c:pt>
                <c:pt idx="62">
                  <c:v>108.7195077900009</c:v>
                </c:pt>
                <c:pt idx="63">
                  <c:v>120.148879463904</c:v>
                </c:pt>
                <c:pt idx="64">
                  <c:v>103.9789629359299</c:v>
                </c:pt>
                <c:pt idx="65">
                  <c:v>117.16028390604291</c:v>
                </c:pt>
                <c:pt idx="66">
                  <c:v>116.96348425333341</c:v>
                </c:pt>
                <c:pt idx="67">
                  <c:v>90.005396476967391</c:v>
                </c:pt>
                <c:pt idx="68">
                  <c:v>99.52895698251524</c:v>
                </c:pt>
                <c:pt idx="69">
                  <c:v>100.382955548315</c:v>
                </c:pt>
                <c:pt idx="70">
                  <c:v>101.9534075349667</c:v>
                </c:pt>
                <c:pt idx="71">
                  <c:v>89.008857281828398</c:v>
                </c:pt>
                <c:pt idx="72">
                  <c:v>88.202153644887844</c:v>
                </c:pt>
                <c:pt idx="73">
                  <c:v>84.376872437377713</c:v>
                </c:pt>
                <c:pt idx="74">
                  <c:v>109.4308476083641</c:v>
                </c:pt>
                <c:pt idx="75">
                  <c:v>72.208550664728079</c:v>
                </c:pt>
                <c:pt idx="76">
                  <c:v>108.0842573055466</c:v>
                </c:pt>
                <c:pt idx="77">
                  <c:v>98.238175119418528</c:v>
                </c:pt>
                <c:pt idx="78">
                  <c:v>142.44312394025269</c:v>
                </c:pt>
                <c:pt idx="79">
                  <c:v>68.986731378677348</c:v>
                </c:pt>
                <c:pt idx="80">
                  <c:v>114.649842055596</c:v>
                </c:pt>
                <c:pt idx="81">
                  <c:v>62.468945879162519</c:v>
                </c:pt>
                <c:pt idx="82">
                  <c:v>101.704188992678</c:v>
                </c:pt>
                <c:pt idx="83">
                  <c:v>87.835469851104818</c:v>
                </c:pt>
                <c:pt idx="84">
                  <c:v>85.706386460191368</c:v>
                </c:pt>
                <c:pt idx="85">
                  <c:v>107.80929699857781</c:v>
                </c:pt>
                <c:pt idx="86">
                  <c:v>88.941583252653956</c:v>
                </c:pt>
                <c:pt idx="87">
                  <c:v>75.34953370462982</c:v>
                </c:pt>
                <c:pt idx="88">
                  <c:v>105.7424833040365</c:v>
                </c:pt>
                <c:pt idx="89">
                  <c:v>80.228177856981659</c:v>
                </c:pt>
                <c:pt idx="90">
                  <c:v>115.9568755979153</c:v>
                </c:pt>
                <c:pt idx="91">
                  <c:v>93.815752482975711</c:v>
                </c:pt>
                <c:pt idx="92">
                  <c:v>98.567974811718727</c:v>
                </c:pt>
                <c:pt idx="93">
                  <c:v>103.7137716083748</c:v>
                </c:pt>
                <c:pt idx="94">
                  <c:v>74.408460665285972</c:v>
                </c:pt>
                <c:pt idx="95">
                  <c:v>91.290272588603131</c:v>
                </c:pt>
                <c:pt idx="96">
                  <c:v>78.973801767213104</c:v>
                </c:pt>
                <c:pt idx="97">
                  <c:v>124.7226144361244</c:v>
                </c:pt>
                <c:pt idx="98">
                  <c:v>106.9930009459939</c:v>
                </c:pt>
                <c:pt idx="99">
                  <c:v>111.3796615837055</c:v>
                </c:pt>
                <c:pt idx="100">
                  <c:v>85.616933615151595</c:v>
                </c:pt>
                <c:pt idx="101">
                  <c:v>121.12113618132101</c:v>
                </c:pt>
                <c:pt idx="102">
                  <c:v>105.7391170860342</c:v>
                </c:pt>
                <c:pt idx="103">
                  <c:v>97.753439006183399</c:v>
                </c:pt>
                <c:pt idx="104">
                  <c:v>60.74748616654842</c:v>
                </c:pt>
                <c:pt idx="105">
                  <c:v>103.9096346310658</c:v>
                </c:pt>
                <c:pt idx="106">
                  <c:v>97.93556494135008</c:v>
                </c:pt>
                <c:pt idx="107">
                  <c:v>97.687034352235187</c:v>
                </c:pt>
                <c:pt idx="108">
                  <c:v>57.999469846967521</c:v>
                </c:pt>
                <c:pt idx="109">
                  <c:v>136.14393287275769</c:v>
                </c:pt>
                <c:pt idx="110">
                  <c:v>112.0903065271073</c:v>
                </c:pt>
                <c:pt idx="111">
                  <c:v>133.45144773675409</c:v>
                </c:pt>
                <c:pt idx="112">
                  <c:v>105.9224055412915</c:v>
                </c:pt>
                <c:pt idx="113">
                  <c:v>74.782320913299088</c:v>
                </c:pt>
                <c:pt idx="114">
                  <c:v>120.834493281177</c:v>
                </c:pt>
                <c:pt idx="115">
                  <c:v>91.762460677550649</c:v>
                </c:pt>
                <c:pt idx="116">
                  <c:v>98.127276225216576</c:v>
                </c:pt>
                <c:pt idx="117">
                  <c:v>95.428001693199633</c:v>
                </c:pt>
                <c:pt idx="118">
                  <c:v>94.166125004134472</c:v>
                </c:pt>
                <c:pt idx="119">
                  <c:v>105.1205946862775</c:v>
                </c:pt>
                <c:pt idx="120">
                  <c:v>77.549103875111726</c:v>
                </c:pt>
                <c:pt idx="121">
                  <c:v>72.946594283129315</c:v>
                </c:pt>
                <c:pt idx="122">
                  <c:v>111.1665382504344</c:v>
                </c:pt>
                <c:pt idx="123">
                  <c:v>108.5088972836834</c:v>
                </c:pt>
                <c:pt idx="124">
                  <c:v>100.5691516236632</c:v>
                </c:pt>
                <c:pt idx="125">
                  <c:v>76.764323121752724</c:v>
                </c:pt>
                <c:pt idx="126">
                  <c:v>68.868362026804988</c:v>
                </c:pt>
                <c:pt idx="127">
                  <c:v>106.7591505646424</c:v>
                </c:pt>
                <c:pt idx="128">
                  <c:v>99.625824871082045</c:v>
                </c:pt>
                <c:pt idx="129">
                  <c:v>128.8752920814652</c:v>
                </c:pt>
                <c:pt idx="130">
                  <c:v>124.92170384995261</c:v>
                </c:pt>
                <c:pt idx="131">
                  <c:v>43.218426810291461</c:v>
                </c:pt>
                <c:pt idx="132">
                  <c:v>52.193912650611239</c:v>
                </c:pt>
                <c:pt idx="133">
                  <c:v>138.82434872927499</c:v>
                </c:pt>
                <c:pt idx="134">
                  <c:v>103.6936061172982</c:v>
                </c:pt>
                <c:pt idx="135">
                  <c:v>92.503583849008052</c:v>
                </c:pt>
                <c:pt idx="136">
                  <c:v>103.14255837981879</c:v>
                </c:pt>
                <c:pt idx="137">
                  <c:v>89.375714107848026</c:v>
                </c:pt>
                <c:pt idx="138">
                  <c:v>88.469791985465605</c:v>
                </c:pt>
                <c:pt idx="139">
                  <c:v>87.41473212614423</c:v>
                </c:pt>
                <c:pt idx="140">
                  <c:v>58.651157999202468</c:v>
                </c:pt>
                <c:pt idx="141">
                  <c:v>88.202104870742176</c:v>
                </c:pt>
                <c:pt idx="142">
                  <c:v>61.008765644912657</c:v>
                </c:pt>
                <c:pt idx="143">
                  <c:v>106.6891357997405</c:v>
                </c:pt>
                <c:pt idx="144">
                  <c:v>104.62891845051141</c:v>
                </c:pt>
                <c:pt idx="145">
                  <c:v>92.851091543791455</c:v>
                </c:pt>
                <c:pt idx="146">
                  <c:v>84.149585231345981</c:v>
                </c:pt>
                <c:pt idx="147">
                  <c:v>88.82156305456823</c:v>
                </c:pt>
                <c:pt idx="148">
                  <c:v>83.739712554797407</c:v>
                </c:pt>
                <c:pt idx="149">
                  <c:v>84.088858641182355</c:v>
                </c:pt>
                <c:pt idx="150">
                  <c:v>131.86373253278791</c:v>
                </c:pt>
                <c:pt idx="151">
                  <c:v>99.817620067115925</c:v>
                </c:pt>
                <c:pt idx="152">
                  <c:v>109.6181618549779</c:v>
                </c:pt>
                <c:pt idx="153">
                  <c:v>92.599779402357441</c:v>
                </c:pt>
                <c:pt idx="154">
                  <c:v>83.455381128953547</c:v>
                </c:pt>
                <c:pt idx="155">
                  <c:v>74.129847495918085</c:v>
                </c:pt>
                <c:pt idx="156">
                  <c:v>113.45722471933639</c:v>
                </c:pt>
                <c:pt idx="157">
                  <c:v>95.730864412991238</c:v>
                </c:pt>
                <c:pt idx="158">
                  <c:v>121.7790119393473</c:v>
                </c:pt>
                <c:pt idx="159">
                  <c:v>109.2420694852654</c:v>
                </c:pt>
                <c:pt idx="160">
                  <c:v>98.331240604192786</c:v>
                </c:pt>
                <c:pt idx="161">
                  <c:v>116.6950265264976</c:v>
                </c:pt>
                <c:pt idx="162">
                  <c:v>87.84707309253055</c:v>
                </c:pt>
                <c:pt idx="163">
                  <c:v>112.4361992443439</c:v>
                </c:pt>
                <c:pt idx="164">
                  <c:v>113.5789397552447</c:v>
                </c:pt>
                <c:pt idx="165">
                  <c:v>98.457965811717912</c:v>
                </c:pt>
                <c:pt idx="166">
                  <c:v>68.140125329366612</c:v>
                </c:pt>
                <c:pt idx="167">
                  <c:v>91.415111594026769</c:v>
                </c:pt>
                <c:pt idx="168">
                  <c:v>125.9212612356279</c:v>
                </c:pt>
                <c:pt idx="169">
                  <c:v>113.3083364738356</c:v>
                </c:pt>
                <c:pt idx="170">
                  <c:v>99.208896922866899</c:v>
                </c:pt>
                <c:pt idx="171">
                  <c:v>106.81178432800991</c:v>
                </c:pt>
                <c:pt idx="172">
                  <c:v>102.935860239711</c:v>
                </c:pt>
                <c:pt idx="173">
                  <c:v>104.8706040837269</c:v>
                </c:pt>
                <c:pt idx="174">
                  <c:v>99.283488425870743</c:v>
                </c:pt>
                <c:pt idx="175">
                  <c:v>78.08961222308875</c:v>
                </c:pt>
                <c:pt idx="176">
                  <c:v>91.652663727898315</c:v>
                </c:pt>
                <c:pt idx="177">
                  <c:v>62.496550607085112</c:v>
                </c:pt>
                <c:pt idx="178">
                  <c:v>76.926154373202834</c:v>
                </c:pt>
                <c:pt idx="179">
                  <c:v>67.239418851279666</c:v>
                </c:pt>
                <c:pt idx="180">
                  <c:v>73.823592017617756</c:v>
                </c:pt>
                <c:pt idx="181">
                  <c:v>90.416515243094196</c:v>
                </c:pt>
                <c:pt idx="182">
                  <c:v>101.39604169980041</c:v>
                </c:pt>
                <c:pt idx="183">
                  <c:v>110.1094031833325</c:v>
                </c:pt>
                <c:pt idx="184">
                  <c:v>85.150315349232315</c:v>
                </c:pt>
                <c:pt idx="185">
                  <c:v>99.985828108467075</c:v>
                </c:pt>
                <c:pt idx="186">
                  <c:v>99.542638754022363</c:v>
                </c:pt>
                <c:pt idx="187">
                  <c:v>139.1669490844119</c:v>
                </c:pt>
                <c:pt idx="188">
                  <c:v>99.499460825097117</c:v>
                </c:pt>
                <c:pt idx="189">
                  <c:v>80.300137483659697</c:v>
                </c:pt>
                <c:pt idx="190">
                  <c:v>123.9096130165096</c:v>
                </c:pt>
                <c:pt idx="191">
                  <c:v>117.680907927221</c:v>
                </c:pt>
                <c:pt idx="192">
                  <c:v>122.17407161165811</c:v>
                </c:pt>
                <c:pt idx="193">
                  <c:v>74.848442821707678</c:v>
                </c:pt>
                <c:pt idx="194">
                  <c:v>88.57642020434406</c:v>
                </c:pt>
                <c:pt idx="195">
                  <c:v>41.192227306714393</c:v>
                </c:pt>
                <c:pt idx="196">
                  <c:v>95.504691962146325</c:v>
                </c:pt>
                <c:pt idx="197">
                  <c:v>73.082581530535705</c:v>
                </c:pt>
                <c:pt idx="198">
                  <c:v>118.625602382324</c:v>
                </c:pt>
                <c:pt idx="199">
                  <c:v>112.92979075451539</c:v>
                </c:pt>
                <c:pt idx="200">
                  <c:v>119.0061518394715</c:v>
                </c:pt>
                <c:pt idx="201">
                  <c:v>121.5736166686259</c:v>
                </c:pt>
                <c:pt idx="202">
                  <c:v>99.581968120717036</c:v>
                </c:pt>
                <c:pt idx="203">
                  <c:v>105.2710162390957</c:v>
                </c:pt>
                <c:pt idx="204">
                  <c:v>69.613078490463153</c:v>
                </c:pt>
                <c:pt idx="205">
                  <c:v>49.35507829560629</c:v>
                </c:pt>
                <c:pt idx="206">
                  <c:v>111.4235881243842</c:v>
                </c:pt>
                <c:pt idx="207">
                  <c:v>132.592842622256</c:v>
                </c:pt>
                <c:pt idx="208">
                  <c:v>111.6514263761761</c:v>
                </c:pt>
                <c:pt idx="209">
                  <c:v>105.05137691993249</c:v>
                </c:pt>
                <c:pt idx="210">
                  <c:v>87.731946729181203</c:v>
                </c:pt>
                <c:pt idx="211">
                  <c:v>108.65919650721391</c:v>
                </c:pt>
                <c:pt idx="212">
                  <c:v>94.803997184649745</c:v>
                </c:pt>
                <c:pt idx="213">
                  <c:v>97.208207436896529</c:v>
                </c:pt>
                <c:pt idx="214">
                  <c:v>79.666337428470058</c:v>
                </c:pt>
                <c:pt idx="215">
                  <c:v>77.246286591503662</c:v>
                </c:pt>
                <c:pt idx="216">
                  <c:v>100.5077684108482</c:v>
                </c:pt>
                <c:pt idx="217">
                  <c:v>95.391985715884658</c:v>
                </c:pt>
                <c:pt idx="218">
                  <c:v>71.039721991675123</c:v>
                </c:pt>
                <c:pt idx="219">
                  <c:v>99.932510851780961</c:v>
                </c:pt>
                <c:pt idx="220">
                  <c:v>85.631115574951281</c:v>
                </c:pt>
                <c:pt idx="221">
                  <c:v>58.532195351837011</c:v>
                </c:pt>
                <c:pt idx="222">
                  <c:v>93.442105669741636</c:v>
                </c:pt>
                <c:pt idx="223">
                  <c:v>87.252257453869646</c:v>
                </c:pt>
                <c:pt idx="224">
                  <c:v>129.81452273699901</c:v>
                </c:pt>
                <c:pt idx="225">
                  <c:v>110.92568496007399</c:v>
                </c:pt>
                <c:pt idx="226">
                  <c:v>73.393727485220211</c:v>
                </c:pt>
                <c:pt idx="227">
                  <c:v>94.56689779347893</c:v>
                </c:pt>
                <c:pt idx="228">
                  <c:v>85.29597930473507</c:v>
                </c:pt>
                <c:pt idx="229">
                  <c:v>105.7744732565005</c:v>
                </c:pt>
              </c:numCache>
            </c:numRef>
          </c:xVal>
          <c:yVal>
            <c:numRef>
              <c:f>'5 pH vs Particle Scatter'!$P$1047:$P$1276</c:f>
              <c:numCache>
                <c:formatCode>General</c:formatCode>
                <c:ptCount val="230"/>
                <c:pt idx="0">
                  <c:v>5.4517394759814426</c:v>
                </c:pt>
                <c:pt idx="1">
                  <c:v>5.9566146210834576</c:v>
                </c:pt>
                <c:pt idx="2">
                  <c:v>5.4348273386037462</c:v>
                </c:pt>
                <c:pt idx="3">
                  <c:v>5.0384008773263442</c:v>
                </c:pt>
                <c:pt idx="4">
                  <c:v>5.4110284698067046</c:v>
                </c:pt>
                <c:pt idx="5">
                  <c:v>5.5190817851362182</c:v>
                </c:pt>
                <c:pt idx="6">
                  <c:v>5.6034876665964548</c:v>
                </c:pt>
                <c:pt idx="7">
                  <c:v>5.4433800143791879</c:v>
                </c:pt>
                <c:pt idx="8">
                  <c:v>5.8664231835397</c:v>
                </c:pt>
                <c:pt idx="9">
                  <c:v>5.5744731131799119</c:v>
                </c:pt>
                <c:pt idx="10">
                  <c:v>5.9844021807035519</c:v>
                </c:pt>
                <c:pt idx="11">
                  <c:v>5.4715761885501584</c:v>
                </c:pt>
                <c:pt idx="12">
                  <c:v>5.8939897100078706</c:v>
                </c:pt>
                <c:pt idx="13">
                  <c:v>5.6967371653641514</c:v>
                </c:pt>
                <c:pt idx="14">
                  <c:v>5.186567024051306</c:v>
                </c:pt>
                <c:pt idx="15">
                  <c:v>5.064853594482968</c:v>
                </c:pt>
                <c:pt idx="16">
                  <c:v>5.9522217856975947</c:v>
                </c:pt>
                <c:pt idx="17">
                  <c:v>5.8026403123529304</c:v>
                </c:pt>
                <c:pt idx="18">
                  <c:v>5.8023960305536324</c:v>
                </c:pt>
                <c:pt idx="19">
                  <c:v>5.1633667583984204</c:v>
                </c:pt>
                <c:pt idx="20">
                  <c:v>5.5832523923125574</c:v>
                </c:pt>
                <c:pt idx="21">
                  <c:v>5.0563032756818371</c:v>
                </c:pt>
                <c:pt idx="22">
                  <c:v>5.3587155254170131</c:v>
                </c:pt>
                <c:pt idx="23">
                  <c:v>5.8451208514960351</c:v>
                </c:pt>
                <c:pt idx="24">
                  <c:v>5.2223613047481701</c:v>
                </c:pt>
                <c:pt idx="25">
                  <c:v>5.7991579711047816</c:v>
                </c:pt>
                <c:pt idx="26">
                  <c:v>5.4716263651952612</c:v>
                </c:pt>
                <c:pt idx="27">
                  <c:v>5.6362913539792476</c:v>
                </c:pt>
                <c:pt idx="28">
                  <c:v>5.7399041207669299</c:v>
                </c:pt>
                <c:pt idx="29">
                  <c:v>5.031586144825642</c:v>
                </c:pt>
                <c:pt idx="30">
                  <c:v>5.421300881633365</c:v>
                </c:pt>
                <c:pt idx="31">
                  <c:v>5.8329297155742283</c:v>
                </c:pt>
                <c:pt idx="32">
                  <c:v>5.6068469555401386</c:v>
                </c:pt>
                <c:pt idx="33">
                  <c:v>5.1808919013788994</c:v>
                </c:pt>
                <c:pt idx="34">
                  <c:v>5.2894395216194878</c:v>
                </c:pt>
                <c:pt idx="35">
                  <c:v>5.9327284833540137</c:v>
                </c:pt>
                <c:pt idx="36">
                  <c:v>5.0038199226585833</c:v>
                </c:pt>
                <c:pt idx="37">
                  <c:v>5.8860861088135161</c:v>
                </c:pt>
                <c:pt idx="38">
                  <c:v>5.6957486889846169</c:v>
                </c:pt>
                <c:pt idx="39">
                  <c:v>5.9071950307058296</c:v>
                </c:pt>
                <c:pt idx="40">
                  <c:v>5.0938572848233559</c:v>
                </c:pt>
                <c:pt idx="41">
                  <c:v>5.9327529390603129</c:v>
                </c:pt>
                <c:pt idx="42">
                  <c:v>5.1312879720048246</c:v>
                </c:pt>
                <c:pt idx="43">
                  <c:v>5.1851329288386196</c:v>
                </c:pt>
                <c:pt idx="44">
                  <c:v>5.2375433249238776</c:v>
                </c:pt>
                <c:pt idx="45">
                  <c:v>5.6587176387270226</c:v>
                </c:pt>
                <c:pt idx="46">
                  <c:v>5.5679742973160806</c:v>
                </c:pt>
                <c:pt idx="47">
                  <c:v>5.2746658697879054</c:v>
                </c:pt>
                <c:pt idx="48">
                  <c:v>5.1741093353340846</c:v>
                </c:pt>
                <c:pt idx="49">
                  <c:v>5.7145959227000622</c:v>
                </c:pt>
                <c:pt idx="50">
                  <c:v>5.5976823355234586</c:v>
                </c:pt>
                <c:pt idx="51">
                  <c:v>5.7407686177542043</c:v>
                </c:pt>
                <c:pt idx="52">
                  <c:v>5.6920736470243689</c:v>
                </c:pt>
                <c:pt idx="53">
                  <c:v>5.6067150463828561</c:v>
                </c:pt>
                <c:pt idx="54">
                  <c:v>5.8250494101800623</c:v>
                </c:pt>
                <c:pt idx="55">
                  <c:v>5.3677593508772894</c:v>
                </c:pt>
                <c:pt idx="56">
                  <c:v>5.7755052967189986</c:v>
                </c:pt>
                <c:pt idx="57">
                  <c:v>5.8801567379214852</c:v>
                </c:pt>
                <c:pt idx="58">
                  <c:v>5.7604000672874829</c:v>
                </c:pt>
                <c:pt idx="59">
                  <c:v>5.7605756424552821</c:v>
                </c:pt>
                <c:pt idx="60">
                  <c:v>5.1958330841342697</c:v>
                </c:pt>
                <c:pt idx="61">
                  <c:v>5.0116205399081011</c:v>
                </c:pt>
                <c:pt idx="62">
                  <c:v>5.5806452259096337</c:v>
                </c:pt>
                <c:pt idx="63">
                  <c:v>5.9653027236303986</c:v>
                </c:pt>
                <c:pt idx="64">
                  <c:v>5.8358259279105162</c:v>
                </c:pt>
                <c:pt idx="65">
                  <c:v>5.512874742305268</c:v>
                </c:pt>
                <c:pt idx="66">
                  <c:v>5.8149397285405389</c:v>
                </c:pt>
                <c:pt idx="67">
                  <c:v>5.9995577032504386</c:v>
                </c:pt>
                <c:pt idx="68">
                  <c:v>5.0926254830513669</c:v>
                </c:pt>
                <c:pt idx="69">
                  <c:v>5.1616714362369622</c:v>
                </c:pt>
                <c:pt idx="70">
                  <c:v>5.4135165302899591</c:v>
                </c:pt>
                <c:pt idx="71">
                  <c:v>5.4439194545063776</c:v>
                </c:pt>
                <c:pt idx="72">
                  <c:v>5.2243829797997954</c:v>
                </c:pt>
                <c:pt idx="73">
                  <c:v>5.7665959447120514</c:v>
                </c:pt>
                <c:pt idx="74">
                  <c:v>5.3768668803471886</c:v>
                </c:pt>
                <c:pt idx="75">
                  <c:v>5.5801723692273324</c:v>
                </c:pt>
                <c:pt idx="76">
                  <c:v>5.1062138275884559</c:v>
                </c:pt>
                <c:pt idx="77">
                  <c:v>5.5776130806371338</c:v>
                </c:pt>
                <c:pt idx="78">
                  <c:v>5.41960006242779</c:v>
                </c:pt>
                <c:pt idx="79">
                  <c:v>5.6451727904094504</c:v>
                </c:pt>
                <c:pt idx="80">
                  <c:v>5.3995187845869346</c:v>
                </c:pt>
                <c:pt idx="81">
                  <c:v>5.2201113259047531</c:v>
                </c:pt>
                <c:pt idx="82">
                  <c:v>5.2466586158054067</c:v>
                </c:pt>
                <c:pt idx="83">
                  <c:v>5.3027751282719668</c:v>
                </c:pt>
                <c:pt idx="84">
                  <c:v>5.1203635762099857</c:v>
                </c:pt>
                <c:pt idx="85">
                  <c:v>5.0892895245255731</c:v>
                </c:pt>
                <c:pt idx="86">
                  <c:v>5.8275236939538173</c:v>
                </c:pt>
                <c:pt idx="87">
                  <c:v>5.7780252431446533</c:v>
                </c:pt>
                <c:pt idx="88">
                  <c:v>5.1205584164036901</c:v>
                </c:pt>
                <c:pt idx="89">
                  <c:v>5.8030258978326632</c:v>
                </c:pt>
                <c:pt idx="90">
                  <c:v>5.909595391110944</c:v>
                </c:pt>
                <c:pt idx="91">
                  <c:v>5.6232981268275584</c:v>
                </c:pt>
                <c:pt idx="92">
                  <c:v>5.5311695280010316</c:v>
                </c:pt>
                <c:pt idx="93">
                  <c:v>5.7395811772217424</c:v>
                </c:pt>
                <c:pt idx="94">
                  <c:v>5.0469659667750548</c:v>
                </c:pt>
                <c:pt idx="95">
                  <c:v>5.9107701616439154</c:v>
                </c:pt>
                <c:pt idx="96">
                  <c:v>5.5755934286400821</c:v>
                </c:pt>
                <c:pt idx="97">
                  <c:v>5.761037790250783</c:v>
                </c:pt>
                <c:pt idx="98">
                  <c:v>5.0389793206611309</c:v>
                </c:pt>
                <c:pt idx="99">
                  <c:v>5.2741606665598058</c:v>
                </c:pt>
                <c:pt idx="100">
                  <c:v>5.4189477901874756</c:v>
                </c:pt>
                <c:pt idx="101">
                  <c:v>5.9807393435834291</c:v>
                </c:pt>
                <c:pt idx="102">
                  <c:v>5.1986445768974061</c:v>
                </c:pt>
                <c:pt idx="103">
                  <c:v>5.8062012797930613</c:v>
                </c:pt>
                <c:pt idx="104">
                  <c:v>5.2595764492750492</c:v>
                </c:pt>
                <c:pt idx="105">
                  <c:v>5.1243458414308707</c:v>
                </c:pt>
                <c:pt idx="106">
                  <c:v>5.6870192665032429</c:v>
                </c:pt>
                <c:pt idx="107">
                  <c:v>5.3886772896894817</c:v>
                </c:pt>
                <c:pt idx="108">
                  <c:v>5.9956311094988832</c:v>
                </c:pt>
                <c:pt idx="109">
                  <c:v>5.3380844093662612</c:v>
                </c:pt>
                <c:pt idx="110">
                  <c:v>5.848042089601484</c:v>
                </c:pt>
                <c:pt idx="111">
                  <c:v>5.465205612283718</c:v>
                </c:pt>
                <c:pt idx="112">
                  <c:v>5.0069521305311904</c:v>
                </c:pt>
                <c:pt idx="113">
                  <c:v>5.9548652806631939</c:v>
                </c:pt>
                <c:pt idx="114">
                  <c:v>5.9467562446922404</c:v>
                </c:pt>
                <c:pt idx="115">
                  <c:v>5.1636559428657041</c:v>
                </c:pt>
                <c:pt idx="116">
                  <c:v>5.3508191093350153</c:v>
                </c:pt>
                <c:pt idx="117">
                  <c:v>5.4928645844474469</c:v>
                </c:pt>
                <c:pt idx="118">
                  <c:v>5.4401524937396024</c:v>
                </c:pt>
                <c:pt idx="119">
                  <c:v>5.600516860433653</c:v>
                </c:pt>
                <c:pt idx="120">
                  <c:v>5.5976682827027027</c:v>
                </c:pt>
                <c:pt idx="121">
                  <c:v>5.3340499656687692</c:v>
                </c:pt>
                <c:pt idx="122">
                  <c:v>5.1753029423576598</c:v>
                </c:pt>
                <c:pt idx="123">
                  <c:v>5.556190692630012</c:v>
                </c:pt>
                <c:pt idx="124">
                  <c:v>5.0367129434830664</c:v>
                </c:pt>
                <c:pt idx="125">
                  <c:v>5.170936402420848</c:v>
                </c:pt>
                <c:pt idx="126">
                  <c:v>5.6171449866040302</c:v>
                </c:pt>
                <c:pt idx="127">
                  <c:v>5.9099301581597183</c:v>
                </c:pt>
                <c:pt idx="128">
                  <c:v>5.6877220424305603</c:v>
                </c:pt>
                <c:pt idx="129">
                  <c:v>5.4732099066915572</c:v>
                </c:pt>
                <c:pt idx="130">
                  <c:v>5.1552402459307123</c:v>
                </c:pt>
                <c:pt idx="131">
                  <c:v>5.2819183555972513</c:v>
                </c:pt>
                <c:pt idx="132">
                  <c:v>5.340004386059892</c:v>
                </c:pt>
                <c:pt idx="133">
                  <c:v>5.1345762671041077</c:v>
                </c:pt>
                <c:pt idx="134">
                  <c:v>5.0121084752348866</c:v>
                </c:pt>
                <c:pt idx="135">
                  <c:v>5.8556964681062862</c:v>
                </c:pt>
                <c:pt idx="136">
                  <c:v>5.6260547089808011</c:v>
                </c:pt>
                <c:pt idx="137">
                  <c:v>5.6727646144124666</c:v>
                </c:pt>
                <c:pt idx="138">
                  <c:v>5.0191922768230564</c:v>
                </c:pt>
                <c:pt idx="139">
                  <c:v>5.068353200309959</c:v>
                </c:pt>
                <c:pt idx="140">
                  <c:v>5.6334008543167258</c:v>
                </c:pt>
                <c:pt idx="141">
                  <c:v>5.0637945562535984</c:v>
                </c:pt>
                <c:pt idx="142">
                  <c:v>5.9725682356497369</c:v>
                </c:pt>
                <c:pt idx="143">
                  <c:v>5.5508573706091404</c:v>
                </c:pt>
                <c:pt idx="144">
                  <c:v>5.1034341148604838</c:v>
                </c:pt>
                <c:pt idx="145">
                  <c:v>5.4596648704026611</c:v>
                </c:pt>
                <c:pt idx="146">
                  <c:v>5.0253507434154576</c:v>
                </c:pt>
                <c:pt idx="147">
                  <c:v>5.7582631959290227</c:v>
                </c:pt>
                <c:pt idx="148">
                  <c:v>5.5383949792869576</c:v>
                </c:pt>
                <c:pt idx="149">
                  <c:v>5.4158185680184108</c:v>
                </c:pt>
                <c:pt idx="150">
                  <c:v>5.9343670147690144</c:v>
                </c:pt>
                <c:pt idx="151">
                  <c:v>5.8224805636343611</c:v>
                </c:pt>
                <c:pt idx="152">
                  <c:v>5.3347890418906792</c:v>
                </c:pt>
                <c:pt idx="153">
                  <c:v>5.0233520963281846</c:v>
                </c:pt>
                <c:pt idx="154">
                  <c:v>5.58336876509716</c:v>
                </c:pt>
                <c:pt idx="155">
                  <c:v>5.2832844034925772</c:v>
                </c:pt>
                <c:pt idx="156">
                  <c:v>5.1202072291205756</c:v>
                </c:pt>
                <c:pt idx="157">
                  <c:v>5.7975140452964862</c:v>
                </c:pt>
                <c:pt idx="158">
                  <c:v>5.5222432600548039</c:v>
                </c:pt>
                <c:pt idx="159">
                  <c:v>5.6424192782063152</c:v>
                </c:pt>
                <c:pt idx="160">
                  <c:v>5.2685337560676073</c:v>
                </c:pt>
                <c:pt idx="161">
                  <c:v>5.6136379029893826</c:v>
                </c:pt>
                <c:pt idx="162">
                  <c:v>5.5833072481842043</c:v>
                </c:pt>
                <c:pt idx="163">
                  <c:v>5.3609738969400267</c:v>
                </c:pt>
                <c:pt idx="164">
                  <c:v>5.0251990948210699</c:v>
                </c:pt>
                <c:pt idx="165">
                  <c:v>5.8920465551771137</c:v>
                </c:pt>
                <c:pt idx="166">
                  <c:v>5.9629268752375797</c:v>
                </c:pt>
                <c:pt idx="167">
                  <c:v>5.9606269755132004</c:v>
                </c:pt>
                <c:pt idx="168">
                  <c:v>5.0253486042639386</c:v>
                </c:pt>
                <c:pt idx="169">
                  <c:v>5.3427309254279072</c:v>
                </c:pt>
                <c:pt idx="170">
                  <c:v>5.8620426509893138</c:v>
                </c:pt>
                <c:pt idx="171">
                  <c:v>5.5875858711094022</c:v>
                </c:pt>
                <c:pt idx="172">
                  <c:v>5.0595247003477706</c:v>
                </c:pt>
                <c:pt idx="173">
                  <c:v>5.480559940836268</c:v>
                </c:pt>
                <c:pt idx="174">
                  <c:v>5.4190994729170852</c:v>
                </c:pt>
                <c:pt idx="175">
                  <c:v>5.4193346804192881</c:v>
                </c:pt>
                <c:pt idx="176">
                  <c:v>5.1652844901429571</c:v>
                </c:pt>
                <c:pt idx="177">
                  <c:v>5.931753719432816</c:v>
                </c:pt>
                <c:pt idx="178">
                  <c:v>5.91509845449003</c:v>
                </c:pt>
                <c:pt idx="179">
                  <c:v>5.7850639210464312</c:v>
                </c:pt>
                <c:pt idx="180">
                  <c:v>5.8886590802653984</c:v>
                </c:pt>
                <c:pt idx="181">
                  <c:v>5.3109823217156622</c:v>
                </c:pt>
                <c:pt idx="182">
                  <c:v>5.9402302414249579</c:v>
                </c:pt>
                <c:pt idx="183">
                  <c:v>5.5201698923107507</c:v>
                </c:pt>
                <c:pt idx="184">
                  <c:v>5.6359403268267112</c:v>
                </c:pt>
                <c:pt idx="185">
                  <c:v>5.3570293439700123</c:v>
                </c:pt>
                <c:pt idx="186">
                  <c:v>5.1737615931357439</c:v>
                </c:pt>
                <c:pt idx="187">
                  <c:v>5.2013121078224334</c:v>
                </c:pt>
                <c:pt idx="188">
                  <c:v>5.6062529377509778</c:v>
                </c:pt>
                <c:pt idx="189">
                  <c:v>5.0364610508256176</c:v>
                </c:pt>
                <c:pt idx="190">
                  <c:v>5.4583634794263061</c:v>
                </c:pt>
                <c:pt idx="191">
                  <c:v>5.8998333456872727</c:v>
                </c:pt>
                <c:pt idx="192">
                  <c:v>5.8672942009598028</c:v>
                </c:pt>
                <c:pt idx="193">
                  <c:v>5.2905045056714206</c:v>
                </c:pt>
                <c:pt idx="194">
                  <c:v>5.16748258225907</c:v>
                </c:pt>
                <c:pt idx="195">
                  <c:v>5.9263826067300869</c:v>
                </c:pt>
                <c:pt idx="196">
                  <c:v>5.4141297525289271</c:v>
                </c:pt>
                <c:pt idx="197">
                  <c:v>5.8427119021605547</c:v>
                </c:pt>
                <c:pt idx="198">
                  <c:v>5.0740446517340896</c:v>
                </c:pt>
                <c:pt idx="199">
                  <c:v>5.4020272168882411</c:v>
                </c:pt>
                <c:pt idx="200">
                  <c:v>5.8923024981396521</c:v>
                </c:pt>
                <c:pt idx="201">
                  <c:v>5.9007018640112587</c:v>
                </c:pt>
                <c:pt idx="202">
                  <c:v>5.3720180857927833</c:v>
                </c:pt>
                <c:pt idx="203">
                  <c:v>5.5355424730977987</c:v>
                </c:pt>
                <c:pt idx="204">
                  <c:v>5.8409087104029069</c:v>
                </c:pt>
                <c:pt idx="205">
                  <c:v>5.9359372482485604</c:v>
                </c:pt>
                <c:pt idx="206">
                  <c:v>5.95887187319041</c:v>
                </c:pt>
                <c:pt idx="207">
                  <c:v>5.2283312523686112</c:v>
                </c:pt>
                <c:pt idx="208">
                  <c:v>5.43369433132038</c:v>
                </c:pt>
                <c:pt idx="209">
                  <c:v>5.8259323085500174</c:v>
                </c:pt>
                <c:pt idx="210">
                  <c:v>5.6921613416941321</c:v>
                </c:pt>
                <c:pt idx="211">
                  <c:v>5.0577321592251172</c:v>
                </c:pt>
                <c:pt idx="212">
                  <c:v>5.9662742977481864</c:v>
                </c:pt>
                <c:pt idx="213">
                  <c:v>5.0299735898726778</c:v>
                </c:pt>
                <c:pt idx="214">
                  <c:v>5.0224258891620552</c:v>
                </c:pt>
                <c:pt idx="215">
                  <c:v>5.0053134756683457</c:v>
                </c:pt>
                <c:pt idx="216">
                  <c:v>5.0561760773474393</c:v>
                </c:pt>
                <c:pt idx="217">
                  <c:v>5.7378849848346061</c:v>
                </c:pt>
                <c:pt idx="218">
                  <c:v>5.1636238211916687</c:v>
                </c:pt>
                <c:pt idx="219">
                  <c:v>5.3342383186960607</c:v>
                </c:pt>
                <c:pt idx="220">
                  <c:v>5.7771469159274371</c:v>
                </c:pt>
                <c:pt idx="221">
                  <c:v>5.1819281304952707</c:v>
                </c:pt>
                <c:pt idx="222">
                  <c:v>5.8393384923560028</c:v>
                </c:pt>
                <c:pt idx="223">
                  <c:v>5.0578426765633964</c:v>
                </c:pt>
                <c:pt idx="224">
                  <c:v>5.9948663171697669</c:v>
                </c:pt>
                <c:pt idx="225">
                  <c:v>5.3842067129858</c:v>
                </c:pt>
                <c:pt idx="226">
                  <c:v>5.9464565131504052</c:v>
                </c:pt>
                <c:pt idx="227">
                  <c:v>5.6236487782902662</c:v>
                </c:pt>
                <c:pt idx="228">
                  <c:v>5.5046372879774346</c:v>
                </c:pt>
                <c:pt idx="229">
                  <c:v>5.3267947058577771</c:v>
                </c:pt>
              </c:numCache>
            </c:numRef>
          </c:yVal>
          <c:smooth val="0"/>
          <c:extLst>
            <c:ext xmlns:c16="http://schemas.microsoft.com/office/drawing/2014/chart" uri="{C3380CC4-5D6E-409C-BE32-E72D297353CC}">
              <c16:uniqueId val="{00000004-FD9F-4ED8-8A17-6BF72B184307}"/>
            </c:ext>
          </c:extLst>
        </c:ser>
        <c:ser>
          <c:idx val="4"/>
          <c:order val="5"/>
          <c:tx>
            <c:strRef>
              <c:f>'5 pH vs Particle Scatter'!$F$1277</c:f>
              <c:strCache>
                <c:ptCount val="1"/>
                <c:pt idx="0">
                  <c:v>Lorazepam 1mg</c:v>
                </c:pt>
              </c:strCache>
            </c:strRef>
          </c:tx>
          <c:spPr>
            <a:ln w="25400" cap="rnd">
              <a:noFill/>
              <a:round/>
            </a:ln>
            <a:effectLst/>
          </c:spPr>
          <c:marker>
            <c:symbol val="circle"/>
            <c:size val="5"/>
            <c:spPr>
              <a:solidFill>
                <a:schemeClr val="tx1">
                  <a:lumMod val="65000"/>
                  <a:lumOff val="35000"/>
                  <a:alpha val="58000"/>
                </a:schemeClr>
              </a:solidFill>
              <a:ln w="9525">
                <a:solidFill>
                  <a:schemeClr val="accent5"/>
                </a:solidFill>
              </a:ln>
              <a:effectLst/>
            </c:spPr>
          </c:marker>
          <c:xVal>
            <c:numRef>
              <c:f>'5 pH vs Particle Scatter'!$O$1277:$O$1464</c:f>
              <c:numCache>
                <c:formatCode>General</c:formatCode>
                <c:ptCount val="188"/>
                <c:pt idx="0">
                  <c:v>22.954552735923521</c:v>
                </c:pt>
                <c:pt idx="1">
                  <c:v>27.086058901230022</c:v>
                </c:pt>
                <c:pt idx="2">
                  <c:v>26.339433484774961</c:v>
                </c:pt>
                <c:pt idx="3">
                  <c:v>24.269514949700302</c:v>
                </c:pt>
                <c:pt idx="4">
                  <c:v>21.903731630695759</c:v>
                </c:pt>
                <c:pt idx="5">
                  <c:v>26.670091807868019</c:v>
                </c:pt>
                <c:pt idx="6">
                  <c:v>33.69099537935756</c:v>
                </c:pt>
                <c:pt idx="7">
                  <c:v>28.090286117836289</c:v>
                </c:pt>
                <c:pt idx="8">
                  <c:v>23.878172182087329</c:v>
                </c:pt>
                <c:pt idx="9">
                  <c:v>15.61118337182767</c:v>
                </c:pt>
                <c:pt idx="10">
                  <c:v>32.426897871840772</c:v>
                </c:pt>
                <c:pt idx="11">
                  <c:v>29.92206407567474</c:v>
                </c:pt>
                <c:pt idx="12">
                  <c:v>24.774576130123108</c:v>
                </c:pt>
                <c:pt idx="13">
                  <c:v>36.194647066868541</c:v>
                </c:pt>
                <c:pt idx="14">
                  <c:v>23.760332321823721</c:v>
                </c:pt>
                <c:pt idx="15">
                  <c:v>32.341413294511767</c:v>
                </c:pt>
                <c:pt idx="16">
                  <c:v>30.16981674698766</c:v>
                </c:pt>
                <c:pt idx="17">
                  <c:v>24.926519362918508</c:v>
                </c:pt>
                <c:pt idx="18">
                  <c:v>28.55088480244827</c:v>
                </c:pt>
                <c:pt idx="19">
                  <c:v>17.24424791708643</c:v>
                </c:pt>
                <c:pt idx="20">
                  <c:v>17.241150737448109</c:v>
                </c:pt>
                <c:pt idx="21">
                  <c:v>24.664477308866719</c:v>
                </c:pt>
                <c:pt idx="22">
                  <c:v>26.183894244433571</c:v>
                </c:pt>
                <c:pt idx="23">
                  <c:v>29.157145505424619</c:v>
                </c:pt>
                <c:pt idx="24">
                  <c:v>25.276016483519641</c:v>
                </c:pt>
                <c:pt idx="25">
                  <c:v>33.077354537216493</c:v>
                </c:pt>
                <c:pt idx="26">
                  <c:v>22.18494608737177</c:v>
                </c:pt>
                <c:pt idx="27">
                  <c:v>22.85782479516034</c:v>
                </c:pt>
                <c:pt idx="28">
                  <c:v>40.069339309506553</c:v>
                </c:pt>
                <c:pt idx="29">
                  <c:v>24.791890675679308</c:v>
                </c:pt>
                <c:pt idx="30">
                  <c:v>37.09165066276384</c:v>
                </c:pt>
                <c:pt idx="31">
                  <c:v>36.610924240361371</c:v>
                </c:pt>
                <c:pt idx="32">
                  <c:v>22.134126504375971</c:v>
                </c:pt>
                <c:pt idx="33">
                  <c:v>35.409619455020852</c:v>
                </c:pt>
                <c:pt idx="34">
                  <c:v>25.464209845885708</c:v>
                </c:pt>
                <c:pt idx="35">
                  <c:v>20.33577109092456</c:v>
                </c:pt>
                <c:pt idx="36">
                  <c:v>32.631354531631942</c:v>
                </c:pt>
                <c:pt idx="37">
                  <c:v>26.859993898993331</c:v>
                </c:pt>
                <c:pt idx="38">
                  <c:v>23.902621353370961</c:v>
                </c:pt>
                <c:pt idx="39">
                  <c:v>24.48358184325464</c:v>
                </c:pt>
                <c:pt idx="40">
                  <c:v>12.77125278893288</c:v>
                </c:pt>
                <c:pt idx="41">
                  <c:v>24.336007788656019</c:v>
                </c:pt>
                <c:pt idx="42">
                  <c:v>23.18518188107123</c:v>
                </c:pt>
                <c:pt idx="43">
                  <c:v>12.36611834895805</c:v>
                </c:pt>
                <c:pt idx="44">
                  <c:v>22.573615460896232</c:v>
                </c:pt>
                <c:pt idx="45">
                  <c:v>26.288279099023161</c:v>
                </c:pt>
                <c:pt idx="46">
                  <c:v>25.28561113109458</c:v>
                </c:pt>
                <c:pt idx="47">
                  <c:v>16.384827092923359</c:v>
                </c:pt>
                <c:pt idx="48">
                  <c:v>18.67790548512188</c:v>
                </c:pt>
                <c:pt idx="49">
                  <c:v>20.979308797274602</c:v>
                </c:pt>
                <c:pt idx="50">
                  <c:v>34.856037719535777</c:v>
                </c:pt>
                <c:pt idx="51">
                  <c:v>24.117987990229071</c:v>
                </c:pt>
                <c:pt idx="52">
                  <c:v>30.838609366090431</c:v>
                </c:pt>
                <c:pt idx="53">
                  <c:v>20.545176485811709</c:v>
                </c:pt>
                <c:pt idx="54">
                  <c:v>33.288724472142917</c:v>
                </c:pt>
                <c:pt idx="55">
                  <c:v>37.29887257471556</c:v>
                </c:pt>
                <c:pt idx="56">
                  <c:v>25.236682289444438</c:v>
                </c:pt>
                <c:pt idx="57">
                  <c:v>21.024257446324921</c:v>
                </c:pt>
                <c:pt idx="58">
                  <c:v>8.773650210383348</c:v>
                </c:pt>
                <c:pt idx="59">
                  <c:v>26.56750318740314</c:v>
                </c:pt>
                <c:pt idx="60">
                  <c:v>27.964383513853122</c:v>
                </c:pt>
                <c:pt idx="61">
                  <c:v>26.699727229276849</c:v>
                </c:pt>
                <c:pt idx="62">
                  <c:v>30.317147131508779</c:v>
                </c:pt>
                <c:pt idx="63">
                  <c:v>26.34348480438797</c:v>
                </c:pt>
                <c:pt idx="64">
                  <c:v>27.569117486863451</c:v>
                </c:pt>
                <c:pt idx="65">
                  <c:v>20.297406006481619</c:v>
                </c:pt>
                <c:pt idx="66">
                  <c:v>21.688851124645321</c:v>
                </c:pt>
                <c:pt idx="67">
                  <c:v>28.872905086846451</c:v>
                </c:pt>
                <c:pt idx="68">
                  <c:v>26.06650063760819</c:v>
                </c:pt>
                <c:pt idx="69">
                  <c:v>32.3216973785063</c:v>
                </c:pt>
                <c:pt idx="70">
                  <c:v>12.533129080862819</c:v>
                </c:pt>
                <c:pt idx="71">
                  <c:v>18.64935619815008</c:v>
                </c:pt>
                <c:pt idx="72">
                  <c:v>32.575504620563088</c:v>
                </c:pt>
                <c:pt idx="73">
                  <c:v>15.63104066534884</c:v>
                </c:pt>
                <c:pt idx="74">
                  <c:v>20.530584131161309</c:v>
                </c:pt>
                <c:pt idx="75">
                  <c:v>26.792517450194119</c:v>
                </c:pt>
                <c:pt idx="76">
                  <c:v>27.54440116911071</c:v>
                </c:pt>
                <c:pt idx="77">
                  <c:v>28.856336559205261</c:v>
                </c:pt>
                <c:pt idx="78">
                  <c:v>26.974640672260779</c:v>
                </c:pt>
                <c:pt idx="79">
                  <c:v>10.678420778825959</c:v>
                </c:pt>
                <c:pt idx="80">
                  <c:v>18.21630799037484</c:v>
                </c:pt>
                <c:pt idx="81">
                  <c:v>39.475692529677502</c:v>
                </c:pt>
                <c:pt idx="82">
                  <c:v>28.570176795013388</c:v>
                </c:pt>
                <c:pt idx="83">
                  <c:v>40.724758546179849</c:v>
                </c:pt>
                <c:pt idx="84">
                  <c:v>10.070035879522059</c:v>
                </c:pt>
                <c:pt idx="85">
                  <c:v>25.665535538259199</c:v>
                </c:pt>
                <c:pt idx="86">
                  <c:v>22.1684088052634</c:v>
                </c:pt>
                <c:pt idx="87">
                  <c:v>22.908087193552841</c:v>
                </c:pt>
                <c:pt idx="88">
                  <c:v>29.54497089602491</c:v>
                </c:pt>
                <c:pt idx="89">
                  <c:v>18.573677922105709</c:v>
                </c:pt>
                <c:pt idx="90">
                  <c:v>24.21116442596999</c:v>
                </c:pt>
                <c:pt idx="91">
                  <c:v>24.544293858144869</c:v>
                </c:pt>
                <c:pt idx="92">
                  <c:v>22.27271368753933</c:v>
                </c:pt>
                <c:pt idx="93">
                  <c:v>21.650189476323821</c:v>
                </c:pt>
                <c:pt idx="94">
                  <c:v>23.326699635095459</c:v>
                </c:pt>
                <c:pt idx="95">
                  <c:v>24.55616281843373</c:v>
                </c:pt>
                <c:pt idx="96">
                  <c:v>13.922872826571441</c:v>
                </c:pt>
                <c:pt idx="97">
                  <c:v>23.854577249636211</c:v>
                </c:pt>
                <c:pt idx="98">
                  <c:v>26.93018683717608</c:v>
                </c:pt>
                <c:pt idx="99">
                  <c:v>28.572945385835549</c:v>
                </c:pt>
                <c:pt idx="100">
                  <c:v>27.56984258324589</c:v>
                </c:pt>
                <c:pt idx="101">
                  <c:v>26.300653382575771</c:v>
                </c:pt>
                <c:pt idx="102">
                  <c:v>33.681867306122399</c:v>
                </c:pt>
                <c:pt idx="103">
                  <c:v>33.93467864996974</c:v>
                </c:pt>
                <c:pt idx="104">
                  <c:v>31.150654915490641</c:v>
                </c:pt>
                <c:pt idx="105">
                  <c:v>22.689506317502101</c:v>
                </c:pt>
                <c:pt idx="106">
                  <c:v>31.418628729903102</c:v>
                </c:pt>
                <c:pt idx="107">
                  <c:v>31.42925891340931</c:v>
                </c:pt>
                <c:pt idx="108">
                  <c:v>28.086633004352489</c:v>
                </c:pt>
                <c:pt idx="109">
                  <c:v>22.286162084505541</c:v>
                </c:pt>
                <c:pt idx="110">
                  <c:v>21.722533310485101</c:v>
                </c:pt>
                <c:pt idx="111">
                  <c:v>25.9591383519844</c:v>
                </c:pt>
                <c:pt idx="112">
                  <c:v>32.889486721504277</c:v>
                </c:pt>
                <c:pt idx="113">
                  <c:v>14.37358868147145</c:v>
                </c:pt>
                <c:pt idx="114">
                  <c:v>25.273431039422881</c:v>
                </c:pt>
                <c:pt idx="115">
                  <c:v>18.315721299028041</c:v>
                </c:pt>
                <c:pt idx="116">
                  <c:v>21.946218245755009</c:v>
                </c:pt>
                <c:pt idx="117">
                  <c:v>21.37608887970508</c:v>
                </c:pt>
                <c:pt idx="118">
                  <c:v>22.45458199961174</c:v>
                </c:pt>
                <c:pt idx="119">
                  <c:v>31.701002653179721</c:v>
                </c:pt>
                <c:pt idx="120">
                  <c:v>30.529900671546759</c:v>
                </c:pt>
                <c:pt idx="121">
                  <c:v>30.979423063476681</c:v>
                </c:pt>
                <c:pt idx="122">
                  <c:v>34.673669547931873</c:v>
                </c:pt>
                <c:pt idx="123">
                  <c:v>20.04607790318715</c:v>
                </c:pt>
                <c:pt idx="124">
                  <c:v>15.98114228129136</c:v>
                </c:pt>
                <c:pt idx="125">
                  <c:v>31.128299772576391</c:v>
                </c:pt>
                <c:pt idx="126">
                  <c:v>32.179788919873907</c:v>
                </c:pt>
                <c:pt idx="127">
                  <c:v>24.49769224090473</c:v>
                </c:pt>
                <c:pt idx="128">
                  <c:v>20.726675418105689</c:v>
                </c:pt>
                <c:pt idx="129">
                  <c:v>31.956286259803129</c:v>
                </c:pt>
                <c:pt idx="130">
                  <c:v>19.918231910090029</c:v>
                </c:pt>
                <c:pt idx="131">
                  <c:v>25.278619288936891</c:v>
                </c:pt>
                <c:pt idx="132">
                  <c:v>18.808268547433389</c:v>
                </c:pt>
                <c:pt idx="133">
                  <c:v>29.35459974339215</c:v>
                </c:pt>
                <c:pt idx="134">
                  <c:v>30.234743969680871</c:v>
                </c:pt>
                <c:pt idx="135">
                  <c:v>31.056830731575811</c:v>
                </c:pt>
                <c:pt idx="136">
                  <c:v>35.00334466930682</c:v>
                </c:pt>
                <c:pt idx="137">
                  <c:v>23.527671303982778</c:v>
                </c:pt>
                <c:pt idx="138">
                  <c:v>20.242763006425939</c:v>
                </c:pt>
                <c:pt idx="139">
                  <c:v>24.546006374045021</c:v>
                </c:pt>
                <c:pt idx="140">
                  <c:v>26.402715470744489</c:v>
                </c:pt>
                <c:pt idx="141">
                  <c:v>27.980284918067401</c:v>
                </c:pt>
                <c:pt idx="142">
                  <c:v>30.718819803479469</c:v>
                </c:pt>
                <c:pt idx="143">
                  <c:v>27.852584095159742</c:v>
                </c:pt>
                <c:pt idx="144">
                  <c:v>21.10376177007144</c:v>
                </c:pt>
                <c:pt idx="145">
                  <c:v>19.60729571006123</c:v>
                </c:pt>
                <c:pt idx="146">
                  <c:v>26.05864933166335</c:v>
                </c:pt>
                <c:pt idx="147">
                  <c:v>22.62591572946242</c:v>
                </c:pt>
                <c:pt idx="148">
                  <c:v>26.97257446182088</c:v>
                </c:pt>
                <c:pt idx="149">
                  <c:v>25.834362391920511</c:v>
                </c:pt>
                <c:pt idx="150">
                  <c:v>19.891561394438121</c:v>
                </c:pt>
                <c:pt idx="151">
                  <c:v>23.938316635035701</c:v>
                </c:pt>
                <c:pt idx="152">
                  <c:v>21.982151376691942</c:v>
                </c:pt>
                <c:pt idx="153">
                  <c:v>35.532854189892937</c:v>
                </c:pt>
                <c:pt idx="154">
                  <c:v>35.072048040235401</c:v>
                </c:pt>
                <c:pt idx="155">
                  <c:v>29.088173959451829</c:v>
                </c:pt>
                <c:pt idx="156">
                  <c:v>16.128482525320951</c:v>
                </c:pt>
                <c:pt idx="157">
                  <c:v>29.022883703447281</c:v>
                </c:pt>
                <c:pt idx="158">
                  <c:v>26.152294698940189</c:v>
                </c:pt>
                <c:pt idx="159">
                  <c:v>27.839425747441268</c:v>
                </c:pt>
                <c:pt idx="160">
                  <c:v>25.847542840524781</c:v>
                </c:pt>
                <c:pt idx="161">
                  <c:v>23.151794294885551</c:v>
                </c:pt>
                <c:pt idx="162">
                  <c:v>25.45260183340956</c:v>
                </c:pt>
                <c:pt idx="163">
                  <c:v>24.588195723487189</c:v>
                </c:pt>
                <c:pt idx="164">
                  <c:v>31.194791563306879</c:v>
                </c:pt>
                <c:pt idx="165">
                  <c:v>25.401944303349229</c:v>
                </c:pt>
                <c:pt idx="166">
                  <c:v>29.091348937757871</c:v>
                </c:pt>
                <c:pt idx="167">
                  <c:v>26.94434216932936</c:v>
                </c:pt>
                <c:pt idx="168">
                  <c:v>33.307192285563438</c:v>
                </c:pt>
                <c:pt idx="169">
                  <c:v>25.522282409429032</c:v>
                </c:pt>
                <c:pt idx="170">
                  <c:v>19.91889420324781</c:v>
                </c:pt>
                <c:pt idx="171">
                  <c:v>20.93370778148736</c:v>
                </c:pt>
                <c:pt idx="172">
                  <c:v>19.214799571460532</c:v>
                </c:pt>
                <c:pt idx="173">
                  <c:v>36.139884619371728</c:v>
                </c:pt>
                <c:pt idx="174">
                  <c:v>28.029923673882742</c:v>
                </c:pt>
                <c:pt idx="175">
                  <c:v>25.349252310676</c:v>
                </c:pt>
                <c:pt idx="176">
                  <c:v>22.201027724630809</c:v>
                </c:pt>
                <c:pt idx="177">
                  <c:v>24.170414192972888</c:v>
                </c:pt>
                <c:pt idx="178">
                  <c:v>32.425922545071991</c:v>
                </c:pt>
                <c:pt idx="179">
                  <c:v>27.080259865629522</c:v>
                </c:pt>
                <c:pt idx="180">
                  <c:v>26.595269377912292</c:v>
                </c:pt>
                <c:pt idx="181">
                  <c:v>23.5439123391278</c:v>
                </c:pt>
                <c:pt idx="182">
                  <c:v>31.456042831591589</c:v>
                </c:pt>
                <c:pt idx="183">
                  <c:v>31.423663359875121</c:v>
                </c:pt>
                <c:pt idx="184">
                  <c:v>22.763946496288149</c:v>
                </c:pt>
                <c:pt idx="185">
                  <c:v>30.35558402979586</c:v>
                </c:pt>
                <c:pt idx="186">
                  <c:v>22.980684460730959</c:v>
                </c:pt>
                <c:pt idx="187">
                  <c:v>30.724010580959209</c:v>
                </c:pt>
              </c:numCache>
            </c:numRef>
          </c:xVal>
          <c:yVal>
            <c:numRef>
              <c:f>'5 pH vs Particle Scatter'!$P$1277:$P$1464</c:f>
              <c:numCache>
                <c:formatCode>General</c:formatCode>
                <c:ptCount val="188"/>
                <c:pt idx="0">
                  <c:v>4.9693218122841776</c:v>
                </c:pt>
                <c:pt idx="1">
                  <c:v>4.0000116347553663</c:v>
                </c:pt>
                <c:pt idx="2">
                  <c:v>4.4075842085738168</c:v>
                </c:pt>
                <c:pt idx="3">
                  <c:v>4.7356631142391894</c:v>
                </c:pt>
                <c:pt idx="4">
                  <c:v>4.5962698784820528</c:v>
                </c:pt>
                <c:pt idx="5">
                  <c:v>4.2818250032954719</c:v>
                </c:pt>
                <c:pt idx="6">
                  <c:v>4.41833386410228</c:v>
                </c:pt>
                <c:pt idx="7">
                  <c:v>4.7982951789667752</c:v>
                </c:pt>
                <c:pt idx="8">
                  <c:v>4.1351662891548226</c:v>
                </c:pt>
                <c:pt idx="9">
                  <c:v>4.6668473913056578</c:v>
                </c:pt>
                <c:pt idx="10">
                  <c:v>4.2734070719307056</c:v>
                </c:pt>
                <c:pt idx="11">
                  <c:v>4.4650095175264273</c:v>
                </c:pt>
                <c:pt idx="12">
                  <c:v>4.3976844144330549</c:v>
                </c:pt>
                <c:pt idx="13">
                  <c:v>4.6519612595026008</c:v>
                </c:pt>
                <c:pt idx="14">
                  <c:v>4.9384821582141543</c:v>
                </c:pt>
                <c:pt idx="15">
                  <c:v>4.7915582025913697</c:v>
                </c:pt>
                <c:pt idx="16">
                  <c:v>4.3963126254982203</c:v>
                </c:pt>
                <c:pt idx="17">
                  <c:v>4.0575587600166454</c:v>
                </c:pt>
                <c:pt idx="18">
                  <c:v>4.2655828329586063</c:v>
                </c:pt>
                <c:pt idx="19">
                  <c:v>4.4425773459328157</c:v>
                </c:pt>
                <c:pt idx="20">
                  <c:v>4.3072164170212712</c:v>
                </c:pt>
                <c:pt idx="21">
                  <c:v>4.5019454051318419</c:v>
                </c:pt>
                <c:pt idx="22">
                  <c:v>4.1053649222508568</c:v>
                </c:pt>
                <c:pt idx="23">
                  <c:v>4.341849041917258</c:v>
                </c:pt>
                <c:pt idx="24">
                  <c:v>4.3235304124854919</c:v>
                </c:pt>
                <c:pt idx="25">
                  <c:v>4.9579458599261379</c:v>
                </c:pt>
                <c:pt idx="26">
                  <c:v>4.1504168911035286</c:v>
                </c:pt>
                <c:pt idx="27">
                  <c:v>4.8171281420155854</c:v>
                </c:pt>
                <c:pt idx="28">
                  <c:v>4.0064643577897101</c:v>
                </c:pt>
                <c:pt idx="29">
                  <c:v>4.384326647159682</c:v>
                </c:pt>
                <c:pt idx="30">
                  <c:v>4.166255330349701</c:v>
                </c:pt>
                <c:pt idx="31">
                  <c:v>4.9224342836561243</c:v>
                </c:pt>
                <c:pt idx="32">
                  <c:v>4.0511502056203978</c:v>
                </c:pt>
                <c:pt idx="33">
                  <c:v>4.6581598242975737</c:v>
                </c:pt>
                <c:pt idx="34">
                  <c:v>4.586841118020879</c:v>
                </c:pt>
                <c:pt idx="35">
                  <c:v>4.6082113767664463</c:v>
                </c:pt>
                <c:pt idx="36">
                  <c:v>4.3682501073951334</c:v>
                </c:pt>
                <c:pt idx="37">
                  <c:v>4.4840205725094036</c:v>
                </c:pt>
                <c:pt idx="38">
                  <c:v>4.0519565775542681</c:v>
                </c:pt>
                <c:pt idx="39">
                  <c:v>4.9534028793820948</c:v>
                </c:pt>
                <c:pt idx="40">
                  <c:v>4.4626797856696063</c:v>
                </c:pt>
                <c:pt idx="41">
                  <c:v>4.3374542789642287</c:v>
                </c:pt>
                <c:pt idx="42">
                  <c:v>4.0622917981300626</c:v>
                </c:pt>
                <c:pt idx="43">
                  <c:v>4.0041874436279574</c:v>
                </c:pt>
                <c:pt idx="44">
                  <c:v>4.7834695600492676</c:v>
                </c:pt>
                <c:pt idx="45">
                  <c:v>4.6784999682926376</c:v>
                </c:pt>
                <c:pt idx="46">
                  <c:v>4.8140441247373724</c:v>
                </c:pt>
                <c:pt idx="47">
                  <c:v>4.8564898411883224</c:v>
                </c:pt>
                <c:pt idx="48">
                  <c:v>4.7431931987316034</c:v>
                </c:pt>
                <c:pt idx="49">
                  <c:v>4.6276688771588086</c:v>
                </c:pt>
                <c:pt idx="50">
                  <c:v>4.199215274894053</c:v>
                </c:pt>
                <c:pt idx="51">
                  <c:v>4.54669741271407</c:v>
                </c:pt>
                <c:pt idx="52">
                  <c:v>4.0885783396366442</c:v>
                </c:pt>
                <c:pt idx="53">
                  <c:v>4.4724933550065131</c:v>
                </c:pt>
                <c:pt idx="54">
                  <c:v>4.2420220799808774</c:v>
                </c:pt>
                <c:pt idx="55">
                  <c:v>4.2390663840750298</c:v>
                </c:pt>
                <c:pt idx="56">
                  <c:v>4.3571923339930452</c:v>
                </c:pt>
                <c:pt idx="57">
                  <c:v>4.323679236404244</c:v>
                </c:pt>
                <c:pt idx="58">
                  <c:v>4.0748958420019834</c:v>
                </c:pt>
                <c:pt idx="59">
                  <c:v>4.0121567714773869</c:v>
                </c:pt>
                <c:pt idx="60">
                  <c:v>4.2587924083645241</c:v>
                </c:pt>
                <c:pt idx="61">
                  <c:v>4.2271795570235149</c:v>
                </c:pt>
                <c:pt idx="62">
                  <c:v>4.3772017824576386</c:v>
                </c:pt>
                <c:pt idx="63">
                  <c:v>4.0434125328548189</c:v>
                </c:pt>
                <c:pt idx="64">
                  <c:v>4.4303465323722007</c:v>
                </c:pt>
                <c:pt idx="65">
                  <c:v>4.2708063280369721</c:v>
                </c:pt>
                <c:pt idx="66">
                  <c:v>4.6423255259052274</c:v>
                </c:pt>
                <c:pt idx="67">
                  <c:v>4.7798453951511437</c:v>
                </c:pt>
                <c:pt idx="68">
                  <c:v>4.9405039528794026</c:v>
                </c:pt>
                <c:pt idx="69">
                  <c:v>4.7662454727603789</c:v>
                </c:pt>
                <c:pt idx="70">
                  <c:v>4.9205358851025549</c:v>
                </c:pt>
                <c:pt idx="71">
                  <c:v>4.9285555328941362</c:v>
                </c:pt>
                <c:pt idx="72">
                  <c:v>4.0929906398231317</c:v>
                </c:pt>
                <c:pt idx="73">
                  <c:v>4.2402991234503666</c:v>
                </c:pt>
                <c:pt idx="74">
                  <c:v>4.0660098441402406</c:v>
                </c:pt>
                <c:pt idx="75">
                  <c:v>4.8221031606002258</c:v>
                </c:pt>
                <c:pt idx="76">
                  <c:v>4.3691361938092044</c:v>
                </c:pt>
                <c:pt idx="77">
                  <c:v>4.1312448776823878</c:v>
                </c:pt>
                <c:pt idx="78">
                  <c:v>4.9943303026857144</c:v>
                </c:pt>
                <c:pt idx="79">
                  <c:v>4.8874245353703607</c:v>
                </c:pt>
                <c:pt idx="80">
                  <c:v>4.8629968313588723</c:v>
                </c:pt>
                <c:pt idx="81">
                  <c:v>4.0099238211278356</c:v>
                </c:pt>
                <c:pt idx="82">
                  <c:v>4.1469219235837711</c:v>
                </c:pt>
                <c:pt idx="83">
                  <c:v>4.6284264566145872</c:v>
                </c:pt>
                <c:pt idx="84">
                  <c:v>4.1612188119751234</c:v>
                </c:pt>
                <c:pt idx="85">
                  <c:v>4.1705241236872919</c:v>
                </c:pt>
                <c:pt idx="86">
                  <c:v>4.1270605126518847</c:v>
                </c:pt>
                <c:pt idx="87">
                  <c:v>4.0366714269335429</c:v>
                </c:pt>
                <c:pt idx="88">
                  <c:v>4.7470782671290292</c:v>
                </c:pt>
                <c:pt idx="89">
                  <c:v>4.6546506868659554</c:v>
                </c:pt>
                <c:pt idx="90">
                  <c:v>4.2587116421554407</c:v>
                </c:pt>
                <c:pt idx="91">
                  <c:v>4.0622032261647032</c:v>
                </c:pt>
                <c:pt idx="92">
                  <c:v>4.1698870732190576</c:v>
                </c:pt>
                <c:pt idx="93">
                  <c:v>4.335610454269843</c:v>
                </c:pt>
                <c:pt idx="94">
                  <c:v>4.1951665172186514</c:v>
                </c:pt>
                <c:pt idx="95">
                  <c:v>4.4327714843418189</c:v>
                </c:pt>
                <c:pt idx="96">
                  <c:v>4.3976123785528696</c:v>
                </c:pt>
                <c:pt idx="97">
                  <c:v>4.6406151835488876</c:v>
                </c:pt>
                <c:pt idx="98">
                  <c:v>4.3046791390980408</c:v>
                </c:pt>
                <c:pt idx="99">
                  <c:v>4.7385460533969637</c:v>
                </c:pt>
                <c:pt idx="100">
                  <c:v>4.4274896879206151</c:v>
                </c:pt>
                <c:pt idx="101">
                  <c:v>4.1852703553833237</c:v>
                </c:pt>
                <c:pt idx="102">
                  <c:v>4.3187525029320701</c:v>
                </c:pt>
                <c:pt idx="103">
                  <c:v>4.0801867568121128</c:v>
                </c:pt>
                <c:pt idx="104">
                  <c:v>4.0511655064454759</c:v>
                </c:pt>
                <c:pt idx="105">
                  <c:v>4.9868869366005173</c:v>
                </c:pt>
                <c:pt idx="106">
                  <c:v>4.458028616583869</c:v>
                </c:pt>
                <c:pt idx="107">
                  <c:v>4.5788067545119402</c:v>
                </c:pt>
                <c:pt idx="108">
                  <c:v>4.6717006844058568</c:v>
                </c:pt>
                <c:pt idx="109">
                  <c:v>4.6000205481193026</c:v>
                </c:pt>
                <c:pt idx="110">
                  <c:v>4.5353101314525919</c:v>
                </c:pt>
                <c:pt idx="111">
                  <c:v>4.3431673531726576</c:v>
                </c:pt>
                <c:pt idx="112">
                  <c:v>4.7026337730855161</c:v>
                </c:pt>
                <c:pt idx="113">
                  <c:v>4.417394782329148</c:v>
                </c:pt>
                <c:pt idx="114">
                  <c:v>4.5406351216101069</c:v>
                </c:pt>
                <c:pt idx="115">
                  <c:v>4.8754886503958961</c:v>
                </c:pt>
                <c:pt idx="116">
                  <c:v>4.4966954228179468</c:v>
                </c:pt>
                <c:pt idx="117">
                  <c:v>4.1812330661656603</c:v>
                </c:pt>
                <c:pt idx="118">
                  <c:v>4.0496143733388372</c:v>
                </c:pt>
                <c:pt idx="119">
                  <c:v>4.666927447458681</c:v>
                </c:pt>
                <c:pt idx="120">
                  <c:v>4.4763357333010987</c:v>
                </c:pt>
                <c:pt idx="121">
                  <c:v>4.9354845135274958</c:v>
                </c:pt>
                <c:pt idx="122">
                  <c:v>4.5916971623063256</c:v>
                </c:pt>
                <c:pt idx="123">
                  <c:v>4.682540478767157</c:v>
                </c:pt>
                <c:pt idx="124">
                  <c:v>4.1763869865062233</c:v>
                </c:pt>
                <c:pt idx="125">
                  <c:v>4.4157751035233206</c:v>
                </c:pt>
                <c:pt idx="126">
                  <c:v>4.5542265141320168</c:v>
                </c:pt>
                <c:pt idx="127">
                  <c:v>4.1682785885077127</c:v>
                </c:pt>
                <c:pt idx="128">
                  <c:v>4.6337115997655287</c:v>
                </c:pt>
                <c:pt idx="129">
                  <c:v>4.607324416793066</c:v>
                </c:pt>
                <c:pt idx="130">
                  <c:v>4.4486936226225309</c:v>
                </c:pt>
                <c:pt idx="131">
                  <c:v>4.2598035810641601</c:v>
                </c:pt>
                <c:pt idx="132">
                  <c:v>4.9294034838491534</c:v>
                </c:pt>
                <c:pt idx="133">
                  <c:v>4.9224993811772961</c:v>
                </c:pt>
                <c:pt idx="134">
                  <c:v>4.1510578917808996</c:v>
                </c:pt>
                <c:pt idx="135">
                  <c:v>4.4826012356615204</c:v>
                </c:pt>
                <c:pt idx="136">
                  <c:v>4.6825324595377218</c:v>
                </c:pt>
                <c:pt idx="137">
                  <c:v>4.2652023676817246</c:v>
                </c:pt>
                <c:pt idx="138">
                  <c:v>4.0887025337570559</c:v>
                </c:pt>
                <c:pt idx="139">
                  <c:v>4.5956798241615298</c:v>
                </c:pt>
                <c:pt idx="140">
                  <c:v>4.8800790875614579</c:v>
                </c:pt>
                <c:pt idx="141">
                  <c:v>4.731993941811405</c:v>
                </c:pt>
                <c:pt idx="142">
                  <c:v>4.7239730554660939</c:v>
                </c:pt>
                <c:pt idx="143">
                  <c:v>4.059617325344659</c:v>
                </c:pt>
                <c:pt idx="144">
                  <c:v>4.3924581862294803</c:v>
                </c:pt>
                <c:pt idx="145">
                  <c:v>4.8940943025332508</c:v>
                </c:pt>
                <c:pt idx="146">
                  <c:v>4.543538217342646</c:v>
                </c:pt>
                <c:pt idx="147">
                  <c:v>4.8273021497372461</c:v>
                </c:pt>
                <c:pt idx="148">
                  <c:v>4.7823854840582731</c:v>
                </c:pt>
                <c:pt idx="149">
                  <c:v>4.2963258018998003</c:v>
                </c:pt>
                <c:pt idx="150">
                  <c:v>4.50313247255154</c:v>
                </c:pt>
                <c:pt idx="151">
                  <c:v>4.372688517012314</c:v>
                </c:pt>
                <c:pt idx="152">
                  <c:v>4.1992703364667996</c:v>
                </c:pt>
                <c:pt idx="153">
                  <c:v>4.3549246608770096</c:v>
                </c:pt>
                <c:pt idx="154">
                  <c:v>4.0210091569863611</c:v>
                </c:pt>
                <c:pt idx="155">
                  <c:v>4.6096819082757774</c:v>
                </c:pt>
                <c:pt idx="156">
                  <c:v>4.1392720726633874</c:v>
                </c:pt>
                <c:pt idx="157">
                  <c:v>4.6077521222527222</c:v>
                </c:pt>
                <c:pt idx="158">
                  <c:v>4.1277134836352349</c:v>
                </c:pt>
                <c:pt idx="159">
                  <c:v>4.9636199770892526</c:v>
                </c:pt>
                <c:pt idx="160">
                  <c:v>4.6151291405411996</c:v>
                </c:pt>
                <c:pt idx="161">
                  <c:v>4.1544597472233242</c:v>
                </c:pt>
                <c:pt idx="162">
                  <c:v>4.1042248028083481</c:v>
                </c:pt>
                <c:pt idx="163">
                  <c:v>4.4338439228552442</c:v>
                </c:pt>
                <c:pt idx="164">
                  <c:v>4.2477309895011572</c:v>
                </c:pt>
                <c:pt idx="165">
                  <c:v>4.9368224620330921</c:v>
                </c:pt>
                <c:pt idx="166">
                  <c:v>4.2670282701694209</c:v>
                </c:pt>
                <c:pt idx="167">
                  <c:v>4.1504722710059978</c:v>
                </c:pt>
                <c:pt idx="168">
                  <c:v>4.6314587925830208</c:v>
                </c:pt>
                <c:pt idx="169">
                  <c:v>4.3143559810763268</c:v>
                </c:pt>
                <c:pt idx="170">
                  <c:v>4.4785283699195224</c:v>
                </c:pt>
                <c:pt idx="171">
                  <c:v>4.6802277792083533</c:v>
                </c:pt>
                <c:pt idx="172">
                  <c:v>4.024644404636323</c:v>
                </c:pt>
                <c:pt idx="173">
                  <c:v>4.7331603781367999</c:v>
                </c:pt>
                <c:pt idx="174">
                  <c:v>4.4089529444142697</c:v>
                </c:pt>
                <c:pt idx="175">
                  <c:v>4.8773730719279564</c:v>
                </c:pt>
                <c:pt idx="176">
                  <c:v>4.1857330720051857</c:v>
                </c:pt>
                <c:pt idx="177">
                  <c:v>4.5986584841970366</c:v>
                </c:pt>
                <c:pt idx="178">
                  <c:v>4.3821234944599734</c:v>
                </c:pt>
                <c:pt idx="179">
                  <c:v>4.2881845259595286</c:v>
                </c:pt>
                <c:pt idx="180">
                  <c:v>4.0291697636452648</c:v>
                </c:pt>
                <c:pt idx="181">
                  <c:v>4.3157731512494957</c:v>
                </c:pt>
                <c:pt idx="182">
                  <c:v>4.4935465803401176</c:v>
                </c:pt>
                <c:pt idx="183">
                  <c:v>4.1203875787890887</c:v>
                </c:pt>
                <c:pt idx="184">
                  <c:v>4.0584579872368769</c:v>
                </c:pt>
                <c:pt idx="185">
                  <c:v>4.2403989128935073</c:v>
                </c:pt>
                <c:pt idx="186">
                  <c:v>4.4091825874584876</c:v>
                </c:pt>
                <c:pt idx="187">
                  <c:v>4.8900053418175666</c:v>
                </c:pt>
              </c:numCache>
            </c:numRef>
          </c:yVal>
          <c:smooth val="0"/>
          <c:extLst>
            <c:ext xmlns:c16="http://schemas.microsoft.com/office/drawing/2014/chart" uri="{C3380CC4-5D6E-409C-BE32-E72D297353CC}">
              <c16:uniqueId val="{00000005-FD9F-4ED8-8A17-6BF72B184307}"/>
            </c:ext>
          </c:extLst>
        </c:ser>
        <c:ser>
          <c:idx val="5"/>
          <c:order val="6"/>
          <c:tx>
            <c:strRef>
              <c:f>'5 pH vs Particle Scatter'!$F$1465</c:f>
              <c:strCache>
                <c:ptCount val="1"/>
                <c:pt idx="0">
                  <c:v>Methylphenidate 10mg</c:v>
                </c:pt>
              </c:strCache>
            </c:strRef>
          </c:tx>
          <c:spPr>
            <a:ln w="25400" cap="rnd">
              <a:noFill/>
              <a:round/>
            </a:ln>
            <a:effectLst/>
          </c:spPr>
          <c:marker>
            <c:symbol val="circle"/>
            <c:size val="5"/>
            <c:spPr>
              <a:solidFill>
                <a:schemeClr val="tx1">
                  <a:lumMod val="65000"/>
                  <a:lumOff val="35000"/>
                  <a:alpha val="65000"/>
                </a:schemeClr>
              </a:solidFill>
              <a:ln w="9525">
                <a:solidFill>
                  <a:schemeClr val="accent6"/>
                </a:solidFill>
              </a:ln>
              <a:effectLst/>
            </c:spPr>
          </c:marker>
          <c:xVal>
            <c:numRef>
              <c:f>'5 pH vs Particle Scatter'!$O$1465:$O$1866</c:f>
              <c:numCache>
                <c:formatCode>General</c:formatCode>
                <c:ptCount val="402"/>
                <c:pt idx="0">
                  <c:v>72.655315785875715</c:v>
                </c:pt>
                <c:pt idx="1">
                  <c:v>96.542536270947863</c:v>
                </c:pt>
                <c:pt idx="2">
                  <c:v>65.641764645340331</c:v>
                </c:pt>
                <c:pt idx="3">
                  <c:v>77.92743837490201</c:v>
                </c:pt>
                <c:pt idx="4">
                  <c:v>61.527335741252408</c:v>
                </c:pt>
                <c:pt idx="5">
                  <c:v>75.290633480073097</c:v>
                </c:pt>
                <c:pt idx="6">
                  <c:v>81.318440204067684</c:v>
                </c:pt>
                <c:pt idx="7">
                  <c:v>100.0744646603373</c:v>
                </c:pt>
                <c:pt idx="8">
                  <c:v>90.734009973631487</c:v>
                </c:pt>
                <c:pt idx="9">
                  <c:v>65.970777151763585</c:v>
                </c:pt>
                <c:pt idx="10">
                  <c:v>79.48867883817087</c:v>
                </c:pt>
                <c:pt idx="11">
                  <c:v>85.514030006294789</c:v>
                </c:pt>
                <c:pt idx="12">
                  <c:v>83.346453090789325</c:v>
                </c:pt>
                <c:pt idx="13">
                  <c:v>82.23824917298812</c:v>
                </c:pt>
                <c:pt idx="14">
                  <c:v>69.533525687713549</c:v>
                </c:pt>
                <c:pt idx="15">
                  <c:v>65.052059868935132</c:v>
                </c:pt>
                <c:pt idx="16">
                  <c:v>86.633486406320841</c:v>
                </c:pt>
                <c:pt idx="17">
                  <c:v>94.078067738168215</c:v>
                </c:pt>
                <c:pt idx="18">
                  <c:v>74.537898365991509</c:v>
                </c:pt>
                <c:pt idx="19">
                  <c:v>70.978346625942578</c:v>
                </c:pt>
                <c:pt idx="20">
                  <c:v>67.258562944738514</c:v>
                </c:pt>
                <c:pt idx="21">
                  <c:v>69.82649316509881</c:v>
                </c:pt>
                <c:pt idx="22">
                  <c:v>87.071094141556998</c:v>
                </c:pt>
                <c:pt idx="23">
                  <c:v>59.169033664814791</c:v>
                </c:pt>
                <c:pt idx="24">
                  <c:v>68.522883836287662</c:v>
                </c:pt>
                <c:pt idx="25">
                  <c:v>73.027977529375306</c:v>
                </c:pt>
                <c:pt idx="26">
                  <c:v>70.300217190938511</c:v>
                </c:pt>
                <c:pt idx="27">
                  <c:v>87.71923660855947</c:v>
                </c:pt>
                <c:pt idx="28">
                  <c:v>62.398311124774253</c:v>
                </c:pt>
                <c:pt idx="29">
                  <c:v>84.531176155461921</c:v>
                </c:pt>
                <c:pt idx="30">
                  <c:v>56.997337662636767</c:v>
                </c:pt>
                <c:pt idx="31">
                  <c:v>68.788664411565946</c:v>
                </c:pt>
                <c:pt idx="32">
                  <c:v>75.040506079165937</c:v>
                </c:pt>
                <c:pt idx="33">
                  <c:v>56.548982442609898</c:v>
                </c:pt>
                <c:pt idx="34">
                  <c:v>61.894036407382927</c:v>
                </c:pt>
                <c:pt idx="35">
                  <c:v>92.295279468793382</c:v>
                </c:pt>
                <c:pt idx="36">
                  <c:v>75.53230557018729</c:v>
                </c:pt>
                <c:pt idx="37">
                  <c:v>86.792291807346174</c:v>
                </c:pt>
                <c:pt idx="38">
                  <c:v>102.2692166453626</c:v>
                </c:pt>
                <c:pt idx="39">
                  <c:v>78.044875937934876</c:v>
                </c:pt>
                <c:pt idx="40">
                  <c:v>68.767243538086475</c:v>
                </c:pt>
                <c:pt idx="41">
                  <c:v>85.181170586463423</c:v>
                </c:pt>
                <c:pt idx="42">
                  <c:v>83.500277367592247</c:v>
                </c:pt>
                <c:pt idx="43">
                  <c:v>77.646497124166402</c:v>
                </c:pt>
                <c:pt idx="44">
                  <c:v>64.975835360882911</c:v>
                </c:pt>
                <c:pt idx="45">
                  <c:v>67.890428890165268</c:v>
                </c:pt>
                <c:pt idx="46">
                  <c:v>64.442227757975346</c:v>
                </c:pt>
                <c:pt idx="47">
                  <c:v>75.09456221633674</c:v>
                </c:pt>
                <c:pt idx="48">
                  <c:v>81.253469140552056</c:v>
                </c:pt>
                <c:pt idx="49">
                  <c:v>81.870993376273901</c:v>
                </c:pt>
                <c:pt idx="50">
                  <c:v>96.103445810341597</c:v>
                </c:pt>
                <c:pt idx="51">
                  <c:v>85.3487216685931</c:v>
                </c:pt>
                <c:pt idx="52">
                  <c:v>64.714109323004607</c:v>
                </c:pt>
                <c:pt idx="53">
                  <c:v>70.245243862778878</c:v>
                </c:pt>
                <c:pt idx="54">
                  <c:v>91.70958360077195</c:v>
                </c:pt>
                <c:pt idx="55">
                  <c:v>94.549996378811343</c:v>
                </c:pt>
                <c:pt idx="56">
                  <c:v>76.023817710780293</c:v>
                </c:pt>
                <c:pt idx="57">
                  <c:v>66.690948241513723</c:v>
                </c:pt>
                <c:pt idx="58">
                  <c:v>63.319453943675583</c:v>
                </c:pt>
                <c:pt idx="59">
                  <c:v>68.460970958292606</c:v>
                </c:pt>
                <c:pt idx="60">
                  <c:v>52.325511228653617</c:v>
                </c:pt>
                <c:pt idx="61">
                  <c:v>69.621304604398205</c:v>
                </c:pt>
                <c:pt idx="62">
                  <c:v>68.575978955805326</c:v>
                </c:pt>
                <c:pt idx="63">
                  <c:v>69.254897141739733</c:v>
                </c:pt>
                <c:pt idx="64">
                  <c:v>75.568784055796968</c:v>
                </c:pt>
                <c:pt idx="65">
                  <c:v>68.092346085146715</c:v>
                </c:pt>
                <c:pt idx="66">
                  <c:v>73.497906859402036</c:v>
                </c:pt>
                <c:pt idx="67">
                  <c:v>90.723704953435302</c:v>
                </c:pt>
                <c:pt idx="68">
                  <c:v>78.374297087632513</c:v>
                </c:pt>
                <c:pt idx="69">
                  <c:v>81.171057072214012</c:v>
                </c:pt>
                <c:pt idx="70">
                  <c:v>90.947199834424907</c:v>
                </c:pt>
                <c:pt idx="71">
                  <c:v>68.139047496527269</c:v>
                </c:pt>
                <c:pt idx="72">
                  <c:v>71.203098603662383</c:v>
                </c:pt>
                <c:pt idx="73">
                  <c:v>75.696272817700745</c:v>
                </c:pt>
                <c:pt idx="74">
                  <c:v>87.996614918103319</c:v>
                </c:pt>
                <c:pt idx="75">
                  <c:v>80.018469070655669</c:v>
                </c:pt>
                <c:pt idx="76">
                  <c:v>71.61858469367391</c:v>
                </c:pt>
                <c:pt idx="77">
                  <c:v>52.060313392178912</c:v>
                </c:pt>
                <c:pt idx="78">
                  <c:v>91.66005333850137</c:v>
                </c:pt>
                <c:pt idx="79">
                  <c:v>70.406193724644382</c:v>
                </c:pt>
                <c:pt idx="80">
                  <c:v>67.484216685803915</c:v>
                </c:pt>
                <c:pt idx="81">
                  <c:v>75.216202464533353</c:v>
                </c:pt>
                <c:pt idx="82">
                  <c:v>68.613977242473723</c:v>
                </c:pt>
                <c:pt idx="83">
                  <c:v>72.631938956312084</c:v>
                </c:pt>
                <c:pt idx="84">
                  <c:v>94.874499024687552</c:v>
                </c:pt>
                <c:pt idx="85">
                  <c:v>63.113564098431738</c:v>
                </c:pt>
                <c:pt idx="86">
                  <c:v>102.25739694507359</c:v>
                </c:pt>
                <c:pt idx="87">
                  <c:v>59.463822291349132</c:v>
                </c:pt>
                <c:pt idx="88">
                  <c:v>50.219003444924162</c:v>
                </c:pt>
                <c:pt idx="89">
                  <c:v>80.806519814256475</c:v>
                </c:pt>
                <c:pt idx="90">
                  <c:v>68.032220369352586</c:v>
                </c:pt>
                <c:pt idx="91">
                  <c:v>75.225828596887183</c:v>
                </c:pt>
                <c:pt idx="92">
                  <c:v>94.704181921636433</c:v>
                </c:pt>
                <c:pt idx="93">
                  <c:v>66.48504174300993</c:v>
                </c:pt>
                <c:pt idx="94">
                  <c:v>76.476938419874173</c:v>
                </c:pt>
                <c:pt idx="95">
                  <c:v>78.132663266158673</c:v>
                </c:pt>
                <c:pt idx="96">
                  <c:v>86.189218451456014</c:v>
                </c:pt>
                <c:pt idx="97">
                  <c:v>92.429610413648945</c:v>
                </c:pt>
                <c:pt idx="98">
                  <c:v>76.370731783944478</c:v>
                </c:pt>
                <c:pt idx="99">
                  <c:v>70.912815517081668</c:v>
                </c:pt>
                <c:pt idx="100">
                  <c:v>61.299730630397939</c:v>
                </c:pt>
                <c:pt idx="101">
                  <c:v>78.859118536070866</c:v>
                </c:pt>
                <c:pt idx="102">
                  <c:v>67.852064471478087</c:v>
                </c:pt>
                <c:pt idx="103">
                  <c:v>71.056578291012187</c:v>
                </c:pt>
                <c:pt idx="104">
                  <c:v>72.245416135675839</c:v>
                </c:pt>
                <c:pt idx="105">
                  <c:v>91.946646664985153</c:v>
                </c:pt>
                <c:pt idx="106">
                  <c:v>82.593382393275419</c:v>
                </c:pt>
                <c:pt idx="107">
                  <c:v>78.687594250519311</c:v>
                </c:pt>
                <c:pt idx="108">
                  <c:v>80.481038629845401</c:v>
                </c:pt>
                <c:pt idx="109">
                  <c:v>71.652444836018304</c:v>
                </c:pt>
                <c:pt idx="110">
                  <c:v>92.411130579350541</c:v>
                </c:pt>
                <c:pt idx="111">
                  <c:v>73.18472059615786</c:v>
                </c:pt>
                <c:pt idx="112">
                  <c:v>64.393710765586405</c:v>
                </c:pt>
                <c:pt idx="113">
                  <c:v>63.53351471279489</c:v>
                </c:pt>
                <c:pt idx="114">
                  <c:v>69.203267379798731</c:v>
                </c:pt>
                <c:pt idx="115">
                  <c:v>64.382367431677181</c:v>
                </c:pt>
                <c:pt idx="116">
                  <c:v>70.808907548178851</c:v>
                </c:pt>
                <c:pt idx="117">
                  <c:v>89.747766029868743</c:v>
                </c:pt>
                <c:pt idx="118">
                  <c:v>68.82260790102309</c:v>
                </c:pt>
                <c:pt idx="119">
                  <c:v>84.445015244909428</c:v>
                </c:pt>
                <c:pt idx="120">
                  <c:v>66.15875836862854</c:v>
                </c:pt>
                <c:pt idx="121">
                  <c:v>68.629574724956157</c:v>
                </c:pt>
                <c:pt idx="122">
                  <c:v>66.576099746318931</c:v>
                </c:pt>
                <c:pt idx="123">
                  <c:v>72.785695708129808</c:v>
                </c:pt>
                <c:pt idx="124">
                  <c:v>89.936154968841436</c:v>
                </c:pt>
                <c:pt idx="125">
                  <c:v>70.684443930570453</c:v>
                </c:pt>
                <c:pt idx="126">
                  <c:v>81.013130039278138</c:v>
                </c:pt>
                <c:pt idx="127">
                  <c:v>81.847184023117904</c:v>
                </c:pt>
                <c:pt idx="128">
                  <c:v>78.03798285645577</c:v>
                </c:pt>
                <c:pt idx="129">
                  <c:v>66.971127136081009</c:v>
                </c:pt>
                <c:pt idx="130">
                  <c:v>85.762071790386386</c:v>
                </c:pt>
                <c:pt idx="131">
                  <c:v>58.12419043593799</c:v>
                </c:pt>
                <c:pt idx="132">
                  <c:v>86.095604194953225</c:v>
                </c:pt>
                <c:pt idx="133">
                  <c:v>48.875219442685747</c:v>
                </c:pt>
                <c:pt idx="134">
                  <c:v>93.40120441555591</c:v>
                </c:pt>
                <c:pt idx="135">
                  <c:v>76.312737535258719</c:v>
                </c:pt>
                <c:pt idx="136">
                  <c:v>81.692292728701489</c:v>
                </c:pt>
                <c:pt idx="137">
                  <c:v>82.033989604713398</c:v>
                </c:pt>
                <c:pt idx="138">
                  <c:v>84.064694709909077</c:v>
                </c:pt>
                <c:pt idx="139">
                  <c:v>87.433051812555078</c:v>
                </c:pt>
                <c:pt idx="140">
                  <c:v>80.092727254332146</c:v>
                </c:pt>
                <c:pt idx="141">
                  <c:v>39.106368349191321</c:v>
                </c:pt>
                <c:pt idx="142">
                  <c:v>90.379725540045229</c:v>
                </c:pt>
                <c:pt idx="143">
                  <c:v>74.427463726296239</c:v>
                </c:pt>
                <c:pt idx="144">
                  <c:v>70.789806839082303</c:v>
                </c:pt>
                <c:pt idx="145">
                  <c:v>92.176401381974202</c:v>
                </c:pt>
                <c:pt idx="146">
                  <c:v>91.72145433029317</c:v>
                </c:pt>
                <c:pt idx="147">
                  <c:v>56.826356289830798</c:v>
                </c:pt>
                <c:pt idx="148">
                  <c:v>65.666199748909492</c:v>
                </c:pt>
                <c:pt idx="149">
                  <c:v>77.703169406970588</c:v>
                </c:pt>
                <c:pt idx="150">
                  <c:v>77.860427792817418</c:v>
                </c:pt>
                <c:pt idx="151">
                  <c:v>84.48446275262053</c:v>
                </c:pt>
                <c:pt idx="152">
                  <c:v>96.134257498408488</c:v>
                </c:pt>
                <c:pt idx="153">
                  <c:v>75.582259535337926</c:v>
                </c:pt>
                <c:pt idx="154">
                  <c:v>82.327028943405878</c:v>
                </c:pt>
                <c:pt idx="155">
                  <c:v>85.847218093034343</c:v>
                </c:pt>
                <c:pt idx="156">
                  <c:v>67.549828820986605</c:v>
                </c:pt>
                <c:pt idx="157">
                  <c:v>76.715317137164476</c:v>
                </c:pt>
                <c:pt idx="158">
                  <c:v>72.49838147351511</c:v>
                </c:pt>
                <c:pt idx="159">
                  <c:v>65.42043306553856</c:v>
                </c:pt>
                <c:pt idx="160">
                  <c:v>84.394484819382868</c:v>
                </c:pt>
                <c:pt idx="161">
                  <c:v>81.567177568535598</c:v>
                </c:pt>
                <c:pt idx="162">
                  <c:v>77.021531715235369</c:v>
                </c:pt>
                <c:pt idx="163">
                  <c:v>72.190159503319961</c:v>
                </c:pt>
                <c:pt idx="164">
                  <c:v>72.033871409752834</c:v>
                </c:pt>
                <c:pt idx="165">
                  <c:v>62.137713203518132</c:v>
                </c:pt>
                <c:pt idx="166">
                  <c:v>86.848014199069226</c:v>
                </c:pt>
                <c:pt idx="167">
                  <c:v>75.957617808704796</c:v>
                </c:pt>
                <c:pt idx="168">
                  <c:v>80.02822811239254</c:v>
                </c:pt>
                <c:pt idx="169">
                  <c:v>77.141719966624677</c:v>
                </c:pt>
                <c:pt idx="170">
                  <c:v>68.865411882825782</c:v>
                </c:pt>
                <c:pt idx="171">
                  <c:v>98.910184238017422</c:v>
                </c:pt>
                <c:pt idx="172">
                  <c:v>86.933368506106888</c:v>
                </c:pt>
                <c:pt idx="173">
                  <c:v>70.337778562933366</c:v>
                </c:pt>
                <c:pt idx="174">
                  <c:v>87.86315838254157</c:v>
                </c:pt>
                <c:pt idx="175">
                  <c:v>55.141719937610773</c:v>
                </c:pt>
                <c:pt idx="176">
                  <c:v>75.221020550274616</c:v>
                </c:pt>
                <c:pt idx="177">
                  <c:v>81.137994904342335</c:v>
                </c:pt>
                <c:pt idx="178">
                  <c:v>86.463662502846134</c:v>
                </c:pt>
                <c:pt idx="179">
                  <c:v>61.187830996565907</c:v>
                </c:pt>
                <c:pt idx="180">
                  <c:v>65.786429218750456</c:v>
                </c:pt>
                <c:pt idx="181">
                  <c:v>81.356313052280768</c:v>
                </c:pt>
                <c:pt idx="182">
                  <c:v>62.833248572489552</c:v>
                </c:pt>
                <c:pt idx="183">
                  <c:v>62.462289671747598</c:v>
                </c:pt>
                <c:pt idx="184">
                  <c:v>73.81086839710477</c:v>
                </c:pt>
                <c:pt idx="185">
                  <c:v>70.806728073396528</c:v>
                </c:pt>
                <c:pt idx="186">
                  <c:v>96.990684521750424</c:v>
                </c:pt>
                <c:pt idx="187">
                  <c:v>91.274880342849883</c:v>
                </c:pt>
                <c:pt idx="188">
                  <c:v>78.954104826876105</c:v>
                </c:pt>
                <c:pt idx="189">
                  <c:v>79.217378490498987</c:v>
                </c:pt>
                <c:pt idx="190">
                  <c:v>80.083188787121529</c:v>
                </c:pt>
                <c:pt idx="191">
                  <c:v>82.426635576277846</c:v>
                </c:pt>
                <c:pt idx="192">
                  <c:v>71.289491075401642</c:v>
                </c:pt>
                <c:pt idx="193">
                  <c:v>93.599212860210471</c:v>
                </c:pt>
                <c:pt idx="194">
                  <c:v>81.451558835398558</c:v>
                </c:pt>
                <c:pt idx="195">
                  <c:v>69.94818623015685</c:v>
                </c:pt>
                <c:pt idx="196">
                  <c:v>69.366307368780582</c:v>
                </c:pt>
                <c:pt idx="197">
                  <c:v>83.497304120263081</c:v>
                </c:pt>
                <c:pt idx="198">
                  <c:v>67.347120188984206</c:v>
                </c:pt>
                <c:pt idx="199">
                  <c:v>65.847302657205432</c:v>
                </c:pt>
                <c:pt idx="200">
                  <c:v>86.313462169680903</c:v>
                </c:pt>
                <c:pt idx="201">
                  <c:v>76.164930592176489</c:v>
                </c:pt>
                <c:pt idx="202">
                  <c:v>67.056213866440686</c:v>
                </c:pt>
                <c:pt idx="203">
                  <c:v>79.80577663807594</c:v>
                </c:pt>
                <c:pt idx="204">
                  <c:v>72.809172307445507</c:v>
                </c:pt>
                <c:pt idx="205">
                  <c:v>73.583177676107056</c:v>
                </c:pt>
                <c:pt idx="206">
                  <c:v>60.150880341329128</c:v>
                </c:pt>
                <c:pt idx="207">
                  <c:v>88.209856781071267</c:v>
                </c:pt>
                <c:pt idx="208">
                  <c:v>70.147656087719724</c:v>
                </c:pt>
                <c:pt idx="209">
                  <c:v>79.725567578595019</c:v>
                </c:pt>
                <c:pt idx="210">
                  <c:v>73.51525264470196</c:v>
                </c:pt>
                <c:pt idx="211">
                  <c:v>67.96162476523277</c:v>
                </c:pt>
                <c:pt idx="212">
                  <c:v>62.996024104733102</c:v>
                </c:pt>
                <c:pt idx="213">
                  <c:v>74.932847774051439</c:v>
                </c:pt>
                <c:pt idx="214">
                  <c:v>52.919067065930967</c:v>
                </c:pt>
                <c:pt idx="215">
                  <c:v>81.180423206503917</c:v>
                </c:pt>
                <c:pt idx="216">
                  <c:v>63.625287392772172</c:v>
                </c:pt>
                <c:pt idx="217">
                  <c:v>85.576890347082852</c:v>
                </c:pt>
                <c:pt idx="218">
                  <c:v>62.84602655598691</c:v>
                </c:pt>
                <c:pt idx="219">
                  <c:v>69.049461935878213</c:v>
                </c:pt>
                <c:pt idx="220">
                  <c:v>70.337750697803884</c:v>
                </c:pt>
                <c:pt idx="221">
                  <c:v>79.820540665187295</c:v>
                </c:pt>
                <c:pt idx="222">
                  <c:v>58.959294733488832</c:v>
                </c:pt>
                <c:pt idx="223">
                  <c:v>80.235884036088379</c:v>
                </c:pt>
                <c:pt idx="224">
                  <c:v>79.313709570565507</c:v>
                </c:pt>
                <c:pt idx="225">
                  <c:v>56.149422514489054</c:v>
                </c:pt>
                <c:pt idx="226">
                  <c:v>72.087615026096614</c:v>
                </c:pt>
                <c:pt idx="227">
                  <c:v>72.34495651697074</c:v>
                </c:pt>
                <c:pt idx="228">
                  <c:v>60.729210419074448</c:v>
                </c:pt>
                <c:pt idx="229">
                  <c:v>58.936730403321008</c:v>
                </c:pt>
                <c:pt idx="230">
                  <c:v>71.469089932362508</c:v>
                </c:pt>
                <c:pt idx="231">
                  <c:v>87.567812479457388</c:v>
                </c:pt>
                <c:pt idx="232">
                  <c:v>91.498517029778213</c:v>
                </c:pt>
                <c:pt idx="233">
                  <c:v>76.336471222080633</c:v>
                </c:pt>
                <c:pt idx="234">
                  <c:v>82.122680667370346</c:v>
                </c:pt>
                <c:pt idx="235">
                  <c:v>79.733425708539556</c:v>
                </c:pt>
                <c:pt idx="236">
                  <c:v>61.243855283775737</c:v>
                </c:pt>
                <c:pt idx="237">
                  <c:v>75.912064696948931</c:v>
                </c:pt>
                <c:pt idx="238">
                  <c:v>85.189225328917729</c:v>
                </c:pt>
                <c:pt idx="239">
                  <c:v>70.018796532439566</c:v>
                </c:pt>
                <c:pt idx="240">
                  <c:v>83.162644325720294</c:v>
                </c:pt>
                <c:pt idx="241">
                  <c:v>54.511704508884641</c:v>
                </c:pt>
                <c:pt idx="242">
                  <c:v>56.249449717361493</c:v>
                </c:pt>
                <c:pt idx="243">
                  <c:v>79.641702248270434</c:v>
                </c:pt>
                <c:pt idx="244">
                  <c:v>56.800289406950498</c:v>
                </c:pt>
                <c:pt idx="245">
                  <c:v>88.246528119795087</c:v>
                </c:pt>
                <c:pt idx="246">
                  <c:v>74.486119424261105</c:v>
                </c:pt>
                <c:pt idx="247">
                  <c:v>59.446600029001267</c:v>
                </c:pt>
                <c:pt idx="248">
                  <c:v>54.751867834671472</c:v>
                </c:pt>
                <c:pt idx="249">
                  <c:v>82.508008173180073</c:v>
                </c:pt>
                <c:pt idx="250">
                  <c:v>67.653159185907001</c:v>
                </c:pt>
                <c:pt idx="251">
                  <c:v>58.1331957698563</c:v>
                </c:pt>
                <c:pt idx="252">
                  <c:v>52.96553552276044</c:v>
                </c:pt>
                <c:pt idx="253">
                  <c:v>73.840515959821317</c:v>
                </c:pt>
                <c:pt idx="254">
                  <c:v>87.019581902502722</c:v>
                </c:pt>
                <c:pt idx="255">
                  <c:v>58.03542603714024</c:v>
                </c:pt>
                <c:pt idx="256">
                  <c:v>85.995932096429783</c:v>
                </c:pt>
                <c:pt idx="257">
                  <c:v>94.086984871414202</c:v>
                </c:pt>
                <c:pt idx="258">
                  <c:v>82.238970006856732</c:v>
                </c:pt>
                <c:pt idx="259">
                  <c:v>72.412685057183737</c:v>
                </c:pt>
                <c:pt idx="260">
                  <c:v>64.151180523167994</c:v>
                </c:pt>
                <c:pt idx="261">
                  <c:v>58.015551095395033</c:v>
                </c:pt>
                <c:pt idx="262">
                  <c:v>79.327774697229543</c:v>
                </c:pt>
                <c:pt idx="263">
                  <c:v>69.176329975585574</c:v>
                </c:pt>
                <c:pt idx="264">
                  <c:v>75.591699978242673</c:v>
                </c:pt>
                <c:pt idx="265">
                  <c:v>79.339632300571608</c:v>
                </c:pt>
                <c:pt idx="266">
                  <c:v>82.436537351593643</c:v>
                </c:pt>
                <c:pt idx="267">
                  <c:v>66.90079177451338</c:v>
                </c:pt>
                <c:pt idx="268">
                  <c:v>65.726097425549142</c:v>
                </c:pt>
                <c:pt idx="269">
                  <c:v>74.032803008438876</c:v>
                </c:pt>
                <c:pt idx="270">
                  <c:v>48.614328520559013</c:v>
                </c:pt>
                <c:pt idx="271">
                  <c:v>67.721959341411122</c:v>
                </c:pt>
                <c:pt idx="272">
                  <c:v>80.685995050941443</c:v>
                </c:pt>
                <c:pt idx="273">
                  <c:v>67.661786364096628</c:v>
                </c:pt>
                <c:pt idx="274">
                  <c:v>64.978285180439727</c:v>
                </c:pt>
                <c:pt idx="275">
                  <c:v>63.295607672660999</c:v>
                </c:pt>
                <c:pt idx="276">
                  <c:v>74.915460174233345</c:v>
                </c:pt>
                <c:pt idx="277">
                  <c:v>87.643701559294072</c:v>
                </c:pt>
                <c:pt idx="278">
                  <c:v>96.064090109318457</c:v>
                </c:pt>
                <c:pt idx="279">
                  <c:v>53.723610381517418</c:v>
                </c:pt>
                <c:pt idx="280">
                  <c:v>68.689443889257547</c:v>
                </c:pt>
                <c:pt idx="281">
                  <c:v>82.117215095620608</c:v>
                </c:pt>
                <c:pt idx="282">
                  <c:v>87.688419664538699</c:v>
                </c:pt>
                <c:pt idx="283">
                  <c:v>89.87500807729873</c:v>
                </c:pt>
                <c:pt idx="284">
                  <c:v>73.064571460007897</c:v>
                </c:pt>
                <c:pt idx="285">
                  <c:v>91.819183115357148</c:v>
                </c:pt>
                <c:pt idx="286">
                  <c:v>85.795198505199011</c:v>
                </c:pt>
                <c:pt idx="287">
                  <c:v>59.459054735236613</c:v>
                </c:pt>
                <c:pt idx="288">
                  <c:v>83.610507069551545</c:v>
                </c:pt>
                <c:pt idx="289">
                  <c:v>64.81885638971022</c:v>
                </c:pt>
                <c:pt idx="290">
                  <c:v>84.813195590403438</c:v>
                </c:pt>
                <c:pt idx="291">
                  <c:v>76.700602963678861</c:v>
                </c:pt>
                <c:pt idx="292">
                  <c:v>63.883426440221541</c:v>
                </c:pt>
                <c:pt idx="293">
                  <c:v>86.480427801535001</c:v>
                </c:pt>
                <c:pt idx="294">
                  <c:v>79.749586184516971</c:v>
                </c:pt>
                <c:pt idx="295">
                  <c:v>85.24771171862669</c:v>
                </c:pt>
                <c:pt idx="296">
                  <c:v>73.200711371050687</c:v>
                </c:pt>
                <c:pt idx="297">
                  <c:v>69.271071525686395</c:v>
                </c:pt>
                <c:pt idx="298">
                  <c:v>80.625291072900282</c:v>
                </c:pt>
                <c:pt idx="299">
                  <c:v>75.822755697672335</c:v>
                </c:pt>
                <c:pt idx="300">
                  <c:v>45.734194100682849</c:v>
                </c:pt>
                <c:pt idx="301">
                  <c:v>93.341621116950378</c:v>
                </c:pt>
                <c:pt idx="302">
                  <c:v>67.467193126985933</c:v>
                </c:pt>
                <c:pt idx="303">
                  <c:v>74.431551569466762</c:v>
                </c:pt>
                <c:pt idx="304">
                  <c:v>82.910948021188858</c:v>
                </c:pt>
                <c:pt idx="305">
                  <c:v>55.789152258281817</c:v>
                </c:pt>
                <c:pt idx="306">
                  <c:v>45.909116876724703</c:v>
                </c:pt>
                <c:pt idx="307">
                  <c:v>77.172258704444488</c:v>
                </c:pt>
                <c:pt idx="308">
                  <c:v>92.439305712510532</c:v>
                </c:pt>
                <c:pt idx="309">
                  <c:v>74.580138114036458</c:v>
                </c:pt>
                <c:pt idx="310">
                  <c:v>85.936352666096667</c:v>
                </c:pt>
                <c:pt idx="311">
                  <c:v>82.34962552816323</c:v>
                </c:pt>
                <c:pt idx="312">
                  <c:v>81.203358188980445</c:v>
                </c:pt>
                <c:pt idx="313">
                  <c:v>69.472334748482552</c:v>
                </c:pt>
                <c:pt idx="314">
                  <c:v>71.024299401800121</c:v>
                </c:pt>
                <c:pt idx="315">
                  <c:v>60.146214014077813</c:v>
                </c:pt>
                <c:pt idx="316">
                  <c:v>64.286549814097384</c:v>
                </c:pt>
                <c:pt idx="317">
                  <c:v>80.110646474316425</c:v>
                </c:pt>
                <c:pt idx="318">
                  <c:v>93.588241817942247</c:v>
                </c:pt>
                <c:pt idx="319">
                  <c:v>65.168905683342032</c:v>
                </c:pt>
                <c:pt idx="320">
                  <c:v>83.441135001447705</c:v>
                </c:pt>
                <c:pt idx="321">
                  <c:v>77.237451777233133</c:v>
                </c:pt>
                <c:pt idx="322">
                  <c:v>75.388884160081631</c:v>
                </c:pt>
                <c:pt idx="323">
                  <c:v>82.976432943997324</c:v>
                </c:pt>
                <c:pt idx="324">
                  <c:v>84.260384527780133</c:v>
                </c:pt>
                <c:pt idx="325">
                  <c:v>76.803621137542535</c:v>
                </c:pt>
                <c:pt idx="326">
                  <c:v>84.381874461327726</c:v>
                </c:pt>
                <c:pt idx="327">
                  <c:v>59.257965211798087</c:v>
                </c:pt>
                <c:pt idx="328">
                  <c:v>65.923791056588357</c:v>
                </c:pt>
                <c:pt idx="329">
                  <c:v>58.468589990949162</c:v>
                </c:pt>
                <c:pt idx="330">
                  <c:v>69.80671339693933</c:v>
                </c:pt>
                <c:pt idx="331">
                  <c:v>61.147647981204187</c:v>
                </c:pt>
                <c:pt idx="332">
                  <c:v>74.888537261186215</c:v>
                </c:pt>
                <c:pt idx="333">
                  <c:v>54.051510805684167</c:v>
                </c:pt>
                <c:pt idx="334">
                  <c:v>63.931077786017973</c:v>
                </c:pt>
                <c:pt idx="335">
                  <c:v>65.653955486154786</c:v>
                </c:pt>
                <c:pt idx="336">
                  <c:v>79.796255421031702</c:v>
                </c:pt>
                <c:pt idx="337">
                  <c:v>75.569921619019709</c:v>
                </c:pt>
                <c:pt idx="338">
                  <c:v>69.877427160630958</c:v>
                </c:pt>
                <c:pt idx="339">
                  <c:v>77.768410868624201</c:v>
                </c:pt>
                <c:pt idx="340">
                  <c:v>86.437500544513043</c:v>
                </c:pt>
                <c:pt idx="341">
                  <c:v>93.950553786088705</c:v>
                </c:pt>
                <c:pt idx="342">
                  <c:v>80.872494734735014</c:v>
                </c:pt>
                <c:pt idx="343">
                  <c:v>41.014132822673183</c:v>
                </c:pt>
                <c:pt idx="344">
                  <c:v>90.20293379023947</c:v>
                </c:pt>
                <c:pt idx="345">
                  <c:v>64.346765861537506</c:v>
                </c:pt>
                <c:pt idx="346">
                  <c:v>78.144801709040706</c:v>
                </c:pt>
                <c:pt idx="347">
                  <c:v>84.114178649833292</c:v>
                </c:pt>
                <c:pt idx="348">
                  <c:v>81.57983553065398</c:v>
                </c:pt>
                <c:pt idx="349">
                  <c:v>80.546071992983315</c:v>
                </c:pt>
                <c:pt idx="350">
                  <c:v>89.273645867095695</c:v>
                </c:pt>
                <c:pt idx="351">
                  <c:v>73.136891414103019</c:v>
                </c:pt>
                <c:pt idx="352">
                  <c:v>79.080615534826691</c:v>
                </c:pt>
                <c:pt idx="353">
                  <c:v>70.298902211474143</c:v>
                </c:pt>
                <c:pt idx="354">
                  <c:v>65.955166027710121</c:v>
                </c:pt>
                <c:pt idx="355">
                  <c:v>100.0613132744391</c:v>
                </c:pt>
                <c:pt idx="356">
                  <c:v>72.66363244659982</c:v>
                </c:pt>
                <c:pt idx="357">
                  <c:v>85.742318640332783</c:v>
                </c:pt>
                <c:pt idx="358">
                  <c:v>73.535314414544672</c:v>
                </c:pt>
                <c:pt idx="359">
                  <c:v>80.716293232274637</c:v>
                </c:pt>
                <c:pt idx="360">
                  <c:v>80.33728569397914</c:v>
                </c:pt>
                <c:pt idx="361">
                  <c:v>79.440733383227467</c:v>
                </c:pt>
                <c:pt idx="362">
                  <c:v>81.163201278836596</c:v>
                </c:pt>
                <c:pt idx="363">
                  <c:v>85.806396927979094</c:v>
                </c:pt>
                <c:pt idx="364">
                  <c:v>79.399178953162178</c:v>
                </c:pt>
                <c:pt idx="365">
                  <c:v>104.1205978361463</c:v>
                </c:pt>
                <c:pt idx="366">
                  <c:v>94.377345488518216</c:v>
                </c:pt>
                <c:pt idx="367">
                  <c:v>91.636192767154114</c:v>
                </c:pt>
                <c:pt idx="368">
                  <c:v>77.427945557073627</c:v>
                </c:pt>
                <c:pt idx="369">
                  <c:v>90.665745685851945</c:v>
                </c:pt>
                <c:pt idx="370">
                  <c:v>106.2201973701647</c:v>
                </c:pt>
                <c:pt idx="371">
                  <c:v>83.312673061402307</c:v>
                </c:pt>
                <c:pt idx="372">
                  <c:v>71.543533512935085</c:v>
                </c:pt>
                <c:pt idx="373">
                  <c:v>49.433202242313591</c:v>
                </c:pt>
                <c:pt idx="374">
                  <c:v>75.186948570977606</c:v>
                </c:pt>
                <c:pt idx="375">
                  <c:v>103.8409870228593</c:v>
                </c:pt>
                <c:pt idx="376">
                  <c:v>86.709800632136506</c:v>
                </c:pt>
                <c:pt idx="377">
                  <c:v>80.681662788422742</c:v>
                </c:pt>
                <c:pt idx="378">
                  <c:v>92.367668392701674</c:v>
                </c:pt>
                <c:pt idx="379">
                  <c:v>70.553902816919646</c:v>
                </c:pt>
                <c:pt idx="380">
                  <c:v>79.301443418515447</c:v>
                </c:pt>
                <c:pt idx="381">
                  <c:v>71.999441824812564</c:v>
                </c:pt>
                <c:pt idx="382">
                  <c:v>78.017683307286148</c:v>
                </c:pt>
                <c:pt idx="383">
                  <c:v>75.989277035214045</c:v>
                </c:pt>
                <c:pt idx="384">
                  <c:v>66.827380110301434</c:v>
                </c:pt>
                <c:pt idx="385">
                  <c:v>71.925842970055442</c:v>
                </c:pt>
                <c:pt idx="386">
                  <c:v>82.859707010660273</c:v>
                </c:pt>
                <c:pt idx="387">
                  <c:v>79.701648064830565</c:v>
                </c:pt>
                <c:pt idx="388">
                  <c:v>61.22084053496858</c:v>
                </c:pt>
                <c:pt idx="389">
                  <c:v>88.518780354573096</c:v>
                </c:pt>
                <c:pt idx="390">
                  <c:v>76.040372392972756</c:v>
                </c:pt>
                <c:pt idx="391">
                  <c:v>48.466376291905377</c:v>
                </c:pt>
                <c:pt idx="392">
                  <c:v>81.09402907547549</c:v>
                </c:pt>
                <c:pt idx="393">
                  <c:v>68.916681895546446</c:v>
                </c:pt>
                <c:pt idx="394">
                  <c:v>67.105985353774358</c:v>
                </c:pt>
                <c:pt idx="395">
                  <c:v>82.47419918816999</c:v>
                </c:pt>
                <c:pt idx="396">
                  <c:v>66.869224171972135</c:v>
                </c:pt>
                <c:pt idx="397">
                  <c:v>97.798583218742579</c:v>
                </c:pt>
                <c:pt idx="398">
                  <c:v>71.375454006121629</c:v>
                </c:pt>
                <c:pt idx="399">
                  <c:v>90.639336447792772</c:v>
                </c:pt>
                <c:pt idx="400">
                  <c:v>90.069073506882248</c:v>
                </c:pt>
                <c:pt idx="401">
                  <c:v>63.967384900962919</c:v>
                </c:pt>
              </c:numCache>
            </c:numRef>
          </c:xVal>
          <c:yVal>
            <c:numRef>
              <c:f>'5 pH vs Particle Scatter'!$P$1465:$P$1866</c:f>
              <c:numCache>
                <c:formatCode>General</c:formatCode>
                <c:ptCount val="402"/>
                <c:pt idx="0">
                  <c:v>6.4469658532437659</c:v>
                </c:pt>
                <c:pt idx="1">
                  <c:v>7.0418931408799281</c:v>
                </c:pt>
                <c:pt idx="2">
                  <c:v>6.6160239495154247</c:v>
                </c:pt>
                <c:pt idx="3">
                  <c:v>6.6869936385053572</c:v>
                </c:pt>
                <c:pt idx="4">
                  <c:v>7.4867529392054646</c:v>
                </c:pt>
                <c:pt idx="5">
                  <c:v>7.4506899228887562</c:v>
                </c:pt>
                <c:pt idx="6">
                  <c:v>6.8365330367781789</c:v>
                </c:pt>
                <c:pt idx="7">
                  <c:v>7.4369011815851556</c:v>
                </c:pt>
                <c:pt idx="8">
                  <c:v>7.3278583180613479</c:v>
                </c:pt>
                <c:pt idx="9">
                  <c:v>6.3607973777702229</c:v>
                </c:pt>
                <c:pt idx="10">
                  <c:v>7.0042304327972857</c:v>
                </c:pt>
                <c:pt idx="11">
                  <c:v>6.0826523027382464</c:v>
                </c:pt>
                <c:pt idx="12">
                  <c:v>6.5765325577862024</c:v>
                </c:pt>
                <c:pt idx="13">
                  <c:v>6.0871379281205247</c:v>
                </c:pt>
                <c:pt idx="14">
                  <c:v>7.3272826765440069</c:v>
                </c:pt>
                <c:pt idx="15">
                  <c:v>7.1259221274612869</c:v>
                </c:pt>
                <c:pt idx="16">
                  <c:v>7.0387392400038378</c:v>
                </c:pt>
                <c:pt idx="17">
                  <c:v>6.5472337053116982</c:v>
                </c:pt>
                <c:pt idx="18">
                  <c:v>6.6325813903101833</c:v>
                </c:pt>
                <c:pt idx="19">
                  <c:v>6.0287173019952549</c:v>
                </c:pt>
                <c:pt idx="20">
                  <c:v>6.8419157963542441</c:v>
                </c:pt>
                <c:pt idx="21">
                  <c:v>7.1469764255773107</c:v>
                </c:pt>
                <c:pt idx="22">
                  <c:v>6.4692512962863304</c:v>
                </c:pt>
                <c:pt idx="23">
                  <c:v>7.2824610293422118</c:v>
                </c:pt>
                <c:pt idx="24">
                  <c:v>6.0275860148211997</c:v>
                </c:pt>
                <c:pt idx="25">
                  <c:v>6.426276443567593</c:v>
                </c:pt>
                <c:pt idx="26">
                  <c:v>7.1913159938241087</c:v>
                </c:pt>
                <c:pt idx="27">
                  <c:v>6.3757018481887489</c:v>
                </c:pt>
                <c:pt idx="28">
                  <c:v>6.937995254931681</c:v>
                </c:pt>
                <c:pt idx="29">
                  <c:v>6.2971464491396114</c:v>
                </c:pt>
                <c:pt idx="30">
                  <c:v>6.4567356365310458</c:v>
                </c:pt>
                <c:pt idx="31">
                  <c:v>7.2768103710731529</c:v>
                </c:pt>
                <c:pt idx="32">
                  <c:v>6.9471283818275644</c:v>
                </c:pt>
                <c:pt idx="33">
                  <c:v>6.924932967247913</c:v>
                </c:pt>
                <c:pt idx="34">
                  <c:v>6.4616563579397237</c:v>
                </c:pt>
                <c:pt idx="35">
                  <c:v>6.7547043878701318</c:v>
                </c:pt>
                <c:pt idx="36">
                  <c:v>7.1665918651016893</c:v>
                </c:pt>
                <c:pt idx="37">
                  <c:v>6.997555011819383</c:v>
                </c:pt>
                <c:pt idx="38">
                  <c:v>6.3307314591221244</c:v>
                </c:pt>
                <c:pt idx="39">
                  <c:v>6.8000799431480434</c:v>
                </c:pt>
                <c:pt idx="40">
                  <c:v>6.8768146698891872</c:v>
                </c:pt>
                <c:pt idx="41">
                  <c:v>7.4520987180761384</c:v>
                </c:pt>
                <c:pt idx="42">
                  <c:v>7.0207489531120686</c:v>
                </c:pt>
                <c:pt idx="43">
                  <c:v>7.1965983950223196</c:v>
                </c:pt>
                <c:pt idx="44">
                  <c:v>6.8799126947632114</c:v>
                </c:pt>
                <c:pt idx="45">
                  <c:v>6.6810024317941723</c:v>
                </c:pt>
                <c:pt idx="46">
                  <c:v>7.0016408874047293</c:v>
                </c:pt>
                <c:pt idx="47">
                  <c:v>7.1541638691323346</c:v>
                </c:pt>
                <c:pt idx="48">
                  <c:v>6.8602934271833602</c:v>
                </c:pt>
                <c:pt idx="49">
                  <c:v>6.1568517605016</c:v>
                </c:pt>
                <c:pt idx="50">
                  <c:v>7.2320825443510417</c:v>
                </c:pt>
                <c:pt idx="51">
                  <c:v>7.4361720285571442</c:v>
                </c:pt>
                <c:pt idx="52">
                  <c:v>6.0364739496471804</c:v>
                </c:pt>
                <c:pt idx="53">
                  <c:v>6.9740682303549333</c:v>
                </c:pt>
                <c:pt idx="54">
                  <c:v>7.2336335605024171</c:v>
                </c:pt>
                <c:pt idx="55">
                  <c:v>6.2381051450614642</c:v>
                </c:pt>
                <c:pt idx="56">
                  <c:v>7.0639812427089144</c:v>
                </c:pt>
                <c:pt idx="57">
                  <c:v>6.4970205106545764</c:v>
                </c:pt>
                <c:pt idx="58">
                  <c:v>7.3196286034415152</c:v>
                </c:pt>
                <c:pt idx="59">
                  <c:v>7.3027019638468698</c:v>
                </c:pt>
                <c:pt idx="60">
                  <c:v>6.1086703316918376</c:v>
                </c:pt>
                <c:pt idx="61">
                  <c:v>6.6662751103175486</c:v>
                </c:pt>
                <c:pt idx="62">
                  <c:v>7.1591571294976184</c:v>
                </c:pt>
                <c:pt idx="63">
                  <c:v>6.7015809239567261</c:v>
                </c:pt>
                <c:pt idx="64">
                  <c:v>6.2016220154084616</c:v>
                </c:pt>
                <c:pt idx="65">
                  <c:v>6.7445493708018542</c:v>
                </c:pt>
                <c:pt idx="66">
                  <c:v>6.0599219599291416</c:v>
                </c:pt>
                <c:pt idx="67">
                  <c:v>6.5109062498719377</c:v>
                </c:pt>
                <c:pt idx="68">
                  <c:v>7.39055181719446</c:v>
                </c:pt>
                <c:pt idx="69">
                  <c:v>7.4363715226257261</c:v>
                </c:pt>
                <c:pt idx="70">
                  <c:v>6.0584070250314994</c:v>
                </c:pt>
                <c:pt idx="71">
                  <c:v>6.6116670516092437</c:v>
                </c:pt>
                <c:pt idx="72">
                  <c:v>7.3905014518864434</c:v>
                </c:pt>
                <c:pt idx="73">
                  <c:v>7.3160256796992584</c:v>
                </c:pt>
                <c:pt idx="74">
                  <c:v>6.5392367268296328</c:v>
                </c:pt>
                <c:pt idx="75">
                  <c:v>6.5296543334075841</c:v>
                </c:pt>
                <c:pt idx="76">
                  <c:v>6.4308584874811228</c:v>
                </c:pt>
                <c:pt idx="77">
                  <c:v>6.0516469628599721</c:v>
                </c:pt>
                <c:pt idx="78">
                  <c:v>6.2560625449687199</c:v>
                </c:pt>
                <c:pt idx="79">
                  <c:v>6.2686424089922728</c:v>
                </c:pt>
                <c:pt idx="80">
                  <c:v>6.2317812449857781</c:v>
                </c:pt>
                <c:pt idx="81">
                  <c:v>6.921279366478517</c:v>
                </c:pt>
                <c:pt idx="82">
                  <c:v>6.0725440665731716</c:v>
                </c:pt>
                <c:pt idx="83">
                  <c:v>7.2809429504331327</c:v>
                </c:pt>
                <c:pt idx="84">
                  <c:v>6.01102956683164</c:v>
                </c:pt>
                <c:pt idx="85">
                  <c:v>6.0611627123321457</c:v>
                </c:pt>
                <c:pt idx="86">
                  <c:v>7.2429793591774336</c:v>
                </c:pt>
                <c:pt idx="87">
                  <c:v>7.1602096885299007</c:v>
                </c:pt>
                <c:pt idx="88">
                  <c:v>7.1056986209349589</c:v>
                </c:pt>
                <c:pt idx="89">
                  <c:v>6.3307563951534709</c:v>
                </c:pt>
                <c:pt idx="90">
                  <c:v>6.0622459882648592</c:v>
                </c:pt>
                <c:pt idx="91">
                  <c:v>6.0930621254348312</c:v>
                </c:pt>
                <c:pt idx="92">
                  <c:v>6.9292355190144219</c:v>
                </c:pt>
                <c:pt idx="93">
                  <c:v>6.1580182267219996</c:v>
                </c:pt>
                <c:pt idx="94">
                  <c:v>6.7074742361258934</c:v>
                </c:pt>
                <c:pt idx="95">
                  <c:v>6.7661209538663476</c:v>
                </c:pt>
                <c:pt idx="96">
                  <c:v>6.8388271976526873</c:v>
                </c:pt>
                <c:pt idx="97">
                  <c:v>7.2755220016798434</c:v>
                </c:pt>
                <c:pt idx="98">
                  <c:v>6.6378202567038507</c:v>
                </c:pt>
                <c:pt idx="99">
                  <c:v>6.8258559518120467</c:v>
                </c:pt>
                <c:pt idx="100">
                  <c:v>6.4922891304139672</c:v>
                </c:pt>
                <c:pt idx="101">
                  <c:v>7.0972295395546734</c:v>
                </c:pt>
                <c:pt idx="102">
                  <c:v>6.7669131933011268</c:v>
                </c:pt>
                <c:pt idx="103">
                  <c:v>6.5516789816342289</c:v>
                </c:pt>
                <c:pt idx="104">
                  <c:v>6.3915727893522716</c:v>
                </c:pt>
                <c:pt idx="105">
                  <c:v>6.6266414689126494</c:v>
                </c:pt>
                <c:pt idx="106">
                  <c:v>7.3408388745764359</c:v>
                </c:pt>
                <c:pt idx="107">
                  <c:v>7.205221395577273</c:v>
                </c:pt>
                <c:pt idx="108">
                  <c:v>7.2671748421753311</c:v>
                </c:pt>
                <c:pt idx="109">
                  <c:v>6.1057379184647171</c:v>
                </c:pt>
                <c:pt idx="110">
                  <c:v>6.602192668633565</c:v>
                </c:pt>
                <c:pt idx="111">
                  <c:v>6.6587247249506234</c:v>
                </c:pt>
                <c:pt idx="112">
                  <c:v>6.9225108400487549</c:v>
                </c:pt>
                <c:pt idx="113">
                  <c:v>6.3637057554520942</c:v>
                </c:pt>
                <c:pt idx="114">
                  <c:v>6.3864108305005827</c:v>
                </c:pt>
                <c:pt idx="115">
                  <c:v>6.7140271940531502</c:v>
                </c:pt>
                <c:pt idx="116">
                  <c:v>7.1046030225984609</c:v>
                </c:pt>
                <c:pt idx="117">
                  <c:v>6.228072851136738</c:v>
                </c:pt>
                <c:pt idx="118">
                  <c:v>7.2944394349695276</c:v>
                </c:pt>
                <c:pt idx="119">
                  <c:v>7.1197371076770359</c:v>
                </c:pt>
                <c:pt idx="120">
                  <c:v>6.3060965828199009</c:v>
                </c:pt>
                <c:pt idx="121">
                  <c:v>6.5217138118532896</c:v>
                </c:pt>
                <c:pt idx="122">
                  <c:v>6.9164714832764878</c:v>
                </c:pt>
                <c:pt idx="123">
                  <c:v>6.6963577796088369</c:v>
                </c:pt>
                <c:pt idx="124">
                  <c:v>6.5306837381046554</c:v>
                </c:pt>
                <c:pt idx="125">
                  <c:v>6.8710486268314277</c:v>
                </c:pt>
                <c:pt idx="126">
                  <c:v>6.8576585280724833</c:v>
                </c:pt>
                <c:pt idx="127">
                  <c:v>6.6381546579246251</c:v>
                </c:pt>
                <c:pt idx="128">
                  <c:v>7.4600739287472324</c:v>
                </c:pt>
                <c:pt idx="129">
                  <c:v>7.0322020591298138</c:v>
                </c:pt>
                <c:pt idx="130">
                  <c:v>6.5757583245674693</c:v>
                </c:pt>
                <c:pt idx="131">
                  <c:v>6.9161701066136523</c:v>
                </c:pt>
                <c:pt idx="132">
                  <c:v>7.4043183693655346</c:v>
                </c:pt>
                <c:pt idx="133">
                  <c:v>6.5622373865249974</c:v>
                </c:pt>
                <c:pt idx="134">
                  <c:v>6.2486246697302326</c:v>
                </c:pt>
                <c:pt idx="135">
                  <c:v>7.0449762358153389</c:v>
                </c:pt>
                <c:pt idx="136">
                  <c:v>6.2204440643823142</c:v>
                </c:pt>
                <c:pt idx="137">
                  <c:v>6.2532150086768459</c:v>
                </c:pt>
                <c:pt idx="138">
                  <c:v>7.0029648298866469</c:v>
                </c:pt>
                <c:pt idx="139">
                  <c:v>6.5339366602059608</c:v>
                </c:pt>
                <c:pt idx="140">
                  <c:v>6.8228826225820329</c:v>
                </c:pt>
                <c:pt idx="141">
                  <c:v>6.7064403786521014</c:v>
                </c:pt>
                <c:pt idx="142">
                  <c:v>6.867447599130541</c:v>
                </c:pt>
                <c:pt idx="143">
                  <c:v>7.4799938899007197</c:v>
                </c:pt>
                <c:pt idx="144">
                  <c:v>6.5329259613553834</c:v>
                </c:pt>
                <c:pt idx="145">
                  <c:v>6.9815130082390793</c:v>
                </c:pt>
                <c:pt idx="146">
                  <c:v>7.2076459680617022</c:v>
                </c:pt>
                <c:pt idx="147">
                  <c:v>6.7536409307495644</c:v>
                </c:pt>
                <c:pt idx="148">
                  <c:v>6.6131012566471448</c:v>
                </c:pt>
                <c:pt idx="149">
                  <c:v>6.9447309816520617</c:v>
                </c:pt>
                <c:pt idx="150">
                  <c:v>7.3644402291548889</c:v>
                </c:pt>
                <c:pt idx="151">
                  <c:v>7.221188528386743</c:v>
                </c:pt>
                <c:pt idx="152">
                  <c:v>6.9287591030487548</c:v>
                </c:pt>
                <c:pt idx="153">
                  <c:v>6.6155952404844918</c:v>
                </c:pt>
                <c:pt idx="154">
                  <c:v>6.9881750500660758</c:v>
                </c:pt>
                <c:pt idx="155">
                  <c:v>6.6176483123767627</c:v>
                </c:pt>
                <c:pt idx="156">
                  <c:v>6.5136719682520701</c:v>
                </c:pt>
                <c:pt idx="157">
                  <c:v>6.8125572186150061</c:v>
                </c:pt>
                <c:pt idx="158">
                  <c:v>7.4299607513735584</c:v>
                </c:pt>
                <c:pt idx="159">
                  <c:v>6.3896306756404897</c:v>
                </c:pt>
                <c:pt idx="160">
                  <c:v>7.2858464060546861</c:v>
                </c:pt>
                <c:pt idx="161">
                  <c:v>7.3706826658098894</c:v>
                </c:pt>
                <c:pt idx="162">
                  <c:v>7.0653641979349668</c:v>
                </c:pt>
                <c:pt idx="163">
                  <c:v>6.0871254182522989</c:v>
                </c:pt>
                <c:pt idx="164">
                  <c:v>6.0498046631870501</c:v>
                </c:pt>
                <c:pt idx="165">
                  <c:v>6.4429522163577504</c:v>
                </c:pt>
                <c:pt idx="166">
                  <c:v>7.0615820254012913</c:v>
                </c:pt>
                <c:pt idx="167">
                  <c:v>7.2443487471425527</c:v>
                </c:pt>
                <c:pt idx="168">
                  <c:v>6.0902135139011779</c:v>
                </c:pt>
                <c:pt idx="169">
                  <c:v>6.9319959362335606</c:v>
                </c:pt>
                <c:pt idx="170">
                  <c:v>7.3883527693601643</c:v>
                </c:pt>
                <c:pt idx="171">
                  <c:v>7.40442093220339</c:v>
                </c:pt>
                <c:pt idx="172">
                  <c:v>6.2450316746147347</c:v>
                </c:pt>
                <c:pt idx="173">
                  <c:v>7.0840604365473432</c:v>
                </c:pt>
                <c:pt idx="174">
                  <c:v>6.1925248899220424</c:v>
                </c:pt>
                <c:pt idx="175">
                  <c:v>7.3797834246191396</c:v>
                </c:pt>
                <c:pt idx="176">
                  <c:v>6.3483190427202256</c:v>
                </c:pt>
                <c:pt idx="177">
                  <c:v>6.7126348093001518</c:v>
                </c:pt>
                <c:pt idx="178">
                  <c:v>6.775903584662414</c:v>
                </c:pt>
                <c:pt idx="179">
                  <c:v>7.3819612683194631</c:v>
                </c:pt>
                <c:pt idx="180">
                  <c:v>6.026810902100121</c:v>
                </c:pt>
                <c:pt idx="181">
                  <c:v>6.6487468174951978</c:v>
                </c:pt>
                <c:pt idx="182">
                  <c:v>6.9084568339851167</c:v>
                </c:pt>
                <c:pt idx="183">
                  <c:v>6.6591074845416784</c:v>
                </c:pt>
                <c:pt idx="184">
                  <c:v>7.248545309491492</c:v>
                </c:pt>
                <c:pt idx="185">
                  <c:v>7.2236180709391817</c:v>
                </c:pt>
                <c:pt idx="186">
                  <c:v>7.1655739284776354</c:v>
                </c:pt>
                <c:pt idx="187">
                  <c:v>6.7083223877429239</c:v>
                </c:pt>
                <c:pt idx="188">
                  <c:v>6.4215746252503338</c:v>
                </c:pt>
                <c:pt idx="189">
                  <c:v>6.1329070709545181</c:v>
                </c:pt>
                <c:pt idx="190">
                  <c:v>6.9229470376047031</c:v>
                </c:pt>
                <c:pt idx="191">
                  <c:v>7.1967070220116094</c:v>
                </c:pt>
                <c:pt idx="192">
                  <c:v>7.2038785193697192</c:v>
                </c:pt>
                <c:pt idx="193">
                  <c:v>6.2062814162189897</c:v>
                </c:pt>
                <c:pt idx="194">
                  <c:v>6.2727264792560078</c:v>
                </c:pt>
                <c:pt idx="195">
                  <c:v>6.7845981371536794</c:v>
                </c:pt>
                <c:pt idx="196">
                  <c:v>6.2727374508106513</c:v>
                </c:pt>
                <c:pt idx="197">
                  <c:v>6.0542405707871429</c:v>
                </c:pt>
                <c:pt idx="198">
                  <c:v>6.3307293136052634</c:v>
                </c:pt>
                <c:pt idx="199">
                  <c:v>6.4215067483630701</c:v>
                </c:pt>
                <c:pt idx="200">
                  <c:v>7.4616589659577128</c:v>
                </c:pt>
                <c:pt idx="201">
                  <c:v>7.211160232746094</c:v>
                </c:pt>
                <c:pt idx="202">
                  <c:v>6.2851614746755917</c:v>
                </c:pt>
                <c:pt idx="203">
                  <c:v>6.227148471554945</c:v>
                </c:pt>
                <c:pt idx="204">
                  <c:v>6.1635204234613932</c:v>
                </c:pt>
                <c:pt idx="205">
                  <c:v>6.5366973979881626</c:v>
                </c:pt>
                <c:pt idx="206">
                  <c:v>6.8579938174253892</c:v>
                </c:pt>
                <c:pt idx="207">
                  <c:v>7.1302081659893952</c:v>
                </c:pt>
                <c:pt idx="208">
                  <c:v>6.5775870835784422</c:v>
                </c:pt>
                <c:pt idx="209">
                  <c:v>7.2601621176587994</c:v>
                </c:pt>
                <c:pt idx="210">
                  <c:v>6.5883266901503106</c:v>
                </c:pt>
                <c:pt idx="211">
                  <c:v>6.5319993074776246</c:v>
                </c:pt>
                <c:pt idx="212">
                  <c:v>6.0497840318436404</c:v>
                </c:pt>
                <c:pt idx="213">
                  <c:v>6.5707765648048424</c:v>
                </c:pt>
                <c:pt idx="214">
                  <c:v>7.101912451065802</c:v>
                </c:pt>
                <c:pt idx="215">
                  <c:v>7.3006084778701554</c:v>
                </c:pt>
                <c:pt idx="216">
                  <c:v>6.3483370363520146</c:v>
                </c:pt>
                <c:pt idx="217">
                  <c:v>6.1773279334366329</c:v>
                </c:pt>
                <c:pt idx="218">
                  <c:v>6.4382169728028273</c:v>
                </c:pt>
                <c:pt idx="219">
                  <c:v>7.3409002660049856</c:v>
                </c:pt>
                <c:pt idx="220">
                  <c:v>6.1779656486123704</c:v>
                </c:pt>
                <c:pt idx="221">
                  <c:v>7.3028986922841899</c:v>
                </c:pt>
                <c:pt idx="222">
                  <c:v>6.0683777369230034</c:v>
                </c:pt>
                <c:pt idx="223">
                  <c:v>7.4945008740851131</c:v>
                </c:pt>
                <c:pt idx="224">
                  <c:v>6.9088452227692247</c:v>
                </c:pt>
                <c:pt idx="225">
                  <c:v>7.1582280414237571</c:v>
                </c:pt>
                <c:pt idx="226">
                  <c:v>6.2520300782890166</c:v>
                </c:pt>
                <c:pt idx="227">
                  <c:v>7.3303873503139041</c:v>
                </c:pt>
                <c:pt idx="228">
                  <c:v>6.2760671580753202</c:v>
                </c:pt>
                <c:pt idx="229">
                  <c:v>7.0581912454252294</c:v>
                </c:pt>
                <c:pt idx="230">
                  <c:v>7.3043005077224699</c:v>
                </c:pt>
                <c:pt idx="231">
                  <c:v>6.6122275363000469</c:v>
                </c:pt>
                <c:pt idx="232">
                  <c:v>7.1794172990760501</c:v>
                </c:pt>
                <c:pt idx="233">
                  <c:v>6.4550783154436999</c:v>
                </c:pt>
                <c:pt idx="234">
                  <c:v>6.9398887666398146</c:v>
                </c:pt>
                <c:pt idx="235">
                  <c:v>6.9977958310443</c:v>
                </c:pt>
                <c:pt idx="236">
                  <c:v>6.9867679569045542</c:v>
                </c:pt>
                <c:pt idx="237">
                  <c:v>7.0350073362309988</c:v>
                </c:pt>
                <c:pt idx="238">
                  <c:v>6.037790120938844</c:v>
                </c:pt>
                <c:pt idx="239">
                  <c:v>6.7721132906351702</c:v>
                </c:pt>
                <c:pt idx="240">
                  <c:v>6.9658619356016471</c:v>
                </c:pt>
                <c:pt idx="241">
                  <c:v>6.4986842357230676</c:v>
                </c:pt>
                <c:pt idx="242">
                  <c:v>7.0962314474710944</c:v>
                </c:pt>
                <c:pt idx="243">
                  <c:v>6.8450930260689606</c:v>
                </c:pt>
                <c:pt idx="244">
                  <c:v>6.9925008894437832</c:v>
                </c:pt>
                <c:pt idx="245">
                  <c:v>6.0623684397698909</c:v>
                </c:pt>
                <c:pt idx="246">
                  <c:v>6.1004604180379074</c:v>
                </c:pt>
                <c:pt idx="247">
                  <c:v>6.0938472633291774</c:v>
                </c:pt>
                <c:pt idx="248">
                  <c:v>7.3249104021393361</c:v>
                </c:pt>
                <c:pt idx="249">
                  <c:v>6.4211585436612832</c:v>
                </c:pt>
                <c:pt idx="250">
                  <c:v>6.3749354195964321</c:v>
                </c:pt>
                <c:pt idx="251">
                  <c:v>6.7605894701080773</c:v>
                </c:pt>
                <c:pt idx="252">
                  <c:v>6.5954722756114252</c:v>
                </c:pt>
                <c:pt idx="253">
                  <c:v>7.0457455382069707</c:v>
                </c:pt>
                <c:pt idx="254">
                  <c:v>7.4114884838616559</c:v>
                </c:pt>
                <c:pt idx="255">
                  <c:v>6.6755564043872777</c:v>
                </c:pt>
                <c:pt idx="256">
                  <c:v>6.6821097834507883</c:v>
                </c:pt>
                <c:pt idx="257">
                  <c:v>7.4020948732324516</c:v>
                </c:pt>
                <c:pt idx="258">
                  <c:v>7.188286792202514</c:v>
                </c:pt>
                <c:pt idx="259">
                  <c:v>6.4615186342169224</c:v>
                </c:pt>
                <c:pt idx="260">
                  <c:v>6.3506111880551162</c:v>
                </c:pt>
                <c:pt idx="261">
                  <c:v>6.1797980510005246</c:v>
                </c:pt>
                <c:pt idx="262">
                  <c:v>6.1281045452440823</c:v>
                </c:pt>
                <c:pt idx="263">
                  <c:v>6.8989531742091561</c:v>
                </c:pt>
                <c:pt idx="264">
                  <c:v>6.3883564121897098</c:v>
                </c:pt>
                <c:pt idx="265">
                  <c:v>7.1411775729253462</c:v>
                </c:pt>
                <c:pt idx="266">
                  <c:v>6.5257808014292422</c:v>
                </c:pt>
                <c:pt idx="267">
                  <c:v>6.6597834595707521</c:v>
                </c:pt>
                <c:pt idx="268">
                  <c:v>6.8674202114942613</c:v>
                </c:pt>
                <c:pt idx="269">
                  <c:v>6.4596952020642302</c:v>
                </c:pt>
                <c:pt idx="270">
                  <c:v>7.1922143231248938</c:v>
                </c:pt>
                <c:pt idx="271">
                  <c:v>6.2238742046122111</c:v>
                </c:pt>
                <c:pt idx="272">
                  <c:v>6.3364039641908398</c:v>
                </c:pt>
                <c:pt idx="273">
                  <c:v>6.4330406051560498</c:v>
                </c:pt>
                <c:pt idx="274">
                  <c:v>6.2014122763534134</c:v>
                </c:pt>
                <c:pt idx="275">
                  <c:v>6.0104733928205221</c:v>
                </c:pt>
                <c:pt idx="276">
                  <c:v>6.1848711871988273</c:v>
                </c:pt>
                <c:pt idx="277">
                  <c:v>6.7140756032986486</c:v>
                </c:pt>
                <c:pt idx="278">
                  <c:v>6.6052242993185946</c:v>
                </c:pt>
                <c:pt idx="279">
                  <c:v>6.4286753332888056</c:v>
                </c:pt>
                <c:pt idx="280">
                  <c:v>7.2205850155833406</c:v>
                </c:pt>
                <c:pt idx="281">
                  <c:v>6.0195028852661041</c:v>
                </c:pt>
                <c:pt idx="282">
                  <c:v>7.3189193342355097</c:v>
                </c:pt>
                <c:pt idx="283">
                  <c:v>6.0207932038692906</c:v>
                </c:pt>
                <c:pt idx="284">
                  <c:v>6.7781859326150489</c:v>
                </c:pt>
                <c:pt idx="285">
                  <c:v>6.0636334473103366</c:v>
                </c:pt>
                <c:pt idx="286">
                  <c:v>7.1026065657058286</c:v>
                </c:pt>
                <c:pt idx="287">
                  <c:v>6.678326911334711</c:v>
                </c:pt>
                <c:pt idx="288">
                  <c:v>7.1754795191117147</c:v>
                </c:pt>
                <c:pt idx="289">
                  <c:v>6.8451125467257814</c:v>
                </c:pt>
                <c:pt idx="290">
                  <c:v>7.1472147013544927</c:v>
                </c:pt>
                <c:pt idx="291">
                  <c:v>6.9353785320041386</c:v>
                </c:pt>
                <c:pt idx="292">
                  <c:v>7.0409243857652353</c:v>
                </c:pt>
                <c:pt idx="293">
                  <c:v>6.454692533917993</c:v>
                </c:pt>
                <c:pt idx="294">
                  <c:v>6.649259881585758</c:v>
                </c:pt>
                <c:pt idx="295">
                  <c:v>7.2042164022367512</c:v>
                </c:pt>
                <c:pt idx="296">
                  <c:v>7.2014080823121454</c:v>
                </c:pt>
                <c:pt idx="297">
                  <c:v>6.0819154548202032</c:v>
                </c:pt>
                <c:pt idx="298">
                  <c:v>6.2030311234165278</c:v>
                </c:pt>
                <c:pt idx="299">
                  <c:v>6.2615496435074869</c:v>
                </c:pt>
                <c:pt idx="300">
                  <c:v>6.9490678181229013</c:v>
                </c:pt>
                <c:pt idx="301">
                  <c:v>7.2176546821352074</c:v>
                </c:pt>
                <c:pt idx="302">
                  <c:v>6.2653454262359762</c:v>
                </c:pt>
                <c:pt idx="303">
                  <c:v>6.465352925617057</c:v>
                </c:pt>
                <c:pt idx="304">
                  <c:v>6.0753390171959607</c:v>
                </c:pt>
                <c:pt idx="305">
                  <c:v>6.098542288431549</c:v>
                </c:pt>
                <c:pt idx="306">
                  <c:v>6.5210149893882638</c:v>
                </c:pt>
                <c:pt idx="307">
                  <c:v>7.4770046092867624</c:v>
                </c:pt>
                <c:pt idx="308">
                  <c:v>6.8647333547097986</c:v>
                </c:pt>
                <c:pt idx="309">
                  <c:v>7.0326035946416043</c:v>
                </c:pt>
                <c:pt idx="310">
                  <c:v>6.5159365298365284</c:v>
                </c:pt>
                <c:pt idx="311">
                  <c:v>7.4964424461032344</c:v>
                </c:pt>
                <c:pt idx="312">
                  <c:v>6.0843364422764594</c:v>
                </c:pt>
                <c:pt idx="313">
                  <c:v>6.4214017645310708</c:v>
                </c:pt>
                <c:pt idx="314">
                  <c:v>6.4647103129837031</c:v>
                </c:pt>
                <c:pt idx="315">
                  <c:v>6.8184251839739023</c:v>
                </c:pt>
                <c:pt idx="316">
                  <c:v>6.4654627231568211</c:v>
                </c:pt>
                <c:pt idx="317">
                  <c:v>7.1359653107016587</c:v>
                </c:pt>
                <c:pt idx="318">
                  <c:v>6.5576089423594954</c:v>
                </c:pt>
                <c:pt idx="319">
                  <c:v>6.4700218763777144</c:v>
                </c:pt>
                <c:pt idx="320">
                  <c:v>6.5863761402617431</c:v>
                </c:pt>
                <c:pt idx="321">
                  <c:v>6.4062483768931111</c:v>
                </c:pt>
                <c:pt idx="322">
                  <c:v>6.1221708193367386</c:v>
                </c:pt>
                <c:pt idx="323">
                  <c:v>6.5059959132686487</c:v>
                </c:pt>
                <c:pt idx="324">
                  <c:v>6.5388500540996484</c:v>
                </c:pt>
                <c:pt idx="325">
                  <c:v>6.0337039624801756</c:v>
                </c:pt>
                <c:pt idx="326">
                  <c:v>6.5238143619189906</c:v>
                </c:pt>
                <c:pt idx="327">
                  <c:v>6.2195609882433738</c:v>
                </c:pt>
                <c:pt idx="328">
                  <c:v>6.0301067966665904</c:v>
                </c:pt>
                <c:pt idx="329">
                  <c:v>6.329330884844703</c:v>
                </c:pt>
                <c:pt idx="330">
                  <c:v>6.2890145947300509</c:v>
                </c:pt>
                <c:pt idx="331">
                  <c:v>7.0195458252500176</c:v>
                </c:pt>
                <c:pt idx="332">
                  <c:v>6.2687458774352267</c:v>
                </c:pt>
                <c:pt idx="333">
                  <c:v>7.2874844083182868</c:v>
                </c:pt>
                <c:pt idx="334">
                  <c:v>7.1232395054449604</c:v>
                </c:pt>
                <c:pt idx="335">
                  <c:v>7.4744203193320509</c:v>
                </c:pt>
                <c:pt idx="336">
                  <c:v>7.2266779947854172</c:v>
                </c:pt>
                <c:pt idx="337">
                  <c:v>6.6959781261605711</c:v>
                </c:pt>
                <c:pt idx="338">
                  <c:v>6.0069480345069044</c:v>
                </c:pt>
                <c:pt idx="339">
                  <c:v>6.1134075609251264</c:v>
                </c:pt>
                <c:pt idx="340">
                  <c:v>6.4419290945192902</c:v>
                </c:pt>
                <c:pt idx="341">
                  <c:v>6.0308767414437039</c:v>
                </c:pt>
                <c:pt idx="342">
                  <c:v>6.35727417157009</c:v>
                </c:pt>
                <c:pt idx="343">
                  <c:v>6.3318580446690964</c:v>
                </c:pt>
                <c:pt idx="344">
                  <c:v>6.021590232944634</c:v>
                </c:pt>
                <c:pt idx="345">
                  <c:v>7.3005902735684209</c:v>
                </c:pt>
                <c:pt idx="346">
                  <c:v>6.0990829617332398</c:v>
                </c:pt>
                <c:pt idx="347">
                  <c:v>7.4499333313441607</c:v>
                </c:pt>
                <c:pt idx="348">
                  <c:v>7.3469328242775287</c:v>
                </c:pt>
                <c:pt idx="349">
                  <c:v>6.8903414030681791</c:v>
                </c:pt>
                <c:pt idx="350">
                  <c:v>7.2117689129118876</c:v>
                </c:pt>
                <c:pt idx="351">
                  <c:v>7.4753508097704948</c:v>
                </c:pt>
                <c:pt idx="352">
                  <c:v>7.0277014648117264</c:v>
                </c:pt>
                <c:pt idx="353">
                  <c:v>6.675526468358119</c:v>
                </c:pt>
                <c:pt idx="354">
                  <c:v>6.3659844650686246</c:v>
                </c:pt>
                <c:pt idx="355">
                  <c:v>6.6434165001452161</c:v>
                </c:pt>
                <c:pt idx="356">
                  <c:v>7.442238486861168</c:v>
                </c:pt>
                <c:pt idx="357">
                  <c:v>6.5091752888142089</c:v>
                </c:pt>
                <c:pt idx="358">
                  <c:v>6.0820990603874776</c:v>
                </c:pt>
                <c:pt idx="359">
                  <c:v>6.8287514511118337</c:v>
                </c:pt>
                <c:pt idx="360">
                  <c:v>7.4175360968708528</c:v>
                </c:pt>
                <c:pt idx="361">
                  <c:v>6.5650146606441933</c:v>
                </c:pt>
                <c:pt idx="362">
                  <c:v>6.6872803301068391</c:v>
                </c:pt>
                <c:pt idx="363">
                  <c:v>7.0905277905212012</c:v>
                </c:pt>
                <c:pt idx="364">
                  <c:v>6.2728201265987176</c:v>
                </c:pt>
                <c:pt idx="365">
                  <c:v>6.3680284712493167</c:v>
                </c:pt>
                <c:pt idx="366">
                  <c:v>6.5354736442029946</c:v>
                </c:pt>
                <c:pt idx="367">
                  <c:v>6.7344661140480486</c:v>
                </c:pt>
                <c:pt idx="368">
                  <c:v>7.0161571068424422</c:v>
                </c:pt>
                <c:pt idx="369">
                  <c:v>6.4800744015459184</c:v>
                </c:pt>
                <c:pt idx="370">
                  <c:v>6.8475329892885242</c:v>
                </c:pt>
                <c:pt idx="371">
                  <c:v>6.6048159497757339</c:v>
                </c:pt>
                <c:pt idx="372">
                  <c:v>7.4810042378693193</c:v>
                </c:pt>
                <c:pt idx="373">
                  <c:v>7.3659085758216332</c:v>
                </c:pt>
                <c:pt idx="374">
                  <c:v>6.549692302307097</c:v>
                </c:pt>
                <c:pt idx="375">
                  <c:v>7.3033574767180784</c:v>
                </c:pt>
                <c:pt idx="376">
                  <c:v>6.7724000248698886</c:v>
                </c:pt>
                <c:pt idx="377">
                  <c:v>6.5620829557610652</c:v>
                </c:pt>
                <c:pt idx="378">
                  <c:v>7.0000284778387698</c:v>
                </c:pt>
                <c:pt idx="379">
                  <c:v>7.3617577708253013</c:v>
                </c:pt>
                <c:pt idx="380">
                  <c:v>6.3553999873599727</c:v>
                </c:pt>
                <c:pt idx="381">
                  <c:v>7.2863435064919262</c:v>
                </c:pt>
                <c:pt idx="382">
                  <c:v>6.5896558613391019</c:v>
                </c:pt>
                <c:pt idx="383">
                  <c:v>6.0082586987406312</c:v>
                </c:pt>
                <c:pt idx="384">
                  <c:v>7.1963386509557834</c:v>
                </c:pt>
                <c:pt idx="385">
                  <c:v>7.4596151968684472</c:v>
                </c:pt>
                <c:pt idx="386">
                  <c:v>6.9683015346157831</c:v>
                </c:pt>
                <c:pt idx="387">
                  <c:v>6.3228028080258563</c:v>
                </c:pt>
                <c:pt idx="388">
                  <c:v>6.9150111256192286</c:v>
                </c:pt>
                <c:pt idx="389">
                  <c:v>6.9953060580250659</c:v>
                </c:pt>
                <c:pt idx="390">
                  <c:v>7.3839056356409367</c:v>
                </c:pt>
                <c:pt idx="391">
                  <c:v>6.9363569938709881</c:v>
                </c:pt>
                <c:pt idx="392">
                  <c:v>6.9847179109972544</c:v>
                </c:pt>
                <c:pt idx="393">
                  <c:v>7.2327900889355341</c:v>
                </c:pt>
                <c:pt idx="394">
                  <c:v>7.0385383836915869</c:v>
                </c:pt>
                <c:pt idx="395">
                  <c:v>6.1937391227272416</c:v>
                </c:pt>
                <c:pt idx="396">
                  <c:v>7.0689319996477691</c:v>
                </c:pt>
                <c:pt idx="397">
                  <c:v>6.6705833157096386</c:v>
                </c:pt>
                <c:pt idx="398">
                  <c:v>6.4879359275426216</c:v>
                </c:pt>
                <c:pt idx="399">
                  <c:v>7.4331722871571007</c:v>
                </c:pt>
                <c:pt idx="400">
                  <c:v>6.0980345111984144</c:v>
                </c:pt>
                <c:pt idx="401">
                  <c:v>6.6026682009814861</c:v>
                </c:pt>
              </c:numCache>
            </c:numRef>
          </c:yVal>
          <c:smooth val="0"/>
          <c:extLst>
            <c:ext xmlns:c16="http://schemas.microsoft.com/office/drawing/2014/chart" uri="{C3380CC4-5D6E-409C-BE32-E72D297353CC}">
              <c16:uniqueId val="{00000006-FD9F-4ED8-8A17-6BF72B184307}"/>
            </c:ext>
          </c:extLst>
        </c:ser>
        <c:ser>
          <c:idx val="6"/>
          <c:order val="7"/>
          <c:tx>
            <c:v>Sertraline 50mg</c:v>
          </c:tx>
          <c:spPr>
            <a:ln w="25400" cap="rnd">
              <a:noFill/>
              <a:round/>
            </a:ln>
            <a:effectLst/>
          </c:spPr>
          <c:marker>
            <c:symbol val="circle"/>
            <c:size val="5"/>
            <c:spPr>
              <a:solidFill>
                <a:schemeClr val="tx1">
                  <a:lumMod val="65000"/>
                  <a:lumOff val="35000"/>
                  <a:alpha val="71000"/>
                </a:schemeClr>
              </a:solidFill>
              <a:ln w="9525">
                <a:solidFill>
                  <a:schemeClr val="accent1">
                    <a:lumMod val="60000"/>
                  </a:schemeClr>
                </a:solidFill>
              </a:ln>
              <a:effectLst/>
            </c:spPr>
          </c:marker>
          <c:dPt>
            <c:idx val="414"/>
            <c:marker>
              <c:symbol val="circle"/>
              <c:size val="5"/>
              <c:spPr>
                <a:solidFill>
                  <a:schemeClr val="tx1">
                    <a:lumMod val="65000"/>
                    <a:lumOff val="35000"/>
                    <a:alpha val="71000"/>
                  </a:schemeClr>
                </a:solidFill>
                <a:ln w="9525">
                  <a:solidFill>
                    <a:schemeClr val="accent1"/>
                  </a:solidFill>
                </a:ln>
                <a:effectLst/>
              </c:spPr>
            </c:marker>
            <c:bubble3D val="0"/>
            <c:extLst>
              <c:ext xmlns:c16="http://schemas.microsoft.com/office/drawing/2014/chart" uri="{C3380CC4-5D6E-409C-BE32-E72D297353CC}">
                <c16:uniqueId val="{00000007-FD9F-4ED8-8A17-6BF72B184307}"/>
              </c:ext>
            </c:extLst>
          </c:dPt>
          <c:xVal>
            <c:numRef>
              <c:f>'5 pH vs Particle Scatter'!$O$1867:$O$2290</c:f>
              <c:numCache>
                <c:formatCode>General</c:formatCode>
                <c:ptCount val="424"/>
                <c:pt idx="0">
                  <c:v>81.230734040142011</c:v>
                </c:pt>
                <c:pt idx="1">
                  <c:v>97.386768960122239</c:v>
                </c:pt>
                <c:pt idx="2">
                  <c:v>102.89381830469701</c:v>
                </c:pt>
                <c:pt idx="3">
                  <c:v>113.2125780199509</c:v>
                </c:pt>
                <c:pt idx="4">
                  <c:v>77.813964765938692</c:v>
                </c:pt>
                <c:pt idx="5">
                  <c:v>78.796150723947491</c:v>
                </c:pt>
                <c:pt idx="6">
                  <c:v>118.3153148601029</c:v>
                </c:pt>
                <c:pt idx="7">
                  <c:v>68.425830325239502</c:v>
                </c:pt>
                <c:pt idx="8">
                  <c:v>87.723223574466246</c:v>
                </c:pt>
                <c:pt idx="9">
                  <c:v>114.5753959840641</c:v>
                </c:pt>
                <c:pt idx="10">
                  <c:v>82.752203065509391</c:v>
                </c:pt>
                <c:pt idx="11">
                  <c:v>81.528389937435861</c:v>
                </c:pt>
                <c:pt idx="12">
                  <c:v>83.303495781742072</c:v>
                </c:pt>
                <c:pt idx="13">
                  <c:v>95.012646258673456</c:v>
                </c:pt>
                <c:pt idx="14">
                  <c:v>101.3143699472036</c:v>
                </c:pt>
                <c:pt idx="15">
                  <c:v>93.654858355540711</c:v>
                </c:pt>
                <c:pt idx="16">
                  <c:v>80.301406736362097</c:v>
                </c:pt>
                <c:pt idx="17">
                  <c:v>89.462609413350734</c:v>
                </c:pt>
                <c:pt idx="18">
                  <c:v>92.1538190475774</c:v>
                </c:pt>
                <c:pt idx="19">
                  <c:v>94.604716090293564</c:v>
                </c:pt>
                <c:pt idx="20">
                  <c:v>99.331049854590731</c:v>
                </c:pt>
                <c:pt idx="21">
                  <c:v>70.795434019936579</c:v>
                </c:pt>
                <c:pt idx="22">
                  <c:v>138.64639454392099</c:v>
                </c:pt>
                <c:pt idx="23">
                  <c:v>109.6797560786092</c:v>
                </c:pt>
                <c:pt idx="24">
                  <c:v>88.883311263507494</c:v>
                </c:pt>
                <c:pt idx="25">
                  <c:v>79.002657043350055</c:v>
                </c:pt>
                <c:pt idx="26">
                  <c:v>44.885514904593641</c:v>
                </c:pt>
                <c:pt idx="27">
                  <c:v>86.798292724322295</c:v>
                </c:pt>
                <c:pt idx="28">
                  <c:v>94.918192862390356</c:v>
                </c:pt>
                <c:pt idx="29">
                  <c:v>101.2708068505768</c:v>
                </c:pt>
                <c:pt idx="30">
                  <c:v>71.172969420399085</c:v>
                </c:pt>
                <c:pt idx="31">
                  <c:v>93.971629664669692</c:v>
                </c:pt>
                <c:pt idx="32">
                  <c:v>94.010884711078546</c:v>
                </c:pt>
                <c:pt idx="33">
                  <c:v>102.3907075716226</c:v>
                </c:pt>
                <c:pt idx="34">
                  <c:v>92.200705296499848</c:v>
                </c:pt>
                <c:pt idx="35">
                  <c:v>86.944893747345517</c:v>
                </c:pt>
                <c:pt idx="36">
                  <c:v>97.237086228647783</c:v>
                </c:pt>
                <c:pt idx="37">
                  <c:v>89.191427264913912</c:v>
                </c:pt>
                <c:pt idx="38">
                  <c:v>98.730398506270902</c:v>
                </c:pt>
                <c:pt idx="39">
                  <c:v>77.074453946156126</c:v>
                </c:pt>
                <c:pt idx="40">
                  <c:v>60.504651159359973</c:v>
                </c:pt>
                <c:pt idx="41">
                  <c:v>90.21409601754651</c:v>
                </c:pt>
                <c:pt idx="42">
                  <c:v>78.112148293271815</c:v>
                </c:pt>
                <c:pt idx="43">
                  <c:v>78.648073671458093</c:v>
                </c:pt>
                <c:pt idx="44">
                  <c:v>92.845592514155939</c:v>
                </c:pt>
                <c:pt idx="45">
                  <c:v>84.956178919783923</c:v>
                </c:pt>
                <c:pt idx="46">
                  <c:v>83.894455306098294</c:v>
                </c:pt>
                <c:pt idx="47">
                  <c:v>81.799798731191018</c:v>
                </c:pt>
                <c:pt idx="48">
                  <c:v>87.56814036780213</c:v>
                </c:pt>
                <c:pt idx="49">
                  <c:v>113.2672796328378</c:v>
                </c:pt>
                <c:pt idx="50">
                  <c:v>74.559427377268932</c:v>
                </c:pt>
                <c:pt idx="51">
                  <c:v>99.499902391068574</c:v>
                </c:pt>
                <c:pt idx="52">
                  <c:v>87.14941447497759</c:v>
                </c:pt>
                <c:pt idx="53">
                  <c:v>77.242193186860504</c:v>
                </c:pt>
                <c:pt idx="54">
                  <c:v>105.4542518104776</c:v>
                </c:pt>
                <c:pt idx="55">
                  <c:v>124.2247775480826</c:v>
                </c:pt>
                <c:pt idx="56">
                  <c:v>89.185577002232819</c:v>
                </c:pt>
                <c:pt idx="57">
                  <c:v>113.7902522421803</c:v>
                </c:pt>
                <c:pt idx="58">
                  <c:v>75.721223099666474</c:v>
                </c:pt>
                <c:pt idx="59">
                  <c:v>92.471412618547745</c:v>
                </c:pt>
                <c:pt idx="60">
                  <c:v>118.4593304215967</c:v>
                </c:pt>
                <c:pt idx="61">
                  <c:v>75.084759380872313</c:v>
                </c:pt>
                <c:pt idx="62">
                  <c:v>85.78987384699839</c:v>
                </c:pt>
                <c:pt idx="63">
                  <c:v>88.813989872031655</c:v>
                </c:pt>
                <c:pt idx="64">
                  <c:v>86.602816621477103</c:v>
                </c:pt>
                <c:pt idx="65">
                  <c:v>79.263600163338722</c:v>
                </c:pt>
                <c:pt idx="66">
                  <c:v>83.109586506896335</c:v>
                </c:pt>
                <c:pt idx="67">
                  <c:v>90.510411166083486</c:v>
                </c:pt>
                <c:pt idx="68">
                  <c:v>102.03192687927179</c:v>
                </c:pt>
                <c:pt idx="69">
                  <c:v>122.5641407624672</c:v>
                </c:pt>
                <c:pt idx="70">
                  <c:v>85.169077256914861</c:v>
                </c:pt>
                <c:pt idx="71">
                  <c:v>70.547520780662296</c:v>
                </c:pt>
                <c:pt idx="72">
                  <c:v>76.645232279701929</c:v>
                </c:pt>
                <c:pt idx="73">
                  <c:v>107.371663102501</c:v>
                </c:pt>
                <c:pt idx="74">
                  <c:v>82.133277956060226</c:v>
                </c:pt>
                <c:pt idx="75">
                  <c:v>78.325429118965303</c:v>
                </c:pt>
                <c:pt idx="76">
                  <c:v>102.8648943480303</c:v>
                </c:pt>
                <c:pt idx="77">
                  <c:v>65.796579031848879</c:v>
                </c:pt>
                <c:pt idx="78">
                  <c:v>78.210158092380752</c:v>
                </c:pt>
                <c:pt idx="79">
                  <c:v>100.2947768543505</c:v>
                </c:pt>
                <c:pt idx="80">
                  <c:v>105.73513838755331</c:v>
                </c:pt>
                <c:pt idx="81">
                  <c:v>106.2007209857197</c:v>
                </c:pt>
                <c:pt idx="82">
                  <c:v>105.7064745391823</c:v>
                </c:pt>
                <c:pt idx="83">
                  <c:v>98.272144128592856</c:v>
                </c:pt>
                <c:pt idx="84">
                  <c:v>126.9486316872793</c:v>
                </c:pt>
                <c:pt idx="85">
                  <c:v>74.401411093117034</c:v>
                </c:pt>
                <c:pt idx="86">
                  <c:v>83.757083926721194</c:v>
                </c:pt>
                <c:pt idx="87">
                  <c:v>73.402111368874941</c:v>
                </c:pt>
                <c:pt idx="88">
                  <c:v>92.014447458716887</c:v>
                </c:pt>
                <c:pt idx="89">
                  <c:v>99.23656724656712</c:v>
                </c:pt>
                <c:pt idx="90">
                  <c:v>72.732693951706963</c:v>
                </c:pt>
                <c:pt idx="91">
                  <c:v>72.844106890190076</c:v>
                </c:pt>
                <c:pt idx="92">
                  <c:v>100.1871416315729</c:v>
                </c:pt>
                <c:pt idx="93">
                  <c:v>128.60039704874791</c:v>
                </c:pt>
                <c:pt idx="94">
                  <c:v>83.033936065359185</c:v>
                </c:pt>
                <c:pt idx="95">
                  <c:v>86.704921682437316</c:v>
                </c:pt>
                <c:pt idx="96">
                  <c:v>82.413799436070946</c:v>
                </c:pt>
                <c:pt idx="97">
                  <c:v>82.691571538296714</c:v>
                </c:pt>
                <c:pt idx="98">
                  <c:v>93.507720386843971</c:v>
                </c:pt>
                <c:pt idx="99">
                  <c:v>107.41240181067781</c:v>
                </c:pt>
                <c:pt idx="100">
                  <c:v>80.59924163115052</c:v>
                </c:pt>
                <c:pt idx="101">
                  <c:v>74.937888498718976</c:v>
                </c:pt>
                <c:pt idx="102">
                  <c:v>90.613787630935818</c:v>
                </c:pt>
                <c:pt idx="103">
                  <c:v>62.109948425099127</c:v>
                </c:pt>
                <c:pt idx="104">
                  <c:v>71.435063665090524</c:v>
                </c:pt>
                <c:pt idx="105">
                  <c:v>73.520693622332814</c:v>
                </c:pt>
                <c:pt idx="106">
                  <c:v>75.690908709050333</c:v>
                </c:pt>
                <c:pt idx="107">
                  <c:v>88.256564353170631</c:v>
                </c:pt>
                <c:pt idx="108">
                  <c:v>90.652720029651988</c:v>
                </c:pt>
                <c:pt idx="109">
                  <c:v>93.629434073490515</c:v>
                </c:pt>
                <c:pt idx="110">
                  <c:v>91.040165055543753</c:v>
                </c:pt>
                <c:pt idx="111">
                  <c:v>122.2977368626733</c:v>
                </c:pt>
                <c:pt idx="112">
                  <c:v>102.202758260545</c:v>
                </c:pt>
                <c:pt idx="113">
                  <c:v>54.425109587116623</c:v>
                </c:pt>
                <c:pt idx="114">
                  <c:v>72.314403132602962</c:v>
                </c:pt>
                <c:pt idx="115">
                  <c:v>75.38817230675447</c:v>
                </c:pt>
                <c:pt idx="116">
                  <c:v>72.158821606990074</c:v>
                </c:pt>
                <c:pt idx="117">
                  <c:v>114.42923318356939</c:v>
                </c:pt>
                <c:pt idx="118">
                  <c:v>95.696514540613435</c:v>
                </c:pt>
                <c:pt idx="119">
                  <c:v>61.649847432255847</c:v>
                </c:pt>
                <c:pt idx="120">
                  <c:v>83.545360200680364</c:v>
                </c:pt>
                <c:pt idx="121">
                  <c:v>66.079453990998076</c:v>
                </c:pt>
                <c:pt idx="122">
                  <c:v>81.348430041475012</c:v>
                </c:pt>
                <c:pt idx="123">
                  <c:v>97.368114981179943</c:v>
                </c:pt>
                <c:pt idx="124">
                  <c:v>77.727016748665392</c:v>
                </c:pt>
                <c:pt idx="125">
                  <c:v>100.4685490880854</c:v>
                </c:pt>
                <c:pt idx="126">
                  <c:v>86.685456007001662</c:v>
                </c:pt>
                <c:pt idx="127">
                  <c:v>77.50415914498862</c:v>
                </c:pt>
                <c:pt idx="128">
                  <c:v>103.78731260415</c:v>
                </c:pt>
                <c:pt idx="129">
                  <c:v>90.925197747719579</c:v>
                </c:pt>
                <c:pt idx="130">
                  <c:v>90.570052172523006</c:v>
                </c:pt>
                <c:pt idx="131">
                  <c:v>87.923160240243391</c:v>
                </c:pt>
                <c:pt idx="132">
                  <c:v>84.517410945221016</c:v>
                </c:pt>
                <c:pt idx="133">
                  <c:v>73.444952572044457</c:v>
                </c:pt>
                <c:pt idx="134">
                  <c:v>103.7679292058216</c:v>
                </c:pt>
                <c:pt idx="135">
                  <c:v>92.952918538036855</c:v>
                </c:pt>
                <c:pt idx="136">
                  <c:v>86.338792894886979</c:v>
                </c:pt>
                <c:pt idx="137">
                  <c:v>79.864378812575822</c:v>
                </c:pt>
                <c:pt idx="138">
                  <c:v>91.227440378213473</c:v>
                </c:pt>
                <c:pt idx="139">
                  <c:v>88.113196198505278</c:v>
                </c:pt>
                <c:pt idx="140">
                  <c:v>95.042174445393428</c:v>
                </c:pt>
                <c:pt idx="141">
                  <c:v>99.340668358504033</c:v>
                </c:pt>
                <c:pt idx="142">
                  <c:v>86.630502750044627</c:v>
                </c:pt>
                <c:pt idx="143">
                  <c:v>116.03945704747871</c:v>
                </c:pt>
                <c:pt idx="144">
                  <c:v>102.3381736815478</c:v>
                </c:pt>
                <c:pt idx="145">
                  <c:v>113.4828604385151</c:v>
                </c:pt>
                <c:pt idx="146">
                  <c:v>81.092828878969428</c:v>
                </c:pt>
                <c:pt idx="147">
                  <c:v>86.864651140709626</c:v>
                </c:pt>
                <c:pt idx="148">
                  <c:v>88.497688852800707</c:v>
                </c:pt>
                <c:pt idx="149">
                  <c:v>96.193971814134358</c:v>
                </c:pt>
                <c:pt idx="150">
                  <c:v>79.846169995410619</c:v>
                </c:pt>
                <c:pt idx="151">
                  <c:v>94.62075809256153</c:v>
                </c:pt>
                <c:pt idx="152">
                  <c:v>109.4380767279452</c:v>
                </c:pt>
                <c:pt idx="153">
                  <c:v>91.580632592189403</c:v>
                </c:pt>
                <c:pt idx="154">
                  <c:v>69.146671122698052</c:v>
                </c:pt>
                <c:pt idx="155">
                  <c:v>121.3858091352819</c:v>
                </c:pt>
                <c:pt idx="156">
                  <c:v>96.715753887154165</c:v>
                </c:pt>
                <c:pt idx="157">
                  <c:v>99.690092806718269</c:v>
                </c:pt>
                <c:pt idx="158">
                  <c:v>93.513220988047806</c:v>
                </c:pt>
                <c:pt idx="159">
                  <c:v>77.148418592598105</c:v>
                </c:pt>
                <c:pt idx="160">
                  <c:v>110.7640922776578</c:v>
                </c:pt>
                <c:pt idx="161">
                  <c:v>81.562998361585983</c:v>
                </c:pt>
                <c:pt idx="162">
                  <c:v>102.1619796838756</c:v>
                </c:pt>
                <c:pt idx="163">
                  <c:v>122.84704399826509</c:v>
                </c:pt>
                <c:pt idx="164">
                  <c:v>108.0079748771081</c:v>
                </c:pt>
                <c:pt idx="165">
                  <c:v>89.637065904136264</c:v>
                </c:pt>
                <c:pt idx="166">
                  <c:v>75.324408335774521</c:v>
                </c:pt>
                <c:pt idx="167">
                  <c:v>91.994545112203141</c:v>
                </c:pt>
                <c:pt idx="168">
                  <c:v>115.65920058872889</c:v>
                </c:pt>
                <c:pt idx="169">
                  <c:v>91.073493558290892</c:v>
                </c:pt>
                <c:pt idx="170">
                  <c:v>95.213424207053279</c:v>
                </c:pt>
                <c:pt idx="171">
                  <c:v>75.495357853061805</c:v>
                </c:pt>
                <c:pt idx="172">
                  <c:v>96.20152354835551</c:v>
                </c:pt>
                <c:pt idx="173">
                  <c:v>90.422717360536922</c:v>
                </c:pt>
                <c:pt idx="174">
                  <c:v>95.646142891462745</c:v>
                </c:pt>
                <c:pt idx="175">
                  <c:v>85.951875970599431</c:v>
                </c:pt>
                <c:pt idx="176">
                  <c:v>101.16287957249909</c:v>
                </c:pt>
                <c:pt idx="177">
                  <c:v>93.753003093775419</c:v>
                </c:pt>
                <c:pt idx="178">
                  <c:v>87.384686131457457</c:v>
                </c:pt>
                <c:pt idx="179">
                  <c:v>99.061813343827765</c:v>
                </c:pt>
                <c:pt idx="180">
                  <c:v>89.665815312244305</c:v>
                </c:pt>
                <c:pt idx="181">
                  <c:v>63.722567898724208</c:v>
                </c:pt>
                <c:pt idx="182">
                  <c:v>88.118186099956503</c:v>
                </c:pt>
                <c:pt idx="183">
                  <c:v>95.135067517344325</c:v>
                </c:pt>
                <c:pt idx="184">
                  <c:v>112.39032853439279</c:v>
                </c:pt>
                <c:pt idx="185">
                  <c:v>88.890786515874112</c:v>
                </c:pt>
                <c:pt idx="186">
                  <c:v>96.629109743541136</c:v>
                </c:pt>
                <c:pt idx="187">
                  <c:v>80.957690163240571</c:v>
                </c:pt>
                <c:pt idx="188">
                  <c:v>81.066975972242119</c:v>
                </c:pt>
                <c:pt idx="189">
                  <c:v>114.6092184523243</c:v>
                </c:pt>
                <c:pt idx="190">
                  <c:v>84.460842911306955</c:v>
                </c:pt>
                <c:pt idx="191">
                  <c:v>89.995294910823375</c:v>
                </c:pt>
                <c:pt idx="192">
                  <c:v>75.715254288918047</c:v>
                </c:pt>
                <c:pt idx="193">
                  <c:v>90.52895327957593</c:v>
                </c:pt>
                <c:pt idx="194">
                  <c:v>88.583119283369953</c:v>
                </c:pt>
                <c:pt idx="195">
                  <c:v>104.3295083735663</c:v>
                </c:pt>
                <c:pt idx="196">
                  <c:v>115.44684552435061</c:v>
                </c:pt>
                <c:pt idx="197">
                  <c:v>98.20646071755057</c:v>
                </c:pt>
                <c:pt idx="198">
                  <c:v>88.433261721937924</c:v>
                </c:pt>
                <c:pt idx="199">
                  <c:v>93.491801144102453</c:v>
                </c:pt>
                <c:pt idx="200">
                  <c:v>69.989617576226934</c:v>
                </c:pt>
                <c:pt idx="201">
                  <c:v>77.834987045567331</c:v>
                </c:pt>
                <c:pt idx="202">
                  <c:v>74.778607602212219</c:v>
                </c:pt>
                <c:pt idx="203">
                  <c:v>106.0946707164902</c:v>
                </c:pt>
                <c:pt idx="204">
                  <c:v>97.453103857613954</c:v>
                </c:pt>
                <c:pt idx="205">
                  <c:v>101.6949079840401</c:v>
                </c:pt>
                <c:pt idx="206">
                  <c:v>114.8042590273843</c:v>
                </c:pt>
                <c:pt idx="207">
                  <c:v>73.427058104062198</c:v>
                </c:pt>
                <c:pt idx="208">
                  <c:v>82.060018313274441</c:v>
                </c:pt>
                <c:pt idx="209">
                  <c:v>59.673020400570792</c:v>
                </c:pt>
                <c:pt idx="210">
                  <c:v>96.965547953198609</c:v>
                </c:pt>
                <c:pt idx="211">
                  <c:v>50.463783914746827</c:v>
                </c:pt>
                <c:pt idx="212">
                  <c:v>104.9407152870872</c:v>
                </c:pt>
                <c:pt idx="213">
                  <c:v>74.966744716099129</c:v>
                </c:pt>
                <c:pt idx="214">
                  <c:v>98.828299046560801</c:v>
                </c:pt>
                <c:pt idx="215">
                  <c:v>103.03731888745349</c:v>
                </c:pt>
                <c:pt idx="216">
                  <c:v>96.768379789777626</c:v>
                </c:pt>
                <c:pt idx="217">
                  <c:v>79.641884215256113</c:v>
                </c:pt>
                <c:pt idx="218">
                  <c:v>93.363521168029379</c:v>
                </c:pt>
                <c:pt idx="219">
                  <c:v>95.280830947714449</c:v>
                </c:pt>
                <c:pt idx="220">
                  <c:v>81.44472950379479</c:v>
                </c:pt>
                <c:pt idx="221">
                  <c:v>120.7029329357934</c:v>
                </c:pt>
                <c:pt idx="222">
                  <c:v>112.0900601362647</c:v>
                </c:pt>
                <c:pt idx="223">
                  <c:v>88.448531635645736</c:v>
                </c:pt>
                <c:pt idx="224">
                  <c:v>92.941971885358612</c:v>
                </c:pt>
                <c:pt idx="225">
                  <c:v>81.637623224882503</c:v>
                </c:pt>
                <c:pt idx="226">
                  <c:v>84.494582413750166</c:v>
                </c:pt>
                <c:pt idx="227">
                  <c:v>99.310081463260175</c:v>
                </c:pt>
                <c:pt idx="228">
                  <c:v>96.738280819275516</c:v>
                </c:pt>
                <c:pt idx="229">
                  <c:v>112.7892588546265</c:v>
                </c:pt>
                <c:pt idx="230">
                  <c:v>107.8582289151539</c:v>
                </c:pt>
                <c:pt idx="231">
                  <c:v>100.0311248338877</c:v>
                </c:pt>
                <c:pt idx="232">
                  <c:v>117.5727551519268</c:v>
                </c:pt>
                <c:pt idx="233">
                  <c:v>92.408609715747971</c:v>
                </c:pt>
                <c:pt idx="234">
                  <c:v>103.3355568341984</c:v>
                </c:pt>
                <c:pt idx="235">
                  <c:v>88.36859777314713</c:v>
                </c:pt>
                <c:pt idx="236">
                  <c:v>102.3764739700145</c:v>
                </c:pt>
                <c:pt idx="237">
                  <c:v>124.0603928670659</c:v>
                </c:pt>
                <c:pt idx="238">
                  <c:v>71.484766921801167</c:v>
                </c:pt>
                <c:pt idx="239">
                  <c:v>89.053154803331282</c:v>
                </c:pt>
                <c:pt idx="240">
                  <c:v>117.72913249944619</c:v>
                </c:pt>
                <c:pt idx="241">
                  <c:v>117.20111547773131</c:v>
                </c:pt>
                <c:pt idx="242">
                  <c:v>75.673161309759706</c:v>
                </c:pt>
                <c:pt idx="243">
                  <c:v>85.195532931950368</c:v>
                </c:pt>
                <c:pt idx="244">
                  <c:v>105.5630991638685</c:v>
                </c:pt>
                <c:pt idx="245">
                  <c:v>102.7032315582737</c:v>
                </c:pt>
                <c:pt idx="246">
                  <c:v>78.38077544972127</c:v>
                </c:pt>
                <c:pt idx="247">
                  <c:v>84.97837001840189</c:v>
                </c:pt>
                <c:pt idx="248">
                  <c:v>74.818434371097482</c:v>
                </c:pt>
                <c:pt idx="249">
                  <c:v>103.9176019212186</c:v>
                </c:pt>
                <c:pt idx="250">
                  <c:v>69.010407377970878</c:v>
                </c:pt>
                <c:pt idx="251">
                  <c:v>100.8234375768921</c:v>
                </c:pt>
                <c:pt idx="252">
                  <c:v>96.645031956710625</c:v>
                </c:pt>
                <c:pt idx="253">
                  <c:v>108.4039983582646</c:v>
                </c:pt>
                <c:pt idx="254">
                  <c:v>103.7747490900347</c:v>
                </c:pt>
                <c:pt idx="255">
                  <c:v>101.0231667907473</c:v>
                </c:pt>
                <c:pt idx="256">
                  <c:v>94.363455863850092</c:v>
                </c:pt>
                <c:pt idx="257">
                  <c:v>80.857316967610757</c:v>
                </c:pt>
                <c:pt idx="258">
                  <c:v>80.549625306991587</c:v>
                </c:pt>
                <c:pt idx="259">
                  <c:v>84.702505607839669</c:v>
                </c:pt>
                <c:pt idx="260">
                  <c:v>64.347474110150614</c:v>
                </c:pt>
                <c:pt idx="261">
                  <c:v>93.169255384192084</c:v>
                </c:pt>
                <c:pt idx="262">
                  <c:v>103.1407018879469</c:v>
                </c:pt>
                <c:pt idx="263">
                  <c:v>93.071383236026762</c:v>
                </c:pt>
                <c:pt idx="264">
                  <c:v>113.9175759483746</c:v>
                </c:pt>
                <c:pt idx="265">
                  <c:v>92.366421589406542</c:v>
                </c:pt>
                <c:pt idx="266">
                  <c:v>93.898241913726352</c:v>
                </c:pt>
                <c:pt idx="267">
                  <c:v>99.770868769586968</c:v>
                </c:pt>
                <c:pt idx="268">
                  <c:v>77.925502787211585</c:v>
                </c:pt>
                <c:pt idx="269">
                  <c:v>79.983306652966704</c:v>
                </c:pt>
                <c:pt idx="270">
                  <c:v>73.917914820215898</c:v>
                </c:pt>
                <c:pt idx="271">
                  <c:v>124.5545812815718</c:v>
                </c:pt>
                <c:pt idx="272">
                  <c:v>111.98473153382329</c:v>
                </c:pt>
                <c:pt idx="273">
                  <c:v>98.824758097268642</c:v>
                </c:pt>
                <c:pt idx="274">
                  <c:v>96.607121069405991</c:v>
                </c:pt>
                <c:pt idx="275">
                  <c:v>111.6235293098685</c:v>
                </c:pt>
                <c:pt idx="276">
                  <c:v>92.947817545522057</c:v>
                </c:pt>
                <c:pt idx="277">
                  <c:v>92.799136847345366</c:v>
                </c:pt>
                <c:pt idx="278">
                  <c:v>86.720200838474454</c:v>
                </c:pt>
                <c:pt idx="279">
                  <c:v>101.87494040944399</c:v>
                </c:pt>
                <c:pt idx="280">
                  <c:v>72.624529662111854</c:v>
                </c:pt>
                <c:pt idx="281">
                  <c:v>118.7104703080018</c:v>
                </c:pt>
                <c:pt idx="282">
                  <c:v>78.012119900246191</c:v>
                </c:pt>
                <c:pt idx="283">
                  <c:v>76.523779929774634</c:v>
                </c:pt>
                <c:pt idx="284">
                  <c:v>107.55298063794901</c:v>
                </c:pt>
                <c:pt idx="285">
                  <c:v>115.0485675652711</c:v>
                </c:pt>
                <c:pt idx="286">
                  <c:v>75.817396800859029</c:v>
                </c:pt>
                <c:pt idx="287">
                  <c:v>92.93767882646523</c:v>
                </c:pt>
                <c:pt idx="288">
                  <c:v>97.842532320532499</c:v>
                </c:pt>
                <c:pt idx="289">
                  <c:v>89.296191316812241</c:v>
                </c:pt>
                <c:pt idx="290">
                  <c:v>122.4750351735163</c:v>
                </c:pt>
                <c:pt idx="291">
                  <c:v>71.243883990454236</c:v>
                </c:pt>
                <c:pt idx="292">
                  <c:v>76.661387576575137</c:v>
                </c:pt>
                <c:pt idx="293">
                  <c:v>93.197949423565333</c:v>
                </c:pt>
                <c:pt idx="294">
                  <c:v>87.867801945891813</c:v>
                </c:pt>
                <c:pt idx="295">
                  <c:v>85.483444566160671</c:v>
                </c:pt>
                <c:pt idx="296">
                  <c:v>105.9822056259803</c:v>
                </c:pt>
                <c:pt idx="297">
                  <c:v>91.628395586647841</c:v>
                </c:pt>
                <c:pt idx="298">
                  <c:v>75.318544263265395</c:v>
                </c:pt>
                <c:pt idx="299">
                  <c:v>90.07865549577275</c:v>
                </c:pt>
                <c:pt idx="300">
                  <c:v>98.585854667635132</c:v>
                </c:pt>
                <c:pt idx="301">
                  <c:v>92.796242546160698</c:v>
                </c:pt>
                <c:pt idx="302">
                  <c:v>80.643465589562922</c:v>
                </c:pt>
                <c:pt idx="303">
                  <c:v>92.911349893474608</c:v>
                </c:pt>
                <c:pt idx="304">
                  <c:v>93.363246064361888</c:v>
                </c:pt>
                <c:pt idx="305">
                  <c:v>90.569067531714026</c:v>
                </c:pt>
                <c:pt idx="306">
                  <c:v>99.724206507657883</c:v>
                </c:pt>
                <c:pt idx="307">
                  <c:v>76.208636486492949</c:v>
                </c:pt>
                <c:pt idx="308">
                  <c:v>90.967116222151802</c:v>
                </c:pt>
                <c:pt idx="309">
                  <c:v>99.230512260195809</c:v>
                </c:pt>
                <c:pt idx="310">
                  <c:v>100.784299659976</c:v>
                </c:pt>
                <c:pt idx="311">
                  <c:v>77.769365575258178</c:v>
                </c:pt>
                <c:pt idx="312">
                  <c:v>111.0419146640415</c:v>
                </c:pt>
                <c:pt idx="313">
                  <c:v>79.770236280033018</c:v>
                </c:pt>
                <c:pt idx="314">
                  <c:v>95.078293144288708</c:v>
                </c:pt>
                <c:pt idx="315">
                  <c:v>80.310537313131974</c:v>
                </c:pt>
                <c:pt idx="316">
                  <c:v>87.826431313778528</c:v>
                </c:pt>
                <c:pt idx="317">
                  <c:v>65.319018795646627</c:v>
                </c:pt>
                <c:pt idx="318">
                  <c:v>110.2660933861971</c:v>
                </c:pt>
                <c:pt idx="319">
                  <c:v>96.444273286988789</c:v>
                </c:pt>
                <c:pt idx="320">
                  <c:v>108.0899177482022</c:v>
                </c:pt>
                <c:pt idx="321">
                  <c:v>102.9071023253962</c:v>
                </c:pt>
                <c:pt idx="322">
                  <c:v>92.971271411517819</c:v>
                </c:pt>
                <c:pt idx="323">
                  <c:v>78.648540344761102</c:v>
                </c:pt>
                <c:pt idx="324">
                  <c:v>86.635215436828432</c:v>
                </c:pt>
                <c:pt idx="325">
                  <c:v>110.43844279068681</c:v>
                </c:pt>
                <c:pt idx="326">
                  <c:v>89.587276424240457</c:v>
                </c:pt>
                <c:pt idx="327">
                  <c:v>112.5598948287403</c:v>
                </c:pt>
                <c:pt idx="328">
                  <c:v>103.24664665720741</c:v>
                </c:pt>
                <c:pt idx="329">
                  <c:v>108.2573778123824</c:v>
                </c:pt>
                <c:pt idx="330">
                  <c:v>102.187887335913</c:v>
                </c:pt>
                <c:pt idx="331">
                  <c:v>70.949083669319521</c:v>
                </c:pt>
                <c:pt idx="332">
                  <c:v>67.294284110807595</c:v>
                </c:pt>
                <c:pt idx="333">
                  <c:v>99.382620252465529</c:v>
                </c:pt>
                <c:pt idx="334">
                  <c:v>77.999421534035307</c:v>
                </c:pt>
                <c:pt idx="335">
                  <c:v>113.5952958782228</c:v>
                </c:pt>
                <c:pt idx="336">
                  <c:v>85.30412954215268</c:v>
                </c:pt>
                <c:pt idx="337">
                  <c:v>114.5014729845164</c:v>
                </c:pt>
                <c:pt idx="338">
                  <c:v>100.772785885619</c:v>
                </c:pt>
                <c:pt idx="339">
                  <c:v>101.218653841763</c:v>
                </c:pt>
                <c:pt idx="340">
                  <c:v>105.8809279482582</c:v>
                </c:pt>
                <c:pt idx="341">
                  <c:v>93.361387227156257</c:v>
                </c:pt>
                <c:pt idx="342">
                  <c:v>83.798022583150853</c:v>
                </c:pt>
                <c:pt idx="343">
                  <c:v>105.44186222397541</c:v>
                </c:pt>
                <c:pt idx="344">
                  <c:v>119.4388078579619</c:v>
                </c:pt>
                <c:pt idx="345">
                  <c:v>66.857977271855304</c:v>
                </c:pt>
                <c:pt idx="346">
                  <c:v>87.163194138344494</c:v>
                </c:pt>
                <c:pt idx="347">
                  <c:v>96.548397062365012</c:v>
                </c:pt>
                <c:pt idx="348">
                  <c:v>94.00689976517225</c:v>
                </c:pt>
                <c:pt idx="349">
                  <c:v>99.333107160651025</c:v>
                </c:pt>
                <c:pt idx="350">
                  <c:v>80.346752515238066</c:v>
                </c:pt>
                <c:pt idx="351">
                  <c:v>80.966819094573296</c:v>
                </c:pt>
                <c:pt idx="352">
                  <c:v>118.6712863070959</c:v>
                </c:pt>
                <c:pt idx="353">
                  <c:v>86.377538311938324</c:v>
                </c:pt>
                <c:pt idx="354">
                  <c:v>78.406834982645861</c:v>
                </c:pt>
                <c:pt idx="355">
                  <c:v>89.037177343372534</c:v>
                </c:pt>
                <c:pt idx="356">
                  <c:v>94.238699257324498</c:v>
                </c:pt>
                <c:pt idx="357">
                  <c:v>76.469226684637349</c:v>
                </c:pt>
                <c:pt idx="358">
                  <c:v>90.654036695586811</c:v>
                </c:pt>
                <c:pt idx="359">
                  <c:v>77.298094228973923</c:v>
                </c:pt>
                <c:pt idx="360">
                  <c:v>113.97970755757071</c:v>
                </c:pt>
                <c:pt idx="361">
                  <c:v>65.150651884833394</c:v>
                </c:pt>
                <c:pt idx="362">
                  <c:v>114.20566903587969</c:v>
                </c:pt>
                <c:pt idx="363">
                  <c:v>102.6773695677648</c:v>
                </c:pt>
                <c:pt idx="364">
                  <c:v>73.446160241763437</c:v>
                </c:pt>
                <c:pt idx="365">
                  <c:v>96.703087512040469</c:v>
                </c:pt>
                <c:pt idx="366">
                  <c:v>71.176159979965618</c:v>
                </c:pt>
                <c:pt idx="367">
                  <c:v>99.678233789250854</c:v>
                </c:pt>
                <c:pt idx="368">
                  <c:v>92.866486020298552</c:v>
                </c:pt>
                <c:pt idx="369">
                  <c:v>95.658178125967808</c:v>
                </c:pt>
                <c:pt idx="370">
                  <c:v>83.350766232127341</c:v>
                </c:pt>
                <c:pt idx="371">
                  <c:v>105.7306068962484</c:v>
                </c:pt>
                <c:pt idx="372">
                  <c:v>95.080309768825344</c:v>
                </c:pt>
                <c:pt idx="373">
                  <c:v>100.64177725708559</c:v>
                </c:pt>
                <c:pt idx="374">
                  <c:v>77.535748253834441</c:v>
                </c:pt>
                <c:pt idx="375">
                  <c:v>80.99041965121792</c:v>
                </c:pt>
                <c:pt idx="376">
                  <c:v>56.724783599233781</c:v>
                </c:pt>
                <c:pt idx="377">
                  <c:v>75.124550048395349</c:v>
                </c:pt>
                <c:pt idx="378">
                  <c:v>92.948321647673623</c:v>
                </c:pt>
                <c:pt idx="379">
                  <c:v>83.578272585511314</c:v>
                </c:pt>
                <c:pt idx="380">
                  <c:v>83.795916998675338</c:v>
                </c:pt>
                <c:pt idx="381">
                  <c:v>85.169577682619121</c:v>
                </c:pt>
                <c:pt idx="382">
                  <c:v>95.702967765089454</c:v>
                </c:pt>
                <c:pt idx="383">
                  <c:v>90.746605307714404</c:v>
                </c:pt>
                <c:pt idx="384">
                  <c:v>62.524766291909607</c:v>
                </c:pt>
                <c:pt idx="385">
                  <c:v>71.411124077197911</c:v>
                </c:pt>
                <c:pt idx="386">
                  <c:v>87.79413927746792</c:v>
                </c:pt>
                <c:pt idx="387">
                  <c:v>67.11515528144858</c:v>
                </c:pt>
                <c:pt idx="388">
                  <c:v>80.466632378933951</c:v>
                </c:pt>
                <c:pt idx="389">
                  <c:v>78.113701185000579</c:v>
                </c:pt>
                <c:pt idx="390">
                  <c:v>108.09912232295871</c:v>
                </c:pt>
                <c:pt idx="391">
                  <c:v>81.346621957152763</c:v>
                </c:pt>
                <c:pt idx="392">
                  <c:v>99.75675138804209</c:v>
                </c:pt>
                <c:pt idx="393">
                  <c:v>75.212942869982598</c:v>
                </c:pt>
                <c:pt idx="394">
                  <c:v>85.23974261636198</c:v>
                </c:pt>
                <c:pt idx="395">
                  <c:v>61.772264317535416</c:v>
                </c:pt>
                <c:pt idx="396">
                  <c:v>113.42266795090281</c:v>
                </c:pt>
                <c:pt idx="397">
                  <c:v>61.316175368703348</c:v>
                </c:pt>
                <c:pt idx="398">
                  <c:v>91.257399418940409</c:v>
                </c:pt>
                <c:pt idx="399">
                  <c:v>111.1568871780526</c:v>
                </c:pt>
                <c:pt idx="400">
                  <c:v>94.287980860873574</c:v>
                </c:pt>
                <c:pt idx="401">
                  <c:v>88.434858105196625</c:v>
                </c:pt>
                <c:pt idx="402">
                  <c:v>103.3943080516315</c:v>
                </c:pt>
                <c:pt idx="403">
                  <c:v>94.617026533380894</c:v>
                </c:pt>
                <c:pt idx="404">
                  <c:v>93.144891229119381</c:v>
                </c:pt>
                <c:pt idx="405">
                  <c:v>93.863255860841463</c:v>
                </c:pt>
                <c:pt idx="406">
                  <c:v>82.681328877814465</c:v>
                </c:pt>
                <c:pt idx="407">
                  <c:v>101.90727700715721</c:v>
                </c:pt>
                <c:pt idx="408">
                  <c:v>87.46767415214984</c:v>
                </c:pt>
                <c:pt idx="409">
                  <c:v>68.547879330590519</c:v>
                </c:pt>
                <c:pt idx="410">
                  <c:v>81.638654203375182</c:v>
                </c:pt>
                <c:pt idx="411">
                  <c:v>99.50665321398148</c:v>
                </c:pt>
                <c:pt idx="412">
                  <c:v>68.136727508026041</c:v>
                </c:pt>
                <c:pt idx="413">
                  <c:v>74.939181047369843</c:v>
                </c:pt>
                <c:pt idx="414">
                  <c:v>66.515279525916057</c:v>
                </c:pt>
                <c:pt idx="415">
                  <c:v>103.0510159603313</c:v>
                </c:pt>
                <c:pt idx="416">
                  <c:v>103.50597882592599</c:v>
                </c:pt>
                <c:pt idx="417">
                  <c:v>101.1627856547255</c:v>
                </c:pt>
                <c:pt idx="418">
                  <c:v>105.7972927999936</c:v>
                </c:pt>
                <c:pt idx="419">
                  <c:v>83.201273864654794</c:v>
                </c:pt>
                <c:pt idx="420">
                  <c:v>77.572544628296313</c:v>
                </c:pt>
                <c:pt idx="421">
                  <c:v>88.826540114122238</c:v>
                </c:pt>
                <c:pt idx="422">
                  <c:v>103.0668705514754</c:v>
                </c:pt>
                <c:pt idx="423">
                  <c:v>105.3609378871719</c:v>
                </c:pt>
              </c:numCache>
            </c:numRef>
          </c:xVal>
          <c:yVal>
            <c:numRef>
              <c:f>'5 pH vs Particle Scatter'!$P$1867:$P$2290</c:f>
              <c:numCache>
                <c:formatCode>General</c:formatCode>
                <c:ptCount val="424"/>
                <c:pt idx="0">
                  <c:v>6.9722609704298479</c:v>
                </c:pt>
                <c:pt idx="1">
                  <c:v>7.0253770220330169</c:v>
                </c:pt>
                <c:pt idx="2">
                  <c:v>6.0438266575500181</c:v>
                </c:pt>
                <c:pt idx="3">
                  <c:v>6.1829736747955097</c:v>
                </c:pt>
                <c:pt idx="4">
                  <c:v>6.7096637110863249</c:v>
                </c:pt>
                <c:pt idx="5">
                  <c:v>7.7554988097252497</c:v>
                </c:pt>
                <c:pt idx="6">
                  <c:v>7.2279406126504657</c:v>
                </c:pt>
                <c:pt idx="7">
                  <c:v>7.5857088380676787</c:v>
                </c:pt>
                <c:pt idx="8">
                  <c:v>7.922381127647828</c:v>
                </c:pt>
                <c:pt idx="9">
                  <c:v>7.7287325329119474</c:v>
                </c:pt>
                <c:pt idx="10">
                  <c:v>6.6918699850939261</c:v>
                </c:pt>
                <c:pt idx="11">
                  <c:v>7.9197256054269101</c:v>
                </c:pt>
                <c:pt idx="12">
                  <c:v>6.6019271338936321</c:v>
                </c:pt>
                <c:pt idx="13">
                  <c:v>7.6374804589681018</c:v>
                </c:pt>
                <c:pt idx="14">
                  <c:v>7.5322318655911724</c:v>
                </c:pt>
                <c:pt idx="15">
                  <c:v>6.5651005350372778</c:v>
                </c:pt>
                <c:pt idx="16">
                  <c:v>6.2395242636385024</c:v>
                </c:pt>
                <c:pt idx="17">
                  <c:v>7.0454656587639883</c:v>
                </c:pt>
                <c:pt idx="18">
                  <c:v>6.6504223925524224</c:v>
                </c:pt>
                <c:pt idx="19">
                  <c:v>7.7822801835870186</c:v>
                </c:pt>
                <c:pt idx="20">
                  <c:v>7.5246052490019197</c:v>
                </c:pt>
                <c:pt idx="21">
                  <c:v>7.9017271245008196</c:v>
                </c:pt>
                <c:pt idx="22">
                  <c:v>6.2767431894411132</c:v>
                </c:pt>
                <c:pt idx="23">
                  <c:v>7.8260829337797118</c:v>
                </c:pt>
                <c:pt idx="24">
                  <c:v>6.5035645916507283</c:v>
                </c:pt>
                <c:pt idx="25">
                  <c:v>7.0509406147117861</c:v>
                </c:pt>
                <c:pt idx="26">
                  <c:v>6.5573886318570516</c:v>
                </c:pt>
                <c:pt idx="27">
                  <c:v>7.1168084994716097</c:v>
                </c:pt>
                <c:pt idx="28">
                  <c:v>7.0112683068439177</c:v>
                </c:pt>
                <c:pt idx="29">
                  <c:v>6.5599581873205679</c:v>
                </c:pt>
                <c:pt idx="30">
                  <c:v>6.7955868818581964</c:v>
                </c:pt>
                <c:pt idx="31">
                  <c:v>7.6574179676360128</c:v>
                </c:pt>
                <c:pt idx="32">
                  <c:v>7.5800608726141228</c:v>
                </c:pt>
                <c:pt idx="33">
                  <c:v>6.8688066380132193</c:v>
                </c:pt>
                <c:pt idx="34">
                  <c:v>7.4870165125832164</c:v>
                </c:pt>
                <c:pt idx="35">
                  <c:v>6.4939575981440001</c:v>
                </c:pt>
                <c:pt idx="36">
                  <c:v>7.9078571540051747</c:v>
                </c:pt>
                <c:pt idx="37">
                  <c:v>7.1711274575866044</c:v>
                </c:pt>
                <c:pt idx="38">
                  <c:v>7.397897656974771</c:v>
                </c:pt>
                <c:pt idx="39">
                  <c:v>7.0977456030851993</c:v>
                </c:pt>
                <c:pt idx="40">
                  <c:v>7.2258791649890508</c:v>
                </c:pt>
                <c:pt idx="41">
                  <c:v>6.4417055659260178</c:v>
                </c:pt>
                <c:pt idx="42">
                  <c:v>6.8222886729599743</c:v>
                </c:pt>
                <c:pt idx="43">
                  <c:v>6.763879279305792</c:v>
                </c:pt>
                <c:pt idx="44">
                  <c:v>7.9623556735245904</c:v>
                </c:pt>
                <c:pt idx="45">
                  <c:v>7.2236620402064426</c:v>
                </c:pt>
                <c:pt idx="46">
                  <c:v>7.9009183411505912</c:v>
                </c:pt>
                <c:pt idx="47">
                  <c:v>7.1980891743007636</c:v>
                </c:pt>
                <c:pt idx="48">
                  <c:v>7.1379109665637017</c:v>
                </c:pt>
                <c:pt idx="49">
                  <c:v>7.0403270022239868</c:v>
                </c:pt>
                <c:pt idx="50">
                  <c:v>7.2425848980992207</c:v>
                </c:pt>
                <c:pt idx="51">
                  <c:v>7.0098229025002787</c:v>
                </c:pt>
                <c:pt idx="52">
                  <c:v>7.6139309817679877</c:v>
                </c:pt>
                <c:pt idx="53">
                  <c:v>6.4080712692577979</c:v>
                </c:pt>
                <c:pt idx="54">
                  <c:v>6.4116824200735367</c:v>
                </c:pt>
                <c:pt idx="55">
                  <c:v>6.8223809517389817</c:v>
                </c:pt>
                <c:pt idx="56">
                  <c:v>6.7247877982332662</c:v>
                </c:pt>
                <c:pt idx="57">
                  <c:v>6.9165057809830337</c:v>
                </c:pt>
                <c:pt idx="58">
                  <c:v>6.3450477538927244</c:v>
                </c:pt>
                <c:pt idx="59">
                  <c:v>7.694121653967799</c:v>
                </c:pt>
                <c:pt idx="60">
                  <c:v>7.1157473513201461</c:v>
                </c:pt>
                <c:pt idx="61">
                  <c:v>6.808579494509738</c:v>
                </c:pt>
                <c:pt idx="62">
                  <c:v>6.5135531354410157</c:v>
                </c:pt>
                <c:pt idx="63">
                  <c:v>7.6879869438840496</c:v>
                </c:pt>
                <c:pt idx="64">
                  <c:v>6.5438994522572624</c:v>
                </c:pt>
                <c:pt idx="65">
                  <c:v>7.2134634494348724</c:v>
                </c:pt>
                <c:pt idx="66">
                  <c:v>6.4969782796289319</c:v>
                </c:pt>
                <c:pt idx="67">
                  <c:v>7.8690877614310306</c:v>
                </c:pt>
                <c:pt idx="68">
                  <c:v>7.2615408403452406</c:v>
                </c:pt>
                <c:pt idx="69">
                  <c:v>7.9010621051724073</c:v>
                </c:pt>
                <c:pt idx="70">
                  <c:v>7.754678706761962</c:v>
                </c:pt>
                <c:pt idx="71">
                  <c:v>7.8747761329942376</c:v>
                </c:pt>
                <c:pt idx="72">
                  <c:v>6.8897048656550819</c:v>
                </c:pt>
                <c:pt idx="73">
                  <c:v>7.5831580874516966</c:v>
                </c:pt>
                <c:pt idx="74">
                  <c:v>6.4525448600063724</c:v>
                </c:pt>
                <c:pt idx="75">
                  <c:v>7.8285976131209978</c:v>
                </c:pt>
                <c:pt idx="76">
                  <c:v>6.2223949646123016</c:v>
                </c:pt>
                <c:pt idx="77">
                  <c:v>7.5700330876741138</c:v>
                </c:pt>
                <c:pt idx="78">
                  <c:v>6.1752854935276771</c:v>
                </c:pt>
                <c:pt idx="79">
                  <c:v>7.1632445859783873</c:v>
                </c:pt>
                <c:pt idx="80">
                  <c:v>6.759384816334534</c:v>
                </c:pt>
                <c:pt idx="81">
                  <c:v>6.7919409453249102</c:v>
                </c:pt>
                <c:pt idx="82">
                  <c:v>7.4505153208302728</c:v>
                </c:pt>
                <c:pt idx="83">
                  <c:v>6.4052652682706874</c:v>
                </c:pt>
                <c:pt idx="84">
                  <c:v>6.5572929284732231</c:v>
                </c:pt>
                <c:pt idx="85">
                  <c:v>7.3468648666498346</c:v>
                </c:pt>
                <c:pt idx="86">
                  <c:v>7.6028915524459073</c:v>
                </c:pt>
                <c:pt idx="87">
                  <c:v>7.9937485036918936</c:v>
                </c:pt>
                <c:pt idx="88">
                  <c:v>7.131489901226578</c:v>
                </c:pt>
                <c:pt idx="89">
                  <c:v>6.0963720247865929</c:v>
                </c:pt>
                <c:pt idx="90">
                  <c:v>7.5155531207503161</c:v>
                </c:pt>
                <c:pt idx="91">
                  <c:v>6.0234132214618086</c:v>
                </c:pt>
                <c:pt idx="92">
                  <c:v>7.7762363778680719</c:v>
                </c:pt>
                <c:pt idx="93">
                  <c:v>6.1341529547768552</c:v>
                </c:pt>
                <c:pt idx="94">
                  <c:v>6.7418820163155306</c:v>
                </c:pt>
                <c:pt idx="95">
                  <c:v>6.820765846071259</c:v>
                </c:pt>
                <c:pt idx="96">
                  <c:v>6.746245236844767</c:v>
                </c:pt>
                <c:pt idx="97">
                  <c:v>6.8331316569645839</c:v>
                </c:pt>
                <c:pt idx="98">
                  <c:v>7.4360283562540026</c:v>
                </c:pt>
                <c:pt idx="99">
                  <c:v>6.2617473214366992</c:v>
                </c:pt>
                <c:pt idx="100">
                  <c:v>6.4214099277344063</c:v>
                </c:pt>
                <c:pt idx="101">
                  <c:v>6.0841863792727242</c:v>
                </c:pt>
                <c:pt idx="102">
                  <c:v>6.535185353455943</c:v>
                </c:pt>
                <c:pt idx="103">
                  <c:v>6.0123676452817936</c:v>
                </c:pt>
                <c:pt idx="104">
                  <c:v>7.4758347867080506</c:v>
                </c:pt>
                <c:pt idx="105">
                  <c:v>7.8763623450494453</c:v>
                </c:pt>
                <c:pt idx="106">
                  <c:v>6.0778599266513353</c:v>
                </c:pt>
                <c:pt idx="107">
                  <c:v>7.2229272224513217</c:v>
                </c:pt>
                <c:pt idx="108">
                  <c:v>6.9769912653198114</c:v>
                </c:pt>
                <c:pt idx="109">
                  <c:v>6.8638900372842313</c:v>
                </c:pt>
                <c:pt idx="110">
                  <c:v>6.1539589341299328</c:v>
                </c:pt>
                <c:pt idx="111">
                  <c:v>7.1686286238461996</c:v>
                </c:pt>
                <c:pt idx="112">
                  <c:v>7.6344444004024314</c:v>
                </c:pt>
                <c:pt idx="113">
                  <c:v>6.2134236382047083</c:v>
                </c:pt>
                <c:pt idx="114">
                  <c:v>7.3726543933721951</c:v>
                </c:pt>
                <c:pt idx="115">
                  <c:v>6.7333577594059628</c:v>
                </c:pt>
                <c:pt idx="116">
                  <c:v>7.4264137665652354</c:v>
                </c:pt>
                <c:pt idx="117">
                  <c:v>7.7247274174934901</c:v>
                </c:pt>
                <c:pt idx="118">
                  <c:v>6.2645374301969632</c:v>
                </c:pt>
                <c:pt idx="119">
                  <c:v>6.7095945793127774</c:v>
                </c:pt>
                <c:pt idx="120">
                  <c:v>7.687625727316612</c:v>
                </c:pt>
                <c:pt idx="121">
                  <c:v>7.6838671335836173</c:v>
                </c:pt>
                <c:pt idx="122">
                  <c:v>6.3417751747801319</c:v>
                </c:pt>
                <c:pt idx="123">
                  <c:v>7.8529275959123694</c:v>
                </c:pt>
                <c:pt idx="124">
                  <c:v>6.117101858487958</c:v>
                </c:pt>
                <c:pt idx="125">
                  <c:v>6.3899503998005782</c:v>
                </c:pt>
                <c:pt idx="126">
                  <c:v>7.4965193807673156</c:v>
                </c:pt>
                <c:pt idx="127">
                  <c:v>7.6447624223707091</c:v>
                </c:pt>
                <c:pt idx="128">
                  <c:v>7.5779703198415866</c:v>
                </c:pt>
                <c:pt idx="129">
                  <c:v>7.4456286064169674</c:v>
                </c:pt>
                <c:pt idx="130">
                  <c:v>6.3990849018582896</c:v>
                </c:pt>
                <c:pt idx="131">
                  <c:v>6.0186632396541864</c:v>
                </c:pt>
                <c:pt idx="132">
                  <c:v>7.2196255230962336</c:v>
                </c:pt>
                <c:pt idx="133">
                  <c:v>7.4759018947951841</c:v>
                </c:pt>
                <c:pt idx="134">
                  <c:v>7.4757938333915366</c:v>
                </c:pt>
                <c:pt idx="135">
                  <c:v>7.5502656467222291</c:v>
                </c:pt>
                <c:pt idx="136">
                  <c:v>6.7208536542829727</c:v>
                </c:pt>
                <c:pt idx="137">
                  <c:v>7.9461563259446653</c:v>
                </c:pt>
                <c:pt idx="138">
                  <c:v>6.7612465869531597</c:v>
                </c:pt>
                <c:pt idx="139">
                  <c:v>7.6777961728918687</c:v>
                </c:pt>
                <c:pt idx="140">
                  <c:v>6.5123830288787099</c:v>
                </c:pt>
                <c:pt idx="141">
                  <c:v>7.7721868706264168</c:v>
                </c:pt>
                <c:pt idx="142">
                  <c:v>7.3622357079299654</c:v>
                </c:pt>
                <c:pt idx="143">
                  <c:v>6.1632599640611794</c:v>
                </c:pt>
                <c:pt idx="144">
                  <c:v>6.6234221521788221</c:v>
                </c:pt>
                <c:pt idx="145">
                  <c:v>7.3665907532130106</c:v>
                </c:pt>
                <c:pt idx="146">
                  <c:v>6.6786105346191347</c:v>
                </c:pt>
                <c:pt idx="147">
                  <c:v>7.6001419373983188</c:v>
                </c:pt>
                <c:pt idx="148">
                  <c:v>6.5234113674718124</c:v>
                </c:pt>
                <c:pt idx="149">
                  <c:v>7.2364361266325226</c:v>
                </c:pt>
                <c:pt idx="150">
                  <c:v>6.0110442342472048</c:v>
                </c:pt>
                <c:pt idx="151">
                  <c:v>6.2496416279336966</c:v>
                </c:pt>
                <c:pt idx="152">
                  <c:v>6.4688512000230292</c:v>
                </c:pt>
                <c:pt idx="153">
                  <c:v>7.4180925234448658</c:v>
                </c:pt>
                <c:pt idx="154">
                  <c:v>6.3324587241033177</c:v>
                </c:pt>
                <c:pt idx="155">
                  <c:v>6.6573290907398324</c:v>
                </c:pt>
                <c:pt idx="156">
                  <c:v>6.6807742085090114</c:v>
                </c:pt>
                <c:pt idx="157">
                  <c:v>6.2086261747037641</c:v>
                </c:pt>
                <c:pt idx="158">
                  <c:v>7.3592945653861399</c:v>
                </c:pt>
                <c:pt idx="159">
                  <c:v>6.1402162792825141</c:v>
                </c:pt>
                <c:pt idx="160">
                  <c:v>7.625971477432187</c:v>
                </c:pt>
                <c:pt idx="161">
                  <c:v>7.389392941708854</c:v>
                </c:pt>
                <c:pt idx="162">
                  <c:v>6.3115465211603414</c:v>
                </c:pt>
                <c:pt idx="163">
                  <c:v>6.5547623659622651</c:v>
                </c:pt>
                <c:pt idx="164">
                  <c:v>6.862603412682029</c:v>
                </c:pt>
                <c:pt idx="165">
                  <c:v>6.2525294831290052</c:v>
                </c:pt>
                <c:pt idx="166">
                  <c:v>7.1083560050315864</c:v>
                </c:pt>
                <c:pt idx="167">
                  <c:v>6.6917661139059126</c:v>
                </c:pt>
                <c:pt idx="168">
                  <c:v>6.3706603590574291</c:v>
                </c:pt>
                <c:pt idx="169">
                  <c:v>7.5249173714813811</c:v>
                </c:pt>
                <c:pt idx="170">
                  <c:v>7.4552622753993774</c:v>
                </c:pt>
                <c:pt idx="171">
                  <c:v>6.4840900317250547</c:v>
                </c:pt>
                <c:pt idx="172">
                  <c:v>6.5035981178139064</c:v>
                </c:pt>
                <c:pt idx="173">
                  <c:v>7.281944154690664</c:v>
                </c:pt>
                <c:pt idx="174">
                  <c:v>7.4771949162646614</c:v>
                </c:pt>
                <c:pt idx="175">
                  <c:v>7.5945907315591068</c:v>
                </c:pt>
                <c:pt idx="176">
                  <c:v>7.9865100308459276</c:v>
                </c:pt>
                <c:pt idx="177">
                  <c:v>7.0177811111821118</c:v>
                </c:pt>
                <c:pt idx="178">
                  <c:v>7.4967686993524616</c:v>
                </c:pt>
                <c:pt idx="179">
                  <c:v>6.0402756978985792</c:v>
                </c:pt>
                <c:pt idx="180">
                  <c:v>7.973791890776595</c:v>
                </c:pt>
                <c:pt idx="181">
                  <c:v>6.1133608643316713</c:v>
                </c:pt>
                <c:pt idx="182">
                  <c:v>6.7088498975861093</c:v>
                </c:pt>
                <c:pt idx="183">
                  <c:v>7.558205172791574</c:v>
                </c:pt>
                <c:pt idx="184">
                  <c:v>6.1307323151287703</c:v>
                </c:pt>
                <c:pt idx="185">
                  <c:v>6.1691307561944759</c:v>
                </c:pt>
                <c:pt idx="186">
                  <c:v>6.7238399816757299</c:v>
                </c:pt>
                <c:pt idx="187">
                  <c:v>7.6112976107266839</c:v>
                </c:pt>
                <c:pt idx="188">
                  <c:v>6.8926527199731229</c:v>
                </c:pt>
                <c:pt idx="189">
                  <c:v>7.0573132079785514</c:v>
                </c:pt>
                <c:pt idx="190">
                  <c:v>7.0977173301547118</c:v>
                </c:pt>
                <c:pt idx="191">
                  <c:v>6.3732798795953656</c:v>
                </c:pt>
                <c:pt idx="192">
                  <c:v>7.5307267277160816</c:v>
                </c:pt>
                <c:pt idx="193">
                  <c:v>7.5988207978180853</c:v>
                </c:pt>
                <c:pt idx="194">
                  <c:v>7.4567417086792922</c:v>
                </c:pt>
                <c:pt idx="195">
                  <c:v>7.9267206408920758</c:v>
                </c:pt>
                <c:pt idx="196">
                  <c:v>7.8969066139243136</c:v>
                </c:pt>
                <c:pt idx="197">
                  <c:v>7.7168255036860236</c:v>
                </c:pt>
                <c:pt idx="198">
                  <c:v>7.589156557400381</c:v>
                </c:pt>
                <c:pt idx="199">
                  <c:v>7.101063361192451</c:v>
                </c:pt>
                <c:pt idx="200">
                  <c:v>6.2137538461894879</c:v>
                </c:pt>
                <c:pt idx="201">
                  <c:v>7.6176526469833679</c:v>
                </c:pt>
                <c:pt idx="202">
                  <c:v>6.3924914334123324</c:v>
                </c:pt>
                <c:pt idx="203">
                  <c:v>6.5377070287643866</c:v>
                </c:pt>
                <c:pt idx="204">
                  <c:v>6.8379395475590492</c:v>
                </c:pt>
                <c:pt idx="205">
                  <c:v>6.050895519811502</c:v>
                </c:pt>
                <c:pt idx="206">
                  <c:v>7.1079865110062617</c:v>
                </c:pt>
                <c:pt idx="207">
                  <c:v>6.7490964867591634</c:v>
                </c:pt>
                <c:pt idx="208">
                  <c:v>7.7586604313569483</c:v>
                </c:pt>
                <c:pt idx="209">
                  <c:v>6.3845158369361839</c:v>
                </c:pt>
                <c:pt idx="210">
                  <c:v>6.2449957239319787</c:v>
                </c:pt>
                <c:pt idx="211">
                  <c:v>7.7410539325387688</c:v>
                </c:pt>
                <c:pt idx="212">
                  <c:v>7.2493271377085273</c:v>
                </c:pt>
                <c:pt idx="213">
                  <c:v>6.8226079441324634</c:v>
                </c:pt>
                <c:pt idx="214">
                  <c:v>6.3938514089068574</c:v>
                </c:pt>
                <c:pt idx="215">
                  <c:v>7.8943229258004957</c:v>
                </c:pt>
                <c:pt idx="216">
                  <c:v>7.3529674990412088</c:v>
                </c:pt>
                <c:pt idx="217">
                  <c:v>6.4951195405597728</c:v>
                </c:pt>
                <c:pt idx="218">
                  <c:v>6.8934529374052813</c:v>
                </c:pt>
                <c:pt idx="219">
                  <c:v>6.0622681657690229</c:v>
                </c:pt>
                <c:pt idx="220">
                  <c:v>6.5758906853519852</c:v>
                </c:pt>
                <c:pt idx="221">
                  <c:v>7.9010656419088177</c:v>
                </c:pt>
                <c:pt idx="222">
                  <c:v>6.6237588715274507</c:v>
                </c:pt>
                <c:pt idx="223">
                  <c:v>7.1069435524197004</c:v>
                </c:pt>
                <c:pt idx="224">
                  <c:v>7.0886897752686426</c:v>
                </c:pt>
                <c:pt idx="225">
                  <c:v>7.1889526703723474</c:v>
                </c:pt>
                <c:pt idx="226">
                  <c:v>6.1634506914935567</c:v>
                </c:pt>
                <c:pt idx="227">
                  <c:v>7.0838018947567161</c:v>
                </c:pt>
                <c:pt idx="228">
                  <c:v>6.0653181215689917</c:v>
                </c:pt>
                <c:pt idx="229">
                  <c:v>7.3190215372815404</c:v>
                </c:pt>
                <c:pt idx="230">
                  <c:v>7.1539632248353637</c:v>
                </c:pt>
                <c:pt idx="231">
                  <c:v>6.3260706738631818</c:v>
                </c:pt>
                <c:pt idx="232">
                  <c:v>6.483787656517678</c:v>
                </c:pt>
                <c:pt idx="233">
                  <c:v>7.6279405390120374</c:v>
                </c:pt>
                <c:pt idx="234">
                  <c:v>7.2513015788545534</c:v>
                </c:pt>
                <c:pt idx="235">
                  <c:v>6.5714241725637219</c:v>
                </c:pt>
                <c:pt idx="236">
                  <c:v>6.6325402994586131</c:v>
                </c:pt>
                <c:pt idx="237">
                  <c:v>7.5771944224490611</c:v>
                </c:pt>
                <c:pt idx="238">
                  <c:v>7.9760719323111839</c:v>
                </c:pt>
                <c:pt idx="239">
                  <c:v>6.0210264490833074</c:v>
                </c:pt>
                <c:pt idx="240">
                  <c:v>6.7746450359506278</c:v>
                </c:pt>
                <c:pt idx="241">
                  <c:v>7.9674231664183033</c:v>
                </c:pt>
                <c:pt idx="242">
                  <c:v>6.8806468367366982</c:v>
                </c:pt>
                <c:pt idx="243">
                  <c:v>6.0240060545453664</c:v>
                </c:pt>
                <c:pt idx="244">
                  <c:v>6.2212634739104136</c:v>
                </c:pt>
                <c:pt idx="245">
                  <c:v>6.7245869800004101</c:v>
                </c:pt>
                <c:pt idx="246">
                  <c:v>6.553508263902617</c:v>
                </c:pt>
                <c:pt idx="247">
                  <c:v>6.3684496784760523</c:v>
                </c:pt>
                <c:pt idx="248">
                  <c:v>7.0747912058758464</c:v>
                </c:pt>
                <c:pt idx="249">
                  <c:v>7.2037631792726442</c:v>
                </c:pt>
                <c:pt idx="250">
                  <c:v>7.8582790400309257</c:v>
                </c:pt>
                <c:pt idx="251">
                  <c:v>6.9086908461353103</c:v>
                </c:pt>
                <c:pt idx="252">
                  <c:v>7.4188777292679493</c:v>
                </c:pt>
                <c:pt idx="253">
                  <c:v>6.1379160327128428</c:v>
                </c:pt>
                <c:pt idx="254">
                  <c:v>7.4323013484463871</c:v>
                </c:pt>
                <c:pt idx="255">
                  <c:v>7.3123236753621432</c:v>
                </c:pt>
                <c:pt idx="256">
                  <c:v>7.3755384127314692</c:v>
                </c:pt>
                <c:pt idx="257">
                  <c:v>6.0516238138989742</c:v>
                </c:pt>
                <c:pt idx="258">
                  <c:v>6.1360746281833389</c:v>
                </c:pt>
                <c:pt idx="259">
                  <c:v>7.7163541063143279</c:v>
                </c:pt>
                <c:pt idx="260">
                  <c:v>6.5157753708664048</c:v>
                </c:pt>
                <c:pt idx="261">
                  <c:v>7.6076290903868937</c:v>
                </c:pt>
                <c:pt idx="262">
                  <c:v>7.9802176921737313</c:v>
                </c:pt>
                <c:pt idx="263">
                  <c:v>7.0928141484242637</c:v>
                </c:pt>
                <c:pt idx="264">
                  <c:v>6.7771162025406912</c:v>
                </c:pt>
                <c:pt idx="265">
                  <c:v>7.8329783022310284</c:v>
                </c:pt>
                <c:pt idx="266">
                  <c:v>6.6780595820974016</c:v>
                </c:pt>
                <c:pt idx="267">
                  <c:v>6.6759903137030712</c:v>
                </c:pt>
                <c:pt idx="268">
                  <c:v>6.3689181021197667</c:v>
                </c:pt>
                <c:pt idx="269">
                  <c:v>7.8168691037587514</c:v>
                </c:pt>
                <c:pt idx="270">
                  <c:v>6.3315490803265524</c:v>
                </c:pt>
                <c:pt idx="271">
                  <c:v>7.3260544074462954</c:v>
                </c:pt>
                <c:pt idx="272">
                  <c:v>6.3993475643167193</c:v>
                </c:pt>
                <c:pt idx="273">
                  <c:v>7.8107012839121266</c:v>
                </c:pt>
                <c:pt idx="274">
                  <c:v>6.9670912934398492</c:v>
                </c:pt>
                <c:pt idx="275">
                  <c:v>6.8236818282945384</c:v>
                </c:pt>
                <c:pt idx="276">
                  <c:v>7.5930745819523526</c:v>
                </c:pt>
                <c:pt idx="277">
                  <c:v>7.8744569744729027</c:v>
                </c:pt>
                <c:pt idx="278">
                  <c:v>6.2538888275099449</c:v>
                </c:pt>
                <c:pt idx="279">
                  <c:v>7.5792362855891078</c:v>
                </c:pt>
                <c:pt idx="280">
                  <c:v>7.4049299410882066</c:v>
                </c:pt>
                <c:pt idx="281">
                  <c:v>6.3542995788947714</c:v>
                </c:pt>
                <c:pt idx="282">
                  <c:v>6.6604301297429949</c:v>
                </c:pt>
                <c:pt idx="283">
                  <c:v>7.8218543689876849</c:v>
                </c:pt>
                <c:pt idx="284">
                  <c:v>7.915263292545176</c:v>
                </c:pt>
                <c:pt idx="285">
                  <c:v>7.2319709005203583</c:v>
                </c:pt>
                <c:pt idx="286">
                  <c:v>6.6304788692989014</c:v>
                </c:pt>
                <c:pt idx="287">
                  <c:v>6.548110441374412</c:v>
                </c:pt>
                <c:pt idx="288">
                  <c:v>7.3174155510017522</c:v>
                </c:pt>
                <c:pt idx="289">
                  <c:v>6.4721009266929279</c:v>
                </c:pt>
                <c:pt idx="290">
                  <c:v>7.9369775551887676</c:v>
                </c:pt>
                <c:pt idx="291">
                  <c:v>6.643339979319097</c:v>
                </c:pt>
                <c:pt idx="292">
                  <c:v>6.563232084211263</c:v>
                </c:pt>
                <c:pt idx="293">
                  <c:v>6.2276767869532028</c:v>
                </c:pt>
                <c:pt idx="294">
                  <c:v>7.7170129091031088</c:v>
                </c:pt>
                <c:pt idx="295">
                  <c:v>6.5426980635477916</c:v>
                </c:pt>
                <c:pt idx="296">
                  <c:v>7.5975664715473306</c:v>
                </c:pt>
                <c:pt idx="297">
                  <c:v>6.844068520255278</c:v>
                </c:pt>
                <c:pt idx="298">
                  <c:v>6.2998348546975471</c:v>
                </c:pt>
                <c:pt idx="299">
                  <c:v>7.537974830361021</c:v>
                </c:pt>
                <c:pt idx="300">
                  <c:v>7.0929170834562489</c:v>
                </c:pt>
                <c:pt idx="301">
                  <c:v>6.8707926467995026</c:v>
                </c:pt>
                <c:pt idx="302">
                  <c:v>7.7362845087550109</c:v>
                </c:pt>
                <c:pt idx="303">
                  <c:v>7.4163441772905632</c:v>
                </c:pt>
                <c:pt idx="304">
                  <c:v>7.1013267588817026</c:v>
                </c:pt>
                <c:pt idx="305">
                  <c:v>7.8415332169267149</c:v>
                </c:pt>
                <c:pt idx="306">
                  <c:v>6.735881502604169</c:v>
                </c:pt>
                <c:pt idx="307">
                  <c:v>7.8734599774734688</c:v>
                </c:pt>
                <c:pt idx="308">
                  <c:v>6.8790233772658196</c:v>
                </c:pt>
                <c:pt idx="309">
                  <c:v>7.9256207141480521</c:v>
                </c:pt>
                <c:pt idx="310">
                  <c:v>6.0418899220618254</c:v>
                </c:pt>
                <c:pt idx="311">
                  <c:v>7.1102675735063769</c:v>
                </c:pt>
                <c:pt idx="312">
                  <c:v>7.2670594215217896</c:v>
                </c:pt>
                <c:pt idx="313">
                  <c:v>6.157156994310041</c:v>
                </c:pt>
                <c:pt idx="314">
                  <c:v>6.2566517243775293</c:v>
                </c:pt>
                <c:pt idx="315">
                  <c:v>6.3294127068645913</c:v>
                </c:pt>
                <c:pt idx="316">
                  <c:v>6.0806677042769044</c:v>
                </c:pt>
                <c:pt idx="317">
                  <c:v>7.0672050934537571</c:v>
                </c:pt>
                <c:pt idx="318">
                  <c:v>7.9532352746300186</c:v>
                </c:pt>
                <c:pt idx="319">
                  <c:v>6.3611506902546671</c:v>
                </c:pt>
                <c:pt idx="320">
                  <c:v>7.5077361654198258</c:v>
                </c:pt>
                <c:pt idx="321">
                  <c:v>7.7227399927268721</c:v>
                </c:pt>
                <c:pt idx="322">
                  <c:v>6.4102792809640139</c:v>
                </c:pt>
                <c:pt idx="323">
                  <c:v>6.8147310484256636</c:v>
                </c:pt>
                <c:pt idx="324">
                  <c:v>6.1734131351912804</c:v>
                </c:pt>
                <c:pt idx="325">
                  <c:v>6.9795717359764824</c:v>
                </c:pt>
                <c:pt idx="326">
                  <c:v>6.8737014052303591</c:v>
                </c:pt>
                <c:pt idx="327">
                  <c:v>6.8815254938764561</c:v>
                </c:pt>
                <c:pt idx="328">
                  <c:v>7.0774035959054276</c:v>
                </c:pt>
                <c:pt idx="329">
                  <c:v>6.7047498932193088</c:v>
                </c:pt>
                <c:pt idx="330">
                  <c:v>7.7744254851526531</c:v>
                </c:pt>
                <c:pt idx="331">
                  <c:v>6.5375952300603961</c:v>
                </c:pt>
                <c:pt idx="332">
                  <c:v>6.8220421505310913</c:v>
                </c:pt>
                <c:pt idx="333">
                  <c:v>7.1863164380789364</c:v>
                </c:pt>
                <c:pt idx="334">
                  <c:v>6.7756521798338616</c:v>
                </c:pt>
                <c:pt idx="335">
                  <c:v>6.1039787039554154</c:v>
                </c:pt>
                <c:pt idx="336">
                  <c:v>6.0180769381585844</c:v>
                </c:pt>
                <c:pt idx="337">
                  <c:v>6.2131860606159819</c:v>
                </c:pt>
                <c:pt idx="338">
                  <c:v>7.9520276465584274</c:v>
                </c:pt>
                <c:pt idx="339">
                  <c:v>6.2783934026913908</c:v>
                </c:pt>
                <c:pt idx="340">
                  <c:v>6.8131810747189441</c:v>
                </c:pt>
                <c:pt idx="341">
                  <c:v>6.1475931294707973</c:v>
                </c:pt>
                <c:pt idx="342">
                  <c:v>6.5557055521794254</c:v>
                </c:pt>
                <c:pt idx="343">
                  <c:v>7.3554464824026411</c:v>
                </c:pt>
                <c:pt idx="344">
                  <c:v>7.3942716117836182</c:v>
                </c:pt>
                <c:pt idx="345">
                  <c:v>6.3972632277237382</c:v>
                </c:pt>
                <c:pt idx="346">
                  <c:v>7.5607310060137634</c:v>
                </c:pt>
                <c:pt idx="347">
                  <c:v>6.924591122001214</c:v>
                </c:pt>
                <c:pt idx="348">
                  <c:v>7.2158104281814079</c:v>
                </c:pt>
                <c:pt idx="349">
                  <c:v>6.9445636083259634</c:v>
                </c:pt>
                <c:pt idx="350">
                  <c:v>7.7143585139975057</c:v>
                </c:pt>
                <c:pt idx="351">
                  <c:v>7.2204502989552823</c:v>
                </c:pt>
                <c:pt idx="352">
                  <c:v>6.3492943717926593</c:v>
                </c:pt>
                <c:pt idx="353">
                  <c:v>7.5185850138369474</c:v>
                </c:pt>
                <c:pt idx="354">
                  <c:v>6.5987911767433616</c:v>
                </c:pt>
                <c:pt idx="355">
                  <c:v>7.3357358134016266</c:v>
                </c:pt>
                <c:pt idx="356">
                  <c:v>6.9210789945482798</c:v>
                </c:pt>
                <c:pt idx="357">
                  <c:v>6.6312546875266998</c:v>
                </c:pt>
                <c:pt idx="358">
                  <c:v>7.2682080627526631</c:v>
                </c:pt>
                <c:pt idx="359">
                  <c:v>7.7022733430337134</c:v>
                </c:pt>
                <c:pt idx="360">
                  <c:v>7.8001663660329612</c:v>
                </c:pt>
                <c:pt idx="361">
                  <c:v>7.5371626618264038</c:v>
                </c:pt>
                <c:pt idx="362">
                  <c:v>7.7570311226026956</c:v>
                </c:pt>
                <c:pt idx="363">
                  <c:v>6.9787850748131772</c:v>
                </c:pt>
                <c:pt idx="364">
                  <c:v>7.0783225533505094</c:v>
                </c:pt>
                <c:pt idx="365">
                  <c:v>6.136900905132034</c:v>
                </c:pt>
                <c:pt idx="366">
                  <c:v>6.1008335472044184</c:v>
                </c:pt>
                <c:pt idx="367">
                  <c:v>7.9120942872238658</c:v>
                </c:pt>
                <c:pt idx="368">
                  <c:v>7.2636270540333374</c:v>
                </c:pt>
                <c:pt idx="369">
                  <c:v>6.049173832917603</c:v>
                </c:pt>
                <c:pt idx="370">
                  <c:v>7.4747141547755991</c:v>
                </c:pt>
                <c:pt idx="371">
                  <c:v>6.3260382276297724</c:v>
                </c:pt>
                <c:pt idx="372">
                  <c:v>6.2633738068724139</c:v>
                </c:pt>
                <c:pt idx="373">
                  <c:v>6.5844364609237953</c:v>
                </c:pt>
                <c:pt idx="374">
                  <c:v>7.9647572338172132</c:v>
                </c:pt>
                <c:pt idx="375">
                  <c:v>7.3684660530243136</c:v>
                </c:pt>
                <c:pt idx="376">
                  <c:v>7.3650234602324014</c:v>
                </c:pt>
                <c:pt idx="377">
                  <c:v>7.8176529954337246</c:v>
                </c:pt>
                <c:pt idx="378">
                  <c:v>7.2517827528740177</c:v>
                </c:pt>
                <c:pt idx="379">
                  <c:v>7.4135544337708916</c:v>
                </c:pt>
                <c:pt idx="380">
                  <c:v>6.4530432520722112</c:v>
                </c:pt>
                <c:pt idx="381">
                  <c:v>7.2694882822080586</c:v>
                </c:pt>
                <c:pt idx="382">
                  <c:v>7.6131222957228992</c:v>
                </c:pt>
                <c:pt idx="383">
                  <c:v>7.0095911966090556</c:v>
                </c:pt>
                <c:pt idx="384">
                  <c:v>7.187561263886904</c:v>
                </c:pt>
                <c:pt idx="385">
                  <c:v>7.2069861920867577</c:v>
                </c:pt>
                <c:pt idx="386">
                  <c:v>6.2341340328552119</c:v>
                </c:pt>
                <c:pt idx="387">
                  <c:v>7.5883946625541689</c:v>
                </c:pt>
                <c:pt idx="388">
                  <c:v>7.4500121525982372</c:v>
                </c:pt>
                <c:pt idx="389">
                  <c:v>7.6164704200184454</c:v>
                </c:pt>
                <c:pt idx="390">
                  <c:v>7.0896021705521974</c:v>
                </c:pt>
                <c:pt idx="391">
                  <c:v>7.3630054444478583</c:v>
                </c:pt>
                <c:pt idx="392">
                  <c:v>6.5931198244118612</c:v>
                </c:pt>
                <c:pt idx="393">
                  <c:v>7.3434177184881211</c:v>
                </c:pt>
                <c:pt idx="394">
                  <c:v>7.7780012216293306</c:v>
                </c:pt>
                <c:pt idx="395">
                  <c:v>6.0874781446178936</c:v>
                </c:pt>
                <c:pt idx="396">
                  <c:v>7.0368160438904077</c:v>
                </c:pt>
                <c:pt idx="397">
                  <c:v>7.1921639104766122</c:v>
                </c:pt>
                <c:pt idx="398">
                  <c:v>6.2806490363870298</c:v>
                </c:pt>
                <c:pt idx="399">
                  <c:v>7.3423149467593776</c:v>
                </c:pt>
                <c:pt idx="400">
                  <c:v>7.3104839612780426</c:v>
                </c:pt>
                <c:pt idx="401">
                  <c:v>7.2064261241990089</c:v>
                </c:pt>
                <c:pt idx="402">
                  <c:v>7.7322030907556698</c:v>
                </c:pt>
                <c:pt idx="403">
                  <c:v>7.2669564396522954</c:v>
                </c:pt>
                <c:pt idx="404">
                  <c:v>6.4838633606310587</c:v>
                </c:pt>
                <c:pt idx="405">
                  <c:v>7.9248945898842216</c:v>
                </c:pt>
                <c:pt idx="406">
                  <c:v>7.8035239842708473</c:v>
                </c:pt>
                <c:pt idx="407">
                  <c:v>6.2581424938617634</c:v>
                </c:pt>
                <c:pt idx="408">
                  <c:v>6.0693405334529666</c:v>
                </c:pt>
                <c:pt idx="409">
                  <c:v>6.0906080195440886</c:v>
                </c:pt>
                <c:pt idx="410">
                  <c:v>6.6852902930450426</c:v>
                </c:pt>
                <c:pt idx="411">
                  <c:v>6.4334796001815509</c:v>
                </c:pt>
                <c:pt idx="412">
                  <c:v>6.0153280652984504</c:v>
                </c:pt>
                <c:pt idx="413">
                  <c:v>6.9756686370880248</c:v>
                </c:pt>
                <c:pt idx="414">
                  <c:v>7.9241169978827033</c:v>
                </c:pt>
                <c:pt idx="415">
                  <c:v>7.8892284389480469</c:v>
                </c:pt>
                <c:pt idx="416">
                  <c:v>6.6486587547030362</c:v>
                </c:pt>
                <c:pt idx="417">
                  <c:v>7.7939905787288222</c:v>
                </c:pt>
                <c:pt idx="418">
                  <c:v>7.9421164903307364</c:v>
                </c:pt>
                <c:pt idx="419">
                  <c:v>7.6443597736328464</c:v>
                </c:pt>
                <c:pt idx="420">
                  <c:v>6.4564707269873978</c:v>
                </c:pt>
                <c:pt idx="421">
                  <c:v>6.6841388693151096</c:v>
                </c:pt>
                <c:pt idx="422">
                  <c:v>6.7848902148452712</c:v>
                </c:pt>
                <c:pt idx="423">
                  <c:v>6.5396414402564282</c:v>
                </c:pt>
              </c:numCache>
            </c:numRef>
          </c:yVal>
          <c:smooth val="0"/>
          <c:extLst>
            <c:ext xmlns:c16="http://schemas.microsoft.com/office/drawing/2014/chart" uri="{C3380CC4-5D6E-409C-BE32-E72D297353CC}">
              <c16:uniqueId val="{00000008-FD9F-4ED8-8A17-6BF72B184307}"/>
            </c:ext>
          </c:extLst>
        </c:ser>
        <c:ser>
          <c:idx val="7"/>
          <c:order val="8"/>
          <c:tx>
            <c:strRef>
              <c:f>'5 pH vs Particle Scatter'!$F$2291</c:f>
              <c:strCache>
                <c:ptCount val="1"/>
                <c:pt idx="0">
                  <c:v>Topiramate 25mg</c:v>
                </c:pt>
              </c:strCache>
            </c:strRef>
          </c:tx>
          <c:spPr>
            <a:ln w="25400" cap="rnd">
              <a:noFill/>
              <a:round/>
            </a:ln>
            <a:effectLst/>
          </c:spPr>
          <c:marker>
            <c:symbol val="circle"/>
            <c:size val="5"/>
            <c:spPr>
              <a:solidFill>
                <a:schemeClr val="tx1">
                  <a:lumMod val="65000"/>
                  <a:lumOff val="35000"/>
                  <a:alpha val="78000"/>
                </a:schemeClr>
              </a:solidFill>
              <a:ln w="9525">
                <a:solidFill>
                  <a:schemeClr val="accent2">
                    <a:lumMod val="60000"/>
                  </a:schemeClr>
                </a:solidFill>
              </a:ln>
              <a:effectLst/>
            </c:spPr>
          </c:marker>
          <c:xVal>
            <c:numRef>
              <c:f>'5 pH vs Particle Scatter'!$O$2292:$O$2500</c:f>
              <c:numCache>
                <c:formatCode>General</c:formatCode>
                <c:ptCount val="209"/>
                <c:pt idx="0">
                  <c:v>89.853248337595289</c:v>
                </c:pt>
                <c:pt idx="1">
                  <c:v>79.946261848097777</c:v>
                </c:pt>
                <c:pt idx="2">
                  <c:v>111.17451484411851</c:v>
                </c:pt>
                <c:pt idx="3">
                  <c:v>70.046891202906309</c:v>
                </c:pt>
                <c:pt idx="4">
                  <c:v>97.089258902810712</c:v>
                </c:pt>
                <c:pt idx="5">
                  <c:v>106.2175194941869</c:v>
                </c:pt>
                <c:pt idx="6">
                  <c:v>95.075642831973155</c:v>
                </c:pt>
                <c:pt idx="7">
                  <c:v>92.420589371852813</c:v>
                </c:pt>
                <c:pt idx="8">
                  <c:v>144.5539747759382</c:v>
                </c:pt>
                <c:pt idx="9">
                  <c:v>88.430605898921982</c:v>
                </c:pt>
                <c:pt idx="10">
                  <c:v>128.77748636268271</c:v>
                </c:pt>
                <c:pt idx="11">
                  <c:v>105.6732043929033</c:v>
                </c:pt>
                <c:pt idx="12">
                  <c:v>105.4693956695474</c:v>
                </c:pt>
                <c:pt idx="13">
                  <c:v>141.87187603196799</c:v>
                </c:pt>
                <c:pt idx="14">
                  <c:v>121.55152233129741</c:v>
                </c:pt>
                <c:pt idx="15">
                  <c:v>73.013894421506905</c:v>
                </c:pt>
                <c:pt idx="16">
                  <c:v>96.521932421275537</c:v>
                </c:pt>
                <c:pt idx="17">
                  <c:v>84.604454525540078</c:v>
                </c:pt>
                <c:pt idx="18">
                  <c:v>105.9233259014059</c:v>
                </c:pt>
                <c:pt idx="19">
                  <c:v>118.1041588122111</c:v>
                </c:pt>
                <c:pt idx="20">
                  <c:v>129.43518381911281</c:v>
                </c:pt>
                <c:pt idx="21">
                  <c:v>103.5273756573981</c:v>
                </c:pt>
                <c:pt idx="22">
                  <c:v>118.5946970387471</c:v>
                </c:pt>
                <c:pt idx="23">
                  <c:v>111.6963877631851</c:v>
                </c:pt>
                <c:pt idx="24">
                  <c:v>94.432512004485147</c:v>
                </c:pt>
                <c:pt idx="25">
                  <c:v>63.256457507614478</c:v>
                </c:pt>
                <c:pt idx="26">
                  <c:v>121.39719430204021</c:v>
                </c:pt>
                <c:pt idx="27">
                  <c:v>103.2648291388861</c:v>
                </c:pt>
                <c:pt idx="28">
                  <c:v>98.367238580498665</c:v>
                </c:pt>
                <c:pt idx="29">
                  <c:v>133.39195982868651</c:v>
                </c:pt>
                <c:pt idx="30">
                  <c:v>99.767939047172405</c:v>
                </c:pt>
                <c:pt idx="31">
                  <c:v>127.13769346975511</c:v>
                </c:pt>
                <c:pt idx="32">
                  <c:v>114.2014951491705</c:v>
                </c:pt>
                <c:pt idx="33">
                  <c:v>92.255275194161626</c:v>
                </c:pt>
                <c:pt idx="34">
                  <c:v>143.22881325331079</c:v>
                </c:pt>
                <c:pt idx="35">
                  <c:v>124.4822874900272</c:v>
                </c:pt>
                <c:pt idx="36">
                  <c:v>91.856404671163361</c:v>
                </c:pt>
                <c:pt idx="37">
                  <c:v>139.68465128911879</c:v>
                </c:pt>
                <c:pt idx="38">
                  <c:v>102.16175784569</c:v>
                </c:pt>
                <c:pt idx="39">
                  <c:v>96.247117926586526</c:v>
                </c:pt>
                <c:pt idx="40">
                  <c:v>164.12640169516499</c:v>
                </c:pt>
                <c:pt idx="41">
                  <c:v>118.92781428779369</c:v>
                </c:pt>
                <c:pt idx="42">
                  <c:v>100.173681073465</c:v>
                </c:pt>
                <c:pt idx="43">
                  <c:v>98.748363213018905</c:v>
                </c:pt>
                <c:pt idx="44">
                  <c:v>116.0330483729195</c:v>
                </c:pt>
                <c:pt idx="45">
                  <c:v>105.1909758804719</c:v>
                </c:pt>
                <c:pt idx="46">
                  <c:v>122.9414755117281</c:v>
                </c:pt>
                <c:pt idx="47">
                  <c:v>63.318370185206298</c:v>
                </c:pt>
                <c:pt idx="48">
                  <c:v>111.2721925464004</c:v>
                </c:pt>
                <c:pt idx="49">
                  <c:v>140.45486779385641</c:v>
                </c:pt>
                <c:pt idx="50">
                  <c:v>94.680282737890337</c:v>
                </c:pt>
                <c:pt idx="51">
                  <c:v>132.04099392373629</c:v>
                </c:pt>
                <c:pt idx="52">
                  <c:v>104.8535142279915</c:v>
                </c:pt>
                <c:pt idx="53">
                  <c:v>93.056375736878721</c:v>
                </c:pt>
                <c:pt idx="54">
                  <c:v>130.337740900016</c:v>
                </c:pt>
                <c:pt idx="55">
                  <c:v>145.55924654246269</c:v>
                </c:pt>
                <c:pt idx="56">
                  <c:v>135.72889093314109</c:v>
                </c:pt>
                <c:pt idx="57">
                  <c:v>135.95947127548291</c:v>
                </c:pt>
                <c:pt idx="58">
                  <c:v>149.07221921270491</c:v>
                </c:pt>
                <c:pt idx="59">
                  <c:v>126.2177471897411</c:v>
                </c:pt>
                <c:pt idx="60">
                  <c:v>167.69790626540279</c:v>
                </c:pt>
                <c:pt idx="61">
                  <c:v>101.84941169580399</c:v>
                </c:pt>
                <c:pt idx="62">
                  <c:v>67.914045194476245</c:v>
                </c:pt>
                <c:pt idx="63">
                  <c:v>99.797479020994487</c:v>
                </c:pt>
                <c:pt idx="64">
                  <c:v>70.445580916346813</c:v>
                </c:pt>
                <c:pt idx="65">
                  <c:v>103.72917458862381</c:v>
                </c:pt>
                <c:pt idx="66">
                  <c:v>105.0883354142976</c:v>
                </c:pt>
                <c:pt idx="67">
                  <c:v>111.4162481224277</c:v>
                </c:pt>
                <c:pt idx="68">
                  <c:v>94.900484350769261</c:v>
                </c:pt>
                <c:pt idx="69">
                  <c:v>101.65451275609971</c:v>
                </c:pt>
                <c:pt idx="70">
                  <c:v>86.945866895559362</c:v>
                </c:pt>
                <c:pt idx="71">
                  <c:v>102.56294497815379</c:v>
                </c:pt>
                <c:pt idx="72">
                  <c:v>150.21952139335929</c:v>
                </c:pt>
                <c:pt idx="73">
                  <c:v>138.1088339967626</c:v>
                </c:pt>
                <c:pt idx="74">
                  <c:v>91.205223747620394</c:v>
                </c:pt>
                <c:pt idx="75">
                  <c:v>111.13056772499959</c:v>
                </c:pt>
                <c:pt idx="76">
                  <c:v>117.5386835583403</c:v>
                </c:pt>
                <c:pt idx="77">
                  <c:v>120.490249300603</c:v>
                </c:pt>
                <c:pt idx="78">
                  <c:v>127.0057552104407</c:v>
                </c:pt>
                <c:pt idx="79">
                  <c:v>111.3931228072174</c:v>
                </c:pt>
                <c:pt idx="80">
                  <c:v>124.0742309172643</c:v>
                </c:pt>
                <c:pt idx="81">
                  <c:v>118.543899394429</c:v>
                </c:pt>
                <c:pt idx="82">
                  <c:v>146.55489846794089</c:v>
                </c:pt>
                <c:pt idx="83">
                  <c:v>126.0135733768693</c:v>
                </c:pt>
                <c:pt idx="84">
                  <c:v>123.79714929555389</c:v>
                </c:pt>
                <c:pt idx="85">
                  <c:v>149.1160913953502</c:v>
                </c:pt>
                <c:pt idx="86">
                  <c:v>133.15443868829101</c:v>
                </c:pt>
                <c:pt idx="87">
                  <c:v>112.5464073815497</c:v>
                </c:pt>
                <c:pt idx="88">
                  <c:v>70.893959707223715</c:v>
                </c:pt>
                <c:pt idx="89">
                  <c:v>102.9215275814058</c:v>
                </c:pt>
                <c:pt idx="90">
                  <c:v>128.91971699967459</c:v>
                </c:pt>
                <c:pt idx="91">
                  <c:v>140.09711092922041</c:v>
                </c:pt>
                <c:pt idx="92">
                  <c:v>161.0519010035936</c:v>
                </c:pt>
                <c:pt idx="93">
                  <c:v>71.647145731609442</c:v>
                </c:pt>
                <c:pt idx="94">
                  <c:v>69.311439052920932</c:v>
                </c:pt>
                <c:pt idx="95">
                  <c:v>128.2988875627461</c:v>
                </c:pt>
                <c:pt idx="96">
                  <c:v>137.14955290437581</c:v>
                </c:pt>
                <c:pt idx="97">
                  <c:v>91.61175143525584</c:v>
                </c:pt>
                <c:pt idx="98">
                  <c:v>141.54803751784979</c:v>
                </c:pt>
                <c:pt idx="99">
                  <c:v>82.200824355645906</c:v>
                </c:pt>
                <c:pt idx="100">
                  <c:v>95.35180816705612</c:v>
                </c:pt>
                <c:pt idx="101">
                  <c:v>107.6653285275013</c:v>
                </c:pt>
                <c:pt idx="102">
                  <c:v>163.62872819433471</c:v>
                </c:pt>
                <c:pt idx="103">
                  <c:v>89.743689074640471</c:v>
                </c:pt>
                <c:pt idx="104">
                  <c:v>100.367160078456</c:v>
                </c:pt>
                <c:pt idx="105">
                  <c:v>60.747404557204113</c:v>
                </c:pt>
                <c:pt idx="106">
                  <c:v>129.3788873508696</c:v>
                </c:pt>
                <c:pt idx="107">
                  <c:v>139.7254132776888</c:v>
                </c:pt>
                <c:pt idx="108">
                  <c:v>62.659633326155358</c:v>
                </c:pt>
                <c:pt idx="109">
                  <c:v>121.6636327862532</c:v>
                </c:pt>
                <c:pt idx="110">
                  <c:v>123.53656820511971</c:v>
                </c:pt>
                <c:pt idx="111">
                  <c:v>85.462283723801221</c:v>
                </c:pt>
                <c:pt idx="112">
                  <c:v>118.44006655188009</c:v>
                </c:pt>
                <c:pt idx="113">
                  <c:v>131.78243243643109</c:v>
                </c:pt>
                <c:pt idx="114">
                  <c:v>151.9098256802051</c:v>
                </c:pt>
                <c:pt idx="115">
                  <c:v>86.291299894394982</c:v>
                </c:pt>
                <c:pt idx="116">
                  <c:v>102.56091241600021</c:v>
                </c:pt>
                <c:pt idx="117">
                  <c:v>152.37627601076881</c:v>
                </c:pt>
                <c:pt idx="118">
                  <c:v>126.94688298827271</c:v>
                </c:pt>
                <c:pt idx="119">
                  <c:v>89.14295474913439</c:v>
                </c:pt>
                <c:pt idx="120">
                  <c:v>111.4746055397399</c:v>
                </c:pt>
                <c:pt idx="121">
                  <c:v>150.70991557821341</c:v>
                </c:pt>
                <c:pt idx="122">
                  <c:v>106.2757672558176</c:v>
                </c:pt>
                <c:pt idx="123">
                  <c:v>155.10870274466859</c:v>
                </c:pt>
                <c:pt idx="124">
                  <c:v>59.371435333559823</c:v>
                </c:pt>
                <c:pt idx="125">
                  <c:v>139.31822548148409</c:v>
                </c:pt>
                <c:pt idx="126">
                  <c:v>157.7354160117533</c:v>
                </c:pt>
                <c:pt idx="127">
                  <c:v>91.90024170643477</c:v>
                </c:pt>
                <c:pt idx="128">
                  <c:v>69.993222387407258</c:v>
                </c:pt>
                <c:pt idx="129">
                  <c:v>84.797842227064905</c:v>
                </c:pt>
                <c:pt idx="130">
                  <c:v>93.07512153853672</c:v>
                </c:pt>
                <c:pt idx="131">
                  <c:v>124.4268031795135</c:v>
                </c:pt>
                <c:pt idx="132">
                  <c:v>122.8907022110989</c:v>
                </c:pt>
                <c:pt idx="133">
                  <c:v>89.439501690444985</c:v>
                </c:pt>
                <c:pt idx="134">
                  <c:v>116.07511805135999</c:v>
                </c:pt>
                <c:pt idx="135">
                  <c:v>144.39267033279049</c:v>
                </c:pt>
                <c:pt idx="136">
                  <c:v>148.3431927479125</c:v>
                </c:pt>
                <c:pt idx="137">
                  <c:v>114.8397477841886</c:v>
                </c:pt>
                <c:pt idx="138">
                  <c:v>114.9670002386852</c:v>
                </c:pt>
                <c:pt idx="139">
                  <c:v>131.3888914755178</c:v>
                </c:pt>
                <c:pt idx="140">
                  <c:v>134.60805996191459</c:v>
                </c:pt>
                <c:pt idx="141">
                  <c:v>104.0262988283398</c:v>
                </c:pt>
                <c:pt idx="142">
                  <c:v>117.3178870535463</c:v>
                </c:pt>
                <c:pt idx="143">
                  <c:v>137.52399087496431</c:v>
                </c:pt>
                <c:pt idx="144">
                  <c:v>100.166529691816</c:v>
                </c:pt>
                <c:pt idx="145">
                  <c:v>92.999381960537733</c:v>
                </c:pt>
                <c:pt idx="146">
                  <c:v>94.025956307762442</c:v>
                </c:pt>
                <c:pt idx="147">
                  <c:v>79.757631428972303</c:v>
                </c:pt>
                <c:pt idx="148">
                  <c:v>132.88505294255191</c:v>
                </c:pt>
                <c:pt idx="149">
                  <c:v>121.4993035734779</c:v>
                </c:pt>
                <c:pt idx="150">
                  <c:v>94.64192139759264</c:v>
                </c:pt>
                <c:pt idx="151">
                  <c:v>36.763782749943303</c:v>
                </c:pt>
                <c:pt idx="152">
                  <c:v>151.08445389511331</c:v>
                </c:pt>
                <c:pt idx="153">
                  <c:v>103.6255695644786</c:v>
                </c:pt>
                <c:pt idx="154">
                  <c:v>143.8468093541353</c:v>
                </c:pt>
                <c:pt idx="155">
                  <c:v>120.52432360973479</c:v>
                </c:pt>
                <c:pt idx="156">
                  <c:v>122.6818507776824</c:v>
                </c:pt>
                <c:pt idx="157">
                  <c:v>107.1315889633275</c:v>
                </c:pt>
                <c:pt idx="158">
                  <c:v>102.3047882215279</c:v>
                </c:pt>
                <c:pt idx="159">
                  <c:v>104.3130935011648</c:v>
                </c:pt>
                <c:pt idx="160">
                  <c:v>116.56403322504811</c:v>
                </c:pt>
                <c:pt idx="161">
                  <c:v>105.4637732688121</c:v>
                </c:pt>
                <c:pt idx="162">
                  <c:v>99.767288147606962</c:v>
                </c:pt>
                <c:pt idx="163">
                  <c:v>101.80844633505581</c:v>
                </c:pt>
                <c:pt idx="164">
                  <c:v>106.24198849320319</c:v>
                </c:pt>
                <c:pt idx="165">
                  <c:v>117.02479669337581</c:v>
                </c:pt>
                <c:pt idx="166">
                  <c:v>94.391365257169397</c:v>
                </c:pt>
                <c:pt idx="167">
                  <c:v>139.547277323999</c:v>
                </c:pt>
                <c:pt idx="168">
                  <c:v>108.3205427487661</c:v>
                </c:pt>
                <c:pt idx="169">
                  <c:v>118.812624208922</c:v>
                </c:pt>
                <c:pt idx="170">
                  <c:v>125.87929504204919</c:v>
                </c:pt>
                <c:pt idx="171">
                  <c:v>162.15117623842781</c:v>
                </c:pt>
                <c:pt idx="172">
                  <c:v>119.8103991794692</c:v>
                </c:pt>
                <c:pt idx="173">
                  <c:v>71.102608844909327</c:v>
                </c:pt>
                <c:pt idx="174">
                  <c:v>104.3378975287542</c:v>
                </c:pt>
                <c:pt idx="175">
                  <c:v>89.01956191943404</c:v>
                </c:pt>
                <c:pt idx="176">
                  <c:v>121.99567588417079</c:v>
                </c:pt>
                <c:pt idx="177">
                  <c:v>97.057685678269635</c:v>
                </c:pt>
                <c:pt idx="178">
                  <c:v>88.587544064770029</c:v>
                </c:pt>
                <c:pt idx="179">
                  <c:v>99.600826801316032</c:v>
                </c:pt>
                <c:pt idx="180">
                  <c:v>139.4628172449606</c:v>
                </c:pt>
                <c:pt idx="181">
                  <c:v>120.34497743628749</c:v>
                </c:pt>
                <c:pt idx="182">
                  <c:v>92.200669318526934</c:v>
                </c:pt>
                <c:pt idx="183">
                  <c:v>59.094487428601582</c:v>
                </c:pt>
                <c:pt idx="184">
                  <c:v>97.793153938711384</c:v>
                </c:pt>
                <c:pt idx="185">
                  <c:v>131.01550066261379</c:v>
                </c:pt>
                <c:pt idx="186">
                  <c:v>106.567225855278</c:v>
                </c:pt>
                <c:pt idx="187">
                  <c:v>137.2745106296492</c:v>
                </c:pt>
                <c:pt idx="188">
                  <c:v>164.90557855381999</c:v>
                </c:pt>
                <c:pt idx="189">
                  <c:v>123.5869844667523</c:v>
                </c:pt>
                <c:pt idx="190">
                  <c:v>129.4006978460869</c:v>
                </c:pt>
                <c:pt idx="191">
                  <c:v>57.897176512535289</c:v>
                </c:pt>
                <c:pt idx="192">
                  <c:v>162.20936761951819</c:v>
                </c:pt>
                <c:pt idx="193">
                  <c:v>114.1613052053264</c:v>
                </c:pt>
                <c:pt idx="194">
                  <c:v>105.2415330479098</c:v>
                </c:pt>
                <c:pt idx="195">
                  <c:v>103.9918650460466</c:v>
                </c:pt>
                <c:pt idx="196">
                  <c:v>141.3850902364974</c:v>
                </c:pt>
                <c:pt idx="197">
                  <c:v>110.85381043720059</c:v>
                </c:pt>
                <c:pt idx="198">
                  <c:v>150.97792013610169</c:v>
                </c:pt>
                <c:pt idx="199">
                  <c:v>74.812207632054466</c:v>
                </c:pt>
                <c:pt idx="200">
                  <c:v>135.17833341182899</c:v>
                </c:pt>
                <c:pt idx="201">
                  <c:v>98.349087453293947</c:v>
                </c:pt>
                <c:pt idx="202">
                  <c:v>47.668229491748058</c:v>
                </c:pt>
                <c:pt idx="203">
                  <c:v>95.498668965748919</c:v>
                </c:pt>
                <c:pt idx="204">
                  <c:v>118.786997508805</c:v>
                </c:pt>
                <c:pt idx="205">
                  <c:v>91.106371012678878</c:v>
                </c:pt>
                <c:pt idx="206">
                  <c:v>131.48962180858891</c:v>
                </c:pt>
                <c:pt idx="207">
                  <c:v>123.6683392050345</c:v>
                </c:pt>
                <c:pt idx="208">
                  <c:v>95.754176794031025</c:v>
                </c:pt>
              </c:numCache>
            </c:numRef>
          </c:xVal>
          <c:yVal>
            <c:numRef>
              <c:f>'5 pH vs Particle Scatter'!$P$2292:$P$2500</c:f>
              <c:numCache>
                <c:formatCode>General</c:formatCode>
                <c:ptCount val="209"/>
                <c:pt idx="0">
                  <c:v>6.2115584989053811</c:v>
                </c:pt>
                <c:pt idx="1">
                  <c:v>5.3136254106336116</c:v>
                </c:pt>
                <c:pt idx="2">
                  <c:v>6.8895314597648563</c:v>
                </c:pt>
                <c:pt idx="3">
                  <c:v>5.8739917713312417</c:v>
                </c:pt>
                <c:pt idx="4">
                  <c:v>6.9506862669581411</c:v>
                </c:pt>
                <c:pt idx="5">
                  <c:v>5.4816076321463463</c:v>
                </c:pt>
                <c:pt idx="6">
                  <c:v>6.7090947864043606</c:v>
                </c:pt>
                <c:pt idx="7">
                  <c:v>5.1502755634716184</c:v>
                </c:pt>
                <c:pt idx="8">
                  <c:v>5.317210210586147</c:v>
                </c:pt>
                <c:pt idx="9">
                  <c:v>6.7428280683817086</c:v>
                </c:pt>
                <c:pt idx="10">
                  <c:v>6.8452902792071439</c:v>
                </c:pt>
                <c:pt idx="11">
                  <c:v>5.6491716598005404</c:v>
                </c:pt>
                <c:pt idx="12">
                  <c:v>5.0898225979912306</c:v>
                </c:pt>
                <c:pt idx="13">
                  <c:v>5.0167273637537146</c:v>
                </c:pt>
                <c:pt idx="14">
                  <c:v>6.8038803934983001</c:v>
                </c:pt>
                <c:pt idx="15">
                  <c:v>6.3581332089912754</c:v>
                </c:pt>
                <c:pt idx="16">
                  <c:v>5.5714151353217796</c:v>
                </c:pt>
                <c:pt idx="17">
                  <c:v>6.7202793866988699</c:v>
                </c:pt>
                <c:pt idx="18">
                  <c:v>5.8142129782512546</c:v>
                </c:pt>
                <c:pt idx="19">
                  <c:v>6.9012142938751122</c:v>
                </c:pt>
                <c:pt idx="20">
                  <c:v>6.1557822253881769</c:v>
                </c:pt>
                <c:pt idx="21">
                  <c:v>6.6740822504858803</c:v>
                </c:pt>
                <c:pt idx="22">
                  <c:v>5.1350050933676439</c:v>
                </c:pt>
                <c:pt idx="23">
                  <c:v>5.315909645670696</c:v>
                </c:pt>
                <c:pt idx="24">
                  <c:v>5.6379512605875224</c:v>
                </c:pt>
                <c:pt idx="25">
                  <c:v>6.8651097568386241</c:v>
                </c:pt>
                <c:pt idx="26">
                  <c:v>5.0839024468632728</c:v>
                </c:pt>
                <c:pt idx="27">
                  <c:v>6.0279789783196218</c:v>
                </c:pt>
                <c:pt idx="28">
                  <c:v>5.9510920749736531</c:v>
                </c:pt>
                <c:pt idx="29">
                  <c:v>5.054191985006967</c:v>
                </c:pt>
                <c:pt idx="30">
                  <c:v>5.1086640696458074</c:v>
                </c:pt>
                <c:pt idx="31">
                  <c:v>6.8582894344233747</c:v>
                </c:pt>
                <c:pt idx="32">
                  <c:v>5.2382813439920959</c:v>
                </c:pt>
                <c:pt idx="33">
                  <c:v>6.2855901410126176</c:v>
                </c:pt>
                <c:pt idx="34">
                  <c:v>5.0650523589825038</c:v>
                </c:pt>
                <c:pt idx="35">
                  <c:v>6.0959189779473864</c:v>
                </c:pt>
                <c:pt idx="36">
                  <c:v>6.2063042189327762</c:v>
                </c:pt>
                <c:pt idx="37">
                  <c:v>6.4387072447383176</c:v>
                </c:pt>
                <c:pt idx="38">
                  <c:v>6.6758167497036069</c:v>
                </c:pt>
                <c:pt idx="39">
                  <c:v>6.1989222793174328</c:v>
                </c:pt>
                <c:pt idx="40">
                  <c:v>6.7438261225610114</c:v>
                </c:pt>
                <c:pt idx="41">
                  <c:v>6.5111022770860973</c:v>
                </c:pt>
                <c:pt idx="42">
                  <c:v>6.5878702669037024</c:v>
                </c:pt>
                <c:pt idx="43">
                  <c:v>5.9010882706201873</c:v>
                </c:pt>
                <c:pt idx="44">
                  <c:v>5.5540250486519573</c:v>
                </c:pt>
                <c:pt idx="45">
                  <c:v>5.2897897441824462</c:v>
                </c:pt>
                <c:pt idx="46">
                  <c:v>5.1655973358502516</c:v>
                </c:pt>
                <c:pt idx="47">
                  <c:v>6.1816665211380224</c:v>
                </c:pt>
                <c:pt idx="48">
                  <c:v>5.0471899292910578</c:v>
                </c:pt>
                <c:pt idx="49">
                  <c:v>5.725965680807743</c:v>
                </c:pt>
                <c:pt idx="50">
                  <c:v>6.7774961597379546</c:v>
                </c:pt>
                <c:pt idx="51">
                  <c:v>5.9968843978581141</c:v>
                </c:pt>
                <c:pt idx="52">
                  <c:v>5.142069778088004</c:v>
                </c:pt>
                <c:pt idx="53">
                  <c:v>5.6078928024814481</c:v>
                </c:pt>
                <c:pt idx="54">
                  <c:v>6.8051058133591331</c:v>
                </c:pt>
                <c:pt idx="55">
                  <c:v>6.3220285084946406</c:v>
                </c:pt>
                <c:pt idx="56">
                  <c:v>5.4128425435212062</c:v>
                </c:pt>
                <c:pt idx="57">
                  <c:v>5.1693766837506132</c:v>
                </c:pt>
                <c:pt idx="58">
                  <c:v>5.2520040557279888</c:v>
                </c:pt>
                <c:pt idx="59">
                  <c:v>6.7617415183978569</c:v>
                </c:pt>
                <c:pt idx="60">
                  <c:v>6.9654790818207717</c:v>
                </c:pt>
                <c:pt idx="61">
                  <c:v>6.633198878943154</c:v>
                </c:pt>
                <c:pt idx="62">
                  <c:v>6.3542412794700187</c:v>
                </c:pt>
                <c:pt idx="63">
                  <c:v>5.4125042276723052</c:v>
                </c:pt>
                <c:pt idx="64">
                  <c:v>5.3635271955223889</c:v>
                </c:pt>
                <c:pt idx="65">
                  <c:v>6.5492675612755757</c:v>
                </c:pt>
                <c:pt idx="66">
                  <c:v>6.6339478145436734</c:v>
                </c:pt>
                <c:pt idx="67">
                  <c:v>6.9316443223064397</c:v>
                </c:pt>
                <c:pt idx="68">
                  <c:v>5.8855962730874749</c:v>
                </c:pt>
                <c:pt idx="69">
                  <c:v>6.6534147194829751</c:v>
                </c:pt>
                <c:pt idx="70">
                  <c:v>6.2822952657705944</c:v>
                </c:pt>
                <c:pt idx="71">
                  <c:v>6.4997198625765371</c:v>
                </c:pt>
                <c:pt idx="72">
                  <c:v>5.7250039690630263</c:v>
                </c:pt>
                <c:pt idx="73">
                  <c:v>5.3770812114985027</c:v>
                </c:pt>
                <c:pt idx="74">
                  <c:v>5.7608400150151251</c:v>
                </c:pt>
                <c:pt idx="75">
                  <c:v>5.4493147952835326</c:v>
                </c:pt>
                <c:pt idx="76">
                  <c:v>5.9789055205551263</c:v>
                </c:pt>
                <c:pt idx="77">
                  <c:v>5.6916121968208504</c:v>
                </c:pt>
                <c:pt idx="78">
                  <c:v>6.6874575854205149</c:v>
                </c:pt>
                <c:pt idx="79">
                  <c:v>6.1825508714898589</c:v>
                </c:pt>
                <c:pt idx="80">
                  <c:v>5.3057182783686638</c:v>
                </c:pt>
                <c:pt idx="81">
                  <c:v>5.6190552325726557</c:v>
                </c:pt>
                <c:pt idx="82">
                  <c:v>5.8128330731480373</c:v>
                </c:pt>
                <c:pt idx="83">
                  <c:v>5.3488185342229988</c:v>
                </c:pt>
                <c:pt idx="84">
                  <c:v>5.0975326376262808</c:v>
                </c:pt>
                <c:pt idx="85">
                  <c:v>5.855082036717099</c:v>
                </c:pt>
                <c:pt idx="86">
                  <c:v>5.7121934517956916</c:v>
                </c:pt>
                <c:pt idx="87">
                  <c:v>5.6961911863365762</c:v>
                </c:pt>
                <c:pt idx="88">
                  <c:v>6.5175525075146501</c:v>
                </c:pt>
                <c:pt idx="89">
                  <c:v>5.8362895763256004</c:v>
                </c:pt>
                <c:pt idx="90">
                  <c:v>6.7160465420144586</c:v>
                </c:pt>
                <c:pt idx="91">
                  <c:v>5.7201009318019569</c:v>
                </c:pt>
                <c:pt idx="92">
                  <c:v>6.7320713500915126</c:v>
                </c:pt>
                <c:pt idx="93">
                  <c:v>5.227115184399258</c:v>
                </c:pt>
                <c:pt idx="94">
                  <c:v>5.2296736494784071</c:v>
                </c:pt>
                <c:pt idx="95">
                  <c:v>5.6338082754412504</c:v>
                </c:pt>
                <c:pt idx="96">
                  <c:v>5.5630423968298599</c:v>
                </c:pt>
                <c:pt idx="97">
                  <c:v>6.3298234489744356</c:v>
                </c:pt>
                <c:pt idx="98">
                  <c:v>5.406446182172175</c:v>
                </c:pt>
                <c:pt idx="99">
                  <c:v>6.3772632586157512</c:v>
                </c:pt>
                <c:pt idx="100">
                  <c:v>5.0711804616129523</c:v>
                </c:pt>
                <c:pt idx="101">
                  <c:v>5.3364073115330362</c:v>
                </c:pt>
                <c:pt idx="102">
                  <c:v>5.3360284154897268</c:v>
                </c:pt>
                <c:pt idx="103">
                  <c:v>6.1224455765650498</c:v>
                </c:pt>
                <c:pt idx="104">
                  <c:v>6.1509483557517584</c:v>
                </c:pt>
                <c:pt idx="105">
                  <c:v>6.3132621474157524</c:v>
                </c:pt>
                <c:pt idx="106">
                  <c:v>5.2928725132056318</c:v>
                </c:pt>
                <c:pt idx="107">
                  <c:v>6.9382052602816229</c:v>
                </c:pt>
                <c:pt idx="108">
                  <c:v>5.1537241505523266</c:v>
                </c:pt>
                <c:pt idx="109">
                  <c:v>5.8282821364313326</c:v>
                </c:pt>
                <c:pt idx="110">
                  <c:v>6.5386097872826792</c:v>
                </c:pt>
                <c:pt idx="111">
                  <c:v>5.1411374948008586</c:v>
                </c:pt>
                <c:pt idx="112">
                  <c:v>5.4032546400954891</c:v>
                </c:pt>
                <c:pt idx="113">
                  <c:v>6.3883011470196616</c:v>
                </c:pt>
                <c:pt idx="114">
                  <c:v>6.3643833785101984</c:v>
                </c:pt>
                <c:pt idx="115">
                  <c:v>6.1906065318549794</c:v>
                </c:pt>
                <c:pt idx="116">
                  <c:v>6.6356684323500428</c:v>
                </c:pt>
                <c:pt idx="117">
                  <c:v>5.1418644322675471</c:v>
                </c:pt>
                <c:pt idx="118">
                  <c:v>5.8691919217174231</c:v>
                </c:pt>
                <c:pt idx="119">
                  <c:v>6.2706466934166416</c:v>
                </c:pt>
                <c:pt idx="120">
                  <c:v>6.4295065528878919</c:v>
                </c:pt>
                <c:pt idx="121">
                  <c:v>5.1588387379779732</c:v>
                </c:pt>
                <c:pt idx="122">
                  <c:v>6.1129292746976436</c:v>
                </c:pt>
                <c:pt idx="123">
                  <c:v>5.4946806316381656</c:v>
                </c:pt>
                <c:pt idx="124">
                  <c:v>6.5903723895374071</c:v>
                </c:pt>
                <c:pt idx="125">
                  <c:v>6.7414998025450226</c:v>
                </c:pt>
                <c:pt idx="126">
                  <c:v>6.9730304975859596</c:v>
                </c:pt>
                <c:pt idx="127">
                  <c:v>5.2943265021898904</c:v>
                </c:pt>
                <c:pt idx="128">
                  <c:v>5.3197595267328834</c:v>
                </c:pt>
                <c:pt idx="129">
                  <c:v>5.6027557483282839</c:v>
                </c:pt>
                <c:pt idx="130">
                  <c:v>5.5060526818405062</c:v>
                </c:pt>
                <c:pt idx="131">
                  <c:v>6.6612388155754587</c:v>
                </c:pt>
                <c:pt idx="132">
                  <c:v>6.6487008944986989</c:v>
                </c:pt>
                <c:pt idx="133">
                  <c:v>5.0002693860089709</c:v>
                </c:pt>
                <c:pt idx="134">
                  <c:v>5.514125384378417</c:v>
                </c:pt>
                <c:pt idx="135">
                  <c:v>5.2404181107412171</c:v>
                </c:pt>
                <c:pt idx="136">
                  <c:v>6.5675196849682136</c:v>
                </c:pt>
                <c:pt idx="137">
                  <c:v>6.8198862877087842</c:v>
                </c:pt>
                <c:pt idx="138">
                  <c:v>5.105487904324435</c:v>
                </c:pt>
                <c:pt idx="139">
                  <c:v>5.0515391975287027</c:v>
                </c:pt>
                <c:pt idx="140">
                  <c:v>6.8894640445828204</c:v>
                </c:pt>
                <c:pt idx="141">
                  <c:v>6.9389408665507366</c:v>
                </c:pt>
                <c:pt idx="142">
                  <c:v>6.2087186394295424</c:v>
                </c:pt>
                <c:pt idx="143">
                  <c:v>6.2413209596491681</c:v>
                </c:pt>
                <c:pt idx="144">
                  <c:v>6.0149354675216724</c:v>
                </c:pt>
                <c:pt idx="145">
                  <c:v>5.323257428189228</c:v>
                </c:pt>
                <c:pt idx="146">
                  <c:v>5.4545392545263027</c:v>
                </c:pt>
                <c:pt idx="147">
                  <c:v>6.2391759097956587</c:v>
                </c:pt>
                <c:pt idx="148">
                  <c:v>6.6073441537982287</c:v>
                </c:pt>
                <c:pt idx="149">
                  <c:v>6.0244438416253487</c:v>
                </c:pt>
                <c:pt idx="150">
                  <c:v>5.5997951859890724</c:v>
                </c:pt>
                <c:pt idx="151">
                  <c:v>5.7655682008060811</c:v>
                </c:pt>
                <c:pt idx="152">
                  <c:v>5.9700359750480816</c:v>
                </c:pt>
                <c:pt idx="153">
                  <c:v>6.0487805386551603</c:v>
                </c:pt>
                <c:pt idx="154">
                  <c:v>6.6842378462714169</c:v>
                </c:pt>
                <c:pt idx="155">
                  <c:v>6.6000069635273633</c:v>
                </c:pt>
                <c:pt idx="156">
                  <c:v>6.3602815435206006</c:v>
                </c:pt>
                <c:pt idx="157">
                  <c:v>6.9252968293558501</c:v>
                </c:pt>
                <c:pt idx="158">
                  <c:v>5.5264946930360228</c:v>
                </c:pt>
                <c:pt idx="159">
                  <c:v>5.4413021192434972</c:v>
                </c:pt>
                <c:pt idx="160">
                  <c:v>5.8676348391530588</c:v>
                </c:pt>
                <c:pt idx="161">
                  <c:v>6.3262924979504174</c:v>
                </c:pt>
                <c:pt idx="162">
                  <c:v>6.3744686869213663</c:v>
                </c:pt>
                <c:pt idx="163">
                  <c:v>5.8542155772525124</c:v>
                </c:pt>
                <c:pt idx="164">
                  <c:v>5.5961324023400083</c:v>
                </c:pt>
                <c:pt idx="165">
                  <c:v>5.1423772969204578</c:v>
                </c:pt>
                <c:pt idx="166">
                  <c:v>5.7391483988535459</c:v>
                </c:pt>
                <c:pt idx="167">
                  <c:v>5.1380738738227496</c:v>
                </c:pt>
                <c:pt idx="168">
                  <c:v>6.4654669495723303</c:v>
                </c:pt>
                <c:pt idx="169">
                  <c:v>6.0629098283786096</c:v>
                </c:pt>
                <c:pt idx="170">
                  <c:v>6.6296502274930242</c:v>
                </c:pt>
                <c:pt idx="171">
                  <c:v>6.6999186610064108</c:v>
                </c:pt>
                <c:pt idx="172">
                  <c:v>5.5428187608934287</c:v>
                </c:pt>
                <c:pt idx="173">
                  <c:v>6.3017547380943881</c:v>
                </c:pt>
                <c:pt idx="174">
                  <c:v>6.6796045712712342</c:v>
                </c:pt>
                <c:pt idx="175">
                  <c:v>6.7262068517511873</c:v>
                </c:pt>
                <c:pt idx="176">
                  <c:v>5.9388136839785162</c:v>
                </c:pt>
                <c:pt idx="177">
                  <c:v>5.8981570282697522</c:v>
                </c:pt>
                <c:pt idx="178">
                  <c:v>5.754726353593302</c:v>
                </c:pt>
                <c:pt idx="179">
                  <c:v>5.3868706859129656</c:v>
                </c:pt>
                <c:pt idx="180">
                  <c:v>5.4545221071193248</c:v>
                </c:pt>
                <c:pt idx="181">
                  <c:v>5.191429111040323</c:v>
                </c:pt>
                <c:pt idx="182">
                  <c:v>5.4549632073870802</c:v>
                </c:pt>
                <c:pt idx="183">
                  <c:v>5.5162152863468297</c:v>
                </c:pt>
                <c:pt idx="184">
                  <c:v>5.3899165429972609</c:v>
                </c:pt>
                <c:pt idx="185">
                  <c:v>5.2012749570470671</c:v>
                </c:pt>
                <c:pt idx="186">
                  <c:v>6.7686868559425752</c:v>
                </c:pt>
                <c:pt idx="187">
                  <c:v>6.2492280962290634</c:v>
                </c:pt>
                <c:pt idx="188">
                  <c:v>6.9339370292366311</c:v>
                </c:pt>
                <c:pt idx="189">
                  <c:v>6.6419620345982819</c:v>
                </c:pt>
                <c:pt idx="190">
                  <c:v>6.7913798885332328</c:v>
                </c:pt>
                <c:pt idx="191">
                  <c:v>6.678360789960597</c:v>
                </c:pt>
                <c:pt idx="192">
                  <c:v>5.2793025095126254</c:v>
                </c:pt>
                <c:pt idx="193">
                  <c:v>6.2154735897577176</c:v>
                </c:pt>
                <c:pt idx="194">
                  <c:v>5.7261645927972697</c:v>
                </c:pt>
                <c:pt idx="195">
                  <c:v>6.4445338637113183</c:v>
                </c:pt>
                <c:pt idx="196">
                  <c:v>5.5362864592238417</c:v>
                </c:pt>
                <c:pt idx="197">
                  <c:v>5.4522506624993436</c:v>
                </c:pt>
                <c:pt idx="198">
                  <c:v>6.4351955313163529</c:v>
                </c:pt>
                <c:pt idx="199">
                  <c:v>6.2879990864780311</c:v>
                </c:pt>
                <c:pt idx="200">
                  <c:v>5.0984418290815228</c:v>
                </c:pt>
                <c:pt idx="201">
                  <c:v>6.7454605009692026</c:v>
                </c:pt>
                <c:pt idx="202">
                  <c:v>5.2704346274257086</c:v>
                </c:pt>
                <c:pt idx="203">
                  <c:v>6.9029814203535746</c:v>
                </c:pt>
                <c:pt idx="204">
                  <c:v>5.6243794731382586</c:v>
                </c:pt>
                <c:pt idx="205">
                  <c:v>6.3899021778049239</c:v>
                </c:pt>
                <c:pt idx="206">
                  <c:v>5.7759455087957727</c:v>
                </c:pt>
                <c:pt idx="207">
                  <c:v>5.479748225511889</c:v>
                </c:pt>
                <c:pt idx="208">
                  <c:v>6.2166390000155438</c:v>
                </c:pt>
              </c:numCache>
            </c:numRef>
          </c:yVal>
          <c:smooth val="0"/>
          <c:extLst>
            <c:ext xmlns:c16="http://schemas.microsoft.com/office/drawing/2014/chart" uri="{C3380CC4-5D6E-409C-BE32-E72D297353CC}">
              <c16:uniqueId val="{00000009-FD9F-4ED8-8A17-6BF72B184307}"/>
            </c:ext>
          </c:extLst>
        </c:ser>
        <c:ser>
          <c:idx val="8"/>
          <c:order val="9"/>
          <c:tx>
            <c:strRef>
              <c:f>'5 pH vs Particle Scatter'!$F$2501</c:f>
              <c:strCache>
                <c:ptCount val="1"/>
                <c:pt idx="0">
                  <c:v>Venlafaxine 75mg</c:v>
                </c:pt>
              </c:strCache>
            </c:strRef>
          </c:tx>
          <c:spPr>
            <a:ln w="25400" cap="rnd">
              <a:noFill/>
              <a:round/>
            </a:ln>
            <a:effectLst/>
          </c:spPr>
          <c:marker>
            <c:symbol val="circle"/>
            <c:size val="5"/>
            <c:spPr>
              <a:solidFill>
                <a:schemeClr val="accent3">
                  <a:lumMod val="60000"/>
                </a:schemeClr>
              </a:solidFill>
              <a:ln w="9525">
                <a:solidFill>
                  <a:schemeClr val="accent1">
                    <a:alpha val="70000"/>
                  </a:schemeClr>
                </a:solidFill>
              </a:ln>
              <a:effectLst/>
            </c:spPr>
          </c:marker>
          <c:xVal>
            <c:numRef>
              <c:f>'5 pH vs Particle Scatter'!$O$2501</c:f>
              <c:numCache>
                <c:formatCode>General</c:formatCode>
                <c:ptCount val="1"/>
                <c:pt idx="0">
                  <c:v>46.179742747580889</c:v>
                </c:pt>
              </c:numCache>
            </c:numRef>
          </c:xVal>
          <c:yVal>
            <c:numRef>
              <c:f>'5 pH vs Particle Scatter'!$P$2501</c:f>
              <c:numCache>
                <c:formatCode>General</c:formatCode>
                <c:ptCount val="1"/>
                <c:pt idx="0">
                  <c:v>7.8913962940005646</c:v>
                </c:pt>
              </c:numCache>
            </c:numRef>
          </c:yVal>
          <c:smooth val="0"/>
          <c:extLst>
            <c:ext xmlns:c16="http://schemas.microsoft.com/office/drawing/2014/chart" uri="{C3380CC4-5D6E-409C-BE32-E72D297353CC}">
              <c16:uniqueId val="{0000000A-FD9F-4ED8-8A17-6BF72B184307}"/>
            </c:ext>
          </c:extLst>
        </c:ser>
        <c:dLbls>
          <c:showLegendKey val="0"/>
          <c:showVal val="0"/>
          <c:showCatName val="0"/>
          <c:showSerName val="0"/>
          <c:showPercent val="0"/>
          <c:showBubbleSize val="0"/>
        </c:dLbls>
        <c:axId val="974497327"/>
        <c:axId val="974505967"/>
      </c:scatterChart>
      <c:valAx>
        <c:axId val="974497327"/>
        <c:scaling>
          <c:orientation val="minMax"/>
        </c:scaling>
        <c:delete val="0"/>
        <c:axPos val="b"/>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ZA" sz="10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Particle Size (</a:t>
                </a:r>
                <a:r>
                  <a:rPr lang="el-GR" sz="10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μ</a:t>
                </a:r>
                <a:r>
                  <a:rPr lang="en-ZA" sz="10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m)</a:t>
                </a:r>
                <a:r>
                  <a:rPr lang="en-ZA"/>
                  <a:t> </a:t>
                </a:r>
                <a:endParaRPr lang="en-US" sz="1000" b="0" i="0" u="none" strike="noStrike" baseline="0">
                  <a:solidFill>
                    <a:sysClr val="windowText" lastClr="000000">
                      <a:lumMod val="65000"/>
                      <a:lumOff val="35000"/>
                    </a:sysClr>
                  </a:solidFill>
                  <a:latin typeface="Calibri"/>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505967"/>
        <c:crosses val="autoZero"/>
        <c:crossBetween val="midCat"/>
      </c:valAx>
      <c:valAx>
        <c:axId val="974505967"/>
        <c:scaling>
          <c:orientation val="minMax"/>
          <c:min val="3.5"/>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sz="1000" b="1" i="0" u="none" strike="noStrike" baseline="0">
                    <a:effectLst/>
                  </a:rPr>
                  <a:t>pH Level</a:t>
                </a:r>
                <a:r>
                  <a:rPr lang="en-ZA" sz="1000" b="0" i="0" u="none" strike="noStrike" baseline="0"/>
                  <a:t> </a:t>
                </a:r>
                <a:endParaRPr lang="en-Z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ZA"/>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4497327"/>
        <c:crosses val="autoZero"/>
        <c:crossBetween val="midCat"/>
      </c:valAx>
      <c:spPr>
        <a:noFill/>
        <a:ln>
          <a:solidFill>
            <a:schemeClr val="accent1"/>
          </a:solidFill>
        </a:ln>
        <a:effectLst/>
      </c:spPr>
    </c:plotArea>
    <c:legend>
      <c:legendPos val="r"/>
      <c:layout>
        <c:manualLayout>
          <c:xMode val="edge"/>
          <c:yMode val="edge"/>
          <c:x val="0.69250658123770292"/>
          <c:y val="0.34716532847657844"/>
          <c:w val="0.25284861001912762"/>
          <c:h val="0.3012068745310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_xlchart.v1.36</cx:f>
      </cx:numDim>
    </cx:data>
    <cx:data id="1">
      <cx:numDim type="val">
        <cx:f>_xlchart.v1.37</cx:f>
      </cx:numDim>
    </cx:data>
    <cx:data id="2">
      <cx:numDim type="val">
        <cx:f>_xlchart.v1.38</cx:f>
      </cx:numDim>
    </cx:data>
    <cx:data id="3">
      <cx:numDim type="val">
        <cx:f>_xlchart.v1.39</cx:f>
      </cx:numDim>
    </cx:data>
    <cx:data id="4">
      <cx:numDim type="val">
        <cx:f>_xlchart.v1.30</cx:f>
      </cx:numDim>
    </cx:data>
    <cx:data id="5">
      <cx:numDim type="val">
        <cx:f>_xlchart.v1.31</cx:f>
      </cx:numDim>
    </cx:data>
    <cx:data id="6">
      <cx:numDim type="val">
        <cx:f>_xlchart.v1.32</cx:f>
      </cx:numDim>
    </cx:data>
    <cx:data id="7">
      <cx:numDim type="val">
        <cx:f>_xlchart.v1.33</cx:f>
      </cx:numDim>
    </cx:data>
    <cx:data id="8">
      <cx:numDim type="val">
        <cx:f>_xlchart.v1.34</cx:f>
      </cx:numDim>
    </cx:data>
    <cx:data id="9">
      <cx:numDim type="val">
        <cx:f>_xlchart.v1.35</cx:f>
      </cx:numDim>
    </cx:data>
  </cx:chartData>
  <cx:chart>
    <cx:title pos="t" align="ctr" overlay="0">
      <cx:tx>
        <cx:txData>
          <cx:v>Particle Size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Particle Size</a:t>
          </a:r>
        </a:p>
      </cx:txPr>
    </cx:title>
    <cx:plotArea>
      <cx:plotAreaRegion>
        <cx:series layoutId="boxWhisker" uniqueId="{9EC2B0BC-94B8-48EB-B007-2FEF02506795}" formatIdx="0">
          <cx:tx>
            <cx:txData>
              <cx:f>_xlchart.v1.24</cx:f>
              <cx:v>Alprazolam 0.5mg</cx:v>
            </cx:txData>
          </cx:tx>
          <cx:dataId val="0"/>
          <cx:layoutPr>
            <cx:visibility meanLine="0" meanMarker="1" nonoutliers="0" outliers="1"/>
            <cx:statistics quartileMethod="exclusive"/>
          </cx:layoutPr>
        </cx:series>
        <cx:series layoutId="boxWhisker" uniqueId="{00000000-5223-41C3-A025-2A7D3E873BB6}" formatIdx="1">
          <cx:tx>
            <cx:txData>
              <cx:f>_xlchart.v1.27</cx:f>
              <cx:v>Clonazepam 0.5mg</cx:v>
            </cx:txData>
          </cx:tx>
          <cx:dataId val="1"/>
          <cx:layoutPr>
            <cx:statistics quartileMethod="exclusive"/>
          </cx:layoutPr>
        </cx:series>
        <cx:series layoutId="boxWhisker" uniqueId="{00000001-5223-41C3-A025-2A7D3E873BB6}" formatIdx="2">
          <cx:tx>
            <cx:txData>
              <cx:f>_xlchart.v1.28</cx:f>
              <cx:v>Duloxetine 30mg</cx:v>
            </cx:txData>
          </cx:tx>
          <cx:dataId val="2"/>
          <cx:layoutPr>
            <cx:statistics quartileMethod="exclusive"/>
          </cx:layoutPr>
        </cx:series>
        <cx:series layoutId="boxWhisker" uniqueId="{00000002-5223-41C3-A025-2A7D3E873BB6}" formatIdx="3">
          <cx:tx>
            <cx:txData>
              <cx:f>_xlchart.v1.29</cx:f>
              <cx:v>Fluoxetine 20mg</cx:v>
            </cx:txData>
          </cx:tx>
          <cx:dataId val="3"/>
          <cx:layoutPr>
            <cx:statistics quartileMethod="exclusive"/>
          </cx:layoutPr>
        </cx:series>
        <cx:series layoutId="boxWhisker" uniqueId="{00000003-5223-41C3-A025-2A7D3E873BB6}" formatIdx="4">
          <cx:tx>
            <cx:txData>
              <cx:f>_xlchart.v1.20</cx:f>
              <cx:v>Gabapentin 300mg</cx:v>
            </cx:txData>
          </cx:tx>
          <cx:dataId val="4"/>
          <cx:layoutPr>
            <cx:statistics quartileMethod="exclusive"/>
          </cx:layoutPr>
        </cx:series>
        <cx:series layoutId="boxWhisker" uniqueId="{00000004-5223-41C3-A025-2A7D3E873BB6}" formatIdx="5">
          <cx:tx>
            <cx:txData>
              <cx:f>_xlchart.v1.21</cx:f>
              <cx:v>Lorazepam 1mg</cx:v>
            </cx:txData>
          </cx:tx>
          <cx:dataId val="5"/>
          <cx:layoutPr>
            <cx:statistics quartileMethod="exclusive"/>
          </cx:layoutPr>
        </cx:series>
        <cx:series layoutId="boxWhisker" uniqueId="{00000005-5223-41C3-A025-2A7D3E873BB6}" formatIdx="6">
          <cx:tx>
            <cx:txData>
              <cx:f>_xlchart.v1.22</cx:f>
              <cx:v>Methylphenidate 10mg</cx:v>
            </cx:txData>
          </cx:tx>
          <cx:dataId val="6"/>
          <cx:layoutPr>
            <cx:statistics quartileMethod="exclusive"/>
          </cx:layoutPr>
        </cx:series>
        <cx:series layoutId="boxWhisker" uniqueId="{00000006-5223-41C3-A025-2A7D3E873BB6}" formatIdx="7">
          <cx:tx>
            <cx:txData>
              <cx:f>_xlchart.v1.23</cx:f>
              <cx:v>Sertraline 50mg</cx:v>
            </cx:txData>
          </cx:tx>
          <cx:dataId val="7"/>
          <cx:layoutPr>
            <cx:statistics quartileMethod="exclusive"/>
          </cx:layoutPr>
        </cx:series>
        <cx:series layoutId="boxWhisker" uniqueId="{00000007-5223-41C3-A025-2A7D3E873BB6}" formatIdx="8">
          <cx:tx>
            <cx:txData>
              <cx:f>_xlchart.v1.25</cx:f>
              <cx:v>Topiramate 25mg</cx:v>
            </cx:txData>
          </cx:tx>
          <cx:dataId val="8"/>
          <cx:layoutPr>
            <cx:statistics quartileMethod="exclusive"/>
          </cx:layoutPr>
        </cx:series>
        <cx:series layoutId="boxWhisker" uniqueId="{00000008-5223-41C3-A025-2A7D3E873BB6}" formatIdx="9">
          <cx:tx>
            <cx:txData>
              <cx:f>_xlchart.v1.26</cx:f>
              <cx:v>Venlafaxine 75mg</cx:v>
            </cx:txData>
          </cx:tx>
          <cx:dataId val="9"/>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data id="1">
      <cx:numDim type="val">
        <cx:f>_xlchart.v1.17</cx:f>
      </cx:numDim>
    </cx:data>
    <cx:data id="2">
      <cx:numDim type="val">
        <cx:f>_xlchart.v1.18</cx:f>
      </cx:numDim>
    </cx:data>
    <cx:data id="3">
      <cx:numDim type="val">
        <cx:f>_xlchart.v1.19</cx:f>
      </cx:numDim>
    </cx:data>
    <cx:data id="4">
      <cx:numDim type="val">
        <cx:f>_xlchart.v1.10</cx:f>
      </cx:numDim>
    </cx:data>
    <cx:data id="5">
      <cx:numDim type="val">
        <cx:f>_xlchart.v1.11</cx:f>
      </cx:numDim>
    </cx:data>
    <cx:data id="6">
      <cx:numDim type="val">
        <cx:f>_xlchart.v1.12</cx:f>
      </cx:numDim>
    </cx:data>
    <cx:data id="7">
      <cx:numDim type="val">
        <cx:f>_xlchart.v1.13</cx:f>
      </cx:numDim>
    </cx:data>
    <cx:data id="8">
      <cx:numDim type="val">
        <cx:f>_xlchart.v1.14</cx:f>
      </cx:numDim>
    </cx:data>
    <cx:data id="9">
      <cx:numDim type="val">
        <cx:f>_xlchart.v1.15</cx:f>
      </cx:numDim>
    </cx:data>
  </cx:chartData>
  <cx:chart>
    <cx:title pos="t" align="ctr" overlay="0">
      <cx:tx>
        <cx:txData>
          <cx:v>pH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pH</a:t>
          </a:r>
        </a:p>
      </cx:txPr>
    </cx:title>
    <cx:plotArea>
      <cx:plotAreaRegion>
        <cx:series layoutId="boxWhisker" uniqueId="{3DEEBD35-0A1F-404C-8297-771B7928DF66}" formatIdx="0">
          <cx:tx>
            <cx:txData>
              <cx:f>_xlchart.v1.4</cx:f>
              <cx:v>Alprazolam 0.5mg</cx:v>
            </cx:txData>
          </cx:tx>
          <cx:dataId val="0"/>
          <cx:layoutPr>
            <cx:visibility meanLine="0" meanMarker="1" nonoutliers="0" outliers="1"/>
            <cx:statistics quartileMethod="exclusive"/>
          </cx:layoutPr>
        </cx:series>
        <cx:series layoutId="boxWhisker" uniqueId="{00000001-7312-427B-AFC4-0B29F4A32253}" formatIdx="1">
          <cx:tx>
            <cx:txData>
              <cx:f>_xlchart.v1.7</cx:f>
              <cx:v>Clonazepam 0.5mg</cx:v>
            </cx:txData>
          </cx:tx>
          <cx:dataId val="1"/>
          <cx:layoutPr>
            <cx:statistics quartileMethod="exclusive"/>
          </cx:layoutPr>
        </cx:series>
        <cx:series layoutId="boxWhisker" uniqueId="{00000002-7312-427B-AFC4-0B29F4A32253}" formatIdx="2">
          <cx:tx>
            <cx:txData>
              <cx:f>_xlchart.v1.8</cx:f>
              <cx:v>Duloxetine 30mg</cx:v>
            </cx:txData>
          </cx:tx>
          <cx:dataId val="2"/>
          <cx:layoutPr>
            <cx:statistics quartileMethod="exclusive"/>
          </cx:layoutPr>
        </cx:series>
        <cx:series layoutId="boxWhisker" uniqueId="{00000003-7312-427B-AFC4-0B29F4A32253}" formatIdx="3">
          <cx:tx>
            <cx:txData>
              <cx:f>_xlchart.v1.9</cx:f>
              <cx:v>Fluoxetine 20mg</cx:v>
            </cx:txData>
          </cx:tx>
          <cx:dataId val="3"/>
          <cx:layoutPr>
            <cx:statistics quartileMethod="exclusive"/>
          </cx:layoutPr>
        </cx:series>
        <cx:series layoutId="boxWhisker" uniqueId="{00000004-7312-427B-AFC4-0B29F4A32253}" formatIdx="4">
          <cx:tx>
            <cx:txData>
              <cx:f>_xlchart.v1.0</cx:f>
              <cx:v>Gabapentin 300mg</cx:v>
            </cx:txData>
          </cx:tx>
          <cx:dataId val="4"/>
          <cx:layoutPr>
            <cx:statistics quartileMethod="exclusive"/>
          </cx:layoutPr>
        </cx:series>
        <cx:series layoutId="boxWhisker" uniqueId="{00000005-7312-427B-AFC4-0B29F4A32253}" formatIdx="5">
          <cx:tx>
            <cx:txData>
              <cx:f>_xlchart.v1.1</cx:f>
              <cx:v>Lorazepam 1mg</cx:v>
            </cx:txData>
          </cx:tx>
          <cx:dataId val="5"/>
          <cx:layoutPr>
            <cx:statistics quartileMethod="exclusive"/>
          </cx:layoutPr>
        </cx:series>
        <cx:series layoutId="boxWhisker" uniqueId="{00000006-7312-427B-AFC4-0B29F4A32253}" formatIdx="6">
          <cx:tx>
            <cx:txData>
              <cx:f>_xlchart.v1.2</cx:f>
              <cx:v>Methylphenidate 10mg</cx:v>
            </cx:txData>
          </cx:tx>
          <cx:dataId val="6"/>
          <cx:layoutPr>
            <cx:statistics quartileMethod="exclusive"/>
          </cx:layoutPr>
        </cx:series>
        <cx:series layoutId="boxWhisker" uniqueId="{00000007-7312-427B-AFC4-0B29F4A32253}" formatIdx="7">
          <cx:tx>
            <cx:txData>
              <cx:f>_xlchart.v1.3</cx:f>
              <cx:v>Sertraline 50mg</cx:v>
            </cx:txData>
          </cx:tx>
          <cx:dataId val="7"/>
          <cx:layoutPr>
            <cx:statistics quartileMethod="exclusive"/>
          </cx:layoutPr>
        </cx:series>
        <cx:series layoutId="boxWhisker" uniqueId="{00000008-7312-427B-AFC4-0B29F4A32253}" formatIdx="8">
          <cx:tx>
            <cx:txData>
              <cx:f>_xlchart.v1.5</cx:f>
              <cx:v>Topiramate 25mg</cx:v>
            </cx:txData>
          </cx:tx>
          <cx:dataId val="8"/>
          <cx:layoutPr>
            <cx:statistics quartileMethod="exclusive"/>
          </cx:layoutPr>
        </cx:series>
        <cx:series layoutId="boxWhisker" uniqueId="{00000009-7312-427B-AFC4-0B29F4A32253}" formatIdx="9">
          <cx:tx>
            <cx:txData>
              <cx:f>_xlchart.v1.6</cx:f>
              <cx:v>Venlafaxine 75mg</cx:v>
            </cx:txData>
          </cx:tx>
          <cx:dataId val="9"/>
          <cx:layoutPr>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_xlchart.v1.56</cx:f>
      </cx:numDim>
    </cx:data>
    <cx:data id="1">
      <cx:numDim type="val">
        <cx:f>_xlchart.v1.57</cx:f>
      </cx:numDim>
    </cx:data>
    <cx:data id="2">
      <cx:numDim type="val">
        <cx:f>_xlchart.v1.58</cx:f>
      </cx:numDim>
    </cx:data>
    <cx:data id="3">
      <cx:numDim type="val">
        <cx:f>_xlchart.v1.59</cx:f>
      </cx:numDim>
    </cx:data>
    <cx:data id="4">
      <cx:numDim type="val">
        <cx:f>_xlchart.v1.50</cx:f>
      </cx:numDim>
    </cx:data>
    <cx:data id="5">
      <cx:numDim type="val">
        <cx:f>_xlchart.v1.51</cx:f>
      </cx:numDim>
    </cx:data>
    <cx:data id="6">
      <cx:numDim type="val">
        <cx:f>_xlchart.v1.52</cx:f>
      </cx:numDim>
    </cx:data>
    <cx:data id="7">
      <cx:numDim type="val">
        <cx:f>_xlchart.v1.53</cx:f>
      </cx:numDim>
    </cx:data>
    <cx:data id="8">
      <cx:numDim type="val">
        <cx:f>_xlchart.v1.54</cx:f>
      </cx:numDim>
    </cx:data>
    <cx:data id="9">
      <cx:numDim type="val">
        <cx:f>_xlchart.v1.55</cx:f>
      </cx:numDim>
    </cx:data>
  </cx:chartData>
  <cx:chart>
    <cx:plotArea>
      <cx:plotAreaRegion>
        <cx:series layoutId="boxWhisker" uniqueId="{9EC2B0BC-94B8-48EB-B007-2FEF02506795}" formatIdx="0">
          <cx:tx>
            <cx:txData>
              <cx:f/>
              <cx:v>Alprazolam 0.5mg</cx:v>
            </cx:txData>
          </cx:tx>
          <cx:dataId val="0"/>
          <cx:layoutPr>
            <cx:visibility meanLine="0" meanMarker="1" nonoutliers="0" outliers="1"/>
            <cx:statistics quartileMethod="exclusive"/>
          </cx:layoutPr>
        </cx:series>
        <cx:series layoutId="boxWhisker" uniqueId="{00000000-5223-41C3-A025-2A7D3E873BB6}" formatIdx="1">
          <cx:tx>
            <cx:txData>
              <cx:f/>
              <cx:v>Clonazepam 0.5mg</cx:v>
            </cx:txData>
          </cx:tx>
          <cx:dataId val="1"/>
          <cx:layoutPr>
            <cx:statistics quartileMethod="exclusive"/>
          </cx:layoutPr>
        </cx:series>
        <cx:series layoutId="boxWhisker" uniqueId="{00000001-5223-41C3-A025-2A7D3E873BB6}" formatIdx="2">
          <cx:tx>
            <cx:txData>
              <cx:f/>
              <cx:v>Duloxetine 30mg</cx:v>
            </cx:txData>
          </cx:tx>
          <cx:dataId val="2"/>
          <cx:layoutPr>
            <cx:statistics quartileMethod="exclusive"/>
          </cx:layoutPr>
        </cx:series>
        <cx:series layoutId="boxWhisker" uniqueId="{00000002-5223-41C3-A025-2A7D3E873BB6}" formatIdx="3">
          <cx:tx>
            <cx:txData>
              <cx:f/>
              <cx:v>Fluoxetine 20mg</cx:v>
            </cx:txData>
          </cx:tx>
          <cx:dataId val="3"/>
          <cx:layoutPr>
            <cx:statistics quartileMethod="exclusive"/>
          </cx:layoutPr>
        </cx:series>
        <cx:series layoutId="boxWhisker" uniqueId="{00000003-5223-41C3-A025-2A7D3E873BB6}" formatIdx="4">
          <cx:tx>
            <cx:txData>
              <cx:f/>
              <cx:v>Gabapentin 300mg</cx:v>
            </cx:txData>
          </cx:tx>
          <cx:dataId val="4"/>
          <cx:layoutPr>
            <cx:statistics quartileMethod="exclusive"/>
          </cx:layoutPr>
        </cx:series>
        <cx:series layoutId="boxWhisker" uniqueId="{00000004-5223-41C3-A025-2A7D3E873BB6}" formatIdx="5">
          <cx:tx>
            <cx:txData>
              <cx:f/>
              <cx:v>Lorazepam 1mg</cx:v>
            </cx:txData>
          </cx:tx>
          <cx:dataId val="5"/>
          <cx:layoutPr>
            <cx:statistics quartileMethod="exclusive"/>
          </cx:layoutPr>
        </cx:series>
        <cx:series layoutId="boxWhisker" uniqueId="{00000005-5223-41C3-A025-2A7D3E873BB6}" formatIdx="6">
          <cx:tx>
            <cx:txData>
              <cx:f/>
              <cx:v>Methylphenidate 10mg</cx:v>
            </cx:txData>
          </cx:tx>
          <cx:dataId val="6"/>
          <cx:layoutPr>
            <cx:statistics quartileMethod="exclusive"/>
          </cx:layoutPr>
        </cx:series>
        <cx:series layoutId="boxWhisker" uniqueId="{00000006-5223-41C3-A025-2A7D3E873BB6}" formatIdx="7">
          <cx:tx>
            <cx:txData>
              <cx:f/>
              <cx:v>Sertraline 50mg</cx:v>
            </cx:txData>
          </cx:tx>
          <cx:dataId val="7"/>
          <cx:layoutPr>
            <cx:statistics quartileMethod="exclusive"/>
          </cx:layoutPr>
        </cx:series>
        <cx:series layoutId="boxWhisker" uniqueId="{00000007-5223-41C3-A025-2A7D3E873BB6}" formatIdx="8">
          <cx:tx>
            <cx:txData>
              <cx:f/>
              <cx:v>Topiramate 25mg</cx:v>
            </cx:txData>
          </cx:tx>
          <cx:dataId val="8"/>
          <cx:layoutPr>
            <cx:statistics quartileMethod="exclusive"/>
          </cx:layoutPr>
        </cx:series>
        <cx:series layoutId="boxWhisker" uniqueId="{00000008-5223-41C3-A025-2A7D3E873BB6}" formatIdx="9">
          <cx:tx>
            <cx:txData>
              <cx:f/>
              <cx:v>Venlafaxine 75mg</cx:v>
            </cx:txData>
          </cx:tx>
          <cx:dataId val="9"/>
          <cx:layoutPr>
            <cx:statistics quartileMethod="exclusive"/>
          </cx:layoutPr>
        </cx:series>
      </cx:plotAreaRegion>
      <cx:axis id="0" hidden="1">
        <cx:catScaling gapWidth="1"/>
        <cx:tickLabels/>
      </cx:axis>
      <cx:axis id="1">
        <cx:valScaling max="170"/>
        <cx:title>
          <cx:tx>
            <cx:rich>
              <a:bodyPr spcFirstLastPara="1" vertOverflow="ellipsis" horzOverflow="overflow" wrap="square" lIns="0" tIns="0" rIns="0" bIns="0" anchor="ctr" anchorCtr="1"/>
              <a:lstStyle/>
              <a:p>
                <a:pPr algn="ctr" rtl="0">
                  <a:defRPr/>
                </a:pPr>
                <a:r>
                  <a:rPr lang="en-ZA" sz="9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Particle Size (</a:t>
                </a:r>
                <a:r>
                  <a:rPr lang="el-GR" sz="9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μ</a:t>
                </a:r>
                <a:r>
                  <a:rPr lang="en-ZA" sz="9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m)</a:t>
                </a:r>
                <a:r>
                  <a:rPr lang="en-ZA"/>
                  <a:t> </a:t>
                </a:r>
                <a:endParaRPr lang="en-US" sz="900" b="0" i="0" u="none" strike="noStrike" baseline="0">
                  <a:solidFill>
                    <a:sysClr val="windowText" lastClr="000000">
                      <a:lumMod val="65000"/>
                      <a:lumOff val="35000"/>
                    </a:sysClr>
                  </a:solidFill>
                  <a:latin typeface="Calibri"/>
                </a:endParaRPr>
              </a:p>
            </cx:rich>
          </cx:tx>
        </cx:title>
        <cx:tickLabels/>
      </cx:axis>
    </cx:plotArea>
    <cx:legend pos="r"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_xlchart.v1.46</cx:f>
      </cx:numDim>
    </cx:data>
    <cx:data id="1">
      <cx:numDim type="val">
        <cx:f>_xlchart.v1.47</cx:f>
      </cx:numDim>
    </cx:data>
    <cx:data id="2">
      <cx:numDim type="val">
        <cx:f>_xlchart.v1.48</cx:f>
      </cx:numDim>
    </cx:data>
    <cx:data id="3">
      <cx:numDim type="val">
        <cx:f>_xlchart.v1.49</cx:f>
      </cx:numDim>
    </cx:data>
    <cx:data id="4">
      <cx:numDim type="val">
        <cx:f>_xlchart.v1.40</cx:f>
      </cx:numDim>
    </cx:data>
    <cx:data id="5">
      <cx:numDim type="val">
        <cx:f>_xlchart.v1.41</cx:f>
      </cx:numDim>
    </cx:data>
    <cx:data id="6">
      <cx:numDim type="val">
        <cx:f>_xlchart.v1.42</cx:f>
      </cx:numDim>
    </cx:data>
    <cx:data id="7">
      <cx:numDim type="val">
        <cx:f>_xlchart.v1.43</cx:f>
      </cx:numDim>
    </cx:data>
    <cx:data id="8">
      <cx:numDim type="val">
        <cx:f>_xlchart.v1.44</cx:f>
      </cx:numDim>
    </cx:data>
    <cx:data id="9">
      <cx:numDim type="val">
        <cx:f>_xlchart.v1.45</cx:f>
      </cx:numDim>
    </cx:data>
  </cx:chartData>
  <cx:chart>
    <cx:plotArea>
      <cx:plotAreaRegion>
        <cx:series layoutId="boxWhisker" uniqueId="{3DEEBD35-0A1F-404C-8297-771B7928DF66}" formatIdx="0">
          <cx:tx>
            <cx:txData>
              <cx:f/>
              <cx:v>Alprazolam 0.5mg</cx:v>
            </cx:txData>
          </cx:tx>
          <cx:dataId val="0"/>
          <cx:layoutPr>
            <cx:visibility meanLine="0" meanMarker="1" nonoutliers="0" outliers="1"/>
            <cx:statistics quartileMethod="exclusive"/>
          </cx:layoutPr>
        </cx:series>
        <cx:series layoutId="boxWhisker" uniqueId="{00000001-7312-427B-AFC4-0B29F4A32253}" formatIdx="1">
          <cx:tx>
            <cx:txData>
              <cx:f/>
              <cx:v>Clonazepam 0.5mg</cx:v>
            </cx:txData>
          </cx:tx>
          <cx:dataId val="1"/>
          <cx:layoutPr>
            <cx:visibility meanLine="0" meanMarker="1" nonoutliers="1" outliers="1"/>
            <cx:statistics quartileMethod="exclusive"/>
          </cx:layoutPr>
        </cx:series>
        <cx:series layoutId="boxWhisker" uniqueId="{00000002-7312-427B-AFC4-0B29F4A32253}" formatIdx="2">
          <cx:tx>
            <cx:txData>
              <cx:f/>
              <cx:v>Duloxetine 30mg</cx:v>
            </cx:txData>
          </cx:tx>
          <cx:dataId val="2"/>
          <cx:layoutPr>
            <cx:visibility meanLine="0" meanMarker="1" nonoutliers="1" outliers="1"/>
            <cx:statistics quartileMethod="exclusive"/>
          </cx:layoutPr>
        </cx:series>
        <cx:series layoutId="boxWhisker" uniqueId="{00000003-7312-427B-AFC4-0B29F4A32253}" formatIdx="3">
          <cx:tx>
            <cx:txData>
              <cx:f/>
              <cx:v>Fluoxetine 20mg</cx:v>
            </cx:txData>
          </cx:tx>
          <cx:dataId val="3"/>
          <cx:layoutPr>
            <cx:visibility meanLine="0" meanMarker="1" nonoutliers="1" outliers="1"/>
            <cx:statistics quartileMethod="exclusive"/>
          </cx:layoutPr>
        </cx:series>
        <cx:series layoutId="boxWhisker" uniqueId="{00000004-7312-427B-AFC4-0B29F4A32253}" formatIdx="4">
          <cx:tx>
            <cx:txData>
              <cx:f/>
              <cx:v>Gabapentin 300mg</cx:v>
            </cx:txData>
          </cx:tx>
          <cx:dataId val="4"/>
          <cx:layoutPr>
            <cx:statistics quartileMethod="exclusive"/>
          </cx:layoutPr>
        </cx:series>
        <cx:series layoutId="boxWhisker" uniqueId="{00000005-7312-427B-AFC4-0B29F4A32253}" formatIdx="5">
          <cx:tx>
            <cx:txData>
              <cx:f/>
              <cx:v>Lorazepam 1mg</cx:v>
            </cx:txData>
          </cx:tx>
          <cx:dataId val="5"/>
          <cx:layoutPr>
            <cx:statistics quartileMethod="exclusive"/>
          </cx:layoutPr>
        </cx:series>
        <cx:series layoutId="boxWhisker" uniqueId="{00000006-7312-427B-AFC4-0B29F4A32253}" formatIdx="6">
          <cx:tx>
            <cx:txData>
              <cx:f/>
              <cx:v>Methylphenidate 10mg</cx:v>
            </cx:txData>
          </cx:tx>
          <cx:dataId val="6"/>
          <cx:layoutPr>
            <cx:statistics quartileMethod="exclusive"/>
          </cx:layoutPr>
        </cx:series>
        <cx:series layoutId="boxWhisker" uniqueId="{00000007-7312-427B-AFC4-0B29F4A32253}" formatIdx="7">
          <cx:tx>
            <cx:txData>
              <cx:f/>
              <cx:v>Sertraline 50mg</cx:v>
            </cx:txData>
          </cx:tx>
          <cx:dataId val="7"/>
          <cx:layoutPr>
            <cx:statistics quartileMethod="exclusive"/>
          </cx:layoutPr>
        </cx:series>
        <cx:series layoutId="boxWhisker" uniqueId="{00000008-7312-427B-AFC4-0B29F4A32253}" formatIdx="8">
          <cx:tx>
            <cx:txData>
              <cx:f/>
              <cx:v>Topiramate 25mg</cx:v>
            </cx:txData>
          </cx:tx>
          <cx:dataId val="8"/>
          <cx:layoutPr>
            <cx:statistics quartileMethod="exclusive"/>
          </cx:layoutPr>
        </cx:series>
        <cx:series layoutId="boxWhisker" uniqueId="{00000009-7312-427B-AFC4-0B29F4A32253}" formatIdx="9">
          <cx:tx>
            <cx:txData>
              <cx:f/>
              <cx:v>Venlafaxine 75mg</cx:v>
            </cx:txData>
          </cx:tx>
          <cx:dataId val="9"/>
          <cx:layoutPr>
            <cx:statistics quartileMethod="exclusive"/>
          </cx:layoutPr>
        </cx:series>
      </cx:plotAreaRegion>
      <cx:axis id="0" hidden="1">
        <cx:catScaling gapWidth="1"/>
        <cx:tickLabels/>
      </cx:axis>
      <cx:axis id="1">
        <cx:valScaling max="8.0999999999999996" min="3.7000000000000002"/>
        <cx:title>
          <cx:tx>
            <cx:rich>
              <a:bodyPr spcFirstLastPara="1" vertOverflow="ellipsis" horzOverflow="overflow" wrap="square" lIns="0" tIns="0" rIns="0" bIns="0" anchor="ctr" anchorCtr="1"/>
              <a:lstStyle/>
              <a:p>
                <a:pPr algn="ctr" rtl="0">
                  <a:defRPr/>
                </a:pPr>
                <a:r>
                  <a:rPr lang="en-ZA" sz="900" b="1" i="0" u="none" strike="noStrike" baseline="0">
                    <a:solidFill>
                      <a:sysClr val="windowText" lastClr="000000">
                        <a:lumMod val="65000"/>
                        <a:lumOff val="35000"/>
                      </a:sysClr>
                    </a:solidFill>
                    <a:effectLst/>
                    <a:latin typeface="Calibri"/>
                    <a:ea typeface="Calibri" panose="020F0502020204030204" pitchFamily="34" charset="0"/>
                    <a:cs typeface="Calibri" panose="020F0502020204030204" pitchFamily="34" charset="0"/>
                  </a:rPr>
                  <a:t>pH Level</a:t>
                </a:r>
                <a:r>
                  <a:rPr lang="en-ZA"/>
                  <a:t> </a:t>
                </a:r>
                <a:endParaRPr lang="en-US" sz="900" b="0" i="0" u="none" strike="noStrike" baseline="0">
                  <a:solidFill>
                    <a:sysClr val="windowText" lastClr="000000">
                      <a:lumMod val="65000"/>
                      <a:lumOff val="35000"/>
                    </a:sysClr>
                  </a:solidFill>
                  <a:latin typeface="Calibri"/>
                </a:endParaRPr>
              </a:p>
            </cx:rich>
          </cx:tx>
        </cx:title>
        <cx:tickLabels/>
        <cx:numFmt formatCode="# ##0,0" sourceLinked="0"/>
      </cx:axis>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8.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0.xml"/><Relationship Id="rId3" Type="http://schemas.openxmlformats.org/officeDocument/2006/relationships/hyperlink" Target="#'Dashboard Investigation'!A1"/><Relationship Id="rId7" Type="http://schemas.openxmlformats.org/officeDocument/2006/relationships/image" Target="../media/image5.png"/><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Dashboard Resolution'!A1"/><Relationship Id="rId11" Type="http://schemas.openxmlformats.org/officeDocument/2006/relationships/image" Target="../media/image8.svg"/><Relationship Id="rId5" Type="http://schemas.openxmlformats.org/officeDocument/2006/relationships/image" Target="../media/image4.svg"/><Relationship Id="rId10" Type="http://schemas.openxmlformats.org/officeDocument/2006/relationships/image" Target="../media/image7.png"/><Relationship Id="rId4" Type="http://schemas.openxmlformats.org/officeDocument/2006/relationships/image" Target="../media/image3.png"/><Relationship Id="rId9" Type="http://schemas.openxmlformats.org/officeDocument/2006/relationships/hyperlink" Target="#'Dashboard Product'!A1"/><Relationship Id="rId1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hyperlink" Target="#'Dashboard Investigation'!A1"/><Relationship Id="rId7" Type="http://schemas.openxmlformats.org/officeDocument/2006/relationships/image" Target="../media/image13.png"/><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image" Target="../media/image10.svg"/><Relationship Id="rId16" Type="http://schemas.openxmlformats.org/officeDocument/2006/relationships/chart" Target="../charts/chart16.xml"/><Relationship Id="rId1" Type="http://schemas.openxmlformats.org/officeDocument/2006/relationships/image" Target="../media/image9.png"/><Relationship Id="rId6" Type="http://schemas.openxmlformats.org/officeDocument/2006/relationships/hyperlink" Target="#'Dashboard Resolution'!A1"/><Relationship Id="rId11" Type="http://schemas.openxmlformats.org/officeDocument/2006/relationships/image" Target="../media/image8.svg"/><Relationship Id="rId5" Type="http://schemas.openxmlformats.org/officeDocument/2006/relationships/image" Target="../media/image12.svg"/><Relationship Id="rId15" Type="http://schemas.openxmlformats.org/officeDocument/2006/relationships/chart" Target="../charts/chart15.xml"/><Relationship Id="rId10" Type="http://schemas.openxmlformats.org/officeDocument/2006/relationships/image" Target="../media/image7.png"/><Relationship Id="rId4" Type="http://schemas.openxmlformats.org/officeDocument/2006/relationships/image" Target="../media/image11.png"/><Relationship Id="rId9" Type="http://schemas.openxmlformats.org/officeDocument/2006/relationships/hyperlink" Target="#'Dashboard Product'!A1"/><Relationship Id="rId1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image" Target="../media/image6.svg"/><Relationship Id="rId13" Type="http://schemas.microsoft.com/office/2014/relationships/chartEx" Target="../charts/chartEx3.xml"/><Relationship Id="rId3" Type="http://schemas.openxmlformats.org/officeDocument/2006/relationships/hyperlink" Target="#'Dashboard Resolution'!A1"/><Relationship Id="rId7" Type="http://schemas.openxmlformats.org/officeDocument/2006/relationships/image" Target="../media/image5.png"/><Relationship Id="rId12" Type="http://schemas.openxmlformats.org/officeDocument/2006/relationships/chart" Target="../charts/chart19.xml"/><Relationship Id="rId2" Type="http://schemas.openxmlformats.org/officeDocument/2006/relationships/image" Target="../media/image16.svg"/><Relationship Id="rId1" Type="http://schemas.openxmlformats.org/officeDocument/2006/relationships/image" Target="../media/image15.png"/><Relationship Id="rId6" Type="http://schemas.openxmlformats.org/officeDocument/2006/relationships/image" Target="../media/image12.svg"/><Relationship Id="rId11" Type="http://schemas.openxmlformats.org/officeDocument/2006/relationships/image" Target="../media/image18.svg"/><Relationship Id="rId5" Type="http://schemas.openxmlformats.org/officeDocument/2006/relationships/image" Target="../media/image11.png"/><Relationship Id="rId10" Type="http://schemas.openxmlformats.org/officeDocument/2006/relationships/image" Target="../media/image17.png"/><Relationship Id="rId4" Type="http://schemas.openxmlformats.org/officeDocument/2006/relationships/hyperlink" Target="#'Dashboard Investigation'!A1"/><Relationship Id="rId9" Type="http://schemas.openxmlformats.org/officeDocument/2006/relationships/hyperlink" Target="#'Dashboard Pro'!A1"/><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129540</xdr:colOff>
      <xdr:row>4</xdr:row>
      <xdr:rowOff>11430</xdr:rowOff>
    </xdr:from>
    <xdr:to>
      <xdr:col>4</xdr:col>
      <xdr:colOff>609600</xdr:colOff>
      <xdr:row>19</xdr:row>
      <xdr:rowOff>11430</xdr:rowOff>
    </xdr:to>
    <xdr:graphicFrame macro="">
      <xdr:nvGraphicFramePr>
        <xdr:cNvPr id="6" name="Chart 5">
          <a:extLst>
            <a:ext uri="{FF2B5EF4-FFF2-40B4-BE49-F238E27FC236}">
              <a16:creationId xmlns:a16="http://schemas.microsoft.com/office/drawing/2014/main" id="{E624FCB6-33B9-2DFE-E356-810060115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3</xdr:row>
      <xdr:rowOff>156210</xdr:rowOff>
    </xdr:from>
    <xdr:to>
      <xdr:col>3</xdr:col>
      <xdr:colOff>701040</xdr:colOff>
      <xdr:row>20</xdr:row>
      <xdr:rowOff>38100</xdr:rowOff>
    </xdr:to>
    <xdr:graphicFrame macro="">
      <xdr:nvGraphicFramePr>
        <xdr:cNvPr id="3" name="Chart 2">
          <a:extLst>
            <a:ext uri="{FF2B5EF4-FFF2-40B4-BE49-F238E27FC236}">
              <a16:creationId xmlns:a16="http://schemas.microsoft.com/office/drawing/2014/main" id="{E3FD93D0-2886-BBCA-513B-B799A625D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220980</xdr:colOff>
      <xdr:row>0</xdr:row>
      <xdr:rowOff>80010</xdr:rowOff>
    </xdr:from>
    <xdr:to>
      <xdr:col>10</xdr:col>
      <xdr:colOff>426720</xdr:colOff>
      <xdr:row>16</xdr:row>
      <xdr:rowOff>91440</xdr:rowOff>
    </xdr:to>
    <xdr:graphicFrame macro="">
      <xdr:nvGraphicFramePr>
        <xdr:cNvPr id="2" name="Chart 1">
          <a:extLst>
            <a:ext uri="{FF2B5EF4-FFF2-40B4-BE49-F238E27FC236}">
              <a16:creationId xmlns:a16="http://schemas.microsoft.com/office/drawing/2014/main" id="{8D4FD1BC-24C5-84AA-1423-3AE8F7A49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266700</xdr:colOff>
      <xdr:row>17</xdr:row>
      <xdr:rowOff>76200</xdr:rowOff>
    </xdr:from>
    <xdr:to>
      <xdr:col>5</xdr:col>
      <xdr:colOff>624840</xdr:colOff>
      <xdr:row>30</xdr:row>
      <xdr:rowOff>165735</xdr:rowOff>
    </xdr:to>
    <mc:AlternateContent xmlns:mc="http://schemas.openxmlformats.org/markup-compatibility/2006" xmlns:a14="http://schemas.microsoft.com/office/drawing/2010/main">
      <mc:Choice Requires="a14">
        <xdr:graphicFrame macro="">
          <xdr:nvGraphicFramePr>
            <xdr:cNvPr id="3" name="Slicer Department 2">
              <a:extLst>
                <a:ext uri="{FF2B5EF4-FFF2-40B4-BE49-F238E27FC236}">
                  <a16:creationId xmlns:a16="http://schemas.microsoft.com/office/drawing/2014/main" id="{DA4D01E3-CEB2-BDB9-42E9-68E89B33183A}"/>
                </a:ext>
              </a:extLst>
            </xdr:cNvPr>
            <xdr:cNvGraphicFramePr/>
          </xdr:nvGraphicFramePr>
          <xdr:xfrm>
            <a:off x="0" y="0"/>
            <a:ext cx="0" cy="0"/>
          </xdr:xfrm>
          <a:graphic>
            <a:graphicData uri="http://schemas.microsoft.com/office/drawing/2010/slicer">
              <sle:slicer xmlns:sle="http://schemas.microsoft.com/office/drawing/2010/slicer" name="Slicer Department 2"/>
            </a:graphicData>
          </a:graphic>
        </xdr:graphicFrame>
      </mc:Choice>
      <mc:Fallback xmlns="">
        <xdr:sp macro="" textlink="">
          <xdr:nvSpPr>
            <xdr:cNvPr id="0" name=""/>
            <xdr:cNvSpPr>
              <a:spLocks noTextEdit="1"/>
            </xdr:cNvSpPr>
          </xdr:nvSpPr>
          <xdr:spPr>
            <a:xfrm>
              <a:off x="5349240" y="318516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1013460</xdr:colOff>
      <xdr:row>17</xdr:row>
      <xdr:rowOff>60960</xdr:rowOff>
    </xdr:from>
    <xdr:to>
      <xdr:col>6</xdr:col>
      <xdr:colOff>1546860</xdr:colOff>
      <xdr:row>30</xdr:row>
      <xdr:rowOff>150495</xdr:rowOff>
    </xdr:to>
    <mc:AlternateContent xmlns:mc="http://schemas.openxmlformats.org/markup-compatibility/2006" xmlns:a14="http://schemas.microsoft.com/office/drawing/2010/main">
      <mc:Choice Requires="a14">
        <xdr:graphicFrame macro="">
          <xdr:nvGraphicFramePr>
            <xdr:cNvPr id="4" name="Slicer Investigator 2">
              <a:extLst>
                <a:ext uri="{FF2B5EF4-FFF2-40B4-BE49-F238E27FC236}">
                  <a16:creationId xmlns:a16="http://schemas.microsoft.com/office/drawing/2014/main" id="{B696B87C-53BE-AEA9-B108-47C9313ECF2F}"/>
                </a:ext>
              </a:extLst>
            </xdr:cNvPr>
            <xdr:cNvGraphicFramePr/>
          </xdr:nvGraphicFramePr>
          <xdr:xfrm>
            <a:off x="0" y="0"/>
            <a:ext cx="0" cy="0"/>
          </xdr:xfrm>
          <a:graphic>
            <a:graphicData uri="http://schemas.microsoft.com/office/drawing/2010/slicer">
              <sle:slicer xmlns:sle="http://schemas.microsoft.com/office/drawing/2010/slicer" name="Slicer Investigator 2"/>
            </a:graphicData>
          </a:graphic>
        </xdr:graphicFrame>
      </mc:Choice>
      <mc:Fallback xmlns="">
        <xdr:sp macro="" textlink="">
          <xdr:nvSpPr>
            <xdr:cNvPr id="0" name=""/>
            <xdr:cNvSpPr>
              <a:spLocks noTextEdit="1"/>
            </xdr:cNvSpPr>
          </xdr:nvSpPr>
          <xdr:spPr>
            <a:xfrm>
              <a:off x="7566660" y="316992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17</xdr:row>
      <xdr:rowOff>45720</xdr:rowOff>
    </xdr:from>
    <xdr:to>
      <xdr:col>8</xdr:col>
      <xdr:colOff>967740</xdr:colOff>
      <xdr:row>30</xdr:row>
      <xdr:rowOff>135255</xdr:rowOff>
    </xdr:to>
    <mc:AlternateContent xmlns:mc="http://schemas.openxmlformats.org/markup-compatibility/2006" xmlns:a14="http://schemas.microsoft.com/office/drawing/2010/main">
      <mc:Choice Requires="a14">
        <xdr:graphicFrame macro="">
          <xdr:nvGraphicFramePr>
            <xdr:cNvPr id="5" name="Slicer Product 2">
              <a:extLst>
                <a:ext uri="{FF2B5EF4-FFF2-40B4-BE49-F238E27FC236}">
                  <a16:creationId xmlns:a16="http://schemas.microsoft.com/office/drawing/2014/main" id="{E3A0943A-1125-53C3-324E-5CBF1388F28B}"/>
                </a:ext>
              </a:extLst>
            </xdr:cNvPr>
            <xdr:cNvGraphicFramePr/>
          </xdr:nvGraphicFramePr>
          <xdr:xfrm>
            <a:off x="0" y="0"/>
            <a:ext cx="0" cy="0"/>
          </xdr:xfrm>
          <a:graphic>
            <a:graphicData uri="http://schemas.microsoft.com/office/drawing/2010/slicer">
              <sle:slicer xmlns:sle="http://schemas.microsoft.com/office/drawing/2010/slicer" name="Slicer Product 2"/>
            </a:graphicData>
          </a:graphic>
        </xdr:graphicFrame>
      </mc:Choice>
      <mc:Fallback xmlns="">
        <xdr:sp macro="" textlink="">
          <xdr:nvSpPr>
            <xdr:cNvPr id="0" name=""/>
            <xdr:cNvSpPr>
              <a:spLocks noTextEdit="1"/>
            </xdr:cNvSpPr>
          </xdr:nvSpPr>
          <xdr:spPr>
            <a:xfrm>
              <a:off x="9646920" y="315468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198120</xdr:colOff>
      <xdr:row>0</xdr:row>
      <xdr:rowOff>72390</xdr:rowOff>
    </xdr:from>
    <xdr:to>
      <xdr:col>16</xdr:col>
      <xdr:colOff>365760</xdr:colOff>
      <xdr:row>15</xdr:row>
      <xdr:rowOff>76200</xdr:rowOff>
    </xdr:to>
    <xdr:graphicFrame macro="">
      <xdr:nvGraphicFramePr>
        <xdr:cNvPr id="2" name="Chart 1">
          <a:extLst>
            <a:ext uri="{FF2B5EF4-FFF2-40B4-BE49-F238E27FC236}">
              <a16:creationId xmlns:a16="http://schemas.microsoft.com/office/drawing/2014/main" id="{9D91B27F-8B3B-3ACE-A7A8-819E45C45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160020</xdr:colOff>
      <xdr:row>15</xdr:row>
      <xdr:rowOff>118110</xdr:rowOff>
    </xdr:from>
    <xdr:to>
      <xdr:col>5</xdr:col>
      <xdr:colOff>495300</xdr:colOff>
      <xdr:row>33</xdr:row>
      <xdr:rowOff>45720</xdr:rowOff>
    </xdr:to>
    <xdr:graphicFrame macro="">
      <xdr:nvGraphicFramePr>
        <xdr:cNvPr id="3" name="Chart 2">
          <a:extLst>
            <a:ext uri="{FF2B5EF4-FFF2-40B4-BE49-F238E27FC236}">
              <a16:creationId xmlns:a16="http://schemas.microsoft.com/office/drawing/2014/main" id="{0A7C7316-1DD2-1332-75DF-5E91C3470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15</xdr:row>
      <xdr:rowOff>125730</xdr:rowOff>
    </xdr:from>
    <xdr:to>
      <xdr:col>11</xdr:col>
      <xdr:colOff>99060</xdr:colOff>
      <xdr:row>33</xdr:row>
      <xdr:rowOff>91440</xdr:rowOff>
    </xdr:to>
    <xdr:graphicFrame macro="">
      <xdr:nvGraphicFramePr>
        <xdr:cNvPr id="4" name="Chart 3">
          <a:extLst>
            <a:ext uri="{FF2B5EF4-FFF2-40B4-BE49-F238E27FC236}">
              <a16:creationId xmlns:a16="http://schemas.microsoft.com/office/drawing/2014/main" id="{D06990BE-8E62-28EE-556D-FA0263F09C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175260</xdr:colOff>
      <xdr:row>15</xdr:row>
      <xdr:rowOff>114300</xdr:rowOff>
    </xdr:from>
    <xdr:to>
      <xdr:col>16</xdr:col>
      <xdr:colOff>365760</xdr:colOff>
      <xdr:row>33</xdr:row>
      <xdr:rowOff>76200</xdr:rowOff>
    </xdr:to>
    <xdr:graphicFrame macro="">
      <xdr:nvGraphicFramePr>
        <xdr:cNvPr id="5" name="Chart 4">
          <a:extLst>
            <a:ext uri="{FF2B5EF4-FFF2-40B4-BE49-F238E27FC236}">
              <a16:creationId xmlns:a16="http://schemas.microsoft.com/office/drawing/2014/main" id="{9F83A997-E8B6-47D3-AD0A-FD13E8160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525780</xdr:colOff>
      <xdr:row>16</xdr:row>
      <xdr:rowOff>7620</xdr:rowOff>
    </xdr:from>
    <xdr:to>
      <xdr:col>19</xdr:col>
      <xdr:colOff>525780</xdr:colOff>
      <xdr:row>29</xdr:row>
      <xdr:rowOff>97155</xdr:rowOff>
    </xdr:to>
    <mc:AlternateContent xmlns:mc="http://schemas.openxmlformats.org/markup-compatibility/2006" xmlns:sle15="http://schemas.microsoft.com/office/drawing/2012/slicer">
      <mc:Choice Requires="sle15">
        <xdr:graphicFrame macro="">
          <xdr:nvGraphicFramePr>
            <xdr:cNvPr id="7" name="Final Product Name 3">
              <a:extLst>
                <a:ext uri="{FF2B5EF4-FFF2-40B4-BE49-F238E27FC236}">
                  <a16:creationId xmlns:a16="http://schemas.microsoft.com/office/drawing/2014/main" id="{094AF68B-B8AC-452C-BC9A-B873F20F6BEA}"/>
                </a:ext>
              </a:extLst>
            </xdr:cNvPr>
            <xdr:cNvGraphicFramePr/>
          </xdr:nvGraphicFramePr>
          <xdr:xfrm>
            <a:off x="0" y="0"/>
            <a:ext cx="0" cy="0"/>
          </xdr:xfrm>
          <a:graphic>
            <a:graphicData uri="http://schemas.microsoft.com/office/drawing/2010/slicer">
              <sle:slicer xmlns:sle="http://schemas.microsoft.com/office/drawing/2010/slicer" name="Final Product Name 3"/>
            </a:graphicData>
          </a:graphic>
        </xdr:graphicFrame>
      </mc:Choice>
      <mc:Fallback xmlns="">
        <xdr:sp macro="" textlink="">
          <xdr:nvSpPr>
            <xdr:cNvPr id="0" name=""/>
            <xdr:cNvSpPr>
              <a:spLocks noTextEdit="1"/>
            </xdr:cNvSpPr>
          </xdr:nvSpPr>
          <xdr:spPr>
            <a:xfrm>
              <a:off x="10279380" y="29337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525780</xdr:colOff>
      <xdr:row>0</xdr:row>
      <xdr:rowOff>152400</xdr:rowOff>
    </xdr:from>
    <xdr:to>
      <xdr:col>19</xdr:col>
      <xdr:colOff>525780</xdr:colOff>
      <xdr:row>14</xdr:row>
      <xdr:rowOff>59055</xdr:rowOff>
    </xdr:to>
    <mc:AlternateContent xmlns:mc="http://schemas.openxmlformats.org/markup-compatibility/2006" xmlns:sle15="http://schemas.microsoft.com/office/drawing/2012/slicer">
      <mc:Choice Requires="sle15">
        <xdr:graphicFrame macro="">
          <xdr:nvGraphicFramePr>
            <xdr:cNvPr id="9" name="Department 4">
              <a:extLst>
                <a:ext uri="{FF2B5EF4-FFF2-40B4-BE49-F238E27FC236}">
                  <a16:creationId xmlns:a16="http://schemas.microsoft.com/office/drawing/2014/main" id="{FF80AA62-3063-44BB-B96C-29D52E8DF60E}"/>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mlns="">
        <xdr:sp macro="" textlink="">
          <xdr:nvSpPr>
            <xdr:cNvPr id="0" name=""/>
            <xdr:cNvSpPr>
              <a:spLocks noTextEdit="1"/>
            </xdr:cNvSpPr>
          </xdr:nvSpPr>
          <xdr:spPr>
            <a:xfrm>
              <a:off x="10279380" y="1524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0</xdr:colOff>
      <xdr:row>0</xdr:row>
      <xdr:rowOff>137160</xdr:rowOff>
    </xdr:from>
    <xdr:to>
      <xdr:col>23</xdr:col>
      <xdr:colOff>0</xdr:colOff>
      <xdr:row>14</xdr:row>
      <xdr:rowOff>43815</xdr:rowOff>
    </xdr:to>
    <mc:AlternateContent xmlns:mc="http://schemas.openxmlformats.org/markup-compatibility/2006" xmlns:sle15="http://schemas.microsoft.com/office/drawing/2012/slicer">
      <mc:Choice Requires="sle15">
        <xdr:graphicFrame macro="">
          <xdr:nvGraphicFramePr>
            <xdr:cNvPr id="11" name="Investigator 3">
              <a:extLst>
                <a:ext uri="{FF2B5EF4-FFF2-40B4-BE49-F238E27FC236}">
                  <a16:creationId xmlns:a16="http://schemas.microsoft.com/office/drawing/2014/main" id="{13DA2119-3D24-4E9B-9E0A-56E0C38B5186}"/>
                </a:ext>
              </a:extLst>
            </xdr:cNvPr>
            <xdr:cNvGraphicFramePr/>
          </xdr:nvGraphicFramePr>
          <xdr:xfrm>
            <a:off x="0" y="0"/>
            <a:ext cx="0" cy="0"/>
          </xdr:xfrm>
          <a:graphic>
            <a:graphicData uri="http://schemas.microsoft.com/office/drawing/2010/slicer">
              <sle:slicer xmlns:sle="http://schemas.microsoft.com/office/drawing/2010/slicer" name="Investigator 3"/>
            </a:graphicData>
          </a:graphic>
        </xdr:graphicFrame>
      </mc:Choice>
      <mc:Fallback xmlns="">
        <xdr:sp macro="" textlink="">
          <xdr:nvSpPr>
            <xdr:cNvPr id="0" name=""/>
            <xdr:cNvSpPr>
              <a:spLocks noTextEdit="1"/>
            </xdr:cNvSpPr>
          </xdr:nvSpPr>
          <xdr:spPr>
            <a:xfrm>
              <a:off x="12192000" y="13716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25</xdr:col>
      <xdr:colOff>439553</xdr:colOff>
      <xdr:row>20</xdr:row>
      <xdr:rowOff>80210</xdr:rowOff>
    </xdr:from>
    <xdr:to>
      <xdr:col>34</xdr:col>
      <xdr:colOff>376990</xdr:colOff>
      <xdr:row>39</xdr:row>
      <xdr:rowOff>56147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DDD0888-5348-4F80-B270-FBCE9CED36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034913" y="3737810"/>
              <a:ext cx="5423837" cy="345065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152400</xdr:colOff>
      <xdr:row>0</xdr:row>
      <xdr:rowOff>104274</xdr:rowOff>
    </xdr:from>
    <xdr:to>
      <xdr:col>25</xdr:col>
      <xdr:colOff>312420</xdr:colOff>
      <xdr:row>22</xdr:row>
      <xdr:rowOff>147587</xdr:rowOff>
    </xdr:to>
    <xdr:graphicFrame macro="">
      <xdr:nvGraphicFramePr>
        <xdr:cNvPr id="9" name="Chart 8">
          <a:extLst>
            <a:ext uri="{FF2B5EF4-FFF2-40B4-BE49-F238E27FC236}">
              <a16:creationId xmlns:a16="http://schemas.microsoft.com/office/drawing/2014/main" id="{04130632-2978-4D90-93FE-EDE1C690E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22</xdr:col>
      <xdr:colOff>407994</xdr:colOff>
      <xdr:row>23</xdr:row>
      <xdr:rowOff>66699</xdr:rowOff>
    </xdr:from>
    <xdr:to>
      <xdr:col>25</xdr:col>
      <xdr:colOff>407994</xdr:colOff>
      <xdr:row>36</xdr:row>
      <xdr:rowOff>174250</xdr:rowOff>
    </xdr:to>
    <mc:AlternateContent xmlns:mc="http://schemas.openxmlformats.org/markup-compatibility/2006" xmlns:sle15="http://schemas.microsoft.com/office/drawing/2012/slicer">
      <mc:Choice Requires="sle15">
        <xdr:graphicFrame macro="">
          <xdr:nvGraphicFramePr>
            <xdr:cNvPr id="13" name="Final Product Name">
              <a:extLst>
                <a:ext uri="{FF2B5EF4-FFF2-40B4-BE49-F238E27FC236}">
                  <a16:creationId xmlns:a16="http://schemas.microsoft.com/office/drawing/2014/main" id="{B71C8829-C7DC-11AA-17EF-46249C48B888}"/>
                </a:ext>
              </a:extLst>
            </xdr:cNvPr>
            <xdr:cNvGraphicFramePr/>
          </xdr:nvGraphicFramePr>
          <xdr:xfrm>
            <a:off x="0" y="0"/>
            <a:ext cx="0" cy="0"/>
          </xdr:xfrm>
          <a:graphic>
            <a:graphicData uri="http://schemas.microsoft.com/office/drawing/2010/slicer">
              <sle:slicer xmlns:sle="http://schemas.microsoft.com/office/drawing/2010/slicer" name="Final Product Name"/>
            </a:graphicData>
          </a:graphic>
        </xdr:graphicFrame>
      </mc:Choice>
      <mc:Fallback xmlns="">
        <xdr:sp macro="" textlink="">
          <xdr:nvSpPr>
            <xdr:cNvPr id="0" name=""/>
            <xdr:cNvSpPr>
              <a:spLocks noTextEdit="1"/>
            </xdr:cNvSpPr>
          </xdr:nvSpPr>
          <xdr:spPr>
            <a:xfrm>
              <a:off x="7177762" y="4309836"/>
              <a:ext cx="1828800" cy="2505846"/>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185720</xdr:colOff>
      <xdr:row>23</xdr:row>
      <xdr:rowOff>79996</xdr:rowOff>
    </xdr:from>
    <xdr:to>
      <xdr:col>19</xdr:col>
      <xdr:colOff>185720</xdr:colOff>
      <xdr:row>37</xdr:row>
      <xdr:rowOff>0</xdr:rowOff>
    </xdr:to>
    <mc:AlternateContent xmlns:mc="http://schemas.openxmlformats.org/markup-compatibility/2006" xmlns:sle15="http://schemas.microsoft.com/office/drawing/2012/slicer">
      <mc:Choice Requires="sle15">
        <xdr:graphicFrame macro="">
          <xdr:nvGraphicFramePr>
            <xdr:cNvPr id="14" name="Department 2">
              <a:extLst>
                <a:ext uri="{FF2B5EF4-FFF2-40B4-BE49-F238E27FC236}">
                  <a16:creationId xmlns:a16="http://schemas.microsoft.com/office/drawing/2014/main" id="{033DA8EB-3323-31A1-F69C-F3E4E47644B4}"/>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3297888" y="4323133"/>
              <a:ext cx="1828800" cy="250307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313038</xdr:colOff>
      <xdr:row>23</xdr:row>
      <xdr:rowOff>55036</xdr:rowOff>
    </xdr:from>
    <xdr:to>
      <xdr:col>22</xdr:col>
      <xdr:colOff>313038</xdr:colOff>
      <xdr:row>36</xdr:row>
      <xdr:rowOff>160421</xdr:rowOff>
    </xdr:to>
    <mc:AlternateContent xmlns:mc="http://schemas.openxmlformats.org/markup-compatibility/2006" xmlns:sle15="http://schemas.microsoft.com/office/drawing/2012/slicer">
      <mc:Choice Requires="sle15">
        <xdr:graphicFrame macro="">
          <xdr:nvGraphicFramePr>
            <xdr:cNvPr id="15" name="Investigator">
              <a:extLst>
                <a:ext uri="{FF2B5EF4-FFF2-40B4-BE49-F238E27FC236}">
                  <a16:creationId xmlns:a16="http://schemas.microsoft.com/office/drawing/2014/main" id="{3ADFAC0B-A494-AB32-5523-147D3CE3C473}"/>
                </a:ext>
              </a:extLst>
            </xdr:cNvPr>
            <xdr:cNvGraphicFramePr/>
          </xdr:nvGraphicFramePr>
          <xdr:xfrm>
            <a:off x="0" y="0"/>
            <a:ext cx="0" cy="0"/>
          </xdr:xfrm>
          <a:graphic>
            <a:graphicData uri="http://schemas.microsoft.com/office/drawing/2010/slicer">
              <sle:slicer xmlns:sle="http://schemas.microsoft.com/office/drawing/2010/slicer" name="Investigator"/>
            </a:graphicData>
          </a:graphic>
        </xdr:graphicFrame>
      </mc:Choice>
      <mc:Fallback xmlns="">
        <xdr:sp macro="" textlink="">
          <xdr:nvSpPr>
            <xdr:cNvPr id="0" name=""/>
            <xdr:cNvSpPr>
              <a:spLocks noTextEdit="1"/>
            </xdr:cNvSpPr>
          </xdr:nvSpPr>
          <xdr:spPr>
            <a:xfrm>
              <a:off x="5254006" y="4298173"/>
              <a:ext cx="1828800" cy="250368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25</xdr:col>
      <xdr:colOff>441156</xdr:colOff>
      <xdr:row>0</xdr:row>
      <xdr:rowOff>168441</xdr:rowOff>
    </xdr:from>
    <xdr:to>
      <xdr:col>34</xdr:col>
      <xdr:colOff>336883</xdr:colOff>
      <xdr:row>19</xdr:row>
      <xdr:rowOff>136358</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BBB87F8-2B71-4018-BB95-D2CB00A273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036516" y="168441"/>
              <a:ext cx="5382127" cy="3442637"/>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175260</xdr:colOff>
      <xdr:row>4</xdr:row>
      <xdr:rowOff>83820</xdr:rowOff>
    </xdr:from>
    <xdr:to>
      <xdr:col>20</xdr:col>
      <xdr:colOff>502920</xdr:colOff>
      <xdr:row>24</xdr:row>
      <xdr:rowOff>137160</xdr:rowOff>
    </xdr:to>
    <xdr:grpSp>
      <xdr:nvGrpSpPr>
        <xdr:cNvPr id="43" name="Group 42">
          <a:extLst>
            <a:ext uri="{FF2B5EF4-FFF2-40B4-BE49-F238E27FC236}">
              <a16:creationId xmlns:a16="http://schemas.microsoft.com/office/drawing/2014/main" id="{6780ABD1-280F-7149-DFF5-4DCCB10574C2}"/>
            </a:ext>
          </a:extLst>
        </xdr:cNvPr>
        <xdr:cNvGrpSpPr/>
      </xdr:nvGrpSpPr>
      <xdr:grpSpPr>
        <a:xfrm>
          <a:off x="3848100" y="929640"/>
          <a:ext cx="10287000" cy="3710940"/>
          <a:chOff x="3848100" y="929640"/>
          <a:chExt cx="10287000" cy="3268980"/>
        </a:xfrm>
      </xdr:grpSpPr>
      <xdr:sp macro="" textlink="">
        <xdr:nvSpPr>
          <xdr:cNvPr id="46" name="Rectangle: Top Corners Rounded 45">
            <a:extLst>
              <a:ext uri="{FF2B5EF4-FFF2-40B4-BE49-F238E27FC236}">
                <a16:creationId xmlns:a16="http://schemas.microsoft.com/office/drawing/2014/main" id="{24444CD5-B98E-0EA2-E246-4FD80254D32B}"/>
              </a:ext>
            </a:extLst>
          </xdr:cNvPr>
          <xdr:cNvSpPr/>
        </xdr:nvSpPr>
        <xdr:spPr>
          <a:xfrm>
            <a:off x="3848100" y="929640"/>
            <a:ext cx="10287000" cy="326898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47" name="TextBox 46">
            <a:extLst>
              <a:ext uri="{FF2B5EF4-FFF2-40B4-BE49-F238E27FC236}">
                <a16:creationId xmlns:a16="http://schemas.microsoft.com/office/drawing/2014/main" id="{D6AF8C75-851D-A0FA-8583-1001FB4551DF}"/>
              </a:ext>
            </a:extLst>
          </xdr:cNvPr>
          <xdr:cNvSpPr txBox="1"/>
        </xdr:nvSpPr>
        <xdr:spPr>
          <a:xfrm>
            <a:off x="5699760" y="967740"/>
            <a:ext cx="676656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Investigation Volume Over Time: Opened, Closed &amp; Net Open Investigations</a:t>
            </a:r>
          </a:p>
        </xdr:txBody>
      </xdr:sp>
    </xdr:grpSp>
    <xdr:clientData/>
  </xdr:twoCellAnchor>
  <xdr:twoCellAnchor>
    <xdr:from>
      <xdr:col>0</xdr:col>
      <xdr:colOff>144780</xdr:colOff>
      <xdr:row>12</xdr:row>
      <xdr:rowOff>137160</xdr:rowOff>
    </xdr:from>
    <xdr:to>
      <xdr:col>3</xdr:col>
      <xdr:colOff>0</xdr:colOff>
      <xdr:row>39</xdr:row>
      <xdr:rowOff>7620</xdr:rowOff>
    </xdr:to>
    <xdr:sp macro="" textlink="">
      <xdr:nvSpPr>
        <xdr:cNvPr id="2" name="Rectangle: Rounded Corners 1">
          <a:extLst>
            <a:ext uri="{FF2B5EF4-FFF2-40B4-BE49-F238E27FC236}">
              <a16:creationId xmlns:a16="http://schemas.microsoft.com/office/drawing/2014/main" id="{DF46514E-B46E-4143-ADCB-251EE51BF017}"/>
            </a:ext>
          </a:extLst>
        </xdr:cNvPr>
        <xdr:cNvSpPr/>
      </xdr:nvSpPr>
      <xdr:spPr>
        <a:xfrm>
          <a:off x="144780" y="2446020"/>
          <a:ext cx="3528060" cy="480822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editAs="oneCell">
    <xdr:from>
      <xdr:col>0</xdr:col>
      <xdr:colOff>144780</xdr:colOff>
      <xdr:row>0</xdr:row>
      <xdr:rowOff>76200</xdr:rowOff>
    </xdr:from>
    <xdr:to>
      <xdr:col>1</xdr:col>
      <xdr:colOff>213360</xdr:colOff>
      <xdr:row>3</xdr:row>
      <xdr:rowOff>91440</xdr:rowOff>
    </xdr:to>
    <xdr:pic>
      <xdr:nvPicPr>
        <xdr:cNvPr id="3" name="Graphic 2" descr="Clipboard with solid fill">
          <a:extLst>
            <a:ext uri="{FF2B5EF4-FFF2-40B4-BE49-F238E27FC236}">
              <a16:creationId xmlns:a16="http://schemas.microsoft.com/office/drawing/2014/main" id="{7EB4A7E2-0024-43F7-A6CA-CBFF112283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44780" y="76200"/>
          <a:ext cx="678180" cy="678180"/>
        </a:xfrm>
        <a:prstGeom prst="rect">
          <a:avLst/>
        </a:prstGeom>
      </xdr:spPr>
    </xdr:pic>
    <xdr:clientData/>
  </xdr:twoCellAnchor>
  <xdr:twoCellAnchor>
    <xdr:from>
      <xdr:col>6</xdr:col>
      <xdr:colOff>373380</xdr:colOff>
      <xdr:row>0</xdr:row>
      <xdr:rowOff>76200</xdr:rowOff>
    </xdr:from>
    <xdr:to>
      <xdr:col>11</xdr:col>
      <xdr:colOff>0</xdr:colOff>
      <xdr:row>3</xdr:row>
      <xdr:rowOff>91440</xdr:rowOff>
    </xdr:to>
    <xdr:grpSp>
      <xdr:nvGrpSpPr>
        <xdr:cNvPr id="4" name="Group 3">
          <a:extLst>
            <a:ext uri="{FF2B5EF4-FFF2-40B4-BE49-F238E27FC236}">
              <a16:creationId xmlns:a16="http://schemas.microsoft.com/office/drawing/2014/main" id="{3837D4F9-8990-4513-B9F9-0462B1110FA5}"/>
            </a:ext>
          </a:extLst>
        </xdr:cNvPr>
        <xdr:cNvGrpSpPr/>
      </xdr:nvGrpSpPr>
      <xdr:grpSpPr>
        <a:xfrm>
          <a:off x="5471160" y="76200"/>
          <a:ext cx="2674620" cy="678180"/>
          <a:chOff x="5631180" y="99060"/>
          <a:chExt cx="2674620" cy="678180"/>
        </a:xfrm>
      </xdr:grpSpPr>
      <xdr:sp macro="" textlink="">
        <xdr:nvSpPr>
          <xdr:cNvPr id="5" name="Rectangle: Rounded Corners 4">
            <a:extLst>
              <a:ext uri="{FF2B5EF4-FFF2-40B4-BE49-F238E27FC236}">
                <a16:creationId xmlns:a16="http://schemas.microsoft.com/office/drawing/2014/main" id="{A1A0FDE4-530C-232B-562A-8A441EA6E6BE}"/>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6" name="Group 5">
            <a:extLst>
              <a:ext uri="{FF2B5EF4-FFF2-40B4-BE49-F238E27FC236}">
                <a16:creationId xmlns:a16="http://schemas.microsoft.com/office/drawing/2014/main" id="{DE1F5E83-B336-403B-229D-FDFF8E61FBD9}"/>
              </a:ext>
            </a:extLst>
          </xdr:cNvPr>
          <xdr:cNvGrpSpPr/>
        </xdr:nvGrpSpPr>
        <xdr:grpSpPr>
          <a:xfrm>
            <a:off x="5737860" y="160020"/>
            <a:ext cx="2446020" cy="617220"/>
            <a:chOff x="5737860" y="160020"/>
            <a:chExt cx="2446020" cy="617220"/>
          </a:xfrm>
        </xdr:grpSpPr>
        <xdr:sp macro="" textlink="">
          <xdr:nvSpPr>
            <xdr:cNvPr id="7" name="TextBox 6">
              <a:extLst>
                <a:ext uri="{FF2B5EF4-FFF2-40B4-BE49-F238E27FC236}">
                  <a16:creationId xmlns:a16="http://schemas.microsoft.com/office/drawing/2014/main" id="{314B73F7-B50F-4F7A-7ECB-0576776AE404}"/>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Investigations</a:t>
              </a:r>
              <a:endParaRPr lang="en-ZA" sz="1100" b="1">
                <a:solidFill>
                  <a:schemeClr val="tx2">
                    <a:lumMod val="50000"/>
                  </a:schemeClr>
                </a:solidFill>
              </a:endParaRPr>
            </a:p>
          </xdr:txBody>
        </xdr:sp>
        <xdr:cxnSp macro="">
          <xdr:nvCxnSpPr>
            <xdr:cNvPr id="8" name="Straight Connector 7">
              <a:extLst>
                <a:ext uri="{FF2B5EF4-FFF2-40B4-BE49-F238E27FC236}">
                  <a16:creationId xmlns:a16="http://schemas.microsoft.com/office/drawing/2014/main" id="{19A0674F-87AA-2525-A385-ABFBEA8AA98D}"/>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9" name="Straight Connector 8">
              <a:extLst>
                <a:ext uri="{FF2B5EF4-FFF2-40B4-BE49-F238E27FC236}">
                  <a16:creationId xmlns:a16="http://schemas.microsoft.com/office/drawing/2014/main" id="{68AEF2F1-050C-5789-C6B5-75775E02F35F}"/>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10" name="TextBox 9">
              <a:extLst>
                <a:ext uri="{FF2B5EF4-FFF2-40B4-BE49-F238E27FC236}">
                  <a16:creationId xmlns:a16="http://schemas.microsoft.com/office/drawing/2014/main" id="{544DA02F-81EB-79B2-CE76-A19A942E6BB6}"/>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Total</a:t>
              </a:r>
              <a:endParaRPr lang="en-ZA" sz="800">
                <a:solidFill>
                  <a:schemeClr val="tx1">
                    <a:lumMod val="65000"/>
                    <a:lumOff val="35000"/>
                  </a:schemeClr>
                </a:solidFill>
              </a:endParaRPr>
            </a:p>
          </xdr:txBody>
        </xdr:sp>
        <xdr:sp macro="" textlink="">
          <xdr:nvSpPr>
            <xdr:cNvPr id="11" name="TextBox 10">
              <a:extLst>
                <a:ext uri="{FF2B5EF4-FFF2-40B4-BE49-F238E27FC236}">
                  <a16:creationId xmlns:a16="http://schemas.microsoft.com/office/drawing/2014/main" id="{C47F7AB5-8F3F-37B7-915F-B9A0125DBC75}"/>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12" name="TextBox 11">
              <a:extLst>
                <a:ext uri="{FF2B5EF4-FFF2-40B4-BE49-F238E27FC236}">
                  <a16:creationId xmlns:a16="http://schemas.microsoft.com/office/drawing/2014/main" id="{1E0C41EA-A7AA-9C83-ACAE-C593F896BBAE}"/>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A3">
          <xdr:nvSpPr>
            <xdr:cNvPr id="13" name="TextBox 12">
              <a:extLst>
                <a:ext uri="{FF2B5EF4-FFF2-40B4-BE49-F238E27FC236}">
                  <a16:creationId xmlns:a16="http://schemas.microsoft.com/office/drawing/2014/main" id="{C4F1DAFF-10C5-C0B2-EFB0-A171A9ACE561}"/>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0188A6-6C62-4D11-B093-C0E905104215}" type="TxLink">
                <a:rPr lang="en-US" sz="1400" b="1" i="0" u="none" strike="noStrike">
                  <a:solidFill>
                    <a:schemeClr val="tx1">
                      <a:lumMod val="85000"/>
                      <a:lumOff val="15000"/>
                    </a:schemeClr>
                  </a:solidFill>
                  <a:latin typeface="Calibri"/>
                  <a:ea typeface="Calibri"/>
                  <a:cs typeface="Calibri"/>
                </a:rPr>
                <a:pPr algn="ctr"/>
                <a:t>2500</a:t>
              </a:fld>
              <a:endParaRPr lang="en-ZA" sz="1800" b="1">
                <a:solidFill>
                  <a:schemeClr val="tx1">
                    <a:lumMod val="85000"/>
                    <a:lumOff val="15000"/>
                  </a:schemeClr>
                </a:solidFill>
              </a:endParaRPr>
            </a:p>
          </xdr:txBody>
        </xdr:sp>
        <xdr:sp macro="" textlink="'6 BANS'!B3">
          <xdr:nvSpPr>
            <xdr:cNvPr id="14" name="TextBox 13">
              <a:extLst>
                <a:ext uri="{FF2B5EF4-FFF2-40B4-BE49-F238E27FC236}">
                  <a16:creationId xmlns:a16="http://schemas.microsoft.com/office/drawing/2014/main" id="{8A9BA384-A642-405C-A7B0-5E554DAB2213}"/>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5648BE-16B1-45A8-8CFB-6FCC1ECFD9E9}" type="TxLink">
                <a:rPr lang="en-US" sz="1400" b="1" i="0" u="none" strike="noStrike">
                  <a:solidFill>
                    <a:schemeClr val="tx1">
                      <a:lumMod val="85000"/>
                      <a:lumOff val="15000"/>
                    </a:schemeClr>
                  </a:solidFill>
                  <a:latin typeface="Calibri"/>
                  <a:ea typeface="Calibri"/>
                  <a:cs typeface="Calibri"/>
                </a:rPr>
                <a:pPr algn="ctr"/>
                <a:t>621</a:t>
              </a:fld>
              <a:endParaRPr lang="en-ZA" sz="1800" b="1">
                <a:solidFill>
                  <a:schemeClr val="tx1">
                    <a:lumMod val="85000"/>
                    <a:lumOff val="15000"/>
                  </a:schemeClr>
                </a:solidFill>
              </a:endParaRPr>
            </a:p>
          </xdr:txBody>
        </xdr:sp>
        <xdr:sp macro="" textlink="'6 BANS'!C3">
          <xdr:nvSpPr>
            <xdr:cNvPr id="15" name="TextBox 14">
              <a:extLst>
                <a:ext uri="{FF2B5EF4-FFF2-40B4-BE49-F238E27FC236}">
                  <a16:creationId xmlns:a16="http://schemas.microsoft.com/office/drawing/2014/main" id="{EA84E3FD-B629-56E1-3C4F-F7AB657E6458}"/>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35F5B9-F037-4524-AA9A-BE30E1944759}" type="TxLink">
                <a:rPr lang="en-US" sz="1400" b="1" i="0" u="none" strike="noStrike">
                  <a:solidFill>
                    <a:schemeClr val="tx1">
                      <a:lumMod val="85000"/>
                      <a:lumOff val="15000"/>
                    </a:schemeClr>
                  </a:solidFill>
                  <a:latin typeface="Calibri"/>
                  <a:ea typeface="Calibri"/>
                  <a:cs typeface="Calibri"/>
                </a:rPr>
                <a:pPr algn="ctr"/>
                <a:t>1879</a:t>
              </a:fld>
              <a:endParaRPr lang="en-ZA" sz="1800" b="1">
                <a:solidFill>
                  <a:schemeClr val="tx1">
                    <a:lumMod val="85000"/>
                    <a:lumOff val="15000"/>
                  </a:schemeClr>
                </a:solidFill>
              </a:endParaRPr>
            </a:p>
          </xdr:txBody>
        </xdr:sp>
      </xdr:grpSp>
    </xdr:grpSp>
    <xdr:clientData/>
  </xdr:twoCellAnchor>
  <xdr:twoCellAnchor>
    <xdr:from>
      <xdr:col>11</xdr:col>
      <xdr:colOff>182880</xdr:colOff>
      <xdr:row>0</xdr:row>
      <xdr:rowOff>76200</xdr:rowOff>
    </xdr:from>
    <xdr:to>
      <xdr:col>15</xdr:col>
      <xdr:colOff>419100</xdr:colOff>
      <xdr:row>3</xdr:row>
      <xdr:rowOff>91440</xdr:rowOff>
    </xdr:to>
    <xdr:grpSp>
      <xdr:nvGrpSpPr>
        <xdr:cNvPr id="16" name="Group 15">
          <a:extLst>
            <a:ext uri="{FF2B5EF4-FFF2-40B4-BE49-F238E27FC236}">
              <a16:creationId xmlns:a16="http://schemas.microsoft.com/office/drawing/2014/main" id="{849C4EB0-F24D-4CF6-BF93-3D6B19F7518D}"/>
            </a:ext>
          </a:extLst>
        </xdr:cNvPr>
        <xdr:cNvGrpSpPr/>
      </xdr:nvGrpSpPr>
      <xdr:grpSpPr>
        <a:xfrm>
          <a:off x="8328660" y="76200"/>
          <a:ext cx="2674620" cy="678180"/>
          <a:chOff x="5631180" y="99060"/>
          <a:chExt cx="2674620" cy="678180"/>
        </a:xfrm>
      </xdr:grpSpPr>
      <xdr:sp macro="" textlink="">
        <xdr:nvSpPr>
          <xdr:cNvPr id="17" name="Rectangle: Rounded Corners 16">
            <a:extLst>
              <a:ext uri="{FF2B5EF4-FFF2-40B4-BE49-F238E27FC236}">
                <a16:creationId xmlns:a16="http://schemas.microsoft.com/office/drawing/2014/main" id="{2E637151-58D8-5737-034E-1F734CBAD430}"/>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18" name="Group 17">
            <a:extLst>
              <a:ext uri="{FF2B5EF4-FFF2-40B4-BE49-F238E27FC236}">
                <a16:creationId xmlns:a16="http://schemas.microsoft.com/office/drawing/2014/main" id="{511D1DEF-3D4C-18BE-8710-08A4C446C735}"/>
              </a:ext>
            </a:extLst>
          </xdr:cNvPr>
          <xdr:cNvGrpSpPr/>
        </xdr:nvGrpSpPr>
        <xdr:grpSpPr>
          <a:xfrm>
            <a:off x="5737860" y="160020"/>
            <a:ext cx="2484120" cy="617220"/>
            <a:chOff x="5737860" y="160020"/>
            <a:chExt cx="2484120" cy="617220"/>
          </a:xfrm>
        </xdr:grpSpPr>
        <xdr:sp macro="" textlink="">
          <xdr:nvSpPr>
            <xdr:cNvPr id="19" name="TextBox 18">
              <a:extLst>
                <a:ext uri="{FF2B5EF4-FFF2-40B4-BE49-F238E27FC236}">
                  <a16:creationId xmlns:a16="http://schemas.microsoft.com/office/drawing/2014/main" id="{E11D8EC8-7744-3F1B-1E0D-49E8C11E5CE3}"/>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Impact</a:t>
              </a:r>
              <a:r>
                <a:rPr lang="en-ZA" sz="1100" b="1" baseline="0">
                  <a:solidFill>
                    <a:schemeClr val="tx2">
                      <a:lumMod val="50000"/>
                    </a:schemeClr>
                  </a:solidFill>
                </a:rPr>
                <a:t> </a:t>
              </a:r>
              <a:r>
                <a:rPr lang="en-ZA" sz="1400" b="1" baseline="0">
                  <a:solidFill>
                    <a:schemeClr val="tx2">
                      <a:lumMod val="50000"/>
                    </a:schemeClr>
                  </a:solidFill>
                </a:rPr>
                <a:t>Severity</a:t>
              </a:r>
              <a:endParaRPr lang="en-ZA" sz="1100" b="1">
                <a:solidFill>
                  <a:schemeClr val="tx2">
                    <a:lumMod val="50000"/>
                  </a:schemeClr>
                </a:solidFill>
              </a:endParaRPr>
            </a:p>
          </xdr:txBody>
        </xdr:sp>
        <xdr:cxnSp macro="">
          <xdr:nvCxnSpPr>
            <xdr:cNvPr id="20" name="Straight Connector 19">
              <a:extLst>
                <a:ext uri="{FF2B5EF4-FFF2-40B4-BE49-F238E27FC236}">
                  <a16:creationId xmlns:a16="http://schemas.microsoft.com/office/drawing/2014/main" id="{92CF5566-19DA-270C-319F-96692AF0FA38}"/>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21" name="Straight Connector 20">
              <a:extLst>
                <a:ext uri="{FF2B5EF4-FFF2-40B4-BE49-F238E27FC236}">
                  <a16:creationId xmlns:a16="http://schemas.microsoft.com/office/drawing/2014/main" id="{1A1641EE-79DA-EC98-5A74-45287163E37D}"/>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22" name="TextBox 21">
              <a:extLst>
                <a:ext uri="{FF2B5EF4-FFF2-40B4-BE49-F238E27FC236}">
                  <a16:creationId xmlns:a16="http://schemas.microsoft.com/office/drawing/2014/main" id="{DE1801B5-4031-AA92-2AF4-DDAE0B2A83DD}"/>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Critical</a:t>
              </a:r>
              <a:endParaRPr lang="en-ZA" sz="800" b="0">
                <a:solidFill>
                  <a:schemeClr val="tx1">
                    <a:lumMod val="65000"/>
                    <a:lumOff val="35000"/>
                  </a:schemeClr>
                </a:solidFill>
              </a:endParaRPr>
            </a:p>
          </xdr:txBody>
        </xdr:sp>
        <xdr:sp macro="" textlink="">
          <xdr:nvSpPr>
            <xdr:cNvPr id="23" name="TextBox 22">
              <a:extLst>
                <a:ext uri="{FF2B5EF4-FFF2-40B4-BE49-F238E27FC236}">
                  <a16:creationId xmlns:a16="http://schemas.microsoft.com/office/drawing/2014/main" id="{5B3700A2-B991-AA94-6566-FE30EC91424C}"/>
                </a:ext>
              </a:extLst>
            </xdr:cNvPr>
            <xdr:cNvSpPr txBox="1"/>
          </xdr:nvSpPr>
          <xdr:spPr>
            <a:xfrm>
              <a:off x="6614160" y="571500"/>
              <a:ext cx="7162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Moderate</a:t>
              </a:r>
            </a:p>
          </xdr:txBody>
        </xdr:sp>
        <xdr:sp macro="" textlink="">
          <xdr:nvSpPr>
            <xdr:cNvPr id="24" name="TextBox 23">
              <a:extLst>
                <a:ext uri="{FF2B5EF4-FFF2-40B4-BE49-F238E27FC236}">
                  <a16:creationId xmlns:a16="http://schemas.microsoft.com/office/drawing/2014/main" id="{B9F7AACD-2EA1-3EF2-2DD7-3555896939EF}"/>
                </a:ext>
              </a:extLst>
            </xdr:cNvPr>
            <xdr:cNvSpPr txBox="1"/>
          </xdr:nvSpPr>
          <xdr:spPr>
            <a:xfrm>
              <a:off x="75133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Minor</a:t>
              </a:r>
            </a:p>
          </xdr:txBody>
        </xdr:sp>
        <xdr:sp macro="" textlink="'6 BANS'!F3">
          <xdr:nvSpPr>
            <xdr:cNvPr id="25" name="TextBox 24">
              <a:extLst>
                <a:ext uri="{FF2B5EF4-FFF2-40B4-BE49-F238E27FC236}">
                  <a16:creationId xmlns:a16="http://schemas.microsoft.com/office/drawing/2014/main" id="{46386F77-2E1D-103D-B77F-6245604EC07A}"/>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BA963F-BCE4-486C-8A87-C9340F2B979B}" type="TxLink">
                <a:rPr lang="en-US" sz="1400" b="1" i="0" u="none" strike="noStrike">
                  <a:solidFill>
                    <a:schemeClr val="tx1">
                      <a:lumMod val="85000"/>
                      <a:lumOff val="15000"/>
                    </a:schemeClr>
                  </a:solidFill>
                  <a:latin typeface="Calibri"/>
                  <a:ea typeface="Calibri"/>
                  <a:cs typeface="Calibri"/>
                </a:rPr>
                <a:pPr algn="ctr"/>
                <a:t>662</a:t>
              </a:fld>
              <a:endParaRPr lang="en-ZA" sz="2400" b="1">
                <a:solidFill>
                  <a:schemeClr val="tx1">
                    <a:lumMod val="85000"/>
                    <a:lumOff val="15000"/>
                  </a:schemeClr>
                </a:solidFill>
              </a:endParaRPr>
            </a:p>
          </xdr:txBody>
        </xdr:sp>
        <xdr:sp macro="" textlink="'6 BANS'!E3">
          <xdr:nvSpPr>
            <xdr:cNvPr id="26" name="TextBox 25">
              <a:extLst>
                <a:ext uri="{FF2B5EF4-FFF2-40B4-BE49-F238E27FC236}">
                  <a16:creationId xmlns:a16="http://schemas.microsoft.com/office/drawing/2014/main" id="{C63D5DE1-C04C-D13C-381A-1D0FB6997D6E}"/>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12DE49F-BF70-4B27-A7BA-47746B78B5C5}" type="TxLink">
                <a:rPr lang="en-US" sz="1400" b="1" i="0" u="none" strike="noStrike">
                  <a:solidFill>
                    <a:schemeClr val="tx1">
                      <a:lumMod val="85000"/>
                      <a:lumOff val="15000"/>
                    </a:schemeClr>
                  </a:solidFill>
                  <a:latin typeface="Calibri"/>
                  <a:ea typeface="Calibri"/>
                  <a:cs typeface="Calibri"/>
                </a:rPr>
                <a:pPr algn="ctr"/>
                <a:t>1169</a:t>
              </a:fld>
              <a:endParaRPr lang="en-ZA" sz="2400" b="1">
                <a:solidFill>
                  <a:schemeClr val="tx1">
                    <a:lumMod val="85000"/>
                    <a:lumOff val="15000"/>
                  </a:schemeClr>
                </a:solidFill>
              </a:endParaRPr>
            </a:p>
          </xdr:txBody>
        </xdr:sp>
        <xdr:sp macro="" textlink="'6 BANS'!D3">
          <xdr:nvSpPr>
            <xdr:cNvPr id="27" name="TextBox 26">
              <a:extLst>
                <a:ext uri="{FF2B5EF4-FFF2-40B4-BE49-F238E27FC236}">
                  <a16:creationId xmlns:a16="http://schemas.microsoft.com/office/drawing/2014/main" id="{7C9A60EC-10B2-653A-F062-50CBDA296DAD}"/>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2A039E-C3FB-42FD-B35E-0BDD51B4CB4B}" type="TxLink">
                <a:rPr lang="en-US" sz="1400" b="1" i="0" u="none" strike="noStrike">
                  <a:solidFill>
                    <a:schemeClr val="tx1">
                      <a:lumMod val="85000"/>
                      <a:lumOff val="15000"/>
                    </a:schemeClr>
                  </a:solidFill>
                  <a:latin typeface="Calibri"/>
                  <a:ea typeface="Calibri"/>
                  <a:cs typeface="Calibri"/>
                </a:rPr>
                <a:pPr algn="ctr"/>
                <a:t>669</a:t>
              </a:fld>
              <a:endParaRPr lang="en-ZA" sz="2400" b="1">
                <a:solidFill>
                  <a:schemeClr val="tx1">
                    <a:lumMod val="85000"/>
                    <a:lumOff val="15000"/>
                  </a:schemeClr>
                </a:solidFill>
              </a:endParaRPr>
            </a:p>
          </xdr:txBody>
        </xdr:sp>
      </xdr:grpSp>
    </xdr:grpSp>
    <xdr:clientData/>
  </xdr:twoCellAnchor>
  <xdr:twoCellAnchor>
    <xdr:from>
      <xdr:col>16</xdr:col>
      <xdr:colOff>0</xdr:colOff>
      <xdr:row>0</xdr:row>
      <xdr:rowOff>76200</xdr:rowOff>
    </xdr:from>
    <xdr:to>
      <xdr:col>20</xdr:col>
      <xdr:colOff>236220</xdr:colOff>
      <xdr:row>3</xdr:row>
      <xdr:rowOff>91440</xdr:rowOff>
    </xdr:to>
    <xdr:grpSp>
      <xdr:nvGrpSpPr>
        <xdr:cNvPr id="28" name="Group 27">
          <a:extLst>
            <a:ext uri="{FF2B5EF4-FFF2-40B4-BE49-F238E27FC236}">
              <a16:creationId xmlns:a16="http://schemas.microsoft.com/office/drawing/2014/main" id="{7426FA39-DDEF-4463-9E9C-51D7C2DEAF5F}"/>
            </a:ext>
          </a:extLst>
        </xdr:cNvPr>
        <xdr:cNvGrpSpPr/>
      </xdr:nvGrpSpPr>
      <xdr:grpSpPr>
        <a:xfrm>
          <a:off x="11193780" y="76200"/>
          <a:ext cx="2674620" cy="678180"/>
          <a:chOff x="5631180" y="99060"/>
          <a:chExt cx="2674620" cy="678180"/>
        </a:xfrm>
      </xdr:grpSpPr>
      <xdr:sp macro="" textlink="">
        <xdr:nvSpPr>
          <xdr:cNvPr id="29" name="Rectangle: Rounded Corners 28">
            <a:extLst>
              <a:ext uri="{FF2B5EF4-FFF2-40B4-BE49-F238E27FC236}">
                <a16:creationId xmlns:a16="http://schemas.microsoft.com/office/drawing/2014/main" id="{1BB5DD33-D905-12B3-91F3-5551C52DE94D}"/>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30" name="Group 29">
            <a:extLst>
              <a:ext uri="{FF2B5EF4-FFF2-40B4-BE49-F238E27FC236}">
                <a16:creationId xmlns:a16="http://schemas.microsoft.com/office/drawing/2014/main" id="{41AB239E-AB17-C1DF-A642-A8D5EA3684D4}"/>
              </a:ext>
            </a:extLst>
          </xdr:cNvPr>
          <xdr:cNvGrpSpPr/>
        </xdr:nvGrpSpPr>
        <xdr:grpSpPr>
          <a:xfrm>
            <a:off x="5737860" y="160020"/>
            <a:ext cx="2446020" cy="617220"/>
            <a:chOff x="5737860" y="160020"/>
            <a:chExt cx="2446020" cy="617220"/>
          </a:xfrm>
        </xdr:grpSpPr>
        <xdr:sp macro="" textlink="">
          <xdr:nvSpPr>
            <xdr:cNvPr id="31" name="TextBox 30">
              <a:extLst>
                <a:ext uri="{FF2B5EF4-FFF2-40B4-BE49-F238E27FC236}">
                  <a16:creationId xmlns:a16="http://schemas.microsoft.com/office/drawing/2014/main" id="{8D7BEAAF-7028-6879-5510-0666C04B6AD8}"/>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CAPA</a:t>
              </a:r>
              <a:endParaRPr lang="en-ZA" sz="1100" b="1">
                <a:solidFill>
                  <a:schemeClr val="tx2">
                    <a:lumMod val="50000"/>
                  </a:schemeClr>
                </a:solidFill>
              </a:endParaRPr>
            </a:p>
          </xdr:txBody>
        </xdr:sp>
        <xdr:cxnSp macro="">
          <xdr:nvCxnSpPr>
            <xdr:cNvPr id="32" name="Straight Connector 31">
              <a:extLst>
                <a:ext uri="{FF2B5EF4-FFF2-40B4-BE49-F238E27FC236}">
                  <a16:creationId xmlns:a16="http://schemas.microsoft.com/office/drawing/2014/main" id="{02BB5E8C-D608-F76E-A163-A1F5A9AA3D96}"/>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33" name="Straight Connector 32">
              <a:extLst>
                <a:ext uri="{FF2B5EF4-FFF2-40B4-BE49-F238E27FC236}">
                  <a16:creationId xmlns:a16="http://schemas.microsoft.com/office/drawing/2014/main" id="{B3A1E0E4-A681-87BE-50D5-9EEB74E12A34}"/>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34" name="TextBox 33">
              <a:extLst>
                <a:ext uri="{FF2B5EF4-FFF2-40B4-BE49-F238E27FC236}">
                  <a16:creationId xmlns:a16="http://schemas.microsoft.com/office/drawing/2014/main" id="{435C81A3-958F-5895-2B78-8149A776E576}"/>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Required</a:t>
              </a:r>
              <a:endParaRPr lang="en-ZA" sz="800">
                <a:solidFill>
                  <a:schemeClr val="tx1">
                    <a:lumMod val="65000"/>
                    <a:lumOff val="35000"/>
                  </a:schemeClr>
                </a:solidFill>
              </a:endParaRPr>
            </a:p>
          </xdr:txBody>
        </xdr:sp>
        <xdr:sp macro="" textlink="">
          <xdr:nvSpPr>
            <xdr:cNvPr id="35" name="TextBox 34">
              <a:extLst>
                <a:ext uri="{FF2B5EF4-FFF2-40B4-BE49-F238E27FC236}">
                  <a16:creationId xmlns:a16="http://schemas.microsoft.com/office/drawing/2014/main" id="{666DDE17-5520-42E2-6C0B-1E87CEE21868}"/>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36" name="TextBox 35">
              <a:extLst>
                <a:ext uri="{FF2B5EF4-FFF2-40B4-BE49-F238E27FC236}">
                  <a16:creationId xmlns:a16="http://schemas.microsoft.com/office/drawing/2014/main" id="{888E0059-2C69-0C6C-B1B5-07AC598184A3}"/>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G3">
          <xdr:nvSpPr>
            <xdr:cNvPr id="37" name="TextBox 36">
              <a:extLst>
                <a:ext uri="{FF2B5EF4-FFF2-40B4-BE49-F238E27FC236}">
                  <a16:creationId xmlns:a16="http://schemas.microsoft.com/office/drawing/2014/main" id="{5D892C79-C7C1-3368-5755-10A3F2A942AE}"/>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EAA2AF-47E1-4DFC-8BA7-FFC83CE54718}" type="TxLink">
                <a:rPr lang="en-US" sz="1400" b="1" i="0" u="none" strike="noStrike">
                  <a:solidFill>
                    <a:schemeClr val="tx1">
                      <a:lumMod val="85000"/>
                      <a:lumOff val="15000"/>
                    </a:schemeClr>
                  </a:solidFill>
                  <a:latin typeface="Calibri"/>
                  <a:ea typeface="Calibri"/>
                  <a:cs typeface="Calibri"/>
                </a:rPr>
                <a:pPr algn="ctr"/>
                <a:t>1409</a:t>
              </a:fld>
              <a:endParaRPr lang="en-ZA" sz="2400" b="1">
                <a:solidFill>
                  <a:schemeClr val="tx1">
                    <a:lumMod val="85000"/>
                    <a:lumOff val="15000"/>
                  </a:schemeClr>
                </a:solidFill>
              </a:endParaRPr>
            </a:p>
          </xdr:txBody>
        </xdr:sp>
        <xdr:sp macro="" textlink="'6 BANS'!I3">
          <xdr:nvSpPr>
            <xdr:cNvPr id="38" name="TextBox 37">
              <a:extLst>
                <a:ext uri="{FF2B5EF4-FFF2-40B4-BE49-F238E27FC236}">
                  <a16:creationId xmlns:a16="http://schemas.microsoft.com/office/drawing/2014/main" id="{19832F3D-8961-31F8-0A51-E20CAD64547B}"/>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7A6C71-AB76-4A46-92E6-1F3542C6FA41}" type="TxLink">
                <a:rPr lang="en-US" sz="1400" b="1" i="0" u="none" strike="noStrike">
                  <a:solidFill>
                    <a:schemeClr val="tx1">
                      <a:lumMod val="85000"/>
                      <a:lumOff val="15000"/>
                    </a:schemeClr>
                  </a:solidFill>
                  <a:latin typeface="Calibri"/>
                  <a:ea typeface="Calibri"/>
                  <a:cs typeface="Calibri"/>
                </a:rPr>
                <a:pPr algn="ctr"/>
                <a:t>735</a:t>
              </a:fld>
              <a:endParaRPr lang="en-ZA" sz="2400" b="1">
                <a:solidFill>
                  <a:schemeClr val="tx1">
                    <a:lumMod val="85000"/>
                    <a:lumOff val="15000"/>
                  </a:schemeClr>
                </a:solidFill>
              </a:endParaRPr>
            </a:p>
          </xdr:txBody>
        </xdr:sp>
        <xdr:sp macro="" textlink="'6 BANS'!H3">
          <xdr:nvSpPr>
            <xdr:cNvPr id="39" name="TextBox 38">
              <a:extLst>
                <a:ext uri="{FF2B5EF4-FFF2-40B4-BE49-F238E27FC236}">
                  <a16:creationId xmlns:a16="http://schemas.microsoft.com/office/drawing/2014/main" id="{3818756D-87AC-2160-6D41-F9FBAD260818}"/>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983EA1-8CFC-48FD-B36A-DDDCBE47040B}" type="TxLink">
                <a:rPr lang="en-US" sz="1400" b="1" i="0" u="none" strike="noStrike">
                  <a:solidFill>
                    <a:schemeClr val="tx1">
                      <a:lumMod val="85000"/>
                      <a:lumOff val="15000"/>
                    </a:schemeClr>
                  </a:solidFill>
                  <a:latin typeface="Calibri"/>
                  <a:ea typeface="Calibri"/>
                  <a:cs typeface="Calibri"/>
                </a:rPr>
                <a:pPr algn="ctr"/>
                <a:t>674</a:t>
              </a:fld>
              <a:endParaRPr lang="en-ZA" sz="2400" b="1">
                <a:solidFill>
                  <a:schemeClr val="tx1">
                    <a:lumMod val="85000"/>
                    <a:lumOff val="15000"/>
                  </a:schemeClr>
                </a:solidFill>
              </a:endParaRPr>
            </a:p>
          </xdr:txBody>
        </xdr:sp>
      </xdr:grpSp>
    </xdr:grpSp>
    <xdr:clientData/>
  </xdr:twoCellAnchor>
  <xdr:twoCellAnchor>
    <xdr:from>
      <xdr:col>0</xdr:col>
      <xdr:colOff>144780</xdr:colOff>
      <xdr:row>5</xdr:row>
      <xdr:rowOff>0</xdr:rowOff>
    </xdr:from>
    <xdr:to>
      <xdr:col>3</xdr:col>
      <xdr:colOff>0</xdr:colOff>
      <xdr:row>12</xdr:row>
      <xdr:rowOff>22860</xdr:rowOff>
    </xdr:to>
    <xdr:sp macro="" textlink="">
      <xdr:nvSpPr>
        <xdr:cNvPr id="40" name="Rectangle: Rounded Corners 39">
          <a:extLst>
            <a:ext uri="{FF2B5EF4-FFF2-40B4-BE49-F238E27FC236}">
              <a16:creationId xmlns:a16="http://schemas.microsoft.com/office/drawing/2014/main" id="{29EB1D4A-0886-45E3-B187-8668C474E851}"/>
            </a:ext>
          </a:extLst>
        </xdr:cNvPr>
        <xdr:cNvSpPr/>
      </xdr:nvSpPr>
      <xdr:spPr>
        <a:xfrm>
          <a:off x="144780" y="1028700"/>
          <a:ext cx="3528060" cy="130302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editAs="absolute">
    <xdr:from>
      <xdr:col>0</xdr:col>
      <xdr:colOff>350520</xdr:colOff>
      <xdr:row>5</xdr:row>
      <xdr:rowOff>38100</xdr:rowOff>
    </xdr:from>
    <xdr:to>
      <xdr:col>2</xdr:col>
      <xdr:colOff>2468880</xdr:colOff>
      <xdr:row>7</xdr:row>
      <xdr:rowOff>38100</xdr:rowOff>
    </xdr:to>
    <xdr:sp macro="" textlink="">
      <xdr:nvSpPr>
        <xdr:cNvPr id="41" name="TextBox 40">
          <a:extLst>
            <a:ext uri="{FF2B5EF4-FFF2-40B4-BE49-F238E27FC236}">
              <a16:creationId xmlns:a16="http://schemas.microsoft.com/office/drawing/2014/main" id="{40AF94B0-5470-44C3-80EA-FDFA261F771D}"/>
            </a:ext>
          </a:extLst>
        </xdr:cNvPr>
        <xdr:cNvSpPr txBox="1"/>
      </xdr:nvSpPr>
      <xdr:spPr>
        <a:xfrm>
          <a:off x="350520" y="1066800"/>
          <a:ext cx="30632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Dashboard</a:t>
          </a:r>
          <a:r>
            <a:rPr lang="en-ZA" sz="1600"/>
            <a:t> </a:t>
          </a:r>
          <a:r>
            <a:rPr lang="en-ZA" sz="1600" b="1">
              <a:solidFill>
                <a:schemeClr val="bg1"/>
              </a:solidFill>
            </a:rPr>
            <a:t>Navigation</a:t>
          </a:r>
        </a:p>
      </xdr:txBody>
    </xdr:sp>
    <xdr:clientData/>
  </xdr:twoCellAnchor>
  <xdr:twoCellAnchor>
    <xdr:from>
      <xdr:col>3</xdr:col>
      <xdr:colOff>182880</xdr:colOff>
      <xdr:row>6</xdr:row>
      <xdr:rowOff>91440</xdr:rowOff>
    </xdr:from>
    <xdr:to>
      <xdr:col>20</xdr:col>
      <xdr:colOff>472440</xdr:colOff>
      <xdr:row>24</xdr:row>
      <xdr:rowOff>129540</xdr:rowOff>
    </xdr:to>
    <xdr:sp macro="" textlink="">
      <xdr:nvSpPr>
        <xdr:cNvPr id="44" name="Rectangle: Top Corners Rounded 43">
          <a:extLst>
            <a:ext uri="{FF2B5EF4-FFF2-40B4-BE49-F238E27FC236}">
              <a16:creationId xmlns:a16="http://schemas.microsoft.com/office/drawing/2014/main" id="{9BB99AFF-00BB-AC74-A897-77ACE945DC36}"/>
            </a:ext>
          </a:extLst>
        </xdr:cNvPr>
        <xdr:cNvSpPr/>
      </xdr:nvSpPr>
      <xdr:spPr>
        <a:xfrm>
          <a:off x="3855720" y="1303020"/>
          <a:ext cx="10248900" cy="332994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1</xdr:col>
      <xdr:colOff>160020</xdr:colOff>
      <xdr:row>7</xdr:row>
      <xdr:rowOff>22860</xdr:rowOff>
    </xdr:from>
    <xdr:to>
      <xdr:col>2</xdr:col>
      <xdr:colOff>541020</xdr:colOff>
      <xdr:row>11</xdr:row>
      <xdr:rowOff>7620</xdr:rowOff>
    </xdr:to>
    <xdr:pic>
      <xdr:nvPicPr>
        <xdr:cNvPr id="62" name="Graphic 61" descr="Clipboard outline">
          <a:hlinkClick xmlns:r="http://schemas.openxmlformats.org/officeDocument/2006/relationships" r:id="rId3"/>
          <a:extLst>
            <a:ext uri="{FF2B5EF4-FFF2-40B4-BE49-F238E27FC236}">
              <a16:creationId xmlns:a16="http://schemas.microsoft.com/office/drawing/2014/main" id="{FCD3BCEC-0738-4081-B506-02F32D54318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769620" y="1417320"/>
          <a:ext cx="716280" cy="716280"/>
        </a:xfrm>
        <a:prstGeom prst="rect">
          <a:avLst/>
        </a:prstGeom>
      </xdr:spPr>
    </xdr:pic>
    <xdr:clientData/>
  </xdr:twoCellAnchor>
  <xdr:twoCellAnchor editAs="oneCell">
    <xdr:from>
      <xdr:col>2</xdr:col>
      <xdr:colOff>548640</xdr:colOff>
      <xdr:row>7</xdr:row>
      <xdr:rowOff>0</xdr:rowOff>
    </xdr:from>
    <xdr:to>
      <xdr:col>2</xdr:col>
      <xdr:colOff>1341120</xdr:colOff>
      <xdr:row>11</xdr:row>
      <xdr:rowOff>60960</xdr:rowOff>
    </xdr:to>
    <xdr:pic>
      <xdr:nvPicPr>
        <xdr:cNvPr id="63" name="Graphic 62" descr="Stopwatch with solid fill">
          <a:hlinkClick xmlns:r="http://schemas.openxmlformats.org/officeDocument/2006/relationships" r:id="rId6"/>
          <a:extLst>
            <a:ext uri="{FF2B5EF4-FFF2-40B4-BE49-F238E27FC236}">
              <a16:creationId xmlns:a16="http://schemas.microsoft.com/office/drawing/2014/main" id="{4AD05560-479A-4358-B320-11D43F6B217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493520" y="1394460"/>
          <a:ext cx="792480" cy="792480"/>
        </a:xfrm>
        <a:prstGeom prst="rect">
          <a:avLst/>
        </a:prstGeom>
      </xdr:spPr>
    </xdr:pic>
    <xdr:clientData/>
  </xdr:twoCellAnchor>
  <xdr:twoCellAnchor editAs="oneCell">
    <xdr:from>
      <xdr:col>2</xdr:col>
      <xdr:colOff>1402080</xdr:colOff>
      <xdr:row>7</xdr:row>
      <xdr:rowOff>53340</xdr:rowOff>
    </xdr:from>
    <xdr:to>
      <xdr:col>2</xdr:col>
      <xdr:colOff>2141220</xdr:colOff>
      <xdr:row>11</xdr:row>
      <xdr:rowOff>60960</xdr:rowOff>
    </xdr:to>
    <xdr:pic>
      <xdr:nvPicPr>
        <xdr:cNvPr id="64" name="Graphic 63" descr="Medicine with solid fill">
          <a:hlinkClick xmlns:r="http://schemas.openxmlformats.org/officeDocument/2006/relationships" r:id="rId9"/>
          <a:extLst>
            <a:ext uri="{FF2B5EF4-FFF2-40B4-BE49-F238E27FC236}">
              <a16:creationId xmlns:a16="http://schemas.microsoft.com/office/drawing/2014/main" id="{3048E16E-7AAF-482A-8F71-871653D4DBB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2346960" y="1447800"/>
          <a:ext cx="739140" cy="739140"/>
        </a:xfrm>
        <a:prstGeom prst="rect">
          <a:avLst/>
        </a:prstGeom>
      </xdr:spPr>
    </xdr:pic>
    <xdr:clientData/>
  </xdr:twoCellAnchor>
  <xdr:twoCellAnchor>
    <xdr:from>
      <xdr:col>2</xdr:col>
      <xdr:colOff>313721</xdr:colOff>
      <xdr:row>12</xdr:row>
      <xdr:rowOff>144780</xdr:rowOff>
    </xdr:from>
    <xdr:to>
      <xdr:col>2</xdr:col>
      <xdr:colOff>1606370</xdr:colOff>
      <xdr:row>14</xdr:row>
      <xdr:rowOff>91440</xdr:rowOff>
    </xdr:to>
    <xdr:sp macro="" textlink="">
      <xdr:nvSpPr>
        <xdr:cNvPr id="66" name="TextBox 65">
          <a:extLst>
            <a:ext uri="{FF2B5EF4-FFF2-40B4-BE49-F238E27FC236}">
              <a16:creationId xmlns:a16="http://schemas.microsoft.com/office/drawing/2014/main" id="{BB2B567C-251D-2AE4-105D-B2D1AF682D5A}"/>
            </a:ext>
          </a:extLst>
        </xdr:cNvPr>
        <xdr:cNvSpPr txBox="1"/>
      </xdr:nvSpPr>
      <xdr:spPr>
        <a:xfrm>
          <a:off x="1258601" y="2453640"/>
          <a:ext cx="129264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Filters</a:t>
          </a:r>
          <a:endParaRPr lang="en-ZA" sz="1100" b="1">
            <a:solidFill>
              <a:schemeClr val="bg1"/>
            </a:solidFill>
          </a:endParaRPr>
        </a:p>
      </xdr:txBody>
    </xdr:sp>
    <xdr:clientData/>
  </xdr:twoCellAnchor>
  <xdr:twoCellAnchor>
    <xdr:from>
      <xdr:col>3</xdr:col>
      <xdr:colOff>154963</xdr:colOff>
      <xdr:row>25</xdr:row>
      <xdr:rowOff>38100</xdr:rowOff>
    </xdr:from>
    <xdr:to>
      <xdr:col>12</xdr:col>
      <xdr:colOff>114300</xdr:colOff>
      <xdr:row>40</xdr:row>
      <xdr:rowOff>144780</xdr:rowOff>
    </xdr:to>
    <xdr:grpSp>
      <xdr:nvGrpSpPr>
        <xdr:cNvPr id="85" name="Group 84">
          <a:extLst>
            <a:ext uri="{FF2B5EF4-FFF2-40B4-BE49-F238E27FC236}">
              <a16:creationId xmlns:a16="http://schemas.microsoft.com/office/drawing/2014/main" id="{D8D1390F-7702-1616-DC88-2FBC92BAC506}"/>
            </a:ext>
          </a:extLst>
        </xdr:cNvPr>
        <xdr:cNvGrpSpPr/>
      </xdr:nvGrpSpPr>
      <xdr:grpSpPr>
        <a:xfrm>
          <a:off x="3827803" y="4724400"/>
          <a:ext cx="5041877" cy="2849880"/>
          <a:chOff x="3827803" y="4724400"/>
          <a:chExt cx="5041877" cy="2849880"/>
        </a:xfrm>
      </xdr:grpSpPr>
      <xdr:grpSp>
        <xdr:nvGrpSpPr>
          <xdr:cNvPr id="49" name="Group 48">
            <a:extLst>
              <a:ext uri="{FF2B5EF4-FFF2-40B4-BE49-F238E27FC236}">
                <a16:creationId xmlns:a16="http://schemas.microsoft.com/office/drawing/2014/main" id="{22307428-FD2E-9B05-DB42-593E35FA6514}"/>
              </a:ext>
            </a:extLst>
          </xdr:cNvPr>
          <xdr:cNvGrpSpPr/>
        </xdr:nvGrpSpPr>
        <xdr:grpSpPr>
          <a:xfrm>
            <a:off x="3827803" y="4724400"/>
            <a:ext cx="5010805" cy="2552700"/>
            <a:chOff x="3825240" y="4724400"/>
            <a:chExt cx="5257800" cy="2552700"/>
          </a:xfrm>
        </xdr:grpSpPr>
        <xdr:grpSp>
          <xdr:nvGrpSpPr>
            <xdr:cNvPr id="51" name="Group 50">
              <a:extLst>
                <a:ext uri="{FF2B5EF4-FFF2-40B4-BE49-F238E27FC236}">
                  <a16:creationId xmlns:a16="http://schemas.microsoft.com/office/drawing/2014/main" id="{0AB6D1BD-E8AD-8A63-E3DF-443352676A65}"/>
                </a:ext>
              </a:extLst>
            </xdr:cNvPr>
            <xdr:cNvGrpSpPr/>
          </xdr:nvGrpSpPr>
          <xdr:grpSpPr>
            <a:xfrm>
              <a:off x="3825240" y="4724400"/>
              <a:ext cx="5257800" cy="2552700"/>
              <a:chOff x="3848100" y="929640"/>
              <a:chExt cx="10287000" cy="3268980"/>
            </a:xfrm>
          </xdr:grpSpPr>
          <xdr:sp macro="" textlink="">
            <xdr:nvSpPr>
              <xdr:cNvPr id="53" name="Rectangle: Top Corners Rounded 52">
                <a:extLst>
                  <a:ext uri="{FF2B5EF4-FFF2-40B4-BE49-F238E27FC236}">
                    <a16:creationId xmlns:a16="http://schemas.microsoft.com/office/drawing/2014/main" id="{499247D2-E9C4-CA99-EDBB-BA1F7AD75699}"/>
                  </a:ext>
                </a:extLst>
              </xdr:cNvPr>
              <xdr:cNvSpPr/>
            </xdr:nvSpPr>
            <xdr:spPr>
              <a:xfrm>
                <a:off x="3848100" y="929640"/>
                <a:ext cx="10287000" cy="326898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54" name="TextBox 53">
                <a:extLst>
                  <a:ext uri="{FF2B5EF4-FFF2-40B4-BE49-F238E27FC236}">
                    <a16:creationId xmlns:a16="http://schemas.microsoft.com/office/drawing/2014/main" id="{935753A2-5EC7-63C9-DF44-6908B0250A00}"/>
                  </a:ext>
                </a:extLst>
              </xdr:cNvPr>
              <xdr:cNvSpPr txBox="1"/>
            </xdr:nvSpPr>
            <xdr:spPr>
              <a:xfrm>
                <a:off x="5699760" y="967740"/>
                <a:ext cx="57683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Resolution Category Counts</a:t>
                </a:r>
              </a:p>
            </xdr:txBody>
          </xdr:sp>
        </xdr:grpSp>
        <xdr:sp macro="" textlink="">
          <xdr:nvSpPr>
            <xdr:cNvPr id="52" name="Rectangle: Top Corners Rounded 51">
              <a:extLst>
                <a:ext uri="{FF2B5EF4-FFF2-40B4-BE49-F238E27FC236}">
                  <a16:creationId xmlns:a16="http://schemas.microsoft.com/office/drawing/2014/main" id="{1C2B13BD-3184-9667-99A8-CEAF4CA7ED62}"/>
                </a:ext>
              </a:extLst>
            </xdr:cNvPr>
            <xdr:cNvSpPr/>
          </xdr:nvSpPr>
          <xdr:spPr>
            <a:xfrm>
              <a:off x="3840480" y="5052060"/>
              <a:ext cx="5219700" cy="217932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grpSp>
      <xdr:graphicFrame macro="">
        <xdr:nvGraphicFramePr>
          <xdr:cNvPr id="74" name="Chart 73">
            <a:extLst>
              <a:ext uri="{FF2B5EF4-FFF2-40B4-BE49-F238E27FC236}">
                <a16:creationId xmlns:a16="http://schemas.microsoft.com/office/drawing/2014/main" id="{3310C024-04E4-4CB9-A731-D1608332FAEA}"/>
              </a:ext>
            </a:extLst>
          </xdr:cNvPr>
          <xdr:cNvGraphicFramePr>
            <a:graphicFrameLocks/>
          </xdr:cNvGraphicFramePr>
        </xdr:nvGraphicFramePr>
        <xdr:xfrm>
          <a:off x="3995443" y="4739640"/>
          <a:ext cx="4874237" cy="283464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12</xdr:col>
      <xdr:colOff>289560</xdr:colOff>
      <xdr:row>24</xdr:row>
      <xdr:rowOff>167640</xdr:rowOff>
    </xdr:from>
    <xdr:to>
      <xdr:col>21</xdr:col>
      <xdr:colOff>76200</xdr:colOff>
      <xdr:row>41</xdr:row>
      <xdr:rowOff>49530</xdr:rowOff>
    </xdr:to>
    <xdr:grpSp>
      <xdr:nvGrpSpPr>
        <xdr:cNvPr id="86" name="Group 85">
          <a:extLst>
            <a:ext uri="{FF2B5EF4-FFF2-40B4-BE49-F238E27FC236}">
              <a16:creationId xmlns:a16="http://schemas.microsoft.com/office/drawing/2014/main" id="{DA10C364-DD1B-FF0C-AEB2-6B13BE9940BB}"/>
            </a:ext>
          </a:extLst>
        </xdr:cNvPr>
        <xdr:cNvGrpSpPr/>
      </xdr:nvGrpSpPr>
      <xdr:grpSpPr>
        <a:xfrm>
          <a:off x="9044940" y="4671060"/>
          <a:ext cx="5273040" cy="2990850"/>
          <a:chOff x="9044940" y="4671060"/>
          <a:chExt cx="5273040" cy="2990850"/>
        </a:xfrm>
      </xdr:grpSpPr>
      <xdr:grpSp>
        <xdr:nvGrpSpPr>
          <xdr:cNvPr id="56" name="Group 55">
            <a:extLst>
              <a:ext uri="{FF2B5EF4-FFF2-40B4-BE49-F238E27FC236}">
                <a16:creationId xmlns:a16="http://schemas.microsoft.com/office/drawing/2014/main" id="{9758805C-F3D7-E213-DA85-E036E4C19961}"/>
              </a:ext>
            </a:extLst>
          </xdr:cNvPr>
          <xdr:cNvGrpSpPr/>
        </xdr:nvGrpSpPr>
        <xdr:grpSpPr>
          <a:xfrm>
            <a:off x="9044940" y="4739640"/>
            <a:ext cx="5120640" cy="2552700"/>
            <a:chOff x="9212580" y="4701540"/>
            <a:chExt cx="5257800" cy="2552700"/>
          </a:xfrm>
        </xdr:grpSpPr>
        <xdr:grpSp>
          <xdr:nvGrpSpPr>
            <xdr:cNvPr id="58" name="Group 57">
              <a:extLst>
                <a:ext uri="{FF2B5EF4-FFF2-40B4-BE49-F238E27FC236}">
                  <a16:creationId xmlns:a16="http://schemas.microsoft.com/office/drawing/2014/main" id="{9DE7F43E-E22E-9270-5379-F99B7A93AA8B}"/>
                </a:ext>
              </a:extLst>
            </xdr:cNvPr>
            <xdr:cNvGrpSpPr/>
          </xdr:nvGrpSpPr>
          <xdr:grpSpPr>
            <a:xfrm>
              <a:off x="9212580" y="4701540"/>
              <a:ext cx="5257800" cy="2552700"/>
              <a:chOff x="3848100" y="929640"/>
              <a:chExt cx="10287000" cy="3268980"/>
            </a:xfrm>
          </xdr:grpSpPr>
          <xdr:sp macro="" textlink="">
            <xdr:nvSpPr>
              <xdr:cNvPr id="60" name="Rectangle: Top Corners Rounded 59">
                <a:extLst>
                  <a:ext uri="{FF2B5EF4-FFF2-40B4-BE49-F238E27FC236}">
                    <a16:creationId xmlns:a16="http://schemas.microsoft.com/office/drawing/2014/main" id="{9022DB1C-9281-7E4D-D23B-90A8686A970C}"/>
                  </a:ext>
                </a:extLst>
              </xdr:cNvPr>
              <xdr:cNvSpPr/>
            </xdr:nvSpPr>
            <xdr:spPr>
              <a:xfrm>
                <a:off x="3848100" y="929640"/>
                <a:ext cx="10287000" cy="326898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61" name="TextBox 60">
                <a:extLst>
                  <a:ext uri="{FF2B5EF4-FFF2-40B4-BE49-F238E27FC236}">
                    <a16:creationId xmlns:a16="http://schemas.microsoft.com/office/drawing/2014/main" id="{9D12175D-907E-E8DF-24D1-557EC6FD8B92}"/>
                  </a:ext>
                </a:extLst>
              </xdr:cNvPr>
              <xdr:cNvSpPr txBox="1"/>
            </xdr:nvSpPr>
            <xdr:spPr>
              <a:xfrm>
                <a:off x="5929380" y="948224"/>
                <a:ext cx="5768339"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Root</a:t>
                </a:r>
                <a:r>
                  <a:rPr lang="en-ZA" sz="1600" b="1" baseline="0">
                    <a:solidFill>
                      <a:schemeClr val="bg1"/>
                    </a:solidFill>
                  </a:rPr>
                  <a:t> Cause</a:t>
                </a:r>
                <a:r>
                  <a:rPr lang="en-ZA" sz="1600" b="1">
                    <a:solidFill>
                      <a:schemeClr val="bg1"/>
                    </a:solidFill>
                  </a:rPr>
                  <a:t> Counts</a:t>
                </a:r>
              </a:p>
            </xdr:txBody>
          </xdr:sp>
        </xdr:grpSp>
        <xdr:sp macro="" textlink="">
          <xdr:nvSpPr>
            <xdr:cNvPr id="59" name="Rectangle: Top Corners Rounded 58">
              <a:extLst>
                <a:ext uri="{FF2B5EF4-FFF2-40B4-BE49-F238E27FC236}">
                  <a16:creationId xmlns:a16="http://schemas.microsoft.com/office/drawing/2014/main" id="{3922F239-E344-B9A7-B82F-BD1F075EEE7C}"/>
                </a:ext>
              </a:extLst>
            </xdr:cNvPr>
            <xdr:cNvSpPr/>
          </xdr:nvSpPr>
          <xdr:spPr>
            <a:xfrm>
              <a:off x="9220200" y="5052060"/>
              <a:ext cx="5219700" cy="2179320"/>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grpSp>
      <xdr:graphicFrame macro="">
        <xdr:nvGraphicFramePr>
          <xdr:cNvPr id="84" name="Chart 83">
            <a:extLst>
              <a:ext uri="{FF2B5EF4-FFF2-40B4-BE49-F238E27FC236}">
                <a16:creationId xmlns:a16="http://schemas.microsoft.com/office/drawing/2014/main" id="{00A6D9D2-B00C-4466-A144-4F7C2C97B589}"/>
              </a:ext>
            </a:extLst>
          </xdr:cNvPr>
          <xdr:cNvGraphicFramePr>
            <a:graphicFrameLocks/>
          </xdr:cNvGraphicFramePr>
        </xdr:nvGraphicFramePr>
        <xdr:xfrm>
          <a:off x="9585960" y="4671060"/>
          <a:ext cx="4732020" cy="299085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4</xdr:col>
      <xdr:colOff>76200</xdr:colOff>
      <xdr:row>6</xdr:row>
      <xdr:rowOff>175260</xdr:rowOff>
    </xdr:from>
    <xdr:to>
      <xdr:col>20</xdr:col>
      <xdr:colOff>548640</xdr:colOff>
      <xdr:row>25</xdr:row>
      <xdr:rowOff>15240</xdr:rowOff>
    </xdr:to>
    <xdr:graphicFrame macro="">
      <xdr:nvGraphicFramePr>
        <xdr:cNvPr id="50" name="Chart 49">
          <a:extLst>
            <a:ext uri="{FF2B5EF4-FFF2-40B4-BE49-F238E27FC236}">
              <a16:creationId xmlns:a16="http://schemas.microsoft.com/office/drawing/2014/main" id="{558D1BCF-4C43-4F3F-AE29-1016651F9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388620</xdr:colOff>
      <xdr:row>14</xdr:row>
      <xdr:rowOff>76200</xdr:rowOff>
    </xdr:from>
    <xdr:to>
      <xdr:col>2</xdr:col>
      <xdr:colOff>2537460</xdr:colOff>
      <xdr:row>19</xdr:row>
      <xdr:rowOff>99059</xdr:rowOff>
    </xdr:to>
    <mc:AlternateContent xmlns:mc="http://schemas.openxmlformats.org/markup-compatibility/2006" xmlns:a14="http://schemas.microsoft.com/office/drawing/2010/main">
      <mc:Choice Requires="a14">
        <xdr:graphicFrame macro="">
          <xdr:nvGraphicFramePr>
            <xdr:cNvPr id="70" name="Slicer Department 3">
              <a:extLst>
                <a:ext uri="{FF2B5EF4-FFF2-40B4-BE49-F238E27FC236}">
                  <a16:creationId xmlns:a16="http://schemas.microsoft.com/office/drawing/2014/main" id="{19AF9248-FD86-4441-AD2B-D32616A1F84D}"/>
                </a:ext>
              </a:extLst>
            </xdr:cNvPr>
            <xdr:cNvGraphicFramePr/>
          </xdr:nvGraphicFramePr>
          <xdr:xfrm>
            <a:off x="0" y="0"/>
            <a:ext cx="0" cy="0"/>
          </xdr:xfrm>
          <a:graphic>
            <a:graphicData uri="http://schemas.microsoft.com/office/drawing/2010/slicer">
              <sle:slicer xmlns:sle="http://schemas.microsoft.com/office/drawing/2010/slicer" name="Slicer Department 3"/>
            </a:graphicData>
          </a:graphic>
        </xdr:graphicFrame>
      </mc:Choice>
      <mc:Fallback xmlns="">
        <xdr:sp macro="" textlink="">
          <xdr:nvSpPr>
            <xdr:cNvPr id="0" name=""/>
            <xdr:cNvSpPr>
              <a:spLocks noTextEdit="1"/>
            </xdr:cNvSpPr>
          </xdr:nvSpPr>
          <xdr:spPr>
            <a:xfrm>
              <a:off x="388620" y="2750820"/>
              <a:ext cx="3093720" cy="93725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403860</xdr:colOff>
      <xdr:row>29</xdr:row>
      <xdr:rowOff>83821</xdr:rowOff>
    </xdr:from>
    <xdr:to>
      <xdr:col>2</xdr:col>
      <xdr:colOff>2529840</xdr:colOff>
      <xdr:row>36</xdr:row>
      <xdr:rowOff>45721</xdr:rowOff>
    </xdr:to>
    <mc:AlternateContent xmlns:mc="http://schemas.openxmlformats.org/markup-compatibility/2006" xmlns:a14="http://schemas.microsoft.com/office/drawing/2010/main">
      <mc:Choice Requires="a14">
        <xdr:graphicFrame macro="">
          <xdr:nvGraphicFramePr>
            <xdr:cNvPr id="71" name="Slicer Investigator 3">
              <a:extLst>
                <a:ext uri="{FF2B5EF4-FFF2-40B4-BE49-F238E27FC236}">
                  <a16:creationId xmlns:a16="http://schemas.microsoft.com/office/drawing/2014/main" id="{E6BB51C8-DC59-4EF3-92BD-BC1F19260F08}"/>
                </a:ext>
              </a:extLst>
            </xdr:cNvPr>
            <xdr:cNvGraphicFramePr/>
          </xdr:nvGraphicFramePr>
          <xdr:xfrm>
            <a:off x="0" y="0"/>
            <a:ext cx="0" cy="0"/>
          </xdr:xfrm>
          <a:graphic>
            <a:graphicData uri="http://schemas.microsoft.com/office/drawing/2010/slicer">
              <sle:slicer xmlns:sle="http://schemas.microsoft.com/office/drawing/2010/slicer" name="Slicer Investigator 3"/>
            </a:graphicData>
          </a:graphic>
        </xdr:graphicFrame>
      </mc:Choice>
      <mc:Fallback xmlns="">
        <xdr:sp macro="" textlink="">
          <xdr:nvSpPr>
            <xdr:cNvPr id="0" name=""/>
            <xdr:cNvSpPr>
              <a:spLocks noTextEdit="1"/>
            </xdr:cNvSpPr>
          </xdr:nvSpPr>
          <xdr:spPr>
            <a:xfrm>
              <a:off x="403860" y="5501641"/>
              <a:ext cx="3070860" cy="124206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396240</xdr:colOff>
      <xdr:row>19</xdr:row>
      <xdr:rowOff>160021</xdr:rowOff>
    </xdr:from>
    <xdr:to>
      <xdr:col>2</xdr:col>
      <xdr:colOff>2529840</xdr:colOff>
      <xdr:row>29</xdr:row>
      <xdr:rowOff>22861</xdr:rowOff>
    </xdr:to>
    <mc:AlternateContent xmlns:mc="http://schemas.openxmlformats.org/markup-compatibility/2006" xmlns:a14="http://schemas.microsoft.com/office/drawing/2010/main">
      <mc:Choice Requires="a14">
        <xdr:graphicFrame macro="">
          <xdr:nvGraphicFramePr>
            <xdr:cNvPr id="72" name="Slicer Product 3">
              <a:extLst>
                <a:ext uri="{FF2B5EF4-FFF2-40B4-BE49-F238E27FC236}">
                  <a16:creationId xmlns:a16="http://schemas.microsoft.com/office/drawing/2014/main" id="{83CE7EDE-A9DD-4EC2-9788-2042614C4982}"/>
                </a:ext>
              </a:extLst>
            </xdr:cNvPr>
            <xdr:cNvGraphicFramePr/>
          </xdr:nvGraphicFramePr>
          <xdr:xfrm>
            <a:off x="0" y="0"/>
            <a:ext cx="0" cy="0"/>
          </xdr:xfrm>
          <a:graphic>
            <a:graphicData uri="http://schemas.microsoft.com/office/drawing/2010/slicer">
              <sle:slicer xmlns:sle="http://schemas.microsoft.com/office/drawing/2010/slicer" name="Slicer Product 3"/>
            </a:graphicData>
          </a:graphic>
        </xdr:graphicFrame>
      </mc:Choice>
      <mc:Fallback xmlns="">
        <xdr:sp macro="" textlink="">
          <xdr:nvSpPr>
            <xdr:cNvPr id="0" name=""/>
            <xdr:cNvSpPr>
              <a:spLocks noTextEdit="1"/>
            </xdr:cNvSpPr>
          </xdr:nvSpPr>
          <xdr:spPr>
            <a:xfrm>
              <a:off x="396240" y="3749041"/>
              <a:ext cx="3078480" cy="169164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144780</xdr:colOff>
      <xdr:row>0</xdr:row>
      <xdr:rowOff>76200</xdr:rowOff>
    </xdr:from>
    <xdr:to>
      <xdr:col>1</xdr:col>
      <xdr:colOff>213360</xdr:colOff>
      <xdr:row>3</xdr:row>
      <xdr:rowOff>91440</xdr:rowOff>
    </xdr:to>
    <xdr:pic>
      <xdr:nvPicPr>
        <xdr:cNvPr id="9" name="Graphic 8" descr="Stopwatch with solid fill">
          <a:extLst>
            <a:ext uri="{FF2B5EF4-FFF2-40B4-BE49-F238E27FC236}">
              <a16:creationId xmlns:a16="http://schemas.microsoft.com/office/drawing/2014/main" id="{4259AE49-E3E6-2961-E290-BC93F2DD1B5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44780" y="76200"/>
          <a:ext cx="678180" cy="678180"/>
        </a:xfrm>
        <a:prstGeom prst="rect">
          <a:avLst/>
        </a:prstGeom>
      </xdr:spPr>
    </xdr:pic>
    <xdr:clientData/>
  </xdr:twoCellAnchor>
  <xdr:twoCellAnchor>
    <xdr:from>
      <xdr:col>6</xdr:col>
      <xdr:colOff>373380</xdr:colOff>
      <xdr:row>0</xdr:row>
      <xdr:rowOff>76200</xdr:rowOff>
    </xdr:from>
    <xdr:to>
      <xdr:col>11</xdr:col>
      <xdr:colOff>0</xdr:colOff>
      <xdr:row>3</xdr:row>
      <xdr:rowOff>91440</xdr:rowOff>
    </xdr:to>
    <xdr:grpSp>
      <xdr:nvGrpSpPr>
        <xdr:cNvPr id="44" name="Group 43">
          <a:extLst>
            <a:ext uri="{FF2B5EF4-FFF2-40B4-BE49-F238E27FC236}">
              <a16:creationId xmlns:a16="http://schemas.microsoft.com/office/drawing/2014/main" id="{CF139C50-053E-0923-CCC1-178BBAFED6B1}"/>
            </a:ext>
          </a:extLst>
        </xdr:cNvPr>
        <xdr:cNvGrpSpPr/>
      </xdr:nvGrpSpPr>
      <xdr:grpSpPr>
        <a:xfrm>
          <a:off x="5471160" y="76200"/>
          <a:ext cx="2674620" cy="678180"/>
          <a:chOff x="5631180" y="99060"/>
          <a:chExt cx="2674620" cy="678180"/>
        </a:xfrm>
      </xdr:grpSpPr>
      <xdr:sp macro="" textlink="">
        <xdr:nvSpPr>
          <xdr:cNvPr id="14" name="Rectangle: Rounded Corners 13">
            <a:extLst>
              <a:ext uri="{FF2B5EF4-FFF2-40B4-BE49-F238E27FC236}">
                <a16:creationId xmlns:a16="http://schemas.microsoft.com/office/drawing/2014/main" id="{BD007BA2-28C4-7D7B-71FB-366C61C46269}"/>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43" name="Group 42">
            <a:extLst>
              <a:ext uri="{FF2B5EF4-FFF2-40B4-BE49-F238E27FC236}">
                <a16:creationId xmlns:a16="http://schemas.microsoft.com/office/drawing/2014/main" id="{E4C07095-8F1E-7075-1B9B-4D3C89D07021}"/>
              </a:ext>
            </a:extLst>
          </xdr:cNvPr>
          <xdr:cNvGrpSpPr/>
        </xdr:nvGrpSpPr>
        <xdr:grpSpPr>
          <a:xfrm>
            <a:off x="5737860" y="160020"/>
            <a:ext cx="2446020" cy="617220"/>
            <a:chOff x="5737860" y="160020"/>
            <a:chExt cx="2446020" cy="617220"/>
          </a:xfrm>
        </xdr:grpSpPr>
        <xdr:sp macro="" textlink="">
          <xdr:nvSpPr>
            <xdr:cNvPr id="15" name="TextBox 14">
              <a:extLst>
                <a:ext uri="{FF2B5EF4-FFF2-40B4-BE49-F238E27FC236}">
                  <a16:creationId xmlns:a16="http://schemas.microsoft.com/office/drawing/2014/main" id="{00A984B2-80E1-99B3-33DF-3D2131F3490F}"/>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Investigations</a:t>
              </a:r>
              <a:endParaRPr lang="en-ZA" sz="1100" b="1">
                <a:solidFill>
                  <a:schemeClr val="tx2">
                    <a:lumMod val="50000"/>
                  </a:schemeClr>
                </a:solidFill>
              </a:endParaRPr>
            </a:p>
          </xdr:txBody>
        </xdr:sp>
        <xdr:cxnSp macro="">
          <xdr:nvCxnSpPr>
            <xdr:cNvPr id="20" name="Straight Connector 19">
              <a:extLst>
                <a:ext uri="{FF2B5EF4-FFF2-40B4-BE49-F238E27FC236}">
                  <a16:creationId xmlns:a16="http://schemas.microsoft.com/office/drawing/2014/main" id="{B09128AD-F717-8624-3C65-16E0985C3625}"/>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id="{B11814A7-182C-48AB-B0C9-5C14FBF300E9}"/>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29" name="TextBox 28">
              <a:extLst>
                <a:ext uri="{FF2B5EF4-FFF2-40B4-BE49-F238E27FC236}">
                  <a16:creationId xmlns:a16="http://schemas.microsoft.com/office/drawing/2014/main" id="{D94A3834-DD33-B062-AFD6-B7BCA3882F00}"/>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Total</a:t>
              </a:r>
              <a:endParaRPr lang="en-ZA" sz="800">
                <a:solidFill>
                  <a:schemeClr val="tx1">
                    <a:lumMod val="65000"/>
                    <a:lumOff val="35000"/>
                  </a:schemeClr>
                </a:solidFill>
              </a:endParaRPr>
            </a:p>
          </xdr:txBody>
        </xdr:sp>
        <xdr:sp macro="" textlink="">
          <xdr:nvSpPr>
            <xdr:cNvPr id="32" name="TextBox 31">
              <a:extLst>
                <a:ext uri="{FF2B5EF4-FFF2-40B4-BE49-F238E27FC236}">
                  <a16:creationId xmlns:a16="http://schemas.microsoft.com/office/drawing/2014/main" id="{650F1410-1A8D-717B-7D59-72A9CDFDCFCD}"/>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33" name="TextBox 32">
              <a:extLst>
                <a:ext uri="{FF2B5EF4-FFF2-40B4-BE49-F238E27FC236}">
                  <a16:creationId xmlns:a16="http://schemas.microsoft.com/office/drawing/2014/main" id="{C1E5C8A9-2BF1-9542-F658-39284A7B6E40}"/>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M3">
          <xdr:nvSpPr>
            <xdr:cNvPr id="34" name="TextBox 33">
              <a:extLst>
                <a:ext uri="{FF2B5EF4-FFF2-40B4-BE49-F238E27FC236}">
                  <a16:creationId xmlns:a16="http://schemas.microsoft.com/office/drawing/2014/main" id="{6788BD40-3B53-8577-8BE8-0EF1CCF3FB8A}"/>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EDDC1F-5AEE-41FF-9999-110BF0B95CCF}" type="TxLink">
                <a:rPr lang="en-US" sz="1400" b="1" i="0" u="none" strike="noStrike">
                  <a:solidFill>
                    <a:schemeClr val="tx1">
                      <a:lumMod val="85000"/>
                      <a:lumOff val="15000"/>
                    </a:schemeClr>
                  </a:solidFill>
                  <a:latin typeface="Calibri"/>
                  <a:ea typeface="Calibri"/>
                  <a:cs typeface="Calibri"/>
                </a:rPr>
                <a:pPr marL="0" indent="0" algn="ctr"/>
                <a:t>2500</a:t>
              </a:fld>
              <a:endParaRPr lang="en-US" sz="1800" b="1" i="0" u="none" strike="noStrike">
                <a:solidFill>
                  <a:schemeClr val="tx1">
                    <a:lumMod val="85000"/>
                    <a:lumOff val="15000"/>
                  </a:schemeClr>
                </a:solidFill>
                <a:latin typeface="Calibri"/>
                <a:ea typeface="Calibri"/>
                <a:cs typeface="Calibri"/>
              </a:endParaRPr>
            </a:p>
          </xdr:txBody>
        </xdr:sp>
        <xdr:sp macro="" textlink="'6 BANS'!M4">
          <xdr:nvSpPr>
            <xdr:cNvPr id="35" name="TextBox 34">
              <a:extLst>
                <a:ext uri="{FF2B5EF4-FFF2-40B4-BE49-F238E27FC236}">
                  <a16:creationId xmlns:a16="http://schemas.microsoft.com/office/drawing/2014/main" id="{A8C87F2F-FC8D-722C-C55B-078DD055245C}"/>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7CEB84-FF80-4039-9B09-7C46C697C247}" type="TxLink">
                <a:rPr lang="en-US" sz="1400" b="1" i="0" u="none" strike="noStrike">
                  <a:solidFill>
                    <a:schemeClr val="tx1">
                      <a:lumMod val="85000"/>
                      <a:lumOff val="15000"/>
                    </a:schemeClr>
                  </a:solidFill>
                  <a:latin typeface="Calibri"/>
                  <a:ea typeface="Calibri"/>
                  <a:cs typeface="Calibri"/>
                </a:rPr>
                <a:pPr algn="ctr"/>
                <a:t>621</a:t>
              </a:fld>
              <a:endParaRPr lang="en-ZA" sz="1800" b="1">
                <a:solidFill>
                  <a:schemeClr val="tx1">
                    <a:lumMod val="85000"/>
                    <a:lumOff val="15000"/>
                  </a:schemeClr>
                </a:solidFill>
              </a:endParaRPr>
            </a:p>
          </xdr:txBody>
        </xdr:sp>
        <xdr:sp macro="" textlink="'6 BANS'!M5">
          <xdr:nvSpPr>
            <xdr:cNvPr id="36" name="TextBox 35">
              <a:extLst>
                <a:ext uri="{FF2B5EF4-FFF2-40B4-BE49-F238E27FC236}">
                  <a16:creationId xmlns:a16="http://schemas.microsoft.com/office/drawing/2014/main" id="{EB7B611F-4354-CC0D-25E5-13CE1711E335}"/>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2270F4-EFE7-47C2-8B01-9ACF3F8808F3}" type="TxLink">
                <a:rPr lang="en-US" sz="1400" b="1" i="0" u="none" strike="noStrike">
                  <a:solidFill>
                    <a:schemeClr val="tx1">
                      <a:lumMod val="85000"/>
                      <a:lumOff val="15000"/>
                    </a:schemeClr>
                  </a:solidFill>
                  <a:latin typeface="Calibri"/>
                  <a:ea typeface="Calibri"/>
                  <a:cs typeface="Calibri"/>
                </a:rPr>
                <a:pPr algn="ctr"/>
                <a:t>1879</a:t>
              </a:fld>
              <a:endParaRPr lang="en-US" sz="1800" b="1">
                <a:solidFill>
                  <a:schemeClr val="tx1">
                    <a:lumMod val="85000"/>
                    <a:lumOff val="15000"/>
                  </a:schemeClr>
                </a:solidFill>
              </a:endParaRPr>
            </a:p>
          </xdr:txBody>
        </xdr:sp>
      </xdr:grpSp>
    </xdr:grpSp>
    <xdr:clientData/>
  </xdr:twoCellAnchor>
  <xdr:twoCellAnchor>
    <xdr:from>
      <xdr:col>11</xdr:col>
      <xdr:colOff>182880</xdr:colOff>
      <xdr:row>0</xdr:row>
      <xdr:rowOff>76200</xdr:rowOff>
    </xdr:from>
    <xdr:to>
      <xdr:col>15</xdr:col>
      <xdr:colOff>419100</xdr:colOff>
      <xdr:row>3</xdr:row>
      <xdr:rowOff>91440</xdr:rowOff>
    </xdr:to>
    <xdr:grpSp>
      <xdr:nvGrpSpPr>
        <xdr:cNvPr id="82" name="Group 81">
          <a:extLst>
            <a:ext uri="{FF2B5EF4-FFF2-40B4-BE49-F238E27FC236}">
              <a16:creationId xmlns:a16="http://schemas.microsoft.com/office/drawing/2014/main" id="{8BCFFFC7-C008-4703-894B-8AD1D162F533}"/>
            </a:ext>
          </a:extLst>
        </xdr:cNvPr>
        <xdr:cNvGrpSpPr/>
      </xdr:nvGrpSpPr>
      <xdr:grpSpPr>
        <a:xfrm>
          <a:off x="8328660" y="76200"/>
          <a:ext cx="2674620" cy="678180"/>
          <a:chOff x="5631180" y="99060"/>
          <a:chExt cx="2674620" cy="678180"/>
        </a:xfrm>
      </xdr:grpSpPr>
      <xdr:sp macro="" textlink="">
        <xdr:nvSpPr>
          <xdr:cNvPr id="83" name="Rectangle: Rounded Corners 82">
            <a:extLst>
              <a:ext uri="{FF2B5EF4-FFF2-40B4-BE49-F238E27FC236}">
                <a16:creationId xmlns:a16="http://schemas.microsoft.com/office/drawing/2014/main" id="{73FDF37C-8979-86F6-5D22-20D9DFFC4A01}"/>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84" name="Group 83">
            <a:extLst>
              <a:ext uri="{FF2B5EF4-FFF2-40B4-BE49-F238E27FC236}">
                <a16:creationId xmlns:a16="http://schemas.microsoft.com/office/drawing/2014/main" id="{C522AA78-2195-F7A4-9E61-DFAF22D19EE7}"/>
              </a:ext>
            </a:extLst>
          </xdr:cNvPr>
          <xdr:cNvGrpSpPr/>
        </xdr:nvGrpSpPr>
        <xdr:grpSpPr>
          <a:xfrm>
            <a:off x="5737860" y="160020"/>
            <a:ext cx="2484120" cy="617220"/>
            <a:chOff x="5737860" y="160020"/>
            <a:chExt cx="2484120" cy="617220"/>
          </a:xfrm>
        </xdr:grpSpPr>
        <xdr:sp macro="" textlink="">
          <xdr:nvSpPr>
            <xdr:cNvPr id="85" name="TextBox 84">
              <a:extLst>
                <a:ext uri="{FF2B5EF4-FFF2-40B4-BE49-F238E27FC236}">
                  <a16:creationId xmlns:a16="http://schemas.microsoft.com/office/drawing/2014/main" id="{3FECDE3E-F961-5A27-9CEF-CC9E9DF62B1E}"/>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Impact</a:t>
              </a:r>
              <a:r>
                <a:rPr lang="en-ZA" sz="1100" b="1" baseline="0">
                  <a:solidFill>
                    <a:schemeClr val="tx2">
                      <a:lumMod val="50000"/>
                    </a:schemeClr>
                  </a:solidFill>
                </a:rPr>
                <a:t> </a:t>
              </a:r>
              <a:r>
                <a:rPr lang="en-ZA" sz="1400" b="1" baseline="0">
                  <a:solidFill>
                    <a:schemeClr val="tx2">
                      <a:lumMod val="50000"/>
                    </a:schemeClr>
                  </a:solidFill>
                </a:rPr>
                <a:t>Severity</a:t>
              </a:r>
              <a:endParaRPr lang="en-ZA" sz="1100" b="1">
                <a:solidFill>
                  <a:schemeClr val="tx2">
                    <a:lumMod val="50000"/>
                  </a:schemeClr>
                </a:solidFill>
              </a:endParaRPr>
            </a:p>
          </xdr:txBody>
        </xdr:sp>
        <xdr:cxnSp macro="">
          <xdr:nvCxnSpPr>
            <xdr:cNvPr id="86" name="Straight Connector 85">
              <a:extLst>
                <a:ext uri="{FF2B5EF4-FFF2-40B4-BE49-F238E27FC236}">
                  <a16:creationId xmlns:a16="http://schemas.microsoft.com/office/drawing/2014/main" id="{B9B11887-101D-59F2-1497-8B17740475B9}"/>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87" name="Straight Connector 86">
              <a:extLst>
                <a:ext uri="{FF2B5EF4-FFF2-40B4-BE49-F238E27FC236}">
                  <a16:creationId xmlns:a16="http://schemas.microsoft.com/office/drawing/2014/main" id="{2555B51E-6A40-1921-03F5-F6F78404B30F}"/>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88" name="TextBox 87">
              <a:extLst>
                <a:ext uri="{FF2B5EF4-FFF2-40B4-BE49-F238E27FC236}">
                  <a16:creationId xmlns:a16="http://schemas.microsoft.com/office/drawing/2014/main" id="{55C15A86-5A4D-B0AC-26D5-02D303962B2D}"/>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Critical</a:t>
              </a:r>
              <a:endParaRPr lang="en-ZA" sz="800" b="0">
                <a:solidFill>
                  <a:schemeClr val="tx1">
                    <a:lumMod val="65000"/>
                    <a:lumOff val="35000"/>
                  </a:schemeClr>
                </a:solidFill>
              </a:endParaRPr>
            </a:p>
          </xdr:txBody>
        </xdr:sp>
        <xdr:sp macro="" textlink="">
          <xdr:nvSpPr>
            <xdr:cNvPr id="89" name="TextBox 88">
              <a:extLst>
                <a:ext uri="{FF2B5EF4-FFF2-40B4-BE49-F238E27FC236}">
                  <a16:creationId xmlns:a16="http://schemas.microsoft.com/office/drawing/2014/main" id="{37EAD75D-C4A3-7C9F-ED36-9D5973183D85}"/>
                </a:ext>
              </a:extLst>
            </xdr:cNvPr>
            <xdr:cNvSpPr txBox="1"/>
          </xdr:nvSpPr>
          <xdr:spPr>
            <a:xfrm>
              <a:off x="6614160" y="571500"/>
              <a:ext cx="7162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Moderate</a:t>
              </a:r>
            </a:p>
          </xdr:txBody>
        </xdr:sp>
        <xdr:sp macro="" textlink="">
          <xdr:nvSpPr>
            <xdr:cNvPr id="90" name="TextBox 89">
              <a:extLst>
                <a:ext uri="{FF2B5EF4-FFF2-40B4-BE49-F238E27FC236}">
                  <a16:creationId xmlns:a16="http://schemas.microsoft.com/office/drawing/2014/main" id="{EA776C01-F1B5-0E6C-1CA7-FB37BBAFC3DD}"/>
                </a:ext>
              </a:extLst>
            </xdr:cNvPr>
            <xdr:cNvSpPr txBox="1"/>
          </xdr:nvSpPr>
          <xdr:spPr>
            <a:xfrm>
              <a:off x="75133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Minor</a:t>
              </a:r>
            </a:p>
          </xdr:txBody>
        </xdr:sp>
        <xdr:sp macro="" textlink="'6 BANS'!M8">
          <xdr:nvSpPr>
            <xdr:cNvPr id="91" name="TextBox 90">
              <a:extLst>
                <a:ext uri="{FF2B5EF4-FFF2-40B4-BE49-F238E27FC236}">
                  <a16:creationId xmlns:a16="http://schemas.microsoft.com/office/drawing/2014/main" id="{9A9ADBD6-7363-7990-831E-ACFBE53CE3BA}"/>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EFE540-B657-4B8E-B22B-A4A83C0DC25A}" type="TxLink">
                <a:rPr lang="en-US" sz="1400" b="1" i="0" u="none" strike="noStrike">
                  <a:solidFill>
                    <a:schemeClr val="tx1">
                      <a:lumMod val="85000"/>
                      <a:lumOff val="15000"/>
                    </a:schemeClr>
                  </a:solidFill>
                  <a:latin typeface="Calibri"/>
                  <a:ea typeface="Calibri"/>
                  <a:cs typeface="Calibri"/>
                </a:rPr>
                <a:pPr algn="ctr"/>
                <a:t>662</a:t>
              </a:fld>
              <a:endParaRPr lang="en-US" sz="1400" b="1">
                <a:solidFill>
                  <a:schemeClr val="tx1">
                    <a:lumMod val="85000"/>
                    <a:lumOff val="15000"/>
                  </a:schemeClr>
                </a:solidFill>
              </a:endParaRPr>
            </a:p>
          </xdr:txBody>
        </xdr:sp>
        <xdr:sp macro="" textlink="'6 BANS'!M9">
          <xdr:nvSpPr>
            <xdr:cNvPr id="92" name="TextBox 91">
              <a:extLst>
                <a:ext uri="{FF2B5EF4-FFF2-40B4-BE49-F238E27FC236}">
                  <a16:creationId xmlns:a16="http://schemas.microsoft.com/office/drawing/2014/main" id="{95280BBD-2D9A-D3A6-DD5C-C8C6359F4957}"/>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EF1086-6BBC-4692-BE8C-086784D8D8C3}" type="TxLink">
                <a:rPr lang="en-US" sz="1400" b="1" i="0" u="none" strike="noStrike">
                  <a:solidFill>
                    <a:schemeClr val="tx1">
                      <a:lumMod val="85000"/>
                      <a:lumOff val="15000"/>
                    </a:schemeClr>
                  </a:solidFill>
                  <a:latin typeface="Calibri"/>
                  <a:ea typeface="Calibri"/>
                  <a:cs typeface="Calibri"/>
                </a:rPr>
                <a:pPr algn="ctr"/>
                <a:t>1169</a:t>
              </a:fld>
              <a:endParaRPr lang="en-ZA" sz="2400" b="1">
                <a:solidFill>
                  <a:schemeClr val="tx1">
                    <a:lumMod val="85000"/>
                    <a:lumOff val="15000"/>
                  </a:schemeClr>
                </a:solidFill>
              </a:endParaRPr>
            </a:p>
          </xdr:txBody>
        </xdr:sp>
        <xdr:sp macro="" textlink="'6 BANS'!M10">
          <xdr:nvSpPr>
            <xdr:cNvPr id="93" name="TextBox 92">
              <a:extLst>
                <a:ext uri="{FF2B5EF4-FFF2-40B4-BE49-F238E27FC236}">
                  <a16:creationId xmlns:a16="http://schemas.microsoft.com/office/drawing/2014/main" id="{489DE759-8836-13D0-D2F1-FB22B65C29CB}"/>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930464-526B-4317-8741-E9558A9BE7D7}" type="TxLink">
                <a:rPr lang="en-US" sz="1400" b="1" i="0" u="none" strike="noStrike">
                  <a:solidFill>
                    <a:schemeClr val="tx1">
                      <a:lumMod val="85000"/>
                      <a:lumOff val="15000"/>
                    </a:schemeClr>
                  </a:solidFill>
                  <a:latin typeface="Calibri"/>
                  <a:ea typeface="Calibri"/>
                  <a:cs typeface="Calibri"/>
                </a:rPr>
                <a:pPr algn="ctr"/>
                <a:t>669</a:t>
              </a:fld>
              <a:endParaRPr lang="en-ZA" sz="2400" b="1">
                <a:solidFill>
                  <a:schemeClr val="tx1">
                    <a:lumMod val="85000"/>
                    <a:lumOff val="15000"/>
                  </a:schemeClr>
                </a:solidFill>
              </a:endParaRPr>
            </a:p>
          </xdr:txBody>
        </xdr:sp>
      </xdr:grpSp>
    </xdr:grpSp>
    <xdr:clientData/>
  </xdr:twoCellAnchor>
  <xdr:twoCellAnchor>
    <xdr:from>
      <xdr:col>16</xdr:col>
      <xdr:colOff>0</xdr:colOff>
      <xdr:row>0</xdr:row>
      <xdr:rowOff>76200</xdr:rowOff>
    </xdr:from>
    <xdr:to>
      <xdr:col>20</xdr:col>
      <xdr:colOff>236220</xdr:colOff>
      <xdr:row>3</xdr:row>
      <xdr:rowOff>91440</xdr:rowOff>
    </xdr:to>
    <xdr:grpSp>
      <xdr:nvGrpSpPr>
        <xdr:cNvPr id="106" name="Group 105">
          <a:extLst>
            <a:ext uri="{FF2B5EF4-FFF2-40B4-BE49-F238E27FC236}">
              <a16:creationId xmlns:a16="http://schemas.microsoft.com/office/drawing/2014/main" id="{7EFA1B8C-B94D-4085-B3FB-A9DBEAE9412A}"/>
            </a:ext>
          </a:extLst>
        </xdr:cNvPr>
        <xdr:cNvGrpSpPr/>
      </xdr:nvGrpSpPr>
      <xdr:grpSpPr>
        <a:xfrm>
          <a:off x="11193780" y="76200"/>
          <a:ext cx="2674620" cy="678180"/>
          <a:chOff x="5631180" y="99060"/>
          <a:chExt cx="2674620" cy="678180"/>
        </a:xfrm>
      </xdr:grpSpPr>
      <xdr:sp macro="" textlink="">
        <xdr:nvSpPr>
          <xdr:cNvPr id="107" name="Rectangle: Rounded Corners 106">
            <a:extLst>
              <a:ext uri="{FF2B5EF4-FFF2-40B4-BE49-F238E27FC236}">
                <a16:creationId xmlns:a16="http://schemas.microsoft.com/office/drawing/2014/main" id="{191E2DA6-CBF2-9878-3579-569067690761}"/>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108" name="Group 107">
            <a:extLst>
              <a:ext uri="{FF2B5EF4-FFF2-40B4-BE49-F238E27FC236}">
                <a16:creationId xmlns:a16="http://schemas.microsoft.com/office/drawing/2014/main" id="{3F91A2F1-8657-243F-9B6B-9ACB1EE52664}"/>
              </a:ext>
            </a:extLst>
          </xdr:cNvPr>
          <xdr:cNvGrpSpPr/>
        </xdr:nvGrpSpPr>
        <xdr:grpSpPr>
          <a:xfrm>
            <a:off x="5737860" y="160020"/>
            <a:ext cx="2446020" cy="617220"/>
            <a:chOff x="5737860" y="160020"/>
            <a:chExt cx="2446020" cy="617220"/>
          </a:xfrm>
        </xdr:grpSpPr>
        <xdr:sp macro="" textlink="">
          <xdr:nvSpPr>
            <xdr:cNvPr id="109" name="TextBox 108">
              <a:extLst>
                <a:ext uri="{FF2B5EF4-FFF2-40B4-BE49-F238E27FC236}">
                  <a16:creationId xmlns:a16="http://schemas.microsoft.com/office/drawing/2014/main" id="{8B917BCB-FFFF-2755-D305-47856143C82C}"/>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CAPA</a:t>
              </a:r>
              <a:endParaRPr lang="en-ZA" sz="1100" b="1">
                <a:solidFill>
                  <a:schemeClr val="tx2">
                    <a:lumMod val="50000"/>
                  </a:schemeClr>
                </a:solidFill>
              </a:endParaRPr>
            </a:p>
          </xdr:txBody>
        </xdr:sp>
        <xdr:cxnSp macro="">
          <xdr:nvCxnSpPr>
            <xdr:cNvPr id="110" name="Straight Connector 109">
              <a:extLst>
                <a:ext uri="{FF2B5EF4-FFF2-40B4-BE49-F238E27FC236}">
                  <a16:creationId xmlns:a16="http://schemas.microsoft.com/office/drawing/2014/main" id="{E7722AE0-52C0-0BB8-6BEA-54DA62E4108A}"/>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111" name="Straight Connector 110">
              <a:extLst>
                <a:ext uri="{FF2B5EF4-FFF2-40B4-BE49-F238E27FC236}">
                  <a16:creationId xmlns:a16="http://schemas.microsoft.com/office/drawing/2014/main" id="{C7A5C244-BADD-A16F-E493-65F6F7F1CBBC}"/>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112" name="TextBox 111">
              <a:extLst>
                <a:ext uri="{FF2B5EF4-FFF2-40B4-BE49-F238E27FC236}">
                  <a16:creationId xmlns:a16="http://schemas.microsoft.com/office/drawing/2014/main" id="{8A6157EA-84EA-8E42-457F-74FD10FABA00}"/>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Required</a:t>
              </a:r>
              <a:endParaRPr lang="en-ZA" sz="800">
                <a:solidFill>
                  <a:schemeClr val="tx1">
                    <a:lumMod val="65000"/>
                    <a:lumOff val="35000"/>
                  </a:schemeClr>
                </a:solidFill>
              </a:endParaRPr>
            </a:p>
          </xdr:txBody>
        </xdr:sp>
        <xdr:sp macro="" textlink="">
          <xdr:nvSpPr>
            <xdr:cNvPr id="113" name="TextBox 112">
              <a:extLst>
                <a:ext uri="{FF2B5EF4-FFF2-40B4-BE49-F238E27FC236}">
                  <a16:creationId xmlns:a16="http://schemas.microsoft.com/office/drawing/2014/main" id="{A0C5284A-5332-4E3B-A760-2A9D53C7715F}"/>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114" name="TextBox 113">
              <a:extLst>
                <a:ext uri="{FF2B5EF4-FFF2-40B4-BE49-F238E27FC236}">
                  <a16:creationId xmlns:a16="http://schemas.microsoft.com/office/drawing/2014/main" id="{37BE4988-096B-AC0A-307D-E26FB1CC618B}"/>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M13">
          <xdr:nvSpPr>
            <xdr:cNvPr id="115" name="TextBox 114">
              <a:extLst>
                <a:ext uri="{FF2B5EF4-FFF2-40B4-BE49-F238E27FC236}">
                  <a16:creationId xmlns:a16="http://schemas.microsoft.com/office/drawing/2014/main" id="{147957F5-D05B-007A-0D88-0CEF670D15A8}"/>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C77636-9443-47D6-9CCF-5EE6695D4173}" type="TxLink">
                <a:rPr lang="en-US" sz="1400" b="1" i="0" u="none" strike="noStrike">
                  <a:solidFill>
                    <a:schemeClr val="tx1">
                      <a:lumMod val="85000"/>
                      <a:lumOff val="15000"/>
                    </a:schemeClr>
                  </a:solidFill>
                  <a:latin typeface="Calibri"/>
                  <a:ea typeface="Calibri"/>
                  <a:cs typeface="Calibri"/>
                </a:rPr>
                <a:pPr algn="ctr"/>
                <a:t>1409</a:t>
              </a:fld>
              <a:endParaRPr lang="en-ZA" sz="2400" b="1">
                <a:solidFill>
                  <a:schemeClr val="tx1">
                    <a:lumMod val="85000"/>
                    <a:lumOff val="15000"/>
                  </a:schemeClr>
                </a:solidFill>
              </a:endParaRPr>
            </a:p>
          </xdr:txBody>
        </xdr:sp>
        <xdr:sp macro="" textlink="'6 BANS'!M15">
          <xdr:nvSpPr>
            <xdr:cNvPr id="116" name="TextBox 115">
              <a:extLst>
                <a:ext uri="{FF2B5EF4-FFF2-40B4-BE49-F238E27FC236}">
                  <a16:creationId xmlns:a16="http://schemas.microsoft.com/office/drawing/2014/main" id="{E0B731FF-24C7-6563-4021-7D3CAFC521D2}"/>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E20568-8D48-4A16-94EA-336D6D0B7886}" type="TxLink">
                <a:rPr lang="en-US" sz="1400" b="1" i="0" u="none" strike="noStrike">
                  <a:solidFill>
                    <a:schemeClr val="tx1">
                      <a:lumMod val="85000"/>
                      <a:lumOff val="15000"/>
                    </a:schemeClr>
                  </a:solidFill>
                  <a:latin typeface="Calibri"/>
                  <a:ea typeface="Calibri"/>
                  <a:cs typeface="Calibri"/>
                </a:rPr>
                <a:pPr algn="ctr"/>
                <a:t>735</a:t>
              </a:fld>
              <a:endParaRPr lang="en-US" sz="1400" b="1">
                <a:solidFill>
                  <a:schemeClr val="tx1">
                    <a:lumMod val="85000"/>
                    <a:lumOff val="15000"/>
                  </a:schemeClr>
                </a:solidFill>
              </a:endParaRPr>
            </a:p>
          </xdr:txBody>
        </xdr:sp>
        <xdr:sp macro="" textlink="'6 BANS'!M14">
          <xdr:nvSpPr>
            <xdr:cNvPr id="117" name="TextBox 116">
              <a:extLst>
                <a:ext uri="{FF2B5EF4-FFF2-40B4-BE49-F238E27FC236}">
                  <a16:creationId xmlns:a16="http://schemas.microsoft.com/office/drawing/2014/main" id="{A1D4761F-8C75-E319-7B2D-19B1A430F10C}"/>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B5E051-94EA-4A26-878F-BEFDDCB809DD}" type="TxLink">
                <a:rPr lang="en-US" sz="1400" b="1" i="0" u="none" strike="noStrike">
                  <a:solidFill>
                    <a:schemeClr val="tx1">
                      <a:lumMod val="85000"/>
                      <a:lumOff val="15000"/>
                    </a:schemeClr>
                  </a:solidFill>
                  <a:latin typeface="Calibri"/>
                  <a:ea typeface="Calibri"/>
                  <a:cs typeface="Calibri"/>
                </a:rPr>
                <a:pPr algn="ctr"/>
                <a:t>674</a:t>
              </a:fld>
              <a:endParaRPr lang="en-ZA" sz="2400" b="1">
                <a:solidFill>
                  <a:schemeClr val="tx1">
                    <a:lumMod val="85000"/>
                    <a:lumOff val="15000"/>
                  </a:schemeClr>
                </a:solidFill>
              </a:endParaRPr>
            </a:p>
          </xdr:txBody>
        </xdr:sp>
      </xdr:grpSp>
    </xdr:grpSp>
    <xdr:clientData/>
  </xdr:twoCellAnchor>
  <xdr:twoCellAnchor>
    <xdr:from>
      <xdr:col>0</xdr:col>
      <xdr:colOff>144780</xdr:colOff>
      <xdr:row>5</xdr:row>
      <xdr:rowOff>0</xdr:rowOff>
    </xdr:from>
    <xdr:to>
      <xdr:col>3</xdr:col>
      <xdr:colOff>0</xdr:colOff>
      <xdr:row>12</xdr:row>
      <xdr:rowOff>22860</xdr:rowOff>
    </xdr:to>
    <xdr:sp macro="" textlink="">
      <xdr:nvSpPr>
        <xdr:cNvPr id="118" name="Rectangle: Rounded Corners 117">
          <a:extLst>
            <a:ext uri="{FF2B5EF4-FFF2-40B4-BE49-F238E27FC236}">
              <a16:creationId xmlns:a16="http://schemas.microsoft.com/office/drawing/2014/main" id="{1221221D-3670-69DD-B035-92E0447FFF0C}"/>
            </a:ext>
          </a:extLst>
        </xdr:cNvPr>
        <xdr:cNvSpPr/>
      </xdr:nvSpPr>
      <xdr:spPr>
        <a:xfrm>
          <a:off x="144780" y="1028700"/>
          <a:ext cx="3528060" cy="130302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editAs="absolute">
    <xdr:from>
      <xdr:col>0</xdr:col>
      <xdr:colOff>350520</xdr:colOff>
      <xdr:row>5</xdr:row>
      <xdr:rowOff>38100</xdr:rowOff>
    </xdr:from>
    <xdr:to>
      <xdr:col>2</xdr:col>
      <xdr:colOff>2468880</xdr:colOff>
      <xdr:row>7</xdr:row>
      <xdr:rowOff>38100</xdr:rowOff>
    </xdr:to>
    <xdr:sp macro="" textlink="">
      <xdr:nvSpPr>
        <xdr:cNvPr id="121" name="TextBox 120">
          <a:extLst>
            <a:ext uri="{FF2B5EF4-FFF2-40B4-BE49-F238E27FC236}">
              <a16:creationId xmlns:a16="http://schemas.microsoft.com/office/drawing/2014/main" id="{50C4463C-329E-F65B-51B2-C8448AB0609B}"/>
            </a:ext>
          </a:extLst>
        </xdr:cNvPr>
        <xdr:cNvSpPr txBox="1"/>
      </xdr:nvSpPr>
      <xdr:spPr>
        <a:xfrm>
          <a:off x="350520" y="1066800"/>
          <a:ext cx="30632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Dashboard</a:t>
          </a:r>
          <a:r>
            <a:rPr lang="en-ZA" sz="1600"/>
            <a:t> </a:t>
          </a:r>
          <a:r>
            <a:rPr lang="en-ZA" sz="1600" b="1">
              <a:solidFill>
                <a:schemeClr val="bg1"/>
              </a:solidFill>
            </a:rPr>
            <a:t>Navigation</a:t>
          </a:r>
        </a:p>
      </xdr:txBody>
    </xdr:sp>
    <xdr:clientData/>
  </xdr:twoCellAnchor>
  <xdr:twoCellAnchor>
    <xdr:from>
      <xdr:col>3</xdr:col>
      <xdr:colOff>175260</xdr:colOff>
      <xdr:row>4</xdr:row>
      <xdr:rowOff>83820</xdr:rowOff>
    </xdr:from>
    <xdr:to>
      <xdr:col>20</xdr:col>
      <xdr:colOff>502920</xdr:colOff>
      <xdr:row>39</xdr:row>
      <xdr:rowOff>7620</xdr:rowOff>
    </xdr:to>
    <xdr:sp macro="" textlink="">
      <xdr:nvSpPr>
        <xdr:cNvPr id="123" name="Rectangle: Top Corners Rounded 122">
          <a:extLst>
            <a:ext uri="{FF2B5EF4-FFF2-40B4-BE49-F238E27FC236}">
              <a16:creationId xmlns:a16="http://schemas.microsoft.com/office/drawing/2014/main" id="{589EA571-01A1-8BEC-8D67-D090CCF0444E}"/>
            </a:ext>
          </a:extLst>
        </xdr:cNvPr>
        <xdr:cNvSpPr/>
      </xdr:nvSpPr>
      <xdr:spPr>
        <a:xfrm>
          <a:off x="3848100" y="929640"/>
          <a:ext cx="10287000" cy="632460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xdr:from>
      <xdr:col>7</xdr:col>
      <xdr:colOff>236220</xdr:colOff>
      <xdr:row>4</xdr:row>
      <xdr:rowOff>157533</xdr:rowOff>
    </xdr:from>
    <xdr:to>
      <xdr:col>16</xdr:col>
      <xdr:colOff>518160</xdr:colOff>
      <xdr:row>9</xdr:row>
      <xdr:rowOff>171920</xdr:rowOff>
    </xdr:to>
    <xdr:sp macro="" textlink="">
      <xdr:nvSpPr>
        <xdr:cNvPr id="124" name="TextBox 123">
          <a:extLst>
            <a:ext uri="{FF2B5EF4-FFF2-40B4-BE49-F238E27FC236}">
              <a16:creationId xmlns:a16="http://schemas.microsoft.com/office/drawing/2014/main" id="{00A29B51-CC1A-8420-1684-116F249A05DB}"/>
            </a:ext>
          </a:extLst>
        </xdr:cNvPr>
        <xdr:cNvSpPr txBox="1"/>
      </xdr:nvSpPr>
      <xdr:spPr>
        <a:xfrm>
          <a:off x="5943600" y="1003353"/>
          <a:ext cx="5768340" cy="928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Weekly Moving</a:t>
          </a:r>
          <a:r>
            <a:rPr lang="en-ZA" sz="1600" b="1" baseline="0">
              <a:solidFill>
                <a:schemeClr val="bg1"/>
              </a:solidFill>
            </a:rPr>
            <a:t> Average For Days To Resolution</a:t>
          </a:r>
          <a:endParaRPr lang="en-ZA" sz="1600" b="1">
            <a:solidFill>
              <a:schemeClr val="bg1"/>
            </a:solidFill>
          </a:endParaRPr>
        </a:p>
      </xdr:txBody>
    </xdr:sp>
    <xdr:clientData/>
  </xdr:twoCellAnchor>
  <xdr:twoCellAnchor>
    <xdr:from>
      <xdr:col>3</xdr:col>
      <xdr:colOff>182880</xdr:colOff>
      <xdr:row>6</xdr:row>
      <xdr:rowOff>160021</xdr:rowOff>
    </xdr:from>
    <xdr:to>
      <xdr:col>20</xdr:col>
      <xdr:colOff>472440</xdr:colOff>
      <xdr:row>38</xdr:row>
      <xdr:rowOff>177514</xdr:rowOff>
    </xdr:to>
    <xdr:sp macro="" textlink="">
      <xdr:nvSpPr>
        <xdr:cNvPr id="126" name="Rectangle: Top Corners Rounded 125">
          <a:extLst>
            <a:ext uri="{FF2B5EF4-FFF2-40B4-BE49-F238E27FC236}">
              <a16:creationId xmlns:a16="http://schemas.microsoft.com/office/drawing/2014/main" id="{35F9F23C-9A8A-6F39-6928-24356C85D064}"/>
            </a:ext>
          </a:extLst>
        </xdr:cNvPr>
        <xdr:cNvSpPr/>
      </xdr:nvSpPr>
      <xdr:spPr>
        <a:xfrm>
          <a:off x="3855720" y="1371601"/>
          <a:ext cx="10248900" cy="5869653"/>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1</xdr:col>
      <xdr:colOff>160020</xdr:colOff>
      <xdr:row>7</xdr:row>
      <xdr:rowOff>22860</xdr:rowOff>
    </xdr:from>
    <xdr:to>
      <xdr:col>2</xdr:col>
      <xdr:colOff>541020</xdr:colOff>
      <xdr:row>11</xdr:row>
      <xdr:rowOff>7620</xdr:rowOff>
    </xdr:to>
    <xdr:pic>
      <xdr:nvPicPr>
        <xdr:cNvPr id="145" name="Graphic 144" descr="Clipboard with solid fill">
          <a:hlinkClick xmlns:r="http://schemas.openxmlformats.org/officeDocument/2006/relationships" r:id="rId3"/>
          <a:extLst>
            <a:ext uri="{FF2B5EF4-FFF2-40B4-BE49-F238E27FC236}">
              <a16:creationId xmlns:a16="http://schemas.microsoft.com/office/drawing/2014/main" id="{4CFA59FF-6019-A659-899D-61D7ACE4FAE8}"/>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769620" y="1417320"/>
          <a:ext cx="716280" cy="716280"/>
        </a:xfrm>
        <a:prstGeom prst="rect">
          <a:avLst/>
        </a:prstGeom>
      </xdr:spPr>
    </xdr:pic>
    <xdr:clientData/>
  </xdr:twoCellAnchor>
  <xdr:twoCellAnchor editAs="oneCell">
    <xdr:from>
      <xdr:col>2</xdr:col>
      <xdr:colOff>548640</xdr:colOff>
      <xdr:row>7</xdr:row>
      <xdr:rowOff>0</xdr:rowOff>
    </xdr:from>
    <xdr:to>
      <xdr:col>2</xdr:col>
      <xdr:colOff>1341120</xdr:colOff>
      <xdr:row>11</xdr:row>
      <xdr:rowOff>60960</xdr:rowOff>
    </xdr:to>
    <xdr:pic>
      <xdr:nvPicPr>
        <xdr:cNvPr id="147" name="Graphic 146" descr="Stopwatch outline">
          <a:hlinkClick xmlns:r="http://schemas.openxmlformats.org/officeDocument/2006/relationships" r:id="rId6"/>
          <a:extLst>
            <a:ext uri="{FF2B5EF4-FFF2-40B4-BE49-F238E27FC236}">
              <a16:creationId xmlns:a16="http://schemas.microsoft.com/office/drawing/2014/main" id="{9A13E9CD-CD5B-066C-260F-1EC064EA250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493520" y="1394460"/>
          <a:ext cx="792480" cy="792480"/>
        </a:xfrm>
        <a:prstGeom prst="rect">
          <a:avLst/>
        </a:prstGeom>
      </xdr:spPr>
    </xdr:pic>
    <xdr:clientData/>
  </xdr:twoCellAnchor>
  <xdr:twoCellAnchor editAs="oneCell">
    <xdr:from>
      <xdr:col>2</xdr:col>
      <xdr:colOff>1402080</xdr:colOff>
      <xdr:row>7</xdr:row>
      <xdr:rowOff>53340</xdr:rowOff>
    </xdr:from>
    <xdr:to>
      <xdr:col>2</xdr:col>
      <xdr:colOff>2141220</xdr:colOff>
      <xdr:row>11</xdr:row>
      <xdr:rowOff>60960</xdr:rowOff>
    </xdr:to>
    <xdr:pic>
      <xdr:nvPicPr>
        <xdr:cNvPr id="149" name="Graphic 148" descr="Medicine with solid fill">
          <a:hlinkClick xmlns:r="http://schemas.openxmlformats.org/officeDocument/2006/relationships" r:id="rId9"/>
          <a:extLst>
            <a:ext uri="{FF2B5EF4-FFF2-40B4-BE49-F238E27FC236}">
              <a16:creationId xmlns:a16="http://schemas.microsoft.com/office/drawing/2014/main" id="{51178EA6-C708-2EAB-3909-95422B37F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2346960" y="1447800"/>
          <a:ext cx="739140" cy="739140"/>
        </a:xfrm>
        <a:prstGeom prst="rect">
          <a:avLst/>
        </a:prstGeom>
      </xdr:spPr>
    </xdr:pic>
    <xdr:clientData/>
  </xdr:twoCellAnchor>
  <xdr:twoCellAnchor>
    <xdr:from>
      <xdr:col>2</xdr:col>
      <xdr:colOff>1059180</xdr:colOff>
      <xdr:row>25</xdr:row>
      <xdr:rowOff>53340</xdr:rowOff>
    </xdr:from>
    <xdr:to>
      <xdr:col>9</xdr:col>
      <xdr:colOff>441961</xdr:colOff>
      <xdr:row>45</xdr:row>
      <xdr:rowOff>106680</xdr:rowOff>
    </xdr:to>
    <xdr:graphicFrame macro="">
      <xdr:nvGraphicFramePr>
        <xdr:cNvPr id="160" name="Chart 159" hidden="1">
          <a:extLst>
            <a:ext uri="{FF2B5EF4-FFF2-40B4-BE49-F238E27FC236}">
              <a16:creationId xmlns:a16="http://schemas.microsoft.com/office/drawing/2014/main" id="{15CC0583-85B3-4DD5-8D61-C7A07A16B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411480</xdr:colOff>
      <xdr:row>25</xdr:row>
      <xdr:rowOff>30480</xdr:rowOff>
    </xdr:from>
    <xdr:to>
      <xdr:col>15</xdr:col>
      <xdr:colOff>106680</xdr:colOff>
      <xdr:row>39</xdr:row>
      <xdr:rowOff>15240</xdr:rowOff>
    </xdr:to>
    <xdr:graphicFrame macro="">
      <xdr:nvGraphicFramePr>
        <xdr:cNvPr id="162" name="Chart 161" hidden="1">
          <a:extLst>
            <a:ext uri="{FF2B5EF4-FFF2-40B4-BE49-F238E27FC236}">
              <a16:creationId xmlns:a16="http://schemas.microsoft.com/office/drawing/2014/main" id="{8ECF7D06-4332-43C5-90A6-B5DC47291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121920</xdr:colOff>
      <xdr:row>25</xdr:row>
      <xdr:rowOff>30480</xdr:rowOff>
    </xdr:from>
    <xdr:to>
      <xdr:col>20</xdr:col>
      <xdr:colOff>381000</xdr:colOff>
      <xdr:row>39</xdr:row>
      <xdr:rowOff>7620</xdr:rowOff>
    </xdr:to>
    <xdr:graphicFrame macro="">
      <xdr:nvGraphicFramePr>
        <xdr:cNvPr id="164" name="Chart 163" hidden="1">
          <a:extLst>
            <a:ext uri="{FF2B5EF4-FFF2-40B4-BE49-F238E27FC236}">
              <a16:creationId xmlns:a16="http://schemas.microsoft.com/office/drawing/2014/main" id="{DEF25CFB-E614-4E6C-8099-1BF247787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167640</xdr:colOff>
      <xdr:row>9</xdr:row>
      <xdr:rowOff>0</xdr:rowOff>
    </xdr:from>
    <xdr:to>
      <xdr:col>20</xdr:col>
      <xdr:colOff>373380</xdr:colOff>
      <xdr:row>24</xdr:row>
      <xdr:rowOff>3810</xdr:rowOff>
    </xdr:to>
    <xdr:graphicFrame macro="">
      <xdr:nvGraphicFramePr>
        <xdr:cNvPr id="3" name="Chart 2">
          <a:extLst>
            <a:ext uri="{FF2B5EF4-FFF2-40B4-BE49-F238E27FC236}">
              <a16:creationId xmlns:a16="http://schemas.microsoft.com/office/drawing/2014/main" id="{8B72C12D-C7C6-430E-BA4C-5387A6FD4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190500</xdr:colOff>
      <xdr:row>23</xdr:row>
      <xdr:rowOff>129540</xdr:rowOff>
    </xdr:from>
    <xdr:to>
      <xdr:col>9</xdr:col>
      <xdr:colOff>449580</xdr:colOff>
      <xdr:row>39</xdr:row>
      <xdr:rowOff>22860</xdr:rowOff>
    </xdr:to>
    <xdr:graphicFrame macro="">
      <xdr:nvGraphicFramePr>
        <xdr:cNvPr id="5" name="Chart 4">
          <a:extLst>
            <a:ext uri="{FF2B5EF4-FFF2-40B4-BE49-F238E27FC236}">
              <a16:creationId xmlns:a16="http://schemas.microsoft.com/office/drawing/2014/main" id="{B53C536C-C63E-476A-945B-A73E3D106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342900</xdr:colOff>
      <xdr:row>23</xdr:row>
      <xdr:rowOff>160021</xdr:rowOff>
    </xdr:from>
    <xdr:to>
      <xdr:col>15</xdr:col>
      <xdr:colOff>114300</xdr:colOff>
      <xdr:row>39</xdr:row>
      <xdr:rowOff>53340</xdr:rowOff>
    </xdr:to>
    <xdr:graphicFrame macro="">
      <xdr:nvGraphicFramePr>
        <xdr:cNvPr id="11" name="Chart 10">
          <a:extLst>
            <a:ext uri="{FF2B5EF4-FFF2-40B4-BE49-F238E27FC236}">
              <a16:creationId xmlns:a16="http://schemas.microsoft.com/office/drawing/2014/main" id="{7E279E28-4FE4-413D-AEE2-4C50C6991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0</xdr:colOff>
      <xdr:row>23</xdr:row>
      <xdr:rowOff>152400</xdr:rowOff>
    </xdr:from>
    <xdr:to>
      <xdr:col>20</xdr:col>
      <xdr:colOff>563880</xdr:colOff>
      <xdr:row>39</xdr:row>
      <xdr:rowOff>45720</xdr:rowOff>
    </xdr:to>
    <xdr:graphicFrame macro="">
      <xdr:nvGraphicFramePr>
        <xdr:cNvPr id="13" name="Chart 12">
          <a:extLst>
            <a:ext uri="{FF2B5EF4-FFF2-40B4-BE49-F238E27FC236}">
              <a16:creationId xmlns:a16="http://schemas.microsoft.com/office/drawing/2014/main" id="{CD84382E-6E87-4206-954F-CF70A0EF7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144780</xdr:colOff>
      <xdr:row>12</xdr:row>
      <xdr:rowOff>137160</xdr:rowOff>
    </xdr:from>
    <xdr:to>
      <xdr:col>3</xdr:col>
      <xdr:colOff>0</xdr:colOff>
      <xdr:row>37</xdr:row>
      <xdr:rowOff>114300</xdr:rowOff>
    </xdr:to>
    <xdr:grpSp>
      <xdr:nvGrpSpPr>
        <xdr:cNvPr id="25" name="Group 24">
          <a:extLst>
            <a:ext uri="{FF2B5EF4-FFF2-40B4-BE49-F238E27FC236}">
              <a16:creationId xmlns:a16="http://schemas.microsoft.com/office/drawing/2014/main" id="{C1CCE0F6-C97B-AE51-4ECA-16202E1E6084}"/>
            </a:ext>
          </a:extLst>
        </xdr:cNvPr>
        <xdr:cNvGrpSpPr/>
      </xdr:nvGrpSpPr>
      <xdr:grpSpPr>
        <a:xfrm>
          <a:off x="144780" y="2446020"/>
          <a:ext cx="3528060" cy="4549140"/>
          <a:chOff x="144780" y="2446020"/>
          <a:chExt cx="3528060" cy="4549140"/>
        </a:xfrm>
      </xdr:grpSpPr>
      <xdr:sp macro="" textlink="">
        <xdr:nvSpPr>
          <xdr:cNvPr id="120" name="Rectangle: Rounded Corners 119">
            <a:extLst>
              <a:ext uri="{FF2B5EF4-FFF2-40B4-BE49-F238E27FC236}">
                <a16:creationId xmlns:a16="http://schemas.microsoft.com/office/drawing/2014/main" id="{DA6C0B1F-BA4A-4BDD-87DB-9A14B9DDD5CC}"/>
              </a:ext>
            </a:extLst>
          </xdr:cNvPr>
          <xdr:cNvSpPr/>
        </xdr:nvSpPr>
        <xdr:spPr>
          <a:xfrm>
            <a:off x="144780" y="2446020"/>
            <a:ext cx="3528060" cy="454914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122" name="TextBox 121">
            <a:extLst>
              <a:ext uri="{FF2B5EF4-FFF2-40B4-BE49-F238E27FC236}">
                <a16:creationId xmlns:a16="http://schemas.microsoft.com/office/drawing/2014/main" id="{E360B103-29E2-F352-D3FA-BCD7E666873E}"/>
              </a:ext>
            </a:extLst>
          </xdr:cNvPr>
          <xdr:cNvSpPr txBox="1"/>
        </xdr:nvSpPr>
        <xdr:spPr>
          <a:xfrm>
            <a:off x="1258601" y="2453640"/>
            <a:ext cx="129264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Filters</a:t>
            </a:r>
            <a:endParaRPr lang="en-ZA" sz="1100" b="1">
              <a:solidFill>
                <a:schemeClr val="bg1"/>
              </a:solidFill>
            </a:endParaRPr>
          </a:p>
        </xdr:txBody>
      </xdr:sp>
      <mc:AlternateContent xmlns:mc="http://schemas.openxmlformats.org/markup-compatibility/2006" xmlns:sle15="http://schemas.microsoft.com/office/drawing/2012/slicer">
        <mc:Choice Requires="sle15">
          <xdr:graphicFrame macro="">
            <xdr:nvGraphicFramePr>
              <xdr:cNvPr id="17" name="Department 5">
                <a:extLst>
                  <a:ext uri="{FF2B5EF4-FFF2-40B4-BE49-F238E27FC236}">
                    <a16:creationId xmlns:a16="http://schemas.microsoft.com/office/drawing/2014/main" id="{4B61B169-8484-4651-9EA0-964260386E21}"/>
                  </a:ext>
                </a:extLst>
              </xdr:cNvPr>
              <xdr:cNvGraphicFramePr/>
            </xdr:nvGraphicFramePr>
            <xdr:xfrm>
              <a:off x="312420" y="2788921"/>
              <a:ext cx="3169920" cy="906780"/>
            </xdr:xfrm>
            <a:graphic>
              <a:graphicData uri="http://schemas.microsoft.com/office/drawing/2010/slicer">
                <sle:slicer xmlns:sle="http://schemas.microsoft.com/office/drawing/2010/slicer" name="Department 5"/>
              </a:graphicData>
            </a:graphic>
          </xdr:graphicFrame>
        </mc:Choice>
        <mc:Fallback xmlns="">
          <xdr:sp macro="" textlink="">
            <xdr:nvSpPr>
              <xdr:cNvPr id="0" name=""/>
              <xdr:cNvSpPr>
                <a:spLocks noTextEdit="1"/>
              </xdr:cNvSpPr>
            </xdr:nvSpPr>
            <xdr:spPr>
              <a:xfrm>
                <a:off x="312420" y="2788921"/>
                <a:ext cx="3169920" cy="90678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21" name="Final Product Name 4">
                <a:extLst>
                  <a:ext uri="{FF2B5EF4-FFF2-40B4-BE49-F238E27FC236}">
                    <a16:creationId xmlns:a16="http://schemas.microsoft.com/office/drawing/2014/main" id="{55F57D27-EE96-47D8-9198-61722211B140}"/>
                  </a:ext>
                </a:extLst>
              </xdr:cNvPr>
              <xdr:cNvGraphicFramePr/>
            </xdr:nvGraphicFramePr>
            <xdr:xfrm>
              <a:off x="304800" y="3733801"/>
              <a:ext cx="3177540" cy="1706880"/>
            </xdr:xfrm>
            <a:graphic>
              <a:graphicData uri="http://schemas.microsoft.com/office/drawing/2010/slicer">
                <sle:slicer xmlns:sle="http://schemas.microsoft.com/office/drawing/2010/slicer" name="Final Product Name 4"/>
              </a:graphicData>
            </a:graphic>
          </xdr:graphicFrame>
        </mc:Choice>
        <mc:Fallback xmlns="">
          <xdr:sp macro="" textlink="">
            <xdr:nvSpPr>
              <xdr:cNvPr id="0" name=""/>
              <xdr:cNvSpPr>
                <a:spLocks noTextEdit="1"/>
              </xdr:cNvSpPr>
            </xdr:nvSpPr>
            <xdr:spPr>
              <a:xfrm>
                <a:off x="304800" y="3733801"/>
                <a:ext cx="3177540" cy="170688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mc:AlternateContent xmlns:mc="http://schemas.openxmlformats.org/markup-compatibility/2006" xmlns:sle15="http://schemas.microsoft.com/office/drawing/2012/slicer">
        <mc:Choice Requires="sle15">
          <xdr:graphicFrame macro="">
            <xdr:nvGraphicFramePr>
              <xdr:cNvPr id="22" name="Investigator 4">
                <a:extLst>
                  <a:ext uri="{FF2B5EF4-FFF2-40B4-BE49-F238E27FC236}">
                    <a16:creationId xmlns:a16="http://schemas.microsoft.com/office/drawing/2014/main" id="{386868B8-AAB6-4D70-852E-026C6D3239A1}"/>
                  </a:ext>
                </a:extLst>
              </xdr:cNvPr>
              <xdr:cNvGraphicFramePr/>
            </xdr:nvGraphicFramePr>
            <xdr:xfrm>
              <a:off x="312420" y="5463540"/>
              <a:ext cx="3177540" cy="1181099"/>
            </xdr:xfrm>
            <a:graphic>
              <a:graphicData uri="http://schemas.microsoft.com/office/drawing/2010/slicer">
                <sle:slicer xmlns:sle="http://schemas.microsoft.com/office/drawing/2010/slicer" name="Investigator 4"/>
              </a:graphicData>
            </a:graphic>
          </xdr:graphicFrame>
        </mc:Choice>
        <mc:Fallback xmlns="">
          <xdr:sp macro="" textlink="">
            <xdr:nvSpPr>
              <xdr:cNvPr id="0" name=""/>
              <xdr:cNvSpPr>
                <a:spLocks noTextEdit="1"/>
              </xdr:cNvSpPr>
            </xdr:nvSpPr>
            <xdr:spPr>
              <a:xfrm>
                <a:off x="312420" y="5463540"/>
                <a:ext cx="3177540" cy="1181099"/>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grp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288570</xdr:colOff>
      <xdr:row>4</xdr:row>
      <xdr:rowOff>160020</xdr:rowOff>
    </xdr:from>
    <xdr:to>
      <xdr:col>21</xdr:col>
      <xdr:colOff>76200</xdr:colOff>
      <xdr:row>38</xdr:row>
      <xdr:rowOff>38100</xdr:rowOff>
    </xdr:to>
    <xdr:grpSp>
      <xdr:nvGrpSpPr>
        <xdr:cNvPr id="77" name="Group 76">
          <a:extLst>
            <a:ext uri="{FF2B5EF4-FFF2-40B4-BE49-F238E27FC236}">
              <a16:creationId xmlns:a16="http://schemas.microsoft.com/office/drawing/2014/main" id="{25BA3333-7AFA-3952-6535-6372E5CF615E}"/>
            </a:ext>
          </a:extLst>
        </xdr:cNvPr>
        <xdr:cNvGrpSpPr/>
      </xdr:nvGrpSpPr>
      <xdr:grpSpPr>
        <a:xfrm>
          <a:off x="9005850" y="1005840"/>
          <a:ext cx="5274030" cy="6096000"/>
          <a:chOff x="3848100" y="929641"/>
          <a:chExt cx="10287000" cy="3710940"/>
        </a:xfrm>
      </xdr:grpSpPr>
      <xdr:grpSp>
        <xdr:nvGrpSpPr>
          <xdr:cNvPr id="78" name="Group 77">
            <a:extLst>
              <a:ext uri="{FF2B5EF4-FFF2-40B4-BE49-F238E27FC236}">
                <a16:creationId xmlns:a16="http://schemas.microsoft.com/office/drawing/2014/main" id="{52891B9F-CBFC-C900-DBF1-A0A771E563EE}"/>
              </a:ext>
            </a:extLst>
          </xdr:cNvPr>
          <xdr:cNvGrpSpPr/>
        </xdr:nvGrpSpPr>
        <xdr:grpSpPr>
          <a:xfrm>
            <a:off x="3848100" y="929641"/>
            <a:ext cx="10287000" cy="3710940"/>
            <a:chOff x="3848100" y="929640"/>
            <a:chExt cx="10287000" cy="3268980"/>
          </a:xfrm>
        </xdr:grpSpPr>
        <xdr:sp macro="" textlink="">
          <xdr:nvSpPr>
            <xdr:cNvPr id="80" name="Rectangle: Top Corners Rounded 79">
              <a:extLst>
                <a:ext uri="{FF2B5EF4-FFF2-40B4-BE49-F238E27FC236}">
                  <a16:creationId xmlns:a16="http://schemas.microsoft.com/office/drawing/2014/main" id="{BC530690-DDDE-4E7B-72D3-B9B27894E359}"/>
                </a:ext>
              </a:extLst>
            </xdr:cNvPr>
            <xdr:cNvSpPr/>
          </xdr:nvSpPr>
          <xdr:spPr>
            <a:xfrm>
              <a:off x="3848100" y="929640"/>
              <a:ext cx="10287000" cy="326898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81" name="TextBox 80">
              <a:extLst>
                <a:ext uri="{FF2B5EF4-FFF2-40B4-BE49-F238E27FC236}">
                  <a16:creationId xmlns:a16="http://schemas.microsoft.com/office/drawing/2014/main" id="{5707DA6B-32C0-0B93-A88F-169D9DD6A7B2}"/>
                </a:ext>
              </a:extLst>
            </xdr:cNvPr>
            <xdr:cNvSpPr txBox="1"/>
          </xdr:nvSpPr>
          <xdr:spPr>
            <a:xfrm>
              <a:off x="5559255" y="947603"/>
              <a:ext cx="7000387"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Product</a:t>
              </a:r>
              <a:r>
                <a:rPr lang="en-ZA" sz="1600" b="1" baseline="0">
                  <a:solidFill>
                    <a:schemeClr val="bg1"/>
                  </a:solidFill>
                </a:rPr>
                <a:t> pH &amp; Particle Size Distribution</a:t>
              </a:r>
              <a:endParaRPr lang="en-ZA" sz="1600" b="1">
                <a:solidFill>
                  <a:schemeClr val="bg1"/>
                </a:solidFill>
              </a:endParaRPr>
            </a:p>
          </xdr:txBody>
        </xdr:sp>
      </xdr:grpSp>
      <xdr:sp macro="" textlink="">
        <xdr:nvSpPr>
          <xdr:cNvPr id="79" name="Rectangle: Top Corners Rounded 78">
            <a:extLst>
              <a:ext uri="{FF2B5EF4-FFF2-40B4-BE49-F238E27FC236}">
                <a16:creationId xmlns:a16="http://schemas.microsoft.com/office/drawing/2014/main" id="{87B1051A-B213-4F38-D3E5-DE2158C4B6A3}"/>
              </a:ext>
            </a:extLst>
          </xdr:cNvPr>
          <xdr:cNvSpPr/>
        </xdr:nvSpPr>
        <xdr:spPr>
          <a:xfrm>
            <a:off x="3855721" y="1175491"/>
            <a:ext cx="10248901" cy="3457469"/>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grpSp>
    <xdr:clientData/>
  </xdr:twoCellAnchor>
  <xdr:twoCellAnchor>
    <xdr:from>
      <xdr:col>0</xdr:col>
      <xdr:colOff>144780</xdr:colOff>
      <xdr:row>12</xdr:row>
      <xdr:rowOff>137160</xdr:rowOff>
    </xdr:from>
    <xdr:to>
      <xdr:col>3</xdr:col>
      <xdr:colOff>0</xdr:colOff>
      <xdr:row>39</xdr:row>
      <xdr:rowOff>7620</xdr:rowOff>
    </xdr:to>
    <xdr:sp macro="" textlink="">
      <xdr:nvSpPr>
        <xdr:cNvPr id="2" name="Rectangle: Rounded Corners 1">
          <a:extLst>
            <a:ext uri="{FF2B5EF4-FFF2-40B4-BE49-F238E27FC236}">
              <a16:creationId xmlns:a16="http://schemas.microsoft.com/office/drawing/2014/main" id="{62E42A0D-4EAC-401B-A07A-1F773B098EBD}"/>
            </a:ext>
          </a:extLst>
        </xdr:cNvPr>
        <xdr:cNvSpPr/>
      </xdr:nvSpPr>
      <xdr:spPr>
        <a:xfrm>
          <a:off x="144780" y="2446020"/>
          <a:ext cx="3528060" cy="480822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editAs="oneCell">
    <xdr:from>
      <xdr:col>0</xdr:col>
      <xdr:colOff>144780</xdr:colOff>
      <xdr:row>0</xdr:row>
      <xdr:rowOff>76200</xdr:rowOff>
    </xdr:from>
    <xdr:to>
      <xdr:col>1</xdr:col>
      <xdr:colOff>213360</xdr:colOff>
      <xdr:row>3</xdr:row>
      <xdr:rowOff>91440</xdr:rowOff>
    </xdr:to>
    <xdr:pic>
      <xdr:nvPicPr>
        <xdr:cNvPr id="3" name="Graphic 2" descr="Medicine with solid fill">
          <a:extLst>
            <a:ext uri="{FF2B5EF4-FFF2-40B4-BE49-F238E27FC236}">
              <a16:creationId xmlns:a16="http://schemas.microsoft.com/office/drawing/2014/main" id="{EF88CE4A-FD98-4C90-ACFE-F7915F8BA51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144780" y="76200"/>
          <a:ext cx="678180" cy="678180"/>
        </a:xfrm>
        <a:prstGeom prst="rect">
          <a:avLst/>
        </a:prstGeom>
      </xdr:spPr>
    </xdr:pic>
    <xdr:clientData/>
  </xdr:twoCellAnchor>
  <xdr:twoCellAnchor>
    <xdr:from>
      <xdr:col>6</xdr:col>
      <xdr:colOff>373380</xdr:colOff>
      <xdr:row>0</xdr:row>
      <xdr:rowOff>76200</xdr:rowOff>
    </xdr:from>
    <xdr:to>
      <xdr:col>11</xdr:col>
      <xdr:colOff>0</xdr:colOff>
      <xdr:row>3</xdr:row>
      <xdr:rowOff>91440</xdr:rowOff>
    </xdr:to>
    <xdr:grpSp>
      <xdr:nvGrpSpPr>
        <xdr:cNvPr id="4" name="Group 3">
          <a:extLst>
            <a:ext uri="{FF2B5EF4-FFF2-40B4-BE49-F238E27FC236}">
              <a16:creationId xmlns:a16="http://schemas.microsoft.com/office/drawing/2014/main" id="{8760E569-3F9A-454E-9A90-6860A711D1B9}"/>
            </a:ext>
          </a:extLst>
        </xdr:cNvPr>
        <xdr:cNvGrpSpPr/>
      </xdr:nvGrpSpPr>
      <xdr:grpSpPr>
        <a:xfrm>
          <a:off x="5669280" y="76200"/>
          <a:ext cx="2438400" cy="678180"/>
          <a:chOff x="5631180" y="99060"/>
          <a:chExt cx="2674620" cy="678180"/>
        </a:xfrm>
      </xdr:grpSpPr>
      <xdr:sp macro="" textlink="">
        <xdr:nvSpPr>
          <xdr:cNvPr id="5" name="Rectangle: Rounded Corners 4">
            <a:extLst>
              <a:ext uri="{FF2B5EF4-FFF2-40B4-BE49-F238E27FC236}">
                <a16:creationId xmlns:a16="http://schemas.microsoft.com/office/drawing/2014/main" id="{55992A29-8333-DD75-C56B-30390EFD80DA}"/>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6" name="Group 5">
            <a:extLst>
              <a:ext uri="{FF2B5EF4-FFF2-40B4-BE49-F238E27FC236}">
                <a16:creationId xmlns:a16="http://schemas.microsoft.com/office/drawing/2014/main" id="{90EAB5A6-6CFC-A751-AD21-62167EE7FB1E}"/>
              </a:ext>
            </a:extLst>
          </xdr:cNvPr>
          <xdr:cNvGrpSpPr/>
        </xdr:nvGrpSpPr>
        <xdr:grpSpPr>
          <a:xfrm>
            <a:off x="5737860" y="160020"/>
            <a:ext cx="2446020" cy="617220"/>
            <a:chOff x="5737860" y="160020"/>
            <a:chExt cx="2446020" cy="617220"/>
          </a:xfrm>
        </xdr:grpSpPr>
        <xdr:sp macro="" textlink="">
          <xdr:nvSpPr>
            <xdr:cNvPr id="7" name="TextBox 6">
              <a:extLst>
                <a:ext uri="{FF2B5EF4-FFF2-40B4-BE49-F238E27FC236}">
                  <a16:creationId xmlns:a16="http://schemas.microsoft.com/office/drawing/2014/main" id="{9D09EB5B-C798-3F1A-D15E-973148FD0EF0}"/>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Investigations</a:t>
              </a:r>
              <a:endParaRPr lang="en-ZA" sz="1100" b="1">
                <a:solidFill>
                  <a:schemeClr val="tx2">
                    <a:lumMod val="50000"/>
                  </a:schemeClr>
                </a:solidFill>
              </a:endParaRPr>
            </a:p>
          </xdr:txBody>
        </xdr:sp>
        <xdr:cxnSp macro="">
          <xdr:nvCxnSpPr>
            <xdr:cNvPr id="8" name="Straight Connector 7">
              <a:extLst>
                <a:ext uri="{FF2B5EF4-FFF2-40B4-BE49-F238E27FC236}">
                  <a16:creationId xmlns:a16="http://schemas.microsoft.com/office/drawing/2014/main" id="{6B03DBEE-D9F5-67EA-EF85-AB4816D89586}"/>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9" name="Straight Connector 8">
              <a:extLst>
                <a:ext uri="{FF2B5EF4-FFF2-40B4-BE49-F238E27FC236}">
                  <a16:creationId xmlns:a16="http://schemas.microsoft.com/office/drawing/2014/main" id="{6827AE40-989C-C889-AD5E-5BBCCE43F155}"/>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10" name="TextBox 9">
              <a:extLst>
                <a:ext uri="{FF2B5EF4-FFF2-40B4-BE49-F238E27FC236}">
                  <a16:creationId xmlns:a16="http://schemas.microsoft.com/office/drawing/2014/main" id="{450621EE-CFF9-686A-8C4E-4B1D5E03F95E}"/>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Total</a:t>
              </a:r>
              <a:endParaRPr lang="en-ZA" sz="800">
                <a:solidFill>
                  <a:schemeClr val="tx1">
                    <a:lumMod val="65000"/>
                    <a:lumOff val="35000"/>
                  </a:schemeClr>
                </a:solidFill>
              </a:endParaRPr>
            </a:p>
          </xdr:txBody>
        </xdr:sp>
        <xdr:sp macro="" textlink="">
          <xdr:nvSpPr>
            <xdr:cNvPr id="11" name="TextBox 10">
              <a:extLst>
                <a:ext uri="{FF2B5EF4-FFF2-40B4-BE49-F238E27FC236}">
                  <a16:creationId xmlns:a16="http://schemas.microsoft.com/office/drawing/2014/main" id="{6E2C6624-D272-13F6-59EF-AD8A007901F6}"/>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12" name="TextBox 11">
              <a:extLst>
                <a:ext uri="{FF2B5EF4-FFF2-40B4-BE49-F238E27FC236}">
                  <a16:creationId xmlns:a16="http://schemas.microsoft.com/office/drawing/2014/main" id="{F3A6214C-8EEF-3A92-6A1C-8CCDCB772519}"/>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Q3">
          <xdr:nvSpPr>
            <xdr:cNvPr id="13" name="TextBox 12">
              <a:extLst>
                <a:ext uri="{FF2B5EF4-FFF2-40B4-BE49-F238E27FC236}">
                  <a16:creationId xmlns:a16="http://schemas.microsoft.com/office/drawing/2014/main" id="{5B14DD37-2328-9300-82E8-6D52F5B2849F}"/>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86876B-EFC8-43D6-87DB-28AA34A8E7FA}" type="TxLink">
                <a:rPr lang="en-US" sz="1400" b="1" i="0" u="none" strike="noStrike">
                  <a:solidFill>
                    <a:schemeClr val="tx1">
                      <a:lumMod val="85000"/>
                      <a:lumOff val="15000"/>
                    </a:schemeClr>
                  </a:solidFill>
                  <a:latin typeface="Calibri"/>
                  <a:ea typeface="Calibri"/>
                  <a:cs typeface="Calibri"/>
                </a:rPr>
                <a:pPr algn="ctr"/>
                <a:t>2500</a:t>
              </a:fld>
              <a:endParaRPr lang="en-ZA" sz="1800" b="1">
                <a:solidFill>
                  <a:schemeClr val="tx1">
                    <a:lumMod val="85000"/>
                    <a:lumOff val="15000"/>
                  </a:schemeClr>
                </a:solidFill>
              </a:endParaRPr>
            </a:p>
          </xdr:txBody>
        </xdr:sp>
        <xdr:sp macro="" textlink="'6 BANS'!Q4">
          <xdr:nvSpPr>
            <xdr:cNvPr id="14" name="TextBox 13">
              <a:extLst>
                <a:ext uri="{FF2B5EF4-FFF2-40B4-BE49-F238E27FC236}">
                  <a16:creationId xmlns:a16="http://schemas.microsoft.com/office/drawing/2014/main" id="{BF879450-87E6-03B7-DAAA-65C8E316041C}"/>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915B22-02E7-41CF-9862-0FD3827C5A3C}" type="TxLink">
                <a:rPr lang="en-US" sz="1400" b="1" i="0" u="none" strike="noStrike">
                  <a:solidFill>
                    <a:schemeClr val="tx1">
                      <a:lumMod val="85000"/>
                      <a:lumOff val="15000"/>
                    </a:schemeClr>
                  </a:solidFill>
                  <a:latin typeface="Calibri"/>
                  <a:ea typeface="Calibri"/>
                  <a:cs typeface="Calibri"/>
                </a:rPr>
                <a:pPr algn="ctr"/>
                <a:t>621</a:t>
              </a:fld>
              <a:endParaRPr lang="en-ZA" sz="1800" b="1">
                <a:solidFill>
                  <a:schemeClr val="tx1">
                    <a:lumMod val="85000"/>
                    <a:lumOff val="15000"/>
                  </a:schemeClr>
                </a:solidFill>
              </a:endParaRPr>
            </a:p>
          </xdr:txBody>
        </xdr:sp>
        <xdr:sp macro="" textlink="'6 BANS'!Q5">
          <xdr:nvSpPr>
            <xdr:cNvPr id="15" name="TextBox 14">
              <a:extLst>
                <a:ext uri="{FF2B5EF4-FFF2-40B4-BE49-F238E27FC236}">
                  <a16:creationId xmlns:a16="http://schemas.microsoft.com/office/drawing/2014/main" id="{5FA586CB-91FC-4207-12D5-35D311257189}"/>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7119D2-0868-4D11-A74E-BA9C8190477E}" type="TxLink">
                <a:rPr lang="en-US" sz="1400" b="1" i="0" u="none" strike="noStrike">
                  <a:solidFill>
                    <a:schemeClr val="tx1">
                      <a:lumMod val="85000"/>
                      <a:lumOff val="15000"/>
                    </a:schemeClr>
                  </a:solidFill>
                  <a:latin typeface="Calibri"/>
                  <a:ea typeface="Calibri"/>
                  <a:cs typeface="Calibri"/>
                </a:rPr>
                <a:pPr algn="ctr"/>
                <a:t>1879</a:t>
              </a:fld>
              <a:endParaRPr lang="en-ZA" sz="1800" b="1">
                <a:solidFill>
                  <a:schemeClr val="tx1">
                    <a:lumMod val="85000"/>
                    <a:lumOff val="15000"/>
                  </a:schemeClr>
                </a:solidFill>
              </a:endParaRPr>
            </a:p>
          </xdr:txBody>
        </xdr:sp>
      </xdr:grpSp>
    </xdr:grpSp>
    <xdr:clientData/>
  </xdr:twoCellAnchor>
  <xdr:twoCellAnchor>
    <xdr:from>
      <xdr:col>11</xdr:col>
      <xdr:colOff>182880</xdr:colOff>
      <xdr:row>0</xdr:row>
      <xdr:rowOff>76200</xdr:rowOff>
    </xdr:from>
    <xdr:to>
      <xdr:col>15</xdr:col>
      <xdr:colOff>419100</xdr:colOff>
      <xdr:row>3</xdr:row>
      <xdr:rowOff>91440</xdr:rowOff>
    </xdr:to>
    <xdr:grpSp>
      <xdr:nvGrpSpPr>
        <xdr:cNvPr id="16" name="Group 15">
          <a:extLst>
            <a:ext uri="{FF2B5EF4-FFF2-40B4-BE49-F238E27FC236}">
              <a16:creationId xmlns:a16="http://schemas.microsoft.com/office/drawing/2014/main" id="{5E31D3B7-FD2D-486A-AC00-97E209720056}"/>
            </a:ext>
          </a:extLst>
        </xdr:cNvPr>
        <xdr:cNvGrpSpPr/>
      </xdr:nvGrpSpPr>
      <xdr:grpSpPr>
        <a:xfrm>
          <a:off x="8290560" y="76200"/>
          <a:ext cx="2674620" cy="678180"/>
          <a:chOff x="5631180" y="99060"/>
          <a:chExt cx="2674620" cy="678180"/>
        </a:xfrm>
      </xdr:grpSpPr>
      <xdr:sp macro="" textlink="">
        <xdr:nvSpPr>
          <xdr:cNvPr id="17" name="Rectangle: Rounded Corners 16">
            <a:extLst>
              <a:ext uri="{FF2B5EF4-FFF2-40B4-BE49-F238E27FC236}">
                <a16:creationId xmlns:a16="http://schemas.microsoft.com/office/drawing/2014/main" id="{2DD9DB3F-2518-B2CD-B34C-0530E14EA790}"/>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18" name="Group 17">
            <a:extLst>
              <a:ext uri="{FF2B5EF4-FFF2-40B4-BE49-F238E27FC236}">
                <a16:creationId xmlns:a16="http://schemas.microsoft.com/office/drawing/2014/main" id="{7A871AD4-A678-5149-BD13-0D4517FEA6F9}"/>
              </a:ext>
            </a:extLst>
          </xdr:cNvPr>
          <xdr:cNvGrpSpPr/>
        </xdr:nvGrpSpPr>
        <xdr:grpSpPr>
          <a:xfrm>
            <a:off x="5737860" y="160020"/>
            <a:ext cx="2484120" cy="617220"/>
            <a:chOff x="5737860" y="160020"/>
            <a:chExt cx="2484120" cy="617220"/>
          </a:xfrm>
        </xdr:grpSpPr>
        <xdr:sp macro="" textlink="">
          <xdr:nvSpPr>
            <xdr:cNvPr id="19" name="TextBox 18">
              <a:extLst>
                <a:ext uri="{FF2B5EF4-FFF2-40B4-BE49-F238E27FC236}">
                  <a16:creationId xmlns:a16="http://schemas.microsoft.com/office/drawing/2014/main" id="{CCB91F53-1EFD-5868-4D39-BA08A65D8A1C}"/>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Impact</a:t>
              </a:r>
              <a:r>
                <a:rPr lang="en-ZA" sz="1100" b="1" baseline="0">
                  <a:solidFill>
                    <a:schemeClr val="tx2">
                      <a:lumMod val="50000"/>
                    </a:schemeClr>
                  </a:solidFill>
                </a:rPr>
                <a:t> </a:t>
              </a:r>
              <a:r>
                <a:rPr lang="en-ZA" sz="1400" b="1" baseline="0">
                  <a:solidFill>
                    <a:schemeClr val="tx2">
                      <a:lumMod val="50000"/>
                    </a:schemeClr>
                  </a:solidFill>
                </a:rPr>
                <a:t>Severity</a:t>
              </a:r>
              <a:endParaRPr lang="en-ZA" sz="1100" b="1">
                <a:solidFill>
                  <a:schemeClr val="tx2">
                    <a:lumMod val="50000"/>
                  </a:schemeClr>
                </a:solidFill>
              </a:endParaRPr>
            </a:p>
          </xdr:txBody>
        </xdr:sp>
        <xdr:cxnSp macro="">
          <xdr:nvCxnSpPr>
            <xdr:cNvPr id="20" name="Straight Connector 19">
              <a:extLst>
                <a:ext uri="{FF2B5EF4-FFF2-40B4-BE49-F238E27FC236}">
                  <a16:creationId xmlns:a16="http://schemas.microsoft.com/office/drawing/2014/main" id="{BB77C536-1473-97FD-1968-877BA656C6FB}"/>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21" name="Straight Connector 20">
              <a:extLst>
                <a:ext uri="{FF2B5EF4-FFF2-40B4-BE49-F238E27FC236}">
                  <a16:creationId xmlns:a16="http://schemas.microsoft.com/office/drawing/2014/main" id="{A40AFA11-0C72-F42C-DEF6-2578D135C40E}"/>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22" name="TextBox 21">
              <a:extLst>
                <a:ext uri="{FF2B5EF4-FFF2-40B4-BE49-F238E27FC236}">
                  <a16:creationId xmlns:a16="http://schemas.microsoft.com/office/drawing/2014/main" id="{EB9747E0-1A1F-CD06-CC64-1360FBFD2B03}"/>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Critical</a:t>
              </a:r>
              <a:endParaRPr lang="en-ZA" sz="800" b="0">
                <a:solidFill>
                  <a:schemeClr val="tx1">
                    <a:lumMod val="65000"/>
                    <a:lumOff val="35000"/>
                  </a:schemeClr>
                </a:solidFill>
              </a:endParaRPr>
            </a:p>
          </xdr:txBody>
        </xdr:sp>
        <xdr:sp macro="" textlink="">
          <xdr:nvSpPr>
            <xdr:cNvPr id="23" name="TextBox 22">
              <a:extLst>
                <a:ext uri="{FF2B5EF4-FFF2-40B4-BE49-F238E27FC236}">
                  <a16:creationId xmlns:a16="http://schemas.microsoft.com/office/drawing/2014/main" id="{17C4E277-B757-DCE9-78F5-557EDFC91331}"/>
                </a:ext>
              </a:extLst>
            </xdr:cNvPr>
            <xdr:cNvSpPr txBox="1"/>
          </xdr:nvSpPr>
          <xdr:spPr>
            <a:xfrm>
              <a:off x="6614160" y="571500"/>
              <a:ext cx="71628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Moderate</a:t>
              </a:r>
            </a:p>
          </xdr:txBody>
        </xdr:sp>
        <xdr:sp macro="" textlink="">
          <xdr:nvSpPr>
            <xdr:cNvPr id="24" name="TextBox 23">
              <a:extLst>
                <a:ext uri="{FF2B5EF4-FFF2-40B4-BE49-F238E27FC236}">
                  <a16:creationId xmlns:a16="http://schemas.microsoft.com/office/drawing/2014/main" id="{4BA1B682-5DB0-5B04-5B8B-3AABF2CC2075}"/>
                </a:ext>
              </a:extLst>
            </xdr:cNvPr>
            <xdr:cNvSpPr txBox="1"/>
          </xdr:nvSpPr>
          <xdr:spPr>
            <a:xfrm>
              <a:off x="75133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Minor</a:t>
              </a:r>
            </a:p>
          </xdr:txBody>
        </xdr:sp>
        <xdr:sp macro="" textlink="'6 BANS'!Q8">
          <xdr:nvSpPr>
            <xdr:cNvPr id="25" name="TextBox 24">
              <a:extLst>
                <a:ext uri="{FF2B5EF4-FFF2-40B4-BE49-F238E27FC236}">
                  <a16:creationId xmlns:a16="http://schemas.microsoft.com/office/drawing/2014/main" id="{37D6EA77-9ACF-104A-F2EF-7685A0192C0A}"/>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D9B3BF-95AB-4D9F-B96C-E042C85B611B}" type="TxLink">
                <a:rPr lang="en-US" sz="1400" b="1" i="0" u="none" strike="noStrike">
                  <a:solidFill>
                    <a:schemeClr val="tx1">
                      <a:lumMod val="85000"/>
                      <a:lumOff val="15000"/>
                    </a:schemeClr>
                  </a:solidFill>
                  <a:latin typeface="Calibri"/>
                  <a:ea typeface="Calibri"/>
                  <a:cs typeface="Calibri"/>
                </a:rPr>
                <a:pPr algn="ctr"/>
                <a:t>662</a:t>
              </a:fld>
              <a:endParaRPr lang="en-ZA" sz="2400" b="1">
                <a:solidFill>
                  <a:schemeClr val="tx1">
                    <a:lumMod val="85000"/>
                    <a:lumOff val="15000"/>
                  </a:schemeClr>
                </a:solidFill>
              </a:endParaRPr>
            </a:p>
          </xdr:txBody>
        </xdr:sp>
        <xdr:sp macro="" textlink="'6 BANS'!Q9">
          <xdr:nvSpPr>
            <xdr:cNvPr id="26" name="TextBox 25">
              <a:extLst>
                <a:ext uri="{FF2B5EF4-FFF2-40B4-BE49-F238E27FC236}">
                  <a16:creationId xmlns:a16="http://schemas.microsoft.com/office/drawing/2014/main" id="{E4044FC3-2A01-A089-DCF5-0726F86B7D7E}"/>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2AE5C1-61A1-4D81-A65F-D027859C95DE}" type="TxLink">
                <a:rPr lang="en-US" sz="1400" b="1" i="0" u="none" strike="noStrike">
                  <a:solidFill>
                    <a:schemeClr val="tx1">
                      <a:lumMod val="85000"/>
                      <a:lumOff val="15000"/>
                    </a:schemeClr>
                  </a:solidFill>
                  <a:latin typeface="Calibri"/>
                  <a:ea typeface="Calibri"/>
                  <a:cs typeface="Calibri"/>
                </a:rPr>
                <a:pPr algn="ctr"/>
                <a:t>1169</a:t>
              </a:fld>
              <a:endParaRPr lang="en-ZA" sz="2400" b="1">
                <a:solidFill>
                  <a:schemeClr val="tx1">
                    <a:lumMod val="85000"/>
                    <a:lumOff val="15000"/>
                  </a:schemeClr>
                </a:solidFill>
              </a:endParaRPr>
            </a:p>
          </xdr:txBody>
        </xdr:sp>
        <xdr:sp macro="" textlink="'6 BANS'!Q10">
          <xdr:nvSpPr>
            <xdr:cNvPr id="27" name="TextBox 26">
              <a:extLst>
                <a:ext uri="{FF2B5EF4-FFF2-40B4-BE49-F238E27FC236}">
                  <a16:creationId xmlns:a16="http://schemas.microsoft.com/office/drawing/2014/main" id="{C497C330-CD39-7BD4-1173-07EA46CB4463}"/>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925EA4-6714-4912-8E0C-1B183477142D}" type="TxLink">
                <a:rPr lang="en-US" sz="1400" b="1" i="0" u="none" strike="noStrike">
                  <a:solidFill>
                    <a:schemeClr val="tx1">
                      <a:lumMod val="85000"/>
                      <a:lumOff val="15000"/>
                    </a:schemeClr>
                  </a:solidFill>
                  <a:latin typeface="Calibri"/>
                  <a:ea typeface="Calibri"/>
                  <a:cs typeface="Calibri"/>
                </a:rPr>
                <a:pPr algn="ctr"/>
                <a:t>669</a:t>
              </a:fld>
              <a:endParaRPr lang="en-ZA" sz="2400" b="1">
                <a:solidFill>
                  <a:schemeClr val="tx1">
                    <a:lumMod val="85000"/>
                    <a:lumOff val="15000"/>
                  </a:schemeClr>
                </a:solidFill>
              </a:endParaRPr>
            </a:p>
          </xdr:txBody>
        </xdr:sp>
      </xdr:grpSp>
    </xdr:grpSp>
    <xdr:clientData/>
  </xdr:twoCellAnchor>
  <xdr:twoCellAnchor>
    <xdr:from>
      <xdr:col>16</xdr:col>
      <xdr:colOff>0</xdr:colOff>
      <xdr:row>0</xdr:row>
      <xdr:rowOff>76200</xdr:rowOff>
    </xdr:from>
    <xdr:to>
      <xdr:col>20</xdr:col>
      <xdr:colOff>236220</xdr:colOff>
      <xdr:row>3</xdr:row>
      <xdr:rowOff>91440</xdr:rowOff>
    </xdr:to>
    <xdr:grpSp>
      <xdr:nvGrpSpPr>
        <xdr:cNvPr id="28" name="Group 27">
          <a:extLst>
            <a:ext uri="{FF2B5EF4-FFF2-40B4-BE49-F238E27FC236}">
              <a16:creationId xmlns:a16="http://schemas.microsoft.com/office/drawing/2014/main" id="{AF7DBDF0-81D6-4B67-9C3E-713E7DC356AE}"/>
            </a:ext>
          </a:extLst>
        </xdr:cNvPr>
        <xdr:cNvGrpSpPr/>
      </xdr:nvGrpSpPr>
      <xdr:grpSpPr>
        <a:xfrm>
          <a:off x="11155680" y="76200"/>
          <a:ext cx="2674620" cy="678180"/>
          <a:chOff x="5631180" y="99060"/>
          <a:chExt cx="2674620" cy="678180"/>
        </a:xfrm>
      </xdr:grpSpPr>
      <xdr:sp macro="" textlink="">
        <xdr:nvSpPr>
          <xdr:cNvPr id="29" name="Rectangle: Rounded Corners 28">
            <a:extLst>
              <a:ext uri="{FF2B5EF4-FFF2-40B4-BE49-F238E27FC236}">
                <a16:creationId xmlns:a16="http://schemas.microsoft.com/office/drawing/2014/main" id="{2440DD4B-6EEC-F5FE-0D73-8835E694162C}"/>
              </a:ext>
            </a:extLst>
          </xdr:cNvPr>
          <xdr:cNvSpPr/>
        </xdr:nvSpPr>
        <xdr:spPr>
          <a:xfrm>
            <a:off x="5631180" y="99060"/>
            <a:ext cx="2674620" cy="67818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indent="0" algn="l"/>
            <a:endParaRPr lang="en-ZA" sz="1100">
              <a:solidFill>
                <a:schemeClr val="dk1"/>
              </a:solidFill>
              <a:latin typeface="+mn-lt"/>
              <a:ea typeface="+mn-ea"/>
              <a:cs typeface="+mn-cs"/>
            </a:endParaRPr>
          </a:p>
        </xdr:txBody>
      </xdr:sp>
      <xdr:grpSp>
        <xdr:nvGrpSpPr>
          <xdr:cNvPr id="30" name="Group 29">
            <a:extLst>
              <a:ext uri="{FF2B5EF4-FFF2-40B4-BE49-F238E27FC236}">
                <a16:creationId xmlns:a16="http://schemas.microsoft.com/office/drawing/2014/main" id="{F17FFDAD-63AD-1E85-B54D-F61E3D7739CD}"/>
              </a:ext>
            </a:extLst>
          </xdr:cNvPr>
          <xdr:cNvGrpSpPr/>
        </xdr:nvGrpSpPr>
        <xdr:grpSpPr>
          <a:xfrm>
            <a:off x="5737860" y="160020"/>
            <a:ext cx="2446020" cy="617220"/>
            <a:chOff x="5737860" y="160020"/>
            <a:chExt cx="2446020" cy="617220"/>
          </a:xfrm>
        </xdr:grpSpPr>
        <xdr:sp macro="" textlink="">
          <xdr:nvSpPr>
            <xdr:cNvPr id="31" name="TextBox 30">
              <a:extLst>
                <a:ext uri="{FF2B5EF4-FFF2-40B4-BE49-F238E27FC236}">
                  <a16:creationId xmlns:a16="http://schemas.microsoft.com/office/drawing/2014/main" id="{B90D6360-5A2B-5E58-6DF8-585FADC7C636}"/>
                </a:ext>
              </a:extLst>
            </xdr:cNvPr>
            <xdr:cNvSpPr txBox="1"/>
          </xdr:nvSpPr>
          <xdr:spPr>
            <a:xfrm>
              <a:off x="5928360" y="160020"/>
              <a:ext cx="2026920" cy="1981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400" b="1">
                  <a:solidFill>
                    <a:schemeClr val="tx2">
                      <a:lumMod val="50000"/>
                    </a:schemeClr>
                  </a:solidFill>
                </a:rPr>
                <a:t>CAPA</a:t>
              </a:r>
              <a:endParaRPr lang="en-ZA" sz="1100" b="1">
                <a:solidFill>
                  <a:schemeClr val="tx2">
                    <a:lumMod val="50000"/>
                  </a:schemeClr>
                </a:solidFill>
              </a:endParaRPr>
            </a:p>
          </xdr:txBody>
        </xdr:sp>
        <xdr:cxnSp macro="">
          <xdr:nvCxnSpPr>
            <xdr:cNvPr id="32" name="Straight Connector 31">
              <a:extLst>
                <a:ext uri="{FF2B5EF4-FFF2-40B4-BE49-F238E27FC236}">
                  <a16:creationId xmlns:a16="http://schemas.microsoft.com/office/drawing/2014/main" id="{07583505-91CC-B55E-0887-E3479E611B55}"/>
                </a:ext>
              </a:extLst>
            </xdr:cNvPr>
            <xdr:cNvCxnSpPr/>
          </xdr:nvCxnSpPr>
          <xdr:spPr>
            <a:xfrm>
              <a:off x="6499860" y="388620"/>
              <a:ext cx="0" cy="297180"/>
            </a:xfrm>
            <a:prstGeom prst="line">
              <a:avLst/>
            </a:prstGeom>
            <a:ln/>
          </xdr:spPr>
          <xdr:style>
            <a:lnRef idx="1">
              <a:schemeClr val="dk1"/>
            </a:lnRef>
            <a:fillRef idx="0">
              <a:schemeClr val="dk1"/>
            </a:fillRef>
            <a:effectRef idx="0">
              <a:schemeClr val="dk1"/>
            </a:effectRef>
            <a:fontRef idx="minor">
              <a:schemeClr val="tx1"/>
            </a:fontRef>
          </xdr:style>
        </xdr:cxnSp>
        <xdr:cxnSp macro="">
          <xdr:nvCxnSpPr>
            <xdr:cNvPr id="33" name="Straight Connector 32">
              <a:extLst>
                <a:ext uri="{FF2B5EF4-FFF2-40B4-BE49-F238E27FC236}">
                  <a16:creationId xmlns:a16="http://schemas.microsoft.com/office/drawing/2014/main" id="{1DBE74D8-1F95-2B8B-02B2-5F94F91116F9}"/>
                </a:ext>
              </a:extLst>
            </xdr:cNvPr>
            <xdr:cNvCxnSpPr/>
          </xdr:nvCxnSpPr>
          <xdr:spPr>
            <a:xfrm>
              <a:off x="7414260" y="403860"/>
              <a:ext cx="0" cy="297180"/>
            </a:xfrm>
            <a:prstGeom prst="line">
              <a:avLst/>
            </a:prstGeom>
            <a:ln/>
          </xdr:spPr>
          <xdr:style>
            <a:lnRef idx="1">
              <a:schemeClr val="dk1"/>
            </a:lnRef>
            <a:fillRef idx="0">
              <a:schemeClr val="dk1"/>
            </a:fillRef>
            <a:effectRef idx="0">
              <a:schemeClr val="dk1"/>
            </a:effectRef>
            <a:fontRef idx="minor">
              <a:schemeClr val="tx1"/>
            </a:fontRef>
          </xdr:style>
        </xdr:cxnSp>
        <xdr:sp macro="" textlink="">
          <xdr:nvSpPr>
            <xdr:cNvPr id="34" name="TextBox 33">
              <a:extLst>
                <a:ext uri="{FF2B5EF4-FFF2-40B4-BE49-F238E27FC236}">
                  <a16:creationId xmlns:a16="http://schemas.microsoft.com/office/drawing/2014/main" id="{552F5B23-DADE-6F1F-080C-C3CBC195F4B1}"/>
                </a:ext>
              </a:extLst>
            </xdr:cNvPr>
            <xdr:cNvSpPr txBox="1"/>
          </xdr:nvSpPr>
          <xdr:spPr>
            <a:xfrm>
              <a:off x="5737860" y="586740"/>
              <a:ext cx="670560" cy="1752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Required</a:t>
              </a:r>
              <a:endParaRPr lang="en-ZA" sz="800">
                <a:solidFill>
                  <a:schemeClr val="tx1">
                    <a:lumMod val="65000"/>
                    <a:lumOff val="35000"/>
                  </a:schemeClr>
                </a:solidFill>
              </a:endParaRPr>
            </a:p>
          </xdr:txBody>
        </xdr:sp>
        <xdr:sp macro="" textlink="">
          <xdr:nvSpPr>
            <xdr:cNvPr id="35" name="TextBox 34">
              <a:extLst>
                <a:ext uri="{FF2B5EF4-FFF2-40B4-BE49-F238E27FC236}">
                  <a16:creationId xmlns:a16="http://schemas.microsoft.com/office/drawing/2014/main" id="{FB4DC5A1-2E97-E069-17BA-6A9DC5EF418A}"/>
                </a:ext>
              </a:extLst>
            </xdr:cNvPr>
            <xdr:cNvSpPr txBox="1"/>
          </xdr:nvSpPr>
          <xdr:spPr>
            <a:xfrm>
              <a:off x="6614160" y="563880"/>
              <a:ext cx="66294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a:solidFill>
                    <a:schemeClr val="tx1">
                      <a:lumMod val="65000"/>
                      <a:lumOff val="35000"/>
                    </a:schemeClr>
                  </a:solidFill>
                </a:rPr>
                <a:t>Open</a:t>
              </a:r>
            </a:p>
          </xdr:txBody>
        </xdr:sp>
        <xdr:sp macro="" textlink="">
          <xdr:nvSpPr>
            <xdr:cNvPr id="36" name="TextBox 35">
              <a:extLst>
                <a:ext uri="{FF2B5EF4-FFF2-40B4-BE49-F238E27FC236}">
                  <a16:creationId xmlns:a16="http://schemas.microsoft.com/office/drawing/2014/main" id="{D548E445-620D-7129-C87C-4D20039A56E7}"/>
                </a:ext>
              </a:extLst>
            </xdr:cNvPr>
            <xdr:cNvSpPr txBox="1"/>
          </xdr:nvSpPr>
          <xdr:spPr>
            <a:xfrm>
              <a:off x="7475220" y="571500"/>
              <a:ext cx="70866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000" b="0">
                  <a:solidFill>
                    <a:schemeClr val="tx1">
                      <a:lumMod val="65000"/>
                      <a:lumOff val="35000"/>
                    </a:schemeClr>
                  </a:solidFill>
                </a:rPr>
                <a:t>Closed</a:t>
              </a:r>
            </a:p>
          </xdr:txBody>
        </xdr:sp>
        <xdr:sp macro="" textlink="'6 BANS'!Q13">
          <xdr:nvSpPr>
            <xdr:cNvPr id="37" name="TextBox 36">
              <a:extLst>
                <a:ext uri="{FF2B5EF4-FFF2-40B4-BE49-F238E27FC236}">
                  <a16:creationId xmlns:a16="http://schemas.microsoft.com/office/drawing/2014/main" id="{DD3062F6-4EC6-D143-5018-D09B7D8BBBA3}"/>
                </a:ext>
              </a:extLst>
            </xdr:cNvPr>
            <xdr:cNvSpPr txBox="1"/>
          </xdr:nvSpPr>
          <xdr:spPr>
            <a:xfrm>
              <a:off x="5760720" y="358140"/>
              <a:ext cx="624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69BAC9-FA61-4B5B-AD0E-7CDFC3984231}" type="TxLink">
                <a:rPr lang="en-US" sz="1400" b="1" i="0" u="none" strike="noStrike">
                  <a:solidFill>
                    <a:schemeClr val="tx1">
                      <a:lumMod val="85000"/>
                      <a:lumOff val="15000"/>
                    </a:schemeClr>
                  </a:solidFill>
                  <a:latin typeface="Calibri"/>
                  <a:ea typeface="Calibri"/>
                  <a:cs typeface="Calibri"/>
                </a:rPr>
                <a:pPr algn="ctr"/>
                <a:t>1409</a:t>
              </a:fld>
              <a:endParaRPr lang="en-ZA" sz="2400" b="1">
                <a:solidFill>
                  <a:schemeClr val="tx1">
                    <a:lumMod val="85000"/>
                    <a:lumOff val="15000"/>
                  </a:schemeClr>
                </a:solidFill>
              </a:endParaRPr>
            </a:p>
          </xdr:txBody>
        </xdr:sp>
        <xdr:sp macro="" textlink="'6 BANS'!Q15">
          <xdr:nvSpPr>
            <xdr:cNvPr id="38" name="TextBox 37">
              <a:extLst>
                <a:ext uri="{FF2B5EF4-FFF2-40B4-BE49-F238E27FC236}">
                  <a16:creationId xmlns:a16="http://schemas.microsoft.com/office/drawing/2014/main" id="{3EB2E2C5-9C27-F59B-E93C-E2D98834EBB1}"/>
                </a:ext>
              </a:extLst>
            </xdr:cNvPr>
            <xdr:cNvSpPr txBox="1"/>
          </xdr:nvSpPr>
          <xdr:spPr>
            <a:xfrm>
              <a:off x="6576060" y="381000"/>
              <a:ext cx="7543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9C3AFA4-9854-4C28-A437-DC33C4E783D8}" type="TxLink">
                <a:rPr lang="en-US" sz="1400" b="1" i="0" u="none" strike="noStrike">
                  <a:solidFill>
                    <a:schemeClr val="tx1">
                      <a:lumMod val="85000"/>
                      <a:lumOff val="15000"/>
                    </a:schemeClr>
                  </a:solidFill>
                  <a:latin typeface="Calibri"/>
                  <a:ea typeface="Calibri"/>
                  <a:cs typeface="Calibri"/>
                </a:rPr>
                <a:pPr algn="ctr"/>
                <a:t>735</a:t>
              </a:fld>
              <a:endParaRPr lang="en-ZA" sz="2400" b="1">
                <a:solidFill>
                  <a:schemeClr val="tx1">
                    <a:lumMod val="85000"/>
                    <a:lumOff val="15000"/>
                  </a:schemeClr>
                </a:solidFill>
              </a:endParaRPr>
            </a:p>
          </xdr:txBody>
        </xdr:sp>
        <xdr:sp macro="" textlink="'6 BANS'!Q14">
          <xdr:nvSpPr>
            <xdr:cNvPr id="39" name="TextBox 38">
              <a:extLst>
                <a:ext uri="{FF2B5EF4-FFF2-40B4-BE49-F238E27FC236}">
                  <a16:creationId xmlns:a16="http://schemas.microsoft.com/office/drawing/2014/main" id="{43C6ACA9-BF18-CBA6-DD7D-836EBC6C15E6}"/>
                </a:ext>
              </a:extLst>
            </xdr:cNvPr>
            <xdr:cNvSpPr txBox="1"/>
          </xdr:nvSpPr>
          <xdr:spPr>
            <a:xfrm>
              <a:off x="7513320" y="396240"/>
              <a:ext cx="6629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E2792-F5DC-4CF4-8B3B-1C15C0A05A27}" type="TxLink">
                <a:rPr lang="en-US" sz="1400" b="1" i="0" u="none" strike="noStrike">
                  <a:solidFill>
                    <a:schemeClr val="tx1">
                      <a:lumMod val="85000"/>
                      <a:lumOff val="15000"/>
                    </a:schemeClr>
                  </a:solidFill>
                  <a:latin typeface="Calibri"/>
                  <a:ea typeface="Calibri"/>
                  <a:cs typeface="Calibri"/>
                </a:rPr>
                <a:pPr algn="ctr"/>
                <a:t>674</a:t>
              </a:fld>
              <a:endParaRPr lang="en-ZA" sz="2400" b="1">
                <a:solidFill>
                  <a:schemeClr val="tx1">
                    <a:lumMod val="85000"/>
                    <a:lumOff val="15000"/>
                  </a:schemeClr>
                </a:solidFill>
              </a:endParaRPr>
            </a:p>
          </xdr:txBody>
        </xdr:sp>
      </xdr:grpSp>
    </xdr:grpSp>
    <xdr:clientData/>
  </xdr:twoCellAnchor>
  <xdr:twoCellAnchor>
    <xdr:from>
      <xdr:col>0</xdr:col>
      <xdr:colOff>144780</xdr:colOff>
      <xdr:row>5</xdr:row>
      <xdr:rowOff>0</xdr:rowOff>
    </xdr:from>
    <xdr:to>
      <xdr:col>3</xdr:col>
      <xdr:colOff>0</xdr:colOff>
      <xdr:row>12</xdr:row>
      <xdr:rowOff>22860</xdr:rowOff>
    </xdr:to>
    <xdr:sp macro="" textlink="">
      <xdr:nvSpPr>
        <xdr:cNvPr id="40" name="Rectangle: Rounded Corners 39">
          <a:hlinkClick xmlns:r="http://schemas.openxmlformats.org/officeDocument/2006/relationships" r:id="rId3"/>
          <a:extLst>
            <a:ext uri="{FF2B5EF4-FFF2-40B4-BE49-F238E27FC236}">
              <a16:creationId xmlns:a16="http://schemas.microsoft.com/office/drawing/2014/main" id="{6A546406-D9BF-4704-9CFF-7A8588BB3EB4}"/>
            </a:ext>
          </a:extLst>
        </xdr:cNvPr>
        <xdr:cNvSpPr/>
      </xdr:nvSpPr>
      <xdr:spPr>
        <a:xfrm>
          <a:off x="144780" y="1028700"/>
          <a:ext cx="3528060" cy="1303020"/>
        </a:xfrm>
        <a:prstGeom prst="round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clientData/>
  </xdr:twoCellAnchor>
  <xdr:twoCellAnchor editAs="absolute">
    <xdr:from>
      <xdr:col>0</xdr:col>
      <xdr:colOff>350520</xdr:colOff>
      <xdr:row>5</xdr:row>
      <xdr:rowOff>38100</xdr:rowOff>
    </xdr:from>
    <xdr:to>
      <xdr:col>2</xdr:col>
      <xdr:colOff>2468880</xdr:colOff>
      <xdr:row>7</xdr:row>
      <xdr:rowOff>38100</xdr:rowOff>
    </xdr:to>
    <xdr:sp macro="" textlink="">
      <xdr:nvSpPr>
        <xdr:cNvPr id="41" name="TextBox 40">
          <a:extLst>
            <a:ext uri="{FF2B5EF4-FFF2-40B4-BE49-F238E27FC236}">
              <a16:creationId xmlns:a16="http://schemas.microsoft.com/office/drawing/2014/main" id="{E9E48E05-EEAE-461A-8E35-F8AAB929A7B0}"/>
            </a:ext>
          </a:extLst>
        </xdr:cNvPr>
        <xdr:cNvSpPr txBox="1"/>
      </xdr:nvSpPr>
      <xdr:spPr>
        <a:xfrm>
          <a:off x="350520" y="1066800"/>
          <a:ext cx="30632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Dashboard</a:t>
          </a:r>
          <a:r>
            <a:rPr lang="en-ZA" sz="1600"/>
            <a:t> </a:t>
          </a:r>
          <a:r>
            <a:rPr lang="en-ZA" sz="1600" b="1">
              <a:solidFill>
                <a:schemeClr val="bg1"/>
              </a:solidFill>
            </a:rPr>
            <a:t>Navigation</a:t>
          </a:r>
        </a:p>
      </xdr:txBody>
    </xdr:sp>
    <xdr:clientData/>
  </xdr:twoCellAnchor>
  <xdr:twoCellAnchor>
    <xdr:from>
      <xdr:col>4</xdr:col>
      <xdr:colOff>143790</xdr:colOff>
      <xdr:row>4</xdr:row>
      <xdr:rowOff>160020</xdr:rowOff>
    </xdr:from>
    <xdr:to>
      <xdr:col>12</xdr:col>
      <xdr:colOff>175260</xdr:colOff>
      <xdr:row>38</xdr:row>
      <xdr:rowOff>38100</xdr:rowOff>
    </xdr:to>
    <xdr:grpSp>
      <xdr:nvGrpSpPr>
        <xdr:cNvPr id="43" name="Group 42">
          <a:extLst>
            <a:ext uri="{FF2B5EF4-FFF2-40B4-BE49-F238E27FC236}">
              <a16:creationId xmlns:a16="http://schemas.microsoft.com/office/drawing/2014/main" id="{675CDB53-9D83-A3BA-6B5B-EB3C76C1D2F2}"/>
            </a:ext>
          </a:extLst>
        </xdr:cNvPr>
        <xdr:cNvGrpSpPr/>
      </xdr:nvGrpSpPr>
      <xdr:grpSpPr>
        <a:xfrm>
          <a:off x="4022370" y="1005840"/>
          <a:ext cx="4870170" cy="6096000"/>
          <a:chOff x="3848100" y="929640"/>
          <a:chExt cx="10287000" cy="3268980"/>
        </a:xfrm>
      </xdr:grpSpPr>
      <xdr:sp macro="" textlink="">
        <xdr:nvSpPr>
          <xdr:cNvPr id="46" name="Rectangle: Top Corners Rounded 45">
            <a:extLst>
              <a:ext uri="{FF2B5EF4-FFF2-40B4-BE49-F238E27FC236}">
                <a16:creationId xmlns:a16="http://schemas.microsoft.com/office/drawing/2014/main" id="{AAEA658D-28CA-7AF9-AA6E-862D941AC640}"/>
              </a:ext>
            </a:extLst>
          </xdr:cNvPr>
          <xdr:cNvSpPr/>
        </xdr:nvSpPr>
        <xdr:spPr>
          <a:xfrm>
            <a:off x="3848100" y="929640"/>
            <a:ext cx="10287000" cy="3268980"/>
          </a:xfrm>
          <a:prstGeom prst="round2SameRect">
            <a:avLst/>
          </a:prstGeom>
          <a:solidFill>
            <a:schemeClr val="tx2">
              <a:lumMod val="75000"/>
            </a:schemeClr>
          </a:solidFill>
          <a:effectLst>
            <a:outerShdw blurRad="50800" dist="38100" dir="2700000" algn="tl" rotWithShape="0">
              <a:prstClr val="black">
                <a:alpha val="40000"/>
              </a:prstClr>
            </a:outerShdw>
          </a:effectLst>
          <a:scene3d>
            <a:camera prst="orthographicFront"/>
            <a:lightRig rig="threePt" dir="t"/>
          </a:scene3d>
          <a:sp3d>
            <a:bevelT prst="angle"/>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ZA" sz="1100"/>
          </a:p>
        </xdr:txBody>
      </xdr:sp>
      <xdr:sp macro="" textlink="">
        <xdr:nvSpPr>
          <xdr:cNvPr id="47" name="TextBox 46">
            <a:extLst>
              <a:ext uri="{FF2B5EF4-FFF2-40B4-BE49-F238E27FC236}">
                <a16:creationId xmlns:a16="http://schemas.microsoft.com/office/drawing/2014/main" id="{C0C4445E-634C-D1C7-EECA-163B0C895848}"/>
              </a:ext>
            </a:extLst>
          </xdr:cNvPr>
          <xdr:cNvSpPr txBox="1"/>
        </xdr:nvSpPr>
        <xdr:spPr>
          <a:xfrm>
            <a:off x="4931535" y="943517"/>
            <a:ext cx="8109082"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600" b="1">
                <a:solidFill>
                  <a:schemeClr val="bg1"/>
                </a:solidFill>
              </a:rPr>
              <a:t>Particle</a:t>
            </a:r>
            <a:r>
              <a:rPr lang="en-ZA" sz="1600" b="1" baseline="0">
                <a:solidFill>
                  <a:schemeClr val="bg1"/>
                </a:solidFill>
              </a:rPr>
              <a:t> Size vs pH Level Per Product</a:t>
            </a:r>
            <a:endParaRPr lang="en-ZA" sz="1600" b="1">
              <a:solidFill>
                <a:schemeClr val="bg1"/>
              </a:solidFill>
            </a:endParaRPr>
          </a:p>
        </xdr:txBody>
      </xdr:sp>
    </xdr:grpSp>
    <xdr:clientData/>
  </xdr:twoCellAnchor>
  <xdr:twoCellAnchor>
    <xdr:from>
      <xdr:col>4</xdr:col>
      <xdr:colOff>147398</xdr:colOff>
      <xdr:row>7</xdr:row>
      <xdr:rowOff>15240</xdr:rowOff>
    </xdr:from>
    <xdr:to>
      <xdr:col>12</xdr:col>
      <xdr:colOff>160831</xdr:colOff>
      <xdr:row>38</xdr:row>
      <xdr:rowOff>25581</xdr:rowOff>
    </xdr:to>
    <xdr:sp macro="" textlink="">
      <xdr:nvSpPr>
        <xdr:cNvPr id="44" name="Rectangle: Top Corners Rounded 43">
          <a:extLst>
            <a:ext uri="{FF2B5EF4-FFF2-40B4-BE49-F238E27FC236}">
              <a16:creationId xmlns:a16="http://schemas.microsoft.com/office/drawing/2014/main" id="{941B8842-3FCE-0BE4-ADDA-92B1362AEA77}"/>
            </a:ext>
          </a:extLst>
        </xdr:cNvPr>
        <xdr:cNvSpPr/>
      </xdr:nvSpPr>
      <xdr:spPr>
        <a:xfrm>
          <a:off x="4025978" y="1409700"/>
          <a:ext cx="4852133" cy="5679621"/>
        </a:xfrm>
        <a:prstGeom prst="round2Same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p>
      </xdr:txBody>
    </xdr:sp>
    <xdr:clientData/>
  </xdr:twoCellAnchor>
  <xdr:twoCellAnchor editAs="oneCell">
    <xdr:from>
      <xdr:col>1</xdr:col>
      <xdr:colOff>160020</xdr:colOff>
      <xdr:row>7</xdr:row>
      <xdr:rowOff>22860</xdr:rowOff>
    </xdr:from>
    <xdr:to>
      <xdr:col>2</xdr:col>
      <xdr:colOff>541020</xdr:colOff>
      <xdr:row>11</xdr:row>
      <xdr:rowOff>7620</xdr:rowOff>
    </xdr:to>
    <xdr:pic>
      <xdr:nvPicPr>
        <xdr:cNvPr id="62" name="Graphic 61" descr="Clipboard with solid fill">
          <a:hlinkClick xmlns:r="http://schemas.openxmlformats.org/officeDocument/2006/relationships" r:id="rId4"/>
          <a:extLst>
            <a:ext uri="{FF2B5EF4-FFF2-40B4-BE49-F238E27FC236}">
              <a16:creationId xmlns:a16="http://schemas.microsoft.com/office/drawing/2014/main" id="{FC2E395F-7178-49DE-94F4-E10D85F124C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769620" y="1417320"/>
          <a:ext cx="716280" cy="716280"/>
        </a:xfrm>
        <a:prstGeom prst="rect">
          <a:avLst/>
        </a:prstGeom>
      </xdr:spPr>
    </xdr:pic>
    <xdr:clientData/>
  </xdr:twoCellAnchor>
  <xdr:twoCellAnchor editAs="oneCell">
    <xdr:from>
      <xdr:col>2</xdr:col>
      <xdr:colOff>548640</xdr:colOff>
      <xdr:row>7</xdr:row>
      <xdr:rowOff>0</xdr:rowOff>
    </xdr:from>
    <xdr:to>
      <xdr:col>2</xdr:col>
      <xdr:colOff>1341120</xdr:colOff>
      <xdr:row>11</xdr:row>
      <xdr:rowOff>60960</xdr:rowOff>
    </xdr:to>
    <xdr:pic>
      <xdr:nvPicPr>
        <xdr:cNvPr id="63" name="Graphic 62" descr="Stopwatch with solid fill">
          <a:hlinkClick xmlns:r="http://schemas.openxmlformats.org/officeDocument/2006/relationships" r:id="rId3"/>
          <a:extLst>
            <a:ext uri="{FF2B5EF4-FFF2-40B4-BE49-F238E27FC236}">
              <a16:creationId xmlns:a16="http://schemas.microsoft.com/office/drawing/2014/main" id="{F0287419-698D-415D-9DBF-467D5FC50FF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1493520" y="1394460"/>
          <a:ext cx="792480" cy="792480"/>
        </a:xfrm>
        <a:prstGeom prst="rect">
          <a:avLst/>
        </a:prstGeom>
      </xdr:spPr>
    </xdr:pic>
    <xdr:clientData/>
  </xdr:twoCellAnchor>
  <xdr:twoCellAnchor editAs="oneCell">
    <xdr:from>
      <xdr:col>2</xdr:col>
      <xdr:colOff>1402080</xdr:colOff>
      <xdr:row>7</xdr:row>
      <xdr:rowOff>53340</xdr:rowOff>
    </xdr:from>
    <xdr:to>
      <xdr:col>2</xdr:col>
      <xdr:colOff>2141220</xdr:colOff>
      <xdr:row>11</xdr:row>
      <xdr:rowOff>60960</xdr:rowOff>
    </xdr:to>
    <xdr:pic>
      <xdr:nvPicPr>
        <xdr:cNvPr id="64" name="Graphic 63" descr="Medicine outline">
          <a:hlinkClick xmlns:r="http://schemas.openxmlformats.org/officeDocument/2006/relationships" r:id="rId9"/>
          <a:extLst>
            <a:ext uri="{FF2B5EF4-FFF2-40B4-BE49-F238E27FC236}">
              <a16:creationId xmlns:a16="http://schemas.microsoft.com/office/drawing/2014/main" id="{EBB243AF-4C20-4C7D-8EBD-87055C1EF0D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2346960" y="1447800"/>
          <a:ext cx="739140" cy="739140"/>
        </a:xfrm>
        <a:prstGeom prst="rect">
          <a:avLst/>
        </a:prstGeom>
      </xdr:spPr>
    </xdr:pic>
    <xdr:clientData/>
  </xdr:twoCellAnchor>
  <xdr:twoCellAnchor>
    <xdr:from>
      <xdr:col>2</xdr:col>
      <xdr:colOff>313721</xdr:colOff>
      <xdr:row>12</xdr:row>
      <xdr:rowOff>144780</xdr:rowOff>
    </xdr:from>
    <xdr:to>
      <xdr:col>2</xdr:col>
      <xdr:colOff>1606370</xdr:colOff>
      <xdr:row>14</xdr:row>
      <xdr:rowOff>91440</xdr:rowOff>
    </xdr:to>
    <xdr:sp macro="" textlink="">
      <xdr:nvSpPr>
        <xdr:cNvPr id="66" name="TextBox 65">
          <a:extLst>
            <a:ext uri="{FF2B5EF4-FFF2-40B4-BE49-F238E27FC236}">
              <a16:creationId xmlns:a16="http://schemas.microsoft.com/office/drawing/2014/main" id="{815E6AFB-11F4-0503-0385-94AD2BD36ED6}"/>
            </a:ext>
          </a:extLst>
        </xdr:cNvPr>
        <xdr:cNvSpPr txBox="1"/>
      </xdr:nvSpPr>
      <xdr:spPr>
        <a:xfrm>
          <a:off x="1258601" y="2453640"/>
          <a:ext cx="129264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ZA" sz="1600" b="1">
              <a:solidFill>
                <a:schemeClr val="bg1"/>
              </a:solidFill>
            </a:rPr>
            <a:t>Filters</a:t>
          </a:r>
          <a:endParaRPr lang="en-ZA" sz="1100" b="1">
            <a:solidFill>
              <a:schemeClr val="bg1"/>
            </a:solidFill>
          </a:endParaRPr>
        </a:p>
      </xdr:txBody>
    </xdr:sp>
    <xdr:clientData/>
  </xdr:twoCellAnchor>
  <xdr:twoCellAnchor>
    <xdr:from>
      <xdr:col>12</xdr:col>
      <xdr:colOff>292477</xdr:colOff>
      <xdr:row>22</xdr:row>
      <xdr:rowOff>111851</xdr:rowOff>
    </xdr:from>
    <xdr:to>
      <xdr:col>21</xdr:col>
      <xdr:colOff>60574</xdr:colOff>
      <xdr:row>22</xdr:row>
      <xdr:rowOff>111851</xdr:rowOff>
    </xdr:to>
    <xdr:cxnSp macro="">
      <xdr:nvCxnSpPr>
        <xdr:cNvPr id="83" name="Straight Connector 82">
          <a:extLst>
            <a:ext uri="{FF2B5EF4-FFF2-40B4-BE49-F238E27FC236}">
              <a16:creationId xmlns:a16="http://schemas.microsoft.com/office/drawing/2014/main" id="{DA9107BC-59F1-1C4A-3052-D80CD9E745E1}"/>
            </a:ext>
          </a:extLst>
        </xdr:cNvPr>
        <xdr:cNvCxnSpPr>
          <a:stCxn id="79" idx="2"/>
          <a:endCxn id="79" idx="0"/>
        </xdr:cNvCxnSpPr>
      </xdr:nvCxnSpPr>
      <xdr:spPr>
        <a:xfrm>
          <a:off x="9009757" y="4249511"/>
          <a:ext cx="525449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182880</xdr:colOff>
      <xdr:row>7</xdr:row>
      <xdr:rowOff>121920</xdr:rowOff>
    </xdr:from>
    <xdr:to>
      <xdr:col>12</xdr:col>
      <xdr:colOff>457200</xdr:colOff>
      <xdr:row>38</xdr:row>
      <xdr:rowOff>144781</xdr:rowOff>
    </xdr:to>
    <xdr:graphicFrame macro="">
      <xdr:nvGraphicFramePr>
        <xdr:cNvPr id="48" name="Chart 47">
          <a:extLst>
            <a:ext uri="{FF2B5EF4-FFF2-40B4-BE49-F238E27FC236}">
              <a16:creationId xmlns:a16="http://schemas.microsoft.com/office/drawing/2014/main" id="{294B3D2B-E7D3-474E-BB64-91479453B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365760</xdr:colOff>
      <xdr:row>22</xdr:row>
      <xdr:rowOff>45720</xdr:rowOff>
    </xdr:from>
    <xdr:to>
      <xdr:col>21</xdr:col>
      <xdr:colOff>0</xdr:colOff>
      <xdr:row>37</xdr:row>
      <xdr:rowOff>175260</xdr:rowOff>
    </xdr:to>
    <mc:AlternateContent xmlns:mc="http://schemas.openxmlformats.org/markup-compatibility/2006">
      <mc:Choice xmlns:cx1="http://schemas.microsoft.com/office/drawing/2015/9/8/chartex" Requires="cx1">
        <xdr:graphicFrame macro="">
          <xdr:nvGraphicFramePr>
            <xdr:cNvPr id="51" name="Chart 50">
              <a:extLst>
                <a:ext uri="{FF2B5EF4-FFF2-40B4-BE49-F238E27FC236}">
                  <a16:creationId xmlns:a16="http://schemas.microsoft.com/office/drawing/2014/main" id="{68CA2BCB-4A6B-4133-AB3B-DD0CDAB24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9083040" y="4183380"/>
              <a:ext cx="5120640" cy="287274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365760</xdr:colOff>
      <xdr:row>8</xdr:row>
      <xdr:rowOff>7620</xdr:rowOff>
    </xdr:from>
    <xdr:to>
      <xdr:col>21</xdr:col>
      <xdr:colOff>15240</xdr:colOff>
      <xdr:row>22</xdr:row>
      <xdr:rowOff>144780</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90340C9A-0130-43DC-A209-F8C11ABC06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083040" y="1584960"/>
              <a:ext cx="5135880" cy="2697480"/>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251460</xdr:colOff>
      <xdr:row>14</xdr:row>
      <xdr:rowOff>160020</xdr:rowOff>
    </xdr:from>
    <xdr:to>
      <xdr:col>2</xdr:col>
      <xdr:colOff>2598420</xdr:colOff>
      <xdr:row>19</xdr:row>
      <xdr:rowOff>129540</xdr:rowOff>
    </xdr:to>
    <mc:AlternateContent xmlns:mc="http://schemas.openxmlformats.org/markup-compatibility/2006" xmlns:sle15="http://schemas.microsoft.com/office/drawing/2012/slicer">
      <mc:Choice Requires="sle15">
        <xdr:graphicFrame macro="">
          <xdr:nvGraphicFramePr>
            <xdr:cNvPr id="57" name="Department 3">
              <a:extLst>
                <a:ext uri="{FF2B5EF4-FFF2-40B4-BE49-F238E27FC236}">
                  <a16:creationId xmlns:a16="http://schemas.microsoft.com/office/drawing/2014/main" id="{54807616-F947-442F-BC96-C0DDCDDD98C1}"/>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251460" y="2834640"/>
              <a:ext cx="3291840" cy="88392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259080</xdr:colOff>
      <xdr:row>20</xdr:row>
      <xdr:rowOff>7620</xdr:rowOff>
    </xdr:from>
    <xdr:to>
      <xdr:col>2</xdr:col>
      <xdr:colOff>2575560</xdr:colOff>
      <xdr:row>29</xdr:row>
      <xdr:rowOff>68580</xdr:rowOff>
    </xdr:to>
    <mc:AlternateContent xmlns:mc="http://schemas.openxmlformats.org/markup-compatibility/2006" xmlns:sle15="http://schemas.microsoft.com/office/drawing/2012/slicer">
      <mc:Choice Requires="sle15">
        <xdr:graphicFrame macro="">
          <xdr:nvGraphicFramePr>
            <xdr:cNvPr id="59" name="Final Product Name 2">
              <a:extLst>
                <a:ext uri="{FF2B5EF4-FFF2-40B4-BE49-F238E27FC236}">
                  <a16:creationId xmlns:a16="http://schemas.microsoft.com/office/drawing/2014/main" id="{3C49E890-2F96-450E-BA3D-7BE95132B098}"/>
                </a:ext>
              </a:extLst>
            </xdr:cNvPr>
            <xdr:cNvGraphicFramePr/>
          </xdr:nvGraphicFramePr>
          <xdr:xfrm>
            <a:off x="0" y="0"/>
            <a:ext cx="0" cy="0"/>
          </xdr:xfrm>
          <a:graphic>
            <a:graphicData uri="http://schemas.microsoft.com/office/drawing/2010/slicer">
              <sle:slicer xmlns:sle="http://schemas.microsoft.com/office/drawing/2010/slicer" name="Final Product Name 2"/>
            </a:graphicData>
          </a:graphic>
        </xdr:graphicFrame>
      </mc:Choice>
      <mc:Fallback xmlns="">
        <xdr:sp macro="" textlink="">
          <xdr:nvSpPr>
            <xdr:cNvPr id="0" name=""/>
            <xdr:cNvSpPr>
              <a:spLocks noTextEdit="1"/>
            </xdr:cNvSpPr>
          </xdr:nvSpPr>
          <xdr:spPr>
            <a:xfrm>
              <a:off x="259080" y="3779520"/>
              <a:ext cx="3261360" cy="170688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274320</xdr:colOff>
      <xdr:row>29</xdr:row>
      <xdr:rowOff>129540</xdr:rowOff>
    </xdr:from>
    <xdr:to>
      <xdr:col>2</xdr:col>
      <xdr:colOff>2545080</xdr:colOff>
      <xdr:row>36</xdr:row>
      <xdr:rowOff>83820</xdr:rowOff>
    </xdr:to>
    <mc:AlternateContent xmlns:mc="http://schemas.openxmlformats.org/markup-compatibility/2006" xmlns:sle15="http://schemas.microsoft.com/office/drawing/2012/slicer">
      <mc:Choice Requires="sle15">
        <xdr:graphicFrame macro="">
          <xdr:nvGraphicFramePr>
            <xdr:cNvPr id="61" name="Investigator 2">
              <a:extLst>
                <a:ext uri="{FF2B5EF4-FFF2-40B4-BE49-F238E27FC236}">
                  <a16:creationId xmlns:a16="http://schemas.microsoft.com/office/drawing/2014/main" id="{EC087D77-4EB2-4FBD-81E0-60ADEFEAFF1B}"/>
                </a:ext>
              </a:extLst>
            </xdr:cNvPr>
            <xdr:cNvGraphicFramePr/>
          </xdr:nvGraphicFramePr>
          <xdr:xfrm>
            <a:off x="0" y="0"/>
            <a:ext cx="0" cy="0"/>
          </xdr:xfrm>
          <a:graphic>
            <a:graphicData uri="http://schemas.microsoft.com/office/drawing/2010/slicer">
              <sle:slicer xmlns:sle="http://schemas.microsoft.com/office/drawing/2010/slicer" name="Investigator 2"/>
            </a:graphicData>
          </a:graphic>
        </xdr:graphicFrame>
      </mc:Choice>
      <mc:Fallback xmlns="">
        <xdr:sp macro="" textlink="">
          <xdr:nvSpPr>
            <xdr:cNvPr id="0" name=""/>
            <xdr:cNvSpPr>
              <a:spLocks noTextEdit="1"/>
            </xdr:cNvSpPr>
          </xdr:nvSpPr>
          <xdr:spPr>
            <a:xfrm>
              <a:off x="274320" y="5547360"/>
              <a:ext cx="3215640" cy="1234440"/>
            </a:xfrm>
            <a:prstGeom prst="rect">
              <a:avLst/>
            </a:prstGeom>
            <a:solidFill>
              <a:prstClr val="white"/>
            </a:solidFill>
            <a:ln w="1">
              <a:solidFill>
                <a:prstClr val="green"/>
              </a:solidFill>
            </a:ln>
          </xdr:spPr>
          <xdr:txBody>
            <a:bodyPr vertOverflow="clip" horzOverflow="clip"/>
            <a:lstStyle/>
            <a:p>
              <a:r>
                <a:rPr lang="en-ZA"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tasia de jongh" refreshedDate="45823.034918287034" backgroundQuery="1" createdVersion="8" refreshedVersion="8" minRefreshableVersion="3" recordCount="0" supportSubquery="1" supportAdvancedDrill="1" xr:uid="{2A2B8391-5E72-439E-95C1-21F25BDAF47E}">
  <cacheSource type="external" connectionId="16"/>
  <cacheFields count="7">
    <cacheField name="[Calendar].[Date Hierarchy].[Year]" caption="Year" numFmtId="0" hierarchy="24" level="1">
      <sharedItems containsSemiMixedTypes="0" containsString="0" containsNumber="1" containsInteger="1" minValue="2023" maxValue="2027" count="5">
        <n v="2023"/>
        <n v="2024"/>
        <n v="2025"/>
        <n v="2026"/>
        <n v="2027"/>
      </sharedItems>
      <extLst>
        <ext xmlns:x15="http://schemas.microsoft.com/office/spreadsheetml/2010/11/main" uri="{4F2E5C28-24EA-4eb8-9CBF-B6C8F9C3D259}">
          <x15:cachedUniqueNames>
            <x15:cachedUniqueName index="0" name="[Calendar].[Date Hierarchy].[Year].&amp;[2023]"/>
            <x15:cachedUniqueName index="1" name="[Calendar].[Date Hierarchy].[Year].&amp;[2024]"/>
            <x15:cachedUniqueName index="2" name="[Calendar].[Date Hierarchy].[Year].&amp;[2025]"/>
            <x15:cachedUniqueName index="3" name="[Calendar].[Date Hierarchy].[Year].&amp;[2026]"/>
            <x15:cachedUniqueName index="4" name="[Calendar].[Date Hierarchy].[Year].&amp;[2027]"/>
          </x15:cachedUniqueNames>
        </ext>
      </extLst>
    </cacheField>
    <cacheField name="[Calendar].[Date Hierarchy].[Month]" caption="Month" numFmtId="0" hierarchy="24" level="2">
      <sharedItems count="60">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 v="January"/>
        <s v="February"/>
        <s v="March"/>
        <s v="April"/>
        <s v="May"/>
        <s v="June"/>
        <s v="July"/>
        <s v="August"/>
        <s v="September"/>
        <s v="October"/>
        <s v="November"/>
        <s v="December"/>
      </sharedItems>
      <extLst>
        <ext xmlns:x15="http://schemas.microsoft.com/office/spreadsheetml/2010/11/main" uri="{4F2E5C28-24EA-4eb8-9CBF-B6C8F9C3D259}">
          <x15:cachedUniqueNames>
            <x15:cachedUniqueName index="0" name="[Calendar].[Date Hierarchy].[Year].&amp;[2023].&amp;[January]"/>
            <x15:cachedUniqueName index="1" name="[Calendar].[Date Hierarchy].[Year].&amp;[2023].&amp;[February]"/>
            <x15:cachedUniqueName index="2" name="[Calendar].[Date Hierarchy].[Year].&amp;[2023].&amp;[March]"/>
            <x15:cachedUniqueName index="3" name="[Calendar].[Date Hierarchy].[Year].&amp;[2023].&amp;[April]"/>
            <x15:cachedUniqueName index="4" name="[Calendar].[Date Hierarchy].[Year].&amp;[2023].&amp;[May]"/>
            <x15:cachedUniqueName index="5" name="[Calendar].[Date Hierarchy].[Year].&amp;[2023].&amp;[June]"/>
            <x15:cachedUniqueName index="6" name="[Calendar].[Date Hierarchy].[Year].&amp;[2023].&amp;[July]"/>
            <x15:cachedUniqueName index="7" name="[Calendar].[Date Hierarchy].[Year].&amp;[2023].&amp;[August]"/>
            <x15:cachedUniqueName index="8" name="[Calendar].[Date Hierarchy].[Year].&amp;[2023].&amp;[September]"/>
            <x15:cachedUniqueName index="9" name="[Calendar].[Date Hierarchy].[Year].&amp;[2023].&amp;[October]"/>
            <x15:cachedUniqueName index="10" name="[Calendar].[Date Hierarchy].[Year].&amp;[2023].&amp;[November]"/>
            <x15:cachedUniqueName index="11" name="[Calendar].[Date Hierarchy].[Year].&amp;[2023].&amp;[December]"/>
            <x15:cachedUniqueName index="12" name="[Calendar].[Date Hierarchy].[Year].&amp;[2024].&amp;[January]"/>
            <x15:cachedUniqueName index="13" name="[Calendar].[Date Hierarchy].[Year].&amp;[2024].&amp;[February]"/>
            <x15:cachedUniqueName index="14" name="[Calendar].[Date Hierarchy].[Year].&amp;[2024].&amp;[March]"/>
            <x15:cachedUniqueName index="15" name="[Calendar].[Date Hierarchy].[Year].&amp;[2024].&amp;[April]"/>
            <x15:cachedUniqueName index="16" name="[Calendar].[Date Hierarchy].[Year].&amp;[2024].&amp;[May]"/>
            <x15:cachedUniqueName index="17" name="[Calendar].[Date Hierarchy].[Year].&amp;[2024].&amp;[June]"/>
            <x15:cachedUniqueName index="18" name="[Calendar].[Date Hierarchy].[Year].&amp;[2024].&amp;[July]"/>
            <x15:cachedUniqueName index="19" name="[Calendar].[Date Hierarchy].[Year].&amp;[2024].&amp;[August]"/>
            <x15:cachedUniqueName index="20" name="[Calendar].[Date Hierarchy].[Year].&amp;[2024].&amp;[September]"/>
            <x15:cachedUniqueName index="21" name="[Calendar].[Date Hierarchy].[Year].&amp;[2024].&amp;[October]"/>
            <x15:cachedUniqueName index="22" name="[Calendar].[Date Hierarchy].[Year].&amp;[2024].&amp;[November]"/>
            <x15:cachedUniqueName index="23" name="[Calendar].[Date Hierarchy].[Year].&amp;[2024].&amp;[December]"/>
            <x15:cachedUniqueName index="24" name="[Calendar].[Date Hierarchy].[Year].&amp;[2025].&amp;[January]"/>
            <x15:cachedUniqueName index="25" name="[Calendar].[Date Hierarchy].[Year].&amp;[2025].&amp;[February]"/>
            <x15:cachedUniqueName index="26" name="[Calendar].[Date Hierarchy].[Year].&amp;[2025].&amp;[March]"/>
            <x15:cachedUniqueName index="27" name="[Calendar].[Date Hierarchy].[Year].&amp;[2025].&amp;[April]"/>
            <x15:cachedUniqueName index="28" name="[Calendar].[Date Hierarchy].[Year].&amp;[2025].&amp;[May]"/>
            <x15:cachedUniqueName index="29" name="[Calendar].[Date Hierarchy].[Year].&amp;[2025].&amp;[June]"/>
            <x15:cachedUniqueName index="30" name="[Calendar].[Date Hierarchy].[Year].&amp;[2025].&amp;[July]"/>
            <x15:cachedUniqueName index="31" name="[Calendar].[Date Hierarchy].[Year].&amp;[2025].&amp;[August]"/>
            <x15:cachedUniqueName index="32" name="[Calendar].[Date Hierarchy].[Year].&amp;[2025].&amp;[September]"/>
            <x15:cachedUniqueName index="33" name="[Calendar].[Date Hierarchy].[Year].&amp;[2025].&amp;[October]"/>
            <x15:cachedUniqueName index="34" name="[Calendar].[Date Hierarchy].[Year].&amp;[2025].&amp;[November]"/>
            <x15:cachedUniqueName index="35" name="[Calendar].[Date Hierarchy].[Year].&amp;[2025].&amp;[December]"/>
            <x15:cachedUniqueName index="36" name="[Calendar].[Date Hierarchy].[Year].&amp;[2026].&amp;[January]"/>
            <x15:cachedUniqueName index="37" name="[Calendar].[Date Hierarchy].[Year].&amp;[2026].&amp;[February]"/>
            <x15:cachedUniqueName index="38" name="[Calendar].[Date Hierarchy].[Year].&amp;[2026].&amp;[March]"/>
            <x15:cachedUniqueName index="39" name="[Calendar].[Date Hierarchy].[Year].&amp;[2026].&amp;[April]"/>
            <x15:cachedUniqueName index="40" name="[Calendar].[Date Hierarchy].[Year].&amp;[2026].&amp;[May]"/>
            <x15:cachedUniqueName index="41" name="[Calendar].[Date Hierarchy].[Year].&amp;[2026].&amp;[June]"/>
            <x15:cachedUniqueName index="42" name="[Calendar].[Date Hierarchy].[Year].&amp;[2026].&amp;[July]"/>
            <x15:cachedUniqueName index="43" name="[Calendar].[Date Hierarchy].[Year].&amp;[2026].&amp;[August]"/>
            <x15:cachedUniqueName index="44" name="[Calendar].[Date Hierarchy].[Year].&amp;[2026].&amp;[September]"/>
            <x15:cachedUniqueName index="45" name="[Calendar].[Date Hierarchy].[Year].&amp;[2026].&amp;[October]"/>
            <x15:cachedUniqueName index="46" name="[Calendar].[Date Hierarchy].[Year].&amp;[2026].&amp;[November]"/>
            <x15:cachedUniqueName index="47" name="[Calendar].[Date Hierarchy].[Year].&amp;[2026].&amp;[December]"/>
            <x15:cachedUniqueName index="48" name="[Calendar].[Date Hierarchy].[Year].&amp;[2027].&amp;[January]"/>
            <x15:cachedUniqueName index="49" name="[Calendar].[Date Hierarchy].[Year].&amp;[2027].&amp;[February]"/>
            <x15:cachedUniqueName index="50" name="[Calendar].[Date Hierarchy].[Year].&amp;[2027].&amp;[March]"/>
            <x15:cachedUniqueName index="51" name="[Calendar].[Date Hierarchy].[Year].&amp;[2027].&amp;[April]"/>
            <x15:cachedUniqueName index="52" name="[Calendar].[Date Hierarchy].[Year].&amp;[2027].&amp;[May]"/>
            <x15:cachedUniqueName index="53" name="[Calendar].[Date Hierarchy].[Year].&amp;[2027].&amp;[June]"/>
            <x15:cachedUniqueName index="54" name="[Calendar].[Date Hierarchy].[Year].&amp;[2027].&amp;[July]"/>
            <x15:cachedUniqueName index="55" name="[Calendar].[Date Hierarchy].[Year].&amp;[2027].&amp;[August]"/>
            <x15:cachedUniqueName index="56" name="[Calendar].[Date Hierarchy].[Year].&amp;[2027].&amp;[September]"/>
            <x15:cachedUniqueName index="57" name="[Calendar].[Date Hierarchy].[Year].&amp;[2027].&amp;[October]"/>
            <x15:cachedUniqueName index="58" name="[Calendar].[Date Hierarchy].[Year].&amp;[2027].&amp;[November]"/>
            <x15:cachedUniqueName index="59" name="[Calendar].[Date Hierarchy].[Year].&amp;[2027].&amp;[December]"/>
          </x15:cachedUniqueNames>
        </ext>
      </extLst>
    </cacheField>
    <cacheField name="[Calendar].[Date Hierarchy].[DateColumn]" caption="DateColumn" numFmtId="0" hierarchy="24" level="3">
      <sharedItems containsSemiMixedTypes="0" containsNonDate="0" containsString="0"/>
    </cacheField>
    <cacheField name="[Measures].[Net Open Investigations]" caption="Net Open Investigations" numFmtId="0" hierarchy="68" level="32767"/>
    <cacheField name="[Measures].[Opened Investigations]" caption="Opened Investigations" numFmtId="0" hierarchy="64" level="32767"/>
    <cacheField name="[Measures].[Closed Investigations]" caption="Closed Investigations" numFmtId="0" hierarchy="65" level="32767"/>
    <cacheField name="[Slicer Investigator].[Slicer Investigator].[Slicer Investigator]" caption="Slicer Investigator" numFmtId="0" hierarchy="50" level="1">
      <sharedItems containsSemiMixedTypes="0" containsNonDate="0" containsString="0"/>
    </cacheField>
  </cacheFields>
  <cacheHierarchies count="85">
    <cacheHierarchy uniqueName="[2 Merge  Batch To Product].[Final Standardized Open Date]" caption="Final Standardized Open Date" attribute="1" time="1" defaultMemberUniqueName="[2 Merge  Batch To Product].[Final Standardized Open Date].[All]" allUniqueName="[2 Merge  Batch To Product].[Final Standardized Open Date].[All]" dimensionUniqueName="[2 Merge  Batch To Product]" displayFolder="" count="0" memberValueDatatype="7" unbalanced="0"/>
    <cacheHierarchy uniqueName="[2 Merge  Batch To Product].[Closed Date]" caption="Closed Date" attribute="1" time="1" defaultMemberUniqueName="[2 Merge  Batch To Product].[Closed Date].[All]" allUniqueName="[2 Merge  Batch To Product].[Closed Date].[All]" dimensionUniqueName="[2 Merge  Batch To Product]" displayFolder="" count="0" memberValueDatatype="7" unbalanced="0"/>
    <cacheHierarchy uniqueName="[2 Merge  Batch To Product].[Final Days To Resolution]" caption="Final Days To Resolution" attribute="1" defaultMemberUniqueName="[2 Merge  Batch To Product].[Final Days To Resolution].[All]" allUniqueName="[2 Merge  Batch To Product].[Final Days To Resolution].[All]" dimensionUniqueName="[2 Merge  Batch To Product]" displayFolder="" count="0" memberValueDatatype="20" unbalanced="0"/>
    <cacheHierarchy uniqueName="[2 Merge  Batch To Product].[Resolution Category]" caption="Resolution Category" attribute="1" defaultMemberUniqueName="[2 Merge  Batch To Product].[Resolution Category].[All]" allUniqueName="[2 Merge  Batch To Product].[Resolution Category].[All]" dimensionUniqueName="[2 Merge  Batch To Product]" displayFolder="" count="0" memberValueDatatype="130" unbalanced="0"/>
    <cacheHierarchy uniqueName="[2 Merge  Batch To Product].[Batch Number]" caption="Batch Number" attribute="1" defaultMemberUniqueName="[2 Merge  Batch To Product].[Batch Number].[All]" allUniqueName="[2 Merge  Batch To Product].[Batch Number].[All]" dimensionUniqueName="[2 Merge  Batch To Product]" displayFolder="" count="0" memberValueDatatype="130" unbalanced="0"/>
    <cacheHierarchy uniqueName="[2 Merge  Batch To Product].[Final Product Name]" caption="Final Product Name" attribute="1" defaultMemberUniqueName="[2 Merge  Batch To Product].[Final Product Name].[All]" allUniqueName="[2 Merge  Batch To Product].[Final Product Name].[All]" dimensionUniqueName="[2 Merge  Batch To Product]" displayFolder="" count="0" memberValueDatatype="130" unbalanced="0"/>
    <cacheHierarchy uniqueName="[2 Merge  Batch To Product].[Department]" caption="Department" attribute="1" defaultMemberUniqueName="[2 Merge  Batch To Product].[Department].[All]" allUniqueName="[2 Merge  Batch To Product].[Department].[All]" dimensionUniqueName="[2 Merge  Batch To Product]" displayFolder="" count="0" memberValueDatatype="130" unbalanced="0"/>
    <cacheHierarchy uniqueName="[2 Merge  Batch To Product].[Deviation Category]" caption="Deviation Category" attribute="1" defaultMemberUniqueName="[2 Merge  Batch To Product].[Deviation Category].[All]" allUniqueName="[2 Merge  Batch To Product].[Deviation Category].[All]" dimensionUniqueName="[2 Merge  Batch To Product]" displayFolder="" count="0" memberValueDatatype="130" unbalanced="0"/>
    <cacheHierarchy uniqueName="[2 Merge  Batch To Product].[Root Cause]" caption="Root Cause" attribute="1" defaultMemberUniqueName="[2 Merge  Batch To Product].[Root Cause].[All]" allUniqueName="[2 Merge  Batch To Product].[Root Cause].[All]" dimensionUniqueName="[2 Merge  Batch To Product]" displayFolder="" count="0" memberValueDatatype="130" unbalanced="0"/>
    <cacheHierarchy uniqueName="[2 Merge  Batch To Product].[Impact Severity]" caption="Impact Severity" attribute="1" defaultMemberUniqueName="[2 Merge  Batch To Product].[Impact Severity].[All]" allUniqueName="[2 Merge  Batch To Product].[Impact Severity].[All]" dimensionUniqueName="[2 Merge  Batch To Product]" displayFolder="" count="0" memberValueDatatype="130" unbalanced="0"/>
    <cacheHierarchy uniqueName="[2 Merge  Batch To Product].[Final CAPA Required]" caption="Final CAPA Required" attribute="1" defaultMemberUniqueName="[2 Merge  Batch To Product].[Final CAPA Required].[All]" allUniqueName="[2 Merge  Batch To Product].[Final CAPA Required].[All]" dimensionUniqueName="[2 Merge  Batch To Product]" displayFolder="" count="0" memberValueDatatype="130" unbalanced="0"/>
    <cacheHierarchy uniqueName="[2 Merge  Batch To Product].[Final CAPA Closed]" caption="Final CAPA Closed" attribute="1" defaultMemberUniqueName="[2 Merge  Batch To Product].[Final CAPA Closed].[All]" allUniqueName="[2 Merge  Batch To Product].[Final CAPA Closed].[All]" dimensionUniqueName="[2 Merge  Batch To Product]" displayFolder="" count="0" memberValueDatatype="130" unbalanced="0"/>
    <cacheHierarchy uniqueName="[2 Merge  Batch To Product].[CAPA Number]" caption="CAPA Number" attribute="1" defaultMemberUniqueName="[2 Merge  Batch To Product].[CAPA Number].[All]" allUniqueName="[2 Merge  Batch To Product].[CAPA Number].[All]" dimensionUniqueName="[2 Merge  Batch To Product]" displayFolder="" count="0" memberValueDatatype="130" unbalanced="0"/>
    <cacheHierarchy uniqueName="[2 Merge  Batch To Product].[Investigator]" caption="Investigator" attribute="1" defaultMemberUniqueName="[2 Merge  Batch To Product].[Investigator].[All]" allUniqueName="[2 Merge  Batch To Product].[Investigator].[All]" dimensionUniqueName="[2 Merge  Batch To Product]" displayFolder="" count="0" memberValueDatatype="130" unbalanced="0"/>
    <cacheHierarchy uniqueName="[2 Merge  Batch To Product].[Particle Size (μm)]" caption="Particle Size (μm)" attribute="1" defaultMemberUniqueName="[2 Merge  Batch To Product].[Particle Size (μm)].[All]" allUniqueName="[2 Merge  Batch To Product].[Particle Size (μm)].[All]" dimensionUniqueName="[2 Merge  Batch To Product]" displayFolder="" count="0" memberValueDatatype="5" unbalanced="0"/>
    <cacheHierarchy uniqueName="[2 Merge  Batch To Product].[pH Level]" caption="pH Level" attribute="1" defaultMemberUniqueName="[2 Merge  Batch To Product].[pH Level].[All]" allUniqueName="[2 Merge  Batch To Product].[pH Level].[All]" dimensionUniqueName="[2 Merge  Batch To Product]" displayFolder="" count="0" memberValueDatatype="5" unbalanced="0"/>
    <cacheHierarchy uniqueName="[2 Merge  Batch To Product].[Closed Date (Day)]" caption="Closed Date (Day)" attribute="1" defaultMemberUniqueName="[2 Merge  Batch To Product].[Closed Date (Day)].[All]" allUniqueName="[2 Merge  Batch To Product].[Closed Date (Day)].[All]" dimensionUniqueName="[2 Merge  Batch To Product]" displayFolder="" count="0" memberValueDatatype="130" unbalanced="0"/>
    <cacheHierarchy uniqueName="[2 Merge  Batch To Product].[Final Standardized Open Date (Year)]" caption="Final Standardized Open Date (Year)" attribute="1" defaultMemberUniqueName="[2 Merge  Batch To Product].[Final Standardized Open Date (Year)].[All]" allUniqueName="[2 Merge  Batch To Product].[Final Standardized Open Date (Year)].[All]" dimensionUniqueName="[2 Merge  Batch To Product]" displayFolder="" count="0" memberValueDatatype="130" unbalanced="0"/>
    <cacheHierarchy uniqueName="[2 Merge  Batch To Product].[Final Standardized Open Date (Quarter)]" caption="Final Standardized Open Date (Quarter)" attribute="1" defaultMemberUniqueName="[2 Merge  Batch To Product].[Final Standardized Open Date (Quarter)].[All]" allUniqueName="[2 Merge  Batch To Product].[Final Standardized Open Date (Quarter)].[All]" dimensionUniqueName="[2 Merge  Batch To Product]" displayFolder="" count="0" memberValueDatatype="130" unbalanced="0"/>
    <cacheHierarchy uniqueName="[2 Merge  Batch To Product].[Final Standardized Open Date (Month)]" caption="Final Standardized Open Date (Month)" attribute="1" defaultMemberUniqueName="[2 Merge  Batch To Product].[Final Standardized Open Date (Month)].[All]" allUniqueName="[2 Merge  Batch To Product].[Final Standardized Open Date (Month)].[All]" dimensionUniqueName="[2 Merge  Batch To Product]" displayFolder="" count="0" memberValueDatatype="130" unbalanced="0"/>
    <cacheHierarchy uniqueName="[2 Merge  Batch To Product].[Closed Date (Year)]" caption="Closed Date (Year)" attribute="1" defaultMemberUniqueName="[2 Merge  Batch To Product].[Closed Date (Year)].[All]" allUniqueName="[2 Merge  Batch To Product].[Closed Date (Year)].[All]" dimensionUniqueName="[2 Merge  Batch To Product]" displayFolder="" count="0" memberValueDatatype="130" unbalanced="0"/>
    <cacheHierarchy uniqueName="[2 Merge  Batch To Product].[Closed Date (Quarter)]" caption="Closed Date (Quarter)" attribute="1" defaultMemberUniqueName="[2 Merge  Batch To Product].[Closed Date (Quarter)].[All]" allUniqueName="[2 Merge  Batch To Product].[Closed Date (Quarter)].[All]" dimensionUniqueName="[2 Merge  Batch To Product]" displayFolder="" count="0" memberValueDatatype="130" unbalanced="0"/>
    <cacheHierarchy uniqueName="[2 Merge  Batch To Product].[Closed Date (Month)]" caption="Closed Date (Month)" attribute="1" defaultMemberUniqueName="[2 Merge  Batch To Product].[Closed Date (Month)].[All]" allUniqueName="[2 Merge  Batch To Product].[Closed Date (Month)].[All]" dimensionUniqueName="[2 Merge  Batch To Produc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0"/>
        <fieldUsage x="1"/>
        <fieldUsage x="2"/>
      </fieldsUsage>
    </cacheHierarchy>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licer Attempt].[Date]" caption="Date" attribute="1" time="1" defaultMemberUniqueName="[Slicer Attempt].[Date].[All]" allUniqueName="[Slicer Attempt].[Date].[All]" dimensionUniqueName="[Slicer Attempt]" displayFolder="" count="0" memberValueDatatype="7" unbalanced="0"/>
    <cacheHierarchy uniqueName="[Slicer Attempt].[Status]" caption="Status" attribute="1" defaultMemberUniqueName="[Slicer Attempt].[Status].[All]" allUniqueName="[Slicer Attempt].[Status].[All]" dimensionUniqueName="[Slicer Attempt]" displayFolder="" count="0" memberValueDatatype="130" unbalanced="0"/>
    <cacheHierarchy uniqueName="[Slicer Attempt].[Count]" caption="Count" attribute="1" defaultMemberUniqueName="[Slicer Attempt].[Count].[All]" allUniqueName="[Slicer Attempt].[Count].[All]" dimensionUniqueName="[Slicer Attempt]" displayFolder="" count="0" memberValueDatatype="20" unbalanced="0"/>
    <cacheHierarchy uniqueName="[Slicer Attempt].[Final Days To Resolution]" caption="Final Days To Resolution" attribute="1" defaultMemberUniqueName="[Slicer Attempt].[Final Days To Resolution].[All]" allUniqueName="[Slicer Attempt].[Final Days To Resolution].[All]" dimensionUniqueName="[Slicer Attempt]" displayFolder="" count="0" memberValueDatatype="20" unbalanced="0"/>
    <cacheHierarchy uniqueName="[Slicer Attempt].[Resolution Category]" caption="Resolution Category" attribute="1" defaultMemberUniqueName="[Slicer Attempt].[Resolution Category].[All]" allUniqueName="[Slicer Attempt].[Resolution Category].[All]" dimensionUniqueName="[Slicer Attempt]" displayFolder="" count="0" memberValueDatatype="130" unbalanced="0"/>
    <cacheHierarchy uniqueName="[Slicer Attempt].[Batch Number]" caption="Batch Number" attribute="1" defaultMemberUniqueName="[Slicer Attempt].[Batch Number].[All]" allUniqueName="[Slicer Attempt].[Batch Number].[All]" dimensionUniqueName="[Slicer Attempt]" displayFolder="" count="0" memberValueDatatype="130" unbalanced="0"/>
    <cacheHierarchy uniqueName="[Slicer Attempt].[Final Product Name]" caption="Final Product Name" attribute="1" defaultMemberUniqueName="[Slicer Attempt].[Final Product Name].[All]" allUniqueName="[Slicer Attempt].[Final Product Name].[All]" dimensionUniqueName="[Slicer Attempt]" displayFolder="" count="0" memberValueDatatype="130" unbalanced="0"/>
    <cacheHierarchy uniqueName="[Slicer Attempt].[Department]" caption="Department" attribute="1" defaultMemberUniqueName="[Slicer Attempt].[Department].[All]" allUniqueName="[Slicer Attempt].[Department].[All]" dimensionUniqueName="[Slicer Attempt]" displayFolder="" count="0" memberValueDatatype="130" unbalanced="0"/>
    <cacheHierarchy uniqueName="[Slicer Attempt].[Deviation Category]" caption="Deviation Category" attribute="1" defaultMemberUniqueName="[Slicer Attempt].[Deviation Category].[All]" allUniqueName="[Slicer Attempt].[Deviation Category].[All]" dimensionUniqueName="[Slicer Attempt]" displayFolder="" count="0" memberValueDatatype="130" unbalanced="0"/>
    <cacheHierarchy uniqueName="[Slicer Attempt].[Root Cause]" caption="Root Cause" attribute="1" defaultMemberUniqueName="[Slicer Attempt].[Root Cause].[All]" allUniqueName="[Slicer Attempt].[Root Cause].[All]" dimensionUniqueName="[Slicer Attempt]" displayFolder="" count="0" memberValueDatatype="130" unbalanced="0"/>
    <cacheHierarchy uniqueName="[Slicer Attempt].[Impact Severity]" caption="Impact Severity" attribute="1" defaultMemberUniqueName="[Slicer Attempt].[Impact Severity].[All]" allUniqueName="[Slicer Attempt].[Impact Severity].[All]" dimensionUniqueName="[Slicer Attempt]" displayFolder="" count="0" memberValueDatatype="130" unbalanced="0"/>
    <cacheHierarchy uniqueName="[Slicer Attempt].[Final CAPA Required]" caption="Final CAPA Required" attribute="1" defaultMemberUniqueName="[Slicer Attempt].[Final CAPA Required].[All]" allUniqueName="[Slicer Attempt].[Final CAPA Required].[All]" dimensionUniqueName="[Slicer Attempt]" displayFolder="" count="0" memberValueDatatype="130" unbalanced="0"/>
    <cacheHierarchy uniqueName="[Slicer Attempt].[Final CAPA Closed]" caption="Final CAPA Closed" attribute="1" defaultMemberUniqueName="[Slicer Attempt].[Final CAPA Closed].[All]" allUniqueName="[Slicer Attempt].[Final CAPA Closed].[All]" dimensionUniqueName="[Slicer Attempt]" displayFolder="" count="0" memberValueDatatype="130" unbalanced="0"/>
    <cacheHierarchy uniqueName="[Slicer Attempt].[CAPA Number]" caption="CAPA Number" attribute="1" defaultMemberUniqueName="[Slicer Attempt].[CAPA Number].[All]" allUniqueName="[Slicer Attempt].[CAPA Number].[All]" dimensionUniqueName="[Slicer Attempt]" displayFolder="" count="0" memberValueDatatype="130" unbalanced="0"/>
    <cacheHierarchy uniqueName="[Slicer Attempt].[Investigator]" caption="Investigator" attribute="1" defaultMemberUniqueName="[Slicer Attempt].[Investigator].[All]" allUniqueName="[Slicer Attempt].[Investigator].[All]" dimensionUniqueName="[Slicer Attempt]" displayFolder="" count="0" memberValueDatatype="130" unbalanced="0"/>
    <cacheHierarchy uniqueName="[Slicer Attempt].[Particle Size (μm)]" caption="Particle Size (μm)" attribute="1" defaultMemberUniqueName="[Slicer Attempt].[Particle Size (μm)].[All]" allUniqueName="[Slicer Attempt].[Particle Size (μm)].[All]" dimensionUniqueName="[Slicer Attempt]" displayFolder="" count="0" memberValueDatatype="5" unbalanced="0"/>
    <cacheHierarchy uniqueName="[Slicer Attempt].[pH Level]" caption="pH Level" attribute="1" defaultMemberUniqueName="[Slicer Attempt].[pH Level].[All]" allUniqueName="[Slicer Attempt].[pH Level].[All]" dimensionUniqueName="[Slicer Attempt]" displayFolder="" count="0" memberValueDatatype="5" unbalanced="0"/>
    <cacheHierarchy uniqueName="[Slicer Attempt].[Date (Year)]" caption="Date (Year)" attribute="1" defaultMemberUniqueName="[Slicer Attempt].[Date (Year)].[All]" allUniqueName="[Slicer Attempt].[Date (Year)].[All]" dimensionUniqueName="[Slicer Attempt]" displayFolder="" count="0" memberValueDatatype="130" unbalanced="0"/>
    <cacheHierarchy uniqueName="[Slicer Department].[Slicer Department]" caption="Slicer Department" attribute="1" defaultMemberUniqueName="[Slicer Department].[Slicer Department].[All]" allUniqueName="[Slicer Department].[Slicer Department].[All]" dimensionUniqueName="[Slicer Department]" displayFolder="" count="2" memberValueDatatype="130" unbalanced="0"/>
    <cacheHierarchy uniqueName="[Slicer Investigator].[Slicer Investigator]" caption="Slicer Investigator" attribute="1" defaultMemberUniqueName="[Slicer Investigator].[Slicer Investigator].[All]" allUniqueName="[Slicer Investigator].[Slicer Investigator].[All]" dimensionUniqueName="[Slicer Investigator]" displayFolder="" count="2" memberValueDatatype="130" unbalanced="0">
      <fieldsUsage count="2">
        <fieldUsage x="-1"/>
        <fieldUsage x="6"/>
      </fieldsUsage>
    </cacheHierarchy>
    <cacheHierarchy uniqueName="[Slicer Product].[Slicer Product]" caption="Slicer Product" attribute="1" defaultMemberUniqueName="[Slicer Product].[Slicer Product].[All]" allUniqueName="[Slicer Product].[Slicer Product].[All]" dimensionUniqueName="[Slicer Product]" displayFolder="" count="2" memberValueDatatype="130" unbalanced="0"/>
    <cacheHierarchy uniqueName="[2 Merge  Batch To Product].[Closed Date (Day Index)]" caption="Closed Date (Day Index)" attribute="1" defaultMemberUniqueName="[2 Merge  Batch To Product].[Closed Date (Day Index)].[All]" allUniqueName="[2 Merge  Batch To Product].[Closed Date (Day Index)].[All]" dimensionUniqueName="[2 Merge  Batch To Product]" displayFolder="" count="0" memberValueDatatype="5" unbalanced="0" hidden="1"/>
    <cacheHierarchy uniqueName="[2 Merge  Batch To Product].[Closed Date (Month Index)]" caption="Closed Date (Month Index)" attribute="1" defaultMemberUniqueName="[2 Merge  Batch To Product].[Closed Date (Month Index)].[All]" allUniqueName="[2 Merge  Batch To Product].[Closed Date (Month Index)].[All]" dimensionUniqueName="[2 Merge  Batch To Product]" displayFolder="" count="0" memberValueDatatype="20" unbalanced="0" hidden="1"/>
    <cacheHierarchy uniqueName="[2 Merge  Batch To Product].[Final Standardized Open Date (Month Index)]" caption="Final Standardized Open Date (Month Index)" attribute="1" defaultMemberUniqueName="[2 Merge  Batch To Product].[Final Standardized Open Date (Month Index)].[All]" allUniqueName="[2 Merge  Batch To Product].[Final Standardized Open Date (Month Index)].[All]" dimensionUniqueName="[2 Merge  Batch To Product]" displayFolder="" count="0" memberValueDatatype="20" unbalanced="0" hidden="1"/>
    <cacheHierarchy uniqueName="[Measures].[Sum of Count]" caption="Sum of Count" measure="1" displayFolder="" measureGroup="Slicer Attempt" count="0">
      <extLst>
        <ext xmlns:x15="http://schemas.microsoft.com/office/spreadsheetml/2010/11/main" uri="{B97F6D7D-B522-45F9-BDA1-12C45D357490}">
          <x15:cacheHierarchy aggregatedColumn="33"/>
        </ext>
      </extLst>
    </cacheHierarchy>
    <cacheHierarchy uniqueName="[Measures].[Count of Resolution Category]" caption="Count of Resolution Category" measure="1" displayFolder="" measureGroup="2 Merge  Batch To Product" count="0">
      <extLst>
        <ext xmlns:x15="http://schemas.microsoft.com/office/spreadsheetml/2010/11/main" uri="{B97F6D7D-B522-45F9-BDA1-12C45D357490}">
          <x15:cacheHierarchy aggregatedColumn="3"/>
        </ext>
      </extLst>
    </cacheHierarchy>
    <cacheHierarchy uniqueName="[Measures].[Sum of Final Days To Resolution]" caption="Sum of Final Days To Resolution" measure="1" displayFolder="" measureGroup="2 Merge  Batch To Product" count="0">
      <extLst>
        <ext xmlns:x15="http://schemas.microsoft.com/office/spreadsheetml/2010/11/main" uri="{B97F6D7D-B522-45F9-BDA1-12C45D357490}">
          <x15:cacheHierarchy aggregatedColumn="2"/>
        </ext>
      </extLst>
    </cacheHierarchy>
    <cacheHierarchy uniqueName="[Measures].[Count of Root Cause]" caption="Count of Root Cause" measure="1" displayFolder="" measureGroup="2 Merge  Batch To Product" count="0">
      <extLst>
        <ext xmlns:x15="http://schemas.microsoft.com/office/spreadsheetml/2010/11/main" uri="{B97F6D7D-B522-45F9-BDA1-12C45D357490}">
          <x15:cacheHierarchy aggregatedColumn="8"/>
        </ext>
      </extLst>
    </cacheHierarchy>
    <cacheHierarchy uniqueName="[Measures].[Sum of Particle Size (μm)]" caption="Sum of Particle Size (μm)" measure="1" displayFolder="" measureGroup="2 Merge  Batch To Product" count="0">
      <extLst>
        <ext xmlns:x15="http://schemas.microsoft.com/office/spreadsheetml/2010/11/main" uri="{B97F6D7D-B522-45F9-BDA1-12C45D357490}">
          <x15:cacheHierarchy aggregatedColumn="14"/>
        </ext>
      </extLst>
    </cacheHierarchy>
    <cacheHierarchy uniqueName="[Measures].[Count of Final Product Name]" caption="Count of Final Product Name" measure="1" displayFolder="" measureGroup="2 Merge  Batch To Product" count="0">
      <extLst>
        <ext xmlns:x15="http://schemas.microsoft.com/office/spreadsheetml/2010/11/main" uri="{B97F6D7D-B522-45F9-BDA1-12C45D357490}">
          <x15:cacheHierarchy aggregatedColumn="5"/>
        </ext>
      </extLst>
    </cacheHierarchy>
    <cacheHierarchy uniqueName="[Measures].[Sum of pH Level]" caption="Sum of pH Level" measure="1" displayFolder="" measureGroup="2 Merge  Batch To Product" count="0">
      <extLst>
        <ext xmlns:x15="http://schemas.microsoft.com/office/spreadsheetml/2010/11/main" uri="{B97F6D7D-B522-45F9-BDA1-12C45D357490}">
          <x15:cacheHierarchy aggregatedColumn="15"/>
        </ext>
      </extLst>
    </cacheHierarchy>
    <cacheHierarchy uniqueName="[Measures].[Count of Closed Date]" caption="Count of Closed Date" measure="1" displayFolder="" measureGroup="2 Merge  Batch To Product" count="0">
      <extLst>
        <ext xmlns:x15="http://schemas.microsoft.com/office/spreadsheetml/2010/11/main" uri="{B97F6D7D-B522-45F9-BDA1-12C45D357490}">
          <x15:cacheHierarchy aggregatedColumn="1"/>
        </ext>
      </extLst>
    </cacheHierarchy>
    <cacheHierarchy uniqueName="[Measures].[Count of Status]" caption="Count of Status" measure="1" displayFolder="" measureGroup="Slicer Attempt" count="0">
      <extLst>
        <ext xmlns:x15="http://schemas.microsoft.com/office/spreadsheetml/2010/11/main" uri="{B97F6D7D-B522-45F9-BDA1-12C45D357490}">
          <x15:cacheHierarchy aggregatedColumn="32"/>
        </ext>
      </extLst>
    </cacheHierarchy>
    <cacheHierarchy uniqueName="[Measures].[Opened Investigations]" caption="Opened Investigations" measure="1" displayFolder="" measureGroup="Slicer Attempt" count="0" oneField="1">
      <fieldsUsage count="1">
        <fieldUsage x="4"/>
      </fieldsUsage>
    </cacheHierarchy>
    <cacheHierarchy uniqueName="[Measures].[Closed Investigations]" caption="Closed Investigations" measure="1" displayFolder="" measureGroup="Slicer Attempt" count="0" oneField="1">
      <fieldsUsage count="1">
        <fieldUsage x="5"/>
      </fieldsUsage>
    </cacheHierarchy>
    <cacheHierarchy uniqueName="[Measures].[Cumulative Opened]" caption="Cumulative Opened" measure="1" displayFolder="" measureGroup="Slicer Attempt" count="0"/>
    <cacheHierarchy uniqueName="[Measures].[Cumulative Closed]" caption="Cumulative Closed" measure="1" displayFolder="" measureGroup="Slicer Attempt" count="0"/>
    <cacheHierarchy uniqueName="[Measures].[Net Open Investigations]" caption="Net Open Investigations" measure="1" displayFolder="" measureGroup="Slicer Attempt" count="0" oneField="1">
      <fieldsUsage count="1">
        <fieldUsage x="3"/>
      </fieldsUsage>
    </cacheHierarchy>
    <cacheHierarchy uniqueName="[Measures].[Total Cases]" caption="Total Cases" measure="1" displayFolder="" measureGroup="2 Merge  Batch To Product" count="0"/>
    <cacheHierarchy uniqueName="[Measures].[Closed Cases]" caption="Closed Cases" measure="1" displayFolder="" measureGroup="2 Merge  Batch To Product" count="0"/>
    <cacheHierarchy uniqueName="[Measures].[Open Cases]" caption="Open Cases" measure="1" displayFolder="" measureGroup="2 Merge  Batch To Product" count="0"/>
    <cacheHierarchy uniqueName="[Measures].[Impact Minor]" caption="Impact Minor" measure="1" displayFolder="" measureGroup="2 Merge  Batch To Product" count="0"/>
    <cacheHierarchy uniqueName="[Measures].[Impact Moderate]" caption="Impact Moderate" measure="1" displayFolder="" measureGroup="2 Merge  Batch To Product" count="0"/>
    <cacheHierarchy uniqueName="[Measures].[Impact Critical]" caption="Impact Critical" measure="1" displayFolder="" measureGroup="2 Merge  Batch To Product" count="0"/>
    <cacheHierarchy uniqueName="[Measures].[CAPA Required]" caption="CAPA Required" measure="1" displayFolder="" measureGroup="2 Merge  Batch To Product" count="0"/>
    <cacheHierarchy uniqueName="[Measures].[CAPA Closed]" caption="CAPA Closed" measure="1" displayFolder="" measureGroup="2 Merge  Batch To Product" count="0"/>
    <cacheHierarchy uniqueName="[Measures].[CAPA Open]" caption="CAPA Open" measure="1" displayFolder="" measureGroup="2 Merge  Batch To Product" count="0"/>
    <cacheHierarchy uniqueName="[Measures].[__XL_Count Slicer Attempt]" caption="__XL_Count Slicer Attempt" measure="1" displayFolder="" measureGroup="Slicer Attempt" count="0" hidden="1"/>
    <cacheHierarchy uniqueName="[Measures].[__XL_Count 2 Merge  Batch To Product]" caption="__XL_Count 2 Merge  Batch To Product" measure="1" displayFolder="" measureGroup="2 Merge  Batch To Product" count="0" hidden="1"/>
    <cacheHierarchy uniqueName="[Measures].[__XL_Count Calendar]" caption="__XL_Count Calendar" measure="1" displayFolder="" measureGroup="Calendar" count="0" hidden="1"/>
    <cacheHierarchy uniqueName="[Measures].[__XL_Count Slicer Department]" caption="__XL_Count Slicer Department" measure="1" displayFolder="" measureGroup="Slicer Department" count="0" hidden="1"/>
    <cacheHierarchy uniqueName="[Measures].[__XL_Count Slicer Product]" caption="__XL_Count Slicer Product" measure="1" displayFolder="" measureGroup="Slicer Product" count="0" hidden="1"/>
    <cacheHierarchy uniqueName="[Measures].[__XL_Count Slicer Investigator]" caption="__XL_Count Slicer Investigator" measure="1" displayFolder="" measureGroup="Slicer Investigator" count="0" hidden="1"/>
    <cacheHierarchy uniqueName="[Measures].[__No measures defined]" caption="__No measures defined" measure="1" displayFolder="" count="0" hidden="1"/>
  </cacheHierarchies>
  <kpis count="0"/>
  <dimensions count="7">
    <dimension name="2 Merge  Batch To Product" uniqueName="[2 Merge  Batch To Product]" caption="2 Merge  Batch To Product"/>
    <dimension name="Calendar" uniqueName="[Calendar]" caption="Calendar"/>
    <dimension measure="1" name="Measures" uniqueName="[Measures]" caption="Measures"/>
    <dimension name="Slicer Attempt" uniqueName="[Slicer Attempt]" caption="Slicer Attempt"/>
    <dimension name="Slicer Department" uniqueName="[Slicer Department]" caption="Slicer Department"/>
    <dimension name="Slicer Investigator" uniqueName="[Slicer Investigator]" caption="Slicer Investigator"/>
    <dimension name="Slicer Product" uniqueName="[Slicer Product]" caption="Slicer Product"/>
  </dimensions>
  <measureGroups count="6">
    <measureGroup name="2 Merge  Batch To Product" caption="2 Merge  Batch To Product"/>
    <measureGroup name="Calendar" caption="Calendar"/>
    <measureGroup name="Slicer Attempt" caption="Slicer Attempt"/>
    <measureGroup name="Slicer Department" caption="Slicer Department"/>
    <measureGroup name="Slicer Investigator" caption="Slicer Investigator"/>
    <measureGroup name="Slicer Product" caption="Slicer Product"/>
  </measureGroups>
  <maps count="14">
    <map measureGroup="0" dimension="0"/>
    <map measureGroup="0" dimension="1"/>
    <map measureGroup="0" dimension="4"/>
    <map measureGroup="0" dimension="5"/>
    <map measureGroup="0" dimension="6"/>
    <map measureGroup="1" dimension="1"/>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tasia de jongh" refreshedDate="45823.034918750003" backgroundQuery="1" createdVersion="8" refreshedVersion="8" minRefreshableVersion="3" recordCount="0" supportSubquery="1" supportAdvancedDrill="1" xr:uid="{19BEB831-CA78-48F2-90D6-3EB521EA024F}">
  <cacheSource type="external" connectionId="16"/>
  <cacheFields count="3">
    <cacheField name="[Measures].[Count of Resolution Category]" caption="Count of Resolution Category" numFmtId="0" hierarchy="56" level="32767"/>
    <cacheField name="[2 Merge  Batch To Product].[Resolution Category].[Resolution Category]" caption="Resolution Category" numFmtId="0" hierarchy="3" level="1">
      <sharedItems count="7">
        <s v="Backlog/Error"/>
        <s v="Delayed"/>
        <s v="Long Delay"/>
        <s v="Ongoing"/>
        <s v="On-time"/>
        <s v="Slightly Delayed"/>
        <s v="Very Delayed"/>
      </sharedItems>
    </cacheField>
    <cacheField name="[Slicer Investigator].[Slicer Investigator].[Slicer Investigator]" caption="Slicer Investigator" numFmtId="0" hierarchy="50" level="1">
      <sharedItems containsSemiMixedTypes="0" containsNonDate="0" containsString="0"/>
    </cacheField>
  </cacheFields>
  <cacheHierarchies count="85">
    <cacheHierarchy uniqueName="[2 Merge  Batch To Product].[Final Standardized Open Date]" caption="Final Standardized Open Date" attribute="1" time="1" defaultMemberUniqueName="[2 Merge  Batch To Product].[Final Standardized Open Date].[All]" allUniqueName="[2 Merge  Batch To Product].[Final Standardized Open Date].[All]" dimensionUniqueName="[2 Merge  Batch To Product]" displayFolder="" count="0" memberValueDatatype="7" unbalanced="0"/>
    <cacheHierarchy uniqueName="[2 Merge  Batch To Product].[Closed Date]" caption="Closed Date" attribute="1" time="1" defaultMemberUniqueName="[2 Merge  Batch To Product].[Closed Date].[All]" allUniqueName="[2 Merge  Batch To Product].[Closed Date].[All]" dimensionUniqueName="[2 Merge  Batch To Product]" displayFolder="" count="0" memberValueDatatype="7" unbalanced="0"/>
    <cacheHierarchy uniqueName="[2 Merge  Batch To Product].[Final Days To Resolution]" caption="Final Days To Resolution" attribute="1" defaultMemberUniqueName="[2 Merge  Batch To Product].[Final Days To Resolution].[All]" allUniqueName="[2 Merge  Batch To Product].[Final Days To Resolution].[All]" dimensionUniqueName="[2 Merge  Batch To Product]" displayFolder="" count="0" memberValueDatatype="20" unbalanced="0"/>
    <cacheHierarchy uniqueName="[2 Merge  Batch To Product].[Resolution Category]" caption="Resolution Category" attribute="1" defaultMemberUniqueName="[2 Merge  Batch To Product].[Resolution Category].[All]" allUniqueName="[2 Merge  Batch To Product].[Resolution Category].[All]" dimensionUniqueName="[2 Merge  Batch To Product]" displayFolder="" count="2" memberValueDatatype="130" unbalanced="0">
      <fieldsUsage count="2">
        <fieldUsage x="-1"/>
        <fieldUsage x="1"/>
      </fieldsUsage>
    </cacheHierarchy>
    <cacheHierarchy uniqueName="[2 Merge  Batch To Product].[Batch Number]" caption="Batch Number" attribute="1" defaultMemberUniqueName="[2 Merge  Batch To Product].[Batch Number].[All]" allUniqueName="[2 Merge  Batch To Product].[Batch Number].[All]" dimensionUniqueName="[2 Merge  Batch To Product]" displayFolder="" count="0" memberValueDatatype="130" unbalanced="0"/>
    <cacheHierarchy uniqueName="[2 Merge  Batch To Product].[Final Product Name]" caption="Final Product Name" attribute="1" defaultMemberUniqueName="[2 Merge  Batch To Product].[Final Product Name].[All]" allUniqueName="[2 Merge  Batch To Product].[Final Product Name].[All]" dimensionUniqueName="[2 Merge  Batch To Product]" displayFolder="" count="0" memberValueDatatype="130" unbalanced="0"/>
    <cacheHierarchy uniqueName="[2 Merge  Batch To Product].[Department]" caption="Department" attribute="1" defaultMemberUniqueName="[2 Merge  Batch To Product].[Department].[All]" allUniqueName="[2 Merge  Batch To Product].[Department].[All]" dimensionUniqueName="[2 Merge  Batch To Product]" displayFolder="" count="0" memberValueDatatype="130" unbalanced="0"/>
    <cacheHierarchy uniqueName="[2 Merge  Batch To Product].[Deviation Category]" caption="Deviation Category" attribute="1" defaultMemberUniqueName="[2 Merge  Batch To Product].[Deviation Category].[All]" allUniqueName="[2 Merge  Batch To Product].[Deviation Category].[All]" dimensionUniqueName="[2 Merge  Batch To Product]" displayFolder="" count="0" memberValueDatatype="130" unbalanced="0"/>
    <cacheHierarchy uniqueName="[2 Merge  Batch To Product].[Root Cause]" caption="Root Cause" attribute="1" defaultMemberUniqueName="[2 Merge  Batch To Product].[Root Cause].[All]" allUniqueName="[2 Merge  Batch To Product].[Root Cause].[All]" dimensionUniqueName="[2 Merge  Batch To Product]" displayFolder="" count="0" memberValueDatatype="130" unbalanced="0"/>
    <cacheHierarchy uniqueName="[2 Merge  Batch To Product].[Impact Severity]" caption="Impact Severity" attribute="1" defaultMemberUniqueName="[2 Merge  Batch To Product].[Impact Severity].[All]" allUniqueName="[2 Merge  Batch To Product].[Impact Severity].[All]" dimensionUniqueName="[2 Merge  Batch To Product]" displayFolder="" count="0" memberValueDatatype="130" unbalanced="0"/>
    <cacheHierarchy uniqueName="[2 Merge  Batch To Product].[Final CAPA Required]" caption="Final CAPA Required" attribute="1" defaultMemberUniqueName="[2 Merge  Batch To Product].[Final CAPA Required].[All]" allUniqueName="[2 Merge  Batch To Product].[Final CAPA Required].[All]" dimensionUniqueName="[2 Merge  Batch To Product]" displayFolder="" count="0" memberValueDatatype="130" unbalanced="0"/>
    <cacheHierarchy uniqueName="[2 Merge  Batch To Product].[Final CAPA Closed]" caption="Final CAPA Closed" attribute="1" defaultMemberUniqueName="[2 Merge  Batch To Product].[Final CAPA Closed].[All]" allUniqueName="[2 Merge  Batch To Product].[Final CAPA Closed].[All]" dimensionUniqueName="[2 Merge  Batch To Product]" displayFolder="" count="0" memberValueDatatype="130" unbalanced="0"/>
    <cacheHierarchy uniqueName="[2 Merge  Batch To Product].[CAPA Number]" caption="CAPA Number" attribute="1" defaultMemberUniqueName="[2 Merge  Batch To Product].[CAPA Number].[All]" allUniqueName="[2 Merge  Batch To Product].[CAPA Number].[All]" dimensionUniqueName="[2 Merge  Batch To Product]" displayFolder="" count="0" memberValueDatatype="130" unbalanced="0"/>
    <cacheHierarchy uniqueName="[2 Merge  Batch To Product].[Investigator]" caption="Investigator" attribute="1" defaultMemberUniqueName="[2 Merge  Batch To Product].[Investigator].[All]" allUniqueName="[2 Merge  Batch To Product].[Investigator].[All]" dimensionUniqueName="[2 Merge  Batch To Product]" displayFolder="" count="0" memberValueDatatype="130" unbalanced="0"/>
    <cacheHierarchy uniqueName="[2 Merge  Batch To Product].[Particle Size (μm)]" caption="Particle Size (μm)" attribute="1" defaultMemberUniqueName="[2 Merge  Batch To Product].[Particle Size (μm)].[All]" allUniqueName="[2 Merge  Batch To Product].[Particle Size (μm)].[All]" dimensionUniqueName="[2 Merge  Batch To Product]" displayFolder="" count="0" memberValueDatatype="5" unbalanced="0"/>
    <cacheHierarchy uniqueName="[2 Merge  Batch To Product].[pH Level]" caption="pH Level" attribute="1" defaultMemberUniqueName="[2 Merge  Batch To Product].[pH Level].[All]" allUniqueName="[2 Merge  Batch To Product].[pH Level].[All]" dimensionUniqueName="[2 Merge  Batch To Product]" displayFolder="" count="0" memberValueDatatype="5" unbalanced="0"/>
    <cacheHierarchy uniqueName="[2 Merge  Batch To Product].[Closed Date (Day)]" caption="Closed Date (Day)" attribute="1" defaultMemberUniqueName="[2 Merge  Batch To Product].[Closed Date (Day)].[All]" allUniqueName="[2 Merge  Batch To Product].[Closed Date (Day)].[All]" dimensionUniqueName="[2 Merge  Batch To Product]" displayFolder="" count="0" memberValueDatatype="130" unbalanced="0"/>
    <cacheHierarchy uniqueName="[2 Merge  Batch To Product].[Final Standardized Open Date (Year)]" caption="Final Standardized Open Date (Year)" attribute="1" defaultMemberUniqueName="[2 Merge  Batch To Product].[Final Standardized Open Date (Year)].[All]" allUniqueName="[2 Merge  Batch To Product].[Final Standardized Open Date (Year)].[All]" dimensionUniqueName="[2 Merge  Batch To Product]" displayFolder="" count="0" memberValueDatatype="130" unbalanced="0"/>
    <cacheHierarchy uniqueName="[2 Merge  Batch To Product].[Final Standardized Open Date (Quarter)]" caption="Final Standardized Open Date (Quarter)" attribute="1" defaultMemberUniqueName="[2 Merge  Batch To Product].[Final Standardized Open Date (Quarter)].[All]" allUniqueName="[2 Merge  Batch To Product].[Final Standardized Open Date (Quarter)].[All]" dimensionUniqueName="[2 Merge  Batch To Product]" displayFolder="" count="0" memberValueDatatype="130" unbalanced="0"/>
    <cacheHierarchy uniqueName="[2 Merge  Batch To Product].[Final Standardized Open Date (Month)]" caption="Final Standardized Open Date (Month)" attribute="1" defaultMemberUniqueName="[2 Merge  Batch To Product].[Final Standardized Open Date (Month)].[All]" allUniqueName="[2 Merge  Batch To Product].[Final Standardized Open Date (Month)].[All]" dimensionUniqueName="[2 Merge  Batch To Product]" displayFolder="" count="0" memberValueDatatype="130" unbalanced="0"/>
    <cacheHierarchy uniqueName="[2 Merge  Batch To Product].[Closed Date (Year)]" caption="Closed Date (Year)" attribute="1" defaultMemberUniqueName="[2 Merge  Batch To Product].[Closed Date (Year)].[All]" allUniqueName="[2 Merge  Batch To Product].[Closed Date (Year)].[All]" dimensionUniqueName="[2 Merge  Batch To Product]" displayFolder="" count="0" memberValueDatatype="130" unbalanced="0"/>
    <cacheHierarchy uniqueName="[2 Merge  Batch To Product].[Closed Date (Quarter)]" caption="Closed Date (Quarter)" attribute="1" defaultMemberUniqueName="[2 Merge  Batch To Product].[Closed Date (Quarter)].[All]" allUniqueName="[2 Merge  Batch To Product].[Closed Date (Quarter)].[All]" dimensionUniqueName="[2 Merge  Batch To Product]" displayFolder="" count="0" memberValueDatatype="130" unbalanced="0"/>
    <cacheHierarchy uniqueName="[2 Merge  Batch To Product].[Closed Date (Month)]" caption="Closed Date (Month)" attribute="1" defaultMemberUniqueName="[2 Merge  Batch To Product].[Closed Date (Month)].[All]" allUniqueName="[2 Merge  Batch To Product].[Closed Date (Month)].[All]" dimensionUniqueName="[2 Merge  Batch To Produc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licer Attempt].[Date]" caption="Date" attribute="1" time="1" defaultMemberUniqueName="[Slicer Attempt].[Date].[All]" allUniqueName="[Slicer Attempt].[Date].[All]" dimensionUniqueName="[Slicer Attempt]" displayFolder="" count="0" memberValueDatatype="7" unbalanced="0"/>
    <cacheHierarchy uniqueName="[Slicer Attempt].[Status]" caption="Status" attribute="1" defaultMemberUniqueName="[Slicer Attempt].[Status].[All]" allUniqueName="[Slicer Attempt].[Status].[All]" dimensionUniqueName="[Slicer Attempt]" displayFolder="" count="0" memberValueDatatype="130" unbalanced="0"/>
    <cacheHierarchy uniqueName="[Slicer Attempt].[Count]" caption="Count" attribute="1" defaultMemberUniqueName="[Slicer Attempt].[Count].[All]" allUniqueName="[Slicer Attempt].[Count].[All]" dimensionUniqueName="[Slicer Attempt]" displayFolder="" count="0" memberValueDatatype="20" unbalanced="0"/>
    <cacheHierarchy uniqueName="[Slicer Attempt].[Final Days To Resolution]" caption="Final Days To Resolution" attribute="1" defaultMemberUniqueName="[Slicer Attempt].[Final Days To Resolution].[All]" allUniqueName="[Slicer Attempt].[Final Days To Resolution].[All]" dimensionUniqueName="[Slicer Attempt]" displayFolder="" count="0" memberValueDatatype="20" unbalanced="0"/>
    <cacheHierarchy uniqueName="[Slicer Attempt].[Resolution Category]" caption="Resolution Category" attribute="1" defaultMemberUniqueName="[Slicer Attempt].[Resolution Category].[All]" allUniqueName="[Slicer Attempt].[Resolution Category].[All]" dimensionUniqueName="[Slicer Attempt]" displayFolder="" count="0" memberValueDatatype="130" unbalanced="0"/>
    <cacheHierarchy uniqueName="[Slicer Attempt].[Batch Number]" caption="Batch Number" attribute="1" defaultMemberUniqueName="[Slicer Attempt].[Batch Number].[All]" allUniqueName="[Slicer Attempt].[Batch Number].[All]" dimensionUniqueName="[Slicer Attempt]" displayFolder="" count="0" memberValueDatatype="130" unbalanced="0"/>
    <cacheHierarchy uniqueName="[Slicer Attempt].[Final Product Name]" caption="Final Product Name" attribute="1" defaultMemberUniqueName="[Slicer Attempt].[Final Product Name].[All]" allUniqueName="[Slicer Attempt].[Final Product Name].[All]" dimensionUniqueName="[Slicer Attempt]" displayFolder="" count="0" memberValueDatatype="130" unbalanced="0"/>
    <cacheHierarchy uniqueName="[Slicer Attempt].[Department]" caption="Department" attribute="1" defaultMemberUniqueName="[Slicer Attempt].[Department].[All]" allUniqueName="[Slicer Attempt].[Department].[All]" dimensionUniqueName="[Slicer Attempt]" displayFolder="" count="0" memberValueDatatype="130" unbalanced="0"/>
    <cacheHierarchy uniqueName="[Slicer Attempt].[Deviation Category]" caption="Deviation Category" attribute="1" defaultMemberUniqueName="[Slicer Attempt].[Deviation Category].[All]" allUniqueName="[Slicer Attempt].[Deviation Category].[All]" dimensionUniqueName="[Slicer Attempt]" displayFolder="" count="0" memberValueDatatype="130" unbalanced="0"/>
    <cacheHierarchy uniqueName="[Slicer Attempt].[Root Cause]" caption="Root Cause" attribute="1" defaultMemberUniqueName="[Slicer Attempt].[Root Cause].[All]" allUniqueName="[Slicer Attempt].[Root Cause].[All]" dimensionUniqueName="[Slicer Attempt]" displayFolder="" count="0" memberValueDatatype="130" unbalanced="0"/>
    <cacheHierarchy uniqueName="[Slicer Attempt].[Impact Severity]" caption="Impact Severity" attribute="1" defaultMemberUniqueName="[Slicer Attempt].[Impact Severity].[All]" allUniqueName="[Slicer Attempt].[Impact Severity].[All]" dimensionUniqueName="[Slicer Attempt]" displayFolder="" count="0" memberValueDatatype="130" unbalanced="0"/>
    <cacheHierarchy uniqueName="[Slicer Attempt].[Final CAPA Required]" caption="Final CAPA Required" attribute="1" defaultMemberUniqueName="[Slicer Attempt].[Final CAPA Required].[All]" allUniqueName="[Slicer Attempt].[Final CAPA Required].[All]" dimensionUniqueName="[Slicer Attempt]" displayFolder="" count="0" memberValueDatatype="130" unbalanced="0"/>
    <cacheHierarchy uniqueName="[Slicer Attempt].[Final CAPA Closed]" caption="Final CAPA Closed" attribute="1" defaultMemberUniqueName="[Slicer Attempt].[Final CAPA Closed].[All]" allUniqueName="[Slicer Attempt].[Final CAPA Closed].[All]" dimensionUniqueName="[Slicer Attempt]" displayFolder="" count="0" memberValueDatatype="130" unbalanced="0"/>
    <cacheHierarchy uniqueName="[Slicer Attempt].[CAPA Number]" caption="CAPA Number" attribute="1" defaultMemberUniqueName="[Slicer Attempt].[CAPA Number].[All]" allUniqueName="[Slicer Attempt].[CAPA Number].[All]" dimensionUniqueName="[Slicer Attempt]" displayFolder="" count="0" memberValueDatatype="130" unbalanced="0"/>
    <cacheHierarchy uniqueName="[Slicer Attempt].[Investigator]" caption="Investigator" attribute="1" defaultMemberUniqueName="[Slicer Attempt].[Investigator].[All]" allUniqueName="[Slicer Attempt].[Investigator].[All]" dimensionUniqueName="[Slicer Attempt]" displayFolder="" count="0" memberValueDatatype="130" unbalanced="0"/>
    <cacheHierarchy uniqueName="[Slicer Attempt].[Particle Size (μm)]" caption="Particle Size (μm)" attribute="1" defaultMemberUniqueName="[Slicer Attempt].[Particle Size (μm)].[All]" allUniqueName="[Slicer Attempt].[Particle Size (μm)].[All]" dimensionUniqueName="[Slicer Attempt]" displayFolder="" count="0" memberValueDatatype="5" unbalanced="0"/>
    <cacheHierarchy uniqueName="[Slicer Attempt].[pH Level]" caption="pH Level" attribute="1" defaultMemberUniqueName="[Slicer Attempt].[pH Level].[All]" allUniqueName="[Slicer Attempt].[pH Level].[All]" dimensionUniqueName="[Slicer Attempt]" displayFolder="" count="0" memberValueDatatype="5" unbalanced="0"/>
    <cacheHierarchy uniqueName="[Slicer Attempt].[Date (Year)]" caption="Date (Year)" attribute="1" defaultMemberUniqueName="[Slicer Attempt].[Date (Year)].[All]" allUniqueName="[Slicer Attempt].[Date (Year)].[All]" dimensionUniqueName="[Slicer Attempt]" displayFolder="" count="0" memberValueDatatype="130" unbalanced="0"/>
    <cacheHierarchy uniqueName="[Slicer Department].[Slicer Department]" caption="Slicer Department" attribute="1" defaultMemberUniqueName="[Slicer Department].[Slicer Department].[All]" allUniqueName="[Slicer Department].[Slicer Department].[All]" dimensionUniqueName="[Slicer Department]" displayFolder="" count="2" memberValueDatatype="130" unbalanced="0"/>
    <cacheHierarchy uniqueName="[Slicer Investigator].[Slicer Investigator]" caption="Slicer Investigator" attribute="1" defaultMemberUniqueName="[Slicer Investigator].[Slicer Investigator].[All]" allUniqueName="[Slicer Investigator].[Slicer Investigator].[All]" dimensionUniqueName="[Slicer Investigator]" displayFolder="" count="2" memberValueDatatype="130" unbalanced="0">
      <fieldsUsage count="2">
        <fieldUsage x="-1"/>
        <fieldUsage x="2"/>
      </fieldsUsage>
    </cacheHierarchy>
    <cacheHierarchy uniqueName="[Slicer Product].[Slicer Product]" caption="Slicer Product" attribute="1" defaultMemberUniqueName="[Slicer Product].[Slicer Product].[All]" allUniqueName="[Slicer Product].[Slicer Product].[All]" dimensionUniqueName="[Slicer Product]" displayFolder="" count="2" memberValueDatatype="130" unbalanced="0"/>
    <cacheHierarchy uniqueName="[2 Merge  Batch To Product].[Closed Date (Day Index)]" caption="Closed Date (Day Index)" attribute="1" defaultMemberUniqueName="[2 Merge  Batch To Product].[Closed Date (Day Index)].[All]" allUniqueName="[2 Merge  Batch To Product].[Closed Date (Day Index)].[All]" dimensionUniqueName="[2 Merge  Batch To Product]" displayFolder="" count="0" memberValueDatatype="5" unbalanced="0" hidden="1"/>
    <cacheHierarchy uniqueName="[2 Merge  Batch To Product].[Closed Date (Month Index)]" caption="Closed Date (Month Index)" attribute="1" defaultMemberUniqueName="[2 Merge  Batch To Product].[Closed Date (Month Index)].[All]" allUniqueName="[2 Merge  Batch To Product].[Closed Date (Month Index)].[All]" dimensionUniqueName="[2 Merge  Batch To Product]" displayFolder="" count="0" memberValueDatatype="20" unbalanced="0" hidden="1"/>
    <cacheHierarchy uniqueName="[2 Merge  Batch To Product].[Final Standardized Open Date (Month Index)]" caption="Final Standardized Open Date (Month Index)" attribute="1" defaultMemberUniqueName="[2 Merge  Batch To Product].[Final Standardized Open Date (Month Index)].[All]" allUniqueName="[2 Merge  Batch To Product].[Final Standardized Open Date (Month Index)].[All]" dimensionUniqueName="[2 Merge  Batch To Product]" displayFolder="" count="0" memberValueDatatype="20" unbalanced="0" hidden="1"/>
    <cacheHierarchy uniqueName="[Measures].[Sum of Count]" caption="Sum of Count" measure="1" displayFolder="" measureGroup="Slicer Attempt" count="0">
      <extLst>
        <ext xmlns:x15="http://schemas.microsoft.com/office/spreadsheetml/2010/11/main" uri="{B97F6D7D-B522-45F9-BDA1-12C45D357490}">
          <x15:cacheHierarchy aggregatedColumn="33"/>
        </ext>
      </extLst>
    </cacheHierarchy>
    <cacheHierarchy uniqueName="[Measures].[Count of Resolution Category]" caption="Count of Resolution Category" measure="1" displayFolder="" measureGroup="2 Merge  Batch To Product" count="0" oneField="1">
      <fieldsUsage count="1">
        <fieldUsage x="0"/>
      </fieldsUsage>
      <extLst>
        <ext xmlns:x15="http://schemas.microsoft.com/office/spreadsheetml/2010/11/main" uri="{B97F6D7D-B522-45F9-BDA1-12C45D357490}">
          <x15:cacheHierarchy aggregatedColumn="3"/>
        </ext>
      </extLst>
    </cacheHierarchy>
    <cacheHierarchy uniqueName="[Measures].[Sum of Final Days To Resolution]" caption="Sum of Final Days To Resolution" measure="1" displayFolder="" measureGroup="2 Merge  Batch To Product" count="0">
      <extLst>
        <ext xmlns:x15="http://schemas.microsoft.com/office/spreadsheetml/2010/11/main" uri="{B97F6D7D-B522-45F9-BDA1-12C45D357490}">
          <x15:cacheHierarchy aggregatedColumn="2"/>
        </ext>
      </extLst>
    </cacheHierarchy>
    <cacheHierarchy uniqueName="[Measures].[Count of Root Cause]" caption="Count of Root Cause" measure="1" displayFolder="" measureGroup="2 Merge  Batch To Product" count="0">
      <extLst>
        <ext xmlns:x15="http://schemas.microsoft.com/office/spreadsheetml/2010/11/main" uri="{B97F6D7D-B522-45F9-BDA1-12C45D357490}">
          <x15:cacheHierarchy aggregatedColumn="8"/>
        </ext>
      </extLst>
    </cacheHierarchy>
    <cacheHierarchy uniqueName="[Measures].[Sum of Particle Size (μm)]" caption="Sum of Particle Size (μm)" measure="1" displayFolder="" measureGroup="2 Merge  Batch To Product" count="0">
      <extLst>
        <ext xmlns:x15="http://schemas.microsoft.com/office/spreadsheetml/2010/11/main" uri="{B97F6D7D-B522-45F9-BDA1-12C45D357490}">
          <x15:cacheHierarchy aggregatedColumn="14"/>
        </ext>
      </extLst>
    </cacheHierarchy>
    <cacheHierarchy uniqueName="[Measures].[Count of Final Product Name]" caption="Count of Final Product Name" measure="1" displayFolder="" measureGroup="2 Merge  Batch To Product" count="0">
      <extLst>
        <ext xmlns:x15="http://schemas.microsoft.com/office/spreadsheetml/2010/11/main" uri="{B97F6D7D-B522-45F9-BDA1-12C45D357490}">
          <x15:cacheHierarchy aggregatedColumn="5"/>
        </ext>
      </extLst>
    </cacheHierarchy>
    <cacheHierarchy uniqueName="[Measures].[Sum of pH Level]" caption="Sum of pH Level" measure="1" displayFolder="" measureGroup="2 Merge  Batch To Product" count="0">
      <extLst>
        <ext xmlns:x15="http://schemas.microsoft.com/office/spreadsheetml/2010/11/main" uri="{B97F6D7D-B522-45F9-BDA1-12C45D357490}">
          <x15:cacheHierarchy aggregatedColumn="15"/>
        </ext>
      </extLst>
    </cacheHierarchy>
    <cacheHierarchy uniqueName="[Measures].[Count of Closed Date]" caption="Count of Closed Date" measure="1" displayFolder="" measureGroup="2 Merge  Batch To Product" count="0">
      <extLst>
        <ext xmlns:x15="http://schemas.microsoft.com/office/spreadsheetml/2010/11/main" uri="{B97F6D7D-B522-45F9-BDA1-12C45D357490}">
          <x15:cacheHierarchy aggregatedColumn="1"/>
        </ext>
      </extLst>
    </cacheHierarchy>
    <cacheHierarchy uniqueName="[Measures].[Count of Status]" caption="Count of Status" measure="1" displayFolder="" measureGroup="Slicer Attempt" count="0">
      <extLst>
        <ext xmlns:x15="http://schemas.microsoft.com/office/spreadsheetml/2010/11/main" uri="{B97F6D7D-B522-45F9-BDA1-12C45D357490}">
          <x15:cacheHierarchy aggregatedColumn="32"/>
        </ext>
      </extLst>
    </cacheHierarchy>
    <cacheHierarchy uniqueName="[Measures].[Opened Investigations]" caption="Opened Investigations" measure="1" displayFolder="" measureGroup="Slicer Attempt" count="0"/>
    <cacheHierarchy uniqueName="[Measures].[Closed Investigations]" caption="Closed Investigations" measure="1" displayFolder="" measureGroup="Slicer Attempt" count="0"/>
    <cacheHierarchy uniqueName="[Measures].[Cumulative Opened]" caption="Cumulative Opened" measure="1" displayFolder="" measureGroup="Slicer Attempt" count="0"/>
    <cacheHierarchy uniqueName="[Measures].[Cumulative Closed]" caption="Cumulative Closed" measure="1" displayFolder="" measureGroup="Slicer Attempt" count="0"/>
    <cacheHierarchy uniqueName="[Measures].[Net Open Investigations]" caption="Net Open Investigations" measure="1" displayFolder="" measureGroup="Slicer Attempt" count="0"/>
    <cacheHierarchy uniqueName="[Measures].[Total Cases]" caption="Total Cases" measure="1" displayFolder="" measureGroup="2 Merge  Batch To Product" count="0"/>
    <cacheHierarchy uniqueName="[Measures].[Closed Cases]" caption="Closed Cases" measure="1" displayFolder="" measureGroup="2 Merge  Batch To Product" count="0"/>
    <cacheHierarchy uniqueName="[Measures].[Open Cases]" caption="Open Cases" measure="1" displayFolder="" measureGroup="2 Merge  Batch To Product" count="0"/>
    <cacheHierarchy uniqueName="[Measures].[Impact Minor]" caption="Impact Minor" measure="1" displayFolder="" measureGroup="2 Merge  Batch To Product" count="0"/>
    <cacheHierarchy uniqueName="[Measures].[Impact Moderate]" caption="Impact Moderate" measure="1" displayFolder="" measureGroup="2 Merge  Batch To Product" count="0"/>
    <cacheHierarchy uniqueName="[Measures].[Impact Critical]" caption="Impact Critical" measure="1" displayFolder="" measureGroup="2 Merge  Batch To Product" count="0"/>
    <cacheHierarchy uniqueName="[Measures].[CAPA Required]" caption="CAPA Required" measure="1" displayFolder="" measureGroup="2 Merge  Batch To Product" count="0"/>
    <cacheHierarchy uniqueName="[Measures].[CAPA Closed]" caption="CAPA Closed" measure="1" displayFolder="" measureGroup="2 Merge  Batch To Product" count="0"/>
    <cacheHierarchy uniqueName="[Measures].[CAPA Open]" caption="CAPA Open" measure="1" displayFolder="" measureGroup="2 Merge  Batch To Product" count="0"/>
    <cacheHierarchy uniqueName="[Measures].[__XL_Count Slicer Attempt]" caption="__XL_Count Slicer Attempt" measure="1" displayFolder="" measureGroup="Slicer Attempt" count="0" hidden="1"/>
    <cacheHierarchy uniqueName="[Measures].[__XL_Count 2 Merge  Batch To Product]" caption="__XL_Count 2 Merge  Batch To Product" measure="1" displayFolder="" measureGroup="2 Merge  Batch To Product" count="0" hidden="1"/>
    <cacheHierarchy uniqueName="[Measures].[__XL_Count Calendar]" caption="__XL_Count Calendar" measure="1" displayFolder="" measureGroup="Calendar" count="0" hidden="1"/>
    <cacheHierarchy uniqueName="[Measures].[__XL_Count Slicer Department]" caption="__XL_Count Slicer Department" measure="1" displayFolder="" measureGroup="Slicer Department" count="0" hidden="1"/>
    <cacheHierarchy uniqueName="[Measures].[__XL_Count Slicer Product]" caption="__XL_Count Slicer Product" measure="1" displayFolder="" measureGroup="Slicer Product" count="0" hidden="1"/>
    <cacheHierarchy uniqueName="[Measures].[__XL_Count Slicer Investigator]" caption="__XL_Count Slicer Investigator" measure="1" displayFolder="" measureGroup="Slicer Investigator" count="0" hidden="1"/>
    <cacheHierarchy uniqueName="[Measures].[__No measures defined]" caption="__No measures defined" measure="1" displayFolder="" count="0" hidden="1"/>
  </cacheHierarchies>
  <kpis count="0"/>
  <dimensions count="7">
    <dimension name="2 Merge  Batch To Product" uniqueName="[2 Merge  Batch To Product]" caption="2 Merge  Batch To Product"/>
    <dimension name="Calendar" uniqueName="[Calendar]" caption="Calendar"/>
    <dimension measure="1" name="Measures" uniqueName="[Measures]" caption="Measures"/>
    <dimension name="Slicer Attempt" uniqueName="[Slicer Attempt]" caption="Slicer Attempt"/>
    <dimension name="Slicer Department" uniqueName="[Slicer Department]" caption="Slicer Department"/>
    <dimension name="Slicer Investigator" uniqueName="[Slicer Investigator]" caption="Slicer Investigator"/>
    <dimension name="Slicer Product" uniqueName="[Slicer Product]" caption="Slicer Product"/>
  </dimensions>
  <measureGroups count="6">
    <measureGroup name="2 Merge  Batch To Product" caption="2 Merge  Batch To Product"/>
    <measureGroup name="Calendar" caption="Calendar"/>
    <measureGroup name="Slicer Attempt" caption="Slicer Attempt"/>
    <measureGroup name="Slicer Department" caption="Slicer Department"/>
    <measureGroup name="Slicer Investigator" caption="Slicer Investigator"/>
    <measureGroup name="Slicer Product" caption="Slicer Product"/>
  </measureGroups>
  <maps count="14">
    <map measureGroup="0" dimension="0"/>
    <map measureGroup="0" dimension="1"/>
    <map measureGroup="0" dimension="4"/>
    <map measureGroup="0" dimension="5"/>
    <map measureGroup="0" dimension="6"/>
    <map measureGroup="1" dimension="1"/>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tasia de jongh" refreshedDate="45823.034919097219" backgroundQuery="1" createdVersion="8" refreshedVersion="8" minRefreshableVersion="3" recordCount="0" supportSubquery="1" supportAdvancedDrill="1" xr:uid="{7A0FCCC6-DE45-4F06-BE08-B480EB3D8BB3}">
  <cacheSource type="external" connectionId="16"/>
  <cacheFields count="3">
    <cacheField name="[2 Merge  Batch To Product].[Root Cause].[Root Cause]" caption="Root Cause" numFmtId="0" hierarchy="8" level="1">
      <sharedItems count="5">
        <s v="Equipment Malfunction"/>
        <s v="Material Contamination"/>
        <s v="Operator Error"/>
        <s v="Procedure Not Followed"/>
        <s v="Training Gap"/>
      </sharedItems>
    </cacheField>
    <cacheField name="[Measures].[Count of Root Cause]" caption="Count of Root Cause" numFmtId="0" hierarchy="58" level="32767"/>
    <cacheField name="[Slicer Investigator].[Slicer Investigator].[Slicer Investigator]" caption="Slicer Investigator" numFmtId="0" hierarchy="50" level="1">
      <sharedItems containsSemiMixedTypes="0" containsNonDate="0" containsString="0"/>
    </cacheField>
  </cacheFields>
  <cacheHierarchies count="85">
    <cacheHierarchy uniqueName="[2 Merge  Batch To Product].[Final Standardized Open Date]" caption="Final Standardized Open Date" attribute="1" time="1" defaultMemberUniqueName="[2 Merge  Batch To Product].[Final Standardized Open Date].[All]" allUniqueName="[2 Merge  Batch To Product].[Final Standardized Open Date].[All]" dimensionUniqueName="[2 Merge  Batch To Product]" displayFolder="" count="0" memberValueDatatype="7" unbalanced="0"/>
    <cacheHierarchy uniqueName="[2 Merge  Batch To Product].[Closed Date]" caption="Closed Date" attribute="1" time="1" defaultMemberUniqueName="[2 Merge  Batch To Product].[Closed Date].[All]" allUniqueName="[2 Merge  Batch To Product].[Closed Date].[All]" dimensionUniqueName="[2 Merge  Batch To Product]" displayFolder="" count="0" memberValueDatatype="7" unbalanced="0"/>
    <cacheHierarchy uniqueName="[2 Merge  Batch To Product].[Final Days To Resolution]" caption="Final Days To Resolution" attribute="1" defaultMemberUniqueName="[2 Merge  Batch To Product].[Final Days To Resolution].[All]" allUniqueName="[2 Merge  Batch To Product].[Final Days To Resolution].[All]" dimensionUniqueName="[2 Merge  Batch To Product]" displayFolder="" count="0" memberValueDatatype="20" unbalanced="0"/>
    <cacheHierarchy uniqueName="[2 Merge  Batch To Product].[Resolution Category]" caption="Resolution Category" attribute="1" defaultMemberUniqueName="[2 Merge  Batch To Product].[Resolution Category].[All]" allUniqueName="[2 Merge  Batch To Product].[Resolution Category].[All]" dimensionUniqueName="[2 Merge  Batch To Product]" displayFolder="" count="0" memberValueDatatype="130" unbalanced="0"/>
    <cacheHierarchy uniqueName="[2 Merge  Batch To Product].[Batch Number]" caption="Batch Number" attribute="1" defaultMemberUniqueName="[2 Merge  Batch To Product].[Batch Number].[All]" allUniqueName="[2 Merge  Batch To Product].[Batch Number].[All]" dimensionUniqueName="[2 Merge  Batch To Product]" displayFolder="" count="0" memberValueDatatype="130" unbalanced="0"/>
    <cacheHierarchy uniqueName="[2 Merge  Batch To Product].[Final Product Name]" caption="Final Product Name" attribute="1" defaultMemberUniqueName="[2 Merge  Batch To Product].[Final Product Name].[All]" allUniqueName="[2 Merge  Batch To Product].[Final Product Name].[All]" dimensionUniqueName="[2 Merge  Batch To Product]" displayFolder="" count="0" memberValueDatatype="130" unbalanced="0"/>
    <cacheHierarchy uniqueName="[2 Merge  Batch To Product].[Department]" caption="Department" attribute="1" defaultMemberUniqueName="[2 Merge  Batch To Product].[Department].[All]" allUniqueName="[2 Merge  Batch To Product].[Department].[All]" dimensionUniqueName="[2 Merge  Batch To Product]" displayFolder="" count="0" memberValueDatatype="130" unbalanced="0"/>
    <cacheHierarchy uniqueName="[2 Merge  Batch To Product].[Deviation Category]" caption="Deviation Category" attribute="1" defaultMemberUniqueName="[2 Merge  Batch To Product].[Deviation Category].[All]" allUniqueName="[2 Merge  Batch To Product].[Deviation Category].[All]" dimensionUniqueName="[2 Merge  Batch To Product]" displayFolder="" count="0" memberValueDatatype="130" unbalanced="0"/>
    <cacheHierarchy uniqueName="[2 Merge  Batch To Product].[Root Cause]" caption="Root Cause" attribute="1" defaultMemberUniqueName="[2 Merge  Batch To Product].[Root Cause].[All]" allUniqueName="[2 Merge  Batch To Product].[Root Cause].[All]" dimensionUniqueName="[2 Merge  Batch To Product]" displayFolder="" count="2" memberValueDatatype="130" unbalanced="0">
      <fieldsUsage count="2">
        <fieldUsage x="-1"/>
        <fieldUsage x="0"/>
      </fieldsUsage>
    </cacheHierarchy>
    <cacheHierarchy uniqueName="[2 Merge  Batch To Product].[Impact Severity]" caption="Impact Severity" attribute="1" defaultMemberUniqueName="[2 Merge  Batch To Product].[Impact Severity].[All]" allUniqueName="[2 Merge  Batch To Product].[Impact Severity].[All]" dimensionUniqueName="[2 Merge  Batch To Product]" displayFolder="" count="0" memberValueDatatype="130" unbalanced="0"/>
    <cacheHierarchy uniqueName="[2 Merge  Batch To Product].[Final CAPA Required]" caption="Final CAPA Required" attribute="1" defaultMemberUniqueName="[2 Merge  Batch To Product].[Final CAPA Required].[All]" allUniqueName="[2 Merge  Batch To Product].[Final CAPA Required].[All]" dimensionUniqueName="[2 Merge  Batch To Product]" displayFolder="" count="0" memberValueDatatype="130" unbalanced="0"/>
    <cacheHierarchy uniqueName="[2 Merge  Batch To Product].[Final CAPA Closed]" caption="Final CAPA Closed" attribute="1" defaultMemberUniqueName="[2 Merge  Batch To Product].[Final CAPA Closed].[All]" allUniqueName="[2 Merge  Batch To Product].[Final CAPA Closed].[All]" dimensionUniqueName="[2 Merge  Batch To Product]" displayFolder="" count="0" memberValueDatatype="130" unbalanced="0"/>
    <cacheHierarchy uniqueName="[2 Merge  Batch To Product].[CAPA Number]" caption="CAPA Number" attribute="1" defaultMemberUniqueName="[2 Merge  Batch To Product].[CAPA Number].[All]" allUniqueName="[2 Merge  Batch To Product].[CAPA Number].[All]" dimensionUniqueName="[2 Merge  Batch To Product]" displayFolder="" count="0" memberValueDatatype="130" unbalanced="0"/>
    <cacheHierarchy uniqueName="[2 Merge  Batch To Product].[Investigator]" caption="Investigator" attribute="1" defaultMemberUniqueName="[2 Merge  Batch To Product].[Investigator].[All]" allUniqueName="[2 Merge  Batch To Product].[Investigator].[All]" dimensionUniqueName="[2 Merge  Batch To Product]" displayFolder="" count="0" memberValueDatatype="130" unbalanced="0"/>
    <cacheHierarchy uniqueName="[2 Merge  Batch To Product].[Particle Size (μm)]" caption="Particle Size (μm)" attribute="1" defaultMemberUniqueName="[2 Merge  Batch To Product].[Particle Size (μm)].[All]" allUniqueName="[2 Merge  Batch To Product].[Particle Size (μm)].[All]" dimensionUniqueName="[2 Merge  Batch To Product]" displayFolder="" count="0" memberValueDatatype="5" unbalanced="0"/>
    <cacheHierarchy uniqueName="[2 Merge  Batch To Product].[pH Level]" caption="pH Level" attribute="1" defaultMemberUniqueName="[2 Merge  Batch To Product].[pH Level].[All]" allUniqueName="[2 Merge  Batch To Product].[pH Level].[All]" dimensionUniqueName="[2 Merge  Batch To Product]" displayFolder="" count="0" memberValueDatatype="5" unbalanced="0"/>
    <cacheHierarchy uniqueName="[2 Merge  Batch To Product].[Closed Date (Day)]" caption="Closed Date (Day)" attribute="1" defaultMemberUniqueName="[2 Merge  Batch To Product].[Closed Date (Day)].[All]" allUniqueName="[2 Merge  Batch To Product].[Closed Date (Day)].[All]" dimensionUniqueName="[2 Merge  Batch To Product]" displayFolder="" count="0" memberValueDatatype="130" unbalanced="0"/>
    <cacheHierarchy uniqueName="[2 Merge  Batch To Product].[Final Standardized Open Date (Year)]" caption="Final Standardized Open Date (Year)" attribute="1" defaultMemberUniqueName="[2 Merge  Batch To Product].[Final Standardized Open Date (Year)].[All]" allUniqueName="[2 Merge  Batch To Product].[Final Standardized Open Date (Year)].[All]" dimensionUniqueName="[2 Merge  Batch To Product]" displayFolder="" count="0" memberValueDatatype="130" unbalanced="0"/>
    <cacheHierarchy uniqueName="[2 Merge  Batch To Product].[Final Standardized Open Date (Quarter)]" caption="Final Standardized Open Date (Quarter)" attribute="1" defaultMemberUniqueName="[2 Merge  Batch To Product].[Final Standardized Open Date (Quarter)].[All]" allUniqueName="[2 Merge  Batch To Product].[Final Standardized Open Date (Quarter)].[All]" dimensionUniqueName="[2 Merge  Batch To Product]" displayFolder="" count="0" memberValueDatatype="130" unbalanced="0"/>
    <cacheHierarchy uniqueName="[2 Merge  Batch To Product].[Final Standardized Open Date (Month)]" caption="Final Standardized Open Date (Month)" attribute="1" defaultMemberUniqueName="[2 Merge  Batch To Product].[Final Standardized Open Date (Month)].[All]" allUniqueName="[2 Merge  Batch To Product].[Final Standardized Open Date (Month)].[All]" dimensionUniqueName="[2 Merge  Batch To Product]" displayFolder="" count="0" memberValueDatatype="130" unbalanced="0"/>
    <cacheHierarchy uniqueName="[2 Merge  Batch To Product].[Closed Date (Year)]" caption="Closed Date (Year)" attribute="1" defaultMemberUniqueName="[2 Merge  Batch To Product].[Closed Date (Year)].[All]" allUniqueName="[2 Merge  Batch To Product].[Closed Date (Year)].[All]" dimensionUniqueName="[2 Merge  Batch To Product]" displayFolder="" count="0" memberValueDatatype="130" unbalanced="0"/>
    <cacheHierarchy uniqueName="[2 Merge  Batch To Product].[Closed Date (Quarter)]" caption="Closed Date (Quarter)" attribute="1" defaultMemberUniqueName="[2 Merge  Batch To Product].[Closed Date (Quarter)].[All]" allUniqueName="[2 Merge  Batch To Product].[Closed Date (Quarter)].[All]" dimensionUniqueName="[2 Merge  Batch To Product]" displayFolder="" count="0" memberValueDatatype="130" unbalanced="0"/>
    <cacheHierarchy uniqueName="[2 Merge  Batch To Product].[Closed Date (Month)]" caption="Closed Date (Month)" attribute="1" defaultMemberUniqueName="[2 Merge  Batch To Product].[Closed Date (Month)].[All]" allUniqueName="[2 Merge  Batch To Product].[Closed Date (Month)].[All]" dimensionUniqueName="[2 Merge  Batch To Produc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licer Attempt].[Date]" caption="Date" attribute="1" time="1" defaultMemberUniqueName="[Slicer Attempt].[Date].[All]" allUniqueName="[Slicer Attempt].[Date].[All]" dimensionUniqueName="[Slicer Attempt]" displayFolder="" count="0" memberValueDatatype="7" unbalanced="0"/>
    <cacheHierarchy uniqueName="[Slicer Attempt].[Status]" caption="Status" attribute="1" defaultMemberUniqueName="[Slicer Attempt].[Status].[All]" allUniqueName="[Slicer Attempt].[Status].[All]" dimensionUniqueName="[Slicer Attempt]" displayFolder="" count="0" memberValueDatatype="130" unbalanced="0"/>
    <cacheHierarchy uniqueName="[Slicer Attempt].[Count]" caption="Count" attribute="1" defaultMemberUniqueName="[Slicer Attempt].[Count].[All]" allUniqueName="[Slicer Attempt].[Count].[All]" dimensionUniqueName="[Slicer Attempt]" displayFolder="" count="0" memberValueDatatype="20" unbalanced="0"/>
    <cacheHierarchy uniqueName="[Slicer Attempt].[Final Days To Resolution]" caption="Final Days To Resolution" attribute="1" defaultMemberUniqueName="[Slicer Attempt].[Final Days To Resolution].[All]" allUniqueName="[Slicer Attempt].[Final Days To Resolution].[All]" dimensionUniqueName="[Slicer Attempt]" displayFolder="" count="0" memberValueDatatype="20" unbalanced="0"/>
    <cacheHierarchy uniqueName="[Slicer Attempt].[Resolution Category]" caption="Resolution Category" attribute="1" defaultMemberUniqueName="[Slicer Attempt].[Resolution Category].[All]" allUniqueName="[Slicer Attempt].[Resolution Category].[All]" dimensionUniqueName="[Slicer Attempt]" displayFolder="" count="0" memberValueDatatype="130" unbalanced="0"/>
    <cacheHierarchy uniqueName="[Slicer Attempt].[Batch Number]" caption="Batch Number" attribute="1" defaultMemberUniqueName="[Slicer Attempt].[Batch Number].[All]" allUniqueName="[Slicer Attempt].[Batch Number].[All]" dimensionUniqueName="[Slicer Attempt]" displayFolder="" count="0" memberValueDatatype="130" unbalanced="0"/>
    <cacheHierarchy uniqueName="[Slicer Attempt].[Final Product Name]" caption="Final Product Name" attribute="1" defaultMemberUniqueName="[Slicer Attempt].[Final Product Name].[All]" allUniqueName="[Slicer Attempt].[Final Product Name].[All]" dimensionUniqueName="[Slicer Attempt]" displayFolder="" count="0" memberValueDatatype="130" unbalanced="0"/>
    <cacheHierarchy uniqueName="[Slicer Attempt].[Department]" caption="Department" attribute="1" defaultMemberUniqueName="[Slicer Attempt].[Department].[All]" allUniqueName="[Slicer Attempt].[Department].[All]" dimensionUniqueName="[Slicer Attempt]" displayFolder="" count="0" memberValueDatatype="130" unbalanced="0"/>
    <cacheHierarchy uniqueName="[Slicer Attempt].[Deviation Category]" caption="Deviation Category" attribute="1" defaultMemberUniqueName="[Slicer Attempt].[Deviation Category].[All]" allUniqueName="[Slicer Attempt].[Deviation Category].[All]" dimensionUniqueName="[Slicer Attempt]" displayFolder="" count="0" memberValueDatatype="130" unbalanced="0"/>
    <cacheHierarchy uniqueName="[Slicer Attempt].[Root Cause]" caption="Root Cause" attribute="1" defaultMemberUniqueName="[Slicer Attempt].[Root Cause].[All]" allUniqueName="[Slicer Attempt].[Root Cause].[All]" dimensionUniqueName="[Slicer Attempt]" displayFolder="" count="0" memberValueDatatype="130" unbalanced="0"/>
    <cacheHierarchy uniqueName="[Slicer Attempt].[Impact Severity]" caption="Impact Severity" attribute="1" defaultMemberUniqueName="[Slicer Attempt].[Impact Severity].[All]" allUniqueName="[Slicer Attempt].[Impact Severity].[All]" dimensionUniqueName="[Slicer Attempt]" displayFolder="" count="0" memberValueDatatype="130" unbalanced="0"/>
    <cacheHierarchy uniqueName="[Slicer Attempt].[Final CAPA Required]" caption="Final CAPA Required" attribute="1" defaultMemberUniqueName="[Slicer Attempt].[Final CAPA Required].[All]" allUniqueName="[Slicer Attempt].[Final CAPA Required].[All]" dimensionUniqueName="[Slicer Attempt]" displayFolder="" count="0" memberValueDatatype="130" unbalanced="0"/>
    <cacheHierarchy uniqueName="[Slicer Attempt].[Final CAPA Closed]" caption="Final CAPA Closed" attribute="1" defaultMemberUniqueName="[Slicer Attempt].[Final CAPA Closed].[All]" allUniqueName="[Slicer Attempt].[Final CAPA Closed].[All]" dimensionUniqueName="[Slicer Attempt]" displayFolder="" count="0" memberValueDatatype="130" unbalanced="0"/>
    <cacheHierarchy uniqueName="[Slicer Attempt].[CAPA Number]" caption="CAPA Number" attribute="1" defaultMemberUniqueName="[Slicer Attempt].[CAPA Number].[All]" allUniqueName="[Slicer Attempt].[CAPA Number].[All]" dimensionUniqueName="[Slicer Attempt]" displayFolder="" count="0" memberValueDatatype="130" unbalanced="0"/>
    <cacheHierarchy uniqueName="[Slicer Attempt].[Investigator]" caption="Investigator" attribute="1" defaultMemberUniqueName="[Slicer Attempt].[Investigator].[All]" allUniqueName="[Slicer Attempt].[Investigator].[All]" dimensionUniqueName="[Slicer Attempt]" displayFolder="" count="0" memberValueDatatype="130" unbalanced="0"/>
    <cacheHierarchy uniqueName="[Slicer Attempt].[Particle Size (μm)]" caption="Particle Size (μm)" attribute="1" defaultMemberUniqueName="[Slicer Attempt].[Particle Size (μm)].[All]" allUniqueName="[Slicer Attempt].[Particle Size (μm)].[All]" dimensionUniqueName="[Slicer Attempt]" displayFolder="" count="0" memberValueDatatype="5" unbalanced="0"/>
    <cacheHierarchy uniqueName="[Slicer Attempt].[pH Level]" caption="pH Level" attribute="1" defaultMemberUniqueName="[Slicer Attempt].[pH Level].[All]" allUniqueName="[Slicer Attempt].[pH Level].[All]" dimensionUniqueName="[Slicer Attempt]" displayFolder="" count="0" memberValueDatatype="5" unbalanced="0"/>
    <cacheHierarchy uniqueName="[Slicer Attempt].[Date (Year)]" caption="Date (Year)" attribute="1" defaultMemberUniqueName="[Slicer Attempt].[Date (Year)].[All]" allUniqueName="[Slicer Attempt].[Date (Year)].[All]" dimensionUniqueName="[Slicer Attempt]" displayFolder="" count="0" memberValueDatatype="130" unbalanced="0"/>
    <cacheHierarchy uniqueName="[Slicer Department].[Slicer Department]" caption="Slicer Department" attribute="1" defaultMemberUniqueName="[Slicer Department].[Slicer Department].[All]" allUniqueName="[Slicer Department].[Slicer Department].[All]" dimensionUniqueName="[Slicer Department]" displayFolder="" count="2" memberValueDatatype="130" unbalanced="0"/>
    <cacheHierarchy uniqueName="[Slicer Investigator].[Slicer Investigator]" caption="Slicer Investigator" attribute="1" defaultMemberUniqueName="[Slicer Investigator].[Slicer Investigator].[All]" allUniqueName="[Slicer Investigator].[Slicer Investigator].[All]" dimensionUniqueName="[Slicer Investigator]" displayFolder="" count="2" memberValueDatatype="130" unbalanced="0">
      <fieldsUsage count="2">
        <fieldUsage x="-1"/>
        <fieldUsage x="2"/>
      </fieldsUsage>
    </cacheHierarchy>
    <cacheHierarchy uniqueName="[Slicer Product].[Slicer Product]" caption="Slicer Product" attribute="1" defaultMemberUniqueName="[Slicer Product].[Slicer Product].[All]" allUniqueName="[Slicer Product].[Slicer Product].[All]" dimensionUniqueName="[Slicer Product]" displayFolder="" count="2" memberValueDatatype="130" unbalanced="0"/>
    <cacheHierarchy uniqueName="[2 Merge  Batch To Product].[Closed Date (Day Index)]" caption="Closed Date (Day Index)" attribute="1" defaultMemberUniqueName="[2 Merge  Batch To Product].[Closed Date (Day Index)].[All]" allUniqueName="[2 Merge  Batch To Product].[Closed Date (Day Index)].[All]" dimensionUniqueName="[2 Merge  Batch To Product]" displayFolder="" count="0" memberValueDatatype="5" unbalanced="0" hidden="1"/>
    <cacheHierarchy uniqueName="[2 Merge  Batch To Product].[Closed Date (Month Index)]" caption="Closed Date (Month Index)" attribute="1" defaultMemberUniqueName="[2 Merge  Batch To Product].[Closed Date (Month Index)].[All]" allUniqueName="[2 Merge  Batch To Product].[Closed Date (Month Index)].[All]" dimensionUniqueName="[2 Merge  Batch To Product]" displayFolder="" count="0" memberValueDatatype="20" unbalanced="0" hidden="1"/>
    <cacheHierarchy uniqueName="[2 Merge  Batch To Product].[Final Standardized Open Date (Month Index)]" caption="Final Standardized Open Date (Month Index)" attribute="1" defaultMemberUniqueName="[2 Merge  Batch To Product].[Final Standardized Open Date (Month Index)].[All]" allUniqueName="[2 Merge  Batch To Product].[Final Standardized Open Date (Month Index)].[All]" dimensionUniqueName="[2 Merge  Batch To Product]" displayFolder="" count="0" memberValueDatatype="20" unbalanced="0" hidden="1"/>
    <cacheHierarchy uniqueName="[Measures].[Sum of Count]" caption="Sum of Count" measure="1" displayFolder="" measureGroup="Slicer Attempt" count="0">
      <extLst>
        <ext xmlns:x15="http://schemas.microsoft.com/office/spreadsheetml/2010/11/main" uri="{B97F6D7D-B522-45F9-BDA1-12C45D357490}">
          <x15:cacheHierarchy aggregatedColumn="33"/>
        </ext>
      </extLst>
    </cacheHierarchy>
    <cacheHierarchy uniqueName="[Measures].[Count of Resolution Category]" caption="Count of Resolution Category" measure="1" displayFolder="" measureGroup="2 Merge  Batch To Product" count="0">
      <extLst>
        <ext xmlns:x15="http://schemas.microsoft.com/office/spreadsheetml/2010/11/main" uri="{B97F6D7D-B522-45F9-BDA1-12C45D357490}">
          <x15:cacheHierarchy aggregatedColumn="3"/>
        </ext>
      </extLst>
    </cacheHierarchy>
    <cacheHierarchy uniqueName="[Measures].[Sum of Final Days To Resolution]" caption="Sum of Final Days To Resolution" measure="1" displayFolder="" measureGroup="2 Merge  Batch To Product" count="0">
      <extLst>
        <ext xmlns:x15="http://schemas.microsoft.com/office/spreadsheetml/2010/11/main" uri="{B97F6D7D-B522-45F9-BDA1-12C45D357490}">
          <x15:cacheHierarchy aggregatedColumn="2"/>
        </ext>
      </extLst>
    </cacheHierarchy>
    <cacheHierarchy uniqueName="[Measures].[Count of Root Cause]" caption="Count of Root Cause" measure="1" displayFolder="" measureGroup="2 Merge  Batch To Product" count="0" oneField="1">
      <fieldsUsage count="1">
        <fieldUsage x="1"/>
      </fieldsUsage>
      <extLst>
        <ext xmlns:x15="http://schemas.microsoft.com/office/spreadsheetml/2010/11/main" uri="{B97F6D7D-B522-45F9-BDA1-12C45D357490}">
          <x15:cacheHierarchy aggregatedColumn="8"/>
        </ext>
      </extLst>
    </cacheHierarchy>
    <cacheHierarchy uniqueName="[Measures].[Sum of Particle Size (μm)]" caption="Sum of Particle Size (μm)" measure="1" displayFolder="" measureGroup="2 Merge  Batch To Product" count="0">
      <extLst>
        <ext xmlns:x15="http://schemas.microsoft.com/office/spreadsheetml/2010/11/main" uri="{B97F6D7D-B522-45F9-BDA1-12C45D357490}">
          <x15:cacheHierarchy aggregatedColumn="14"/>
        </ext>
      </extLst>
    </cacheHierarchy>
    <cacheHierarchy uniqueName="[Measures].[Count of Final Product Name]" caption="Count of Final Product Name" measure="1" displayFolder="" measureGroup="2 Merge  Batch To Product" count="0">
      <extLst>
        <ext xmlns:x15="http://schemas.microsoft.com/office/spreadsheetml/2010/11/main" uri="{B97F6D7D-B522-45F9-BDA1-12C45D357490}">
          <x15:cacheHierarchy aggregatedColumn="5"/>
        </ext>
      </extLst>
    </cacheHierarchy>
    <cacheHierarchy uniqueName="[Measures].[Sum of pH Level]" caption="Sum of pH Level" measure="1" displayFolder="" measureGroup="2 Merge  Batch To Product" count="0">
      <extLst>
        <ext xmlns:x15="http://schemas.microsoft.com/office/spreadsheetml/2010/11/main" uri="{B97F6D7D-B522-45F9-BDA1-12C45D357490}">
          <x15:cacheHierarchy aggregatedColumn="15"/>
        </ext>
      </extLst>
    </cacheHierarchy>
    <cacheHierarchy uniqueName="[Measures].[Count of Closed Date]" caption="Count of Closed Date" measure="1" displayFolder="" measureGroup="2 Merge  Batch To Product" count="0">
      <extLst>
        <ext xmlns:x15="http://schemas.microsoft.com/office/spreadsheetml/2010/11/main" uri="{B97F6D7D-B522-45F9-BDA1-12C45D357490}">
          <x15:cacheHierarchy aggregatedColumn="1"/>
        </ext>
      </extLst>
    </cacheHierarchy>
    <cacheHierarchy uniqueName="[Measures].[Count of Status]" caption="Count of Status" measure="1" displayFolder="" measureGroup="Slicer Attempt" count="0">
      <extLst>
        <ext xmlns:x15="http://schemas.microsoft.com/office/spreadsheetml/2010/11/main" uri="{B97F6D7D-B522-45F9-BDA1-12C45D357490}">
          <x15:cacheHierarchy aggregatedColumn="32"/>
        </ext>
      </extLst>
    </cacheHierarchy>
    <cacheHierarchy uniqueName="[Measures].[Opened Investigations]" caption="Opened Investigations" measure="1" displayFolder="" measureGroup="Slicer Attempt" count="0"/>
    <cacheHierarchy uniqueName="[Measures].[Closed Investigations]" caption="Closed Investigations" measure="1" displayFolder="" measureGroup="Slicer Attempt" count="0"/>
    <cacheHierarchy uniqueName="[Measures].[Cumulative Opened]" caption="Cumulative Opened" measure="1" displayFolder="" measureGroup="Slicer Attempt" count="0"/>
    <cacheHierarchy uniqueName="[Measures].[Cumulative Closed]" caption="Cumulative Closed" measure="1" displayFolder="" measureGroup="Slicer Attempt" count="0"/>
    <cacheHierarchy uniqueName="[Measures].[Net Open Investigations]" caption="Net Open Investigations" measure="1" displayFolder="" measureGroup="Slicer Attempt" count="0"/>
    <cacheHierarchy uniqueName="[Measures].[Total Cases]" caption="Total Cases" measure="1" displayFolder="" measureGroup="2 Merge  Batch To Product" count="0"/>
    <cacheHierarchy uniqueName="[Measures].[Closed Cases]" caption="Closed Cases" measure="1" displayFolder="" measureGroup="2 Merge  Batch To Product" count="0"/>
    <cacheHierarchy uniqueName="[Measures].[Open Cases]" caption="Open Cases" measure="1" displayFolder="" measureGroup="2 Merge  Batch To Product" count="0"/>
    <cacheHierarchy uniqueName="[Measures].[Impact Minor]" caption="Impact Minor" measure="1" displayFolder="" measureGroup="2 Merge  Batch To Product" count="0"/>
    <cacheHierarchy uniqueName="[Measures].[Impact Moderate]" caption="Impact Moderate" measure="1" displayFolder="" measureGroup="2 Merge  Batch To Product" count="0"/>
    <cacheHierarchy uniqueName="[Measures].[Impact Critical]" caption="Impact Critical" measure="1" displayFolder="" measureGroup="2 Merge  Batch To Product" count="0"/>
    <cacheHierarchy uniqueName="[Measures].[CAPA Required]" caption="CAPA Required" measure="1" displayFolder="" measureGroup="2 Merge  Batch To Product" count="0"/>
    <cacheHierarchy uniqueName="[Measures].[CAPA Closed]" caption="CAPA Closed" measure="1" displayFolder="" measureGroup="2 Merge  Batch To Product" count="0"/>
    <cacheHierarchy uniqueName="[Measures].[CAPA Open]" caption="CAPA Open" measure="1" displayFolder="" measureGroup="2 Merge  Batch To Product" count="0"/>
    <cacheHierarchy uniqueName="[Measures].[__XL_Count Slicer Attempt]" caption="__XL_Count Slicer Attempt" measure="1" displayFolder="" measureGroup="Slicer Attempt" count="0" hidden="1"/>
    <cacheHierarchy uniqueName="[Measures].[__XL_Count 2 Merge  Batch To Product]" caption="__XL_Count 2 Merge  Batch To Product" measure="1" displayFolder="" measureGroup="2 Merge  Batch To Product" count="0" hidden="1"/>
    <cacheHierarchy uniqueName="[Measures].[__XL_Count Calendar]" caption="__XL_Count Calendar" measure="1" displayFolder="" measureGroup="Calendar" count="0" hidden="1"/>
    <cacheHierarchy uniqueName="[Measures].[__XL_Count Slicer Department]" caption="__XL_Count Slicer Department" measure="1" displayFolder="" measureGroup="Slicer Department" count="0" hidden="1"/>
    <cacheHierarchy uniqueName="[Measures].[__XL_Count Slicer Product]" caption="__XL_Count Slicer Product" measure="1" displayFolder="" measureGroup="Slicer Product" count="0" hidden="1"/>
    <cacheHierarchy uniqueName="[Measures].[__XL_Count Slicer Investigator]" caption="__XL_Count Slicer Investigator" measure="1" displayFolder="" measureGroup="Slicer Investigator" count="0" hidden="1"/>
    <cacheHierarchy uniqueName="[Measures].[__No measures defined]" caption="__No measures defined" measure="1" displayFolder="" count="0" hidden="1"/>
  </cacheHierarchies>
  <kpis count="0"/>
  <dimensions count="7">
    <dimension name="2 Merge  Batch To Product" uniqueName="[2 Merge  Batch To Product]" caption="2 Merge  Batch To Product"/>
    <dimension name="Calendar" uniqueName="[Calendar]" caption="Calendar"/>
    <dimension measure="1" name="Measures" uniqueName="[Measures]" caption="Measures"/>
    <dimension name="Slicer Attempt" uniqueName="[Slicer Attempt]" caption="Slicer Attempt"/>
    <dimension name="Slicer Department" uniqueName="[Slicer Department]" caption="Slicer Department"/>
    <dimension name="Slicer Investigator" uniqueName="[Slicer Investigator]" caption="Slicer Investigator"/>
    <dimension name="Slicer Product" uniqueName="[Slicer Product]" caption="Slicer Product"/>
  </dimensions>
  <measureGroups count="6">
    <measureGroup name="2 Merge  Batch To Product" caption="2 Merge  Batch To Product"/>
    <measureGroup name="Calendar" caption="Calendar"/>
    <measureGroup name="Slicer Attempt" caption="Slicer Attempt"/>
    <measureGroup name="Slicer Department" caption="Slicer Department"/>
    <measureGroup name="Slicer Investigator" caption="Slicer Investigator"/>
    <measureGroup name="Slicer Product" caption="Slicer Product"/>
  </measureGroups>
  <maps count="14">
    <map measureGroup="0" dimension="0"/>
    <map measureGroup="0" dimension="1"/>
    <map measureGroup="0" dimension="4"/>
    <map measureGroup="0" dimension="5"/>
    <map measureGroup="0" dimension="6"/>
    <map measureGroup="1" dimension="1"/>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tasia de jongh" refreshedDate="45823.034919675927" backgroundQuery="1" createdVersion="8" refreshedVersion="8" minRefreshableVersion="3" recordCount="0" supportSubquery="1" supportAdvancedDrill="1" xr:uid="{047C964F-1C01-45F9-8933-363FF3AAC9A6}">
  <cacheSource type="external" connectionId="16"/>
  <cacheFields count="10">
    <cacheField name="[Measures].[Total Cases]" caption="Total Cases" numFmtId="0" hierarchy="69" level="32767"/>
    <cacheField name="[Measures].[Open Cases]" caption="Open Cases" numFmtId="0" hierarchy="71" level="32767"/>
    <cacheField name="[Measures].[Closed Cases]" caption="Closed Cases" numFmtId="0" hierarchy="70" level="32767"/>
    <cacheField name="[Measures].[Impact Minor]" caption="Impact Minor" numFmtId="0" hierarchy="72" level="32767"/>
    <cacheField name="[Measures].[Impact Moderate]" caption="Impact Moderate" numFmtId="0" hierarchy="73" level="32767"/>
    <cacheField name="[Measures].[Impact Critical]" caption="Impact Critical" numFmtId="0" hierarchy="74" level="32767"/>
    <cacheField name="[Measures].[CAPA Required]" caption="CAPA Required" numFmtId="0" hierarchy="75" level="32767"/>
    <cacheField name="[Measures].[CAPA Closed]" caption="CAPA Closed" numFmtId="0" hierarchy="76" level="32767"/>
    <cacheField name="[Measures].[CAPA Open]" caption="CAPA Open" numFmtId="0" hierarchy="77" level="32767"/>
    <cacheField name="[Slicer Investigator].[Slicer Investigator].[Slicer Investigator]" caption="Slicer Investigator" numFmtId="0" hierarchy="50" level="1">
      <sharedItems containsSemiMixedTypes="0" containsNonDate="0" containsString="0"/>
    </cacheField>
  </cacheFields>
  <cacheHierarchies count="85">
    <cacheHierarchy uniqueName="[2 Merge  Batch To Product].[Final Standardized Open Date]" caption="Final Standardized Open Date" attribute="1" time="1" defaultMemberUniqueName="[2 Merge  Batch To Product].[Final Standardized Open Date].[All]" allUniqueName="[2 Merge  Batch To Product].[Final Standardized Open Date].[All]" dimensionUniqueName="[2 Merge  Batch To Product]" displayFolder="" count="0" memberValueDatatype="7" unbalanced="0"/>
    <cacheHierarchy uniqueName="[2 Merge  Batch To Product].[Closed Date]" caption="Closed Date" attribute="1" time="1" defaultMemberUniqueName="[2 Merge  Batch To Product].[Closed Date].[All]" allUniqueName="[2 Merge  Batch To Product].[Closed Date].[All]" dimensionUniqueName="[2 Merge  Batch To Product]" displayFolder="" count="0" memberValueDatatype="7" unbalanced="0"/>
    <cacheHierarchy uniqueName="[2 Merge  Batch To Product].[Final Days To Resolution]" caption="Final Days To Resolution" attribute="1" defaultMemberUniqueName="[2 Merge  Batch To Product].[Final Days To Resolution].[All]" allUniqueName="[2 Merge  Batch To Product].[Final Days To Resolution].[All]" dimensionUniqueName="[2 Merge  Batch To Product]" displayFolder="" count="0" memberValueDatatype="20" unbalanced="0"/>
    <cacheHierarchy uniqueName="[2 Merge  Batch To Product].[Resolution Category]" caption="Resolution Category" attribute="1" defaultMemberUniqueName="[2 Merge  Batch To Product].[Resolution Category].[All]" allUniqueName="[2 Merge  Batch To Product].[Resolution Category].[All]" dimensionUniqueName="[2 Merge  Batch To Product]" displayFolder="" count="0" memberValueDatatype="130" unbalanced="0"/>
    <cacheHierarchy uniqueName="[2 Merge  Batch To Product].[Batch Number]" caption="Batch Number" attribute="1" defaultMemberUniqueName="[2 Merge  Batch To Product].[Batch Number].[All]" allUniqueName="[2 Merge  Batch To Product].[Batch Number].[All]" dimensionUniqueName="[2 Merge  Batch To Product]" displayFolder="" count="0" memberValueDatatype="130" unbalanced="0"/>
    <cacheHierarchy uniqueName="[2 Merge  Batch To Product].[Final Product Name]" caption="Final Product Name" attribute="1" defaultMemberUniqueName="[2 Merge  Batch To Product].[Final Product Name].[All]" allUniqueName="[2 Merge  Batch To Product].[Final Product Name].[All]" dimensionUniqueName="[2 Merge  Batch To Product]" displayFolder="" count="0" memberValueDatatype="130" unbalanced="0"/>
    <cacheHierarchy uniqueName="[2 Merge  Batch To Product].[Department]" caption="Department" attribute="1" defaultMemberUniqueName="[2 Merge  Batch To Product].[Department].[All]" allUniqueName="[2 Merge  Batch To Product].[Department].[All]" dimensionUniqueName="[2 Merge  Batch To Product]" displayFolder="" count="0" memberValueDatatype="130" unbalanced="0"/>
    <cacheHierarchy uniqueName="[2 Merge  Batch To Product].[Deviation Category]" caption="Deviation Category" attribute="1" defaultMemberUniqueName="[2 Merge  Batch To Product].[Deviation Category].[All]" allUniqueName="[2 Merge  Batch To Product].[Deviation Category].[All]" dimensionUniqueName="[2 Merge  Batch To Product]" displayFolder="" count="0" memberValueDatatype="130" unbalanced="0"/>
    <cacheHierarchy uniqueName="[2 Merge  Batch To Product].[Root Cause]" caption="Root Cause" attribute="1" defaultMemberUniqueName="[2 Merge  Batch To Product].[Root Cause].[All]" allUniqueName="[2 Merge  Batch To Product].[Root Cause].[All]" dimensionUniqueName="[2 Merge  Batch To Product]" displayFolder="" count="0" memberValueDatatype="130" unbalanced="0"/>
    <cacheHierarchy uniqueName="[2 Merge  Batch To Product].[Impact Severity]" caption="Impact Severity" attribute="1" defaultMemberUniqueName="[2 Merge  Batch To Product].[Impact Severity].[All]" allUniqueName="[2 Merge  Batch To Product].[Impact Severity].[All]" dimensionUniqueName="[2 Merge  Batch To Product]" displayFolder="" count="0" memberValueDatatype="130" unbalanced="0"/>
    <cacheHierarchy uniqueName="[2 Merge  Batch To Product].[Final CAPA Required]" caption="Final CAPA Required" attribute="1" defaultMemberUniqueName="[2 Merge  Batch To Product].[Final CAPA Required].[All]" allUniqueName="[2 Merge  Batch To Product].[Final CAPA Required].[All]" dimensionUniqueName="[2 Merge  Batch To Product]" displayFolder="" count="0" memberValueDatatype="130" unbalanced="0"/>
    <cacheHierarchy uniqueName="[2 Merge  Batch To Product].[Final CAPA Closed]" caption="Final CAPA Closed" attribute="1" defaultMemberUniqueName="[2 Merge  Batch To Product].[Final CAPA Closed].[All]" allUniqueName="[2 Merge  Batch To Product].[Final CAPA Closed].[All]" dimensionUniqueName="[2 Merge  Batch To Product]" displayFolder="" count="0" memberValueDatatype="130" unbalanced="0"/>
    <cacheHierarchy uniqueName="[2 Merge  Batch To Product].[CAPA Number]" caption="CAPA Number" attribute="1" defaultMemberUniqueName="[2 Merge  Batch To Product].[CAPA Number].[All]" allUniqueName="[2 Merge  Batch To Product].[CAPA Number].[All]" dimensionUniqueName="[2 Merge  Batch To Product]" displayFolder="" count="0" memberValueDatatype="130" unbalanced="0"/>
    <cacheHierarchy uniqueName="[2 Merge  Batch To Product].[Investigator]" caption="Investigator" attribute="1" defaultMemberUniqueName="[2 Merge  Batch To Product].[Investigator].[All]" allUniqueName="[2 Merge  Batch To Product].[Investigator].[All]" dimensionUniqueName="[2 Merge  Batch To Product]" displayFolder="" count="0" memberValueDatatype="130" unbalanced="0"/>
    <cacheHierarchy uniqueName="[2 Merge  Batch To Product].[Particle Size (μm)]" caption="Particle Size (μm)" attribute="1" defaultMemberUniqueName="[2 Merge  Batch To Product].[Particle Size (μm)].[All]" allUniqueName="[2 Merge  Batch To Product].[Particle Size (μm)].[All]" dimensionUniqueName="[2 Merge  Batch To Product]" displayFolder="" count="0" memberValueDatatype="5" unbalanced="0"/>
    <cacheHierarchy uniqueName="[2 Merge  Batch To Product].[pH Level]" caption="pH Level" attribute="1" defaultMemberUniqueName="[2 Merge  Batch To Product].[pH Level].[All]" allUniqueName="[2 Merge  Batch To Product].[pH Level].[All]" dimensionUniqueName="[2 Merge  Batch To Product]" displayFolder="" count="0" memberValueDatatype="5" unbalanced="0"/>
    <cacheHierarchy uniqueName="[2 Merge  Batch To Product].[Closed Date (Day)]" caption="Closed Date (Day)" attribute="1" defaultMemberUniqueName="[2 Merge  Batch To Product].[Closed Date (Day)].[All]" allUniqueName="[2 Merge  Batch To Product].[Closed Date (Day)].[All]" dimensionUniqueName="[2 Merge  Batch To Product]" displayFolder="" count="0" memberValueDatatype="130" unbalanced="0"/>
    <cacheHierarchy uniqueName="[2 Merge  Batch To Product].[Final Standardized Open Date (Year)]" caption="Final Standardized Open Date (Year)" attribute="1" defaultMemberUniqueName="[2 Merge  Batch To Product].[Final Standardized Open Date (Year)].[All]" allUniqueName="[2 Merge  Batch To Product].[Final Standardized Open Date (Year)].[All]" dimensionUniqueName="[2 Merge  Batch To Product]" displayFolder="" count="0" memberValueDatatype="130" unbalanced="0"/>
    <cacheHierarchy uniqueName="[2 Merge  Batch To Product].[Final Standardized Open Date (Quarter)]" caption="Final Standardized Open Date (Quarter)" attribute="1" defaultMemberUniqueName="[2 Merge  Batch To Product].[Final Standardized Open Date (Quarter)].[All]" allUniqueName="[2 Merge  Batch To Product].[Final Standardized Open Date (Quarter)].[All]" dimensionUniqueName="[2 Merge  Batch To Product]" displayFolder="" count="0" memberValueDatatype="130" unbalanced="0"/>
    <cacheHierarchy uniqueName="[2 Merge  Batch To Product].[Final Standardized Open Date (Month)]" caption="Final Standardized Open Date (Month)" attribute="1" defaultMemberUniqueName="[2 Merge  Batch To Product].[Final Standardized Open Date (Month)].[All]" allUniqueName="[2 Merge  Batch To Product].[Final Standardized Open Date (Month)].[All]" dimensionUniqueName="[2 Merge  Batch To Product]" displayFolder="" count="0" memberValueDatatype="130" unbalanced="0"/>
    <cacheHierarchy uniqueName="[2 Merge  Batch To Product].[Closed Date (Year)]" caption="Closed Date (Year)" attribute="1" defaultMemberUniqueName="[2 Merge  Batch To Product].[Closed Date (Year)].[All]" allUniqueName="[2 Merge  Batch To Product].[Closed Date (Year)].[All]" dimensionUniqueName="[2 Merge  Batch To Product]" displayFolder="" count="0" memberValueDatatype="130" unbalanced="0"/>
    <cacheHierarchy uniqueName="[2 Merge  Batch To Product].[Closed Date (Quarter)]" caption="Closed Date (Quarter)" attribute="1" defaultMemberUniqueName="[2 Merge  Batch To Product].[Closed Date (Quarter)].[All]" allUniqueName="[2 Merge  Batch To Product].[Closed Date (Quarter)].[All]" dimensionUniqueName="[2 Merge  Batch To Product]" displayFolder="" count="0" memberValueDatatype="130" unbalanced="0"/>
    <cacheHierarchy uniqueName="[2 Merge  Batch To Product].[Closed Date (Month)]" caption="Closed Date (Month)" attribute="1" defaultMemberUniqueName="[2 Merge  Batch To Product].[Closed Date (Month)].[All]" allUniqueName="[2 Merge  Batch To Product].[Closed Date (Month)].[All]" dimensionUniqueName="[2 Merge  Batch To Produc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licer Attempt].[Date]" caption="Date" attribute="1" time="1" defaultMemberUniqueName="[Slicer Attempt].[Date].[All]" allUniqueName="[Slicer Attempt].[Date].[All]" dimensionUniqueName="[Slicer Attempt]" displayFolder="" count="0" memberValueDatatype="7" unbalanced="0"/>
    <cacheHierarchy uniqueName="[Slicer Attempt].[Status]" caption="Status" attribute="1" defaultMemberUniqueName="[Slicer Attempt].[Status].[All]" allUniqueName="[Slicer Attempt].[Status].[All]" dimensionUniqueName="[Slicer Attempt]" displayFolder="" count="0" memberValueDatatype="130" unbalanced="0"/>
    <cacheHierarchy uniqueName="[Slicer Attempt].[Count]" caption="Count" attribute="1" defaultMemberUniqueName="[Slicer Attempt].[Count].[All]" allUniqueName="[Slicer Attempt].[Count].[All]" dimensionUniqueName="[Slicer Attempt]" displayFolder="" count="0" memberValueDatatype="20" unbalanced="0"/>
    <cacheHierarchy uniqueName="[Slicer Attempt].[Final Days To Resolution]" caption="Final Days To Resolution" attribute="1" defaultMemberUniqueName="[Slicer Attempt].[Final Days To Resolution].[All]" allUniqueName="[Slicer Attempt].[Final Days To Resolution].[All]" dimensionUniqueName="[Slicer Attempt]" displayFolder="" count="0" memberValueDatatype="20" unbalanced="0"/>
    <cacheHierarchy uniqueName="[Slicer Attempt].[Resolution Category]" caption="Resolution Category" attribute="1" defaultMemberUniqueName="[Slicer Attempt].[Resolution Category].[All]" allUniqueName="[Slicer Attempt].[Resolution Category].[All]" dimensionUniqueName="[Slicer Attempt]" displayFolder="" count="0" memberValueDatatype="130" unbalanced="0"/>
    <cacheHierarchy uniqueName="[Slicer Attempt].[Batch Number]" caption="Batch Number" attribute="1" defaultMemberUniqueName="[Slicer Attempt].[Batch Number].[All]" allUniqueName="[Slicer Attempt].[Batch Number].[All]" dimensionUniqueName="[Slicer Attempt]" displayFolder="" count="0" memberValueDatatype="130" unbalanced="0"/>
    <cacheHierarchy uniqueName="[Slicer Attempt].[Final Product Name]" caption="Final Product Name" attribute="1" defaultMemberUniqueName="[Slicer Attempt].[Final Product Name].[All]" allUniqueName="[Slicer Attempt].[Final Product Name].[All]" dimensionUniqueName="[Slicer Attempt]" displayFolder="" count="0" memberValueDatatype="130" unbalanced="0"/>
    <cacheHierarchy uniqueName="[Slicer Attempt].[Department]" caption="Department" attribute="1" defaultMemberUniqueName="[Slicer Attempt].[Department].[All]" allUniqueName="[Slicer Attempt].[Department].[All]" dimensionUniqueName="[Slicer Attempt]" displayFolder="" count="0" memberValueDatatype="130" unbalanced="0"/>
    <cacheHierarchy uniqueName="[Slicer Attempt].[Deviation Category]" caption="Deviation Category" attribute="1" defaultMemberUniqueName="[Slicer Attempt].[Deviation Category].[All]" allUniqueName="[Slicer Attempt].[Deviation Category].[All]" dimensionUniqueName="[Slicer Attempt]" displayFolder="" count="0" memberValueDatatype="130" unbalanced="0"/>
    <cacheHierarchy uniqueName="[Slicer Attempt].[Root Cause]" caption="Root Cause" attribute="1" defaultMemberUniqueName="[Slicer Attempt].[Root Cause].[All]" allUniqueName="[Slicer Attempt].[Root Cause].[All]" dimensionUniqueName="[Slicer Attempt]" displayFolder="" count="0" memberValueDatatype="130" unbalanced="0"/>
    <cacheHierarchy uniqueName="[Slicer Attempt].[Impact Severity]" caption="Impact Severity" attribute="1" defaultMemberUniqueName="[Slicer Attempt].[Impact Severity].[All]" allUniqueName="[Slicer Attempt].[Impact Severity].[All]" dimensionUniqueName="[Slicer Attempt]" displayFolder="" count="0" memberValueDatatype="130" unbalanced="0"/>
    <cacheHierarchy uniqueName="[Slicer Attempt].[Final CAPA Required]" caption="Final CAPA Required" attribute="1" defaultMemberUniqueName="[Slicer Attempt].[Final CAPA Required].[All]" allUniqueName="[Slicer Attempt].[Final CAPA Required].[All]" dimensionUniqueName="[Slicer Attempt]" displayFolder="" count="0" memberValueDatatype="130" unbalanced="0"/>
    <cacheHierarchy uniqueName="[Slicer Attempt].[Final CAPA Closed]" caption="Final CAPA Closed" attribute="1" defaultMemberUniqueName="[Slicer Attempt].[Final CAPA Closed].[All]" allUniqueName="[Slicer Attempt].[Final CAPA Closed].[All]" dimensionUniqueName="[Slicer Attempt]" displayFolder="" count="0" memberValueDatatype="130" unbalanced="0"/>
    <cacheHierarchy uniqueName="[Slicer Attempt].[CAPA Number]" caption="CAPA Number" attribute="1" defaultMemberUniqueName="[Slicer Attempt].[CAPA Number].[All]" allUniqueName="[Slicer Attempt].[CAPA Number].[All]" dimensionUniqueName="[Slicer Attempt]" displayFolder="" count="0" memberValueDatatype="130" unbalanced="0"/>
    <cacheHierarchy uniqueName="[Slicer Attempt].[Investigator]" caption="Investigator" attribute="1" defaultMemberUniqueName="[Slicer Attempt].[Investigator].[All]" allUniqueName="[Slicer Attempt].[Investigator].[All]" dimensionUniqueName="[Slicer Attempt]" displayFolder="" count="0" memberValueDatatype="130" unbalanced="0"/>
    <cacheHierarchy uniqueName="[Slicer Attempt].[Particle Size (μm)]" caption="Particle Size (μm)" attribute="1" defaultMemberUniqueName="[Slicer Attempt].[Particle Size (μm)].[All]" allUniqueName="[Slicer Attempt].[Particle Size (μm)].[All]" dimensionUniqueName="[Slicer Attempt]" displayFolder="" count="0" memberValueDatatype="5" unbalanced="0"/>
    <cacheHierarchy uniqueName="[Slicer Attempt].[pH Level]" caption="pH Level" attribute="1" defaultMemberUniqueName="[Slicer Attempt].[pH Level].[All]" allUniqueName="[Slicer Attempt].[pH Level].[All]" dimensionUniqueName="[Slicer Attempt]" displayFolder="" count="0" memberValueDatatype="5" unbalanced="0"/>
    <cacheHierarchy uniqueName="[Slicer Attempt].[Date (Year)]" caption="Date (Year)" attribute="1" defaultMemberUniqueName="[Slicer Attempt].[Date (Year)].[All]" allUniqueName="[Slicer Attempt].[Date (Year)].[All]" dimensionUniqueName="[Slicer Attempt]" displayFolder="" count="0" memberValueDatatype="130" unbalanced="0"/>
    <cacheHierarchy uniqueName="[Slicer Department].[Slicer Department]" caption="Slicer Department" attribute="1" defaultMemberUniqueName="[Slicer Department].[Slicer Department].[All]" allUniqueName="[Slicer Department].[Slicer Department].[All]" dimensionUniqueName="[Slicer Department]" displayFolder="" count="2" memberValueDatatype="130" unbalanced="0"/>
    <cacheHierarchy uniqueName="[Slicer Investigator].[Slicer Investigator]" caption="Slicer Investigator" attribute="1" defaultMemberUniqueName="[Slicer Investigator].[Slicer Investigator].[All]" allUniqueName="[Slicer Investigator].[Slicer Investigator].[All]" dimensionUniqueName="[Slicer Investigator]" displayFolder="" count="2" memberValueDatatype="130" unbalanced="0">
      <fieldsUsage count="2">
        <fieldUsage x="-1"/>
        <fieldUsage x="9"/>
      </fieldsUsage>
    </cacheHierarchy>
    <cacheHierarchy uniqueName="[Slicer Product].[Slicer Product]" caption="Slicer Product" attribute="1" defaultMemberUniqueName="[Slicer Product].[Slicer Product].[All]" allUniqueName="[Slicer Product].[Slicer Product].[All]" dimensionUniqueName="[Slicer Product]" displayFolder="" count="2" memberValueDatatype="130" unbalanced="0"/>
    <cacheHierarchy uniqueName="[2 Merge  Batch To Product].[Closed Date (Day Index)]" caption="Closed Date (Day Index)" attribute="1" defaultMemberUniqueName="[2 Merge  Batch To Product].[Closed Date (Day Index)].[All]" allUniqueName="[2 Merge  Batch To Product].[Closed Date (Day Index)].[All]" dimensionUniqueName="[2 Merge  Batch To Product]" displayFolder="" count="0" memberValueDatatype="5" unbalanced="0" hidden="1"/>
    <cacheHierarchy uniqueName="[2 Merge  Batch To Product].[Closed Date (Month Index)]" caption="Closed Date (Month Index)" attribute="1" defaultMemberUniqueName="[2 Merge  Batch To Product].[Closed Date (Month Index)].[All]" allUniqueName="[2 Merge  Batch To Product].[Closed Date (Month Index)].[All]" dimensionUniqueName="[2 Merge  Batch To Product]" displayFolder="" count="0" memberValueDatatype="20" unbalanced="0" hidden="1"/>
    <cacheHierarchy uniqueName="[2 Merge  Batch To Product].[Final Standardized Open Date (Month Index)]" caption="Final Standardized Open Date (Month Index)" attribute="1" defaultMemberUniqueName="[2 Merge  Batch To Product].[Final Standardized Open Date (Month Index)].[All]" allUniqueName="[2 Merge  Batch To Product].[Final Standardized Open Date (Month Index)].[All]" dimensionUniqueName="[2 Merge  Batch To Product]" displayFolder="" count="0" memberValueDatatype="20" unbalanced="0" hidden="1"/>
    <cacheHierarchy uniqueName="[Measures].[Sum of Count]" caption="Sum of Count" measure="1" displayFolder="" measureGroup="Slicer Attempt" count="0">
      <extLst>
        <ext xmlns:x15="http://schemas.microsoft.com/office/spreadsheetml/2010/11/main" uri="{B97F6D7D-B522-45F9-BDA1-12C45D357490}">
          <x15:cacheHierarchy aggregatedColumn="33"/>
        </ext>
      </extLst>
    </cacheHierarchy>
    <cacheHierarchy uniqueName="[Measures].[Count of Resolution Category]" caption="Count of Resolution Category" measure="1" displayFolder="" measureGroup="2 Merge  Batch To Product" count="0">
      <extLst>
        <ext xmlns:x15="http://schemas.microsoft.com/office/spreadsheetml/2010/11/main" uri="{B97F6D7D-B522-45F9-BDA1-12C45D357490}">
          <x15:cacheHierarchy aggregatedColumn="3"/>
        </ext>
      </extLst>
    </cacheHierarchy>
    <cacheHierarchy uniqueName="[Measures].[Sum of Final Days To Resolution]" caption="Sum of Final Days To Resolution" measure="1" displayFolder="" measureGroup="2 Merge  Batch To Product" count="0">
      <extLst>
        <ext xmlns:x15="http://schemas.microsoft.com/office/spreadsheetml/2010/11/main" uri="{B97F6D7D-B522-45F9-BDA1-12C45D357490}">
          <x15:cacheHierarchy aggregatedColumn="2"/>
        </ext>
      </extLst>
    </cacheHierarchy>
    <cacheHierarchy uniqueName="[Measures].[Count of Root Cause]" caption="Count of Root Cause" measure="1" displayFolder="" measureGroup="2 Merge  Batch To Product" count="0">
      <extLst>
        <ext xmlns:x15="http://schemas.microsoft.com/office/spreadsheetml/2010/11/main" uri="{B97F6D7D-B522-45F9-BDA1-12C45D357490}">
          <x15:cacheHierarchy aggregatedColumn="8"/>
        </ext>
      </extLst>
    </cacheHierarchy>
    <cacheHierarchy uniqueName="[Measures].[Sum of Particle Size (μm)]" caption="Sum of Particle Size (μm)" measure="1" displayFolder="" measureGroup="2 Merge  Batch To Product" count="0">
      <extLst>
        <ext xmlns:x15="http://schemas.microsoft.com/office/spreadsheetml/2010/11/main" uri="{B97F6D7D-B522-45F9-BDA1-12C45D357490}">
          <x15:cacheHierarchy aggregatedColumn="14"/>
        </ext>
      </extLst>
    </cacheHierarchy>
    <cacheHierarchy uniqueName="[Measures].[Count of Final Product Name]" caption="Count of Final Product Name" measure="1" displayFolder="" measureGroup="2 Merge  Batch To Product" count="0">
      <extLst>
        <ext xmlns:x15="http://schemas.microsoft.com/office/spreadsheetml/2010/11/main" uri="{B97F6D7D-B522-45F9-BDA1-12C45D357490}">
          <x15:cacheHierarchy aggregatedColumn="5"/>
        </ext>
      </extLst>
    </cacheHierarchy>
    <cacheHierarchy uniqueName="[Measures].[Sum of pH Level]" caption="Sum of pH Level" measure="1" displayFolder="" measureGroup="2 Merge  Batch To Product" count="0">
      <extLst>
        <ext xmlns:x15="http://schemas.microsoft.com/office/spreadsheetml/2010/11/main" uri="{B97F6D7D-B522-45F9-BDA1-12C45D357490}">
          <x15:cacheHierarchy aggregatedColumn="15"/>
        </ext>
      </extLst>
    </cacheHierarchy>
    <cacheHierarchy uniqueName="[Measures].[Count of Closed Date]" caption="Count of Closed Date" measure="1" displayFolder="" measureGroup="2 Merge  Batch To Product" count="0">
      <extLst>
        <ext xmlns:x15="http://schemas.microsoft.com/office/spreadsheetml/2010/11/main" uri="{B97F6D7D-B522-45F9-BDA1-12C45D357490}">
          <x15:cacheHierarchy aggregatedColumn="1"/>
        </ext>
      </extLst>
    </cacheHierarchy>
    <cacheHierarchy uniqueName="[Measures].[Count of Status]" caption="Count of Status" measure="1" displayFolder="" measureGroup="Slicer Attempt" count="0">
      <extLst>
        <ext xmlns:x15="http://schemas.microsoft.com/office/spreadsheetml/2010/11/main" uri="{B97F6D7D-B522-45F9-BDA1-12C45D357490}">
          <x15:cacheHierarchy aggregatedColumn="32"/>
        </ext>
      </extLst>
    </cacheHierarchy>
    <cacheHierarchy uniqueName="[Measures].[Opened Investigations]" caption="Opened Investigations" measure="1" displayFolder="" measureGroup="Slicer Attempt" count="0"/>
    <cacheHierarchy uniqueName="[Measures].[Closed Investigations]" caption="Closed Investigations" measure="1" displayFolder="" measureGroup="Slicer Attempt" count="0"/>
    <cacheHierarchy uniqueName="[Measures].[Cumulative Opened]" caption="Cumulative Opened" measure="1" displayFolder="" measureGroup="Slicer Attempt" count="0"/>
    <cacheHierarchy uniqueName="[Measures].[Cumulative Closed]" caption="Cumulative Closed" measure="1" displayFolder="" measureGroup="Slicer Attempt" count="0"/>
    <cacheHierarchy uniqueName="[Measures].[Net Open Investigations]" caption="Net Open Investigations" measure="1" displayFolder="" measureGroup="Slicer Attempt" count="0"/>
    <cacheHierarchy uniqueName="[Measures].[Total Cases]" caption="Total Cases" measure="1" displayFolder="" measureGroup="2 Merge  Batch To Product" count="0" oneField="1">
      <fieldsUsage count="1">
        <fieldUsage x="0"/>
      </fieldsUsage>
    </cacheHierarchy>
    <cacheHierarchy uniqueName="[Measures].[Closed Cases]" caption="Closed Cases" measure="1" displayFolder="" measureGroup="2 Merge  Batch To Product" count="0" oneField="1">
      <fieldsUsage count="1">
        <fieldUsage x="2"/>
      </fieldsUsage>
    </cacheHierarchy>
    <cacheHierarchy uniqueName="[Measures].[Open Cases]" caption="Open Cases" measure="1" displayFolder="" measureGroup="2 Merge  Batch To Product" count="0" oneField="1">
      <fieldsUsage count="1">
        <fieldUsage x="1"/>
      </fieldsUsage>
    </cacheHierarchy>
    <cacheHierarchy uniqueName="[Measures].[Impact Minor]" caption="Impact Minor" measure="1" displayFolder="" measureGroup="2 Merge  Batch To Product" count="0" oneField="1">
      <fieldsUsage count="1">
        <fieldUsage x="3"/>
      </fieldsUsage>
    </cacheHierarchy>
    <cacheHierarchy uniqueName="[Measures].[Impact Moderate]" caption="Impact Moderate" measure="1" displayFolder="" measureGroup="2 Merge  Batch To Product" count="0" oneField="1">
      <fieldsUsage count="1">
        <fieldUsage x="4"/>
      </fieldsUsage>
    </cacheHierarchy>
    <cacheHierarchy uniqueName="[Measures].[Impact Critical]" caption="Impact Critical" measure="1" displayFolder="" measureGroup="2 Merge  Batch To Product" count="0" oneField="1">
      <fieldsUsage count="1">
        <fieldUsage x="5"/>
      </fieldsUsage>
    </cacheHierarchy>
    <cacheHierarchy uniqueName="[Measures].[CAPA Required]" caption="CAPA Required" measure="1" displayFolder="" measureGroup="2 Merge  Batch To Product" count="0" oneField="1">
      <fieldsUsage count="1">
        <fieldUsage x="6"/>
      </fieldsUsage>
    </cacheHierarchy>
    <cacheHierarchy uniqueName="[Measures].[CAPA Closed]" caption="CAPA Closed" measure="1" displayFolder="" measureGroup="2 Merge  Batch To Product" count="0" oneField="1">
      <fieldsUsage count="1">
        <fieldUsage x="7"/>
      </fieldsUsage>
    </cacheHierarchy>
    <cacheHierarchy uniqueName="[Measures].[CAPA Open]" caption="CAPA Open" measure="1" displayFolder="" measureGroup="2 Merge  Batch To Product" count="0" oneField="1">
      <fieldsUsage count="1">
        <fieldUsage x="8"/>
      </fieldsUsage>
    </cacheHierarchy>
    <cacheHierarchy uniqueName="[Measures].[__XL_Count Slicer Attempt]" caption="__XL_Count Slicer Attempt" measure="1" displayFolder="" measureGroup="Slicer Attempt" count="0" hidden="1"/>
    <cacheHierarchy uniqueName="[Measures].[__XL_Count 2 Merge  Batch To Product]" caption="__XL_Count 2 Merge  Batch To Product" measure="1" displayFolder="" measureGroup="2 Merge  Batch To Product" count="0" hidden="1"/>
    <cacheHierarchy uniqueName="[Measures].[__XL_Count Calendar]" caption="__XL_Count Calendar" measure="1" displayFolder="" measureGroup="Calendar" count="0" hidden="1"/>
    <cacheHierarchy uniqueName="[Measures].[__XL_Count Slicer Department]" caption="__XL_Count Slicer Department" measure="1" displayFolder="" measureGroup="Slicer Department" count="0" hidden="1"/>
    <cacheHierarchy uniqueName="[Measures].[__XL_Count Slicer Product]" caption="__XL_Count Slicer Product" measure="1" displayFolder="" measureGroup="Slicer Product" count="0" hidden="1"/>
    <cacheHierarchy uniqueName="[Measures].[__XL_Count Slicer Investigator]" caption="__XL_Count Slicer Investigator" measure="1" displayFolder="" measureGroup="Slicer Investigator" count="0" hidden="1"/>
    <cacheHierarchy uniqueName="[Measures].[__No measures defined]" caption="__No measures defined" measure="1" displayFolder="" count="0" hidden="1"/>
  </cacheHierarchies>
  <kpis count="0"/>
  <dimensions count="7">
    <dimension name="2 Merge  Batch To Product" uniqueName="[2 Merge  Batch To Product]" caption="2 Merge  Batch To Product"/>
    <dimension name="Calendar" uniqueName="[Calendar]" caption="Calendar"/>
    <dimension measure="1" name="Measures" uniqueName="[Measures]" caption="Measures"/>
    <dimension name="Slicer Attempt" uniqueName="[Slicer Attempt]" caption="Slicer Attempt"/>
    <dimension name="Slicer Department" uniqueName="[Slicer Department]" caption="Slicer Department"/>
    <dimension name="Slicer Investigator" uniqueName="[Slicer Investigator]" caption="Slicer Investigator"/>
    <dimension name="Slicer Product" uniqueName="[Slicer Product]" caption="Slicer Product"/>
  </dimensions>
  <measureGroups count="6">
    <measureGroup name="2 Merge  Batch To Product" caption="2 Merge  Batch To Product"/>
    <measureGroup name="Calendar" caption="Calendar"/>
    <measureGroup name="Slicer Attempt" caption="Slicer Attempt"/>
    <measureGroup name="Slicer Department" caption="Slicer Department"/>
    <measureGroup name="Slicer Investigator" caption="Slicer Investigator"/>
    <measureGroup name="Slicer Product" caption="Slicer Product"/>
  </measureGroups>
  <maps count="14">
    <map measureGroup="0" dimension="0"/>
    <map measureGroup="0" dimension="1"/>
    <map measureGroup="0" dimension="4"/>
    <map measureGroup="0" dimension="5"/>
    <map measureGroup="0" dimension="6"/>
    <map measureGroup="1" dimension="1"/>
    <map measureGroup="2" dimension="1"/>
    <map measureGroup="2" dimension="3"/>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stasia de jongh" refreshedDate="45814.957305439813" backgroundQuery="1" createdVersion="3" refreshedVersion="8" minRefreshableVersion="3" recordCount="0" supportSubquery="1" supportAdvancedDrill="1" xr:uid="{4B9C788C-2C2D-44D4-AE3A-C9B43696B8EB}">
  <cacheSource type="external" connectionId="16">
    <extLst>
      <ext xmlns:x14="http://schemas.microsoft.com/office/spreadsheetml/2009/9/main" uri="{F057638F-6D5F-4e77-A914-E7F072B9BCA8}">
        <x14:sourceConnection name="ThisWorkbookDataModel"/>
      </ext>
    </extLst>
  </cacheSource>
  <cacheFields count="0"/>
  <cacheHierarchies count="85">
    <cacheHierarchy uniqueName="[2 Merge  Batch To Product].[Final Standardized Open Date]" caption="Final Standardized Open Date" attribute="1" time="1" defaultMemberUniqueName="[2 Merge  Batch To Product].[Final Standardized Open Date].[All]" allUniqueName="[2 Merge  Batch To Product].[Final Standardized Open Date].[All]" dimensionUniqueName="[2 Merge  Batch To Product]" displayFolder="" count="0" memberValueDatatype="7" unbalanced="0"/>
    <cacheHierarchy uniqueName="[2 Merge  Batch To Product].[Closed Date]" caption="Closed Date" attribute="1" time="1" defaultMemberUniqueName="[2 Merge  Batch To Product].[Closed Date].[All]" allUniqueName="[2 Merge  Batch To Product].[Closed Date].[All]" dimensionUniqueName="[2 Merge  Batch To Product]" displayFolder="" count="0" memberValueDatatype="7" unbalanced="0"/>
    <cacheHierarchy uniqueName="[2 Merge  Batch To Product].[Final Days To Resolution]" caption="Final Days To Resolution" attribute="1" defaultMemberUniqueName="[2 Merge  Batch To Product].[Final Days To Resolution].[All]" allUniqueName="[2 Merge  Batch To Product].[Final Days To Resolution].[All]" dimensionUniqueName="[2 Merge  Batch To Product]" displayFolder="" count="0" memberValueDatatype="20" unbalanced="0"/>
    <cacheHierarchy uniqueName="[2 Merge  Batch To Product].[Resolution Category]" caption="Resolution Category" attribute="1" defaultMemberUniqueName="[2 Merge  Batch To Product].[Resolution Category].[All]" allUniqueName="[2 Merge  Batch To Product].[Resolution Category].[All]" dimensionUniqueName="[2 Merge  Batch To Product]" displayFolder="" count="0" memberValueDatatype="130" unbalanced="0"/>
    <cacheHierarchy uniqueName="[2 Merge  Batch To Product].[Batch Number]" caption="Batch Number" attribute="1" defaultMemberUniqueName="[2 Merge  Batch To Product].[Batch Number].[All]" allUniqueName="[2 Merge  Batch To Product].[Batch Number].[All]" dimensionUniqueName="[2 Merge  Batch To Product]" displayFolder="" count="0" memberValueDatatype="130" unbalanced="0"/>
    <cacheHierarchy uniqueName="[2 Merge  Batch To Product].[Final Product Name]" caption="Final Product Name" attribute="1" defaultMemberUniqueName="[2 Merge  Batch To Product].[Final Product Name].[All]" allUniqueName="[2 Merge  Batch To Product].[Final Product Name].[All]" dimensionUniqueName="[2 Merge  Batch To Product]" displayFolder="" count="0" memberValueDatatype="130" unbalanced="0"/>
    <cacheHierarchy uniqueName="[2 Merge  Batch To Product].[Department]" caption="Department" attribute="1" defaultMemberUniqueName="[2 Merge  Batch To Product].[Department].[All]" allUniqueName="[2 Merge  Batch To Product].[Department].[All]" dimensionUniqueName="[2 Merge  Batch To Product]" displayFolder="" count="0" memberValueDatatype="130" unbalanced="0"/>
    <cacheHierarchy uniqueName="[2 Merge  Batch To Product].[Deviation Category]" caption="Deviation Category" attribute="1" defaultMemberUniqueName="[2 Merge  Batch To Product].[Deviation Category].[All]" allUniqueName="[2 Merge  Batch To Product].[Deviation Category].[All]" dimensionUniqueName="[2 Merge  Batch To Product]" displayFolder="" count="0" memberValueDatatype="130" unbalanced="0"/>
    <cacheHierarchy uniqueName="[2 Merge  Batch To Product].[Root Cause]" caption="Root Cause" attribute="1" defaultMemberUniqueName="[2 Merge  Batch To Product].[Root Cause].[All]" allUniqueName="[2 Merge  Batch To Product].[Root Cause].[All]" dimensionUniqueName="[2 Merge  Batch To Product]" displayFolder="" count="0" memberValueDatatype="130" unbalanced="0"/>
    <cacheHierarchy uniqueName="[2 Merge  Batch To Product].[Impact Severity]" caption="Impact Severity" attribute="1" defaultMemberUniqueName="[2 Merge  Batch To Product].[Impact Severity].[All]" allUniqueName="[2 Merge  Batch To Product].[Impact Severity].[All]" dimensionUniqueName="[2 Merge  Batch To Product]" displayFolder="" count="0" memberValueDatatype="130" unbalanced="0"/>
    <cacheHierarchy uniqueName="[2 Merge  Batch To Product].[Final CAPA Required]" caption="Final CAPA Required" attribute="1" defaultMemberUniqueName="[2 Merge  Batch To Product].[Final CAPA Required].[All]" allUniqueName="[2 Merge  Batch To Product].[Final CAPA Required].[All]" dimensionUniqueName="[2 Merge  Batch To Product]" displayFolder="" count="0" memberValueDatatype="130" unbalanced="0"/>
    <cacheHierarchy uniqueName="[2 Merge  Batch To Product].[Final CAPA Closed]" caption="Final CAPA Closed" attribute="1" defaultMemberUniqueName="[2 Merge  Batch To Product].[Final CAPA Closed].[All]" allUniqueName="[2 Merge  Batch To Product].[Final CAPA Closed].[All]" dimensionUniqueName="[2 Merge  Batch To Product]" displayFolder="" count="0" memberValueDatatype="130" unbalanced="0"/>
    <cacheHierarchy uniqueName="[2 Merge  Batch To Product].[CAPA Number]" caption="CAPA Number" attribute="1" defaultMemberUniqueName="[2 Merge  Batch To Product].[CAPA Number].[All]" allUniqueName="[2 Merge  Batch To Product].[CAPA Number].[All]" dimensionUniqueName="[2 Merge  Batch To Product]" displayFolder="" count="0" memberValueDatatype="130" unbalanced="0"/>
    <cacheHierarchy uniqueName="[2 Merge  Batch To Product].[Investigator]" caption="Investigator" attribute="1" defaultMemberUniqueName="[2 Merge  Batch To Product].[Investigator].[All]" allUniqueName="[2 Merge  Batch To Product].[Investigator].[All]" dimensionUniqueName="[2 Merge  Batch To Product]" displayFolder="" count="0" memberValueDatatype="130" unbalanced="0"/>
    <cacheHierarchy uniqueName="[2 Merge  Batch To Product].[Particle Size (μm)]" caption="Particle Size (μm)" attribute="1" defaultMemberUniqueName="[2 Merge  Batch To Product].[Particle Size (μm)].[All]" allUniqueName="[2 Merge  Batch To Product].[Particle Size (μm)].[All]" dimensionUniqueName="[2 Merge  Batch To Product]" displayFolder="" count="0" memberValueDatatype="5" unbalanced="0"/>
    <cacheHierarchy uniqueName="[2 Merge  Batch To Product].[pH Level]" caption="pH Level" attribute="1" defaultMemberUniqueName="[2 Merge  Batch To Product].[pH Level].[All]" allUniqueName="[2 Merge  Batch To Product].[pH Level].[All]" dimensionUniqueName="[2 Merge  Batch To Product]" displayFolder="" count="0" memberValueDatatype="5" unbalanced="0"/>
    <cacheHierarchy uniqueName="[2 Merge  Batch To Product].[Closed Date (Day)]" caption="Closed Date (Day)" attribute="1" defaultMemberUniqueName="[2 Merge  Batch To Product].[Closed Date (Day)].[All]" allUniqueName="[2 Merge  Batch To Product].[Closed Date (Day)].[All]" dimensionUniqueName="[2 Merge  Batch To Product]" displayFolder="" count="0" memberValueDatatype="130" unbalanced="0"/>
    <cacheHierarchy uniqueName="[2 Merge  Batch To Product].[Final Standardized Open Date (Year)]" caption="Final Standardized Open Date (Year)" attribute="1" defaultMemberUniqueName="[2 Merge  Batch To Product].[Final Standardized Open Date (Year)].[All]" allUniqueName="[2 Merge  Batch To Product].[Final Standardized Open Date (Year)].[All]" dimensionUniqueName="[2 Merge  Batch To Product]" displayFolder="" count="0" memberValueDatatype="130" unbalanced="0"/>
    <cacheHierarchy uniqueName="[2 Merge  Batch To Product].[Final Standardized Open Date (Quarter)]" caption="Final Standardized Open Date (Quarter)" attribute="1" defaultMemberUniqueName="[2 Merge  Batch To Product].[Final Standardized Open Date (Quarter)].[All]" allUniqueName="[2 Merge  Batch To Product].[Final Standardized Open Date (Quarter)].[All]" dimensionUniqueName="[2 Merge  Batch To Product]" displayFolder="" count="0" memberValueDatatype="130" unbalanced="0"/>
    <cacheHierarchy uniqueName="[2 Merge  Batch To Product].[Final Standardized Open Date (Month)]" caption="Final Standardized Open Date (Month)" attribute="1" defaultMemberUniqueName="[2 Merge  Batch To Product].[Final Standardized Open Date (Month)].[All]" allUniqueName="[2 Merge  Batch To Product].[Final Standardized Open Date (Month)].[All]" dimensionUniqueName="[2 Merge  Batch To Product]" displayFolder="" count="0" memberValueDatatype="130" unbalanced="0"/>
    <cacheHierarchy uniqueName="[2 Merge  Batch To Product].[Closed Date (Year)]" caption="Closed Date (Year)" attribute="1" defaultMemberUniqueName="[2 Merge  Batch To Product].[Closed Date (Year)].[All]" allUniqueName="[2 Merge  Batch To Product].[Closed Date (Year)].[All]" dimensionUniqueName="[2 Merge  Batch To Product]" displayFolder="" count="0" memberValueDatatype="130" unbalanced="0"/>
    <cacheHierarchy uniqueName="[2 Merge  Batch To Product].[Closed Date (Quarter)]" caption="Closed Date (Quarter)" attribute="1" defaultMemberUniqueName="[2 Merge  Batch To Product].[Closed Date (Quarter)].[All]" allUniqueName="[2 Merge  Batch To Product].[Closed Date (Quarter)].[All]" dimensionUniqueName="[2 Merge  Batch To Product]" displayFolder="" count="0" memberValueDatatype="130" unbalanced="0"/>
    <cacheHierarchy uniqueName="[2 Merge  Batch To Product].[Closed Date (Month)]" caption="Closed Date (Month)" attribute="1" defaultMemberUniqueName="[2 Merge  Batch To Product].[Closed Date (Month)].[All]" allUniqueName="[2 Merge  Batch To Product].[Closed Date (Month)].[All]" dimensionUniqueName="[2 Merge  Batch To Product]" displayFolder="" count="0" memberValueDatatype="130"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licer Attempt].[Date]" caption="Date" attribute="1" time="1" defaultMemberUniqueName="[Slicer Attempt].[Date].[All]" allUniqueName="[Slicer Attempt].[Date].[All]" dimensionUniqueName="[Slicer Attempt]" displayFolder="" count="0" memberValueDatatype="7" unbalanced="0"/>
    <cacheHierarchy uniqueName="[Slicer Attempt].[Status]" caption="Status" attribute="1" defaultMemberUniqueName="[Slicer Attempt].[Status].[All]" allUniqueName="[Slicer Attempt].[Status].[All]" dimensionUniqueName="[Slicer Attempt]" displayFolder="" count="0" memberValueDatatype="130" unbalanced="0"/>
    <cacheHierarchy uniqueName="[Slicer Attempt].[Count]" caption="Count" attribute="1" defaultMemberUniqueName="[Slicer Attempt].[Count].[All]" allUniqueName="[Slicer Attempt].[Count].[All]" dimensionUniqueName="[Slicer Attempt]" displayFolder="" count="0" memberValueDatatype="20" unbalanced="0"/>
    <cacheHierarchy uniqueName="[Slicer Attempt].[Final Days To Resolution]" caption="Final Days To Resolution" attribute="1" defaultMemberUniqueName="[Slicer Attempt].[Final Days To Resolution].[All]" allUniqueName="[Slicer Attempt].[Final Days To Resolution].[All]" dimensionUniqueName="[Slicer Attempt]" displayFolder="" count="0" memberValueDatatype="20" unbalanced="0"/>
    <cacheHierarchy uniqueName="[Slicer Attempt].[Resolution Category]" caption="Resolution Category" attribute="1" defaultMemberUniqueName="[Slicer Attempt].[Resolution Category].[All]" allUniqueName="[Slicer Attempt].[Resolution Category].[All]" dimensionUniqueName="[Slicer Attempt]" displayFolder="" count="0" memberValueDatatype="130" unbalanced="0"/>
    <cacheHierarchy uniqueName="[Slicer Attempt].[Batch Number]" caption="Batch Number" attribute="1" defaultMemberUniqueName="[Slicer Attempt].[Batch Number].[All]" allUniqueName="[Slicer Attempt].[Batch Number].[All]" dimensionUniqueName="[Slicer Attempt]" displayFolder="" count="0" memberValueDatatype="130" unbalanced="0"/>
    <cacheHierarchy uniqueName="[Slicer Attempt].[Final Product Name]" caption="Final Product Name" attribute="1" defaultMemberUniqueName="[Slicer Attempt].[Final Product Name].[All]" allUniqueName="[Slicer Attempt].[Final Product Name].[All]" dimensionUniqueName="[Slicer Attempt]" displayFolder="" count="0" memberValueDatatype="130" unbalanced="0"/>
    <cacheHierarchy uniqueName="[Slicer Attempt].[Department]" caption="Department" attribute="1" defaultMemberUniqueName="[Slicer Attempt].[Department].[All]" allUniqueName="[Slicer Attempt].[Department].[All]" dimensionUniqueName="[Slicer Attempt]" displayFolder="" count="0" memberValueDatatype="130" unbalanced="0"/>
    <cacheHierarchy uniqueName="[Slicer Attempt].[Deviation Category]" caption="Deviation Category" attribute="1" defaultMemberUniqueName="[Slicer Attempt].[Deviation Category].[All]" allUniqueName="[Slicer Attempt].[Deviation Category].[All]" dimensionUniqueName="[Slicer Attempt]" displayFolder="" count="0" memberValueDatatype="130" unbalanced="0"/>
    <cacheHierarchy uniqueName="[Slicer Attempt].[Root Cause]" caption="Root Cause" attribute="1" defaultMemberUniqueName="[Slicer Attempt].[Root Cause].[All]" allUniqueName="[Slicer Attempt].[Root Cause].[All]" dimensionUniqueName="[Slicer Attempt]" displayFolder="" count="0" memberValueDatatype="130" unbalanced="0"/>
    <cacheHierarchy uniqueName="[Slicer Attempt].[Impact Severity]" caption="Impact Severity" attribute="1" defaultMemberUniqueName="[Slicer Attempt].[Impact Severity].[All]" allUniqueName="[Slicer Attempt].[Impact Severity].[All]" dimensionUniqueName="[Slicer Attempt]" displayFolder="" count="0" memberValueDatatype="130" unbalanced="0"/>
    <cacheHierarchy uniqueName="[Slicer Attempt].[Final CAPA Required]" caption="Final CAPA Required" attribute="1" defaultMemberUniqueName="[Slicer Attempt].[Final CAPA Required].[All]" allUniqueName="[Slicer Attempt].[Final CAPA Required].[All]" dimensionUniqueName="[Slicer Attempt]" displayFolder="" count="0" memberValueDatatype="130" unbalanced="0"/>
    <cacheHierarchy uniqueName="[Slicer Attempt].[Final CAPA Closed]" caption="Final CAPA Closed" attribute="1" defaultMemberUniqueName="[Slicer Attempt].[Final CAPA Closed].[All]" allUniqueName="[Slicer Attempt].[Final CAPA Closed].[All]" dimensionUniqueName="[Slicer Attempt]" displayFolder="" count="0" memberValueDatatype="130" unbalanced="0"/>
    <cacheHierarchy uniqueName="[Slicer Attempt].[CAPA Number]" caption="CAPA Number" attribute="1" defaultMemberUniqueName="[Slicer Attempt].[CAPA Number].[All]" allUniqueName="[Slicer Attempt].[CAPA Number].[All]" dimensionUniqueName="[Slicer Attempt]" displayFolder="" count="0" memberValueDatatype="130" unbalanced="0"/>
    <cacheHierarchy uniqueName="[Slicer Attempt].[Investigator]" caption="Investigator" attribute="1" defaultMemberUniqueName="[Slicer Attempt].[Investigator].[All]" allUniqueName="[Slicer Attempt].[Investigator].[All]" dimensionUniqueName="[Slicer Attempt]" displayFolder="" count="0" memberValueDatatype="130" unbalanced="0"/>
    <cacheHierarchy uniqueName="[Slicer Attempt].[Particle Size (μm)]" caption="Particle Size (μm)" attribute="1" defaultMemberUniqueName="[Slicer Attempt].[Particle Size (μm)].[All]" allUniqueName="[Slicer Attempt].[Particle Size (μm)].[All]" dimensionUniqueName="[Slicer Attempt]" displayFolder="" count="0" memberValueDatatype="5" unbalanced="0"/>
    <cacheHierarchy uniqueName="[Slicer Attempt].[pH Level]" caption="pH Level" attribute="1" defaultMemberUniqueName="[Slicer Attempt].[pH Level].[All]" allUniqueName="[Slicer Attempt].[pH Level].[All]" dimensionUniqueName="[Slicer Attempt]" displayFolder="" count="0" memberValueDatatype="5" unbalanced="0"/>
    <cacheHierarchy uniqueName="[Slicer Attempt].[Date (Year)]" caption="Date (Year)" attribute="1" defaultMemberUniqueName="[Slicer Attempt].[Date (Year)].[All]" allUniqueName="[Slicer Attempt].[Date (Year)].[All]" dimensionUniqueName="[Slicer Attempt]" displayFolder="" count="0" memberValueDatatype="130" unbalanced="0"/>
    <cacheHierarchy uniqueName="[Slicer Department].[Slicer Department]" caption="Slicer Department" attribute="1" defaultMemberUniqueName="[Slicer Department].[Slicer Department].[All]" allUniqueName="[Slicer Department].[Slicer Department].[All]" dimensionUniqueName="[Slicer Department]" displayFolder="" count="2" memberValueDatatype="130" unbalanced="0"/>
    <cacheHierarchy uniqueName="[Slicer Investigator].[Slicer Investigator]" caption="Slicer Investigator" attribute="1" defaultMemberUniqueName="[Slicer Investigator].[Slicer Investigator].[All]" allUniqueName="[Slicer Investigator].[Slicer Investigator].[All]" dimensionUniqueName="[Slicer Investigator]" displayFolder="" count="2" memberValueDatatype="130" unbalanced="0"/>
    <cacheHierarchy uniqueName="[Slicer Product].[Slicer Product]" caption="Slicer Product" attribute="1" defaultMemberUniqueName="[Slicer Product].[Slicer Product].[All]" allUniqueName="[Slicer Product].[Slicer Product].[All]" dimensionUniqueName="[Slicer Product]" displayFolder="" count="2" memberValueDatatype="130" unbalanced="0"/>
    <cacheHierarchy uniqueName="[2 Merge  Batch To Product].[Closed Date (Day Index)]" caption="Closed Date (Day Index)" attribute="1" defaultMemberUniqueName="[2 Merge  Batch To Product].[Closed Date (Day Index)].[All]" allUniqueName="[2 Merge  Batch To Product].[Closed Date (Day Index)].[All]" dimensionUniqueName="[2 Merge  Batch To Product]" displayFolder="" count="0" memberValueDatatype="5" unbalanced="0" hidden="1"/>
    <cacheHierarchy uniqueName="[2 Merge  Batch To Product].[Closed Date (Month Index)]" caption="Closed Date (Month Index)" attribute="1" defaultMemberUniqueName="[2 Merge  Batch To Product].[Closed Date (Month Index)].[All]" allUniqueName="[2 Merge  Batch To Product].[Closed Date (Month Index)].[All]" dimensionUniqueName="[2 Merge  Batch To Product]" displayFolder="" count="0" memberValueDatatype="20" unbalanced="0" hidden="1"/>
    <cacheHierarchy uniqueName="[2 Merge  Batch To Product].[Final Standardized Open Date (Month Index)]" caption="Final Standardized Open Date (Month Index)" attribute="1" defaultMemberUniqueName="[2 Merge  Batch To Product].[Final Standardized Open Date (Month Index)].[All]" allUniqueName="[2 Merge  Batch To Product].[Final Standardized Open Date (Month Index)].[All]" dimensionUniqueName="[2 Merge  Batch To Product]" displayFolder="" count="0" memberValueDatatype="20" unbalanced="0" hidden="1"/>
    <cacheHierarchy uniqueName="[Measures].[Sum of Count]" caption="Sum of Count" measure="1" displayFolder="" measureGroup="Slicer Attempt" count="0">
      <extLst>
        <ext xmlns:x15="http://schemas.microsoft.com/office/spreadsheetml/2010/11/main" uri="{B97F6D7D-B522-45F9-BDA1-12C45D357490}">
          <x15:cacheHierarchy aggregatedColumn="33"/>
        </ext>
      </extLst>
    </cacheHierarchy>
    <cacheHierarchy uniqueName="[Measures].[Count of Resolution Category]" caption="Count of Resolution Category" measure="1" displayFolder="" measureGroup="2 Merge  Batch To Product" count="0">
      <extLst>
        <ext xmlns:x15="http://schemas.microsoft.com/office/spreadsheetml/2010/11/main" uri="{B97F6D7D-B522-45F9-BDA1-12C45D357490}">
          <x15:cacheHierarchy aggregatedColumn="3"/>
        </ext>
      </extLst>
    </cacheHierarchy>
    <cacheHierarchy uniqueName="[Measures].[Sum of Final Days To Resolution]" caption="Sum of Final Days To Resolution" measure="1" displayFolder="" measureGroup="2 Merge  Batch To Product" count="0">
      <extLst>
        <ext xmlns:x15="http://schemas.microsoft.com/office/spreadsheetml/2010/11/main" uri="{B97F6D7D-B522-45F9-BDA1-12C45D357490}">
          <x15:cacheHierarchy aggregatedColumn="2"/>
        </ext>
      </extLst>
    </cacheHierarchy>
    <cacheHierarchy uniqueName="[Measures].[Count of Root Cause]" caption="Count of Root Cause" measure="1" displayFolder="" measureGroup="2 Merge  Batch To Product" count="0">
      <extLst>
        <ext xmlns:x15="http://schemas.microsoft.com/office/spreadsheetml/2010/11/main" uri="{B97F6D7D-B522-45F9-BDA1-12C45D357490}">
          <x15:cacheHierarchy aggregatedColumn="8"/>
        </ext>
      </extLst>
    </cacheHierarchy>
    <cacheHierarchy uniqueName="[Measures].[Sum of Particle Size (μm)]" caption="Sum of Particle Size (μm)" measure="1" displayFolder="" measureGroup="2 Merge  Batch To Product" count="0">
      <extLst>
        <ext xmlns:x15="http://schemas.microsoft.com/office/spreadsheetml/2010/11/main" uri="{B97F6D7D-B522-45F9-BDA1-12C45D357490}">
          <x15:cacheHierarchy aggregatedColumn="14"/>
        </ext>
      </extLst>
    </cacheHierarchy>
    <cacheHierarchy uniqueName="[Measures].[Count of Final Product Name]" caption="Count of Final Product Name" measure="1" displayFolder="" measureGroup="2 Merge  Batch To Product" count="0">
      <extLst>
        <ext xmlns:x15="http://schemas.microsoft.com/office/spreadsheetml/2010/11/main" uri="{B97F6D7D-B522-45F9-BDA1-12C45D357490}">
          <x15:cacheHierarchy aggregatedColumn="5"/>
        </ext>
      </extLst>
    </cacheHierarchy>
    <cacheHierarchy uniqueName="[Measures].[Sum of pH Level]" caption="Sum of pH Level" measure="1" displayFolder="" measureGroup="2 Merge  Batch To Product" count="0">
      <extLst>
        <ext xmlns:x15="http://schemas.microsoft.com/office/spreadsheetml/2010/11/main" uri="{B97F6D7D-B522-45F9-BDA1-12C45D357490}">
          <x15:cacheHierarchy aggregatedColumn="15"/>
        </ext>
      </extLst>
    </cacheHierarchy>
    <cacheHierarchy uniqueName="[Measures].[Count of Closed Date]" caption="Count of Closed Date" measure="1" displayFolder="" measureGroup="2 Merge  Batch To Product" count="0">
      <extLst>
        <ext xmlns:x15="http://schemas.microsoft.com/office/spreadsheetml/2010/11/main" uri="{B97F6D7D-B522-45F9-BDA1-12C45D357490}">
          <x15:cacheHierarchy aggregatedColumn="1"/>
        </ext>
      </extLst>
    </cacheHierarchy>
    <cacheHierarchy uniqueName="[Measures].[Count of Status]" caption="Count of Status" measure="1" displayFolder="" measureGroup="Slicer Attempt" count="0">
      <extLst>
        <ext xmlns:x15="http://schemas.microsoft.com/office/spreadsheetml/2010/11/main" uri="{B97F6D7D-B522-45F9-BDA1-12C45D357490}">
          <x15:cacheHierarchy aggregatedColumn="32"/>
        </ext>
      </extLst>
    </cacheHierarchy>
    <cacheHierarchy uniqueName="[Measures].[Opened Investigations]" caption="Opened Investigations" measure="1" displayFolder="" measureGroup="Slicer Attempt" count="0"/>
    <cacheHierarchy uniqueName="[Measures].[Closed Investigations]" caption="Closed Investigations" measure="1" displayFolder="" measureGroup="Slicer Attempt" count="0"/>
    <cacheHierarchy uniqueName="[Measures].[Cumulative Opened]" caption="Cumulative Opened" measure="1" displayFolder="" measureGroup="Slicer Attempt" count="0"/>
    <cacheHierarchy uniqueName="[Measures].[Cumulative Closed]" caption="Cumulative Closed" measure="1" displayFolder="" measureGroup="Slicer Attempt" count="0"/>
    <cacheHierarchy uniqueName="[Measures].[Net Open Investigations]" caption="Net Open Investigations" measure="1" displayFolder="" measureGroup="Slicer Attempt" count="0"/>
    <cacheHierarchy uniqueName="[Measures].[Total Cases]" caption="Total Cases" measure="1" displayFolder="" measureGroup="2 Merge  Batch To Product" count="0"/>
    <cacheHierarchy uniqueName="[Measures].[Closed Cases]" caption="Closed Cases" measure="1" displayFolder="" measureGroup="2 Merge  Batch To Product" count="0"/>
    <cacheHierarchy uniqueName="[Measures].[Open Cases]" caption="Open Cases" measure="1" displayFolder="" measureGroup="2 Merge  Batch To Product" count="0"/>
    <cacheHierarchy uniqueName="[Measures].[Impact Minor]" caption="Impact Minor" measure="1" displayFolder="" measureGroup="2 Merge  Batch To Product" count="0"/>
    <cacheHierarchy uniqueName="[Measures].[Impact Moderate]" caption="Impact Moderate" measure="1" displayFolder="" measureGroup="2 Merge  Batch To Product" count="0"/>
    <cacheHierarchy uniqueName="[Measures].[Impact Critical]" caption="Impact Critical" measure="1" displayFolder="" measureGroup="2 Merge  Batch To Product" count="0"/>
    <cacheHierarchy uniqueName="[Measures].[CAPA Required]" caption="CAPA Required" measure="1" displayFolder="" measureGroup="2 Merge  Batch To Product" count="0"/>
    <cacheHierarchy uniqueName="[Measures].[CAPA Closed]" caption="CAPA Closed" measure="1" displayFolder="" measureGroup="2 Merge  Batch To Product" count="0"/>
    <cacheHierarchy uniqueName="[Measures].[CAPA Open]" caption="CAPA Open" measure="1" displayFolder="" measureGroup="2 Merge  Batch To Product" count="0"/>
    <cacheHierarchy uniqueName="[Measures].[__XL_Count Slicer Attempt]" caption="__XL_Count Slicer Attempt" measure="1" displayFolder="" measureGroup="Slicer Attempt" count="0" hidden="1"/>
    <cacheHierarchy uniqueName="[Measures].[__XL_Count 2 Merge  Batch To Product]" caption="__XL_Count 2 Merge  Batch To Product" measure="1" displayFolder="" measureGroup="2 Merge  Batch To Product" count="0" hidden="1"/>
    <cacheHierarchy uniqueName="[Measures].[__XL_Count Calendar]" caption="__XL_Count Calendar" measure="1" displayFolder="" measureGroup="Calendar" count="0" hidden="1"/>
    <cacheHierarchy uniqueName="[Measures].[__XL_Count Slicer Department]" caption="__XL_Count Slicer Department" measure="1" displayFolder="" measureGroup="Slicer Department" count="0" hidden="1"/>
    <cacheHierarchy uniqueName="[Measures].[__XL_Count Slicer Product]" caption="__XL_Count Slicer Product" measure="1" displayFolder="" measureGroup="Slicer Product" count="0" hidden="1"/>
    <cacheHierarchy uniqueName="[Measures].[__XL_Count Slicer Investigator]" caption="__XL_Count Slicer Investigator" measure="1" displayFolder="" measureGroup="Slicer Investigato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11241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09E882-39BA-4F45-8E1B-E115D956F6A6}" name="PivotTable8" cacheId="1" applyNumberFormats="0" applyBorderFormats="0" applyFontFormats="0" applyPatternFormats="0" applyAlignmentFormats="0" applyWidthHeightFormats="1" dataCaption="Values" tag="fafa9078-071f-4aa9-99e8-6fe9e20190b4" updatedVersion="8" minRefreshableVersion="3" useAutoFormatting="1" subtotalHiddenItems="1" itemPrintTitles="1" createdVersion="8" indent="0" outline="1" outlineData="1" multipleFieldFilters="0" chartFormat="16">
  <location ref="A1:I3" firstHeaderRow="1" firstDataRow="2" firstDataCol="1"/>
  <pivotFields count="3">
    <pivotField dataField="1" subtotalTop="0" showAll="0" defaultSubtotal="0"/>
    <pivotField axis="axisCol"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Items count="1">
    <i/>
  </rowItems>
  <colFields count="1">
    <field x="1"/>
  </colFields>
  <colItems count="8">
    <i>
      <x v="6"/>
    </i>
    <i>
      <x v="2"/>
    </i>
    <i>
      <x v="1"/>
    </i>
    <i>
      <x v="5"/>
    </i>
    <i>
      <x/>
    </i>
    <i>
      <x v="3"/>
    </i>
    <i>
      <x v="4"/>
    </i>
    <i t="grand">
      <x/>
    </i>
  </colItems>
  <dataFields count="1">
    <dataField name="Count of Resolution Category" fld="0" subtotal="count" baseField="0" baseItem="0"/>
  </dataFields>
  <conditionalFormats count="1">
    <conditionalFormat priority="1">
      <pivotAreas count="1">
        <pivotArea type="data" outline="0" collapsedLevelsAreSubtotals="1" fieldPosition="0">
          <references count="2">
            <reference field="4294967294" count="1" selected="0">
              <x v="0"/>
            </reference>
            <reference field="1" count="7" selected="0">
              <x v="0"/>
              <x v="1"/>
              <x v="2"/>
              <x v="3"/>
              <x v="4"/>
              <x v="5"/>
              <x v="6"/>
            </reference>
          </references>
        </pivotArea>
      </pivotAreas>
    </conditionalFormat>
  </conditionalFormats>
  <chartFormats count="14">
    <chartFormat chart="4" format="0" series="1">
      <pivotArea type="data" outline="0" fieldPosition="0">
        <references count="2">
          <reference field="4294967294" count="1" selected="0">
            <x v="0"/>
          </reference>
          <reference field="1" count="1" selected="0">
            <x v="6"/>
          </reference>
        </references>
      </pivotArea>
    </chartFormat>
    <chartFormat chart="4" format="1" series="1">
      <pivotArea type="data" outline="0" fieldPosition="0">
        <references count="2">
          <reference field="4294967294" count="1" selected="0">
            <x v="0"/>
          </reference>
          <reference field="1" count="1" selected="0">
            <x v="2"/>
          </reference>
        </references>
      </pivotArea>
    </chartFormat>
    <chartFormat chart="4" format="2" series="1">
      <pivotArea type="data" outline="0" fieldPosition="0">
        <references count="2">
          <reference field="4294967294" count="1" selected="0">
            <x v="0"/>
          </reference>
          <reference field="1" count="1" selected="0">
            <x v="1"/>
          </reference>
        </references>
      </pivotArea>
    </chartFormat>
    <chartFormat chart="4" format="3" series="1">
      <pivotArea type="data" outline="0" fieldPosition="0">
        <references count="2">
          <reference field="4294967294" count="1" selected="0">
            <x v="0"/>
          </reference>
          <reference field="1" count="1" selected="0">
            <x v="5"/>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3"/>
          </reference>
        </references>
      </pivotArea>
    </chartFormat>
    <chartFormat chart="4" format="6" series="1">
      <pivotArea type="data" outline="0" fieldPosition="0">
        <references count="2">
          <reference field="4294967294" count="1" selected="0">
            <x v="0"/>
          </reference>
          <reference field="1" count="1" selected="0">
            <x v="4"/>
          </reference>
        </references>
      </pivotArea>
    </chartFormat>
    <chartFormat chart="9" format="14" series="1">
      <pivotArea type="data" outline="0" fieldPosition="0">
        <references count="2">
          <reference field="4294967294" count="1" selected="0">
            <x v="0"/>
          </reference>
          <reference field="1" count="1" selected="0">
            <x v="6"/>
          </reference>
        </references>
      </pivotArea>
    </chartFormat>
    <chartFormat chart="9" format="15" series="1">
      <pivotArea type="data" outline="0" fieldPosition="0">
        <references count="2">
          <reference field="4294967294" count="1" selected="0">
            <x v="0"/>
          </reference>
          <reference field="1" count="1" selected="0">
            <x v="2"/>
          </reference>
        </references>
      </pivotArea>
    </chartFormat>
    <chartFormat chart="9" format="16" series="1">
      <pivotArea type="data" outline="0" fieldPosition="0">
        <references count="2">
          <reference field="4294967294" count="1" selected="0">
            <x v="0"/>
          </reference>
          <reference field="1" count="1" selected="0">
            <x v="1"/>
          </reference>
        </references>
      </pivotArea>
    </chartFormat>
    <chartFormat chart="9" format="17" series="1">
      <pivotArea type="data" outline="0" fieldPosition="0">
        <references count="2">
          <reference field="4294967294" count="1" selected="0">
            <x v="0"/>
          </reference>
          <reference field="1" count="1" selected="0">
            <x v="5"/>
          </reference>
        </references>
      </pivotArea>
    </chartFormat>
    <chartFormat chart="9" format="18" series="1">
      <pivotArea type="data" outline="0" fieldPosition="0">
        <references count="2">
          <reference field="4294967294" count="1" selected="0">
            <x v="0"/>
          </reference>
          <reference field="1" count="1" selected="0">
            <x v="0"/>
          </reference>
        </references>
      </pivotArea>
    </chartFormat>
    <chartFormat chart="9" format="19" series="1">
      <pivotArea type="data" outline="0" fieldPosition="0">
        <references count="2">
          <reference field="4294967294" count="1" selected="0">
            <x v="0"/>
          </reference>
          <reference field="1" count="1" selected="0">
            <x v="3"/>
          </reference>
        </references>
      </pivotArea>
    </chartFormat>
    <chartFormat chart="9" format="20" series="1">
      <pivotArea type="data" outline="0" fieldPosition="0">
        <references count="2">
          <reference field="4294967294" count="1" selected="0">
            <x v="0"/>
          </reference>
          <reference field="1" count="1" selected="0">
            <x v="4"/>
          </reference>
        </references>
      </pivotArea>
    </chartFormat>
  </chartFormats>
  <pivotHierarchies count="85">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 Merge  Batch To Product]"/>
        <x15:activeTabTopLevelEntity name="[Slicer Department]"/>
        <x15:activeTabTopLevelEntity name="[Slicer Investigator]"/>
        <x15:activeTabTopLevelEntity name="[Slicer 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11E107-A14F-43CC-B98B-8C9410ED8004}" name="PivotTable10" cacheId="2" applyNumberFormats="0" applyBorderFormats="0" applyFontFormats="0" applyPatternFormats="0" applyAlignmentFormats="0" applyWidthHeightFormats="1" dataCaption="Values" tag="0cc7494f-37e4-44a2-a1aa-d46dbea1c006" updatedVersion="8" minRefreshableVersion="3" useAutoFormatting="1" subtotalHiddenItems="1" itemPrintTitles="1" createdVersion="8" indent="0" outline="1" outlineData="1" multipleFieldFilters="0" chartFormat="8">
  <location ref="A1:G3" firstHeaderRow="1" firstDataRow="2" firstDataCol="1"/>
  <pivotFields count="3">
    <pivotField axis="axisCol"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Items count="1">
    <i/>
  </rowItems>
  <colFields count="1">
    <field x="0"/>
  </colFields>
  <colItems count="6">
    <i>
      <x/>
    </i>
    <i>
      <x v="1"/>
    </i>
    <i>
      <x v="2"/>
    </i>
    <i>
      <x v="3"/>
    </i>
    <i>
      <x v="4"/>
    </i>
    <i t="grand">
      <x/>
    </i>
  </colItems>
  <dataFields count="1">
    <dataField name="Count of Root Cause" fld="1" subtotal="count" baseField="0" baseItem="0"/>
  </dataFields>
  <conditionalFormats count="1">
    <conditionalFormat priority="1">
      <pivotAreas count="1">
        <pivotArea type="data" outline="0" collapsedLevelsAreSubtotals="1" fieldPosition="0">
          <references count="2">
            <reference field="4294967294" count="1" selected="0">
              <x v="0"/>
            </reference>
            <reference field="0" count="5" selected="0">
              <x v="0"/>
              <x v="1"/>
              <x v="2"/>
              <x v="3"/>
              <x v="4"/>
            </reference>
          </references>
        </pivotArea>
      </pivotAreas>
    </conditionalFormat>
  </conditionalFormats>
  <chartFormats count="1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4" format="10" series="1">
      <pivotArea type="data" outline="0" fieldPosition="0">
        <references count="2">
          <reference field="4294967294" count="1" selected="0">
            <x v="0"/>
          </reference>
          <reference field="0" count="1" selected="0">
            <x v="0"/>
          </reference>
        </references>
      </pivotArea>
    </chartFormat>
    <chartFormat chart="4" format="11" series="1">
      <pivotArea type="data" outline="0" fieldPosition="0">
        <references count="2">
          <reference field="4294967294" count="1" selected="0">
            <x v="0"/>
          </reference>
          <reference field="0" count="1" selected="0">
            <x v="1"/>
          </reference>
        </references>
      </pivotArea>
    </chartFormat>
    <chartFormat chart="4" format="12" series="1">
      <pivotArea type="data" outline="0" fieldPosition="0">
        <references count="2">
          <reference field="4294967294" count="1" selected="0">
            <x v="0"/>
          </reference>
          <reference field="0" count="1" selected="0">
            <x v="2"/>
          </reference>
        </references>
      </pivotArea>
    </chartFormat>
    <chartFormat chart="4" format="13" series="1">
      <pivotArea type="data" outline="0" fieldPosition="0">
        <references count="2">
          <reference field="4294967294" count="1" selected="0">
            <x v="0"/>
          </reference>
          <reference field="0" count="1" selected="0">
            <x v="3"/>
          </reference>
        </references>
      </pivotArea>
    </chartFormat>
    <chartFormat chart="4" format="14" series="1">
      <pivotArea type="data" outline="0" fieldPosition="0">
        <references count="2">
          <reference field="4294967294" count="1" selected="0">
            <x v="0"/>
          </reference>
          <reference field="0" count="1" selected="0">
            <x v="4"/>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 Merge  Batch To Product]"/>
        <x15:activeTabTopLevelEntity name="[Slicer Department]"/>
        <x15:activeTabTopLevelEntity name="[Slicer Investigator]"/>
        <x15:activeTabTopLevelEntity name="[Slicer 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6DDA7C-7998-466E-9337-C8F0B1E3E649}" name="PivotTable5" cacheId="0" applyNumberFormats="0" applyBorderFormats="0" applyFontFormats="0" applyPatternFormats="0" applyAlignmentFormats="0" applyWidthHeightFormats="1" dataCaption="Values" tag="d528ed8b-f85c-4971-8a52-4411b951dcc6" updatedVersion="8" minRefreshableVersion="3" useAutoFormatting="1" itemPrintTitles="1" createdVersion="8" indent="0" outline="1" outlineData="1" multipleFieldFilters="0" chartFormat="11">
  <location ref="A1:D67" firstHeaderRow="0" firstDataRow="1" firstDataCol="1"/>
  <pivotFields count="7">
    <pivotField axis="axisRow" allDrilled="1" subtotalTop="0" showAll="0" dataSourceSort="1" defaultSubtotal="0">
      <items count="5">
        <item c="1" x="0" d="1"/>
        <item c="1" x="1" d="1"/>
        <item c="1" x="2" d="1"/>
        <item c="1" x="3" d="1"/>
        <item c="1" x="4" d="1"/>
      </items>
    </pivotField>
    <pivotField axis="axisRow" subtotalTop="0" showAll="0" dataSourceSort="1" defaultSubtotal="0">
      <items count="60">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c="1" x="48"/>
        <item c="1" x="49"/>
        <item c="1" x="50"/>
        <item c="1" x="51"/>
        <item c="1" x="52"/>
        <item c="1" x="53"/>
        <item c="1" x="54"/>
        <item c="1" x="55"/>
        <item c="1" x="56"/>
        <item c="1" x="57"/>
        <item c="1" x="58"/>
        <item c="1" x="59"/>
      </items>
    </pivotField>
    <pivotField axis="axisRow" subtotalTop="0" showAll="0" dataSourceSort="1"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66">
    <i>
      <x/>
    </i>
    <i r="1">
      <x/>
    </i>
    <i r="1">
      <x v="1"/>
    </i>
    <i r="1">
      <x v="2"/>
    </i>
    <i r="1">
      <x v="3"/>
    </i>
    <i r="1">
      <x v="4"/>
    </i>
    <i r="1">
      <x v="5"/>
    </i>
    <i r="1">
      <x v="6"/>
    </i>
    <i r="1">
      <x v="7"/>
    </i>
    <i r="1">
      <x v="8"/>
    </i>
    <i r="1">
      <x v="9"/>
    </i>
    <i r="1">
      <x v="10"/>
    </i>
    <i r="1">
      <x v="11"/>
    </i>
    <i>
      <x v="1"/>
    </i>
    <i r="1">
      <x v="12"/>
    </i>
    <i r="1">
      <x v="13"/>
    </i>
    <i r="1">
      <x v="14"/>
    </i>
    <i r="1">
      <x v="15"/>
    </i>
    <i r="1">
      <x v="16"/>
    </i>
    <i r="1">
      <x v="17"/>
    </i>
    <i r="1">
      <x v="18"/>
    </i>
    <i r="1">
      <x v="19"/>
    </i>
    <i r="1">
      <x v="20"/>
    </i>
    <i r="1">
      <x v="21"/>
    </i>
    <i r="1">
      <x v="22"/>
    </i>
    <i r="1">
      <x v="23"/>
    </i>
    <i>
      <x v="2"/>
    </i>
    <i r="1">
      <x v="24"/>
    </i>
    <i r="1">
      <x v="25"/>
    </i>
    <i r="1">
      <x v="26"/>
    </i>
    <i r="1">
      <x v="27"/>
    </i>
    <i r="1">
      <x v="28"/>
    </i>
    <i r="1">
      <x v="29"/>
    </i>
    <i r="1">
      <x v="30"/>
    </i>
    <i r="1">
      <x v="31"/>
    </i>
    <i r="1">
      <x v="32"/>
    </i>
    <i r="1">
      <x v="33"/>
    </i>
    <i r="1">
      <x v="34"/>
    </i>
    <i r="1">
      <x v="35"/>
    </i>
    <i>
      <x v="3"/>
    </i>
    <i r="1">
      <x v="36"/>
    </i>
    <i r="1">
      <x v="37"/>
    </i>
    <i r="1">
      <x v="38"/>
    </i>
    <i r="1">
      <x v="39"/>
    </i>
    <i r="1">
      <x v="40"/>
    </i>
    <i r="1">
      <x v="41"/>
    </i>
    <i r="1">
      <x v="42"/>
    </i>
    <i r="1">
      <x v="43"/>
    </i>
    <i r="1">
      <x v="44"/>
    </i>
    <i r="1">
      <x v="45"/>
    </i>
    <i r="1">
      <x v="46"/>
    </i>
    <i r="1">
      <x v="47"/>
    </i>
    <i>
      <x v="4"/>
    </i>
    <i r="1">
      <x v="48"/>
    </i>
    <i r="1">
      <x v="49"/>
    </i>
    <i r="1">
      <x v="50"/>
    </i>
    <i r="1">
      <x v="51"/>
    </i>
    <i r="1">
      <x v="52"/>
    </i>
    <i r="1">
      <x v="53"/>
    </i>
    <i r="1">
      <x v="54"/>
    </i>
    <i r="1">
      <x v="55"/>
    </i>
    <i r="1">
      <x v="56"/>
    </i>
    <i r="1">
      <x v="57"/>
    </i>
    <i r="1">
      <x v="58"/>
    </i>
    <i r="1">
      <x v="59"/>
    </i>
    <i t="grand">
      <x/>
    </i>
  </rowItems>
  <colFields count="1">
    <field x="-2"/>
  </colFields>
  <colItems count="3">
    <i>
      <x/>
    </i>
    <i i="1">
      <x v="1"/>
    </i>
    <i i="2">
      <x v="2"/>
    </i>
  </colItems>
  <dataFields count="3">
    <dataField fld="4" subtotal="count" baseField="0" baseItem="0"/>
    <dataField fld="5" subtotal="count" baseField="0" baseItem="0"/>
    <dataField fld="3" subtotal="count" baseField="0" baseItem="0"/>
  </dataFields>
  <chartFormats count="6">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 chart="7" format="15" series="1">
      <pivotArea type="data" outline="0" fieldPosition="0">
        <references count="1">
          <reference field="4294967294" count="1" selected="0">
            <x v="2"/>
          </reference>
        </references>
      </pivotArea>
    </chartFormat>
  </chart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licer Attempt]"/>
        <x15:activeTabTopLevelEntity name="[Slicer Department]"/>
        <x15:activeTabTopLevelEntity name="[Slicer Investigator]"/>
        <x15:activeTabTopLevelEntity name="[Slicer 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296772-17B9-4EEB-A41D-B5822FC3028D}" name="PivotBAN" cacheId="3" applyNumberFormats="0" applyBorderFormats="0" applyFontFormats="0" applyPatternFormats="0" applyAlignmentFormats="0" applyWidthHeightFormats="1" dataCaption="Values" tag="48b2222e-c5c3-4e96-825d-f99b226fc452" updatedVersion="8" minRefreshableVersion="3" useAutoFormatting="1" itemPrintTitles="1" createdVersion="8" indent="0" outline="1" outlineData="1" multipleFieldFilters="0">
  <location ref="A2:I3"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s>
  <formats count="4">
    <format dxfId="3">
      <pivotArea dataOnly="0" labelOnly="1" outline="0" fieldPosition="0">
        <references count="1">
          <reference field="4294967294" count="9">
            <x v="0"/>
            <x v="1"/>
            <x v="2"/>
            <x v="3"/>
            <x v="4"/>
            <x v="5"/>
            <x v="6"/>
            <x v="7"/>
            <x v="8"/>
          </reference>
        </references>
      </pivotArea>
    </format>
    <format dxfId="2">
      <pivotArea dataOnly="0" labelOnly="1" outline="0" fieldPosition="0">
        <references count="1">
          <reference field="4294967294" count="9">
            <x v="0"/>
            <x v="1"/>
            <x v="2"/>
            <x v="3"/>
            <x v="4"/>
            <x v="5"/>
            <x v="6"/>
            <x v="7"/>
            <x v="8"/>
          </reference>
        </references>
      </pivotArea>
    </format>
    <format dxfId="1">
      <pivotArea dataOnly="0" labelOnly="1" outline="0" fieldPosition="0">
        <references count="1">
          <reference field="4294967294" count="9">
            <x v="0"/>
            <x v="1"/>
            <x v="2"/>
            <x v="3"/>
            <x v="4"/>
            <x v="5"/>
            <x v="6"/>
            <x v="7"/>
            <x v="8"/>
          </reference>
        </references>
      </pivotArea>
    </format>
    <format dxfId="0">
      <pivotArea outline="0" collapsedLevelsAreSubtotals="1" fieldPosition="0"/>
    </format>
  </formats>
  <pivotHierarchies count="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2 Merge  Batch To Product]"/>
        <x15:activeTabTopLevelEntity name="[Slicer Department]"/>
        <x15:activeTabTopLevelEntity name="[Slicer Investigator]"/>
        <x15:activeTabTopLevelEntity name="[Slicer Produc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2" xr16:uid="{6CAC0EB3-D088-49F9-A913-FCF942C397BD}" autoFormatId="16" applyNumberFormats="0" applyBorderFormats="0" applyFontFormats="0" applyPatternFormats="0" applyAlignmentFormats="0" applyWidthHeightFormats="0">
  <queryTableRefresh nextId="33">
    <queryTableFields count="26">
      <queryTableField id="1" name="Final Standardized Open Date" tableColumnId="1"/>
      <queryTableField id="2" name="Closed Date" tableColumnId="2"/>
      <queryTableField id="3" name="Final Days To Resolution" tableColumnId="3"/>
      <queryTableField id="4" name="Resolution Category" tableColumnId="4"/>
      <queryTableField id="5" name="Batch Number" tableColumnId="5"/>
      <queryTableField id="6" name="Final Product Name" tableColumnId="6"/>
      <queryTableField id="7" name="Department" tableColumnId="7"/>
      <queryTableField id="8" name="Deviation Category" tableColumnId="8"/>
      <queryTableField id="9" name="Root Cause" tableColumnId="9"/>
      <queryTableField id="10" name="Impact Severity" tableColumnId="10"/>
      <queryTableField id="11" name="Final CAPA Required" tableColumnId="11"/>
      <queryTableField id="12" name="Final CAPA Closed" tableColumnId="12"/>
      <queryTableField id="13" name="CAPA Number" tableColumnId="13"/>
      <queryTableField id="14" name="Investigator" tableColumnId="14"/>
      <queryTableField id="15" name="Particle Size (μm)" tableColumnId="15"/>
      <queryTableField id="16" name="pH Level" tableColumnId="16"/>
      <queryTableField id="21" name="Closed Date (Day Index)" tableColumnId="21"/>
      <queryTableField id="22" name="Closed Date (Day)" tableColumnId="22"/>
      <queryTableField id="23" name="Final Standardized Open Date (Year)" tableColumnId="23"/>
      <queryTableField id="24" name="Final Standardized Open Date (Quarter)" tableColumnId="24"/>
      <queryTableField id="25" name="Final Standardized Open Date (Month Index)" tableColumnId="25"/>
      <queryTableField id="26" name="Final Standardized Open Date (Month)" tableColumnId="26"/>
      <queryTableField id="27" name="Closed Date (Year)" tableColumnId="27"/>
      <queryTableField id="28" name="Closed Date (Quarter)" tableColumnId="28"/>
      <queryTableField id="29" name="Closed Date (Month Index)" tableColumnId="29"/>
      <queryTableField id="30" name="Closed Date (Month)" tableColumnId="30"/>
    </queryTableFields>
  </queryTableRefresh>
  <extLst>
    <ext xmlns:x15="http://schemas.microsoft.com/office/spreadsheetml/2010/11/main" uri="{883FBD77-0823-4a55-B5E3-86C4891E6966}">
      <x15:queryTable sourceDataName="Query - 2 Merge: Batch To Produc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icer_Department2" xr10:uid="{601DB8D6-26C7-4A05-83EB-A4173DD096D1}" sourceName="[Slicer Department].[Slicer Department]">
  <pivotTables>
    <pivotTable tabId="55" name="PivotTable5"/>
    <pivotTable tabId="39" name="PivotTable8"/>
    <pivotTable tabId="40" name="PivotTable10"/>
    <pivotTable tabId="44" name="PivotBAN"/>
  </pivotTables>
  <data>
    <olap pivotCacheId="1091124137">
      <levels count="2">
        <level uniqueName="[Slicer Department].[Slicer Department].[(All)]" sourceCaption="(All)" count="0"/>
        <level uniqueName="[Slicer Department].[Slicer Department].[Slicer Department]" sourceCaption="Slicer Department" count="5">
          <ranges>
            <range startItem="0">
              <i n="[Slicer Department].[Slicer Department].&amp;[Packaging]" c="Packaging"/>
              <i n="[Slicer Department].[Slicer Department].&amp;[Production]" c="Production"/>
              <i n="[Slicer Department].[Slicer Department].&amp;[QA]" c="QA"/>
              <i n="[Slicer Department].[Slicer Department].&amp;[QC Lab]" c="QC Lab"/>
              <i n="[Slicer Department].[Slicer Department].&amp;[R&amp;D]" c="R&amp;D"/>
            </range>
          </ranges>
        </level>
      </levels>
      <selections count="1">
        <selection n="[Slicer Department].[Slicer 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icer_Investigator2" xr10:uid="{F6B7D799-370E-4321-9D1A-3372D400958F}" sourceName="[Slicer Investigator].[Slicer Investigator]">
  <pivotTables>
    <pivotTable tabId="55" name="PivotTable5"/>
    <pivotTable tabId="39" name="PivotTable8"/>
    <pivotTable tabId="40" name="PivotTable10"/>
    <pivotTable tabId="44" name="PivotBAN"/>
  </pivotTables>
  <data>
    <olap pivotCacheId="1091124137">
      <levels count="2">
        <level uniqueName="[Slicer Investigator].[Slicer Investigator].[(All)]" sourceCaption="(All)" count="0"/>
        <level uniqueName="[Slicer Investigator].[Slicer Investigator].[Slicer Investigator]" sourceCaption="Slicer Investigator" count="7">
          <ranges>
            <range startItem="0">
              <i n="[Slicer Investigator].[Slicer Investigator].&amp;[A. Khan]" c="A. Khan"/>
              <i n="[Slicer Investigator].[Slicer Investigator].&amp;[D. Garcia]" c="D. Garcia"/>
              <i n="[Slicer Investigator].[Slicer Investigator].&amp;[J. Smith]" c="J. Smith"/>
              <i n="[Slicer Investigator].[Slicer Investigator].&amp;[L. Zhang]" c="L. Zhang"/>
              <i n="[Slicer Investigator].[Slicer Investigator].&amp;[M. Patel]" c="M. Patel"/>
              <i n="[Slicer Investigator].[Slicer Investigator].&amp;[R. Evans]" c="R. Evans"/>
              <i n="[Slicer Investigator].[Slicer Investigator].&amp;[S. Thomas]" c="S. Thomas"/>
            </range>
          </ranges>
        </level>
      </levels>
      <selections count="1">
        <selection n="[Slicer Investigator].[Slicer Investig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icer_Product2" xr10:uid="{0FF252B8-EB6E-450D-9283-BD3425F7AFD1}" sourceName="[Slicer Product].[Slicer Product]">
  <pivotTables>
    <pivotTable tabId="55" name="PivotTable5"/>
    <pivotTable tabId="39" name="PivotTable8"/>
    <pivotTable tabId="40" name="PivotTable10"/>
    <pivotTable tabId="44" name="PivotBAN"/>
  </pivotTables>
  <data>
    <olap pivotCacheId="1091124137">
      <levels count="2">
        <level uniqueName="[Slicer Product].[Slicer Product].[(All)]" sourceCaption="(All)" count="0"/>
        <level uniqueName="[Slicer Product].[Slicer Product].[Slicer Product]" sourceCaption="Slicer Product" count="10">
          <ranges>
            <range startItem="0">
              <i n="[Slicer Product].[Slicer Product].&amp;[Alprazolam 0.5mg]" c="Alprazolam 0.5mg"/>
              <i n="[Slicer Product].[Slicer Product].&amp;[Clonazepam 0.5mg]" c="Clonazepam 0.5mg"/>
              <i n="[Slicer Product].[Slicer Product].&amp;[Duloxetine 30mg]" c="Duloxetine 30mg"/>
              <i n="[Slicer Product].[Slicer Product].&amp;[Fluoxetine 20mg]" c="Fluoxetine 20mg"/>
              <i n="[Slicer Product].[Slicer Product].&amp;[Gabapentin 300mg]" c="Gabapentin 300mg"/>
              <i n="[Slicer Product].[Slicer Product].&amp;[Lorazepam 1mg]" c="Lorazepam 1mg"/>
              <i n="[Slicer Product].[Slicer Product].&amp;[Methylphenidate 10mg]" c="Methylphenidate 10mg"/>
              <i n="[Slicer Product].[Slicer Product].&amp;[Sertraline 50mg]" c="Sertraline 50mg"/>
              <i n="[Slicer Product].[Slicer Product].&amp;[Topiramate 25mg]" c="Topiramate 25mg"/>
              <i n="[Slicer Product].[Slicer Product].&amp;[Venlafaxine 75mg]" c="Venlafaxine 75mg"/>
            </range>
          </ranges>
        </level>
      </levels>
      <selections count="1">
        <selection n="[Slicer Product].[Slicer Produc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E26F6DF8-5CFE-4931-9AEA-657981CE797B}" sourceName="Department">
  <extLst>
    <x:ext xmlns:x15="http://schemas.microsoft.com/office/spreadsheetml/2010/11/main" uri="{2F2917AC-EB37-4324-AD4E-5DD8C200BD13}">
      <x15:tableSlicerCache tableId="4" column="7"/>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l_Product_Name1" xr10:uid="{AC621B3A-FD4A-4877-AA69-118E5BB6A3B2}" sourceName="Final Product Name">
  <extLst>
    <x:ext xmlns:x15="http://schemas.microsoft.com/office/spreadsheetml/2010/11/main" uri="{2F2917AC-EB37-4324-AD4E-5DD8C200BD13}">
      <x15:tableSlicerCache tableId="4" column="6"/>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igator1" xr10:uid="{0003C804-CA7C-4569-9EE4-DA0D6ECF9382}" sourceName="Investigator">
  <extLst>
    <x:ext xmlns:x15="http://schemas.microsoft.com/office/spreadsheetml/2010/11/main" uri="{2F2917AC-EB37-4324-AD4E-5DD8C200BD13}">
      <x15:tableSlicerCache tableId="4" column="14"/>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l_Product_Name2" xr10:uid="{F2E02E5A-A0B3-4952-BEB0-FF91F889BC0E}" sourceName="Final Product Name">
  <extLst>
    <x:ext xmlns:x15="http://schemas.microsoft.com/office/spreadsheetml/2010/11/main" uri="{2F2917AC-EB37-4324-AD4E-5DD8C200BD13}">
      <x15:tableSlicerCache tableId="5"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4C42DA9E-A78C-465A-878C-3617F7228929}" sourceName="Department">
  <extLst>
    <x:ext xmlns:x15="http://schemas.microsoft.com/office/spreadsheetml/2010/11/main" uri="{2F2917AC-EB37-4324-AD4E-5DD8C200BD13}">
      <x15:tableSlicerCache tableId="5" column="7"/>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igator2" xr10:uid="{E04F0CD5-0497-43BE-B3E1-BA2945992619}" sourceName="Investigator">
  <extLst>
    <x:ext xmlns:x15="http://schemas.microsoft.com/office/spreadsheetml/2010/11/main" uri="{2F2917AC-EB37-4324-AD4E-5DD8C200BD13}">
      <x15:tableSlicerCache tableId="5" column="1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 Department 2" xr10:uid="{8F6F5A73-7353-4A49-A934-FCE8EDA085F1}" cache="Slicer_Slicer_Department2" caption="Slicer Department" level="1" rowHeight="234950"/>
  <slicer name="Slicer Investigator 2" xr10:uid="{2D59D5C6-354C-4E73-8BCF-E036549BC359}" cache="Slicer_Slicer_Investigator2" caption="Slicer Investigator" level="1" rowHeight="234950"/>
  <slicer name="Slicer Product 2" xr10:uid="{659B5C34-E481-43ED-A723-40CE5107018E}" cache="Slicer_Slicer_Product2" caption="Slicer Product" startItem="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l Product Name 3" xr10:uid="{76F9891B-184D-4F6A-82F7-6AC2B7043477}" cache="Slicer_Final_Product_Name2" caption="Final Product Name" startItem="3" rowHeight="234950"/>
  <slicer name="Department 4" xr10:uid="{6FBFADE2-9C2E-480D-B7E2-B29C1DBC384D}" cache="Slicer_Department2" caption="Department" rowHeight="234950"/>
  <slicer name="Investigator 3" xr10:uid="{B1D38779-7DAB-40B9-851C-E07243E21959}" cache="Slicer_Investigator2" caption="Investigato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3E36ABDD-95B2-41C5-BC8B-71ABA5737B28}" cache="Slicer_Department1" caption="Department" rowHeight="234950"/>
  <slicer name="Final Product Name" xr10:uid="{746A44E5-DE7C-4B45-9E5B-7F47CFC3EFA7}" cache="Slicer_Final_Product_Name1" caption="Final Product Name" rowHeight="234950"/>
  <slicer name="Investigator" xr10:uid="{A04D3933-AF95-4221-BD28-53F7BF5E7622}" cache="Slicer_Investigator1" caption="Investigato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 Department 3" xr10:uid="{C3067855-12C8-4139-AC86-EE899FCD1E8C}" cache="Slicer_Slicer_Department2" caption="Department" columnCount="3" level="1" rowHeight="234950"/>
  <slicer name="Slicer Investigator 3" xr10:uid="{B825E878-518A-439D-829E-0581B93CF672}" cache="Slicer_Slicer_Investigator2" caption="Investigator" columnCount="3" level="1" rowHeight="234950"/>
  <slicer name="Slicer Product 3" xr10:uid="{A432792F-6ACA-4343-8691-FD518B36FDF4}" cache="Slicer_Slicer_Product2" caption="Product" columnCount="2"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l Product Name 4" xr10:uid="{E61A774F-97ED-4F78-B457-A1F8583D6666}" cache="Slicer_Final_Product_Name2" caption="Product" columnCount="2" rowHeight="234950"/>
  <slicer name="Department 5" xr10:uid="{1FC1BD65-9744-4193-A152-F3A4282D9D76}" cache="Slicer_Department2" caption="Department" columnCount="3" rowHeight="234950"/>
  <slicer name="Investigator 4" xr10:uid="{39BD3AAC-9C0E-49B3-9093-09BC782B3D9D}" cache="Slicer_Investigator2" caption="Investigator" columnCount="3"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3" xr10:uid="{F38D4D7A-6595-4441-97F2-56783366EE25}" cache="Slicer_Department1" caption="Department" columnCount="3" rowHeight="234950"/>
  <slicer name="Final Product Name 2" xr10:uid="{13E7D86D-6543-4CF2-927D-082DD11A657A}" cache="Slicer_Final_Product_Name1" caption="Product" columnCount="2" rowHeight="234950"/>
  <slicer name="Investigator 2" xr10:uid="{927EFA67-FB9A-4DC6-AA00-7D17159736FE}" cache="Slicer_Investigator1" caption="Investigator" columnCount="3"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0C3D55-245F-486A-BB00-799D6CDF5E7D}" name="Table1" displayName="Table1" ref="A1:N2506" totalsRowShown="0" headerRowDxfId="35" headerRowBorderDxfId="34" tableBorderDxfId="33">
  <autoFilter ref="A1:N2506" xr:uid="{D20C3D55-245F-486A-BB00-799D6CDF5E7D}"/>
  <tableColumns count="14">
    <tableColumn id="1" xr3:uid="{D8945ADC-0C40-4157-AF83-3E0994F06826}" name="Open Date"/>
    <tableColumn id="2" xr3:uid="{448DA8CF-D55B-4400-98E6-9BBAE8466710}" name="Closed Date"/>
    <tableColumn id="3" xr3:uid="{86CF0B18-728A-4303-8F0C-F5BE5B787B12}" name="Batch Number"/>
    <tableColumn id="4" xr3:uid="{69D59789-3ABC-474D-BEA0-856D89F1561A}" name="Product Name"/>
    <tableColumn id="5" xr3:uid="{29FDB149-2934-4B9A-9CA0-4DE6AAFFE31A}" name="Department"/>
    <tableColumn id="6" xr3:uid="{8A461A08-B2FC-4369-88E8-E38452C87C0D}" name="Deviation Category"/>
    <tableColumn id="7" xr3:uid="{5607A5C7-8D40-47C9-8CF2-B45D0EB72DD9}" name="Root Cause"/>
    <tableColumn id="8" xr3:uid="{B336DADF-0E52-4ED1-8491-D93CA5002BE8}" name="Impact Severity"/>
    <tableColumn id="9" xr3:uid="{5A6C3E1B-B1DD-4E38-AECE-A376C3EB3EF7}" name="CAPA Required"/>
    <tableColumn id="10" xr3:uid="{89985D61-FF5D-4997-BFA3-E21D02493EBB}" name="CAPA Closed"/>
    <tableColumn id="11" xr3:uid="{7FFD6A80-A1B4-4838-95D9-AD4C7CBFC05B}" name="CAPA Number"/>
    <tableColumn id="12" xr3:uid="{E4B44F7A-ED6E-406C-A774-E15530F323A2}" name="Investigator"/>
    <tableColumn id="13" xr3:uid="{E621CD03-27A9-4BD8-8D1A-DCBD179E7DFD}" name="Particle Size (μm)"/>
    <tableColumn id="14" xr3:uid="{EE51912F-412D-4299-8F6F-36F33C2FCEA0}" name="pH Level"/>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400152D-1285-4627-9E7C-4588E862A343}" name="_2_Merge__Batch_To_Product" displayName="_2_Merge__Batch_To_Product" ref="A1:Z2501" tableType="queryTable" totalsRowShown="0">
  <autoFilter ref="A1:Z2501" xr:uid="{F400152D-1285-4627-9E7C-4588E862A343}"/>
  <tableColumns count="26">
    <tableColumn id="1" xr3:uid="{050AF598-8C8D-43AE-B5DC-F13711395116}" uniqueName="1" name="Final Standardized Open Date" queryTableFieldId="1" dataDxfId="32"/>
    <tableColumn id="2" xr3:uid="{09463AD8-E2E5-43CE-B00E-076BA5EFF742}" uniqueName="2" name="Closed Date" queryTableFieldId="2" dataDxfId="31"/>
    <tableColumn id="3" xr3:uid="{80D1D8E0-B170-4E66-89AB-8DEE00F7B10A}" uniqueName="3" name="Final Days To Resolution" queryTableFieldId="3"/>
    <tableColumn id="4" xr3:uid="{2CA28A19-6D61-4A1F-8DC4-280CAE2E9712}" uniqueName="4" name="Resolution Category" queryTableFieldId="4"/>
    <tableColumn id="5" xr3:uid="{F4B5310D-377F-41DF-AA58-D6B497402390}" uniqueName="5" name="Batch Number" queryTableFieldId="5" dataDxfId="30"/>
    <tableColumn id="6" xr3:uid="{E3793532-F0EC-48EA-9842-5943D33FEF13}" uniqueName="6" name="Final Product Name" queryTableFieldId="6"/>
    <tableColumn id="7" xr3:uid="{08905D22-0C2E-4461-A58F-D0176D77D1E3}" uniqueName="7" name="Department" queryTableFieldId="7" dataDxfId="29"/>
    <tableColumn id="8" xr3:uid="{E39AF2DB-8D53-4AE7-B1E6-DD5367485637}" uniqueName="8" name="Deviation Category" queryTableFieldId="8" dataDxfId="28"/>
    <tableColumn id="9" xr3:uid="{121808EB-8081-4B81-A36E-EA8942DD276D}" uniqueName="9" name="Root Cause" queryTableFieldId="9" dataDxfId="27"/>
    <tableColumn id="10" xr3:uid="{A22F0BF8-68E9-46F3-BDB6-7FB8B5A8C55F}" uniqueName="10" name="Impact Severity" queryTableFieldId="10" dataDxfId="26"/>
    <tableColumn id="11" xr3:uid="{6B72332B-8161-47EB-A7CF-5B39B43C6C24}" uniqueName="11" name="Final CAPA Required" queryTableFieldId="11"/>
    <tableColumn id="12" xr3:uid="{B1922201-EA5E-41BC-B266-F4285ABAEDE5}" uniqueName="12" name="Final CAPA Closed" queryTableFieldId="12"/>
    <tableColumn id="13" xr3:uid="{96EC9A7F-3E52-4EE6-A05B-5F9009C7732D}" uniqueName="13" name="CAPA Number" queryTableFieldId="13" dataDxfId="25"/>
    <tableColumn id="14" xr3:uid="{92F65D44-CBB8-4A33-BE1B-D6A9308F6641}" uniqueName="14" name="Investigator" queryTableFieldId="14" dataDxfId="24"/>
    <tableColumn id="15" xr3:uid="{C8E0ED4E-4F64-4EF6-9C71-8B3480BF2038}" uniqueName="15" name="Particle Size (μm)" queryTableFieldId="15"/>
    <tableColumn id="16" xr3:uid="{4E0370BD-8738-4358-BB62-DCAEFA09DB86}" uniqueName="16" name="pH Level" queryTableFieldId="16"/>
    <tableColumn id="21" xr3:uid="{4A4B4261-1466-453A-B2A7-16E971741930}" uniqueName="21" name="Closed Date (Day Index)" queryTableFieldId="21"/>
    <tableColumn id="22" xr3:uid="{0E80DFFA-BEE2-4FB7-96D5-55EB1CFF858A}" uniqueName="22" name="Closed Date (Day)" queryTableFieldId="22"/>
    <tableColumn id="23" xr3:uid="{00B84478-519F-4869-B010-9708002CEDAA}" uniqueName="23" name="Final Standardized Open Date (Year)" queryTableFieldId="23"/>
    <tableColumn id="24" xr3:uid="{2704B865-5EC7-440B-B11F-786250B0E1E1}" uniqueName="24" name="Final Standardized Open Date (Quarter)" queryTableFieldId="24"/>
    <tableColumn id="25" xr3:uid="{8B8564D0-34A9-400C-8984-A4DCACAAA5E6}" uniqueName="25" name="Final Standardized Open Date (Month Index)" queryTableFieldId="25"/>
    <tableColumn id="26" xr3:uid="{96592A4B-5EE5-4C64-BC1B-FA33A0748CF6}" uniqueName="26" name="Final Standardized Open Date (Month)" queryTableFieldId="26"/>
    <tableColumn id="27" xr3:uid="{C79792EB-07F1-4B21-92A9-D6BDD39CCCA6}" uniqueName="27" name="Closed Date (Year)" queryTableFieldId="27"/>
    <tableColumn id="28" xr3:uid="{9640163B-3D0E-47C5-A90A-5D177237E722}" uniqueName="28" name="Closed Date (Quarter)" queryTableFieldId="28"/>
    <tableColumn id="29" xr3:uid="{AF7A5C71-0B11-4BE8-ABDA-F9C6477C21DA}" uniqueName="29" name="Closed Date (Month Index)" queryTableFieldId="29"/>
    <tableColumn id="30" xr3:uid="{F29FFDF5-1EDB-4E58-8BBF-5F34D5AF53A3}" uniqueName="30" name="Closed Date (Month)" queryTableFieldId="3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A86D75-1B3C-4F87-A7E3-62D6CA0DB9C1}" name="MA" displayName="MA" ref="A1:AP2501" totalsRowShown="0">
  <autoFilter ref="A1:AP2501" xr:uid="{B6A86D75-1B3C-4F87-A7E3-62D6CA0DB9C1}"/>
  <sortState xmlns:xlrd2="http://schemas.microsoft.com/office/spreadsheetml/2017/richdata2" ref="A2:AH2501">
    <sortCondition ref="B1:B2501"/>
  </sortState>
  <tableColumns count="42">
    <tableColumn id="1" xr3:uid="{C7C165A3-E23D-4155-9EAF-39E4EDF53683}" name="Final Standardized Open Date" dataDxfId="23"/>
    <tableColumn id="2" xr3:uid="{31893764-2695-4F44-B6AE-A03856A0D869}" name="Closed Date" dataDxfId="22"/>
    <tableColumn id="3" xr3:uid="{BACCB754-C60D-482B-A47B-A8AC31E665EA}" name="Final Days To Resolution"/>
    <tableColumn id="27" xr3:uid="{B9180AAF-9F42-4545-8A91-8133DAFEB5AB}" name="Moving Average (Incl/ Backlog/Error)" dataDxfId="21">
      <calculatedColumnFormula>AVERAGEIFS(C$2:C2, B$2:B2, "&gt;="&amp;B2-6, B$2:B2, "&lt;="&amp;B2)</calculatedColumnFormula>
    </tableColumn>
    <tableColumn id="28" xr3:uid="{2553FC81-C776-467C-A6F2-FA3BD94BABF5}" name="Moving Average (Excl. Backlog/Error)" dataDxfId="20">
      <calculatedColumnFormula>IF(
  L2 &lt;&gt; "Backlog/Error",
  IFERROR(
    AVERAGEIFS(
      $C$2:$C$1880,
      $B$2:$B$1880, "&gt;=" &amp; B2 - 6,
      $B$2:$B$1880, "&lt;=" &amp; B2,
      $L$2:$L$1880, "&lt;&gt;Backlog/Error"
    ),
  ""),
"")</calculatedColumnFormula>
    </tableColumn>
    <tableColumn id="29" xr3:uid="{1E252EEC-3F5B-45FD-AFE7-C8B37181AF0D}" name="Moving Average Critical" dataDxfId="19">
      <calculatedColumnFormula>IF(
  R2 = "Critical",
  IFERROR(
    AVERAGEIFS(
      $C$2:$C$1880,
      $B$2:$B$1880, "&gt;=" &amp; B2 - 6,
      $B$2:$B$1880, "&lt;=" &amp; B2,
      $R$2:$R$1880, "Critical"
    ),
  ""),
"")</calculatedColumnFormula>
    </tableColumn>
    <tableColumn id="30" xr3:uid="{182C256F-C16D-4F73-B0E3-F8BDAFB123B0}" name="Moving Average Critical (Excl. Backlog/Error)" dataDxfId="18">
      <calculatedColumnFormula>IF(
  AND(R2 = "Critical", L2 &lt;&gt; "Backlog/Error"),
  IFERROR(
    AVERAGEIFS(
      $C$2:$C$1880,
      $B$2:$B$1880, "&gt;=" &amp; B2 - 6,
      $B$2:$B$1880, "&lt;=" &amp; B2,
      $R$2:$R$1880, "Critical",
      $L$2:$L$1880, "&lt;&gt;Backlog/Error"
    ),
  ""),
"")</calculatedColumnFormula>
    </tableColumn>
    <tableColumn id="31" xr3:uid="{1358ECE9-435E-4F4F-B0FE-FD20C3414EEA}" name="Moving Average Moderate" dataDxfId="17">
      <calculatedColumnFormula>IF(
  R2 = "Moderate",
  IFERROR(
    AVERAGEIFS(
      $C$2:$C$1880,
      $B$2:$B$1880, "&gt;=" &amp; B2 - 6,
      $B$2:$B$1880, "&lt;=" &amp; B2,
      $R$2:$R$1880, "Moderate"
    ),
  ""),
"")</calculatedColumnFormula>
    </tableColumn>
    <tableColumn id="32" xr3:uid="{954E763A-A867-4450-AAEB-2B6F7DD4F60D}" name="Moving Average Moderate (Excl. Backlog/Error)" dataDxfId="16">
      <calculatedColumnFormula>IF(
  AND(R2 = "Moderate", L2 &lt;&gt; "Backlog/Error"),
  IFERROR(
    AVERAGEIFS(
      $C$2:$C$1880,
      $B$2:$B$1880, "&gt;=" &amp; B2 - 6,
      $B$2:$B$1880, "&lt;=" &amp; B2,
      $R$2:$R$1880, "Moderate",
      $L$2:$L$1880, "&lt;&gt;Backlog/Error"
    ),
  ""),
"")</calculatedColumnFormula>
    </tableColumn>
    <tableColumn id="33" xr3:uid="{E855CED1-8C43-4CAB-BD93-5B75C098FE8E}" name="Moving Average Minor" dataDxfId="15">
      <calculatedColumnFormula>IF(
  R2 = "Minor",
  IFERROR(
    AVERAGEIFS(
      $C$2:$C$1880,
      $B$2:$B$1880, "&gt;=" &amp; B2 - 6,
      $B$2:$B$1880, "&lt;=" &amp; B2,
      $R$2:$R$1880, "Minor"
    ),
  ""),
"")</calculatedColumnFormula>
    </tableColumn>
    <tableColumn id="34" xr3:uid="{184CFDD3-D7F9-4F92-A318-9C8D1CA55419}" name="Moving Average Minor (Excl. Backlog/Error)" dataDxfId="14">
      <calculatedColumnFormula>IF(
  AND(R2 = "Minor", L2 &lt;&gt; "Backlog/Error"),
  IFERROR(
    AVERAGEIFS(
      $C$2:$C$1880,
      $B$2:$B$1880, "&gt;=" &amp; B2 - 6,
      $B$2:$B$1880, "&lt;=" &amp; B2,
      $R$2:$R$1880, "Minor",
      $L$2:$L$1880, "&lt;&gt;Backlog/Error"
    ),
  ""),
"")</calculatedColumnFormula>
    </tableColumn>
    <tableColumn id="4" xr3:uid="{E14E9635-25D5-4634-AA38-20D67F83A31D}" name="Resolution Category"/>
    <tableColumn id="5" xr3:uid="{70BD8645-ABB7-4F2E-B3AD-7A4E2A3DD651}" name="Batch Number"/>
    <tableColumn id="6" xr3:uid="{FC9792AC-FEC8-4F75-97EC-FD9203294395}" name="Final Product Name"/>
    <tableColumn id="7" xr3:uid="{E8C6C40D-C6CE-4699-B34E-D5C096E80AA7}" name="Department"/>
    <tableColumn id="8" xr3:uid="{309E6DCC-209D-4F7D-BAD5-4706F75A6113}" name="Deviation Category"/>
    <tableColumn id="9" xr3:uid="{4C869917-581E-424E-B1B8-049A30136D84}" name="Root Cause"/>
    <tableColumn id="10" xr3:uid="{F1197D10-7EA7-4469-AEC2-A9989D2FAF85}" name="Impact Severity"/>
    <tableColumn id="11" xr3:uid="{7B39B2AA-9877-405A-8D4B-FC77014C8D10}" name="Final CAPA Required"/>
    <tableColumn id="12" xr3:uid="{F86F2ED4-1E40-4D2E-BCDD-D8459CB7C6EF}" name="Final CAPA Closed"/>
    <tableColumn id="13" xr3:uid="{650B11D2-E4FC-4518-962A-B3E7645E8DC9}" name="CAPA Number"/>
    <tableColumn id="14" xr3:uid="{BE8A7BA6-3B58-4978-A1E9-493835DCD9D3}" name="Investigator"/>
    <tableColumn id="15" xr3:uid="{350CE16D-76C0-44BF-96BC-EF87AFC7A9F5}" name="Particle Size (μm)"/>
    <tableColumn id="16" xr3:uid="{B7C9E05F-89E6-4824-A9B1-53BFE0F86FDD}" name="pH Level"/>
    <tableColumn id="17" xr3:uid="{ED7087EB-3800-4107-896A-558D5C6ABA90}" name="Closed Date (Day Index)"/>
    <tableColumn id="18" xr3:uid="{0E8C063B-89B8-4FFF-93E3-8C2CDDF1F1C9}" name="Closed Date (Day)"/>
    <tableColumn id="19" xr3:uid="{306A71FB-83A5-4CC6-9398-E392AAE7B14B}" name="Final Standardized Open Date (Year)"/>
    <tableColumn id="20" xr3:uid="{898B297E-6A4E-4711-B43F-48F53E46368C}" name="Final Standardized Open Date (Quarter)"/>
    <tableColumn id="21" xr3:uid="{D56AD625-0063-444B-9104-10A4428B8849}" name="Final Standardized Open Date (Month Index)"/>
    <tableColumn id="22" xr3:uid="{D8497438-5DA2-40F4-8E57-77C45018C277}" name="Final Standardized Open Date (Month)"/>
    <tableColumn id="23" xr3:uid="{7D46ED27-E90B-4900-829D-C2F771712EE8}" name="Closed Date (Year)"/>
    <tableColumn id="24" xr3:uid="{23442868-B4B0-44F3-B6E9-C4AB850B4087}" name="Closed Date (Quarter)"/>
    <tableColumn id="25" xr3:uid="{3B65A667-F2B5-4A3C-AF8A-B617E77238F6}" name="Closed Date (Month Index)"/>
    <tableColumn id="26" xr3:uid="{AD4D569B-C781-4D2F-85BB-48997460A44D}" name="Closed Date (Month)"/>
    <tableColumn id="35" xr3:uid="{B4C16A91-BB5B-4524-B70A-27A1DF914F36}" name="30-day MA " dataDxfId="13">
      <calculatedColumnFormula>IFERROR(
  AVERAGEIFS(
    $C$2:$C$1880,
    $B$2:$B$1880, "&gt;=" &amp; B2 - 29,
    $B$2:$B$1880, "&lt;=" &amp; B2
  ),
"")</calculatedColumnFormula>
    </tableColumn>
    <tableColumn id="36" xr3:uid="{AA4F67C9-AC3E-419E-9392-2FBBA8AE8F43}" name="30-day MA (Excl. Backlog/Error)" dataDxfId="12">
      <calculatedColumnFormula>IF(
  L2 &lt;&gt; "Backlog/Error",
  IFERROR(
    AVERAGEIFS(
      $C$2:$C$1880,
      $B$2:$B$1880, "&gt;=" &amp; B2 - 29,
      $B$2:$B$1880, "&lt;=" &amp; B2,
      $L$2:$L$1880, "&lt;&gt;Backlog/Error"
    ),
  ""),
"")</calculatedColumnFormula>
    </tableColumn>
    <tableColumn id="37" xr3:uid="{D64BCC8D-97A0-4227-B6A6-F565653FF884}" name="30-day MA Critical" dataDxfId="11">
      <calculatedColumnFormula>IF(
  R2 = "Critical",
  IFERROR(
    AVERAGEIFS(
      $C$2:$C$1880,
      $B$2:$B$1880, "&gt;=" &amp; B2 - 29,
      $B$2:$B$1880, "&lt;=" &amp; B2,
      $R$2:$R$1880, "Critical"
    ),
  ""),
"")</calculatedColumnFormula>
    </tableColumn>
    <tableColumn id="38" xr3:uid="{54DCA36F-3662-453F-949B-5BB401836152}" name="30-day MA Critical (Excl. Backlog/Error)" dataDxfId="10">
      <calculatedColumnFormula>IF(
  AND(R2 = "Critical", L2 &lt;&gt; "Backlog/Error"),
  IFERROR(
    AVERAGEIFS(
      $C$2:$C$1880,
      $B$2:$B$1880, "&gt;=" &amp; B2 - 29,
      $B$2:$B$1880, "&lt;=" &amp; B2,
      $R$2:$R$1880, "Critical",
      $L$2:$L$1880, "&lt;&gt;Backlog/Error"
    ),
  ""),
"")</calculatedColumnFormula>
    </tableColumn>
    <tableColumn id="39" xr3:uid="{351676E4-69B2-44C2-B6B6-696B02B563DD}" name="30-day MA Moderate" dataDxfId="9">
      <calculatedColumnFormula>IF(
  R2 = "Moderate",
  IFERROR(
    AVERAGEIFS(
      $C$2:$C$1880,
      $B$2:$B$1880, "&gt;=" &amp; B2 - 29,
      $B$2:$B$1880, "&lt;=" &amp; B2,
      $R$2:$R$1880, "Moderate"
    ),
  ""),
"")</calculatedColumnFormula>
    </tableColumn>
    <tableColumn id="40" xr3:uid="{70F9AB5B-E50A-4983-B75E-FD1DC150F8DB}" name="30-day MA Moderate (Excl. Backlog/Error)" dataDxfId="8">
      <calculatedColumnFormula>IF(
  AND(R2 = "Moderate", L2 &lt;&gt; "Backlog/Error"),
  IFERROR(
    AVERAGEIFS(
      $C$2:$C$1880,
      $B$2:$B$1880, "&gt;=" &amp; B2 - 29,
      $B$2:$B$1880, "&lt;=" &amp; B2,
      $R$2:$R$1880, "Moderate",
      $L$2:$L$1880, "&lt;&gt;Backlog/Error"
    ),
  ""),
"")</calculatedColumnFormula>
    </tableColumn>
    <tableColumn id="41" xr3:uid="{A503CDEC-DCDE-4FD8-9D16-E9B42586C70F}" name="30-day MA Minor" dataDxfId="7">
      <calculatedColumnFormula>IF(
  R2 = "Minor",
  IFERROR(
    AVERAGEIFS(
      $C$2:$C$1880,
      $B$2:$B$1880, "&gt;=" &amp; B2 - 29,
      $B$2:$B$1880, "&lt;=" &amp; B2,
      $R$2:$R$1880, "Minor"
    ),
  ""),
"")</calculatedColumnFormula>
    </tableColumn>
    <tableColumn id="42" xr3:uid="{C6404511-AE8F-4EB3-A134-26BB70E061E9}" name="30-day MA Minor (Excl. Backlog/Error)" dataDxfId="6">
      <calculatedColumnFormula>IF(
  AND(R2 = "Minor", L2 &lt;&gt; "Backlog/Error"),
  IFERROR(
    AVERAGEIFS(
      $C$2:$C$1880,
      $B$2:$B$1880, "&gt;=" &amp; B2 - 29,
      $B$2:$B$1880, "&lt;=" &amp; B2,
      $R$2:$R$1880, "Minor",
      $L$2:$L$1880, "&lt;&gt;Backlog/Error"
    ),
  ""),
"")</calculatedColumnFormula>
    </tableColumn>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C810BD-65AF-4D47-8D11-1D62378D58FF}" name="product" displayName="product" ref="A1:P2501" totalsRowShown="0">
  <autoFilter ref="A1:P2501" xr:uid="{20C810BD-65AF-4D47-8D11-1D62378D58FF}"/>
  <sortState xmlns:xlrd2="http://schemas.microsoft.com/office/spreadsheetml/2017/richdata2" ref="A2:P2501">
    <sortCondition ref="F1:F2501"/>
  </sortState>
  <tableColumns count="16">
    <tableColumn id="1" xr3:uid="{986BB753-DE18-47FF-866B-5CC63B7F6C37}" name="Final Standardized Open Date" dataDxfId="5"/>
    <tableColumn id="2" xr3:uid="{DBA21621-4B15-4AD6-8321-1BF4DC13BA5E}" name="Closed Date" dataDxfId="4"/>
    <tableColumn id="3" xr3:uid="{E9F34C37-C73A-43B2-8316-2FA6D83577D9}" name="Final Days To Resolution"/>
    <tableColumn id="4" xr3:uid="{BE9FB0ED-09D1-454D-9091-B87C86E6854D}" name="Resolution Category"/>
    <tableColumn id="5" xr3:uid="{FE57BEF8-7235-4636-95D4-3847647F75FE}" name="Batch Number"/>
    <tableColumn id="6" xr3:uid="{1F0D0C45-29C9-4EE3-8E1C-FD803B30FA30}" name="Final Product Name"/>
    <tableColumn id="7" xr3:uid="{E68D671C-2637-465F-9AC2-FDE0CF2ABFDC}" name="Department"/>
    <tableColumn id="8" xr3:uid="{E305E1CD-EB91-4BFD-8738-35138297D6CC}" name="Deviation Category"/>
    <tableColumn id="9" xr3:uid="{04A9AD90-EF38-41B4-862F-776541551CD4}" name="Root Cause"/>
    <tableColumn id="10" xr3:uid="{564B1945-1082-46C5-8324-D35B5570BADF}" name="Impact Severity"/>
    <tableColumn id="11" xr3:uid="{49052384-7915-43F3-9570-1F84AD7A3FF0}" name="Final CAPA Required"/>
    <tableColumn id="12" xr3:uid="{F471B4DC-4A4A-4E10-9058-D5069B82DAFA}" name="Final CAPA Closed"/>
    <tableColumn id="13" xr3:uid="{756F9046-9D9E-45A0-B756-42309F82D5A6}" name="CAPA Number"/>
    <tableColumn id="14" xr3:uid="{79F7FA85-6BF3-495F-92F8-A85656DD8030}" name="Investigator"/>
    <tableColumn id="15" xr3:uid="{322B9640-56A7-4971-93CF-79FA68649087}" name="Particle Size (μm)"/>
    <tableColumn id="16" xr3:uid="{428A1447-DB38-4911-8E3C-A429B50BE329}" name="pH Level"/>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4.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39997558519241921"/>
  </sheetPr>
  <dimension ref="A1:N2506"/>
  <sheetViews>
    <sheetView topLeftCell="C1" workbookViewId="0">
      <selection activeCell="H13" sqref="H13"/>
    </sheetView>
  </sheetViews>
  <sheetFormatPr defaultRowHeight="14.4" x14ac:dyDescent="0.3"/>
  <cols>
    <col min="1" max="1" width="14.33203125" bestFit="1" customWidth="1"/>
    <col min="2" max="2" width="15.33203125" bestFit="1" customWidth="1"/>
    <col min="3" max="3" width="17.6640625" bestFit="1" customWidth="1"/>
    <col min="4" max="4" width="20.77734375" bestFit="1" customWidth="1"/>
    <col min="5" max="5" width="15.5546875" bestFit="1" customWidth="1"/>
    <col min="6" max="6" width="21.6640625" bestFit="1" customWidth="1"/>
    <col min="7" max="7" width="21" bestFit="1" customWidth="1"/>
    <col min="8" max="8" width="18.6640625" bestFit="1" customWidth="1"/>
    <col min="9" max="9" width="18.21875" bestFit="1" customWidth="1"/>
    <col min="10" max="10" width="16.109375" bestFit="1" customWidth="1"/>
    <col min="11" max="11" width="17.5546875" bestFit="1" customWidth="1"/>
    <col min="12" max="12" width="15.44140625" bestFit="1" customWidth="1"/>
    <col min="13" max="13" width="20" bestFit="1" customWidth="1"/>
    <col min="14" max="14" width="12.554687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1" t="s">
        <v>12</v>
      </c>
      <c r="N1" s="1" t="s">
        <v>13</v>
      </c>
    </row>
    <row r="2" spans="1:14" x14ac:dyDescent="0.3">
      <c r="A2" t="s">
        <v>14</v>
      </c>
      <c r="C2" t="s">
        <v>15</v>
      </c>
      <c r="D2" t="s">
        <v>16</v>
      </c>
      <c r="E2" t="s">
        <v>17</v>
      </c>
      <c r="F2" t="s">
        <v>18</v>
      </c>
      <c r="G2" t="s">
        <v>19</v>
      </c>
      <c r="H2" t="s">
        <v>20</v>
      </c>
      <c r="I2" t="s">
        <v>21</v>
      </c>
      <c r="J2" t="s">
        <v>22</v>
      </c>
      <c r="K2" t="s">
        <v>23</v>
      </c>
      <c r="L2" t="s">
        <v>24</v>
      </c>
      <c r="M2">
        <v>77.618895636879458</v>
      </c>
      <c r="N2">
        <v>6.9575561089012954</v>
      </c>
    </row>
    <row r="3" spans="1:14" x14ac:dyDescent="0.3">
      <c r="A3" t="s">
        <v>25</v>
      </c>
      <c r="B3" t="s">
        <v>26</v>
      </c>
      <c r="C3" t="s">
        <v>27</v>
      </c>
      <c r="D3" t="s">
        <v>28</v>
      </c>
      <c r="E3" t="s">
        <v>17</v>
      </c>
      <c r="F3" t="s">
        <v>18</v>
      </c>
      <c r="G3" t="s">
        <v>19</v>
      </c>
      <c r="H3" t="s">
        <v>20</v>
      </c>
      <c r="I3" t="s">
        <v>21</v>
      </c>
      <c r="J3" t="s">
        <v>22</v>
      </c>
      <c r="K3" t="s">
        <v>29</v>
      </c>
      <c r="L3" t="s">
        <v>30</v>
      </c>
      <c r="M3">
        <v>35.292122434247943</v>
      </c>
      <c r="N3">
        <v>5.5883660676495994</v>
      </c>
    </row>
    <row r="4" spans="1:14" x14ac:dyDescent="0.3">
      <c r="A4" t="s">
        <v>31</v>
      </c>
      <c r="C4" t="s">
        <v>32</v>
      </c>
      <c r="E4" t="s">
        <v>33</v>
      </c>
      <c r="F4" t="s">
        <v>18</v>
      </c>
      <c r="G4" t="s">
        <v>34</v>
      </c>
      <c r="H4" t="s">
        <v>35</v>
      </c>
      <c r="I4" t="s">
        <v>22</v>
      </c>
      <c r="L4" t="s">
        <v>30</v>
      </c>
      <c r="M4">
        <v>72.655315785875715</v>
      </c>
      <c r="N4">
        <v>6.4469658532437659</v>
      </c>
    </row>
    <row r="5" spans="1:14" x14ac:dyDescent="0.3">
      <c r="A5" t="s">
        <v>36</v>
      </c>
      <c r="B5" t="s">
        <v>37</v>
      </c>
      <c r="C5" t="s">
        <v>38</v>
      </c>
      <c r="D5" t="s">
        <v>39</v>
      </c>
      <c r="E5" t="s">
        <v>17</v>
      </c>
      <c r="F5" t="s">
        <v>40</v>
      </c>
      <c r="G5" t="s">
        <v>41</v>
      </c>
      <c r="H5" t="s">
        <v>42</v>
      </c>
      <c r="I5" t="s">
        <v>22</v>
      </c>
      <c r="L5" t="s">
        <v>43</v>
      </c>
      <c r="M5">
        <v>63.97814421670887</v>
      </c>
      <c r="N5">
        <v>6.0378354105656751</v>
      </c>
    </row>
    <row r="6" spans="1:14" x14ac:dyDescent="0.3">
      <c r="A6" t="s">
        <v>44</v>
      </c>
      <c r="C6" t="s">
        <v>45</v>
      </c>
      <c r="D6" t="s">
        <v>28</v>
      </c>
      <c r="E6" t="s">
        <v>46</v>
      </c>
      <c r="F6" t="s">
        <v>40</v>
      </c>
      <c r="G6" t="s">
        <v>41</v>
      </c>
      <c r="H6" t="s">
        <v>42</v>
      </c>
      <c r="I6" t="s">
        <v>22</v>
      </c>
      <c r="L6" t="s">
        <v>24</v>
      </c>
      <c r="M6">
        <v>25.352445699037951</v>
      </c>
      <c r="N6">
        <v>5.3964143947379588</v>
      </c>
    </row>
    <row r="7" spans="1:14" x14ac:dyDescent="0.3">
      <c r="A7" t="s">
        <v>47</v>
      </c>
      <c r="B7" t="s">
        <v>48</v>
      </c>
      <c r="C7" t="s">
        <v>49</v>
      </c>
      <c r="D7" t="s">
        <v>50</v>
      </c>
      <c r="E7" t="s">
        <v>51</v>
      </c>
      <c r="F7" t="s">
        <v>52</v>
      </c>
      <c r="G7" t="s">
        <v>34</v>
      </c>
      <c r="H7" t="s">
        <v>42</v>
      </c>
      <c r="I7" t="s">
        <v>21</v>
      </c>
      <c r="J7" t="s">
        <v>22</v>
      </c>
      <c r="K7" t="s">
        <v>53</v>
      </c>
      <c r="L7" t="s">
        <v>54</v>
      </c>
      <c r="M7">
        <v>81.230734040142011</v>
      </c>
      <c r="N7">
        <v>6.9722609704298479</v>
      </c>
    </row>
    <row r="8" spans="1:14" x14ac:dyDescent="0.3">
      <c r="A8" t="s">
        <v>55</v>
      </c>
      <c r="C8" t="s">
        <v>56</v>
      </c>
      <c r="D8" t="s">
        <v>57</v>
      </c>
      <c r="E8" t="s">
        <v>58</v>
      </c>
      <c r="F8" t="s">
        <v>59</v>
      </c>
      <c r="G8" t="s">
        <v>19</v>
      </c>
      <c r="H8" t="s">
        <v>35</v>
      </c>
      <c r="I8" t="s">
        <v>22</v>
      </c>
      <c r="L8" t="s">
        <v>24</v>
      </c>
      <c r="M8">
        <v>80.405575505663862</v>
      </c>
      <c r="N8">
        <v>5.4517394759814426</v>
      </c>
    </row>
    <row r="9" spans="1:14" x14ac:dyDescent="0.3">
      <c r="A9" t="s">
        <v>60</v>
      </c>
      <c r="B9" t="s">
        <v>61</v>
      </c>
      <c r="C9" t="s">
        <v>62</v>
      </c>
      <c r="D9" t="s">
        <v>39</v>
      </c>
      <c r="E9" t="s">
        <v>17</v>
      </c>
      <c r="F9" t="s">
        <v>40</v>
      </c>
      <c r="G9" t="s">
        <v>41</v>
      </c>
      <c r="H9" t="s">
        <v>35</v>
      </c>
      <c r="I9" t="s">
        <v>22</v>
      </c>
      <c r="L9" t="s">
        <v>63</v>
      </c>
      <c r="M9">
        <v>89.853248337595289</v>
      </c>
      <c r="N9">
        <v>6.2115584989053811</v>
      </c>
    </row>
    <row r="10" spans="1:14" x14ac:dyDescent="0.3">
      <c r="A10" t="s">
        <v>64</v>
      </c>
      <c r="B10" t="s">
        <v>65</v>
      </c>
      <c r="C10" t="s">
        <v>66</v>
      </c>
      <c r="D10" t="s">
        <v>39</v>
      </c>
      <c r="E10" t="s">
        <v>17</v>
      </c>
      <c r="F10" t="s">
        <v>40</v>
      </c>
      <c r="G10" t="s">
        <v>41</v>
      </c>
      <c r="H10" t="s">
        <v>35</v>
      </c>
      <c r="I10" t="s">
        <v>22</v>
      </c>
      <c r="L10" t="s">
        <v>30</v>
      </c>
      <c r="M10">
        <v>111.17451484411851</v>
      </c>
      <c r="N10">
        <v>6.8895314597648563</v>
      </c>
    </row>
    <row r="11" spans="1:14" x14ac:dyDescent="0.3">
      <c r="A11" t="s">
        <v>67</v>
      </c>
      <c r="C11" t="s">
        <v>68</v>
      </c>
      <c r="D11" t="s">
        <v>69</v>
      </c>
      <c r="E11" t="s">
        <v>51</v>
      </c>
      <c r="F11" t="s">
        <v>52</v>
      </c>
      <c r="G11" t="s">
        <v>34</v>
      </c>
      <c r="H11" t="s">
        <v>42</v>
      </c>
      <c r="I11" t="s">
        <v>21</v>
      </c>
      <c r="J11" t="s">
        <v>22</v>
      </c>
      <c r="K11" t="s">
        <v>70</v>
      </c>
      <c r="L11" t="s">
        <v>54</v>
      </c>
      <c r="M11">
        <v>96.542536270947863</v>
      </c>
      <c r="N11">
        <v>7.0418931408799281</v>
      </c>
    </row>
    <row r="12" spans="1:14" x14ac:dyDescent="0.3">
      <c r="A12" t="s">
        <v>71</v>
      </c>
      <c r="B12" t="s">
        <v>72</v>
      </c>
      <c r="C12" t="s">
        <v>73</v>
      </c>
      <c r="D12" t="s">
        <v>74</v>
      </c>
      <c r="E12" t="s">
        <v>46</v>
      </c>
      <c r="F12" t="s">
        <v>18</v>
      </c>
      <c r="G12" t="s">
        <v>34</v>
      </c>
      <c r="H12" t="s">
        <v>20</v>
      </c>
      <c r="I12" t="s">
        <v>21</v>
      </c>
      <c r="J12" t="s">
        <v>21</v>
      </c>
      <c r="K12" t="s">
        <v>75</v>
      </c>
      <c r="L12" t="s">
        <v>76</v>
      </c>
      <c r="M12">
        <v>22.57647160812234</v>
      </c>
      <c r="N12">
        <v>4.8030216520924851</v>
      </c>
    </row>
    <row r="13" spans="1:14" x14ac:dyDescent="0.3">
      <c r="A13" t="s">
        <v>77</v>
      </c>
      <c r="B13" t="s">
        <v>78</v>
      </c>
      <c r="C13" t="s">
        <v>79</v>
      </c>
      <c r="D13" t="s">
        <v>80</v>
      </c>
      <c r="E13" t="s">
        <v>51</v>
      </c>
      <c r="F13" t="s">
        <v>59</v>
      </c>
      <c r="G13" t="s">
        <v>34</v>
      </c>
      <c r="H13" t="s">
        <v>42</v>
      </c>
      <c r="I13" t="s">
        <v>22</v>
      </c>
      <c r="L13" t="s">
        <v>76</v>
      </c>
      <c r="M13">
        <v>11.10639875547861</v>
      </c>
      <c r="N13">
        <v>4.6930087054661991</v>
      </c>
    </row>
    <row r="14" spans="1:14" x14ac:dyDescent="0.3">
      <c r="A14" t="s">
        <v>81</v>
      </c>
      <c r="B14" t="s">
        <v>82</v>
      </c>
      <c r="C14" t="s">
        <v>83</v>
      </c>
      <c r="D14" t="s">
        <v>57</v>
      </c>
      <c r="E14" t="s">
        <v>58</v>
      </c>
      <c r="F14" t="s">
        <v>52</v>
      </c>
      <c r="G14" t="s">
        <v>34</v>
      </c>
      <c r="H14" t="s">
        <v>20</v>
      </c>
      <c r="I14" t="s">
        <v>21</v>
      </c>
      <c r="J14" t="s">
        <v>21</v>
      </c>
      <c r="K14" t="s">
        <v>84</v>
      </c>
      <c r="L14" t="s">
        <v>54</v>
      </c>
      <c r="M14">
        <v>135.4160127127102</v>
      </c>
      <c r="N14">
        <v>5.4348273386037462</v>
      </c>
    </row>
    <row r="15" spans="1:14" x14ac:dyDescent="0.3">
      <c r="A15" t="s">
        <v>85</v>
      </c>
      <c r="B15" t="s">
        <v>86</v>
      </c>
      <c r="C15" t="s">
        <v>87</v>
      </c>
      <c r="D15" t="s">
        <v>69</v>
      </c>
      <c r="E15" t="s">
        <v>17</v>
      </c>
      <c r="F15" t="s">
        <v>40</v>
      </c>
      <c r="G15" t="s">
        <v>41</v>
      </c>
      <c r="H15" t="s">
        <v>35</v>
      </c>
      <c r="I15" t="s">
        <v>21</v>
      </c>
      <c r="J15" t="s">
        <v>22</v>
      </c>
      <c r="K15" t="s">
        <v>88</v>
      </c>
      <c r="L15" t="s">
        <v>30</v>
      </c>
      <c r="M15">
        <v>65.641764645340331</v>
      </c>
      <c r="N15">
        <v>6.6160239495154247</v>
      </c>
    </row>
    <row r="16" spans="1:14" x14ac:dyDescent="0.3">
      <c r="A16" t="s">
        <v>89</v>
      </c>
      <c r="B16" t="s">
        <v>90</v>
      </c>
      <c r="C16" t="s">
        <v>91</v>
      </c>
      <c r="D16" t="s">
        <v>16</v>
      </c>
      <c r="E16" t="s">
        <v>51</v>
      </c>
      <c r="F16" t="s">
        <v>52</v>
      </c>
      <c r="G16" t="s">
        <v>92</v>
      </c>
      <c r="H16" t="s">
        <v>20</v>
      </c>
      <c r="I16" t="s">
        <v>21</v>
      </c>
      <c r="J16" t="s">
        <v>22</v>
      </c>
      <c r="K16" t="s">
        <v>93</v>
      </c>
      <c r="L16" t="s">
        <v>43</v>
      </c>
      <c r="M16">
        <v>82.322536971610035</v>
      </c>
      <c r="N16">
        <v>7.2971083770541583</v>
      </c>
    </row>
    <row r="17" spans="1:14" x14ac:dyDescent="0.3">
      <c r="A17" t="s">
        <v>94</v>
      </c>
      <c r="B17" t="s">
        <v>95</v>
      </c>
      <c r="C17" t="s">
        <v>96</v>
      </c>
      <c r="D17" t="s">
        <v>69</v>
      </c>
      <c r="E17" t="s">
        <v>58</v>
      </c>
      <c r="F17" t="s">
        <v>52</v>
      </c>
      <c r="G17" t="s">
        <v>92</v>
      </c>
      <c r="H17" t="s">
        <v>42</v>
      </c>
      <c r="I17" t="s">
        <v>22</v>
      </c>
      <c r="L17" t="s">
        <v>54</v>
      </c>
      <c r="M17">
        <v>77.92743837490201</v>
      </c>
      <c r="N17">
        <v>6.6869936385053572</v>
      </c>
    </row>
    <row r="18" spans="1:14" x14ac:dyDescent="0.3">
      <c r="A18" t="s">
        <v>97</v>
      </c>
      <c r="C18" t="s">
        <v>98</v>
      </c>
      <c r="D18" t="s">
        <v>50</v>
      </c>
      <c r="E18" t="s">
        <v>51</v>
      </c>
      <c r="F18" t="s">
        <v>52</v>
      </c>
      <c r="G18" t="s">
        <v>34</v>
      </c>
      <c r="H18" t="s">
        <v>20</v>
      </c>
      <c r="I18" t="s">
        <v>21</v>
      </c>
      <c r="J18" t="s">
        <v>21</v>
      </c>
      <c r="K18" t="s">
        <v>99</v>
      </c>
      <c r="L18" t="s">
        <v>30</v>
      </c>
      <c r="M18">
        <v>102.89381830469701</v>
      </c>
      <c r="N18">
        <v>6.0438266575500181</v>
      </c>
    </row>
    <row r="19" spans="1:14" x14ac:dyDescent="0.3">
      <c r="A19" t="s">
        <v>100</v>
      </c>
      <c r="B19" t="s">
        <v>101</v>
      </c>
      <c r="C19" t="s">
        <v>102</v>
      </c>
      <c r="D19" t="s">
        <v>103</v>
      </c>
      <c r="E19" t="s">
        <v>58</v>
      </c>
      <c r="F19" t="s">
        <v>59</v>
      </c>
      <c r="G19" t="s">
        <v>34</v>
      </c>
      <c r="H19" t="s">
        <v>35</v>
      </c>
      <c r="L19" t="s">
        <v>24</v>
      </c>
      <c r="M19">
        <v>78.796150723947491</v>
      </c>
      <c r="N19">
        <v>7.7554988097252497</v>
      </c>
    </row>
    <row r="20" spans="1:14" x14ac:dyDescent="0.3">
      <c r="A20" t="s">
        <v>104</v>
      </c>
      <c r="B20" t="s">
        <v>105</v>
      </c>
      <c r="C20" t="s">
        <v>106</v>
      </c>
      <c r="D20" t="s">
        <v>39</v>
      </c>
      <c r="E20" t="s">
        <v>51</v>
      </c>
      <c r="F20" t="s">
        <v>52</v>
      </c>
      <c r="G20" t="s">
        <v>92</v>
      </c>
      <c r="H20" t="s">
        <v>42</v>
      </c>
      <c r="I20" t="s">
        <v>22</v>
      </c>
      <c r="L20" t="s">
        <v>76</v>
      </c>
      <c r="M20">
        <v>70.046891202906309</v>
      </c>
      <c r="N20">
        <v>5.8739917713312417</v>
      </c>
    </row>
    <row r="21" spans="1:14" x14ac:dyDescent="0.3">
      <c r="A21" t="s">
        <v>107</v>
      </c>
      <c r="B21" t="s">
        <v>108</v>
      </c>
      <c r="C21" t="s">
        <v>109</v>
      </c>
      <c r="E21" t="s">
        <v>58</v>
      </c>
      <c r="F21" t="s">
        <v>52</v>
      </c>
      <c r="G21" t="s">
        <v>34</v>
      </c>
      <c r="H21" t="s">
        <v>20</v>
      </c>
      <c r="I21" t="s">
        <v>21</v>
      </c>
      <c r="J21" t="s">
        <v>21</v>
      </c>
      <c r="K21" t="s">
        <v>110</v>
      </c>
      <c r="L21" t="s">
        <v>76</v>
      </c>
      <c r="M21">
        <v>91.965715016644907</v>
      </c>
      <c r="N21">
        <v>5.696165161568489</v>
      </c>
    </row>
    <row r="22" spans="1:14" x14ac:dyDescent="0.3">
      <c r="A22" t="s">
        <v>111</v>
      </c>
      <c r="B22" t="s">
        <v>112</v>
      </c>
      <c r="C22" t="s">
        <v>113</v>
      </c>
      <c r="D22" t="s">
        <v>39</v>
      </c>
      <c r="E22" t="s">
        <v>33</v>
      </c>
      <c r="F22" t="s">
        <v>18</v>
      </c>
      <c r="G22" t="s">
        <v>19</v>
      </c>
      <c r="H22" t="s">
        <v>42</v>
      </c>
      <c r="I22" t="s">
        <v>21</v>
      </c>
      <c r="J22" t="s">
        <v>22</v>
      </c>
      <c r="K22" t="s">
        <v>114</v>
      </c>
      <c r="L22" t="s">
        <v>24</v>
      </c>
      <c r="M22">
        <v>106.2175194941869</v>
      </c>
      <c r="N22">
        <v>5.4816076321463463</v>
      </c>
    </row>
    <row r="23" spans="1:14" x14ac:dyDescent="0.3">
      <c r="A23" t="s">
        <v>115</v>
      </c>
      <c r="B23" t="s">
        <v>116</v>
      </c>
      <c r="C23" t="s">
        <v>117</v>
      </c>
      <c r="D23" t="s">
        <v>118</v>
      </c>
      <c r="E23" t="s">
        <v>58</v>
      </c>
      <c r="F23" t="s">
        <v>119</v>
      </c>
      <c r="G23" t="s">
        <v>120</v>
      </c>
      <c r="H23" t="s">
        <v>20</v>
      </c>
      <c r="I23" t="s">
        <v>21</v>
      </c>
      <c r="J23" t="s">
        <v>21</v>
      </c>
      <c r="K23" t="s">
        <v>121</v>
      </c>
      <c r="L23" t="s">
        <v>24</v>
      </c>
      <c r="M23">
        <v>75.290633480073097</v>
      </c>
      <c r="N23">
        <v>7.4506899228887562</v>
      </c>
    </row>
    <row r="24" spans="1:14" x14ac:dyDescent="0.3">
      <c r="A24" t="s">
        <v>122</v>
      </c>
      <c r="B24" t="s">
        <v>123</v>
      </c>
      <c r="C24" t="s">
        <v>124</v>
      </c>
      <c r="D24" t="s">
        <v>57</v>
      </c>
      <c r="E24" t="s">
        <v>46</v>
      </c>
      <c r="F24" t="s">
        <v>119</v>
      </c>
      <c r="G24" t="s">
        <v>120</v>
      </c>
      <c r="H24" t="s">
        <v>42</v>
      </c>
      <c r="I24" t="s">
        <v>21</v>
      </c>
      <c r="J24" t="s">
        <v>22</v>
      </c>
      <c r="K24" t="s">
        <v>125</v>
      </c>
      <c r="L24" t="s">
        <v>54</v>
      </c>
      <c r="M24">
        <v>121.40730320459861</v>
      </c>
      <c r="N24">
        <v>5.0384008773263442</v>
      </c>
    </row>
    <row r="25" spans="1:14" x14ac:dyDescent="0.3">
      <c r="A25" t="s">
        <v>126</v>
      </c>
      <c r="C25" t="s">
        <v>127</v>
      </c>
      <c r="D25" t="s">
        <v>16</v>
      </c>
      <c r="E25" t="s">
        <v>51</v>
      </c>
      <c r="F25" t="s">
        <v>59</v>
      </c>
      <c r="G25" t="s">
        <v>19</v>
      </c>
      <c r="H25" t="s">
        <v>42</v>
      </c>
      <c r="I25" t="s">
        <v>22</v>
      </c>
      <c r="L25" t="s">
        <v>76</v>
      </c>
      <c r="M25">
        <v>92.119439853864009</v>
      </c>
      <c r="N25">
        <v>7.3121741209625206</v>
      </c>
    </row>
    <row r="26" spans="1:14" x14ac:dyDescent="0.3">
      <c r="A26" t="s">
        <v>107</v>
      </c>
      <c r="B26" t="s">
        <v>128</v>
      </c>
      <c r="C26" t="s">
        <v>129</v>
      </c>
      <c r="D26" t="s">
        <v>130</v>
      </c>
      <c r="E26" t="s">
        <v>58</v>
      </c>
      <c r="F26" t="s">
        <v>59</v>
      </c>
      <c r="G26" t="s">
        <v>19</v>
      </c>
      <c r="H26" t="s">
        <v>42</v>
      </c>
      <c r="I26" t="s">
        <v>21</v>
      </c>
      <c r="J26" t="s">
        <v>21</v>
      </c>
      <c r="K26" t="s">
        <v>131</v>
      </c>
      <c r="L26" t="s">
        <v>24</v>
      </c>
      <c r="M26">
        <v>72.979469061226482</v>
      </c>
      <c r="N26">
        <v>5.9558703250838834</v>
      </c>
    </row>
    <row r="27" spans="1:14" x14ac:dyDescent="0.3">
      <c r="A27" t="s">
        <v>132</v>
      </c>
      <c r="C27" t="s">
        <v>133</v>
      </c>
      <c r="D27" t="s">
        <v>28</v>
      </c>
      <c r="E27" t="s">
        <v>17</v>
      </c>
      <c r="F27" t="s">
        <v>18</v>
      </c>
      <c r="G27" t="s">
        <v>34</v>
      </c>
      <c r="H27" t="s">
        <v>20</v>
      </c>
      <c r="I27" t="s">
        <v>21</v>
      </c>
      <c r="J27" t="s">
        <v>21</v>
      </c>
      <c r="K27" t="s">
        <v>134</v>
      </c>
      <c r="L27" t="s">
        <v>54</v>
      </c>
      <c r="M27">
        <v>27.14626853125262</v>
      </c>
      <c r="N27">
        <v>5.2308438595097826</v>
      </c>
    </row>
    <row r="28" spans="1:14" x14ac:dyDescent="0.3">
      <c r="A28" t="s">
        <v>135</v>
      </c>
      <c r="B28" t="s">
        <v>136</v>
      </c>
      <c r="C28" t="s">
        <v>137</v>
      </c>
      <c r="D28" t="s">
        <v>138</v>
      </c>
      <c r="E28" t="s">
        <v>17</v>
      </c>
      <c r="F28" t="s">
        <v>40</v>
      </c>
      <c r="G28" t="s">
        <v>41</v>
      </c>
      <c r="H28" t="s">
        <v>42</v>
      </c>
      <c r="I28" t="s">
        <v>21</v>
      </c>
      <c r="J28" t="s">
        <v>22</v>
      </c>
      <c r="K28" t="s">
        <v>139</v>
      </c>
      <c r="L28" t="s">
        <v>63</v>
      </c>
      <c r="M28">
        <v>77.158449020712027</v>
      </c>
      <c r="N28">
        <v>6.9586196009544121</v>
      </c>
    </row>
    <row r="29" spans="1:14" x14ac:dyDescent="0.3">
      <c r="A29" t="s">
        <v>140</v>
      </c>
      <c r="B29" t="s">
        <v>141</v>
      </c>
      <c r="C29" t="s">
        <v>142</v>
      </c>
      <c r="D29" t="s">
        <v>143</v>
      </c>
      <c r="E29" t="s">
        <v>33</v>
      </c>
      <c r="F29" t="s">
        <v>18</v>
      </c>
      <c r="G29" t="s">
        <v>34</v>
      </c>
      <c r="H29" t="s">
        <v>35</v>
      </c>
      <c r="L29" t="s">
        <v>144</v>
      </c>
      <c r="M29">
        <v>118.3153148601029</v>
      </c>
      <c r="N29">
        <v>7.2279406126504657</v>
      </c>
    </row>
    <row r="30" spans="1:14" x14ac:dyDescent="0.3">
      <c r="A30" t="s">
        <v>85</v>
      </c>
      <c r="B30" t="s">
        <v>145</v>
      </c>
      <c r="C30" t="s">
        <v>146</v>
      </c>
      <c r="D30" t="s">
        <v>57</v>
      </c>
      <c r="E30" t="s">
        <v>17</v>
      </c>
      <c r="F30" t="s">
        <v>18</v>
      </c>
      <c r="G30" t="s">
        <v>19</v>
      </c>
      <c r="H30" t="s">
        <v>35</v>
      </c>
      <c r="I30" t="s">
        <v>22</v>
      </c>
      <c r="L30" t="s">
        <v>43</v>
      </c>
      <c r="M30">
        <v>119.6353097398319</v>
      </c>
      <c r="N30">
        <v>5.5190817851362182</v>
      </c>
    </row>
    <row r="31" spans="1:14" x14ac:dyDescent="0.3">
      <c r="A31" t="s">
        <v>147</v>
      </c>
      <c r="B31" t="s">
        <v>148</v>
      </c>
      <c r="C31" t="s">
        <v>149</v>
      </c>
      <c r="D31" t="s">
        <v>118</v>
      </c>
      <c r="E31" t="s">
        <v>46</v>
      </c>
      <c r="F31" t="s">
        <v>18</v>
      </c>
      <c r="G31" t="s">
        <v>19</v>
      </c>
      <c r="H31" t="s">
        <v>20</v>
      </c>
      <c r="I31" t="s">
        <v>21</v>
      </c>
      <c r="J31" t="s">
        <v>22</v>
      </c>
      <c r="K31" t="s">
        <v>150</v>
      </c>
      <c r="L31" t="s">
        <v>54</v>
      </c>
      <c r="M31">
        <v>100.0744646603373</v>
      </c>
      <c r="N31">
        <v>7.4369011815851556</v>
      </c>
    </row>
    <row r="32" spans="1:14" x14ac:dyDescent="0.3">
      <c r="A32" t="s">
        <v>151</v>
      </c>
      <c r="B32" t="s">
        <v>152</v>
      </c>
      <c r="C32" t="s">
        <v>153</v>
      </c>
      <c r="D32" t="s">
        <v>57</v>
      </c>
      <c r="E32" t="s">
        <v>33</v>
      </c>
      <c r="F32" t="s">
        <v>18</v>
      </c>
      <c r="G32" t="s">
        <v>19</v>
      </c>
      <c r="H32" t="s">
        <v>42</v>
      </c>
      <c r="I32" t="s">
        <v>22</v>
      </c>
      <c r="L32" t="s">
        <v>63</v>
      </c>
      <c r="M32">
        <v>140.12185776318239</v>
      </c>
      <c r="N32">
        <v>5.6034876665964548</v>
      </c>
    </row>
    <row r="33" spans="1:14" x14ac:dyDescent="0.3">
      <c r="A33" t="s">
        <v>154</v>
      </c>
      <c r="B33" t="s">
        <v>155</v>
      </c>
      <c r="C33" t="s">
        <v>156</v>
      </c>
      <c r="D33" t="s">
        <v>157</v>
      </c>
      <c r="E33" t="s">
        <v>51</v>
      </c>
      <c r="F33" t="s">
        <v>59</v>
      </c>
      <c r="G33" t="s">
        <v>34</v>
      </c>
      <c r="H33" t="s">
        <v>42</v>
      </c>
      <c r="I33" t="s">
        <v>21</v>
      </c>
      <c r="J33" t="s">
        <v>21</v>
      </c>
      <c r="K33" t="s">
        <v>158</v>
      </c>
      <c r="L33" t="s">
        <v>63</v>
      </c>
      <c r="M33">
        <v>22.954552735923521</v>
      </c>
      <c r="N33">
        <v>4.9693218122841776</v>
      </c>
    </row>
    <row r="34" spans="1:14" x14ac:dyDescent="0.3">
      <c r="A34" t="s">
        <v>159</v>
      </c>
      <c r="B34" t="s">
        <v>160</v>
      </c>
      <c r="C34" t="s">
        <v>161</v>
      </c>
      <c r="E34" t="s">
        <v>51</v>
      </c>
      <c r="F34" t="s">
        <v>59</v>
      </c>
      <c r="G34" t="s">
        <v>92</v>
      </c>
      <c r="H34" t="s">
        <v>35</v>
      </c>
      <c r="L34" t="s">
        <v>54</v>
      </c>
      <c r="M34">
        <v>26.339433484774961</v>
      </c>
      <c r="N34">
        <v>4.4075842085738168</v>
      </c>
    </row>
    <row r="35" spans="1:14" x14ac:dyDescent="0.3">
      <c r="A35" t="s">
        <v>162</v>
      </c>
      <c r="B35" t="s">
        <v>163</v>
      </c>
      <c r="C35" t="s">
        <v>164</v>
      </c>
      <c r="D35" t="s">
        <v>118</v>
      </c>
      <c r="E35" t="s">
        <v>58</v>
      </c>
      <c r="F35" t="s">
        <v>119</v>
      </c>
      <c r="G35" t="s">
        <v>120</v>
      </c>
      <c r="H35" t="s">
        <v>20</v>
      </c>
      <c r="I35" t="s">
        <v>21</v>
      </c>
      <c r="J35" t="s">
        <v>22</v>
      </c>
      <c r="K35" t="s">
        <v>165</v>
      </c>
      <c r="L35" t="s">
        <v>76</v>
      </c>
      <c r="M35">
        <v>90.734009973631487</v>
      </c>
      <c r="N35">
        <v>7.3278583180613479</v>
      </c>
    </row>
    <row r="36" spans="1:14" x14ac:dyDescent="0.3">
      <c r="A36" t="s">
        <v>166</v>
      </c>
      <c r="B36" t="s">
        <v>167</v>
      </c>
      <c r="C36" t="s">
        <v>168</v>
      </c>
      <c r="E36" t="s">
        <v>46</v>
      </c>
      <c r="F36" t="s">
        <v>40</v>
      </c>
      <c r="G36" t="s">
        <v>41</v>
      </c>
      <c r="H36" t="s">
        <v>35</v>
      </c>
      <c r="I36" t="s">
        <v>22</v>
      </c>
      <c r="L36" t="s">
        <v>43</v>
      </c>
      <c r="M36">
        <v>18.195169170904599</v>
      </c>
      <c r="N36">
        <v>5.0021277048559689</v>
      </c>
    </row>
    <row r="37" spans="1:14" x14ac:dyDescent="0.3">
      <c r="A37" t="s">
        <v>169</v>
      </c>
      <c r="B37" t="s">
        <v>170</v>
      </c>
      <c r="C37" t="s">
        <v>171</v>
      </c>
      <c r="D37" t="s">
        <v>138</v>
      </c>
      <c r="E37" t="s">
        <v>58</v>
      </c>
      <c r="F37" t="s">
        <v>52</v>
      </c>
      <c r="G37" t="s">
        <v>34</v>
      </c>
      <c r="H37" t="s">
        <v>42</v>
      </c>
      <c r="I37" t="s">
        <v>21</v>
      </c>
      <c r="J37" t="s">
        <v>22</v>
      </c>
      <c r="K37" t="s">
        <v>172</v>
      </c>
      <c r="L37" t="s">
        <v>30</v>
      </c>
      <c r="M37">
        <v>67.609472974733578</v>
      </c>
      <c r="N37">
        <v>6.6405738774627814</v>
      </c>
    </row>
    <row r="38" spans="1:14" x14ac:dyDescent="0.3">
      <c r="A38" t="s">
        <v>173</v>
      </c>
      <c r="C38" t="s">
        <v>174</v>
      </c>
      <c r="D38" t="s">
        <v>80</v>
      </c>
      <c r="E38" t="s">
        <v>51</v>
      </c>
      <c r="F38" t="s">
        <v>59</v>
      </c>
      <c r="G38" t="s">
        <v>92</v>
      </c>
      <c r="H38" t="s">
        <v>42</v>
      </c>
      <c r="I38" t="s">
        <v>22</v>
      </c>
      <c r="L38" t="s">
        <v>63</v>
      </c>
      <c r="M38">
        <v>23.67318772729665</v>
      </c>
      <c r="N38">
        <v>5.4484584629002004</v>
      </c>
    </row>
    <row r="39" spans="1:14" x14ac:dyDescent="0.3">
      <c r="A39" t="s">
        <v>175</v>
      </c>
      <c r="B39" t="s">
        <v>176</v>
      </c>
      <c r="C39" t="s">
        <v>174</v>
      </c>
      <c r="D39" t="s">
        <v>80</v>
      </c>
      <c r="E39" t="s">
        <v>33</v>
      </c>
      <c r="F39" t="s">
        <v>52</v>
      </c>
      <c r="G39" t="s">
        <v>34</v>
      </c>
      <c r="H39" t="s">
        <v>42</v>
      </c>
      <c r="I39" t="s">
        <v>21</v>
      </c>
      <c r="J39" t="s">
        <v>22</v>
      </c>
      <c r="K39" t="s">
        <v>177</v>
      </c>
      <c r="L39" t="s">
        <v>63</v>
      </c>
      <c r="M39">
        <v>23.749501197118551</v>
      </c>
      <c r="N39">
        <v>4.9352579668710046</v>
      </c>
    </row>
    <row r="40" spans="1:14" x14ac:dyDescent="0.3">
      <c r="A40" t="s">
        <v>178</v>
      </c>
      <c r="B40" t="s">
        <v>179</v>
      </c>
      <c r="C40" t="s">
        <v>180</v>
      </c>
      <c r="D40" t="s">
        <v>39</v>
      </c>
      <c r="E40" t="s">
        <v>46</v>
      </c>
      <c r="F40" t="s">
        <v>119</v>
      </c>
      <c r="G40" t="s">
        <v>120</v>
      </c>
      <c r="H40" t="s">
        <v>42</v>
      </c>
      <c r="I40" t="s">
        <v>21</v>
      </c>
      <c r="J40" t="s">
        <v>22</v>
      </c>
      <c r="K40" t="s">
        <v>181</v>
      </c>
      <c r="L40" t="s">
        <v>43</v>
      </c>
      <c r="M40">
        <v>144.5539747759382</v>
      </c>
      <c r="N40">
        <v>5.317210210586147</v>
      </c>
    </row>
    <row r="41" spans="1:14" x14ac:dyDescent="0.3">
      <c r="A41" t="s">
        <v>182</v>
      </c>
      <c r="B41" t="s">
        <v>183</v>
      </c>
      <c r="C41" t="s">
        <v>184</v>
      </c>
      <c r="D41" t="s">
        <v>16</v>
      </c>
      <c r="E41" t="s">
        <v>46</v>
      </c>
      <c r="F41" t="s">
        <v>40</v>
      </c>
      <c r="G41" t="s">
        <v>41</v>
      </c>
      <c r="H41" t="s">
        <v>42</v>
      </c>
      <c r="I41" t="s">
        <v>22</v>
      </c>
      <c r="L41" t="s">
        <v>54</v>
      </c>
      <c r="M41">
        <v>71.91734278359074</v>
      </c>
      <c r="N41">
        <v>5.8346426080021203</v>
      </c>
    </row>
    <row r="42" spans="1:14" x14ac:dyDescent="0.3">
      <c r="A42" t="s">
        <v>185</v>
      </c>
      <c r="B42" t="s">
        <v>186</v>
      </c>
      <c r="C42" t="s">
        <v>187</v>
      </c>
      <c r="D42" t="s">
        <v>138</v>
      </c>
      <c r="E42" t="s">
        <v>33</v>
      </c>
      <c r="F42" t="s">
        <v>18</v>
      </c>
      <c r="G42" t="s">
        <v>19</v>
      </c>
      <c r="H42" t="s">
        <v>20</v>
      </c>
      <c r="I42" t="s">
        <v>21</v>
      </c>
      <c r="J42" t="s">
        <v>21</v>
      </c>
      <c r="K42" t="s">
        <v>188</v>
      </c>
      <c r="L42" t="s">
        <v>43</v>
      </c>
      <c r="M42">
        <v>88.113965544915914</v>
      </c>
      <c r="N42">
        <v>6.9132597397574189</v>
      </c>
    </row>
    <row r="43" spans="1:14" x14ac:dyDescent="0.3">
      <c r="A43" t="s">
        <v>189</v>
      </c>
      <c r="C43" t="s">
        <v>190</v>
      </c>
      <c r="E43" t="s">
        <v>33</v>
      </c>
      <c r="F43" t="s">
        <v>52</v>
      </c>
      <c r="G43" t="s">
        <v>92</v>
      </c>
      <c r="H43" t="s">
        <v>20</v>
      </c>
      <c r="I43" t="s">
        <v>21</v>
      </c>
      <c r="J43" t="s">
        <v>21</v>
      </c>
      <c r="K43" t="s">
        <v>191</v>
      </c>
      <c r="L43" t="s">
        <v>63</v>
      </c>
      <c r="M43">
        <v>98.977670167459763</v>
      </c>
      <c r="N43">
        <v>6.9904294853816689</v>
      </c>
    </row>
    <row r="44" spans="1:14" x14ac:dyDescent="0.3">
      <c r="A44" t="s">
        <v>192</v>
      </c>
      <c r="B44" t="s">
        <v>193</v>
      </c>
      <c r="C44" t="s">
        <v>194</v>
      </c>
      <c r="D44" t="s">
        <v>103</v>
      </c>
      <c r="E44" t="s">
        <v>33</v>
      </c>
      <c r="F44" t="s">
        <v>18</v>
      </c>
      <c r="G44" t="s">
        <v>34</v>
      </c>
      <c r="H44" t="s">
        <v>35</v>
      </c>
      <c r="I44" t="s">
        <v>22</v>
      </c>
      <c r="L44" t="s">
        <v>24</v>
      </c>
      <c r="M44">
        <v>68.425830325239502</v>
      </c>
      <c r="N44">
        <v>7.5857088380676787</v>
      </c>
    </row>
    <row r="45" spans="1:14" x14ac:dyDescent="0.3">
      <c r="A45" t="s">
        <v>195</v>
      </c>
      <c r="B45" t="s">
        <v>196</v>
      </c>
      <c r="C45" t="s">
        <v>197</v>
      </c>
      <c r="D45" t="s">
        <v>39</v>
      </c>
      <c r="E45" t="s">
        <v>17</v>
      </c>
      <c r="F45" t="s">
        <v>40</v>
      </c>
      <c r="G45" t="s">
        <v>41</v>
      </c>
      <c r="H45" t="s">
        <v>42</v>
      </c>
      <c r="I45" t="s">
        <v>22</v>
      </c>
      <c r="L45" t="s">
        <v>30</v>
      </c>
      <c r="M45">
        <v>88.430605898921982</v>
      </c>
      <c r="N45">
        <v>6.7428280683817086</v>
      </c>
    </row>
    <row r="46" spans="1:14" x14ac:dyDescent="0.3">
      <c r="A46" t="s">
        <v>198</v>
      </c>
      <c r="B46" t="s">
        <v>199</v>
      </c>
      <c r="C46" t="s">
        <v>200</v>
      </c>
      <c r="D46" t="s">
        <v>28</v>
      </c>
      <c r="E46" t="s">
        <v>46</v>
      </c>
      <c r="F46" t="s">
        <v>119</v>
      </c>
      <c r="G46" t="s">
        <v>120</v>
      </c>
      <c r="H46" t="s">
        <v>42</v>
      </c>
      <c r="I46" t="s">
        <v>21</v>
      </c>
      <c r="J46" t="s">
        <v>22</v>
      </c>
      <c r="K46" t="s">
        <v>201</v>
      </c>
      <c r="L46" t="s">
        <v>76</v>
      </c>
      <c r="M46">
        <v>27.916873471922688</v>
      </c>
      <c r="N46">
        <v>6.1752522538818626</v>
      </c>
    </row>
    <row r="47" spans="1:14" x14ac:dyDescent="0.3">
      <c r="A47" t="s">
        <v>202</v>
      </c>
      <c r="B47" t="s">
        <v>203</v>
      </c>
      <c r="C47" t="s">
        <v>204</v>
      </c>
      <c r="D47" t="s">
        <v>157</v>
      </c>
      <c r="E47" t="s">
        <v>46</v>
      </c>
      <c r="F47" t="s">
        <v>119</v>
      </c>
      <c r="G47" t="s">
        <v>120</v>
      </c>
      <c r="H47" t="s">
        <v>20</v>
      </c>
      <c r="I47" t="s">
        <v>21</v>
      </c>
      <c r="J47" t="s">
        <v>21</v>
      </c>
      <c r="K47" t="s">
        <v>205</v>
      </c>
      <c r="L47" t="s">
        <v>54</v>
      </c>
      <c r="M47">
        <v>24.269514949700302</v>
      </c>
      <c r="N47">
        <v>4.7356631142391894</v>
      </c>
    </row>
    <row r="48" spans="1:14" x14ac:dyDescent="0.3">
      <c r="A48" t="s">
        <v>206</v>
      </c>
      <c r="B48" t="s">
        <v>207</v>
      </c>
      <c r="C48" t="s">
        <v>208</v>
      </c>
      <c r="D48" t="s">
        <v>157</v>
      </c>
      <c r="E48" t="s">
        <v>33</v>
      </c>
      <c r="F48" t="s">
        <v>52</v>
      </c>
      <c r="G48" t="s">
        <v>92</v>
      </c>
      <c r="H48" t="s">
        <v>20</v>
      </c>
      <c r="I48" t="s">
        <v>21</v>
      </c>
      <c r="J48" t="s">
        <v>21</v>
      </c>
      <c r="K48" t="s">
        <v>209</v>
      </c>
      <c r="L48" t="s">
        <v>54</v>
      </c>
      <c r="M48">
        <v>26.670091807868019</v>
      </c>
      <c r="N48">
        <v>4.2818250032954719</v>
      </c>
    </row>
    <row r="49" spans="1:14" x14ac:dyDescent="0.3">
      <c r="A49" t="s">
        <v>210</v>
      </c>
      <c r="B49" t="s">
        <v>211</v>
      </c>
      <c r="C49" t="s">
        <v>212</v>
      </c>
      <c r="D49" t="s">
        <v>213</v>
      </c>
      <c r="E49" t="s">
        <v>46</v>
      </c>
      <c r="F49" t="s">
        <v>119</v>
      </c>
      <c r="G49" t="s">
        <v>120</v>
      </c>
      <c r="H49" t="s">
        <v>42</v>
      </c>
      <c r="I49" t="s">
        <v>21</v>
      </c>
      <c r="J49" t="s">
        <v>21</v>
      </c>
      <c r="K49" t="s">
        <v>214</v>
      </c>
      <c r="L49" t="s">
        <v>54</v>
      </c>
      <c r="M49">
        <v>23.878172182087329</v>
      </c>
      <c r="N49">
        <v>4.1351662891548226</v>
      </c>
    </row>
    <row r="50" spans="1:14" x14ac:dyDescent="0.3">
      <c r="A50" t="s">
        <v>215</v>
      </c>
      <c r="B50" t="s">
        <v>216</v>
      </c>
      <c r="C50" t="s">
        <v>217</v>
      </c>
      <c r="D50" t="s">
        <v>16</v>
      </c>
      <c r="E50" t="s">
        <v>51</v>
      </c>
      <c r="F50" t="s">
        <v>52</v>
      </c>
      <c r="G50" t="s">
        <v>34</v>
      </c>
      <c r="H50" t="s">
        <v>20</v>
      </c>
      <c r="I50" t="s">
        <v>21</v>
      </c>
      <c r="J50" t="s">
        <v>21</v>
      </c>
      <c r="K50" t="s">
        <v>218</v>
      </c>
      <c r="L50" t="s">
        <v>24</v>
      </c>
      <c r="M50">
        <v>69.090335697848019</v>
      </c>
      <c r="N50">
        <v>6.3610586769244151</v>
      </c>
    </row>
    <row r="51" spans="1:14" x14ac:dyDescent="0.3">
      <c r="A51" t="s">
        <v>219</v>
      </c>
      <c r="B51" t="s">
        <v>220</v>
      </c>
      <c r="C51" t="s">
        <v>221</v>
      </c>
      <c r="D51" t="s">
        <v>39</v>
      </c>
      <c r="E51" t="s">
        <v>17</v>
      </c>
      <c r="F51" t="s">
        <v>40</v>
      </c>
      <c r="G51" t="s">
        <v>41</v>
      </c>
      <c r="H51" t="s">
        <v>42</v>
      </c>
      <c r="I51" t="s">
        <v>22</v>
      </c>
      <c r="L51" t="s">
        <v>24</v>
      </c>
      <c r="M51">
        <v>105.6732043929033</v>
      </c>
      <c r="N51">
        <v>5.6491716598005404</v>
      </c>
    </row>
    <row r="52" spans="1:14" x14ac:dyDescent="0.3">
      <c r="A52" t="s">
        <v>222</v>
      </c>
      <c r="B52" t="s">
        <v>223</v>
      </c>
      <c r="C52" t="s">
        <v>224</v>
      </c>
      <c r="D52" t="s">
        <v>39</v>
      </c>
      <c r="E52" t="s">
        <v>17</v>
      </c>
      <c r="F52" t="s">
        <v>40</v>
      </c>
      <c r="G52" t="s">
        <v>41</v>
      </c>
      <c r="H52" t="s">
        <v>42</v>
      </c>
      <c r="I52" t="s">
        <v>21</v>
      </c>
      <c r="J52" t="s">
        <v>22</v>
      </c>
      <c r="K52" t="s">
        <v>225</v>
      </c>
      <c r="L52" t="s">
        <v>54</v>
      </c>
      <c r="M52">
        <v>141.87187603196799</v>
      </c>
      <c r="N52">
        <v>5.0167273637537146</v>
      </c>
    </row>
    <row r="53" spans="1:14" x14ac:dyDescent="0.3">
      <c r="A53" t="s">
        <v>163</v>
      </c>
      <c r="B53" t="s">
        <v>226</v>
      </c>
      <c r="C53" t="s">
        <v>227</v>
      </c>
      <c r="D53" t="s">
        <v>16</v>
      </c>
      <c r="E53" t="s">
        <v>46</v>
      </c>
      <c r="F53" t="s">
        <v>18</v>
      </c>
      <c r="G53" t="s">
        <v>34</v>
      </c>
      <c r="H53" t="s">
        <v>42</v>
      </c>
      <c r="L53" t="s">
        <v>54</v>
      </c>
      <c r="M53">
        <v>93.554428011054952</v>
      </c>
      <c r="N53">
        <v>5.5257949395790504</v>
      </c>
    </row>
    <row r="54" spans="1:14" x14ac:dyDescent="0.3">
      <c r="A54" t="s">
        <v>228</v>
      </c>
      <c r="B54" t="s">
        <v>229</v>
      </c>
      <c r="C54" t="s">
        <v>230</v>
      </c>
      <c r="D54" t="s">
        <v>118</v>
      </c>
      <c r="E54" t="s">
        <v>17</v>
      </c>
      <c r="F54" t="s">
        <v>40</v>
      </c>
      <c r="G54" t="s">
        <v>41</v>
      </c>
      <c r="H54" t="s">
        <v>35</v>
      </c>
      <c r="I54" t="s">
        <v>22</v>
      </c>
      <c r="L54" t="s">
        <v>30</v>
      </c>
      <c r="M54">
        <v>79.48867883817087</v>
      </c>
      <c r="N54">
        <v>7.0042304327972857</v>
      </c>
    </row>
    <row r="55" spans="1:14" x14ac:dyDescent="0.3">
      <c r="A55" t="s">
        <v>231</v>
      </c>
      <c r="B55" t="s">
        <v>232</v>
      </c>
      <c r="C55" t="s">
        <v>233</v>
      </c>
      <c r="D55" t="s">
        <v>39</v>
      </c>
      <c r="E55" t="s">
        <v>58</v>
      </c>
      <c r="F55" t="s">
        <v>59</v>
      </c>
      <c r="G55" t="s">
        <v>19</v>
      </c>
      <c r="H55" t="s">
        <v>42</v>
      </c>
      <c r="L55" t="s">
        <v>43</v>
      </c>
      <c r="M55">
        <v>73.013894421506905</v>
      </c>
      <c r="N55">
        <v>6.3581332089912754</v>
      </c>
    </row>
    <row r="56" spans="1:14" x14ac:dyDescent="0.3">
      <c r="A56" t="s">
        <v>234</v>
      </c>
      <c r="B56" t="s">
        <v>235</v>
      </c>
      <c r="C56" t="s">
        <v>236</v>
      </c>
      <c r="D56" t="s">
        <v>74</v>
      </c>
      <c r="E56" t="s">
        <v>51</v>
      </c>
      <c r="F56" t="s">
        <v>59</v>
      </c>
      <c r="G56" t="s">
        <v>19</v>
      </c>
      <c r="H56" t="s">
        <v>35</v>
      </c>
      <c r="I56" t="s">
        <v>21</v>
      </c>
      <c r="J56" t="s">
        <v>21</v>
      </c>
      <c r="K56" t="s">
        <v>237</v>
      </c>
      <c r="L56" t="s">
        <v>30</v>
      </c>
      <c r="M56">
        <v>21.8364365670067</v>
      </c>
      <c r="N56">
        <v>4.1448017052931609</v>
      </c>
    </row>
    <row r="57" spans="1:14" x14ac:dyDescent="0.3">
      <c r="A57" t="s">
        <v>238</v>
      </c>
      <c r="C57" t="s">
        <v>239</v>
      </c>
      <c r="D57" t="s">
        <v>50</v>
      </c>
      <c r="E57" t="s">
        <v>17</v>
      </c>
      <c r="F57" t="s">
        <v>40</v>
      </c>
      <c r="G57" t="s">
        <v>41</v>
      </c>
      <c r="H57" t="s">
        <v>42</v>
      </c>
      <c r="I57" t="s">
        <v>22</v>
      </c>
      <c r="L57" t="s">
        <v>43</v>
      </c>
      <c r="M57">
        <v>87.723223574466246</v>
      </c>
      <c r="N57">
        <v>7.922381127647828</v>
      </c>
    </row>
    <row r="58" spans="1:14" x14ac:dyDescent="0.3">
      <c r="A58" t="s">
        <v>240</v>
      </c>
      <c r="B58" t="s">
        <v>241</v>
      </c>
      <c r="C58" t="s">
        <v>242</v>
      </c>
      <c r="D58" t="s">
        <v>138</v>
      </c>
      <c r="E58" t="s">
        <v>51</v>
      </c>
      <c r="F58" t="s">
        <v>52</v>
      </c>
      <c r="G58" t="s">
        <v>92</v>
      </c>
      <c r="H58" t="s">
        <v>42</v>
      </c>
      <c r="I58" t="s">
        <v>22</v>
      </c>
      <c r="L58" t="s">
        <v>54</v>
      </c>
      <c r="M58">
        <v>79.444523011033809</v>
      </c>
      <c r="N58">
        <v>7.4600651505709541</v>
      </c>
    </row>
    <row r="59" spans="1:14" x14ac:dyDescent="0.3">
      <c r="A59" t="s">
        <v>243</v>
      </c>
      <c r="B59" t="s">
        <v>244</v>
      </c>
      <c r="C59" t="s">
        <v>245</v>
      </c>
      <c r="D59" t="s">
        <v>57</v>
      </c>
      <c r="E59" t="s">
        <v>46</v>
      </c>
      <c r="F59" t="s">
        <v>119</v>
      </c>
      <c r="G59" t="s">
        <v>120</v>
      </c>
      <c r="H59" t="s">
        <v>42</v>
      </c>
      <c r="I59" t="s">
        <v>21</v>
      </c>
      <c r="J59" t="s">
        <v>21</v>
      </c>
      <c r="K59" t="s">
        <v>246</v>
      </c>
      <c r="L59" t="s">
        <v>63</v>
      </c>
      <c r="M59">
        <v>108.6954012911378</v>
      </c>
      <c r="N59">
        <v>5.8664231835397</v>
      </c>
    </row>
    <row r="60" spans="1:14" x14ac:dyDescent="0.3">
      <c r="A60" t="s">
        <v>247</v>
      </c>
      <c r="B60" t="s">
        <v>140</v>
      </c>
      <c r="C60" t="s">
        <v>248</v>
      </c>
      <c r="D60" t="s">
        <v>50</v>
      </c>
      <c r="E60" t="s">
        <v>51</v>
      </c>
      <c r="F60" t="s">
        <v>52</v>
      </c>
      <c r="G60" t="s">
        <v>92</v>
      </c>
      <c r="H60" t="s">
        <v>42</v>
      </c>
      <c r="I60" t="s">
        <v>21</v>
      </c>
      <c r="J60" t="s">
        <v>21</v>
      </c>
      <c r="K60" t="s">
        <v>249</v>
      </c>
      <c r="L60" t="s">
        <v>63</v>
      </c>
      <c r="M60">
        <v>82.752203065509391</v>
      </c>
      <c r="N60">
        <v>6.6918699850939261</v>
      </c>
    </row>
    <row r="61" spans="1:14" x14ac:dyDescent="0.3">
      <c r="A61" t="s">
        <v>250</v>
      </c>
      <c r="C61" t="s">
        <v>251</v>
      </c>
      <c r="D61" t="s">
        <v>118</v>
      </c>
      <c r="E61" t="s">
        <v>17</v>
      </c>
      <c r="F61" t="s">
        <v>18</v>
      </c>
      <c r="G61" t="s">
        <v>34</v>
      </c>
      <c r="H61" t="s">
        <v>42</v>
      </c>
      <c r="I61" t="s">
        <v>22</v>
      </c>
      <c r="L61" t="s">
        <v>43</v>
      </c>
      <c r="M61">
        <v>83.346453090789325</v>
      </c>
      <c r="N61">
        <v>6.5765325577862024</v>
      </c>
    </row>
    <row r="62" spans="1:14" x14ac:dyDescent="0.3">
      <c r="A62" t="s">
        <v>252</v>
      </c>
      <c r="B62" t="s">
        <v>253</v>
      </c>
      <c r="C62" t="s">
        <v>230</v>
      </c>
      <c r="D62" t="s">
        <v>118</v>
      </c>
      <c r="E62" t="s">
        <v>46</v>
      </c>
      <c r="F62" t="s">
        <v>18</v>
      </c>
      <c r="G62" t="s">
        <v>19</v>
      </c>
      <c r="H62" t="s">
        <v>35</v>
      </c>
      <c r="I62" t="s">
        <v>21</v>
      </c>
      <c r="J62" t="s">
        <v>21</v>
      </c>
      <c r="K62" t="s">
        <v>254</v>
      </c>
      <c r="L62" t="s">
        <v>144</v>
      </c>
      <c r="M62">
        <v>85.514030006294789</v>
      </c>
      <c r="N62">
        <v>6.0826523027382464</v>
      </c>
    </row>
    <row r="63" spans="1:14" x14ac:dyDescent="0.3">
      <c r="A63" t="s">
        <v>255</v>
      </c>
      <c r="B63" t="s">
        <v>90</v>
      </c>
      <c r="C63" t="s">
        <v>256</v>
      </c>
      <c r="D63" t="s">
        <v>157</v>
      </c>
      <c r="E63" t="s">
        <v>46</v>
      </c>
      <c r="F63" t="s">
        <v>18</v>
      </c>
      <c r="G63" t="s">
        <v>34</v>
      </c>
      <c r="H63" t="s">
        <v>42</v>
      </c>
      <c r="I63" t="s">
        <v>22</v>
      </c>
      <c r="L63" t="s">
        <v>30</v>
      </c>
      <c r="M63">
        <v>32.426897871840772</v>
      </c>
      <c r="N63">
        <v>4.2734070719307056</v>
      </c>
    </row>
    <row r="64" spans="1:14" x14ac:dyDescent="0.3">
      <c r="A64" t="s">
        <v>257</v>
      </c>
      <c r="C64" t="s">
        <v>258</v>
      </c>
      <c r="D64" t="s">
        <v>39</v>
      </c>
      <c r="E64" t="s">
        <v>58</v>
      </c>
      <c r="F64" t="s">
        <v>119</v>
      </c>
      <c r="G64" t="s">
        <v>120</v>
      </c>
      <c r="H64" t="s">
        <v>42</v>
      </c>
      <c r="I64" t="s">
        <v>21</v>
      </c>
      <c r="J64" t="s">
        <v>22</v>
      </c>
      <c r="K64" t="s">
        <v>259</v>
      </c>
      <c r="L64" t="s">
        <v>144</v>
      </c>
      <c r="M64">
        <v>96.521932421275537</v>
      </c>
      <c r="N64">
        <v>5.5714151353217796</v>
      </c>
    </row>
    <row r="65" spans="1:14" x14ac:dyDescent="0.3">
      <c r="A65" t="s">
        <v>260</v>
      </c>
      <c r="B65" t="s">
        <v>199</v>
      </c>
      <c r="C65" t="s">
        <v>261</v>
      </c>
      <c r="D65" t="s">
        <v>50</v>
      </c>
      <c r="E65" t="s">
        <v>46</v>
      </c>
      <c r="F65" t="s">
        <v>119</v>
      </c>
      <c r="G65" t="s">
        <v>120</v>
      </c>
      <c r="H65" t="s">
        <v>20</v>
      </c>
      <c r="I65" t="s">
        <v>21</v>
      </c>
      <c r="J65" t="s">
        <v>21</v>
      </c>
      <c r="K65" t="s">
        <v>262</v>
      </c>
      <c r="L65" t="s">
        <v>43</v>
      </c>
      <c r="M65">
        <v>83.303495781742072</v>
      </c>
      <c r="N65">
        <v>6.6019271338936321</v>
      </c>
    </row>
    <row r="66" spans="1:14" x14ac:dyDescent="0.3">
      <c r="A66" t="s">
        <v>263</v>
      </c>
      <c r="B66" t="s">
        <v>264</v>
      </c>
      <c r="C66" t="s">
        <v>265</v>
      </c>
      <c r="D66" t="s">
        <v>39</v>
      </c>
      <c r="E66" t="s">
        <v>33</v>
      </c>
      <c r="F66" t="s">
        <v>59</v>
      </c>
      <c r="G66" t="s">
        <v>34</v>
      </c>
      <c r="H66" t="s">
        <v>35</v>
      </c>
      <c r="I66" t="s">
        <v>21</v>
      </c>
      <c r="J66" t="s">
        <v>21</v>
      </c>
      <c r="K66" t="s">
        <v>266</v>
      </c>
      <c r="L66" t="s">
        <v>43</v>
      </c>
      <c r="M66">
        <v>84.604454525540078</v>
      </c>
      <c r="N66">
        <v>6.7202793866988699</v>
      </c>
    </row>
    <row r="67" spans="1:14" x14ac:dyDescent="0.3">
      <c r="A67" t="s">
        <v>267</v>
      </c>
      <c r="B67" t="s">
        <v>268</v>
      </c>
      <c r="C67" t="s">
        <v>269</v>
      </c>
      <c r="D67" t="s">
        <v>74</v>
      </c>
      <c r="E67" t="s">
        <v>51</v>
      </c>
      <c r="F67" t="s">
        <v>52</v>
      </c>
      <c r="G67" t="s">
        <v>34</v>
      </c>
      <c r="H67" t="s">
        <v>42</v>
      </c>
      <c r="I67" t="s">
        <v>21</v>
      </c>
      <c r="J67" t="s">
        <v>21</v>
      </c>
      <c r="K67" t="s">
        <v>270</v>
      </c>
      <c r="L67" t="s">
        <v>63</v>
      </c>
      <c r="M67">
        <v>21.613592801690451</v>
      </c>
      <c r="N67">
        <v>5.1190673188981348</v>
      </c>
    </row>
    <row r="68" spans="1:14" x14ac:dyDescent="0.3">
      <c r="A68" t="s">
        <v>271</v>
      </c>
      <c r="C68" t="s">
        <v>272</v>
      </c>
      <c r="D68" t="s">
        <v>74</v>
      </c>
      <c r="E68" t="s">
        <v>58</v>
      </c>
      <c r="F68" t="s">
        <v>119</v>
      </c>
      <c r="G68" t="s">
        <v>120</v>
      </c>
      <c r="H68" t="s">
        <v>20</v>
      </c>
      <c r="I68" t="s">
        <v>21</v>
      </c>
      <c r="J68" t="s">
        <v>21</v>
      </c>
      <c r="K68" t="s">
        <v>273</v>
      </c>
      <c r="L68" t="s">
        <v>43</v>
      </c>
      <c r="M68">
        <v>26.843157787661749</v>
      </c>
      <c r="N68">
        <v>4.3194462422633659</v>
      </c>
    </row>
    <row r="69" spans="1:14" x14ac:dyDescent="0.3">
      <c r="A69" t="s">
        <v>104</v>
      </c>
      <c r="C69" t="s">
        <v>274</v>
      </c>
      <c r="D69" t="s">
        <v>16</v>
      </c>
      <c r="E69" t="s">
        <v>17</v>
      </c>
      <c r="F69" t="s">
        <v>40</v>
      </c>
      <c r="G69" t="s">
        <v>41</v>
      </c>
      <c r="H69" t="s">
        <v>42</v>
      </c>
      <c r="I69" t="s">
        <v>21</v>
      </c>
      <c r="J69" t="s">
        <v>22</v>
      </c>
      <c r="K69" t="s">
        <v>275</v>
      </c>
      <c r="L69" t="s">
        <v>76</v>
      </c>
      <c r="M69">
        <v>77.113413610798617</v>
      </c>
      <c r="N69">
        <v>5.7376358325361441</v>
      </c>
    </row>
    <row r="70" spans="1:14" x14ac:dyDescent="0.3">
      <c r="A70" t="s">
        <v>276</v>
      </c>
      <c r="C70" t="s">
        <v>277</v>
      </c>
      <c r="D70" t="s">
        <v>157</v>
      </c>
      <c r="E70" t="s">
        <v>46</v>
      </c>
      <c r="F70" t="s">
        <v>119</v>
      </c>
      <c r="G70" t="s">
        <v>120</v>
      </c>
      <c r="H70" t="s">
        <v>42</v>
      </c>
      <c r="I70" t="s">
        <v>21</v>
      </c>
      <c r="J70" t="s">
        <v>21</v>
      </c>
      <c r="K70" t="s">
        <v>278</v>
      </c>
      <c r="L70" t="s">
        <v>43</v>
      </c>
      <c r="M70">
        <v>24.774576130123108</v>
      </c>
      <c r="N70">
        <v>4.3976844144330549</v>
      </c>
    </row>
    <row r="71" spans="1:14" x14ac:dyDescent="0.3">
      <c r="A71" t="s">
        <v>279</v>
      </c>
      <c r="B71" t="s">
        <v>280</v>
      </c>
      <c r="C71" t="s">
        <v>281</v>
      </c>
      <c r="D71" t="s">
        <v>50</v>
      </c>
      <c r="E71" t="s">
        <v>58</v>
      </c>
      <c r="F71" t="s">
        <v>59</v>
      </c>
      <c r="G71" t="s">
        <v>34</v>
      </c>
      <c r="H71" t="s">
        <v>35</v>
      </c>
      <c r="I71" t="s">
        <v>21</v>
      </c>
      <c r="J71" t="s">
        <v>22</v>
      </c>
      <c r="K71" t="s">
        <v>282</v>
      </c>
      <c r="L71" t="s">
        <v>24</v>
      </c>
      <c r="M71">
        <v>95.012646258673456</v>
      </c>
      <c r="N71">
        <v>7.6374804589681018</v>
      </c>
    </row>
    <row r="72" spans="1:14" x14ac:dyDescent="0.3">
      <c r="A72" t="s">
        <v>283</v>
      </c>
      <c r="C72" t="s">
        <v>284</v>
      </c>
      <c r="D72" t="s">
        <v>39</v>
      </c>
      <c r="E72" t="s">
        <v>58</v>
      </c>
      <c r="F72" t="s">
        <v>59</v>
      </c>
      <c r="G72" t="s">
        <v>19</v>
      </c>
      <c r="H72" t="s">
        <v>35</v>
      </c>
      <c r="I72" t="s">
        <v>22</v>
      </c>
      <c r="L72" t="s">
        <v>76</v>
      </c>
      <c r="M72">
        <v>105.9233259014059</v>
      </c>
      <c r="N72">
        <v>5.8142129782512546</v>
      </c>
    </row>
    <row r="73" spans="1:14" x14ac:dyDescent="0.3">
      <c r="A73" t="s">
        <v>285</v>
      </c>
      <c r="C73" t="s">
        <v>286</v>
      </c>
      <c r="E73" t="s">
        <v>17</v>
      </c>
      <c r="F73" t="s">
        <v>18</v>
      </c>
      <c r="G73" t="s">
        <v>19</v>
      </c>
      <c r="H73" t="s">
        <v>42</v>
      </c>
      <c r="I73" t="s">
        <v>21</v>
      </c>
      <c r="J73" t="s">
        <v>21</v>
      </c>
      <c r="K73" t="s">
        <v>287</v>
      </c>
      <c r="L73" t="s">
        <v>30</v>
      </c>
      <c r="M73">
        <v>18.000504689344311</v>
      </c>
      <c r="N73">
        <v>5.471886366086915</v>
      </c>
    </row>
    <row r="74" spans="1:14" x14ac:dyDescent="0.3">
      <c r="A74" t="s">
        <v>288</v>
      </c>
      <c r="B74" t="s">
        <v>289</v>
      </c>
      <c r="C74" t="s">
        <v>73</v>
      </c>
      <c r="D74" t="s">
        <v>74</v>
      </c>
      <c r="E74" t="s">
        <v>17</v>
      </c>
      <c r="F74" t="s">
        <v>18</v>
      </c>
      <c r="G74" t="s">
        <v>34</v>
      </c>
      <c r="H74" t="s">
        <v>42</v>
      </c>
      <c r="I74" t="s">
        <v>22</v>
      </c>
      <c r="L74" t="s">
        <v>54</v>
      </c>
      <c r="M74">
        <v>22.12030522232045</v>
      </c>
      <c r="N74">
        <v>4.0413050798041983</v>
      </c>
    </row>
    <row r="75" spans="1:14" x14ac:dyDescent="0.3">
      <c r="A75" t="s">
        <v>290</v>
      </c>
      <c r="B75" t="s">
        <v>291</v>
      </c>
      <c r="C75" t="s">
        <v>292</v>
      </c>
      <c r="D75" t="s">
        <v>157</v>
      </c>
      <c r="E75" t="s">
        <v>58</v>
      </c>
      <c r="F75" t="s">
        <v>119</v>
      </c>
      <c r="G75" t="s">
        <v>120</v>
      </c>
      <c r="H75" t="s">
        <v>42</v>
      </c>
      <c r="I75" t="s">
        <v>21</v>
      </c>
      <c r="J75" t="s">
        <v>22</v>
      </c>
      <c r="K75" t="s">
        <v>293</v>
      </c>
      <c r="L75" t="s">
        <v>144</v>
      </c>
      <c r="M75">
        <v>32.341413294511767</v>
      </c>
      <c r="N75">
        <v>4.7915582025913697</v>
      </c>
    </row>
    <row r="76" spans="1:14" x14ac:dyDescent="0.3">
      <c r="A76" t="s">
        <v>294</v>
      </c>
      <c r="B76" t="s">
        <v>295</v>
      </c>
      <c r="C76" t="s">
        <v>296</v>
      </c>
      <c r="D76" t="s">
        <v>80</v>
      </c>
      <c r="E76" t="s">
        <v>17</v>
      </c>
      <c r="F76" t="s">
        <v>18</v>
      </c>
      <c r="G76" t="s">
        <v>34</v>
      </c>
      <c r="H76" t="s">
        <v>20</v>
      </c>
      <c r="I76" t="s">
        <v>21</v>
      </c>
      <c r="J76" t="s">
        <v>22</v>
      </c>
      <c r="K76" t="s">
        <v>297</v>
      </c>
      <c r="L76" t="s">
        <v>43</v>
      </c>
      <c r="M76">
        <v>18.88762551610867</v>
      </c>
      <c r="N76">
        <v>5.2145125543988344</v>
      </c>
    </row>
    <row r="77" spans="1:14" x14ac:dyDescent="0.3">
      <c r="A77" t="s">
        <v>298</v>
      </c>
      <c r="B77" t="s">
        <v>299</v>
      </c>
      <c r="C77" t="s">
        <v>300</v>
      </c>
      <c r="D77" t="s">
        <v>39</v>
      </c>
      <c r="E77" t="s">
        <v>33</v>
      </c>
      <c r="F77" t="s">
        <v>52</v>
      </c>
      <c r="G77" t="s">
        <v>92</v>
      </c>
      <c r="H77" t="s">
        <v>42</v>
      </c>
      <c r="I77" t="s">
        <v>22</v>
      </c>
      <c r="L77" t="s">
        <v>43</v>
      </c>
      <c r="M77">
        <v>118.1041588122111</v>
      </c>
      <c r="N77">
        <v>6.9012142938751122</v>
      </c>
    </row>
    <row r="78" spans="1:14" x14ac:dyDescent="0.3">
      <c r="A78" t="s">
        <v>301</v>
      </c>
      <c r="B78" t="s">
        <v>302</v>
      </c>
      <c r="C78" t="s">
        <v>303</v>
      </c>
      <c r="D78" t="s">
        <v>304</v>
      </c>
      <c r="E78" t="s">
        <v>46</v>
      </c>
      <c r="F78" t="s">
        <v>18</v>
      </c>
      <c r="G78" t="s">
        <v>34</v>
      </c>
      <c r="H78" t="s">
        <v>35</v>
      </c>
      <c r="L78" t="s">
        <v>63</v>
      </c>
      <c r="M78">
        <v>22.71649014518194</v>
      </c>
      <c r="N78">
        <v>5.3263096950226121</v>
      </c>
    </row>
    <row r="79" spans="1:14" x14ac:dyDescent="0.3">
      <c r="A79" t="s">
        <v>305</v>
      </c>
      <c r="B79" t="s">
        <v>179</v>
      </c>
      <c r="C79" t="s">
        <v>306</v>
      </c>
      <c r="D79" t="s">
        <v>69</v>
      </c>
      <c r="E79" t="s">
        <v>17</v>
      </c>
      <c r="F79" t="s">
        <v>40</v>
      </c>
      <c r="G79" t="s">
        <v>41</v>
      </c>
      <c r="H79" t="s">
        <v>35</v>
      </c>
      <c r="I79" t="s">
        <v>22</v>
      </c>
      <c r="L79" t="s">
        <v>30</v>
      </c>
      <c r="M79">
        <v>65.052059868935132</v>
      </c>
      <c r="N79">
        <v>7.1259221274612869</v>
      </c>
    </row>
    <row r="80" spans="1:14" x14ac:dyDescent="0.3">
      <c r="A80" t="s">
        <v>307</v>
      </c>
      <c r="B80" t="s">
        <v>308</v>
      </c>
      <c r="C80" t="s">
        <v>309</v>
      </c>
      <c r="D80" t="s">
        <v>28</v>
      </c>
      <c r="E80" t="s">
        <v>58</v>
      </c>
      <c r="F80" t="s">
        <v>119</v>
      </c>
      <c r="G80" t="s">
        <v>120</v>
      </c>
      <c r="H80" t="s">
        <v>42</v>
      </c>
      <c r="I80" t="s">
        <v>21</v>
      </c>
      <c r="J80" t="s">
        <v>21</v>
      </c>
      <c r="K80" t="s">
        <v>310</v>
      </c>
      <c r="L80" t="s">
        <v>24</v>
      </c>
      <c r="M80">
        <v>41.573292833367553</v>
      </c>
      <c r="N80">
        <v>5.4298118781924263</v>
      </c>
    </row>
    <row r="81" spans="1:14" x14ac:dyDescent="0.3">
      <c r="A81" t="s">
        <v>311</v>
      </c>
      <c r="B81" t="s">
        <v>312</v>
      </c>
      <c r="C81" t="s">
        <v>313</v>
      </c>
      <c r="D81" t="s">
        <v>138</v>
      </c>
      <c r="E81" t="s">
        <v>46</v>
      </c>
      <c r="F81" t="s">
        <v>18</v>
      </c>
      <c r="G81" t="s">
        <v>19</v>
      </c>
      <c r="H81" t="s">
        <v>42</v>
      </c>
      <c r="I81" t="s">
        <v>22</v>
      </c>
      <c r="L81" t="s">
        <v>144</v>
      </c>
      <c r="M81">
        <v>92.360931752104378</v>
      </c>
      <c r="N81">
        <v>7.0908999215794584</v>
      </c>
    </row>
    <row r="82" spans="1:14" x14ac:dyDescent="0.3">
      <c r="A82" t="s">
        <v>314</v>
      </c>
      <c r="B82" t="s">
        <v>315</v>
      </c>
      <c r="C82" t="s">
        <v>316</v>
      </c>
      <c r="D82" t="s">
        <v>157</v>
      </c>
      <c r="E82" t="s">
        <v>17</v>
      </c>
      <c r="F82" t="s">
        <v>18</v>
      </c>
      <c r="G82" t="s">
        <v>19</v>
      </c>
      <c r="H82" t="s">
        <v>42</v>
      </c>
      <c r="I82" t="s">
        <v>22</v>
      </c>
      <c r="L82" t="s">
        <v>76</v>
      </c>
      <c r="M82">
        <v>24.926519362918508</v>
      </c>
      <c r="N82">
        <v>4.0575587600166454</v>
      </c>
    </row>
    <row r="83" spans="1:14" x14ac:dyDescent="0.3">
      <c r="A83" t="s">
        <v>317</v>
      </c>
      <c r="B83" t="s">
        <v>318</v>
      </c>
      <c r="C83" t="s">
        <v>319</v>
      </c>
      <c r="D83" t="s">
        <v>57</v>
      </c>
      <c r="E83" t="s">
        <v>33</v>
      </c>
      <c r="F83" t="s">
        <v>59</v>
      </c>
      <c r="G83" t="s">
        <v>34</v>
      </c>
      <c r="H83" t="s">
        <v>42</v>
      </c>
      <c r="I83" t="s">
        <v>21</v>
      </c>
      <c r="J83" t="s">
        <v>22</v>
      </c>
      <c r="K83" t="s">
        <v>320</v>
      </c>
      <c r="L83" t="s">
        <v>43</v>
      </c>
      <c r="M83">
        <v>101.731795749458</v>
      </c>
      <c r="N83">
        <v>5.5744731131799119</v>
      </c>
    </row>
    <row r="84" spans="1:14" x14ac:dyDescent="0.3">
      <c r="A84" t="s">
        <v>321</v>
      </c>
      <c r="B84" t="s">
        <v>322</v>
      </c>
      <c r="C84" t="s">
        <v>323</v>
      </c>
      <c r="D84" t="s">
        <v>80</v>
      </c>
      <c r="E84" t="s">
        <v>51</v>
      </c>
      <c r="F84" t="s">
        <v>52</v>
      </c>
      <c r="G84" t="s">
        <v>34</v>
      </c>
      <c r="H84" t="s">
        <v>42</v>
      </c>
      <c r="I84" t="s">
        <v>21</v>
      </c>
      <c r="J84" t="s">
        <v>21</v>
      </c>
      <c r="K84" t="s">
        <v>324</v>
      </c>
      <c r="L84" t="s">
        <v>144</v>
      </c>
      <c r="M84">
        <v>18.93005577887245</v>
      </c>
      <c r="N84">
        <v>4.7011022668748046</v>
      </c>
    </row>
    <row r="85" spans="1:14" x14ac:dyDescent="0.3">
      <c r="A85" t="s">
        <v>325</v>
      </c>
      <c r="B85" t="s">
        <v>326</v>
      </c>
      <c r="C85" t="s">
        <v>124</v>
      </c>
      <c r="D85" t="s">
        <v>57</v>
      </c>
      <c r="E85" t="s">
        <v>58</v>
      </c>
      <c r="F85" t="s">
        <v>59</v>
      </c>
      <c r="G85" t="s">
        <v>34</v>
      </c>
      <c r="H85" t="s">
        <v>42</v>
      </c>
      <c r="L85" t="s">
        <v>43</v>
      </c>
      <c r="M85">
        <v>86.741981648981039</v>
      </c>
      <c r="N85">
        <v>5.4110284698067046</v>
      </c>
    </row>
    <row r="86" spans="1:14" x14ac:dyDescent="0.3">
      <c r="A86" t="s">
        <v>327</v>
      </c>
      <c r="B86" t="s">
        <v>279</v>
      </c>
      <c r="C86" t="s">
        <v>328</v>
      </c>
      <c r="D86" t="s">
        <v>16</v>
      </c>
      <c r="E86" t="s">
        <v>58</v>
      </c>
      <c r="F86" t="s">
        <v>119</v>
      </c>
      <c r="G86" t="s">
        <v>120</v>
      </c>
      <c r="H86" t="s">
        <v>42</v>
      </c>
      <c r="I86" t="s">
        <v>21</v>
      </c>
      <c r="J86" t="s">
        <v>22</v>
      </c>
      <c r="K86" t="s">
        <v>329</v>
      </c>
      <c r="L86" t="s">
        <v>144</v>
      </c>
      <c r="M86">
        <v>62.061075021321102</v>
      </c>
      <c r="N86">
        <v>6.8193805458609482</v>
      </c>
    </row>
    <row r="87" spans="1:14" x14ac:dyDescent="0.3">
      <c r="A87" t="s">
        <v>330</v>
      </c>
      <c r="B87" t="s">
        <v>331</v>
      </c>
      <c r="C87" t="s">
        <v>332</v>
      </c>
      <c r="D87" t="s">
        <v>74</v>
      </c>
      <c r="E87" t="s">
        <v>33</v>
      </c>
      <c r="F87" t="s">
        <v>59</v>
      </c>
      <c r="G87" t="s">
        <v>34</v>
      </c>
      <c r="H87" t="s">
        <v>35</v>
      </c>
      <c r="I87" t="s">
        <v>22</v>
      </c>
      <c r="L87" t="s">
        <v>144</v>
      </c>
      <c r="M87">
        <v>21.538383267005571</v>
      </c>
      <c r="N87">
        <v>4.9971088073662697</v>
      </c>
    </row>
    <row r="88" spans="1:14" x14ac:dyDescent="0.3">
      <c r="A88" t="s">
        <v>333</v>
      </c>
      <c r="C88" t="s">
        <v>334</v>
      </c>
      <c r="E88" t="s">
        <v>17</v>
      </c>
      <c r="F88" t="s">
        <v>40</v>
      </c>
      <c r="G88" t="s">
        <v>41</v>
      </c>
      <c r="H88" t="s">
        <v>35</v>
      </c>
      <c r="I88" t="s">
        <v>22</v>
      </c>
      <c r="L88" t="s">
        <v>24</v>
      </c>
      <c r="M88">
        <v>92.1538190475774</v>
      </c>
      <c r="N88">
        <v>6.6504223925524224</v>
      </c>
    </row>
    <row r="89" spans="1:14" x14ac:dyDescent="0.3">
      <c r="A89" t="s">
        <v>335</v>
      </c>
      <c r="B89" t="s">
        <v>195</v>
      </c>
      <c r="C89" t="s">
        <v>336</v>
      </c>
      <c r="D89" t="s">
        <v>74</v>
      </c>
      <c r="E89" t="s">
        <v>58</v>
      </c>
      <c r="F89" t="s">
        <v>119</v>
      </c>
      <c r="G89" t="s">
        <v>120</v>
      </c>
      <c r="H89" t="s">
        <v>42</v>
      </c>
      <c r="I89" t="s">
        <v>21</v>
      </c>
      <c r="J89" t="s">
        <v>21</v>
      </c>
      <c r="K89" t="s">
        <v>337</v>
      </c>
      <c r="L89" t="s">
        <v>63</v>
      </c>
      <c r="M89">
        <v>17.899065914520708</v>
      </c>
      <c r="N89">
        <v>4.5319332364611649</v>
      </c>
    </row>
    <row r="90" spans="1:14" x14ac:dyDescent="0.3">
      <c r="A90" t="s">
        <v>338</v>
      </c>
      <c r="B90" t="s">
        <v>339</v>
      </c>
      <c r="C90" t="s">
        <v>340</v>
      </c>
      <c r="D90" t="s">
        <v>16</v>
      </c>
      <c r="E90" t="s">
        <v>46</v>
      </c>
      <c r="F90" t="s">
        <v>40</v>
      </c>
      <c r="G90" t="s">
        <v>41</v>
      </c>
      <c r="H90" t="s">
        <v>35</v>
      </c>
      <c r="I90" t="s">
        <v>21</v>
      </c>
      <c r="J90" t="s">
        <v>21</v>
      </c>
      <c r="K90" t="s">
        <v>341</v>
      </c>
      <c r="L90" t="s">
        <v>144</v>
      </c>
      <c r="M90">
        <v>83.16155957182778</v>
      </c>
      <c r="N90">
        <v>6.6534047977155124</v>
      </c>
    </row>
    <row r="91" spans="1:14" x14ac:dyDescent="0.3">
      <c r="A91" t="s">
        <v>342</v>
      </c>
      <c r="B91" t="s">
        <v>343</v>
      </c>
      <c r="C91" t="s">
        <v>344</v>
      </c>
      <c r="D91" t="s">
        <v>39</v>
      </c>
      <c r="E91" t="s">
        <v>46</v>
      </c>
      <c r="F91" t="s">
        <v>40</v>
      </c>
      <c r="G91" t="s">
        <v>41</v>
      </c>
      <c r="H91" t="s">
        <v>35</v>
      </c>
      <c r="L91" t="s">
        <v>54</v>
      </c>
      <c r="M91">
        <v>129.43518381911281</v>
      </c>
      <c r="N91">
        <v>6.1557822253881769</v>
      </c>
    </row>
    <row r="92" spans="1:14" x14ac:dyDescent="0.3">
      <c r="A92" t="s">
        <v>345</v>
      </c>
      <c r="B92" t="s">
        <v>346</v>
      </c>
      <c r="C92" t="s">
        <v>347</v>
      </c>
      <c r="D92" t="s">
        <v>118</v>
      </c>
      <c r="E92" t="s">
        <v>51</v>
      </c>
      <c r="F92" t="s">
        <v>59</v>
      </c>
      <c r="G92" t="s">
        <v>34</v>
      </c>
      <c r="H92" t="s">
        <v>42</v>
      </c>
      <c r="I92" t="s">
        <v>22</v>
      </c>
      <c r="L92" t="s">
        <v>63</v>
      </c>
      <c r="M92">
        <v>94.078067738168215</v>
      </c>
      <c r="N92">
        <v>6.5472337053116982</v>
      </c>
    </row>
    <row r="93" spans="1:14" x14ac:dyDescent="0.3">
      <c r="A93" t="s">
        <v>317</v>
      </c>
      <c r="B93" t="s">
        <v>348</v>
      </c>
      <c r="C93" t="s">
        <v>349</v>
      </c>
      <c r="D93" t="s">
        <v>118</v>
      </c>
      <c r="E93" t="s">
        <v>33</v>
      </c>
      <c r="F93" t="s">
        <v>18</v>
      </c>
      <c r="G93" t="s">
        <v>19</v>
      </c>
      <c r="H93" t="s">
        <v>42</v>
      </c>
      <c r="I93" t="s">
        <v>22</v>
      </c>
      <c r="L93" t="s">
        <v>30</v>
      </c>
      <c r="M93">
        <v>70.978346625942578</v>
      </c>
      <c r="N93">
        <v>6.0287173019952549</v>
      </c>
    </row>
    <row r="94" spans="1:14" x14ac:dyDescent="0.3">
      <c r="A94" t="s">
        <v>350</v>
      </c>
      <c r="C94" t="s">
        <v>351</v>
      </c>
      <c r="E94" t="s">
        <v>17</v>
      </c>
      <c r="F94" t="s">
        <v>18</v>
      </c>
      <c r="G94" t="s">
        <v>19</v>
      </c>
      <c r="H94" t="s">
        <v>20</v>
      </c>
      <c r="I94" t="s">
        <v>21</v>
      </c>
      <c r="J94" t="s">
        <v>22</v>
      </c>
      <c r="K94" t="s">
        <v>352</v>
      </c>
      <c r="L94" t="s">
        <v>144</v>
      </c>
      <c r="M94">
        <v>116.99204194042051</v>
      </c>
      <c r="N94">
        <v>5.6967371653641514</v>
      </c>
    </row>
    <row r="95" spans="1:14" x14ac:dyDescent="0.3">
      <c r="A95" t="s">
        <v>353</v>
      </c>
      <c r="C95" t="s">
        <v>354</v>
      </c>
      <c r="D95" t="s">
        <v>118</v>
      </c>
      <c r="E95" t="s">
        <v>51</v>
      </c>
      <c r="F95" t="s">
        <v>52</v>
      </c>
      <c r="G95" t="s">
        <v>92</v>
      </c>
      <c r="H95" t="s">
        <v>20</v>
      </c>
      <c r="I95" t="s">
        <v>21</v>
      </c>
      <c r="J95" t="s">
        <v>21</v>
      </c>
      <c r="K95" t="s">
        <v>355</v>
      </c>
      <c r="L95" t="s">
        <v>30</v>
      </c>
      <c r="M95">
        <v>67.258562944738514</v>
      </c>
      <c r="N95">
        <v>6.8419157963542441</v>
      </c>
    </row>
    <row r="96" spans="1:14" x14ac:dyDescent="0.3">
      <c r="A96" t="s">
        <v>356</v>
      </c>
      <c r="B96" t="s">
        <v>189</v>
      </c>
      <c r="C96" t="s">
        <v>357</v>
      </c>
      <c r="D96" t="s">
        <v>69</v>
      </c>
      <c r="E96" t="s">
        <v>33</v>
      </c>
      <c r="F96" t="s">
        <v>52</v>
      </c>
      <c r="G96" t="s">
        <v>92</v>
      </c>
      <c r="H96" t="s">
        <v>42</v>
      </c>
      <c r="I96" t="s">
        <v>22</v>
      </c>
      <c r="L96" t="s">
        <v>144</v>
      </c>
      <c r="M96">
        <v>68.522883836287662</v>
      </c>
      <c r="N96">
        <v>6.0275860148211997</v>
      </c>
    </row>
    <row r="97" spans="1:14" x14ac:dyDescent="0.3">
      <c r="A97" t="s">
        <v>312</v>
      </c>
      <c r="B97" t="s">
        <v>358</v>
      </c>
      <c r="C97" t="s">
        <v>359</v>
      </c>
      <c r="D97" t="s">
        <v>57</v>
      </c>
      <c r="E97" t="s">
        <v>58</v>
      </c>
      <c r="F97" t="s">
        <v>52</v>
      </c>
      <c r="G97" t="s">
        <v>92</v>
      </c>
      <c r="H97" t="s">
        <v>20</v>
      </c>
      <c r="I97" t="s">
        <v>21</v>
      </c>
      <c r="J97" t="s">
        <v>21</v>
      </c>
      <c r="K97" t="s">
        <v>360</v>
      </c>
      <c r="L97" t="s">
        <v>24</v>
      </c>
      <c r="M97">
        <v>103.4173087625588</v>
      </c>
      <c r="N97">
        <v>5.9844021807035519</v>
      </c>
    </row>
    <row r="98" spans="1:14" x14ac:dyDescent="0.3">
      <c r="A98" t="s">
        <v>361</v>
      </c>
      <c r="C98" t="s">
        <v>362</v>
      </c>
      <c r="D98" t="s">
        <v>69</v>
      </c>
      <c r="E98" t="s">
        <v>33</v>
      </c>
      <c r="F98" t="s">
        <v>59</v>
      </c>
      <c r="G98" t="s">
        <v>19</v>
      </c>
      <c r="H98" t="s">
        <v>42</v>
      </c>
      <c r="I98" t="s">
        <v>21</v>
      </c>
      <c r="J98" t="s">
        <v>22</v>
      </c>
      <c r="K98" t="s">
        <v>363</v>
      </c>
      <c r="L98" t="s">
        <v>76</v>
      </c>
      <c r="M98">
        <v>87.71923660855947</v>
      </c>
      <c r="N98">
        <v>6.3757018481887489</v>
      </c>
    </row>
    <row r="99" spans="1:14" x14ac:dyDescent="0.3">
      <c r="A99" t="s">
        <v>364</v>
      </c>
      <c r="B99" t="s">
        <v>365</v>
      </c>
      <c r="C99" t="s">
        <v>366</v>
      </c>
      <c r="D99" t="s">
        <v>103</v>
      </c>
      <c r="E99" t="s">
        <v>51</v>
      </c>
      <c r="F99" t="s">
        <v>52</v>
      </c>
      <c r="G99" t="s">
        <v>92</v>
      </c>
      <c r="H99" t="s">
        <v>20</v>
      </c>
      <c r="I99" t="s">
        <v>21</v>
      </c>
      <c r="J99" t="s">
        <v>22</v>
      </c>
      <c r="K99" t="s">
        <v>367</v>
      </c>
      <c r="L99" t="s">
        <v>30</v>
      </c>
      <c r="M99">
        <v>89.462609413350734</v>
      </c>
      <c r="N99">
        <v>7.0454656587639883</v>
      </c>
    </row>
    <row r="100" spans="1:14" x14ac:dyDescent="0.3">
      <c r="A100" t="s">
        <v>368</v>
      </c>
      <c r="B100" t="s">
        <v>369</v>
      </c>
      <c r="C100" t="s">
        <v>370</v>
      </c>
      <c r="D100" t="s">
        <v>80</v>
      </c>
      <c r="E100" t="s">
        <v>58</v>
      </c>
      <c r="F100" t="s">
        <v>119</v>
      </c>
      <c r="G100" t="s">
        <v>120</v>
      </c>
      <c r="H100" t="s">
        <v>20</v>
      </c>
      <c r="I100" t="s">
        <v>21</v>
      </c>
      <c r="J100" t="s">
        <v>21</v>
      </c>
      <c r="K100" t="s">
        <v>371</v>
      </c>
      <c r="L100" t="s">
        <v>76</v>
      </c>
      <c r="M100">
        <v>13.14049428534322</v>
      </c>
      <c r="N100">
        <v>4.6891701526089804</v>
      </c>
    </row>
    <row r="101" spans="1:14" x14ac:dyDescent="0.3">
      <c r="A101" t="s">
        <v>372</v>
      </c>
      <c r="B101" t="s">
        <v>373</v>
      </c>
      <c r="C101" t="s">
        <v>374</v>
      </c>
      <c r="D101" t="s">
        <v>143</v>
      </c>
      <c r="E101" t="s">
        <v>46</v>
      </c>
      <c r="F101" t="s">
        <v>40</v>
      </c>
      <c r="G101" t="s">
        <v>41</v>
      </c>
      <c r="H101" t="s">
        <v>35</v>
      </c>
      <c r="L101" t="s">
        <v>24</v>
      </c>
      <c r="M101">
        <v>99.331049854590731</v>
      </c>
      <c r="N101">
        <v>7.5246052490019197</v>
      </c>
    </row>
    <row r="102" spans="1:14" x14ac:dyDescent="0.3">
      <c r="A102" t="s">
        <v>375</v>
      </c>
      <c r="B102" t="s">
        <v>376</v>
      </c>
      <c r="C102" t="s">
        <v>377</v>
      </c>
      <c r="E102" t="s">
        <v>46</v>
      </c>
      <c r="F102" t="s">
        <v>40</v>
      </c>
      <c r="G102" t="s">
        <v>41</v>
      </c>
      <c r="H102" t="s">
        <v>42</v>
      </c>
      <c r="I102" t="s">
        <v>22</v>
      </c>
      <c r="L102" t="s">
        <v>76</v>
      </c>
      <c r="M102">
        <v>94.918192862390356</v>
      </c>
      <c r="N102">
        <v>7.0112683068439177</v>
      </c>
    </row>
    <row r="103" spans="1:14" x14ac:dyDescent="0.3">
      <c r="A103" t="s">
        <v>378</v>
      </c>
      <c r="B103" t="s">
        <v>379</v>
      </c>
      <c r="C103" t="s">
        <v>380</v>
      </c>
      <c r="D103" t="s">
        <v>157</v>
      </c>
      <c r="E103" t="s">
        <v>46</v>
      </c>
      <c r="F103" t="s">
        <v>119</v>
      </c>
      <c r="G103" t="s">
        <v>120</v>
      </c>
      <c r="H103" t="s">
        <v>42</v>
      </c>
      <c r="I103" t="s">
        <v>21</v>
      </c>
      <c r="J103" t="s">
        <v>21</v>
      </c>
      <c r="K103" t="s">
        <v>381</v>
      </c>
      <c r="L103" t="s">
        <v>144</v>
      </c>
      <c r="M103">
        <v>28.55088480244827</v>
      </c>
      <c r="N103">
        <v>4.2655828329586063</v>
      </c>
    </row>
    <row r="104" spans="1:14" x14ac:dyDescent="0.3">
      <c r="A104" t="s">
        <v>382</v>
      </c>
      <c r="C104" t="s">
        <v>383</v>
      </c>
      <c r="D104" t="s">
        <v>57</v>
      </c>
      <c r="E104" t="s">
        <v>46</v>
      </c>
      <c r="F104" t="s">
        <v>119</v>
      </c>
      <c r="G104" t="s">
        <v>120</v>
      </c>
      <c r="H104" t="s">
        <v>42</v>
      </c>
      <c r="I104" t="s">
        <v>21</v>
      </c>
      <c r="J104" t="s">
        <v>22</v>
      </c>
      <c r="K104" t="s">
        <v>384</v>
      </c>
      <c r="L104" t="s">
        <v>76</v>
      </c>
      <c r="M104">
        <v>110.59608355830569</v>
      </c>
      <c r="N104">
        <v>5.4715761885501584</v>
      </c>
    </row>
    <row r="105" spans="1:14" x14ac:dyDescent="0.3">
      <c r="A105" t="s">
        <v>385</v>
      </c>
      <c r="B105" t="s">
        <v>386</v>
      </c>
      <c r="C105" t="s">
        <v>387</v>
      </c>
      <c r="D105" t="s">
        <v>69</v>
      </c>
      <c r="E105" t="s">
        <v>17</v>
      </c>
      <c r="F105" t="s">
        <v>40</v>
      </c>
      <c r="G105" t="s">
        <v>41</v>
      </c>
      <c r="H105" t="s">
        <v>42</v>
      </c>
      <c r="L105" t="s">
        <v>54</v>
      </c>
      <c r="M105">
        <v>62.398311124774253</v>
      </c>
      <c r="N105">
        <v>6.937995254931681</v>
      </c>
    </row>
    <row r="106" spans="1:14" x14ac:dyDescent="0.3">
      <c r="A106" t="s">
        <v>388</v>
      </c>
      <c r="B106" t="s">
        <v>389</v>
      </c>
      <c r="C106" t="s">
        <v>390</v>
      </c>
      <c r="D106" t="s">
        <v>57</v>
      </c>
      <c r="E106" t="s">
        <v>17</v>
      </c>
      <c r="F106" t="s">
        <v>40</v>
      </c>
      <c r="G106" t="s">
        <v>41</v>
      </c>
      <c r="H106" t="s">
        <v>42</v>
      </c>
      <c r="L106" t="s">
        <v>76</v>
      </c>
      <c r="M106">
        <v>91.927030735160059</v>
      </c>
      <c r="N106">
        <v>5.8939897100078706</v>
      </c>
    </row>
    <row r="107" spans="1:14" x14ac:dyDescent="0.3">
      <c r="A107" t="s">
        <v>94</v>
      </c>
      <c r="B107" t="s">
        <v>391</v>
      </c>
      <c r="C107" t="s">
        <v>392</v>
      </c>
      <c r="D107" t="s">
        <v>157</v>
      </c>
      <c r="E107" t="s">
        <v>17</v>
      </c>
      <c r="F107" t="s">
        <v>18</v>
      </c>
      <c r="G107" t="s">
        <v>34</v>
      </c>
      <c r="H107" t="s">
        <v>42</v>
      </c>
      <c r="I107" t="s">
        <v>22</v>
      </c>
      <c r="L107" t="s">
        <v>63</v>
      </c>
      <c r="M107">
        <v>24.664477308866719</v>
      </c>
      <c r="N107">
        <v>4.5019454051318419</v>
      </c>
    </row>
    <row r="108" spans="1:14" x14ac:dyDescent="0.3">
      <c r="A108" t="s">
        <v>65</v>
      </c>
      <c r="B108" t="s">
        <v>393</v>
      </c>
      <c r="C108" t="s">
        <v>394</v>
      </c>
      <c r="D108" t="s">
        <v>28</v>
      </c>
      <c r="E108" t="s">
        <v>17</v>
      </c>
      <c r="F108" t="s">
        <v>40</v>
      </c>
      <c r="G108" t="s">
        <v>41</v>
      </c>
      <c r="H108" t="s">
        <v>35</v>
      </c>
      <c r="I108" t="s">
        <v>22</v>
      </c>
      <c r="L108" t="s">
        <v>30</v>
      </c>
      <c r="M108">
        <v>21.657079630612049</v>
      </c>
      <c r="N108">
        <v>6.0907536046494624</v>
      </c>
    </row>
    <row r="109" spans="1:14" x14ac:dyDescent="0.3">
      <c r="A109" t="s">
        <v>395</v>
      </c>
      <c r="C109" t="s">
        <v>396</v>
      </c>
      <c r="D109" t="s">
        <v>16</v>
      </c>
      <c r="E109" t="s">
        <v>46</v>
      </c>
      <c r="F109" t="s">
        <v>119</v>
      </c>
      <c r="G109" t="s">
        <v>120</v>
      </c>
      <c r="H109" t="s">
        <v>42</v>
      </c>
      <c r="I109" t="s">
        <v>21</v>
      </c>
      <c r="J109" t="s">
        <v>22</v>
      </c>
      <c r="K109" t="s">
        <v>397</v>
      </c>
      <c r="L109" t="s">
        <v>76</v>
      </c>
      <c r="M109">
        <v>72.820811092523982</v>
      </c>
      <c r="N109">
        <v>6.6135698218563759</v>
      </c>
    </row>
    <row r="110" spans="1:14" x14ac:dyDescent="0.3">
      <c r="A110" t="s">
        <v>398</v>
      </c>
      <c r="B110" t="s">
        <v>399</v>
      </c>
      <c r="C110" t="s">
        <v>400</v>
      </c>
      <c r="D110" t="s">
        <v>28</v>
      </c>
      <c r="E110" t="s">
        <v>46</v>
      </c>
      <c r="F110" t="s">
        <v>119</v>
      </c>
      <c r="G110" t="s">
        <v>120</v>
      </c>
      <c r="H110" t="s">
        <v>20</v>
      </c>
      <c r="I110" t="s">
        <v>21</v>
      </c>
      <c r="J110" t="s">
        <v>21</v>
      </c>
      <c r="K110" t="s">
        <v>401</v>
      </c>
      <c r="L110" t="s">
        <v>76</v>
      </c>
      <c r="M110">
        <v>33.829391397403072</v>
      </c>
      <c r="N110">
        <v>5.3746162688440329</v>
      </c>
    </row>
    <row r="111" spans="1:14" x14ac:dyDescent="0.3">
      <c r="A111" t="s">
        <v>402</v>
      </c>
      <c r="B111" t="s">
        <v>403</v>
      </c>
      <c r="C111" t="s">
        <v>404</v>
      </c>
      <c r="D111" t="s">
        <v>157</v>
      </c>
      <c r="E111" t="s">
        <v>46</v>
      </c>
      <c r="F111" t="s">
        <v>119</v>
      </c>
      <c r="G111" t="s">
        <v>120</v>
      </c>
      <c r="H111" t="s">
        <v>20</v>
      </c>
      <c r="I111" t="s">
        <v>21</v>
      </c>
      <c r="J111" t="s">
        <v>22</v>
      </c>
      <c r="K111" t="s">
        <v>405</v>
      </c>
      <c r="L111" t="s">
        <v>24</v>
      </c>
      <c r="M111">
        <v>25.276016483519641</v>
      </c>
      <c r="N111">
        <v>4.3235304124854919</v>
      </c>
    </row>
    <row r="112" spans="1:14" x14ac:dyDescent="0.3">
      <c r="A112" t="s">
        <v>406</v>
      </c>
      <c r="B112" t="s">
        <v>407</v>
      </c>
      <c r="C112" t="s">
        <v>408</v>
      </c>
      <c r="D112" t="s">
        <v>74</v>
      </c>
      <c r="E112" t="s">
        <v>58</v>
      </c>
      <c r="F112" t="s">
        <v>59</v>
      </c>
      <c r="G112" t="s">
        <v>34</v>
      </c>
      <c r="H112" t="s">
        <v>35</v>
      </c>
      <c r="I112" t="s">
        <v>21</v>
      </c>
      <c r="J112" t="s">
        <v>22</v>
      </c>
      <c r="K112" t="s">
        <v>409</v>
      </c>
      <c r="L112" t="s">
        <v>76</v>
      </c>
      <c r="M112">
        <v>22.926497182581691</v>
      </c>
      <c r="N112">
        <v>5.0655272510684988</v>
      </c>
    </row>
    <row r="113" spans="1:14" x14ac:dyDescent="0.3">
      <c r="A113" t="s">
        <v>410</v>
      </c>
      <c r="C113" t="s">
        <v>411</v>
      </c>
      <c r="D113" t="s">
        <v>50</v>
      </c>
      <c r="E113" t="s">
        <v>33</v>
      </c>
      <c r="F113" t="s">
        <v>59</v>
      </c>
      <c r="G113" t="s">
        <v>19</v>
      </c>
      <c r="H113" t="s">
        <v>42</v>
      </c>
      <c r="I113" t="s">
        <v>21</v>
      </c>
      <c r="J113" t="s">
        <v>22</v>
      </c>
      <c r="K113" t="s">
        <v>412</v>
      </c>
      <c r="L113" t="s">
        <v>63</v>
      </c>
      <c r="M113">
        <v>79.002657043350055</v>
      </c>
      <c r="N113">
        <v>7.0509406147117861</v>
      </c>
    </row>
    <row r="114" spans="1:14" x14ac:dyDescent="0.3">
      <c r="A114" t="s">
        <v>413</v>
      </c>
      <c r="B114" t="s">
        <v>170</v>
      </c>
      <c r="C114" t="s">
        <v>414</v>
      </c>
      <c r="D114" t="s">
        <v>57</v>
      </c>
      <c r="E114" t="s">
        <v>46</v>
      </c>
      <c r="F114" t="s">
        <v>18</v>
      </c>
      <c r="G114" t="s">
        <v>19</v>
      </c>
      <c r="H114" t="s">
        <v>42</v>
      </c>
      <c r="I114" t="s">
        <v>22</v>
      </c>
      <c r="L114" t="s">
        <v>63</v>
      </c>
      <c r="M114">
        <v>86.987148617563463</v>
      </c>
      <c r="N114">
        <v>5.186567024051306</v>
      </c>
    </row>
    <row r="115" spans="1:14" x14ac:dyDescent="0.3">
      <c r="A115" t="s">
        <v>415</v>
      </c>
      <c r="B115" t="s">
        <v>416</v>
      </c>
      <c r="C115" t="s">
        <v>417</v>
      </c>
      <c r="D115" t="s">
        <v>28</v>
      </c>
      <c r="E115" t="s">
        <v>46</v>
      </c>
      <c r="F115" t="s">
        <v>18</v>
      </c>
      <c r="G115" t="s">
        <v>19</v>
      </c>
      <c r="H115" t="s">
        <v>42</v>
      </c>
      <c r="I115" t="s">
        <v>22</v>
      </c>
      <c r="L115" t="s">
        <v>30</v>
      </c>
      <c r="M115">
        <v>26.230177055666619</v>
      </c>
      <c r="N115">
        <v>5.7288076387794886</v>
      </c>
    </row>
    <row r="116" spans="1:14" x14ac:dyDescent="0.3">
      <c r="A116" t="s">
        <v>418</v>
      </c>
      <c r="B116" t="s">
        <v>419</v>
      </c>
      <c r="C116" t="s">
        <v>420</v>
      </c>
      <c r="D116" t="s">
        <v>28</v>
      </c>
      <c r="E116" t="s">
        <v>33</v>
      </c>
      <c r="F116" t="s">
        <v>59</v>
      </c>
      <c r="G116" t="s">
        <v>34</v>
      </c>
      <c r="H116" t="s">
        <v>42</v>
      </c>
      <c r="I116" t="s">
        <v>21</v>
      </c>
      <c r="J116" t="s">
        <v>21</v>
      </c>
      <c r="K116" t="s">
        <v>421</v>
      </c>
      <c r="L116" t="s">
        <v>63</v>
      </c>
      <c r="M116">
        <v>31.713626731888521</v>
      </c>
      <c r="N116">
        <v>6.156382766966078</v>
      </c>
    </row>
    <row r="117" spans="1:14" x14ac:dyDescent="0.3">
      <c r="A117" t="s">
        <v>422</v>
      </c>
      <c r="B117" t="s">
        <v>163</v>
      </c>
      <c r="C117" t="s">
        <v>423</v>
      </c>
      <c r="D117" t="s">
        <v>80</v>
      </c>
      <c r="E117" t="s">
        <v>46</v>
      </c>
      <c r="F117" t="s">
        <v>18</v>
      </c>
      <c r="G117" t="s">
        <v>19</v>
      </c>
      <c r="H117" t="s">
        <v>35</v>
      </c>
      <c r="I117" t="s">
        <v>21</v>
      </c>
      <c r="J117" t="s">
        <v>21</v>
      </c>
      <c r="K117" t="s">
        <v>424</v>
      </c>
      <c r="L117" t="s">
        <v>43</v>
      </c>
      <c r="M117">
        <v>19.36041204259617</v>
      </c>
      <c r="N117">
        <v>4.7989258996825352</v>
      </c>
    </row>
    <row r="118" spans="1:14" x14ac:dyDescent="0.3">
      <c r="A118" t="s">
        <v>47</v>
      </c>
      <c r="C118" t="s">
        <v>425</v>
      </c>
      <c r="D118" t="s">
        <v>39</v>
      </c>
      <c r="E118" t="s">
        <v>51</v>
      </c>
      <c r="F118" t="s">
        <v>52</v>
      </c>
      <c r="G118" t="s">
        <v>92</v>
      </c>
      <c r="H118" t="s">
        <v>20</v>
      </c>
      <c r="I118" t="s">
        <v>21</v>
      </c>
      <c r="J118" t="s">
        <v>21</v>
      </c>
      <c r="K118" t="s">
        <v>426</v>
      </c>
      <c r="L118" t="s">
        <v>43</v>
      </c>
      <c r="M118">
        <v>103.5273756573981</v>
      </c>
      <c r="N118">
        <v>6.6740822504858803</v>
      </c>
    </row>
    <row r="119" spans="1:14" x14ac:dyDescent="0.3">
      <c r="A119" t="s">
        <v>427</v>
      </c>
      <c r="C119" t="s">
        <v>428</v>
      </c>
      <c r="D119" t="s">
        <v>80</v>
      </c>
      <c r="E119" t="s">
        <v>58</v>
      </c>
      <c r="F119" t="s">
        <v>119</v>
      </c>
      <c r="G119" t="s">
        <v>120</v>
      </c>
      <c r="H119" t="s">
        <v>42</v>
      </c>
      <c r="I119" t="s">
        <v>21</v>
      </c>
      <c r="J119" t="s">
        <v>21</v>
      </c>
      <c r="K119" t="s">
        <v>429</v>
      </c>
      <c r="L119" t="s">
        <v>54</v>
      </c>
      <c r="M119">
        <v>23.38962935669635</v>
      </c>
      <c r="N119">
        <v>4.0576395234434877</v>
      </c>
    </row>
    <row r="120" spans="1:14" x14ac:dyDescent="0.3">
      <c r="A120" t="s">
        <v>430</v>
      </c>
      <c r="B120" t="s">
        <v>431</v>
      </c>
      <c r="C120" t="s">
        <v>432</v>
      </c>
      <c r="D120" t="s">
        <v>118</v>
      </c>
      <c r="E120" t="s">
        <v>51</v>
      </c>
      <c r="F120" t="s">
        <v>52</v>
      </c>
      <c r="G120" t="s">
        <v>34</v>
      </c>
      <c r="H120" t="s">
        <v>42</v>
      </c>
      <c r="I120" t="s">
        <v>21</v>
      </c>
      <c r="J120" t="s">
        <v>22</v>
      </c>
      <c r="K120" t="s">
        <v>433</v>
      </c>
      <c r="L120" t="s">
        <v>24</v>
      </c>
      <c r="M120">
        <v>84.531176155461921</v>
      </c>
      <c r="N120">
        <v>6.2971464491396114</v>
      </c>
    </row>
    <row r="121" spans="1:14" x14ac:dyDescent="0.3">
      <c r="A121" t="s">
        <v>434</v>
      </c>
      <c r="B121" t="s">
        <v>435</v>
      </c>
      <c r="C121" t="s">
        <v>436</v>
      </c>
      <c r="D121" t="s">
        <v>143</v>
      </c>
      <c r="E121" t="s">
        <v>51</v>
      </c>
      <c r="F121" t="s">
        <v>59</v>
      </c>
      <c r="G121" t="s">
        <v>19</v>
      </c>
      <c r="H121" t="s">
        <v>42</v>
      </c>
      <c r="I121" t="s">
        <v>22</v>
      </c>
      <c r="L121" t="s">
        <v>30</v>
      </c>
      <c r="M121">
        <v>71.172969420399085</v>
      </c>
      <c r="N121">
        <v>6.7955868818581964</v>
      </c>
    </row>
    <row r="122" spans="1:14" x14ac:dyDescent="0.3">
      <c r="A122" t="s">
        <v>437</v>
      </c>
      <c r="B122" t="s">
        <v>438</v>
      </c>
      <c r="C122" t="s">
        <v>439</v>
      </c>
      <c r="D122" t="s">
        <v>138</v>
      </c>
      <c r="E122" t="s">
        <v>33</v>
      </c>
      <c r="F122" t="s">
        <v>59</v>
      </c>
      <c r="G122" t="s">
        <v>34</v>
      </c>
      <c r="H122" t="s">
        <v>35</v>
      </c>
      <c r="I122" t="s">
        <v>22</v>
      </c>
      <c r="L122" t="s">
        <v>24</v>
      </c>
      <c r="M122">
        <v>78.063405407202822</v>
      </c>
      <c r="N122">
        <v>6.3680387323477508</v>
      </c>
    </row>
    <row r="123" spans="1:14" x14ac:dyDescent="0.3">
      <c r="A123" t="s">
        <v>240</v>
      </c>
      <c r="B123" t="s">
        <v>440</v>
      </c>
      <c r="C123" t="s">
        <v>441</v>
      </c>
      <c r="D123" t="s">
        <v>50</v>
      </c>
      <c r="E123" t="s">
        <v>17</v>
      </c>
      <c r="F123" t="s">
        <v>40</v>
      </c>
      <c r="G123" t="s">
        <v>41</v>
      </c>
      <c r="H123" t="s">
        <v>42</v>
      </c>
      <c r="I123" t="s">
        <v>22</v>
      </c>
      <c r="L123" t="s">
        <v>43</v>
      </c>
      <c r="M123">
        <v>102.3907075716226</v>
      </c>
      <c r="N123">
        <v>6.8688066380132193</v>
      </c>
    </row>
    <row r="124" spans="1:14" x14ac:dyDescent="0.3">
      <c r="A124" t="s">
        <v>442</v>
      </c>
      <c r="C124" t="s">
        <v>443</v>
      </c>
      <c r="E124" t="s">
        <v>17</v>
      </c>
      <c r="F124" t="s">
        <v>18</v>
      </c>
      <c r="G124" t="s">
        <v>19</v>
      </c>
      <c r="H124" t="s">
        <v>35</v>
      </c>
      <c r="I124" t="s">
        <v>22</v>
      </c>
      <c r="L124" t="s">
        <v>30</v>
      </c>
      <c r="M124">
        <v>98.730398506270902</v>
      </c>
      <c r="N124">
        <v>7.397897656974771</v>
      </c>
    </row>
    <row r="125" spans="1:14" x14ac:dyDescent="0.3">
      <c r="A125" t="s">
        <v>444</v>
      </c>
      <c r="B125" t="s">
        <v>445</v>
      </c>
      <c r="C125" t="s">
        <v>446</v>
      </c>
      <c r="D125" t="s">
        <v>138</v>
      </c>
      <c r="E125" t="s">
        <v>58</v>
      </c>
      <c r="F125" t="s">
        <v>52</v>
      </c>
      <c r="G125" t="s">
        <v>92</v>
      </c>
      <c r="H125" t="s">
        <v>42</v>
      </c>
      <c r="I125" t="s">
        <v>22</v>
      </c>
      <c r="L125" t="s">
        <v>24</v>
      </c>
      <c r="M125">
        <v>84.72406277880377</v>
      </c>
      <c r="N125">
        <v>7.0432538219572152</v>
      </c>
    </row>
    <row r="126" spans="1:14" x14ac:dyDescent="0.3">
      <c r="A126" t="s">
        <v>447</v>
      </c>
      <c r="B126" t="s">
        <v>448</v>
      </c>
      <c r="C126" t="s">
        <v>306</v>
      </c>
      <c r="D126" t="s">
        <v>69</v>
      </c>
      <c r="E126" t="s">
        <v>51</v>
      </c>
      <c r="F126" t="s">
        <v>52</v>
      </c>
      <c r="G126" t="s">
        <v>92</v>
      </c>
      <c r="H126" t="s">
        <v>42</v>
      </c>
      <c r="I126" t="s">
        <v>22</v>
      </c>
      <c r="L126" t="s">
        <v>30</v>
      </c>
      <c r="M126">
        <v>86.633486406320841</v>
      </c>
      <c r="N126">
        <v>7.0387392400038378</v>
      </c>
    </row>
    <row r="127" spans="1:14" x14ac:dyDescent="0.3">
      <c r="A127" t="s">
        <v>247</v>
      </c>
      <c r="B127" t="s">
        <v>449</v>
      </c>
      <c r="C127" t="s">
        <v>450</v>
      </c>
      <c r="D127" t="s">
        <v>80</v>
      </c>
      <c r="E127" t="s">
        <v>46</v>
      </c>
      <c r="F127" t="s">
        <v>18</v>
      </c>
      <c r="G127" t="s">
        <v>34</v>
      </c>
      <c r="H127" t="s">
        <v>35</v>
      </c>
      <c r="I127" t="s">
        <v>21</v>
      </c>
      <c r="J127" t="s">
        <v>22</v>
      </c>
      <c r="K127" t="s">
        <v>451</v>
      </c>
      <c r="L127" t="s">
        <v>54</v>
      </c>
      <c r="M127">
        <v>15.31746812605202</v>
      </c>
      <c r="N127">
        <v>4.3572199804985443</v>
      </c>
    </row>
    <row r="128" spans="1:14" x14ac:dyDescent="0.3">
      <c r="A128" t="s">
        <v>151</v>
      </c>
      <c r="B128" t="s">
        <v>78</v>
      </c>
      <c r="C128" t="s">
        <v>452</v>
      </c>
      <c r="D128" t="s">
        <v>74</v>
      </c>
      <c r="E128" t="s">
        <v>46</v>
      </c>
      <c r="F128" t="s">
        <v>40</v>
      </c>
      <c r="G128" t="s">
        <v>41</v>
      </c>
      <c r="H128" t="s">
        <v>35</v>
      </c>
      <c r="I128" t="s">
        <v>22</v>
      </c>
      <c r="L128" t="s">
        <v>30</v>
      </c>
      <c r="M128">
        <v>27.263083727430899</v>
      </c>
      <c r="N128">
        <v>4.3731876831087657</v>
      </c>
    </row>
    <row r="129" spans="1:14" x14ac:dyDescent="0.3">
      <c r="A129" t="s">
        <v>453</v>
      </c>
      <c r="B129" t="s">
        <v>454</v>
      </c>
      <c r="C129" t="s">
        <v>455</v>
      </c>
      <c r="D129" t="s">
        <v>16</v>
      </c>
      <c r="E129" t="s">
        <v>58</v>
      </c>
      <c r="F129" t="s">
        <v>119</v>
      </c>
      <c r="G129" t="s">
        <v>120</v>
      </c>
      <c r="H129" t="s">
        <v>20</v>
      </c>
      <c r="I129" t="s">
        <v>21</v>
      </c>
      <c r="J129" t="s">
        <v>22</v>
      </c>
      <c r="K129" t="s">
        <v>456</v>
      </c>
      <c r="L129" t="s">
        <v>144</v>
      </c>
      <c r="M129">
        <v>76.773201611578642</v>
      </c>
      <c r="N129">
        <v>6.730025936077733</v>
      </c>
    </row>
    <row r="130" spans="1:14" x14ac:dyDescent="0.3">
      <c r="A130" t="s">
        <v>457</v>
      </c>
      <c r="B130" t="s">
        <v>375</v>
      </c>
      <c r="C130" t="s">
        <v>458</v>
      </c>
      <c r="D130" t="s">
        <v>28</v>
      </c>
      <c r="E130" t="s">
        <v>58</v>
      </c>
      <c r="F130" t="s">
        <v>52</v>
      </c>
      <c r="G130" t="s">
        <v>34</v>
      </c>
      <c r="H130" t="s">
        <v>20</v>
      </c>
      <c r="I130" t="s">
        <v>21</v>
      </c>
      <c r="J130" t="s">
        <v>21</v>
      </c>
      <c r="K130" t="s">
        <v>459</v>
      </c>
      <c r="L130" t="s">
        <v>54</v>
      </c>
      <c r="M130">
        <v>37.517099142144993</v>
      </c>
      <c r="N130">
        <v>5.1424479128425649</v>
      </c>
    </row>
    <row r="131" spans="1:14" x14ac:dyDescent="0.3">
      <c r="A131" t="s">
        <v>460</v>
      </c>
      <c r="C131" t="s">
        <v>461</v>
      </c>
      <c r="D131" t="s">
        <v>157</v>
      </c>
      <c r="E131" t="s">
        <v>51</v>
      </c>
      <c r="F131" t="s">
        <v>52</v>
      </c>
      <c r="G131" t="s">
        <v>34</v>
      </c>
      <c r="H131" t="s">
        <v>42</v>
      </c>
      <c r="I131" t="s">
        <v>21</v>
      </c>
      <c r="J131" t="s">
        <v>21</v>
      </c>
      <c r="K131" t="s">
        <v>462</v>
      </c>
      <c r="L131" t="s">
        <v>54</v>
      </c>
      <c r="M131">
        <v>33.077354537216493</v>
      </c>
      <c r="N131">
        <v>4.9579458599261379</v>
      </c>
    </row>
    <row r="132" spans="1:14" x14ac:dyDescent="0.3">
      <c r="A132" t="s">
        <v>463</v>
      </c>
      <c r="B132" t="s">
        <v>464</v>
      </c>
      <c r="C132" t="s">
        <v>465</v>
      </c>
      <c r="D132" t="s">
        <v>118</v>
      </c>
      <c r="E132" t="s">
        <v>51</v>
      </c>
      <c r="F132" t="s">
        <v>52</v>
      </c>
      <c r="G132" t="s">
        <v>92</v>
      </c>
      <c r="H132" t="s">
        <v>20</v>
      </c>
      <c r="I132" t="s">
        <v>21</v>
      </c>
      <c r="J132" t="s">
        <v>22</v>
      </c>
      <c r="K132" t="s">
        <v>466</v>
      </c>
      <c r="L132" t="s">
        <v>30</v>
      </c>
      <c r="M132">
        <v>56.997337662636767</v>
      </c>
      <c r="N132">
        <v>6.4567356365310458</v>
      </c>
    </row>
    <row r="133" spans="1:14" x14ac:dyDescent="0.3">
      <c r="A133" t="s">
        <v>307</v>
      </c>
      <c r="C133" t="s">
        <v>467</v>
      </c>
      <c r="D133" t="s">
        <v>57</v>
      </c>
      <c r="E133" t="s">
        <v>46</v>
      </c>
      <c r="F133" t="s">
        <v>119</v>
      </c>
      <c r="G133" t="s">
        <v>120</v>
      </c>
      <c r="H133" t="s">
        <v>42</v>
      </c>
      <c r="I133" t="s">
        <v>21</v>
      </c>
      <c r="J133" t="s">
        <v>21</v>
      </c>
      <c r="K133" t="s">
        <v>468</v>
      </c>
      <c r="L133" t="s">
        <v>54</v>
      </c>
      <c r="M133">
        <v>151.16398571336501</v>
      </c>
      <c r="N133">
        <v>5.064853594482968</v>
      </c>
    </row>
    <row r="134" spans="1:14" x14ac:dyDescent="0.3">
      <c r="A134" t="s">
        <v>469</v>
      </c>
      <c r="B134" t="s">
        <v>470</v>
      </c>
      <c r="C134" t="s">
        <v>471</v>
      </c>
      <c r="D134" t="s">
        <v>50</v>
      </c>
      <c r="E134" t="s">
        <v>58</v>
      </c>
      <c r="F134" t="s">
        <v>119</v>
      </c>
      <c r="G134" t="s">
        <v>120</v>
      </c>
      <c r="H134" t="s">
        <v>42</v>
      </c>
      <c r="I134" t="s">
        <v>21</v>
      </c>
      <c r="J134" t="s">
        <v>21</v>
      </c>
      <c r="K134" t="s">
        <v>472</v>
      </c>
      <c r="L134" t="s">
        <v>24</v>
      </c>
      <c r="M134">
        <v>92.200705296499848</v>
      </c>
      <c r="N134">
        <v>7.4870165125832164</v>
      </c>
    </row>
    <row r="135" spans="1:14" x14ac:dyDescent="0.3">
      <c r="A135" t="s">
        <v>473</v>
      </c>
      <c r="B135" t="s">
        <v>365</v>
      </c>
      <c r="C135" t="s">
        <v>474</v>
      </c>
      <c r="D135" t="s">
        <v>103</v>
      </c>
      <c r="E135" t="s">
        <v>33</v>
      </c>
      <c r="F135" t="s">
        <v>59</v>
      </c>
      <c r="G135" t="s">
        <v>92</v>
      </c>
      <c r="H135" t="s">
        <v>42</v>
      </c>
      <c r="I135" t="s">
        <v>22</v>
      </c>
      <c r="L135" t="s">
        <v>54</v>
      </c>
      <c r="M135">
        <v>86.944893747345517</v>
      </c>
      <c r="N135">
        <v>6.4939575981440001</v>
      </c>
    </row>
    <row r="136" spans="1:14" x14ac:dyDescent="0.3">
      <c r="A136" t="s">
        <v>475</v>
      </c>
      <c r="C136" t="s">
        <v>476</v>
      </c>
      <c r="D136" t="s">
        <v>103</v>
      </c>
      <c r="E136" t="s">
        <v>46</v>
      </c>
      <c r="F136" t="s">
        <v>18</v>
      </c>
      <c r="G136" t="s">
        <v>19</v>
      </c>
      <c r="H136" t="s">
        <v>42</v>
      </c>
      <c r="I136" t="s">
        <v>22</v>
      </c>
      <c r="L136" t="s">
        <v>24</v>
      </c>
      <c r="M136">
        <v>97.237086228647783</v>
      </c>
      <c r="N136">
        <v>7.9078571540051747</v>
      </c>
    </row>
    <row r="137" spans="1:14" x14ac:dyDescent="0.3">
      <c r="A137" t="s">
        <v>477</v>
      </c>
      <c r="C137" t="s">
        <v>478</v>
      </c>
      <c r="D137" t="s">
        <v>138</v>
      </c>
      <c r="E137" t="s">
        <v>17</v>
      </c>
      <c r="F137" t="s">
        <v>40</v>
      </c>
      <c r="G137" t="s">
        <v>41</v>
      </c>
      <c r="H137" t="s">
        <v>42</v>
      </c>
      <c r="I137" t="s">
        <v>22</v>
      </c>
      <c r="L137" t="s">
        <v>30</v>
      </c>
      <c r="M137">
        <v>72.534216534597618</v>
      </c>
      <c r="N137">
        <v>5.9215862031000572</v>
      </c>
    </row>
    <row r="138" spans="1:14" x14ac:dyDescent="0.3">
      <c r="A138" t="s">
        <v>36</v>
      </c>
      <c r="B138" t="s">
        <v>479</v>
      </c>
      <c r="C138" t="s">
        <v>480</v>
      </c>
      <c r="D138" t="s">
        <v>50</v>
      </c>
      <c r="E138" t="s">
        <v>58</v>
      </c>
      <c r="F138" t="s">
        <v>52</v>
      </c>
      <c r="G138" t="s">
        <v>92</v>
      </c>
      <c r="H138" t="s">
        <v>20</v>
      </c>
      <c r="I138" t="s">
        <v>21</v>
      </c>
      <c r="J138" t="s">
        <v>21</v>
      </c>
      <c r="K138" t="s">
        <v>481</v>
      </c>
      <c r="L138" t="s">
        <v>63</v>
      </c>
      <c r="M138">
        <v>89.191427264913912</v>
      </c>
      <c r="N138">
        <v>7.1711274575866044</v>
      </c>
    </row>
    <row r="139" spans="1:14" x14ac:dyDescent="0.3">
      <c r="A139" t="s">
        <v>482</v>
      </c>
      <c r="B139" t="s">
        <v>483</v>
      </c>
      <c r="C139" t="s">
        <v>484</v>
      </c>
      <c r="D139" t="s">
        <v>69</v>
      </c>
      <c r="E139" t="s">
        <v>51</v>
      </c>
      <c r="F139" t="s">
        <v>52</v>
      </c>
      <c r="G139" t="s">
        <v>92</v>
      </c>
      <c r="H139" t="s">
        <v>42</v>
      </c>
      <c r="I139" t="s">
        <v>22</v>
      </c>
      <c r="L139" t="s">
        <v>76</v>
      </c>
      <c r="M139">
        <v>68.788664411565946</v>
      </c>
      <c r="N139">
        <v>7.2768103710731529</v>
      </c>
    </row>
    <row r="140" spans="1:14" x14ac:dyDescent="0.3">
      <c r="A140" t="s">
        <v>311</v>
      </c>
      <c r="C140" t="s">
        <v>485</v>
      </c>
      <c r="D140" t="s">
        <v>69</v>
      </c>
      <c r="E140" t="s">
        <v>51</v>
      </c>
      <c r="F140" t="s">
        <v>52</v>
      </c>
      <c r="G140" t="s">
        <v>92</v>
      </c>
      <c r="H140" t="s">
        <v>20</v>
      </c>
      <c r="I140" t="s">
        <v>21</v>
      </c>
      <c r="J140" t="s">
        <v>21</v>
      </c>
      <c r="K140" t="s">
        <v>486</v>
      </c>
      <c r="L140" t="s">
        <v>144</v>
      </c>
      <c r="M140">
        <v>75.040506079165937</v>
      </c>
      <c r="N140">
        <v>6.9471283818275644</v>
      </c>
    </row>
    <row r="141" spans="1:14" x14ac:dyDescent="0.3">
      <c r="A141" t="s">
        <v>182</v>
      </c>
      <c r="C141" t="s">
        <v>137</v>
      </c>
      <c r="D141" t="s">
        <v>138</v>
      </c>
      <c r="E141" t="s">
        <v>46</v>
      </c>
      <c r="F141" t="s">
        <v>18</v>
      </c>
      <c r="G141" t="s">
        <v>34</v>
      </c>
      <c r="H141" t="s">
        <v>20</v>
      </c>
      <c r="I141" t="s">
        <v>21</v>
      </c>
      <c r="J141" t="s">
        <v>22</v>
      </c>
      <c r="K141" t="s">
        <v>487</v>
      </c>
      <c r="L141" t="s">
        <v>63</v>
      </c>
      <c r="M141">
        <v>76.375590585968681</v>
      </c>
      <c r="N141">
        <v>7.438824644670575</v>
      </c>
    </row>
    <row r="142" spans="1:14" x14ac:dyDescent="0.3">
      <c r="A142" t="s">
        <v>488</v>
      </c>
      <c r="B142" t="s">
        <v>489</v>
      </c>
      <c r="C142" t="s">
        <v>490</v>
      </c>
      <c r="D142" t="s">
        <v>57</v>
      </c>
      <c r="E142" t="s">
        <v>58</v>
      </c>
      <c r="F142" t="s">
        <v>59</v>
      </c>
      <c r="G142" t="s">
        <v>34</v>
      </c>
      <c r="H142" t="s">
        <v>35</v>
      </c>
      <c r="I142" t="s">
        <v>22</v>
      </c>
      <c r="L142" t="s">
        <v>54</v>
      </c>
      <c r="M142">
        <v>83.913684806800148</v>
      </c>
      <c r="N142">
        <v>5.8026403123529304</v>
      </c>
    </row>
    <row r="143" spans="1:14" x14ac:dyDescent="0.3">
      <c r="A143" t="s">
        <v>491</v>
      </c>
      <c r="B143" t="s">
        <v>65</v>
      </c>
      <c r="C143" t="s">
        <v>492</v>
      </c>
      <c r="D143" t="s">
        <v>57</v>
      </c>
      <c r="E143" t="s">
        <v>51</v>
      </c>
      <c r="F143" t="s">
        <v>52</v>
      </c>
      <c r="G143" t="s">
        <v>92</v>
      </c>
      <c r="H143" t="s">
        <v>20</v>
      </c>
      <c r="I143" t="s">
        <v>21</v>
      </c>
      <c r="J143" t="s">
        <v>21</v>
      </c>
      <c r="K143" t="s">
        <v>493</v>
      </c>
      <c r="L143" t="s">
        <v>43</v>
      </c>
      <c r="M143">
        <v>92.79921462486034</v>
      </c>
      <c r="N143">
        <v>5.8023960305536324</v>
      </c>
    </row>
    <row r="144" spans="1:14" x14ac:dyDescent="0.3">
      <c r="A144" t="s">
        <v>170</v>
      </c>
      <c r="C144" t="s">
        <v>494</v>
      </c>
      <c r="D144" t="s">
        <v>74</v>
      </c>
      <c r="E144" t="s">
        <v>58</v>
      </c>
      <c r="F144" t="s">
        <v>59</v>
      </c>
      <c r="G144" t="s">
        <v>92</v>
      </c>
      <c r="H144" t="s">
        <v>35</v>
      </c>
      <c r="I144" t="s">
        <v>21</v>
      </c>
      <c r="J144" t="s">
        <v>22</v>
      </c>
      <c r="K144" t="s">
        <v>495</v>
      </c>
      <c r="L144" t="s">
        <v>144</v>
      </c>
      <c r="M144">
        <v>22.790697572592531</v>
      </c>
      <c r="N144">
        <v>4.6028307998360951</v>
      </c>
    </row>
    <row r="145" spans="1:14" x14ac:dyDescent="0.3">
      <c r="A145" t="s">
        <v>496</v>
      </c>
      <c r="B145" t="s">
        <v>497</v>
      </c>
      <c r="C145" t="s">
        <v>498</v>
      </c>
      <c r="E145" t="s">
        <v>46</v>
      </c>
      <c r="F145" t="s">
        <v>119</v>
      </c>
      <c r="G145" t="s">
        <v>120</v>
      </c>
      <c r="H145" t="s">
        <v>20</v>
      </c>
      <c r="I145" t="s">
        <v>21</v>
      </c>
      <c r="J145" t="s">
        <v>22</v>
      </c>
      <c r="K145" t="s">
        <v>499</v>
      </c>
      <c r="L145" t="s">
        <v>144</v>
      </c>
      <c r="M145">
        <v>60.504651159359973</v>
      </c>
      <c r="N145">
        <v>7.2258791649890508</v>
      </c>
    </row>
    <row r="146" spans="1:14" x14ac:dyDescent="0.3">
      <c r="A146" t="s">
        <v>500</v>
      </c>
      <c r="B146" t="s">
        <v>501</v>
      </c>
      <c r="C146" t="s">
        <v>502</v>
      </c>
      <c r="D146" t="s">
        <v>74</v>
      </c>
      <c r="E146" t="s">
        <v>51</v>
      </c>
      <c r="F146" t="s">
        <v>52</v>
      </c>
      <c r="G146" t="s">
        <v>92</v>
      </c>
      <c r="H146" t="s">
        <v>42</v>
      </c>
      <c r="I146" t="s">
        <v>21</v>
      </c>
      <c r="J146" t="s">
        <v>22</v>
      </c>
      <c r="K146" t="s">
        <v>503</v>
      </c>
      <c r="L146" t="s">
        <v>24</v>
      </c>
      <c r="M146">
        <v>28.637715850503561</v>
      </c>
      <c r="N146">
        <v>4.3426821119969494</v>
      </c>
    </row>
    <row r="147" spans="1:14" x14ac:dyDescent="0.3">
      <c r="A147" t="s">
        <v>504</v>
      </c>
      <c r="B147" t="s">
        <v>505</v>
      </c>
      <c r="C147" t="s">
        <v>506</v>
      </c>
      <c r="D147" t="s">
        <v>16</v>
      </c>
      <c r="E147" t="s">
        <v>46</v>
      </c>
      <c r="F147" t="s">
        <v>119</v>
      </c>
      <c r="G147" t="s">
        <v>120</v>
      </c>
      <c r="H147" t="s">
        <v>42</v>
      </c>
      <c r="I147" t="s">
        <v>21</v>
      </c>
      <c r="J147" t="s">
        <v>22</v>
      </c>
      <c r="K147" t="s">
        <v>507</v>
      </c>
      <c r="L147" t="s">
        <v>63</v>
      </c>
      <c r="M147">
        <v>60.921924421226088</v>
      </c>
      <c r="N147">
        <v>5.6006990539387056</v>
      </c>
    </row>
    <row r="148" spans="1:14" x14ac:dyDescent="0.3">
      <c r="A148" t="s">
        <v>356</v>
      </c>
      <c r="B148" t="s">
        <v>508</v>
      </c>
      <c r="C148" t="s">
        <v>509</v>
      </c>
      <c r="D148" t="s">
        <v>118</v>
      </c>
      <c r="E148" t="s">
        <v>33</v>
      </c>
      <c r="F148" t="s">
        <v>18</v>
      </c>
      <c r="G148" t="s">
        <v>34</v>
      </c>
      <c r="H148" t="s">
        <v>42</v>
      </c>
      <c r="I148" t="s">
        <v>22</v>
      </c>
      <c r="L148" t="s">
        <v>54</v>
      </c>
      <c r="M148">
        <v>56.548982442609898</v>
      </c>
      <c r="N148">
        <v>6.924932967247913</v>
      </c>
    </row>
    <row r="149" spans="1:14" x14ac:dyDescent="0.3">
      <c r="A149" t="s">
        <v>510</v>
      </c>
      <c r="C149" t="s">
        <v>511</v>
      </c>
      <c r="D149" t="s">
        <v>69</v>
      </c>
      <c r="E149" t="s">
        <v>17</v>
      </c>
      <c r="F149" t="s">
        <v>18</v>
      </c>
      <c r="G149" t="s">
        <v>19</v>
      </c>
      <c r="H149" t="s">
        <v>20</v>
      </c>
      <c r="I149" t="s">
        <v>21</v>
      </c>
      <c r="J149" t="s">
        <v>22</v>
      </c>
      <c r="K149" t="s">
        <v>512</v>
      </c>
      <c r="L149" t="s">
        <v>63</v>
      </c>
      <c r="M149">
        <v>75.53230557018729</v>
      </c>
      <c r="N149">
        <v>7.1665918651016893</v>
      </c>
    </row>
    <row r="150" spans="1:14" x14ac:dyDescent="0.3">
      <c r="A150" t="s">
        <v>513</v>
      </c>
      <c r="B150" t="s">
        <v>326</v>
      </c>
      <c r="C150" t="s">
        <v>514</v>
      </c>
      <c r="D150" t="s">
        <v>16</v>
      </c>
      <c r="E150" t="s">
        <v>46</v>
      </c>
      <c r="F150" t="s">
        <v>119</v>
      </c>
      <c r="G150" t="s">
        <v>120</v>
      </c>
      <c r="H150" t="s">
        <v>20</v>
      </c>
      <c r="I150" t="s">
        <v>21</v>
      </c>
      <c r="J150" t="s">
        <v>22</v>
      </c>
      <c r="K150" t="s">
        <v>515</v>
      </c>
      <c r="L150" t="s">
        <v>30</v>
      </c>
      <c r="M150">
        <v>89.751197334177505</v>
      </c>
      <c r="N150">
        <v>6.2018300251041572</v>
      </c>
    </row>
    <row r="151" spans="1:14" x14ac:dyDescent="0.3">
      <c r="A151" t="s">
        <v>516</v>
      </c>
      <c r="B151" t="s">
        <v>517</v>
      </c>
      <c r="C151" t="s">
        <v>518</v>
      </c>
      <c r="D151" t="s">
        <v>28</v>
      </c>
      <c r="E151" t="s">
        <v>46</v>
      </c>
      <c r="F151" t="s">
        <v>119</v>
      </c>
      <c r="G151" t="s">
        <v>120</v>
      </c>
      <c r="H151" t="s">
        <v>20</v>
      </c>
      <c r="I151" t="s">
        <v>21</v>
      </c>
      <c r="J151" t="s">
        <v>22</v>
      </c>
      <c r="K151" t="s">
        <v>519</v>
      </c>
      <c r="L151" t="s">
        <v>54</v>
      </c>
      <c r="M151">
        <v>30.12255087129471</v>
      </c>
      <c r="N151">
        <v>5.944097957202894</v>
      </c>
    </row>
    <row r="152" spans="1:14" x14ac:dyDescent="0.3">
      <c r="A152" t="s">
        <v>520</v>
      </c>
      <c r="C152" t="s">
        <v>521</v>
      </c>
      <c r="D152" t="s">
        <v>80</v>
      </c>
      <c r="E152" t="s">
        <v>58</v>
      </c>
      <c r="F152" t="s">
        <v>59</v>
      </c>
      <c r="G152" t="s">
        <v>92</v>
      </c>
      <c r="H152" t="s">
        <v>35</v>
      </c>
      <c r="I152" t="s">
        <v>22</v>
      </c>
      <c r="L152" t="s">
        <v>76</v>
      </c>
      <c r="M152">
        <v>14.56377030568599</v>
      </c>
      <c r="N152">
        <v>4.3456249931760249</v>
      </c>
    </row>
    <row r="153" spans="1:14" x14ac:dyDescent="0.3">
      <c r="A153" t="s">
        <v>522</v>
      </c>
      <c r="C153" t="s">
        <v>523</v>
      </c>
      <c r="D153" t="s">
        <v>74</v>
      </c>
      <c r="E153" t="s">
        <v>58</v>
      </c>
      <c r="F153" t="s">
        <v>119</v>
      </c>
      <c r="G153" t="s">
        <v>120</v>
      </c>
      <c r="H153" t="s">
        <v>42</v>
      </c>
      <c r="I153" t="s">
        <v>21</v>
      </c>
      <c r="J153" t="s">
        <v>22</v>
      </c>
      <c r="K153" t="s">
        <v>524</v>
      </c>
      <c r="L153" t="s">
        <v>30</v>
      </c>
      <c r="M153">
        <v>18.820150063945139</v>
      </c>
      <c r="N153">
        <v>5.12691838656065</v>
      </c>
    </row>
    <row r="154" spans="1:14" x14ac:dyDescent="0.3">
      <c r="A154" t="s">
        <v>525</v>
      </c>
      <c r="B154" t="s">
        <v>395</v>
      </c>
      <c r="C154" t="s">
        <v>526</v>
      </c>
      <c r="D154" t="s">
        <v>527</v>
      </c>
      <c r="E154" t="s">
        <v>17</v>
      </c>
      <c r="F154" t="s">
        <v>40</v>
      </c>
      <c r="G154" t="s">
        <v>41</v>
      </c>
      <c r="H154" t="s">
        <v>35</v>
      </c>
      <c r="I154" t="s">
        <v>22</v>
      </c>
      <c r="L154" t="s">
        <v>63</v>
      </c>
      <c r="M154">
        <v>87.250957868479972</v>
      </c>
      <c r="N154">
        <v>6.9809522639070387</v>
      </c>
    </row>
    <row r="155" spans="1:14" x14ac:dyDescent="0.3">
      <c r="A155" t="s">
        <v>528</v>
      </c>
      <c r="C155" t="s">
        <v>529</v>
      </c>
      <c r="D155" t="s">
        <v>138</v>
      </c>
      <c r="E155" t="s">
        <v>58</v>
      </c>
      <c r="F155" t="s">
        <v>52</v>
      </c>
      <c r="G155" t="s">
        <v>34</v>
      </c>
      <c r="H155" t="s">
        <v>42</v>
      </c>
      <c r="I155" t="s">
        <v>21</v>
      </c>
      <c r="J155" t="s">
        <v>22</v>
      </c>
      <c r="K155" t="s">
        <v>530</v>
      </c>
      <c r="L155" t="s">
        <v>144</v>
      </c>
      <c r="M155">
        <v>98.555033147942623</v>
      </c>
      <c r="N155">
        <v>6.0043457549910597</v>
      </c>
    </row>
    <row r="156" spans="1:14" x14ac:dyDescent="0.3">
      <c r="A156" t="s">
        <v>531</v>
      </c>
      <c r="B156" t="s">
        <v>252</v>
      </c>
      <c r="C156" t="s">
        <v>532</v>
      </c>
      <c r="D156" t="s">
        <v>80</v>
      </c>
      <c r="E156" t="s">
        <v>51</v>
      </c>
      <c r="F156" t="s">
        <v>59</v>
      </c>
      <c r="G156" t="s">
        <v>34</v>
      </c>
      <c r="H156" t="s">
        <v>35</v>
      </c>
      <c r="I156" t="s">
        <v>22</v>
      </c>
      <c r="L156" t="s">
        <v>43</v>
      </c>
      <c r="M156">
        <v>23.929000793254161</v>
      </c>
      <c r="N156">
        <v>5.1697764833400246</v>
      </c>
    </row>
    <row r="157" spans="1:14" x14ac:dyDescent="0.3">
      <c r="A157" t="s">
        <v>533</v>
      </c>
      <c r="B157" t="s">
        <v>440</v>
      </c>
      <c r="C157" t="s">
        <v>113</v>
      </c>
      <c r="D157" t="s">
        <v>39</v>
      </c>
      <c r="E157" t="s">
        <v>58</v>
      </c>
      <c r="F157" t="s">
        <v>59</v>
      </c>
      <c r="G157" t="s">
        <v>19</v>
      </c>
      <c r="H157" t="s">
        <v>42</v>
      </c>
      <c r="I157" t="s">
        <v>22</v>
      </c>
      <c r="L157" t="s">
        <v>54</v>
      </c>
      <c r="M157">
        <v>95.075642831973155</v>
      </c>
      <c r="N157">
        <v>6.7090947864043606</v>
      </c>
    </row>
    <row r="158" spans="1:14" x14ac:dyDescent="0.3">
      <c r="A158" t="s">
        <v>534</v>
      </c>
      <c r="B158" t="s">
        <v>535</v>
      </c>
      <c r="C158" t="s">
        <v>536</v>
      </c>
      <c r="D158" t="s">
        <v>57</v>
      </c>
      <c r="E158" t="s">
        <v>33</v>
      </c>
      <c r="F158" t="s">
        <v>18</v>
      </c>
      <c r="G158" t="s">
        <v>19</v>
      </c>
      <c r="H158" t="s">
        <v>35</v>
      </c>
      <c r="I158" t="s">
        <v>21</v>
      </c>
      <c r="J158" t="s">
        <v>21</v>
      </c>
      <c r="K158" t="s">
        <v>537</v>
      </c>
      <c r="L158" t="s">
        <v>63</v>
      </c>
      <c r="M158">
        <v>99.629737280152199</v>
      </c>
      <c r="N158">
        <v>5.0563032756818371</v>
      </c>
    </row>
    <row r="159" spans="1:14" x14ac:dyDescent="0.3">
      <c r="A159" t="s">
        <v>538</v>
      </c>
      <c r="B159" t="s">
        <v>145</v>
      </c>
      <c r="C159" t="s">
        <v>539</v>
      </c>
      <c r="D159" t="s">
        <v>74</v>
      </c>
      <c r="E159" t="s">
        <v>46</v>
      </c>
      <c r="F159" t="s">
        <v>40</v>
      </c>
      <c r="G159" t="s">
        <v>41</v>
      </c>
      <c r="H159" t="s">
        <v>42</v>
      </c>
      <c r="I159" t="s">
        <v>21</v>
      </c>
      <c r="J159" t="s">
        <v>21</v>
      </c>
      <c r="K159" t="s">
        <v>540</v>
      </c>
      <c r="L159" t="s">
        <v>63</v>
      </c>
      <c r="M159">
        <v>19.562823356114091</v>
      </c>
      <c r="N159">
        <v>4.7126505110375803</v>
      </c>
    </row>
    <row r="160" spans="1:14" x14ac:dyDescent="0.3">
      <c r="A160" t="s">
        <v>541</v>
      </c>
      <c r="B160" t="s">
        <v>542</v>
      </c>
      <c r="C160" t="s">
        <v>543</v>
      </c>
      <c r="D160" t="s">
        <v>16</v>
      </c>
      <c r="E160" t="s">
        <v>46</v>
      </c>
      <c r="F160" t="s">
        <v>119</v>
      </c>
      <c r="G160" t="s">
        <v>120</v>
      </c>
      <c r="H160" t="s">
        <v>20</v>
      </c>
      <c r="I160" t="s">
        <v>21</v>
      </c>
      <c r="J160" t="s">
        <v>22</v>
      </c>
      <c r="K160" t="s">
        <v>544</v>
      </c>
      <c r="L160" t="s">
        <v>30</v>
      </c>
      <c r="M160">
        <v>101.63254723305459</v>
      </c>
      <c r="N160">
        <v>5.713961277653917</v>
      </c>
    </row>
    <row r="161" spans="1:14" x14ac:dyDescent="0.3">
      <c r="A161" t="s">
        <v>545</v>
      </c>
      <c r="C161" t="s">
        <v>546</v>
      </c>
      <c r="D161" t="s">
        <v>16</v>
      </c>
      <c r="E161" t="s">
        <v>46</v>
      </c>
      <c r="F161" t="s">
        <v>40</v>
      </c>
      <c r="G161" t="s">
        <v>41</v>
      </c>
      <c r="H161" t="s">
        <v>35</v>
      </c>
      <c r="I161" t="s">
        <v>21</v>
      </c>
      <c r="J161" t="s">
        <v>21</v>
      </c>
      <c r="K161" t="s">
        <v>547</v>
      </c>
      <c r="L161" t="s">
        <v>144</v>
      </c>
      <c r="M161">
        <v>74.619522415098615</v>
      </c>
      <c r="N161">
        <v>7.3894147633449636</v>
      </c>
    </row>
    <row r="162" spans="1:14" x14ac:dyDescent="0.3">
      <c r="A162" t="s">
        <v>548</v>
      </c>
      <c r="B162" t="s">
        <v>549</v>
      </c>
      <c r="C162" t="s">
        <v>550</v>
      </c>
      <c r="D162" t="s">
        <v>118</v>
      </c>
      <c r="E162" t="s">
        <v>58</v>
      </c>
      <c r="F162" t="s">
        <v>119</v>
      </c>
      <c r="G162" t="s">
        <v>120</v>
      </c>
      <c r="H162" t="s">
        <v>20</v>
      </c>
      <c r="I162" t="s">
        <v>21</v>
      </c>
      <c r="J162" t="s">
        <v>21</v>
      </c>
      <c r="K162" t="s">
        <v>551</v>
      </c>
      <c r="L162" t="s">
        <v>54</v>
      </c>
      <c r="M162">
        <v>102.2692166453626</v>
      </c>
      <c r="N162">
        <v>6.3307314591221244</v>
      </c>
    </row>
    <row r="163" spans="1:14" x14ac:dyDescent="0.3">
      <c r="A163" t="s">
        <v>175</v>
      </c>
      <c r="C163" t="s">
        <v>552</v>
      </c>
      <c r="D163" t="s">
        <v>103</v>
      </c>
      <c r="E163" t="s">
        <v>51</v>
      </c>
      <c r="F163" t="s">
        <v>52</v>
      </c>
      <c r="G163" t="s">
        <v>34</v>
      </c>
      <c r="H163" t="s">
        <v>20</v>
      </c>
      <c r="I163" t="s">
        <v>21</v>
      </c>
      <c r="J163" t="s">
        <v>21</v>
      </c>
      <c r="K163" t="s">
        <v>553</v>
      </c>
      <c r="L163" t="s">
        <v>63</v>
      </c>
      <c r="M163">
        <v>78.112148293271815</v>
      </c>
      <c r="N163">
        <v>6.8222886729599743</v>
      </c>
    </row>
    <row r="164" spans="1:14" x14ac:dyDescent="0.3">
      <c r="A164" t="s">
        <v>222</v>
      </c>
      <c r="B164" t="s">
        <v>554</v>
      </c>
      <c r="C164" t="s">
        <v>555</v>
      </c>
      <c r="D164" t="s">
        <v>50</v>
      </c>
      <c r="E164" t="s">
        <v>58</v>
      </c>
      <c r="F164" t="s">
        <v>59</v>
      </c>
      <c r="G164" t="s">
        <v>34</v>
      </c>
      <c r="H164" t="s">
        <v>42</v>
      </c>
      <c r="I164" t="s">
        <v>21</v>
      </c>
      <c r="J164" t="s">
        <v>22</v>
      </c>
      <c r="K164" t="s">
        <v>556</v>
      </c>
      <c r="L164" t="s">
        <v>30</v>
      </c>
      <c r="M164">
        <v>78.648073671458093</v>
      </c>
      <c r="N164">
        <v>6.763879279305792</v>
      </c>
    </row>
    <row r="165" spans="1:14" x14ac:dyDescent="0.3">
      <c r="A165" t="s">
        <v>557</v>
      </c>
      <c r="C165" t="s">
        <v>558</v>
      </c>
      <c r="D165" t="s">
        <v>57</v>
      </c>
      <c r="E165" t="s">
        <v>51</v>
      </c>
      <c r="F165" t="s">
        <v>52</v>
      </c>
      <c r="G165" t="s">
        <v>34</v>
      </c>
      <c r="H165" t="s">
        <v>20</v>
      </c>
      <c r="I165" t="s">
        <v>21</v>
      </c>
      <c r="J165" t="s">
        <v>22</v>
      </c>
      <c r="K165" t="s">
        <v>559</v>
      </c>
      <c r="L165" t="s">
        <v>30</v>
      </c>
      <c r="M165">
        <v>74.829901786493309</v>
      </c>
      <c r="N165">
        <v>5.2223613047481701</v>
      </c>
    </row>
    <row r="166" spans="1:14" x14ac:dyDescent="0.3">
      <c r="A166" t="s">
        <v>560</v>
      </c>
      <c r="B166" t="s">
        <v>561</v>
      </c>
      <c r="C166" t="s">
        <v>562</v>
      </c>
      <c r="D166" t="s">
        <v>157</v>
      </c>
      <c r="E166" t="s">
        <v>33</v>
      </c>
      <c r="F166" t="s">
        <v>59</v>
      </c>
      <c r="G166" t="s">
        <v>92</v>
      </c>
      <c r="H166" t="s">
        <v>42</v>
      </c>
      <c r="I166" t="s">
        <v>22</v>
      </c>
      <c r="L166" t="s">
        <v>30</v>
      </c>
      <c r="M166">
        <v>40.069339309506553</v>
      </c>
      <c r="N166">
        <v>4.0064643577897101</v>
      </c>
    </row>
    <row r="167" spans="1:14" x14ac:dyDescent="0.3">
      <c r="A167" t="s">
        <v>563</v>
      </c>
      <c r="B167" t="s">
        <v>564</v>
      </c>
      <c r="C167" t="s">
        <v>184</v>
      </c>
      <c r="D167" t="s">
        <v>16</v>
      </c>
      <c r="E167" t="s">
        <v>33</v>
      </c>
      <c r="F167" t="s">
        <v>52</v>
      </c>
      <c r="G167" t="s">
        <v>34</v>
      </c>
      <c r="H167" t="s">
        <v>42</v>
      </c>
      <c r="I167" t="s">
        <v>21</v>
      </c>
      <c r="J167" t="s">
        <v>22</v>
      </c>
      <c r="K167" t="s">
        <v>565</v>
      </c>
      <c r="L167" t="s">
        <v>63</v>
      </c>
      <c r="M167">
        <v>88.896307956234367</v>
      </c>
      <c r="N167">
        <v>5.5488015631130763</v>
      </c>
    </row>
    <row r="168" spans="1:14" x14ac:dyDescent="0.3">
      <c r="A168" t="s">
        <v>104</v>
      </c>
      <c r="B168" t="s">
        <v>105</v>
      </c>
      <c r="C168" t="s">
        <v>374</v>
      </c>
      <c r="D168" t="s">
        <v>143</v>
      </c>
      <c r="E168" t="s">
        <v>51</v>
      </c>
      <c r="F168" t="s">
        <v>52</v>
      </c>
      <c r="G168" t="s">
        <v>92</v>
      </c>
      <c r="H168" t="s">
        <v>42</v>
      </c>
      <c r="I168" t="s">
        <v>22</v>
      </c>
      <c r="L168" t="s">
        <v>43</v>
      </c>
      <c r="M168">
        <v>70.795434019936579</v>
      </c>
      <c r="N168">
        <v>7.9017271245008196</v>
      </c>
    </row>
    <row r="169" spans="1:14" x14ac:dyDescent="0.3">
      <c r="A169" t="s">
        <v>566</v>
      </c>
      <c r="C169" t="s">
        <v>567</v>
      </c>
      <c r="D169" t="s">
        <v>39</v>
      </c>
      <c r="E169" t="s">
        <v>51</v>
      </c>
      <c r="F169" t="s">
        <v>52</v>
      </c>
      <c r="G169" t="s">
        <v>34</v>
      </c>
      <c r="H169" t="s">
        <v>20</v>
      </c>
      <c r="I169" t="s">
        <v>21</v>
      </c>
      <c r="J169" t="s">
        <v>21</v>
      </c>
      <c r="K169" t="s">
        <v>568</v>
      </c>
      <c r="L169" t="s">
        <v>63</v>
      </c>
      <c r="M169">
        <v>118.5946970387471</v>
      </c>
      <c r="N169">
        <v>5.1350050933676439</v>
      </c>
    </row>
    <row r="170" spans="1:14" x14ac:dyDescent="0.3">
      <c r="A170" t="s">
        <v>268</v>
      </c>
      <c r="B170" t="s">
        <v>569</v>
      </c>
      <c r="C170" t="s">
        <v>570</v>
      </c>
      <c r="D170" t="s">
        <v>69</v>
      </c>
      <c r="E170" t="s">
        <v>58</v>
      </c>
      <c r="F170" t="s">
        <v>119</v>
      </c>
      <c r="G170" t="s">
        <v>120</v>
      </c>
      <c r="H170" t="s">
        <v>20</v>
      </c>
      <c r="I170" t="s">
        <v>21</v>
      </c>
      <c r="J170" t="s">
        <v>21</v>
      </c>
      <c r="K170" t="s">
        <v>571</v>
      </c>
      <c r="L170" t="s">
        <v>54</v>
      </c>
      <c r="M170">
        <v>78.044875937934876</v>
      </c>
      <c r="N170">
        <v>6.8000799431480434</v>
      </c>
    </row>
    <row r="171" spans="1:14" x14ac:dyDescent="0.3">
      <c r="A171" t="s">
        <v>572</v>
      </c>
      <c r="B171" t="s">
        <v>573</v>
      </c>
      <c r="C171" t="s">
        <v>574</v>
      </c>
      <c r="D171" t="s">
        <v>80</v>
      </c>
      <c r="E171" t="s">
        <v>17</v>
      </c>
      <c r="F171" t="s">
        <v>40</v>
      </c>
      <c r="G171" t="s">
        <v>41</v>
      </c>
      <c r="H171" t="s">
        <v>35</v>
      </c>
      <c r="I171" t="s">
        <v>22</v>
      </c>
      <c r="L171" t="s">
        <v>30</v>
      </c>
      <c r="M171">
        <v>12.184045956516719</v>
      </c>
      <c r="N171">
        <v>5.1580187144649852</v>
      </c>
    </row>
    <row r="172" spans="1:14" x14ac:dyDescent="0.3">
      <c r="A172" t="s">
        <v>575</v>
      </c>
      <c r="C172" t="s">
        <v>576</v>
      </c>
      <c r="D172" t="s">
        <v>138</v>
      </c>
      <c r="E172" t="s">
        <v>46</v>
      </c>
      <c r="F172" t="s">
        <v>119</v>
      </c>
      <c r="G172" t="s">
        <v>120</v>
      </c>
      <c r="H172" t="s">
        <v>20</v>
      </c>
      <c r="I172" t="s">
        <v>21</v>
      </c>
      <c r="J172" t="s">
        <v>22</v>
      </c>
      <c r="K172" t="s">
        <v>577</v>
      </c>
      <c r="L172" t="s">
        <v>30</v>
      </c>
      <c r="M172">
        <v>78.241141875676632</v>
      </c>
      <c r="N172">
        <v>6.7013021330967124</v>
      </c>
    </row>
    <row r="173" spans="1:14" x14ac:dyDescent="0.3">
      <c r="A173" t="s">
        <v>569</v>
      </c>
      <c r="B173" t="s">
        <v>578</v>
      </c>
      <c r="C173" t="s">
        <v>217</v>
      </c>
      <c r="E173" t="s">
        <v>17</v>
      </c>
      <c r="F173" t="s">
        <v>18</v>
      </c>
      <c r="G173" t="s">
        <v>19</v>
      </c>
      <c r="H173" t="s">
        <v>42</v>
      </c>
      <c r="I173" t="s">
        <v>21</v>
      </c>
      <c r="J173" t="s">
        <v>22</v>
      </c>
      <c r="K173" t="s">
        <v>579</v>
      </c>
      <c r="L173" t="s">
        <v>30</v>
      </c>
      <c r="M173">
        <v>76.629140288819613</v>
      </c>
      <c r="N173">
        <v>5.9783602084318517</v>
      </c>
    </row>
    <row r="174" spans="1:14" x14ac:dyDescent="0.3">
      <c r="A174" t="s">
        <v>580</v>
      </c>
      <c r="B174" t="s">
        <v>581</v>
      </c>
      <c r="C174" t="s">
        <v>582</v>
      </c>
      <c r="D174" t="s">
        <v>39</v>
      </c>
      <c r="E174" t="s">
        <v>51</v>
      </c>
      <c r="F174" t="s">
        <v>52</v>
      </c>
      <c r="G174" t="s">
        <v>34</v>
      </c>
      <c r="H174" t="s">
        <v>42</v>
      </c>
      <c r="I174" t="s">
        <v>21</v>
      </c>
      <c r="J174" t="s">
        <v>22</v>
      </c>
      <c r="K174" t="s">
        <v>583</v>
      </c>
      <c r="L174" t="s">
        <v>43</v>
      </c>
      <c r="M174">
        <v>94.432512004485147</v>
      </c>
      <c r="N174">
        <v>5.6379512605875224</v>
      </c>
    </row>
    <row r="175" spans="1:14" x14ac:dyDescent="0.3">
      <c r="A175" t="s">
        <v>584</v>
      </c>
      <c r="B175" t="s">
        <v>585</v>
      </c>
      <c r="C175" t="s">
        <v>555</v>
      </c>
      <c r="D175" t="s">
        <v>50</v>
      </c>
      <c r="E175" t="s">
        <v>17</v>
      </c>
      <c r="F175" t="s">
        <v>40</v>
      </c>
      <c r="G175" t="s">
        <v>41</v>
      </c>
      <c r="H175" t="s">
        <v>42</v>
      </c>
      <c r="I175" t="s">
        <v>21</v>
      </c>
      <c r="J175" t="s">
        <v>22</v>
      </c>
      <c r="K175" t="s">
        <v>586</v>
      </c>
      <c r="L175" t="s">
        <v>144</v>
      </c>
      <c r="M175">
        <v>92.845592514155939</v>
      </c>
      <c r="N175">
        <v>7.9623556735245904</v>
      </c>
    </row>
    <row r="176" spans="1:14" x14ac:dyDescent="0.3">
      <c r="A176" t="s">
        <v>587</v>
      </c>
      <c r="B176" t="s">
        <v>588</v>
      </c>
      <c r="C176" t="s">
        <v>277</v>
      </c>
      <c r="D176" t="s">
        <v>157</v>
      </c>
      <c r="E176" t="s">
        <v>46</v>
      </c>
      <c r="F176" t="s">
        <v>119</v>
      </c>
      <c r="G176" t="s">
        <v>120</v>
      </c>
      <c r="H176" t="s">
        <v>42</v>
      </c>
      <c r="I176" t="s">
        <v>21</v>
      </c>
      <c r="J176" t="s">
        <v>21</v>
      </c>
      <c r="K176" t="s">
        <v>589</v>
      </c>
      <c r="L176" t="s">
        <v>24</v>
      </c>
      <c r="M176">
        <v>36.194647066868541</v>
      </c>
      <c r="N176">
        <v>4.6519612595026008</v>
      </c>
    </row>
    <row r="177" spans="1:14" x14ac:dyDescent="0.3">
      <c r="A177" t="s">
        <v>590</v>
      </c>
      <c r="B177" t="s">
        <v>591</v>
      </c>
      <c r="C177" t="s">
        <v>592</v>
      </c>
      <c r="D177" t="s">
        <v>80</v>
      </c>
      <c r="E177" t="s">
        <v>17</v>
      </c>
      <c r="F177" t="s">
        <v>40</v>
      </c>
      <c r="G177" t="s">
        <v>41</v>
      </c>
      <c r="H177" t="s">
        <v>42</v>
      </c>
      <c r="I177" t="s">
        <v>21</v>
      </c>
      <c r="J177" t="s">
        <v>21</v>
      </c>
      <c r="K177" t="s">
        <v>593</v>
      </c>
      <c r="L177" t="s">
        <v>30</v>
      </c>
      <c r="M177">
        <v>27.382701748629479</v>
      </c>
      <c r="N177">
        <v>5.0996695336229214</v>
      </c>
    </row>
    <row r="178" spans="1:14" x14ac:dyDescent="0.3">
      <c r="A178" t="s">
        <v>385</v>
      </c>
      <c r="B178" t="s">
        <v>333</v>
      </c>
      <c r="C178" t="s">
        <v>461</v>
      </c>
      <c r="D178" t="s">
        <v>157</v>
      </c>
      <c r="E178" t="s">
        <v>58</v>
      </c>
      <c r="F178" t="s">
        <v>119</v>
      </c>
      <c r="G178" t="s">
        <v>120</v>
      </c>
      <c r="H178" t="s">
        <v>20</v>
      </c>
      <c r="I178" t="s">
        <v>21</v>
      </c>
      <c r="J178" t="s">
        <v>22</v>
      </c>
      <c r="K178" t="s">
        <v>594</v>
      </c>
      <c r="L178" t="s">
        <v>63</v>
      </c>
      <c r="M178">
        <v>22.18494608737177</v>
      </c>
      <c r="N178">
        <v>4.1504168911035286</v>
      </c>
    </row>
    <row r="179" spans="1:14" x14ac:dyDescent="0.3">
      <c r="A179" t="s">
        <v>595</v>
      </c>
      <c r="C179" t="s">
        <v>596</v>
      </c>
      <c r="D179" t="s">
        <v>103</v>
      </c>
      <c r="E179" t="s">
        <v>33</v>
      </c>
      <c r="F179" t="s">
        <v>59</v>
      </c>
      <c r="G179" t="s">
        <v>34</v>
      </c>
      <c r="H179" t="s">
        <v>42</v>
      </c>
      <c r="L179" t="s">
        <v>30</v>
      </c>
      <c r="M179">
        <v>84.956178919783923</v>
      </c>
      <c r="N179">
        <v>7.2236620402064426</v>
      </c>
    </row>
    <row r="180" spans="1:14" x14ac:dyDescent="0.3">
      <c r="A180" t="s">
        <v>597</v>
      </c>
      <c r="B180" t="s">
        <v>186</v>
      </c>
      <c r="C180" t="s">
        <v>598</v>
      </c>
      <c r="E180" t="s">
        <v>46</v>
      </c>
      <c r="F180" t="s">
        <v>40</v>
      </c>
      <c r="G180" t="s">
        <v>41</v>
      </c>
      <c r="H180" t="s">
        <v>42</v>
      </c>
      <c r="I180" t="s">
        <v>21</v>
      </c>
      <c r="J180" t="s">
        <v>21</v>
      </c>
      <c r="K180" t="s">
        <v>599</v>
      </c>
      <c r="L180" t="s">
        <v>24</v>
      </c>
      <c r="M180">
        <v>77.242193186860504</v>
      </c>
      <c r="N180">
        <v>6.4080712692577979</v>
      </c>
    </row>
    <row r="181" spans="1:14" x14ac:dyDescent="0.3">
      <c r="A181" t="s">
        <v>600</v>
      </c>
      <c r="C181" t="s">
        <v>601</v>
      </c>
      <c r="D181" t="s">
        <v>28</v>
      </c>
      <c r="E181" t="s">
        <v>58</v>
      </c>
      <c r="F181" t="s">
        <v>119</v>
      </c>
      <c r="G181" t="s">
        <v>120</v>
      </c>
      <c r="H181" t="s">
        <v>42</v>
      </c>
      <c r="I181" t="s">
        <v>21</v>
      </c>
      <c r="J181" t="s">
        <v>22</v>
      </c>
      <c r="K181" t="s">
        <v>602</v>
      </c>
      <c r="L181" t="s">
        <v>43</v>
      </c>
      <c r="M181">
        <v>20.361637103271949</v>
      </c>
      <c r="N181">
        <v>6.4841766964475847</v>
      </c>
    </row>
    <row r="182" spans="1:14" x14ac:dyDescent="0.3">
      <c r="A182" t="s">
        <v>603</v>
      </c>
      <c r="B182" t="s">
        <v>317</v>
      </c>
      <c r="C182" t="s">
        <v>604</v>
      </c>
      <c r="D182" t="s">
        <v>50</v>
      </c>
      <c r="E182" t="s">
        <v>58</v>
      </c>
      <c r="F182" t="s">
        <v>119</v>
      </c>
      <c r="G182" t="s">
        <v>120</v>
      </c>
      <c r="H182" t="s">
        <v>42</v>
      </c>
      <c r="I182" t="s">
        <v>21</v>
      </c>
      <c r="J182" t="s">
        <v>22</v>
      </c>
      <c r="K182" t="s">
        <v>605</v>
      </c>
      <c r="L182" t="s">
        <v>43</v>
      </c>
      <c r="M182">
        <v>83.894455306098294</v>
      </c>
      <c r="N182">
        <v>7.9009183411505912</v>
      </c>
    </row>
    <row r="183" spans="1:14" x14ac:dyDescent="0.3">
      <c r="A183" t="s">
        <v>606</v>
      </c>
      <c r="B183" t="s">
        <v>440</v>
      </c>
      <c r="C183" t="s">
        <v>286</v>
      </c>
      <c r="E183" t="s">
        <v>17</v>
      </c>
      <c r="F183" t="s">
        <v>18</v>
      </c>
      <c r="G183" t="s">
        <v>34</v>
      </c>
      <c r="H183" t="s">
        <v>35</v>
      </c>
      <c r="I183" t="s">
        <v>21</v>
      </c>
      <c r="J183" t="s">
        <v>21</v>
      </c>
      <c r="K183" t="s">
        <v>607</v>
      </c>
      <c r="L183" t="s">
        <v>43</v>
      </c>
      <c r="M183">
        <v>25.350751191582141</v>
      </c>
      <c r="N183">
        <v>4.7314417145008161</v>
      </c>
    </row>
    <row r="184" spans="1:14" x14ac:dyDescent="0.3">
      <c r="A184" t="s">
        <v>608</v>
      </c>
      <c r="B184" t="s">
        <v>609</v>
      </c>
      <c r="C184" t="s">
        <v>184</v>
      </c>
      <c r="D184" t="s">
        <v>16</v>
      </c>
      <c r="E184" t="s">
        <v>46</v>
      </c>
      <c r="F184" t="s">
        <v>18</v>
      </c>
      <c r="G184" t="s">
        <v>19</v>
      </c>
      <c r="H184" t="s">
        <v>42</v>
      </c>
      <c r="I184" t="s">
        <v>22</v>
      </c>
      <c r="L184" t="s">
        <v>43</v>
      </c>
      <c r="M184">
        <v>84.818660617184918</v>
      </c>
      <c r="N184">
        <v>6.1155916633614913</v>
      </c>
    </row>
    <row r="185" spans="1:14" x14ac:dyDescent="0.3">
      <c r="A185" t="s">
        <v>610</v>
      </c>
      <c r="B185" t="s">
        <v>611</v>
      </c>
      <c r="C185" t="s">
        <v>612</v>
      </c>
      <c r="D185" t="s">
        <v>118</v>
      </c>
      <c r="E185" t="s">
        <v>17</v>
      </c>
      <c r="F185" t="s">
        <v>18</v>
      </c>
      <c r="G185" t="s">
        <v>34</v>
      </c>
      <c r="H185" t="s">
        <v>20</v>
      </c>
      <c r="I185" t="s">
        <v>21</v>
      </c>
      <c r="J185" t="s">
        <v>22</v>
      </c>
      <c r="K185" t="s">
        <v>613</v>
      </c>
      <c r="L185" t="s">
        <v>43</v>
      </c>
      <c r="M185">
        <v>85.181170586463423</v>
      </c>
      <c r="N185">
        <v>7.4520987180761384</v>
      </c>
    </row>
    <row r="186" spans="1:14" x14ac:dyDescent="0.3">
      <c r="A186" t="s">
        <v>614</v>
      </c>
      <c r="B186" t="s">
        <v>615</v>
      </c>
      <c r="C186" t="s">
        <v>127</v>
      </c>
      <c r="D186" t="s">
        <v>16</v>
      </c>
      <c r="E186" t="s">
        <v>46</v>
      </c>
      <c r="F186" t="s">
        <v>119</v>
      </c>
      <c r="G186" t="s">
        <v>120</v>
      </c>
      <c r="H186" t="s">
        <v>20</v>
      </c>
      <c r="I186" t="s">
        <v>21</v>
      </c>
      <c r="J186" t="s">
        <v>22</v>
      </c>
      <c r="K186" t="s">
        <v>616</v>
      </c>
      <c r="L186" t="s">
        <v>30</v>
      </c>
      <c r="M186">
        <v>81.480894197982764</v>
      </c>
      <c r="N186">
        <v>5.5022241883923746</v>
      </c>
    </row>
    <row r="187" spans="1:14" x14ac:dyDescent="0.3">
      <c r="A187" t="s">
        <v>276</v>
      </c>
      <c r="B187" t="s">
        <v>617</v>
      </c>
      <c r="C187" t="s">
        <v>436</v>
      </c>
      <c r="E187" t="s">
        <v>51</v>
      </c>
      <c r="F187" t="s">
        <v>52</v>
      </c>
      <c r="G187" t="s">
        <v>92</v>
      </c>
      <c r="H187" t="s">
        <v>20</v>
      </c>
      <c r="I187" t="s">
        <v>21</v>
      </c>
      <c r="J187" t="s">
        <v>21</v>
      </c>
      <c r="K187" t="s">
        <v>618</v>
      </c>
      <c r="L187" t="s">
        <v>54</v>
      </c>
      <c r="M187">
        <v>93.971629664669692</v>
      </c>
      <c r="N187">
        <v>7.6574179676360128</v>
      </c>
    </row>
    <row r="188" spans="1:14" x14ac:dyDescent="0.3">
      <c r="A188" t="s">
        <v>619</v>
      </c>
      <c r="C188" t="s">
        <v>620</v>
      </c>
      <c r="D188" t="s">
        <v>80</v>
      </c>
      <c r="E188" t="s">
        <v>58</v>
      </c>
      <c r="F188" t="s">
        <v>119</v>
      </c>
      <c r="G188" t="s">
        <v>120</v>
      </c>
      <c r="H188" t="s">
        <v>20</v>
      </c>
      <c r="I188" t="s">
        <v>21</v>
      </c>
      <c r="J188" t="s">
        <v>21</v>
      </c>
      <c r="K188" t="s">
        <v>621</v>
      </c>
      <c r="L188" t="s">
        <v>54</v>
      </c>
      <c r="M188">
        <v>18.125889716890971</v>
      </c>
      <c r="N188">
        <v>4.5918584729783856</v>
      </c>
    </row>
    <row r="189" spans="1:14" x14ac:dyDescent="0.3">
      <c r="A189" t="s">
        <v>622</v>
      </c>
      <c r="B189" t="s">
        <v>623</v>
      </c>
      <c r="C189" t="s">
        <v>624</v>
      </c>
      <c r="D189" t="s">
        <v>39</v>
      </c>
      <c r="E189" t="s">
        <v>58</v>
      </c>
      <c r="F189" t="s">
        <v>119</v>
      </c>
      <c r="G189" t="s">
        <v>120</v>
      </c>
      <c r="H189" t="s">
        <v>42</v>
      </c>
      <c r="I189" t="s">
        <v>21</v>
      </c>
      <c r="J189" t="s">
        <v>22</v>
      </c>
      <c r="K189" t="s">
        <v>625</v>
      </c>
      <c r="L189" t="s">
        <v>43</v>
      </c>
      <c r="M189">
        <v>121.39719430204021</v>
      </c>
      <c r="N189">
        <v>5.0839024468632728</v>
      </c>
    </row>
    <row r="190" spans="1:14" x14ac:dyDescent="0.3">
      <c r="A190" t="s">
        <v>626</v>
      </c>
      <c r="B190" t="s">
        <v>627</v>
      </c>
      <c r="C190" t="s">
        <v>628</v>
      </c>
      <c r="D190" t="s">
        <v>57</v>
      </c>
      <c r="E190" t="s">
        <v>17</v>
      </c>
      <c r="F190" t="s">
        <v>40</v>
      </c>
      <c r="G190" t="s">
        <v>41</v>
      </c>
      <c r="H190" t="s">
        <v>42</v>
      </c>
      <c r="I190" t="s">
        <v>22</v>
      </c>
      <c r="L190" t="s">
        <v>63</v>
      </c>
      <c r="M190">
        <v>98.779920562892329</v>
      </c>
      <c r="N190">
        <v>5.7991579711047816</v>
      </c>
    </row>
    <row r="191" spans="1:14" x14ac:dyDescent="0.3">
      <c r="A191" t="s">
        <v>629</v>
      </c>
      <c r="B191" t="s">
        <v>630</v>
      </c>
      <c r="C191" t="s">
        <v>631</v>
      </c>
      <c r="D191" t="s">
        <v>57</v>
      </c>
      <c r="E191" t="s">
        <v>46</v>
      </c>
      <c r="F191" t="s">
        <v>18</v>
      </c>
      <c r="G191" t="s">
        <v>34</v>
      </c>
      <c r="H191" t="s">
        <v>20</v>
      </c>
      <c r="I191" t="s">
        <v>21</v>
      </c>
      <c r="J191" t="s">
        <v>21</v>
      </c>
      <c r="K191" t="s">
        <v>632</v>
      </c>
      <c r="L191" t="s">
        <v>30</v>
      </c>
      <c r="M191">
        <v>119.72753011811881</v>
      </c>
      <c r="N191">
        <v>5.4716263651952612</v>
      </c>
    </row>
    <row r="192" spans="1:14" x14ac:dyDescent="0.3">
      <c r="A192" t="s">
        <v>288</v>
      </c>
      <c r="B192" t="s">
        <v>445</v>
      </c>
      <c r="C192" t="s">
        <v>633</v>
      </c>
      <c r="D192" t="s">
        <v>28</v>
      </c>
      <c r="E192" t="s">
        <v>17</v>
      </c>
      <c r="F192" t="s">
        <v>18</v>
      </c>
      <c r="G192" t="s">
        <v>34</v>
      </c>
      <c r="H192" t="s">
        <v>20</v>
      </c>
      <c r="I192" t="s">
        <v>21</v>
      </c>
      <c r="J192" t="s">
        <v>22</v>
      </c>
      <c r="K192" t="s">
        <v>634</v>
      </c>
      <c r="L192" t="s">
        <v>54</v>
      </c>
      <c r="M192">
        <v>22.336497200550351</v>
      </c>
      <c r="N192">
        <v>6.1158577809532284</v>
      </c>
    </row>
    <row r="193" spans="1:14" x14ac:dyDescent="0.3">
      <c r="A193" t="s">
        <v>635</v>
      </c>
      <c r="C193" t="s">
        <v>636</v>
      </c>
      <c r="D193" t="s">
        <v>157</v>
      </c>
      <c r="E193" t="s">
        <v>58</v>
      </c>
      <c r="F193" t="s">
        <v>119</v>
      </c>
      <c r="G193" t="s">
        <v>120</v>
      </c>
      <c r="H193" t="s">
        <v>42</v>
      </c>
      <c r="I193" t="s">
        <v>21</v>
      </c>
      <c r="J193" t="s">
        <v>22</v>
      </c>
      <c r="K193" t="s">
        <v>637</v>
      </c>
      <c r="L193" t="s">
        <v>43</v>
      </c>
      <c r="M193">
        <v>37.09165066276384</v>
      </c>
      <c r="N193">
        <v>4.166255330349701</v>
      </c>
    </row>
    <row r="194" spans="1:14" x14ac:dyDescent="0.3">
      <c r="A194" t="s">
        <v>638</v>
      </c>
      <c r="B194" t="s">
        <v>639</v>
      </c>
      <c r="C194" t="s">
        <v>640</v>
      </c>
      <c r="E194" t="s">
        <v>58</v>
      </c>
      <c r="F194" t="s">
        <v>119</v>
      </c>
      <c r="G194" t="s">
        <v>120</v>
      </c>
      <c r="H194" t="s">
        <v>42</v>
      </c>
      <c r="I194" t="s">
        <v>21</v>
      </c>
      <c r="J194" t="s">
        <v>21</v>
      </c>
      <c r="K194" t="s">
        <v>641</v>
      </c>
      <c r="L194" t="s">
        <v>144</v>
      </c>
      <c r="M194">
        <v>98.367238580498665</v>
      </c>
      <c r="N194">
        <v>5.9510920749736531</v>
      </c>
    </row>
    <row r="195" spans="1:14" x14ac:dyDescent="0.3">
      <c r="A195" t="s">
        <v>642</v>
      </c>
      <c r="B195" t="s">
        <v>643</v>
      </c>
      <c r="C195" t="s">
        <v>644</v>
      </c>
      <c r="D195" t="s">
        <v>138</v>
      </c>
      <c r="E195" t="s">
        <v>17</v>
      </c>
      <c r="F195" t="s">
        <v>18</v>
      </c>
      <c r="G195" t="s">
        <v>34</v>
      </c>
      <c r="H195" t="s">
        <v>42</v>
      </c>
      <c r="I195" t="s">
        <v>21</v>
      </c>
      <c r="J195" t="s">
        <v>21</v>
      </c>
      <c r="K195" t="s">
        <v>645</v>
      </c>
      <c r="L195" t="s">
        <v>76</v>
      </c>
      <c r="M195">
        <v>77.41203937332898</v>
      </c>
      <c r="N195">
        <v>6.0784895439453086</v>
      </c>
    </row>
    <row r="196" spans="1:14" x14ac:dyDescent="0.3">
      <c r="A196" t="s">
        <v>646</v>
      </c>
      <c r="B196" t="s">
        <v>647</v>
      </c>
      <c r="C196" t="s">
        <v>328</v>
      </c>
      <c r="D196" t="s">
        <v>16</v>
      </c>
      <c r="E196" t="s">
        <v>51</v>
      </c>
      <c r="F196" t="s">
        <v>59</v>
      </c>
      <c r="G196" t="s">
        <v>92</v>
      </c>
      <c r="H196" t="s">
        <v>42</v>
      </c>
      <c r="I196" t="s">
        <v>22</v>
      </c>
      <c r="L196" t="s">
        <v>54</v>
      </c>
      <c r="M196">
        <v>66.014324261808582</v>
      </c>
      <c r="N196">
        <v>5.7035649452408066</v>
      </c>
    </row>
    <row r="197" spans="1:14" x14ac:dyDescent="0.3">
      <c r="A197" t="s">
        <v>648</v>
      </c>
      <c r="B197" t="s">
        <v>649</v>
      </c>
      <c r="C197" t="s">
        <v>62</v>
      </c>
      <c r="D197" t="s">
        <v>39</v>
      </c>
      <c r="E197" t="s">
        <v>51</v>
      </c>
      <c r="F197" t="s">
        <v>52</v>
      </c>
      <c r="G197" t="s">
        <v>92</v>
      </c>
      <c r="H197" t="s">
        <v>20</v>
      </c>
      <c r="I197" t="s">
        <v>21</v>
      </c>
      <c r="J197" t="s">
        <v>21</v>
      </c>
      <c r="K197" t="s">
        <v>650</v>
      </c>
      <c r="L197" t="s">
        <v>43</v>
      </c>
      <c r="M197">
        <v>79.946261848097777</v>
      </c>
      <c r="N197">
        <v>5.3136254106336116</v>
      </c>
    </row>
    <row r="198" spans="1:14" x14ac:dyDescent="0.3">
      <c r="A198" t="s">
        <v>651</v>
      </c>
      <c r="C198" t="s">
        <v>256</v>
      </c>
      <c r="D198" t="s">
        <v>157</v>
      </c>
      <c r="E198" t="s">
        <v>58</v>
      </c>
      <c r="F198" t="s">
        <v>119</v>
      </c>
      <c r="G198" t="s">
        <v>120</v>
      </c>
      <c r="H198" t="s">
        <v>20</v>
      </c>
      <c r="I198" t="s">
        <v>21</v>
      </c>
      <c r="J198" t="s">
        <v>21</v>
      </c>
      <c r="K198" t="s">
        <v>652</v>
      </c>
      <c r="L198" t="s">
        <v>30</v>
      </c>
      <c r="M198">
        <v>29.92206407567474</v>
      </c>
      <c r="N198">
        <v>4.4650095175264273</v>
      </c>
    </row>
    <row r="199" spans="1:14" x14ac:dyDescent="0.3">
      <c r="A199" t="s">
        <v>653</v>
      </c>
      <c r="B199" t="s">
        <v>654</v>
      </c>
      <c r="C199" t="s">
        <v>655</v>
      </c>
      <c r="D199" t="s">
        <v>656</v>
      </c>
      <c r="E199" t="s">
        <v>51</v>
      </c>
      <c r="F199" t="s">
        <v>59</v>
      </c>
      <c r="G199" t="s">
        <v>19</v>
      </c>
      <c r="H199" t="s">
        <v>42</v>
      </c>
      <c r="I199" t="s">
        <v>21</v>
      </c>
      <c r="J199" t="s">
        <v>21</v>
      </c>
      <c r="K199" t="s">
        <v>657</v>
      </c>
      <c r="L199" t="s">
        <v>24</v>
      </c>
      <c r="M199">
        <v>28.2474044716196</v>
      </c>
      <c r="N199">
        <v>5.0320683356111928</v>
      </c>
    </row>
    <row r="200" spans="1:14" x14ac:dyDescent="0.3">
      <c r="A200" t="s">
        <v>658</v>
      </c>
      <c r="B200" t="s">
        <v>659</v>
      </c>
      <c r="C200" t="s">
        <v>660</v>
      </c>
      <c r="D200" t="s">
        <v>103</v>
      </c>
      <c r="E200" t="s">
        <v>33</v>
      </c>
      <c r="F200" t="s">
        <v>52</v>
      </c>
      <c r="G200" t="s">
        <v>92</v>
      </c>
      <c r="H200" t="s">
        <v>20</v>
      </c>
      <c r="I200" t="s">
        <v>21</v>
      </c>
      <c r="J200" t="s">
        <v>21</v>
      </c>
      <c r="K200" t="s">
        <v>661</v>
      </c>
      <c r="L200" t="s">
        <v>54</v>
      </c>
      <c r="M200">
        <v>81.799798731191018</v>
      </c>
      <c r="N200">
        <v>7.1980891743007636</v>
      </c>
    </row>
    <row r="201" spans="1:14" x14ac:dyDescent="0.3">
      <c r="A201" t="s">
        <v>662</v>
      </c>
      <c r="B201" t="s">
        <v>663</v>
      </c>
      <c r="C201" t="s">
        <v>664</v>
      </c>
      <c r="D201" t="s">
        <v>157</v>
      </c>
      <c r="E201" t="s">
        <v>58</v>
      </c>
      <c r="F201" t="s">
        <v>52</v>
      </c>
      <c r="G201" t="s">
        <v>34</v>
      </c>
      <c r="H201" t="s">
        <v>20</v>
      </c>
      <c r="I201" t="s">
        <v>21</v>
      </c>
      <c r="J201" t="s">
        <v>21</v>
      </c>
      <c r="K201" t="s">
        <v>665</v>
      </c>
      <c r="L201" t="s">
        <v>144</v>
      </c>
      <c r="M201">
        <v>36.610924240361371</v>
      </c>
      <c r="N201">
        <v>4.9224342836561243</v>
      </c>
    </row>
    <row r="202" spans="1:14" x14ac:dyDescent="0.3">
      <c r="A202" t="s">
        <v>666</v>
      </c>
      <c r="B202" t="s">
        <v>609</v>
      </c>
      <c r="C202" t="s">
        <v>667</v>
      </c>
      <c r="D202" t="s">
        <v>69</v>
      </c>
      <c r="E202" t="s">
        <v>33</v>
      </c>
      <c r="F202" t="s">
        <v>59</v>
      </c>
      <c r="G202" t="s">
        <v>34</v>
      </c>
      <c r="H202" t="s">
        <v>42</v>
      </c>
      <c r="I202" t="s">
        <v>22</v>
      </c>
      <c r="L202" t="s">
        <v>30</v>
      </c>
      <c r="M202">
        <v>64.975835360882911</v>
      </c>
      <c r="N202">
        <v>6.8799126947632114</v>
      </c>
    </row>
    <row r="203" spans="1:14" x14ac:dyDescent="0.3">
      <c r="A203" t="s">
        <v>668</v>
      </c>
      <c r="B203" t="s">
        <v>314</v>
      </c>
      <c r="C203" t="s">
        <v>200</v>
      </c>
      <c r="D203" t="s">
        <v>28</v>
      </c>
      <c r="E203" t="s">
        <v>33</v>
      </c>
      <c r="F203" t="s">
        <v>18</v>
      </c>
      <c r="G203" t="s">
        <v>19</v>
      </c>
      <c r="H203" t="s">
        <v>35</v>
      </c>
      <c r="I203" t="s">
        <v>21</v>
      </c>
      <c r="J203" t="s">
        <v>22</v>
      </c>
      <c r="K203" t="s">
        <v>669</v>
      </c>
      <c r="L203" t="s">
        <v>30</v>
      </c>
      <c r="M203">
        <v>26.061081240458801</v>
      </c>
      <c r="N203">
        <v>5.0864713732985374</v>
      </c>
    </row>
    <row r="204" spans="1:14" x14ac:dyDescent="0.3">
      <c r="A204" t="s">
        <v>670</v>
      </c>
      <c r="B204" t="s">
        <v>671</v>
      </c>
      <c r="C204" t="s">
        <v>672</v>
      </c>
      <c r="D204" t="s">
        <v>16</v>
      </c>
      <c r="E204" t="s">
        <v>46</v>
      </c>
      <c r="F204" t="s">
        <v>40</v>
      </c>
      <c r="G204" t="s">
        <v>41</v>
      </c>
      <c r="H204" t="s">
        <v>35</v>
      </c>
      <c r="I204" t="s">
        <v>22</v>
      </c>
      <c r="L204" t="s">
        <v>24</v>
      </c>
      <c r="M204">
        <v>79.963974609094322</v>
      </c>
      <c r="N204">
        <v>6.736311468636238</v>
      </c>
    </row>
    <row r="205" spans="1:14" x14ac:dyDescent="0.3">
      <c r="A205" t="s">
        <v>673</v>
      </c>
      <c r="B205" t="s">
        <v>674</v>
      </c>
      <c r="C205" t="s">
        <v>672</v>
      </c>
      <c r="D205" t="s">
        <v>16</v>
      </c>
      <c r="E205" t="s">
        <v>46</v>
      </c>
      <c r="F205" t="s">
        <v>40</v>
      </c>
      <c r="G205" t="s">
        <v>41</v>
      </c>
      <c r="H205" t="s">
        <v>42</v>
      </c>
      <c r="I205" t="s">
        <v>22</v>
      </c>
      <c r="L205" t="s">
        <v>30</v>
      </c>
      <c r="M205">
        <v>79.805803941122676</v>
      </c>
      <c r="N205">
        <v>6.1025305215200003</v>
      </c>
    </row>
    <row r="206" spans="1:14" x14ac:dyDescent="0.3">
      <c r="A206" t="s">
        <v>675</v>
      </c>
      <c r="B206" t="s">
        <v>676</v>
      </c>
      <c r="C206" t="s">
        <v>677</v>
      </c>
      <c r="D206" t="s">
        <v>143</v>
      </c>
      <c r="E206" t="s">
        <v>17</v>
      </c>
      <c r="F206" t="s">
        <v>40</v>
      </c>
      <c r="G206" t="s">
        <v>41</v>
      </c>
      <c r="H206" t="s">
        <v>35</v>
      </c>
      <c r="I206" t="s">
        <v>22</v>
      </c>
      <c r="L206" t="s">
        <v>43</v>
      </c>
      <c r="M206">
        <v>87.56814036780213</v>
      </c>
      <c r="N206">
        <v>7.1379109665637017</v>
      </c>
    </row>
    <row r="207" spans="1:14" x14ac:dyDescent="0.3">
      <c r="A207" t="s">
        <v>678</v>
      </c>
      <c r="B207" t="s">
        <v>679</v>
      </c>
      <c r="C207" t="s">
        <v>680</v>
      </c>
      <c r="D207" t="s">
        <v>138</v>
      </c>
      <c r="E207" t="s">
        <v>58</v>
      </c>
      <c r="F207" t="s">
        <v>52</v>
      </c>
      <c r="G207" t="s">
        <v>92</v>
      </c>
      <c r="H207" t="s">
        <v>20</v>
      </c>
      <c r="I207" t="s">
        <v>21</v>
      </c>
      <c r="J207" t="s">
        <v>21</v>
      </c>
      <c r="K207" t="s">
        <v>681</v>
      </c>
      <c r="L207" t="s">
        <v>24</v>
      </c>
      <c r="M207">
        <v>76.160287280476481</v>
      </c>
      <c r="N207">
        <v>6.527708928413535</v>
      </c>
    </row>
    <row r="208" spans="1:14" x14ac:dyDescent="0.3">
      <c r="A208" t="s">
        <v>682</v>
      </c>
      <c r="C208" t="s">
        <v>683</v>
      </c>
      <c r="D208" t="s">
        <v>684</v>
      </c>
      <c r="E208" t="s">
        <v>17</v>
      </c>
      <c r="F208" t="s">
        <v>40</v>
      </c>
      <c r="G208" t="s">
        <v>41</v>
      </c>
      <c r="H208" t="s">
        <v>42</v>
      </c>
      <c r="I208" t="s">
        <v>22</v>
      </c>
      <c r="L208" t="s">
        <v>30</v>
      </c>
      <c r="M208">
        <v>113.2672796328378</v>
      </c>
      <c r="N208">
        <v>7.0403270022239868</v>
      </c>
    </row>
    <row r="209" spans="1:14" x14ac:dyDescent="0.3">
      <c r="A209" t="s">
        <v>685</v>
      </c>
      <c r="B209" t="s">
        <v>686</v>
      </c>
      <c r="C209" t="s">
        <v>687</v>
      </c>
      <c r="D209" t="s">
        <v>103</v>
      </c>
      <c r="E209" t="s">
        <v>17</v>
      </c>
      <c r="F209" t="s">
        <v>40</v>
      </c>
      <c r="G209" t="s">
        <v>41</v>
      </c>
      <c r="H209" t="s">
        <v>42</v>
      </c>
      <c r="I209" t="s">
        <v>22</v>
      </c>
      <c r="L209" t="s">
        <v>63</v>
      </c>
      <c r="M209">
        <v>74.559427377268932</v>
      </c>
      <c r="N209">
        <v>7.2425848980992207</v>
      </c>
    </row>
    <row r="210" spans="1:14" x14ac:dyDescent="0.3">
      <c r="A210" t="s">
        <v>688</v>
      </c>
      <c r="B210" t="s">
        <v>364</v>
      </c>
      <c r="C210" t="s">
        <v>689</v>
      </c>
      <c r="D210" t="s">
        <v>690</v>
      </c>
      <c r="E210" t="s">
        <v>17</v>
      </c>
      <c r="F210" t="s">
        <v>40</v>
      </c>
      <c r="G210" t="s">
        <v>41</v>
      </c>
      <c r="H210" t="s">
        <v>35</v>
      </c>
      <c r="L210" t="s">
        <v>63</v>
      </c>
      <c r="M210">
        <v>89.29343628092154</v>
      </c>
      <c r="N210">
        <v>5.7399041207669299</v>
      </c>
    </row>
    <row r="211" spans="1:14" x14ac:dyDescent="0.3">
      <c r="A211" t="s">
        <v>691</v>
      </c>
      <c r="B211" t="s">
        <v>692</v>
      </c>
      <c r="C211" t="s">
        <v>693</v>
      </c>
      <c r="D211" t="s">
        <v>304</v>
      </c>
      <c r="E211" t="s">
        <v>51</v>
      </c>
      <c r="F211" t="s">
        <v>59</v>
      </c>
      <c r="G211" t="s">
        <v>34</v>
      </c>
      <c r="H211" t="s">
        <v>35</v>
      </c>
      <c r="I211" t="s">
        <v>22</v>
      </c>
      <c r="L211" t="s">
        <v>24</v>
      </c>
      <c r="M211">
        <v>27.616193108561291</v>
      </c>
      <c r="N211">
        <v>4.863038759693648</v>
      </c>
    </row>
    <row r="212" spans="1:14" x14ac:dyDescent="0.3">
      <c r="A212" t="s">
        <v>276</v>
      </c>
      <c r="B212" t="s">
        <v>694</v>
      </c>
      <c r="C212" t="s">
        <v>695</v>
      </c>
      <c r="D212" t="s">
        <v>69</v>
      </c>
      <c r="E212" t="s">
        <v>46</v>
      </c>
      <c r="F212" t="s">
        <v>18</v>
      </c>
      <c r="G212" t="s">
        <v>34</v>
      </c>
      <c r="H212" t="s">
        <v>35</v>
      </c>
      <c r="L212" t="s">
        <v>63</v>
      </c>
      <c r="M212">
        <v>64.442227757975346</v>
      </c>
      <c r="N212">
        <v>7.0016408874047293</v>
      </c>
    </row>
    <row r="213" spans="1:14" x14ac:dyDescent="0.3">
      <c r="A213" t="s">
        <v>696</v>
      </c>
      <c r="B213" t="s">
        <v>189</v>
      </c>
      <c r="C213" t="s">
        <v>697</v>
      </c>
      <c r="D213" t="s">
        <v>50</v>
      </c>
      <c r="E213" t="s">
        <v>17</v>
      </c>
      <c r="F213" t="s">
        <v>40</v>
      </c>
      <c r="G213" t="s">
        <v>41</v>
      </c>
      <c r="H213" t="s">
        <v>35</v>
      </c>
      <c r="I213" t="s">
        <v>22</v>
      </c>
      <c r="L213" t="s">
        <v>144</v>
      </c>
      <c r="M213">
        <v>99.499902391068574</v>
      </c>
      <c r="N213">
        <v>7.0098229025002787</v>
      </c>
    </row>
    <row r="214" spans="1:14" x14ac:dyDescent="0.3">
      <c r="A214" t="s">
        <v>698</v>
      </c>
      <c r="B214" t="s">
        <v>699</v>
      </c>
      <c r="C214" t="s">
        <v>700</v>
      </c>
      <c r="D214" t="s">
        <v>50</v>
      </c>
      <c r="E214" t="s">
        <v>17</v>
      </c>
      <c r="F214" t="s">
        <v>40</v>
      </c>
      <c r="G214" t="s">
        <v>41</v>
      </c>
      <c r="H214" t="s">
        <v>42</v>
      </c>
      <c r="L214" t="s">
        <v>76</v>
      </c>
      <c r="M214">
        <v>87.14941447497759</v>
      </c>
      <c r="N214">
        <v>7.6139309817679877</v>
      </c>
    </row>
    <row r="215" spans="1:14" x14ac:dyDescent="0.3">
      <c r="A215" t="s">
        <v>701</v>
      </c>
      <c r="B215" t="s">
        <v>702</v>
      </c>
      <c r="C215" t="s">
        <v>703</v>
      </c>
      <c r="D215" t="s">
        <v>304</v>
      </c>
      <c r="E215" t="s">
        <v>33</v>
      </c>
      <c r="F215" t="s">
        <v>52</v>
      </c>
      <c r="G215" t="s">
        <v>92</v>
      </c>
      <c r="H215" t="s">
        <v>20</v>
      </c>
      <c r="I215" t="s">
        <v>21</v>
      </c>
      <c r="J215" t="s">
        <v>22</v>
      </c>
      <c r="K215" t="s">
        <v>704</v>
      </c>
      <c r="L215" t="s">
        <v>30</v>
      </c>
      <c r="M215">
        <v>17.32099268473851</v>
      </c>
      <c r="N215">
        <v>5.0281658248328522</v>
      </c>
    </row>
    <row r="216" spans="1:14" x14ac:dyDescent="0.3">
      <c r="A216" t="s">
        <v>705</v>
      </c>
      <c r="B216" t="s">
        <v>706</v>
      </c>
      <c r="C216" t="s">
        <v>707</v>
      </c>
      <c r="D216" t="s">
        <v>103</v>
      </c>
      <c r="E216" t="s">
        <v>17</v>
      </c>
      <c r="F216" t="s">
        <v>18</v>
      </c>
      <c r="G216" t="s">
        <v>34</v>
      </c>
      <c r="H216" t="s">
        <v>20</v>
      </c>
      <c r="I216" t="s">
        <v>21</v>
      </c>
      <c r="J216" t="s">
        <v>21</v>
      </c>
      <c r="K216" t="s">
        <v>708</v>
      </c>
      <c r="L216" t="s">
        <v>54</v>
      </c>
      <c r="M216">
        <v>105.4542518104776</v>
      </c>
      <c r="N216">
        <v>6.4116824200735367</v>
      </c>
    </row>
    <row r="217" spans="1:14" x14ac:dyDescent="0.3">
      <c r="A217" t="s">
        <v>709</v>
      </c>
      <c r="B217" t="s">
        <v>710</v>
      </c>
      <c r="C217" t="s">
        <v>98</v>
      </c>
      <c r="D217" t="s">
        <v>50</v>
      </c>
      <c r="E217" t="s">
        <v>17</v>
      </c>
      <c r="F217" t="s">
        <v>40</v>
      </c>
      <c r="G217" t="s">
        <v>41</v>
      </c>
      <c r="H217" t="s">
        <v>42</v>
      </c>
      <c r="I217" t="s">
        <v>21</v>
      </c>
      <c r="J217" t="s">
        <v>21</v>
      </c>
      <c r="K217" t="s">
        <v>711</v>
      </c>
      <c r="L217" t="s">
        <v>24</v>
      </c>
      <c r="M217">
        <v>113.2125780199509</v>
      </c>
      <c r="N217">
        <v>6.1829736747955097</v>
      </c>
    </row>
    <row r="218" spans="1:14" x14ac:dyDescent="0.3">
      <c r="A218" t="s">
        <v>663</v>
      </c>
      <c r="B218" t="s">
        <v>712</v>
      </c>
      <c r="C218" t="s">
        <v>713</v>
      </c>
      <c r="D218" t="s">
        <v>138</v>
      </c>
      <c r="E218" t="s">
        <v>46</v>
      </c>
      <c r="F218" t="s">
        <v>119</v>
      </c>
      <c r="G218" t="s">
        <v>120</v>
      </c>
      <c r="H218" t="s">
        <v>42</v>
      </c>
      <c r="I218" t="s">
        <v>21</v>
      </c>
      <c r="J218" t="s">
        <v>21</v>
      </c>
      <c r="K218" t="s">
        <v>714</v>
      </c>
      <c r="L218" t="s">
        <v>43</v>
      </c>
      <c r="M218">
        <v>91.870303055603799</v>
      </c>
      <c r="N218">
        <v>6.817770940465314</v>
      </c>
    </row>
    <row r="219" spans="1:14" x14ac:dyDescent="0.3">
      <c r="A219" t="s">
        <v>55</v>
      </c>
      <c r="C219" t="s">
        <v>715</v>
      </c>
      <c r="D219" t="s">
        <v>74</v>
      </c>
      <c r="E219" t="s">
        <v>33</v>
      </c>
      <c r="F219" t="s">
        <v>18</v>
      </c>
      <c r="G219" t="s">
        <v>19</v>
      </c>
      <c r="H219" t="s">
        <v>20</v>
      </c>
      <c r="I219" t="s">
        <v>21</v>
      </c>
      <c r="J219" t="s">
        <v>21</v>
      </c>
      <c r="K219" t="s">
        <v>716</v>
      </c>
      <c r="L219" t="s">
        <v>24</v>
      </c>
      <c r="M219">
        <v>19.070771239036269</v>
      </c>
      <c r="N219">
        <v>5.2663184879292144</v>
      </c>
    </row>
    <row r="220" spans="1:14" x14ac:dyDescent="0.3">
      <c r="A220" t="s">
        <v>569</v>
      </c>
      <c r="B220" t="s">
        <v>717</v>
      </c>
      <c r="C220" t="s">
        <v>718</v>
      </c>
      <c r="D220" t="s">
        <v>69</v>
      </c>
      <c r="E220" t="s">
        <v>33</v>
      </c>
      <c r="F220" t="s">
        <v>52</v>
      </c>
      <c r="G220" t="s">
        <v>34</v>
      </c>
      <c r="H220" t="s">
        <v>20</v>
      </c>
      <c r="I220" t="s">
        <v>21</v>
      </c>
      <c r="J220" t="s">
        <v>22</v>
      </c>
      <c r="K220" t="s">
        <v>719</v>
      </c>
      <c r="L220" t="s">
        <v>54</v>
      </c>
      <c r="M220">
        <v>75.09456221633674</v>
      </c>
      <c r="N220">
        <v>7.1541638691323346</v>
      </c>
    </row>
    <row r="221" spans="1:14" x14ac:dyDescent="0.3">
      <c r="A221" t="s">
        <v>720</v>
      </c>
      <c r="B221" t="s">
        <v>721</v>
      </c>
      <c r="C221" t="s">
        <v>722</v>
      </c>
      <c r="D221" t="s">
        <v>69</v>
      </c>
      <c r="E221" t="s">
        <v>46</v>
      </c>
      <c r="F221" t="s">
        <v>119</v>
      </c>
      <c r="G221" t="s">
        <v>120</v>
      </c>
      <c r="H221" t="s">
        <v>20</v>
      </c>
      <c r="I221" t="s">
        <v>21</v>
      </c>
      <c r="J221" t="s">
        <v>22</v>
      </c>
      <c r="K221" t="s">
        <v>723</v>
      </c>
      <c r="L221" t="s">
        <v>144</v>
      </c>
      <c r="M221">
        <v>81.870993376273901</v>
      </c>
      <c r="N221">
        <v>6.1568517605016</v>
      </c>
    </row>
    <row r="222" spans="1:14" x14ac:dyDescent="0.3">
      <c r="A222" t="s">
        <v>108</v>
      </c>
      <c r="B222" t="s">
        <v>724</v>
      </c>
      <c r="C222" t="s">
        <v>725</v>
      </c>
      <c r="D222" t="s">
        <v>103</v>
      </c>
      <c r="E222" t="s">
        <v>17</v>
      </c>
      <c r="F222" t="s">
        <v>40</v>
      </c>
      <c r="G222" t="s">
        <v>41</v>
      </c>
      <c r="H222" t="s">
        <v>42</v>
      </c>
      <c r="I222" t="s">
        <v>22</v>
      </c>
      <c r="L222" t="s">
        <v>43</v>
      </c>
      <c r="M222">
        <v>124.2247775480826</v>
      </c>
      <c r="N222">
        <v>6.8223809517389817</v>
      </c>
    </row>
    <row r="223" spans="1:14" x14ac:dyDescent="0.3">
      <c r="A223" t="s">
        <v>726</v>
      </c>
      <c r="B223" t="s">
        <v>727</v>
      </c>
      <c r="C223" t="s">
        <v>728</v>
      </c>
      <c r="D223" t="s">
        <v>39</v>
      </c>
      <c r="E223" t="s">
        <v>33</v>
      </c>
      <c r="F223" t="s">
        <v>59</v>
      </c>
      <c r="G223" t="s">
        <v>34</v>
      </c>
      <c r="H223" t="s">
        <v>42</v>
      </c>
      <c r="I223" t="s">
        <v>22</v>
      </c>
      <c r="L223" t="s">
        <v>63</v>
      </c>
      <c r="M223">
        <v>103.2648291388861</v>
      </c>
      <c r="N223">
        <v>6.0279789783196218</v>
      </c>
    </row>
    <row r="224" spans="1:14" x14ac:dyDescent="0.3">
      <c r="A224" t="s">
        <v>729</v>
      </c>
      <c r="B224" t="s">
        <v>730</v>
      </c>
      <c r="C224" t="s">
        <v>731</v>
      </c>
      <c r="E224" t="s">
        <v>33</v>
      </c>
      <c r="F224" t="s">
        <v>59</v>
      </c>
      <c r="G224" t="s">
        <v>19</v>
      </c>
      <c r="H224" t="s">
        <v>42</v>
      </c>
      <c r="I224" t="s">
        <v>22</v>
      </c>
      <c r="L224" t="s">
        <v>144</v>
      </c>
      <c r="M224">
        <v>24.14172826341219</v>
      </c>
      <c r="N224">
        <v>5.1067335183168643</v>
      </c>
    </row>
    <row r="225" spans="1:14" x14ac:dyDescent="0.3">
      <c r="A225" t="s">
        <v>732</v>
      </c>
      <c r="B225" t="s">
        <v>733</v>
      </c>
      <c r="C225" t="s">
        <v>734</v>
      </c>
      <c r="D225" t="s">
        <v>157</v>
      </c>
      <c r="E225" t="s">
        <v>51</v>
      </c>
      <c r="F225" t="s">
        <v>59</v>
      </c>
      <c r="G225" t="s">
        <v>92</v>
      </c>
      <c r="H225" t="s">
        <v>42</v>
      </c>
      <c r="I225" t="s">
        <v>22</v>
      </c>
      <c r="L225" t="s">
        <v>43</v>
      </c>
      <c r="M225">
        <v>35.409619455020852</v>
      </c>
      <c r="N225">
        <v>4.6581598242975737</v>
      </c>
    </row>
    <row r="226" spans="1:14" x14ac:dyDescent="0.3">
      <c r="A226" t="s">
        <v>735</v>
      </c>
      <c r="B226" t="s">
        <v>736</v>
      </c>
      <c r="C226" t="s">
        <v>737</v>
      </c>
      <c r="D226" t="s">
        <v>57</v>
      </c>
      <c r="E226" t="s">
        <v>33</v>
      </c>
      <c r="F226" t="s">
        <v>52</v>
      </c>
      <c r="G226" t="s">
        <v>92</v>
      </c>
      <c r="H226" t="s">
        <v>42</v>
      </c>
      <c r="I226" t="s">
        <v>22</v>
      </c>
      <c r="L226" t="s">
        <v>144</v>
      </c>
      <c r="M226">
        <v>127.98710873172</v>
      </c>
      <c r="N226">
        <v>5.031586144825642</v>
      </c>
    </row>
    <row r="227" spans="1:14" x14ac:dyDescent="0.3">
      <c r="A227" t="s">
        <v>738</v>
      </c>
      <c r="B227" t="s">
        <v>739</v>
      </c>
      <c r="C227" t="s">
        <v>248</v>
      </c>
      <c r="D227" t="s">
        <v>50</v>
      </c>
      <c r="E227" t="s">
        <v>51</v>
      </c>
      <c r="F227" t="s">
        <v>59</v>
      </c>
      <c r="G227" t="s">
        <v>92</v>
      </c>
      <c r="H227" t="s">
        <v>42</v>
      </c>
      <c r="I227" t="s">
        <v>22</v>
      </c>
      <c r="L227" t="s">
        <v>76</v>
      </c>
      <c r="M227">
        <v>81.528389937435861</v>
      </c>
      <c r="N227">
        <v>7.9197256054269101</v>
      </c>
    </row>
    <row r="228" spans="1:14" x14ac:dyDescent="0.3">
      <c r="A228" t="s">
        <v>740</v>
      </c>
      <c r="B228" t="s">
        <v>741</v>
      </c>
      <c r="C228" t="s">
        <v>742</v>
      </c>
      <c r="D228" t="s">
        <v>69</v>
      </c>
      <c r="E228" t="s">
        <v>51</v>
      </c>
      <c r="F228" t="s">
        <v>52</v>
      </c>
      <c r="G228" t="s">
        <v>92</v>
      </c>
      <c r="H228" t="s">
        <v>42</v>
      </c>
      <c r="I228" t="s">
        <v>22</v>
      </c>
      <c r="L228" t="s">
        <v>43</v>
      </c>
      <c r="M228">
        <v>96.103445810341597</v>
      </c>
      <c r="N228">
        <v>7.2320825443510417</v>
      </c>
    </row>
    <row r="229" spans="1:14" x14ac:dyDescent="0.3">
      <c r="A229" t="s">
        <v>743</v>
      </c>
      <c r="C229" t="s">
        <v>744</v>
      </c>
      <c r="D229" t="s">
        <v>50</v>
      </c>
      <c r="E229" t="s">
        <v>46</v>
      </c>
      <c r="F229" t="s">
        <v>40</v>
      </c>
      <c r="G229" t="s">
        <v>41</v>
      </c>
      <c r="H229" t="s">
        <v>42</v>
      </c>
      <c r="I229" t="s">
        <v>22</v>
      </c>
      <c r="L229" t="s">
        <v>54</v>
      </c>
      <c r="M229">
        <v>113.7902522421803</v>
      </c>
      <c r="N229">
        <v>6.9165057809830337</v>
      </c>
    </row>
    <row r="230" spans="1:14" x14ac:dyDescent="0.3">
      <c r="A230" t="s">
        <v>600</v>
      </c>
      <c r="B230" t="s">
        <v>745</v>
      </c>
      <c r="C230" t="s">
        <v>509</v>
      </c>
      <c r="D230" t="s">
        <v>118</v>
      </c>
      <c r="E230" t="s">
        <v>46</v>
      </c>
      <c r="F230" t="s">
        <v>40</v>
      </c>
      <c r="G230" t="s">
        <v>41</v>
      </c>
      <c r="H230" t="s">
        <v>42</v>
      </c>
      <c r="I230" t="s">
        <v>21</v>
      </c>
      <c r="J230" t="s">
        <v>21</v>
      </c>
      <c r="K230" t="s">
        <v>669</v>
      </c>
      <c r="L230" t="s">
        <v>24</v>
      </c>
      <c r="M230">
        <v>61.894036407382927</v>
      </c>
      <c r="N230">
        <v>6.4616563579397237</v>
      </c>
    </row>
    <row r="231" spans="1:14" x14ac:dyDescent="0.3">
      <c r="A231" t="s">
        <v>746</v>
      </c>
      <c r="C231" t="s">
        <v>747</v>
      </c>
      <c r="D231" t="s">
        <v>118</v>
      </c>
      <c r="E231" t="s">
        <v>33</v>
      </c>
      <c r="F231" t="s">
        <v>52</v>
      </c>
      <c r="G231" t="s">
        <v>34</v>
      </c>
      <c r="H231" t="s">
        <v>42</v>
      </c>
      <c r="I231" t="s">
        <v>21</v>
      </c>
      <c r="J231" t="s">
        <v>22</v>
      </c>
      <c r="K231" t="s">
        <v>748</v>
      </c>
      <c r="L231" t="s">
        <v>30</v>
      </c>
      <c r="M231">
        <v>85.3487216685931</v>
      </c>
      <c r="N231">
        <v>7.4361720285571442</v>
      </c>
    </row>
    <row r="232" spans="1:14" x14ac:dyDescent="0.3">
      <c r="A232" t="s">
        <v>112</v>
      </c>
      <c r="B232" t="s">
        <v>749</v>
      </c>
      <c r="C232" t="s">
        <v>567</v>
      </c>
      <c r="D232" t="s">
        <v>39</v>
      </c>
      <c r="E232" t="s">
        <v>17</v>
      </c>
      <c r="F232" t="s">
        <v>18</v>
      </c>
      <c r="G232" t="s">
        <v>34</v>
      </c>
      <c r="H232" t="s">
        <v>35</v>
      </c>
      <c r="I232" t="s">
        <v>22</v>
      </c>
      <c r="L232" t="s">
        <v>144</v>
      </c>
      <c r="M232">
        <v>111.6963877631851</v>
      </c>
      <c r="N232">
        <v>5.315909645670696</v>
      </c>
    </row>
    <row r="233" spans="1:14" x14ac:dyDescent="0.3">
      <c r="A233" t="s">
        <v>750</v>
      </c>
      <c r="B233" t="s">
        <v>751</v>
      </c>
      <c r="C233" t="s">
        <v>752</v>
      </c>
      <c r="D233" t="s">
        <v>74</v>
      </c>
      <c r="E233" t="s">
        <v>17</v>
      </c>
      <c r="F233" t="s">
        <v>40</v>
      </c>
      <c r="G233" t="s">
        <v>41</v>
      </c>
      <c r="H233" t="s">
        <v>35</v>
      </c>
      <c r="I233" t="s">
        <v>21</v>
      </c>
      <c r="J233" t="s">
        <v>22</v>
      </c>
      <c r="K233" t="s">
        <v>753</v>
      </c>
      <c r="L233" t="s">
        <v>30</v>
      </c>
      <c r="M233">
        <v>25.47095759235474</v>
      </c>
      <c r="N233">
        <v>4.5985040558051953</v>
      </c>
    </row>
    <row r="234" spans="1:14" x14ac:dyDescent="0.3">
      <c r="A234" t="s">
        <v>754</v>
      </c>
      <c r="C234" t="s">
        <v>755</v>
      </c>
      <c r="D234" t="s">
        <v>16</v>
      </c>
      <c r="E234" t="s">
        <v>51</v>
      </c>
      <c r="F234" t="s">
        <v>52</v>
      </c>
      <c r="G234" t="s">
        <v>92</v>
      </c>
      <c r="H234" t="s">
        <v>20</v>
      </c>
      <c r="I234" t="s">
        <v>21</v>
      </c>
      <c r="J234" t="s">
        <v>22</v>
      </c>
      <c r="K234" t="s">
        <v>756</v>
      </c>
      <c r="L234" t="s">
        <v>76</v>
      </c>
      <c r="M234">
        <v>66.52873710470304</v>
      </c>
      <c r="N234">
        <v>6.1994064594917004</v>
      </c>
    </row>
    <row r="235" spans="1:14" x14ac:dyDescent="0.3">
      <c r="A235" t="s">
        <v>757</v>
      </c>
      <c r="C235" t="s">
        <v>758</v>
      </c>
      <c r="D235" t="s">
        <v>50</v>
      </c>
      <c r="E235" t="s">
        <v>17</v>
      </c>
      <c r="F235" t="s">
        <v>18</v>
      </c>
      <c r="G235" t="s">
        <v>19</v>
      </c>
      <c r="H235" t="s">
        <v>42</v>
      </c>
      <c r="I235" t="s">
        <v>22</v>
      </c>
      <c r="L235" t="s">
        <v>54</v>
      </c>
      <c r="M235">
        <v>118.4593304215967</v>
      </c>
      <c r="N235">
        <v>7.1157473513201461</v>
      </c>
    </row>
    <row r="236" spans="1:14" x14ac:dyDescent="0.3">
      <c r="A236" t="s">
        <v>759</v>
      </c>
      <c r="C236" t="s">
        <v>760</v>
      </c>
      <c r="D236" t="s">
        <v>118</v>
      </c>
      <c r="E236" t="s">
        <v>33</v>
      </c>
      <c r="F236" t="s">
        <v>18</v>
      </c>
      <c r="G236" t="s">
        <v>19</v>
      </c>
      <c r="H236" t="s">
        <v>20</v>
      </c>
      <c r="I236" t="s">
        <v>21</v>
      </c>
      <c r="J236" t="s">
        <v>22</v>
      </c>
      <c r="K236" t="s">
        <v>761</v>
      </c>
      <c r="L236" t="s">
        <v>30</v>
      </c>
      <c r="M236">
        <v>64.714109323004607</v>
      </c>
      <c r="N236">
        <v>6.0364739496471804</v>
      </c>
    </row>
    <row r="237" spans="1:14" x14ac:dyDescent="0.3">
      <c r="A237" t="s">
        <v>375</v>
      </c>
      <c r="C237" t="s">
        <v>762</v>
      </c>
      <c r="D237" t="s">
        <v>16</v>
      </c>
      <c r="E237" t="s">
        <v>46</v>
      </c>
      <c r="F237" t="s">
        <v>40</v>
      </c>
      <c r="G237" t="s">
        <v>41</v>
      </c>
      <c r="H237" t="s">
        <v>42</v>
      </c>
      <c r="I237" t="s">
        <v>22</v>
      </c>
      <c r="L237" t="s">
        <v>43</v>
      </c>
      <c r="M237">
        <v>86.078965097165394</v>
      </c>
      <c r="N237">
        <v>5.7050194559813594</v>
      </c>
    </row>
    <row r="238" spans="1:14" x14ac:dyDescent="0.3">
      <c r="A238" t="s">
        <v>763</v>
      </c>
      <c r="B238" t="s">
        <v>764</v>
      </c>
      <c r="C238" t="s">
        <v>765</v>
      </c>
      <c r="D238" t="s">
        <v>138</v>
      </c>
      <c r="E238" t="s">
        <v>51</v>
      </c>
      <c r="F238" t="s">
        <v>52</v>
      </c>
      <c r="G238" t="s">
        <v>92</v>
      </c>
      <c r="H238" t="s">
        <v>20</v>
      </c>
      <c r="I238" t="s">
        <v>21</v>
      </c>
      <c r="J238" t="s">
        <v>21</v>
      </c>
      <c r="K238" t="s">
        <v>766</v>
      </c>
      <c r="L238" t="s">
        <v>63</v>
      </c>
      <c r="M238">
        <v>88.394685045184048</v>
      </c>
      <c r="N238">
        <v>7.1777077238081377</v>
      </c>
    </row>
    <row r="239" spans="1:14" x14ac:dyDescent="0.3">
      <c r="A239" t="s">
        <v>767</v>
      </c>
      <c r="C239" t="s">
        <v>768</v>
      </c>
      <c r="D239" t="s">
        <v>138</v>
      </c>
      <c r="E239" t="s">
        <v>33</v>
      </c>
      <c r="F239" t="s">
        <v>59</v>
      </c>
      <c r="G239" t="s">
        <v>34</v>
      </c>
      <c r="H239" t="s">
        <v>42</v>
      </c>
      <c r="I239" t="s">
        <v>22</v>
      </c>
      <c r="L239" t="s">
        <v>63</v>
      </c>
      <c r="M239">
        <v>88.584511166566656</v>
      </c>
      <c r="N239">
        <v>5.9086327667979406</v>
      </c>
    </row>
    <row r="240" spans="1:14" x14ac:dyDescent="0.3">
      <c r="A240" t="s">
        <v>419</v>
      </c>
      <c r="B240" t="s">
        <v>280</v>
      </c>
      <c r="C240" t="s">
        <v>769</v>
      </c>
      <c r="D240" t="s">
        <v>74</v>
      </c>
      <c r="E240" t="s">
        <v>58</v>
      </c>
      <c r="F240" t="s">
        <v>52</v>
      </c>
      <c r="G240" t="s">
        <v>92</v>
      </c>
      <c r="H240" t="s">
        <v>20</v>
      </c>
      <c r="I240" t="s">
        <v>21</v>
      </c>
      <c r="J240" t="s">
        <v>21</v>
      </c>
      <c r="K240" t="s">
        <v>770</v>
      </c>
      <c r="L240" t="s">
        <v>30</v>
      </c>
      <c r="M240">
        <v>29.366488881087729</v>
      </c>
      <c r="N240">
        <v>5.1968712394238414</v>
      </c>
    </row>
    <row r="241" spans="1:14" x14ac:dyDescent="0.3">
      <c r="A241" t="s">
        <v>771</v>
      </c>
      <c r="B241" t="s">
        <v>772</v>
      </c>
      <c r="C241" t="s">
        <v>773</v>
      </c>
      <c r="D241" t="s">
        <v>57</v>
      </c>
      <c r="E241" t="s">
        <v>17</v>
      </c>
      <c r="F241" t="s">
        <v>40</v>
      </c>
      <c r="G241" t="s">
        <v>41</v>
      </c>
      <c r="H241" t="s">
        <v>42</v>
      </c>
      <c r="I241" t="s">
        <v>22</v>
      </c>
      <c r="L241" t="s">
        <v>144</v>
      </c>
      <c r="M241">
        <v>111.0608017170472</v>
      </c>
      <c r="N241">
        <v>5.8329297155742283</v>
      </c>
    </row>
    <row r="242" spans="1:14" x14ac:dyDescent="0.3">
      <c r="A242" t="s">
        <v>350</v>
      </c>
      <c r="B242" t="s">
        <v>330</v>
      </c>
      <c r="C242" t="s">
        <v>774</v>
      </c>
      <c r="D242" t="s">
        <v>118</v>
      </c>
      <c r="E242" t="s">
        <v>58</v>
      </c>
      <c r="F242" t="s">
        <v>52</v>
      </c>
      <c r="G242" t="s">
        <v>34</v>
      </c>
      <c r="H242" t="s">
        <v>20</v>
      </c>
      <c r="I242" t="s">
        <v>21</v>
      </c>
      <c r="J242" t="s">
        <v>21</v>
      </c>
      <c r="K242" t="s">
        <v>775</v>
      </c>
      <c r="L242" t="s">
        <v>30</v>
      </c>
      <c r="M242">
        <v>91.70958360077195</v>
      </c>
      <c r="N242">
        <v>7.2336335605024171</v>
      </c>
    </row>
    <row r="243" spans="1:14" x14ac:dyDescent="0.3">
      <c r="A243" t="s">
        <v>206</v>
      </c>
      <c r="B243" t="s">
        <v>776</v>
      </c>
      <c r="C243" t="s">
        <v>777</v>
      </c>
      <c r="D243" t="s">
        <v>103</v>
      </c>
      <c r="E243" t="s">
        <v>51</v>
      </c>
      <c r="F243" t="s">
        <v>52</v>
      </c>
      <c r="G243" t="s">
        <v>92</v>
      </c>
      <c r="H243" t="s">
        <v>20</v>
      </c>
      <c r="I243" t="s">
        <v>21</v>
      </c>
      <c r="J243" t="s">
        <v>21</v>
      </c>
      <c r="K243" t="s">
        <v>778</v>
      </c>
      <c r="L243" t="s">
        <v>30</v>
      </c>
      <c r="M243">
        <v>85.78987384699839</v>
      </c>
      <c r="N243">
        <v>6.5135531354410157</v>
      </c>
    </row>
    <row r="244" spans="1:14" x14ac:dyDescent="0.3">
      <c r="A244" t="s">
        <v>391</v>
      </c>
      <c r="B244" t="s">
        <v>779</v>
      </c>
      <c r="C244" t="s">
        <v>713</v>
      </c>
      <c r="D244" t="s">
        <v>138</v>
      </c>
      <c r="E244" t="s">
        <v>58</v>
      </c>
      <c r="F244" t="s">
        <v>119</v>
      </c>
      <c r="G244" t="s">
        <v>120</v>
      </c>
      <c r="H244" t="s">
        <v>42</v>
      </c>
      <c r="I244" t="s">
        <v>21</v>
      </c>
      <c r="J244" t="s">
        <v>22</v>
      </c>
      <c r="K244" t="s">
        <v>780</v>
      </c>
      <c r="L244" t="s">
        <v>76</v>
      </c>
      <c r="M244">
        <v>81.486674572021116</v>
      </c>
      <c r="N244">
        <v>7.4673578505268274</v>
      </c>
    </row>
    <row r="245" spans="1:14" x14ac:dyDescent="0.3">
      <c r="A245" t="s">
        <v>343</v>
      </c>
      <c r="C245" t="s">
        <v>392</v>
      </c>
      <c r="D245" t="s">
        <v>157</v>
      </c>
      <c r="E245" t="s">
        <v>33</v>
      </c>
      <c r="F245" t="s">
        <v>18</v>
      </c>
      <c r="G245" t="s">
        <v>34</v>
      </c>
      <c r="H245" t="s">
        <v>42</v>
      </c>
      <c r="L245" t="s">
        <v>43</v>
      </c>
      <c r="M245">
        <v>26.183894244433571</v>
      </c>
      <c r="N245">
        <v>4.1053649222508568</v>
      </c>
    </row>
    <row r="246" spans="1:14" x14ac:dyDescent="0.3">
      <c r="A246" t="s">
        <v>781</v>
      </c>
      <c r="C246" t="s">
        <v>782</v>
      </c>
      <c r="D246" t="s">
        <v>80</v>
      </c>
      <c r="E246" t="s">
        <v>51</v>
      </c>
      <c r="F246" t="s">
        <v>59</v>
      </c>
      <c r="G246" t="s">
        <v>92</v>
      </c>
      <c r="H246" t="s">
        <v>42</v>
      </c>
      <c r="I246" t="s">
        <v>21</v>
      </c>
      <c r="J246" t="s">
        <v>21</v>
      </c>
      <c r="K246" t="s">
        <v>783</v>
      </c>
      <c r="L246" t="s">
        <v>144</v>
      </c>
      <c r="M246">
        <v>25.730150720710331</v>
      </c>
      <c r="N246">
        <v>4.5906327123481114</v>
      </c>
    </row>
    <row r="247" spans="1:14" x14ac:dyDescent="0.3">
      <c r="A247" t="s">
        <v>784</v>
      </c>
      <c r="B247" t="s">
        <v>785</v>
      </c>
      <c r="C247" t="s">
        <v>786</v>
      </c>
      <c r="D247" t="s">
        <v>80</v>
      </c>
      <c r="E247" t="s">
        <v>17</v>
      </c>
      <c r="F247" t="s">
        <v>18</v>
      </c>
      <c r="G247" t="s">
        <v>34</v>
      </c>
      <c r="H247" t="s">
        <v>20</v>
      </c>
      <c r="I247" t="s">
        <v>21</v>
      </c>
      <c r="J247" t="s">
        <v>21</v>
      </c>
      <c r="K247" t="s">
        <v>787</v>
      </c>
      <c r="L247" t="s">
        <v>30</v>
      </c>
      <c r="M247">
        <v>27.58197027626786</v>
      </c>
      <c r="N247">
        <v>4.0486651690707802</v>
      </c>
    </row>
    <row r="248" spans="1:14" x14ac:dyDescent="0.3">
      <c r="A248" t="s">
        <v>302</v>
      </c>
      <c r="C248" t="s">
        <v>788</v>
      </c>
      <c r="D248" t="s">
        <v>157</v>
      </c>
      <c r="E248" t="s">
        <v>17</v>
      </c>
      <c r="F248" t="s">
        <v>18</v>
      </c>
      <c r="G248" t="s">
        <v>19</v>
      </c>
      <c r="H248" t="s">
        <v>42</v>
      </c>
      <c r="L248" t="s">
        <v>63</v>
      </c>
      <c r="M248">
        <v>20.33577109092456</v>
      </c>
      <c r="N248">
        <v>4.6082113767664463</v>
      </c>
    </row>
    <row r="249" spans="1:14" x14ac:dyDescent="0.3">
      <c r="A249" t="s">
        <v>675</v>
      </c>
      <c r="B249" t="s">
        <v>789</v>
      </c>
      <c r="C249" t="s">
        <v>790</v>
      </c>
      <c r="D249" t="s">
        <v>138</v>
      </c>
      <c r="E249" t="s">
        <v>33</v>
      </c>
      <c r="F249" t="s">
        <v>52</v>
      </c>
      <c r="G249" t="s">
        <v>34</v>
      </c>
      <c r="H249" t="s">
        <v>42</v>
      </c>
      <c r="I249" t="s">
        <v>21</v>
      </c>
      <c r="J249" t="s">
        <v>22</v>
      </c>
      <c r="K249" t="s">
        <v>791</v>
      </c>
      <c r="L249" t="s">
        <v>144</v>
      </c>
      <c r="M249">
        <v>81.200313267182608</v>
      </c>
      <c r="N249">
        <v>6.8604564848625831</v>
      </c>
    </row>
    <row r="250" spans="1:14" x14ac:dyDescent="0.3">
      <c r="A250" t="s">
        <v>792</v>
      </c>
      <c r="C250" t="s">
        <v>793</v>
      </c>
      <c r="D250" t="s">
        <v>16</v>
      </c>
      <c r="E250" t="s">
        <v>46</v>
      </c>
      <c r="F250" t="s">
        <v>119</v>
      </c>
      <c r="G250" t="s">
        <v>120</v>
      </c>
      <c r="H250" t="s">
        <v>20</v>
      </c>
      <c r="I250" t="s">
        <v>21</v>
      </c>
      <c r="J250" t="s">
        <v>22</v>
      </c>
      <c r="K250" t="s">
        <v>794</v>
      </c>
      <c r="L250" t="s">
        <v>144</v>
      </c>
      <c r="M250">
        <v>68.937064875883664</v>
      </c>
      <c r="N250">
        <v>5.8812196661488993</v>
      </c>
    </row>
    <row r="251" spans="1:14" x14ac:dyDescent="0.3">
      <c r="A251" t="s">
        <v>795</v>
      </c>
      <c r="B251" t="s">
        <v>325</v>
      </c>
      <c r="C251" t="s">
        <v>796</v>
      </c>
      <c r="D251" t="s">
        <v>74</v>
      </c>
      <c r="E251" t="s">
        <v>58</v>
      </c>
      <c r="F251" t="s">
        <v>52</v>
      </c>
      <c r="G251" t="s">
        <v>92</v>
      </c>
      <c r="H251" t="s">
        <v>42</v>
      </c>
      <c r="I251" t="s">
        <v>21</v>
      </c>
      <c r="J251" t="s">
        <v>22</v>
      </c>
      <c r="K251" t="s">
        <v>797</v>
      </c>
      <c r="L251" t="s">
        <v>76</v>
      </c>
      <c r="M251">
        <v>30.370413348749871</v>
      </c>
      <c r="N251">
        <v>4.7333467476886772</v>
      </c>
    </row>
    <row r="252" spans="1:14" x14ac:dyDescent="0.3">
      <c r="A252" t="s">
        <v>798</v>
      </c>
      <c r="C252" t="s">
        <v>197</v>
      </c>
      <c r="D252" t="s">
        <v>39</v>
      </c>
      <c r="E252" t="s">
        <v>33</v>
      </c>
      <c r="F252" t="s">
        <v>59</v>
      </c>
      <c r="G252" t="s">
        <v>34</v>
      </c>
      <c r="H252" t="s">
        <v>42</v>
      </c>
      <c r="I252" t="s">
        <v>22</v>
      </c>
      <c r="L252" t="s">
        <v>63</v>
      </c>
      <c r="M252">
        <v>128.77748636268271</v>
      </c>
      <c r="N252">
        <v>6.8452902792071439</v>
      </c>
    </row>
    <row r="253" spans="1:14" x14ac:dyDescent="0.3">
      <c r="A253" t="s">
        <v>799</v>
      </c>
      <c r="C253" t="s">
        <v>98</v>
      </c>
      <c r="D253" t="s">
        <v>50</v>
      </c>
      <c r="E253" t="s">
        <v>33</v>
      </c>
      <c r="F253" t="s">
        <v>59</v>
      </c>
      <c r="G253" t="s">
        <v>19</v>
      </c>
      <c r="H253" t="s">
        <v>42</v>
      </c>
      <c r="I253" t="s">
        <v>22</v>
      </c>
      <c r="L253" t="s">
        <v>54</v>
      </c>
      <c r="M253">
        <v>77.813964765938692</v>
      </c>
      <c r="N253">
        <v>6.7096637110863249</v>
      </c>
    </row>
    <row r="254" spans="1:14" x14ac:dyDescent="0.3">
      <c r="A254" t="s">
        <v>800</v>
      </c>
      <c r="B254" t="s">
        <v>801</v>
      </c>
      <c r="C254" t="s">
        <v>96</v>
      </c>
      <c r="D254" t="s">
        <v>69</v>
      </c>
      <c r="E254" t="s">
        <v>51</v>
      </c>
      <c r="F254" t="s">
        <v>52</v>
      </c>
      <c r="G254" t="s">
        <v>34</v>
      </c>
      <c r="H254" t="s">
        <v>20</v>
      </c>
      <c r="I254" t="s">
        <v>21</v>
      </c>
      <c r="J254" t="s">
        <v>22</v>
      </c>
      <c r="K254" t="s">
        <v>802</v>
      </c>
      <c r="L254" t="s">
        <v>63</v>
      </c>
      <c r="M254">
        <v>61.527335741252408</v>
      </c>
      <c r="N254">
        <v>7.4867529392054646</v>
      </c>
    </row>
    <row r="255" spans="1:14" x14ac:dyDescent="0.3">
      <c r="A255" t="s">
        <v>803</v>
      </c>
      <c r="B255" t="s">
        <v>804</v>
      </c>
      <c r="C255" t="s">
        <v>277</v>
      </c>
      <c r="E255" t="s">
        <v>51</v>
      </c>
      <c r="F255" t="s">
        <v>52</v>
      </c>
      <c r="G255" t="s">
        <v>92</v>
      </c>
      <c r="H255" t="s">
        <v>42</v>
      </c>
      <c r="I255" t="s">
        <v>21</v>
      </c>
      <c r="J255" t="s">
        <v>22</v>
      </c>
      <c r="K255" t="s">
        <v>805</v>
      </c>
      <c r="L255" t="s">
        <v>30</v>
      </c>
      <c r="M255">
        <v>23.760332321823721</v>
      </c>
      <c r="N255">
        <v>4.9384821582141543</v>
      </c>
    </row>
    <row r="256" spans="1:14" x14ac:dyDescent="0.3">
      <c r="A256" t="s">
        <v>692</v>
      </c>
      <c r="C256" t="s">
        <v>806</v>
      </c>
      <c r="D256" t="s">
        <v>80</v>
      </c>
      <c r="E256" t="s">
        <v>17</v>
      </c>
      <c r="F256" t="s">
        <v>18</v>
      </c>
      <c r="G256" t="s">
        <v>34</v>
      </c>
      <c r="H256" t="s">
        <v>42</v>
      </c>
      <c r="I256" t="s">
        <v>22</v>
      </c>
      <c r="L256" t="s">
        <v>54</v>
      </c>
      <c r="M256">
        <v>19.507059338578689</v>
      </c>
      <c r="N256">
        <v>4.9541440696143138</v>
      </c>
    </row>
    <row r="257" spans="1:14" x14ac:dyDescent="0.3">
      <c r="A257" t="s">
        <v>353</v>
      </c>
      <c r="B257" t="s">
        <v>807</v>
      </c>
      <c r="C257" t="s">
        <v>808</v>
      </c>
      <c r="D257" t="s">
        <v>157</v>
      </c>
      <c r="E257" t="s">
        <v>51</v>
      </c>
      <c r="F257" t="s">
        <v>52</v>
      </c>
      <c r="G257" t="s">
        <v>92</v>
      </c>
      <c r="H257" t="s">
        <v>42</v>
      </c>
      <c r="I257" t="s">
        <v>21</v>
      </c>
      <c r="J257" t="s">
        <v>21</v>
      </c>
      <c r="K257" t="s">
        <v>809</v>
      </c>
      <c r="L257" t="s">
        <v>144</v>
      </c>
      <c r="M257">
        <v>32.631354531631942</v>
      </c>
      <c r="N257">
        <v>4.3682501073951334</v>
      </c>
    </row>
    <row r="258" spans="1:14" x14ac:dyDescent="0.3">
      <c r="A258" t="s">
        <v>279</v>
      </c>
      <c r="C258" t="s">
        <v>810</v>
      </c>
      <c r="E258" t="s">
        <v>58</v>
      </c>
      <c r="F258" t="s">
        <v>52</v>
      </c>
      <c r="G258" t="s">
        <v>92</v>
      </c>
      <c r="H258" t="s">
        <v>42</v>
      </c>
      <c r="I258" t="s">
        <v>22</v>
      </c>
      <c r="L258" t="s">
        <v>30</v>
      </c>
      <c r="M258">
        <v>81.452937316188525</v>
      </c>
      <c r="N258">
        <v>5.0938572848233559</v>
      </c>
    </row>
    <row r="259" spans="1:14" x14ac:dyDescent="0.3">
      <c r="A259" t="s">
        <v>811</v>
      </c>
      <c r="B259" t="s">
        <v>812</v>
      </c>
      <c r="C259" t="s">
        <v>813</v>
      </c>
      <c r="D259" t="s">
        <v>118</v>
      </c>
      <c r="E259" t="s">
        <v>51</v>
      </c>
      <c r="F259" t="s">
        <v>52</v>
      </c>
      <c r="G259" t="s">
        <v>34</v>
      </c>
      <c r="H259" t="s">
        <v>20</v>
      </c>
      <c r="I259" t="s">
        <v>21</v>
      </c>
      <c r="J259" t="s">
        <v>22</v>
      </c>
      <c r="K259" t="s">
        <v>814</v>
      </c>
      <c r="L259" t="s">
        <v>43</v>
      </c>
      <c r="M259">
        <v>94.549996378811343</v>
      </c>
      <c r="N259">
        <v>6.2381051450614642</v>
      </c>
    </row>
    <row r="260" spans="1:14" x14ac:dyDescent="0.3">
      <c r="A260" t="s">
        <v>815</v>
      </c>
      <c r="B260" t="s">
        <v>816</v>
      </c>
      <c r="C260" t="s">
        <v>817</v>
      </c>
      <c r="D260" t="s">
        <v>50</v>
      </c>
      <c r="E260" t="s">
        <v>58</v>
      </c>
      <c r="F260" t="s">
        <v>59</v>
      </c>
      <c r="G260" t="s">
        <v>34</v>
      </c>
      <c r="H260" t="s">
        <v>42</v>
      </c>
      <c r="I260" t="s">
        <v>22</v>
      </c>
      <c r="L260" t="s">
        <v>144</v>
      </c>
      <c r="M260">
        <v>86.602816621477103</v>
      </c>
      <c r="N260">
        <v>6.5438994522572624</v>
      </c>
    </row>
    <row r="261" spans="1:14" x14ac:dyDescent="0.3">
      <c r="A261" t="s">
        <v>818</v>
      </c>
      <c r="B261" t="s">
        <v>819</v>
      </c>
      <c r="C261" t="s">
        <v>543</v>
      </c>
      <c r="D261" t="s">
        <v>16</v>
      </c>
      <c r="E261" t="s">
        <v>58</v>
      </c>
      <c r="F261" t="s">
        <v>52</v>
      </c>
      <c r="G261" t="s">
        <v>34</v>
      </c>
      <c r="H261" t="s">
        <v>20</v>
      </c>
      <c r="I261" t="s">
        <v>21</v>
      </c>
      <c r="J261" t="s">
        <v>21</v>
      </c>
      <c r="K261" t="s">
        <v>820</v>
      </c>
      <c r="L261" t="s">
        <v>24</v>
      </c>
      <c r="M261">
        <v>70.757668557316961</v>
      </c>
      <c r="N261">
        <v>6.9091088560548908</v>
      </c>
    </row>
    <row r="262" spans="1:14" x14ac:dyDescent="0.3">
      <c r="A262" t="s">
        <v>821</v>
      </c>
      <c r="B262" t="s">
        <v>822</v>
      </c>
      <c r="C262" t="s">
        <v>823</v>
      </c>
      <c r="D262" t="s">
        <v>57</v>
      </c>
      <c r="E262" t="s">
        <v>17</v>
      </c>
      <c r="F262" t="s">
        <v>40</v>
      </c>
      <c r="G262" t="s">
        <v>41</v>
      </c>
      <c r="H262" t="s">
        <v>42</v>
      </c>
      <c r="I262" t="s">
        <v>22</v>
      </c>
      <c r="L262" t="s">
        <v>76</v>
      </c>
      <c r="M262">
        <v>106.4594900723534</v>
      </c>
      <c r="N262">
        <v>5.1808919013788994</v>
      </c>
    </row>
    <row r="263" spans="1:14" x14ac:dyDescent="0.3">
      <c r="A263" t="s">
        <v>824</v>
      </c>
      <c r="B263" t="s">
        <v>825</v>
      </c>
      <c r="C263" t="s">
        <v>411</v>
      </c>
      <c r="D263" t="s">
        <v>50</v>
      </c>
      <c r="E263" t="s">
        <v>46</v>
      </c>
      <c r="F263" t="s">
        <v>119</v>
      </c>
      <c r="G263" t="s">
        <v>120</v>
      </c>
      <c r="H263" t="s">
        <v>20</v>
      </c>
      <c r="I263" t="s">
        <v>21</v>
      </c>
      <c r="J263" t="s">
        <v>22</v>
      </c>
      <c r="K263" t="s">
        <v>826</v>
      </c>
      <c r="L263" t="s">
        <v>76</v>
      </c>
      <c r="M263">
        <v>44.885514904593641</v>
      </c>
      <c r="N263">
        <v>6.5573886318570516</v>
      </c>
    </row>
    <row r="264" spans="1:14" x14ac:dyDescent="0.3">
      <c r="A264" t="s">
        <v>827</v>
      </c>
      <c r="B264" t="s">
        <v>658</v>
      </c>
      <c r="C264" t="s">
        <v>574</v>
      </c>
      <c r="D264" t="s">
        <v>80</v>
      </c>
      <c r="E264" t="s">
        <v>58</v>
      </c>
      <c r="F264" t="s">
        <v>119</v>
      </c>
      <c r="G264" t="s">
        <v>120</v>
      </c>
      <c r="H264" t="s">
        <v>20</v>
      </c>
      <c r="I264" t="s">
        <v>21</v>
      </c>
      <c r="J264" t="s">
        <v>22</v>
      </c>
      <c r="K264" t="s">
        <v>828</v>
      </c>
      <c r="L264" t="s">
        <v>63</v>
      </c>
      <c r="M264">
        <v>11.06812267322657</v>
      </c>
      <c r="N264">
        <v>4.2935689601494733</v>
      </c>
    </row>
    <row r="265" spans="1:14" x14ac:dyDescent="0.3">
      <c r="A265" t="s">
        <v>829</v>
      </c>
      <c r="B265" t="s">
        <v>403</v>
      </c>
      <c r="C265" t="s">
        <v>830</v>
      </c>
      <c r="D265" t="s">
        <v>16</v>
      </c>
      <c r="E265" t="s">
        <v>51</v>
      </c>
      <c r="F265" t="s">
        <v>59</v>
      </c>
      <c r="G265" t="s">
        <v>92</v>
      </c>
      <c r="H265" t="s">
        <v>35</v>
      </c>
      <c r="I265" t="s">
        <v>21</v>
      </c>
      <c r="J265" t="s">
        <v>22</v>
      </c>
      <c r="K265" t="s">
        <v>831</v>
      </c>
      <c r="L265" t="s">
        <v>54</v>
      </c>
      <c r="M265">
        <v>66.271405485189362</v>
      </c>
      <c r="N265">
        <v>6.508911883338711</v>
      </c>
    </row>
    <row r="266" spans="1:14" x14ac:dyDescent="0.3">
      <c r="A266" t="s">
        <v>832</v>
      </c>
      <c r="B266" t="s">
        <v>833</v>
      </c>
      <c r="C266" t="s">
        <v>834</v>
      </c>
      <c r="D266" t="s">
        <v>157</v>
      </c>
      <c r="E266" t="s">
        <v>33</v>
      </c>
      <c r="F266" t="s">
        <v>52</v>
      </c>
      <c r="G266" t="s">
        <v>34</v>
      </c>
      <c r="H266" t="s">
        <v>20</v>
      </c>
      <c r="I266" t="s">
        <v>21</v>
      </c>
      <c r="J266" t="s">
        <v>22</v>
      </c>
      <c r="K266" t="s">
        <v>835</v>
      </c>
      <c r="L266" t="s">
        <v>30</v>
      </c>
      <c r="M266">
        <v>26.859993898993331</v>
      </c>
      <c r="N266">
        <v>4.4840205725094036</v>
      </c>
    </row>
    <row r="267" spans="1:14" x14ac:dyDescent="0.3">
      <c r="A267" t="s">
        <v>440</v>
      </c>
      <c r="C267" t="s">
        <v>836</v>
      </c>
      <c r="D267" t="s">
        <v>57</v>
      </c>
      <c r="E267" t="s">
        <v>51</v>
      </c>
      <c r="F267" t="s">
        <v>59</v>
      </c>
      <c r="G267" t="s">
        <v>34</v>
      </c>
      <c r="H267" t="s">
        <v>35</v>
      </c>
      <c r="I267" t="s">
        <v>22</v>
      </c>
      <c r="L267" t="s">
        <v>63</v>
      </c>
      <c r="M267">
        <v>73.657361601068303</v>
      </c>
      <c r="N267">
        <v>5.8860861088135161</v>
      </c>
    </row>
    <row r="268" spans="1:14" x14ac:dyDescent="0.3">
      <c r="A268" t="s">
        <v>564</v>
      </c>
      <c r="B268" t="s">
        <v>837</v>
      </c>
      <c r="C268" t="s">
        <v>838</v>
      </c>
      <c r="D268" t="s">
        <v>839</v>
      </c>
      <c r="E268" t="s">
        <v>17</v>
      </c>
      <c r="F268" t="s">
        <v>40</v>
      </c>
      <c r="G268" t="s">
        <v>41</v>
      </c>
      <c r="H268" t="s">
        <v>35</v>
      </c>
      <c r="I268" t="s">
        <v>21</v>
      </c>
      <c r="J268" t="s">
        <v>22</v>
      </c>
      <c r="K268" t="s">
        <v>840</v>
      </c>
      <c r="L268" t="s">
        <v>24</v>
      </c>
      <c r="M268">
        <v>99.767939047172405</v>
      </c>
      <c r="N268">
        <v>5.1086640696458074</v>
      </c>
    </row>
    <row r="269" spans="1:14" x14ac:dyDescent="0.3">
      <c r="A269" t="s">
        <v>841</v>
      </c>
      <c r="B269" t="s">
        <v>842</v>
      </c>
      <c r="C269" t="s">
        <v>843</v>
      </c>
      <c r="D269" t="s">
        <v>28</v>
      </c>
      <c r="E269" t="s">
        <v>58</v>
      </c>
      <c r="F269" t="s">
        <v>59</v>
      </c>
      <c r="G269" t="s">
        <v>92</v>
      </c>
      <c r="H269" t="s">
        <v>35</v>
      </c>
      <c r="L269" t="s">
        <v>54</v>
      </c>
      <c r="M269">
        <v>36.587987678039802</v>
      </c>
      <c r="N269">
        <v>5.4715251697756226</v>
      </c>
    </row>
    <row r="270" spans="1:14" x14ac:dyDescent="0.3">
      <c r="A270" t="s">
        <v>844</v>
      </c>
      <c r="B270" t="s">
        <v>845</v>
      </c>
      <c r="C270" t="s">
        <v>846</v>
      </c>
      <c r="D270" t="s">
        <v>138</v>
      </c>
      <c r="E270" t="s">
        <v>17</v>
      </c>
      <c r="F270" t="s">
        <v>40</v>
      </c>
      <c r="G270" t="s">
        <v>41</v>
      </c>
      <c r="H270" t="s">
        <v>35</v>
      </c>
      <c r="I270" t="s">
        <v>22</v>
      </c>
      <c r="L270" t="s">
        <v>63</v>
      </c>
      <c r="M270">
        <v>79.94439706351929</v>
      </c>
      <c r="N270">
        <v>6.7064908453680596</v>
      </c>
    </row>
    <row r="271" spans="1:14" x14ac:dyDescent="0.3">
      <c r="A271" t="s">
        <v>229</v>
      </c>
      <c r="B271" t="s">
        <v>741</v>
      </c>
      <c r="C271" t="s">
        <v>467</v>
      </c>
      <c r="D271" t="s">
        <v>57</v>
      </c>
      <c r="E271" t="s">
        <v>46</v>
      </c>
      <c r="F271" t="s">
        <v>119</v>
      </c>
      <c r="G271" t="s">
        <v>120</v>
      </c>
      <c r="H271" t="s">
        <v>20</v>
      </c>
      <c r="I271" t="s">
        <v>21</v>
      </c>
      <c r="J271" t="s">
        <v>22</v>
      </c>
      <c r="K271" t="s">
        <v>847</v>
      </c>
      <c r="L271" t="s">
        <v>54</v>
      </c>
      <c r="M271">
        <v>108.36796441777371</v>
      </c>
      <c r="N271">
        <v>5.9522217856975947</v>
      </c>
    </row>
    <row r="272" spans="1:14" x14ac:dyDescent="0.3">
      <c r="A272" t="s">
        <v>848</v>
      </c>
      <c r="B272" t="s">
        <v>849</v>
      </c>
      <c r="C272" t="s">
        <v>850</v>
      </c>
      <c r="D272" t="s">
        <v>103</v>
      </c>
      <c r="E272" t="s">
        <v>51</v>
      </c>
      <c r="F272" t="s">
        <v>52</v>
      </c>
      <c r="G272" t="s">
        <v>92</v>
      </c>
      <c r="H272" t="s">
        <v>42</v>
      </c>
      <c r="I272" t="s">
        <v>22</v>
      </c>
      <c r="L272" t="s">
        <v>76</v>
      </c>
      <c r="M272">
        <v>79.263600163338722</v>
      </c>
      <c r="N272">
        <v>7.2134634494348724</v>
      </c>
    </row>
    <row r="273" spans="1:14" x14ac:dyDescent="0.3">
      <c r="A273" t="s">
        <v>851</v>
      </c>
      <c r="B273" t="s">
        <v>852</v>
      </c>
      <c r="C273" t="s">
        <v>853</v>
      </c>
      <c r="D273" t="s">
        <v>527</v>
      </c>
      <c r="E273" t="s">
        <v>33</v>
      </c>
      <c r="F273" t="s">
        <v>52</v>
      </c>
      <c r="G273" t="s">
        <v>34</v>
      </c>
      <c r="H273" t="s">
        <v>42</v>
      </c>
      <c r="I273" t="s">
        <v>21</v>
      </c>
      <c r="J273" t="s">
        <v>22</v>
      </c>
      <c r="K273" t="s">
        <v>854</v>
      </c>
      <c r="L273" t="s">
        <v>63</v>
      </c>
      <c r="M273">
        <v>89.633761292443211</v>
      </c>
      <c r="N273">
        <v>6.8152257846006874</v>
      </c>
    </row>
    <row r="274" spans="1:14" x14ac:dyDescent="0.3">
      <c r="A274" t="s">
        <v>855</v>
      </c>
      <c r="B274" t="s">
        <v>856</v>
      </c>
      <c r="C274" t="s">
        <v>857</v>
      </c>
      <c r="D274" t="s">
        <v>16</v>
      </c>
      <c r="E274" t="s">
        <v>33</v>
      </c>
      <c r="F274" t="s">
        <v>59</v>
      </c>
      <c r="G274" t="s">
        <v>34</v>
      </c>
      <c r="H274" t="s">
        <v>42</v>
      </c>
      <c r="L274" t="s">
        <v>43</v>
      </c>
      <c r="M274">
        <v>86.35418030209226</v>
      </c>
      <c r="N274">
        <v>7.4579622303496178</v>
      </c>
    </row>
    <row r="275" spans="1:14" x14ac:dyDescent="0.3">
      <c r="A275" t="s">
        <v>858</v>
      </c>
      <c r="C275" t="s">
        <v>859</v>
      </c>
      <c r="D275" t="s">
        <v>118</v>
      </c>
      <c r="E275" t="s">
        <v>33</v>
      </c>
      <c r="F275" t="s">
        <v>59</v>
      </c>
      <c r="G275" t="s">
        <v>19</v>
      </c>
      <c r="H275" t="s">
        <v>35</v>
      </c>
      <c r="I275" t="s">
        <v>22</v>
      </c>
      <c r="L275" t="s">
        <v>24</v>
      </c>
      <c r="M275">
        <v>76.023817710780293</v>
      </c>
      <c r="N275">
        <v>7.0639812427089144</v>
      </c>
    </row>
    <row r="276" spans="1:14" x14ac:dyDescent="0.3">
      <c r="A276" t="s">
        <v>257</v>
      </c>
      <c r="B276" t="s">
        <v>107</v>
      </c>
      <c r="C276" t="s">
        <v>506</v>
      </c>
      <c r="D276" t="s">
        <v>16</v>
      </c>
      <c r="E276" t="s">
        <v>51</v>
      </c>
      <c r="F276" t="s">
        <v>59</v>
      </c>
      <c r="G276" t="s">
        <v>92</v>
      </c>
      <c r="H276" t="s">
        <v>35</v>
      </c>
      <c r="I276" t="s">
        <v>22</v>
      </c>
      <c r="L276" t="s">
        <v>76</v>
      </c>
      <c r="M276">
        <v>83.244586043525175</v>
      </c>
      <c r="N276">
        <v>6.56664709571921</v>
      </c>
    </row>
    <row r="277" spans="1:14" x14ac:dyDescent="0.3">
      <c r="A277" t="s">
        <v>860</v>
      </c>
      <c r="C277" t="s">
        <v>861</v>
      </c>
      <c r="D277" t="s">
        <v>80</v>
      </c>
      <c r="E277" t="s">
        <v>33</v>
      </c>
      <c r="F277" t="s">
        <v>59</v>
      </c>
      <c r="G277" t="s">
        <v>19</v>
      </c>
      <c r="H277" t="s">
        <v>42</v>
      </c>
      <c r="I277" t="s">
        <v>21</v>
      </c>
      <c r="J277" t="s">
        <v>22</v>
      </c>
      <c r="K277" t="s">
        <v>862</v>
      </c>
      <c r="L277" t="s">
        <v>76</v>
      </c>
      <c r="M277">
        <v>13.74443211807348</v>
      </c>
      <c r="N277">
        <v>5.3390075666154626</v>
      </c>
    </row>
    <row r="278" spans="1:14" x14ac:dyDescent="0.3">
      <c r="A278" t="s">
        <v>863</v>
      </c>
      <c r="C278" t="s">
        <v>129</v>
      </c>
      <c r="D278" t="s">
        <v>138</v>
      </c>
      <c r="E278" t="s">
        <v>46</v>
      </c>
      <c r="F278" t="s">
        <v>119</v>
      </c>
      <c r="G278" t="s">
        <v>120</v>
      </c>
      <c r="H278" t="s">
        <v>20</v>
      </c>
      <c r="I278" t="s">
        <v>21</v>
      </c>
      <c r="J278" t="s">
        <v>22</v>
      </c>
      <c r="K278" t="s">
        <v>864</v>
      </c>
      <c r="L278" t="s">
        <v>43</v>
      </c>
      <c r="M278">
        <v>78.168495289467046</v>
      </c>
      <c r="N278">
        <v>6.1998757071414294</v>
      </c>
    </row>
    <row r="279" spans="1:14" x14ac:dyDescent="0.3">
      <c r="A279" t="s">
        <v>865</v>
      </c>
      <c r="C279" t="s">
        <v>866</v>
      </c>
      <c r="D279" t="s">
        <v>28</v>
      </c>
      <c r="E279" t="s">
        <v>58</v>
      </c>
      <c r="F279" t="s">
        <v>59</v>
      </c>
      <c r="G279" t="s">
        <v>19</v>
      </c>
      <c r="H279" t="s">
        <v>35</v>
      </c>
      <c r="I279" t="s">
        <v>22</v>
      </c>
      <c r="L279" t="s">
        <v>76</v>
      </c>
      <c r="M279">
        <v>27.19909479901515</v>
      </c>
      <c r="N279">
        <v>6.210252108900896</v>
      </c>
    </row>
    <row r="280" spans="1:14" x14ac:dyDescent="0.3">
      <c r="A280" t="s">
        <v>746</v>
      </c>
      <c r="B280" t="s">
        <v>867</v>
      </c>
      <c r="C280" t="s">
        <v>582</v>
      </c>
      <c r="D280" t="s">
        <v>39</v>
      </c>
      <c r="E280" t="s">
        <v>51</v>
      </c>
      <c r="F280" t="s">
        <v>52</v>
      </c>
      <c r="G280" t="s">
        <v>92</v>
      </c>
      <c r="H280" t="s">
        <v>20</v>
      </c>
      <c r="I280" t="s">
        <v>21</v>
      </c>
      <c r="J280" t="s">
        <v>22</v>
      </c>
      <c r="K280" t="s">
        <v>868</v>
      </c>
      <c r="L280" t="s">
        <v>63</v>
      </c>
      <c r="M280">
        <v>63.256457507614478</v>
      </c>
      <c r="N280">
        <v>6.8651097568386241</v>
      </c>
    </row>
    <row r="281" spans="1:14" x14ac:dyDescent="0.3">
      <c r="A281" t="s">
        <v>869</v>
      </c>
      <c r="C281" t="s">
        <v>870</v>
      </c>
      <c r="D281" t="s">
        <v>28</v>
      </c>
      <c r="E281" t="s">
        <v>58</v>
      </c>
      <c r="F281" t="s">
        <v>59</v>
      </c>
      <c r="G281" t="s">
        <v>19</v>
      </c>
      <c r="H281" t="s">
        <v>35</v>
      </c>
      <c r="L281" t="s">
        <v>54</v>
      </c>
      <c r="M281">
        <v>31.30140253291443</v>
      </c>
      <c r="N281">
        <v>5.4144786626987802</v>
      </c>
    </row>
    <row r="282" spans="1:14" x14ac:dyDescent="0.3">
      <c r="A282" t="s">
        <v>871</v>
      </c>
      <c r="B282" t="s">
        <v>872</v>
      </c>
      <c r="C282" t="s">
        <v>873</v>
      </c>
      <c r="D282" t="s">
        <v>39</v>
      </c>
      <c r="E282" t="s">
        <v>46</v>
      </c>
      <c r="F282" t="s">
        <v>119</v>
      </c>
      <c r="G282" t="s">
        <v>120</v>
      </c>
      <c r="H282" t="s">
        <v>20</v>
      </c>
      <c r="I282" t="s">
        <v>21</v>
      </c>
      <c r="J282" t="s">
        <v>21</v>
      </c>
      <c r="K282" t="s">
        <v>874</v>
      </c>
      <c r="L282" t="s">
        <v>54</v>
      </c>
      <c r="M282">
        <v>127.13769346975511</v>
      </c>
      <c r="N282">
        <v>6.8582894344233747</v>
      </c>
    </row>
    <row r="283" spans="1:14" x14ac:dyDescent="0.3">
      <c r="A283" t="s">
        <v>875</v>
      </c>
      <c r="C283" t="s">
        <v>876</v>
      </c>
      <c r="D283" t="s">
        <v>57</v>
      </c>
      <c r="E283" t="s">
        <v>58</v>
      </c>
      <c r="F283" t="s">
        <v>59</v>
      </c>
      <c r="G283" t="s">
        <v>34</v>
      </c>
      <c r="H283" t="s">
        <v>42</v>
      </c>
      <c r="I283" t="s">
        <v>22</v>
      </c>
      <c r="L283" t="s">
        <v>63</v>
      </c>
      <c r="M283">
        <v>122.19399683912449</v>
      </c>
      <c r="N283">
        <v>5.9071950307058296</v>
      </c>
    </row>
    <row r="284" spans="1:14" x14ac:dyDescent="0.3">
      <c r="A284" t="s">
        <v>877</v>
      </c>
      <c r="C284" t="s">
        <v>27</v>
      </c>
      <c r="D284" t="s">
        <v>28</v>
      </c>
      <c r="E284" t="s">
        <v>17</v>
      </c>
      <c r="F284" t="s">
        <v>18</v>
      </c>
      <c r="G284" t="s">
        <v>19</v>
      </c>
      <c r="H284" t="s">
        <v>42</v>
      </c>
      <c r="I284" t="s">
        <v>21</v>
      </c>
      <c r="J284" t="s">
        <v>22</v>
      </c>
      <c r="K284" t="s">
        <v>878</v>
      </c>
      <c r="L284" t="s">
        <v>30</v>
      </c>
      <c r="M284">
        <v>34.80152398140735</v>
      </c>
      <c r="N284">
        <v>5.8259906888548461</v>
      </c>
    </row>
    <row r="285" spans="1:14" x14ac:dyDescent="0.3">
      <c r="A285" t="s">
        <v>879</v>
      </c>
      <c r="B285" t="s">
        <v>696</v>
      </c>
      <c r="C285" t="s">
        <v>880</v>
      </c>
      <c r="D285" t="s">
        <v>80</v>
      </c>
      <c r="E285" t="s">
        <v>17</v>
      </c>
      <c r="F285" t="s">
        <v>40</v>
      </c>
      <c r="G285" t="s">
        <v>41</v>
      </c>
      <c r="H285" t="s">
        <v>42</v>
      </c>
      <c r="I285" t="s">
        <v>21</v>
      </c>
      <c r="J285" t="s">
        <v>22</v>
      </c>
      <c r="K285" t="s">
        <v>881</v>
      </c>
      <c r="L285" t="s">
        <v>76</v>
      </c>
      <c r="M285">
        <v>20.90531371385541</v>
      </c>
      <c r="N285">
        <v>4.1167847794131536</v>
      </c>
    </row>
    <row r="286" spans="1:14" x14ac:dyDescent="0.3">
      <c r="A286" t="s">
        <v>356</v>
      </c>
      <c r="B286" t="s">
        <v>470</v>
      </c>
      <c r="C286" t="s">
        <v>882</v>
      </c>
      <c r="D286" t="s">
        <v>80</v>
      </c>
      <c r="E286" t="s">
        <v>17</v>
      </c>
      <c r="F286" t="s">
        <v>40</v>
      </c>
      <c r="G286" t="s">
        <v>41</v>
      </c>
      <c r="H286" t="s">
        <v>35</v>
      </c>
      <c r="I286" t="s">
        <v>22</v>
      </c>
      <c r="L286" t="s">
        <v>43</v>
      </c>
      <c r="M286">
        <v>16.74199826197091</v>
      </c>
      <c r="N286">
        <v>4.9561448522473102</v>
      </c>
    </row>
    <row r="287" spans="1:14" x14ac:dyDescent="0.3">
      <c r="A287" t="s">
        <v>883</v>
      </c>
      <c r="B287" t="s">
        <v>163</v>
      </c>
      <c r="C287" t="s">
        <v>884</v>
      </c>
      <c r="D287" t="s">
        <v>80</v>
      </c>
      <c r="E287" t="s">
        <v>33</v>
      </c>
      <c r="F287" t="s">
        <v>18</v>
      </c>
      <c r="G287" t="s">
        <v>34</v>
      </c>
      <c r="H287" t="s">
        <v>42</v>
      </c>
      <c r="I287" t="s">
        <v>22</v>
      </c>
      <c r="L287" t="s">
        <v>24</v>
      </c>
      <c r="M287">
        <v>22.504222374722289</v>
      </c>
      <c r="N287">
        <v>4.4534998740272407</v>
      </c>
    </row>
    <row r="288" spans="1:14" x14ac:dyDescent="0.3">
      <c r="A288" t="s">
        <v>406</v>
      </c>
      <c r="B288" t="s">
        <v>885</v>
      </c>
      <c r="C288" t="s">
        <v>886</v>
      </c>
      <c r="D288" t="s">
        <v>103</v>
      </c>
      <c r="E288" t="s">
        <v>58</v>
      </c>
      <c r="F288" t="s">
        <v>59</v>
      </c>
      <c r="G288" t="s">
        <v>19</v>
      </c>
      <c r="H288" t="s">
        <v>35</v>
      </c>
      <c r="L288" t="s">
        <v>54</v>
      </c>
      <c r="M288">
        <v>90.510411166083486</v>
      </c>
      <c r="N288">
        <v>7.8690877614310306</v>
      </c>
    </row>
    <row r="289" spans="1:14" x14ac:dyDescent="0.3">
      <c r="A289" t="s">
        <v>887</v>
      </c>
      <c r="B289" t="s">
        <v>888</v>
      </c>
      <c r="C289" t="s">
        <v>137</v>
      </c>
      <c r="D289" t="s">
        <v>138</v>
      </c>
      <c r="E289" t="s">
        <v>17</v>
      </c>
      <c r="F289" t="s">
        <v>18</v>
      </c>
      <c r="G289" t="s">
        <v>34</v>
      </c>
      <c r="H289" t="s">
        <v>35</v>
      </c>
      <c r="I289" t="s">
        <v>22</v>
      </c>
      <c r="L289" t="s">
        <v>24</v>
      </c>
      <c r="M289">
        <v>84.624836240668543</v>
      </c>
      <c r="N289">
        <v>5.8062890001679124</v>
      </c>
    </row>
    <row r="290" spans="1:14" x14ac:dyDescent="0.3">
      <c r="A290" t="s">
        <v>889</v>
      </c>
      <c r="B290" t="s">
        <v>226</v>
      </c>
      <c r="C290" t="s">
        <v>890</v>
      </c>
      <c r="D290" t="s">
        <v>74</v>
      </c>
      <c r="E290" t="s">
        <v>51</v>
      </c>
      <c r="F290" t="s">
        <v>52</v>
      </c>
      <c r="G290" t="s">
        <v>34</v>
      </c>
      <c r="H290" t="s">
        <v>42</v>
      </c>
      <c r="I290" t="s">
        <v>21</v>
      </c>
      <c r="J290" t="s">
        <v>21</v>
      </c>
      <c r="K290" t="s">
        <v>891</v>
      </c>
      <c r="L290" t="s">
        <v>30</v>
      </c>
      <c r="M290">
        <v>17.28287614433118</v>
      </c>
      <c r="N290">
        <v>4.0985629591425283</v>
      </c>
    </row>
    <row r="291" spans="1:14" x14ac:dyDescent="0.3">
      <c r="A291" t="s">
        <v>402</v>
      </c>
      <c r="B291" t="s">
        <v>892</v>
      </c>
      <c r="C291" t="s">
        <v>752</v>
      </c>
      <c r="D291" t="s">
        <v>74</v>
      </c>
      <c r="E291" t="s">
        <v>17</v>
      </c>
      <c r="F291" t="s">
        <v>18</v>
      </c>
      <c r="G291" t="s">
        <v>19</v>
      </c>
      <c r="H291" t="s">
        <v>35</v>
      </c>
      <c r="I291" t="s">
        <v>22</v>
      </c>
      <c r="L291" t="s">
        <v>54</v>
      </c>
      <c r="M291">
        <v>24.116399578388531</v>
      </c>
      <c r="N291">
        <v>5.4882034592178739</v>
      </c>
    </row>
    <row r="292" spans="1:14" x14ac:dyDescent="0.3">
      <c r="A292" t="s">
        <v>893</v>
      </c>
      <c r="B292" t="s">
        <v>894</v>
      </c>
      <c r="C292" t="s">
        <v>793</v>
      </c>
      <c r="D292" t="s">
        <v>16</v>
      </c>
      <c r="E292" t="s">
        <v>58</v>
      </c>
      <c r="F292" t="s">
        <v>119</v>
      </c>
      <c r="G292" t="s">
        <v>120</v>
      </c>
      <c r="H292" t="s">
        <v>42</v>
      </c>
      <c r="I292" t="s">
        <v>21</v>
      </c>
      <c r="J292" t="s">
        <v>21</v>
      </c>
      <c r="K292" t="s">
        <v>895</v>
      </c>
      <c r="L292" t="s">
        <v>63</v>
      </c>
      <c r="M292">
        <v>91.05525932957984</v>
      </c>
      <c r="N292">
        <v>5.9313503047954343</v>
      </c>
    </row>
    <row r="293" spans="1:14" x14ac:dyDescent="0.3">
      <c r="A293" t="s">
        <v>896</v>
      </c>
      <c r="B293" t="s">
        <v>897</v>
      </c>
      <c r="C293" t="s">
        <v>898</v>
      </c>
      <c r="D293" t="s">
        <v>16</v>
      </c>
      <c r="E293" t="s">
        <v>17</v>
      </c>
      <c r="F293" t="s">
        <v>40</v>
      </c>
      <c r="G293" t="s">
        <v>41</v>
      </c>
      <c r="H293" t="s">
        <v>42</v>
      </c>
      <c r="I293" t="s">
        <v>21</v>
      </c>
      <c r="J293" t="s">
        <v>22</v>
      </c>
      <c r="K293" t="s">
        <v>273</v>
      </c>
      <c r="L293" t="s">
        <v>24</v>
      </c>
      <c r="M293">
        <v>84.933179008808892</v>
      </c>
      <c r="N293">
        <v>6.9651441944205006</v>
      </c>
    </row>
    <row r="294" spans="1:14" x14ac:dyDescent="0.3">
      <c r="A294" t="s">
        <v>899</v>
      </c>
      <c r="B294" t="s">
        <v>900</v>
      </c>
      <c r="C294" t="s">
        <v>901</v>
      </c>
      <c r="D294" t="s">
        <v>80</v>
      </c>
      <c r="E294" t="s">
        <v>17</v>
      </c>
      <c r="F294" t="s">
        <v>18</v>
      </c>
      <c r="G294" t="s">
        <v>34</v>
      </c>
      <c r="H294" t="s">
        <v>42</v>
      </c>
      <c r="L294" t="s">
        <v>76</v>
      </c>
      <c r="M294">
        <v>25.605153336622362</v>
      </c>
      <c r="N294">
        <v>4.7666937088558452</v>
      </c>
    </row>
    <row r="295" spans="1:14" x14ac:dyDescent="0.3">
      <c r="A295" t="s">
        <v>902</v>
      </c>
      <c r="C295" t="s">
        <v>903</v>
      </c>
      <c r="D295" t="s">
        <v>130</v>
      </c>
      <c r="E295" t="s">
        <v>33</v>
      </c>
      <c r="F295" t="s">
        <v>52</v>
      </c>
      <c r="G295" t="s">
        <v>34</v>
      </c>
      <c r="H295" t="s">
        <v>20</v>
      </c>
      <c r="I295" t="s">
        <v>21</v>
      </c>
      <c r="J295" t="s">
        <v>22</v>
      </c>
      <c r="K295" t="s">
        <v>904</v>
      </c>
      <c r="L295" t="s">
        <v>63</v>
      </c>
      <c r="M295">
        <v>77.96954613957007</v>
      </c>
      <c r="N295">
        <v>7.4300538213330256</v>
      </c>
    </row>
    <row r="296" spans="1:14" x14ac:dyDescent="0.3">
      <c r="A296" t="s">
        <v>905</v>
      </c>
      <c r="B296" t="s">
        <v>327</v>
      </c>
      <c r="C296" t="s">
        <v>906</v>
      </c>
      <c r="D296" t="s">
        <v>304</v>
      </c>
      <c r="E296" t="s">
        <v>46</v>
      </c>
      <c r="F296" t="s">
        <v>40</v>
      </c>
      <c r="G296" t="s">
        <v>41</v>
      </c>
      <c r="H296" t="s">
        <v>35</v>
      </c>
      <c r="I296" t="s">
        <v>22</v>
      </c>
      <c r="L296" t="s">
        <v>63</v>
      </c>
      <c r="M296">
        <v>12.96669451575889</v>
      </c>
      <c r="N296">
        <v>4.5335090746974238</v>
      </c>
    </row>
    <row r="297" spans="1:14" x14ac:dyDescent="0.3">
      <c r="A297" t="s">
        <v>907</v>
      </c>
      <c r="B297" t="s">
        <v>908</v>
      </c>
      <c r="C297" t="s">
        <v>909</v>
      </c>
      <c r="D297" t="s">
        <v>16</v>
      </c>
      <c r="E297" t="s">
        <v>33</v>
      </c>
      <c r="F297" t="s">
        <v>18</v>
      </c>
      <c r="G297" t="s">
        <v>34</v>
      </c>
      <c r="H297" t="s">
        <v>35</v>
      </c>
      <c r="I297" t="s">
        <v>22</v>
      </c>
      <c r="L297" t="s">
        <v>54</v>
      </c>
      <c r="M297">
        <v>81.156746342928585</v>
      </c>
      <c r="N297">
        <v>7.2043630006370796</v>
      </c>
    </row>
    <row r="298" spans="1:14" x14ac:dyDescent="0.3">
      <c r="A298" t="s">
        <v>910</v>
      </c>
      <c r="B298" t="s">
        <v>911</v>
      </c>
      <c r="C298" t="s">
        <v>912</v>
      </c>
      <c r="D298" t="s">
        <v>74</v>
      </c>
      <c r="E298" t="s">
        <v>17</v>
      </c>
      <c r="F298" t="s">
        <v>18</v>
      </c>
      <c r="G298" t="s">
        <v>34</v>
      </c>
      <c r="H298" t="s">
        <v>35</v>
      </c>
      <c r="I298" t="s">
        <v>22</v>
      </c>
      <c r="L298" t="s">
        <v>63</v>
      </c>
      <c r="M298">
        <v>25.70074519260633</v>
      </c>
      <c r="N298">
        <v>5.0111954433040946</v>
      </c>
    </row>
    <row r="299" spans="1:14" x14ac:dyDescent="0.3">
      <c r="A299" t="s">
        <v>913</v>
      </c>
      <c r="B299" t="s">
        <v>914</v>
      </c>
      <c r="C299" t="s">
        <v>915</v>
      </c>
      <c r="D299" t="s">
        <v>39</v>
      </c>
      <c r="E299" t="s">
        <v>17</v>
      </c>
      <c r="F299" t="s">
        <v>18</v>
      </c>
      <c r="G299" t="s">
        <v>19</v>
      </c>
      <c r="H299" t="s">
        <v>35</v>
      </c>
      <c r="I299" t="s">
        <v>22</v>
      </c>
      <c r="L299" t="s">
        <v>54</v>
      </c>
      <c r="M299">
        <v>114.2014951491705</v>
      </c>
      <c r="N299">
        <v>5.2382813439920959</v>
      </c>
    </row>
    <row r="300" spans="1:14" x14ac:dyDescent="0.3">
      <c r="A300" t="s">
        <v>916</v>
      </c>
      <c r="B300" t="s">
        <v>917</v>
      </c>
      <c r="C300" t="s">
        <v>918</v>
      </c>
      <c r="D300" t="s">
        <v>103</v>
      </c>
      <c r="E300" t="s">
        <v>46</v>
      </c>
      <c r="F300" t="s">
        <v>18</v>
      </c>
      <c r="G300" t="s">
        <v>19</v>
      </c>
      <c r="H300" t="s">
        <v>35</v>
      </c>
      <c r="I300" t="s">
        <v>22</v>
      </c>
      <c r="L300" t="s">
        <v>43</v>
      </c>
      <c r="M300">
        <v>102.03192687927179</v>
      </c>
      <c r="N300">
        <v>7.2615408403452406</v>
      </c>
    </row>
    <row r="301" spans="1:14" x14ac:dyDescent="0.3">
      <c r="A301" t="s">
        <v>175</v>
      </c>
      <c r="B301" t="s">
        <v>919</v>
      </c>
      <c r="C301" t="s">
        <v>920</v>
      </c>
      <c r="D301" t="s">
        <v>69</v>
      </c>
      <c r="E301" t="s">
        <v>51</v>
      </c>
      <c r="F301" t="s">
        <v>59</v>
      </c>
      <c r="G301" t="s">
        <v>19</v>
      </c>
      <c r="H301" t="s">
        <v>35</v>
      </c>
      <c r="L301" t="s">
        <v>144</v>
      </c>
      <c r="M301">
        <v>66.690948241513723</v>
      </c>
      <c r="N301">
        <v>6.4970205106545764</v>
      </c>
    </row>
    <row r="302" spans="1:14" x14ac:dyDescent="0.3">
      <c r="A302" t="s">
        <v>921</v>
      </c>
      <c r="B302" t="s">
        <v>922</v>
      </c>
      <c r="C302" t="s">
        <v>923</v>
      </c>
      <c r="D302" t="s">
        <v>50</v>
      </c>
      <c r="E302" t="s">
        <v>46</v>
      </c>
      <c r="F302" t="s">
        <v>40</v>
      </c>
      <c r="G302" t="s">
        <v>41</v>
      </c>
      <c r="H302" t="s">
        <v>35</v>
      </c>
      <c r="I302" t="s">
        <v>22</v>
      </c>
      <c r="L302" t="s">
        <v>24</v>
      </c>
      <c r="M302">
        <v>70.547520780662296</v>
      </c>
      <c r="N302">
        <v>7.8747761329942376</v>
      </c>
    </row>
    <row r="303" spans="1:14" x14ac:dyDescent="0.3">
      <c r="A303" t="s">
        <v>924</v>
      </c>
      <c r="B303" t="s">
        <v>925</v>
      </c>
      <c r="C303" t="s">
        <v>926</v>
      </c>
      <c r="D303" t="s">
        <v>39</v>
      </c>
      <c r="E303" t="s">
        <v>58</v>
      </c>
      <c r="F303" t="s">
        <v>119</v>
      </c>
      <c r="G303" t="s">
        <v>120</v>
      </c>
      <c r="H303" t="s">
        <v>42</v>
      </c>
      <c r="I303" t="s">
        <v>21</v>
      </c>
      <c r="J303" t="s">
        <v>21</v>
      </c>
      <c r="K303" t="s">
        <v>927</v>
      </c>
      <c r="L303" t="s">
        <v>24</v>
      </c>
      <c r="M303">
        <v>124.4822874900272</v>
      </c>
      <c r="N303">
        <v>6.0959189779473864</v>
      </c>
    </row>
    <row r="304" spans="1:14" x14ac:dyDescent="0.3">
      <c r="A304" t="s">
        <v>928</v>
      </c>
      <c r="C304" t="s">
        <v>929</v>
      </c>
      <c r="E304" t="s">
        <v>46</v>
      </c>
      <c r="F304" t="s">
        <v>18</v>
      </c>
      <c r="G304" t="s">
        <v>19</v>
      </c>
      <c r="H304" t="s">
        <v>42</v>
      </c>
      <c r="I304" t="s">
        <v>22</v>
      </c>
      <c r="L304" t="s">
        <v>76</v>
      </c>
      <c r="M304">
        <v>25.28561113109458</v>
      </c>
      <c r="N304">
        <v>4.8140441247373724</v>
      </c>
    </row>
    <row r="305" spans="1:14" x14ac:dyDescent="0.3">
      <c r="A305" t="s">
        <v>331</v>
      </c>
      <c r="C305" t="s">
        <v>930</v>
      </c>
      <c r="D305" t="s">
        <v>28</v>
      </c>
      <c r="E305" t="s">
        <v>51</v>
      </c>
      <c r="F305" t="s">
        <v>59</v>
      </c>
      <c r="G305" t="s">
        <v>92</v>
      </c>
      <c r="H305" t="s">
        <v>42</v>
      </c>
      <c r="I305" t="s">
        <v>22</v>
      </c>
      <c r="L305" t="s">
        <v>30</v>
      </c>
      <c r="M305">
        <v>27.827518862838421</v>
      </c>
      <c r="N305">
        <v>5.1154298024438134</v>
      </c>
    </row>
    <row r="306" spans="1:14" x14ac:dyDescent="0.3">
      <c r="A306" t="s">
        <v>931</v>
      </c>
      <c r="B306" t="s">
        <v>932</v>
      </c>
      <c r="C306" t="s">
        <v>901</v>
      </c>
      <c r="D306" t="s">
        <v>80</v>
      </c>
      <c r="E306" t="s">
        <v>51</v>
      </c>
      <c r="F306" t="s">
        <v>59</v>
      </c>
      <c r="G306" t="s">
        <v>92</v>
      </c>
      <c r="H306" t="s">
        <v>35</v>
      </c>
      <c r="I306" t="s">
        <v>22</v>
      </c>
      <c r="L306" t="s">
        <v>63</v>
      </c>
      <c r="M306">
        <v>15.80395166330497</v>
      </c>
      <c r="N306">
        <v>4.3369234177657781</v>
      </c>
    </row>
    <row r="307" spans="1:14" x14ac:dyDescent="0.3">
      <c r="A307" t="s">
        <v>844</v>
      </c>
      <c r="B307" t="s">
        <v>140</v>
      </c>
      <c r="C307" t="s">
        <v>221</v>
      </c>
      <c r="D307" t="s">
        <v>39</v>
      </c>
      <c r="E307" t="s">
        <v>51</v>
      </c>
      <c r="F307" t="s">
        <v>52</v>
      </c>
      <c r="G307" t="s">
        <v>92</v>
      </c>
      <c r="H307" t="s">
        <v>42</v>
      </c>
      <c r="I307" t="s">
        <v>22</v>
      </c>
      <c r="L307" t="s">
        <v>43</v>
      </c>
      <c r="M307">
        <v>105.4693956695474</v>
      </c>
      <c r="N307">
        <v>5.0898225979912306</v>
      </c>
    </row>
    <row r="308" spans="1:14" x14ac:dyDescent="0.3">
      <c r="A308" t="s">
        <v>933</v>
      </c>
      <c r="B308" t="s">
        <v>934</v>
      </c>
      <c r="C308" t="s">
        <v>357</v>
      </c>
      <c r="D308" t="s">
        <v>69</v>
      </c>
      <c r="E308" t="s">
        <v>58</v>
      </c>
      <c r="F308" t="s">
        <v>59</v>
      </c>
      <c r="G308" t="s">
        <v>92</v>
      </c>
      <c r="H308" t="s">
        <v>42</v>
      </c>
      <c r="I308" t="s">
        <v>22</v>
      </c>
      <c r="L308" t="s">
        <v>144</v>
      </c>
      <c r="M308">
        <v>73.027977529375306</v>
      </c>
      <c r="N308">
        <v>6.426276443567593</v>
      </c>
    </row>
    <row r="309" spans="1:14" x14ac:dyDescent="0.3">
      <c r="A309" t="s">
        <v>935</v>
      </c>
      <c r="B309" t="s">
        <v>936</v>
      </c>
      <c r="C309" t="s">
        <v>937</v>
      </c>
      <c r="D309" t="s">
        <v>138</v>
      </c>
      <c r="E309" t="s">
        <v>58</v>
      </c>
      <c r="F309" t="s">
        <v>52</v>
      </c>
      <c r="G309" t="s">
        <v>92</v>
      </c>
      <c r="H309" t="s">
        <v>42</v>
      </c>
      <c r="I309" t="s">
        <v>22</v>
      </c>
      <c r="L309" t="s">
        <v>144</v>
      </c>
      <c r="M309">
        <v>98.709651753717822</v>
      </c>
      <c r="N309">
        <v>6.9042921923636591</v>
      </c>
    </row>
    <row r="310" spans="1:14" x14ac:dyDescent="0.3">
      <c r="A310" t="s">
        <v>81</v>
      </c>
      <c r="C310" t="s">
        <v>938</v>
      </c>
      <c r="D310" t="s">
        <v>69</v>
      </c>
      <c r="E310" t="s">
        <v>58</v>
      </c>
      <c r="F310" t="s">
        <v>119</v>
      </c>
      <c r="G310" t="s">
        <v>120</v>
      </c>
      <c r="H310" t="s">
        <v>42</v>
      </c>
      <c r="I310" t="s">
        <v>21</v>
      </c>
      <c r="J310" t="s">
        <v>21</v>
      </c>
      <c r="K310" t="s">
        <v>939</v>
      </c>
      <c r="L310" t="s">
        <v>63</v>
      </c>
      <c r="M310">
        <v>63.319453943675583</v>
      </c>
      <c r="N310">
        <v>7.3196286034415152</v>
      </c>
    </row>
    <row r="311" spans="1:14" x14ac:dyDescent="0.3">
      <c r="A311" t="s">
        <v>940</v>
      </c>
      <c r="B311" t="s">
        <v>754</v>
      </c>
      <c r="C311" t="s">
        <v>941</v>
      </c>
      <c r="D311" t="s">
        <v>118</v>
      </c>
      <c r="E311" t="s">
        <v>46</v>
      </c>
      <c r="F311" t="s">
        <v>119</v>
      </c>
      <c r="G311" t="s">
        <v>120</v>
      </c>
      <c r="H311" t="s">
        <v>20</v>
      </c>
      <c r="I311" t="s">
        <v>21</v>
      </c>
      <c r="J311" t="s">
        <v>21</v>
      </c>
      <c r="K311" t="s">
        <v>942</v>
      </c>
      <c r="L311" t="s">
        <v>144</v>
      </c>
      <c r="M311">
        <v>68.460970958292606</v>
      </c>
      <c r="N311">
        <v>7.3027019638468698</v>
      </c>
    </row>
    <row r="312" spans="1:14" x14ac:dyDescent="0.3">
      <c r="A312" t="s">
        <v>90</v>
      </c>
      <c r="C312" t="s">
        <v>943</v>
      </c>
      <c r="D312" t="s">
        <v>74</v>
      </c>
      <c r="E312" t="s">
        <v>17</v>
      </c>
      <c r="F312" t="s">
        <v>40</v>
      </c>
      <c r="G312" t="s">
        <v>41</v>
      </c>
      <c r="H312" t="s">
        <v>35</v>
      </c>
      <c r="I312" t="s">
        <v>22</v>
      </c>
      <c r="L312" t="s">
        <v>54</v>
      </c>
      <c r="M312">
        <v>23.407503486863121</v>
      </c>
      <c r="N312">
        <v>5.2668240978026057</v>
      </c>
    </row>
    <row r="313" spans="1:14" x14ac:dyDescent="0.3">
      <c r="A313" t="s">
        <v>497</v>
      </c>
      <c r="B313" t="s">
        <v>944</v>
      </c>
      <c r="C313" t="s">
        <v>204</v>
      </c>
      <c r="D313" t="s">
        <v>213</v>
      </c>
      <c r="E313" t="s">
        <v>58</v>
      </c>
      <c r="F313" t="s">
        <v>119</v>
      </c>
      <c r="G313" t="s">
        <v>120</v>
      </c>
      <c r="H313" t="s">
        <v>42</v>
      </c>
      <c r="I313" t="s">
        <v>21</v>
      </c>
      <c r="J313" t="s">
        <v>22</v>
      </c>
      <c r="K313" t="s">
        <v>945</v>
      </c>
      <c r="L313" t="s">
        <v>76</v>
      </c>
      <c r="M313">
        <v>21.903731630695759</v>
      </c>
      <c r="N313">
        <v>4.5962698784820528</v>
      </c>
    </row>
    <row r="314" spans="1:14" x14ac:dyDescent="0.3">
      <c r="A314" t="s">
        <v>946</v>
      </c>
      <c r="B314" t="s">
        <v>947</v>
      </c>
      <c r="C314" t="s">
        <v>948</v>
      </c>
      <c r="D314" t="s">
        <v>157</v>
      </c>
      <c r="E314" t="s">
        <v>51</v>
      </c>
      <c r="F314" t="s">
        <v>52</v>
      </c>
      <c r="G314" t="s">
        <v>34</v>
      </c>
      <c r="H314" t="s">
        <v>20</v>
      </c>
      <c r="I314" t="s">
        <v>21</v>
      </c>
      <c r="J314" t="s">
        <v>22</v>
      </c>
      <c r="K314" t="s">
        <v>949</v>
      </c>
      <c r="L314" t="s">
        <v>76</v>
      </c>
      <c r="M314">
        <v>24.48358184325464</v>
      </c>
      <c r="N314">
        <v>4.9534028793820948</v>
      </c>
    </row>
    <row r="315" spans="1:14" x14ac:dyDescent="0.3">
      <c r="A315" t="s">
        <v>950</v>
      </c>
      <c r="B315" t="s">
        <v>951</v>
      </c>
      <c r="C315" t="s">
        <v>952</v>
      </c>
      <c r="D315" t="s">
        <v>69</v>
      </c>
      <c r="E315" t="s">
        <v>46</v>
      </c>
      <c r="F315" t="s">
        <v>40</v>
      </c>
      <c r="G315" t="s">
        <v>41</v>
      </c>
      <c r="H315" t="s">
        <v>35</v>
      </c>
      <c r="L315" t="s">
        <v>144</v>
      </c>
      <c r="M315">
        <v>52.325511228653617</v>
      </c>
      <c r="N315">
        <v>6.1086703316918376</v>
      </c>
    </row>
    <row r="316" spans="1:14" x14ac:dyDescent="0.3">
      <c r="A316" t="s">
        <v>257</v>
      </c>
      <c r="B316" t="s">
        <v>953</v>
      </c>
      <c r="C316" t="s">
        <v>762</v>
      </c>
      <c r="D316" t="s">
        <v>16</v>
      </c>
      <c r="E316" t="s">
        <v>46</v>
      </c>
      <c r="F316" t="s">
        <v>119</v>
      </c>
      <c r="G316" t="s">
        <v>120</v>
      </c>
      <c r="H316" t="s">
        <v>42</v>
      </c>
      <c r="I316" t="s">
        <v>21</v>
      </c>
      <c r="J316" t="s">
        <v>22</v>
      </c>
      <c r="K316" t="s">
        <v>954</v>
      </c>
      <c r="L316" t="s">
        <v>43</v>
      </c>
      <c r="M316">
        <v>68.512059648413441</v>
      </c>
      <c r="N316">
        <v>7.1968507581810499</v>
      </c>
    </row>
    <row r="317" spans="1:14" x14ac:dyDescent="0.3">
      <c r="A317" t="s">
        <v>368</v>
      </c>
      <c r="B317" t="s">
        <v>955</v>
      </c>
      <c r="C317" t="s">
        <v>861</v>
      </c>
      <c r="D317" t="s">
        <v>80</v>
      </c>
      <c r="E317" t="s">
        <v>17</v>
      </c>
      <c r="F317" t="s">
        <v>40</v>
      </c>
      <c r="G317" t="s">
        <v>41</v>
      </c>
      <c r="H317" t="s">
        <v>35</v>
      </c>
      <c r="I317" t="s">
        <v>22</v>
      </c>
      <c r="L317" t="s">
        <v>43</v>
      </c>
      <c r="M317">
        <v>28.499786872881899</v>
      </c>
      <c r="N317">
        <v>5.3336918859100146</v>
      </c>
    </row>
    <row r="318" spans="1:14" x14ac:dyDescent="0.3">
      <c r="A318" t="s">
        <v>956</v>
      </c>
      <c r="B318" t="s">
        <v>342</v>
      </c>
      <c r="C318" t="s">
        <v>957</v>
      </c>
      <c r="D318" t="s">
        <v>16</v>
      </c>
      <c r="E318" t="s">
        <v>58</v>
      </c>
      <c r="F318" t="s">
        <v>119</v>
      </c>
      <c r="G318" t="s">
        <v>120</v>
      </c>
      <c r="H318" t="s">
        <v>42</v>
      </c>
      <c r="I318" t="s">
        <v>21</v>
      </c>
      <c r="J318" t="s">
        <v>22</v>
      </c>
      <c r="K318" t="s">
        <v>958</v>
      </c>
      <c r="L318" t="s">
        <v>63</v>
      </c>
      <c r="M318">
        <v>98.767958125580662</v>
      </c>
      <c r="N318">
        <v>6.1913919870078384</v>
      </c>
    </row>
    <row r="319" spans="1:14" x14ac:dyDescent="0.3">
      <c r="A319" t="s">
        <v>732</v>
      </c>
      <c r="C319" t="s">
        <v>959</v>
      </c>
      <c r="D319" t="s">
        <v>157</v>
      </c>
      <c r="E319" t="s">
        <v>46</v>
      </c>
      <c r="F319" t="s">
        <v>18</v>
      </c>
      <c r="G319" t="s">
        <v>19</v>
      </c>
      <c r="H319" t="s">
        <v>42</v>
      </c>
      <c r="I319" t="s">
        <v>22</v>
      </c>
      <c r="L319" t="s">
        <v>54</v>
      </c>
      <c r="M319">
        <v>12.77125278893288</v>
      </c>
      <c r="N319">
        <v>4.4626797856696063</v>
      </c>
    </row>
    <row r="320" spans="1:14" x14ac:dyDescent="0.3">
      <c r="A320" t="s">
        <v>960</v>
      </c>
      <c r="B320" t="s">
        <v>447</v>
      </c>
      <c r="C320" t="s">
        <v>961</v>
      </c>
      <c r="D320" t="s">
        <v>69</v>
      </c>
      <c r="E320" t="s">
        <v>51</v>
      </c>
      <c r="F320" t="s">
        <v>59</v>
      </c>
      <c r="G320" t="s">
        <v>19</v>
      </c>
      <c r="H320" t="s">
        <v>42</v>
      </c>
      <c r="I320" t="s">
        <v>21</v>
      </c>
      <c r="J320" t="s">
        <v>22</v>
      </c>
      <c r="K320" t="s">
        <v>962</v>
      </c>
      <c r="L320" t="s">
        <v>144</v>
      </c>
      <c r="M320">
        <v>69.621304604398205</v>
      </c>
      <c r="N320">
        <v>6.6662751103175486</v>
      </c>
    </row>
    <row r="321" spans="1:14" x14ac:dyDescent="0.3">
      <c r="A321" t="s">
        <v>963</v>
      </c>
      <c r="B321" t="s">
        <v>964</v>
      </c>
      <c r="C321" t="s">
        <v>965</v>
      </c>
      <c r="D321" t="s">
        <v>130</v>
      </c>
      <c r="E321" t="s">
        <v>33</v>
      </c>
      <c r="F321" t="s">
        <v>59</v>
      </c>
      <c r="G321" t="s">
        <v>92</v>
      </c>
      <c r="H321" t="s">
        <v>42</v>
      </c>
      <c r="I321" t="s">
        <v>22</v>
      </c>
      <c r="L321" t="s">
        <v>30</v>
      </c>
      <c r="M321">
        <v>70.283859614893487</v>
      </c>
      <c r="N321">
        <v>7.0493070623623639</v>
      </c>
    </row>
    <row r="322" spans="1:14" x14ac:dyDescent="0.3">
      <c r="A322" t="s">
        <v>966</v>
      </c>
      <c r="C322" t="s">
        <v>967</v>
      </c>
      <c r="D322" t="s">
        <v>157</v>
      </c>
      <c r="E322" t="s">
        <v>58</v>
      </c>
      <c r="F322" t="s">
        <v>59</v>
      </c>
      <c r="G322" t="s">
        <v>92</v>
      </c>
      <c r="H322" t="s">
        <v>35</v>
      </c>
      <c r="I322" t="s">
        <v>22</v>
      </c>
      <c r="L322" t="s">
        <v>54</v>
      </c>
      <c r="M322">
        <v>23.18518188107123</v>
      </c>
      <c r="N322">
        <v>4.0622917981300626</v>
      </c>
    </row>
    <row r="323" spans="1:14" x14ac:dyDescent="0.3">
      <c r="A323" t="s">
        <v>968</v>
      </c>
      <c r="B323" t="s">
        <v>969</v>
      </c>
      <c r="C323" t="s">
        <v>970</v>
      </c>
      <c r="D323" t="s">
        <v>50</v>
      </c>
      <c r="E323" t="s">
        <v>17</v>
      </c>
      <c r="F323" t="s">
        <v>18</v>
      </c>
      <c r="G323" t="s">
        <v>34</v>
      </c>
      <c r="H323" t="s">
        <v>20</v>
      </c>
      <c r="I323" t="s">
        <v>21</v>
      </c>
      <c r="J323" t="s">
        <v>22</v>
      </c>
      <c r="K323" t="s">
        <v>971</v>
      </c>
      <c r="L323" t="s">
        <v>63</v>
      </c>
      <c r="M323">
        <v>76.645232279701929</v>
      </c>
      <c r="N323">
        <v>6.8897048656550819</v>
      </c>
    </row>
    <row r="324" spans="1:14" x14ac:dyDescent="0.3">
      <c r="A324" t="s">
        <v>855</v>
      </c>
      <c r="B324" t="s">
        <v>972</v>
      </c>
      <c r="C324" t="s">
        <v>973</v>
      </c>
      <c r="D324" t="s">
        <v>103</v>
      </c>
      <c r="E324" t="s">
        <v>17</v>
      </c>
      <c r="F324" t="s">
        <v>40</v>
      </c>
      <c r="G324" t="s">
        <v>41</v>
      </c>
      <c r="H324" t="s">
        <v>42</v>
      </c>
      <c r="I324" t="s">
        <v>22</v>
      </c>
      <c r="L324" t="s">
        <v>30</v>
      </c>
      <c r="M324">
        <v>82.133277956060226</v>
      </c>
      <c r="N324">
        <v>6.4525448600063724</v>
      </c>
    </row>
    <row r="325" spans="1:14" x14ac:dyDescent="0.3">
      <c r="A325" t="s">
        <v>974</v>
      </c>
      <c r="B325" t="s">
        <v>975</v>
      </c>
      <c r="C325" t="s">
        <v>976</v>
      </c>
      <c r="D325" t="s">
        <v>103</v>
      </c>
      <c r="E325" t="s">
        <v>46</v>
      </c>
      <c r="F325" t="s">
        <v>18</v>
      </c>
      <c r="G325" t="s">
        <v>19</v>
      </c>
      <c r="H325" t="s">
        <v>20</v>
      </c>
      <c r="I325" t="s">
        <v>21</v>
      </c>
      <c r="J325" t="s">
        <v>21</v>
      </c>
      <c r="K325" t="s">
        <v>977</v>
      </c>
      <c r="L325" t="s">
        <v>24</v>
      </c>
      <c r="M325">
        <v>102.8648943480303</v>
      </c>
      <c r="N325">
        <v>6.2223949646123016</v>
      </c>
    </row>
    <row r="326" spans="1:14" x14ac:dyDescent="0.3">
      <c r="A326" t="s">
        <v>978</v>
      </c>
      <c r="B326" t="s">
        <v>979</v>
      </c>
      <c r="C326" t="s">
        <v>980</v>
      </c>
      <c r="D326" t="s">
        <v>527</v>
      </c>
      <c r="E326" t="s">
        <v>46</v>
      </c>
      <c r="F326" t="s">
        <v>40</v>
      </c>
      <c r="G326" t="s">
        <v>41</v>
      </c>
      <c r="H326" t="s">
        <v>35</v>
      </c>
      <c r="I326" t="s">
        <v>22</v>
      </c>
      <c r="L326" t="s">
        <v>30</v>
      </c>
      <c r="M326">
        <v>78.699397064463795</v>
      </c>
      <c r="N326">
        <v>6.8475124595681791</v>
      </c>
    </row>
    <row r="327" spans="1:14" x14ac:dyDescent="0.3">
      <c r="A327" t="s">
        <v>981</v>
      </c>
      <c r="B327" t="s">
        <v>982</v>
      </c>
      <c r="C327" t="s">
        <v>983</v>
      </c>
      <c r="D327" t="s">
        <v>684</v>
      </c>
      <c r="E327" t="s">
        <v>58</v>
      </c>
      <c r="F327" t="s">
        <v>119</v>
      </c>
      <c r="G327" t="s">
        <v>120</v>
      </c>
      <c r="H327" t="s">
        <v>20</v>
      </c>
      <c r="I327" t="s">
        <v>21</v>
      </c>
      <c r="J327" t="s">
        <v>21</v>
      </c>
      <c r="K327" t="s">
        <v>984</v>
      </c>
      <c r="L327" t="s">
        <v>24</v>
      </c>
      <c r="M327">
        <v>78.210158092380752</v>
      </c>
      <c r="N327">
        <v>6.1752854935276771</v>
      </c>
    </row>
    <row r="328" spans="1:14" x14ac:dyDescent="0.3">
      <c r="A328" t="s">
        <v>112</v>
      </c>
      <c r="C328" t="s">
        <v>985</v>
      </c>
      <c r="D328" t="s">
        <v>39</v>
      </c>
      <c r="E328" t="s">
        <v>58</v>
      </c>
      <c r="F328" t="s">
        <v>52</v>
      </c>
      <c r="G328" t="s">
        <v>34</v>
      </c>
      <c r="H328" t="s">
        <v>42</v>
      </c>
      <c r="I328" t="s">
        <v>21</v>
      </c>
      <c r="J328" t="s">
        <v>22</v>
      </c>
      <c r="K328" t="s">
        <v>986</v>
      </c>
      <c r="L328" t="s">
        <v>144</v>
      </c>
      <c r="M328">
        <v>91.856404671163361</v>
      </c>
      <c r="N328">
        <v>6.2063042189327762</v>
      </c>
    </row>
    <row r="329" spans="1:14" x14ac:dyDescent="0.3">
      <c r="A329" t="s">
        <v>987</v>
      </c>
      <c r="B329" t="s">
        <v>988</v>
      </c>
      <c r="C329" t="s">
        <v>208</v>
      </c>
      <c r="D329" t="s">
        <v>157</v>
      </c>
      <c r="E329" t="s">
        <v>17</v>
      </c>
      <c r="F329" t="s">
        <v>18</v>
      </c>
      <c r="G329" t="s">
        <v>34</v>
      </c>
      <c r="H329" t="s">
        <v>35</v>
      </c>
      <c r="I329" t="s">
        <v>22</v>
      </c>
      <c r="L329" t="s">
        <v>54</v>
      </c>
      <c r="M329">
        <v>33.69099537935756</v>
      </c>
      <c r="N329">
        <v>4.41833386410228</v>
      </c>
    </row>
    <row r="330" spans="1:14" x14ac:dyDescent="0.3">
      <c r="A330" t="s">
        <v>989</v>
      </c>
      <c r="B330" t="s">
        <v>933</v>
      </c>
      <c r="C330" t="s">
        <v>990</v>
      </c>
      <c r="D330" t="s">
        <v>138</v>
      </c>
      <c r="E330" t="s">
        <v>46</v>
      </c>
      <c r="F330" t="s">
        <v>18</v>
      </c>
      <c r="G330" t="s">
        <v>34</v>
      </c>
      <c r="H330" t="s">
        <v>20</v>
      </c>
      <c r="I330" t="s">
        <v>21</v>
      </c>
      <c r="J330" t="s">
        <v>21</v>
      </c>
      <c r="K330" t="s">
        <v>991</v>
      </c>
      <c r="L330" t="s">
        <v>24</v>
      </c>
      <c r="M330">
        <v>70.922438198530799</v>
      </c>
      <c r="N330">
        <v>7.1436618931707194</v>
      </c>
    </row>
    <row r="331" spans="1:14" x14ac:dyDescent="0.3">
      <c r="A331" t="s">
        <v>992</v>
      </c>
      <c r="B331" t="s">
        <v>178</v>
      </c>
      <c r="C331" t="s">
        <v>380</v>
      </c>
      <c r="D331" t="s">
        <v>157</v>
      </c>
      <c r="E331" t="s">
        <v>33</v>
      </c>
      <c r="F331" t="s">
        <v>59</v>
      </c>
      <c r="G331" t="s">
        <v>19</v>
      </c>
      <c r="H331" t="s">
        <v>42</v>
      </c>
      <c r="L331" t="s">
        <v>24</v>
      </c>
      <c r="M331">
        <v>17.24424791708643</v>
      </c>
      <c r="N331">
        <v>4.4425773459328157</v>
      </c>
    </row>
    <row r="332" spans="1:14" x14ac:dyDescent="0.3">
      <c r="A332" t="s">
        <v>993</v>
      </c>
      <c r="C332" t="s">
        <v>129</v>
      </c>
      <c r="D332" t="s">
        <v>138</v>
      </c>
      <c r="E332" t="s">
        <v>46</v>
      </c>
      <c r="F332" t="s">
        <v>18</v>
      </c>
      <c r="G332" t="s">
        <v>19</v>
      </c>
      <c r="H332" t="s">
        <v>20</v>
      </c>
      <c r="I332" t="s">
        <v>21</v>
      </c>
      <c r="J332" t="s">
        <v>21</v>
      </c>
      <c r="K332" t="s">
        <v>994</v>
      </c>
      <c r="L332" t="s">
        <v>24</v>
      </c>
      <c r="M332">
        <v>75.182340289065252</v>
      </c>
      <c r="N332">
        <v>7.4908430258509124</v>
      </c>
    </row>
    <row r="333" spans="1:14" x14ac:dyDescent="0.3">
      <c r="A333" t="s">
        <v>353</v>
      </c>
      <c r="C333" t="s">
        <v>995</v>
      </c>
      <c r="D333" t="s">
        <v>157</v>
      </c>
      <c r="E333" t="s">
        <v>58</v>
      </c>
      <c r="F333" t="s">
        <v>52</v>
      </c>
      <c r="G333" t="s">
        <v>34</v>
      </c>
      <c r="H333" t="s">
        <v>42</v>
      </c>
      <c r="I333" t="s">
        <v>21</v>
      </c>
      <c r="J333" t="s">
        <v>22</v>
      </c>
      <c r="K333" t="s">
        <v>996</v>
      </c>
      <c r="L333" t="s">
        <v>144</v>
      </c>
      <c r="M333">
        <v>12.36611834895805</v>
      </c>
      <c r="N333">
        <v>4.0041874436279574</v>
      </c>
    </row>
    <row r="334" spans="1:14" x14ac:dyDescent="0.3">
      <c r="A334" t="s">
        <v>14</v>
      </c>
      <c r="B334" t="s">
        <v>997</v>
      </c>
      <c r="C334" t="s">
        <v>998</v>
      </c>
      <c r="D334" t="s">
        <v>74</v>
      </c>
      <c r="E334" t="s">
        <v>46</v>
      </c>
      <c r="F334" t="s">
        <v>119</v>
      </c>
      <c r="G334" t="s">
        <v>120</v>
      </c>
      <c r="H334" t="s">
        <v>20</v>
      </c>
      <c r="I334" t="s">
        <v>21</v>
      </c>
      <c r="J334" t="s">
        <v>22</v>
      </c>
      <c r="K334" t="s">
        <v>999</v>
      </c>
      <c r="L334" t="s">
        <v>54</v>
      </c>
      <c r="M334">
        <v>28.972789317588941</v>
      </c>
      <c r="N334">
        <v>4.3302748029247171</v>
      </c>
    </row>
    <row r="335" spans="1:14" x14ac:dyDescent="0.3">
      <c r="A335" t="s">
        <v>1000</v>
      </c>
      <c r="C335" t="s">
        <v>1001</v>
      </c>
      <c r="D335" t="s">
        <v>69</v>
      </c>
      <c r="E335" t="s">
        <v>58</v>
      </c>
      <c r="F335" t="s">
        <v>52</v>
      </c>
      <c r="G335" t="s">
        <v>34</v>
      </c>
      <c r="H335" t="s">
        <v>20</v>
      </c>
      <c r="I335" t="s">
        <v>21</v>
      </c>
      <c r="J335" t="s">
        <v>22</v>
      </c>
      <c r="K335" t="s">
        <v>1002</v>
      </c>
      <c r="L335" t="s">
        <v>144</v>
      </c>
      <c r="M335">
        <v>68.575978955805326</v>
      </c>
      <c r="N335">
        <v>7.1591571294976184</v>
      </c>
    </row>
    <row r="336" spans="1:14" x14ac:dyDescent="0.3">
      <c r="A336" t="s">
        <v>1003</v>
      </c>
      <c r="B336" t="s">
        <v>1004</v>
      </c>
      <c r="C336" t="s">
        <v>1005</v>
      </c>
      <c r="D336" t="s">
        <v>57</v>
      </c>
      <c r="E336" t="s">
        <v>17</v>
      </c>
      <c r="F336" t="s">
        <v>18</v>
      </c>
      <c r="G336" t="s">
        <v>19</v>
      </c>
      <c r="H336" t="s">
        <v>35</v>
      </c>
      <c r="I336" t="s">
        <v>22</v>
      </c>
      <c r="L336" t="s">
        <v>76</v>
      </c>
      <c r="M336">
        <v>105.5853567643305</v>
      </c>
      <c r="N336">
        <v>5.1312879720048246</v>
      </c>
    </row>
    <row r="337" spans="1:14" x14ac:dyDescent="0.3">
      <c r="A337" t="s">
        <v>81</v>
      </c>
      <c r="B337" t="s">
        <v>82</v>
      </c>
      <c r="C337" t="s">
        <v>1006</v>
      </c>
      <c r="D337" t="s">
        <v>80</v>
      </c>
      <c r="E337" t="s">
        <v>46</v>
      </c>
      <c r="F337" t="s">
        <v>18</v>
      </c>
      <c r="G337" t="s">
        <v>19</v>
      </c>
      <c r="H337" t="s">
        <v>20</v>
      </c>
      <c r="I337" t="s">
        <v>21</v>
      </c>
      <c r="J337" t="s">
        <v>21</v>
      </c>
      <c r="K337" t="s">
        <v>1007</v>
      </c>
      <c r="L337" t="s">
        <v>144</v>
      </c>
      <c r="M337">
        <v>17.181377235980129</v>
      </c>
      <c r="N337">
        <v>4.1516840141841858</v>
      </c>
    </row>
    <row r="338" spans="1:14" x14ac:dyDescent="0.3">
      <c r="A338" t="s">
        <v>1008</v>
      </c>
      <c r="B338" t="s">
        <v>905</v>
      </c>
      <c r="C338" t="s">
        <v>1009</v>
      </c>
      <c r="D338" t="s">
        <v>80</v>
      </c>
      <c r="E338" t="s">
        <v>46</v>
      </c>
      <c r="F338" t="s">
        <v>119</v>
      </c>
      <c r="G338" t="s">
        <v>120</v>
      </c>
      <c r="H338" t="s">
        <v>20</v>
      </c>
      <c r="I338" t="s">
        <v>21</v>
      </c>
      <c r="J338" t="s">
        <v>21</v>
      </c>
      <c r="K338" t="s">
        <v>1010</v>
      </c>
      <c r="L338" t="s">
        <v>54</v>
      </c>
      <c r="M338">
        <v>22.459595857532531</v>
      </c>
      <c r="N338">
        <v>5.2338058643847534</v>
      </c>
    </row>
    <row r="339" spans="1:14" x14ac:dyDescent="0.3">
      <c r="A339" t="s">
        <v>1011</v>
      </c>
      <c r="B339" t="s">
        <v>1012</v>
      </c>
      <c r="C339" t="s">
        <v>1013</v>
      </c>
      <c r="D339" t="s">
        <v>138</v>
      </c>
      <c r="E339" t="s">
        <v>51</v>
      </c>
      <c r="F339" t="s">
        <v>52</v>
      </c>
      <c r="G339" t="s">
        <v>34</v>
      </c>
      <c r="H339" t="s">
        <v>42</v>
      </c>
      <c r="I339" t="s">
        <v>21</v>
      </c>
      <c r="J339" t="s">
        <v>22</v>
      </c>
      <c r="K339" t="s">
        <v>1014</v>
      </c>
      <c r="L339" t="s">
        <v>76</v>
      </c>
      <c r="M339">
        <v>84.751677464953815</v>
      </c>
      <c r="N339">
        <v>6.4962598870960848</v>
      </c>
    </row>
    <row r="340" spans="1:14" x14ac:dyDescent="0.3">
      <c r="A340" t="s">
        <v>37</v>
      </c>
      <c r="C340" t="s">
        <v>1015</v>
      </c>
      <c r="D340" t="s">
        <v>80</v>
      </c>
      <c r="E340" t="s">
        <v>46</v>
      </c>
      <c r="F340" t="s">
        <v>18</v>
      </c>
      <c r="G340" t="s">
        <v>34</v>
      </c>
      <c r="H340" t="s">
        <v>42</v>
      </c>
      <c r="I340" t="s">
        <v>22</v>
      </c>
      <c r="L340" t="s">
        <v>43</v>
      </c>
      <c r="M340">
        <v>16.782408848099291</v>
      </c>
      <c r="N340">
        <v>5.4699554940382757</v>
      </c>
    </row>
    <row r="341" spans="1:14" x14ac:dyDescent="0.3">
      <c r="A341" t="s">
        <v>356</v>
      </c>
      <c r="B341" t="s">
        <v>822</v>
      </c>
      <c r="C341" t="s">
        <v>374</v>
      </c>
      <c r="D341" t="s">
        <v>50</v>
      </c>
      <c r="E341" t="s">
        <v>58</v>
      </c>
      <c r="F341" t="s">
        <v>59</v>
      </c>
      <c r="G341" t="s">
        <v>34</v>
      </c>
      <c r="H341" t="s">
        <v>35</v>
      </c>
      <c r="I341" t="s">
        <v>22</v>
      </c>
      <c r="L341" t="s">
        <v>54</v>
      </c>
      <c r="M341">
        <v>138.64639454392099</v>
      </c>
      <c r="N341">
        <v>6.2767431894411132</v>
      </c>
    </row>
    <row r="342" spans="1:14" x14ac:dyDescent="0.3">
      <c r="A342" t="s">
        <v>883</v>
      </c>
      <c r="B342" t="s">
        <v>1016</v>
      </c>
      <c r="C342" t="s">
        <v>1017</v>
      </c>
      <c r="D342" t="s">
        <v>103</v>
      </c>
      <c r="E342" t="s">
        <v>33</v>
      </c>
      <c r="F342" t="s">
        <v>59</v>
      </c>
      <c r="G342" t="s">
        <v>92</v>
      </c>
      <c r="H342" t="s">
        <v>42</v>
      </c>
      <c r="L342" t="s">
        <v>76</v>
      </c>
      <c r="M342">
        <v>100.2947768543505</v>
      </c>
      <c r="N342">
        <v>7.1632445859783873</v>
      </c>
    </row>
    <row r="343" spans="1:14" x14ac:dyDescent="0.3">
      <c r="A343" t="s">
        <v>369</v>
      </c>
      <c r="C343" t="s">
        <v>1018</v>
      </c>
      <c r="D343" t="s">
        <v>138</v>
      </c>
      <c r="E343" t="s">
        <v>17</v>
      </c>
      <c r="F343" t="s">
        <v>40</v>
      </c>
      <c r="G343" t="s">
        <v>41</v>
      </c>
      <c r="H343" t="s">
        <v>35</v>
      </c>
      <c r="I343" t="s">
        <v>22</v>
      </c>
      <c r="L343" t="s">
        <v>24</v>
      </c>
      <c r="M343">
        <v>65.159433350756643</v>
      </c>
      <c r="N343">
        <v>5.7675562899879358</v>
      </c>
    </row>
    <row r="344" spans="1:14" x14ac:dyDescent="0.3">
      <c r="A344" t="s">
        <v>402</v>
      </c>
      <c r="B344" t="s">
        <v>892</v>
      </c>
      <c r="C344" t="s">
        <v>1019</v>
      </c>
      <c r="D344" t="s">
        <v>118</v>
      </c>
      <c r="E344" t="s">
        <v>17</v>
      </c>
      <c r="F344" t="s">
        <v>18</v>
      </c>
      <c r="G344" t="s">
        <v>19</v>
      </c>
      <c r="H344" t="s">
        <v>20</v>
      </c>
      <c r="I344" t="s">
        <v>21</v>
      </c>
      <c r="J344" t="s">
        <v>21</v>
      </c>
      <c r="K344" t="s">
        <v>1020</v>
      </c>
      <c r="L344" t="s">
        <v>43</v>
      </c>
      <c r="M344">
        <v>69.254897141739733</v>
      </c>
      <c r="N344">
        <v>6.7015809239567261</v>
      </c>
    </row>
    <row r="345" spans="1:14" x14ac:dyDescent="0.3">
      <c r="A345" t="s">
        <v>960</v>
      </c>
      <c r="B345" t="s">
        <v>1021</v>
      </c>
      <c r="C345" t="s">
        <v>1022</v>
      </c>
      <c r="D345" t="s">
        <v>118</v>
      </c>
      <c r="E345" t="s">
        <v>17</v>
      </c>
      <c r="F345" t="s">
        <v>40</v>
      </c>
      <c r="G345" t="s">
        <v>41</v>
      </c>
      <c r="H345" t="s">
        <v>35</v>
      </c>
      <c r="I345" t="s">
        <v>22</v>
      </c>
      <c r="L345" t="s">
        <v>54</v>
      </c>
      <c r="M345">
        <v>75.568784055796968</v>
      </c>
      <c r="N345">
        <v>6.2016220154084616</v>
      </c>
    </row>
    <row r="346" spans="1:14" x14ac:dyDescent="0.3">
      <c r="A346" t="s">
        <v>276</v>
      </c>
      <c r="B346" t="s">
        <v>317</v>
      </c>
      <c r="C346" t="s">
        <v>1023</v>
      </c>
      <c r="E346" t="s">
        <v>51</v>
      </c>
      <c r="F346" t="s">
        <v>52</v>
      </c>
      <c r="G346" t="s">
        <v>34</v>
      </c>
      <c r="H346" t="s">
        <v>42</v>
      </c>
      <c r="I346" t="s">
        <v>21</v>
      </c>
      <c r="J346" t="s">
        <v>21</v>
      </c>
      <c r="K346" t="s">
        <v>1024</v>
      </c>
      <c r="L346" t="s">
        <v>63</v>
      </c>
      <c r="M346">
        <v>92.002617497388286</v>
      </c>
      <c r="N346">
        <v>7.1472472214979472</v>
      </c>
    </row>
    <row r="347" spans="1:14" x14ac:dyDescent="0.3">
      <c r="A347" t="s">
        <v>1025</v>
      </c>
      <c r="C347" t="s">
        <v>1026</v>
      </c>
      <c r="D347" t="s">
        <v>74</v>
      </c>
      <c r="E347" t="s">
        <v>17</v>
      </c>
      <c r="F347" t="s">
        <v>40</v>
      </c>
      <c r="G347" t="s">
        <v>41</v>
      </c>
      <c r="H347" t="s">
        <v>42</v>
      </c>
      <c r="L347" t="s">
        <v>76</v>
      </c>
      <c r="M347">
        <v>24.141148450923119</v>
      </c>
      <c r="N347">
        <v>5.2359964778199677</v>
      </c>
    </row>
    <row r="348" spans="1:14" x14ac:dyDescent="0.3">
      <c r="A348" t="s">
        <v>477</v>
      </c>
      <c r="C348" t="s">
        <v>1027</v>
      </c>
      <c r="D348" t="s">
        <v>50</v>
      </c>
      <c r="E348" t="s">
        <v>17</v>
      </c>
      <c r="F348" t="s">
        <v>40</v>
      </c>
      <c r="G348" t="s">
        <v>41</v>
      </c>
      <c r="H348" t="s">
        <v>35</v>
      </c>
      <c r="I348" t="s">
        <v>22</v>
      </c>
      <c r="L348" t="s">
        <v>63</v>
      </c>
      <c r="M348">
        <v>106.2007209857197</v>
      </c>
      <c r="N348">
        <v>6.7919409453249102</v>
      </c>
    </row>
    <row r="349" spans="1:14" x14ac:dyDescent="0.3">
      <c r="A349" t="s">
        <v>1028</v>
      </c>
      <c r="B349" t="s">
        <v>1029</v>
      </c>
      <c r="C349" t="s">
        <v>1030</v>
      </c>
      <c r="D349" t="s">
        <v>103</v>
      </c>
      <c r="E349" t="s">
        <v>51</v>
      </c>
      <c r="F349" t="s">
        <v>59</v>
      </c>
      <c r="G349" t="s">
        <v>92</v>
      </c>
      <c r="H349" t="s">
        <v>35</v>
      </c>
      <c r="I349" t="s">
        <v>22</v>
      </c>
      <c r="L349" t="s">
        <v>63</v>
      </c>
      <c r="M349">
        <v>126.9486316872793</v>
      </c>
      <c r="N349">
        <v>6.5572929284732231</v>
      </c>
    </row>
    <row r="350" spans="1:14" x14ac:dyDescent="0.3">
      <c r="A350" t="s">
        <v>416</v>
      </c>
      <c r="B350" t="s">
        <v>1031</v>
      </c>
      <c r="C350" t="s">
        <v>1009</v>
      </c>
      <c r="D350" t="s">
        <v>80</v>
      </c>
      <c r="E350" t="s">
        <v>46</v>
      </c>
      <c r="F350" t="s">
        <v>40</v>
      </c>
      <c r="G350" t="s">
        <v>41</v>
      </c>
      <c r="H350" t="s">
        <v>42</v>
      </c>
      <c r="L350" t="s">
        <v>76</v>
      </c>
      <c r="M350">
        <v>19.838596944752648</v>
      </c>
      <c r="N350">
        <v>4.0359193979057251</v>
      </c>
    </row>
    <row r="351" spans="1:14" x14ac:dyDescent="0.3">
      <c r="A351" t="s">
        <v>1032</v>
      </c>
      <c r="C351" t="s">
        <v>1033</v>
      </c>
      <c r="D351" t="s">
        <v>74</v>
      </c>
      <c r="E351" t="s">
        <v>51</v>
      </c>
      <c r="F351" t="s">
        <v>59</v>
      </c>
      <c r="G351" t="s">
        <v>19</v>
      </c>
      <c r="H351" t="s">
        <v>42</v>
      </c>
      <c r="I351" t="s">
        <v>21</v>
      </c>
      <c r="J351" t="s">
        <v>21</v>
      </c>
      <c r="K351" t="s">
        <v>1034</v>
      </c>
      <c r="L351" t="s">
        <v>24</v>
      </c>
      <c r="M351">
        <v>24.054041365798909</v>
      </c>
      <c r="N351">
        <v>4.8732981198911709</v>
      </c>
    </row>
    <row r="352" spans="1:14" x14ac:dyDescent="0.3">
      <c r="A352" t="s">
        <v>960</v>
      </c>
      <c r="B352" t="s">
        <v>772</v>
      </c>
      <c r="C352" t="s">
        <v>915</v>
      </c>
      <c r="D352" t="s">
        <v>39</v>
      </c>
      <c r="E352" t="s">
        <v>51</v>
      </c>
      <c r="F352" t="s">
        <v>59</v>
      </c>
      <c r="G352" t="s">
        <v>92</v>
      </c>
      <c r="H352" t="s">
        <v>42</v>
      </c>
      <c r="I352" t="s">
        <v>22</v>
      </c>
      <c r="L352" t="s">
        <v>63</v>
      </c>
      <c r="M352">
        <v>92.255275194161626</v>
      </c>
      <c r="N352">
        <v>6.2855901410126176</v>
      </c>
    </row>
    <row r="353" spans="1:14" x14ac:dyDescent="0.3">
      <c r="A353" t="s">
        <v>877</v>
      </c>
      <c r="C353" t="s">
        <v>1035</v>
      </c>
      <c r="D353" t="s">
        <v>50</v>
      </c>
      <c r="E353" t="s">
        <v>46</v>
      </c>
      <c r="F353" t="s">
        <v>40</v>
      </c>
      <c r="G353" t="s">
        <v>41</v>
      </c>
      <c r="H353" t="s">
        <v>42</v>
      </c>
      <c r="I353" t="s">
        <v>21</v>
      </c>
      <c r="J353" t="s">
        <v>21</v>
      </c>
      <c r="K353" t="s">
        <v>1036</v>
      </c>
      <c r="L353" t="s">
        <v>63</v>
      </c>
      <c r="M353">
        <v>74.401411093117034</v>
      </c>
      <c r="N353">
        <v>7.3468648666498346</v>
      </c>
    </row>
    <row r="354" spans="1:14" x14ac:dyDescent="0.3">
      <c r="A354" t="s">
        <v>47</v>
      </c>
      <c r="B354" t="s">
        <v>1037</v>
      </c>
      <c r="C354" t="s">
        <v>1038</v>
      </c>
      <c r="D354" t="s">
        <v>28</v>
      </c>
      <c r="E354" t="s">
        <v>17</v>
      </c>
      <c r="F354" t="s">
        <v>40</v>
      </c>
      <c r="G354" t="s">
        <v>41</v>
      </c>
      <c r="H354" t="s">
        <v>42</v>
      </c>
      <c r="I354" t="s">
        <v>22</v>
      </c>
      <c r="L354" t="s">
        <v>144</v>
      </c>
      <c r="M354">
        <v>39.157293829271772</v>
      </c>
      <c r="N354">
        <v>6.2990958342506129</v>
      </c>
    </row>
    <row r="355" spans="1:14" x14ac:dyDescent="0.3">
      <c r="A355" t="s">
        <v>1039</v>
      </c>
      <c r="C355" t="s">
        <v>1040</v>
      </c>
      <c r="D355" t="s">
        <v>69</v>
      </c>
      <c r="E355" t="s">
        <v>17</v>
      </c>
      <c r="F355" t="s">
        <v>18</v>
      </c>
      <c r="G355" t="s">
        <v>34</v>
      </c>
      <c r="H355" t="s">
        <v>35</v>
      </c>
      <c r="I355" t="s">
        <v>22</v>
      </c>
      <c r="L355" t="s">
        <v>54</v>
      </c>
      <c r="M355">
        <v>68.092346085146715</v>
      </c>
      <c r="N355">
        <v>6.7445493708018542</v>
      </c>
    </row>
    <row r="356" spans="1:14" x14ac:dyDescent="0.3">
      <c r="A356" t="s">
        <v>1041</v>
      </c>
      <c r="B356" t="s">
        <v>327</v>
      </c>
      <c r="C356" t="s">
        <v>1035</v>
      </c>
      <c r="D356" t="s">
        <v>50</v>
      </c>
      <c r="E356" t="s">
        <v>33</v>
      </c>
      <c r="F356" t="s">
        <v>52</v>
      </c>
      <c r="G356" t="s">
        <v>92</v>
      </c>
      <c r="H356" t="s">
        <v>42</v>
      </c>
      <c r="L356" t="s">
        <v>30</v>
      </c>
      <c r="M356">
        <v>83.757083926721194</v>
      </c>
      <c r="N356">
        <v>7.6028915524459073</v>
      </c>
    </row>
    <row r="357" spans="1:14" x14ac:dyDescent="0.3">
      <c r="A357" t="s">
        <v>1028</v>
      </c>
      <c r="B357" t="s">
        <v>726</v>
      </c>
      <c r="C357" t="s">
        <v>1042</v>
      </c>
      <c r="D357" t="s">
        <v>57</v>
      </c>
      <c r="E357" t="s">
        <v>51</v>
      </c>
      <c r="F357" t="s">
        <v>59</v>
      </c>
      <c r="G357" t="s">
        <v>34</v>
      </c>
      <c r="H357" t="s">
        <v>35</v>
      </c>
      <c r="I357" t="s">
        <v>22</v>
      </c>
      <c r="L357" t="s">
        <v>43</v>
      </c>
      <c r="M357">
        <v>105.2134753164781</v>
      </c>
      <c r="N357">
        <v>5.2375433249238776</v>
      </c>
    </row>
    <row r="358" spans="1:14" x14ac:dyDescent="0.3">
      <c r="A358" t="s">
        <v>496</v>
      </c>
      <c r="B358" t="s">
        <v>1043</v>
      </c>
      <c r="C358" t="s">
        <v>1044</v>
      </c>
      <c r="D358" t="s">
        <v>1045</v>
      </c>
      <c r="E358" t="s">
        <v>46</v>
      </c>
      <c r="F358" t="s">
        <v>18</v>
      </c>
      <c r="G358" t="s">
        <v>19</v>
      </c>
      <c r="H358" t="s">
        <v>35</v>
      </c>
      <c r="I358" t="s">
        <v>22</v>
      </c>
      <c r="L358" t="s">
        <v>76</v>
      </c>
      <c r="M358">
        <v>33.965878441093388</v>
      </c>
      <c r="N358">
        <v>5.5175252598868489</v>
      </c>
    </row>
    <row r="359" spans="1:14" x14ac:dyDescent="0.3">
      <c r="A359" t="s">
        <v>564</v>
      </c>
      <c r="B359" t="s">
        <v>1046</v>
      </c>
      <c r="C359" t="s">
        <v>1047</v>
      </c>
      <c r="D359" t="s">
        <v>16</v>
      </c>
      <c r="E359" t="s">
        <v>58</v>
      </c>
      <c r="F359" t="s">
        <v>59</v>
      </c>
      <c r="G359" t="s">
        <v>92</v>
      </c>
      <c r="H359" t="s">
        <v>42</v>
      </c>
      <c r="I359" t="s">
        <v>22</v>
      </c>
      <c r="L359" t="s">
        <v>76</v>
      </c>
      <c r="M359">
        <v>78.419921014210104</v>
      </c>
      <c r="N359">
        <v>7.1057068971960229</v>
      </c>
    </row>
    <row r="360" spans="1:14" x14ac:dyDescent="0.3">
      <c r="A360" t="s">
        <v>307</v>
      </c>
      <c r="B360" t="s">
        <v>299</v>
      </c>
      <c r="C360" t="s">
        <v>1048</v>
      </c>
      <c r="D360" t="s">
        <v>74</v>
      </c>
      <c r="E360" t="s">
        <v>33</v>
      </c>
      <c r="F360" t="s">
        <v>52</v>
      </c>
      <c r="G360" t="s">
        <v>92</v>
      </c>
      <c r="H360" t="s">
        <v>42</v>
      </c>
      <c r="I360" t="s">
        <v>22</v>
      </c>
      <c r="L360" t="s">
        <v>54</v>
      </c>
      <c r="M360">
        <v>21.84336654436451</v>
      </c>
      <c r="N360">
        <v>5.2482012669366132</v>
      </c>
    </row>
    <row r="361" spans="1:14" x14ac:dyDescent="0.3">
      <c r="A361" t="s">
        <v>841</v>
      </c>
      <c r="B361" t="s">
        <v>1049</v>
      </c>
      <c r="C361" t="s">
        <v>1050</v>
      </c>
      <c r="D361" t="s">
        <v>118</v>
      </c>
      <c r="E361" t="s">
        <v>17</v>
      </c>
      <c r="F361" t="s">
        <v>18</v>
      </c>
      <c r="G361" t="s">
        <v>34</v>
      </c>
      <c r="H361" t="s">
        <v>35</v>
      </c>
      <c r="L361" t="s">
        <v>63</v>
      </c>
      <c r="M361">
        <v>90.723704953435302</v>
      </c>
      <c r="N361">
        <v>6.5109062498719377</v>
      </c>
    </row>
    <row r="362" spans="1:14" x14ac:dyDescent="0.3">
      <c r="A362" t="s">
        <v>1051</v>
      </c>
      <c r="C362" t="s">
        <v>1052</v>
      </c>
      <c r="D362" t="s">
        <v>103</v>
      </c>
      <c r="E362" t="s">
        <v>46</v>
      </c>
      <c r="F362" t="s">
        <v>119</v>
      </c>
      <c r="G362" t="s">
        <v>120</v>
      </c>
      <c r="H362" t="s">
        <v>20</v>
      </c>
      <c r="I362" t="s">
        <v>21</v>
      </c>
      <c r="J362" t="s">
        <v>22</v>
      </c>
      <c r="K362" t="s">
        <v>1053</v>
      </c>
      <c r="L362" t="s">
        <v>76</v>
      </c>
      <c r="M362">
        <v>92.014447458716887</v>
      </c>
      <c r="N362">
        <v>7.131489901226578</v>
      </c>
    </row>
    <row r="363" spans="1:14" x14ac:dyDescent="0.3">
      <c r="A363" t="s">
        <v>520</v>
      </c>
      <c r="C363" t="s">
        <v>281</v>
      </c>
      <c r="D363" t="s">
        <v>50</v>
      </c>
      <c r="E363" t="s">
        <v>46</v>
      </c>
      <c r="F363" t="s">
        <v>40</v>
      </c>
      <c r="G363" t="s">
        <v>41</v>
      </c>
      <c r="H363" t="s">
        <v>42</v>
      </c>
      <c r="I363" t="s">
        <v>22</v>
      </c>
      <c r="L363" t="s">
        <v>63</v>
      </c>
      <c r="M363">
        <v>101.3143699472036</v>
      </c>
      <c r="N363">
        <v>7.5322318655911724</v>
      </c>
    </row>
    <row r="364" spans="1:14" x14ac:dyDescent="0.3">
      <c r="A364" t="s">
        <v>1054</v>
      </c>
      <c r="B364" t="s">
        <v>1055</v>
      </c>
      <c r="C364" t="s">
        <v>1056</v>
      </c>
      <c r="D364" t="s">
        <v>57</v>
      </c>
      <c r="E364" t="s">
        <v>17</v>
      </c>
      <c r="F364" t="s">
        <v>18</v>
      </c>
      <c r="G364" t="s">
        <v>34</v>
      </c>
      <c r="H364" t="s">
        <v>20</v>
      </c>
      <c r="I364" t="s">
        <v>21</v>
      </c>
      <c r="J364" t="s">
        <v>22</v>
      </c>
      <c r="K364" t="s">
        <v>1057</v>
      </c>
      <c r="L364" t="s">
        <v>76</v>
      </c>
      <c r="M364">
        <v>101.54961037037729</v>
      </c>
      <c r="N364">
        <v>5.5679742973160806</v>
      </c>
    </row>
    <row r="365" spans="1:14" x14ac:dyDescent="0.3">
      <c r="A365" t="s">
        <v>1058</v>
      </c>
      <c r="B365" t="s">
        <v>1059</v>
      </c>
      <c r="C365" t="s">
        <v>1060</v>
      </c>
      <c r="D365" t="s">
        <v>80</v>
      </c>
      <c r="E365" t="s">
        <v>58</v>
      </c>
      <c r="F365" t="s">
        <v>119</v>
      </c>
      <c r="G365" t="s">
        <v>120</v>
      </c>
      <c r="H365" t="s">
        <v>42</v>
      </c>
      <c r="I365" t="s">
        <v>21</v>
      </c>
      <c r="J365" t="s">
        <v>22</v>
      </c>
      <c r="K365" t="s">
        <v>1061</v>
      </c>
      <c r="L365" t="s">
        <v>30</v>
      </c>
      <c r="M365">
        <v>22.56542710048647</v>
      </c>
      <c r="N365">
        <v>4.0214729165005902</v>
      </c>
    </row>
    <row r="366" spans="1:14" x14ac:dyDescent="0.3">
      <c r="A366" t="s">
        <v>353</v>
      </c>
      <c r="B366" t="s">
        <v>183</v>
      </c>
      <c r="C366" t="s">
        <v>672</v>
      </c>
      <c r="D366" t="s">
        <v>16</v>
      </c>
      <c r="E366" t="s">
        <v>33</v>
      </c>
      <c r="F366" t="s">
        <v>18</v>
      </c>
      <c r="G366" t="s">
        <v>34</v>
      </c>
      <c r="H366" t="s">
        <v>20</v>
      </c>
      <c r="I366" t="s">
        <v>21</v>
      </c>
      <c r="J366" t="s">
        <v>21</v>
      </c>
      <c r="K366" t="s">
        <v>1062</v>
      </c>
      <c r="L366" t="s">
        <v>43</v>
      </c>
      <c r="M366">
        <v>93.668742674445241</v>
      </c>
      <c r="N366">
        <v>6.9949418762675126</v>
      </c>
    </row>
    <row r="367" spans="1:14" x14ac:dyDescent="0.3">
      <c r="A367" t="s">
        <v>822</v>
      </c>
      <c r="B367" t="s">
        <v>1063</v>
      </c>
      <c r="C367" t="s">
        <v>113</v>
      </c>
      <c r="D367" t="s">
        <v>39</v>
      </c>
      <c r="E367" t="s">
        <v>33</v>
      </c>
      <c r="F367" t="s">
        <v>59</v>
      </c>
      <c r="G367" t="s">
        <v>92</v>
      </c>
      <c r="H367" t="s">
        <v>42</v>
      </c>
      <c r="L367" t="s">
        <v>54</v>
      </c>
      <c r="M367">
        <v>92.420589371852813</v>
      </c>
      <c r="N367">
        <v>5.1502755634716184</v>
      </c>
    </row>
    <row r="368" spans="1:14" x14ac:dyDescent="0.3">
      <c r="A368" t="s">
        <v>1064</v>
      </c>
      <c r="B368" t="s">
        <v>1065</v>
      </c>
      <c r="C368" t="s">
        <v>129</v>
      </c>
      <c r="D368" t="s">
        <v>138</v>
      </c>
      <c r="E368" t="s">
        <v>51</v>
      </c>
      <c r="F368" t="s">
        <v>52</v>
      </c>
      <c r="G368" t="s">
        <v>34</v>
      </c>
      <c r="H368" t="s">
        <v>20</v>
      </c>
      <c r="I368" t="s">
        <v>21</v>
      </c>
      <c r="J368" t="s">
        <v>22</v>
      </c>
      <c r="K368" t="s">
        <v>1066</v>
      </c>
      <c r="L368" t="s">
        <v>144</v>
      </c>
      <c r="M368">
        <v>69.291475813155614</v>
      </c>
      <c r="N368">
        <v>6.5962904054560436</v>
      </c>
    </row>
    <row r="369" spans="1:14" x14ac:dyDescent="0.3">
      <c r="A369" t="s">
        <v>1003</v>
      </c>
      <c r="B369" t="s">
        <v>1067</v>
      </c>
      <c r="C369" t="s">
        <v>1068</v>
      </c>
      <c r="D369" t="s">
        <v>28</v>
      </c>
      <c r="E369" t="s">
        <v>51</v>
      </c>
      <c r="F369" t="s">
        <v>59</v>
      </c>
      <c r="G369" t="s">
        <v>19</v>
      </c>
      <c r="H369" t="s">
        <v>35</v>
      </c>
      <c r="I369" t="s">
        <v>22</v>
      </c>
      <c r="L369" t="s">
        <v>144</v>
      </c>
      <c r="M369">
        <v>24.0318158412176</v>
      </c>
      <c r="N369">
        <v>5.4594702481673192</v>
      </c>
    </row>
    <row r="370" spans="1:14" x14ac:dyDescent="0.3">
      <c r="A370" t="s">
        <v>1069</v>
      </c>
      <c r="C370" t="s">
        <v>1070</v>
      </c>
      <c r="D370" t="s">
        <v>103</v>
      </c>
      <c r="E370" t="s">
        <v>51</v>
      </c>
      <c r="F370" t="s">
        <v>59</v>
      </c>
      <c r="G370" t="s">
        <v>34</v>
      </c>
      <c r="H370" t="s">
        <v>42</v>
      </c>
      <c r="I370" t="s">
        <v>21</v>
      </c>
      <c r="J370" t="s">
        <v>21</v>
      </c>
      <c r="K370" t="s">
        <v>1071</v>
      </c>
      <c r="L370" t="s">
        <v>30</v>
      </c>
      <c r="M370">
        <v>99.23656724656712</v>
      </c>
      <c r="N370">
        <v>6.0963720247865929</v>
      </c>
    </row>
    <row r="371" spans="1:14" x14ac:dyDescent="0.3">
      <c r="A371" t="s">
        <v>1072</v>
      </c>
      <c r="B371" t="s">
        <v>1073</v>
      </c>
      <c r="C371" t="s">
        <v>1074</v>
      </c>
      <c r="D371" t="s">
        <v>80</v>
      </c>
      <c r="E371" t="s">
        <v>17</v>
      </c>
      <c r="F371" t="s">
        <v>40</v>
      </c>
      <c r="G371" t="s">
        <v>41</v>
      </c>
      <c r="H371" t="s">
        <v>42</v>
      </c>
      <c r="I371" t="s">
        <v>22</v>
      </c>
      <c r="L371" t="s">
        <v>43</v>
      </c>
      <c r="M371">
        <v>15.088482098113429</v>
      </c>
      <c r="N371">
        <v>4.8120616313611571</v>
      </c>
    </row>
    <row r="372" spans="1:14" x14ac:dyDescent="0.3">
      <c r="A372" t="s">
        <v>470</v>
      </c>
      <c r="C372" t="s">
        <v>1075</v>
      </c>
      <c r="E372" t="s">
        <v>46</v>
      </c>
      <c r="F372" t="s">
        <v>119</v>
      </c>
      <c r="G372" t="s">
        <v>120</v>
      </c>
      <c r="H372" t="s">
        <v>42</v>
      </c>
      <c r="I372" t="s">
        <v>21</v>
      </c>
      <c r="J372" t="s">
        <v>21</v>
      </c>
      <c r="K372" t="s">
        <v>1076</v>
      </c>
      <c r="L372" t="s">
        <v>24</v>
      </c>
      <c r="M372">
        <v>75.690908709050333</v>
      </c>
      <c r="N372">
        <v>6.0778599266513353</v>
      </c>
    </row>
    <row r="373" spans="1:14" x14ac:dyDescent="0.3">
      <c r="A373" t="s">
        <v>1077</v>
      </c>
      <c r="B373" t="s">
        <v>1078</v>
      </c>
      <c r="C373" t="s">
        <v>1079</v>
      </c>
      <c r="D373" t="s">
        <v>157</v>
      </c>
      <c r="E373" t="s">
        <v>58</v>
      </c>
      <c r="F373" t="s">
        <v>119</v>
      </c>
      <c r="G373" t="s">
        <v>120</v>
      </c>
      <c r="H373" t="s">
        <v>42</v>
      </c>
      <c r="I373" t="s">
        <v>21</v>
      </c>
      <c r="J373" t="s">
        <v>21</v>
      </c>
      <c r="K373" t="s">
        <v>1080</v>
      </c>
      <c r="L373" t="s">
        <v>63</v>
      </c>
      <c r="M373">
        <v>22.573615460896232</v>
      </c>
      <c r="N373">
        <v>4.7834695600492676</v>
      </c>
    </row>
    <row r="374" spans="1:14" x14ac:dyDescent="0.3">
      <c r="A374" t="s">
        <v>162</v>
      </c>
      <c r="B374" t="s">
        <v>1081</v>
      </c>
      <c r="C374" t="s">
        <v>1082</v>
      </c>
      <c r="D374" t="s">
        <v>57</v>
      </c>
      <c r="E374" t="s">
        <v>46</v>
      </c>
      <c r="F374" t="s">
        <v>119</v>
      </c>
      <c r="G374" t="s">
        <v>120</v>
      </c>
      <c r="H374" t="s">
        <v>20</v>
      </c>
      <c r="I374" t="s">
        <v>21</v>
      </c>
      <c r="J374" t="s">
        <v>21</v>
      </c>
      <c r="K374" t="s">
        <v>1083</v>
      </c>
      <c r="L374" t="s">
        <v>30</v>
      </c>
      <c r="M374">
        <v>87.088558559292096</v>
      </c>
      <c r="N374">
        <v>5.2746658697879054</v>
      </c>
    </row>
    <row r="375" spans="1:14" x14ac:dyDescent="0.3">
      <c r="A375" t="s">
        <v>402</v>
      </c>
      <c r="B375" t="s">
        <v>1084</v>
      </c>
      <c r="C375" t="s">
        <v>1085</v>
      </c>
      <c r="D375" t="s">
        <v>39</v>
      </c>
      <c r="E375" t="s">
        <v>17</v>
      </c>
      <c r="F375" t="s">
        <v>18</v>
      </c>
      <c r="G375" t="s">
        <v>34</v>
      </c>
      <c r="H375" t="s">
        <v>35</v>
      </c>
      <c r="I375" t="s">
        <v>22</v>
      </c>
      <c r="L375" t="s">
        <v>30</v>
      </c>
      <c r="M375">
        <v>139.68465128911879</v>
      </c>
      <c r="N375">
        <v>6.4387072447383176</v>
      </c>
    </row>
    <row r="376" spans="1:14" x14ac:dyDescent="0.3">
      <c r="A376" t="s">
        <v>1086</v>
      </c>
      <c r="C376" t="s">
        <v>1087</v>
      </c>
      <c r="D376" t="s">
        <v>57</v>
      </c>
      <c r="E376" t="s">
        <v>33</v>
      </c>
      <c r="F376" t="s">
        <v>59</v>
      </c>
      <c r="G376" t="s">
        <v>92</v>
      </c>
      <c r="H376" t="s">
        <v>42</v>
      </c>
      <c r="I376" t="s">
        <v>22</v>
      </c>
      <c r="L376" t="s">
        <v>144</v>
      </c>
      <c r="M376">
        <v>79.061780346361203</v>
      </c>
      <c r="N376">
        <v>5.1741093353340846</v>
      </c>
    </row>
    <row r="377" spans="1:14" x14ac:dyDescent="0.3">
      <c r="A377" t="s">
        <v>1088</v>
      </c>
      <c r="B377" t="s">
        <v>399</v>
      </c>
      <c r="C377" t="s">
        <v>1089</v>
      </c>
      <c r="E377" t="s">
        <v>51</v>
      </c>
      <c r="F377" t="s">
        <v>52</v>
      </c>
      <c r="G377" t="s">
        <v>92</v>
      </c>
      <c r="H377" t="s">
        <v>20</v>
      </c>
      <c r="I377" t="s">
        <v>21</v>
      </c>
      <c r="J377" t="s">
        <v>22</v>
      </c>
      <c r="K377" t="s">
        <v>1090</v>
      </c>
      <c r="L377" t="s">
        <v>54</v>
      </c>
      <c r="M377">
        <v>91.040165055543753</v>
      </c>
      <c r="N377">
        <v>6.1539589341299328</v>
      </c>
    </row>
    <row r="378" spans="1:14" x14ac:dyDescent="0.3">
      <c r="A378" t="s">
        <v>1091</v>
      </c>
      <c r="B378" t="s">
        <v>1092</v>
      </c>
      <c r="C378" t="s">
        <v>1093</v>
      </c>
      <c r="D378" t="s">
        <v>103</v>
      </c>
      <c r="E378" t="s">
        <v>46</v>
      </c>
      <c r="F378" t="s">
        <v>40</v>
      </c>
      <c r="G378" t="s">
        <v>41</v>
      </c>
      <c r="H378" t="s">
        <v>42</v>
      </c>
      <c r="I378" t="s">
        <v>21</v>
      </c>
      <c r="J378" t="s">
        <v>21</v>
      </c>
      <c r="K378" t="s">
        <v>1094</v>
      </c>
      <c r="L378" t="s">
        <v>43</v>
      </c>
      <c r="M378">
        <v>72.732693951706963</v>
      </c>
      <c r="N378">
        <v>7.5155531207503161</v>
      </c>
    </row>
    <row r="379" spans="1:14" x14ac:dyDescent="0.3">
      <c r="A379" t="s">
        <v>966</v>
      </c>
      <c r="C379" t="s">
        <v>1095</v>
      </c>
      <c r="D379" t="s">
        <v>28</v>
      </c>
      <c r="E379" t="s">
        <v>17</v>
      </c>
      <c r="F379" t="s">
        <v>40</v>
      </c>
      <c r="G379" t="s">
        <v>41</v>
      </c>
      <c r="H379" t="s">
        <v>42</v>
      </c>
      <c r="I379" t="s">
        <v>22</v>
      </c>
      <c r="L379" t="s">
        <v>144</v>
      </c>
      <c r="M379">
        <v>31.038438435815561</v>
      </c>
      <c r="N379">
        <v>5.851917845828944</v>
      </c>
    </row>
    <row r="380" spans="1:14" x14ac:dyDescent="0.3">
      <c r="A380" t="s">
        <v>1096</v>
      </c>
      <c r="C380" t="s">
        <v>374</v>
      </c>
      <c r="D380" t="s">
        <v>50</v>
      </c>
      <c r="E380" t="s">
        <v>58</v>
      </c>
      <c r="F380" t="s">
        <v>52</v>
      </c>
      <c r="G380" t="s">
        <v>92</v>
      </c>
      <c r="H380" t="s">
        <v>42</v>
      </c>
      <c r="I380" t="s">
        <v>22</v>
      </c>
      <c r="L380" t="s">
        <v>54</v>
      </c>
      <c r="M380">
        <v>109.6797560786092</v>
      </c>
      <c r="N380">
        <v>7.8260829337797118</v>
      </c>
    </row>
    <row r="381" spans="1:14" x14ac:dyDescent="0.3">
      <c r="A381" t="s">
        <v>378</v>
      </c>
      <c r="B381" t="s">
        <v>1097</v>
      </c>
      <c r="C381" t="s">
        <v>439</v>
      </c>
      <c r="D381" t="s">
        <v>138</v>
      </c>
      <c r="E381" t="s">
        <v>46</v>
      </c>
      <c r="F381" t="s">
        <v>119</v>
      </c>
      <c r="G381" t="s">
        <v>120</v>
      </c>
      <c r="H381" t="s">
        <v>42</v>
      </c>
      <c r="I381" t="s">
        <v>21</v>
      </c>
      <c r="J381" t="s">
        <v>21</v>
      </c>
      <c r="K381" t="s">
        <v>1098</v>
      </c>
      <c r="L381" t="s">
        <v>144</v>
      </c>
      <c r="M381">
        <v>76.419706202530136</v>
      </c>
      <c r="N381">
        <v>6.3392547656136209</v>
      </c>
    </row>
    <row r="382" spans="1:14" x14ac:dyDescent="0.3">
      <c r="A382" t="s">
        <v>1099</v>
      </c>
      <c r="B382" t="s">
        <v>240</v>
      </c>
      <c r="C382" t="s">
        <v>1100</v>
      </c>
      <c r="E382" t="s">
        <v>17</v>
      </c>
      <c r="F382" t="s">
        <v>40</v>
      </c>
      <c r="G382" t="s">
        <v>41</v>
      </c>
      <c r="H382" t="s">
        <v>42</v>
      </c>
      <c r="I382" t="s">
        <v>22</v>
      </c>
      <c r="L382" t="s">
        <v>76</v>
      </c>
      <c r="M382">
        <v>35.678100735914718</v>
      </c>
      <c r="N382">
        <v>5.4074497719115548</v>
      </c>
    </row>
    <row r="383" spans="1:14" x14ac:dyDescent="0.3">
      <c r="A383" t="s">
        <v>578</v>
      </c>
      <c r="C383" t="s">
        <v>1101</v>
      </c>
      <c r="D383" t="s">
        <v>50</v>
      </c>
      <c r="E383" t="s">
        <v>33</v>
      </c>
      <c r="F383" t="s">
        <v>52</v>
      </c>
      <c r="G383" t="s">
        <v>92</v>
      </c>
      <c r="H383" t="s">
        <v>42</v>
      </c>
      <c r="I383" t="s">
        <v>21</v>
      </c>
      <c r="J383" t="s">
        <v>21</v>
      </c>
      <c r="K383" t="s">
        <v>1102</v>
      </c>
      <c r="L383" t="s">
        <v>43</v>
      </c>
      <c r="M383">
        <v>72.844106890190076</v>
      </c>
      <c r="N383">
        <v>6.0234132214618086</v>
      </c>
    </row>
    <row r="384" spans="1:14" x14ac:dyDescent="0.3">
      <c r="A384" t="s">
        <v>431</v>
      </c>
      <c r="B384" t="s">
        <v>1103</v>
      </c>
      <c r="C384" t="s">
        <v>1104</v>
      </c>
      <c r="D384" t="s">
        <v>16</v>
      </c>
      <c r="E384" t="s">
        <v>17</v>
      </c>
      <c r="F384" t="s">
        <v>18</v>
      </c>
      <c r="G384" t="s">
        <v>19</v>
      </c>
      <c r="H384" t="s">
        <v>35</v>
      </c>
      <c r="I384" t="s">
        <v>22</v>
      </c>
      <c r="L384" t="s">
        <v>144</v>
      </c>
      <c r="M384">
        <v>82.493836837107551</v>
      </c>
      <c r="N384">
        <v>7.4259840077179886</v>
      </c>
    </row>
    <row r="385" spans="1:14" x14ac:dyDescent="0.3">
      <c r="A385" t="s">
        <v>548</v>
      </c>
      <c r="C385" t="s">
        <v>1105</v>
      </c>
      <c r="D385" t="s">
        <v>16</v>
      </c>
      <c r="E385" t="s">
        <v>51</v>
      </c>
      <c r="F385" t="s">
        <v>59</v>
      </c>
      <c r="G385" t="s">
        <v>92</v>
      </c>
      <c r="H385" t="s">
        <v>42</v>
      </c>
      <c r="I385" t="s">
        <v>22</v>
      </c>
      <c r="L385" t="s">
        <v>24</v>
      </c>
      <c r="M385">
        <v>86.067230591361835</v>
      </c>
      <c r="N385">
        <v>7.1550126397464426</v>
      </c>
    </row>
    <row r="386" spans="1:14" x14ac:dyDescent="0.3">
      <c r="A386" t="s">
        <v>170</v>
      </c>
      <c r="C386" t="s">
        <v>1106</v>
      </c>
      <c r="D386" t="s">
        <v>57</v>
      </c>
      <c r="E386" t="s">
        <v>58</v>
      </c>
      <c r="F386" t="s">
        <v>59</v>
      </c>
      <c r="G386" t="s">
        <v>34</v>
      </c>
      <c r="H386" t="s">
        <v>42</v>
      </c>
      <c r="I386" t="s">
        <v>21</v>
      </c>
      <c r="J386" t="s">
        <v>21</v>
      </c>
      <c r="K386" t="s">
        <v>1107</v>
      </c>
      <c r="L386" t="s">
        <v>43</v>
      </c>
      <c r="M386">
        <v>86.933415348525756</v>
      </c>
      <c r="N386">
        <v>5.7145959227000622</v>
      </c>
    </row>
    <row r="387" spans="1:14" x14ac:dyDescent="0.3">
      <c r="A387" t="s">
        <v>395</v>
      </c>
      <c r="B387" t="s">
        <v>953</v>
      </c>
      <c r="C387" t="s">
        <v>1108</v>
      </c>
      <c r="D387" t="s">
        <v>118</v>
      </c>
      <c r="E387" t="s">
        <v>17</v>
      </c>
      <c r="F387" t="s">
        <v>40</v>
      </c>
      <c r="G387" t="s">
        <v>41</v>
      </c>
      <c r="H387" t="s">
        <v>35</v>
      </c>
      <c r="I387" t="s">
        <v>22</v>
      </c>
      <c r="L387" t="s">
        <v>54</v>
      </c>
      <c r="M387">
        <v>81.171057072214012</v>
      </c>
      <c r="N387">
        <v>7.4363715226257261</v>
      </c>
    </row>
    <row r="388" spans="1:14" x14ac:dyDescent="0.3">
      <c r="A388" t="s">
        <v>203</v>
      </c>
      <c r="C388" t="s">
        <v>1109</v>
      </c>
      <c r="E388" t="s">
        <v>46</v>
      </c>
      <c r="F388" t="s">
        <v>18</v>
      </c>
      <c r="G388" t="s">
        <v>34</v>
      </c>
      <c r="H388" t="s">
        <v>42</v>
      </c>
      <c r="I388" t="s">
        <v>22</v>
      </c>
      <c r="L388" t="s">
        <v>24</v>
      </c>
      <c r="M388">
        <v>91.07633133570441</v>
      </c>
      <c r="N388">
        <v>5.0116205399081011</v>
      </c>
    </row>
    <row r="389" spans="1:14" x14ac:dyDescent="0.3">
      <c r="A389" t="s">
        <v>1110</v>
      </c>
      <c r="B389" t="s">
        <v>1058</v>
      </c>
      <c r="C389" t="s">
        <v>1111</v>
      </c>
      <c r="D389" t="s">
        <v>74</v>
      </c>
      <c r="E389" t="s">
        <v>58</v>
      </c>
      <c r="F389" t="s">
        <v>119</v>
      </c>
      <c r="G389" t="s">
        <v>120</v>
      </c>
      <c r="H389" t="s">
        <v>42</v>
      </c>
      <c r="I389" t="s">
        <v>21</v>
      </c>
      <c r="J389" t="s">
        <v>21</v>
      </c>
      <c r="K389" t="s">
        <v>1112</v>
      </c>
      <c r="L389" t="s">
        <v>30</v>
      </c>
      <c r="M389">
        <v>24.757246385290429</v>
      </c>
      <c r="N389">
        <v>4.6102072014275857</v>
      </c>
    </row>
    <row r="390" spans="1:14" x14ac:dyDescent="0.3">
      <c r="A390" t="s">
        <v>1113</v>
      </c>
      <c r="C390" t="s">
        <v>1114</v>
      </c>
      <c r="D390" t="s">
        <v>50</v>
      </c>
      <c r="E390" t="s">
        <v>33</v>
      </c>
      <c r="F390" t="s">
        <v>18</v>
      </c>
      <c r="G390" t="s">
        <v>19</v>
      </c>
      <c r="H390" t="s">
        <v>42</v>
      </c>
      <c r="I390" t="s">
        <v>22</v>
      </c>
      <c r="L390" t="s">
        <v>54</v>
      </c>
      <c r="M390">
        <v>100.1871416315729</v>
      </c>
      <c r="N390">
        <v>7.7762363778680719</v>
      </c>
    </row>
    <row r="391" spans="1:14" x14ac:dyDescent="0.3">
      <c r="A391" t="s">
        <v>379</v>
      </c>
      <c r="C391" t="s">
        <v>1005</v>
      </c>
      <c r="D391" t="s">
        <v>690</v>
      </c>
      <c r="E391" t="s">
        <v>46</v>
      </c>
      <c r="F391" t="s">
        <v>119</v>
      </c>
      <c r="G391" t="s">
        <v>120</v>
      </c>
      <c r="H391" t="s">
        <v>42</v>
      </c>
      <c r="I391" t="s">
        <v>21</v>
      </c>
      <c r="J391" t="s">
        <v>22</v>
      </c>
      <c r="K391" t="s">
        <v>1115</v>
      </c>
      <c r="L391" t="s">
        <v>43</v>
      </c>
      <c r="M391">
        <v>98.511331417999074</v>
      </c>
      <c r="N391">
        <v>5.1851329288386196</v>
      </c>
    </row>
    <row r="392" spans="1:14" x14ac:dyDescent="0.3">
      <c r="A392" t="s">
        <v>475</v>
      </c>
      <c r="B392" t="s">
        <v>299</v>
      </c>
      <c r="C392" t="s">
        <v>1116</v>
      </c>
      <c r="D392" t="s">
        <v>138</v>
      </c>
      <c r="E392" t="s">
        <v>33</v>
      </c>
      <c r="F392" t="s">
        <v>52</v>
      </c>
      <c r="G392" t="s">
        <v>34</v>
      </c>
      <c r="H392" t="s">
        <v>42</v>
      </c>
      <c r="I392" t="s">
        <v>21</v>
      </c>
      <c r="J392" t="s">
        <v>22</v>
      </c>
      <c r="K392" t="s">
        <v>1117</v>
      </c>
      <c r="L392" t="s">
        <v>30</v>
      </c>
      <c r="M392">
        <v>74.772769794809605</v>
      </c>
      <c r="N392">
        <v>6.0188468668625852</v>
      </c>
    </row>
    <row r="393" spans="1:14" x14ac:dyDescent="0.3">
      <c r="A393" t="s">
        <v>691</v>
      </c>
      <c r="C393" t="s">
        <v>1118</v>
      </c>
      <c r="E393" t="s">
        <v>51</v>
      </c>
      <c r="F393" t="s">
        <v>59</v>
      </c>
      <c r="G393" t="s">
        <v>92</v>
      </c>
      <c r="H393" t="s">
        <v>42</v>
      </c>
      <c r="I393" t="s">
        <v>21</v>
      </c>
      <c r="J393" t="s">
        <v>21</v>
      </c>
      <c r="K393" t="s">
        <v>1119</v>
      </c>
      <c r="L393" t="s">
        <v>144</v>
      </c>
      <c r="M393">
        <v>20.545176485811709</v>
      </c>
      <c r="N393">
        <v>4.4724933550065131</v>
      </c>
    </row>
    <row r="394" spans="1:14" x14ac:dyDescent="0.3">
      <c r="A394" t="s">
        <v>1120</v>
      </c>
      <c r="C394" t="s">
        <v>1121</v>
      </c>
      <c r="D394" t="s">
        <v>39</v>
      </c>
      <c r="E394" t="s">
        <v>46</v>
      </c>
      <c r="F394" t="s">
        <v>40</v>
      </c>
      <c r="G394" t="s">
        <v>41</v>
      </c>
      <c r="H394" t="s">
        <v>42</v>
      </c>
      <c r="I394" t="s">
        <v>21</v>
      </c>
      <c r="J394" t="s">
        <v>22</v>
      </c>
      <c r="K394" t="s">
        <v>1122</v>
      </c>
      <c r="L394" t="s">
        <v>43</v>
      </c>
      <c r="M394">
        <v>96.247117926586526</v>
      </c>
      <c r="N394">
        <v>6.1989222793174328</v>
      </c>
    </row>
    <row r="395" spans="1:14" x14ac:dyDescent="0.3">
      <c r="A395" t="s">
        <v>430</v>
      </c>
      <c r="B395" t="s">
        <v>738</v>
      </c>
      <c r="C395" t="s">
        <v>769</v>
      </c>
      <c r="D395" t="s">
        <v>74</v>
      </c>
      <c r="E395" t="s">
        <v>51</v>
      </c>
      <c r="F395" t="s">
        <v>52</v>
      </c>
      <c r="G395" t="s">
        <v>34</v>
      </c>
      <c r="H395" t="s">
        <v>42</v>
      </c>
      <c r="I395" t="s">
        <v>21</v>
      </c>
      <c r="J395" t="s">
        <v>21</v>
      </c>
      <c r="K395" t="s">
        <v>1102</v>
      </c>
      <c r="L395" t="s">
        <v>43</v>
      </c>
      <c r="M395">
        <v>20.364370490077579</v>
      </c>
      <c r="N395">
        <v>5.0761974859178682</v>
      </c>
    </row>
    <row r="396" spans="1:14" x14ac:dyDescent="0.3">
      <c r="A396" t="s">
        <v>1123</v>
      </c>
      <c r="B396" t="s">
        <v>1124</v>
      </c>
      <c r="C396" t="s">
        <v>1125</v>
      </c>
      <c r="D396" t="s">
        <v>157</v>
      </c>
      <c r="E396" t="s">
        <v>33</v>
      </c>
      <c r="F396" t="s">
        <v>59</v>
      </c>
      <c r="G396" t="s">
        <v>92</v>
      </c>
      <c r="H396" t="s">
        <v>35</v>
      </c>
      <c r="I396" t="s">
        <v>22</v>
      </c>
      <c r="L396" t="s">
        <v>144</v>
      </c>
      <c r="M396">
        <v>16.384827092923359</v>
      </c>
      <c r="N396">
        <v>4.8564898411883224</v>
      </c>
    </row>
    <row r="397" spans="1:14" x14ac:dyDescent="0.3">
      <c r="A397" t="s">
        <v>255</v>
      </c>
      <c r="C397" t="s">
        <v>1126</v>
      </c>
      <c r="D397" t="s">
        <v>69</v>
      </c>
      <c r="E397" t="s">
        <v>33</v>
      </c>
      <c r="F397" t="s">
        <v>59</v>
      </c>
      <c r="G397" t="s">
        <v>19</v>
      </c>
      <c r="H397" t="s">
        <v>35</v>
      </c>
      <c r="L397" t="s">
        <v>144</v>
      </c>
      <c r="M397">
        <v>68.139047496527269</v>
      </c>
      <c r="N397">
        <v>6.6116670516092437</v>
      </c>
    </row>
    <row r="398" spans="1:14" x14ac:dyDescent="0.3">
      <c r="A398" t="s">
        <v>545</v>
      </c>
      <c r="B398" t="s">
        <v>501</v>
      </c>
      <c r="C398" t="s">
        <v>976</v>
      </c>
      <c r="D398" t="s">
        <v>684</v>
      </c>
      <c r="E398" t="s">
        <v>46</v>
      </c>
      <c r="F398" t="s">
        <v>18</v>
      </c>
      <c r="G398" t="s">
        <v>34</v>
      </c>
      <c r="H398" t="s">
        <v>35</v>
      </c>
      <c r="I398" t="s">
        <v>22</v>
      </c>
      <c r="L398" t="s">
        <v>43</v>
      </c>
      <c r="M398">
        <v>65.796579031848879</v>
      </c>
      <c r="N398">
        <v>7.5700330876741138</v>
      </c>
    </row>
    <row r="399" spans="1:14" x14ac:dyDescent="0.3">
      <c r="A399" t="s">
        <v>353</v>
      </c>
      <c r="B399" t="s">
        <v>193</v>
      </c>
      <c r="C399" t="s">
        <v>79</v>
      </c>
      <c r="D399" t="s">
        <v>80</v>
      </c>
      <c r="E399" t="s">
        <v>51</v>
      </c>
      <c r="F399" t="s">
        <v>52</v>
      </c>
      <c r="G399" t="s">
        <v>34</v>
      </c>
      <c r="H399" t="s">
        <v>42</v>
      </c>
      <c r="I399" t="s">
        <v>21</v>
      </c>
      <c r="J399" t="s">
        <v>21</v>
      </c>
      <c r="K399" t="s">
        <v>657</v>
      </c>
      <c r="L399" t="s">
        <v>76</v>
      </c>
      <c r="M399">
        <v>22.411244763403289</v>
      </c>
      <c r="N399">
        <v>5.1143222405019086</v>
      </c>
    </row>
    <row r="400" spans="1:14" x14ac:dyDescent="0.3">
      <c r="A400" t="s">
        <v>1127</v>
      </c>
      <c r="B400" t="s">
        <v>940</v>
      </c>
      <c r="C400" t="s">
        <v>478</v>
      </c>
      <c r="D400" t="s">
        <v>138</v>
      </c>
      <c r="E400" t="s">
        <v>58</v>
      </c>
      <c r="F400" t="s">
        <v>59</v>
      </c>
      <c r="G400" t="s">
        <v>19</v>
      </c>
      <c r="H400" t="s">
        <v>42</v>
      </c>
      <c r="I400" t="s">
        <v>21</v>
      </c>
      <c r="J400" t="s">
        <v>22</v>
      </c>
      <c r="K400" t="s">
        <v>1128</v>
      </c>
      <c r="L400" t="s">
        <v>76</v>
      </c>
      <c r="M400">
        <v>83.308513046155781</v>
      </c>
      <c r="N400">
        <v>6.0223248650217203</v>
      </c>
    </row>
    <row r="401" spans="1:14" x14ac:dyDescent="0.3">
      <c r="A401" t="s">
        <v>1129</v>
      </c>
      <c r="C401" t="s">
        <v>1015</v>
      </c>
      <c r="E401" t="s">
        <v>17</v>
      </c>
      <c r="F401" t="s">
        <v>18</v>
      </c>
      <c r="G401" t="s">
        <v>34</v>
      </c>
      <c r="H401" t="s">
        <v>35</v>
      </c>
      <c r="L401" t="s">
        <v>144</v>
      </c>
      <c r="M401">
        <v>19.748976914791271</v>
      </c>
      <c r="N401">
        <v>4.1035688594719</v>
      </c>
    </row>
    <row r="402" spans="1:14" x14ac:dyDescent="0.3">
      <c r="A402" t="s">
        <v>549</v>
      </c>
      <c r="B402" t="s">
        <v>1130</v>
      </c>
      <c r="C402" t="s">
        <v>1131</v>
      </c>
      <c r="D402" t="s">
        <v>103</v>
      </c>
      <c r="E402" t="s">
        <v>51</v>
      </c>
      <c r="F402" t="s">
        <v>52</v>
      </c>
      <c r="G402" t="s">
        <v>92</v>
      </c>
      <c r="H402" t="s">
        <v>20</v>
      </c>
      <c r="I402" t="s">
        <v>21</v>
      </c>
      <c r="J402" t="s">
        <v>22</v>
      </c>
      <c r="K402" t="s">
        <v>1132</v>
      </c>
      <c r="L402" t="s">
        <v>63</v>
      </c>
      <c r="M402">
        <v>83.033936065359185</v>
      </c>
      <c r="N402">
        <v>6.7418820163155306</v>
      </c>
    </row>
    <row r="403" spans="1:14" x14ac:dyDescent="0.3">
      <c r="A403" t="s">
        <v>162</v>
      </c>
      <c r="B403" t="s">
        <v>163</v>
      </c>
      <c r="C403" t="s">
        <v>1133</v>
      </c>
      <c r="D403" t="s">
        <v>39</v>
      </c>
      <c r="E403" t="s">
        <v>33</v>
      </c>
      <c r="F403" t="s">
        <v>59</v>
      </c>
      <c r="G403" t="s">
        <v>92</v>
      </c>
      <c r="H403" t="s">
        <v>42</v>
      </c>
      <c r="I403" t="s">
        <v>21</v>
      </c>
      <c r="J403" t="s">
        <v>22</v>
      </c>
      <c r="K403" t="s">
        <v>1134</v>
      </c>
      <c r="L403" t="s">
        <v>144</v>
      </c>
      <c r="M403">
        <v>164.12640169516499</v>
      </c>
      <c r="N403">
        <v>6.7438261225610114</v>
      </c>
    </row>
    <row r="404" spans="1:14" x14ac:dyDescent="0.3">
      <c r="A404" t="s">
        <v>1135</v>
      </c>
      <c r="B404" t="s">
        <v>842</v>
      </c>
      <c r="C404" t="s">
        <v>303</v>
      </c>
      <c r="D404" t="s">
        <v>74</v>
      </c>
      <c r="E404" t="s">
        <v>46</v>
      </c>
      <c r="F404" t="s">
        <v>119</v>
      </c>
      <c r="G404" t="s">
        <v>120</v>
      </c>
      <c r="H404" t="s">
        <v>42</v>
      </c>
      <c r="I404" t="s">
        <v>21</v>
      </c>
      <c r="J404" t="s">
        <v>21</v>
      </c>
      <c r="K404" t="s">
        <v>1136</v>
      </c>
      <c r="L404" t="s">
        <v>144</v>
      </c>
      <c r="M404">
        <v>12.21685413238048</v>
      </c>
      <c r="N404">
        <v>4.9362233617737008</v>
      </c>
    </row>
    <row r="405" spans="1:14" x14ac:dyDescent="0.3">
      <c r="A405" t="s">
        <v>1137</v>
      </c>
      <c r="C405" t="s">
        <v>1138</v>
      </c>
      <c r="D405" t="s">
        <v>39</v>
      </c>
      <c r="E405" t="s">
        <v>17</v>
      </c>
      <c r="F405" t="s">
        <v>40</v>
      </c>
      <c r="G405" t="s">
        <v>41</v>
      </c>
      <c r="H405" t="s">
        <v>35</v>
      </c>
      <c r="I405" t="s">
        <v>22</v>
      </c>
      <c r="L405" t="s">
        <v>24</v>
      </c>
      <c r="M405">
        <v>118.92781428779369</v>
      </c>
      <c r="N405">
        <v>6.5111022770860973</v>
      </c>
    </row>
    <row r="406" spans="1:14" x14ac:dyDescent="0.3">
      <c r="A406" t="s">
        <v>860</v>
      </c>
      <c r="B406" t="s">
        <v>1139</v>
      </c>
      <c r="C406" t="s">
        <v>332</v>
      </c>
      <c r="D406" t="s">
        <v>74</v>
      </c>
      <c r="E406" t="s">
        <v>33</v>
      </c>
      <c r="F406" t="s">
        <v>52</v>
      </c>
      <c r="G406" t="s">
        <v>34</v>
      </c>
      <c r="H406" t="s">
        <v>42</v>
      </c>
      <c r="I406" t="s">
        <v>21</v>
      </c>
      <c r="J406" t="s">
        <v>22</v>
      </c>
      <c r="K406" t="s">
        <v>1140</v>
      </c>
      <c r="L406" t="s">
        <v>24</v>
      </c>
      <c r="M406">
        <v>19.867430622753911</v>
      </c>
      <c r="N406">
        <v>4.0553304210317993</v>
      </c>
    </row>
    <row r="407" spans="1:14" x14ac:dyDescent="0.3">
      <c r="A407" t="s">
        <v>330</v>
      </c>
      <c r="B407" t="s">
        <v>1141</v>
      </c>
      <c r="C407" t="s">
        <v>1142</v>
      </c>
      <c r="D407" t="s">
        <v>16</v>
      </c>
      <c r="E407" t="s">
        <v>33</v>
      </c>
      <c r="F407" t="s">
        <v>18</v>
      </c>
      <c r="G407" t="s">
        <v>34</v>
      </c>
      <c r="H407" t="s">
        <v>35</v>
      </c>
      <c r="I407" t="s">
        <v>22</v>
      </c>
      <c r="L407" t="s">
        <v>76</v>
      </c>
      <c r="M407">
        <v>82.237879516388986</v>
      </c>
      <c r="N407">
        <v>6.4902930540279486</v>
      </c>
    </row>
    <row r="408" spans="1:14" x14ac:dyDescent="0.3">
      <c r="A408" t="s">
        <v>1143</v>
      </c>
      <c r="C408" t="s">
        <v>1144</v>
      </c>
      <c r="D408" t="s">
        <v>28</v>
      </c>
      <c r="E408" t="s">
        <v>17</v>
      </c>
      <c r="F408" t="s">
        <v>40</v>
      </c>
      <c r="G408" t="s">
        <v>41</v>
      </c>
      <c r="H408" t="s">
        <v>35</v>
      </c>
      <c r="I408" t="s">
        <v>22</v>
      </c>
      <c r="L408" t="s">
        <v>30</v>
      </c>
      <c r="M408">
        <v>38.7479195210271</v>
      </c>
      <c r="N408">
        <v>5.9565323703439033</v>
      </c>
    </row>
    <row r="409" spans="1:14" x14ac:dyDescent="0.3">
      <c r="A409" t="s">
        <v>268</v>
      </c>
      <c r="B409" t="s">
        <v>1145</v>
      </c>
      <c r="C409" t="s">
        <v>1146</v>
      </c>
      <c r="D409" t="s">
        <v>1147</v>
      </c>
      <c r="E409" t="s">
        <v>51</v>
      </c>
      <c r="F409" t="s">
        <v>59</v>
      </c>
      <c r="G409" t="s">
        <v>19</v>
      </c>
      <c r="H409" t="s">
        <v>42</v>
      </c>
      <c r="L409" t="s">
        <v>54</v>
      </c>
      <c r="M409">
        <v>71.203098603662383</v>
      </c>
      <c r="N409">
        <v>7.3905014518864434</v>
      </c>
    </row>
    <row r="410" spans="1:14" x14ac:dyDescent="0.3">
      <c r="A410" t="s">
        <v>662</v>
      </c>
      <c r="B410" t="s">
        <v>1148</v>
      </c>
      <c r="C410" t="s">
        <v>1149</v>
      </c>
      <c r="D410" t="s">
        <v>103</v>
      </c>
      <c r="E410" t="s">
        <v>51</v>
      </c>
      <c r="F410" t="s">
        <v>59</v>
      </c>
      <c r="G410" t="s">
        <v>19</v>
      </c>
      <c r="H410" t="s">
        <v>35</v>
      </c>
      <c r="I410" t="s">
        <v>21</v>
      </c>
      <c r="J410" t="s">
        <v>22</v>
      </c>
      <c r="K410" t="s">
        <v>1150</v>
      </c>
      <c r="L410" t="s">
        <v>54</v>
      </c>
      <c r="M410">
        <v>86.704921682437316</v>
      </c>
      <c r="N410">
        <v>6.820765846071259</v>
      </c>
    </row>
    <row r="411" spans="1:14" x14ac:dyDescent="0.3">
      <c r="A411" t="s">
        <v>356</v>
      </c>
      <c r="B411" t="s">
        <v>706</v>
      </c>
      <c r="C411" t="s">
        <v>1151</v>
      </c>
      <c r="D411" t="s">
        <v>103</v>
      </c>
      <c r="E411" t="s">
        <v>51</v>
      </c>
      <c r="F411" t="s">
        <v>52</v>
      </c>
      <c r="G411" t="s">
        <v>92</v>
      </c>
      <c r="H411" t="s">
        <v>42</v>
      </c>
      <c r="I411" t="s">
        <v>22</v>
      </c>
      <c r="L411" t="s">
        <v>144</v>
      </c>
      <c r="M411">
        <v>82.691571538296714</v>
      </c>
      <c r="N411">
        <v>6.8331316569645839</v>
      </c>
    </row>
    <row r="412" spans="1:14" x14ac:dyDescent="0.3">
      <c r="A412" t="s">
        <v>1152</v>
      </c>
      <c r="B412" t="s">
        <v>398</v>
      </c>
      <c r="C412" t="s">
        <v>1153</v>
      </c>
      <c r="D412" t="s">
        <v>57</v>
      </c>
      <c r="E412" t="s">
        <v>46</v>
      </c>
      <c r="F412" t="s">
        <v>119</v>
      </c>
      <c r="G412" t="s">
        <v>120</v>
      </c>
      <c r="H412" t="s">
        <v>42</v>
      </c>
      <c r="I412" t="s">
        <v>21</v>
      </c>
      <c r="J412" t="s">
        <v>22</v>
      </c>
      <c r="K412" t="s">
        <v>1154</v>
      </c>
      <c r="L412" t="s">
        <v>30</v>
      </c>
      <c r="M412">
        <v>83.113519256338577</v>
      </c>
      <c r="N412">
        <v>5.5976823355234586</v>
      </c>
    </row>
    <row r="413" spans="1:14" x14ac:dyDescent="0.3">
      <c r="A413" t="s">
        <v>987</v>
      </c>
      <c r="B413" t="s">
        <v>988</v>
      </c>
      <c r="C413" t="s">
        <v>1155</v>
      </c>
      <c r="D413" t="s">
        <v>118</v>
      </c>
      <c r="E413" t="s">
        <v>51</v>
      </c>
      <c r="F413" t="s">
        <v>52</v>
      </c>
      <c r="G413" t="s">
        <v>92</v>
      </c>
      <c r="H413" t="s">
        <v>20</v>
      </c>
      <c r="I413" t="s">
        <v>21</v>
      </c>
      <c r="J413" t="s">
        <v>22</v>
      </c>
      <c r="K413" t="s">
        <v>1156</v>
      </c>
      <c r="L413" t="s">
        <v>76</v>
      </c>
      <c r="M413">
        <v>75.696272817700745</v>
      </c>
      <c r="N413">
        <v>7.3160256796992584</v>
      </c>
    </row>
    <row r="414" spans="1:14" x14ac:dyDescent="0.3">
      <c r="A414" t="s">
        <v>757</v>
      </c>
      <c r="B414" t="s">
        <v>1157</v>
      </c>
      <c r="C414" t="s">
        <v>1158</v>
      </c>
      <c r="D414" t="s">
        <v>157</v>
      </c>
      <c r="E414" t="s">
        <v>17</v>
      </c>
      <c r="F414" t="s">
        <v>40</v>
      </c>
      <c r="G414" t="s">
        <v>41</v>
      </c>
      <c r="H414" t="s">
        <v>35</v>
      </c>
      <c r="I414" t="s">
        <v>22</v>
      </c>
      <c r="L414" t="s">
        <v>30</v>
      </c>
      <c r="M414">
        <v>18.67790548512188</v>
      </c>
      <c r="N414">
        <v>4.7431931987316034</v>
      </c>
    </row>
    <row r="415" spans="1:14" x14ac:dyDescent="0.3">
      <c r="A415" t="s">
        <v>675</v>
      </c>
      <c r="C415" t="s">
        <v>1159</v>
      </c>
      <c r="D415" t="s">
        <v>1147</v>
      </c>
      <c r="E415" t="s">
        <v>58</v>
      </c>
      <c r="F415" t="s">
        <v>119</v>
      </c>
      <c r="G415" t="s">
        <v>120</v>
      </c>
      <c r="H415" t="s">
        <v>42</v>
      </c>
      <c r="I415" t="s">
        <v>21</v>
      </c>
      <c r="J415" t="s">
        <v>21</v>
      </c>
      <c r="K415" t="s">
        <v>1160</v>
      </c>
      <c r="L415" t="s">
        <v>30</v>
      </c>
      <c r="M415">
        <v>87.996614918103319</v>
      </c>
      <c r="N415">
        <v>6.5392367268296328</v>
      </c>
    </row>
    <row r="416" spans="1:14" x14ac:dyDescent="0.3">
      <c r="A416" t="s">
        <v>178</v>
      </c>
      <c r="C416" t="s">
        <v>1161</v>
      </c>
      <c r="D416" t="s">
        <v>50</v>
      </c>
      <c r="E416" t="s">
        <v>51</v>
      </c>
      <c r="F416" t="s">
        <v>59</v>
      </c>
      <c r="G416" t="s">
        <v>92</v>
      </c>
      <c r="H416" t="s">
        <v>35</v>
      </c>
      <c r="I416" t="s">
        <v>22</v>
      </c>
      <c r="L416" t="s">
        <v>30</v>
      </c>
      <c r="M416">
        <v>107.41240181067781</v>
      </c>
      <c r="N416">
        <v>6.2617473214366992</v>
      </c>
    </row>
    <row r="417" spans="1:14" x14ac:dyDescent="0.3">
      <c r="A417" t="s">
        <v>1162</v>
      </c>
      <c r="B417" t="s">
        <v>1163</v>
      </c>
      <c r="C417" t="s">
        <v>1164</v>
      </c>
      <c r="D417" t="s">
        <v>138</v>
      </c>
      <c r="E417" t="s">
        <v>17</v>
      </c>
      <c r="F417" t="s">
        <v>18</v>
      </c>
      <c r="G417" t="s">
        <v>34</v>
      </c>
      <c r="H417" t="s">
        <v>35</v>
      </c>
      <c r="I417" t="s">
        <v>22</v>
      </c>
      <c r="L417" t="s">
        <v>144</v>
      </c>
      <c r="M417">
        <v>71.23226218788156</v>
      </c>
      <c r="N417">
        <v>6.6567195262330801</v>
      </c>
    </row>
    <row r="418" spans="1:14" x14ac:dyDescent="0.3">
      <c r="A418" t="s">
        <v>615</v>
      </c>
      <c r="C418" t="s">
        <v>1165</v>
      </c>
      <c r="D418" t="s">
        <v>57</v>
      </c>
      <c r="E418" t="s">
        <v>17</v>
      </c>
      <c r="F418" t="s">
        <v>40</v>
      </c>
      <c r="G418" t="s">
        <v>41</v>
      </c>
      <c r="H418" t="s">
        <v>42</v>
      </c>
      <c r="I418" t="s">
        <v>22</v>
      </c>
      <c r="L418" t="s">
        <v>63</v>
      </c>
      <c r="M418">
        <v>82.093073552739526</v>
      </c>
      <c r="N418">
        <v>5.6920736470243689</v>
      </c>
    </row>
    <row r="419" spans="1:14" x14ac:dyDescent="0.3">
      <c r="A419" t="s">
        <v>1166</v>
      </c>
      <c r="C419" t="s">
        <v>562</v>
      </c>
      <c r="D419" t="s">
        <v>157</v>
      </c>
      <c r="E419" t="s">
        <v>46</v>
      </c>
      <c r="F419" t="s">
        <v>40</v>
      </c>
      <c r="G419" t="s">
        <v>41</v>
      </c>
      <c r="H419" t="s">
        <v>42</v>
      </c>
      <c r="I419" t="s">
        <v>21</v>
      </c>
      <c r="J419" t="s">
        <v>21</v>
      </c>
      <c r="K419" t="s">
        <v>1167</v>
      </c>
      <c r="L419" t="s">
        <v>24</v>
      </c>
      <c r="M419">
        <v>24.791890675679308</v>
      </c>
      <c r="N419">
        <v>4.384326647159682</v>
      </c>
    </row>
    <row r="420" spans="1:14" x14ac:dyDescent="0.3">
      <c r="A420" t="s">
        <v>1168</v>
      </c>
      <c r="C420" t="s">
        <v>990</v>
      </c>
      <c r="D420" t="s">
        <v>138</v>
      </c>
      <c r="E420" t="s">
        <v>46</v>
      </c>
      <c r="F420" t="s">
        <v>40</v>
      </c>
      <c r="G420" t="s">
        <v>41</v>
      </c>
      <c r="H420" t="s">
        <v>35</v>
      </c>
      <c r="I420" t="s">
        <v>22</v>
      </c>
      <c r="L420" t="s">
        <v>63</v>
      </c>
      <c r="M420">
        <v>78.987192812984674</v>
      </c>
      <c r="N420">
        <v>6.1189390981772016</v>
      </c>
    </row>
    <row r="421" spans="1:14" x14ac:dyDescent="0.3">
      <c r="A421" t="s">
        <v>372</v>
      </c>
      <c r="B421" t="s">
        <v>960</v>
      </c>
      <c r="C421" t="s">
        <v>45</v>
      </c>
      <c r="D421" t="s">
        <v>28</v>
      </c>
      <c r="E421" t="s">
        <v>33</v>
      </c>
      <c r="F421" t="s">
        <v>52</v>
      </c>
      <c r="G421" t="s">
        <v>92</v>
      </c>
      <c r="H421" t="s">
        <v>20</v>
      </c>
      <c r="I421" t="s">
        <v>21</v>
      </c>
      <c r="J421" t="s">
        <v>21</v>
      </c>
      <c r="K421" t="s">
        <v>1169</v>
      </c>
      <c r="L421" t="s">
        <v>63</v>
      </c>
      <c r="M421">
        <v>30.856841405949851</v>
      </c>
      <c r="N421">
        <v>5.2939742936287182</v>
      </c>
    </row>
    <row r="422" spans="1:14" x14ac:dyDescent="0.3">
      <c r="A422" t="s">
        <v>342</v>
      </c>
      <c r="B422" t="s">
        <v>974</v>
      </c>
      <c r="C422" t="s">
        <v>1170</v>
      </c>
      <c r="D422" t="s">
        <v>28</v>
      </c>
      <c r="E422" t="s">
        <v>46</v>
      </c>
      <c r="F422" t="s">
        <v>40</v>
      </c>
      <c r="G422" t="s">
        <v>41</v>
      </c>
      <c r="H422" t="s">
        <v>42</v>
      </c>
      <c r="I422" t="s">
        <v>21</v>
      </c>
      <c r="J422" t="s">
        <v>21</v>
      </c>
      <c r="K422" t="s">
        <v>1171</v>
      </c>
      <c r="L422" t="s">
        <v>76</v>
      </c>
      <c r="M422">
        <v>33.493444067585223</v>
      </c>
      <c r="N422">
        <v>5.7567543860822532</v>
      </c>
    </row>
    <row r="423" spans="1:14" x14ac:dyDescent="0.3">
      <c r="A423" t="s">
        <v>413</v>
      </c>
      <c r="B423" t="s">
        <v>1172</v>
      </c>
      <c r="C423" t="s">
        <v>1173</v>
      </c>
      <c r="D423" t="s">
        <v>28</v>
      </c>
      <c r="E423" t="s">
        <v>58</v>
      </c>
      <c r="F423" t="s">
        <v>52</v>
      </c>
      <c r="G423" t="s">
        <v>34</v>
      </c>
      <c r="H423" t="s">
        <v>42</v>
      </c>
      <c r="I423" t="s">
        <v>21</v>
      </c>
      <c r="J423" t="s">
        <v>22</v>
      </c>
      <c r="K423" t="s">
        <v>1174</v>
      </c>
      <c r="L423" t="s">
        <v>76</v>
      </c>
      <c r="M423">
        <v>23.15098510210461</v>
      </c>
      <c r="N423">
        <v>5.7451502882887544</v>
      </c>
    </row>
    <row r="424" spans="1:14" x14ac:dyDescent="0.3">
      <c r="A424" t="s">
        <v>37</v>
      </c>
      <c r="B424" t="s">
        <v>615</v>
      </c>
      <c r="C424" t="s">
        <v>1175</v>
      </c>
      <c r="D424" t="s">
        <v>103</v>
      </c>
      <c r="E424" t="s">
        <v>46</v>
      </c>
      <c r="F424" t="s">
        <v>18</v>
      </c>
      <c r="G424" t="s">
        <v>19</v>
      </c>
      <c r="H424" t="s">
        <v>35</v>
      </c>
      <c r="I424" t="s">
        <v>21</v>
      </c>
      <c r="J424" t="s">
        <v>21</v>
      </c>
      <c r="K424" t="s">
        <v>1176</v>
      </c>
      <c r="L424" t="s">
        <v>63</v>
      </c>
      <c r="M424">
        <v>80.59924163115052</v>
      </c>
      <c r="N424">
        <v>6.4214099277344063</v>
      </c>
    </row>
    <row r="425" spans="1:14" x14ac:dyDescent="0.3">
      <c r="A425" t="s">
        <v>578</v>
      </c>
      <c r="B425" t="s">
        <v>211</v>
      </c>
      <c r="C425" t="s">
        <v>1177</v>
      </c>
      <c r="D425" t="s">
        <v>103</v>
      </c>
      <c r="E425" t="s">
        <v>46</v>
      </c>
      <c r="F425" t="s">
        <v>40</v>
      </c>
      <c r="G425" t="s">
        <v>41</v>
      </c>
      <c r="H425" t="s">
        <v>35</v>
      </c>
      <c r="I425" t="s">
        <v>22</v>
      </c>
      <c r="L425" t="s">
        <v>144</v>
      </c>
      <c r="M425">
        <v>74.937888498718976</v>
      </c>
      <c r="N425">
        <v>6.0841863792727242</v>
      </c>
    </row>
    <row r="426" spans="1:14" x14ac:dyDescent="0.3">
      <c r="A426" t="s">
        <v>1178</v>
      </c>
      <c r="B426" t="s">
        <v>1179</v>
      </c>
      <c r="C426" t="s">
        <v>1180</v>
      </c>
      <c r="D426" t="s">
        <v>69</v>
      </c>
      <c r="E426" t="s">
        <v>33</v>
      </c>
      <c r="F426" t="s">
        <v>52</v>
      </c>
      <c r="G426" t="s">
        <v>34</v>
      </c>
      <c r="H426" t="s">
        <v>20</v>
      </c>
      <c r="I426" t="s">
        <v>21</v>
      </c>
      <c r="J426" t="s">
        <v>21</v>
      </c>
      <c r="K426" t="s">
        <v>1181</v>
      </c>
      <c r="L426" t="s">
        <v>63</v>
      </c>
      <c r="M426">
        <v>80.018469070655669</v>
      </c>
      <c r="N426">
        <v>6.5296543334075841</v>
      </c>
    </row>
    <row r="427" spans="1:14" x14ac:dyDescent="0.3">
      <c r="A427" t="s">
        <v>1182</v>
      </c>
      <c r="B427" t="s">
        <v>1183</v>
      </c>
      <c r="C427" t="s">
        <v>1184</v>
      </c>
      <c r="D427" t="s">
        <v>157</v>
      </c>
      <c r="E427" t="s">
        <v>17</v>
      </c>
      <c r="F427" t="s">
        <v>18</v>
      </c>
      <c r="G427" t="s">
        <v>19</v>
      </c>
      <c r="H427" t="s">
        <v>35</v>
      </c>
      <c r="I427" t="s">
        <v>22</v>
      </c>
      <c r="L427" t="s">
        <v>54</v>
      </c>
      <c r="M427">
        <v>34.856037719535777</v>
      </c>
      <c r="N427">
        <v>4.199215274894053</v>
      </c>
    </row>
    <row r="428" spans="1:14" x14ac:dyDescent="0.3">
      <c r="A428" t="s">
        <v>431</v>
      </c>
      <c r="B428" t="s">
        <v>1185</v>
      </c>
      <c r="C428" t="s">
        <v>281</v>
      </c>
      <c r="D428" t="s">
        <v>50</v>
      </c>
      <c r="E428" t="s">
        <v>46</v>
      </c>
      <c r="F428" t="s">
        <v>18</v>
      </c>
      <c r="G428" t="s">
        <v>19</v>
      </c>
      <c r="H428" t="s">
        <v>35</v>
      </c>
      <c r="I428" t="s">
        <v>21</v>
      </c>
      <c r="J428" t="s">
        <v>22</v>
      </c>
      <c r="K428" t="s">
        <v>1186</v>
      </c>
      <c r="L428" t="s">
        <v>30</v>
      </c>
      <c r="M428">
        <v>93.654858355540711</v>
      </c>
      <c r="N428">
        <v>6.5651005350372778</v>
      </c>
    </row>
    <row r="429" spans="1:14" x14ac:dyDescent="0.3">
      <c r="A429" t="s">
        <v>781</v>
      </c>
      <c r="C429" t="s">
        <v>1187</v>
      </c>
      <c r="D429" t="s">
        <v>118</v>
      </c>
      <c r="E429" t="s">
        <v>46</v>
      </c>
      <c r="F429" t="s">
        <v>40</v>
      </c>
      <c r="G429" t="s">
        <v>41</v>
      </c>
      <c r="H429" t="s">
        <v>42</v>
      </c>
      <c r="I429" t="s">
        <v>22</v>
      </c>
      <c r="L429" t="s">
        <v>76</v>
      </c>
      <c r="M429">
        <v>71.61858469367391</v>
      </c>
      <c r="N429">
        <v>6.4308584874811228</v>
      </c>
    </row>
    <row r="430" spans="1:14" x14ac:dyDescent="0.3">
      <c r="A430" t="s">
        <v>1162</v>
      </c>
      <c r="B430" t="s">
        <v>1188</v>
      </c>
      <c r="C430" t="s">
        <v>458</v>
      </c>
      <c r="D430" t="s">
        <v>28</v>
      </c>
      <c r="E430" t="s">
        <v>33</v>
      </c>
      <c r="F430" t="s">
        <v>52</v>
      </c>
      <c r="G430" t="s">
        <v>92</v>
      </c>
      <c r="H430" t="s">
        <v>20</v>
      </c>
      <c r="I430" t="s">
        <v>21</v>
      </c>
      <c r="J430" t="s">
        <v>22</v>
      </c>
      <c r="K430" t="s">
        <v>1189</v>
      </c>
      <c r="L430" t="s">
        <v>30</v>
      </c>
      <c r="M430">
        <v>30.258304884255399</v>
      </c>
      <c r="N430">
        <v>5.0338467675580212</v>
      </c>
    </row>
    <row r="431" spans="1:14" x14ac:dyDescent="0.3">
      <c r="A431" t="s">
        <v>1190</v>
      </c>
      <c r="B431" t="s">
        <v>1191</v>
      </c>
      <c r="C431" t="s">
        <v>1192</v>
      </c>
      <c r="D431" t="s">
        <v>138</v>
      </c>
      <c r="E431" t="s">
        <v>33</v>
      </c>
      <c r="F431" t="s">
        <v>18</v>
      </c>
      <c r="G431" t="s">
        <v>19</v>
      </c>
      <c r="H431" t="s">
        <v>20</v>
      </c>
      <c r="I431" t="s">
        <v>21</v>
      </c>
      <c r="J431" t="s">
        <v>22</v>
      </c>
      <c r="K431" t="s">
        <v>1193</v>
      </c>
      <c r="L431" t="s">
        <v>76</v>
      </c>
      <c r="M431">
        <v>70.153452151527375</v>
      </c>
      <c r="N431">
        <v>5.927085708980683</v>
      </c>
    </row>
    <row r="432" spans="1:14" x14ac:dyDescent="0.3">
      <c r="A432" t="s">
        <v>1194</v>
      </c>
      <c r="C432" t="s">
        <v>1195</v>
      </c>
      <c r="D432" t="s">
        <v>57</v>
      </c>
      <c r="E432" t="s">
        <v>58</v>
      </c>
      <c r="F432" t="s">
        <v>59</v>
      </c>
      <c r="G432" t="s">
        <v>34</v>
      </c>
      <c r="H432" t="s">
        <v>42</v>
      </c>
      <c r="I432" t="s">
        <v>21</v>
      </c>
      <c r="J432" t="s">
        <v>21</v>
      </c>
      <c r="K432" t="s">
        <v>1196</v>
      </c>
      <c r="L432" t="s">
        <v>43</v>
      </c>
      <c r="M432">
        <v>109.4293671427199</v>
      </c>
      <c r="N432">
        <v>5.6067150463828561</v>
      </c>
    </row>
    <row r="433" spans="1:14" x14ac:dyDescent="0.3">
      <c r="A433" t="s">
        <v>1197</v>
      </c>
      <c r="B433" t="s">
        <v>1198</v>
      </c>
      <c r="C433" t="s">
        <v>1199</v>
      </c>
      <c r="D433" t="s">
        <v>69</v>
      </c>
      <c r="E433" t="s">
        <v>46</v>
      </c>
      <c r="F433" t="s">
        <v>40</v>
      </c>
      <c r="G433" t="s">
        <v>41</v>
      </c>
      <c r="H433" t="s">
        <v>35</v>
      </c>
      <c r="I433" t="s">
        <v>22</v>
      </c>
      <c r="L433" t="s">
        <v>76</v>
      </c>
      <c r="M433">
        <v>91.66005333850137</v>
      </c>
      <c r="N433">
        <v>6.2560625449687199</v>
      </c>
    </row>
    <row r="434" spans="1:14" x14ac:dyDescent="0.3">
      <c r="A434" t="s">
        <v>833</v>
      </c>
      <c r="B434" t="s">
        <v>78</v>
      </c>
      <c r="C434" t="s">
        <v>1200</v>
      </c>
      <c r="D434" t="s">
        <v>69</v>
      </c>
      <c r="E434" t="s">
        <v>58</v>
      </c>
      <c r="F434" t="s">
        <v>119</v>
      </c>
      <c r="G434" t="s">
        <v>120</v>
      </c>
      <c r="H434" t="s">
        <v>42</v>
      </c>
      <c r="I434" t="s">
        <v>21</v>
      </c>
      <c r="J434" t="s">
        <v>22</v>
      </c>
      <c r="K434" t="s">
        <v>1201</v>
      </c>
      <c r="L434" t="s">
        <v>76</v>
      </c>
      <c r="M434">
        <v>67.484216685803915</v>
      </c>
      <c r="N434">
        <v>6.2317812449857781</v>
      </c>
    </row>
    <row r="435" spans="1:14" x14ac:dyDescent="0.3">
      <c r="A435" t="s">
        <v>1123</v>
      </c>
      <c r="B435" t="s">
        <v>1202</v>
      </c>
      <c r="C435" t="s">
        <v>965</v>
      </c>
      <c r="D435" t="s">
        <v>138</v>
      </c>
      <c r="E435" t="s">
        <v>17</v>
      </c>
      <c r="F435" t="s">
        <v>18</v>
      </c>
      <c r="G435" t="s">
        <v>34</v>
      </c>
      <c r="H435" t="s">
        <v>35</v>
      </c>
      <c r="I435" t="s">
        <v>21</v>
      </c>
      <c r="J435" t="s">
        <v>21</v>
      </c>
      <c r="K435" t="s">
        <v>1203</v>
      </c>
      <c r="L435" t="s">
        <v>63</v>
      </c>
      <c r="M435">
        <v>78.657208378136957</v>
      </c>
      <c r="N435">
        <v>6.9077141832686628</v>
      </c>
    </row>
    <row r="436" spans="1:14" x14ac:dyDescent="0.3">
      <c r="A436" t="s">
        <v>1204</v>
      </c>
      <c r="C436" t="s">
        <v>443</v>
      </c>
      <c r="D436" t="s">
        <v>50</v>
      </c>
      <c r="E436" t="s">
        <v>33</v>
      </c>
      <c r="F436" t="s">
        <v>18</v>
      </c>
      <c r="G436" t="s">
        <v>19</v>
      </c>
      <c r="H436" t="s">
        <v>42</v>
      </c>
      <c r="I436" t="s">
        <v>22</v>
      </c>
      <c r="L436" t="s">
        <v>24</v>
      </c>
      <c r="M436">
        <v>77.074453946156126</v>
      </c>
      <c r="N436">
        <v>7.0977456030851993</v>
      </c>
    </row>
    <row r="437" spans="1:14" x14ac:dyDescent="0.3">
      <c r="A437" t="s">
        <v>1205</v>
      </c>
      <c r="B437" t="s">
        <v>1206</v>
      </c>
      <c r="C437" t="s">
        <v>870</v>
      </c>
      <c r="D437" t="s">
        <v>28</v>
      </c>
      <c r="E437" t="s">
        <v>58</v>
      </c>
      <c r="F437" t="s">
        <v>52</v>
      </c>
      <c r="G437" t="s">
        <v>34</v>
      </c>
      <c r="H437" t="s">
        <v>20</v>
      </c>
      <c r="I437" t="s">
        <v>21</v>
      </c>
      <c r="J437" t="s">
        <v>22</v>
      </c>
      <c r="K437" t="s">
        <v>1207</v>
      </c>
      <c r="L437" t="s">
        <v>30</v>
      </c>
      <c r="M437">
        <v>35.199523436980392</v>
      </c>
      <c r="N437">
        <v>5.6564046860830874</v>
      </c>
    </row>
    <row r="438" spans="1:14" x14ac:dyDescent="0.3">
      <c r="A438" t="s">
        <v>364</v>
      </c>
      <c r="B438" t="s">
        <v>1208</v>
      </c>
      <c r="C438" t="s">
        <v>1209</v>
      </c>
      <c r="D438" t="s">
        <v>57</v>
      </c>
      <c r="E438" t="s">
        <v>33</v>
      </c>
      <c r="F438" t="s">
        <v>18</v>
      </c>
      <c r="G438" t="s">
        <v>19</v>
      </c>
      <c r="H438" t="s">
        <v>35</v>
      </c>
      <c r="I438" t="s">
        <v>22</v>
      </c>
      <c r="L438" t="s">
        <v>63</v>
      </c>
      <c r="M438">
        <v>111.8505389840237</v>
      </c>
      <c r="N438">
        <v>5.8250494101800623</v>
      </c>
    </row>
    <row r="439" spans="1:14" x14ac:dyDescent="0.3">
      <c r="A439" t="s">
        <v>1210</v>
      </c>
      <c r="B439" t="s">
        <v>1211</v>
      </c>
      <c r="C439" t="s">
        <v>1212</v>
      </c>
      <c r="D439" t="s">
        <v>69</v>
      </c>
      <c r="E439" t="s">
        <v>51</v>
      </c>
      <c r="F439" t="s">
        <v>59</v>
      </c>
      <c r="G439" t="s">
        <v>19</v>
      </c>
      <c r="H439" t="s">
        <v>35</v>
      </c>
      <c r="I439" t="s">
        <v>22</v>
      </c>
      <c r="L439" t="s">
        <v>76</v>
      </c>
      <c r="M439">
        <v>75.216202464533353</v>
      </c>
      <c r="N439">
        <v>6.921279366478517</v>
      </c>
    </row>
    <row r="440" spans="1:14" x14ac:dyDescent="0.3">
      <c r="A440" t="s">
        <v>1077</v>
      </c>
      <c r="C440" t="s">
        <v>1213</v>
      </c>
      <c r="D440" t="s">
        <v>138</v>
      </c>
      <c r="E440" t="s">
        <v>51</v>
      </c>
      <c r="F440" t="s">
        <v>59</v>
      </c>
      <c r="G440" t="s">
        <v>92</v>
      </c>
      <c r="H440" t="s">
        <v>35</v>
      </c>
      <c r="I440" t="s">
        <v>22</v>
      </c>
      <c r="L440" t="s">
        <v>30</v>
      </c>
      <c r="M440">
        <v>79.423812029664148</v>
      </c>
      <c r="N440">
        <v>6.6412194932776591</v>
      </c>
    </row>
    <row r="441" spans="1:14" x14ac:dyDescent="0.3">
      <c r="A441" t="s">
        <v>1214</v>
      </c>
      <c r="B441" t="s">
        <v>1215</v>
      </c>
      <c r="C441" t="s">
        <v>1216</v>
      </c>
      <c r="D441" t="s">
        <v>39</v>
      </c>
      <c r="E441" t="s">
        <v>51</v>
      </c>
      <c r="F441" t="s">
        <v>59</v>
      </c>
      <c r="G441" t="s">
        <v>92</v>
      </c>
      <c r="H441" t="s">
        <v>35</v>
      </c>
      <c r="I441" t="s">
        <v>22</v>
      </c>
      <c r="L441" t="s">
        <v>144</v>
      </c>
      <c r="M441">
        <v>100.173681073465</v>
      </c>
      <c r="N441">
        <v>6.5878702669037024</v>
      </c>
    </row>
    <row r="442" spans="1:14" x14ac:dyDescent="0.3">
      <c r="A442" t="s">
        <v>1217</v>
      </c>
      <c r="B442" t="s">
        <v>382</v>
      </c>
      <c r="C442" t="s">
        <v>1218</v>
      </c>
      <c r="D442" t="s">
        <v>527</v>
      </c>
      <c r="E442" t="s">
        <v>51</v>
      </c>
      <c r="F442" t="s">
        <v>59</v>
      </c>
      <c r="G442" t="s">
        <v>19</v>
      </c>
      <c r="H442" t="s">
        <v>35</v>
      </c>
      <c r="I442" t="s">
        <v>22</v>
      </c>
      <c r="L442" t="s">
        <v>30</v>
      </c>
      <c r="M442">
        <v>77.201896576229942</v>
      </c>
      <c r="N442">
        <v>5.8253216302109703</v>
      </c>
    </row>
    <row r="443" spans="1:14" x14ac:dyDescent="0.3">
      <c r="A443" t="s">
        <v>676</v>
      </c>
      <c r="C443" t="s">
        <v>251</v>
      </c>
      <c r="E443" t="s">
        <v>46</v>
      </c>
      <c r="F443" t="s">
        <v>18</v>
      </c>
      <c r="G443" t="s">
        <v>19</v>
      </c>
      <c r="H443" t="s">
        <v>35</v>
      </c>
      <c r="I443" t="s">
        <v>22</v>
      </c>
      <c r="L443" t="s">
        <v>76</v>
      </c>
      <c r="M443">
        <v>82.23824917298812</v>
      </c>
      <c r="N443">
        <v>6.0871379281205247</v>
      </c>
    </row>
    <row r="444" spans="1:14" x14ac:dyDescent="0.3">
      <c r="A444" t="s">
        <v>388</v>
      </c>
      <c r="B444" t="s">
        <v>431</v>
      </c>
      <c r="C444" t="s">
        <v>1219</v>
      </c>
      <c r="D444" t="s">
        <v>16</v>
      </c>
      <c r="E444" t="s">
        <v>58</v>
      </c>
      <c r="F444" t="s">
        <v>59</v>
      </c>
      <c r="G444" t="s">
        <v>92</v>
      </c>
      <c r="H444" t="s">
        <v>35</v>
      </c>
      <c r="I444" t="s">
        <v>22</v>
      </c>
      <c r="L444" t="s">
        <v>76</v>
      </c>
      <c r="M444">
        <v>91.070806692869724</v>
      </c>
      <c r="N444">
        <v>6.5932964403755756</v>
      </c>
    </row>
    <row r="445" spans="1:14" x14ac:dyDescent="0.3">
      <c r="A445" t="s">
        <v>951</v>
      </c>
      <c r="B445" t="s">
        <v>365</v>
      </c>
      <c r="C445" t="s">
        <v>1216</v>
      </c>
      <c r="D445" t="s">
        <v>39</v>
      </c>
      <c r="E445" t="s">
        <v>58</v>
      </c>
      <c r="F445" t="s">
        <v>119</v>
      </c>
      <c r="G445" t="s">
        <v>120</v>
      </c>
      <c r="H445" t="s">
        <v>20</v>
      </c>
      <c r="I445" t="s">
        <v>21</v>
      </c>
      <c r="J445" t="s">
        <v>22</v>
      </c>
      <c r="K445" t="s">
        <v>1220</v>
      </c>
      <c r="L445" t="s">
        <v>43</v>
      </c>
      <c r="M445">
        <v>98.748363213018905</v>
      </c>
      <c r="N445">
        <v>5.9010882706201873</v>
      </c>
    </row>
    <row r="446" spans="1:14" x14ac:dyDescent="0.3">
      <c r="A446" t="s">
        <v>229</v>
      </c>
      <c r="B446" t="s">
        <v>1221</v>
      </c>
      <c r="C446" t="s">
        <v>1222</v>
      </c>
      <c r="D446" t="s">
        <v>157</v>
      </c>
      <c r="E446" t="s">
        <v>33</v>
      </c>
      <c r="F446" t="s">
        <v>52</v>
      </c>
      <c r="G446" t="s">
        <v>34</v>
      </c>
      <c r="H446" t="s">
        <v>42</v>
      </c>
      <c r="I446" t="s">
        <v>21</v>
      </c>
      <c r="J446" t="s">
        <v>22</v>
      </c>
      <c r="K446" t="s">
        <v>1207</v>
      </c>
      <c r="L446" t="s">
        <v>144</v>
      </c>
      <c r="M446">
        <v>24.117987990229071</v>
      </c>
      <c r="N446">
        <v>4.54669741271407</v>
      </c>
    </row>
    <row r="447" spans="1:14" x14ac:dyDescent="0.3">
      <c r="A447" t="s">
        <v>1223</v>
      </c>
      <c r="B447" t="s">
        <v>1224</v>
      </c>
      <c r="C447" t="s">
        <v>1225</v>
      </c>
      <c r="D447" t="s">
        <v>39</v>
      </c>
      <c r="E447" t="s">
        <v>17</v>
      </c>
      <c r="F447" t="s">
        <v>40</v>
      </c>
      <c r="G447" t="s">
        <v>41</v>
      </c>
      <c r="H447" t="s">
        <v>35</v>
      </c>
      <c r="I447" t="s">
        <v>22</v>
      </c>
      <c r="L447" t="s">
        <v>43</v>
      </c>
      <c r="M447">
        <v>105.1909758804719</v>
      </c>
      <c r="N447">
        <v>5.2897897441824462</v>
      </c>
    </row>
    <row r="448" spans="1:14" x14ac:dyDescent="0.3">
      <c r="A448" t="s">
        <v>1226</v>
      </c>
      <c r="C448" t="s">
        <v>1227</v>
      </c>
      <c r="D448" t="s">
        <v>118</v>
      </c>
      <c r="E448" t="s">
        <v>46</v>
      </c>
      <c r="F448" t="s">
        <v>18</v>
      </c>
      <c r="G448" t="s">
        <v>34</v>
      </c>
      <c r="H448" t="s">
        <v>20</v>
      </c>
      <c r="I448" t="s">
        <v>21</v>
      </c>
      <c r="J448" t="s">
        <v>21</v>
      </c>
      <c r="K448" t="s">
        <v>287</v>
      </c>
      <c r="L448" t="s">
        <v>30</v>
      </c>
      <c r="M448">
        <v>68.613977242473723</v>
      </c>
      <c r="N448">
        <v>6.0725440665731716</v>
      </c>
    </row>
    <row r="449" spans="1:14" x14ac:dyDescent="0.3">
      <c r="A449" t="s">
        <v>1228</v>
      </c>
      <c r="B449" t="s">
        <v>1229</v>
      </c>
      <c r="C449" t="s">
        <v>1230</v>
      </c>
      <c r="D449" t="s">
        <v>74</v>
      </c>
      <c r="E449" t="s">
        <v>17</v>
      </c>
      <c r="F449" t="s">
        <v>18</v>
      </c>
      <c r="G449" t="s">
        <v>34</v>
      </c>
      <c r="H449" t="s">
        <v>35</v>
      </c>
      <c r="I449" t="s">
        <v>21</v>
      </c>
      <c r="J449" t="s">
        <v>21</v>
      </c>
      <c r="K449" t="s">
        <v>1231</v>
      </c>
      <c r="L449" t="s">
        <v>54</v>
      </c>
      <c r="M449">
        <v>18.686702398419161</v>
      </c>
      <c r="N449">
        <v>4.001415122901447</v>
      </c>
    </row>
    <row r="450" spans="1:14" x14ac:dyDescent="0.3">
      <c r="A450" t="s">
        <v>516</v>
      </c>
      <c r="B450" t="s">
        <v>517</v>
      </c>
      <c r="C450" t="s">
        <v>1232</v>
      </c>
      <c r="D450" t="s">
        <v>16</v>
      </c>
      <c r="E450" t="s">
        <v>58</v>
      </c>
      <c r="F450" t="s">
        <v>119</v>
      </c>
      <c r="G450" t="s">
        <v>120</v>
      </c>
      <c r="H450" t="s">
        <v>20</v>
      </c>
      <c r="I450" t="s">
        <v>21</v>
      </c>
      <c r="J450" t="s">
        <v>22</v>
      </c>
      <c r="K450" t="s">
        <v>1233</v>
      </c>
      <c r="L450" t="s">
        <v>54</v>
      </c>
      <c r="M450">
        <v>69.434423572397478</v>
      </c>
      <c r="N450">
        <v>7.1618983421101374</v>
      </c>
    </row>
    <row r="451" spans="1:14" x14ac:dyDescent="0.3">
      <c r="A451" t="s">
        <v>1234</v>
      </c>
      <c r="B451" t="s">
        <v>1235</v>
      </c>
      <c r="C451" t="s">
        <v>506</v>
      </c>
      <c r="D451" t="s">
        <v>16</v>
      </c>
      <c r="E451" t="s">
        <v>58</v>
      </c>
      <c r="F451" t="s">
        <v>52</v>
      </c>
      <c r="G451" t="s">
        <v>92</v>
      </c>
      <c r="H451" t="s">
        <v>20</v>
      </c>
      <c r="I451" t="s">
        <v>21</v>
      </c>
      <c r="J451" t="s">
        <v>21</v>
      </c>
      <c r="K451" t="s">
        <v>1236</v>
      </c>
      <c r="L451" t="s">
        <v>63</v>
      </c>
      <c r="M451">
        <v>87.519330326867745</v>
      </c>
      <c r="N451">
        <v>6.9564326972237192</v>
      </c>
    </row>
    <row r="452" spans="1:14" x14ac:dyDescent="0.3">
      <c r="A452" t="s">
        <v>1237</v>
      </c>
      <c r="C452" t="s">
        <v>1238</v>
      </c>
      <c r="D452" t="s">
        <v>16</v>
      </c>
      <c r="E452" t="s">
        <v>58</v>
      </c>
      <c r="F452" t="s">
        <v>59</v>
      </c>
      <c r="G452" t="s">
        <v>92</v>
      </c>
      <c r="H452" t="s">
        <v>42</v>
      </c>
      <c r="I452" t="s">
        <v>22</v>
      </c>
      <c r="L452" t="s">
        <v>30</v>
      </c>
      <c r="M452">
        <v>89.653974845911705</v>
      </c>
      <c r="N452">
        <v>7.4320950102573544</v>
      </c>
    </row>
    <row r="453" spans="1:14" x14ac:dyDescent="0.3">
      <c r="A453" t="s">
        <v>666</v>
      </c>
      <c r="B453" t="s">
        <v>609</v>
      </c>
      <c r="C453" t="s">
        <v>1239</v>
      </c>
      <c r="D453" t="s">
        <v>130</v>
      </c>
      <c r="E453" t="s">
        <v>17</v>
      </c>
      <c r="F453" t="s">
        <v>18</v>
      </c>
      <c r="G453" t="s">
        <v>34</v>
      </c>
      <c r="H453" t="s">
        <v>42</v>
      </c>
      <c r="I453" t="s">
        <v>22</v>
      </c>
      <c r="L453" t="s">
        <v>144</v>
      </c>
      <c r="M453">
        <v>87.569886166453514</v>
      </c>
      <c r="N453">
        <v>6.9400730730921492</v>
      </c>
    </row>
    <row r="454" spans="1:14" x14ac:dyDescent="0.3">
      <c r="A454" t="s">
        <v>706</v>
      </c>
      <c r="B454" t="s">
        <v>410</v>
      </c>
      <c r="C454" t="s">
        <v>1240</v>
      </c>
      <c r="D454" t="s">
        <v>118</v>
      </c>
      <c r="E454" t="s">
        <v>51</v>
      </c>
      <c r="F454" t="s">
        <v>59</v>
      </c>
      <c r="G454" t="s">
        <v>19</v>
      </c>
      <c r="H454" t="s">
        <v>35</v>
      </c>
      <c r="I454" t="s">
        <v>21</v>
      </c>
      <c r="J454" t="s">
        <v>22</v>
      </c>
      <c r="K454" t="s">
        <v>1241</v>
      </c>
      <c r="L454" t="s">
        <v>63</v>
      </c>
      <c r="M454">
        <v>94.874499024687552</v>
      </c>
      <c r="N454">
        <v>6.01102956683164</v>
      </c>
    </row>
    <row r="455" spans="1:14" x14ac:dyDescent="0.3">
      <c r="A455" t="s">
        <v>1228</v>
      </c>
      <c r="B455" t="s">
        <v>867</v>
      </c>
      <c r="C455" t="s">
        <v>1242</v>
      </c>
      <c r="D455" t="s">
        <v>28</v>
      </c>
      <c r="E455" t="s">
        <v>58</v>
      </c>
      <c r="F455" t="s">
        <v>52</v>
      </c>
      <c r="G455" t="s">
        <v>92</v>
      </c>
      <c r="H455" t="s">
        <v>20</v>
      </c>
      <c r="I455" t="s">
        <v>21</v>
      </c>
      <c r="J455" t="s">
        <v>22</v>
      </c>
      <c r="K455" t="s">
        <v>1243</v>
      </c>
      <c r="L455" t="s">
        <v>43</v>
      </c>
      <c r="M455">
        <v>24.513487361835779</v>
      </c>
      <c r="N455">
        <v>5.4179645946725543</v>
      </c>
    </row>
    <row r="456" spans="1:14" x14ac:dyDescent="0.3">
      <c r="A456" t="s">
        <v>330</v>
      </c>
      <c r="B456" t="s">
        <v>1221</v>
      </c>
      <c r="C456" t="s">
        <v>1227</v>
      </c>
      <c r="D456" t="s">
        <v>118</v>
      </c>
      <c r="E456" t="s">
        <v>51</v>
      </c>
      <c r="F456" t="s">
        <v>52</v>
      </c>
      <c r="G456" t="s">
        <v>34</v>
      </c>
      <c r="H456" t="s">
        <v>20</v>
      </c>
      <c r="I456" t="s">
        <v>21</v>
      </c>
      <c r="J456" t="s">
        <v>21</v>
      </c>
      <c r="K456" t="s">
        <v>1244</v>
      </c>
      <c r="L456" t="s">
        <v>54</v>
      </c>
      <c r="M456">
        <v>72.631938956312084</v>
      </c>
      <c r="N456">
        <v>7.2809429504331327</v>
      </c>
    </row>
    <row r="457" spans="1:14" x14ac:dyDescent="0.3">
      <c r="A457" t="s">
        <v>692</v>
      </c>
      <c r="B457" t="s">
        <v>445</v>
      </c>
      <c r="C457" t="s">
        <v>1245</v>
      </c>
      <c r="D457" t="s">
        <v>103</v>
      </c>
      <c r="E457" t="s">
        <v>51</v>
      </c>
      <c r="F457" t="s">
        <v>52</v>
      </c>
      <c r="G457" t="s">
        <v>92</v>
      </c>
      <c r="H457" t="s">
        <v>20</v>
      </c>
      <c r="I457" t="s">
        <v>21</v>
      </c>
      <c r="J457" t="s">
        <v>22</v>
      </c>
      <c r="K457" t="s">
        <v>1246</v>
      </c>
      <c r="L457" t="s">
        <v>63</v>
      </c>
      <c r="M457">
        <v>62.109948425099127</v>
      </c>
      <c r="N457">
        <v>6.0123676452817936</v>
      </c>
    </row>
    <row r="458" spans="1:14" x14ac:dyDescent="0.3">
      <c r="A458" t="s">
        <v>1247</v>
      </c>
      <c r="C458" t="s">
        <v>1248</v>
      </c>
      <c r="D458" t="s">
        <v>57</v>
      </c>
      <c r="E458" t="s">
        <v>17</v>
      </c>
      <c r="F458" t="s">
        <v>18</v>
      </c>
      <c r="G458" t="s">
        <v>34</v>
      </c>
      <c r="H458" t="s">
        <v>42</v>
      </c>
      <c r="I458" t="s">
        <v>21</v>
      </c>
      <c r="J458" t="s">
        <v>22</v>
      </c>
      <c r="K458" t="s">
        <v>1249</v>
      </c>
      <c r="L458" t="s">
        <v>63</v>
      </c>
      <c r="M458">
        <v>97.192498821893267</v>
      </c>
      <c r="N458">
        <v>5.7755052967189986</v>
      </c>
    </row>
    <row r="459" spans="1:14" x14ac:dyDescent="0.3">
      <c r="A459" t="s">
        <v>1067</v>
      </c>
      <c r="B459" t="s">
        <v>375</v>
      </c>
      <c r="C459" t="s">
        <v>1250</v>
      </c>
      <c r="D459" t="s">
        <v>69</v>
      </c>
      <c r="E459" t="s">
        <v>51</v>
      </c>
      <c r="F459" t="s">
        <v>52</v>
      </c>
      <c r="G459" t="s">
        <v>34</v>
      </c>
      <c r="H459" t="s">
        <v>42</v>
      </c>
      <c r="I459" t="s">
        <v>21</v>
      </c>
      <c r="J459" t="s">
        <v>22</v>
      </c>
      <c r="K459" t="s">
        <v>1251</v>
      </c>
      <c r="L459" t="s">
        <v>63</v>
      </c>
      <c r="M459">
        <v>63.113564098431738</v>
      </c>
      <c r="N459">
        <v>6.0611627123321457</v>
      </c>
    </row>
    <row r="460" spans="1:14" x14ac:dyDescent="0.3">
      <c r="A460" t="s">
        <v>1252</v>
      </c>
      <c r="B460" t="s">
        <v>285</v>
      </c>
      <c r="C460" t="s">
        <v>1253</v>
      </c>
      <c r="D460" t="s">
        <v>39</v>
      </c>
      <c r="E460" t="s">
        <v>51</v>
      </c>
      <c r="F460" t="s">
        <v>59</v>
      </c>
      <c r="G460" t="s">
        <v>92</v>
      </c>
      <c r="H460" t="s">
        <v>35</v>
      </c>
      <c r="I460" t="s">
        <v>21</v>
      </c>
      <c r="J460" t="s">
        <v>21</v>
      </c>
      <c r="K460" t="s">
        <v>1254</v>
      </c>
      <c r="L460" t="s">
        <v>30</v>
      </c>
      <c r="M460">
        <v>122.9414755117281</v>
      </c>
      <c r="N460">
        <v>5.1655973358502516</v>
      </c>
    </row>
    <row r="461" spans="1:14" x14ac:dyDescent="0.3">
      <c r="A461" t="s">
        <v>1255</v>
      </c>
      <c r="B461" t="s">
        <v>1256</v>
      </c>
      <c r="C461" t="s">
        <v>1257</v>
      </c>
      <c r="D461" t="s">
        <v>103</v>
      </c>
      <c r="E461" t="s">
        <v>46</v>
      </c>
      <c r="F461" t="s">
        <v>18</v>
      </c>
      <c r="G461" t="s">
        <v>19</v>
      </c>
      <c r="H461" t="s">
        <v>20</v>
      </c>
      <c r="I461" t="s">
        <v>21</v>
      </c>
      <c r="J461" t="s">
        <v>22</v>
      </c>
      <c r="K461" t="s">
        <v>1258</v>
      </c>
      <c r="L461" t="s">
        <v>54</v>
      </c>
      <c r="M461">
        <v>71.435063665090524</v>
      </c>
      <c r="N461">
        <v>7.4758347867080506</v>
      </c>
    </row>
    <row r="462" spans="1:14" x14ac:dyDescent="0.3">
      <c r="A462" t="s">
        <v>1259</v>
      </c>
      <c r="B462" t="s">
        <v>1260</v>
      </c>
      <c r="C462" t="s">
        <v>1238</v>
      </c>
      <c r="D462" t="s">
        <v>16</v>
      </c>
      <c r="E462" t="s">
        <v>33</v>
      </c>
      <c r="F462" t="s">
        <v>59</v>
      </c>
      <c r="G462" t="s">
        <v>92</v>
      </c>
      <c r="H462" t="s">
        <v>42</v>
      </c>
      <c r="I462" t="s">
        <v>22</v>
      </c>
      <c r="L462" t="s">
        <v>43</v>
      </c>
      <c r="M462">
        <v>78.926978559957718</v>
      </c>
      <c r="N462">
        <v>6.2710238094738449</v>
      </c>
    </row>
    <row r="463" spans="1:14" x14ac:dyDescent="0.3">
      <c r="A463" t="s">
        <v>199</v>
      </c>
      <c r="C463" t="s">
        <v>1261</v>
      </c>
      <c r="D463" t="s">
        <v>80</v>
      </c>
      <c r="E463" t="s">
        <v>33</v>
      </c>
      <c r="F463" t="s">
        <v>18</v>
      </c>
      <c r="G463" t="s">
        <v>34</v>
      </c>
      <c r="H463" t="s">
        <v>35</v>
      </c>
      <c r="I463" t="s">
        <v>21</v>
      </c>
      <c r="J463" t="s">
        <v>22</v>
      </c>
      <c r="K463" t="s">
        <v>1262</v>
      </c>
      <c r="L463" t="s">
        <v>76</v>
      </c>
      <c r="M463">
        <v>23.87317026714668</v>
      </c>
      <c r="N463">
        <v>4.1467512409765019</v>
      </c>
    </row>
    <row r="464" spans="1:14" x14ac:dyDescent="0.3">
      <c r="A464" t="s">
        <v>993</v>
      </c>
      <c r="B464" t="s">
        <v>1263</v>
      </c>
      <c r="C464" t="s">
        <v>73</v>
      </c>
      <c r="D464" t="s">
        <v>74</v>
      </c>
      <c r="E464" t="s">
        <v>33</v>
      </c>
      <c r="F464" t="s">
        <v>59</v>
      </c>
      <c r="G464" t="s">
        <v>92</v>
      </c>
      <c r="H464" t="s">
        <v>42</v>
      </c>
      <c r="I464" t="s">
        <v>22</v>
      </c>
      <c r="L464" t="s">
        <v>76</v>
      </c>
      <c r="M464">
        <v>22.999643649981021</v>
      </c>
      <c r="N464">
        <v>4.9753016385972302</v>
      </c>
    </row>
    <row r="465" spans="1:14" x14ac:dyDescent="0.3">
      <c r="A465" t="s">
        <v>1264</v>
      </c>
      <c r="C465" t="s">
        <v>323</v>
      </c>
      <c r="D465" t="s">
        <v>80</v>
      </c>
      <c r="E465" t="s">
        <v>17</v>
      </c>
      <c r="F465" t="s">
        <v>40</v>
      </c>
      <c r="G465" t="s">
        <v>41</v>
      </c>
      <c r="H465" t="s">
        <v>35</v>
      </c>
      <c r="L465" t="s">
        <v>24</v>
      </c>
      <c r="M465">
        <v>18.15194831978183</v>
      </c>
      <c r="N465">
        <v>4.2231939541076731</v>
      </c>
    </row>
    <row r="466" spans="1:14" x14ac:dyDescent="0.3">
      <c r="A466" t="s">
        <v>1265</v>
      </c>
      <c r="B466" t="s">
        <v>1266</v>
      </c>
      <c r="C466" t="s">
        <v>354</v>
      </c>
      <c r="D466" t="s">
        <v>118</v>
      </c>
      <c r="E466" t="s">
        <v>51</v>
      </c>
      <c r="F466" t="s">
        <v>59</v>
      </c>
      <c r="G466" t="s">
        <v>34</v>
      </c>
      <c r="H466" t="s">
        <v>42</v>
      </c>
      <c r="I466" t="s">
        <v>21</v>
      </c>
      <c r="J466" t="s">
        <v>22</v>
      </c>
      <c r="K466" t="s">
        <v>1267</v>
      </c>
      <c r="L466" t="s">
        <v>144</v>
      </c>
      <c r="M466">
        <v>69.82649316509881</v>
      </c>
      <c r="N466">
        <v>7.1469764255773107</v>
      </c>
    </row>
    <row r="467" spans="1:14" x14ac:dyDescent="0.3">
      <c r="A467" t="s">
        <v>692</v>
      </c>
      <c r="C467" t="s">
        <v>1268</v>
      </c>
      <c r="D467" t="s">
        <v>39</v>
      </c>
      <c r="E467" t="s">
        <v>58</v>
      </c>
      <c r="F467" t="s">
        <v>52</v>
      </c>
      <c r="G467" t="s">
        <v>92</v>
      </c>
      <c r="H467" t="s">
        <v>20</v>
      </c>
      <c r="I467" t="s">
        <v>21</v>
      </c>
      <c r="J467" t="s">
        <v>21</v>
      </c>
      <c r="K467" t="s">
        <v>1269</v>
      </c>
      <c r="L467" t="s">
        <v>76</v>
      </c>
      <c r="M467">
        <v>63.318370185206298</v>
      </c>
      <c r="N467">
        <v>6.1816665211380224</v>
      </c>
    </row>
    <row r="468" spans="1:14" x14ac:dyDescent="0.3">
      <c r="A468" t="s">
        <v>1270</v>
      </c>
      <c r="C468" t="s">
        <v>1271</v>
      </c>
      <c r="D468" t="s">
        <v>39</v>
      </c>
      <c r="E468" t="s">
        <v>17</v>
      </c>
      <c r="F468" t="s">
        <v>18</v>
      </c>
      <c r="G468" t="s">
        <v>34</v>
      </c>
      <c r="H468" t="s">
        <v>42</v>
      </c>
      <c r="I468" t="s">
        <v>21</v>
      </c>
      <c r="J468" t="s">
        <v>21</v>
      </c>
      <c r="K468" t="s">
        <v>1272</v>
      </c>
      <c r="L468" t="s">
        <v>54</v>
      </c>
      <c r="M468">
        <v>140.45486779385641</v>
      </c>
      <c r="N468">
        <v>5.725965680807743</v>
      </c>
    </row>
    <row r="469" spans="1:14" x14ac:dyDescent="0.3">
      <c r="A469" t="s">
        <v>215</v>
      </c>
      <c r="B469" t="s">
        <v>216</v>
      </c>
      <c r="C469" t="s">
        <v>217</v>
      </c>
      <c r="D469" t="s">
        <v>16</v>
      </c>
      <c r="E469" t="s">
        <v>51</v>
      </c>
      <c r="F469" t="s">
        <v>52</v>
      </c>
      <c r="G469" t="s">
        <v>34</v>
      </c>
      <c r="H469" t="s">
        <v>20</v>
      </c>
      <c r="I469" t="s">
        <v>21</v>
      </c>
      <c r="J469" t="s">
        <v>21</v>
      </c>
      <c r="K469" t="s">
        <v>218</v>
      </c>
      <c r="L469" t="s">
        <v>24</v>
      </c>
      <c r="M469">
        <v>69.090335697848019</v>
      </c>
      <c r="N469">
        <v>6.3610586769244151</v>
      </c>
    </row>
    <row r="470" spans="1:14" x14ac:dyDescent="0.3">
      <c r="A470" t="s">
        <v>331</v>
      </c>
      <c r="B470" t="s">
        <v>1273</v>
      </c>
      <c r="C470" t="s">
        <v>1274</v>
      </c>
      <c r="E470" t="s">
        <v>46</v>
      </c>
      <c r="F470" t="s">
        <v>40</v>
      </c>
      <c r="G470" t="s">
        <v>41</v>
      </c>
      <c r="H470" t="s">
        <v>35</v>
      </c>
      <c r="I470" t="s">
        <v>22</v>
      </c>
      <c r="L470" t="s">
        <v>144</v>
      </c>
      <c r="M470">
        <v>27.10437945182127</v>
      </c>
      <c r="N470">
        <v>5.393612564733953</v>
      </c>
    </row>
    <row r="471" spans="1:14" x14ac:dyDescent="0.3">
      <c r="A471" t="s">
        <v>1275</v>
      </c>
      <c r="B471" t="s">
        <v>1276</v>
      </c>
      <c r="C471" t="s">
        <v>309</v>
      </c>
      <c r="D471" t="s">
        <v>28</v>
      </c>
      <c r="E471" t="s">
        <v>46</v>
      </c>
      <c r="F471" t="s">
        <v>40</v>
      </c>
      <c r="G471" t="s">
        <v>41</v>
      </c>
      <c r="H471" t="s">
        <v>42</v>
      </c>
      <c r="L471" t="s">
        <v>43</v>
      </c>
      <c r="M471">
        <v>27.33649580169044</v>
      </c>
      <c r="N471">
        <v>5.7244533081280329</v>
      </c>
    </row>
    <row r="472" spans="1:14" x14ac:dyDescent="0.3">
      <c r="A472" t="s">
        <v>1277</v>
      </c>
      <c r="C472" t="s">
        <v>631</v>
      </c>
      <c r="D472" t="s">
        <v>57</v>
      </c>
      <c r="E472" t="s">
        <v>33</v>
      </c>
      <c r="F472" t="s">
        <v>18</v>
      </c>
      <c r="G472" t="s">
        <v>19</v>
      </c>
      <c r="H472" t="s">
        <v>35</v>
      </c>
      <c r="I472" t="s">
        <v>22</v>
      </c>
      <c r="L472" t="s">
        <v>144</v>
      </c>
      <c r="M472">
        <v>115.0668324220907</v>
      </c>
      <c r="N472">
        <v>5.6362913539792476</v>
      </c>
    </row>
    <row r="473" spans="1:14" x14ac:dyDescent="0.3">
      <c r="A473" t="s">
        <v>1278</v>
      </c>
      <c r="B473" t="s">
        <v>1279</v>
      </c>
      <c r="C473" t="s">
        <v>1280</v>
      </c>
      <c r="D473" t="s">
        <v>28</v>
      </c>
      <c r="E473" t="s">
        <v>17</v>
      </c>
      <c r="F473" t="s">
        <v>18</v>
      </c>
      <c r="G473" t="s">
        <v>19</v>
      </c>
      <c r="H473" t="s">
        <v>35</v>
      </c>
      <c r="I473" t="s">
        <v>22</v>
      </c>
      <c r="L473" t="s">
        <v>43</v>
      </c>
      <c r="M473">
        <v>27.491214782077321</v>
      </c>
      <c r="N473">
        <v>6.212180569346625</v>
      </c>
    </row>
    <row r="474" spans="1:14" x14ac:dyDescent="0.3">
      <c r="A474" t="s">
        <v>1281</v>
      </c>
      <c r="B474" t="s">
        <v>1282</v>
      </c>
      <c r="C474" t="s">
        <v>1283</v>
      </c>
      <c r="D474" t="s">
        <v>118</v>
      </c>
      <c r="E474" t="s">
        <v>17</v>
      </c>
      <c r="F474" t="s">
        <v>18</v>
      </c>
      <c r="G474" t="s">
        <v>19</v>
      </c>
      <c r="H474" t="s">
        <v>20</v>
      </c>
      <c r="I474" t="s">
        <v>21</v>
      </c>
      <c r="J474" t="s">
        <v>21</v>
      </c>
      <c r="K474" t="s">
        <v>1284</v>
      </c>
      <c r="L474" t="s">
        <v>54</v>
      </c>
      <c r="M474">
        <v>102.25739694507359</v>
      </c>
      <c r="N474">
        <v>7.2429793591774336</v>
      </c>
    </row>
    <row r="475" spans="1:14" x14ac:dyDescent="0.3">
      <c r="A475" t="s">
        <v>1265</v>
      </c>
      <c r="C475" t="s">
        <v>1285</v>
      </c>
      <c r="D475" t="s">
        <v>57</v>
      </c>
      <c r="E475" t="s">
        <v>46</v>
      </c>
      <c r="F475" t="s">
        <v>119</v>
      </c>
      <c r="G475" t="s">
        <v>120</v>
      </c>
      <c r="H475" t="s">
        <v>20</v>
      </c>
      <c r="I475" t="s">
        <v>21</v>
      </c>
      <c r="J475" t="s">
        <v>22</v>
      </c>
      <c r="K475" t="s">
        <v>1243</v>
      </c>
      <c r="L475" t="s">
        <v>43</v>
      </c>
      <c r="M475">
        <v>87.34239450230416</v>
      </c>
      <c r="N475">
        <v>5.7604000672874829</v>
      </c>
    </row>
    <row r="476" spans="1:14" x14ac:dyDescent="0.3">
      <c r="A476" t="s">
        <v>1286</v>
      </c>
      <c r="B476" t="s">
        <v>222</v>
      </c>
      <c r="C476" t="s">
        <v>1287</v>
      </c>
      <c r="D476" t="s">
        <v>138</v>
      </c>
      <c r="E476" t="s">
        <v>58</v>
      </c>
      <c r="F476" t="s">
        <v>119</v>
      </c>
      <c r="G476" t="s">
        <v>120</v>
      </c>
      <c r="H476" t="s">
        <v>20</v>
      </c>
      <c r="I476" t="s">
        <v>21</v>
      </c>
      <c r="J476" t="s">
        <v>22</v>
      </c>
      <c r="K476" t="s">
        <v>1288</v>
      </c>
      <c r="L476" t="s">
        <v>43</v>
      </c>
      <c r="M476">
        <v>77.260069181706953</v>
      </c>
      <c r="N476">
        <v>5.8928384317440354</v>
      </c>
    </row>
    <row r="477" spans="1:14" x14ac:dyDescent="0.3">
      <c r="A477" t="s">
        <v>987</v>
      </c>
      <c r="B477" t="s">
        <v>738</v>
      </c>
      <c r="C477" t="s">
        <v>1289</v>
      </c>
      <c r="D477" t="s">
        <v>74</v>
      </c>
      <c r="E477" t="s">
        <v>46</v>
      </c>
      <c r="F477" t="s">
        <v>18</v>
      </c>
      <c r="G477" t="s">
        <v>19</v>
      </c>
      <c r="H477" t="s">
        <v>20</v>
      </c>
      <c r="I477" t="s">
        <v>21</v>
      </c>
      <c r="J477" t="s">
        <v>21</v>
      </c>
      <c r="K477" t="s">
        <v>1290</v>
      </c>
      <c r="L477" t="s">
        <v>76</v>
      </c>
      <c r="M477">
        <v>26.900456770737261</v>
      </c>
      <c r="N477">
        <v>4.1973515276908886</v>
      </c>
    </row>
    <row r="478" spans="1:14" x14ac:dyDescent="0.3">
      <c r="A478" t="s">
        <v>1291</v>
      </c>
      <c r="C478" t="s">
        <v>1292</v>
      </c>
      <c r="D478" t="s">
        <v>39</v>
      </c>
      <c r="E478" t="s">
        <v>58</v>
      </c>
      <c r="F478" t="s">
        <v>52</v>
      </c>
      <c r="G478" t="s">
        <v>34</v>
      </c>
      <c r="H478" t="s">
        <v>20</v>
      </c>
      <c r="I478" t="s">
        <v>21</v>
      </c>
      <c r="J478" t="s">
        <v>21</v>
      </c>
      <c r="K478" t="s">
        <v>1293</v>
      </c>
      <c r="L478" t="s">
        <v>63</v>
      </c>
      <c r="M478">
        <v>132.04099392373629</v>
      </c>
      <c r="N478">
        <v>5.9968843978581141</v>
      </c>
    </row>
    <row r="479" spans="1:14" x14ac:dyDescent="0.3">
      <c r="A479" t="s">
        <v>1294</v>
      </c>
      <c r="B479" t="s">
        <v>585</v>
      </c>
      <c r="C479" t="s">
        <v>292</v>
      </c>
      <c r="E479" t="s">
        <v>33</v>
      </c>
      <c r="F479" t="s">
        <v>59</v>
      </c>
      <c r="G479" t="s">
        <v>19</v>
      </c>
      <c r="H479" t="s">
        <v>42</v>
      </c>
      <c r="I479" t="s">
        <v>22</v>
      </c>
      <c r="L479" t="s">
        <v>54</v>
      </c>
      <c r="M479">
        <v>30.16981674698766</v>
      </c>
      <c r="N479">
        <v>4.3963126254982203</v>
      </c>
    </row>
    <row r="480" spans="1:14" x14ac:dyDescent="0.3">
      <c r="A480" t="s">
        <v>1228</v>
      </c>
      <c r="C480" t="s">
        <v>1295</v>
      </c>
      <c r="D480" t="s">
        <v>69</v>
      </c>
      <c r="E480" t="s">
        <v>33</v>
      </c>
      <c r="F480" t="s">
        <v>18</v>
      </c>
      <c r="G480" t="s">
        <v>19</v>
      </c>
      <c r="H480" t="s">
        <v>42</v>
      </c>
      <c r="L480" t="s">
        <v>43</v>
      </c>
      <c r="M480">
        <v>50.219003444924162</v>
      </c>
      <c r="N480">
        <v>7.1056986209349589</v>
      </c>
    </row>
    <row r="481" spans="1:14" x14ac:dyDescent="0.3">
      <c r="A481" t="s">
        <v>1296</v>
      </c>
      <c r="B481" t="s">
        <v>1297</v>
      </c>
      <c r="C481" t="s">
        <v>1104</v>
      </c>
      <c r="D481" t="s">
        <v>16</v>
      </c>
      <c r="E481" t="s">
        <v>33</v>
      </c>
      <c r="F481" t="s">
        <v>52</v>
      </c>
      <c r="G481" t="s">
        <v>34</v>
      </c>
      <c r="H481" t="s">
        <v>20</v>
      </c>
      <c r="I481" t="s">
        <v>21</v>
      </c>
      <c r="J481" t="s">
        <v>22</v>
      </c>
      <c r="K481" t="s">
        <v>1298</v>
      </c>
      <c r="L481" t="s">
        <v>24</v>
      </c>
      <c r="M481">
        <v>86.649271623017412</v>
      </c>
      <c r="N481">
        <v>6.2862942589880308</v>
      </c>
    </row>
    <row r="482" spans="1:14" x14ac:dyDescent="0.3">
      <c r="A482" t="s">
        <v>47</v>
      </c>
      <c r="C482" t="s">
        <v>1299</v>
      </c>
      <c r="D482" t="s">
        <v>69</v>
      </c>
      <c r="E482" t="s">
        <v>46</v>
      </c>
      <c r="F482" t="s">
        <v>119</v>
      </c>
      <c r="G482" t="s">
        <v>120</v>
      </c>
      <c r="H482" t="s">
        <v>20</v>
      </c>
      <c r="I482" t="s">
        <v>21</v>
      </c>
      <c r="J482" t="s">
        <v>22</v>
      </c>
      <c r="K482" t="s">
        <v>1300</v>
      </c>
      <c r="L482" t="s">
        <v>54</v>
      </c>
      <c r="M482">
        <v>80.806519814256475</v>
      </c>
      <c r="N482">
        <v>6.3307563951534709</v>
      </c>
    </row>
    <row r="483" spans="1:14" x14ac:dyDescent="0.3">
      <c r="A483" t="s">
        <v>914</v>
      </c>
      <c r="C483" t="s">
        <v>1301</v>
      </c>
      <c r="D483" t="s">
        <v>103</v>
      </c>
      <c r="E483" t="s">
        <v>33</v>
      </c>
      <c r="F483" t="s">
        <v>59</v>
      </c>
      <c r="G483" t="s">
        <v>34</v>
      </c>
      <c r="H483" t="s">
        <v>42</v>
      </c>
      <c r="I483" t="s">
        <v>22</v>
      </c>
      <c r="L483" t="s">
        <v>30</v>
      </c>
      <c r="M483">
        <v>73.520693622332814</v>
      </c>
      <c r="N483">
        <v>7.8763623450494453</v>
      </c>
    </row>
    <row r="484" spans="1:14" x14ac:dyDescent="0.3">
      <c r="A484" t="s">
        <v>1302</v>
      </c>
      <c r="B484" t="s">
        <v>469</v>
      </c>
      <c r="C484" t="s">
        <v>1303</v>
      </c>
      <c r="D484" t="s">
        <v>118</v>
      </c>
      <c r="E484" t="s">
        <v>51</v>
      </c>
      <c r="F484" t="s">
        <v>59</v>
      </c>
      <c r="G484" t="s">
        <v>34</v>
      </c>
      <c r="H484" t="s">
        <v>42</v>
      </c>
      <c r="I484" t="s">
        <v>22</v>
      </c>
      <c r="L484" t="s">
        <v>24</v>
      </c>
      <c r="M484">
        <v>68.032220369352586</v>
      </c>
      <c r="N484">
        <v>6.0622459882648592</v>
      </c>
    </row>
    <row r="485" spans="1:14" x14ac:dyDescent="0.3">
      <c r="A485" t="s">
        <v>1304</v>
      </c>
      <c r="B485" t="s">
        <v>1152</v>
      </c>
      <c r="C485" t="s">
        <v>1239</v>
      </c>
      <c r="D485" t="s">
        <v>138</v>
      </c>
      <c r="E485" t="s">
        <v>33</v>
      </c>
      <c r="F485" t="s">
        <v>18</v>
      </c>
      <c r="G485" t="s">
        <v>34</v>
      </c>
      <c r="H485" t="s">
        <v>35</v>
      </c>
      <c r="L485" t="s">
        <v>24</v>
      </c>
      <c r="M485">
        <v>77.202398315041663</v>
      </c>
      <c r="N485">
        <v>5.8712934098024858</v>
      </c>
    </row>
    <row r="486" spans="1:14" x14ac:dyDescent="0.3">
      <c r="A486" t="s">
        <v>1305</v>
      </c>
      <c r="B486" t="s">
        <v>160</v>
      </c>
      <c r="C486" t="s">
        <v>1306</v>
      </c>
      <c r="D486" t="s">
        <v>69</v>
      </c>
      <c r="E486" t="s">
        <v>33</v>
      </c>
      <c r="F486" t="s">
        <v>18</v>
      </c>
      <c r="G486" t="s">
        <v>19</v>
      </c>
      <c r="H486" t="s">
        <v>20</v>
      </c>
      <c r="I486" t="s">
        <v>21</v>
      </c>
      <c r="J486" t="s">
        <v>22</v>
      </c>
      <c r="K486" t="s">
        <v>1307</v>
      </c>
      <c r="L486" t="s">
        <v>144</v>
      </c>
      <c r="M486">
        <v>75.225828596887183</v>
      </c>
      <c r="N486">
        <v>6.0930621254348312</v>
      </c>
    </row>
    <row r="487" spans="1:14" x14ac:dyDescent="0.3">
      <c r="A487" t="s">
        <v>651</v>
      </c>
      <c r="B487" t="s">
        <v>1308</v>
      </c>
      <c r="C487" t="s">
        <v>1309</v>
      </c>
      <c r="D487" t="s">
        <v>80</v>
      </c>
      <c r="E487" t="s">
        <v>58</v>
      </c>
      <c r="F487" t="s">
        <v>119</v>
      </c>
      <c r="G487" t="s">
        <v>120</v>
      </c>
      <c r="H487" t="s">
        <v>42</v>
      </c>
      <c r="I487" t="s">
        <v>21</v>
      </c>
      <c r="J487" t="s">
        <v>22</v>
      </c>
      <c r="K487" t="s">
        <v>1310</v>
      </c>
      <c r="L487" t="s">
        <v>24</v>
      </c>
      <c r="M487">
        <v>15.693578993358679</v>
      </c>
      <c r="N487">
        <v>5.1181592112764953</v>
      </c>
    </row>
    <row r="488" spans="1:14" x14ac:dyDescent="0.3">
      <c r="A488" t="s">
        <v>1311</v>
      </c>
      <c r="B488" t="s">
        <v>1312</v>
      </c>
      <c r="C488" t="s">
        <v>1048</v>
      </c>
      <c r="D488" t="s">
        <v>74</v>
      </c>
      <c r="E488" t="s">
        <v>33</v>
      </c>
      <c r="F488" t="s">
        <v>52</v>
      </c>
      <c r="G488" t="s">
        <v>34</v>
      </c>
      <c r="H488" t="s">
        <v>42</v>
      </c>
      <c r="I488" t="s">
        <v>21</v>
      </c>
      <c r="J488" t="s">
        <v>22</v>
      </c>
      <c r="K488" t="s">
        <v>1313</v>
      </c>
      <c r="L488" t="s">
        <v>144</v>
      </c>
      <c r="M488">
        <v>28.15928449544554</v>
      </c>
      <c r="N488">
        <v>4.6426868557731931</v>
      </c>
    </row>
    <row r="489" spans="1:14" x14ac:dyDescent="0.3">
      <c r="A489" t="s">
        <v>1163</v>
      </c>
      <c r="B489" t="s">
        <v>1314</v>
      </c>
      <c r="C489" t="s">
        <v>1315</v>
      </c>
      <c r="D489" t="s">
        <v>16</v>
      </c>
      <c r="E489" t="s">
        <v>33</v>
      </c>
      <c r="F489" t="s">
        <v>59</v>
      </c>
      <c r="G489" t="s">
        <v>19</v>
      </c>
      <c r="H489" t="s">
        <v>35</v>
      </c>
      <c r="I489" t="s">
        <v>22</v>
      </c>
      <c r="L489" t="s">
        <v>144</v>
      </c>
      <c r="M489">
        <v>79.116370407946647</v>
      </c>
      <c r="N489">
        <v>5.8200498729263881</v>
      </c>
    </row>
    <row r="490" spans="1:14" x14ac:dyDescent="0.3">
      <c r="A490" t="s">
        <v>1237</v>
      </c>
      <c r="B490" t="s">
        <v>1316</v>
      </c>
      <c r="C490" t="s">
        <v>1153</v>
      </c>
      <c r="D490" t="s">
        <v>57</v>
      </c>
      <c r="E490" t="s">
        <v>17</v>
      </c>
      <c r="F490" t="s">
        <v>18</v>
      </c>
      <c r="G490" t="s">
        <v>19</v>
      </c>
      <c r="H490" t="s">
        <v>20</v>
      </c>
      <c r="I490" t="s">
        <v>21</v>
      </c>
      <c r="J490" t="s">
        <v>22</v>
      </c>
      <c r="K490" t="s">
        <v>1317</v>
      </c>
      <c r="L490" t="s">
        <v>63</v>
      </c>
      <c r="M490">
        <v>77.140594043387537</v>
      </c>
      <c r="N490">
        <v>5.7407686177542043</v>
      </c>
    </row>
    <row r="491" spans="1:14" x14ac:dyDescent="0.3">
      <c r="A491" t="s">
        <v>1318</v>
      </c>
      <c r="B491" t="s">
        <v>1319</v>
      </c>
      <c r="C491" t="s">
        <v>853</v>
      </c>
      <c r="D491" t="s">
        <v>16</v>
      </c>
      <c r="E491" t="s">
        <v>46</v>
      </c>
      <c r="F491" t="s">
        <v>119</v>
      </c>
      <c r="G491" t="s">
        <v>120</v>
      </c>
      <c r="H491" t="s">
        <v>42</v>
      </c>
      <c r="I491" t="s">
        <v>21</v>
      </c>
      <c r="J491" t="s">
        <v>22</v>
      </c>
      <c r="K491" t="s">
        <v>1320</v>
      </c>
      <c r="L491" t="s">
        <v>43</v>
      </c>
      <c r="M491">
        <v>76.571211384424359</v>
      </c>
      <c r="N491">
        <v>5.6003507006399484</v>
      </c>
    </row>
    <row r="492" spans="1:14" x14ac:dyDescent="0.3">
      <c r="A492" t="s">
        <v>1321</v>
      </c>
      <c r="B492" t="s">
        <v>1016</v>
      </c>
      <c r="C492" t="s">
        <v>1322</v>
      </c>
      <c r="D492" t="s">
        <v>57</v>
      </c>
      <c r="E492" t="s">
        <v>58</v>
      </c>
      <c r="F492" t="s">
        <v>52</v>
      </c>
      <c r="G492" t="s">
        <v>34</v>
      </c>
      <c r="H492" t="s">
        <v>20</v>
      </c>
      <c r="I492" t="s">
        <v>21</v>
      </c>
      <c r="J492" t="s">
        <v>22</v>
      </c>
      <c r="K492" t="s">
        <v>1323</v>
      </c>
      <c r="L492" t="s">
        <v>24</v>
      </c>
      <c r="M492">
        <v>55.235375333500563</v>
      </c>
      <c r="N492">
        <v>5.7605756424552821</v>
      </c>
    </row>
    <row r="493" spans="1:14" x14ac:dyDescent="0.3">
      <c r="A493" t="s">
        <v>1324</v>
      </c>
      <c r="B493" t="s">
        <v>1325</v>
      </c>
      <c r="C493" t="s">
        <v>1326</v>
      </c>
      <c r="D493" t="s">
        <v>74</v>
      </c>
      <c r="E493" t="s">
        <v>51</v>
      </c>
      <c r="F493" t="s">
        <v>59</v>
      </c>
      <c r="G493" t="s">
        <v>92</v>
      </c>
      <c r="H493" t="s">
        <v>42</v>
      </c>
      <c r="I493" t="s">
        <v>21</v>
      </c>
      <c r="J493" t="s">
        <v>22</v>
      </c>
      <c r="K493" t="s">
        <v>1327</v>
      </c>
      <c r="L493" t="s">
        <v>144</v>
      </c>
      <c r="M493">
        <v>22.791682116058531</v>
      </c>
      <c r="N493">
        <v>4.386447998145294</v>
      </c>
    </row>
    <row r="494" spans="1:14" x14ac:dyDescent="0.3">
      <c r="A494" t="s">
        <v>1328</v>
      </c>
      <c r="B494" t="s">
        <v>1321</v>
      </c>
      <c r="C494" t="s">
        <v>1283</v>
      </c>
      <c r="D494" t="s">
        <v>118</v>
      </c>
      <c r="E494" t="s">
        <v>33</v>
      </c>
      <c r="F494" t="s">
        <v>52</v>
      </c>
      <c r="G494" t="s">
        <v>34</v>
      </c>
      <c r="H494" t="s">
        <v>20</v>
      </c>
      <c r="I494" t="s">
        <v>21</v>
      </c>
      <c r="J494" t="s">
        <v>22</v>
      </c>
      <c r="K494" t="s">
        <v>748</v>
      </c>
      <c r="L494" t="s">
        <v>24</v>
      </c>
      <c r="M494">
        <v>59.463822291349132</v>
      </c>
      <c r="N494">
        <v>7.1602096885299007</v>
      </c>
    </row>
    <row r="495" spans="1:14" x14ac:dyDescent="0.3">
      <c r="A495" t="s">
        <v>638</v>
      </c>
      <c r="B495" t="s">
        <v>1329</v>
      </c>
      <c r="C495" t="s">
        <v>715</v>
      </c>
      <c r="D495" t="s">
        <v>74</v>
      </c>
      <c r="E495" t="s">
        <v>33</v>
      </c>
      <c r="F495" t="s">
        <v>59</v>
      </c>
      <c r="G495" t="s">
        <v>19</v>
      </c>
      <c r="H495" t="s">
        <v>42</v>
      </c>
      <c r="I495" t="s">
        <v>21</v>
      </c>
      <c r="J495" t="s">
        <v>21</v>
      </c>
      <c r="K495" t="s">
        <v>1330</v>
      </c>
      <c r="L495" t="s">
        <v>54</v>
      </c>
      <c r="M495">
        <v>21.63066511121059</v>
      </c>
      <c r="N495">
        <v>4.6321368258887468</v>
      </c>
    </row>
    <row r="496" spans="1:14" x14ac:dyDescent="0.3">
      <c r="A496" t="s">
        <v>685</v>
      </c>
      <c r="B496" t="s">
        <v>897</v>
      </c>
      <c r="C496" t="s">
        <v>1331</v>
      </c>
      <c r="D496" t="s">
        <v>69</v>
      </c>
      <c r="E496" t="s">
        <v>58</v>
      </c>
      <c r="F496" t="s">
        <v>119</v>
      </c>
      <c r="G496" t="s">
        <v>120</v>
      </c>
      <c r="H496" t="s">
        <v>42</v>
      </c>
      <c r="I496" t="s">
        <v>21</v>
      </c>
      <c r="J496" t="s">
        <v>21</v>
      </c>
      <c r="K496" t="s">
        <v>1332</v>
      </c>
      <c r="L496" t="s">
        <v>30</v>
      </c>
      <c r="M496">
        <v>94.704181921636433</v>
      </c>
      <c r="N496">
        <v>6.9292355190144219</v>
      </c>
    </row>
    <row r="497" spans="1:14" x14ac:dyDescent="0.3">
      <c r="A497" t="s">
        <v>1333</v>
      </c>
      <c r="B497" t="s">
        <v>1334</v>
      </c>
      <c r="C497" t="s">
        <v>901</v>
      </c>
      <c r="D497" t="s">
        <v>80</v>
      </c>
      <c r="E497" t="s">
        <v>33</v>
      </c>
      <c r="F497" t="s">
        <v>59</v>
      </c>
      <c r="G497" t="s">
        <v>19</v>
      </c>
      <c r="H497" t="s">
        <v>42</v>
      </c>
      <c r="L497" t="s">
        <v>54</v>
      </c>
      <c r="M497">
        <v>20.97421170135069</v>
      </c>
      <c r="N497">
        <v>4.1891729835631164</v>
      </c>
    </row>
    <row r="498" spans="1:14" x14ac:dyDescent="0.3">
      <c r="A498" t="s">
        <v>1335</v>
      </c>
      <c r="B498" t="s">
        <v>1336</v>
      </c>
      <c r="C498" t="s">
        <v>1337</v>
      </c>
      <c r="D498" t="s">
        <v>28</v>
      </c>
      <c r="E498" t="s">
        <v>46</v>
      </c>
      <c r="F498" t="s">
        <v>40</v>
      </c>
      <c r="G498" t="s">
        <v>41</v>
      </c>
      <c r="H498" t="s">
        <v>42</v>
      </c>
      <c r="I498" t="s">
        <v>21</v>
      </c>
      <c r="J498" t="s">
        <v>22</v>
      </c>
      <c r="K498" t="s">
        <v>1338</v>
      </c>
      <c r="L498" t="s">
        <v>30</v>
      </c>
      <c r="M498">
        <v>39.617228974124757</v>
      </c>
      <c r="N498">
        <v>5.656575237400312</v>
      </c>
    </row>
    <row r="499" spans="1:14" x14ac:dyDescent="0.3">
      <c r="A499" t="s">
        <v>1255</v>
      </c>
      <c r="B499" t="s">
        <v>1339</v>
      </c>
      <c r="C499" t="s">
        <v>1340</v>
      </c>
      <c r="D499" t="s">
        <v>157</v>
      </c>
      <c r="E499" t="s">
        <v>58</v>
      </c>
      <c r="F499" t="s">
        <v>119</v>
      </c>
      <c r="G499" t="s">
        <v>120</v>
      </c>
      <c r="H499" t="s">
        <v>20</v>
      </c>
      <c r="I499" t="s">
        <v>21</v>
      </c>
      <c r="J499" t="s">
        <v>21</v>
      </c>
      <c r="K499" t="s">
        <v>1341</v>
      </c>
      <c r="L499" t="s">
        <v>30</v>
      </c>
      <c r="M499">
        <v>30.838609366090431</v>
      </c>
      <c r="N499">
        <v>4.0885783396366442</v>
      </c>
    </row>
    <row r="500" spans="1:14" x14ac:dyDescent="0.3">
      <c r="A500" t="s">
        <v>1342</v>
      </c>
      <c r="B500" t="s">
        <v>1343</v>
      </c>
      <c r="C500" t="s">
        <v>667</v>
      </c>
      <c r="D500" t="s">
        <v>69</v>
      </c>
      <c r="E500" t="s">
        <v>46</v>
      </c>
      <c r="F500" t="s">
        <v>18</v>
      </c>
      <c r="G500" t="s">
        <v>34</v>
      </c>
      <c r="H500" t="s">
        <v>42</v>
      </c>
      <c r="L500" t="s">
        <v>76</v>
      </c>
      <c r="M500">
        <v>67.890428890165268</v>
      </c>
      <c r="N500">
        <v>6.6810024317941723</v>
      </c>
    </row>
    <row r="501" spans="1:14" x14ac:dyDescent="0.3">
      <c r="A501" t="s">
        <v>792</v>
      </c>
      <c r="B501" t="s">
        <v>1344</v>
      </c>
      <c r="C501" t="s">
        <v>1345</v>
      </c>
      <c r="D501" t="s">
        <v>656</v>
      </c>
      <c r="E501" t="s">
        <v>58</v>
      </c>
      <c r="F501" t="s">
        <v>119</v>
      </c>
      <c r="G501" t="s">
        <v>120</v>
      </c>
      <c r="H501" t="s">
        <v>20</v>
      </c>
      <c r="I501" t="s">
        <v>21</v>
      </c>
      <c r="J501" t="s">
        <v>21</v>
      </c>
      <c r="K501" t="s">
        <v>1346</v>
      </c>
      <c r="L501" t="s">
        <v>76</v>
      </c>
      <c r="M501">
        <v>23.164659088777551</v>
      </c>
      <c r="N501">
        <v>4.8054616343401202</v>
      </c>
    </row>
    <row r="502" spans="1:14" x14ac:dyDescent="0.3">
      <c r="A502" t="s">
        <v>55</v>
      </c>
      <c r="C502" t="s">
        <v>1347</v>
      </c>
      <c r="D502" t="s">
        <v>118</v>
      </c>
      <c r="E502" t="s">
        <v>17</v>
      </c>
      <c r="F502" t="s">
        <v>18</v>
      </c>
      <c r="G502" t="s">
        <v>19</v>
      </c>
      <c r="H502" t="s">
        <v>42</v>
      </c>
      <c r="I502" t="s">
        <v>22</v>
      </c>
      <c r="L502" t="s">
        <v>63</v>
      </c>
      <c r="M502">
        <v>66.48504174300993</v>
      </c>
      <c r="N502">
        <v>6.1580182267219996</v>
      </c>
    </row>
    <row r="503" spans="1:14" x14ac:dyDescent="0.3">
      <c r="A503" t="s">
        <v>1348</v>
      </c>
      <c r="B503" t="s">
        <v>1349</v>
      </c>
      <c r="C503" t="s">
        <v>760</v>
      </c>
      <c r="D503" t="s">
        <v>1147</v>
      </c>
      <c r="E503" t="s">
        <v>33</v>
      </c>
      <c r="F503" t="s">
        <v>59</v>
      </c>
      <c r="G503" t="s">
        <v>92</v>
      </c>
      <c r="H503" t="s">
        <v>42</v>
      </c>
      <c r="I503" t="s">
        <v>22</v>
      </c>
      <c r="L503" t="s">
        <v>30</v>
      </c>
      <c r="M503">
        <v>70.245243862778878</v>
      </c>
      <c r="N503">
        <v>6.9740682303549333</v>
      </c>
    </row>
    <row r="504" spans="1:14" x14ac:dyDescent="0.3">
      <c r="A504" t="s">
        <v>364</v>
      </c>
      <c r="B504" t="s">
        <v>751</v>
      </c>
      <c r="C504" t="s">
        <v>850</v>
      </c>
      <c r="D504" t="s">
        <v>103</v>
      </c>
      <c r="E504" t="s">
        <v>51</v>
      </c>
      <c r="F504" t="s">
        <v>52</v>
      </c>
      <c r="G504" t="s">
        <v>92</v>
      </c>
      <c r="H504" t="s">
        <v>42</v>
      </c>
      <c r="I504" t="s">
        <v>21</v>
      </c>
      <c r="J504" t="s">
        <v>21</v>
      </c>
      <c r="K504" t="s">
        <v>1350</v>
      </c>
      <c r="L504" t="s">
        <v>54</v>
      </c>
      <c r="M504">
        <v>83.109586506896335</v>
      </c>
      <c r="N504">
        <v>6.4969782796289319</v>
      </c>
    </row>
    <row r="505" spans="1:14" x14ac:dyDescent="0.3">
      <c r="A505" t="s">
        <v>81</v>
      </c>
      <c r="C505" t="s">
        <v>1040</v>
      </c>
      <c r="D505" t="s">
        <v>69</v>
      </c>
      <c r="E505" t="s">
        <v>46</v>
      </c>
      <c r="F505" t="s">
        <v>40</v>
      </c>
      <c r="G505" t="s">
        <v>41</v>
      </c>
      <c r="H505" t="s">
        <v>42</v>
      </c>
      <c r="I505" t="s">
        <v>22</v>
      </c>
      <c r="L505" t="s">
        <v>24</v>
      </c>
      <c r="M505">
        <v>73.497906859402036</v>
      </c>
      <c r="N505">
        <v>6.0599219599291416</v>
      </c>
    </row>
    <row r="506" spans="1:14" x14ac:dyDescent="0.3">
      <c r="A506" t="s">
        <v>1197</v>
      </c>
      <c r="C506" t="s">
        <v>1351</v>
      </c>
      <c r="D506" t="s">
        <v>304</v>
      </c>
      <c r="E506" t="s">
        <v>58</v>
      </c>
      <c r="F506" t="s">
        <v>59</v>
      </c>
      <c r="G506" t="s">
        <v>19</v>
      </c>
      <c r="H506" t="s">
        <v>42</v>
      </c>
      <c r="I506" t="s">
        <v>21</v>
      </c>
      <c r="J506" t="s">
        <v>22</v>
      </c>
      <c r="K506" t="s">
        <v>787</v>
      </c>
      <c r="L506" t="s">
        <v>144</v>
      </c>
      <c r="M506">
        <v>16.46553716006326</v>
      </c>
      <c r="N506">
        <v>5.4854984556904727</v>
      </c>
    </row>
    <row r="507" spans="1:14" x14ac:dyDescent="0.3">
      <c r="A507" t="s">
        <v>1336</v>
      </c>
      <c r="C507" t="s">
        <v>1239</v>
      </c>
      <c r="D507" t="s">
        <v>138</v>
      </c>
      <c r="E507" t="s">
        <v>51</v>
      </c>
      <c r="F507" t="s">
        <v>59</v>
      </c>
      <c r="G507" t="s">
        <v>92</v>
      </c>
      <c r="H507" t="s">
        <v>42</v>
      </c>
      <c r="I507" t="s">
        <v>22</v>
      </c>
      <c r="L507" t="s">
        <v>63</v>
      </c>
      <c r="M507">
        <v>77.784867370478764</v>
      </c>
      <c r="N507">
        <v>6.4712685968266808</v>
      </c>
    </row>
    <row r="508" spans="1:14" x14ac:dyDescent="0.3">
      <c r="A508" t="s">
        <v>1291</v>
      </c>
      <c r="B508" t="s">
        <v>1352</v>
      </c>
      <c r="C508" t="s">
        <v>1353</v>
      </c>
      <c r="D508" t="s">
        <v>80</v>
      </c>
      <c r="E508" t="s">
        <v>46</v>
      </c>
      <c r="F508" t="s">
        <v>40</v>
      </c>
      <c r="G508" t="s">
        <v>41</v>
      </c>
      <c r="H508" t="s">
        <v>42</v>
      </c>
      <c r="I508" t="s">
        <v>21</v>
      </c>
      <c r="J508" t="s">
        <v>21</v>
      </c>
      <c r="K508" t="s">
        <v>1354</v>
      </c>
      <c r="L508" t="s">
        <v>43</v>
      </c>
      <c r="M508">
        <v>22.993971947809548</v>
      </c>
      <c r="N508">
        <v>4.822628744490344</v>
      </c>
    </row>
    <row r="509" spans="1:14" x14ac:dyDescent="0.3">
      <c r="A509" t="s">
        <v>541</v>
      </c>
      <c r="B509" t="s">
        <v>1355</v>
      </c>
      <c r="C509" t="s">
        <v>1356</v>
      </c>
      <c r="D509" t="s">
        <v>74</v>
      </c>
      <c r="E509" t="s">
        <v>46</v>
      </c>
      <c r="F509" t="s">
        <v>40</v>
      </c>
      <c r="G509" t="s">
        <v>41</v>
      </c>
      <c r="H509" t="s">
        <v>35</v>
      </c>
      <c r="I509" t="s">
        <v>22</v>
      </c>
      <c r="L509" t="s">
        <v>144</v>
      </c>
      <c r="M509">
        <v>17.56437308117652</v>
      </c>
      <c r="N509">
        <v>4.4276427530407707</v>
      </c>
    </row>
    <row r="510" spans="1:14" x14ac:dyDescent="0.3">
      <c r="A510" t="s">
        <v>1339</v>
      </c>
      <c r="C510" t="s">
        <v>1357</v>
      </c>
      <c r="D510" t="s">
        <v>16</v>
      </c>
      <c r="E510" t="s">
        <v>51</v>
      </c>
      <c r="F510" t="s">
        <v>52</v>
      </c>
      <c r="G510" t="s">
        <v>34</v>
      </c>
      <c r="H510" t="s">
        <v>42</v>
      </c>
      <c r="I510" t="s">
        <v>21</v>
      </c>
      <c r="J510" t="s">
        <v>22</v>
      </c>
      <c r="K510" t="s">
        <v>1358</v>
      </c>
      <c r="L510" t="s">
        <v>43</v>
      </c>
      <c r="M510">
        <v>59.365968475205463</v>
      </c>
      <c r="N510">
        <v>6.6586268055769224</v>
      </c>
    </row>
    <row r="511" spans="1:14" x14ac:dyDescent="0.3">
      <c r="A511" t="s">
        <v>842</v>
      </c>
      <c r="B511" t="s">
        <v>1359</v>
      </c>
      <c r="C511" t="s">
        <v>1360</v>
      </c>
      <c r="D511" t="s">
        <v>57</v>
      </c>
      <c r="E511" t="s">
        <v>51</v>
      </c>
      <c r="F511" t="s">
        <v>52</v>
      </c>
      <c r="G511" t="s">
        <v>34</v>
      </c>
      <c r="H511" t="s">
        <v>20</v>
      </c>
      <c r="I511" t="s">
        <v>21</v>
      </c>
      <c r="J511" t="s">
        <v>21</v>
      </c>
      <c r="K511" t="s">
        <v>1361</v>
      </c>
      <c r="L511" t="s">
        <v>54</v>
      </c>
      <c r="M511">
        <v>74.796704696548403</v>
      </c>
      <c r="N511">
        <v>5.1958330841342697</v>
      </c>
    </row>
    <row r="512" spans="1:14" x14ac:dyDescent="0.3">
      <c r="A512" t="s">
        <v>1362</v>
      </c>
      <c r="B512" t="s">
        <v>1363</v>
      </c>
      <c r="C512" t="s">
        <v>1364</v>
      </c>
      <c r="D512" t="s">
        <v>16</v>
      </c>
      <c r="E512" t="s">
        <v>33</v>
      </c>
      <c r="F512" t="s">
        <v>52</v>
      </c>
      <c r="G512" t="s">
        <v>92</v>
      </c>
      <c r="H512" t="s">
        <v>42</v>
      </c>
      <c r="I512" t="s">
        <v>21</v>
      </c>
      <c r="J512" t="s">
        <v>21</v>
      </c>
      <c r="K512" t="s">
        <v>1365</v>
      </c>
      <c r="L512" t="s">
        <v>43</v>
      </c>
      <c r="M512">
        <v>79.011547987606946</v>
      </c>
      <c r="N512">
        <v>7.250267237242304</v>
      </c>
    </row>
    <row r="513" spans="1:14" x14ac:dyDescent="0.3">
      <c r="A513" t="s">
        <v>1366</v>
      </c>
      <c r="B513" t="s">
        <v>541</v>
      </c>
      <c r="C513" t="s">
        <v>1367</v>
      </c>
      <c r="D513" t="s">
        <v>39</v>
      </c>
      <c r="E513" t="s">
        <v>51</v>
      </c>
      <c r="F513" t="s">
        <v>52</v>
      </c>
      <c r="G513" t="s">
        <v>34</v>
      </c>
      <c r="H513" t="s">
        <v>20</v>
      </c>
      <c r="I513" t="s">
        <v>21</v>
      </c>
      <c r="J513" t="s">
        <v>22</v>
      </c>
      <c r="K513" t="s">
        <v>1368</v>
      </c>
      <c r="L513" t="s">
        <v>24</v>
      </c>
      <c r="M513">
        <v>104.8535142279915</v>
      </c>
      <c r="N513">
        <v>5.142069778088004</v>
      </c>
    </row>
    <row r="514" spans="1:14" x14ac:dyDescent="0.3">
      <c r="A514" t="s">
        <v>1152</v>
      </c>
      <c r="B514" t="s">
        <v>549</v>
      </c>
      <c r="C514" t="s">
        <v>1369</v>
      </c>
      <c r="D514" t="s">
        <v>69</v>
      </c>
      <c r="E514" t="s">
        <v>33</v>
      </c>
      <c r="F514" t="s">
        <v>59</v>
      </c>
      <c r="G514" t="s">
        <v>92</v>
      </c>
      <c r="H514" t="s">
        <v>42</v>
      </c>
      <c r="I514" t="s">
        <v>22</v>
      </c>
      <c r="L514" t="s">
        <v>76</v>
      </c>
      <c r="M514">
        <v>86.189218451456014</v>
      </c>
      <c r="N514">
        <v>6.8388271976526873</v>
      </c>
    </row>
    <row r="515" spans="1:14" x14ac:dyDescent="0.3">
      <c r="A515" t="s">
        <v>1370</v>
      </c>
      <c r="B515" t="s">
        <v>1371</v>
      </c>
      <c r="C515" t="s">
        <v>1372</v>
      </c>
      <c r="D515" t="s">
        <v>304</v>
      </c>
      <c r="E515" t="s">
        <v>17</v>
      </c>
      <c r="F515" t="s">
        <v>18</v>
      </c>
      <c r="G515" t="s">
        <v>19</v>
      </c>
      <c r="H515" t="s">
        <v>42</v>
      </c>
      <c r="I515" t="s">
        <v>22</v>
      </c>
      <c r="L515" t="s">
        <v>76</v>
      </c>
      <c r="M515">
        <v>20.859196698967661</v>
      </c>
      <c r="N515">
        <v>4.4867677002630133</v>
      </c>
    </row>
    <row r="516" spans="1:14" x14ac:dyDescent="0.3">
      <c r="A516" t="s">
        <v>1373</v>
      </c>
      <c r="B516" t="s">
        <v>1374</v>
      </c>
      <c r="C516" t="s">
        <v>1375</v>
      </c>
      <c r="D516" t="s">
        <v>69</v>
      </c>
      <c r="E516" t="s">
        <v>58</v>
      </c>
      <c r="F516" t="s">
        <v>52</v>
      </c>
      <c r="G516" t="s">
        <v>92</v>
      </c>
      <c r="H516" t="s">
        <v>42</v>
      </c>
      <c r="L516" t="s">
        <v>24</v>
      </c>
      <c r="M516">
        <v>92.429610413648945</v>
      </c>
      <c r="N516">
        <v>7.2755220016798434</v>
      </c>
    </row>
    <row r="517" spans="1:14" x14ac:dyDescent="0.3">
      <c r="A517" t="s">
        <v>1376</v>
      </c>
      <c r="B517" t="s">
        <v>1377</v>
      </c>
      <c r="C517" t="s">
        <v>1378</v>
      </c>
      <c r="D517" t="s">
        <v>50</v>
      </c>
      <c r="E517" t="s">
        <v>17</v>
      </c>
      <c r="F517" t="s">
        <v>18</v>
      </c>
      <c r="G517" t="s">
        <v>19</v>
      </c>
      <c r="H517" t="s">
        <v>35</v>
      </c>
      <c r="I517" t="s">
        <v>22</v>
      </c>
      <c r="L517" t="s">
        <v>30</v>
      </c>
      <c r="M517">
        <v>122.2977368626733</v>
      </c>
      <c r="N517">
        <v>7.1686286238461996</v>
      </c>
    </row>
    <row r="518" spans="1:14" x14ac:dyDescent="0.3">
      <c r="A518" t="s">
        <v>1259</v>
      </c>
      <c r="C518" t="s">
        <v>396</v>
      </c>
      <c r="D518" t="s">
        <v>16</v>
      </c>
      <c r="E518" t="s">
        <v>46</v>
      </c>
      <c r="F518" t="s">
        <v>18</v>
      </c>
      <c r="G518" t="s">
        <v>19</v>
      </c>
      <c r="H518" t="s">
        <v>42</v>
      </c>
      <c r="I518" t="s">
        <v>22</v>
      </c>
      <c r="L518" t="s">
        <v>54</v>
      </c>
      <c r="M518">
        <v>73.902170956806174</v>
      </c>
      <c r="N518">
        <v>5.5104592270858257</v>
      </c>
    </row>
    <row r="519" spans="1:14" x14ac:dyDescent="0.3">
      <c r="A519" t="s">
        <v>1379</v>
      </c>
      <c r="C519" t="s">
        <v>1380</v>
      </c>
      <c r="D519" t="s">
        <v>28</v>
      </c>
      <c r="E519" t="s">
        <v>46</v>
      </c>
      <c r="F519" t="s">
        <v>18</v>
      </c>
      <c r="G519" t="s">
        <v>19</v>
      </c>
      <c r="H519" t="s">
        <v>20</v>
      </c>
      <c r="I519" t="s">
        <v>21</v>
      </c>
      <c r="J519" t="s">
        <v>21</v>
      </c>
      <c r="K519" t="s">
        <v>1381</v>
      </c>
      <c r="L519" t="s">
        <v>144</v>
      </c>
      <c r="M519">
        <v>23.17087922292281</v>
      </c>
      <c r="N519">
        <v>6.0526074108158863</v>
      </c>
    </row>
    <row r="520" spans="1:14" x14ac:dyDescent="0.3">
      <c r="A520" t="s">
        <v>445</v>
      </c>
      <c r="B520" t="s">
        <v>1084</v>
      </c>
      <c r="C520" t="s">
        <v>1108</v>
      </c>
      <c r="D520" t="s">
        <v>118</v>
      </c>
      <c r="E520" t="s">
        <v>17</v>
      </c>
      <c r="F520" t="s">
        <v>18</v>
      </c>
      <c r="G520" t="s">
        <v>19</v>
      </c>
      <c r="H520" t="s">
        <v>42</v>
      </c>
      <c r="I520" t="s">
        <v>22</v>
      </c>
      <c r="L520" t="s">
        <v>43</v>
      </c>
      <c r="M520">
        <v>90.947199834424907</v>
      </c>
      <c r="N520">
        <v>6.0584070250314994</v>
      </c>
    </row>
    <row r="521" spans="1:14" x14ac:dyDescent="0.3">
      <c r="A521" t="s">
        <v>811</v>
      </c>
      <c r="B521" t="s">
        <v>946</v>
      </c>
      <c r="C521" t="s">
        <v>1382</v>
      </c>
      <c r="D521" t="s">
        <v>50</v>
      </c>
      <c r="E521" t="s">
        <v>33</v>
      </c>
      <c r="F521" t="s">
        <v>52</v>
      </c>
      <c r="G521" t="s">
        <v>34</v>
      </c>
      <c r="H521" t="s">
        <v>20</v>
      </c>
      <c r="I521" t="s">
        <v>21</v>
      </c>
      <c r="J521" t="s">
        <v>22</v>
      </c>
      <c r="K521" t="s">
        <v>1383</v>
      </c>
      <c r="L521" t="s">
        <v>144</v>
      </c>
      <c r="M521">
        <v>102.202758260545</v>
      </c>
      <c r="N521">
        <v>7.6344444004024314</v>
      </c>
    </row>
    <row r="522" spans="1:14" x14ac:dyDescent="0.3">
      <c r="A522" t="s">
        <v>1384</v>
      </c>
      <c r="B522" t="s">
        <v>887</v>
      </c>
      <c r="C522" t="s">
        <v>1385</v>
      </c>
      <c r="E522" t="s">
        <v>46</v>
      </c>
      <c r="F522" t="s">
        <v>18</v>
      </c>
      <c r="G522" t="s">
        <v>34</v>
      </c>
      <c r="H522" t="s">
        <v>42</v>
      </c>
      <c r="I522" t="s">
        <v>21</v>
      </c>
      <c r="J522" t="s">
        <v>22</v>
      </c>
      <c r="K522" t="s">
        <v>1386</v>
      </c>
      <c r="L522" t="s">
        <v>30</v>
      </c>
      <c r="M522">
        <v>24.889077748430999</v>
      </c>
      <c r="N522">
        <v>4.1151370928331072</v>
      </c>
    </row>
    <row r="523" spans="1:14" x14ac:dyDescent="0.3">
      <c r="A523" t="s">
        <v>1387</v>
      </c>
      <c r="B523" t="s">
        <v>1263</v>
      </c>
      <c r="C523" t="s">
        <v>1388</v>
      </c>
      <c r="D523" t="s">
        <v>28</v>
      </c>
      <c r="E523" t="s">
        <v>58</v>
      </c>
      <c r="F523" t="s">
        <v>59</v>
      </c>
      <c r="G523" t="s">
        <v>34</v>
      </c>
      <c r="H523" t="s">
        <v>35</v>
      </c>
      <c r="I523" t="s">
        <v>22</v>
      </c>
      <c r="L523" t="s">
        <v>30</v>
      </c>
      <c r="M523">
        <v>27.348711908137791</v>
      </c>
      <c r="N523">
        <v>5.2655157264151207</v>
      </c>
    </row>
    <row r="524" spans="1:14" x14ac:dyDescent="0.3">
      <c r="A524" t="s">
        <v>250</v>
      </c>
      <c r="B524" t="s">
        <v>1389</v>
      </c>
      <c r="C524" t="s">
        <v>680</v>
      </c>
      <c r="D524" t="s">
        <v>138</v>
      </c>
      <c r="E524" t="s">
        <v>58</v>
      </c>
      <c r="F524" t="s">
        <v>119</v>
      </c>
      <c r="G524" t="s">
        <v>120</v>
      </c>
      <c r="H524" t="s">
        <v>20</v>
      </c>
      <c r="I524" t="s">
        <v>21</v>
      </c>
      <c r="J524" t="s">
        <v>22</v>
      </c>
      <c r="K524" t="s">
        <v>1390</v>
      </c>
      <c r="L524" t="s">
        <v>63</v>
      </c>
      <c r="M524">
        <v>77.323589091012067</v>
      </c>
      <c r="N524">
        <v>6.5997371255524104</v>
      </c>
    </row>
    <row r="525" spans="1:14" x14ac:dyDescent="0.3">
      <c r="A525" t="s">
        <v>885</v>
      </c>
      <c r="C525" t="s">
        <v>734</v>
      </c>
      <c r="D525" t="s">
        <v>157</v>
      </c>
      <c r="E525" t="s">
        <v>51</v>
      </c>
      <c r="F525" t="s">
        <v>52</v>
      </c>
      <c r="G525" t="s">
        <v>34</v>
      </c>
      <c r="H525" t="s">
        <v>20</v>
      </c>
      <c r="I525" t="s">
        <v>21</v>
      </c>
      <c r="J525" t="s">
        <v>22</v>
      </c>
      <c r="K525" t="s">
        <v>1391</v>
      </c>
      <c r="L525" t="s">
        <v>43</v>
      </c>
      <c r="M525">
        <v>25.464209845885708</v>
      </c>
      <c r="N525">
        <v>4.586841118020879</v>
      </c>
    </row>
    <row r="526" spans="1:14" x14ac:dyDescent="0.3">
      <c r="A526" t="s">
        <v>561</v>
      </c>
      <c r="B526" t="s">
        <v>1392</v>
      </c>
      <c r="C526" t="s">
        <v>354</v>
      </c>
      <c r="D526" t="s">
        <v>118</v>
      </c>
      <c r="E526" t="s">
        <v>17</v>
      </c>
      <c r="F526" t="s">
        <v>18</v>
      </c>
      <c r="G526" t="s">
        <v>19</v>
      </c>
      <c r="H526" t="s">
        <v>20</v>
      </c>
      <c r="I526" t="s">
        <v>21</v>
      </c>
      <c r="J526" t="s">
        <v>21</v>
      </c>
      <c r="K526" t="s">
        <v>1393</v>
      </c>
      <c r="L526" t="s">
        <v>30</v>
      </c>
      <c r="M526">
        <v>87.071094141556998</v>
      </c>
      <c r="N526">
        <v>6.4692512962863304</v>
      </c>
    </row>
    <row r="527" spans="1:14" x14ac:dyDescent="0.3">
      <c r="A527" t="s">
        <v>1394</v>
      </c>
      <c r="B527" t="s">
        <v>1395</v>
      </c>
      <c r="C527" t="s">
        <v>1396</v>
      </c>
      <c r="D527" t="s">
        <v>28</v>
      </c>
      <c r="E527" t="s">
        <v>46</v>
      </c>
      <c r="F527" t="s">
        <v>119</v>
      </c>
      <c r="G527" t="s">
        <v>120</v>
      </c>
      <c r="H527" t="s">
        <v>42</v>
      </c>
      <c r="I527" t="s">
        <v>21</v>
      </c>
      <c r="J527" t="s">
        <v>21</v>
      </c>
      <c r="K527" t="s">
        <v>1397</v>
      </c>
      <c r="L527" t="s">
        <v>76</v>
      </c>
      <c r="M527">
        <v>15.757286896849619</v>
      </c>
      <c r="N527">
        <v>5.8894262771523911</v>
      </c>
    </row>
    <row r="528" spans="1:14" x14ac:dyDescent="0.3">
      <c r="A528" t="s">
        <v>1398</v>
      </c>
      <c r="C528" t="s">
        <v>1399</v>
      </c>
      <c r="D528" t="s">
        <v>69</v>
      </c>
      <c r="E528" t="s">
        <v>46</v>
      </c>
      <c r="F528" t="s">
        <v>119</v>
      </c>
      <c r="G528" t="s">
        <v>120</v>
      </c>
      <c r="H528" t="s">
        <v>20</v>
      </c>
      <c r="I528" t="s">
        <v>21</v>
      </c>
      <c r="J528" t="s">
        <v>22</v>
      </c>
      <c r="K528" t="s">
        <v>1400</v>
      </c>
      <c r="L528" t="s">
        <v>24</v>
      </c>
      <c r="M528">
        <v>76.370731783944478</v>
      </c>
      <c r="N528">
        <v>6.6378202567038507</v>
      </c>
    </row>
    <row r="529" spans="1:14" x14ac:dyDescent="0.3">
      <c r="A529" t="s">
        <v>531</v>
      </c>
      <c r="B529" t="s">
        <v>1401</v>
      </c>
      <c r="C529" t="s">
        <v>171</v>
      </c>
      <c r="D529" t="s">
        <v>138</v>
      </c>
      <c r="E529" t="s">
        <v>17</v>
      </c>
      <c r="F529" t="s">
        <v>40</v>
      </c>
      <c r="G529" t="s">
        <v>41</v>
      </c>
      <c r="H529" t="s">
        <v>35</v>
      </c>
      <c r="I529" t="s">
        <v>21</v>
      </c>
      <c r="J529" t="s">
        <v>21</v>
      </c>
      <c r="K529" t="s">
        <v>1402</v>
      </c>
      <c r="L529" t="s">
        <v>30</v>
      </c>
      <c r="M529">
        <v>80.822839892754246</v>
      </c>
      <c r="N529">
        <v>7.3781353970257921</v>
      </c>
    </row>
    <row r="530" spans="1:14" x14ac:dyDescent="0.3">
      <c r="A530" t="s">
        <v>1403</v>
      </c>
      <c r="B530" t="s">
        <v>590</v>
      </c>
      <c r="C530" t="s">
        <v>1404</v>
      </c>
      <c r="D530" t="s">
        <v>16</v>
      </c>
      <c r="E530" t="s">
        <v>33</v>
      </c>
      <c r="F530" t="s">
        <v>52</v>
      </c>
      <c r="G530" t="s">
        <v>34</v>
      </c>
      <c r="H530" t="s">
        <v>20</v>
      </c>
      <c r="I530" t="s">
        <v>21</v>
      </c>
      <c r="J530" t="s">
        <v>21</v>
      </c>
      <c r="K530" t="s">
        <v>1405</v>
      </c>
      <c r="L530" t="s">
        <v>144</v>
      </c>
      <c r="M530">
        <v>60.245334336461283</v>
      </c>
      <c r="N530">
        <v>5.7113293685234883</v>
      </c>
    </row>
    <row r="531" spans="1:14" x14ac:dyDescent="0.3">
      <c r="A531" t="s">
        <v>818</v>
      </c>
      <c r="B531" t="s">
        <v>1362</v>
      </c>
      <c r="C531" t="s">
        <v>1406</v>
      </c>
      <c r="D531" t="s">
        <v>50</v>
      </c>
      <c r="E531" t="s">
        <v>33</v>
      </c>
      <c r="F531" t="s">
        <v>59</v>
      </c>
      <c r="G531" t="s">
        <v>19</v>
      </c>
      <c r="H531" t="s">
        <v>35</v>
      </c>
      <c r="I531" t="s">
        <v>22</v>
      </c>
      <c r="L531" t="s">
        <v>76</v>
      </c>
      <c r="M531">
        <v>54.425109587116623</v>
      </c>
      <c r="N531">
        <v>6.2134236382047083</v>
      </c>
    </row>
    <row r="532" spans="1:14" x14ac:dyDescent="0.3">
      <c r="A532" t="s">
        <v>816</v>
      </c>
      <c r="B532" t="s">
        <v>1407</v>
      </c>
      <c r="C532" t="s">
        <v>1408</v>
      </c>
      <c r="D532" t="s">
        <v>103</v>
      </c>
      <c r="E532" t="s">
        <v>17</v>
      </c>
      <c r="F532" t="s">
        <v>18</v>
      </c>
      <c r="G532" t="s">
        <v>34</v>
      </c>
      <c r="H532" t="s">
        <v>35</v>
      </c>
      <c r="I532" t="s">
        <v>22</v>
      </c>
      <c r="L532" t="s">
        <v>76</v>
      </c>
      <c r="M532">
        <v>75.38817230675447</v>
      </c>
      <c r="N532">
        <v>6.7333577594059628</v>
      </c>
    </row>
    <row r="533" spans="1:14" x14ac:dyDescent="0.3">
      <c r="A533" t="s">
        <v>1409</v>
      </c>
      <c r="B533" t="s">
        <v>785</v>
      </c>
      <c r="C533" t="s">
        <v>1410</v>
      </c>
      <c r="D533" t="s">
        <v>138</v>
      </c>
      <c r="E533" t="s">
        <v>33</v>
      </c>
      <c r="F533" t="s">
        <v>18</v>
      </c>
      <c r="G533" t="s">
        <v>34</v>
      </c>
      <c r="H533" t="s">
        <v>42</v>
      </c>
      <c r="I533" t="s">
        <v>21</v>
      </c>
      <c r="J533" t="s">
        <v>21</v>
      </c>
      <c r="K533" t="s">
        <v>1411</v>
      </c>
      <c r="L533" t="s">
        <v>43</v>
      </c>
      <c r="M533">
        <v>77.2318670011108</v>
      </c>
      <c r="N533">
        <v>6.7916216253104116</v>
      </c>
    </row>
    <row r="534" spans="1:14" x14ac:dyDescent="0.3">
      <c r="A534" t="s">
        <v>825</v>
      </c>
      <c r="B534" t="s">
        <v>1412</v>
      </c>
      <c r="C534" t="s">
        <v>1075</v>
      </c>
      <c r="D534" t="s">
        <v>103</v>
      </c>
      <c r="E534" t="s">
        <v>51</v>
      </c>
      <c r="F534" t="s">
        <v>52</v>
      </c>
      <c r="G534" t="s">
        <v>92</v>
      </c>
      <c r="H534" t="s">
        <v>20</v>
      </c>
      <c r="I534" t="s">
        <v>21</v>
      </c>
      <c r="J534" t="s">
        <v>21</v>
      </c>
      <c r="K534" t="s">
        <v>1413</v>
      </c>
      <c r="L534" t="s">
        <v>144</v>
      </c>
      <c r="M534">
        <v>88.256564353170631</v>
      </c>
      <c r="N534">
        <v>7.2229272224513217</v>
      </c>
    </row>
    <row r="535" spans="1:14" x14ac:dyDescent="0.3">
      <c r="A535" t="s">
        <v>981</v>
      </c>
      <c r="B535" t="s">
        <v>295</v>
      </c>
      <c r="C535" t="s">
        <v>1414</v>
      </c>
      <c r="D535" t="s">
        <v>118</v>
      </c>
      <c r="E535" t="s">
        <v>46</v>
      </c>
      <c r="F535" t="s">
        <v>40</v>
      </c>
      <c r="G535" t="s">
        <v>41</v>
      </c>
      <c r="H535" t="s">
        <v>35</v>
      </c>
      <c r="I535" t="s">
        <v>21</v>
      </c>
      <c r="J535" t="s">
        <v>22</v>
      </c>
      <c r="K535" t="s">
        <v>1415</v>
      </c>
      <c r="L535" t="s">
        <v>30</v>
      </c>
      <c r="M535">
        <v>70.912815517081668</v>
      </c>
      <c r="N535">
        <v>6.8258559518120467</v>
      </c>
    </row>
    <row r="536" spans="1:14" x14ac:dyDescent="0.3">
      <c r="A536" t="s">
        <v>795</v>
      </c>
      <c r="B536" t="s">
        <v>1416</v>
      </c>
      <c r="C536" t="s">
        <v>354</v>
      </c>
      <c r="D536" t="s">
        <v>118</v>
      </c>
      <c r="E536" t="s">
        <v>51</v>
      </c>
      <c r="F536" t="s">
        <v>59</v>
      </c>
      <c r="G536" t="s">
        <v>92</v>
      </c>
      <c r="H536" t="s">
        <v>42</v>
      </c>
      <c r="I536" t="s">
        <v>21</v>
      </c>
      <c r="J536" t="s">
        <v>22</v>
      </c>
      <c r="K536" t="s">
        <v>1417</v>
      </c>
      <c r="L536" t="s">
        <v>24</v>
      </c>
      <c r="M536">
        <v>59.169033664814791</v>
      </c>
      <c r="N536">
        <v>7.2824610293422118</v>
      </c>
    </row>
    <row r="537" spans="1:14" x14ac:dyDescent="0.3">
      <c r="A537" t="s">
        <v>1418</v>
      </c>
      <c r="B537" t="s">
        <v>1419</v>
      </c>
      <c r="C537" t="s">
        <v>1420</v>
      </c>
      <c r="D537" t="s">
        <v>16</v>
      </c>
      <c r="E537" t="s">
        <v>58</v>
      </c>
      <c r="F537" t="s">
        <v>52</v>
      </c>
      <c r="G537" t="s">
        <v>92</v>
      </c>
      <c r="H537" t="s">
        <v>42</v>
      </c>
      <c r="I537" t="s">
        <v>21</v>
      </c>
      <c r="J537" t="s">
        <v>22</v>
      </c>
      <c r="K537" t="s">
        <v>1421</v>
      </c>
      <c r="L537" t="s">
        <v>76</v>
      </c>
      <c r="M537">
        <v>64.848089378014478</v>
      </c>
      <c r="N537">
        <v>6.4250694322662962</v>
      </c>
    </row>
    <row r="538" spans="1:14" x14ac:dyDescent="0.3">
      <c r="A538" t="s">
        <v>437</v>
      </c>
      <c r="B538" t="s">
        <v>438</v>
      </c>
      <c r="C538" t="s">
        <v>56</v>
      </c>
      <c r="D538" t="s">
        <v>57</v>
      </c>
      <c r="E538" t="s">
        <v>51</v>
      </c>
      <c r="F538" t="s">
        <v>52</v>
      </c>
      <c r="G538" t="s">
        <v>92</v>
      </c>
      <c r="H538" t="s">
        <v>20</v>
      </c>
      <c r="I538" t="s">
        <v>21</v>
      </c>
      <c r="J538" t="s">
        <v>22</v>
      </c>
      <c r="K538" t="s">
        <v>1422</v>
      </c>
      <c r="L538" t="s">
        <v>76</v>
      </c>
      <c r="M538">
        <v>115.32160556769379</v>
      </c>
      <c r="N538">
        <v>5.9566146210834576</v>
      </c>
    </row>
    <row r="539" spans="1:14" x14ac:dyDescent="0.3">
      <c r="A539" t="s">
        <v>784</v>
      </c>
      <c r="C539" t="s">
        <v>1423</v>
      </c>
      <c r="E539" t="s">
        <v>33</v>
      </c>
      <c r="F539" t="s">
        <v>18</v>
      </c>
      <c r="G539" t="s">
        <v>34</v>
      </c>
      <c r="H539" t="s">
        <v>20</v>
      </c>
      <c r="I539" t="s">
        <v>21</v>
      </c>
      <c r="J539" t="s">
        <v>22</v>
      </c>
      <c r="K539" t="s">
        <v>1424</v>
      </c>
      <c r="L539" t="s">
        <v>43</v>
      </c>
      <c r="M539">
        <v>116.96348425333341</v>
      </c>
      <c r="N539">
        <v>5.8149397285405389</v>
      </c>
    </row>
    <row r="540" spans="1:14" x14ac:dyDescent="0.3">
      <c r="A540" t="s">
        <v>914</v>
      </c>
      <c r="C540" t="s">
        <v>286</v>
      </c>
      <c r="D540" t="s">
        <v>80</v>
      </c>
      <c r="E540" t="s">
        <v>33</v>
      </c>
      <c r="F540" t="s">
        <v>59</v>
      </c>
      <c r="G540" t="s">
        <v>92</v>
      </c>
      <c r="H540" t="s">
        <v>35</v>
      </c>
      <c r="I540" t="s">
        <v>22</v>
      </c>
      <c r="L540" t="s">
        <v>24</v>
      </c>
      <c r="M540">
        <v>20.106558243359711</v>
      </c>
      <c r="N540">
        <v>5.0533881490474961</v>
      </c>
    </row>
    <row r="541" spans="1:14" x14ac:dyDescent="0.3">
      <c r="A541" t="s">
        <v>963</v>
      </c>
      <c r="B541" t="s">
        <v>1425</v>
      </c>
      <c r="C541" t="s">
        <v>1426</v>
      </c>
      <c r="D541" t="s">
        <v>138</v>
      </c>
      <c r="E541" t="s">
        <v>46</v>
      </c>
      <c r="F541" t="s">
        <v>119</v>
      </c>
      <c r="G541" t="s">
        <v>120</v>
      </c>
      <c r="H541" t="s">
        <v>42</v>
      </c>
      <c r="I541" t="s">
        <v>21</v>
      </c>
      <c r="J541" t="s">
        <v>22</v>
      </c>
      <c r="K541" t="s">
        <v>1427</v>
      </c>
      <c r="L541" t="s">
        <v>43</v>
      </c>
      <c r="M541">
        <v>79.865027752620662</v>
      </c>
      <c r="N541">
        <v>5.5687770422304368</v>
      </c>
    </row>
    <row r="542" spans="1:14" x14ac:dyDescent="0.3">
      <c r="A542" t="s">
        <v>1373</v>
      </c>
      <c r="B542" t="s">
        <v>1428</v>
      </c>
      <c r="C542" t="s">
        <v>823</v>
      </c>
      <c r="D542" t="s">
        <v>57</v>
      </c>
      <c r="E542" t="s">
        <v>46</v>
      </c>
      <c r="F542" t="s">
        <v>18</v>
      </c>
      <c r="G542" t="s">
        <v>34</v>
      </c>
      <c r="H542" t="s">
        <v>35</v>
      </c>
      <c r="I542" t="s">
        <v>22</v>
      </c>
      <c r="L542" t="s">
        <v>30</v>
      </c>
      <c r="M542">
        <v>136.59240403432179</v>
      </c>
      <c r="N542">
        <v>5.2894395216194878</v>
      </c>
    </row>
    <row r="543" spans="1:14" x14ac:dyDescent="0.3">
      <c r="A543" t="s">
        <v>226</v>
      </c>
      <c r="B543" t="s">
        <v>763</v>
      </c>
      <c r="C543" t="s">
        <v>296</v>
      </c>
      <c r="D543" t="s">
        <v>80</v>
      </c>
      <c r="E543" t="s">
        <v>46</v>
      </c>
      <c r="F543" t="s">
        <v>40</v>
      </c>
      <c r="G543" t="s">
        <v>41</v>
      </c>
      <c r="H543" t="s">
        <v>35</v>
      </c>
      <c r="I543" t="s">
        <v>22</v>
      </c>
      <c r="L543" t="s">
        <v>24</v>
      </c>
      <c r="M543">
        <v>18.346053878362209</v>
      </c>
      <c r="N543">
        <v>4.540711757712331</v>
      </c>
    </row>
    <row r="544" spans="1:14" x14ac:dyDescent="0.3">
      <c r="A544" t="s">
        <v>1429</v>
      </c>
      <c r="B544" t="s">
        <v>203</v>
      </c>
      <c r="C544" t="s">
        <v>127</v>
      </c>
      <c r="D544" t="s">
        <v>16</v>
      </c>
      <c r="E544" t="s">
        <v>51</v>
      </c>
      <c r="F544" t="s">
        <v>52</v>
      </c>
      <c r="G544" t="s">
        <v>34</v>
      </c>
      <c r="H544" t="s">
        <v>20</v>
      </c>
      <c r="I544" t="s">
        <v>21</v>
      </c>
      <c r="J544" t="s">
        <v>21</v>
      </c>
      <c r="K544" t="s">
        <v>1430</v>
      </c>
      <c r="L544" t="s">
        <v>76</v>
      </c>
      <c r="M544">
        <v>79.35861653407008</v>
      </c>
      <c r="N544">
        <v>7.2415069006745183</v>
      </c>
    </row>
    <row r="545" spans="1:14" x14ac:dyDescent="0.3">
      <c r="A545" t="s">
        <v>1431</v>
      </c>
      <c r="B545" t="s">
        <v>1432</v>
      </c>
      <c r="C545" t="s">
        <v>1433</v>
      </c>
      <c r="D545" t="s">
        <v>39</v>
      </c>
      <c r="E545" t="s">
        <v>51</v>
      </c>
      <c r="F545" t="s">
        <v>52</v>
      </c>
      <c r="G545" t="s">
        <v>92</v>
      </c>
      <c r="H545" t="s">
        <v>42</v>
      </c>
      <c r="I545" t="s">
        <v>22</v>
      </c>
      <c r="L545" t="s">
        <v>54</v>
      </c>
      <c r="M545">
        <v>93.056375736878721</v>
      </c>
      <c r="N545">
        <v>5.6078928024814481</v>
      </c>
    </row>
    <row r="546" spans="1:14" x14ac:dyDescent="0.3">
      <c r="A546" t="s">
        <v>691</v>
      </c>
      <c r="B546" t="s">
        <v>1081</v>
      </c>
      <c r="C546" t="s">
        <v>1434</v>
      </c>
      <c r="D546" t="s">
        <v>16</v>
      </c>
      <c r="E546" t="s">
        <v>17</v>
      </c>
      <c r="F546" t="s">
        <v>18</v>
      </c>
      <c r="G546" t="s">
        <v>34</v>
      </c>
      <c r="H546" t="s">
        <v>20</v>
      </c>
      <c r="I546" t="s">
        <v>21</v>
      </c>
      <c r="J546" t="s">
        <v>21</v>
      </c>
      <c r="K546" t="s">
        <v>1435</v>
      </c>
      <c r="L546" t="s">
        <v>54</v>
      </c>
      <c r="M546">
        <v>70.51083479175162</v>
      </c>
      <c r="N546">
        <v>6.3048125185986237</v>
      </c>
    </row>
    <row r="547" spans="1:14" x14ac:dyDescent="0.3">
      <c r="A547" t="s">
        <v>1436</v>
      </c>
      <c r="B547" t="s">
        <v>1437</v>
      </c>
      <c r="C547" t="s">
        <v>1438</v>
      </c>
      <c r="D547" t="s">
        <v>16</v>
      </c>
      <c r="E547" t="s">
        <v>46</v>
      </c>
      <c r="F547" t="s">
        <v>40</v>
      </c>
      <c r="G547" t="s">
        <v>41</v>
      </c>
      <c r="H547" t="s">
        <v>42</v>
      </c>
      <c r="L547" t="s">
        <v>30</v>
      </c>
      <c r="M547">
        <v>81.904238899250572</v>
      </c>
      <c r="N547">
        <v>6.5631443053734628</v>
      </c>
    </row>
    <row r="548" spans="1:14" x14ac:dyDescent="0.3">
      <c r="A548" t="s">
        <v>67</v>
      </c>
      <c r="C548" t="s">
        <v>212</v>
      </c>
      <c r="D548" t="s">
        <v>157</v>
      </c>
      <c r="E548" t="s">
        <v>17</v>
      </c>
      <c r="F548" t="s">
        <v>40</v>
      </c>
      <c r="G548" t="s">
        <v>41</v>
      </c>
      <c r="H548" t="s">
        <v>35</v>
      </c>
      <c r="I548" t="s">
        <v>22</v>
      </c>
      <c r="L548" t="s">
        <v>24</v>
      </c>
      <c r="M548">
        <v>15.61118337182767</v>
      </c>
      <c r="N548">
        <v>4.6668473913056578</v>
      </c>
    </row>
    <row r="549" spans="1:14" x14ac:dyDescent="0.3">
      <c r="A549" t="s">
        <v>1011</v>
      </c>
      <c r="C549" t="s">
        <v>930</v>
      </c>
      <c r="D549" t="s">
        <v>28</v>
      </c>
      <c r="E549" t="s">
        <v>33</v>
      </c>
      <c r="F549" t="s">
        <v>52</v>
      </c>
      <c r="G549" t="s">
        <v>34</v>
      </c>
      <c r="H549" t="s">
        <v>42</v>
      </c>
      <c r="I549" t="s">
        <v>21</v>
      </c>
      <c r="J549" t="s">
        <v>21</v>
      </c>
      <c r="K549" t="s">
        <v>1439</v>
      </c>
      <c r="L549" t="s">
        <v>30</v>
      </c>
      <c r="M549">
        <v>34.729348218420718</v>
      </c>
      <c r="N549">
        <v>5.4735027217460992</v>
      </c>
    </row>
    <row r="550" spans="1:14" x14ac:dyDescent="0.3">
      <c r="A550" t="s">
        <v>348</v>
      </c>
      <c r="B550" t="s">
        <v>182</v>
      </c>
      <c r="C550" t="s">
        <v>836</v>
      </c>
      <c r="D550" t="s">
        <v>57</v>
      </c>
      <c r="E550" t="s">
        <v>58</v>
      </c>
      <c r="F550" t="s">
        <v>52</v>
      </c>
      <c r="G550" t="s">
        <v>92</v>
      </c>
      <c r="H550" t="s">
        <v>42</v>
      </c>
      <c r="L550" t="s">
        <v>54</v>
      </c>
      <c r="M550">
        <v>109.95996582490901</v>
      </c>
      <c r="N550">
        <v>5.6957486889846169</v>
      </c>
    </row>
    <row r="551" spans="1:14" x14ac:dyDescent="0.3">
      <c r="A551" t="s">
        <v>1202</v>
      </c>
      <c r="B551" t="s">
        <v>402</v>
      </c>
      <c r="C551" t="s">
        <v>1440</v>
      </c>
      <c r="E551" t="s">
        <v>58</v>
      </c>
      <c r="F551" t="s">
        <v>119</v>
      </c>
      <c r="G551" t="s">
        <v>120</v>
      </c>
      <c r="H551" t="s">
        <v>42</v>
      </c>
      <c r="I551" t="s">
        <v>21</v>
      </c>
      <c r="J551" t="s">
        <v>21</v>
      </c>
      <c r="K551" t="s">
        <v>1441</v>
      </c>
      <c r="L551" t="s">
        <v>43</v>
      </c>
      <c r="M551">
        <v>75.875861817835201</v>
      </c>
      <c r="N551">
        <v>7.2078857642837058</v>
      </c>
    </row>
    <row r="552" spans="1:14" x14ac:dyDescent="0.3">
      <c r="A552" t="s">
        <v>1442</v>
      </c>
      <c r="B552" t="s">
        <v>1443</v>
      </c>
      <c r="C552" t="s">
        <v>1444</v>
      </c>
      <c r="D552" t="s">
        <v>103</v>
      </c>
      <c r="E552" t="s">
        <v>51</v>
      </c>
      <c r="F552" t="s">
        <v>52</v>
      </c>
      <c r="G552" t="s">
        <v>92</v>
      </c>
      <c r="H552" t="s">
        <v>20</v>
      </c>
      <c r="I552" t="s">
        <v>21</v>
      </c>
      <c r="J552" t="s">
        <v>22</v>
      </c>
      <c r="K552" t="s">
        <v>1445</v>
      </c>
      <c r="L552" t="s">
        <v>144</v>
      </c>
      <c r="M552">
        <v>72.158821606990074</v>
      </c>
      <c r="N552">
        <v>7.4264137665652354</v>
      </c>
    </row>
    <row r="553" spans="1:14" x14ac:dyDescent="0.3">
      <c r="A553" t="s">
        <v>545</v>
      </c>
      <c r="B553" t="s">
        <v>1446</v>
      </c>
      <c r="C553" t="s">
        <v>1111</v>
      </c>
      <c r="D553" t="s">
        <v>74</v>
      </c>
      <c r="E553" t="s">
        <v>51</v>
      </c>
      <c r="F553" t="s">
        <v>59</v>
      </c>
      <c r="G553" t="s">
        <v>19</v>
      </c>
      <c r="H553" t="s">
        <v>35</v>
      </c>
      <c r="I553" t="s">
        <v>22</v>
      </c>
      <c r="L553" t="s">
        <v>63</v>
      </c>
      <c r="M553">
        <v>15.462181689792009</v>
      </c>
      <c r="N553">
        <v>5.2982606888409709</v>
      </c>
    </row>
    <row r="554" spans="1:14" x14ac:dyDescent="0.3">
      <c r="A554" t="s">
        <v>956</v>
      </c>
      <c r="B554" t="s">
        <v>1447</v>
      </c>
      <c r="C554" t="s">
        <v>380</v>
      </c>
      <c r="D554" t="s">
        <v>157</v>
      </c>
      <c r="E554" t="s">
        <v>58</v>
      </c>
      <c r="F554" t="s">
        <v>52</v>
      </c>
      <c r="G554" t="s">
        <v>34</v>
      </c>
      <c r="H554" t="s">
        <v>20</v>
      </c>
      <c r="I554" t="s">
        <v>21</v>
      </c>
      <c r="J554" t="s">
        <v>21</v>
      </c>
      <c r="K554" t="s">
        <v>1448</v>
      </c>
      <c r="L554" t="s">
        <v>43</v>
      </c>
      <c r="M554">
        <v>17.241150737448109</v>
      </c>
      <c r="N554">
        <v>4.3072164170212712</v>
      </c>
    </row>
    <row r="555" spans="1:14" x14ac:dyDescent="0.3">
      <c r="A555" t="s">
        <v>610</v>
      </c>
      <c r="B555" t="s">
        <v>1449</v>
      </c>
      <c r="C555" t="s">
        <v>461</v>
      </c>
      <c r="D555" t="s">
        <v>157</v>
      </c>
      <c r="E555" t="s">
        <v>51</v>
      </c>
      <c r="F555" t="s">
        <v>52</v>
      </c>
      <c r="G555" t="s">
        <v>92</v>
      </c>
      <c r="H555" t="s">
        <v>20</v>
      </c>
      <c r="I555" t="s">
        <v>21</v>
      </c>
      <c r="J555" t="s">
        <v>22</v>
      </c>
      <c r="K555" t="s">
        <v>1450</v>
      </c>
      <c r="L555" t="s">
        <v>43</v>
      </c>
      <c r="M555">
        <v>22.85782479516034</v>
      </c>
      <c r="N555">
        <v>4.8171281420155854</v>
      </c>
    </row>
    <row r="556" spans="1:14" x14ac:dyDescent="0.3">
      <c r="A556" t="s">
        <v>877</v>
      </c>
      <c r="B556" t="s">
        <v>1451</v>
      </c>
      <c r="C556" t="s">
        <v>744</v>
      </c>
      <c r="D556" t="s">
        <v>50</v>
      </c>
      <c r="E556" t="s">
        <v>33</v>
      </c>
      <c r="F556" t="s">
        <v>18</v>
      </c>
      <c r="G556" t="s">
        <v>19</v>
      </c>
      <c r="H556" t="s">
        <v>20</v>
      </c>
      <c r="I556" t="s">
        <v>21</v>
      </c>
      <c r="J556" t="s">
        <v>21</v>
      </c>
      <c r="K556" t="s">
        <v>1452</v>
      </c>
      <c r="L556" t="s">
        <v>144</v>
      </c>
      <c r="M556">
        <v>75.721223099666474</v>
      </c>
      <c r="N556">
        <v>6.3450477538927244</v>
      </c>
    </row>
    <row r="557" spans="1:14" x14ac:dyDescent="0.3">
      <c r="A557" t="s">
        <v>1453</v>
      </c>
      <c r="B557" t="s">
        <v>1215</v>
      </c>
      <c r="C557" t="s">
        <v>1454</v>
      </c>
      <c r="D557" t="s">
        <v>28</v>
      </c>
      <c r="E557" t="s">
        <v>33</v>
      </c>
      <c r="F557" t="s">
        <v>52</v>
      </c>
      <c r="G557" t="s">
        <v>34</v>
      </c>
      <c r="H557" t="s">
        <v>42</v>
      </c>
      <c r="I557" t="s">
        <v>21</v>
      </c>
      <c r="J557" t="s">
        <v>22</v>
      </c>
      <c r="K557" t="s">
        <v>1455</v>
      </c>
      <c r="L557" t="s">
        <v>43</v>
      </c>
      <c r="M557">
        <v>28.173392243439459</v>
      </c>
      <c r="N557">
        <v>5.1068850916478876</v>
      </c>
    </row>
    <row r="558" spans="1:14" x14ac:dyDescent="0.3">
      <c r="A558" t="s">
        <v>739</v>
      </c>
      <c r="B558" t="s">
        <v>639</v>
      </c>
      <c r="C558" t="s">
        <v>1456</v>
      </c>
      <c r="D558" t="s">
        <v>74</v>
      </c>
      <c r="E558" t="s">
        <v>46</v>
      </c>
      <c r="F558" t="s">
        <v>18</v>
      </c>
      <c r="G558" t="s">
        <v>34</v>
      </c>
      <c r="H558" t="s">
        <v>20</v>
      </c>
      <c r="I558" t="s">
        <v>21</v>
      </c>
      <c r="J558" t="s">
        <v>21</v>
      </c>
      <c r="K558" t="s">
        <v>1457</v>
      </c>
      <c r="L558" t="s">
        <v>63</v>
      </c>
      <c r="M558">
        <v>25.795370324779491</v>
      </c>
      <c r="N558">
        <v>5.2220065070649841</v>
      </c>
    </row>
    <row r="559" spans="1:14" x14ac:dyDescent="0.3">
      <c r="A559" t="s">
        <v>1458</v>
      </c>
      <c r="B559" t="s">
        <v>1459</v>
      </c>
      <c r="C559" t="s">
        <v>830</v>
      </c>
      <c r="D559" t="s">
        <v>16</v>
      </c>
      <c r="E559" t="s">
        <v>46</v>
      </c>
      <c r="F559" t="s">
        <v>119</v>
      </c>
      <c r="G559" t="s">
        <v>120</v>
      </c>
      <c r="H559" t="s">
        <v>42</v>
      </c>
      <c r="I559" t="s">
        <v>21</v>
      </c>
      <c r="J559" t="s">
        <v>22</v>
      </c>
      <c r="K559" t="s">
        <v>1460</v>
      </c>
      <c r="L559" t="s">
        <v>144</v>
      </c>
      <c r="M559">
        <v>79.19283419891417</v>
      </c>
      <c r="N559">
        <v>6.5144696173767844</v>
      </c>
    </row>
    <row r="560" spans="1:14" x14ac:dyDescent="0.3">
      <c r="A560" t="s">
        <v>1191</v>
      </c>
      <c r="B560" t="s">
        <v>946</v>
      </c>
      <c r="C560" t="s">
        <v>224</v>
      </c>
      <c r="D560" t="s">
        <v>39</v>
      </c>
      <c r="E560" t="s">
        <v>58</v>
      </c>
      <c r="F560" t="s">
        <v>52</v>
      </c>
      <c r="G560" t="s">
        <v>92</v>
      </c>
      <c r="H560" t="s">
        <v>42</v>
      </c>
      <c r="I560" t="s">
        <v>22</v>
      </c>
      <c r="L560" t="s">
        <v>144</v>
      </c>
      <c r="M560">
        <v>121.55152233129741</v>
      </c>
      <c r="N560">
        <v>6.8038803934983001</v>
      </c>
    </row>
    <row r="561" spans="1:14" x14ac:dyDescent="0.3">
      <c r="A561" t="s">
        <v>1461</v>
      </c>
      <c r="B561" t="s">
        <v>907</v>
      </c>
      <c r="C561" t="s">
        <v>1462</v>
      </c>
      <c r="D561" t="s">
        <v>80</v>
      </c>
      <c r="E561" t="s">
        <v>46</v>
      </c>
      <c r="F561" t="s">
        <v>40</v>
      </c>
      <c r="G561" t="s">
        <v>41</v>
      </c>
      <c r="H561" t="s">
        <v>42</v>
      </c>
      <c r="I561" t="s">
        <v>22</v>
      </c>
      <c r="L561" t="s">
        <v>43</v>
      </c>
      <c r="M561">
        <v>22.478409439863022</v>
      </c>
      <c r="N561">
        <v>5.0248720424344686</v>
      </c>
    </row>
    <row r="562" spans="1:14" x14ac:dyDescent="0.3">
      <c r="A562" t="s">
        <v>1463</v>
      </c>
      <c r="B562" t="s">
        <v>1464</v>
      </c>
      <c r="C562" t="s">
        <v>620</v>
      </c>
      <c r="D562" t="s">
        <v>80</v>
      </c>
      <c r="E562" t="s">
        <v>17</v>
      </c>
      <c r="F562" t="s">
        <v>40</v>
      </c>
      <c r="G562" t="s">
        <v>41</v>
      </c>
      <c r="H562" t="s">
        <v>42</v>
      </c>
      <c r="I562" t="s">
        <v>22</v>
      </c>
      <c r="L562" t="s">
        <v>144</v>
      </c>
      <c r="M562">
        <v>16.239217972047079</v>
      </c>
      <c r="N562">
        <v>4.8580729650539514</v>
      </c>
    </row>
    <row r="563" spans="1:14" x14ac:dyDescent="0.3">
      <c r="A563" t="s">
        <v>833</v>
      </c>
      <c r="B563" t="s">
        <v>1465</v>
      </c>
      <c r="C563" t="s">
        <v>1466</v>
      </c>
      <c r="D563" t="s">
        <v>39</v>
      </c>
      <c r="E563" t="s">
        <v>33</v>
      </c>
      <c r="F563" t="s">
        <v>52</v>
      </c>
      <c r="G563" t="s">
        <v>34</v>
      </c>
      <c r="H563" t="s">
        <v>20</v>
      </c>
      <c r="I563" t="s">
        <v>21</v>
      </c>
      <c r="J563" t="s">
        <v>22</v>
      </c>
      <c r="K563" t="s">
        <v>1467</v>
      </c>
      <c r="L563" t="s">
        <v>30</v>
      </c>
      <c r="M563">
        <v>145.55924654246269</v>
      </c>
      <c r="N563">
        <v>6.3220285084946406</v>
      </c>
    </row>
    <row r="564" spans="1:14" x14ac:dyDescent="0.3">
      <c r="A564" t="s">
        <v>1468</v>
      </c>
      <c r="B564" t="s">
        <v>798</v>
      </c>
      <c r="C564" t="s">
        <v>1469</v>
      </c>
      <c r="D564" t="s">
        <v>39</v>
      </c>
      <c r="E564" t="s">
        <v>33</v>
      </c>
      <c r="F564" t="s">
        <v>59</v>
      </c>
      <c r="G564" t="s">
        <v>34</v>
      </c>
      <c r="H564" t="s">
        <v>42</v>
      </c>
      <c r="I564" t="s">
        <v>22</v>
      </c>
      <c r="L564" t="s">
        <v>63</v>
      </c>
      <c r="M564">
        <v>135.95947127548291</v>
      </c>
      <c r="N564">
        <v>5.1693766837506132</v>
      </c>
    </row>
    <row r="565" spans="1:14" x14ac:dyDescent="0.3">
      <c r="A565" t="s">
        <v>47</v>
      </c>
      <c r="B565" t="s">
        <v>1470</v>
      </c>
      <c r="C565" t="s">
        <v>1471</v>
      </c>
      <c r="D565" t="s">
        <v>39</v>
      </c>
      <c r="E565" t="s">
        <v>58</v>
      </c>
      <c r="F565" t="s">
        <v>59</v>
      </c>
      <c r="G565" t="s">
        <v>34</v>
      </c>
      <c r="H565" t="s">
        <v>42</v>
      </c>
      <c r="I565" t="s">
        <v>22</v>
      </c>
      <c r="L565" t="s">
        <v>144</v>
      </c>
      <c r="M565">
        <v>149.07221921270491</v>
      </c>
      <c r="N565">
        <v>5.2520040557279888</v>
      </c>
    </row>
    <row r="566" spans="1:14" x14ac:dyDescent="0.3">
      <c r="A566" t="s">
        <v>1472</v>
      </c>
      <c r="B566" t="s">
        <v>1473</v>
      </c>
      <c r="C566" t="s">
        <v>1027</v>
      </c>
      <c r="D566" t="s">
        <v>50</v>
      </c>
      <c r="E566" t="s">
        <v>58</v>
      </c>
      <c r="F566" t="s">
        <v>119</v>
      </c>
      <c r="G566" t="s">
        <v>120</v>
      </c>
      <c r="H566" t="s">
        <v>42</v>
      </c>
      <c r="I566" t="s">
        <v>21</v>
      </c>
      <c r="J566" t="s">
        <v>22</v>
      </c>
      <c r="K566" t="s">
        <v>1474</v>
      </c>
      <c r="L566" t="s">
        <v>24</v>
      </c>
      <c r="M566">
        <v>105.7064745391823</v>
      </c>
      <c r="N566">
        <v>7.4505153208302728</v>
      </c>
    </row>
    <row r="567" spans="1:14" x14ac:dyDescent="0.3">
      <c r="A567" t="s">
        <v>1475</v>
      </c>
      <c r="B567" t="s">
        <v>1476</v>
      </c>
      <c r="C567" t="s">
        <v>1477</v>
      </c>
      <c r="D567" t="s">
        <v>69</v>
      </c>
      <c r="E567" t="s">
        <v>58</v>
      </c>
      <c r="F567" t="s">
        <v>52</v>
      </c>
      <c r="G567" t="s">
        <v>34</v>
      </c>
      <c r="H567" t="s">
        <v>42</v>
      </c>
      <c r="I567" t="s">
        <v>21</v>
      </c>
      <c r="J567" t="s">
        <v>21</v>
      </c>
      <c r="K567" t="s">
        <v>1478</v>
      </c>
      <c r="L567" t="s">
        <v>144</v>
      </c>
      <c r="M567">
        <v>67.852064471478087</v>
      </c>
      <c r="N567">
        <v>6.7669131933011268</v>
      </c>
    </row>
    <row r="568" spans="1:14" x14ac:dyDescent="0.3">
      <c r="A568" t="s">
        <v>643</v>
      </c>
      <c r="B568" t="s">
        <v>885</v>
      </c>
      <c r="C568" t="s">
        <v>970</v>
      </c>
      <c r="D568" t="s">
        <v>50</v>
      </c>
      <c r="E568" t="s">
        <v>46</v>
      </c>
      <c r="F568" t="s">
        <v>40</v>
      </c>
      <c r="G568" t="s">
        <v>41</v>
      </c>
      <c r="H568" t="s">
        <v>35</v>
      </c>
      <c r="I568" t="s">
        <v>22</v>
      </c>
      <c r="L568" t="s">
        <v>63</v>
      </c>
      <c r="M568">
        <v>107.371663102501</v>
      </c>
      <c r="N568">
        <v>7.5831580874516966</v>
      </c>
    </row>
    <row r="569" spans="1:14" x14ac:dyDescent="0.3">
      <c r="A569" t="s">
        <v>933</v>
      </c>
      <c r="B569" t="s">
        <v>1479</v>
      </c>
      <c r="C569" t="s">
        <v>1480</v>
      </c>
      <c r="D569" t="s">
        <v>74</v>
      </c>
      <c r="E569" t="s">
        <v>46</v>
      </c>
      <c r="F569" t="s">
        <v>18</v>
      </c>
      <c r="G569" t="s">
        <v>34</v>
      </c>
      <c r="H569" t="s">
        <v>20</v>
      </c>
      <c r="I569" t="s">
        <v>21</v>
      </c>
      <c r="J569" t="s">
        <v>21</v>
      </c>
      <c r="K569" t="s">
        <v>1481</v>
      </c>
      <c r="L569" t="s">
        <v>63</v>
      </c>
      <c r="M569">
        <v>17.053176215278938</v>
      </c>
      <c r="N569">
        <v>4.1772472414324842</v>
      </c>
    </row>
    <row r="570" spans="1:14" x14ac:dyDescent="0.3">
      <c r="A570" t="s">
        <v>1482</v>
      </c>
      <c r="B570" t="s">
        <v>1316</v>
      </c>
      <c r="C570" t="s">
        <v>1483</v>
      </c>
      <c r="D570" t="s">
        <v>138</v>
      </c>
      <c r="E570" t="s">
        <v>51</v>
      </c>
      <c r="F570" t="s">
        <v>59</v>
      </c>
      <c r="G570" t="s">
        <v>19</v>
      </c>
      <c r="H570" t="s">
        <v>35</v>
      </c>
      <c r="I570" t="s">
        <v>22</v>
      </c>
      <c r="L570" t="s">
        <v>30</v>
      </c>
      <c r="M570">
        <v>81.838495447536943</v>
      </c>
      <c r="N570">
        <v>6.7495677255788049</v>
      </c>
    </row>
    <row r="571" spans="1:14" x14ac:dyDescent="0.3">
      <c r="A571" t="s">
        <v>1484</v>
      </c>
      <c r="B571" t="s">
        <v>1485</v>
      </c>
      <c r="C571" t="s">
        <v>1486</v>
      </c>
      <c r="D571" t="s">
        <v>69</v>
      </c>
      <c r="E571" t="s">
        <v>33</v>
      </c>
      <c r="F571" t="s">
        <v>52</v>
      </c>
      <c r="G571" t="s">
        <v>92</v>
      </c>
      <c r="H571" t="s">
        <v>42</v>
      </c>
      <c r="I571" t="s">
        <v>22</v>
      </c>
      <c r="L571" t="s">
        <v>24</v>
      </c>
      <c r="M571">
        <v>91.946646664985153</v>
      </c>
      <c r="N571">
        <v>6.6266414689126494</v>
      </c>
    </row>
    <row r="572" spans="1:14" x14ac:dyDescent="0.3">
      <c r="A572" t="s">
        <v>522</v>
      </c>
      <c r="B572" t="s">
        <v>160</v>
      </c>
      <c r="C572" t="s">
        <v>737</v>
      </c>
      <c r="D572" t="s">
        <v>57</v>
      </c>
      <c r="E572" t="s">
        <v>33</v>
      </c>
      <c r="F572" t="s">
        <v>18</v>
      </c>
      <c r="G572" t="s">
        <v>34</v>
      </c>
      <c r="H572" t="s">
        <v>20</v>
      </c>
      <c r="I572" t="s">
        <v>21</v>
      </c>
      <c r="J572" t="s">
        <v>21</v>
      </c>
      <c r="K572" t="s">
        <v>1487</v>
      </c>
      <c r="L572" t="s">
        <v>63</v>
      </c>
      <c r="M572">
        <v>88.938203661717353</v>
      </c>
      <c r="N572">
        <v>5.421300881633365</v>
      </c>
    </row>
    <row r="573" spans="1:14" x14ac:dyDescent="0.3">
      <c r="A573" t="s">
        <v>1016</v>
      </c>
      <c r="B573" t="s">
        <v>1488</v>
      </c>
      <c r="C573" t="s">
        <v>1489</v>
      </c>
      <c r="D573" t="s">
        <v>57</v>
      </c>
      <c r="E573" t="s">
        <v>17</v>
      </c>
      <c r="F573" t="s">
        <v>40</v>
      </c>
      <c r="G573" t="s">
        <v>41</v>
      </c>
      <c r="H573" t="s">
        <v>35</v>
      </c>
      <c r="I573" t="s">
        <v>21</v>
      </c>
      <c r="J573" t="s">
        <v>21</v>
      </c>
      <c r="K573" t="s">
        <v>1490</v>
      </c>
      <c r="L573" t="s">
        <v>54</v>
      </c>
      <c r="M573">
        <v>108.7195077900009</v>
      </c>
      <c r="N573">
        <v>5.5806452259096337</v>
      </c>
    </row>
    <row r="574" spans="1:14" x14ac:dyDescent="0.3">
      <c r="A574" t="s">
        <v>1443</v>
      </c>
      <c r="B574" t="s">
        <v>614</v>
      </c>
      <c r="C574" t="s">
        <v>1491</v>
      </c>
      <c r="D574" t="s">
        <v>138</v>
      </c>
      <c r="E574" t="s">
        <v>51</v>
      </c>
      <c r="F574" t="s">
        <v>59</v>
      </c>
      <c r="G574" t="s">
        <v>34</v>
      </c>
      <c r="H574" t="s">
        <v>42</v>
      </c>
      <c r="I574" t="s">
        <v>21</v>
      </c>
      <c r="J574" t="s">
        <v>22</v>
      </c>
      <c r="K574" t="s">
        <v>1492</v>
      </c>
      <c r="L574" t="s">
        <v>24</v>
      </c>
      <c r="M574">
        <v>68.523086101843319</v>
      </c>
      <c r="N574">
        <v>7.4361527629014672</v>
      </c>
    </row>
    <row r="575" spans="1:14" x14ac:dyDescent="0.3">
      <c r="A575" t="s">
        <v>1458</v>
      </c>
      <c r="B575" t="s">
        <v>738</v>
      </c>
      <c r="C575" t="s">
        <v>208</v>
      </c>
      <c r="D575" t="s">
        <v>157</v>
      </c>
      <c r="E575" t="s">
        <v>51</v>
      </c>
      <c r="F575" t="s">
        <v>52</v>
      </c>
      <c r="G575" t="s">
        <v>34</v>
      </c>
      <c r="H575" t="s">
        <v>42</v>
      </c>
      <c r="I575" t="s">
        <v>21</v>
      </c>
      <c r="J575" t="s">
        <v>22</v>
      </c>
      <c r="K575" t="s">
        <v>1493</v>
      </c>
      <c r="L575" t="s">
        <v>63</v>
      </c>
      <c r="M575">
        <v>28.090286117836289</v>
      </c>
      <c r="N575">
        <v>4.7982951789667752</v>
      </c>
    </row>
    <row r="576" spans="1:14" x14ac:dyDescent="0.3">
      <c r="A576" t="s">
        <v>1223</v>
      </c>
      <c r="C576" t="s">
        <v>1494</v>
      </c>
      <c r="D576" t="s">
        <v>69</v>
      </c>
      <c r="E576" t="s">
        <v>46</v>
      </c>
      <c r="F576" t="s">
        <v>18</v>
      </c>
      <c r="G576" t="s">
        <v>34</v>
      </c>
      <c r="H576" t="s">
        <v>42</v>
      </c>
      <c r="I576" t="s">
        <v>22</v>
      </c>
      <c r="L576" t="s">
        <v>76</v>
      </c>
      <c r="M576">
        <v>82.593382393275419</v>
      </c>
      <c r="N576">
        <v>7.3408388745764359</v>
      </c>
    </row>
    <row r="577" spans="1:14" x14ac:dyDescent="0.3">
      <c r="A577" t="s">
        <v>1495</v>
      </c>
      <c r="B577" t="s">
        <v>440</v>
      </c>
      <c r="C577" t="s">
        <v>1496</v>
      </c>
      <c r="D577" t="s">
        <v>103</v>
      </c>
      <c r="E577" t="s">
        <v>46</v>
      </c>
      <c r="F577" t="s">
        <v>18</v>
      </c>
      <c r="G577" t="s">
        <v>19</v>
      </c>
      <c r="H577" t="s">
        <v>20</v>
      </c>
      <c r="I577" t="s">
        <v>21</v>
      </c>
      <c r="J577" t="s">
        <v>21</v>
      </c>
      <c r="K577" t="s">
        <v>1497</v>
      </c>
      <c r="L577" t="s">
        <v>24</v>
      </c>
      <c r="M577">
        <v>95.696514540613435</v>
      </c>
      <c r="N577">
        <v>6.2645374301969632</v>
      </c>
    </row>
    <row r="578" spans="1:14" x14ac:dyDescent="0.3">
      <c r="A578" t="s">
        <v>785</v>
      </c>
      <c r="B578" t="s">
        <v>1498</v>
      </c>
      <c r="C578" t="s">
        <v>1499</v>
      </c>
      <c r="D578" t="s">
        <v>839</v>
      </c>
      <c r="E578" t="s">
        <v>58</v>
      </c>
      <c r="F578" t="s">
        <v>119</v>
      </c>
      <c r="G578" t="s">
        <v>120</v>
      </c>
      <c r="H578" t="s">
        <v>42</v>
      </c>
      <c r="I578" t="s">
        <v>21</v>
      </c>
      <c r="J578" t="s">
        <v>22</v>
      </c>
      <c r="K578" t="s">
        <v>1500</v>
      </c>
      <c r="L578" t="s">
        <v>63</v>
      </c>
      <c r="M578">
        <v>167.69790626540279</v>
      </c>
      <c r="N578">
        <v>6.9654790818207717</v>
      </c>
    </row>
    <row r="579" spans="1:14" x14ac:dyDescent="0.3">
      <c r="A579" t="s">
        <v>1501</v>
      </c>
      <c r="B579" t="s">
        <v>122</v>
      </c>
      <c r="C579" t="s">
        <v>1357</v>
      </c>
      <c r="D579" t="s">
        <v>16</v>
      </c>
      <c r="E579" t="s">
        <v>33</v>
      </c>
      <c r="F579" t="s">
        <v>52</v>
      </c>
      <c r="G579" t="s">
        <v>34</v>
      </c>
      <c r="H579" t="s">
        <v>42</v>
      </c>
      <c r="I579" t="s">
        <v>21</v>
      </c>
      <c r="J579" t="s">
        <v>21</v>
      </c>
      <c r="K579" t="s">
        <v>1502</v>
      </c>
      <c r="L579" t="s">
        <v>144</v>
      </c>
      <c r="M579">
        <v>81.4098269961206</v>
      </c>
      <c r="N579">
        <v>5.9535452506392916</v>
      </c>
    </row>
    <row r="580" spans="1:14" x14ac:dyDescent="0.3">
      <c r="A580" t="s">
        <v>1503</v>
      </c>
      <c r="B580" t="s">
        <v>1504</v>
      </c>
      <c r="C580" t="s">
        <v>377</v>
      </c>
      <c r="D580" t="s">
        <v>103</v>
      </c>
      <c r="E580" t="s">
        <v>46</v>
      </c>
      <c r="F580" t="s">
        <v>40</v>
      </c>
      <c r="G580" t="s">
        <v>41</v>
      </c>
      <c r="H580" t="s">
        <v>42</v>
      </c>
      <c r="I580" t="s">
        <v>21</v>
      </c>
      <c r="J580" t="s">
        <v>22</v>
      </c>
      <c r="K580" t="s">
        <v>1505</v>
      </c>
      <c r="L580" t="s">
        <v>76</v>
      </c>
      <c r="M580">
        <v>101.2708068505768</v>
      </c>
      <c r="N580">
        <v>6.5599581873205679</v>
      </c>
    </row>
    <row r="581" spans="1:14" x14ac:dyDescent="0.3">
      <c r="A581" t="s">
        <v>1506</v>
      </c>
      <c r="B581" t="s">
        <v>1507</v>
      </c>
      <c r="C581" t="s">
        <v>1508</v>
      </c>
      <c r="D581" t="s">
        <v>74</v>
      </c>
      <c r="E581" t="s">
        <v>51</v>
      </c>
      <c r="F581" t="s">
        <v>52</v>
      </c>
      <c r="G581" t="s">
        <v>92</v>
      </c>
      <c r="H581" t="s">
        <v>42</v>
      </c>
      <c r="I581" t="s">
        <v>21</v>
      </c>
      <c r="J581" t="s">
        <v>22</v>
      </c>
      <c r="K581" t="s">
        <v>565</v>
      </c>
      <c r="L581" t="s">
        <v>63</v>
      </c>
      <c r="M581">
        <v>20.296092170072441</v>
      </c>
      <c r="N581">
        <v>5.1249407055987666</v>
      </c>
    </row>
    <row r="582" spans="1:14" x14ac:dyDescent="0.3">
      <c r="A582" t="s">
        <v>1509</v>
      </c>
      <c r="B582" t="s">
        <v>1510</v>
      </c>
      <c r="C582" t="s">
        <v>1511</v>
      </c>
      <c r="D582" t="s">
        <v>57</v>
      </c>
      <c r="E582" t="s">
        <v>51</v>
      </c>
      <c r="F582" t="s">
        <v>59</v>
      </c>
      <c r="G582" t="s">
        <v>19</v>
      </c>
      <c r="H582" t="s">
        <v>42</v>
      </c>
      <c r="I582" t="s">
        <v>22</v>
      </c>
      <c r="L582" t="s">
        <v>76</v>
      </c>
      <c r="M582">
        <v>103.9789629359299</v>
      </c>
      <c r="N582">
        <v>5.8358259279105162</v>
      </c>
    </row>
    <row r="583" spans="1:14" x14ac:dyDescent="0.3">
      <c r="A583" t="s">
        <v>1512</v>
      </c>
      <c r="B583" t="s">
        <v>440</v>
      </c>
      <c r="C583" t="s">
        <v>1513</v>
      </c>
      <c r="D583" t="s">
        <v>50</v>
      </c>
      <c r="E583" t="s">
        <v>51</v>
      </c>
      <c r="F583" t="s">
        <v>59</v>
      </c>
      <c r="G583" t="s">
        <v>34</v>
      </c>
      <c r="H583" t="s">
        <v>42</v>
      </c>
      <c r="I583" t="s">
        <v>22</v>
      </c>
      <c r="L583" t="s">
        <v>76</v>
      </c>
      <c r="M583">
        <v>61.649847432255847</v>
      </c>
      <c r="N583">
        <v>6.7095945793127774</v>
      </c>
    </row>
    <row r="584" spans="1:14" x14ac:dyDescent="0.3">
      <c r="A584" t="s">
        <v>1514</v>
      </c>
      <c r="B584" t="s">
        <v>1515</v>
      </c>
      <c r="C584" t="s">
        <v>1477</v>
      </c>
      <c r="D584" t="s">
        <v>69</v>
      </c>
      <c r="E584" t="s">
        <v>51</v>
      </c>
      <c r="F584" t="s">
        <v>52</v>
      </c>
      <c r="G584" t="s">
        <v>34</v>
      </c>
      <c r="H584" t="s">
        <v>20</v>
      </c>
      <c r="I584" t="s">
        <v>21</v>
      </c>
      <c r="J584" t="s">
        <v>22</v>
      </c>
      <c r="K584" t="s">
        <v>1516</v>
      </c>
      <c r="L584" t="s">
        <v>144</v>
      </c>
      <c r="M584">
        <v>71.056578291012187</v>
      </c>
      <c r="N584">
        <v>6.5516789816342289</v>
      </c>
    </row>
    <row r="585" spans="1:14" x14ac:dyDescent="0.3">
      <c r="A585" t="s">
        <v>736</v>
      </c>
      <c r="B585" t="s">
        <v>1517</v>
      </c>
      <c r="C585" t="s">
        <v>1518</v>
      </c>
      <c r="D585" t="s">
        <v>118</v>
      </c>
      <c r="E585" t="s">
        <v>51</v>
      </c>
      <c r="F585" t="s">
        <v>59</v>
      </c>
      <c r="G585" t="s">
        <v>19</v>
      </c>
      <c r="H585" t="s">
        <v>42</v>
      </c>
      <c r="L585" t="s">
        <v>24</v>
      </c>
      <c r="M585">
        <v>78.687594250519311</v>
      </c>
      <c r="N585">
        <v>7.205221395577273</v>
      </c>
    </row>
    <row r="586" spans="1:14" x14ac:dyDescent="0.3">
      <c r="A586" t="s">
        <v>442</v>
      </c>
      <c r="B586" t="s">
        <v>1519</v>
      </c>
      <c r="C586" t="s">
        <v>1466</v>
      </c>
      <c r="D586" t="s">
        <v>39</v>
      </c>
      <c r="E586" t="s">
        <v>46</v>
      </c>
      <c r="F586" t="s">
        <v>18</v>
      </c>
      <c r="G586" t="s">
        <v>19</v>
      </c>
      <c r="H586" t="s">
        <v>35</v>
      </c>
      <c r="I586" t="s">
        <v>22</v>
      </c>
      <c r="L586" t="s">
        <v>63</v>
      </c>
      <c r="M586">
        <v>135.72889093314109</v>
      </c>
      <c r="N586">
        <v>5.4128425435212062</v>
      </c>
    </row>
    <row r="587" spans="1:14" x14ac:dyDescent="0.3">
      <c r="A587" t="s">
        <v>47</v>
      </c>
      <c r="B587" t="s">
        <v>145</v>
      </c>
      <c r="C587" t="s">
        <v>1520</v>
      </c>
      <c r="D587" t="s">
        <v>50</v>
      </c>
      <c r="E587" t="s">
        <v>17</v>
      </c>
      <c r="F587" t="s">
        <v>40</v>
      </c>
      <c r="G587" t="s">
        <v>41</v>
      </c>
      <c r="H587" t="s">
        <v>35</v>
      </c>
      <c r="I587" t="s">
        <v>22</v>
      </c>
      <c r="L587" t="s">
        <v>63</v>
      </c>
      <c r="M587">
        <v>66.079453990998076</v>
      </c>
      <c r="N587">
        <v>7.6838671335836173</v>
      </c>
    </row>
    <row r="588" spans="1:14" x14ac:dyDescent="0.3">
      <c r="A588" t="s">
        <v>178</v>
      </c>
      <c r="B588" t="s">
        <v>1521</v>
      </c>
      <c r="C588" t="s">
        <v>1522</v>
      </c>
      <c r="D588" t="s">
        <v>50</v>
      </c>
      <c r="E588" t="s">
        <v>17</v>
      </c>
      <c r="F588" t="s">
        <v>18</v>
      </c>
      <c r="G588" t="s">
        <v>19</v>
      </c>
      <c r="H588" t="s">
        <v>20</v>
      </c>
      <c r="I588" t="s">
        <v>21</v>
      </c>
      <c r="J588" t="s">
        <v>22</v>
      </c>
      <c r="K588" t="s">
        <v>1523</v>
      </c>
      <c r="L588" t="s">
        <v>54</v>
      </c>
      <c r="M588">
        <v>97.368114981179943</v>
      </c>
      <c r="N588">
        <v>7.8529275959123694</v>
      </c>
    </row>
    <row r="589" spans="1:14" x14ac:dyDescent="0.3">
      <c r="A589" t="s">
        <v>829</v>
      </c>
      <c r="B589" t="s">
        <v>413</v>
      </c>
      <c r="C589" t="s">
        <v>1075</v>
      </c>
      <c r="D589" t="s">
        <v>103</v>
      </c>
      <c r="E589" t="s">
        <v>33</v>
      </c>
      <c r="F589" t="s">
        <v>18</v>
      </c>
      <c r="G589" t="s">
        <v>34</v>
      </c>
      <c r="H589" t="s">
        <v>42</v>
      </c>
      <c r="I589" t="s">
        <v>21</v>
      </c>
      <c r="J589" t="s">
        <v>21</v>
      </c>
      <c r="K589" t="s">
        <v>1524</v>
      </c>
      <c r="L589" t="s">
        <v>54</v>
      </c>
      <c r="M589">
        <v>90.652720029651988</v>
      </c>
      <c r="N589">
        <v>6.9769912653198114</v>
      </c>
    </row>
    <row r="590" spans="1:14" x14ac:dyDescent="0.3">
      <c r="A590" t="s">
        <v>252</v>
      </c>
      <c r="B590" t="s">
        <v>1525</v>
      </c>
      <c r="C590" t="s">
        <v>1526</v>
      </c>
      <c r="D590" t="s">
        <v>57</v>
      </c>
      <c r="E590" t="s">
        <v>46</v>
      </c>
      <c r="F590" t="s">
        <v>18</v>
      </c>
      <c r="G590" t="s">
        <v>34</v>
      </c>
      <c r="H590" t="s">
        <v>35</v>
      </c>
      <c r="L590" t="s">
        <v>54</v>
      </c>
      <c r="M590">
        <v>117.16028390604291</v>
      </c>
      <c r="N590">
        <v>5.512874742305268</v>
      </c>
    </row>
    <row r="591" spans="1:14" x14ac:dyDescent="0.3">
      <c r="A591" t="s">
        <v>992</v>
      </c>
      <c r="B591" t="s">
        <v>1527</v>
      </c>
      <c r="C591" t="s">
        <v>1018</v>
      </c>
      <c r="D591" t="s">
        <v>138</v>
      </c>
      <c r="E591" t="s">
        <v>33</v>
      </c>
      <c r="F591" t="s">
        <v>59</v>
      </c>
      <c r="G591" t="s">
        <v>92</v>
      </c>
      <c r="H591" t="s">
        <v>35</v>
      </c>
      <c r="L591" t="s">
        <v>24</v>
      </c>
      <c r="M591">
        <v>88.254163489880298</v>
      </c>
      <c r="N591">
        <v>5.7062477376718652</v>
      </c>
    </row>
    <row r="592" spans="1:14" x14ac:dyDescent="0.3">
      <c r="A592" t="s">
        <v>482</v>
      </c>
      <c r="B592" t="s">
        <v>1437</v>
      </c>
      <c r="C592" t="s">
        <v>1528</v>
      </c>
      <c r="D592" t="s">
        <v>157</v>
      </c>
      <c r="E592" t="s">
        <v>58</v>
      </c>
      <c r="F592" t="s">
        <v>52</v>
      </c>
      <c r="G592" t="s">
        <v>92</v>
      </c>
      <c r="H592" t="s">
        <v>20</v>
      </c>
      <c r="I592" t="s">
        <v>21</v>
      </c>
      <c r="J592" t="s">
        <v>22</v>
      </c>
      <c r="K592" t="s">
        <v>1529</v>
      </c>
      <c r="L592" t="s">
        <v>76</v>
      </c>
      <c r="M592">
        <v>37.29887257471556</v>
      </c>
      <c r="N592">
        <v>4.2390663840750298</v>
      </c>
    </row>
    <row r="593" spans="1:14" x14ac:dyDescent="0.3">
      <c r="A593" t="s">
        <v>1025</v>
      </c>
      <c r="B593" t="s">
        <v>331</v>
      </c>
      <c r="C593" t="s">
        <v>1347</v>
      </c>
      <c r="D593" t="s">
        <v>118</v>
      </c>
      <c r="E593" t="s">
        <v>33</v>
      </c>
      <c r="F593" t="s">
        <v>52</v>
      </c>
      <c r="G593" t="s">
        <v>34</v>
      </c>
      <c r="H593" t="s">
        <v>20</v>
      </c>
      <c r="I593" t="s">
        <v>21</v>
      </c>
      <c r="J593" t="s">
        <v>21</v>
      </c>
      <c r="K593" t="s">
        <v>1530</v>
      </c>
      <c r="L593" t="s">
        <v>54</v>
      </c>
      <c r="M593">
        <v>76.476938419874173</v>
      </c>
      <c r="N593">
        <v>6.7074742361258934</v>
      </c>
    </row>
    <row r="594" spans="1:14" x14ac:dyDescent="0.3">
      <c r="A594" t="s">
        <v>1531</v>
      </c>
      <c r="B594" t="s">
        <v>676</v>
      </c>
      <c r="C594" t="s">
        <v>1079</v>
      </c>
      <c r="D594" t="s">
        <v>157</v>
      </c>
      <c r="E594" t="s">
        <v>58</v>
      </c>
      <c r="F594" t="s">
        <v>59</v>
      </c>
      <c r="G594" t="s">
        <v>92</v>
      </c>
      <c r="H594" t="s">
        <v>42</v>
      </c>
      <c r="I594" t="s">
        <v>21</v>
      </c>
      <c r="J594" t="s">
        <v>22</v>
      </c>
      <c r="K594" t="s">
        <v>1532</v>
      </c>
      <c r="L594" t="s">
        <v>30</v>
      </c>
      <c r="M594">
        <v>26.288279099023161</v>
      </c>
      <c r="N594">
        <v>4.6784999682926376</v>
      </c>
    </row>
    <row r="595" spans="1:14" x14ac:dyDescent="0.3">
      <c r="A595" t="s">
        <v>1214</v>
      </c>
      <c r="B595" t="s">
        <v>979</v>
      </c>
      <c r="C595" t="s">
        <v>1423</v>
      </c>
      <c r="D595" t="s">
        <v>57</v>
      </c>
      <c r="E595" t="s">
        <v>17</v>
      </c>
      <c r="F595" t="s">
        <v>40</v>
      </c>
      <c r="G595" t="s">
        <v>41</v>
      </c>
      <c r="H595" t="s">
        <v>35</v>
      </c>
      <c r="I595" t="s">
        <v>22</v>
      </c>
      <c r="L595" t="s">
        <v>30</v>
      </c>
      <c r="M595">
        <v>90.005396476967391</v>
      </c>
      <c r="N595">
        <v>5.9995577032504386</v>
      </c>
    </row>
    <row r="596" spans="1:14" x14ac:dyDescent="0.3">
      <c r="A596" t="s">
        <v>627</v>
      </c>
      <c r="B596" t="s">
        <v>1533</v>
      </c>
      <c r="C596" t="s">
        <v>153</v>
      </c>
      <c r="D596" t="s">
        <v>57</v>
      </c>
      <c r="E596" t="s">
        <v>17</v>
      </c>
      <c r="F596" t="s">
        <v>40</v>
      </c>
      <c r="G596" t="s">
        <v>41</v>
      </c>
      <c r="H596" t="s">
        <v>35</v>
      </c>
      <c r="I596" t="s">
        <v>22</v>
      </c>
      <c r="L596" t="s">
        <v>24</v>
      </c>
      <c r="M596">
        <v>127.4731709032592</v>
      </c>
      <c r="N596">
        <v>5.4433800143791879</v>
      </c>
    </row>
    <row r="597" spans="1:14" x14ac:dyDescent="0.3">
      <c r="A597" t="s">
        <v>1534</v>
      </c>
      <c r="B597" t="s">
        <v>379</v>
      </c>
      <c r="C597" t="s">
        <v>1209</v>
      </c>
      <c r="D597" t="s">
        <v>57</v>
      </c>
      <c r="E597" t="s">
        <v>46</v>
      </c>
      <c r="F597" t="s">
        <v>18</v>
      </c>
      <c r="G597" t="s">
        <v>34</v>
      </c>
      <c r="H597" t="s">
        <v>35</v>
      </c>
      <c r="I597" t="s">
        <v>21</v>
      </c>
      <c r="J597" t="s">
        <v>21</v>
      </c>
      <c r="K597" t="s">
        <v>1535</v>
      </c>
      <c r="L597" t="s">
        <v>54</v>
      </c>
      <c r="M597">
        <v>72.662426031691581</v>
      </c>
      <c r="N597">
        <v>5.3677593508772894</v>
      </c>
    </row>
    <row r="598" spans="1:14" x14ac:dyDescent="0.3">
      <c r="A598" t="s">
        <v>1463</v>
      </c>
      <c r="B598" t="s">
        <v>721</v>
      </c>
      <c r="C598" t="s">
        <v>1536</v>
      </c>
      <c r="D598" t="s">
        <v>39</v>
      </c>
      <c r="E598" t="s">
        <v>51</v>
      </c>
      <c r="F598" t="s">
        <v>59</v>
      </c>
      <c r="G598" t="s">
        <v>92</v>
      </c>
      <c r="H598" t="s">
        <v>35</v>
      </c>
      <c r="I598" t="s">
        <v>22</v>
      </c>
      <c r="L598" t="s">
        <v>144</v>
      </c>
      <c r="M598">
        <v>99.797479020994487</v>
      </c>
      <c r="N598">
        <v>5.4125042276723052</v>
      </c>
    </row>
    <row r="599" spans="1:14" x14ac:dyDescent="0.3">
      <c r="A599" t="s">
        <v>182</v>
      </c>
      <c r="B599" t="s">
        <v>1537</v>
      </c>
      <c r="C599" t="s">
        <v>49</v>
      </c>
      <c r="D599" t="s">
        <v>143</v>
      </c>
      <c r="E599" t="s">
        <v>17</v>
      </c>
      <c r="F599" t="s">
        <v>18</v>
      </c>
      <c r="G599" t="s">
        <v>19</v>
      </c>
      <c r="H599" t="s">
        <v>35</v>
      </c>
      <c r="I599" t="s">
        <v>21</v>
      </c>
      <c r="J599" t="s">
        <v>22</v>
      </c>
      <c r="K599" t="s">
        <v>1538</v>
      </c>
      <c r="L599" t="s">
        <v>30</v>
      </c>
      <c r="M599">
        <v>97.386768960122239</v>
      </c>
      <c r="N599">
        <v>7.0253770220330169</v>
      </c>
    </row>
    <row r="600" spans="1:14" x14ac:dyDescent="0.3">
      <c r="A600" t="s">
        <v>919</v>
      </c>
      <c r="B600" t="s">
        <v>288</v>
      </c>
      <c r="C600" t="s">
        <v>1060</v>
      </c>
      <c r="D600" t="s">
        <v>80</v>
      </c>
      <c r="E600" t="s">
        <v>17</v>
      </c>
      <c r="F600" t="s">
        <v>40</v>
      </c>
      <c r="G600" t="s">
        <v>41</v>
      </c>
      <c r="H600" t="s">
        <v>42</v>
      </c>
      <c r="I600" t="s">
        <v>22</v>
      </c>
      <c r="L600" t="s">
        <v>63</v>
      </c>
      <c r="M600">
        <v>16.089982537444811</v>
      </c>
      <c r="N600">
        <v>4.1022799296481942</v>
      </c>
    </row>
    <row r="601" spans="1:14" x14ac:dyDescent="0.3">
      <c r="A601" t="s">
        <v>1539</v>
      </c>
      <c r="B601" t="s">
        <v>950</v>
      </c>
      <c r="C601" t="s">
        <v>156</v>
      </c>
      <c r="D601" t="s">
        <v>157</v>
      </c>
      <c r="E601" t="s">
        <v>46</v>
      </c>
      <c r="F601" t="s">
        <v>40</v>
      </c>
      <c r="G601" t="s">
        <v>41</v>
      </c>
      <c r="H601" t="s">
        <v>35</v>
      </c>
      <c r="I601" t="s">
        <v>22</v>
      </c>
      <c r="L601" t="s">
        <v>43</v>
      </c>
      <c r="M601">
        <v>27.086058901230022</v>
      </c>
      <c r="N601">
        <v>4.0000116347553663</v>
      </c>
    </row>
    <row r="602" spans="1:14" x14ac:dyDescent="0.3">
      <c r="A602" t="s">
        <v>148</v>
      </c>
      <c r="B602" t="s">
        <v>1540</v>
      </c>
      <c r="C602" t="s">
        <v>777</v>
      </c>
      <c r="D602" t="s">
        <v>103</v>
      </c>
      <c r="E602" t="s">
        <v>33</v>
      </c>
      <c r="F602" t="s">
        <v>52</v>
      </c>
      <c r="G602" t="s">
        <v>92</v>
      </c>
      <c r="H602" t="s">
        <v>42</v>
      </c>
      <c r="I602" t="s">
        <v>21</v>
      </c>
      <c r="J602" t="s">
        <v>22</v>
      </c>
      <c r="K602" t="s">
        <v>1541</v>
      </c>
      <c r="L602" t="s">
        <v>24</v>
      </c>
      <c r="M602">
        <v>88.813989872031655</v>
      </c>
      <c r="N602">
        <v>7.6879869438840496</v>
      </c>
    </row>
    <row r="603" spans="1:14" x14ac:dyDescent="0.3">
      <c r="A603" t="s">
        <v>415</v>
      </c>
      <c r="B603" t="s">
        <v>1542</v>
      </c>
      <c r="C603" t="s">
        <v>1315</v>
      </c>
      <c r="D603" t="s">
        <v>16</v>
      </c>
      <c r="E603" t="s">
        <v>58</v>
      </c>
      <c r="F603" t="s">
        <v>59</v>
      </c>
      <c r="G603" t="s">
        <v>92</v>
      </c>
      <c r="H603" t="s">
        <v>42</v>
      </c>
      <c r="I603" t="s">
        <v>22</v>
      </c>
      <c r="L603" t="s">
        <v>76</v>
      </c>
      <c r="M603">
        <v>85.02744807490815</v>
      </c>
      <c r="N603">
        <v>7.4930526175972378</v>
      </c>
    </row>
    <row r="604" spans="1:14" x14ac:dyDescent="0.3">
      <c r="A604" t="s">
        <v>1278</v>
      </c>
      <c r="B604" t="s">
        <v>1543</v>
      </c>
      <c r="C604" t="s">
        <v>1477</v>
      </c>
      <c r="D604" t="s">
        <v>1544</v>
      </c>
      <c r="E604" t="s">
        <v>58</v>
      </c>
      <c r="F604" t="s">
        <v>59</v>
      </c>
      <c r="G604" t="s">
        <v>34</v>
      </c>
      <c r="H604" t="s">
        <v>35</v>
      </c>
      <c r="I604" t="s">
        <v>22</v>
      </c>
      <c r="L604" t="s">
        <v>63</v>
      </c>
      <c r="M604">
        <v>72.245416135675839</v>
      </c>
      <c r="N604">
        <v>6.3915727893522716</v>
      </c>
    </row>
    <row r="605" spans="1:14" x14ac:dyDescent="0.3">
      <c r="A605" t="s">
        <v>739</v>
      </c>
      <c r="B605" t="s">
        <v>252</v>
      </c>
      <c r="C605" t="s">
        <v>731</v>
      </c>
      <c r="D605" t="s">
        <v>1045</v>
      </c>
      <c r="E605" t="s">
        <v>33</v>
      </c>
      <c r="F605" t="s">
        <v>52</v>
      </c>
      <c r="G605" t="s">
        <v>92</v>
      </c>
      <c r="H605" t="s">
        <v>42</v>
      </c>
      <c r="I605" t="s">
        <v>21</v>
      </c>
      <c r="J605" t="s">
        <v>22</v>
      </c>
      <c r="K605" t="s">
        <v>1545</v>
      </c>
      <c r="L605" t="s">
        <v>76</v>
      </c>
      <c r="M605">
        <v>25.761830356904579</v>
      </c>
      <c r="N605">
        <v>5.4707402123366231</v>
      </c>
    </row>
    <row r="606" spans="1:14" x14ac:dyDescent="0.3">
      <c r="A606" t="s">
        <v>431</v>
      </c>
      <c r="B606" t="s">
        <v>1546</v>
      </c>
      <c r="C606" t="s">
        <v>1547</v>
      </c>
      <c r="D606" t="s">
        <v>39</v>
      </c>
      <c r="E606" t="s">
        <v>46</v>
      </c>
      <c r="F606" t="s">
        <v>119</v>
      </c>
      <c r="G606" t="s">
        <v>120</v>
      </c>
      <c r="H606" t="s">
        <v>20</v>
      </c>
      <c r="I606" t="s">
        <v>21</v>
      </c>
      <c r="J606" t="s">
        <v>22</v>
      </c>
      <c r="K606" t="s">
        <v>1548</v>
      </c>
      <c r="L606" t="s">
        <v>30</v>
      </c>
      <c r="M606">
        <v>70.445580916346813</v>
      </c>
      <c r="N606">
        <v>5.3635271955223889</v>
      </c>
    </row>
    <row r="607" spans="1:14" x14ac:dyDescent="0.3">
      <c r="A607" t="s">
        <v>505</v>
      </c>
      <c r="B607" t="s">
        <v>1549</v>
      </c>
      <c r="C607" t="s">
        <v>890</v>
      </c>
      <c r="E607" t="s">
        <v>17</v>
      </c>
      <c r="F607" t="s">
        <v>40</v>
      </c>
      <c r="G607" t="s">
        <v>41</v>
      </c>
      <c r="H607" t="s">
        <v>42</v>
      </c>
      <c r="I607" t="s">
        <v>22</v>
      </c>
      <c r="L607" t="s">
        <v>54</v>
      </c>
      <c r="M607">
        <v>21.070468720651021</v>
      </c>
      <c r="N607">
        <v>5.4042321612411719</v>
      </c>
    </row>
    <row r="608" spans="1:14" x14ac:dyDescent="0.3">
      <c r="A608" t="s">
        <v>1550</v>
      </c>
      <c r="C608" t="s">
        <v>1551</v>
      </c>
      <c r="D608" t="s">
        <v>39</v>
      </c>
      <c r="E608" t="s">
        <v>51</v>
      </c>
      <c r="F608" t="s">
        <v>59</v>
      </c>
      <c r="G608" t="s">
        <v>34</v>
      </c>
      <c r="H608" t="s">
        <v>35</v>
      </c>
      <c r="I608" t="s">
        <v>22</v>
      </c>
      <c r="L608" t="s">
        <v>76</v>
      </c>
      <c r="M608">
        <v>105.0883354142976</v>
      </c>
      <c r="N608">
        <v>6.6339478145436734</v>
      </c>
    </row>
    <row r="609" spans="1:14" x14ac:dyDescent="0.3">
      <c r="A609" t="s">
        <v>1552</v>
      </c>
      <c r="B609" t="s">
        <v>1553</v>
      </c>
      <c r="C609" t="s">
        <v>1554</v>
      </c>
      <c r="D609" t="s">
        <v>16</v>
      </c>
      <c r="E609" t="s">
        <v>17</v>
      </c>
      <c r="F609" t="s">
        <v>18</v>
      </c>
      <c r="G609" t="s">
        <v>34</v>
      </c>
      <c r="H609" t="s">
        <v>35</v>
      </c>
      <c r="I609" t="s">
        <v>21</v>
      </c>
      <c r="J609" t="s">
        <v>22</v>
      </c>
      <c r="K609" t="s">
        <v>1555</v>
      </c>
      <c r="L609" t="s">
        <v>30</v>
      </c>
      <c r="M609">
        <v>83.112501545435364</v>
      </c>
      <c r="N609">
        <v>6.5642269705306324</v>
      </c>
    </row>
    <row r="610" spans="1:14" x14ac:dyDescent="0.3">
      <c r="A610" t="s">
        <v>1556</v>
      </c>
      <c r="C610" t="s">
        <v>392</v>
      </c>
      <c r="D610" t="s">
        <v>157</v>
      </c>
      <c r="E610" t="s">
        <v>46</v>
      </c>
      <c r="F610" t="s">
        <v>18</v>
      </c>
      <c r="G610" t="s">
        <v>19</v>
      </c>
      <c r="H610" t="s">
        <v>42</v>
      </c>
      <c r="I610" t="s">
        <v>22</v>
      </c>
      <c r="L610" t="s">
        <v>43</v>
      </c>
      <c r="M610">
        <v>29.157145505424619</v>
      </c>
      <c r="N610">
        <v>4.341849041917258</v>
      </c>
    </row>
    <row r="611" spans="1:14" x14ac:dyDescent="0.3">
      <c r="A611" t="s">
        <v>1557</v>
      </c>
      <c r="C611" t="s">
        <v>1558</v>
      </c>
      <c r="D611" t="s">
        <v>50</v>
      </c>
      <c r="E611" t="s">
        <v>51</v>
      </c>
      <c r="F611" t="s">
        <v>59</v>
      </c>
      <c r="G611" t="s">
        <v>19</v>
      </c>
      <c r="H611" t="s">
        <v>35</v>
      </c>
      <c r="I611" t="s">
        <v>22</v>
      </c>
      <c r="L611" t="s">
        <v>43</v>
      </c>
      <c r="M611">
        <v>77.727016748665392</v>
      </c>
      <c r="N611">
        <v>6.117101858487958</v>
      </c>
    </row>
    <row r="612" spans="1:14" x14ac:dyDescent="0.3">
      <c r="A612" t="s">
        <v>1559</v>
      </c>
      <c r="C612" t="s">
        <v>1013</v>
      </c>
      <c r="D612" t="s">
        <v>138</v>
      </c>
      <c r="E612" t="s">
        <v>17</v>
      </c>
      <c r="F612" t="s">
        <v>40</v>
      </c>
      <c r="G612" t="s">
        <v>41</v>
      </c>
      <c r="H612" t="s">
        <v>35</v>
      </c>
      <c r="L612" t="s">
        <v>144</v>
      </c>
      <c r="M612">
        <v>80.300314791640815</v>
      </c>
      <c r="N612">
        <v>6.2599581579307886</v>
      </c>
    </row>
    <row r="613" spans="1:14" x14ac:dyDescent="0.3">
      <c r="A613" t="s">
        <v>1560</v>
      </c>
      <c r="B613" t="s">
        <v>1561</v>
      </c>
      <c r="C613" t="s">
        <v>334</v>
      </c>
      <c r="D613" t="s">
        <v>50</v>
      </c>
      <c r="E613" t="s">
        <v>46</v>
      </c>
      <c r="F613" t="s">
        <v>119</v>
      </c>
      <c r="G613" t="s">
        <v>120</v>
      </c>
      <c r="H613" t="s">
        <v>42</v>
      </c>
      <c r="I613" t="s">
        <v>21</v>
      </c>
      <c r="J613" t="s">
        <v>22</v>
      </c>
      <c r="K613" t="s">
        <v>1562</v>
      </c>
      <c r="L613" t="s">
        <v>24</v>
      </c>
      <c r="M613">
        <v>94.604716090293564</v>
      </c>
      <c r="N613">
        <v>7.7822801835870186</v>
      </c>
    </row>
    <row r="614" spans="1:14" x14ac:dyDescent="0.3">
      <c r="A614" t="s">
        <v>1563</v>
      </c>
      <c r="B614" t="s">
        <v>1324</v>
      </c>
      <c r="C614" t="s">
        <v>1564</v>
      </c>
      <c r="D614" t="s">
        <v>80</v>
      </c>
      <c r="E614" t="s">
        <v>33</v>
      </c>
      <c r="F614" t="s">
        <v>18</v>
      </c>
      <c r="G614" t="s">
        <v>19</v>
      </c>
      <c r="H614" t="s">
        <v>35</v>
      </c>
      <c r="I614" t="s">
        <v>22</v>
      </c>
      <c r="L614" t="s">
        <v>76</v>
      </c>
      <c r="M614">
        <v>18.304388603649809</v>
      </c>
      <c r="N614">
        <v>5.4344378222700422</v>
      </c>
    </row>
    <row r="615" spans="1:14" x14ac:dyDescent="0.3">
      <c r="A615" t="s">
        <v>1302</v>
      </c>
      <c r="C615" t="s">
        <v>1565</v>
      </c>
      <c r="E615" t="s">
        <v>51</v>
      </c>
      <c r="F615" t="s">
        <v>59</v>
      </c>
      <c r="G615" t="s">
        <v>19</v>
      </c>
      <c r="H615" t="s">
        <v>35</v>
      </c>
      <c r="I615" t="s">
        <v>21</v>
      </c>
      <c r="J615" t="s">
        <v>22</v>
      </c>
      <c r="K615" t="s">
        <v>1566</v>
      </c>
      <c r="L615" t="s">
        <v>30</v>
      </c>
      <c r="M615">
        <v>111.3931228072174</v>
      </c>
      <c r="N615">
        <v>6.1825508714898589</v>
      </c>
    </row>
    <row r="616" spans="1:14" x14ac:dyDescent="0.3">
      <c r="A616" t="s">
        <v>463</v>
      </c>
      <c r="B616" t="s">
        <v>1145</v>
      </c>
      <c r="C616" t="s">
        <v>1567</v>
      </c>
      <c r="D616" t="s">
        <v>74</v>
      </c>
      <c r="E616" t="s">
        <v>33</v>
      </c>
      <c r="F616" t="s">
        <v>52</v>
      </c>
      <c r="G616" t="s">
        <v>34</v>
      </c>
      <c r="H616" t="s">
        <v>20</v>
      </c>
      <c r="I616" t="s">
        <v>21</v>
      </c>
      <c r="J616" t="s">
        <v>22</v>
      </c>
      <c r="K616" t="s">
        <v>1568</v>
      </c>
      <c r="L616" t="s">
        <v>144</v>
      </c>
      <c r="M616">
        <v>5.7268666854780452</v>
      </c>
      <c r="N616">
        <v>4.4746856963116244</v>
      </c>
    </row>
    <row r="617" spans="1:14" x14ac:dyDescent="0.3">
      <c r="A617" t="s">
        <v>1569</v>
      </c>
      <c r="B617" t="s">
        <v>176</v>
      </c>
      <c r="C617" t="s">
        <v>1570</v>
      </c>
      <c r="D617" t="s">
        <v>69</v>
      </c>
      <c r="E617" t="s">
        <v>17</v>
      </c>
      <c r="F617" t="s">
        <v>40</v>
      </c>
      <c r="G617" t="s">
        <v>41</v>
      </c>
      <c r="H617" t="s">
        <v>42</v>
      </c>
      <c r="I617" t="s">
        <v>21</v>
      </c>
      <c r="J617" t="s">
        <v>22</v>
      </c>
      <c r="K617" t="s">
        <v>1571</v>
      </c>
      <c r="L617" t="s">
        <v>43</v>
      </c>
      <c r="M617">
        <v>80.481038629845401</v>
      </c>
      <c r="N617">
        <v>7.2671748421753311</v>
      </c>
    </row>
    <row r="618" spans="1:14" x14ac:dyDescent="0.3">
      <c r="A618" t="s">
        <v>1572</v>
      </c>
      <c r="B618" t="s">
        <v>65</v>
      </c>
      <c r="C618" t="s">
        <v>1573</v>
      </c>
      <c r="D618" t="s">
        <v>118</v>
      </c>
      <c r="E618" t="s">
        <v>33</v>
      </c>
      <c r="F618" t="s">
        <v>59</v>
      </c>
      <c r="G618" t="s">
        <v>34</v>
      </c>
      <c r="H618" t="s">
        <v>35</v>
      </c>
      <c r="I618" t="s">
        <v>22</v>
      </c>
      <c r="L618" t="s">
        <v>76</v>
      </c>
      <c r="M618">
        <v>73.18472059615786</v>
      </c>
      <c r="N618">
        <v>6.6587247249506234</v>
      </c>
    </row>
    <row r="619" spans="1:14" x14ac:dyDescent="0.3">
      <c r="A619" t="s">
        <v>1442</v>
      </c>
      <c r="B619" t="s">
        <v>368</v>
      </c>
      <c r="C619" t="s">
        <v>1574</v>
      </c>
      <c r="D619" t="s">
        <v>39</v>
      </c>
      <c r="E619" t="s">
        <v>33</v>
      </c>
      <c r="F619" t="s">
        <v>52</v>
      </c>
      <c r="G619" t="s">
        <v>34</v>
      </c>
      <c r="H619" t="s">
        <v>20</v>
      </c>
      <c r="I619" t="s">
        <v>21</v>
      </c>
      <c r="J619" t="s">
        <v>22</v>
      </c>
      <c r="K619" t="s">
        <v>1575</v>
      </c>
      <c r="L619" t="s">
        <v>43</v>
      </c>
      <c r="M619">
        <v>111.4162481224277</v>
      </c>
      <c r="N619">
        <v>6.9316443223064397</v>
      </c>
    </row>
    <row r="620" spans="1:14" x14ac:dyDescent="0.3">
      <c r="A620" t="s">
        <v>1576</v>
      </c>
      <c r="B620" t="s">
        <v>1049</v>
      </c>
      <c r="C620" t="s">
        <v>1577</v>
      </c>
      <c r="D620" t="s">
        <v>138</v>
      </c>
      <c r="E620" t="s">
        <v>58</v>
      </c>
      <c r="F620" t="s">
        <v>52</v>
      </c>
      <c r="G620" t="s">
        <v>92</v>
      </c>
      <c r="H620" t="s">
        <v>42</v>
      </c>
      <c r="I620" t="s">
        <v>22</v>
      </c>
      <c r="L620" t="s">
        <v>76</v>
      </c>
      <c r="M620">
        <v>69.141748711148153</v>
      </c>
      <c r="N620">
        <v>5.5029476441726226</v>
      </c>
    </row>
    <row r="621" spans="1:14" x14ac:dyDescent="0.3">
      <c r="A621" t="s">
        <v>1578</v>
      </c>
      <c r="B621" t="s">
        <v>757</v>
      </c>
      <c r="C621" t="s">
        <v>1579</v>
      </c>
      <c r="D621" t="s">
        <v>28</v>
      </c>
      <c r="E621" t="s">
        <v>17</v>
      </c>
      <c r="F621" t="s">
        <v>18</v>
      </c>
      <c r="G621" t="s">
        <v>19</v>
      </c>
      <c r="H621" t="s">
        <v>42</v>
      </c>
      <c r="I621" t="s">
        <v>22</v>
      </c>
      <c r="L621" t="s">
        <v>54</v>
      </c>
      <c r="M621">
        <v>31.16024968678818</v>
      </c>
      <c r="N621">
        <v>6.4799593677517633</v>
      </c>
    </row>
    <row r="622" spans="1:14" x14ac:dyDescent="0.3">
      <c r="A622" t="s">
        <v>90</v>
      </c>
      <c r="C622" t="s">
        <v>1580</v>
      </c>
      <c r="D622" t="s">
        <v>28</v>
      </c>
      <c r="E622" t="s">
        <v>58</v>
      </c>
      <c r="F622" t="s">
        <v>119</v>
      </c>
      <c r="G622" t="s">
        <v>120</v>
      </c>
      <c r="H622" t="s">
        <v>42</v>
      </c>
      <c r="I622" t="s">
        <v>21</v>
      </c>
      <c r="J622" t="s">
        <v>22</v>
      </c>
      <c r="K622" t="s">
        <v>1581</v>
      </c>
      <c r="L622" t="s">
        <v>76</v>
      </c>
      <c r="M622">
        <v>36.628983237710948</v>
      </c>
      <c r="N622">
        <v>5.5438396948386419</v>
      </c>
    </row>
    <row r="623" spans="1:14" x14ac:dyDescent="0.3">
      <c r="A623" t="s">
        <v>1582</v>
      </c>
      <c r="B623" t="s">
        <v>391</v>
      </c>
      <c r="C623" t="s">
        <v>1583</v>
      </c>
      <c r="D623" t="s">
        <v>118</v>
      </c>
      <c r="E623" t="s">
        <v>17</v>
      </c>
      <c r="F623" t="s">
        <v>18</v>
      </c>
      <c r="G623" t="s">
        <v>19</v>
      </c>
      <c r="H623" t="s">
        <v>35</v>
      </c>
      <c r="I623" t="s">
        <v>22</v>
      </c>
      <c r="L623" t="s">
        <v>144</v>
      </c>
      <c r="M623">
        <v>64.393710765586405</v>
      </c>
      <c r="N623">
        <v>6.9225108400487549</v>
      </c>
    </row>
    <row r="624" spans="1:14" x14ac:dyDescent="0.3">
      <c r="A624" t="s">
        <v>860</v>
      </c>
      <c r="C624" t="s">
        <v>1584</v>
      </c>
      <c r="D624" t="s">
        <v>118</v>
      </c>
      <c r="E624" t="s">
        <v>46</v>
      </c>
      <c r="F624" t="s">
        <v>18</v>
      </c>
      <c r="G624" t="s">
        <v>34</v>
      </c>
      <c r="H624" t="s">
        <v>35</v>
      </c>
      <c r="I624" t="s">
        <v>21</v>
      </c>
      <c r="J624" t="s">
        <v>21</v>
      </c>
      <c r="K624" t="s">
        <v>1585</v>
      </c>
      <c r="L624" t="s">
        <v>144</v>
      </c>
      <c r="M624">
        <v>63.53351471279489</v>
      </c>
      <c r="N624">
        <v>6.3637057554520942</v>
      </c>
    </row>
    <row r="625" spans="1:14" x14ac:dyDescent="0.3">
      <c r="A625" t="s">
        <v>1586</v>
      </c>
      <c r="B625" t="s">
        <v>1395</v>
      </c>
      <c r="C625" t="s">
        <v>1587</v>
      </c>
      <c r="D625" t="s">
        <v>28</v>
      </c>
      <c r="E625" t="s">
        <v>46</v>
      </c>
      <c r="F625" t="s">
        <v>18</v>
      </c>
      <c r="G625" t="s">
        <v>34</v>
      </c>
      <c r="H625" t="s">
        <v>35</v>
      </c>
      <c r="I625" t="s">
        <v>21</v>
      </c>
      <c r="J625" t="s">
        <v>22</v>
      </c>
      <c r="K625" t="s">
        <v>1588</v>
      </c>
      <c r="L625" t="s">
        <v>24</v>
      </c>
      <c r="M625">
        <v>30.13442919497265</v>
      </c>
      <c r="N625">
        <v>5.7765674650770666</v>
      </c>
    </row>
    <row r="626" spans="1:14" x14ac:dyDescent="0.3">
      <c r="A626" t="s">
        <v>935</v>
      </c>
      <c r="B626" t="s">
        <v>1589</v>
      </c>
      <c r="C626" t="s">
        <v>1590</v>
      </c>
      <c r="D626" t="s">
        <v>103</v>
      </c>
      <c r="E626" t="s">
        <v>51</v>
      </c>
      <c r="F626" t="s">
        <v>59</v>
      </c>
      <c r="G626" t="s">
        <v>34</v>
      </c>
      <c r="H626" t="s">
        <v>35</v>
      </c>
      <c r="I626" t="s">
        <v>21</v>
      </c>
      <c r="J626" t="s">
        <v>22</v>
      </c>
      <c r="K626" t="s">
        <v>1591</v>
      </c>
      <c r="L626" t="s">
        <v>63</v>
      </c>
      <c r="M626">
        <v>100.4685490880854</v>
      </c>
      <c r="N626">
        <v>6.3899503998005782</v>
      </c>
    </row>
    <row r="627" spans="1:14" x14ac:dyDescent="0.3">
      <c r="A627" t="s">
        <v>960</v>
      </c>
      <c r="B627" t="s">
        <v>1021</v>
      </c>
      <c r="C627" t="s">
        <v>1592</v>
      </c>
      <c r="D627" t="s">
        <v>28</v>
      </c>
      <c r="E627" t="s">
        <v>58</v>
      </c>
      <c r="F627" t="s">
        <v>119</v>
      </c>
      <c r="G627" t="s">
        <v>120</v>
      </c>
      <c r="H627" t="s">
        <v>20</v>
      </c>
      <c r="I627" t="s">
        <v>21</v>
      </c>
      <c r="J627" t="s">
        <v>22</v>
      </c>
      <c r="K627" t="s">
        <v>1593</v>
      </c>
      <c r="L627" t="s">
        <v>144</v>
      </c>
      <c r="M627">
        <v>33.147647921109048</v>
      </c>
      <c r="N627">
        <v>5.4297793233906848</v>
      </c>
    </row>
    <row r="628" spans="1:14" x14ac:dyDescent="0.3">
      <c r="A628" t="s">
        <v>1594</v>
      </c>
      <c r="B628" t="s">
        <v>720</v>
      </c>
      <c r="C628" t="s">
        <v>1595</v>
      </c>
      <c r="D628" t="s">
        <v>103</v>
      </c>
      <c r="E628" t="s">
        <v>58</v>
      </c>
      <c r="F628" t="s">
        <v>59</v>
      </c>
      <c r="G628" t="s">
        <v>34</v>
      </c>
      <c r="H628" t="s">
        <v>35</v>
      </c>
      <c r="L628" t="s">
        <v>43</v>
      </c>
      <c r="M628">
        <v>86.685456007001662</v>
      </c>
      <c r="N628">
        <v>7.4965193807673156</v>
      </c>
    </row>
    <row r="629" spans="1:14" x14ac:dyDescent="0.3">
      <c r="A629" t="s">
        <v>1596</v>
      </c>
      <c r="B629" t="s">
        <v>1597</v>
      </c>
      <c r="C629" t="s">
        <v>1598</v>
      </c>
      <c r="D629" t="s">
        <v>118</v>
      </c>
      <c r="E629" t="s">
        <v>17</v>
      </c>
      <c r="F629" t="s">
        <v>18</v>
      </c>
      <c r="G629" t="s">
        <v>34</v>
      </c>
      <c r="H629" t="s">
        <v>20</v>
      </c>
      <c r="I629" t="s">
        <v>21</v>
      </c>
      <c r="J629" t="s">
        <v>22</v>
      </c>
      <c r="K629" t="s">
        <v>1599</v>
      </c>
      <c r="L629" t="s">
        <v>144</v>
      </c>
      <c r="M629">
        <v>69.203267379798731</v>
      </c>
      <c r="N629">
        <v>6.3864108305005827</v>
      </c>
    </row>
    <row r="630" spans="1:14" x14ac:dyDescent="0.3">
      <c r="A630" t="s">
        <v>735</v>
      </c>
      <c r="B630" t="s">
        <v>1600</v>
      </c>
      <c r="C630" t="s">
        <v>918</v>
      </c>
      <c r="D630" t="s">
        <v>103</v>
      </c>
      <c r="E630" t="s">
        <v>51</v>
      </c>
      <c r="F630" t="s">
        <v>59</v>
      </c>
      <c r="G630" t="s">
        <v>34</v>
      </c>
      <c r="H630" t="s">
        <v>35</v>
      </c>
      <c r="I630" t="s">
        <v>21</v>
      </c>
      <c r="J630" t="s">
        <v>22</v>
      </c>
      <c r="K630" t="s">
        <v>1601</v>
      </c>
      <c r="L630" t="s">
        <v>54</v>
      </c>
      <c r="M630">
        <v>122.5641407624672</v>
      </c>
      <c r="N630">
        <v>7.9010621051724073</v>
      </c>
    </row>
    <row r="631" spans="1:14" x14ac:dyDescent="0.3">
      <c r="A631" t="s">
        <v>1127</v>
      </c>
      <c r="B631" t="s">
        <v>1521</v>
      </c>
      <c r="C631" t="s">
        <v>1602</v>
      </c>
      <c r="E631" t="s">
        <v>51</v>
      </c>
      <c r="F631" t="s">
        <v>59</v>
      </c>
      <c r="G631" t="s">
        <v>34</v>
      </c>
      <c r="H631" t="s">
        <v>42</v>
      </c>
      <c r="L631" t="s">
        <v>63</v>
      </c>
      <c r="M631">
        <v>72.095255445546883</v>
      </c>
      <c r="N631">
        <v>6.6525767203336263</v>
      </c>
    </row>
    <row r="632" spans="1:14" x14ac:dyDescent="0.3">
      <c r="A632" t="s">
        <v>1603</v>
      </c>
      <c r="B632" t="s">
        <v>1604</v>
      </c>
      <c r="C632" t="s">
        <v>1605</v>
      </c>
      <c r="E632" t="s">
        <v>17</v>
      </c>
      <c r="F632" t="s">
        <v>18</v>
      </c>
      <c r="G632" t="s">
        <v>34</v>
      </c>
      <c r="H632" t="s">
        <v>35</v>
      </c>
      <c r="I632" t="s">
        <v>21</v>
      </c>
      <c r="J632" t="s">
        <v>21</v>
      </c>
      <c r="K632" t="s">
        <v>1606</v>
      </c>
      <c r="L632" t="s">
        <v>63</v>
      </c>
      <c r="M632">
        <v>86.864651140709626</v>
      </c>
      <c r="N632">
        <v>7.6001419373983188</v>
      </c>
    </row>
    <row r="633" spans="1:14" x14ac:dyDescent="0.3">
      <c r="A633" t="s">
        <v>100</v>
      </c>
      <c r="C633" t="s">
        <v>1607</v>
      </c>
      <c r="D633" t="s">
        <v>16</v>
      </c>
      <c r="E633" t="s">
        <v>51</v>
      </c>
      <c r="F633" t="s">
        <v>59</v>
      </c>
      <c r="G633" t="s">
        <v>34</v>
      </c>
      <c r="H633" t="s">
        <v>35</v>
      </c>
      <c r="I633" t="s">
        <v>22</v>
      </c>
      <c r="L633" t="s">
        <v>144</v>
      </c>
      <c r="M633">
        <v>78.678634110984532</v>
      </c>
      <c r="N633">
        <v>6.2069463841214407</v>
      </c>
    </row>
    <row r="634" spans="1:14" x14ac:dyDescent="0.3">
      <c r="A634" t="s">
        <v>668</v>
      </c>
      <c r="B634" t="s">
        <v>314</v>
      </c>
      <c r="C634" t="s">
        <v>1608</v>
      </c>
      <c r="E634" t="s">
        <v>58</v>
      </c>
      <c r="F634" t="s">
        <v>119</v>
      </c>
      <c r="G634" t="s">
        <v>120</v>
      </c>
      <c r="H634" t="s">
        <v>20</v>
      </c>
      <c r="I634" t="s">
        <v>21</v>
      </c>
      <c r="J634" t="s">
        <v>21</v>
      </c>
      <c r="K634" t="s">
        <v>1609</v>
      </c>
      <c r="L634" t="s">
        <v>43</v>
      </c>
      <c r="M634">
        <v>46.179742747580889</v>
      </c>
      <c r="N634">
        <v>7.8913962940005646</v>
      </c>
    </row>
    <row r="635" spans="1:14" x14ac:dyDescent="0.3">
      <c r="A635" t="s">
        <v>1610</v>
      </c>
      <c r="B635" t="s">
        <v>1611</v>
      </c>
      <c r="C635" t="s">
        <v>1612</v>
      </c>
      <c r="D635" t="s">
        <v>69</v>
      </c>
      <c r="E635" t="s">
        <v>46</v>
      </c>
      <c r="F635" t="s">
        <v>40</v>
      </c>
      <c r="G635" t="s">
        <v>41</v>
      </c>
      <c r="H635" t="s">
        <v>42</v>
      </c>
      <c r="I635" t="s">
        <v>21</v>
      </c>
      <c r="J635" t="s">
        <v>22</v>
      </c>
      <c r="K635" t="s">
        <v>1613</v>
      </c>
      <c r="L635" t="s">
        <v>144</v>
      </c>
      <c r="M635">
        <v>70.808907548178851</v>
      </c>
      <c r="N635">
        <v>7.1046030225984609</v>
      </c>
    </row>
    <row r="636" spans="1:14" x14ac:dyDescent="0.3">
      <c r="A636" t="s">
        <v>243</v>
      </c>
      <c r="C636" t="s">
        <v>492</v>
      </c>
      <c r="E636" t="s">
        <v>46</v>
      </c>
      <c r="F636" t="s">
        <v>119</v>
      </c>
      <c r="G636" t="s">
        <v>120</v>
      </c>
      <c r="H636" t="s">
        <v>42</v>
      </c>
      <c r="I636" t="s">
        <v>21</v>
      </c>
      <c r="J636" t="s">
        <v>22</v>
      </c>
      <c r="K636" t="s">
        <v>1614</v>
      </c>
      <c r="L636" t="s">
        <v>24</v>
      </c>
      <c r="M636">
        <v>97.769823457141129</v>
      </c>
      <c r="N636">
        <v>5.1633667583984204</v>
      </c>
    </row>
    <row r="637" spans="1:14" x14ac:dyDescent="0.3">
      <c r="A637" t="s">
        <v>1521</v>
      </c>
      <c r="B637" t="s">
        <v>325</v>
      </c>
      <c r="C637" t="s">
        <v>1547</v>
      </c>
      <c r="D637" t="s">
        <v>39</v>
      </c>
      <c r="E637" t="s">
        <v>51</v>
      </c>
      <c r="F637" t="s">
        <v>52</v>
      </c>
      <c r="G637" t="s">
        <v>34</v>
      </c>
      <c r="H637" t="s">
        <v>42</v>
      </c>
      <c r="I637" t="s">
        <v>21</v>
      </c>
      <c r="J637" t="s">
        <v>21</v>
      </c>
      <c r="K637" t="s">
        <v>1615</v>
      </c>
      <c r="L637" t="s">
        <v>54</v>
      </c>
      <c r="M637">
        <v>103.72917458862381</v>
      </c>
      <c r="N637">
        <v>6.5492675612755757</v>
      </c>
    </row>
    <row r="638" spans="1:14" x14ac:dyDescent="0.3">
      <c r="A638" t="s">
        <v>1616</v>
      </c>
      <c r="B638" t="s">
        <v>1617</v>
      </c>
      <c r="C638" t="s">
        <v>281</v>
      </c>
      <c r="D638" t="s">
        <v>50</v>
      </c>
      <c r="E638" t="s">
        <v>51</v>
      </c>
      <c r="F638" t="s">
        <v>59</v>
      </c>
      <c r="G638" t="s">
        <v>34</v>
      </c>
      <c r="H638" t="s">
        <v>42</v>
      </c>
      <c r="I638" t="s">
        <v>22</v>
      </c>
      <c r="L638" t="s">
        <v>144</v>
      </c>
      <c r="M638">
        <v>80.301406736362097</v>
      </c>
      <c r="N638">
        <v>6.2395242636385024</v>
      </c>
    </row>
    <row r="639" spans="1:14" x14ac:dyDescent="0.3">
      <c r="A639" t="s">
        <v>860</v>
      </c>
      <c r="C639" t="s">
        <v>1618</v>
      </c>
      <c r="D639" t="s">
        <v>138</v>
      </c>
      <c r="E639" t="s">
        <v>46</v>
      </c>
      <c r="F639" t="s">
        <v>40</v>
      </c>
      <c r="G639" t="s">
        <v>41</v>
      </c>
      <c r="H639" t="s">
        <v>35</v>
      </c>
      <c r="L639" t="s">
        <v>76</v>
      </c>
      <c r="M639">
        <v>84.271943618716847</v>
      </c>
      <c r="N639">
        <v>6.3598621547802967</v>
      </c>
    </row>
    <row r="640" spans="1:14" x14ac:dyDescent="0.3">
      <c r="A640" t="s">
        <v>557</v>
      </c>
      <c r="B640" t="s">
        <v>1619</v>
      </c>
      <c r="C640" t="s">
        <v>718</v>
      </c>
      <c r="D640" t="s">
        <v>69</v>
      </c>
      <c r="E640" t="s">
        <v>46</v>
      </c>
      <c r="F640" t="s">
        <v>40</v>
      </c>
      <c r="G640" t="s">
        <v>41</v>
      </c>
      <c r="H640" t="s">
        <v>35</v>
      </c>
      <c r="I640" t="s">
        <v>22</v>
      </c>
      <c r="L640" t="s">
        <v>144</v>
      </c>
      <c r="M640">
        <v>81.253469140552056</v>
      </c>
      <c r="N640">
        <v>6.8602934271833602</v>
      </c>
    </row>
    <row r="641" spans="1:14" x14ac:dyDescent="0.3">
      <c r="A641" t="s">
        <v>148</v>
      </c>
      <c r="C641" t="s">
        <v>1060</v>
      </c>
      <c r="D641" t="s">
        <v>80</v>
      </c>
      <c r="E641" t="s">
        <v>33</v>
      </c>
      <c r="F641" t="s">
        <v>52</v>
      </c>
      <c r="G641" t="s">
        <v>34</v>
      </c>
      <c r="H641" t="s">
        <v>20</v>
      </c>
      <c r="I641" t="s">
        <v>21</v>
      </c>
      <c r="J641" t="s">
        <v>21</v>
      </c>
      <c r="K641" t="s">
        <v>1620</v>
      </c>
      <c r="L641" t="s">
        <v>76</v>
      </c>
      <c r="M641">
        <v>22.33214991216763</v>
      </c>
      <c r="N641">
        <v>4.9127909090447002</v>
      </c>
    </row>
    <row r="642" spans="1:14" x14ac:dyDescent="0.3">
      <c r="A642" t="s">
        <v>317</v>
      </c>
      <c r="B642" t="s">
        <v>327</v>
      </c>
      <c r="C642" t="s">
        <v>973</v>
      </c>
      <c r="D642" t="s">
        <v>103</v>
      </c>
      <c r="E642" t="s">
        <v>17</v>
      </c>
      <c r="F642" t="s">
        <v>40</v>
      </c>
      <c r="G642" t="s">
        <v>41</v>
      </c>
      <c r="H642" t="s">
        <v>42</v>
      </c>
      <c r="I642" t="s">
        <v>22</v>
      </c>
      <c r="L642" t="s">
        <v>24</v>
      </c>
      <c r="M642">
        <v>78.325429118965303</v>
      </c>
      <c r="N642">
        <v>7.8285976131209978</v>
      </c>
    </row>
    <row r="643" spans="1:14" x14ac:dyDescent="0.3">
      <c r="A643" t="s">
        <v>698</v>
      </c>
      <c r="C643" t="s">
        <v>1489</v>
      </c>
      <c r="D643" t="s">
        <v>57</v>
      </c>
      <c r="E643" t="s">
        <v>17</v>
      </c>
      <c r="F643" t="s">
        <v>40</v>
      </c>
      <c r="G643" t="s">
        <v>41</v>
      </c>
      <c r="H643" t="s">
        <v>35</v>
      </c>
      <c r="I643" t="s">
        <v>21</v>
      </c>
      <c r="J643" t="s">
        <v>22</v>
      </c>
      <c r="K643" t="s">
        <v>1621</v>
      </c>
      <c r="L643" t="s">
        <v>76</v>
      </c>
      <c r="M643">
        <v>120.148879463904</v>
      </c>
      <c r="N643">
        <v>5.9653027236303986</v>
      </c>
    </row>
    <row r="644" spans="1:14" x14ac:dyDescent="0.3">
      <c r="A644" t="s">
        <v>1622</v>
      </c>
      <c r="C644" t="s">
        <v>498</v>
      </c>
      <c r="D644" t="s">
        <v>143</v>
      </c>
      <c r="E644" t="s">
        <v>17</v>
      </c>
      <c r="F644" t="s">
        <v>40</v>
      </c>
      <c r="G644" t="s">
        <v>41</v>
      </c>
      <c r="H644" t="s">
        <v>42</v>
      </c>
      <c r="I644" t="s">
        <v>22</v>
      </c>
      <c r="L644" t="s">
        <v>144</v>
      </c>
      <c r="M644">
        <v>90.21409601754651</v>
      </c>
      <c r="N644">
        <v>6.4417055659260178</v>
      </c>
    </row>
    <row r="645" spans="1:14" x14ac:dyDescent="0.3">
      <c r="A645" t="s">
        <v>739</v>
      </c>
      <c r="B645" t="s">
        <v>302</v>
      </c>
      <c r="C645" t="s">
        <v>1623</v>
      </c>
      <c r="D645" t="s">
        <v>80</v>
      </c>
      <c r="E645" t="s">
        <v>58</v>
      </c>
      <c r="F645" t="s">
        <v>59</v>
      </c>
      <c r="G645" t="s">
        <v>19</v>
      </c>
      <c r="H645" t="s">
        <v>42</v>
      </c>
      <c r="I645" t="s">
        <v>21</v>
      </c>
      <c r="J645" t="s">
        <v>21</v>
      </c>
      <c r="K645" t="s">
        <v>1624</v>
      </c>
      <c r="L645" t="s">
        <v>54</v>
      </c>
      <c r="M645">
        <v>18.167464898159739</v>
      </c>
      <c r="N645">
        <v>4.4923496585175089</v>
      </c>
    </row>
    <row r="646" spans="1:14" x14ac:dyDescent="0.3">
      <c r="A646" t="s">
        <v>1625</v>
      </c>
      <c r="C646" t="s">
        <v>1626</v>
      </c>
      <c r="D646" t="s">
        <v>118</v>
      </c>
      <c r="E646" t="s">
        <v>33</v>
      </c>
      <c r="F646" t="s">
        <v>18</v>
      </c>
      <c r="G646" t="s">
        <v>19</v>
      </c>
      <c r="H646" t="s">
        <v>20</v>
      </c>
      <c r="I646" t="s">
        <v>21</v>
      </c>
      <c r="J646" t="s">
        <v>22</v>
      </c>
      <c r="K646" t="s">
        <v>1627</v>
      </c>
      <c r="L646" t="s">
        <v>54</v>
      </c>
      <c r="M646">
        <v>68.82260790102309</v>
      </c>
      <c r="N646">
        <v>7.2944394349695276</v>
      </c>
    </row>
    <row r="647" spans="1:14" x14ac:dyDescent="0.3">
      <c r="A647" t="s">
        <v>1392</v>
      </c>
      <c r="B647" t="s">
        <v>1628</v>
      </c>
      <c r="C647" t="s">
        <v>374</v>
      </c>
      <c r="D647" t="s">
        <v>50</v>
      </c>
      <c r="E647" t="s">
        <v>51</v>
      </c>
      <c r="F647" t="s">
        <v>52</v>
      </c>
      <c r="G647" t="s">
        <v>34</v>
      </c>
      <c r="H647" t="s">
        <v>20</v>
      </c>
      <c r="I647" t="s">
        <v>21</v>
      </c>
      <c r="J647" t="s">
        <v>21</v>
      </c>
      <c r="K647" t="s">
        <v>1629</v>
      </c>
      <c r="L647" t="s">
        <v>144</v>
      </c>
      <c r="M647">
        <v>88.883311263507494</v>
      </c>
      <c r="N647">
        <v>6.5035645916507283</v>
      </c>
    </row>
    <row r="648" spans="1:14" x14ac:dyDescent="0.3">
      <c r="A648" t="s">
        <v>563</v>
      </c>
      <c r="B648" t="s">
        <v>252</v>
      </c>
      <c r="C648" t="s">
        <v>1630</v>
      </c>
      <c r="D648" t="s">
        <v>39</v>
      </c>
      <c r="E648" t="s">
        <v>33</v>
      </c>
      <c r="F648" t="s">
        <v>18</v>
      </c>
      <c r="G648" t="s">
        <v>34</v>
      </c>
      <c r="H648" t="s">
        <v>20</v>
      </c>
      <c r="I648" t="s">
        <v>21</v>
      </c>
      <c r="J648" t="s">
        <v>22</v>
      </c>
      <c r="K648" t="s">
        <v>1631</v>
      </c>
      <c r="L648" t="s">
        <v>76</v>
      </c>
      <c r="M648">
        <v>94.900484350769261</v>
      </c>
      <c r="N648">
        <v>5.8855962730874749</v>
      </c>
    </row>
    <row r="649" spans="1:14" x14ac:dyDescent="0.3">
      <c r="A649" t="s">
        <v>1632</v>
      </c>
      <c r="B649" t="s">
        <v>398</v>
      </c>
      <c r="C649" t="s">
        <v>1633</v>
      </c>
      <c r="D649" t="s">
        <v>80</v>
      </c>
      <c r="E649" t="s">
        <v>17</v>
      </c>
      <c r="F649" t="s">
        <v>40</v>
      </c>
      <c r="G649" t="s">
        <v>41</v>
      </c>
      <c r="H649" t="s">
        <v>42</v>
      </c>
      <c r="I649" t="s">
        <v>22</v>
      </c>
      <c r="L649" t="s">
        <v>24</v>
      </c>
      <c r="M649">
        <v>24.272626135333081</v>
      </c>
      <c r="N649">
        <v>4.3960929770405794</v>
      </c>
    </row>
    <row r="650" spans="1:14" x14ac:dyDescent="0.3">
      <c r="A650" t="s">
        <v>1004</v>
      </c>
      <c r="B650" t="s">
        <v>717</v>
      </c>
      <c r="C650" t="s">
        <v>1216</v>
      </c>
      <c r="D650" t="s">
        <v>39</v>
      </c>
      <c r="E650" t="s">
        <v>51</v>
      </c>
      <c r="F650" t="s">
        <v>52</v>
      </c>
      <c r="G650" t="s">
        <v>92</v>
      </c>
      <c r="H650" t="s">
        <v>20</v>
      </c>
      <c r="I650" t="s">
        <v>21</v>
      </c>
      <c r="J650" t="s">
        <v>21</v>
      </c>
      <c r="K650" t="s">
        <v>1634</v>
      </c>
      <c r="L650" t="s">
        <v>30</v>
      </c>
      <c r="M650">
        <v>116.0330483729195</v>
      </c>
      <c r="N650">
        <v>5.5540250486519573</v>
      </c>
    </row>
    <row r="651" spans="1:14" x14ac:dyDescent="0.3">
      <c r="A651" t="s">
        <v>1635</v>
      </c>
      <c r="C651" t="s">
        <v>1151</v>
      </c>
      <c r="D651" t="s">
        <v>684</v>
      </c>
      <c r="E651" t="s">
        <v>51</v>
      </c>
      <c r="F651" t="s">
        <v>52</v>
      </c>
      <c r="G651" t="s">
        <v>34</v>
      </c>
      <c r="H651" t="s">
        <v>20</v>
      </c>
      <c r="I651" t="s">
        <v>21</v>
      </c>
      <c r="J651" t="s">
        <v>22</v>
      </c>
      <c r="K651" t="s">
        <v>1636</v>
      </c>
      <c r="L651" t="s">
        <v>144</v>
      </c>
      <c r="M651">
        <v>93.507720386843971</v>
      </c>
      <c r="N651">
        <v>7.4360283562540026</v>
      </c>
    </row>
    <row r="652" spans="1:14" x14ac:dyDescent="0.3">
      <c r="A652" t="s">
        <v>1086</v>
      </c>
      <c r="B652" t="s">
        <v>1324</v>
      </c>
      <c r="C652" t="s">
        <v>823</v>
      </c>
      <c r="D652" t="s">
        <v>57</v>
      </c>
      <c r="E652" t="s">
        <v>51</v>
      </c>
      <c r="F652" t="s">
        <v>52</v>
      </c>
      <c r="G652" t="s">
        <v>34</v>
      </c>
      <c r="H652" t="s">
        <v>20</v>
      </c>
      <c r="I652" t="s">
        <v>21</v>
      </c>
      <c r="J652" t="s">
        <v>21</v>
      </c>
      <c r="K652" t="s">
        <v>1637</v>
      </c>
      <c r="L652" t="s">
        <v>54</v>
      </c>
      <c r="M652">
        <v>73.595335859587152</v>
      </c>
      <c r="N652">
        <v>5.9327284833540137</v>
      </c>
    </row>
    <row r="653" spans="1:14" x14ac:dyDescent="0.3">
      <c r="A653" t="s">
        <v>148</v>
      </c>
      <c r="B653" t="s">
        <v>382</v>
      </c>
      <c r="C653" t="s">
        <v>1638</v>
      </c>
      <c r="D653" t="s">
        <v>103</v>
      </c>
      <c r="E653" t="s">
        <v>33</v>
      </c>
      <c r="F653" t="s">
        <v>52</v>
      </c>
      <c r="G653" t="s">
        <v>34</v>
      </c>
      <c r="H653" t="s">
        <v>20</v>
      </c>
      <c r="I653" t="s">
        <v>21</v>
      </c>
      <c r="J653" t="s">
        <v>22</v>
      </c>
      <c r="K653" t="s">
        <v>1639</v>
      </c>
      <c r="L653" t="s">
        <v>43</v>
      </c>
      <c r="M653">
        <v>77.50415914498862</v>
      </c>
      <c r="N653">
        <v>7.6447624223707091</v>
      </c>
    </row>
    <row r="654" spans="1:14" x14ac:dyDescent="0.3">
      <c r="A654" t="s">
        <v>691</v>
      </c>
      <c r="B654" t="s">
        <v>1515</v>
      </c>
      <c r="C654" t="s">
        <v>1640</v>
      </c>
      <c r="D654" t="s">
        <v>50</v>
      </c>
      <c r="E654" t="s">
        <v>17</v>
      </c>
      <c r="F654" t="s">
        <v>40</v>
      </c>
      <c r="G654" t="s">
        <v>41</v>
      </c>
      <c r="H654" t="s">
        <v>35</v>
      </c>
      <c r="I654" t="s">
        <v>22</v>
      </c>
      <c r="L654" t="s">
        <v>24</v>
      </c>
      <c r="M654">
        <v>103.78731260415</v>
      </c>
      <c r="N654">
        <v>7.5779703198415866</v>
      </c>
    </row>
    <row r="655" spans="1:14" x14ac:dyDescent="0.3">
      <c r="A655" t="s">
        <v>1302</v>
      </c>
      <c r="B655" t="s">
        <v>1641</v>
      </c>
      <c r="C655" t="s">
        <v>1177</v>
      </c>
      <c r="D655" t="s">
        <v>103</v>
      </c>
      <c r="E655" t="s">
        <v>51</v>
      </c>
      <c r="F655" t="s">
        <v>59</v>
      </c>
      <c r="G655" t="s">
        <v>92</v>
      </c>
      <c r="H655" t="s">
        <v>42</v>
      </c>
      <c r="I655" t="s">
        <v>21</v>
      </c>
      <c r="J655" t="s">
        <v>21</v>
      </c>
      <c r="K655" t="s">
        <v>1642</v>
      </c>
      <c r="L655" t="s">
        <v>54</v>
      </c>
      <c r="M655">
        <v>90.613787630935818</v>
      </c>
      <c r="N655">
        <v>6.535185353455943</v>
      </c>
    </row>
    <row r="656" spans="1:14" x14ac:dyDescent="0.3">
      <c r="A656" t="s">
        <v>1059</v>
      </c>
      <c r="B656" t="s">
        <v>1145</v>
      </c>
      <c r="C656" t="s">
        <v>1643</v>
      </c>
      <c r="D656" t="s">
        <v>304</v>
      </c>
      <c r="E656" t="s">
        <v>58</v>
      </c>
      <c r="F656" t="s">
        <v>59</v>
      </c>
      <c r="G656" t="s">
        <v>34</v>
      </c>
      <c r="H656" t="s">
        <v>42</v>
      </c>
      <c r="L656" t="s">
        <v>24</v>
      </c>
      <c r="M656">
        <v>19.821792588512579</v>
      </c>
      <c r="N656">
        <v>4.5242595581302281</v>
      </c>
    </row>
    <row r="657" spans="1:14" x14ac:dyDescent="0.3">
      <c r="A657" t="s">
        <v>549</v>
      </c>
      <c r="B657" t="s">
        <v>1644</v>
      </c>
      <c r="C657" t="s">
        <v>1645</v>
      </c>
      <c r="D657" t="s">
        <v>28</v>
      </c>
      <c r="E657" t="s">
        <v>46</v>
      </c>
      <c r="F657" t="s">
        <v>40</v>
      </c>
      <c r="G657" t="s">
        <v>41</v>
      </c>
      <c r="H657" t="s">
        <v>42</v>
      </c>
      <c r="I657" t="s">
        <v>22</v>
      </c>
      <c r="L657" t="s">
        <v>76</v>
      </c>
      <c r="M657">
        <v>19.23328540064378</v>
      </c>
      <c r="N657">
        <v>5.1975725428686399</v>
      </c>
    </row>
    <row r="658" spans="1:14" x14ac:dyDescent="0.3">
      <c r="A658" t="s">
        <v>1129</v>
      </c>
      <c r="B658" t="s">
        <v>391</v>
      </c>
      <c r="C658" t="s">
        <v>1646</v>
      </c>
      <c r="D658" t="s">
        <v>28</v>
      </c>
      <c r="E658" t="s">
        <v>58</v>
      </c>
      <c r="F658" t="s">
        <v>59</v>
      </c>
      <c r="G658" t="s">
        <v>34</v>
      </c>
      <c r="H658" t="s">
        <v>35</v>
      </c>
      <c r="I658" t="s">
        <v>22</v>
      </c>
      <c r="L658" t="s">
        <v>43</v>
      </c>
      <c r="M658">
        <v>42.46499758716395</v>
      </c>
      <c r="N658">
        <v>5.7454452243587451</v>
      </c>
    </row>
    <row r="659" spans="1:14" x14ac:dyDescent="0.3">
      <c r="A659" t="s">
        <v>554</v>
      </c>
      <c r="C659" t="s">
        <v>990</v>
      </c>
      <c r="E659" t="s">
        <v>46</v>
      </c>
      <c r="F659" t="s">
        <v>119</v>
      </c>
      <c r="G659" t="s">
        <v>120</v>
      </c>
      <c r="H659" t="s">
        <v>20</v>
      </c>
      <c r="I659" t="s">
        <v>21</v>
      </c>
      <c r="J659" t="s">
        <v>21</v>
      </c>
      <c r="K659" t="s">
        <v>1647</v>
      </c>
      <c r="L659" t="s">
        <v>30</v>
      </c>
      <c r="M659">
        <v>77.436593216275071</v>
      </c>
      <c r="N659">
        <v>7.433116878761088</v>
      </c>
    </row>
    <row r="660" spans="1:14" x14ac:dyDescent="0.3">
      <c r="A660" t="s">
        <v>1648</v>
      </c>
      <c r="B660" t="s">
        <v>413</v>
      </c>
      <c r="C660" t="s">
        <v>1649</v>
      </c>
      <c r="D660" t="s">
        <v>39</v>
      </c>
      <c r="E660" t="s">
        <v>17</v>
      </c>
      <c r="F660" t="s">
        <v>40</v>
      </c>
      <c r="G660" t="s">
        <v>41</v>
      </c>
      <c r="H660" t="s">
        <v>35</v>
      </c>
      <c r="I660" t="s">
        <v>22</v>
      </c>
      <c r="L660" t="s">
        <v>54</v>
      </c>
      <c r="M660">
        <v>101.65451275609971</v>
      </c>
      <c r="N660">
        <v>6.6534147194829751</v>
      </c>
    </row>
    <row r="661" spans="1:14" x14ac:dyDescent="0.3">
      <c r="A661" t="s">
        <v>729</v>
      </c>
      <c r="B661" t="s">
        <v>841</v>
      </c>
      <c r="C661" t="s">
        <v>1650</v>
      </c>
      <c r="D661" t="s">
        <v>74</v>
      </c>
      <c r="E661" t="s">
        <v>17</v>
      </c>
      <c r="F661" t="s">
        <v>40</v>
      </c>
      <c r="G661" t="s">
        <v>41</v>
      </c>
      <c r="H661" t="s">
        <v>42</v>
      </c>
      <c r="L661" t="s">
        <v>30</v>
      </c>
      <c r="M661">
        <v>18.702043243181979</v>
      </c>
      <c r="N661">
        <v>4.2112855305696986</v>
      </c>
    </row>
    <row r="662" spans="1:14" x14ac:dyDescent="0.3">
      <c r="A662" t="s">
        <v>557</v>
      </c>
      <c r="B662" t="s">
        <v>1259</v>
      </c>
      <c r="C662" t="s">
        <v>1454</v>
      </c>
      <c r="D662" t="s">
        <v>28</v>
      </c>
      <c r="E662" t="s">
        <v>51</v>
      </c>
      <c r="F662" t="s">
        <v>52</v>
      </c>
      <c r="G662" t="s">
        <v>92</v>
      </c>
      <c r="H662" t="s">
        <v>42</v>
      </c>
      <c r="I662" t="s">
        <v>22</v>
      </c>
      <c r="L662" t="s">
        <v>63</v>
      </c>
      <c r="M662">
        <v>31.83809920104855</v>
      </c>
      <c r="N662">
        <v>5.4437361462448042</v>
      </c>
    </row>
    <row r="663" spans="1:14" x14ac:dyDescent="0.3">
      <c r="A663" t="s">
        <v>295</v>
      </c>
      <c r="B663" t="s">
        <v>1123</v>
      </c>
      <c r="C663" t="s">
        <v>1149</v>
      </c>
      <c r="D663" t="s">
        <v>103</v>
      </c>
      <c r="E663" t="s">
        <v>33</v>
      </c>
      <c r="F663" t="s">
        <v>52</v>
      </c>
      <c r="G663" t="s">
        <v>34</v>
      </c>
      <c r="H663" t="s">
        <v>20</v>
      </c>
      <c r="I663" t="s">
        <v>21</v>
      </c>
      <c r="J663" t="s">
        <v>22</v>
      </c>
      <c r="K663" t="s">
        <v>1651</v>
      </c>
      <c r="L663" t="s">
        <v>54</v>
      </c>
      <c r="M663">
        <v>82.413799436070946</v>
      </c>
      <c r="N663">
        <v>6.746245236844767</v>
      </c>
    </row>
    <row r="664" spans="1:14" x14ac:dyDescent="0.3">
      <c r="A664" t="s">
        <v>1652</v>
      </c>
      <c r="B664" t="s">
        <v>226</v>
      </c>
      <c r="C664" t="s">
        <v>664</v>
      </c>
      <c r="D664" t="s">
        <v>213</v>
      </c>
      <c r="E664" t="s">
        <v>17</v>
      </c>
      <c r="F664" t="s">
        <v>18</v>
      </c>
      <c r="G664" t="s">
        <v>19</v>
      </c>
      <c r="H664" t="s">
        <v>35</v>
      </c>
      <c r="I664" t="s">
        <v>22</v>
      </c>
      <c r="L664" t="s">
        <v>63</v>
      </c>
      <c r="M664">
        <v>22.134126504375971</v>
      </c>
      <c r="N664">
        <v>4.0511502056203978</v>
      </c>
    </row>
    <row r="665" spans="1:14" x14ac:dyDescent="0.3">
      <c r="A665" t="s">
        <v>1054</v>
      </c>
      <c r="B665" t="s">
        <v>1055</v>
      </c>
      <c r="C665" t="s">
        <v>1653</v>
      </c>
      <c r="E665" t="s">
        <v>46</v>
      </c>
      <c r="F665" t="s">
        <v>119</v>
      </c>
      <c r="G665" t="s">
        <v>120</v>
      </c>
      <c r="H665" t="s">
        <v>20</v>
      </c>
      <c r="I665" t="s">
        <v>21</v>
      </c>
      <c r="J665" t="s">
        <v>22</v>
      </c>
      <c r="K665" t="s">
        <v>1654</v>
      </c>
      <c r="L665" t="s">
        <v>43</v>
      </c>
      <c r="M665">
        <v>124.0742309172643</v>
      </c>
      <c r="N665">
        <v>5.3057182783686638</v>
      </c>
    </row>
    <row r="666" spans="1:14" x14ac:dyDescent="0.3">
      <c r="A666" t="s">
        <v>395</v>
      </c>
      <c r="B666" t="s">
        <v>741</v>
      </c>
      <c r="C666" t="s">
        <v>1655</v>
      </c>
      <c r="D666" t="s">
        <v>103</v>
      </c>
      <c r="E666" t="s">
        <v>51</v>
      </c>
      <c r="F666" t="s">
        <v>52</v>
      </c>
      <c r="G666" t="s">
        <v>92</v>
      </c>
      <c r="H666" t="s">
        <v>20</v>
      </c>
      <c r="I666" t="s">
        <v>21</v>
      </c>
      <c r="J666" t="s">
        <v>21</v>
      </c>
      <c r="K666" t="s">
        <v>1656</v>
      </c>
      <c r="L666" t="s">
        <v>30</v>
      </c>
      <c r="M666">
        <v>90.570052172523006</v>
      </c>
      <c r="N666">
        <v>6.3990849018582896</v>
      </c>
    </row>
    <row r="667" spans="1:14" x14ac:dyDescent="0.3">
      <c r="A667" t="s">
        <v>1657</v>
      </c>
      <c r="C667" t="s">
        <v>91</v>
      </c>
      <c r="D667" t="s">
        <v>16</v>
      </c>
      <c r="E667" t="s">
        <v>17</v>
      </c>
      <c r="F667" t="s">
        <v>18</v>
      </c>
      <c r="G667" t="s">
        <v>19</v>
      </c>
      <c r="H667" t="s">
        <v>35</v>
      </c>
      <c r="I667" t="s">
        <v>22</v>
      </c>
      <c r="L667" t="s">
        <v>30</v>
      </c>
      <c r="M667">
        <v>94.033699701251905</v>
      </c>
      <c r="N667">
        <v>5.8397620121014704</v>
      </c>
    </row>
    <row r="668" spans="1:14" x14ac:dyDescent="0.3">
      <c r="A668" t="s">
        <v>1658</v>
      </c>
      <c r="B668" t="s">
        <v>440</v>
      </c>
      <c r="C668" t="s">
        <v>1659</v>
      </c>
      <c r="D668" t="s">
        <v>69</v>
      </c>
      <c r="E668" t="s">
        <v>17</v>
      </c>
      <c r="F668" t="s">
        <v>18</v>
      </c>
      <c r="G668" t="s">
        <v>19</v>
      </c>
      <c r="H668" t="s">
        <v>35</v>
      </c>
      <c r="I668" t="s">
        <v>22</v>
      </c>
      <c r="L668" t="s">
        <v>76</v>
      </c>
      <c r="M668">
        <v>84.445015244909428</v>
      </c>
      <c r="N668">
        <v>7.1197371076770359</v>
      </c>
    </row>
    <row r="669" spans="1:14" x14ac:dyDescent="0.3">
      <c r="A669" t="s">
        <v>1506</v>
      </c>
      <c r="B669" t="s">
        <v>1660</v>
      </c>
      <c r="C669" t="s">
        <v>1661</v>
      </c>
      <c r="D669" t="s">
        <v>103</v>
      </c>
      <c r="E669" t="s">
        <v>51</v>
      </c>
      <c r="F669" t="s">
        <v>52</v>
      </c>
      <c r="G669" t="s">
        <v>92</v>
      </c>
      <c r="H669" t="s">
        <v>20</v>
      </c>
      <c r="I669" t="s">
        <v>21</v>
      </c>
      <c r="J669" t="s">
        <v>21</v>
      </c>
      <c r="K669" t="s">
        <v>1662</v>
      </c>
      <c r="L669" t="s">
        <v>30</v>
      </c>
      <c r="M669">
        <v>87.923160240243391</v>
      </c>
      <c r="N669">
        <v>6.0186632396541864</v>
      </c>
    </row>
    <row r="670" spans="1:14" x14ac:dyDescent="0.3">
      <c r="A670" t="s">
        <v>1130</v>
      </c>
      <c r="B670" t="s">
        <v>754</v>
      </c>
      <c r="C670" t="s">
        <v>1414</v>
      </c>
      <c r="D670" t="s">
        <v>118</v>
      </c>
      <c r="E670" t="s">
        <v>51</v>
      </c>
      <c r="F670" t="s">
        <v>52</v>
      </c>
      <c r="G670" t="s">
        <v>34</v>
      </c>
      <c r="H670" t="s">
        <v>20</v>
      </c>
      <c r="I670" t="s">
        <v>21</v>
      </c>
      <c r="J670" t="s">
        <v>22</v>
      </c>
      <c r="K670" t="s">
        <v>1663</v>
      </c>
      <c r="L670" t="s">
        <v>54</v>
      </c>
      <c r="M670">
        <v>61.299730630397939</v>
      </c>
      <c r="N670">
        <v>6.4922891304139672</v>
      </c>
    </row>
    <row r="671" spans="1:14" x14ac:dyDescent="0.3">
      <c r="A671" t="s">
        <v>222</v>
      </c>
      <c r="B671" t="s">
        <v>1664</v>
      </c>
      <c r="C671" t="s">
        <v>1665</v>
      </c>
      <c r="D671" t="s">
        <v>16</v>
      </c>
      <c r="E671" t="s">
        <v>17</v>
      </c>
      <c r="F671" t="s">
        <v>18</v>
      </c>
      <c r="G671" t="s">
        <v>19</v>
      </c>
      <c r="H671" t="s">
        <v>35</v>
      </c>
      <c r="I671" t="s">
        <v>22</v>
      </c>
      <c r="L671" t="s">
        <v>30</v>
      </c>
      <c r="M671">
        <v>75.423667506623843</v>
      </c>
      <c r="N671">
        <v>6.6922852990997939</v>
      </c>
    </row>
    <row r="672" spans="1:14" x14ac:dyDescent="0.3">
      <c r="A672" t="s">
        <v>169</v>
      </c>
      <c r="B672" t="s">
        <v>1666</v>
      </c>
      <c r="C672" t="s">
        <v>1667</v>
      </c>
      <c r="D672" t="s">
        <v>74</v>
      </c>
      <c r="E672" t="s">
        <v>58</v>
      </c>
      <c r="F672" t="s">
        <v>119</v>
      </c>
      <c r="G672" t="s">
        <v>120</v>
      </c>
      <c r="H672" t="s">
        <v>20</v>
      </c>
      <c r="I672" t="s">
        <v>21</v>
      </c>
      <c r="J672" t="s">
        <v>21</v>
      </c>
      <c r="K672" t="s">
        <v>1668</v>
      </c>
      <c r="L672" t="s">
        <v>43</v>
      </c>
      <c r="M672">
        <v>27.887266398817371</v>
      </c>
      <c r="N672">
        <v>4.512808249058029</v>
      </c>
    </row>
    <row r="673" spans="1:14" x14ac:dyDescent="0.3">
      <c r="A673" t="s">
        <v>844</v>
      </c>
      <c r="B673" t="s">
        <v>1669</v>
      </c>
      <c r="C673" t="s">
        <v>1670</v>
      </c>
      <c r="D673" t="s">
        <v>57</v>
      </c>
      <c r="E673" t="s">
        <v>58</v>
      </c>
      <c r="F673" t="s">
        <v>52</v>
      </c>
      <c r="G673" t="s">
        <v>34</v>
      </c>
      <c r="H673" t="s">
        <v>20</v>
      </c>
      <c r="I673" t="s">
        <v>21</v>
      </c>
      <c r="J673" t="s">
        <v>21</v>
      </c>
      <c r="K673" t="s">
        <v>1671</v>
      </c>
      <c r="L673" t="s">
        <v>30</v>
      </c>
      <c r="M673">
        <v>100.382955548315</v>
      </c>
      <c r="N673">
        <v>5.1616714362369622</v>
      </c>
    </row>
    <row r="674" spans="1:14" x14ac:dyDescent="0.3">
      <c r="A674" t="s">
        <v>896</v>
      </c>
      <c r="B674" t="s">
        <v>721</v>
      </c>
      <c r="C674" t="s">
        <v>109</v>
      </c>
      <c r="D674" t="s">
        <v>16</v>
      </c>
      <c r="E674" t="s">
        <v>17</v>
      </c>
      <c r="F674" t="s">
        <v>18</v>
      </c>
      <c r="G674" t="s">
        <v>34</v>
      </c>
      <c r="H674" t="s">
        <v>42</v>
      </c>
      <c r="I674" t="s">
        <v>22</v>
      </c>
      <c r="L674" t="s">
        <v>63</v>
      </c>
      <c r="M674">
        <v>85.628808601743543</v>
      </c>
      <c r="N674">
        <v>6.410343983467313</v>
      </c>
    </row>
    <row r="675" spans="1:14" x14ac:dyDescent="0.3">
      <c r="A675" t="s">
        <v>122</v>
      </c>
      <c r="B675" t="s">
        <v>1148</v>
      </c>
      <c r="C675" t="s">
        <v>1672</v>
      </c>
      <c r="D675" t="s">
        <v>50</v>
      </c>
      <c r="E675" t="s">
        <v>58</v>
      </c>
      <c r="F675" t="s">
        <v>59</v>
      </c>
      <c r="G675" t="s">
        <v>19</v>
      </c>
      <c r="H675" t="s">
        <v>42</v>
      </c>
      <c r="I675" t="s">
        <v>22</v>
      </c>
      <c r="L675" t="s">
        <v>54</v>
      </c>
      <c r="M675">
        <v>84.517410945221016</v>
      </c>
      <c r="N675">
        <v>7.2196255230962336</v>
      </c>
    </row>
    <row r="676" spans="1:14" x14ac:dyDescent="0.3">
      <c r="A676" t="s">
        <v>48</v>
      </c>
      <c r="B676" t="s">
        <v>1519</v>
      </c>
      <c r="C676" t="s">
        <v>1673</v>
      </c>
      <c r="D676" t="s">
        <v>130</v>
      </c>
      <c r="E676" t="s">
        <v>17</v>
      </c>
      <c r="F676" t="s">
        <v>40</v>
      </c>
      <c r="G676" t="s">
        <v>41</v>
      </c>
      <c r="H676" t="s">
        <v>35</v>
      </c>
      <c r="I676" t="s">
        <v>21</v>
      </c>
      <c r="J676" t="s">
        <v>22</v>
      </c>
      <c r="K676" t="s">
        <v>1674</v>
      </c>
      <c r="L676" t="s">
        <v>43</v>
      </c>
      <c r="M676">
        <v>87.326400772155793</v>
      </c>
      <c r="N676">
        <v>6.1323122099535006</v>
      </c>
    </row>
    <row r="677" spans="1:14" x14ac:dyDescent="0.3">
      <c r="A677" t="s">
        <v>1675</v>
      </c>
      <c r="B677" t="s">
        <v>1676</v>
      </c>
      <c r="C677" t="s">
        <v>1677</v>
      </c>
      <c r="D677" t="s">
        <v>118</v>
      </c>
      <c r="E677" t="s">
        <v>58</v>
      </c>
      <c r="F677" t="s">
        <v>119</v>
      </c>
      <c r="G677" t="s">
        <v>120</v>
      </c>
      <c r="H677" t="s">
        <v>42</v>
      </c>
      <c r="I677" t="s">
        <v>21</v>
      </c>
      <c r="J677" t="s">
        <v>21</v>
      </c>
      <c r="K677" t="s">
        <v>1678</v>
      </c>
      <c r="L677" t="s">
        <v>54</v>
      </c>
      <c r="M677">
        <v>66.15875836862854</v>
      </c>
      <c r="N677">
        <v>6.3060965828199009</v>
      </c>
    </row>
    <row r="678" spans="1:14" x14ac:dyDescent="0.3">
      <c r="A678" t="s">
        <v>1058</v>
      </c>
      <c r="C678" t="s">
        <v>1433</v>
      </c>
      <c r="D678" t="s">
        <v>39</v>
      </c>
      <c r="E678" t="s">
        <v>17</v>
      </c>
      <c r="F678" t="s">
        <v>40</v>
      </c>
      <c r="G678" t="s">
        <v>41</v>
      </c>
      <c r="H678" t="s">
        <v>42</v>
      </c>
      <c r="I678" t="s">
        <v>22</v>
      </c>
      <c r="L678" t="s">
        <v>54</v>
      </c>
      <c r="M678">
        <v>130.337740900016</v>
      </c>
      <c r="N678">
        <v>6.8051058133591331</v>
      </c>
    </row>
    <row r="679" spans="1:14" x14ac:dyDescent="0.3">
      <c r="A679" t="s">
        <v>1679</v>
      </c>
      <c r="B679" t="s">
        <v>1680</v>
      </c>
      <c r="C679" t="s">
        <v>1612</v>
      </c>
      <c r="D679" t="s">
        <v>69</v>
      </c>
      <c r="E679" t="s">
        <v>17</v>
      </c>
      <c r="F679" t="s">
        <v>18</v>
      </c>
      <c r="G679" t="s">
        <v>19</v>
      </c>
      <c r="H679" t="s">
        <v>42</v>
      </c>
      <c r="I679" t="s">
        <v>22</v>
      </c>
      <c r="L679" t="s">
        <v>63</v>
      </c>
      <c r="M679">
        <v>89.747766029868743</v>
      </c>
      <c r="N679">
        <v>6.228072851136738</v>
      </c>
    </row>
    <row r="680" spans="1:14" x14ac:dyDescent="0.3">
      <c r="A680" t="s">
        <v>440</v>
      </c>
      <c r="B680" t="s">
        <v>1681</v>
      </c>
      <c r="C680" t="s">
        <v>1406</v>
      </c>
      <c r="D680" t="s">
        <v>50</v>
      </c>
      <c r="E680" t="s">
        <v>58</v>
      </c>
      <c r="F680" t="s">
        <v>59</v>
      </c>
      <c r="G680" t="s">
        <v>92</v>
      </c>
      <c r="H680" t="s">
        <v>35</v>
      </c>
      <c r="I680" t="s">
        <v>21</v>
      </c>
      <c r="J680" t="s">
        <v>22</v>
      </c>
      <c r="K680" t="s">
        <v>1682</v>
      </c>
      <c r="L680" t="s">
        <v>144</v>
      </c>
      <c r="M680">
        <v>72.314403132602962</v>
      </c>
      <c r="N680">
        <v>7.3726543933721951</v>
      </c>
    </row>
    <row r="681" spans="1:14" x14ac:dyDescent="0.3">
      <c r="A681" t="s">
        <v>475</v>
      </c>
      <c r="B681" t="s">
        <v>1683</v>
      </c>
      <c r="C681" t="s">
        <v>1118</v>
      </c>
      <c r="D681" t="s">
        <v>157</v>
      </c>
      <c r="E681" t="s">
        <v>33</v>
      </c>
      <c r="F681" t="s">
        <v>18</v>
      </c>
      <c r="G681" t="s">
        <v>34</v>
      </c>
      <c r="H681" t="s">
        <v>35</v>
      </c>
      <c r="I681" t="s">
        <v>21</v>
      </c>
      <c r="J681" t="s">
        <v>22</v>
      </c>
      <c r="K681" t="s">
        <v>1684</v>
      </c>
      <c r="L681" t="s">
        <v>24</v>
      </c>
      <c r="M681">
        <v>33.288724472142917</v>
      </c>
      <c r="N681">
        <v>4.2420220799808774</v>
      </c>
    </row>
    <row r="682" spans="1:14" x14ac:dyDescent="0.3">
      <c r="A682" t="s">
        <v>145</v>
      </c>
      <c r="B682" t="s">
        <v>531</v>
      </c>
      <c r="C682" t="s">
        <v>536</v>
      </c>
      <c r="D682" t="s">
        <v>57</v>
      </c>
      <c r="E682" t="s">
        <v>17</v>
      </c>
      <c r="F682" t="s">
        <v>40</v>
      </c>
      <c r="G682" t="s">
        <v>41</v>
      </c>
      <c r="H682" t="s">
        <v>35</v>
      </c>
      <c r="I682" t="s">
        <v>21</v>
      </c>
      <c r="J682" t="s">
        <v>21</v>
      </c>
      <c r="K682" t="s">
        <v>1685</v>
      </c>
      <c r="L682" t="s">
        <v>30</v>
      </c>
      <c r="M682">
        <v>108.1410457424907</v>
      </c>
      <c r="N682">
        <v>5.3587155254170131</v>
      </c>
    </row>
    <row r="683" spans="1:14" x14ac:dyDescent="0.3">
      <c r="A683" t="s">
        <v>1686</v>
      </c>
      <c r="B683" t="s">
        <v>1687</v>
      </c>
      <c r="C683" t="s">
        <v>1688</v>
      </c>
      <c r="D683" t="s">
        <v>103</v>
      </c>
      <c r="E683" t="s">
        <v>46</v>
      </c>
      <c r="F683" t="s">
        <v>40</v>
      </c>
      <c r="G683" t="s">
        <v>41</v>
      </c>
      <c r="H683" t="s">
        <v>35</v>
      </c>
      <c r="I683" t="s">
        <v>22</v>
      </c>
      <c r="L683" t="s">
        <v>30</v>
      </c>
      <c r="M683">
        <v>73.444952572044457</v>
      </c>
      <c r="N683">
        <v>7.4759018947951841</v>
      </c>
    </row>
    <row r="684" spans="1:14" x14ac:dyDescent="0.3">
      <c r="A684" t="s">
        <v>1226</v>
      </c>
      <c r="B684" t="s">
        <v>285</v>
      </c>
      <c r="C684" t="s">
        <v>1689</v>
      </c>
      <c r="D684" t="s">
        <v>69</v>
      </c>
      <c r="E684" t="s">
        <v>17</v>
      </c>
      <c r="F684" t="s">
        <v>40</v>
      </c>
      <c r="G684" t="s">
        <v>41</v>
      </c>
      <c r="H684" t="s">
        <v>42</v>
      </c>
      <c r="I684" t="s">
        <v>22</v>
      </c>
      <c r="L684" t="s">
        <v>76</v>
      </c>
      <c r="M684">
        <v>68.629574724956157</v>
      </c>
      <c r="N684">
        <v>6.5217138118532896</v>
      </c>
    </row>
    <row r="685" spans="1:14" x14ac:dyDescent="0.3">
      <c r="A685" t="s">
        <v>1690</v>
      </c>
      <c r="B685" t="s">
        <v>454</v>
      </c>
      <c r="C685" t="s">
        <v>357</v>
      </c>
      <c r="D685" t="s">
        <v>69</v>
      </c>
      <c r="E685" t="s">
        <v>33</v>
      </c>
      <c r="F685" t="s">
        <v>18</v>
      </c>
      <c r="G685" t="s">
        <v>19</v>
      </c>
      <c r="H685" t="s">
        <v>35</v>
      </c>
      <c r="I685" t="s">
        <v>21</v>
      </c>
      <c r="J685" t="s">
        <v>22</v>
      </c>
      <c r="K685" t="s">
        <v>1691</v>
      </c>
      <c r="L685" t="s">
        <v>24</v>
      </c>
      <c r="M685">
        <v>70.300217190938511</v>
      </c>
      <c r="N685">
        <v>7.1913159938241087</v>
      </c>
    </row>
    <row r="686" spans="1:14" x14ac:dyDescent="0.3">
      <c r="A686" t="s">
        <v>1279</v>
      </c>
      <c r="B686" t="s">
        <v>1628</v>
      </c>
      <c r="C686" t="s">
        <v>1692</v>
      </c>
      <c r="D686" t="s">
        <v>138</v>
      </c>
      <c r="E686" t="s">
        <v>46</v>
      </c>
      <c r="F686" t="s">
        <v>119</v>
      </c>
      <c r="G686" t="s">
        <v>120</v>
      </c>
      <c r="H686" t="s">
        <v>20</v>
      </c>
      <c r="I686" t="s">
        <v>21</v>
      </c>
      <c r="J686" t="s">
        <v>22</v>
      </c>
      <c r="K686" t="s">
        <v>1693</v>
      </c>
      <c r="L686" t="s">
        <v>144</v>
      </c>
      <c r="M686">
        <v>85.055892418358752</v>
      </c>
      <c r="N686">
        <v>7.1568773418779816</v>
      </c>
    </row>
    <row r="687" spans="1:14" x14ac:dyDescent="0.3">
      <c r="A687" t="s">
        <v>763</v>
      </c>
      <c r="B687" t="s">
        <v>1247</v>
      </c>
      <c r="C687" t="s">
        <v>1694</v>
      </c>
      <c r="D687" t="s">
        <v>57</v>
      </c>
      <c r="E687" t="s">
        <v>17</v>
      </c>
      <c r="F687" t="s">
        <v>40</v>
      </c>
      <c r="G687" t="s">
        <v>41</v>
      </c>
      <c r="H687" t="s">
        <v>35</v>
      </c>
      <c r="L687" t="s">
        <v>24</v>
      </c>
      <c r="M687">
        <v>89.008857281828398</v>
      </c>
      <c r="N687">
        <v>5.4439194545063776</v>
      </c>
    </row>
    <row r="688" spans="1:14" x14ac:dyDescent="0.3">
      <c r="A688" t="s">
        <v>1695</v>
      </c>
      <c r="B688" t="s">
        <v>294</v>
      </c>
      <c r="C688" t="s">
        <v>1696</v>
      </c>
      <c r="D688" t="s">
        <v>157</v>
      </c>
      <c r="E688" t="s">
        <v>51</v>
      </c>
      <c r="F688" t="s">
        <v>52</v>
      </c>
      <c r="G688" t="s">
        <v>92</v>
      </c>
      <c r="H688" t="s">
        <v>20</v>
      </c>
      <c r="I688" t="s">
        <v>21</v>
      </c>
      <c r="J688" t="s">
        <v>22</v>
      </c>
      <c r="K688" t="s">
        <v>1697</v>
      </c>
      <c r="L688" t="s">
        <v>63</v>
      </c>
      <c r="M688">
        <v>25.236682289444438</v>
      </c>
      <c r="N688">
        <v>4.3571923339930452</v>
      </c>
    </row>
    <row r="689" spans="1:14" x14ac:dyDescent="0.3">
      <c r="A689" t="s">
        <v>1698</v>
      </c>
      <c r="C689" t="s">
        <v>347</v>
      </c>
      <c r="D689" t="s">
        <v>118</v>
      </c>
      <c r="E689" t="s">
        <v>33</v>
      </c>
      <c r="F689" t="s">
        <v>59</v>
      </c>
      <c r="G689" t="s">
        <v>19</v>
      </c>
      <c r="H689" t="s">
        <v>35</v>
      </c>
      <c r="I689" t="s">
        <v>22</v>
      </c>
      <c r="L689" t="s">
        <v>43</v>
      </c>
      <c r="M689">
        <v>74.537898365991509</v>
      </c>
      <c r="N689">
        <v>6.6325813903101833</v>
      </c>
    </row>
    <row r="690" spans="1:14" x14ac:dyDescent="0.3">
      <c r="A690" t="s">
        <v>155</v>
      </c>
      <c r="B690" t="s">
        <v>136</v>
      </c>
      <c r="C690" t="s">
        <v>450</v>
      </c>
      <c r="D690" t="s">
        <v>80</v>
      </c>
      <c r="E690" t="s">
        <v>51</v>
      </c>
      <c r="F690" t="s">
        <v>59</v>
      </c>
      <c r="G690" t="s">
        <v>92</v>
      </c>
      <c r="H690" t="s">
        <v>42</v>
      </c>
      <c r="I690" t="s">
        <v>22</v>
      </c>
      <c r="L690" t="s">
        <v>63</v>
      </c>
      <c r="M690">
        <v>21.203765897442839</v>
      </c>
      <c r="N690">
        <v>4.4463226769782311</v>
      </c>
    </row>
    <row r="691" spans="1:14" x14ac:dyDescent="0.3">
      <c r="A691" t="s">
        <v>295</v>
      </c>
      <c r="B691" t="s">
        <v>415</v>
      </c>
      <c r="C691" t="s">
        <v>1699</v>
      </c>
      <c r="D691" t="s">
        <v>103</v>
      </c>
      <c r="E691" t="s">
        <v>17</v>
      </c>
      <c r="F691" t="s">
        <v>18</v>
      </c>
      <c r="G691" t="s">
        <v>19</v>
      </c>
      <c r="H691" t="s">
        <v>35</v>
      </c>
      <c r="I691" t="s">
        <v>22</v>
      </c>
      <c r="L691" t="s">
        <v>24</v>
      </c>
      <c r="M691">
        <v>103.7679292058216</v>
      </c>
      <c r="N691">
        <v>7.4757938333915366</v>
      </c>
    </row>
    <row r="692" spans="1:14" x14ac:dyDescent="0.3">
      <c r="A692" t="s">
        <v>1374</v>
      </c>
      <c r="B692" t="s">
        <v>1700</v>
      </c>
      <c r="C692" t="s">
        <v>1219</v>
      </c>
      <c r="D692" t="s">
        <v>16</v>
      </c>
      <c r="E692" t="s">
        <v>17</v>
      </c>
      <c r="F692" t="s">
        <v>18</v>
      </c>
      <c r="G692" t="s">
        <v>34</v>
      </c>
      <c r="H692" t="s">
        <v>20</v>
      </c>
      <c r="I692" t="s">
        <v>21</v>
      </c>
      <c r="J692" t="s">
        <v>21</v>
      </c>
      <c r="K692" t="s">
        <v>1701</v>
      </c>
      <c r="L692" t="s">
        <v>144</v>
      </c>
      <c r="M692">
        <v>64.513817011362534</v>
      </c>
      <c r="N692">
        <v>5.7019562136355226</v>
      </c>
    </row>
    <row r="693" spans="1:14" x14ac:dyDescent="0.3">
      <c r="A693" t="s">
        <v>295</v>
      </c>
      <c r="B693" t="s">
        <v>1702</v>
      </c>
      <c r="C693" t="s">
        <v>1618</v>
      </c>
      <c r="D693" t="s">
        <v>138</v>
      </c>
      <c r="E693" t="s">
        <v>58</v>
      </c>
      <c r="F693" t="s">
        <v>119</v>
      </c>
      <c r="G693" t="s">
        <v>120</v>
      </c>
      <c r="H693" t="s">
        <v>42</v>
      </c>
      <c r="I693" t="s">
        <v>21</v>
      </c>
      <c r="J693" t="s">
        <v>22</v>
      </c>
      <c r="K693" t="s">
        <v>1703</v>
      </c>
      <c r="L693" t="s">
        <v>43</v>
      </c>
      <c r="M693">
        <v>81.64294765370569</v>
      </c>
      <c r="N693">
        <v>6.3910356289863222</v>
      </c>
    </row>
    <row r="694" spans="1:14" x14ac:dyDescent="0.3">
      <c r="A694" t="s">
        <v>1016</v>
      </c>
      <c r="B694" t="s">
        <v>1704</v>
      </c>
      <c r="C694" t="s">
        <v>1353</v>
      </c>
      <c r="D694" t="s">
        <v>80</v>
      </c>
      <c r="E694" t="s">
        <v>58</v>
      </c>
      <c r="F694" t="s">
        <v>59</v>
      </c>
      <c r="G694" t="s">
        <v>19</v>
      </c>
      <c r="H694" t="s">
        <v>42</v>
      </c>
      <c r="I694" t="s">
        <v>22</v>
      </c>
      <c r="L694" t="s">
        <v>63</v>
      </c>
      <c r="M694">
        <v>13.05728723084394</v>
      </c>
      <c r="N694">
        <v>4.8168329869820132</v>
      </c>
    </row>
    <row r="695" spans="1:14" x14ac:dyDescent="0.3">
      <c r="A695" t="s">
        <v>314</v>
      </c>
      <c r="B695" t="s">
        <v>418</v>
      </c>
      <c r="C695" t="s">
        <v>1705</v>
      </c>
      <c r="E695" t="s">
        <v>17</v>
      </c>
      <c r="F695" t="s">
        <v>40</v>
      </c>
      <c r="G695" t="s">
        <v>41</v>
      </c>
      <c r="H695" t="s">
        <v>35</v>
      </c>
      <c r="I695" t="s">
        <v>22</v>
      </c>
      <c r="L695" t="s">
        <v>43</v>
      </c>
      <c r="M695">
        <v>88.497688852800707</v>
      </c>
      <c r="N695">
        <v>6.5234113674718124</v>
      </c>
    </row>
    <row r="696" spans="1:14" x14ac:dyDescent="0.3">
      <c r="A696" t="s">
        <v>1127</v>
      </c>
      <c r="C696" t="s">
        <v>1706</v>
      </c>
      <c r="D696" t="s">
        <v>16</v>
      </c>
      <c r="E696" t="s">
        <v>33</v>
      </c>
      <c r="F696" t="s">
        <v>52</v>
      </c>
      <c r="G696" t="s">
        <v>34</v>
      </c>
      <c r="H696" t="s">
        <v>20</v>
      </c>
      <c r="I696" t="s">
        <v>21</v>
      </c>
      <c r="J696" t="s">
        <v>21</v>
      </c>
      <c r="K696" t="s">
        <v>1707</v>
      </c>
      <c r="L696" t="s">
        <v>76</v>
      </c>
      <c r="M696">
        <v>84.602716249823033</v>
      </c>
      <c r="N696">
        <v>6.6513305059948404</v>
      </c>
    </row>
    <row r="697" spans="1:14" x14ac:dyDescent="0.3">
      <c r="A697" t="s">
        <v>1708</v>
      </c>
      <c r="B697" t="s">
        <v>1709</v>
      </c>
      <c r="C697" t="s">
        <v>1710</v>
      </c>
      <c r="D697" t="s">
        <v>103</v>
      </c>
      <c r="E697" t="s">
        <v>46</v>
      </c>
      <c r="F697" t="s">
        <v>18</v>
      </c>
      <c r="G697" t="s">
        <v>34</v>
      </c>
      <c r="H697" t="s">
        <v>42</v>
      </c>
      <c r="I697" t="s">
        <v>22</v>
      </c>
      <c r="L697" t="s">
        <v>63</v>
      </c>
      <c r="M697">
        <v>92.952918538036855</v>
      </c>
      <c r="N697">
        <v>7.5502656467222291</v>
      </c>
    </row>
    <row r="698" spans="1:14" x14ac:dyDescent="0.3">
      <c r="A698" t="s">
        <v>298</v>
      </c>
      <c r="B698" t="s">
        <v>614</v>
      </c>
      <c r="C698" t="s">
        <v>1711</v>
      </c>
      <c r="D698" t="s">
        <v>28</v>
      </c>
      <c r="E698" t="s">
        <v>33</v>
      </c>
      <c r="F698" t="s">
        <v>18</v>
      </c>
      <c r="G698" t="s">
        <v>34</v>
      </c>
      <c r="H698" t="s">
        <v>35</v>
      </c>
      <c r="I698" t="s">
        <v>22</v>
      </c>
      <c r="L698" t="s">
        <v>30</v>
      </c>
      <c r="M698">
        <v>13.793663299654639</v>
      </c>
      <c r="N698">
        <v>5.2598028048650232</v>
      </c>
    </row>
    <row r="699" spans="1:14" x14ac:dyDescent="0.3">
      <c r="A699" t="s">
        <v>1003</v>
      </c>
      <c r="B699" t="s">
        <v>564</v>
      </c>
      <c r="C699" t="s">
        <v>1499</v>
      </c>
      <c r="D699" t="s">
        <v>39</v>
      </c>
      <c r="E699" t="s">
        <v>17</v>
      </c>
      <c r="F699" t="s">
        <v>40</v>
      </c>
      <c r="G699" t="s">
        <v>41</v>
      </c>
      <c r="H699" t="s">
        <v>35</v>
      </c>
      <c r="I699" t="s">
        <v>21</v>
      </c>
      <c r="J699" t="s">
        <v>22</v>
      </c>
      <c r="K699" t="s">
        <v>1712</v>
      </c>
      <c r="L699" t="s">
        <v>30</v>
      </c>
      <c r="M699">
        <v>101.84941169580399</v>
      </c>
      <c r="N699">
        <v>6.633198878943154</v>
      </c>
    </row>
    <row r="700" spans="1:14" x14ac:dyDescent="0.3">
      <c r="A700" t="s">
        <v>1304</v>
      </c>
      <c r="B700" t="s">
        <v>1377</v>
      </c>
      <c r="C700" t="s">
        <v>846</v>
      </c>
      <c r="D700" t="s">
        <v>138</v>
      </c>
      <c r="E700" t="s">
        <v>46</v>
      </c>
      <c r="F700" t="s">
        <v>18</v>
      </c>
      <c r="G700" t="s">
        <v>19</v>
      </c>
      <c r="H700" t="s">
        <v>42</v>
      </c>
      <c r="L700" t="s">
        <v>54</v>
      </c>
      <c r="M700">
        <v>89.751976297824299</v>
      </c>
      <c r="N700">
        <v>7.2579578005645349</v>
      </c>
    </row>
    <row r="701" spans="1:14" x14ac:dyDescent="0.3">
      <c r="A701" t="s">
        <v>89</v>
      </c>
      <c r="C701" t="s">
        <v>1713</v>
      </c>
      <c r="D701" t="s">
        <v>57</v>
      </c>
      <c r="E701" t="s">
        <v>17</v>
      </c>
      <c r="F701" t="s">
        <v>18</v>
      </c>
      <c r="G701" t="s">
        <v>34</v>
      </c>
      <c r="H701" t="s">
        <v>42</v>
      </c>
      <c r="I701" t="s">
        <v>21</v>
      </c>
      <c r="J701" t="s">
        <v>22</v>
      </c>
      <c r="K701" t="s">
        <v>1714</v>
      </c>
      <c r="L701" t="s">
        <v>144</v>
      </c>
      <c r="M701">
        <v>88.202153644887844</v>
      </c>
      <c r="N701">
        <v>5.2243829797997954</v>
      </c>
    </row>
    <row r="702" spans="1:14" x14ac:dyDescent="0.3">
      <c r="A702" t="s">
        <v>1715</v>
      </c>
      <c r="B702" t="s">
        <v>1658</v>
      </c>
      <c r="C702" t="s">
        <v>1414</v>
      </c>
      <c r="D702" t="s">
        <v>118</v>
      </c>
      <c r="E702" t="s">
        <v>58</v>
      </c>
      <c r="F702" t="s">
        <v>52</v>
      </c>
      <c r="G702" t="s">
        <v>34</v>
      </c>
      <c r="H702" t="s">
        <v>42</v>
      </c>
      <c r="I702" t="s">
        <v>21</v>
      </c>
      <c r="J702" t="s">
        <v>21</v>
      </c>
      <c r="K702" t="s">
        <v>1716</v>
      </c>
      <c r="L702" t="s">
        <v>76</v>
      </c>
      <c r="M702">
        <v>78.859118536070866</v>
      </c>
      <c r="N702">
        <v>7.0972295395546734</v>
      </c>
    </row>
    <row r="703" spans="1:14" x14ac:dyDescent="0.3">
      <c r="A703" t="s">
        <v>1686</v>
      </c>
      <c r="B703" t="s">
        <v>1687</v>
      </c>
      <c r="C703" t="s">
        <v>1280</v>
      </c>
      <c r="D703" t="s">
        <v>28</v>
      </c>
      <c r="E703" t="s">
        <v>46</v>
      </c>
      <c r="F703" t="s">
        <v>119</v>
      </c>
      <c r="G703" t="s">
        <v>120</v>
      </c>
      <c r="H703" t="s">
        <v>42</v>
      </c>
      <c r="I703" t="s">
        <v>21</v>
      </c>
      <c r="J703" t="s">
        <v>22</v>
      </c>
      <c r="K703" t="s">
        <v>1717</v>
      </c>
      <c r="L703" t="s">
        <v>144</v>
      </c>
      <c r="M703">
        <v>31.565660700065781</v>
      </c>
      <c r="N703">
        <v>5.9151618830543518</v>
      </c>
    </row>
    <row r="704" spans="1:14" x14ac:dyDescent="0.3">
      <c r="A704" t="s">
        <v>1718</v>
      </c>
      <c r="B704" t="s">
        <v>1719</v>
      </c>
      <c r="C704" t="s">
        <v>703</v>
      </c>
      <c r="D704" t="s">
        <v>74</v>
      </c>
      <c r="E704" t="s">
        <v>17</v>
      </c>
      <c r="F704" t="s">
        <v>18</v>
      </c>
      <c r="G704" t="s">
        <v>19</v>
      </c>
      <c r="H704" t="s">
        <v>42</v>
      </c>
      <c r="L704" t="s">
        <v>76</v>
      </c>
      <c r="M704">
        <v>21.3830038275559</v>
      </c>
      <c r="N704">
        <v>4.9696110628421337</v>
      </c>
    </row>
    <row r="705" spans="1:14" x14ac:dyDescent="0.3">
      <c r="A705" t="s">
        <v>1470</v>
      </c>
      <c r="B705" t="s">
        <v>1191</v>
      </c>
      <c r="C705" t="s">
        <v>1720</v>
      </c>
      <c r="D705" t="s">
        <v>80</v>
      </c>
      <c r="E705" t="s">
        <v>46</v>
      </c>
      <c r="F705" t="s">
        <v>18</v>
      </c>
      <c r="G705" t="s">
        <v>34</v>
      </c>
      <c r="H705" t="s">
        <v>35</v>
      </c>
      <c r="L705" t="s">
        <v>30</v>
      </c>
      <c r="M705">
        <v>25.540914083687579</v>
      </c>
      <c r="N705">
        <v>4.3027801781844222</v>
      </c>
    </row>
    <row r="706" spans="1:14" x14ac:dyDescent="0.3">
      <c r="A706" t="s">
        <v>1721</v>
      </c>
      <c r="B706" t="s">
        <v>422</v>
      </c>
      <c r="C706" t="s">
        <v>1722</v>
      </c>
      <c r="D706" t="s">
        <v>16</v>
      </c>
      <c r="E706" t="s">
        <v>51</v>
      </c>
      <c r="F706" t="s">
        <v>52</v>
      </c>
      <c r="G706" t="s">
        <v>34</v>
      </c>
      <c r="H706" t="s">
        <v>42</v>
      </c>
      <c r="I706" t="s">
        <v>21</v>
      </c>
      <c r="J706" t="s">
        <v>21</v>
      </c>
      <c r="K706" t="s">
        <v>1723</v>
      </c>
      <c r="L706" t="s">
        <v>30</v>
      </c>
      <c r="M706">
        <v>67.116923825364623</v>
      </c>
      <c r="N706">
        <v>5.6191741947062877</v>
      </c>
    </row>
    <row r="707" spans="1:14" x14ac:dyDescent="0.3">
      <c r="A707" t="s">
        <v>1724</v>
      </c>
      <c r="B707" t="s">
        <v>1224</v>
      </c>
      <c r="C707" t="s">
        <v>1725</v>
      </c>
      <c r="D707" t="s">
        <v>16</v>
      </c>
      <c r="E707" t="s">
        <v>46</v>
      </c>
      <c r="F707" t="s">
        <v>40</v>
      </c>
      <c r="G707" t="s">
        <v>41</v>
      </c>
      <c r="H707" t="s">
        <v>42</v>
      </c>
      <c r="I707" t="s">
        <v>22</v>
      </c>
      <c r="L707" t="s">
        <v>144</v>
      </c>
      <c r="M707">
        <v>80.480849466613819</v>
      </c>
      <c r="N707">
        <v>6.7212400848832647</v>
      </c>
    </row>
    <row r="708" spans="1:14" x14ac:dyDescent="0.3">
      <c r="A708" t="s">
        <v>638</v>
      </c>
      <c r="B708" t="s">
        <v>705</v>
      </c>
      <c r="C708" t="s">
        <v>1726</v>
      </c>
      <c r="D708" t="s">
        <v>39</v>
      </c>
      <c r="E708" t="s">
        <v>51</v>
      </c>
      <c r="F708" t="s">
        <v>52</v>
      </c>
      <c r="G708" t="s">
        <v>34</v>
      </c>
      <c r="H708" t="s">
        <v>42</v>
      </c>
      <c r="I708" t="s">
        <v>21</v>
      </c>
      <c r="J708" t="s">
        <v>21</v>
      </c>
      <c r="K708" t="s">
        <v>1727</v>
      </c>
      <c r="L708" t="s">
        <v>76</v>
      </c>
      <c r="M708">
        <v>86.945866895559362</v>
      </c>
      <c r="N708">
        <v>6.2822952657705944</v>
      </c>
    </row>
    <row r="709" spans="1:14" x14ac:dyDescent="0.3">
      <c r="A709" t="s">
        <v>1578</v>
      </c>
      <c r="B709" t="s">
        <v>1728</v>
      </c>
      <c r="C709" t="s">
        <v>1729</v>
      </c>
      <c r="D709" t="s">
        <v>74</v>
      </c>
      <c r="E709" t="s">
        <v>17</v>
      </c>
      <c r="F709" t="s">
        <v>40</v>
      </c>
      <c r="G709" t="s">
        <v>41</v>
      </c>
      <c r="H709" t="s">
        <v>35</v>
      </c>
      <c r="I709" t="s">
        <v>21</v>
      </c>
      <c r="J709" t="s">
        <v>21</v>
      </c>
      <c r="K709" t="s">
        <v>1730</v>
      </c>
      <c r="L709" t="s">
        <v>54</v>
      </c>
      <c r="M709">
        <v>12.372374145376311</v>
      </c>
      <c r="N709">
        <v>5.4759664719397421</v>
      </c>
    </row>
    <row r="710" spans="1:14" x14ac:dyDescent="0.3">
      <c r="A710" t="s">
        <v>1731</v>
      </c>
      <c r="B710" t="s">
        <v>473</v>
      </c>
      <c r="C710" t="s">
        <v>1732</v>
      </c>
      <c r="D710" t="s">
        <v>74</v>
      </c>
      <c r="E710" t="s">
        <v>58</v>
      </c>
      <c r="F710" t="s">
        <v>52</v>
      </c>
      <c r="G710" t="s">
        <v>34</v>
      </c>
      <c r="H710" t="s">
        <v>42</v>
      </c>
      <c r="I710" t="s">
        <v>21</v>
      </c>
      <c r="J710" t="s">
        <v>22</v>
      </c>
      <c r="K710" t="s">
        <v>1733</v>
      </c>
      <c r="L710" t="s">
        <v>63</v>
      </c>
      <c r="M710">
        <v>21.145373441028511</v>
      </c>
      <c r="N710">
        <v>5.335987683192764</v>
      </c>
    </row>
    <row r="711" spans="1:14" x14ac:dyDescent="0.3">
      <c r="A711" t="s">
        <v>698</v>
      </c>
      <c r="B711" t="s">
        <v>1734</v>
      </c>
      <c r="C711" t="s">
        <v>1735</v>
      </c>
      <c r="E711" t="s">
        <v>51</v>
      </c>
      <c r="F711" t="s">
        <v>52</v>
      </c>
      <c r="G711" t="s">
        <v>34</v>
      </c>
      <c r="H711" t="s">
        <v>20</v>
      </c>
      <c r="I711" t="s">
        <v>21</v>
      </c>
      <c r="J711" t="s">
        <v>22</v>
      </c>
      <c r="K711" t="s">
        <v>1736</v>
      </c>
      <c r="L711" t="s">
        <v>54</v>
      </c>
      <c r="M711">
        <v>138.1088339967626</v>
      </c>
      <c r="N711">
        <v>5.3770812114985027</v>
      </c>
    </row>
    <row r="712" spans="1:14" x14ac:dyDescent="0.3">
      <c r="A712" t="s">
        <v>311</v>
      </c>
      <c r="B712" t="s">
        <v>1392</v>
      </c>
      <c r="C712" t="s">
        <v>796</v>
      </c>
      <c r="E712" t="s">
        <v>46</v>
      </c>
      <c r="F712" t="s">
        <v>40</v>
      </c>
      <c r="G712" t="s">
        <v>41</v>
      </c>
      <c r="H712" t="s">
        <v>42</v>
      </c>
      <c r="I712" t="s">
        <v>22</v>
      </c>
      <c r="L712" t="s">
        <v>24</v>
      </c>
      <c r="M712">
        <v>20.496661527146131</v>
      </c>
      <c r="N712">
        <v>4.8574190342048498</v>
      </c>
    </row>
    <row r="713" spans="1:14" x14ac:dyDescent="0.3">
      <c r="A713" t="s">
        <v>14</v>
      </c>
      <c r="B713" t="s">
        <v>1517</v>
      </c>
      <c r="C713" t="s">
        <v>1015</v>
      </c>
      <c r="D713" t="s">
        <v>80</v>
      </c>
      <c r="E713" t="s">
        <v>17</v>
      </c>
      <c r="F713" t="s">
        <v>18</v>
      </c>
      <c r="G713" t="s">
        <v>19</v>
      </c>
      <c r="H713" t="s">
        <v>42</v>
      </c>
      <c r="I713" t="s">
        <v>22</v>
      </c>
      <c r="L713" t="s">
        <v>54</v>
      </c>
      <c r="M713">
        <v>14.592259981928031</v>
      </c>
      <c r="N713">
        <v>5.335790921109842</v>
      </c>
    </row>
    <row r="714" spans="1:14" x14ac:dyDescent="0.3">
      <c r="A714" t="s">
        <v>325</v>
      </c>
      <c r="B714" t="s">
        <v>285</v>
      </c>
      <c r="C714" t="s">
        <v>1737</v>
      </c>
      <c r="D714" t="s">
        <v>118</v>
      </c>
      <c r="E714" t="s">
        <v>17</v>
      </c>
      <c r="F714" t="s">
        <v>40</v>
      </c>
      <c r="G714" t="s">
        <v>41</v>
      </c>
      <c r="H714" t="s">
        <v>42</v>
      </c>
      <c r="I714" t="s">
        <v>22</v>
      </c>
      <c r="L714" t="s">
        <v>144</v>
      </c>
      <c r="M714">
        <v>66.576099746318931</v>
      </c>
      <c r="N714">
        <v>6.9164714832764878</v>
      </c>
    </row>
    <row r="715" spans="1:14" x14ac:dyDescent="0.3">
      <c r="A715" t="s">
        <v>169</v>
      </c>
      <c r="B715" t="s">
        <v>1666</v>
      </c>
      <c r="C715" t="s">
        <v>1706</v>
      </c>
      <c r="D715" t="s">
        <v>16</v>
      </c>
      <c r="E715" t="s">
        <v>51</v>
      </c>
      <c r="F715" t="s">
        <v>59</v>
      </c>
      <c r="G715" t="s">
        <v>34</v>
      </c>
      <c r="H715" t="s">
        <v>35</v>
      </c>
      <c r="I715" t="s">
        <v>22</v>
      </c>
      <c r="L715" t="s">
        <v>63</v>
      </c>
      <c r="M715">
        <v>67.757017637106344</v>
      </c>
      <c r="N715">
        <v>5.9933577290432458</v>
      </c>
    </row>
    <row r="716" spans="1:14" x14ac:dyDescent="0.3">
      <c r="A716" t="s">
        <v>1202</v>
      </c>
      <c r="B716" t="s">
        <v>331</v>
      </c>
      <c r="C716" t="s">
        <v>1564</v>
      </c>
      <c r="D716" t="s">
        <v>80</v>
      </c>
      <c r="E716" t="s">
        <v>33</v>
      </c>
      <c r="F716" t="s">
        <v>18</v>
      </c>
      <c r="G716" t="s">
        <v>19</v>
      </c>
      <c r="H716" t="s">
        <v>35</v>
      </c>
      <c r="I716" t="s">
        <v>21</v>
      </c>
      <c r="J716" t="s">
        <v>22</v>
      </c>
      <c r="K716" t="s">
        <v>1738</v>
      </c>
      <c r="L716" t="s">
        <v>144</v>
      </c>
      <c r="M716">
        <v>18.391824743913091</v>
      </c>
      <c r="N716">
        <v>5.266255673453796</v>
      </c>
    </row>
    <row r="717" spans="1:14" x14ac:dyDescent="0.3">
      <c r="A717" t="s">
        <v>829</v>
      </c>
      <c r="B717" t="s">
        <v>1739</v>
      </c>
      <c r="C717" t="s">
        <v>1740</v>
      </c>
      <c r="D717" t="s">
        <v>16</v>
      </c>
      <c r="E717" t="s">
        <v>46</v>
      </c>
      <c r="F717" t="s">
        <v>119</v>
      </c>
      <c r="G717" t="s">
        <v>120</v>
      </c>
      <c r="H717" t="s">
        <v>42</v>
      </c>
      <c r="I717" t="s">
        <v>21</v>
      </c>
      <c r="J717" t="s">
        <v>22</v>
      </c>
      <c r="K717" t="s">
        <v>1741</v>
      </c>
      <c r="L717" t="s">
        <v>144</v>
      </c>
      <c r="M717">
        <v>63.314007411218043</v>
      </c>
      <c r="N717">
        <v>7.3345361331553613</v>
      </c>
    </row>
    <row r="718" spans="1:14" x14ac:dyDescent="0.3">
      <c r="A718" t="s">
        <v>416</v>
      </c>
      <c r="B718" t="s">
        <v>1031</v>
      </c>
      <c r="C718" t="s">
        <v>1742</v>
      </c>
      <c r="D718" t="s">
        <v>157</v>
      </c>
      <c r="E718" t="s">
        <v>58</v>
      </c>
      <c r="F718" t="s">
        <v>59</v>
      </c>
      <c r="G718" t="s">
        <v>34</v>
      </c>
      <c r="H718" t="s">
        <v>42</v>
      </c>
      <c r="L718" t="s">
        <v>24</v>
      </c>
      <c r="M718">
        <v>8.773650210383348</v>
      </c>
      <c r="N718">
        <v>4.0748958420019834</v>
      </c>
    </row>
    <row r="719" spans="1:14" x14ac:dyDescent="0.3">
      <c r="A719" t="s">
        <v>1743</v>
      </c>
      <c r="B719" t="s">
        <v>776</v>
      </c>
      <c r="C719" t="s">
        <v>1232</v>
      </c>
      <c r="D719" t="s">
        <v>16</v>
      </c>
      <c r="E719" t="s">
        <v>17</v>
      </c>
      <c r="F719" t="s">
        <v>18</v>
      </c>
      <c r="G719" t="s">
        <v>34</v>
      </c>
      <c r="H719" t="s">
        <v>35</v>
      </c>
      <c r="I719" t="s">
        <v>22</v>
      </c>
      <c r="L719" t="s">
        <v>144</v>
      </c>
      <c r="M719">
        <v>79.685608296252241</v>
      </c>
      <c r="N719">
        <v>6.1048390225570728</v>
      </c>
    </row>
    <row r="720" spans="1:14" x14ac:dyDescent="0.3">
      <c r="A720" t="s">
        <v>444</v>
      </c>
      <c r="B720" t="s">
        <v>757</v>
      </c>
      <c r="C720" t="s">
        <v>1230</v>
      </c>
      <c r="D720" t="s">
        <v>74</v>
      </c>
      <c r="E720" t="s">
        <v>58</v>
      </c>
      <c r="F720" t="s">
        <v>119</v>
      </c>
      <c r="G720" t="s">
        <v>120</v>
      </c>
      <c r="H720" t="s">
        <v>20</v>
      </c>
      <c r="I720" t="s">
        <v>21</v>
      </c>
      <c r="J720" t="s">
        <v>21</v>
      </c>
      <c r="K720" t="s">
        <v>1744</v>
      </c>
      <c r="L720" t="s">
        <v>63</v>
      </c>
      <c r="M720">
        <v>22.556012997624901</v>
      </c>
      <c r="N720">
        <v>5.3387849349322689</v>
      </c>
    </row>
    <row r="721" spans="1:14" x14ac:dyDescent="0.3">
      <c r="A721" t="s">
        <v>1297</v>
      </c>
      <c r="B721" t="s">
        <v>145</v>
      </c>
      <c r="C721" t="s">
        <v>1667</v>
      </c>
      <c r="D721" t="s">
        <v>74</v>
      </c>
      <c r="E721" t="s">
        <v>17</v>
      </c>
      <c r="F721" t="s">
        <v>40</v>
      </c>
      <c r="G721" t="s">
        <v>41</v>
      </c>
      <c r="H721" t="s">
        <v>42</v>
      </c>
      <c r="I721" t="s">
        <v>22</v>
      </c>
      <c r="L721" t="s">
        <v>30</v>
      </c>
      <c r="M721">
        <v>19.547333588479201</v>
      </c>
      <c r="N721">
        <v>5.3771148282987262</v>
      </c>
    </row>
    <row r="722" spans="1:14" x14ac:dyDescent="0.3">
      <c r="A722" t="s">
        <v>288</v>
      </c>
      <c r="B722" t="s">
        <v>1745</v>
      </c>
      <c r="C722" t="s">
        <v>1274</v>
      </c>
      <c r="D722" t="s">
        <v>28</v>
      </c>
      <c r="E722" t="s">
        <v>58</v>
      </c>
      <c r="F722" t="s">
        <v>119</v>
      </c>
      <c r="G722" t="s">
        <v>120</v>
      </c>
      <c r="H722" t="s">
        <v>20</v>
      </c>
      <c r="I722" t="s">
        <v>21</v>
      </c>
      <c r="J722" t="s">
        <v>22</v>
      </c>
      <c r="K722" t="s">
        <v>1746</v>
      </c>
      <c r="L722" t="s">
        <v>54</v>
      </c>
      <c r="M722">
        <v>39.520682947865033</v>
      </c>
      <c r="N722">
        <v>5.7344366930753674</v>
      </c>
    </row>
    <row r="723" spans="1:14" x14ac:dyDescent="0.3">
      <c r="A723" t="s">
        <v>1747</v>
      </c>
      <c r="C723" t="s">
        <v>1748</v>
      </c>
      <c r="D723" t="s">
        <v>28</v>
      </c>
      <c r="E723" t="s">
        <v>51</v>
      </c>
      <c r="F723" t="s">
        <v>52</v>
      </c>
      <c r="G723" t="s">
        <v>92</v>
      </c>
      <c r="H723" t="s">
        <v>42</v>
      </c>
      <c r="I723" t="s">
        <v>21</v>
      </c>
      <c r="J723" t="s">
        <v>21</v>
      </c>
      <c r="K723" t="s">
        <v>1749</v>
      </c>
      <c r="L723" t="s">
        <v>144</v>
      </c>
      <c r="M723">
        <v>17.560956717324601</v>
      </c>
      <c r="N723">
        <v>6.4933533507360313</v>
      </c>
    </row>
    <row r="724" spans="1:14" x14ac:dyDescent="0.3">
      <c r="A724" t="s">
        <v>1750</v>
      </c>
      <c r="B724" t="s">
        <v>1751</v>
      </c>
      <c r="C724" t="s">
        <v>1752</v>
      </c>
      <c r="D724" t="s">
        <v>39</v>
      </c>
      <c r="E724" t="s">
        <v>17</v>
      </c>
      <c r="F724" t="s">
        <v>18</v>
      </c>
      <c r="G724" t="s">
        <v>19</v>
      </c>
      <c r="H724" t="s">
        <v>42</v>
      </c>
      <c r="I724" t="s">
        <v>22</v>
      </c>
      <c r="L724" t="s">
        <v>30</v>
      </c>
      <c r="M724">
        <v>102.56294497815379</v>
      </c>
      <c r="N724">
        <v>6.4997198625765371</v>
      </c>
    </row>
    <row r="725" spans="1:14" x14ac:dyDescent="0.3">
      <c r="A725" t="s">
        <v>646</v>
      </c>
      <c r="B725" t="s">
        <v>763</v>
      </c>
      <c r="C725" t="s">
        <v>1753</v>
      </c>
      <c r="D725" t="s">
        <v>50</v>
      </c>
      <c r="E725" t="s">
        <v>17</v>
      </c>
      <c r="F725" t="s">
        <v>18</v>
      </c>
      <c r="G725" t="s">
        <v>34</v>
      </c>
      <c r="H725" t="s">
        <v>20</v>
      </c>
      <c r="I725" t="s">
        <v>21</v>
      </c>
      <c r="J725" t="s">
        <v>22</v>
      </c>
      <c r="K725" t="s">
        <v>1754</v>
      </c>
      <c r="L725" t="s">
        <v>63</v>
      </c>
      <c r="M725">
        <v>86.338792894886979</v>
      </c>
      <c r="N725">
        <v>6.7208536542829727</v>
      </c>
    </row>
    <row r="726" spans="1:14" x14ac:dyDescent="0.3">
      <c r="A726" t="s">
        <v>1296</v>
      </c>
      <c r="B726" t="s">
        <v>727</v>
      </c>
      <c r="C726" t="s">
        <v>45</v>
      </c>
      <c r="D726" t="s">
        <v>28</v>
      </c>
      <c r="E726" t="s">
        <v>33</v>
      </c>
      <c r="F726" t="s">
        <v>59</v>
      </c>
      <c r="G726" t="s">
        <v>92</v>
      </c>
      <c r="H726" t="s">
        <v>35</v>
      </c>
      <c r="I726" t="s">
        <v>22</v>
      </c>
      <c r="L726" t="s">
        <v>76</v>
      </c>
      <c r="M726">
        <v>24.49922883514153</v>
      </c>
      <c r="N726">
        <v>6.4677882025837103</v>
      </c>
    </row>
    <row r="727" spans="1:14" x14ac:dyDescent="0.3">
      <c r="A727" t="s">
        <v>1755</v>
      </c>
      <c r="B727" t="s">
        <v>513</v>
      </c>
      <c r="C727" t="s">
        <v>823</v>
      </c>
      <c r="D727" t="s">
        <v>57</v>
      </c>
      <c r="E727" t="s">
        <v>17</v>
      </c>
      <c r="F727" t="s">
        <v>18</v>
      </c>
      <c r="G727" t="s">
        <v>34</v>
      </c>
      <c r="H727" t="s">
        <v>42</v>
      </c>
      <c r="L727" t="s">
        <v>63</v>
      </c>
      <c r="M727">
        <v>103.1038136771796</v>
      </c>
      <c r="N727">
        <v>5.0038199226585833</v>
      </c>
    </row>
    <row r="728" spans="1:14" x14ac:dyDescent="0.3">
      <c r="A728" t="s">
        <v>1011</v>
      </c>
      <c r="B728" t="s">
        <v>350</v>
      </c>
      <c r="C728" t="s">
        <v>1380</v>
      </c>
      <c r="D728" t="s">
        <v>28</v>
      </c>
      <c r="E728" t="s">
        <v>51</v>
      </c>
      <c r="F728" t="s">
        <v>59</v>
      </c>
      <c r="G728" t="s">
        <v>19</v>
      </c>
      <c r="H728" t="s">
        <v>35</v>
      </c>
      <c r="I728" t="s">
        <v>22</v>
      </c>
      <c r="L728" t="s">
        <v>76</v>
      </c>
      <c r="M728">
        <v>28.87111849756732</v>
      </c>
      <c r="N728">
        <v>5.7713516576204178</v>
      </c>
    </row>
    <row r="729" spans="1:14" x14ac:dyDescent="0.3">
      <c r="A729" t="s">
        <v>1389</v>
      </c>
      <c r="B729" t="s">
        <v>140</v>
      </c>
      <c r="C729" t="s">
        <v>1756</v>
      </c>
      <c r="D729" t="s">
        <v>118</v>
      </c>
      <c r="E729" t="s">
        <v>58</v>
      </c>
      <c r="F729" t="s">
        <v>59</v>
      </c>
      <c r="G729" t="s">
        <v>19</v>
      </c>
      <c r="H729" t="s">
        <v>42</v>
      </c>
      <c r="I729" t="s">
        <v>22</v>
      </c>
      <c r="L729" t="s">
        <v>63</v>
      </c>
      <c r="M729">
        <v>72.785695708129808</v>
      </c>
      <c r="N729">
        <v>6.6963577796088369</v>
      </c>
    </row>
    <row r="730" spans="1:14" x14ac:dyDescent="0.3">
      <c r="A730" t="s">
        <v>1757</v>
      </c>
      <c r="B730" t="s">
        <v>759</v>
      </c>
      <c r="C730" t="s">
        <v>1758</v>
      </c>
      <c r="D730" t="s">
        <v>118</v>
      </c>
      <c r="E730" t="s">
        <v>33</v>
      </c>
      <c r="F730" t="s">
        <v>59</v>
      </c>
      <c r="G730" t="s">
        <v>92</v>
      </c>
      <c r="H730" t="s">
        <v>42</v>
      </c>
      <c r="I730" t="s">
        <v>22</v>
      </c>
      <c r="L730" t="s">
        <v>144</v>
      </c>
      <c r="M730">
        <v>89.936154968841436</v>
      </c>
      <c r="N730">
        <v>6.5306837381046554</v>
      </c>
    </row>
    <row r="731" spans="1:14" x14ac:dyDescent="0.3">
      <c r="A731" t="s">
        <v>902</v>
      </c>
      <c r="B731" t="s">
        <v>699</v>
      </c>
      <c r="C731" t="s">
        <v>1759</v>
      </c>
      <c r="D731" t="s">
        <v>28</v>
      </c>
      <c r="E731" t="s">
        <v>17</v>
      </c>
      <c r="F731" t="s">
        <v>18</v>
      </c>
      <c r="G731" t="s">
        <v>19</v>
      </c>
      <c r="H731" t="s">
        <v>20</v>
      </c>
      <c r="I731" t="s">
        <v>21</v>
      </c>
      <c r="J731" t="s">
        <v>21</v>
      </c>
      <c r="K731" t="s">
        <v>1760</v>
      </c>
      <c r="L731" t="s">
        <v>144</v>
      </c>
      <c r="M731">
        <v>32.95327415346155</v>
      </c>
      <c r="N731">
        <v>6.2758725936413633</v>
      </c>
    </row>
    <row r="732" spans="1:14" x14ac:dyDescent="0.3">
      <c r="A732" t="s">
        <v>858</v>
      </c>
      <c r="B732" t="s">
        <v>1761</v>
      </c>
      <c r="C732" t="s">
        <v>1017</v>
      </c>
      <c r="D732" t="s">
        <v>103</v>
      </c>
      <c r="E732" t="s">
        <v>51</v>
      </c>
      <c r="F732" t="s">
        <v>52</v>
      </c>
      <c r="G732" t="s">
        <v>92</v>
      </c>
      <c r="H732" t="s">
        <v>42</v>
      </c>
      <c r="I732" t="s">
        <v>22</v>
      </c>
      <c r="L732" t="s">
        <v>76</v>
      </c>
      <c r="M732">
        <v>105.73513838755331</v>
      </c>
      <c r="N732">
        <v>6.759384816334534</v>
      </c>
    </row>
    <row r="733" spans="1:14" x14ac:dyDescent="0.3">
      <c r="A733" t="s">
        <v>1762</v>
      </c>
      <c r="B733" t="s">
        <v>993</v>
      </c>
      <c r="C733" t="s">
        <v>1423</v>
      </c>
      <c r="D733" t="s">
        <v>57</v>
      </c>
      <c r="E733" t="s">
        <v>51</v>
      </c>
      <c r="F733" t="s">
        <v>59</v>
      </c>
      <c r="G733" t="s">
        <v>92</v>
      </c>
      <c r="H733" t="s">
        <v>42</v>
      </c>
      <c r="I733" t="s">
        <v>21</v>
      </c>
      <c r="J733" t="s">
        <v>21</v>
      </c>
      <c r="K733" t="s">
        <v>1763</v>
      </c>
      <c r="L733" t="s">
        <v>43</v>
      </c>
      <c r="M733">
        <v>99.52895698251524</v>
      </c>
      <c r="N733">
        <v>5.0926254830513669</v>
      </c>
    </row>
    <row r="734" spans="1:14" x14ac:dyDescent="0.3">
      <c r="A734" t="s">
        <v>473</v>
      </c>
      <c r="B734" t="s">
        <v>222</v>
      </c>
      <c r="C734" t="s">
        <v>1164</v>
      </c>
      <c r="E734" t="s">
        <v>51</v>
      </c>
      <c r="F734" t="s">
        <v>59</v>
      </c>
      <c r="G734" t="s">
        <v>34</v>
      </c>
      <c r="H734" t="s">
        <v>35</v>
      </c>
      <c r="I734" t="s">
        <v>22</v>
      </c>
      <c r="L734" t="s">
        <v>24</v>
      </c>
      <c r="M734">
        <v>63.384799377310401</v>
      </c>
      <c r="N734">
        <v>6.4622802037096347</v>
      </c>
    </row>
    <row r="735" spans="1:14" x14ac:dyDescent="0.3">
      <c r="A735" t="s">
        <v>37</v>
      </c>
      <c r="C735" t="s">
        <v>1764</v>
      </c>
      <c r="D735" t="s">
        <v>690</v>
      </c>
      <c r="E735" t="s">
        <v>58</v>
      </c>
      <c r="F735" t="s">
        <v>119</v>
      </c>
      <c r="G735" t="s">
        <v>120</v>
      </c>
      <c r="H735" t="s">
        <v>20</v>
      </c>
      <c r="I735" t="s">
        <v>21</v>
      </c>
      <c r="J735" t="s">
        <v>21</v>
      </c>
      <c r="K735" t="s">
        <v>1765</v>
      </c>
      <c r="L735" t="s">
        <v>24</v>
      </c>
      <c r="M735">
        <v>84.376872437377713</v>
      </c>
      <c r="N735">
        <v>5.7665959447120514</v>
      </c>
    </row>
    <row r="736" spans="1:14" x14ac:dyDescent="0.3">
      <c r="A736" t="s">
        <v>1766</v>
      </c>
      <c r="B736" t="s">
        <v>1767</v>
      </c>
      <c r="C736" t="s">
        <v>1768</v>
      </c>
      <c r="D736" t="s">
        <v>118</v>
      </c>
      <c r="E736" t="s">
        <v>17</v>
      </c>
      <c r="F736" t="s">
        <v>18</v>
      </c>
      <c r="G736" t="s">
        <v>34</v>
      </c>
      <c r="H736" t="s">
        <v>35</v>
      </c>
      <c r="I736" t="s">
        <v>22</v>
      </c>
      <c r="L736" t="s">
        <v>30</v>
      </c>
      <c r="M736">
        <v>70.684443930570453</v>
      </c>
      <c r="N736">
        <v>6.8710486268314277</v>
      </c>
    </row>
    <row r="737" spans="1:14" x14ac:dyDescent="0.3">
      <c r="A737" t="s">
        <v>1152</v>
      </c>
      <c r="C737" t="s">
        <v>1769</v>
      </c>
      <c r="D737" t="s">
        <v>143</v>
      </c>
      <c r="E737" t="s">
        <v>46</v>
      </c>
      <c r="F737" t="s">
        <v>119</v>
      </c>
      <c r="G737" t="s">
        <v>120</v>
      </c>
      <c r="H737" t="s">
        <v>20</v>
      </c>
      <c r="I737" t="s">
        <v>21</v>
      </c>
      <c r="J737" t="s">
        <v>21</v>
      </c>
      <c r="K737" t="s">
        <v>1770</v>
      </c>
      <c r="L737" t="s">
        <v>43</v>
      </c>
      <c r="M737">
        <v>91.227440378213473</v>
      </c>
      <c r="N737">
        <v>6.7612465869531597</v>
      </c>
    </row>
    <row r="738" spans="1:14" x14ac:dyDescent="0.3">
      <c r="A738" t="s">
        <v>1771</v>
      </c>
      <c r="B738" t="s">
        <v>798</v>
      </c>
      <c r="C738" t="s">
        <v>1772</v>
      </c>
      <c r="D738" t="s">
        <v>138</v>
      </c>
      <c r="E738" t="s">
        <v>33</v>
      </c>
      <c r="F738" t="s">
        <v>52</v>
      </c>
      <c r="G738" t="s">
        <v>92</v>
      </c>
      <c r="H738" t="s">
        <v>42</v>
      </c>
      <c r="L738" t="s">
        <v>76</v>
      </c>
      <c r="M738">
        <v>98.845863059346087</v>
      </c>
      <c r="N738">
        <v>5.8689525062672789</v>
      </c>
    </row>
    <row r="739" spans="1:14" x14ac:dyDescent="0.3">
      <c r="A739" t="s">
        <v>1690</v>
      </c>
      <c r="C739" t="s">
        <v>773</v>
      </c>
      <c r="E739" t="s">
        <v>33</v>
      </c>
      <c r="F739" t="s">
        <v>52</v>
      </c>
      <c r="G739" t="s">
        <v>34</v>
      </c>
      <c r="H739" t="s">
        <v>42</v>
      </c>
      <c r="I739" t="s">
        <v>21</v>
      </c>
      <c r="J739" t="s">
        <v>21</v>
      </c>
      <c r="K739" t="s">
        <v>1773</v>
      </c>
      <c r="L739" t="s">
        <v>54</v>
      </c>
      <c r="M739">
        <v>90.966810476807552</v>
      </c>
      <c r="N739">
        <v>5.6068469555401386</v>
      </c>
    </row>
    <row r="740" spans="1:14" x14ac:dyDescent="0.3">
      <c r="A740" t="s">
        <v>372</v>
      </c>
      <c r="C740" t="s">
        <v>1114</v>
      </c>
      <c r="D740" t="s">
        <v>50</v>
      </c>
      <c r="E740" t="s">
        <v>58</v>
      </c>
      <c r="F740" t="s">
        <v>59</v>
      </c>
      <c r="G740" t="s">
        <v>34</v>
      </c>
      <c r="H740" t="s">
        <v>35</v>
      </c>
      <c r="L740" t="s">
        <v>63</v>
      </c>
      <c r="M740">
        <v>128.60039704874791</v>
      </c>
      <c r="N740">
        <v>6.1341529547768552</v>
      </c>
    </row>
    <row r="741" spans="1:14" x14ac:dyDescent="0.3">
      <c r="A741" t="s">
        <v>1185</v>
      </c>
      <c r="B741" t="s">
        <v>1774</v>
      </c>
      <c r="C741" t="s">
        <v>1775</v>
      </c>
      <c r="D741" t="s">
        <v>138</v>
      </c>
      <c r="E741" t="s">
        <v>17</v>
      </c>
      <c r="F741" t="s">
        <v>18</v>
      </c>
      <c r="G741" t="s">
        <v>34</v>
      </c>
      <c r="H741" t="s">
        <v>35</v>
      </c>
      <c r="I741" t="s">
        <v>21</v>
      </c>
      <c r="J741" t="s">
        <v>21</v>
      </c>
      <c r="K741" t="s">
        <v>1776</v>
      </c>
      <c r="L741" t="s">
        <v>63</v>
      </c>
      <c r="M741">
        <v>83.771003939021867</v>
      </c>
      <c r="N741">
        <v>6.4668148719462932</v>
      </c>
    </row>
    <row r="742" spans="1:14" x14ac:dyDescent="0.3">
      <c r="A742" t="s">
        <v>1576</v>
      </c>
      <c r="B742" t="s">
        <v>1049</v>
      </c>
      <c r="C742" t="s">
        <v>458</v>
      </c>
      <c r="D742" t="s">
        <v>28</v>
      </c>
      <c r="E742" t="s">
        <v>51</v>
      </c>
      <c r="F742" t="s">
        <v>52</v>
      </c>
      <c r="G742" t="s">
        <v>34</v>
      </c>
      <c r="H742" t="s">
        <v>20</v>
      </c>
      <c r="I742" t="s">
        <v>21</v>
      </c>
      <c r="J742" t="s">
        <v>22</v>
      </c>
      <c r="K742" t="s">
        <v>1777</v>
      </c>
      <c r="L742" t="s">
        <v>43</v>
      </c>
      <c r="M742">
        <v>28.147086187996081</v>
      </c>
      <c r="N742">
        <v>5.3294523928918531</v>
      </c>
    </row>
    <row r="743" spans="1:14" x14ac:dyDescent="0.3">
      <c r="A743" t="s">
        <v>1778</v>
      </c>
      <c r="B743" t="s">
        <v>1779</v>
      </c>
      <c r="C743" t="s">
        <v>758</v>
      </c>
      <c r="D743" t="s">
        <v>50</v>
      </c>
      <c r="E743" t="s">
        <v>51</v>
      </c>
      <c r="F743" t="s">
        <v>59</v>
      </c>
      <c r="G743" t="s">
        <v>19</v>
      </c>
      <c r="H743" t="s">
        <v>42</v>
      </c>
      <c r="I743" t="s">
        <v>22</v>
      </c>
      <c r="L743" t="s">
        <v>30</v>
      </c>
      <c r="M743">
        <v>75.084759380872313</v>
      </c>
      <c r="N743">
        <v>6.808579494509738</v>
      </c>
    </row>
    <row r="744" spans="1:14" x14ac:dyDescent="0.3">
      <c r="A744" t="s">
        <v>554</v>
      </c>
      <c r="B744" t="s">
        <v>638</v>
      </c>
      <c r="C744" t="s">
        <v>1780</v>
      </c>
      <c r="D744" t="s">
        <v>16</v>
      </c>
      <c r="E744" t="s">
        <v>17</v>
      </c>
      <c r="F744" t="s">
        <v>40</v>
      </c>
      <c r="G744" t="s">
        <v>41</v>
      </c>
      <c r="H744" t="s">
        <v>42</v>
      </c>
      <c r="I744" t="s">
        <v>22</v>
      </c>
      <c r="L744" t="s">
        <v>30</v>
      </c>
      <c r="M744">
        <v>73.921247393241828</v>
      </c>
      <c r="N744">
        <v>7.1514219031213342</v>
      </c>
    </row>
    <row r="745" spans="1:14" x14ac:dyDescent="0.3">
      <c r="A745" t="s">
        <v>1781</v>
      </c>
      <c r="B745" t="s">
        <v>1559</v>
      </c>
      <c r="C745" t="s">
        <v>744</v>
      </c>
      <c r="D745" t="s">
        <v>50</v>
      </c>
      <c r="E745" t="s">
        <v>58</v>
      </c>
      <c r="F745" t="s">
        <v>59</v>
      </c>
      <c r="G745" t="s">
        <v>92</v>
      </c>
      <c r="H745" t="s">
        <v>42</v>
      </c>
      <c r="I745" t="s">
        <v>22</v>
      </c>
      <c r="L745" t="s">
        <v>24</v>
      </c>
      <c r="M745">
        <v>92.471412618547745</v>
      </c>
      <c r="N745">
        <v>7.694121653967799</v>
      </c>
    </row>
    <row r="746" spans="1:14" x14ac:dyDescent="0.3">
      <c r="A746" t="s">
        <v>1782</v>
      </c>
      <c r="B746" t="s">
        <v>252</v>
      </c>
      <c r="C746" t="s">
        <v>1783</v>
      </c>
      <c r="D746" t="s">
        <v>16</v>
      </c>
      <c r="E746" t="s">
        <v>46</v>
      </c>
      <c r="F746" t="s">
        <v>40</v>
      </c>
      <c r="G746" t="s">
        <v>41</v>
      </c>
      <c r="H746" t="s">
        <v>42</v>
      </c>
      <c r="I746" t="s">
        <v>22</v>
      </c>
      <c r="L746" t="s">
        <v>54</v>
      </c>
      <c r="M746">
        <v>69.723248590740411</v>
      </c>
      <c r="N746">
        <v>6.9583469750988964</v>
      </c>
    </row>
    <row r="747" spans="1:14" x14ac:dyDescent="0.3">
      <c r="A747" t="s">
        <v>1275</v>
      </c>
      <c r="B747" t="s">
        <v>627</v>
      </c>
      <c r="C747" t="s">
        <v>1784</v>
      </c>
      <c r="D747" t="s">
        <v>16</v>
      </c>
      <c r="E747" t="s">
        <v>51</v>
      </c>
      <c r="F747" t="s">
        <v>59</v>
      </c>
      <c r="G747" t="s">
        <v>19</v>
      </c>
      <c r="H747" t="s">
        <v>42</v>
      </c>
      <c r="I747" t="s">
        <v>21</v>
      </c>
      <c r="J747" t="s">
        <v>21</v>
      </c>
      <c r="K747" t="s">
        <v>1785</v>
      </c>
      <c r="L747" t="s">
        <v>63</v>
      </c>
      <c r="M747">
        <v>70.601202136726442</v>
      </c>
      <c r="N747">
        <v>6.1913345666477264</v>
      </c>
    </row>
    <row r="748" spans="1:14" x14ac:dyDescent="0.3">
      <c r="A748" t="s">
        <v>407</v>
      </c>
      <c r="B748" t="s">
        <v>1786</v>
      </c>
      <c r="C748" t="s">
        <v>1640</v>
      </c>
      <c r="D748" t="s">
        <v>50</v>
      </c>
      <c r="E748" t="s">
        <v>33</v>
      </c>
      <c r="F748" t="s">
        <v>18</v>
      </c>
      <c r="G748" t="s">
        <v>34</v>
      </c>
      <c r="H748" t="s">
        <v>35</v>
      </c>
      <c r="I748" t="s">
        <v>22</v>
      </c>
      <c r="L748" t="s">
        <v>43</v>
      </c>
      <c r="M748">
        <v>90.925197747719579</v>
      </c>
      <c r="N748">
        <v>7.4456286064169674</v>
      </c>
    </row>
    <row r="749" spans="1:14" x14ac:dyDescent="0.3">
      <c r="A749" t="s">
        <v>1503</v>
      </c>
      <c r="C749" t="s">
        <v>1787</v>
      </c>
      <c r="D749" t="s">
        <v>39</v>
      </c>
      <c r="E749" t="s">
        <v>17</v>
      </c>
      <c r="F749" t="s">
        <v>18</v>
      </c>
      <c r="G749" t="s">
        <v>19</v>
      </c>
      <c r="H749" t="s">
        <v>35</v>
      </c>
      <c r="I749" t="s">
        <v>22</v>
      </c>
      <c r="L749" t="s">
        <v>63</v>
      </c>
      <c r="M749">
        <v>150.21952139335929</v>
      </c>
      <c r="N749">
        <v>5.7250039690630263</v>
      </c>
    </row>
    <row r="750" spans="1:14" x14ac:dyDescent="0.3">
      <c r="A750" t="s">
        <v>1788</v>
      </c>
      <c r="B750" t="s">
        <v>1789</v>
      </c>
      <c r="C750" t="s">
        <v>1570</v>
      </c>
      <c r="D750" t="s">
        <v>69</v>
      </c>
      <c r="E750" t="s">
        <v>33</v>
      </c>
      <c r="F750" t="s">
        <v>59</v>
      </c>
      <c r="G750" t="s">
        <v>19</v>
      </c>
      <c r="H750" t="s">
        <v>35</v>
      </c>
      <c r="I750" t="s">
        <v>21</v>
      </c>
      <c r="J750" t="s">
        <v>22</v>
      </c>
      <c r="K750" t="s">
        <v>1790</v>
      </c>
      <c r="L750" t="s">
        <v>76</v>
      </c>
      <c r="M750">
        <v>71.652444836018304</v>
      </c>
      <c r="N750">
        <v>6.1057379184647171</v>
      </c>
    </row>
    <row r="751" spans="1:14" x14ac:dyDescent="0.3">
      <c r="A751" t="s">
        <v>1782</v>
      </c>
      <c r="B751" t="s">
        <v>1791</v>
      </c>
      <c r="C751" t="s">
        <v>174</v>
      </c>
      <c r="D751" t="s">
        <v>656</v>
      </c>
      <c r="E751" t="s">
        <v>17</v>
      </c>
      <c r="F751" t="s">
        <v>40</v>
      </c>
      <c r="G751" t="s">
        <v>41</v>
      </c>
      <c r="H751" t="s">
        <v>35</v>
      </c>
      <c r="I751" t="s">
        <v>22</v>
      </c>
      <c r="L751" t="s">
        <v>30</v>
      </c>
      <c r="M751">
        <v>21.995680571760349</v>
      </c>
      <c r="N751">
        <v>4.7311467973742696</v>
      </c>
    </row>
    <row r="752" spans="1:14" x14ac:dyDescent="0.3">
      <c r="A752" t="s">
        <v>312</v>
      </c>
      <c r="B752" t="s">
        <v>1305</v>
      </c>
      <c r="C752" t="s">
        <v>1440</v>
      </c>
      <c r="E752" t="s">
        <v>58</v>
      </c>
      <c r="F752" t="s">
        <v>52</v>
      </c>
      <c r="G752" t="s">
        <v>34</v>
      </c>
      <c r="H752" t="s">
        <v>20</v>
      </c>
      <c r="I752" t="s">
        <v>21</v>
      </c>
      <c r="J752" t="s">
        <v>21</v>
      </c>
      <c r="K752" t="s">
        <v>1792</v>
      </c>
      <c r="L752" t="s">
        <v>76</v>
      </c>
      <c r="M752">
        <v>92.96994546561109</v>
      </c>
      <c r="N752">
        <v>6.1704160947417446</v>
      </c>
    </row>
    <row r="753" spans="1:14" x14ac:dyDescent="0.3">
      <c r="A753" t="s">
        <v>993</v>
      </c>
      <c r="C753" t="s">
        <v>1793</v>
      </c>
      <c r="E753" t="s">
        <v>46</v>
      </c>
      <c r="F753" t="s">
        <v>40</v>
      </c>
      <c r="G753" t="s">
        <v>41</v>
      </c>
      <c r="H753" t="s">
        <v>42</v>
      </c>
      <c r="I753" t="s">
        <v>21</v>
      </c>
      <c r="J753" t="s">
        <v>21</v>
      </c>
      <c r="K753" t="s">
        <v>1794</v>
      </c>
      <c r="L753" t="s">
        <v>43</v>
      </c>
      <c r="M753">
        <v>76.312737535258719</v>
      </c>
      <c r="N753">
        <v>7.0449762358153389</v>
      </c>
    </row>
    <row r="754" spans="1:14" x14ac:dyDescent="0.3">
      <c r="A754" t="s">
        <v>1008</v>
      </c>
      <c r="B754" t="s">
        <v>195</v>
      </c>
      <c r="C754" t="s">
        <v>1027</v>
      </c>
      <c r="D754" t="s">
        <v>50</v>
      </c>
      <c r="E754" t="s">
        <v>33</v>
      </c>
      <c r="F754" t="s">
        <v>18</v>
      </c>
      <c r="G754" t="s">
        <v>34</v>
      </c>
      <c r="H754" t="s">
        <v>20</v>
      </c>
      <c r="I754" t="s">
        <v>21</v>
      </c>
      <c r="J754" t="s">
        <v>21</v>
      </c>
      <c r="K754" t="s">
        <v>1795</v>
      </c>
      <c r="L754" t="s">
        <v>43</v>
      </c>
      <c r="M754">
        <v>98.272144128592856</v>
      </c>
      <c r="N754">
        <v>6.4052652682706874</v>
      </c>
    </row>
    <row r="755" spans="1:14" x14ac:dyDescent="0.3">
      <c r="A755" t="s">
        <v>1796</v>
      </c>
      <c r="B755" t="s">
        <v>1797</v>
      </c>
      <c r="C755" t="s">
        <v>1075</v>
      </c>
      <c r="D755" t="s">
        <v>103</v>
      </c>
      <c r="E755" t="s">
        <v>51</v>
      </c>
      <c r="F755" t="s">
        <v>59</v>
      </c>
      <c r="G755" t="s">
        <v>92</v>
      </c>
      <c r="H755" t="s">
        <v>35</v>
      </c>
      <c r="L755" t="s">
        <v>24</v>
      </c>
      <c r="M755">
        <v>93.629434073490515</v>
      </c>
      <c r="N755">
        <v>6.8638900372842313</v>
      </c>
    </row>
    <row r="756" spans="1:14" x14ac:dyDescent="0.3">
      <c r="A756" t="s">
        <v>1798</v>
      </c>
      <c r="C756" t="s">
        <v>1799</v>
      </c>
      <c r="D756" t="s">
        <v>157</v>
      </c>
      <c r="E756" t="s">
        <v>33</v>
      </c>
      <c r="F756" t="s">
        <v>52</v>
      </c>
      <c r="G756" t="s">
        <v>34</v>
      </c>
      <c r="H756" t="s">
        <v>42</v>
      </c>
      <c r="I756" t="s">
        <v>21</v>
      </c>
      <c r="J756" t="s">
        <v>22</v>
      </c>
      <c r="K756" t="s">
        <v>1800</v>
      </c>
      <c r="L756" t="s">
        <v>24</v>
      </c>
      <c r="M756">
        <v>26.56750318740314</v>
      </c>
      <c r="N756">
        <v>4.0121567714773869</v>
      </c>
    </row>
    <row r="757" spans="1:14" x14ac:dyDescent="0.3">
      <c r="A757" t="s">
        <v>1779</v>
      </c>
      <c r="B757" t="s">
        <v>1801</v>
      </c>
      <c r="C757" t="s">
        <v>452</v>
      </c>
      <c r="D757" t="s">
        <v>74</v>
      </c>
      <c r="E757" t="s">
        <v>51</v>
      </c>
      <c r="F757" t="s">
        <v>52</v>
      </c>
      <c r="G757" t="s">
        <v>92</v>
      </c>
      <c r="H757" t="s">
        <v>20</v>
      </c>
      <c r="I757" t="s">
        <v>21</v>
      </c>
      <c r="J757" t="s">
        <v>22</v>
      </c>
      <c r="K757" t="s">
        <v>1802</v>
      </c>
      <c r="L757" t="s">
        <v>63</v>
      </c>
      <c r="M757">
        <v>25.031464046072202</v>
      </c>
      <c r="N757">
        <v>4.381960982145646</v>
      </c>
    </row>
    <row r="758" spans="1:14" x14ac:dyDescent="0.3">
      <c r="A758" t="s">
        <v>1384</v>
      </c>
      <c r="B758" t="s">
        <v>342</v>
      </c>
      <c r="C758" t="s">
        <v>1520</v>
      </c>
      <c r="D758" t="s">
        <v>50</v>
      </c>
      <c r="E758" t="s">
        <v>51</v>
      </c>
      <c r="F758" t="s">
        <v>59</v>
      </c>
      <c r="G758" t="s">
        <v>92</v>
      </c>
      <c r="H758" t="s">
        <v>35</v>
      </c>
      <c r="I758" t="s">
        <v>22</v>
      </c>
      <c r="L758" t="s">
        <v>43</v>
      </c>
      <c r="M758">
        <v>81.348430041475012</v>
      </c>
      <c r="N758">
        <v>6.3417751747801319</v>
      </c>
    </row>
    <row r="759" spans="1:14" x14ac:dyDescent="0.3">
      <c r="A759" t="s">
        <v>151</v>
      </c>
      <c r="B759" t="s">
        <v>358</v>
      </c>
      <c r="C759" t="s">
        <v>680</v>
      </c>
      <c r="D759" t="s">
        <v>138</v>
      </c>
      <c r="E759" t="s">
        <v>58</v>
      </c>
      <c r="F759" t="s">
        <v>59</v>
      </c>
      <c r="G759" t="s">
        <v>92</v>
      </c>
      <c r="H759" t="s">
        <v>35</v>
      </c>
      <c r="I759" t="s">
        <v>22</v>
      </c>
      <c r="L759" t="s">
        <v>43</v>
      </c>
      <c r="M759">
        <v>84.725974824130432</v>
      </c>
      <c r="N759">
        <v>5.5219916573169607</v>
      </c>
    </row>
    <row r="760" spans="1:14" x14ac:dyDescent="0.3">
      <c r="A760" t="s">
        <v>960</v>
      </c>
      <c r="B760" t="s">
        <v>1803</v>
      </c>
      <c r="C760" t="s">
        <v>370</v>
      </c>
      <c r="D760" t="s">
        <v>80</v>
      </c>
      <c r="E760" t="s">
        <v>58</v>
      </c>
      <c r="F760" t="s">
        <v>119</v>
      </c>
      <c r="G760" t="s">
        <v>120</v>
      </c>
      <c r="H760" t="s">
        <v>42</v>
      </c>
      <c r="I760" t="s">
        <v>21</v>
      </c>
      <c r="J760" t="s">
        <v>22</v>
      </c>
      <c r="K760" t="s">
        <v>1804</v>
      </c>
      <c r="L760" t="s">
        <v>63</v>
      </c>
      <c r="M760">
        <v>21.70575987408322</v>
      </c>
      <c r="N760">
        <v>4.9467079389958943</v>
      </c>
    </row>
    <row r="761" spans="1:14" x14ac:dyDescent="0.3">
      <c r="A761" t="s">
        <v>981</v>
      </c>
      <c r="B761" t="s">
        <v>1805</v>
      </c>
      <c r="C761" t="s">
        <v>1806</v>
      </c>
      <c r="D761" t="s">
        <v>57</v>
      </c>
      <c r="E761" t="s">
        <v>58</v>
      </c>
      <c r="F761" t="s">
        <v>52</v>
      </c>
      <c r="G761" t="s">
        <v>92</v>
      </c>
      <c r="H761" t="s">
        <v>20</v>
      </c>
      <c r="I761" t="s">
        <v>21</v>
      </c>
      <c r="J761" t="s">
        <v>21</v>
      </c>
      <c r="K761" t="s">
        <v>1807</v>
      </c>
      <c r="L761" t="s">
        <v>76</v>
      </c>
      <c r="M761">
        <v>109.4308476083641</v>
      </c>
      <c r="N761">
        <v>5.3768668803471886</v>
      </c>
    </row>
    <row r="762" spans="1:14" x14ac:dyDescent="0.3">
      <c r="A762" t="s">
        <v>735</v>
      </c>
      <c r="B762" t="s">
        <v>1808</v>
      </c>
      <c r="C762" t="s">
        <v>296</v>
      </c>
      <c r="D762" t="s">
        <v>80</v>
      </c>
      <c r="E762" t="s">
        <v>58</v>
      </c>
      <c r="F762" t="s">
        <v>119</v>
      </c>
      <c r="G762" t="s">
        <v>120</v>
      </c>
      <c r="H762" t="s">
        <v>42</v>
      </c>
      <c r="I762" t="s">
        <v>21</v>
      </c>
      <c r="J762" t="s">
        <v>21</v>
      </c>
      <c r="K762" t="s">
        <v>1809</v>
      </c>
      <c r="L762" t="s">
        <v>76</v>
      </c>
      <c r="M762">
        <v>20.76862552972764</v>
      </c>
      <c r="N762">
        <v>5.485080775156395</v>
      </c>
    </row>
    <row r="763" spans="1:14" x14ac:dyDescent="0.3">
      <c r="A763" t="s">
        <v>856</v>
      </c>
      <c r="B763" t="s">
        <v>1810</v>
      </c>
      <c r="C763" t="s">
        <v>1748</v>
      </c>
      <c r="D763" t="s">
        <v>28</v>
      </c>
      <c r="E763" t="s">
        <v>46</v>
      </c>
      <c r="F763" t="s">
        <v>119</v>
      </c>
      <c r="G763" t="s">
        <v>120</v>
      </c>
      <c r="H763" t="s">
        <v>42</v>
      </c>
      <c r="I763" t="s">
        <v>21</v>
      </c>
      <c r="J763" t="s">
        <v>22</v>
      </c>
      <c r="K763" t="s">
        <v>1811</v>
      </c>
      <c r="L763" t="s">
        <v>63</v>
      </c>
      <c r="M763">
        <v>29.691179000699361</v>
      </c>
      <c r="N763">
        <v>5.4175527224939852</v>
      </c>
    </row>
    <row r="764" spans="1:14" x14ac:dyDescent="0.3">
      <c r="A764" t="s">
        <v>1032</v>
      </c>
      <c r="B764" t="s">
        <v>776</v>
      </c>
      <c r="C764" t="s">
        <v>106</v>
      </c>
      <c r="D764" t="s">
        <v>39</v>
      </c>
      <c r="E764" t="s">
        <v>58</v>
      </c>
      <c r="F764" t="s">
        <v>52</v>
      </c>
      <c r="G764" t="s">
        <v>92</v>
      </c>
      <c r="H764" t="s">
        <v>42</v>
      </c>
      <c r="I764" t="s">
        <v>22</v>
      </c>
      <c r="L764" t="s">
        <v>63</v>
      </c>
      <c r="M764">
        <v>97.089258902810712</v>
      </c>
      <c r="N764">
        <v>6.9506862669581411</v>
      </c>
    </row>
    <row r="765" spans="1:14" x14ac:dyDescent="0.3">
      <c r="A765" t="s">
        <v>1008</v>
      </c>
      <c r="B765" t="s">
        <v>1812</v>
      </c>
      <c r="C765" t="s">
        <v>536</v>
      </c>
      <c r="D765" t="s">
        <v>57</v>
      </c>
      <c r="E765" t="s">
        <v>46</v>
      </c>
      <c r="F765" t="s">
        <v>119</v>
      </c>
      <c r="G765" t="s">
        <v>120</v>
      </c>
      <c r="H765" t="s">
        <v>20</v>
      </c>
      <c r="I765" t="s">
        <v>21</v>
      </c>
      <c r="J765" t="s">
        <v>22</v>
      </c>
      <c r="K765" t="s">
        <v>1813</v>
      </c>
      <c r="L765" t="s">
        <v>63</v>
      </c>
      <c r="M765">
        <v>95.389507496394984</v>
      </c>
      <c r="N765">
        <v>5.8451208514960351</v>
      </c>
    </row>
    <row r="766" spans="1:14" x14ac:dyDescent="0.3">
      <c r="A766" t="s">
        <v>291</v>
      </c>
      <c r="C766" t="s">
        <v>1814</v>
      </c>
      <c r="D766" t="s">
        <v>16</v>
      </c>
      <c r="E766" t="s">
        <v>51</v>
      </c>
      <c r="F766" t="s">
        <v>52</v>
      </c>
      <c r="G766" t="s">
        <v>92</v>
      </c>
      <c r="H766" t="s">
        <v>42</v>
      </c>
      <c r="I766" t="s">
        <v>21</v>
      </c>
      <c r="J766" t="s">
        <v>22</v>
      </c>
      <c r="K766" t="s">
        <v>1815</v>
      </c>
      <c r="L766" t="s">
        <v>76</v>
      </c>
      <c r="M766">
        <v>50.930117806783578</v>
      </c>
      <c r="N766">
        <v>6.1688023579774978</v>
      </c>
    </row>
    <row r="767" spans="1:14" x14ac:dyDescent="0.3">
      <c r="A767" t="s">
        <v>1270</v>
      </c>
      <c r="C767" t="s">
        <v>164</v>
      </c>
      <c r="D767" t="s">
        <v>118</v>
      </c>
      <c r="E767" t="s">
        <v>51</v>
      </c>
      <c r="F767" t="s">
        <v>52</v>
      </c>
      <c r="G767" t="s">
        <v>34</v>
      </c>
      <c r="H767" t="s">
        <v>20</v>
      </c>
      <c r="I767" t="s">
        <v>21</v>
      </c>
      <c r="J767" t="s">
        <v>21</v>
      </c>
      <c r="K767" t="s">
        <v>1816</v>
      </c>
      <c r="L767" t="s">
        <v>144</v>
      </c>
      <c r="M767">
        <v>65.970777151763585</v>
      </c>
      <c r="N767">
        <v>6.3607973777702229</v>
      </c>
    </row>
    <row r="768" spans="1:14" x14ac:dyDescent="0.3">
      <c r="A768" t="s">
        <v>513</v>
      </c>
      <c r="B768" t="s">
        <v>1817</v>
      </c>
      <c r="C768" t="s">
        <v>1818</v>
      </c>
      <c r="D768" t="s">
        <v>157</v>
      </c>
      <c r="E768" t="s">
        <v>46</v>
      </c>
      <c r="F768" t="s">
        <v>18</v>
      </c>
      <c r="G768" t="s">
        <v>19</v>
      </c>
      <c r="H768" t="s">
        <v>35</v>
      </c>
      <c r="I768" t="s">
        <v>22</v>
      </c>
      <c r="L768" t="s">
        <v>144</v>
      </c>
      <c r="M768">
        <v>27.964383513853122</v>
      </c>
      <c r="N768">
        <v>4.2587924083645241</v>
      </c>
    </row>
    <row r="769" spans="1:14" x14ac:dyDescent="0.3">
      <c r="A769" t="s">
        <v>871</v>
      </c>
      <c r="C769" t="s">
        <v>1819</v>
      </c>
      <c r="D769" t="s">
        <v>138</v>
      </c>
      <c r="E769" t="s">
        <v>51</v>
      </c>
      <c r="F769" t="s">
        <v>59</v>
      </c>
      <c r="G769" t="s">
        <v>34</v>
      </c>
      <c r="H769" t="s">
        <v>42</v>
      </c>
      <c r="I769" t="s">
        <v>22</v>
      </c>
      <c r="L769" t="s">
        <v>63</v>
      </c>
      <c r="M769">
        <v>79.271710873431275</v>
      </c>
      <c r="N769">
        <v>7.2060189109347199</v>
      </c>
    </row>
    <row r="770" spans="1:14" x14ac:dyDescent="0.3">
      <c r="A770" t="s">
        <v>1820</v>
      </c>
      <c r="B770" t="s">
        <v>402</v>
      </c>
      <c r="C770" t="s">
        <v>1821</v>
      </c>
      <c r="D770" t="s">
        <v>157</v>
      </c>
      <c r="E770" t="s">
        <v>33</v>
      </c>
      <c r="F770" t="s">
        <v>59</v>
      </c>
      <c r="G770" t="s">
        <v>34</v>
      </c>
      <c r="H770" t="s">
        <v>42</v>
      </c>
      <c r="I770" t="s">
        <v>22</v>
      </c>
      <c r="L770" t="s">
        <v>24</v>
      </c>
      <c r="M770">
        <v>26.699727229276849</v>
      </c>
      <c r="N770">
        <v>4.2271795570235149</v>
      </c>
    </row>
    <row r="771" spans="1:14" x14ac:dyDescent="0.3">
      <c r="A771" t="s">
        <v>1762</v>
      </c>
      <c r="B771" t="s">
        <v>1822</v>
      </c>
      <c r="C771" t="s">
        <v>436</v>
      </c>
      <c r="D771" t="s">
        <v>143</v>
      </c>
      <c r="E771" t="s">
        <v>46</v>
      </c>
      <c r="F771" t="s">
        <v>40</v>
      </c>
      <c r="G771" t="s">
        <v>41</v>
      </c>
      <c r="H771" t="s">
        <v>42</v>
      </c>
      <c r="L771" t="s">
        <v>63</v>
      </c>
      <c r="M771">
        <v>94.010884711078546</v>
      </c>
      <c r="N771">
        <v>7.5800608726141228</v>
      </c>
    </row>
    <row r="772" spans="1:14" x14ac:dyDescent="0.3">
      <c r="A772" t="s">
        <v>629</v>
      </c>
      <c r="B772" t="s">
        <v>447</v>
      </c>
      <c r="C772" t="s">
        <v>570</v>
      </c>
      <c r="D772" t="s">
        <v>69</v>
      </c>
      <c r="E772" t="s">
        <v>17</v>
      </c>
      <c r="F772" t="s">
        <v>40</v>
      </c>
      <c r="G772" t="s">
        <v>41</v>
      </c>
      <c r="H772" t="s">
        <v>42</v>
      </c>
      <c r="I772" t="s">
        <v>22</v>
      </c>
      <c r="L772" t="s">
        <v>30</v>
      </c>
      <c r="M772">
        <v>68.767243538086475</v>
      </c>
      <c r="N772">
        <v>6.8768146698891872</v>
      </c>
    </row>
    <row r="773" spans="1:14" x14ac:dyDescent="0.3">
      <c r="A773" t="s">
        <v>37</v>
      </c>
      <c r="C773" t="s">
        <v>117</v>
      </c>
      <c r="D773" t="s">
        <v>118</v>
      </c>
      <c r="E773" t="s">
        <v>51</v>
      </c>
      <c r="F773" t="s">
        <v>52</v>
      </c>
      <c r="G773" t="s">
        <v>34</v>
      </c>
      <c r="H773" t="s">
        <v>20</v>
      </c>
      <c r="I773" t="s">
        <v>21</v>
      </c>
      <c r="J773" t="s">
        <v>21</v>
      </c>
      <c r="K773" t="s">
        <v>1823</v>
      </c>
      <c r="L773" t="s">
        <v>43</v>
      </c>
      <c r="M773">
        <v>81.318440204067684</v>
      </c>
      <c r="N773">
        <v>6.8365330367781789</v>
      </c>
    </row>
    <row r="774" spans="1:14" x14ac:dyDescent="0.3">
      <c r="A774" t="s">
        <v>516</v>
      </c>
      <c r="B774" t="s">
        <v>517</v>
      </c>
      <c r="C774" t="s">
        <v>1735</v>
      </c>
      <c r="D774" t="s">
        <v>39</v>
      </c>
      <c r="E774" t="s">
        <v>33</v>
      </c>
      <c r="F774" t="s">
        <v>18</v>
      </c>
      <c r="G774" t="s">
        <v>19</v>
      </c>
      <c r="H774" t="s">
        <v>20</v>
      </c>
      <c r="I774" t="s">
        <v>21</v>
      </c>
      <c r="J774" t="s">
        <v>21</v>
      </c>
      <c r="K774" t="s">
        <v>1824</v>
      </c>
      <c r="L774" t="s">
        <v>30</v>
      </c>
      <c r="M774">
        <v>91.205223747620394</v>
      </c>
      <c r="N774">
        <v>5.7608400150151251</v>
      </c>
    </row>
    <row r="775" spans="1:14" x14ac:dyDescent="0.3">
      <c r="A775" t="s">
        <v>189</v>
      </c>
      <c r="B775" t="s">
        <v>321</v>
      </c>
      <c r="C775" t="s">
        <v>1825</v>
      </c>
      <c r="D775" t="s">
        <v>80</v>
      </c>
      <c r="E775" t="s">
        <v>58</v>
      </c>
      <c r="F775" t="s">
        <v>119</v>
      </c>
      <c r="G775" t="s">
        <v>120</v>
      </c>
      <c r="H775" t="s">
        <v>20</v>
      </c>
      <c r="I775" t="s">
        <v>21</v>
      </c>
      <c r="J775" t="s">
        <v>22</v>
      </c>
      <c r="K775" t="s">
        <v>1826</v>
      </c>
      <c r="L775" t="s">
        <v>63</v>
      </c>
      <c r="M775">
        <v>18.764871496270018</v>
      </c>
      <c r="N775">
        <v>4.4333274083637484</v>
      </c>
    </row>
    <row r="776" spans="1:14" x14ac:dyDescent="0.3">
      <c r="A776" t="s">
        <v>981</v>
      </c>
      <c r="C776" t="s">
        <v>1827</v>
      </c>
      <c r="D776" t="s">
        <v>57</v>
      </c>
      <c r="E776" t="s">
        <v>46</v>
      </c>
      <c r="F776" t="s">
        <v>18</v>
      </c>
      <c r="G776" t="s">
        <v>19</v>
      </c>
      <c r="H776" t="s">
        <v>42</v>
      </c>
      <c r="I776" t="s">
        <v>21</v>
      </c>
      <c r="J776" t="s">
        <v>22</v>
      </c>
      <c r="K776" t="s">
        <v>1828</v>
      </c>
      <c r="L776" t="s">
        <v>43</v>
      </c>
      <c r="M776">
        <v>72.208550664728079</v>
      </c>
      <c r="N776">
        <v>5.5801723692273324</v>
      </c>
    </row>
    <row r="777" spans="1:14" x14ac:dyDescent="0.3">
      <c r="A777" t="s">
        <v>1829</v>
      </c>
      <c r="B777" t="s">
        <v>1830</v>
      </c>
      <c r="C777" t="s">
        <v>1831</v>
      </c>
      <c r="D777" t="s">
        <v>157</v>
      </c>
      <c r="E777" t="s">
        <v>33</v>
      </c>
      <c r="F777" t="s">
        <v>18</v>
      </c>
      <c r="G777" t="s">
        <v>34</v>
      </c>
      <c r="H777" t="s">
        <v>20</v>
      </c>
      <c r="I777" t="s">
        <v>21</v>
      </c>
      <c r="J777" t="s">
        <v>22</v>
      </c>
      <c r="K777" t="s">
        <v>1832</v>
      </c>
      <c r="L777" t="s">
        <v>63</v>
      </c>
      <c r="M777">
        <v>30.317147131508779</v>
      </c>
      <c r="N777">
        <v>4.3772017824576386</v>
      </c>
    </row>
    <row r="778" spans="1:14" x14ac:dyDescent="0.3">
      <c r="A778" t="s">
        <v>1833</v>
      </c>
      <c r="B778" t="s">
        <v>1834</v>
      </c>
      <c r="C778" t="s">
        <v>1835</v>
      </c>
      <c r="D778" t="s">
        <v>69</v>
      </c>
      <c r="E778" t="s">
        <v>33</v>
      </c>
      <c r="F778" t="s">
        <v>52</v>
      </c>
      <c r="G778" t="s">
        <v>92</v>
      </c>
      <c r="H778" t="s">
        <v>42</v>
      </c>
      <c r="L778" t="s">
        <v>54</v>
      </c>
      <c r="M778">
        <v>81.013130039278138</v>
      </c>
      <c r="N778">
        <v>6.8576585280724833</v>
      </c>
    </row>
    <row r="779" spans="1:14" x14ac:dyDescent="0.3">
      <c r="A779" t="s">
        <v>643</v>
      </c>
      <c r="B779" t="s">
        <v>1617</v>
      </c>
      <c r="C779" t="s">
        <v>251</v>
      </c>
      <c r="D779" t="s">
        <v>118</v>
      </c>
      <c r="E779" t="s">
        <v>51</v>
      </c>
      <c r="F779" t="s">
        <v>59</v>
      </c>
      <c r="G779" t="s">
        <v>92</v>
      </c>
      <c r="H779" t="s">
        <v>42</v>
      </c>
      <c r="I779" t="s">
        <v>22</v>
      </c>
      <c r="L779" t="s">
        <v>144</v>
      </c>
      <c r="M779">
        <v>69.533525687713549</v>
      </c>
      <c r="N779">
        <v>7.3272826765440069</v>
      </c>
    </row>
    <row r="780" spans="1:14" x14ac:dyDescent="0.3">
      <c r="A780" t="s">
        <v>1336</v>
      </c>
      <c r="C780" t="s">
        <v>1836</v>
      </c>
      <c r="D780" t="s">
        <v>118</v>
      </c>
      <c r="E780" t="s">
        <v>58</v>
      </c>
      <c r="F780" t="s">
        <v>59</v>
      </c>
      <c r="G780" t="s">
        <v>19</v>
      </c>
      <c r="H780" t="s">
        <v>42</v>
      </c>
      <c r="I780" t="s">
        <v>22</v>
      </c>
      <c r="L780" t="s">
        <v>24</v>
      </c>
      <c r="M780">
        <v>81.847184023117904</v>
      </c>
      <c r="N780">
        <v>6.6381546579246251</v>
      </c>
    </row>
    <row r="781" spans="1:14" x14ac:dyDescent="0.3">
      <c r="A781" t="s">
        <v>1837</v>
      </c>
      <c r="B781" t="s">
        <v>832</v>
      </c>
      <c r="C781" t="s">
        <v>1665</v>
      </c>
      <c r="D781" t="s">
        <v>16</v>
      </c>
      <c r="E781" t="s">
        <v>51</v>
      </c>
      <c r="F781" t="s">
        <v>59</v>
      </c>
      <c r="G781" t="s">
        <v>34</v>
      </c>
      <c r="H781" t="s">
        <v>35</v>
      </c>
      <c r="I781" t="s">
        <v>22</v>
      </c>
      <c r="L781" t="s">
        <v>144</v>
      </c>
      <c r="M781">
        <v>81.979107834626475</v>
      </c>
      <c r="N781">
        <v>5.6207041679811276</v>
      </c>
    </row>
    <row r="782" spans="1:14" x14ac:dyDescent="0.3">
      <c r="A782" t="s">
        <v>1700</v>
      </c>
      <c r="B782" t="s">
        <v>228</v>
      </c>
      <c r="C782" t="s">
        <v>1838</v>
      </c>
      <c r="D782" t="s">
        <v>16</v>
      </c>
      <c r="E782" t="s">
        <v>46</v>
      </c>
      <c r="F782" t="s">
        <v>40</v>
      </c>
      <c r="G782" t="s">
        <v>41</v>
      </c>
      <c r="H782" t="s">
        <v>35</v>
      </c>
      <c r="I782" t="s">
        <v>22</v>
      </c>
      <c r="L782" t="s">
        <v>144</v>
      </c>
      <c r="M782">
        <v>89.382838059759976</v>
      </c>
      <c r="N782">
        <v>5.5740152694309852</v>
      </c>
    </row>
    <row r="783" spans="1:14" x14ac:dyDescent="0.3">
      <c r="A783" t="s">
        <v>819</v>
      </c>
      <c r="C783" t="s">
        <v>898</v>
      </c>
      <c r="D783" t="s">
        <v>527</v>
      </c>
      <c r="E783" t="s">
        <v>17</v>
      </c>
      <c r="F783" t="s">
        <v>40</v>
      </c>
      <c r="G783" t="s">
        <v>41</v>
      </c>
      <c r="H783" t="s">
        <v>42</v>
      </c>
      <c r="I783" t="s">
        <v>21</v>
      </c>
      <c r="J783" t="s">
        <v>22</v>
      </c>
      <c r="K783" t="s">
        <v>1839</v>
      </c>
      <c r="L783" t="s">
        <v>63</v>
      </c>
      <c r="M783">
        <v>85.08725023229934</v>
      </c>
      <c r="N783">
        <v>6.1187454357255646</v>
      </c>
    </row>
    <row r="784" spans="1:14" x14ac:dyDescent="0.3">
      <c r="A784" t="s">
        <v>1205</v>
      </c>
      <c r="B784" t="s">
        <v>1840</v>
      </c>
      <c r="C784" t="s">
        <v>1841</v>
      </c>
      <c r="E784" t="s">
        <v>33</v>
      </c>
      <c r="F784" t="s">
        <v>18</v>
      </c>
      <c r="G784" t="s">
        <v>34</v>
      </c>
      <c r="H784" t="s">
        <v>35</v>
      </c>
      <c r="I784" t="s">
        <v>22</v>
      </c>
      <c r="L784" t="s">
        <v>144</v>
      </c>
      <c r="M784">
        <v>26.06650063760819</v>
      </c>
      <c r="N784">
        <v>4.9405039528794026</v>
      </c>
    </row>
    <row r="785" spans="1:14" x14ac:dyDescent="0.3">
      <c r="A785" t="s">
        <v>1217</v>
      </c>
      <c r="B785" t="s">
        <v>685</v>
      </c>
      <c r="C785" t="s">
        <v>1842</v>
      </c>
      <c r="D785" t="s">
        <v>138</v>
      </c>
      <c r="E785" t="s">
        <v>17</v>
      </c>
      <c r="F785" t="s">
        <v>40</v>
      </c>
      <c r="G785" t="s">
        <v>41</v>
      </c>
      <c r="H785" t="s">
        <v>35</v>
      </c>
      <c r="I785" t="s">
        <v>22</v>
      </c>
      <c r="L785" t="s">
        <v>30</v>
      </c>
      <c r="M785">
        <v>71.891424887896619</v>
      </c>
      <c r="N785">
        <v>7.3349716862639802</v>
      </c>
    </row>
    <row r="786" spans="1:14" x14ac:dyDescent="0.3">
      <c r="A786" t="s">
        <v>1110</v>
      </c>
      <c r="B786" t="s">
        <v>189</v>
      </c>
      <c r="C786" t="s">
        <v>1843</v>
      </c>
      <c r="D786" t="s">
        <v>16</v>
      </c>
      <c r="E786" t="s">
        <v>46</v>
      </c>
      <c r="F786" t="s">
        <v>119</v>
      </c>
      <c r="G786" t="s">
        <v>120</v>
      </c>
      <c r="H786" t="s">
        <v>42</v>
      </c>
      <c r="I786" t="s">
        <v>21</v>
      </c>
      <c r="J786" t="s">
        <v>22</v>
      </c>
      <c r="K786" t="s">
        <v>1844</v>
      </c>
      <c r="L786" t="s">
        <v>24</v>
      </c>
      <c r="M786">
        <v>71.328697842890989</v>
      </c>
      <c r="N786">
        <v>5.7037847761320268</v>
      </c>
    </row>
    <row r="787" spans="1:14" x14ac:dyDescent="0.3">
      <c r="A787" t="s">
        <v>295</v>
      </c>
      <c r="B787" t="s">
        <v>1845</v>
      </c>
      <c r="C787" t="s">
        <v>1846</v>
      </c>
      <c r="D787" t="s">
        <v>28</v>
      </c>
      <c r="E787" t="s">
        <v>33</v>
      </c>
      <c r="F787" t="s">
        <v>59</v>
      </c>
      <c r="G787" t="s">
        <v>34</v>
      </c>
      <c r="H787" t="s">
        <v>42</v>
      </c>
      <c r="I787" t="s">
        <v>22</v>
      </c>
      <c r="L787" t="s">
        <v>54</v>
      </c>
      <c r="M787">
        <v>23.742302879047781</v>
      </c>
      <c r="N787">
        <v>6.2965373747594553</v>
      </c>
    </row>
    <row r="788" spans="1:14" x14ac:dyDescent="0.3">
      <c r="A788" t="s">
        <v>1847</v>
      </c>
      <c r="C788" t="s">
        <v>1420</v>
      </c>
      <c r="D788" t="s">
        <v>527</v>
      </c>
      <c r="E788" t="s">
        <v>33</v>
      </c>
      <c r="F788" t="s">
        <v>52</v>
      </c>
      <c r="G788" t="s">
        <v>34</v>
      </c>
      <c r="H788" t="s">
        <v>20</v>
      </c>
      <c r="I788" t="s">
        <v>21</v>
      </c>
      <c r="J788" t="s">
        <v>22</v>
      </c>
      <c r="K788" t="s">
        <v>1848</v>
      </c>
      <c r="L788" t="s">
        <v>63</v>
      </c>
      <c r="M788">
        <v>81.846338585323039</v>
      </c>
      <c r="N788">
        <v>7.2944315159066537</v>
      </c>
    </row>
    <row r="789" spans="1:14" x14ac:dyDescent="0.3">
      <c r="A789" t="s">
        <v>907</v>
      </c>
      <c r="B789" t="s">
        <v>1016</v>
      </c>
      <c r="C789" t="s">
        <v>1849</v>
      </c>
      <c r="D789" t="s">
        <v>157</v>
      </c>
      <c r="E789" t="s">
        <v>33</v>
      </c>
      <c r="F789" t="s">
        <v>59</v>
      </c>
      <c r="G789" t="s">
        <v>34</v>
      </c>
      <c r="H789" t="s">
        <v>42</v>
      </c>
      <c r="I789" t="s">
        <v>22</v>
      </c>
      <c r="L789" t="s">
        <v>30</v>
      </c>
      <c r="M789">
        <v>26.34348480438797</v>
      </c>
      <c r="N789">
        <v>4.0434125328548189</v>
      </c>
    </row>
    <row r="790" spans="1:14" x14ac:dyDescent="0.3">
      <c r="A790" t="s">
        <v>696</v>
      </c>
      <c r="B790" t="s">
        <v>1850</v>
      </c>
      <c r="C790" t="s">
        <v>1851</v>
      </c>
      <c r="D790" t="s">
        <v>138</v>
      </c>
      <c r="E790" t="s">
        <v>17</v>
      </c>
      <c r="F790" t="s">
        <v>40</v>
      </c>
      <c r="G790" t="s">
        <v>41</v>
      </c>
      <c r="H790" t="s">
        <v>35</v>
      </c>
      <c r="L790" t="s">
        <v>30</v>
      </c>
      <c r="M790">
        <v>83.933070500053233</v>
      </c>
      <c r="N790">
        <v>5.6594301463745698</v>
      </c>
    </row>
    <row r="791" spans="1:14" x14ac:dyDescent="0.3">
      <c r="A791" t="s">
        <v>741</v>
      </c>
      <c r="B791" t="s">
        <v>1247</v>
      </c>
      <c r="C791" t="s">
        <v>1852</v>
      </c>
      <c r="D791" t="s">
        <v>74</v>
      </c>
      <c r="E791" t="s">
        <v>58</v>
      </c>
      <c r="F791" t="s">
        <v>119</v>
      </c>
      <c r="G791" t="s">
        <v>120</v>
      </c>
      <c r="H791" t="s">
        <v>42</v>
      </c>
      <c r="I791" t="s">
        <v>21</v>
      </c>
      <c r="J791" t="s">
        <v>22</v>
      </c>
      <c r="K791" t="s">
        <v>1853</v>
      </c>
      <c r="L791" t="s">
        <v>43</v>
      </c>
      <c r="M791">
        <v>21.941560027117252</v>
      </c>
      <c r="N791">
        <v>4.9726968353503551</v>
      </c>
    </row>
    <row r="792" spans="1:14" x14ac:dyDescent="0.3">
      <c r="A792" t="s">
        <v>1416</v>
      </c>
      <c r="B792" t="s">
        <v>1092</v>
      </c>
      <c r="C792" t="s">
        <v>1513</v>
      </c>
      <c r="D792" t="s">
        <v>50</v>
      </c>
      <c r="E792" t="s">
        <v>46</v>
      </c>
      <c r="F792" t="s">
        <v>18</v>
      </c>
      <c r="G792" t="s">
        <v>34</v>
      </c>
      <c r="H792" t="s">
        <v>20</v>
      </c>
      <c r="I792" t="s">
        <v>21</v>
      </c>
      <c r="J792" t="s">
        <v>22</v>
      </c>
      <c r="K792" t="s">
        <v>1854</v>
      </c>
      <c r="L792" t="s">
        <v>54</v>
      </c>
      <c r="M792">
        <v>83.545360200680364</v>
      </c>
      <c r="N792">
        <v>7.687625727316612</v>
      </c>
    </row>
    <row r="793" spans="1:14" x14ac:dyDescent="0.3">
      <c r="A793" t="s">
        <v>1123</v>
      </c>
      <c r="C793" t="s">
        <v>1232</v>
      </c>
      <c r="D793" t="s">
        <v>16</v>
      </c>
      <c r="E793" t="s">
        <v>51</v>
      </c>
      <c r="F793" t="s">
        <v>52</v>
      </c>
      <c r="G793" t="s">
        <v>34</v>
      </c>
      <c r="H793" t="s">
        <v>20</v>
      </c>
      <c r="I793" t="s">
        <v>21</v>
      </c>
      <c r="J793" t="s">
        <v>21</v>
      </c>
      <c r="K793" t="s">
        <v>1855</v>
      </c>
      <c r="L793" t="s">
        <v>76</v>
      </c>
      <c r="M793">
        <v>74.737521434825794</v>
      </c>
      <c r="N793">
        <v>7.1551061045480937</v>
      </c>
    </row>
    <row r="794" spans="1:14" x14ac:dyDescent="0.3">
      <c r="A794" t="s">
        <v>798</v>
      </c>
      <c r="B794" t="s">
        <v>848</v>
      </c>
      <c r="C794" t="s">
        <v>1047</v>
      </c>
      <c r="D794" t="s">
        <v>16</v>
      </c>
      <c r="E794" t="s">
        <v>17</v>
      </c>
      <c r="F794" t="s">
        <v>40</v>
      </c>
      <c r="G794" t="s">
        <v>41</v>
      </c>
      <c r="H794" t="s">
        <v>35</v>
      </c>
      <c r="I794" t="s">
        <v>21</v>
      </c>
      <c r="J794" t="s">
        <v>21</v>
      </c>
      <c r="K794" t="s">
        <v>1856</v>
      </c>
      <c r="L794" t="s">
        <v>43</v>
      </c>
      <c r="M794">
        <v>81.752867789339234</v>
      </c>
      <c r="N794">
        <v>6.7911443628548556</v>
      </c>
    </row>
    <row r="795" spans="1:14" x14ac:dyDescent="0.3">
      <c r="A795" t="s">
        <v>1857</v>
      </c>
      <c r="B795" t="s">
        <v>1858</v>
      </c>
      <c r="C795" t="s">
        <v>806</v>
      </c>
      <c r="D795" t="s">
        <v>80</v>
      </c>
      <c r="E795" t="s">
        <v>33</v>
      </c>
      <c r="F795" t="s">
        <v>59</v>
      </c>
      <c r="G795" t="s">
        <v>92</v>
      </c>
      <c r="H795" t="s">
        <v>35</v>
      </c>
      <c r="I795" t="s">
        <v>22</v>
      </c>
      <c r="L795" t="s">
        <v>76</v>
      </c>
      <c r="M795">
        <v>24.36157690014225</v>
      </c>
      <c r="N795">
        <v>4.3784721042027286</v>
      </c>
    </row>
    <row r="796" spans="1:14" x14ac:dyDescent="0.3">
      <c r="A796" t="s">
        <v>1859</v>
      </c>
      <c r="B796" t="s">
        <v>1860</v>
      </c>
      <c r="C796" t="s">
        <v>1861</v>
      </c>
      <c r="D796" t="s">
        <v>57</v>
      </c>
      <c r="E796" t="s">
        <v>17</v>
      </c>
      <c r="F796" t="s">
        <v>18</v>
      </c>
      <c r="G796" t="s">
        <v>19</v>
      </c>
      <c r="H796" t="s">
        <v>42</v>
      </c>
      <c r="L796" t="s">
        <v>30</v>
      </c>
      <c r="M796">
        <v>108.0842573055466</v>
      </c>
      <c r="N796">
        <v>5.1062138275884559</v>
      </c>
    </row>
    <row r="797" spans="1:14" x14ac:dyDescent="0.3">
      <c r="A797" t="s">
        <v>1862</v>
      </c>
      <c r="C797" t="s">
        <v>1499</v>
      </c>
      <c r="D797" t="s">
        <v>39</v>
      </c>
      <c r="E797" t="s">
        <v>33</v>
      </c>
      <c r="F797" t="s">
        <v>59</v>
      </c>
      <c r="G797" t="s">
        <v>19</v>
      </c>
      <c r="H797" t="s">
        <v>42</v>
      </c>
      <c r="L797" t="s">
        <v>144</v>
      </c>
      <c r="M797">
        <v>67.914045194476245</v>
      </c>
      <c r="N797">
        <v>6.3542412794700187</v>
      </c>
    </row>
    <row r="798" spans="1:14" x14ac:dyDescent="0.3">
      <c r="A798" t="s">
        <v>754</v>
      </c>
      <c r="C798" t="s">
        <v>612</v>
      </c>
      <c r="D798" t="s">
        <v>118</v>
      </c>
      <c r="E798" t="s">
        <v>46</v>
      </c>
      <c r="F798" t="s">
        <v>18</v>
      </c>
      <c r="G798" t="s">
        <v>34</v>
      </c>
      <c r="H798" t="s">
        <v>35</v>
      </c>
      <c r="I798" t="s">
        <v>22</v>
      </c>
      <c r="L798" t="s">
        <v>54</v>
      </c>
      <c r="M798">
        <v>83.500277367592247</v>
      </c>
      <c r="N798">
        <v>7.0207489531120686</v>
      </c>
    </row>
    <row r="799" spans="1:14" x14ac:dyDescent="0.3">
      <c r="A799" t="s">
        <v>974</v>
      </c>
      <c r="B799" t="s">
        <v>1484</v>
      </c>
      <c r="C799" t="s">
        <v>959</v>
      </c>
      <c r="D799" t="s">
        <v>213</v>
      </c>
      <c r="E799" t="s">
        <v>58</v>
      </c>
      <c r="F799" t="s">
        <v>119</v>
      </c>
      <c r="G799" t="s">
        <v>120</v>
      </c>
      <c r="H799" t="s">
        <v>20</v>
      </c>
      <c r="I799" t="s">
        <v>21</v>
      </c>
      <c r="J799" t="s">
        <v>21</v>
      </c>
      <c r="K799" t="s">
        <v>1863</v>
      </c>
      <c r="L799" t="s">
        <v>54</v>
      </c>
      <c r="M799">
        <v>24.336007788656019</v>
      </c>
      <c r="N799">
        <v>4.3374542789642287</v>
      </c>
    </row>
    <row r="800" spans="1:14" x14ac:dyDescent="0.3">
      <c r="A800" t="s">
        <v>199</v>
      </c>
      <c r="B800" t="s">
        <v>1864</v>
      </c>
      <c r="C800" t="s">
        <v>1865</v>
      </c>
      <c r="D800" t="s">
        <v>157</v>
      </c>
      <c r="E800" t="s">
        <v>58</v>
      </c>
      <c r="F800" t="s">
        <v>52</v>
      </c>
      <c r="G800" t="s">
        <v>34</v>
      </c>
      <c r="H800" t="s">
        <v>42</v>
      </c>
      <c r="I800" t="s">
        <v>21</v>
      </c>
      <c r="J800" t="s">
        <v>22</v>
      </c>
      <c r="K800" t="s">
        <v>1866</v>
      </c>
      <c r="L800" t="s">
        <v>30</v>
      </c>
      <c r="M800">
        <v>27.569117486863451</v>
      </c>
      <c r="N800">
        <v>4.4303465323722007</v>
      </c>
    </row>
    <row r="801" spans="1:14" x14ac:dyDescent="0.3">
      <c r="A801" t="s">
        <v>757</v>
      </c>
      <c r="B801" t="s">
        <v>1533</v>
      </c>
      <c r="C801" t="s">
        <v>1456</v>
      </c>
      <c r="D801" t="s">
        <v>74</v>
      </c>
      <c r="E801" t="s">
        <v>46</v>
      </c>
      <c r="F801" t="s">
        <v>40</v>
      </c>
      <c r="G801" t="s">
        <v>41</v>
      </c>
      <c r="H801" t="s">
        <v>42</v>
      </c>
      <c r="I801" t="s">
        <v>22</v>
      </c>
      <c r="L801" t="s">
        <v>24</v>
      </c>
      <c r="M801">
        <v>27.102521239949279</v>
      </c>
      <c r="N801">
        <v>5.0440309270806889</v>
      </c>
    </row>
    <row r="802" spans="1:14" x14ac:dyDescent="0.3">
      <c r="A802" t="s">
        <v>785</v>
      </c>
      <c r="B802" t="s">
        <v>1867</v>
      </c>
      <c r="C802" t="s">
        <v>1868</v>
      </c>
      <c r="D802" t="s">
        <v>103</v>
      </c>
      <c r="E802" t="s">
        <v>33</v>
      </c>
      <c r="F802" t="s">
        <v>18</v>
      </c>
      <c r="G802" t="s">
        <v>19</v>
      </c>
      <c r="H802" t="s">
        <v>35</v>
      </c>
      <c r="I802" t="s">
        <v>22</v>
      </c>
      <c r="L802" t="s">
        <v>76</v>
      </c>
      <c r="M802">
        <v>88.113196198505278</v>
      </c>
      <c r="N802">
        <v>7.6777961728918687</v>
      </c>
    </row>
    <row r="803" spans="1:14" x14ac:dyDescent="0.3">
      <c r="A803" t="s">
        <v>1178</v>
      </c>
      <c r="B803" t="s">
        <v>1179</v>
      </c>
      <c r="C803" t="s">
        <v>1869</v>
      </c>
      <c r="D803" t="s">
        <v>57</v>
      </c>
      <c r="E803" t="s">
        <v>17</v>
      </c>
      <c r="F803" t="s">
        <v>40</v>
      </c>
      <c r="G803" t="s">
        <v>41</v>
      </c>
      <c r="H803" t="s">
        <v>35</v>
      </c>
      <c r="I803" t="s">
        <v>22</v>
      </c>
      <c r="L803" t="s">
        <v>144</v>
      </c>
      <c r="M803">
        <v>98.238175119418528</v>
      </c>
      <c r="N803">
        <v>5.5776130806371338</v>
      </c>
    </row>
    <row r="804" spans="1:14" x14ac:dyDescent="0.3">
      <c r="A804" t="s">
        <v>44</v>
      </c>
      <c r="B804" t="s">
        <v>369</v>
      </c>
      <c r="C804" t="s">
        <v>1870</v>
      </c>
      <c r="D804" t="s">
        <v>118</v>
      </c>
      <c r="E804" t="s">
        <v>46</v>
      </c>
      <c r="F804" t="s">
        <v>18</v>
      </c>
      <c r="G804" t="s">
        <v>19</v>
      </c>
      <c r="H804" t="s">
        <v>20</v>
      </c>
      <c r="I804" t="s">
        <v>21</v>
      </c>
      <c r="J804" t="s">
        <v>22</v>
      </c>
      <c r="K804" t="s">
        <v>177</v>
      </c>
      <c r="L804" t="s">
        <v>144</v>
      </c>
      <c r="M804">
        <v>78.03798285645577</v>
      </c>
      <c r="N804">
        <v>7.4600739287472324</v>
      </c>
    </row>
    <row r="805" spans="1:14" x14ac:dyDescent="0.3">
      <c r="A805" t="s">
        <v>1335</v>
      </c>
      <c r="B805" t="s">
        <v>155</v>
      </c>
      <c r="C805" t="s">
        <v>1871</v>
      </c>
      <c r="D805" t="s">
        <v>16</v>
      </c>
      <c r="E805" t="s">
        <v>58</v>
      </c>
      <c r="F805" t="s">
        <v>119</v>
      </c>
      <c r="G805" t="s">
        <v>120</v>
      </c>
      <c r="H805" t="s">
        <v>20</v>
      </c>
      <c r="I805" t="s">
        <v>21</v>
      </c>
      <c r="J805" t="s">
        <v>22</v>
      </c>
      <c r="K805" t="s">
        <v>1872</v>
      </c>
      <c r="L805" t="s">
        <v>24</v>
      </c>
      <c r="M805">
        <v>82.139799107342213</v>
      </c>
      <c r="N805">
        <v>7.3417448010636264</v>
      </c>
    </row>
    <row r="806" spans="1:14" x14ac:dyDescent="0.3">
      <c r="A806" t="s">
        <v>848</v>
      </c>
      <c r="B806" t="s">
        <v>449</v>
      </c>
      <c r="C806" t="s">
        <v>1873</v>
      </c>
      <c r="D806" t="s">
        <v>69</v>
      </c>
      <c r="E806" t="s">
        <v>58</v>
      </c>
      <c r="F806" t="s">
        <v>119</v>
      </c>
      <c r="G806" t="s">
        <v>120</v>
      </c>
      <c r="H806" t="s">
        <v>42</v>
      </c>
      <c r="I806" t="s">
        <v>21</v>
      </c>
      <c r="J806" t="s">
        <v>22</v>
      </c>
      <c r="K806" t="s">
        <v>1874</v>
      </c>
      <c r="L806" t="s">
        <v>54</v>
      </c>
      <c r="M806">
        <v>66.971127136081009</v>
      </c>
      <c r="N806">
        <v>7.0322020591298138</v>
      </c>
    </row>
    <row r="807" spans="1:14" x14ac:dyDescent="0.3">
      <c r="A807" t="s">
        <v>1875</v>
      </c>
      <c r="B807" t="s">
        <v>1876</v>
      </c>
      <c r="C807" t="s">
        <v>1877</v>
      </c>
      <c r="D807" t="s">
        <v>39</v>
      </c>
      <c r="E807" t="s">
        <v>33</v>
      </c>
      <c r="F807" t="s">
        <v>59</v>
      </c>
      <c r="G807" t="s">
        <v>19</v>
      </c>
      <c r="H807" t="s">
        <v>35</v>
      </c>
      <c r="I807" t="s">
        <v>22</v>
      </c>
      <c r="L807" t="s">
        <v>54</v>
      </c>
      <c r="M807">
        <v>117.5386835583403</v>
      </c>
      <c r="N807">
        <v>5.9789055205551263</v>
      </c>
    </row>
    <row r="808" spans="1:14" x14ac:dyDescent="0.3">
      <c r="A808" t="s">
        <v>1878</v>
      </c>
      <c r="B808" t="s">
        <v>1879</v>
      </c>
      <c r="C808" t="s">
        <v>1880</v>
      </c>
      <c r="D808" t="s">
        <v>103</v>
      </c>
      <c r="E808" t="s">
        <v>51</v>
      </c>
      <c r="F808" t="s">
        <v>59</v>
      </c>
      <c r="G808" t="s">
        <v>34</v>
      </c>
      <c r="H808" t="s">
        <v>35</v>
      </c>
      <c r="I808" t="s">
        <v>22</v>
      </c>
      <c r="L808" t="s">
        <v>24</v>
      </c>
      <c r="M808">
        <v>95.042174445393428</v>
      </c>
      <c r="N808">
        <v>6.5123830288787099</v>
      </c>
    </row>
    <row r="809" spans="1:14" x14ac:dyDescent="0.3">
      <c r="A809" t="s">
        <v>1458</v>
      </c>
      <c r="B809" t="s">
        <v>1459</v>
      </c>
      <c r="C809" t="s">
        <v>79</v>
      </c>
      <c r="D809" t="s">
        <v>80</v>
      </c>
      <c r="E809" t="s">
        <v>51</v>
      </c>
      <c r="F809" t="s">
        <v>59</v>
      </c>
      <c r="G809" t="s">
        <v>34</v>
      </c>
      <c r="H809" t="s">
        <v>42</v>
      </c>
      <c r="I809" t="s">
        <v>22</v>
      </c>
      <c r="L809" t="s">
        <v>43</v>
      </c>
      <c r="M809">
        <v>24.689577687553271</v>
      </c>
      <c r="N809">
        <v>4.7504178028116408</v>
      </c>
    </row>
    <row r="810" spans="1:14" x14ac:dyDescent="0.3">
      <c r="A810" t="s">
        <v>1881</v>
      </c>
      <c r="B810" t="s">
        <v>1882</v>
      </c>
      <c r="C810" t="s">
        <v>1883</v>
      </c>
      <c r="D810" t="s">
        <v>16</v>
      </c>
      <c r="E810" t="s">
        <v>58</v>
      </c>
      <c r="F810" t="s">
        <v>52</v>
      </c>
      <c r="G810" t="s">
        <v>34</v>
      </c>
      <c r="H810" t="s">
        <v>20</v>
      </c>
      <c r="I810" t="s">
        <v>21</v>
      </c>
      <c r="J810" t="s">
        <v>22</v>
      </c>
      <c r="K810" t="s">
        <v>1884</v>
      </c>
      <c r="L810" t="s">
        <v>63</v>
      </c>
      <c r="M810">
        <v>84.040508568145384</v>
      </c>
      <c r="N810">
        <v>6.9060379177903553</v>
      </c>
    </row>
    <row r="811" spans="1:14" x14ac:dyDescent="0.3">
      <c r="A811" t="s">
        <v>1318</v>
      </c>
      <c r="B811" t="s">
        <v>1885</v>
      </c>
      <c r="C811" t="s">
        <v>640</v>
      </c>
      <c r="D811" t="s">
        <v>39</v>
      </c>
      <c r="E811" t="s">
        <v>17</v>
      </c>
      <c r="F811" t="s">
        <v>18</v>
      </c>
      <c r="G811" t="s">
        <v>34</v>
      </c>
      <c r="H811" t="s">
        <v>42</v>
      </c>
      <c r="I811" t="s">
        <v>22</v>
      </c>
      <c r="L811" t="s">
        <v>54</v>
      </c>
      <c r="M811">
        <v>133.39195982868651</v>
      </c>
      <c r="N811">
        <v>5.054191985006967</v>
      </c>
    </row>
    <row r="812" spans="1:14" x14ac:dyDescent="0.3">
      <c r="A812" t="s">
        <v>1886</v>
      </c>
      <c r="B812" t="s">
        <v>1479</v>
      </c>
      <c r="C812" t="s">
        <v>1887</v>
      </c>
      <c r="D812" t="s">
        <v>103</v>
      </c>
      <c r="E812" t="s">
        <v>58</v>
      </c>
      <c r="F812" t="s">
        <v>59</v>
      </c>
      <c r="G812" t="s">
        <v>92</v>
      </c>
      <c r="H812" t="s">
        <v>42</v>
      </c>
      <c r="I812" t="s">
        <v>21</v>
      </c>
      <c r="J812" t="s">
        <v>22</v>
      </c>
      <c r="K812" t="s">
        <v>1888</v>
      </c>
      <c r="L812" t="s">
        <v>30</v>
      </c>
      <c r="M812">
        <v>99.340668358504033</v>
      </c>
      <c r="N812">
        <v>7.7721868706264168</v>
      </c>
    </row>
    <row r="813" spans="1:14" x14ac:dyDescent="0.3">
      <c r="A813" t="s">
        <v>848</v>
      </c>
      <c r="C813" t="s">
        <v>655</v>
      </c>
      <c r="D813" t="s">
        <v>80</v>
      </c>
      <c r="E813" t="s">
        <v>17</v>
      </c>
      <c r="F813" t="s">
        <v>18</v>
      </c>
      <c r="G813" t="s">
        <v>19</v>
      </c>
      <c r="H813" t="s">
        <v>35</v>
      </c>
      <c r="I813" t="s">
        <v>22</v>
      </c>
      <c r="L813" t="s">
        <v>63</v>
      </c>
      <c r="M813">
        <v>15.750778152676039</v>
      </c>
      <c r="N813">
        <v>5.1159194388590157</v>
      </c>
    </row>
    <row r="814" spans="1:14" x14ac:dyDescent="0.3">
      <c r="A814" t="s">
        <v>1889</v>
      </c>
      <c r="B814" t="s">
        <v>1890</v>
      </c>
      <c r="C814" t="s">
        <v>1891</v>
      </c>
      <c r="D814" t="s">
        <v>157</v>
      </c>
      <c r="E814" t="s">
        <v>58</v>
      </c>
      <c r="F814" t="s">
        <v>59</v>
      </c>
      <c r="G814" t="s">
        <v>19</v>
      </c>
      <c r="H814" t="s">
        <v>42</v>
      </c>
      <c r="I814" t="s">
        <v>21</v>
      </c>
      <c r="J814" t="s">
        <v>22</v>
      </c>
      <c r="K814" t="s">
        <v>1892</v>
      </c>
      <c r="L814" t="s">
        <v>30</v>
      </c>
      <c r="M814">
        <v>20.297406006481619</v>
      </c>
      <c r="N814">
        <v>4.2708063280369721</v>
      </c>
    </row>
    <row r="815" spans="1:14" x14ac:dyDescent="0.3">
      <c r="A815" t="s">
        <v>1468</v>
      </c>
      <c r="B815" t="s">
        <v>1893</v>
      </c>
      <c r="C815" t="s">
        <v>1645</v>
      </c>
      <c r="D815" t="s">
        <v>28</v>
      </c>
      <c r="E815" t="s">
        <v>17</v>
      </c>
      <c r="F815" t="s">
        <v>18</v>
      </c>
      <c r="G815" t="s">
        <v>19</v>
      </c>
      <c r="H815" t="s">
        <v>35</v>
      </c>
      <c r="I815" t="s">
        <v>22</v>
      </c>
      <c r="L815" t="s">
        <v>43</v>
      </c>
      <c r="M815">
        <v>32.54134319837295</v>
      </c>
      <c r="N815">
        <v>5.0753645147344733</v>
      </c>
    </row>
    <row r="816" spans="1:14" x14ac:dyDescent="0.3">
      <c r="A816" t="s">
        <v>382</v>
      </c>
      <c r="B816" t="s">
        <v>829</v>
      </c>
      <c r="C816" t="s">
        <v>1271</v>
      </c>
      <c r="D816" t="s">
        <v>39</v>
      </c>
      <c r="E816" t="s">
        <v>58</v>
      </c>
      <c r="F816" t="s">
        <v>119</v>
      </c>
      <c r="G816" t="s">
        <v>120</v>
      </c>
      <c r="H816" t="s">
        <v>42</v>
      </c>
      <c r="I816" t="s">
        <v>21</v>
      </c>
      <c r="J816" t="s">
        <v>22</v>
      </c>
      <c r="K816" t="s">
        <v>1894</v>
      </c>
      <c r="L816" t="s">
        <v>76</v>
      </c>
      <c r="M816">
        <v>94.680282737890337</v>
      </c>
      <c r="N816">
        <v>6.7774961597379546</v>
      </c>
    </row>
    <row r="817" spans="1:14" x14ac:dyDescent="0.3">
      <c r="A817" t="s">
        <v>252</v>
      </c>
      <c r="C817" t="s">
        <v>1895</v>
      </c>
      <c r="D817" t="s">
        <v>39</v>
      </c>
      <c r="E817" t="s">
        <v>17</v>
      </c>
      <c r="F817" t="s">
        <v>18</v>
      </c>
      <c r="G817" t="s">
        <v>34</v>
      </c>
      <c r="H817" t="s">
        <v>42</v>
      </c>
      <c r="I817" t="s">
        <v>22</v>
      </c>
      <c r="L817" t="s">
        <v>30</v>
      </c>
      <c r="M817">
        <v>120.490249300603</v>
      </c>
      <c r="N817">
        <v>5.6916121968208504</v>
      </c>
    </row>
    <row r="818" spans="1:14" x14ac:dyDescent="0.3">
      <c r="A818" t="s">
        <v>14</v>
      </c>
      <c r="B818" t="s">
        <v>513</v>
      </c>
      <c r="C818" t="s">
        <v>1050</v>
      </c>
      <c r="E818" t="s">
        <v>17</v>
      </c>
      <c r="F818" t="s">
        <v>18</v>
      </c>
      <c r="G818" t="s">
        <v>34</v>
      </c>
      <c r="H818" t="s">
        <v>20</v>
      </c>
      <c r="I818" t="s">
        <v>21</v>
      </c>
      <c r="J818" t="s">
        <v>21</v>
      </c>
      <c r="K818" t="s">
        <v>1896</v>
      </c>
      <c r="L818" t="s">
        <v>76</v>
      </c>
      <c r="M818">
        <v>78.374297087632513</v>
      </c>
      <c r="N818">
        <v>7.39055181719446</v>
      </c>
    </row>
    <row r="819" spans="1:14" x14ac:dyDescent="0.3">
      <c r="A819" t="s">
        <v>418</v>
      </c>
      <c r="C819" t="s">
        <v>1897</v>
      </c>
      <c r="D819" t="s">
        <v>69</v>
      </c>
      <c r="E819" t="s">
        <v>51</v>
      </c>
      <c r="F819" t="s">
        <v>52</v>
      </c>
      <c r="G819" t="s">
        <v>34</v>
      </c>
      <c r="H819" t="s">
        <v>20</v>
      </c>
      <c r="I819" t="s">
        <v>21</v>
      </c>
      <c r="J819" t="s">
        <v>21</v>
      </c>
      <c r="K819" t="s">
        <v>1898</v>
      </c>
      <c r="L819" t="s">
        <v>63</v>
      </c>
      <c r="M819">
        <v>85.762071790386386</v>
      </c>
      <c r="N819">
        <v>6.5757583245674693</v>
      </c>
    </row>
    <row r="820" spans="1:14" x14ac:dyDescent="0.3">
      <c r="A820" t="s">
        <v>1899</v>
      </c>
      <c r="B820" t="s">
        <v>1900</v>
      </c>
      <c r="C820" t="s">
        <v>1570</v>
      </c>
      <c r="D820" t="s">
        <v>69</v>
      </c>
      <c r="E820" t="s">
        <v>58</v>
      </c>
      <c r="F820" t="s">
        <v>119</v>
      </c>
      <c r="G820" t="s">
        <v>120</v>
      </c>
      <c r="H820" t="s">
        <v>20</v>
      </c>
      <c r="I820" t="s">
        <v>21</v>
      </c>
      <c r="J820" t="s">
        <v>22</v>
      </c>
      <c r="K820" t="s">
        <v>1901</v>
      </c>
      <c r="L820" t="s">
        <v>63</v>
      </c>
      <c r="M820">
        <v>92.411130579350541</v>
      </c>
      <c r="N820">
        <v>6.602192668633565</v>
      </c>
    </row>
    <row r="821" spans="1:14" x14ac:dyDescent="0.3">
      <c r="A821" t="s">
        <v>375</v>
      </c>
      <c r="B821" t="s">
        <v>1902</v>
      </c>
      <c r="C821" t="s">
        <v>1883</v>
      </c>
      <c r="D821" t="s">
        <v>16</v>
      </c>
      <c r="E821" t="s">
        <v>17</v>
      </c>
      <c r="F821" t="s">
        <v>18</v>
      </c>
      <c r="G821" t="s">
        <v>34</v>
      </c>
      <c r="H821" t="s">
        <v>20</v>
      </c>
      <c r="I821" t="s">
        <v>21</v>
      </c>
      <c r="J821" t="s">
        <v>21</v>
      </c>
      <c r="K821" t="s">
        <v>1903</v>
      </c>
      <c r="L821" t="s">
        <v>63</v>
      </c>
      <c r="M821">
        <v>67.77104980444436</v>
      </c>
      <c r="N821">
        <v>5.6755764741163199</v>
      </c>
    </row>
    <row r="822" spans="1:14" x14ac:dyDescent="0.3">
      <c r="A822" t="s">
        <v>1904</v>
      </c>
      <c r="B822" t="s">
        <v>1279</v>
      </c>
      <c r="C822" t="s">
        <v>1905</v>
      </c>
      <c r="D822" t="s">
        <v>80</v>
      </c>
      <c r="E822" t="s">
        <v>17</v>
      </c>
      <c r="F822" t="s">
        <v>18</v>
      </c>
      <c r="G822" t="s">
        <v>19</v>
      </c>
      <c r="H822" t="s">
        <v>35</v>
      </c>
      <c r="I822" t="s">
        <v>22</v>
      </c>
      <c r="L822" t="s">
        <v>144</v>
      </c>
      <c r="M822">
        <v>16.501372460037071</v>
      </c>
      <c r="N822">
        <v>5.3103679361601657</v>
      </c>
    </row>
    <row r="823" spans="1:14" x14ac:dyDescent="0.3">
      <c r="A823" t="s">
        <v>501</v>
      </c>
      <c r="B823" t="s">
        <v>47</v>
      </c>
      <c r="C823" t="s">
        <v>1906</v>
      </c>
      <c r="D823" t="s">
        <v>16</v>
      </c>
      <c r="E823" t="s">
        <v>33</v>
      </c>
      <c r="F823" t="s">
        <v>59</v>
      </c>
      <c r="G823" t="s">
        <v>92</v>
      </c>
      <c r="H823" t="s">
        <v>42</v>
      </c>
      <c r="L823" t="s">
        <v>30</v>
      </c>
      <c r="M823">
        <v>69.376064718531211</v>
      </c>
      <c r="N823">
        <v>7.2638555166092882</v>
      </c>
    </row>
    <row r="824" spans="1:14" x14ac:dyDescent="0.3">
      <c r="A824" t="s">
        <v>440</v>
      </c>
      <c r="B824" t="s">
        <v>832</v>
      </c>
      <c r="C824" t="s">
        <v>1907</v>
      </c>
      <c r="D824" t="s">
        <v>16</v>
      </c>
      <c r="E824" t="s">
        <v>17</v>
      </c>
      <c r="F824" t="s">
        <v>40</v>
      </c>
      <c r="G824" t="s">
        <v>41</v>
      </c>
      <c r="H824" t="s">
        <v>42</v>
      </c>
      <c r="L824" t="s">
        <v>63</v>
      </c>
      <c r="M824">
        <v>65.92536225623445</v>
      </c>
      <c r="N824">
        <v>7.3944971547677172</v>
      </c>
    </row>
    <row r="825" spans="1:14" x14ac:dyDescent="0.3">
      <c r="A825" t="s">
        <v>1129</v>
      </c>
      <c r="B825" t="s">
        <v>1859</v>
      </c>
      <c r="C825" t="s">
        <v>1908</v>
      </c>
      <c r="D825" t="s">
        <v>28</v>
      </c>
      <c r="E825" t="s">
        <v>17</v>
      </c>
      <c r="F825" t="s">
        <v>18</v>
      </c>
      <c r="G825" t="s">
        <v>19</v>
      </c>
      <c r="H825" t="s">
        <v>20</v>
      </c>
      <c r="I825" t="s">
        <v>21</v>
      </c>
      <c r="J825" t="s">
        <v>22</v>
      </c>
      <c r="K825" t="s">
        <v>1909</v>
      </c>
      <c r="L825" t="s">
        <v>54</v>
      </c>
      <c r="M825">
        <v>28.45441767898749</v>
      </c>
      <c r="N825">
        <v>6.2391014453787923</v>
      </c>
    </row>
    <row r="826" spans="1:14" x14ac:dyDescent="0.3">
      <c r="A826" t="s">
        <v>1097</v>
      </c>
      <c r="B826" t="s">
        <v>1910</v>
      </c>
      <c r="C826" t="s">
        <v>1911</v>
      </c>
      <c r="D826" t="s">
        <v>57</v>
      </c>
      <c r="E826" t="s">
        <v>17</v>
      </c>
      <c r="F826" t="s">
        <v>40</v>
      </c>
      <c r="G826" t="s">
        <v>41</v>
      </c>
      <c r="H826" t="s">
        <v>42</v>
      </c>
      <c r="I826" t="s">
        <v>22</v>
      </c>
      <c r="L826" t="s">
        <v>76</v>
      </c>
      <c r="M826">
        <v>142.44312394025269</v>
      </c>
      <c r="N826">
        <v>5.41960006242779</v>
      </c>
    </row>
    <row r="827" spans="1:14" x14ac:dyDescent="0.3">
      <c r="A827" t="s">
        <v>406</v>
      </c>
      <c r="B827" t="s">
        <v>1912</v>
      </c>
      <c r="C827" t="s">
        <v>1913</v>
      </c>
      <c r="D827" t="s">
        <v>157</v>
      </c>
      <c r="E827" t="s">
        <v>17</v>
      </c>
      <c r="F827" t="s">
        <v>18</v>
      </c>
      <c r="G827" t="s">
        <v>34</v>
      </c>
      <c r="H827" t="s">
        <v>42</v>
      </c>
      <c r="I827" t="s">
        <v>21</v>
      </c>
      <c r="J827" t="s">
        <v>22</v>
      </c>
      <c r="K827" t="s">
        <v>1914</v>
      </c>
      <c r="L827" t="s">
        <v>24</v>
      </c>
      <c r="M827">
        <v>21.688851124645321</v>
      </c>
      <c r="N827">
        <v>4.6423255259052274</v>
      </c>
    </row>
    <row r="828" spans="1:14" x14ac:dyDescent="0.3">
      <c r="A828" t="s">
        <v>67</v>
      </c>
      <c r="C828" t="s">
        <v>915</v>
      </c>
      <c r="D828" t="s">
        <v>39</v>
      </c>
      <c r="E828" t="s">
        <v>58</v>
      </c>
      <c r="F828" t="s">
        <v>119</v>
      </c>
      <c r="G828" t="s">
        <v>120</v>
      </c>
      <c r="H828" t="s">
        <v>20</v>
      </c>
      <c r="I828" t="s">
        <v>21</v>
      </c>
      <c r="J828" t="s">
        <v>22</v>
      </c>
      <c r="K828" t="s">
        <v>1915</v>
      </c>
      <c r="L828" t="s">
        <v>63</v>
      </c>
      <c r="M828">
        <v>143.22881325331079</v>
      </c>
      <c r="N828">
        <v>5.0650523589825038</v>
      </c>
    </row>
    <row r="829" spans="1:14" x14ac:dyDescent="0.3">
      <c r="A829" t="s">
        <v>950</v>
      </c>
      <c r="B829" t="s">
        <v>1324</v>
      </c>
      <c r="C829" t="s">
        <v>725</v>
      </c>
      <c r="D829" t="s">
        <v>103</v>
      </c>
      <c r="E829" t="s">
        <v>33</v>
      </c>
      <c r="F829" t="s">
        <v>59</v>
      </c>
      <c r="G829" t="s">
        <v>34</v>
      </c>
      <c r="H829" t="s">
        <v>42</v>
      </c>
      <c r="I829" t="s">
        <v>22</v>
      </c>
      <c r="L829" t="s">
        <v>144</v>
      </c>
      <c r="M829">
        <v>89.185577002232819</v>
      </c>
      <c r="N829">
        <v>6.7247877982332662</v>
      </c>
    </row>
    <row r="830" spans="1:14" x14ac:dyDescent="0.3">
      <c r="A830" t="s">
        <v>473</v>
      </c>
      <c r="B830" t="s">
        <v>1916</v>
      </c>
      <c r="C830" t="s">
        <v>1085</v>
      </c>
      <c r="D830" t="s">
        <v>39</v>
      </c>
      <c r="E830" t="s">
        <v>58</v>
      </c>
      <c r="F830" t="s">
        <v>59</v>
      </c>
      <c r="G830" t="s">
        <v>92</v>
      </c>
      <c r="H830" t="s">
        <v>35</v>
      </c>
      <c r="I830" t="s">
        <v>22</v>
      </c>
      <c r="L830" t="s">
        <v>144</v>
      </c>
      <c r="M830">
        <v>102.16175784569</v>
      </c>
      <c r="N830">
        <v>6.6758167497036069</v>
      </c>
    </row>
    <row r="831" spans="1:14" x14ac:dyDescent="0.3">
      <c r="A831" t="s">
        <v>721</v>
      </c>
      <c r="C831" t="s">
        <v>857</v>
      </c>
      <c r="D831" t="s">
        <v>16</v>
      </c>
      <c r="E831" t="s">
        <v>33</v>
      </c>
      <c r="F831" t="s">
        <v>52</v>
      </c>
      <c r="G831" t="s">
        <v>34</v>
      </c>
      <c r="H831" t="s">
        <v>20</v>
      </c>
      <c r="I831" t="s">
        <v>21</v>
      </c>
      <c r="J831" t="s">
        <v>22</v>
      </c>
      <c r="K831" t="s">
        <v>1917</v>
      </c>
      <c r="L831" t="s">
        <v>63</v>
      </c>
      <c r="M831">
        <v>72.998791850608271</v>
      </c>
      <c r="N831">
        <v>6.741831035534954</v>
      </c>
    </row>
    <row r="832" spans="1:14" x14ac:dyDescent="0.3">
      <c r="A832" t="s">
        <v>1918</v>
      </c>
      <c r="B832" t="s">
        <v>1429</v>
      </c>
      <c r="C832" t="s">
        <v>715</v>
      </c>
      <c r="D832" t="s">
        <v>74</v>
      </c>
      <c r="E832" t="s">
        <v>58</v>
      </c>
      <c r="F832" t="s">
        <v>59</v>
      </c>
      <c r="G832" t="s">
        <v>92</v>
      </c>
      <c r="H832" t="s">
        <v>42</v>
      </c>
      <c r="I832" t="s">
        <v>21</v>
      </c>
      <c r="J832" t="s">
        <v>21</v>
      </c>
      <c r="K832" t="s">
        <v>1919</v>
      </c>
      <c r="L832" t="s">
        <v>76</v>
      </c>
      <c r="M832">
        <v>12.83424092737644</v>
      </c>
      <c r="N832">
        <v>4.2702379715989291</v>
      </c>
    </row>
    <row r="833" spans="1:14" x14ac:dyDescent="0.3">
      <c r="A833" t="s">
        <v>1205</v>
      </c>
      <c r="B833" t="s">
        <v>827</v>
      </c>
      <c r="C833" t="s">
        <v>1920</v>
      </c>
      <c r="D833" t="s">
        <v>69</v>
      </c>
      <c r="E833" t="s">
        <v>51</v>
      </c>
      <c r="F833" t="s">
        <v>59</v>
      </c>
      <c r="G833" t="s">
        <v>19</v>
      </c>
      <c r="H833" t="s">
        <v>35</v>
      </c>
      <c r="I833" t="s">
        <v>22</v>
      </c>
      <c r="L833" t="s">
        <v>54</v>
      </c>
      <c r="M833">
        <v>58.12419043593799</v>
      </c>
      <c r="N833">
        <v>6.9161701066136523</v>
      </c>
    </row>
    <row r="834" spans="1:14" x14ac:dyDescent="0.3">
      <c r="A834" t="s">
        <v>1921</v>
      </c>
      <c r="C834" t="s">
        <v>576</v>
      </c>
      <c r="D834" t="s">
        <v>138</v>
      </c>
      <c r="E834" t="s">
        <v>33</v>
      </c>
      <c r="F834" t="s">
        <v>52</v>
      </c>
      <c r="G834" t="s">
        <v>92</v>
      </c>
      <c r="H834" t="s">
        <v>20</v>
      </c>
      <c r="I834" t="s">
        <v>21</v>
      </c>
      <c r="J834" t="s">
        <v>21</v>
      </c>
      <c r="K834" t="s">
        <v>1922</v>
      </c>
      <c r="L834" t="s">
        <v>144</v>
      </c>
      <c r="M834">
        <v>88.852314829889906</v>
      </c>
      <c r="N834">
        <v>5.6066959939777954</v>
      </c>
    </row>
    <row r="835" spans="1:14" x14ac:dyDescent="0.3">
      <c r="A835" t="s">
        <v>1221</v>
      </c>
      <c r="B835" t="s">
        <v>1476</v>
      </c>
      <c r="C835" t="s">
        <v>1923</v>
      </c>
      <c r="E835" t="s">
        <v>33</v>
      </c>
      <c r="F835" t="s">
        <v>52</v>
      </c>
      <c r="G835" t="s">
        <v>92</v>
      </c>
      <c r="H835" t="s">
        <v>20</v>
      </c>
      <c r="I835" t="s">
        <v>21</v>
      </c>
      <c r="J835" t="s">
        <v>21</v>
      </c>
      <c r="K835" t="s">
        <v>881</v>
      </c>
      <c r="L835" t="s">
        <v>43</v>
      </c>
      <c r="M835">
        <v>96.193971814134358</v>
      </c>
      <c r="N835">
        <v>7.2364361266325226</v>
      </c>
    </row>
    <row r="836" spans="1:14" x14ac:dyDescent="0.3">
      <c r="A836" t="s">
        <v>307</v>
      </c>
      <c r="B836" t="s">
        <v>658</v>
      </c>
      <c r="C836" t="s">
        <v>1924</v>
      </c>
      <c r="D836" t="s">
        <v>138</v>
      </c>
      <c r="E836" t="s">
        <v>33</v>
      </c>
      <c r="F836" t="s">
        <v>52</v>
      </c>
      <c r="G836" t="s">
        <v>92</v>
      </c>
      <c r="H836" t="s">
        <v>42</v>
      </c>
      <c r="I836" t="s">
        <v>22</v>
      </c>
      <c r="L836" t="s">
        <v>24</v>
      </c>
      <c r="M836">
        <v>98.00940432910815</v>
      </c>
      <c r="N836">
        <v>6.4831890934828742</v>
      </c>
    </row>
    <row r="837" spans="1:14" x14ac:dyDescent="0.3">
      <c r="A837" t="s">
        <v>1223</v>
      </c>
      <c r="B837" t="s">
        <v>679</v>
      </c>
      <c r="C837" t="s">
        <v>1925</v>
      </c>
      <c r="D837" t="s">
        <v>103</v>
      </c>
      <c r="E837" t="s">
        <v>33</v>
      </c>
      <c r="F837" t="s">
        <v>18</v>
      </c>
      <c r="G837" t="s">
        <v>19</v>
      </c>
      <c r="H837" t="s">
        <v>35</v>
      </c>
      <c r="I837" t="s">
        <v>22</v>
      </c>
      <c r="L837" t="s">
        <v>76</v>
      </c>
      <c r="M837">
        <v>86.630502750044627</v>
      </c>
      <c r="N837">
        <v>7.3622357079299654</v>
      </c>
    </row>
    <row r="838" spans="1:14" x14ac:dyDescent="0.3">
      <c r="A838" t="s">
        <v>463</v>
      </c>
      <c r="B838" t="s">
        <v>464</v>
      </c>
      <c r="C838" t="s">
        <v>174</v>
      </c>
      <c r="D838" t="s">
        <v>80</v>
      </c>
      <c r="E838" t="s">
        <v>46</v>
      </c>
      <c r="F838" t="s">
        <v>119</v>
      </c>
      <c r="G838" t="s">
        <v>120</v>
      </c>
      <c r="H838" t="s">
        <v>20</v>
      </c>
      <c r="I838" t="s">
        <v>21</v>
      </c>
      <c r="J838" t="s">
        <v>21</v>
      </c>
      <c r="K838" t="s">
        <v>1926</v>
      </c>
      <c r="L838" t="s">
        <v>144</v>
      </c>
      <c r="M838">
        <v>22.543041866167211</v>
      </c>
      <c r="N838">
        <v>4.0455307082995056</v>
      </c>
    </row>
    <row r="839" spans="1:14" x14ac:dyDescent="0.3">
      <c r="A839" t="s">
        <v>1927</v>
      </c>
      <c r="B839" t="s">
        <v>1928</v>
      </c>
      <c r="C839" t="s">
        <v>1929</v>
      </c>
      <c r="D839" t="s">
        <v>50</v>
      </c>
      <c r="E839" t="s">
        <v>58</v>
      </c>
      <c r="F839" t="s">
        <v>59</v>
      </c>
      <c r="G839" t="s">
        <v>19</v>
      </c>
      <c r="H839" t="s">
        <v>42</v>
      </c>
      <c r="L839" t="s">
        <v>76</v>
      </c>
      <c r="M839">
        <v>116.03945704747871</v>
      </c>
      <c r="N839">
        <v>6.1632599640611794</v>
      </c>
    </row>
    <row r="840" spans="1:14" x14ac:dyDescent="0.3">
      <c r="A840" t="s">
        <v>64</v>
      </c>
      <c r="C840" t="s">
        <v>1471</v>
      </c>
      <c r="D840" t="s">
        <v>39</v>
      </c>
      <c r="E840" t="s">
        <v>58</v>
      </c>
      <c r="F840" t="s">
        <v>119</v>
      </c>
      <c r="G840" t="s">
        <v>120</v>
      </c>
      <c r="H840" t="s">
        <v>20</v>
      </c>
      <c r="I840" t="s">
        <v>21</v>
      </c>
      <c r="J840" t="s">
        <v>22</v>
      </c>
      <c r="K840" t="s">
        <v>1930</v>
      </c>
      <c r="L840" t="s">
        <v>24</v>
      </c>
      <c r="M840">
        <v>126.2177471897411</v>
      </c>
      <c r="N840">
        <v>6.7617415183978569</v>
      </c>
    </row>
    <row r="841" spans="1:14" x14ac:dyDescent="0.3">
      <c r="A841" t="s">
        <v>1931</v>
      </c>
      <c r="B841" t="s">
        <v>1932</v>
      </c>
      <c r="C841" t="s">
        <v>1696</v>
      </c>
      <c r="D841" t="s">
        <v>157</v>
      </c>
      <c r="E841" t="s">
        <v>46</v>
      </c>
      <c r="F841" t="s">
        <v>119</v>
      </c>
      <c r="G841" t="s">
        <v>120</v>
      </c>
      <c r="H841" t="s">
        <v>42</v>
      </c>
      <c r="I841" t="s">
        <v>21</v>
      </c>
      <c r="J841" t="s">
        <v>21</v>
      </c>
      <c r="K841" t="s">
        <v>1427</v>
      </c>
      <c r="L841" t="s">
        <v>54</v>
      </c>
      <c r="M841">
        <v>21.024257446324921</v>
      </c>
      <c r="N841">
        <v>4.323679236404244</v>
      </c>
    </row>
    <row r="842" spans="1:14" x14ac:dyDescent="0.3">
      <c r="A842" t="s">
        <v>675</v>
      </c>
      <c r="C842" t="s">
        <v>1933</v>
      </c>
      <c r="E842" t="s">
        <v>51</v>
      </c>
      <c r="F842" t="s">
        <v>59</v>
      </c>
      <c r="G842" t="s">
        <v>92</v>
      </c>
      <c r="H842" t="s">
        <v>42</v>
      </c>
      <c r="I842" t="s">
        <v>21</v>
      </c>
      <c r="J842" t="s">
        <v>22</v>
      </c>
      <c r="K842" t="s">
        <v>1934</v>
      </c>
      <c r="L842" t="s">
        <v>43</v>
      </c>
      <c r="M842">
        <v>31.122259092799862</v>
      </c>
      <c r="N842">
        <v>5.6579231287843861</v>
      </c>
    </row>
    <row r="843" spans="1:14" x14ac:dyDescent="0.3">
      <c r="A843" t="s">
        <v>956</v>
      </c>
      <c r="B843" t="s">
        <v>1935</v>
      </c>
      <c r="C843" t="s">
        <v>1038</v>
      </c>
      <c r="D843" t="s">
        <v>28</v>
      </c>
      <c r="E843" t="s">
        <v>33</v>
      </c>
      <c r="F843" t="s">
        <v>18</v>
      </c>
      <c r="G843" t="s">
        <v>19</v>
      </c>
      <c r="H843" t="s">
        <v>35</v>
      </c>
      <c r="I843" t="s">
        <v>22</v>
      </c>
      <c r="L843" t="s">
        <v>24</v>
      </c>
      <c r="M843">
        <v>22.88512537369164</v>
      </c>
      <c r="N843">
        <v>5.222760172465521</v>
      </c>
    </row>
    <row r="844" spans="1:14" x14ac:dyDescent="0.3">
      <c r="A844" t="s">
        <v>978</v>
      </c>
      <c r="B844" t="s">
        <v>1936</v>
      </c>
      <c r="C844" t="s">
        <v>1937</v>
      </c>
      <c r="D844" t="s">
        <v>74</v>
      </c>
      <c r="E844" t="s">
        <v>51</v>
      </c>
      <c r="F844" t="s">
        <v>59</v>
      </c>
      <c r="G844" t="s">
        <v>34</v>
      </c>
      <c r="H844" t="s">
        <v>42</v>
      </c>
      <c r="I844" t="s">
        <v>22</v>
      </c>
      <c r="L844" t="s">
        <v>30</v>
      </c>
      <c r="M844">
        <v>21.836827534080889</v>
      </c>
      <c r="N844">
        <v>5.1390973936269457</v>
      </c>
    </row>
    <row r="845" spans="1:14" x14ac:dyDescent="0.3">
      <c r="A845" t="s">
        <v>729</v>
      </c>
      <c r="C845" t="s">
        <v>1347</v>
      </c>
      <c r="D845" t="s">
        <v>118</v>
      </c>
      <c r="E845" t="s">
        <v>17</v>
      </c>
      <c r="F845" t="s">
        <v>40</v>
      </c>
      <c r="G845" t="s">
        <v>41</v>
      </c>
      <c r="H845" t="s">
        <v>42</v>
      </c>
      <c r="I845" t="s">
        <v>22</v>
      </c>
      <c r="L845" t="s">
        <v>63</v>
      </c>
      <c r="M845">
        <v>78.132663266158673</v>
      </c>
      <c r="N845">
        <v>6.7661209538663476</v>
      </c>
    </row>
    <row r="846" spans="1:14" x14ac:dyDescent="0.3">
      <c r="A846" t="s">
        <v>919</v>
      </c>
      <c r="B846" t="s">
        <v>1938</v>
      </c>
      <c r="C846" t="s">
        <v>1939</v>
      </c>
      <c r="D846" t="s">
        <v>69</v>
      </c>
      <c r="E846" t="s">
        <v>51</v>
      </c>
      <c r="F846" t="s">
        <v>52</v>
      </c>
      <c r="G846" t="s">
        <v>92</v>
      </c>
      <c r="H846" t="s">
        <v>42</v>
      </c>
      <c r="I846" t="s">
        <v>22</v>
      </c>
      <c r="L846" t="s">
        <v>43</v>
      </c>
      <c r="M846">
        <v>86.095604194953225</v>
      </c>
      <c r="N846">
        <v>7.4043183693655346</v>
      </c>
    </row>
    <row r="847" spans="1:14" x14ac:dyDescent="0.3">
      <c r="A847" t="s">
        <v>646</v>
      </c>
      <c r="B847" t="s">
        <v>402</v>
      </c>
      <c r="C847" t="s">
        <v>523</v>
      </c>
      <c r="D847" t="s">
        <v>74</v>
      </c>
      <c r="E847" t="s">
        <v>17</v>
      </c>
      <c r="F847" t="s">
        <v>40</v>
      </c>
      <c r="G847" t="s">
        <v>41</v>
      </c>
      <c r="H847" t="s">
        <v>42</v>
      </c>
      <c r="I847" t="s">
        <v>22</v>
      </c>
      <c r="L847" t="s">
        <v>54</v>
      </c>
      <c r="M847">
        <v>15.2028038163826</v>
      </c>
      <c r="N847">
        <v>4.5757494278995674</v>
      </c>
    </row>
    <row r="848" spans="1:14" x14ac:dyDescent="0.3">
      <c r="A848" t="s">
        <v>1940</v>
      </c>
      <c r="B848" t="s">
        <v>630</v>
      </c>
      <c r="C848" t="s">
        <v>411</v>
      </c>
      <c r="D848" t="s">
        <v>50</v>
      </c>
      <c r="E848" t="s">
        <v>46</v>
      </c>
      <c r="F848" t="s">
        <v>119</v>
      </c>
      <c r="G848" t="s">
        <v>120</v>
      </c>
      <c r="H848" t="s">
        <v>20</v>
      </c>
      <c r="I848" t="s">
        <v>21</v>
      </c>
      <c r="J848" t="s">
        <v>22</v>
      </c>
      <c r="K848" t="s">
        <v>1941</v>
      </c>
      <c r="L848" t="s">
        <v>24</v>
      </c>
      <c r="M848">
        <v>86.798292724322295</v>
      </c>
      <c r="N848">
        <v>7.1168084994716097</v>
      </c>
    </row>
    <row r="849" spans="1:14" x14ac:dyDescent="0.3">
      <c r="A849" t="s">
        <v>199</v>
      </c>
      <c r="B849" t="s">
        <v>1864</v>
      </c>
      <c r="C849" t="s">
        <v>286</v>
      </c>
      <c r="D849" t="s">
        <v>80</v>
      </c>
      <c r="E849" t="s">
        <v>46</v>
      </c>
      <c r="F849" t="s">
        <v>119</v>
      </c>
      <c r="G849" t="s">
        <v>120</v>
      </c>
      <c r="H849" t="s">
        <v>42</v>
      </c>
      <c r="I849" t="s">
        <v>21</v>
      </c>
      <c r="J849" t="s">
        <v>22</v>
      </c>
      <c r="K849" t="s">
        <v>1942</v>
      </c>
      <c r="L849" t="s">
        <v>24</v>
      </c>
      <c r="M849">
        <v>20.003414094787409</v>
      </c>
      <c r="N849">
        <v>5.1370606315168246</v>
      </c>
    </row>
    <row r="850" spans="1:14" x14ac:dyDescent="0.3">
      <c r="A850" t="s">
        <v>1943</v>
      </c>
      <c r="B850" t="s">
        <v>1944</v>
      </c>
      <c r="C850" t="s">
        <v>957</v>
      </c>
      <c r="D850" t="s">
        <v>16</v>
      </c>
      <c r="E850" t="s">
        <v>17</v>
      </c>
      <c r="F850" t="s">
        <v>18</v>
      </c>
      <c r="G850" t="s">
        <v>19</v>
      </c>
      <c r="H850" t="s">
        <v>20</v>
      </c>
      <c r="I850" t="s">
        <v>21</v>
      </c>
      <c r="J850" t="s">
        <v>21</v>
      </c>
      <c r="K850" t="s">
        <v>1945</v>
      </c>
      <c r="L850" t="s">
        <v>43</v>
      </c>
      <c r="M850">
        <v>97.722515966697443</v>
      </c>
      <c r="N850">
        <v>6.9590164573047932</v>
      </c>
    </row>
    <row r="851" spans="1:14" x14ac:dyDescent="0.3">
      <c r="A851" t="s">
        <v>981</v>
      </c>
      <c r="B851" t="s">
        <v>1946</v>
      </c>
      <c r="C851" t="s">
        <v>1598</v>
      </c>
      <c r="D851" t="s">
        <v>118</v>
      </c>
      <c r="E851" t="s">
        <v>58</v>
      </c>
      <c r="F851" t="s">
        <v>119</v>
      </c>
      <c r="G851" t="s">
        <v>120</v>
      </c>
      <c r="H851" t="s">
        <v>20</v>
      </c>
      <c r="I851" t="s">
        <v>21</v>
      </c>
      <c r="J851" t="s">
        <v>21</v>
      </c>
      <c r="K851" t="s">
        <v>1947</v>
      </c>
      <c r="L851" t="s">
        <v>24</v>
      </c>
      <c r="M851">
        <v>64.382367431677181</v>
      </c>
      <c r="N851">
        <v>6.7140271940531502</v>
      </c>
    </row>
    <row r="852" spans="1:14" x14ac:dyDescent="0.3">
      <c r="A852" t="s">
        <v>1948</v>
      </c>
      <c r="B852" t="s">
        <v>907</v>
      </c>
      <c r="C852" t="s">
        <v>1199</v>
      </c>
      <c r="D852" t="s">
        <v>69</v>
      </c>
      <c r="E852" t="s">
        <v>46</v>
      </c>
      <c r="F852" t="s">
        <v>119</v>
      </c>
      <c r="G852" t="s">
        <v>120</v>
      </c>
      <c r="H852" t="s">
        <v>42</v>
      </c>
      <c r="I852" t="s">
        <v>21</v>
      </c>
      <c r="J852" t="s">
        <v>21</v>
      </c>
      <c r="K852" t="s">
        <v>1949</v>
      </c>
      <c r="L852" t="s">
        <v>24</v>
      </c>
      <c r="M852">
        <v>70.406193724644382</v>
      </c>
      <c r="N852">
        <v>6.2686424089922728</v>
      </c>
    </row>
    <row r="853" spans="1:14" x14ac:dyDescent="0.3">
      <c r="A853" t="s">
        <v>1617</v>
      </c>
      <c r="B853" t="s">
        <v>1950</v>
      </c>
      <c r="C853" t="s">
        <v>1192</v>
      </c>
      <c r="D853" t="s">
        <v>138</v>
      </c>
      <c r="E853" t="s">
        <v>51</v>
      </c>
      <c r="F853" t="s">
        <v>52</v>
      </c>
      <c r="G853" t="s">
        <v>92</v>
      </c>
      <c r="H853" t="s">
        <v>42</v>
      </c>
      <c r="I853" t="s">
        <v>21</v>
      </c>
      <c r="J853" t="s">
        <v>22</v>
      </c>
      <c r="K853" t="s">
        <v>1951</v>
      </c>
      <c r="L853" t="s">
        <v>54</v>
      </c>
      <c r="M853">
        <v>81.544936655952512</v>
      </c>
      <c r="N853">
        <v>5.5196551051395746</v>
      </c>
    </row>
    <row r="854" spans="1:14" x14ac:dyDescent="0.3">
      <c r="A854" t="s">
        <v>434</v>
      </c>
      <c r="B854" t="s">
        <v>856</v>
      </c>
      <c r="C854" t="s">
        <v>980</v>
      </c>
      <c r="D854" t="s">
        <v>16</v>
      </c>
      <c r="E854" t="s">
        <v>17</v>
      </c>
      <c r="F854" t="s">
        <v>40</v>
      </c>
      <c r="G854" t="s">
        <v>41</v>
      </c>
      <c r="H854" t="s">
        <v>42</v>
      </c>
      <c r="I854" t="s">
        <v>22</v>
      </c>
      <c r="L854" t="s">
        <v>76</v>
      </c>
      <c r="M854">
        <v>101.573082132655</v>
      </c>
      <c r="N854">
        <v>6.8187078444115654</v>
      </c>
    </row>
    <row r="855" spans="1:14" x14ac:dyDescent="0.3">
      <c r="A855" t="s">
        <v>1860</v>
      </c>
      <c r="B855" t="s">
        <v>1065</v>
      </c>
      <c r="C855" t="s">
        <v>998</v>
      </c>
      <c r="D855" t="s">
        <v>74</v>
      </c>
      <c r="E855" t="s">
        <v>46</v>
      </c>
      <c r="F855" t="s">
        <v>119</v>
      </c>
      <c r="G855" t="s">
        <v>120</v>
      </c>
      <c r="H855" t="s">
        <v>20</v>
      </c>
      <c r="I855" t="s">
        <v>21</v>
      </c>
      <c r="J855" t="s">
        <v>22</v>
      </c>
      <c r="K855" t="s">
        <v>1952</v>
      </c>
      <c r="L855" t="s">
        <v>54</v>
      </c>
      <c r="M855">
        <v>16.74321553104085</v>
      </c>
      <c r="N855">
        <v>4.3202670494660076</v>
      </c>
    </row>
    <row r="856" spans="1:14" x14ac:dyDescent="0.3">
      <c r="A856" t="s">
        <v>1953</v>
      </c>
      <c r="C856" t="s">
        <v>509</v>
      </c>
      <c r="D856" t="s">
        <v>118</v>
      </c>
      <c r="E856" t="s">
        <v>58</v>
      </c>
      <c r="F856" t="s">
        <v>59</v>
      </c>
      <c r="G856" t="s">
        <v>92</v>
      </c>
      <c r="H856" t="s">
        <v>35</v>
      </c>
      <c r="I856" t="s">
        <v>22</v>
      </c>
      <c r="L856" t="s">
        <v>30</v>
      </c>
      <c r="M856">
        <v>92.295279468793382</v>
      </c>
      <c r="N856">
        <v>6.7547043878701318</v>
      </c>
    </row>
    <row r="857" spans="1:14" x14ac:dyDescent="0.3">
      <c r="A857" t="s">
        <v>1954</v>
      </c>
      <c r="B857" t="s">
        <v>1955</v>
      </c>
      <c r="C857" t="s">
        <v>1956</v>
      </c>
      <c r="D857" t="s">
        <v>80</v>
      </c>
      <c r="E857" t="s">
        <v>46</v>
      </c>
      <c r="F857" t="s">
        <v>40</v>
      </c>
      <c r="G857" t="s">
        <v>41</v>
      </c>
      <c r="H857" t="s">
        <v>35</v>
      </c>
      <c r="I857" t="s">
        <v>22</v>
      </c>
      <c r="L857" t="s">
        <v>63</v>
      </c>
      <c r="M857">
        <v>14.957226579618959</v>
      </c>
      <c r="N857">
        <v>4.0467236391900867</v>
      </c>
    </row>
    <row r="858" spans="1:14" x14ac:dyDescent="0.3">
      <c r="A858" t="s">
        <v>1940</v>
      </c>
      <c r="B858" t="s">
        <v>250</v>
      </c>
      <c r="C858" t="s">
        <v>1957</v>
      </c>
      <c r="D858" t="s">
        <v>157</v>
      </c>
      <c r="E858" t="s">
        <v>46</v>
      </c>
      <c r="F858" t="s">
        <v>40</v>
      </c>
      <c r="G858" t="s">
        <v>41</v>
      </c>
      <c r="H858" t="s">
        <v>42</v>
      </c>
      <c r="I858" t="s">
        <v>21</v>
      </c>
      <c r="J858" t="s">
        <v>21</v>
      </c>
      <c r="K858" t="s">
        <v>1958</v>
      </c>
      <c r="L858" t="s">
        <v>54</v>
      </c>
      <c r="M858">
        <v>28.872905086846451</v>
      </c>
      <c r="N858">
        <v>4.7798453951511437</v>
      </c>
    </row>
    <row r="859" spans="1:14" x14ac:dyDescent="0.3">
      <c r="A859" t="s">
        <v>1959</v>
      </c>
      <c r="B859" t="s">
        <v>1960</v>
      </c>
      <c r="C859" t="s">
        <v>1158</v>
      </c>
      <c r="D859" t="s">
        <v>157</v>
      </c>
      <c r="E859" t="s">
        <v>51</v>
      </c>
      <c r="F859" t="s">
        <v>52</v>
      </c>
      <c r="G859" t="s">
        <v>34</v>
      </c>
      <c r="H859" t="s">
        <v>42</v>
      </c>
      <c r="I859" t="s">
        <v>21</v>
      </c>
      <c r="J859" t="s">
        <v>22</v>
      </c>
      <c r="K859" t="s">
        <v>1961</v>
      </c>
      <c r="L859" t="s">
        <v>63</v>
      </c>
      <c r="M859">
        <v>20.979308797274602</v>
      </c>
      <c r="N859">
        <v>4.6276688771588086</v>
      </c>
    </row>
    <row r="860" spans="1:14" x14ac:dyDescent="0.3">
      <c r="A860" t="s">
        <v>325</v>
      </c>
      <c r="B860" t="s">
        <v>1247</v>
      </c>
      <c r="C860" t="s">
        <v>1444</v>
      </c>
      <c r="D860" t="s">
        <v>103</v>
      </c>
      <c r="E860" t="s">
        <v>33</v>
      </c>
      <c r="F860" t="s">
        <v>59</v>
      </c>
      <c r="G860" t="s">
        <v>34</v>
      </c>
      <c r="H860" t="s">
        <v>42</v>
      </c>
      <c r="L860" t="s">
        <v>54</v>
      </c>
      <c r="M860">
        <v>114.42923318356939</v>
      </c>
      <c r="N860">
        <v>7.7247274174934901</v>
      </c>
    </row>
    <row r="861" spans="1:14" x14ac:dyDescent="0.3">
      <c r="A861" t="s">
        <v>1191</v>
      </c>
      <c r="B861" t="s">
        <v>842</v>
      </c>
      <c r="C861" t="s">
        <v>478</v>
      </c>
      <c r="D861" t="s">
        <v>138</v>
      </c>
      <c r="E861" t="s">
        <v>17</v>
      </c>
      <c r="F861" t="s">
        <v>18</v>
      </c>
      <c r="G861" t="s">
        <v>34</v>
      </c>
      <c r="H861" t="s">
        <v>20</v>
      </c>
      <c r="I861" t="s">
        <v>21</v>
      </c>
      <c r="J861" t="s">
        <v>21</v>
      </c>
      <c r="K861" t="s">
        <v>1962</v>
      </c>
      <c r="L861" t="s">
        <v>76</v>
      </c>
      <c r="M861">
        <v>79.668730271262035</v>
      </c>
      <c r="N861">
        <v>5.6620924318152959</v>
      </c>
    </row>
    <row r="862" spans="1:14" x14ac:dyDescent="0.3">
      <c r="A862" t="s">
        <v>1963</v>
      </c>
      <c r="C862" t="s">
        <v>1735</v>
      </c>
      <c r="D862" t="s">
        <v>39</v>
      </c>
      <c r="E862" t="s">
        <v>17</v>
      </c>
      <c r="F862" t="s">
        <v>40</v>
      </c>
      <c r="G862" t="s">
        <v>41</v>
      </c>
      <c r="H862" t="s">
        <v>42</v>
      </c>
      <c r="I862" t="s">
        <v>22</v>
      </c>
      <c r="L862" t="s">
        <v>54</v>
      </c>
      <c r="M862">
        <v>111.13056772499959</v>
      </c>
      <c r="N862">
        <v>5.4493147952835326</v>
      </c>
    </row>
    <row r="863" spans="1:14" x14ac:dyDescent="0.3">
      <c r="A863" t="s">
        <v>1552</v>
      </c>
      <c r="C863" t="s">
        <v>1623</v>
      </c>
      <c r="D863" t="s">
        <v>80</v>
      </c>
      <c r="E863" t="s">
        <v>17</v>
      </c>
      <c r="F863" t="s">
        <v>18</v>
      </c>
      <c r="G863" t="s">
        <v>19</v>
      </c>
      <c r="H863" t="s">
        <v>20</v>
      </c>
      <c r="I863" t="s">
        <v>21</v>
      </c>
      <c r="J863" t="s">
        <v>22</v>
      </c>
      <c r="K863" t="s">
        <v>1964</v>
      </c>
      <c r="L863" t="s">
        <v>76</v>
      </c>
      <c r="M863">
        <v>16.20148441259856</v>
      </c>
      <c r="N863">
        <v>4.2806864056157528</v>
      </c>
    </row>
    <row r="864" spans="1:14" x14ac:dyDescent="0.3">
      <c r="A864" t="s">
        <v>1965</v>
      </c>
      <c r="C864" t="s">
        <v>1966</v>
      </c>
      <c r="D864" t="s">
        <v>138</v>
      </c>
      <c r="E864" t="s">
        <v>51</v>
      </c>
      <c r="F864" t="s">
        <v>59</v>
      </c>
      <c r="G864" t="s">
        <v>34</v>
      </c>
      <c r="H864" t="s">
        <v>42</v>
      </c>
      <c r="I864" t="s">
        <v>22</v>
      </c>
      <c r="L864" t="s">
        <v>24</v>
      </c>
      <c r="M864">
        <v>92.906444609225474</v>
      </c>
      <c r="N864">
        <v>6.2594748096432973</v>
      </c>
    </row>
    <row r="865" spans="1:14" x14ac:dyDescent="0.3">
      <c r="A865" t="s">
        <v>893</v>
      </c>
      <c r="B865" t="s">
        <v>894</v>
      </c>
      <c r="C865" t="s">
        <v>1967</v>
      </c>
      <c r="D865" t="s">
        <v>39</v>
      </c>
      <c r="E865" t="s">
        <v>58</v>
      </c>
      <c r="F865" t="s">
        <v>119</v>
      </c>
      <c r="G865" t="s">
        <v>120</v>
      </c>
      <c r="H865" t="s">
        <v>42</v>
      </c>
      <c r="I865" t="s">
        <v>21</v>
      </c>
      <c r="J865" t="s">
        <v>22</v>
      </c>
      <c r="K865" t="s">
        <v>1968</v>
      </c>
      <c r="L865" t="s">
        <v>76</v>
      </c>
      <c r="M865">
        <v>127.0057552104407</v>
      </c>
      <c r="N865">
        <v>6.6874575854205149</v>
      </c>
    </row>
    <row r="866" spans="1:14" x14ac:dyDescent="0.3">
      <c r="A866" t="s">
        <v>803</v>
      </c>
      <c r="B866" t="s">
        <v>804</v>
      </c>
      <c r="C866" t="s">
        <v>296</v>
      </c>
      <c r="D866" t="s">
        <v>80</v>
      </c>
      <c r="E866" t="s">
        <v>33</v>
      </c>
      <c r="F866" t="s">
        <v>18</v>
      </c>
      <c r="G866" t="s">
        <v>19</v>
      </c>
      <c r="H866" t="s">
        <v>20</v>
      </c>
      <c r="I866" t="s">
        <v>21</v>
      </c>
      <c r="J866" t="s">
        <v>21</v>
      </c>
      <c r="K866" t="s">
        <v>1969</v>
      </c>
      <c r="L866" t="s">
        <v>54</v>
      </c>
      <c r="M866">
        <v>9.5648649069896567</v>
      </c>
      <c r="N866">
        <v>4.1406647893855251</v>
      </c>
    </row>
    <row r="867" spans="1:14" x14ac:dyDescent="0.3">
      <c r="A867" t="s">
        <v>1970</v>
      </c>
      <c r="B867" t="s">
        <v>584</v>
      </c>
      <c r="C867" t="s">
        <v>1042</v>
      </c>
      <c r="E867" t="s">
        <v>46</v>
      </c>
      <c r="F867" t="s">
        <v>119</v>
      </c>
      <c r="G867" t="s">
        <v>120</v>
      </c>
      <c r="H867" t="s">
        <v>20</v>
      </c>
      <c r="I867" t="s">
        <v>21</v>
      </c>
      <c r="J867" t="s">
        <v>21</v>
      </c>
      <c r="K867" t="s">
        <v>1971</v>
      </c>
      <c r="L867" t="s">
        <v>76</v>
      </c>
      <c r="M867">
        <v>112.0423664078497</v>
      </c>
      <c r="N867">
        <v>5.6587176387270226</v>
      </c>
    </row>
    <row r="868" spans="1:14" x14ac:dyDescent="0.3">
      <c r="A868" t="s">
        <v>1972</v>
      </c>
      <c r="B868" t="s">
        <v>1973</v>
      </c>
      <c r="C868" t="s">
        <v>1974</v>
      </c>
      <c r="D868" t="s">
        <v>103</v>
      </c>
      <c r="E868" t="s">
        <v>46</v>
      </c>
      <c r="F868" t="s">
        <v>18</v>
      </c>
      <c r="G868" t="s">
        <v>19</v>
      </c>
      <c r="H868" t="s">
        <v>35</v>
      </c>
      <c r="L868" t="s">
        <v>24</v>
      </c>
      <c r="M868">
        <v>102.3381736815478</v>
      </c>
      <c r="N868">
        <v>6.6234221521788221</v>
      </c>
    </row>
    <row r="869" spans="1:14" x14ac:dyDescent="0.3">
      <c r="A869" t="s">
        <v>115</v>
      </c>
      <c r="C869" t="s">
        <v>810</v>
      </c>
      <c r="D869" t="s">
        <v>57</v>
      </c>
      <c r="E869" t="s">
        <v>58</v>
      </c>
      <c r="F869" t="s">
        <v>119</v>
      </c>
      <c r="G869" t="s">
        <v>120</v>
      </c>
      <c r="H869" t="s">
        <v>42</v>
      </c>
      <c r="I869" t="s">
        <v>21</v>
      </c>
      <c r="J869" t="s">
        <v>22</v>
      </c>
      <c r="K869" t="s">
        <v>1975</v>
      </c>
      <c r="L869" t="s">
        <v>76</v>
      </c>
      <c r="M869">
        <v>121.3675866738803</v>
      </c>
      <c r="N869">
        <v>5.9327529390603129</v>
      </c>
    </row>
    <row r="870" spans="1:14" x14ac:dyDescent="0.3">
      <c r="A870" t="s">
        <v>1708</v>
      </c>
      <c r="B870" t="s">
        <v>1976</v>
      </c>
      <c r="C870" t="s">
        <v>1438</v>
      </c>
      <c r="D870" t="s">
        <v>16</v>
      </c>
      <c r="E870" t="s">
        <v>58</v>
      </c>
      <c r="F870" t="s">
        <v>59</v>
      </c>
      <c r="G870" t="s">
        <v>92</v>
      </c>
      <c r="H870" t="s">
        <v>42</v>
      </c>
      <c r="I870" t="s">
        <v>22</v>
      </c>
      <c r="L870" t="s">
        <v>76</v>
      </c>
      <c r="M870">
        <v>81.848361236948733</v>
      </c>
      <c r="N870">
        <v>5.9298807571815138</v>
      </c>
    </row>
    <row r="871" spans="1:14" x14ac:dyDescent="0.3">
      <c r="A871" t="s">
        <v>696</v>
      </c>
      <c r="B871" t="s">
        <v>1977</v>
      </c>
      <c r="C871" t="s">
        <v>1095</v>
      </c>
      <c r="D871" t="s">
        <v>28</v>
      </c>
      <c r="E871" t="s">
        <v>33</v>
      </c>
      <c r="F871" t="s">
        <v>18</v>
      </c>
      <c r="G871" t="s">
        <v>19</v>
      </c>
      <c r="H871" t="s">
        <v>35</v>
      </c>
      <c r="I871" t="s">
        <v>22</v>
      </c>
      <c r="L871" t="s">
        <v>144</v>
      </c>
      <c r="M871">
        <v>35.409924046249706</v>
      </c>
      <c r="N871">
        <v>5.3145354161453016</v>
      </c>
    </row>
    <row r="872" spans="1:14" x14ac:dyDescent="0.3">
      <c r="A872" t="s">
        <v>569</v>
      </c>
      <c r="B872" t="s">
        <v>717</v>
      </c>
      <c r="C872" t="s">
        <v>1035</v>
      </c>
      <c r="D872" t="s">
        <v>50</v>
      </c>
      <c r="E872" t="s">
        <v>33</v>
      </c>
      <c r="F872" t="s">
        <v>59</v>
      </c>
      <c r="G872" t="s">
        <v>34</v>
      </c>
      <c r="H872" t="s">
        <v>42</v>
      </c>
      <c r="L872" t="s">
        <v>76</v>
      </c>
      <c r="M872">
        <v>73.402111368874941</v>
      </c>
      <c r="N872">
        <v>7.9937485036918936</v>
      </c>
    </row>
    <row r="873" spans="1:14" x14ac:dyDescent="0.3">
      <c r="A873" t="s">
        <v>1205</v>
      </c>
      <c r="B873" t="s">
        <v>819</v>
      </c>
      <c r="C873" t="s">
        <v>830</v>
      </c>
      <c r="D873" t="s">
        <v>16</v>
      </c>
      <c r="E873" t="s">
        <v>46</v>
      </c>
      <c r="F873" t="s">
        <v>119</v>
      </c>
      <c r="G873" t="s">
        <v>120</v>
      </c>
      <c r="H873" t="s">
        <v>20</v>
      </c>
      <c r="I873" t="s">
        <v>21</v>
      </c>
      <c r="J873" t="s">
        <v>21</v>
      </c>
      <c r="K873" t="s">
        <v>1978</v>
      </c>
      <c r="L873" t="s">
        <v>24</v>
      </c>
      <c r="M873">
        <v>82.072673293989439</v>
      </c>
      <c r="N873">
        <v>6.7072744011187506</v>
      </c>
    </row>
    <row r="874" spans="1:14" x14ac:dyDescent="0.3">
      <c r="A874" t="s">
        <v>1979</v>
      </c>
      <c r="C874" t="s">
        <v>1410</v>
      </c>
      <c r="D874" t="s">
        <v>138</v>
      </c>
      <c r="E874" t="s">
        <v>33</v>
      </c>
      <c r="F874" t="s">
        <v>59</v>
      </c>
      <c r="G874" t="s">
        <v>19</v>
      </c>
      <c r="H874" t="s">
        <v>42</v>
      </c>
      <c r="I874" t="s">
        <v>22</v>
      </c>
      <c r="L874" t="s">
        <v>63</v>
      </c>
      <c r="M874">
        <v>99.764405845154855</v>
      </c>
      <c r="N874">
        <v>6.5333967704525353</v>
      </c>
    </row>
    <row r="875" spans="1:14" x14ac:dyDescent="0.3">
      <c r="A875" t="s">
        <v>240</v>
      </c>
      <c r="B875" t="s">
        <v>1319</v>
      </c>
      <c r="C875" t="s">
        <v>1980</v>
      </c>
      <c r="D875" t="s">
        <v>103</v>
      </c>
      <c r="E875" t="s">
        <v>17</v>
      </c>
      <c r="F875" t="s">
        <v>40</v>
      </c>
      <c r="G875" t="s">
        <v>41</v>
      </c>
      <c r="H875" t="s">
        <v>42</v>
      </c>
      <c r="I875" t="s">
        <v>22</v>
      </c>
      <c r="L875" t="s">
        <v>144</v>
      </c>
      <c r="M875">
        <v>113.4828604385151</v>
      </c>
      <c r="N875">
        <v>7.3665907532130106</v>
      </c>
    </row>
    <row r="876" spans="1:14" x14ac:dyDescent="0.3">
      <c r="A876" t="s">
        <v>403</v>
      </c>
      <c r="B876" t="s">
        <v>1473</v>
      </c>
      <c r="C876" t="s">
        <v>1981</v>
      </c>
      <c r="D876" t="s">
        <v>118</v>
      </c>
      <c r="E876" t="s">
        <v>17</v>
      </c>
      <c r="F876" t="s">
        <v>18</v>
      </c>
      <c r="G876" t="s">
        <v>19</v>
      </c>
      <c r="H876" t="s">
        <v>42</v>
      </c>
      <c r="I876" t="s">
        <v>21</v>
      </c>
      <c r="J876" t="s">
        <v>22</v>
      </c>
      <c r="K876" t="s">
        <v>1982</v>
      </c>
      <c r="L876" t="s">
        <v>76</v>
      </c>
      <c r="M876">
        <v>48.875219442685747</v>
      </c>
      <c r="N876">
        <v>6.5622373865249974</v>
      </c>
    </row>
    <row r="877" spans="1:14" x14ac:dyDescent="0.3">
      <c r="A877" t="s">
        <v>345</v>
      </c>
      <c r="C877" t="s">
        <v>834</v>
      </c>
      <c r="D877" t="s">
        <v>157</v>
      </c>
      <c r="E877" t="s">
        <v>51</v>
      </c>
      <c r="F877" t="s">
        <v>59</v>
      </c>
      <c r="G877" t="s">
        <v>92</v>
      </c>
      <c r="H877" t="s">
        <v>35</v>
      </c>
      <c r="I877" t="s">
        <v>22</v>
      </c>
      <c r="L877" t="s">
        <v>54</v>
      </c>
      <c r="M877">
        <v>23.902621353370961</v>
      </c>
      <c r="N877">
        <v>4.0519565775542681</v>
      </c>
    </row>
    <row r="878" spans="1:14" x14ac:dyDescent="0.3">
      <c r="A878" t="s">
        <v>234</v>
      </c>
      <c r="B878" t="s">
        <v>1983</v>
      </c>
      <c r="C878" t="s">
        <v>918</v>
      </c>
      <c r="D878" t="s">
        <v>103</v>
      </c>
      <c r="E878" t="s">
        <v>17</v>
      </c>
      <c r="F878" t="s">
        <v>18</v>
      </c>
      <c r="G878" t="s">
        <v>19</v>
      </c>
      <c r="H878" t="s">
        <v>42</v>
      </c>
      <c r="I878" t="s">
        <v>22</v>
      </c>
      <c r="L878" t="s">
        <v>54</v>
      </c>
      <c r="M878">
        <v>85.169077256914861</v>
      </c>
      <c r="N878">
        <v>7.754678706761962</v>
      </c>
    </row>
    <row r="879" spans="1:14" x14ac:dyDescent="0.3">
      <c r="A879" t="s">
        <v>1610</v>
      </c>
      <c r="B879" t="s">
        <v>440</v>
      </c>
      <c r="C879" t="s">
        <v>1753</v>
      </c>
      <c r="D879" t="s">
        <v>50</v>
      </c>
      <c r="E879" t="s">
        <v>17</v>
      </c>
      <c r="F879" t="s">
        <v>40</v>
      </c>
      <c r="G879" t="s">
        <v>41</v>
      </c>
      <c r="H879" t="s">
        <v>35</v>
      </c>
      <c r="I879" t="s">
        <v>22</v>
      </c>
      <c r="L879" t="s">
        <v>144</v>
      </c>
      <c r="M879">
        <v>79.864378812575822</v>
      </c>
      <c r="N879">
        <v>7.9461563259446653</v>
      </c>
    </row>
    <row r="880" spans="1:14" x14ac:dyDescent="0.3">
      <c r="A880" t="s">
        <v>36</v>
      </c>
      <c r="B880" t="s">
        <v>1984</v>
      </c>
      <c r="C880" t="s">
        <v>1268</v>
      </c>
      <c r="D880" t="s">
        <v>39</v>
      </c>
      <c r="E880" t="s">
        <v>33</v>
      </c>
      <c r="F880" t="s">
        <v>59</v>
      </c>
      <c r="G880" t="s">
        <v>34</v>
      </c>
      <c r="H880" t="s">
        <v>35</v>
      </c>
      <c r="L880" t="s">
        <v>24</v>
      </c>
      <c r="M880">
        <v>111.2721925464004</v>
      </c>
      <c r="N880">
        <v>5.0471899292910578</v>
      </c>
    </row>
    <row r="881" spans="1:14" x14ac:dyDescent="0.3">
      <c r="A881" t="s">
        <v>1985</v>
      </c>
      <c r="B881" t="s">
        <v>956</v>
      </c>
      <c r="C881" t="s">
        <v>1986</v>
      </c>
      <c r="D881" t="s">
        <v>16</v>
      </c>
      <c r="E881" t="s">
        <v>51</v>
      </c>
      <c r="F881" t="s">
        <v>59</v>
      </c>
      <c r="G881" t="s">
        <v>34</v>
      </c>
      <c r="H881" t="s">
        <v>35</v>
      </c>
      <c r="I881" t="s">
        <v>22</v>
      </c>
      <c r="L881" t="s">
        <v>63</v>
      </c>
      <c r="M881">
        <v>75.068771776002279</v>
      </c>
      <c r="N881">
        <v>6.8103474290486758</v>
      </c>
    </row>
    <row r="882" spans="1:14" x14ac:dyDescent="0.3">
      <c r="A882" t="s">
        <v>211</v>
      </c>
      <c r="C882" t="s">
        <v>1987</v>
      </c>
      <c r="D882" t="s">
        <v>118</v>
      </c>
      <c r="E882" t="s">
        <v>51</v>
      </c>
      <c r="F882" t="s">
        <v>52</v>
      </c>
      <c r="G882" t="s">
        <v>92</v>
      </c>
      <c r="H882" t="s">
        <v>20</v>
      </c>
      <c r="I882" t="s">
        <v>21</v>
      </c>
      <c r="J882" t="s">
        <v>21</v>
      </c>
      <c r="K882" t="s">
        <v>1988</v>
      </c>
      <c r="L882" t="s">
        <v>43</v>
      </c>
      <c r="M882">
        <v>93.40120441555591</v>
      </c>
      <c r="N882">
        <v>6.2486246697302326</v>
      </c>
    </row>
    <row r="883" spans="1:14" x14ac:dyDescent="0.3">
      <c r="A883" t="s">
        <v>1921</v>
      </c>
      <c r="C883" t="s">
        <v>576</v>
      </c>
      <c r="D883" t="s">
        <v>138</v>
      </c>
      <c r="E883" t="s">
        <v>33</v>
      </c>
      <c r="F883" t="s">
        <v>52</v>
      </c>
      <c r="G883" t="s">
        <v>92</v>
      </c>
      <c r="H883" t="s">
        <v>20</v>
      </c>
      <c r="I883" t="s">
        <v>21</v>
      </c>
      <c r="J883" t="s">
        <v>21</v>
      </c>
      <c r="K883" t="s">
        <v>1922</v>
      </c>
      <c r="L883" t="s">
        <v>144</v>
      </c>
      <c r="M883">
        <v>88.852314829889906</v>
      </c>
      <c r="N883">
        <v>5.6066959939777954</v>
      </c>
    </row>
    <row r="884" spans="1:14" x14ac:dyDescent="0.3">
      <c r="A884" t="s">
        <v>317</v>
      </c>
      <c r="B884" t="s">
        <v>318</v>
      </c>
      <c r="C884" t="s">
        <v>492</v>
      </c>
      <c r="D884" t="s">
        <v>57</v>
      </c>
      <c r="E884" t="s">
        <v>58</v>
      </c>
      <c r="F884" t="s">
        <v>119</v>
      </c>
      <c r="G884" t="s">
        <v>120</v>
      </c>
      <c r="H884" t="s">
        <v>20</v>
      </c>
      <c r="I884" t="s">
        <v>21</v>
      </c>
      <c r="J884" t="s">
        <v>22</v>
      </c>
      <c r="K884" t="s">
        <v>1989</v>
      </c>
      <c r="L884" t="s">
        <v>30</v>
      </c>
      <c r="M884">
        <v>126.3660464970534</v>
      </c>
      <c r="N884">
        <v>5.5832523923125574</v>
      </c>
    </row>
    <row r="885" spans="1:14" x14ac:dyDescent="0.3">
      <c r="A885" t="s">
        <v>578</v>
      </c>
      <c r="B885" t="s">
        <v>951</v>
      </c>
      <c r="C885" t="s">
        <v>1990</v>
      </c>
      <c r="D885" t="s">
        <v>138</v>
      </c>
      <c r="E885" t="s">
        <v>58</v>
      </c>
      <c r="F885" t="s">
        <v>119</v>
      </c>
      <c r="G885" t="s">
        <v>120</v>
      </c>
      <c r="H885" t="s">
        <v>20</v>
      </c>
      <c r="I885" t="s">
        <v>21</v>
      </c>
      <c r="J885" t="s">
        <v>22</v>
      </c>
      <c r="K885" t="s">
        <v>1991</v>
      </c>
      <c r="L885" t="s">
        <v>54</v>
      </c>
      <c r="M885">
        <v>99.647251329163893</v>
      </c>
      <c r="N885">
        <v>5.5786242796821979</v>
      </c>
    </row>
    <row r="886" spans="1:14" x14ac:dyDescent="0.3">
      <c r="A886" t="s">
        <v>1859</v>
      </c>
      <c r="C886" t="s">
        <v>1992</v>
      </c>
      <c r="E886" t="s">
        <v>46</v>
      </c>
      <c r="F886" t="s">
        <v>119</v>
      </c>
      <c r="G886" t="s">
        <v>120</v>
      </c>
      <c r="H886" t="s">
        <v>20</v>
      </c>
      <c r="I886" t="s">
        <v>21</v>
      </c>
      <c r="J886" t="s">
        <v>22</v>
      </c>
      <c r="K886" t="s">
        <v>1993</v>
      </c>
      <c r="L886" t="s">
        <v>30</v>
      </c>
      <c r="M886">
        <v>22.36416071705176</v>
      </c>
      <c r="N886">
        <v>5.1884652386184706</v>
      </c>
    </row>
    <row r="887" spans="1:14" x14ac:dyDescent="0.3">
      <c r="A887" t="s">
        <v>844</v>
      </c>
      <c r="B887" t="s">
        <v>141</v>
      </c>
      <c r="C887" t="s">
        <v>239</v>
      </c>
      <c r="D887" t="s">
        <v>50</v>
      </c>
      <c r="E887" t="s">
        <v>17</v>
      </c>
      <c r="F887" t="s">
        <v>18</v>
      </c>
      <c r="G887" t="s">
        <v>34</v>
      </c>
      <c r="H887" t="s">
        <v>20</v>
      </c>
      <c r="I887" t="s">
        <v>21</v>
      </c>
      <c r="J887" t="s">
        <v>22</v>
      </c>
      <c r="K887" t="s">
        <v>1994</v>
      </c>
      <c r="L887" t="s">
        <v>63</v>
      </c>
      <c r="M887">
        <v>114.5753959840641</v>
      </c>
      <c r="N887">
        <v>7.7287325329119474</v>
      </c>
    </row>
    <row r="888" spans="1:14" x14ac:dyDescent="0.3">
      <c r="A888" t="s">
        <v>496</v>
      </c>
      <c r="B888" t="s">
        <v>1316</v>
      </c>
      <c r="C888" t="s">
        <v>1587</v>
      </c>
      <c r="D888" t="s">
        <v>28</v>
      </c>
      <c r="E888" t="s">
        <v>58</v>
      </c>
      <c r="F888" t="s">
        <v>119</v>
      </c>
      <c r="G888" t="s">
        <v>120</v>
      </c>
      <c r="H888" t="s">
        <v>20</v>
      </c>
      <c r="I888" t="s">
        <v>21</v>
      </c>
      <c r="J888" t="s">
        <v>22</v>
      </c>
      <c r="K888" t="s">
        <v>1995</v>
      </c>
      <c r="L888" t="s">
        <v>43</v>
      </c>
      <c r="M888">
        <v>33.357655858645273</v>
      </c>
      <c r="N888">
        <v>6.0968758840210624</v>
      </c>
    </row>
    <row r="889" spans="1:14" x14ac:dyDescent="0.3">
      <c r="A889" t="s">
        <v>1751</v>
      </c>
      <c r="B889" t="s">
        <v>14</v>
      </c>
      <c r="C889" t="s">
        <v>1996</v>
      </c>
      <c r="D889" t="s">
        <v>28</v>
      </c>
      <c r="E889" t="s">
        <v>58</v>
      </c>
      <c r="F889" t="s">
        <v>59</v>
      </c>
      <c r="G889" t="s">
        <v>92</v>
      </c>
      <c r="H889" t="s">
        <v>35</v>
      </c>
      <c r="I889" t="s">
        <v>22</v>
      </c>
      <c r="L889" t="s">
        <v>144</v>
      </c>
      <c r="M889">
        <v>37.992690560481712</v>
      </c>
      <c r="N889">
        <v>5.4278087040206211</v>
      </c>
    </row>
    <row r="890" spans="1:14" x14ac:dyDescent="0.3">
      <c r="A890" t="s">
        <v>115</v>
      </c>
      <c r="B890" t="s">
        <v>365</v>
      </c>
      <c r="C890" t="s">
        <v>612</v>
      </c>
      <c r="D890" t="s">
        <v>118</v>
      </c>
      <c r="E890" t="s">
        <v>33</v>
      </c>
      <c r="F890" t="s">
        <v>18</v>
      </c>
      <c r="G890" t="s">
        <v>34</v>
      </c>
      <c r="H890" t="s">
        <v>42</v>
      </c>
      <c r="I890" t="s">
        <v>22</v>
      </c>
      <c r="L890" t="s">
        <v>63</v>
      </c>
      <c r="M890">
        <v>77.646497124166402</v>
      </c>
      <c r="N890">
        <v>7.1965983950223196</v>
      </c>
    </row>
    <row r="891" spans="1:14" x14ac:dyDescent="0.3">
      <c r="A891" t="s">
        <v>913</v>
      </c>
      <c r="B891" t="s">
        <v>1553</v>
      </c>
      <c r="C891" t="s">
        <v>1997</v>
      </c>
      <c r="D891" t="s">
        <v>50</v>
      </c>
      <c r="E891" t="s">
        <v>58</v>
      </c>
      <c r="F891" t="s">
        <v>52</v>
      </c>
      <c r="G891" t="s">
        <v>34</v>
      </c>
      <c r="H891" t="s">
        <v>42</v>
      </c>
      <c r="I891" t="s">
        <v>21</v>
      </c>
      <c r="J891" t="s">
        <v>21</v>
      </c>
      <c r="K891" t="s">
        <v>1998</v>
      </c>
      <c r="L891" t="s">
        <v>63</v>
      </c>
      <c r="M891">
        <v>81.092828878969428</v>
      </c>
      <c r="N891">
        <v>6.6786105346191347</v>
      </c>
    </row>
    <row r="892" spans="1:14" x14ac:dyDescent="0.3">
      <c r="A892" t="s">
        <v>1509</v>
      </c>
      <c r="B892" t="s">
        <v>1510</v>
      </c>
      <c r="C892" t="s">
        <v>1670</v>
      </c>
      <c r="D892" t="s">
        <v>57</v>
      </c>
      <c r="E892" t="s">
        <v>17</v>
      </c>
      <c r="F892" t="s">
        <v>40</v>
      </c>
      <c r="G892" t="s">
        <v>41</v>
      </c>
      <c r="H892" t="s">
        <v>42</v>
      </c>
      <c r="I892" t="s">
        <v>22</v>
      </c>
      <c r="L892" t="s">
        <v>54</v>
      </c>
      <c r="M892">
        <v>101.9534075349667</v>
      </c>
      <c r="N892">
        <v>5.4135165302899591</v>
      </c>
    </row>
    <row r="893" spans="1:14" x14ac:dyDescent="0.3">
      <c r="A893" t="s">
        <v>173</v>
      </c>
      <c r="B893" t="s">
        <v>1999</v>
      </c>
      <c r="C893" t="s">
        <v>511</v>
      </c>
      <c r="D893" t="s">
        <v>69</v>
      </c>
      <c r="E893" t="s">
        <v>46</v>
      </c>
      <c r="F893" t="s">
        <v>40</v>
      </c>
      <c r="G893" t="s">
        <v>41</v>
      </c>
      <c r="H893" t="s">
        <v>42</v>
      </c>
      <c r="I893" t="s">
        <v>22</v>
      </c>
      <c r="L893" t="s">
        <v>76</v>
      </c>
      <c r="M893">
        <v>86.792291807346174</v>
      </c>
      <c r="N893">
        <v>6.997555011819383</v>
      </c>
    </row>
    <row r="894" spans="1:14" x14ac:dyDescent="0.3">
      <c r="A894" t="s">
        <v>822</v>
      </c>
      <c r="B894" t="s">
        <v>848</v>
      </c>
      <c r="C894" t="s">
        <v>1248</v>
      </c>
      <c r="D894" t="s">
        <v>57</v>
      </c>
      <c r="E894" t="s">
        <v>51</v>
      </c>
      <c r="F894" t="s">
        <v>59</v>
      </c>
      <c r="G894" t="s">
        <v>34</v>
      </c>
      <c r="H894" t="s">
        <v>35</v>
      </c>
      <c r="I894" t="s">
        <v>22</v>
      </c>
      <c r="L894" t="s">
        <v>43</v>
      </c>
      <c r="M894">
        <v>77.223337644384614</v>
      </c>
      <c r="N894">
        <v>5.8801567379214852</v>
      </c>
    </row>
    <row r="895" spans="1:14" x14ac:dyDescent="0.3">
      <c r="A895" t="s">
        <v>1910</v>
      </c>
      <c r="B895" t="s">
        <v>2000</v>
      </c>
      <c r="C895" t="s">
        <v>1187</v>
      </c>
      <c r="D895" t="s">
        <v>118</v>
      </c>
      <c r="E895" t="s">
        <v>51</v>
      </c>
      <c r="F895" t="s">
        <v>52</v>
      </c>
      <c r="G895" t="s">
        <v>92</v>
      </c>
      <c r="H895" t="s">
        <v>42</v>
      </c>
      <c r="I895" t="s">
        <v>22</v>
      </c>
      <c r="L895" t="s">
        <v>144</v>
      </c>
      <c r="M895">
        <v>52.060313392178912</v>
      </c>
      <c r="N895">
        <v>6.0516469628599721</v>
      </c>
    </row>
    <row r="896" spans="1:14" x14ac:dyDescent="0.3">
      <c r="A896" t="s">
        <v>1163</v>
      </c>
      <c r="C896" t="s">
        <v>890</v>
      </c>
      <c r="D896" t="s">
        <v>74</v>
      </c>
      <c r="E896" t="s">
        <v>58</v>
      </c>
      <c r="F896" t="s">
        <v>59</v>
      </c>
      <c r="G896" t="s">
        <v>34</v>
      </c>
      <c r="H896" t="s">
        <v>35</v>
      </c>
      <c r="I896" t="s">
        <v>21</v>
      </c>
      <c r="J896" t="s">
        <v>21</v>
      </c>
      <c r="K896" t="s">
        <v>2001</v>
      </c>
      <c r="L896" t="s">
        <v>30</v>
      </c>
      <c r="M896">
        <v>18.31806527294432</v>
      </c>
      <c r="N896">
        <v>4.0588975774729903</v>
      </c>
    </row>
    <row r="897" spans="1:14" x14ac:dyDescent="0.3">
      <c r="A897" t="s">
        <v>1008</v>
      </c>
      <c r="B897" t="s">
        <v>431</v>
      </c>
      <c r="C897" t="s">
        <v>2002</v>
      </c>
      <c r="D897" t="s">
        <v>1045</v>
      </c>
      <c r="E897" t="s">
        <v>51</v>
      </c>
      <c r="F897" t="s">
        <v>59</v>
      </c>
      <c r="G897" t="s">
        <v>19</v>
      </c>
      <c r="H897" t="s">
        <v>35</v>
      </c>
      <c r="I897" t="s">
        <v>21</v>
      </c>
      <c r="J897" t="s">
        <v>21</v>
      </c>
      <c r="K897" t="s">
        <v>2003</v>
      </c>
      <c r="L897" t="s">
        <v>54</v>
      </c>
      <c r="M897">
        <v>24.594717297958692</v>
      </c>
      <c r="N897">
        <v>6.3865942930647961</v>
      </c>
    </row>
    <row r="898" spans="1:14" x14ac:dyDescent="0.3">
      <c r="A898" t="s">
        <v>818</v>
      </c>
      <c r="B898" t="s">
        <v>2004</v>
      </c>
      <c r="C898" t="s">
        <v>2005</v>
      </c>
      <c r="D898" t="s">
        <v>57</v>
      </c>
      <c r="E898" t="s">
        <v>17</v>
      </c>
      <c r="F898" t="s">
        <v>40</v>
      </c>
      <c r="G898" t="s">
        <v>41</v>
      </c>
      <c r="H898" t="s">
        <v>42</v>
      </c>
      <c r="I898" t="s">
        <v>21</v>
      </c>
      <c r="J898" t="s">
        <v>21</v>
      </c>
      <c r="K898" t="s">
        <v>977</v>
      </c>
      <c r="L898" t="s">
        <v>63</v>
      </c>
      <c r="M898">
        <v>68.986731378677348</v>
      </c>
      <c r="N898">
        <v>5.6451727904094504</v>
      </c>
    </row>
    <row r="899" spans="1:14" x14ac:dyDescent="0.3">
      <c r="A899" t="s">
        <v>385</v>
      </c>
      <c r="B899" t="s">
        <v>2006</v>
      </c>
      <c r="C899" t="s">
        <v>1158</v>
      </c>
      <c r="D899" t="s">
        <v>157</v>
      </c>
      <c r="E899" t="s">
        <v>17</v>
      </c>
      <c r="F899" t="s">
        <v>40</v>
      </c>
      <c r="G899" t="s">
        <v>41</v>
      </c>
      <c r="H899" t="s">
        <v>42</v>
      </c>
      <c r="I899" t="s">
        <v>22</v>
      </c>
      <c r="L899" t="s">
        <v>30</v>
      </c>
      <c r="M899">
        <v>32.3216973785063</v>
      </c>
      <c r="N899">
        <v>4.7662454727603789</v>
      </c>
    </row>
    <row r="900" spans="1:14" x14ac:dyDescent="0.3">
      <c r="A900" t="s">
        <v>2007</v>
      </c>
      <c r="B900" t="s">
        <v>2008</v>
      </c>
      <c r="C900" t="s">
        <v>2009</v>
      </c>
      <c r="D900" t="s">
        <v>69</v>
      </c>
      <c r="E900" t="s">
        <v>33</v>
      </c>
      <c r="F900" t="s">
        <v>59</v>
      </c>
      <c r="G900" t="s">
        <v>92</v>
      </c>
      <c r="H900" t="s">
        <v>42</v>
      </c>
      <c r="I900" t="s">
        <v>21</v>
      </c>
      <c r="J900" t="s">
        <v>22</v>
      </c>
      <c r="K900" t="s">
        <v>1119</v>
      </c>
      <c r="L900" t="s">
        <v>54</v>
      </c>
      <c r="M900">
        <v>81.692292728701489</v>
      </c>
      <c r="N900">
        <v>6.2204440643823142</v>
      </c>
    </row>
    <row r="901" spans="1:14" x14ac:dyDescent="0.3">
      <c r="A901" t="s">
        <v>252</v>
      </c>
      <c r="B901" t="s">
        <v>1569</v>
      </c>
      <c r="C901" t="s">
        <v>1245</v>
      </c>
      <c r="D901" t="s">
        <v>103</v>
      </c>
      <c r="E901" t="s">
        <v>51</v>
      </c>
      <c r="F901" t="s">
        <v>59</v>
      </c>
      <c r="G901" t="s">
        <v>34</v>
      </c>
      <c r="H901" t="s">
        <v>42</v>
      </c>
      <c r="I901" t="s">
        <v>21</v>
      </c>
      <c r="J901" t="s">
        <v>21</v>
      </c>
      <c r="K901" t="s">
        <v>2010</v>
      </c>
      <c r="L901" t="s">
        <v>54</v>
      </c>
      <c r="M901">
        <v>79.846169995410619</v>
      </c>
      <c r="N901">
        <v>6.0110442342472048</v>
      </c>
    </row>
    <row r="902" spans="1:14" x14ac:dyDescent="0.3">
      <c r="A902" t="s">
        <v>2011</v>
      </c>
      <c r="B902" t="s">
        <v>2012</v>
      </c>
      <c r="C902" t="s">
        <v>1638</v>
      </c>
      <c r="D902" t="s">
        <v>103</v>
      </c>
      <c r="E902" t="s">
        <v>33</v>
      </c>
      <c r="F902" t="s">
        <v>59</v>
      </c>
      <c r="G902" t="s">
        <v>34</v>
      </c>
      <c r="H902" t="s">
        <v>42</v>
      </c>
      <c r="I902" t="s">
        <v>21</v>
      </c>
      <c r="J902" t="s">
        <v>21</v>
      </c>
      <c r="K902" t="s">
        <v>2013</v>
      </c>
      <c r="L902" t="s">
        <v>24</v>
      </c>
      <c r="M902">
        <v>94.62075809256153</v>
      </c>
      <c r="N902">
        <v>6.2496416279336966</v>
      </c>
    </row>
    <row r="903" spans="1:14" x14ac:dyDescent="0.3">
      <c r="A903" t="s">
        <v>1407</v>
      </c>
      <c r="B903" t="s">
        <v>2014</v>
      </c>
      <c r="C903" t="s">
        <v>2015</v>
      </c>
      <c r="D903" t="s">
        <v>138</v>
      </c>
      <c r="E903" t="s">
        <v>33</v>
      </c>
      <c r="F903" t="s">
        <v>59</v>
      </c>
      <c r="G903" t="s">
        <v>92</v>
      </c>
      <c r="H903" t="s">
        <v>35</v>
      </c>
      <c r="I903" t="s">
        <v>22</v>
      </c>
      <c r="L903" t="s">
        <v>63</v>
      </c>
      <c r="M903">
        <v>86.068505932156711</v>
      </c>
      <c r="N903">
        <v>6.7210935100308493</v>
      </c>
    </row>
    <row r="904" spans="1:14" x14ac:dyDescent="0.3">
      <c r="A904" t="s">
        <v>993</v>
      </c>
      <c r="C904" t="s">
        <v>1184</v>
      </c>
      <c r="D904" t="s">
        <v>157</v>
      </c>
      <c r="E904" t="s">
        <v>17</v>
      </c>
      <c r="F904" t="s">
        <v>18</v>
      </c>
      <c r="G904" t="s">
        <v>19</v>
      </c>
      <c r="H904" t="s">
        <v>35</v>
      </c>
      <c r="I904" t="s">
        <v>22</v>
      </c>
      <c r="L904" t="s">
        <v>54</v>
      </c>
      <c r="M904">
        <v>12.533129080862819</v>
      </c>
      <c r="N904">
        <v>4.9205358851025549</v>
      </c>
    </row>
    <row r="905" spans="1:14" x14ac:dyDescent="0.3">
      <c r="A905" t="s">
        <v>2016</v>
      </c>
      <c r="B905" t="s">
        <v>299</v>
      </c>
      <c r="C905" t="s">
        <v>2017</v>
      </c>
      <c r="D905" t="s">
        <v>80</v>
      </c>
      <c r="E905" t="s">
        <v>33</v>
      </c>
      <c r="F905" t="s">
        <v>59</v>
      </c>
      <c r="G905" t="s">
        <v>19</v>
      </c>
      <c r="H905" t="s">
        <v>35</v>
      </c>
      <c r="I905" t="s">
        <v>21</v>
      </c>
      <c r="J905" t="s">
        <v>22</v>
      </c>
      <c r="K905" t="s">
        <v>2018</v>
      </c>
      <c r="L905" t="s">
        <v>54</v>
      </c>
      <c r="M905">
        <v>18.655556547225849</v>
      </c>
      <c r="N905">
        <v>4.1280245021179658</v>
      </c>
    </row>
    <row r="906" spans="1:14" x14ac:dyDescent="0.3">
      <c r="A906" t="s">
        <v>2019</v>
      </c>
      <c r="C906" t="s">
        <v>2020</v>
      </c>
      <c r="D906" t="s">
        <v>39</v>
      </c>
      <c r="E906" t="s">
        <v>58</v>
      </c>
      <c r="F906" t="s">
        <v>52</v>
      </c>
      <c r="G906" t="s">
        <v>34</v>
      </c>
      <c r="H906" t="s">
        <v>42</v>
      </c>
      <c r="I906" t="s">
        <v>21</v>
      </c>
      <c r="J906" t="s">
        <v>22</v>
      </c>
      <c r="K906" t="s">
        <v>2021</v>
      </c>
      <c r="L906" t="s">
        <v>76</v>
      </c>
      <c r="M906">
        <v>118.543899394429</v>
      </c>
      <c r="N906">
        <v>5.6190552325726557</v>
      </c>
    </row>
    <row r="907" spans="1:14" x14ac:dyDescent="0.3">
      <c r="A907" t="s">
        <v>1946</v>
      </c>
      <c r="B907" t="s">
        <v>1130</v>
      </c>
      <c r="C907" t="s">
        <v>1440</v>
      </c>
      <c r="D907" t="s">
        <v>138</v>
      </c>
      <c r="E907" t="s">
        <v>58</v>
      </c>
      <c r="F907" t="s">
        <v>59</v>
      </c>
      <c r="G907" t="s">
        <v>92</v>
      </c>
      <c r="H907" t="s">
        <v>42</v>
      </c>
      <c r="I907" t="s">
        <v>21</v>
      </c>
      <c r="J907" t="s">
        <v>21</v>
      </c>
      <c r="K907" t="s">
        <v>2022</v>
      </c>
      <c r="L907" t="s">
        <v>144</v>
      </c>
      <c r="M907">
        <v>76.659227690200595</v>
      </c>
      <c r="N907">
        <v>6.8449209960500577</v>
      </c>
    </row>
    <row r="908" spans="1:14" x14ac:dyDescent="0.3">
      <c r="A908" t="s">
        <v>1519</v>
      </c>
      <c r="B908" t="s">
        <v>508</v>
      </c>
      <c r="C908" t="s">
        <v>762</v>
      </c>
      <c r="D908" t="s">
        <v>16</v>
      </c>
      <c r="E908" t="s">
        <v>46</v>
      </c>
      <c r="F908" t="s">
        <v>18</v>
      </c>
      <c r="G908" t="s">
        <v>34</v>
      </c>
      <c r="H908" t="s">
        <v>20</v>
      </c>
      <c r="I908" t="s">
        <v>21</v>
      </c>
      <c r="J908" t="s">
        <v>22</v>
      </c>
      <c r="K908" t="s">
        <v>2023</v>
      </c>
      <c r="L908" t="s">
        <v>54</v>
      </c>
      <c r="M908">
        <v>76.485857642862669</v>
      </c>
      <c r="N908">
        <v>6.9147940000658554</v>
      </c>
    </row>
    <row r="909" spans="1:14" x14ac:dyDescent="0.3">
      <c r="A909" t="s">
        <v>638</v>
      </c>
      <c r="B909" t="s">
        <v>356</v>
      </c>
      <c r="C909" t="s">
        <v>1345</v>
      </c>
      <c r="D909" t="s">
        <v>80</v>
      </c>
      <c r="E909" t="s">
        <v>33</v>
      </c>
      <c r="F909" t="s">
        <v>18</v>
      </c>
      <c r="G909" t="s">
        <v>34</v>
      </c>
      <c r="H909" t="s">
        <v>35</v>
      </c>
      <c r="I909" t="s">
        <v>21</v>
      </c>
      <c r="J909" t="s">
        <v>22</v>
      </c>
      <c r="K909" t="s">
        <v>2024</v>
      </c>
      <c r="L909" t="s">
        <v>43</v>
      </c>
      <c r="M909">
        <v>16.15013384470679</v>
      </c>
      <c r="N909">
        <v>5.2005347617335422</v>
      </c>
    </row>
    <row r="910" spans="1:14" x14ac:dyDescent="0.3">
      <c r="A910" t="s">
        <v>356</v>
      </c>
      <c r="B910" t="s">
        <v>271</v>
      </c>
      <c r="C910" t="s">
        <v>1101</v>
      </c>
      <c r="D910" t="s">
        <v>50</v>
      </c>
      <c r="E910" t="s">
        <v>51</v>
      </c>
      <c r="F910" t="s">
        <v>52</v>
      </c>
      <c r="G910" t="s">
        <v>34</v>
      </c>
      <c r="H910" t="s">
        <v>20</v>
      </c>
      <c r="I910" t="s">
        <v>21</v>
      </c>
      <c r="J910" t="s">
        <v>21</v>
      </c>
      <c r="K910" t="s">
        <v>2025</v>
      </c>
      <c r="L910" t="s">
        <v>63</v>
      </c>
      <c r="M910">
        <v>109.4380767279452</v>
      </c>
      <c r="N910">
        <v>6.4688512000230292</v>
      </c>
    </row>
    <row r="911" spans="1:14" x14ac:dyDescent="0.3">
      <c r="A911" t="s">
        <v>1398</v>
      </c>
      <c r="B911" t="s">
        <v>2026</v>
      </c>
      <c r="C911" t="s">
        <v>660</v>
      </c>
      <c r="D911" t="s">
        <v>103</v>
      </c>
      <c r="E911" t="s">
        <v>33</v>
      </c>
      <c r="F911" t="s">
        <v>18</v>
      </c>
      <c r="G911" t="s">
        <v>19</v>
      </c>
      <c r="H911" t="s">
        <v>20</v>
      </c>
      <c r="I911" t="s">
        <v>21</v>
      </c>
      <c r="J911" t="s">
        <v>22</v>
      </c>
      <c r="K911" t="s">
        <v>2027</v>
      </c>
      <c r="L911" t="s">
        <v>76</v>
      </c>
      <c r="M911">
        <v>91.580632592189403</v>
      </c>
      <c r="N911">
        <v>7.4180925234448658</v>
      </c>
    </row>
    <row r="912" spans="1:14" x14ac:dyDescent="0.3">
      <c r="A912" t="s">
        <v>1632</v>
      </c>
      <c r="B912" t="s">
        <v>460</v>
      </c>
      <c r="C912" t="s">
        <v>357</v>
      </c>
      <c r="D912" t="s">
        <v>69</v>
      </c>
      <c r="E912" t="s">
        <v>58</v>
      </c>
      <c r="F912" t="s">
        <v>59</v>
      </c>
      <c r="G912" t="s">
        <v>34</v>
      </c>
      <c r="H912" t="s">
        <v>35</v>
      </c>
      <c r="L912" t="s">
        <v>76</v>
      </c>
      <c r="M912">
        <v>82.033989604713398</v>
      </c>
      <c r="N912">
        <v>6.2532150086768459</v>
      </c>
    </row>
    <row r="913" spans="1:14" x14ac:dyDescent="0.3">
      <c r="A913" t="s">
        <v>2028</v>
      </c>
      <c r="B913" t="s">
        <v>2029</v>
      </c>
      <c r="C913" t="s">
        <v>2030</v>
      </c>
      <c r="D913" t="s">
        <v>39</v>
      </c>
      <c r="E913" t="s">
        <v>46</v>
      </c>
      <c r="F913" t="s">
        <v>119</v>
      </c>
      <c r="G913" t="s">
        <v>120</v>
      </c>
      <c r="H913" t="s">
        <v>20</v>
      </c>
      <c r="I913" t="s">
        <v>21</v>
      </c>
      <c r="J913" t="s">
        <v>21</v>
      </c>
      <c r="K913" t="s">
        <v>2031</v>
      </c>
      <c r="L913" t="s">
        <v>43</v>
      </c>
      <c r="M913">
        <v>146.55489846794089</v>
      </c>
      <c r="N913">
        <v>5.8128330731480373</v>
      </c>
    </row>
    <row r="914" spans="1:14" x14ac:dyDescent="0.3">
      <c r="A914" t="s">
        <v>757</v>
      </c>
      <c r="B914" t="s">
        <v>1157</v>
      </c>
      <c r="C914" t="s">
        <v>1375</v>
      </c>
      <c r="D914" t="s">
        <v>69</v>
      </c>
      <c r="E914" t="s">
        <v>51</v>
      </c>
      <c r="F914" t="s">
        <v>52</v>
      </c>
      <c r="G914" t="s">
        <v>92</v>
      </c>
      <c r="H914" t="s">
        <v>20</v>
      </c>
      <c r="I914" t="s">
        <v>21</v>
      </c>
      <c r="J914" t="s">
        <v>22</v>
      </c>
      <c r="K914" t="s">
        <v>2032</v>
      </c>
      <c r="L914" t="s">
        <v>144</v>
      </c>
      <c r="M914">
        <v>84.064694709909077</v>
      </c>
      <c r="N914">
        <v>7.0029648298866469</v>
      </c>
    </row>
    <row r="915" spans="1:14" x14ac:dyDescent="0.3">
      <c r="A915" t="s">
        <v>454</v>
      </c>
      <c r="B915" t="s">
        <v>496</v>
      </c>
      <c r="C915" t="s">
        <v>2033</v>
      </c>
      <c r="D915" t="s">
        <v>74</v>
      </c>
      <c r="E915" t="s">
        <v>46</v>
      </c>
      <c r="F915" t="s">
        <v>119</v>
      </c>
      <c r="G915" t="s">
        <v>120</v>
      </c>
      <c r="H915" t="s">
        <v>20</v>
      </c>
      <c r="I915" t="s">
        <v>21</v>
      </c>
      <c r="J915" t="s">
        <v>21</v>
      </c>
      <c r="K915" t="s">
        <v>2034</v>
      </c>
      <c r="L915" t="s">
        <v>43</v>
      </c>
      <c r="M915">
        <v>19.200307350182861</v>
      </c>
      <c r="N915">
        <v>4.7389376564362884</v>
      </c>
    </row>
    <row r="916" spans="1:14" x14ac:dyDescent="0.3">
      <c r="A916" t="s">
        <v>2035</v>
      </c>
      <c r="C916" t="s">
        <v>961</v>
      </c>
      <c r="D916" t="s">
        <v>69</v>
      </c>
      <c r="E916" t="s">
        <v>17</v>
      </c>
      <c r="F916" t="s">
        <v>18</v>
      </c>
      <c r="G916" t="s">
        <v>19</v>
      </c>
      <c r="H916" t="s">
        <v>20</v>
      </c>
      <c r="I916" t="s">
        <v>21</v>
      </c>
      <c r="J916" t="s">
        <v>21</v>
      </c>
      <c r="K916" t="s">
        <v>2036</v>
      </c>
      <c r="L916" t="s">
        <v>76</v>
      </c>
      <c r="M916">
        <v>87.433051812555078</v>
      </c>
      <c r="N916">
        <v>6.5339366602059608</v>
      </c>
    </row>
    <row r="917" spans="1:14" x14ac:dyDescent="0.3">
      <c r="A917" t="s">
        <v>176</v>
      </c>
      <c r="C917" t="s">
        <v>810</v>
      </c>
      <c r="D917" t="s">
        <v>690</v>
      </c>
      <c r="E917" t="s">
        <v>46</v>
      </c>
      <c r="F917" t="s">
        <v>18</v>
      </c>
      <c r="G917" t="s">
        <v>34</v>
      </c>
      <c r="H917" t="s">
        <v>42</v>
      </c>
      <c r="I917" t="s">
        <v>21</v>
      </c>
      <c r="J917" t="s">
        <v>21</v>
      </c>
      <c r="K917" t="s">
        <v>2037</v>
      </c>
      <c r="L917" t="s">
        <v>63</v>
      </c>
      <c r="M917">
        <v>114.649842055596</v>
      </c>
      <c r="N917">
        <v>5.3995187845869346</v>
      </c>
    </row>
    <row r="918" spans="1:14" x14ac:dyDescent="0.3">
      <c r="A918" t="s">
        <v>2038</v>
      </c>
      <c r="B918" t="s">
        <v>364</v>
      </c>
      <c r="C918" t="s">
        <v>212</v>
      </c>
      <c r="D918" t="s">
        <v>157</v>
      </c>
      <c r="E918" t="s">
        <v>17</v>
      </c>
      <c r="F918" t="s">
        <v>40</v>
      </c>
      <c r="G918" t="s">
        <v>41</v>
      </c>
      <c r="H918" t="s">
        <v>35</v>
      </c>
      <c r="I918" t="s">
        <v>22</v>
      </c>
      <c r="L918" t="s">
        <v>144</v>
      </c>
      <c r="M918">
        <v>18.64935619815008</v>
      </c>
      <c r="N918">
        <v>4.9285555328941362</v>
      </c>
    </row>
    <row r="919" spans="1:14" x14ac:dyDescent="0.3">
      <c r="A919" t="s">
        <v>382</v>
      </c>
      <c r="B919" t="s">
        <v>900</v>
      </c>
      <c r="C919" t="s">
        <v>2039</v>
      </c>
      <c r="D919" t="s">
        <v>69</v>
      </c>
      <c r="E919" t="s">
        <v>51</v>
      </c>
      <c r="F919" t="s">
        <v>52</v>
      </c>
      <c r="G919" t="s">
        <v>92</v>
      </c>
      <c r="H919" t="s">
        <v>20</v>
      </c>
      <c r="I919" t="s">
        <v>21</v>
      </c>
      <c r="J919" t="s">
        <v>21</v>
      </c>
      <c r="K919" t="s">
        <v>2040</v>
      </c>
      <c r="L919" t="s">
        <v>43</v>
      </c>
      <c r="M919">
        <v>80.092727254332146</v>
      </c>
      <c r="N919">
        <v>6.8228826225820329</v>
      </c>
    </row>
    <row r="920" spans="1:14" x14ac:dyDescent="0.3">
      <c r="A920" t="s">
        <v>1755</v>
      </c>
      <c r="B920" t="s">
        <v>2041</v>
      </c>
      <c r="C920" t="s">
        <v>2042</v>
      </c>
      <c r="D920" t="s">
        <v>74</v>
      </c>
      <c r="E920" t="s">
        <v>17</v>
      </c>
      <c r="F920" t="s">
        <v>40</v>
      </c>
      <c r="G920" t="s">
        <v>41</v>
      </c>
      <c r="H920" t="s">
        <v>35</v>
      </c>
      <c r="I920" t="s">
        <v>22</v>
      </c>
      <c r="L920" t="s">
        <v>24</v>
      </c>
      <c r="M920">
        <v>28.478614389054329</v>
      </c>
      <c r="N920">
        <v>5.3170502692666846</v>
      </c>
    </row>
    <row r="921" spans="1:14" x14ac:dyDescent="0.3">
      <c r="A921" t="s">
        <v>1374</v>
      </c>
      <c r="B921" t="s">
        <v>2043</v>
      </c>
      <c r="C921" t="s">
        <v>2044</v>
      </c>
      <c r="D921" t="s">
        <v>80</v>
      </c>
      <c r="E921" t="s">
        <v>58</v>
      </c>
      <c r="F921" t="s">
        <v>52</v>
      </c>
      <c r="G921" t="s">
        <v>92</v>
      </c>
      <c r="H921" t="s">
        <v>20</v>
      </c>
      <c r="I921" t="s">
        <v>21</v>
      </c>
      <c r="J921" t="s">
        <v>21</v>
      </c>
      <c r="K921" t="s">
        <v>2045</v>
      </c>
      <c r="L921" t="s">
        <v>43</v>
      </c>
      <c r="M921">
        <v>19.483726199254761</v>
      </c>
      <c r="N921">
        <v>5.1211666098950408</v>
      </c>
    </row>
    <row r="922" spans="1:14" x14ac:dyDescent="0.3">
      <c r="A922" t="s">
        <v>531</v>
      </c>
      <c r="B922" t="s">
        <v>638</v>
      </c>
      <c r="C922" t="s">
        <v>248</v>
      </c>
      <c r="D922" t="s">
        <v>50</v>
      </c>
      <c r="E922" t="s">
        <v>17</v>
      </c>
      <c r="F922" t="s">
        <v>18</v>
      </c>
      <c r="G922" t="s">
        <v>34</v>
      </c>
      <c r="H922" t="s">
        <v>20</v>
      </c>
      <c r="I922" t="s">
        <v>21</v>
      </c>
      <c r="J922" t="s">
        <v>21</v>
      </c>
      <c r="K922" t="s">
        <v>2046</v>
      </c>
      <c r="L922" t="s">
        <v>144</v>
      </c>
      <c r="M922">
        <v>69.146671122698052</v>
      </c>
      <c r="N922">
        <v>6.3324587241033177</v>
      </c>
    </row>
    <row r="923" spans="1:14" x14ac:dyDescent="0.3">
      <c r="A923" t="s">
        <v>2047</v>
      </c>
      <c r="B923" t="s">
        <v>1259</v>
      </c>
      <c r="C923" t="s">
        <v>1240</v>
      </c>
      <c r="D923" t="s">
        <v>118</v>
      </c>
      <c r="E923" t="s">
        <v>51</v>
      </c>
      <c r="F923" t="s">
        <v>52</v>
      </c>
      <c r="G923" t="s">
        <v>34</v>
      </c>
      <c r="H923" t="s">
        <v>42</v>
      </c>
      <c r="I923" t="s">
        <v>21</v>
      </c>
      <c r="J923" t="s">
        <v>21</v>
      </c>
      <c r="K923" t="s">
        <v>2048</v>
      </c>
      <c r="L923" t="s">
        <v>144</v>
      </c>
      <c r="M923">
        <v>39.106368349191321</v>
      </c>
      <c r="N923">
        <v>6.7064403786521014</v>
      </c>
    </row>
    <row r="924" spans="1:14" x14ac:dyDescent="0.3">
      <c r="A924" t="s">
        <v>520</v>
      </c>
      <c r="B924" t="s">
        <v>170</v>
      </c>
      <c r="C924" t="s">
        <v>1772</v>
      </c>
      <c r="D924" t="s">
        <v>138</v>
      </c>
      <c r="E924" t="s">
        <v>17</v>
      </c>
      <c r="F924" t="s">
        <v>40</v>
      </c>
      <c r="G924" t="s">
        <v>41</v>
      </c>
      <c r="H924" t="s">
        <v>35</v>
      </c>
      <c r="I924" t="s">
        <v>21</v>
      </c>
      <c r="J924" t="s">
        <v>22</v>
      </c>
      <c r="K924" t="s">
        <v>2049</v>
      </c>
      <c r="L924" t="s">
        <v>76</v>
      </c>
      <c r="M924">
        <v>93.213040322730123</v>
      </c>
      <c r="N924">
        <v>7.0085299466940452</v>
      </c>
    </row>
    <row r="925" spans="1:14" x14ac:dyDescent="0.3">
      <c r="A925" t="s">
        <v>821</v>
      </c>
      <c r="B925" t="s">
        <v>2050</v>
      </c>
      <c r="C925" t="s">
        <v>1602</v>
      </c>
      <c r="D925" t="s">
        <v>138</v>
      </c>
      <c r="E925" t="s">
        <v>51</v>
      </c>
      <c r="F925" t="s">
        <v>52</v>
      </c>
      <c r="G925" t="s">
        <v>92</v>
      </c>
      <c r="H925" t="s">
        <v>20</v>
      </c>
      <c r="I925" t="s">
        <v>21</v>
      </c>
      <c r="J925" t="s">
        <v>21</v>
      </c>
      <c r="K925" t="s">
        <v>2051</v>
      </c>
      <c r="L925" t="s">
        <v>54</v>
      </c>
      <c r="M925">
        <v>98.688178405438535</v>
      </c>
      <c r="N925">
        <v>6.530334056773178</v>
      </c>
    </row>
    <row r="926" spans="1:14" x14ac:dyDescent="0.3">
      <c r="A926" t="s">
        <v>1394</v>
      </c>
      <c r="B926" t="s">
        <v>268</v>
      </c>
      <c r="C926" t="s">
        <v>2052</v>
      </c>
      <c r="D926" t="s">
        <v>103</v>
      </c>
      <c r="E926" t="s">
        <v>58</v>
      </c>
      <c r="F926" t="s">
        <v>59</v>
      </c>
      <c r="G926" t="s">
        <v>34</v>
      </c>
      <c r="H926" t="s">
        <v>42</v>
      </c>
      <c r="I926" t="s">
        <v>22</v>
      </c>
      <c r="L926" t="s">
        <v>24</v>
      </c>
      <c r="M926">
        <v>121.3858091352819</v>
      </c>
      <c r="N926">
        <v>6.6573290907398324</v>
      </c>
    </row>
    <row r="927" spans="1:14" x14ac:dyDescent="0.3">
      <c r="A927" t="s">
        <v>477</v>
      </c>
      <c r="C927" t="s">
        <v>306</v>
      </c>
      <c r="D927" t="s">
        <v>1544</v>
      </c>
      <c r="E927" t="s">
        <v>51</v>
      </c>
      <c r="F927" t="s">
        <v>59</v>
      </c>
      <c r="G927" t="s">
        <v>34</v>
      </c>
      <c r="H927" t="s">
        <v>35</v>
      </c>
      <c r="I927" t="s">
        <v>21</v>
      </c>
      <c r="J927" t="s">
        <v>21</v>
      </c>
      <c r="K927" t="s">
        <v>2053</v>
      </c>
      <c r="L927" t="s">
        <v>144</v>
      </c>
      <c r="M927">
        <v>90.379725540045229</v>
      </c>
      <c r="N927">
        <v>6.867447599130541</v>
      </c>
    </row>
    <row r="928" spans="1:14" x14ac:dyDescent="0.3">
      <c r="A928" t="s">
        <v>800</v>
      </c>
      <c r="C928" t="s">
        <v>334</v>
      </c>
      <c r="D928" t="s">
        <v>50</v>
      </c>
      <c r="E928" t="s">
        <v>58</v>
      </c>
      <c r="F928" t="s">
        <v>119</v>
      </c>
      <c r="G928" t="s">
        <v>120</v>
      </c>
      <c r="H928" t="s">
        <v>42</v>
      </c>
      <c r="I928" t="s">
        <v>21</v>
      </c>
      <c r="J928" t="s">
        <v>21</v>
      </c>
      <c r="K928" t="s">
        <v>2054</v>
      </c>
      <c r="L928" t="s">
        <v>63</v>
      </c>
      <c r="M928">
        <v>96.715753887154165</v>
      </c>
      <c r="N928">
        <v>6.6807742085090114</v>
      </c>
    </row>
    <row r="929" spans="1:14" x14ac:dyDescent="0.3">
      <c r="A929" t="s">
        <v>1539</v>
      </c>
      <c r="C929" t="s">
        <v>239</v>
      </c>
      <c r="D929" t="s">
        <v>50</v>
      </c>
      <c r="E929" t="s">
        <v>51</v>
      </c>
      <c r="F929" t="s">
        <v>52</v>
      </c>
      <c r="G929" t="s">
        <v>34</v>
      </c>
      <c r="H929" t="s">
        <v>20</v>
      </c>
      <c r="I929" t="s">
        <v>21</v>
      </c>
      <c r="J929" t="s">
        <v>22</v>
      </c>
      <c r="K929" t="s">
        <v>2055</v>
      </c>
      <c r="L929" t="s">
        <v>24</v>
      </c>
      <c r="M929">
        <v>99.690092806718269</v>
      </c>
      <c r="N929">
        <v>6.2086261747037641</v>
      </c>
    </row>
    <row r="930" spans="1:14" x14ac:dyDescent="0.3">
      <c r="A930" t="s">
        <v>2056</v>
      </c>
      <c r="C930" t="s">
        <v>2057</v>
      </c>
      <c r="D930" t="s">
        <v>103</v>
      </c>
      <c r="E930" t="s">
        <v>46</v>
      </c>
      <c r="F930" t="s">
        <v>40</v>
      </c>
      <c r="G930" t="s">
        <v>41</v>
      </c>
      <c r="H930" t="s">
        <v>35</v>
      </c>
      <c r="I930" t="s">
        <v>22</v>
      </c>
      <c r="L930" t="s">
        <v>43</v>
      </c>
      <c r="M930">
        <v>93.513220988047806</v>
      </c>
      <c r="N930">
        <v>7.3592945653861399</v>
      </c>
    </row>
    <row r="931" spans="1:14" x14ac:dyDescent="0.3">
      <c r="A931" t="s">
        <v>189</v>
      </c>
      <c r="B931" t="s">
        <v>2058</v>
      </c>
      <c r="C931" t="s">
        <v>762</v>
      </c>
      <c r="E931" t="s">
        <v>17</v>
      </c>
      <c r="F931" t="s">
        <v>40</v>
      </c>
      <c r="G931" t="s">
        <v>41</v>
      </c>
      <c r="H931" t="s">
        <v>42</v>
      </c>
      <c r="I931" t="s">
        <v>22</v>
      </c>
      <c r="L931" t="s">
        <v>63</v>
      </c>
      <c r="M931">
        <v>64.369656934287462</v>
      </c>
      <c r="N931">
        <v>6.3636141902155554</v>
      </c>
    </row>
    <row r="932" spans="1:14" x14ac:dyDescent="0.3">
      <c r="A932" t="s">
        <v>25</v>
      </c>
      <c r="B932" t="s">
        <v>2059</v>
      </c>
      <c r="C932" t="s">
        <v>2060</v>
      </c>
      <c r="D932" t="s">
        <v>138</v>
      </c>
      <c r="E932" t="s">
        <v>51</v>
      </c>
      <c r="F932" t="s">
        <v>59</v>
      </c>
      <c r="G932" t="s">
        <v>92</v>
      </c>
      <c r="H932" t="s">
        <v>35</v>
      </c>
      <c r="I932" t="s">
        <v>22</v>
      </c>
      <c r="L932" t="s">
        <v>54</v>
      </c>
      <c r="M932">
        <v>100.57495469711699</v>
      </c>
      <c r="N932">
        <v>6.5250052975406634</v>
      </c>
    </row>
    <row r="933" spans="1:14" x14ac:dyDescent="0.3">
      <c r="A933" t="s">
        <v>1531</v>
      </c>
      <c r="B933" t="s">
        <v>2061</v>
      </c>
      <c r="C933" t="s">
        <v>1109</v>
      </c>
      <c r="D933" t="s">
        <v>57</v>
      </c>
      <c r="E933" t="s">
        <v>17</v>
      </c>
      <c r="F933" t="s">
        <v>40</v>
      </c>
      <c r="G933" t="s">
        <v>41</v>
      </c>
      <c r="H933" t="s">
        <v>35</v>
      </c>
      <c r="I933" t="s">
        <v>21</v>
      </c>
      <c r="J933" t="s">
        <v>22</v>
      </c>
      <c r="K933" t="s">
        <v>2062</v>
      </c>
      <c r="L933" t="s">
        <v>24</v>
      </c>
      <c r="M933">
        <v>62.468945879162519</v>
      </c>
      <c r="N933">
        <v>5.2201113259047531</v>
      </c>
    </row>
    <row r="934" spans="1:14" x14ac:dyDescent="0.3">
      <c r="A934" t="s">
        <v>2063</v>
      </c>
      <c r="B934" t="s">
        <v>563</v>
      </c>
      <c r="C934" t="s">
        <v>1326</v>
      </c>
      <c r="D934" t="s">
        <v>74</v>
      </c>
      <c r="E934" t="s">
        <v>46</v>
      </c>
      <c r="F934" t="s">
        <v>18</v>
      </c>
      <c r="G934" t="s">
        <v>34</v>
      </c>
      <c r="H934" t="s">
        <v>20</v>
      </c>
      <c r="I934" t="s">
        <v>21</v>
      </c>
      <c r="J934" t="s">
        <v>22</v>
      </c>
      <c r="K934" t="s">
        <v>2064</v>
      </c>
      <c r="L934" t="s">
        <v>30</v>
      </c>
      <c r="M934">
        <v>17.1209087967766</v>
      </c>
      <c r="N934">
        <v>4.7267844777865324</v>
      </c>
    </row>
    <row r="935" spans="1:14" x14ac:dyDescent="0.3">
      <c r="A935" t="s">
        <v>827</v>
      </c>
      <c r="C935" t="s">
        <v>923</v>
      </c>
      <c r="D935" t="s">
        <v>50</v>
      </c>
      <c r="E935" t="s">
        <v>58</v>
      </c>
      <c r="F935" t="s">
        <v>52</v>
      </c>
      <c r="G935" t="s">
        <v>34</v>
      </c>
      <c r="H935" t="s">
        <v>42</v>
      </c>
      <c r="I935" t="s">
        <v>21</v>
      </c>
      <c r="J935" t="s">
        <v>21</v>
      </c>
      <c r="K935" t="s">
        <v>2065</v>
      </c>
      <c r="L935" t="s">
        <v>43</v>
      </c>
      <c r="M935">
        <v>77.148418592598105</v>
      </c>
      <c r="N935">
        <v>6.1402162792825141</v>
      </c>
    </row>
    <row r="936" spans="1:14" x14ac:dyDescent="0.3">
      <c r="A936" t="s">
        <v>2066</v>
      </c>
      <c r="B936" t="s">
        <v>1698</v>
      </c>
      <c r="C936" t="s">
        <v>2067</v>
      </c>
      <c r="D936" t="s">
        <v>28</v>
      </c>
      <c r="E936" t="s">
        <v>33</v>
      </c>
      <c r="F936" t="s">
        <v>52</v>
      </c>
      <c r="G936" t="s">
        <v>34</v>
      </c>
      <c r="H936" t="s">
        <v>42</v>
      </c>
      <c r="I936" t="s">
        <v>21</v>
      </c>
      <c r="J936" t="s">
        <v>21</v>
      </c>
      <c r="K936" t="s">
        <v>2068</v>
      </c>
      <c r="L936" t="s">
        <v>76</v>
      </c>
      <c r="M936">
        <v>26.163262185559748</v>
      </c>
      <c r="N936">
        <v>6.3517370157364832</v>
      </c>
    </row>
    <row r="937" spans="1:14" x14ac:dyDescent="0.3">
      <c r="A937" t="s">
        <v>2069</v>
      </c>
      <c r="B937" t="s">
        <v>2070</v>
      </c>
      <c r="C937" t="s">
        <v>319</v>
      </c>
      <c r="D937" t="s">
        <v>57</v>
      </c>
      <c r="E937" t="s">
        <v>33</v>
      </c>
      <c r="F937" t="s">
        <v>59</v>
      </c>
      <c r="G937" t="s">
        <v>92</v>
      </c>
      <c r="H937" t="s">
        <v>35</v>
      </c>
      <c r="I937" t="s">
        <v>22</v>
      </c>
      <c r="L937" t="s">
        <v>43</v>
      </c>
      <c r="M937">
        <v>101.704188992678</v>
      </c>
      <c r="N937">
        <v>5.2466586158054067</v>
      </c>
    </row>
    <row r="938" spans="1:14" x14ac:dyDescent="0.3">
      <c r="A938" t="s">
        <v>160</v>
      </c>
      <c r="B938" t="s">
        <v>2071</v>
      </c>
      <c r="C938" t="s">
        <v>2072</v>
      </c>
      <c r="D938" t="s">
        <v>118</v>
      </c>
      <c r="E938" t="s">
        <v>46</v>
      </c>
      <c r="F938" t="s">
        <v>18</v>
      </c>
      <c r="G938" t="s">
        <v>34</v>
      </c>
      <c r="H938" t="s">
        <v>20</v>
      </c>
      <c r="I938" t="s">
        <v>21</v>
      </c>
      <c r="J938" t="s">
        <v>22</v>
      </c>
      <c r="K938" t="s">
        <v>2073</v>
      </c>
      <c r="L938" t="s">
        <v>24</v>
      </c>
      <c r="M938">
        <v>74.427463726296239</v>
      </c>
      <c r="N938">
        <v>7.4799938899007197</v>
      </c>
    </row>
    <row r="939" spans="1:14" x14ac:dyDescent="0.3">
      <c r="A939" t="s">
        <v>2074</v>
      </c>
      <c r="B939" t="s">
        <v>353</v>
      </c>
      <c r="C939" t="s">
        <v>1740</v>
      </c>
      <c r="D939" t="s">
        <v>16</v>
      </c>
      <c r="E939" t="s">
        <v>33</v>
      </c>
      <c r="F939" t="s">
        <v>52</v>
      </c>
      <c r="G939" t="s">
        <v>92</v>
      </c>
      <c r="H939" t="s">
        <v>20</v>
      </c>
      <c r="I939" t="s">
        <v>21</v>
      </c>
      <c r="J939" t="s">
        <v>21</v>
      </c>
      <c r="K939" t="s">
        <v>2075</v>
      </c>
      <c r="L939" t="s">
        <v>30</v>
      </c>
      <c r="M939">
        <v>86.060099513456393</v>
      </c>
      <c r="N939">
        <v>6.3188233043824811</v>
      </c>
    </row>
    <row r="940" spans="1:14" x14ac:dyDescent="0.3">
      <c r="A940" t="s">
        <v>2076</v>
      </c>
      <c r="B940" t="s">
        <v>2012</v>
      </c>
      <c r="C940" t="s">
        <v>180</v>
      </c>
      <c r="D940" t="s">
        <v>39</v>
      </c>
      <c r="E940" t="s">
        <v>46</v>
      </c>
      <c r="F940" t="s">
        <v>40</v>
      </c>
      <c r="G940" t="s">
        <v>41</v>
      </c>
      <c r="H940" t="s">
        <v>42</v>
      </c>
      <c r="I940" t="s">
        <v>22</v>
      </c>
      <c r="L940" t="s">
        <v>144</v>
      </c>
      <c r="M940">
        <v>126.0135733768693</v>
      </c>
      <c r="N940">
        <v>5.3488185342229988</v>
      </c>
    </row>
    <row r="941" spans="1:14" x14ac:dyDescent="0.3">
      <c r="A941" t="s">
        <v>1324</v>
      </c>
      <c r="B941" t="s">
        <v>2077</v>
      </c>
      <c r="C941" t="s">
        <v>2078</v>
      </c>
      <c r="D941" t="s">
        <v>28</v>
      </c>
      <c r="E941" t="s">
        <v>17</v>
      </c>
      <c r="F941" t="s">
        <v>18</v>
      </c>
      <c r="G941" t="s">
        <v>19</v>
      </c>
      <c r="H941" t="s">
        <v>20</v>
      </c>
      <c r="I941" t="s">
        <v>21</v>
      </c>
      <c r="J941" t="s">
        <v>22</v>
      </c>
      <c r="K941" t="s">
        <v>2079</v>
      </c>
      <c r="L941" t="s">
        <v>76</v>
      </c>
      <c r="M941">
        <v>35.177217082084717</v>
      </c>
      <c r="N941">
        <v>5.5580653517183114</v>
      </c>
    </row>
    <row r="942" spans="1:14" x14ac:dyDescent="0.3">
      <c r="A942" t="s">
        <v>1403</v>
      </c>
      <c r="C942" t="s">
        <v>1981</v>
      </c>
      <c r="D942" t="s">
        <v>1147</v>
      </c>
      <c r="E942" t="s">
        <v>46</v>
      </c>
      <c r="F942" t="s">
        <v>40</v>
      </c>
      <c r="G942" t="s">
        <v>41</v>
      </c>
      <c r="H942" t="s">
        <v>42</v>
      </c>
      <c r="I942" t="s">
        <v>21</v>
      </c>
      <c r="J942" t="s">
        <v>22</v>
      </c>
      <c r="K942" t="s">
        <v>2080</v>
      </c>
      <c r="L942" t="s">
        <v>30</v>
      </c>
      <c r="M942">
        <v>70.789806839082303</v>
      </c>
      <c r="N942">
        <v>6.5329259613553834</v>
      </c>
    </row>
    <row r="943" spans="1:14" x14ac:dyDescent="0.3">
      <c r="A943" t="s">
        <v>910</v>
      </c>
      <c r="C943" t="s">
        <v>1748</v>
      </c>
      <c r="D943" t="s">
        <v>28</v>
      </c>
      <c r="E943" t="s">
        <v>58</v>
      </c>
      <c r="F943" t="s">
        <v>119</v>
      </c>
      <c r="G943" t="s">
        <v>120</v>
      </c>
      <c r="H943" t="s">
        <v>20</v>
      </c>
      <c r="I943" t="s">
        <v>21</v>
      </c>
      <c r="J943" t="s">
        <v>22</v>
      </c>
      <c r="K943" t="s">
        <v>2081</v>
      </c>
      <c r="L943" t="s">
        <v>63</v>
      </c>
      <c r="M943">
        <v>26.765316111472131</v>
      </c>
      <c r="N943">
        <v>6.3064536856191289</v>
      </c>
    </row>
    <row r="944" spans="1:14" x14ac:dyDescent="0.3">
      <c r="A944" t="s">
        <v>2082</v>
      </c>
      <c r="C944" t="s">
        <v>539</v>
      </c>
      <c r="D944" t="s">
        <v>74</v>
      </c>
      <c r="E944" t="s">
        <v>51</v>
      </c>
      <c r="F944" t="s">
        <v>52</v>
      </c>
      <c r="G944" t="s">
        <v>34</v>
      </c>
      <c r="H944" t="s">
        <v>20</v>
      </c>
      <c r="I944" t="s">
        <v>21</v>
      </c>
      <c r="J944" t="s">
        <v>21</v>
      </c>
      <c r="K944" t="s">
        <v>2083</v>
      </c>
      <c r="L944" t="s">
        <v>76</v>
      </c>
      <c r="M944">
        <v>20.356268749554459</v>
      </c>
      <c r="N944">
        <v>4.3209920180474706</v>
      </c>
    </row>
    <row r="945" spans="1:14" x14ac:dyDescent="0.3">
      <c r="A945" t="s">
        <v>1130</v>
      </c>
      <c r="B945" t="s">
        <v>1935</v>
      </c>
      <c r="C945" t="s">
        <v>109</v>
      </c>
      <c r="D945" t="s">
        <v>16</v>
      </c>
      <c r="E945" t="s">
        <v>46</v>
      </c>
      <c r="F945" t="s">
        <v>40</v>
      </c>
      <c r="G945" t="s">
        <v>41</v>
      </c>
      <c r="H945" t="s">
        <v>42</v>
      </c>
      <c r="I945" t="s">
        <v>21</v>
      </c>
      <c r="J945" t="s">
        <v>21</v>
      </c>
      <c r="K945" t="s">
        <v>2084</v>
      </c>
      <c r="L945" t="s">
        <v>30</v>
      </c>
      <c r="M945">
        <v>65.503547803014698</v>
      </c>
      <c r="N945">
        <v>6.0749233297945002</v>
      </c>
    </row>
    <row r="946" spans="1:14" x14ac:dyDescent="0.3">
      <c r="A946" t="s">
        <v>2085</v>
      </c>
      <c r="C946" t="s">
        <v>1726</v>
      </c>
      <c r="D946" t="s">
        <v>39</v>
      </c>
      <c r="E946" t="s">
        <v>33</v>
      </c>
      <c r="F946" t="s">
        <v>52</v>
      </c>
      <c r="G946" t="s">
        <v>92</v>
      </c>
      <c r="H946" t="s">
        <v>42</v>
      </c>
      <c r="I946" t="s">
        <v>21</v>
      </c>
      <c r="J946" t="s">
        <v>21</v>
      </c>
      <c r="K946" t="s">
        <v>2086</v>
      </c>
      <c r="L946" t="s">
        <v>30</v>
      </c>
      <c r="M946">
        <v>123.79714929555389</v>
      </c>
      <c r="N946">
        <v>5.0975326376262808</v>
      </c>
    </row>
    <row r="947" spans="1:14" x14ac:dyDescent="0.3">
      <c r="A947" t="s">
        <v>2000</v>
      </c>
      <c r="C947" t="s">
        <v>2087</v>
      </c>
      <c r="D947" t="s">
        <v>74</v>
      </c>
      <c r="E947" t="s">
        <v>58</v>
      </c>
      <c r="F947" t="s">
        <v>52</v>
      </c>
      <c r="G947" t="s">
        <v>34</v>
      </c>
      <c r="H947" t="s">
        <v>20</v>
      </c>
      <c r="I947" t="s">
        <v>21</v>
      </c>
      <c r="J947" t="s">
        <v>22</v>
      </c>
      <c r="K947" t="s">
        <v>2088</v>
      </c>
      <c r="L947" t="s">
        <v>24</v>
      </c>
      <c r="M947">
        <v>14.789777938784489</v>
      </c>
      <c r="N947">
        <v>4.1945184673363531</v>
      </c>
    </row>
    <row r="948" spans="1:14" x14ac:dyDescent="0.3">
      <c r="A948" t="s">
        <v>148</v>
      </c>
      <c r="C948" t="s">
        <v>2089</v>
      </c>
      <c r="D948" t="s">
        <v>103</v>
      </c>
      <c r="E948" t="s">
        <v>51</v>
      </c>
      <c r="F948" t="s">
        <v>59</v>
      </c>
      <c r="G948" t="s">
        <v>92</v>
      </c>
      <c r="H948" t="s">
        <v>35</v>
      </c>
      <c r="I948" t="s">
        <v>22</v>
      </c>
      <c r="L948" t="s">
        <v>63</v>
      </c>
      <c r="M948">
        <v>110.7640922776578</v>
      </c>
      <c r="N948">
        <v>7.625971477432187</v>
      </c>
    </row>
    <row r="949" spans="1:14" x14ac:dyDescent="0.3">
      <c r="A949" t="s">
        <v>2029</v>
      </c>
      <c r="B949" t="s">
        <v>2090</v>
      </c>
      <c r="C949" t="s">
        <v>1897</v>
      </c>
      <c r="D949" t="s">
        <v>69</v>
      </c>
      <c r="E949" t="s">
        <v>33</v>
      </c>
      <c r="F949" t="s">
        <v>59</v>
      </c>
      <c r="G949" t="s">
        <v>92</v>
      </c>
      <c r="H949" t="s">
        <v>35</v>
      </c>
      <c r="I949" t="s">
        <v>22</v>
      </c>
      <c r="L949" t="s">
        <v>54</v>
      </c>
      <c r="M949">
        <v>92.176401381974202</v>
      </c>
      <c r="N949">
        <v>6.9815130082390793</v>
      </c>
    </row>
    <row r="950" spans="1:14" x14ac:dyDescent="0.3">
      <c r="A950" t="s">
        <v>1028</v>
      </c>
      <c r="C950" t="s">
        <v>2091</v>
      </c>
      <c r="D950" t="s">
        <v>157</v>
      </c>
      <c r="E950" t="s">
        <v>33</v>
      </c>
      <c r="F950" t="s">
        <v>52</v>
      </c>
      <c r="G950" t="s">
        <v>34</v>
      </c>
      <c r="H950" t="s">
        <v>20</v>
      </c>
      <c r="I950" t="s">
        <v>21</v>
      </c>
      <c r="J950" t="s">
        <v>22</v>
      </c>
      <c r="K950" t="s">
        <v>2092</v>
      </c>
      <c r="L950" t="s">
        <v>43</v>
      </c>
      <c r="M950">
        <v>32.575504620563088</v>
      </c>
      <c r="N950">
        <v>4.0929906398231317</v>
      </c>
    </row>
    <row r="951" spans="1:14" x14ac:dyDescent="0.3">
      <c r="A951" t="s">
        <v>2093</v>
      </c>
      <c r="B951" t="s">
        <v>2094</v>
      </c>
      <c r="C951" t="s">
        <v>687</v>
      </c>
      <c r="D951" t="s">
        <v>103</v>
      </c>
      <c r="E951" t="s">
        <v>46</v>
      </c>
      <c r="F951" t="s">
        <v>18</v>
      </c>
      <c r="G951" t="s">
        <v>34</v>
      </c>
      <c r="H951" t="s">
        <v>35</v>
      </c>
      <c r="I951" t="s">
        <v>22</v>
      </c>
      <c r="L951" t="s">
        <v>63</v>
      </c>
      <c r="M951">
        <v>81.562998361585983</v>
      </c>
      <c r="N951">
        <v>7.389392941708854</v>
      </c>
    </row>
    <row r="952" spans="1:14" x14ac:dyDescent="0.3">
      <c r="A952" t="s">
        <v>2095</v>
      </c>
      <c r="B952" t="s">
        <v>2096</v>
      </c>
      <c r="C952" t="s">
        <v>2097</v>
      </c>
      <c r="D952" t="s">
        <v>157</v>
      </c>
      <c r="E952" t="s">
        <v>58</v>
      </c>
      <c r="F952" t="s">
        <v>119</v>
      </c>
      <c r="G952" t="s">
        <v>120</v>
      </c>
      <c r="H952" t="s">
        <v>20</v>
      </c>
      <c r="I952" t="s">
        <v>21</v>
      </c>
      <c r="J952" t="s">
        <v>22</v>
      </c>
      <c r="K952" t="s">
        <v>2098</v>
      </c>
      <c r="L952" t="s">
        <v>76</v>
      </c>
      <c r="M952">
        <v>15.63104066534884</v>
      </c>
      <c r="N952">
        <v>4.2402991234503666</v>
      </c>
    </row>
    <row r="953" spans="1:14" x14ac:dyDescent="0.3">
      <c r="A953" t="s">
        <v>615</v>
      </c>
      <c r="B953" t="s">
        <v>1984</v>
      </c>
      <c r="C953" t="s">
        <v>2099</v>
      </c>
      <c r="D953" t="s">
        <v>103</v>
      </c>
      <c r="E953" t="s">
        <v>17</v>
      </c>
      <c r="F953" t="s">
        <v>40</v>
      </c>
      <c r="G953" t="s">
        <v>41</v>
      </c>
      <c r="H953" t="s">
        <v>35</v>
      </c>
      <c r="I953" t="s">
        <v>22</v>
      </c>
      <c r="L953" t="s">
        <v>30</v>
      </c>
      <c r="M953">
        <v>102.1619796838756</v>
      </c>
      <c r="N953">
        <v>6.3115465211603414</v>
      </c>
    </row>
    <row r="954" spans="1:14" x14ac:dyDescent="0.3">
      <c r="A954" t="s">
        <v>1228</v>
      </c>
      <c r="C954" t="s">
        <v>2100</v>
      </c>
      <c r="E954" t="s">
        <v>51</v>
      </c>
      <c r="F954" t="s">
        <v>59</v>
      </c>
      <c r="G954" t="s">
        <v>34</v>
      </c>
      <c r="H954" t="s">
        <v>42</v>
      </c>
      <c r="I954" t="s">
        <v>21</v>
      </c>
      <c r="J954" t="s">
        <v>21</v>
      </c>
      <c r="K954" t="s">
        <v>2101</v>
      </c>
      <c r="L954" t="s">
        <v>43</v>
      </c>
      <c r="M954">
        <v>122.84704399826509</v>
      </c>
      <c r="N954">
        <v>6.5547623659622651</v>
      </c>
    </row>
    <row r="955" spans="1:14" x14ac:dyDescent="0.3">
      <c r="A955" t="s">
        <v>2102</v>
      </c>
      <c r="B955" t="s">
        <v>1123</v>
      </c>
      <c r="C955" t="s">
        <v>1017</v>
      </c>
      <c r="D955" t="s">
        <v>103</v>
      </c>
      <c r="E955" t="s">
        <v>17</v>
      </c>
      <c r="F955" t="s">
        <v>40</v>
      </c>
      <c r="G955" t="s">
        <v>41</v>
      </c>
      <c r="H955" t="s">
        <v>42</v>
      </c>
      <c r="I955" t="s">
        <v>22</v>
      </c>
      <c r="L955" t="s">
        <v>43</v>
      </c>
      <c r="M955">
        <v>108.0079748771081</v>
      </c>
      <c r="N955">
        <v>6.862603412682029</v>
      </c>
    </row>
    <row r="956" spans="1:14" x14ac:dyDescent="0.3">
      <c r="A956" t="s">
        <v>729</v>
      </c>
      <c r="B956" t="s">
        <v>2103</v>
      </c>
      <c r="C956" t="s">
        <v>1106</v>
      </c>
      <c r="D956" t="s">
        <v>57</v>
      </c>
      <c r="E956" t="s">
        <v>33</v>
      </c>
      <c r="F956" t="s">
        <v>59</v>
      </c>
      <c r="G956" t="s">
        <v>92</v>
      </c>
      <c r="H956" t="s">
        <v>35</v>
      </c>
      <c r="I956" t="s">
        <v>21</v>
      </c>
      <c r="J956" t="s">
        <v>21</v>
      </c>
      <c r="K956" t="s">
        <v>2104</v>
      </c>
      <c r="L956" t="s">
        <v>144</v>
      </c>
      <c r="M956">
        <v>87.835469851104818</v>
      </c>
      <c r="N956">
        <v>5.3027751282719668</v>
      </c>
    </row>
    <row r="957" spans="1:14" x14ac:dyDescent="0.3">
      <c r="A957" t="s">
        <v>767</v>
      </c>
      <c r="B957" t="s">
        <v>2105</v>
      </c>
      <c r="C957" t="s">
        <v>2106</v>
      </c>
      <c r="D957" t="s">
        <v>138</v>
      </c>
      <c r="E957" t="s">
        <v>46</v>
      </c>
      <c r="F957" t="s">
        <v>18</v>
      </c>
      <c r="G957" t="s">
        <v>19</v>
      </c>
      <c r="H957" t="s">
        <v>35</v>
      </c>
      <c r="I957" t="s">
        <v>22</v>
      </c>
      <c r="L957" t="s">
        <v>24</v>
      </c>
      <c r="M957">
        <v>68.69930660959642</v>
      </c>
      <c r="N957">
        <v>6.2841871538091452</v>
      </c>
    </row>
    <row r="958" spans="1:14" x14ac:dyDescent="0.3">
      <c r="A958" t="s">
        <v>1145</v>
      </c>
      <c r="B958" t="s">
        <v>569</v>
      </c>
      <c r="C958" t="s">
        <v>1042</v>
      </c>
      <c r="D958" t="s">
        <v>57</v>
      </c>
      <c r="E958" t="s">
        <v>46</v>
      </c>
      <c r="F958" t="s">
        <v>119</v>
      </c>
      <c r="G958" t="s">
        <v>120</v>
      </c>
      <c r="H958" t="s">
        <v>42</v>
      </c>
      <c r="I958" t="s">
        <v>21</v>
      </c>
      <c r="J958" t="s">
        <v>22</v>
      </c>
      <c r="K958" t="s">
        <v>2107</v>
      </c>
      <c r="L958" t="s">
        <v>63</v>
      </c>
      <c r="M958">
        <v>85.706386460191368</v>
      </c>
      <c r="N958">
        <v>5.1203635762099857</v>
      </c>
    </row>
    <row r="959" spans="1:14" x14ac:dyDescent="0.3">
      <c r="A959" t="s">
        <v>2094</v>
      </c>
      <c r="B959" t="s">
        <v>829</v>
      </c>
      <c r="C959" t="s">
        <v>2108</v>
      </c>
      <c r="D959" t="s">
        <v>138</v>
      </c>
      <c r="E959" t="s">
        <v>17</v>
      </c>
      <c r="F959" t="s">
        <v>18</v>
      </c>
      <c r="G959" t="s">
        <v>34</v>
      </c>
      <c r="H959" t="s">
        <v>20</v>
      </c>
      <c r="I959" t="s">
        <v>21</v>
      </c>
      <c r="J959" t="s">
        <v>22</v>
      </c>
      <c r="K959" t="s">
        <v>2109</v>
      </c>
      <c r="L959" t="s">
        <v>30</v>
      </c>
      <c r="M959">
        <v>80.768518829587677</v>
      </c>
      <c r="N959">
        <v>6.2095425836719684</v>
      </c>
    </row>
    <row r="960" spans="1:14" x14ac:dyDescent="0.3">
      <c r="A960" t="s">
        <v>1145</v>
      </c>
      <c r="B960" t="s">
        <v>1525</v>
      </c>
      <c r="C960" t="s">
        <v>284</v>
      </c>
      <c r="D960" t="s">
        <v>39</v>
      </c>
      <c r="E960" t="s">
        <v>17</v>
      </c>
      <c r="F960" t="s">
        <v>40</v>
      </c>
      <c r="G960" t="s">
        <v>41</v>
      </c>
      <c r="H960" t="s">
        <v>42</v>
      </c>
      <c r="I960" t="s">
        <v>22</v>
      </c>
      <c r="L960" t="s">
        <v>30</v>
      </c>
      <c r="M960">
        <v>149.1160913953502</v>
      </c>
      <c r="N960">
        <v>5.855082036717099</v>
      </c>
    </row>
    <row r="961" spans="1:14" x14ac:dyDescent="0.3">
      <c r="A961" t="s">
        <v>772</v>
      </c>
      <c r="B961" t="s">
        <v>988</v>
      </c>
      <c r="C961" t="s">
        <v>2110</v>
      </c>
      <c r="D961" t="s">
        <v>69</v>
      </c>
      <c r="E961" t="s">
        <v>17</v>
      </c>
      <c r="F961" t="s">
        <v>18</v>
      </c>
      <c r="G961" t="s">
        <v>19</v>
      </c>
      <c r="H961" t="s">
        <v>35</v>
      </c>
      <c r="I961" t="s">
        <v>22</v>
      </c>
      <c r="L961" t="s">
        <v>24</v>
      </c>
      <c r="M961">
        <v>91.72145433029317</v>
      </c>
      <c r="N961">
        <v>7.2076459680617022</v>
      </c>
    </row>
    <row r="962" spans="1:14" x14ac:dyDescent="0.3">
      <c r="A962" t="s">
        <v>588</v>
      </c>
      <c r="B962" t="s">
        <v>1252</v>
      </c>
      <c r="C962" t="s">
        <v>1219</v>
      </c>
      <c r="D962" t="s">
        <v>16</v>
      </c>
      <c r="E962" t="s">
        <v>58</v>
      </c>
      <c r="F962" t="s">
        <v>59</v>
      </c>
      <c r="G962" t="s">
        <v>19</v>
      </c>
      <c r="H962" t="s">
        <v>42</v>
      </c>
      <c r="I962" t="s">
        <v>22</v>
      </c>
      <c r="L962" t="s">
        <v>76</v>
      </c>
      <c r="M962">
        <v>74.743690660146157</v>
      </c>
      <c r="N962">
        <v>6.7779260439465689</v>
      </c>
    </row>
    <row r="963" spans="1:14" x14ac:dyDescent="0.3">
      <c r="A963" t="s">
        <v>1743</v>
      </c>
      <c r="B963" t="s">
        <v>2111</v>
      </c>
      <c r="C963" t="s">
        <v>1590</v>
      </c>
      <c r="D963" t="s">
        <v>103</v>
      </c>
      <c r="E963" t="s">
        <v>17</v>
      </c>
      <c r="F963" t="s">
        <v>40</v>
      </c>
      <c r="G963" t="s">
        <v>41</v>
      </c>
      <c r="H963" t="s">
        <v>35</v>
      </c>
      <c r="L963" t="s">
        <v>54</v>
      </c>
      <c r="M963">
        <v>89.637065904136264</v>
      </c>
      <c r="N963">
        <v>6.2525294831290052</v>
      </c>
    </row>
    <row r="964" spans="1:14" x14ac:dyDescent="0.3">
      <c r="A964" t="s">
        <v>557</v>
      </c>
      <c r="B964" t="s">
        <v>1619</v>
      </c>
      <c r="C964" t="s">
        <v>2112</v>
      </c>
      <c r="D964" t="s">
        <v>39</v>
      </c>
      <c r="E964" t="s">
        <v>33</v>
      </c>
      <c r="F964" t="s">
        <v>59</v>
      </c>
      <c r="G964" t="s">
        <v>92</v>
      </c>
      <c r="H964" t="s">
        <v>42</v>
      </c>
      <c r="I964" t="s">
        <v>21</v>
      </c>
      <c r="J964" t="s">
        <v>21</v>
      </c>
      <c r="K964" t="s">
        <v>2113</v>
      </c>
      <c r="L964" t="s">
        <v>63</v>
      </c>
      <c r="M964">
        <v>133.15443868829101</v>
      </c>
      <c r="N964">
        <v>5.7121934517956916</v>
      </c>
    </row>
    <row r="965" spans="1:14" x14ac:dyDescent="0.3">
      <c r="A965" t="s">
        <v>2114</v>
      </c>
      <c r="B965" t="s">
        <v>2115</v>
      </c>
      <c r="C965" t="s">
        <v>1526</v>
      </c>
      <c r="D965" t="s">
        <v>57</v>
      </c>
      <c r="E965" t="s">
        <v>46</v>
      </c>
      <c r="F965" t="s">
        <v>119</v>
      </c>
      <c r="G965" t="s">
        <v>120</v>
      </c>
      <c r="H965" t="s">
        <v>20</v>
      </c>
      <c r="I965" t="s">
        <v>21</v>
      </c>
      <c r="J965" t="s">
        <v>22</v>
      </c>
      <c r="K965" t="s">
        <v>2116</v>
      </c>
      <c r="L965" t="s">
        <v>144</v>
      </c>
      <c r="M965">
        <v>107.80929699857781</v>
      </c>
      <c r="N965">
        <v>5.0892895245255731</v>
      </c>
    </row>
    <row r="966" spans="1:14" x14ac:dyDescent="0.3">
      <c r="A966" t="s">
        <v>1363</v>
      </c>
      <c r="B966" t="s">
        <v>1325</v>
      </c>
      <c r="C966" t="s">
        <v>2117</v>
      </c>
      <c r="D966" t="s">
        <v>304</v>
      </c>
      <c r="E966" t="s">
        <v>33</v>
      </c>
      <c r="F966" t="s">
        <v>52</v>
      </c>
      <c r="G966" t="s">
        <v>92</v>
      </c>
      <c r="H966" t="s">
        <v>20</v>
      </c>
      <c r="I966" t="s">
        <v>21</v>
      </c>
      <c r="J966" t="s">
        <v>21</v>
      </c>
      <c r="K966" t="s">
        <v>2118</v>
      </c>
      <c r="L966" t="s">
        <v>76</v>
      </c>
      <c r="M966">
        <v>26.586970328171631</v>
      </c>
      <c r="N966">
        <v>4.6784774267774498</v>
      </c>
    </row>
    <row r="967" spans="1:14" x14ac:dyDescent="0.3">
      <c r="A967" t="s">
        <v>2119</v>
      </c>
      <c r="B967" t="s">
        <v>587</v>
      </c>
      <c r="C967" t="s">
        <v>884</v>
      </c>
      <c r="D967" t="s">
        <v>80</v>
      </c>
      <c r="E967" t="s">
        <v>58</v>
      </c>
      <c r="F967" t="s">
        <v>119</v>
      </c>
      <c r="G967" t="s">
        <v>120</v>
      </c>
      <c r="H967" t="s">
        <v>20</v>
      </c>
      <c r="I967" t="s">
        <v>21</v>
      </c>
      <c r="J967" t="s">
        <v>22</v>
      </c>
      <c r="K967" t="s">
        <v>2120</v>
      </c>
      <c r="L967" t="s">
        <v>43</v>
      </c>
      <c r="M967">
        <v>20.03589233453971</v>
      </c>
      <c r="N967">
        <v>4.9685875650265796</v>
      </c>
    </row>
    <row r="968" spans="1:14" x14ac:dyDescent="0.3">
      <c r="A968" t="s">
        <v>1328</v>
      </c>
      <c r="B968" t="s">
        <v>325</v>
      </c>
      <c r="C968" t="s">
        <v>2087</v>
      </c>
      <c r="D968" t="s">
        <v>74</v>
      </c>
      <c r="E968" t="s">
        <v>46</v>
      </c>
      <c r="F968" t="s">
        <v>40</v>
      </c>
      <c r="G968" t="s">
        <v>41</v>
      </c>
      <c r="H968" t="s">
        <v>35</v>
      </c>
      <c r="I968" t="s">
        <v>22</v>
      </c>
      <c r="L968" t="s">
        <v>43</v>
      </c>
      <c r="M968">
        <v>13.09949270892554</v>
      </c>
      <c r="N968">
        <v>5.424280935486463</v>
      </c>
    </row>
    <row r="969" spans="1:14" x14ac:dyDescent="0.3">
      <c r="A969" t="s">
        <v>364</v>
      </c>
      <c r="B969" t="s">
        <v>869</v>
      </c>
      <c r="C969" t="s">
        <v>2091</v>
      </c>
      <c r="E969" t="s">
        <v>58</v>
      </c>
      <c r="F969" t="s">
        <v>119</v>
      </c>
      <c r="G969" t="s">
        <v>120</v>
      </c>
      <c r="H969" t="s">
        <v>20</v>
      </c>
      <c r="I969" t="s">
        <v>21</v>
      </c>
      <c r="J969" t="s">
        <v>21</v>
      </c>
      <c r="K969" t="s">
        <v>2121</v>
      </c>
      <c r="L969" t="s">
        <v>76</v>
      </c>
      <c r="M969">
        <v>20.530584131161309</v>
      </c>
      <c r="N969">
        <v>4.0660098441402406</v>
      </c>
    </row>
    <row r="970" spans="1:14" x14ac:dyDescent="0.3">
      <c r="A970" t="s">
        <v>147</v>
      </c>
      <c r="B970" t="s">
        <v>2122</v>
      </c>
      <c r="C970" t="s">
        <v>2123</v>
      </c>
      <c r="D970" t="s">
        <v>138</v>
      </c>
      <c r="E970" t="s">
        <v>33</v>
      </c>
      <c r="F970" t="s">
        <v>59</v>
      </c>
      <c r="G970" t="s">
        <v>19</v>
      </c>
      <c r="H970" t="s">
        <v>35</v>
      </c>
      <c r="I970" t="s">
        <v>22</v>
      </c>
      <c r="L970" t="s">
        <v>144</v>
      </c>
      <c r="M970">
        <v>65.488243099484407</v>
      </c>
      <c r="N970">
        <v>6.6822606065170334</v>
      </c>
    </row>
    <row r="971" spans="1:14" x14ac:dyDescent="0.3">
      <c r="A971" t="s">
        <v>2124</v>
      </c>
      <c r="B971" t="s">
        <v>2125</v>
      </c>
      <c r="C971" t="s">
        <v>2126</v>
      </c>
      <c r="D971" t="s">
        <v>157</v>
      </c>
      <c r="E971" t="s">
        <v>46</v>
      </c>
      <c r="F971" t="s">
        <v>40</v>
      </c>
      <c r="G971" t="s">
        <v>41</v>
      </c>
      <c r="H971" t="s">
        <v>35</v>
      </c>
      <c r="I971" t="s">
        <v>21</v>
      </c>
      <c r="J971" t="s">
        <v>21</v>
      </c>
      <c r="K971" t="s">
        <v>2127</v>
      </c>
      <c r="L971" t="s">
        <v>76</v>
      </c>
      <c r="M971">
        <v>26.792517450194119</v>
      </c>
      <c r="N971">
        <v>4.8221031606002258</v>
      </c>
    </row>
    <row r="972" spans="1:14" x14ac:dyDescent="0.3">
      <c r="A972" t="s">
        <v>772</v>
      </c>
      <c r="B972" t="s">
        <v>729</v>
      </c>
      <c r="C972" t="s">
        <v>1285</v>
      </c>
      <c r="D972" t="s">
        <v>57</v>
      </c>
      <c r="E972" t="s">
        <v>51</v>
      </c>
      <c r="F972" t="s">
        <v>59</v>
      </c>
      <c r="G972" t="s">
        <v>34</v>
      </c>
      <c r="H972" t="s">
        <v>42</v>
      </c>
      <c r="I972" t="s">
        <v>21</v>
      </c>
      <c r="J972" t="s">
        <v>21</v>
      </c>
      <c r="K972" t="s">
        <v>2128</v>
      </c>
      <c r="L972" t="s">
        <v>24</v>
      </c>
      <c r="M972">
        <v>88.941583252653956</v>
      </c>
      <c r="N972">
        <v>5.8275236939538173</v>
      </c>
    </row>
    <row r="973" spans="1:14" x14ac:dyDescent="0.3">
      <c r="A973" t="s">
        <v>721</v>
      </c>
      <c r="B973" t="s">
        <v>2129</v>
      </c>
      <c r="C973" t="s">
        <v>1006</v>
      </c>
      <c r="D973" t="s">
        <v>80</v>
      </c>
      <c r="E973" t="s">
        <v>33</v>
      </c>
      <c r="F973" t="s">
        <v>59</v>
      </c>
      <c r="G973" t="s">
        <v>19</v>
      </c>
      <c r="H973" t="s">
        <v>35</v>
      </c>
      <c r="I973" t="s">
        <v>22</v>
      </c>
      <c r="L973" t="s">
        <v>144</v>
      </c>
      <c r="M973">
        <v>22.499320618701859</v>
      </c>
      <c r="N973">
        <v>5.3922731471709273</v>
      </c>
    </row>
    <row r="974" spans="1:14" x14ac:dyDescent="0.3">
      <c r="A974" t="s">
        <v>2130</v>
      </c>
      <c r="B974" t="s">
        <v>617</v>
      </c>
      <c r="C974" t="s">
        <v>1315</v>
      </c>
      <c r="D974" t="s">
        <v>16</v>
      </c>
      <c r="E974" t="s">
        <v>17</v>
      </c>
      <c r="F974" t="s">
        <v>40</v>
      </c>
      <c r="G974" t="s">
        <v>41</v>
      </c>
      <c r="H974" t="s">
        <v>42</v>
      </c>
      <c r="I974" t="s">
        <v>22</v>
      </c>
      <c r="L974" t="s">
        <v>30</v>
      </c>
      <c r="M974">
        <v>70.241267470226674</v>
      </c>
      <c r="N974">
        <v>6.6328092805937944</v>
      </c>
    </row>
    <row r="975" spans="1:14" x14ac:dyDescent="0.3">
      <c r="A975" t="s">
        <v>735</v>
      </c>
      <c r="C975" t="s">
        <v>1074</v>
      </c>
      <c r="D975" t="s">
        <v>80</v>
      </c>
      <c r="E975" t="s">
        <v>33</v>
      </c>
      <c r="F975" t="s">
        <v>52</v>
      </c>
      <c r="G975" t="s">
        <v>34</v>
      </c>
      <c r="H975" t="s">
        <v>20</v>
      </c>
      <c r="I975" t="s">
        <v>21</v>
      </c>
      <c r="J975" t="s">
        <v>21</v>
      </c>
      <c r="K975" t="s">
        <v>2131</v>
      </c>
      <c r="L975" t="s">
        <v>43</v>
      </c>
      <c r="M975">
        <v>34.745472126543618</v>
      </c>
      <c r="N975">
        <v>4.5353289627566653</v>
      </c>
    </row>
    <row r="976" spans="1:14" x14ac:dyDescent="0.3">
      <c r="A976" t="s">
        <v>331</v>
      </c>
      <c r="C976" t="s">
        <v>1369</v>
      </c>
      <c r="D976" t="s">
        <v>69</v>
      </c>
      <c r="E976" t="s">
        <v>58</v>
      </c>
      <c r="F976" t="s">
        <v>119</v>
      </c>
      <c r="G976" t="s">
        <v>120</v>
      </c>
      <c r="H976" t="s">
        <v>20</v>
      </c>
      <c r="I976" t="s">
        <v>21</v>
      </c>
      <c r="J976" t="s">
        <v>22</v>
      </c>
      <c r="K976" t="s">
        <v>2132</v>
      </c>
      <c r="L976" t="s">
        <v>54</v>
      </c>
      <c r="M976">
        <v>56.826356289830798</v>
      </c>
      <c r="N976">
        <v>6.7536409307495644</v>
      </c>
    </row>
    <row r="977" spans="1:14" x14ac:dyDescent="0.3">
      <c r="A977" t="s">
        <v>908</v>
      </c>
      <c r="C977" t="s">
        <v>2133</v>
      </c>
      <c r="D977" t="s">
        <v>69</v>
      </c>
      <c r="E977" t="s">
        <v>17</v>
      </c>
      <c r="F977" t="s">
        <v>40</v>
      </c>
      <c r="G977" t="s">
        <v>41</v>
      </c>
      <c r="H977" t="s">
        <v>42</v>
      </c>
      <c r="I977" t="s">
        <v>21</v>
      </c>
      <c r="J977" t="s">
        <v>21</v>
      </c>
      <c r="K977" t="s">
        <v>2134</v>
      </c>
      <c r="L977" t="s">
        <v>30</v>
      </c>
      <c r="M977">
        <v>65.666199748909492</v>
      </c>
      <c r="N977">
        <v>6.6131012566471448</v>
      </c>
    </row>
    <row r="978" spans="1:14" x14ac:dyDescent="0.3">
      <c r="A978" t="s">
        <v>132</v>
      </c>
      <c r="B978" t="s">
        <v>635</v>
      </c>
      <c r="C978" t="s">
        <v>1688</v>
      </c>
      <c r="D978" t="s">
        <v>103</v>
      </c>
      <c r="E978" t="s">
        <v>33</v>
      </c>
      <c r="F978" t="s">
        <v>18</v>
      </c>
      <c r="G978" t="s">
        <v>19</v>
      </c>
      <c r="H978" t="s">
        <v>35</v>
      </c>
      <c r="I978" t="s">
        <v>21</v>
      </c>
      <c r="J978" t="s">
        <v>22</v>
      </c>
      <c r="K978" t="s">
        <v>2135</v>
      </c>
      <c r="L978" t="s">
        <v>144</v>
      </c>
      <c r="M978">
        <v>75.324408335774521</v>
      </c>
      <c r="N978">
        <v>7.1083560050315864</v>
      </c>
    </row>
    <row r="979" spans="1:14" x14ac:dyDescent="0.3">
      <c r="A979" t="s">
        <v>1011</v>
      </c>
      <c r="B979" t="s">
        <v>2136</v>
      </c>
      <c r="C979" t="s">
        <v>2137</v>
      </c>
      <c r="E979" t="s">
        <v>46</v>
      </c>
      <c r="F979" t="s">
        <v>18</v>
      </c>
      <c r="G979" t="s">
        <v>19</v>
      </c>
      <c r="H979" t="s">
        <v>35</v>
      </c>
      <c r="I979" t="s">
        <v>22</v>
      </c>
      <c r="L979" t="s">
        <v>30</v>
      </c>
      <c r="M979">
        <v>91.994545112203141</v>
      </c>
      <c r="N979">
        <v>6.6917661139059126</v>
      </c>
    </row>
    <row r="980" spans="1:14" x14ac:dyDescent="0.3">
      <c r="A980" t="s">
        <v>2138</v>
      </c>
      <c r="C980" t="s">
        <v>2139</v>
      </c>
      <c r="D980" t="s">
        <v>74</v>
      </c>
      <c r="E980" t="s">
        <v>17</v>
      </c>
      <c r="F980" t="s">
        <v>40</v>
      </c>
      <c r="G980" t="s">
        <v>41</v>
      </c>
      <c r="H980" t="s">
        <v>35</v>
      </c>
      <c r="I980" t="s">
        <v>21</v>
      </c>
      <c r="J980" t="s">
        <v>22</v>
      </c>
      <c r="K980" t="s">
        <v>2140</v>
      </c>
      <c r="L980" t="s">
        <v>24</v>
      </c>
      <c r="M980">
        <v>21.62041984697397</v>
      </c>
      <c r="N980">
        <v>4.1118259655196558</v>
      </c>
    </row>
    <row r="981" spans="1:14" x14ac:dyDescent="0.3">
      <c r="A981" t="s">
        <v>2119</v>
      </c>
      <c r="B981" t="s">
        <v>578</v>
      </c>
      <c r="C981" t="s">
        <v>1015</v>
      </c>
      <c r="D981" t="s">
        <v>80</v>
      </c>
      <c r="E981" t="s">
        <v>58</v>
      </c>
      <c r="F981" t="s">
        <v>119</v>
      </c>
      <c r="G981" t="s">
        <v>120</v>
      </c>
      <c r="H981" t="s">
        <v>20</v>
      </c>
      <c r="I981" t="s">
        <v>21</v>
      </c>
      <c r="J981" t="s">
        <v>21</v>
      </c>
      <c r="K981" t="s">
        <v>2141</v>
      </c>
      <c r="L981" t="s">
        <v>24</v>
      </c>
      <c r="M981">
        <v>12.484598491200909</v>
      </c>
      <c r="N981">
        <v>5.0716362461068636</v>
      </c>
    </row>
    <row r="982" spans="1:14" x14ac:dyDescent="0.3">
      <c r="A982" t="s">
        <v>603</v>
      </c>
      <c r="B982" t="s">
        <v>940</v>
      </c>
      <c r="C982" t="s">
        <v>948</v>
      </c>
      <c r="D982" t="s">
        <v>157</v>
      </c>
      <c r="E982" t="s">
        <v>51</v>
      </c>
      <c r="F982" t="s">
        <v>52</v>
      </c>
      <c r="G982" t="s">
        <v>34</v>
      </c>
      <c r="H982" t="s">
        <v>42</v>
      </c>
      <c r="I982" t="s">
        <v>21</v>
      </c>
      <c r="J982" t="s">
        <v>21</v>
      </c>
      <c r="K982" t="s">
        <v>2142</v>
      </c>
      <c r="L982" t="s">
        <v>76</v>
      </c>
      <c r="M982">
        <v>27.54440116911071</v>
      </c>
      <c r="N982">
        <v>4.3691361938092044</v>
      </c>
    </row>
    <row r="983" spans="1:14" x14ac:dyDescent="0.3">
      <c r="A983" t="s">
        <v>285</v>
      </c>
      <c r="B983" t="s">
        <v>2143</v>
      </c>
      <c r="C983" t="s">
        <v>2144</v>
      </c>
      <c r="D983" t="s">
        <v>50</v>
      </c>
      <c r="E983" t="s">
        <v>17</v>
      </c>
      <c r="F983" t="s">
        <v>18</v>
      </c>
      <c r="G983" t="s">
        <v>19</v>
      </c>
      <c r="H983" t="s">
        <v>35</v>
      </c>
      <c r="I983" t="s">
        <v>22</v>
      </c>
      <c r="L983" t="s">
        <v>24</v>
      </c>
      <c r="M983">
        <v>115.65920058872889</v>
      </c>
      <c r="N983">
        <v>6.3706603590574291</v>
      </c>
    </row>
    <row r="984" spans="1:14" x14ac:dyDescent="0.3">
      <c r="A984" t="s">
        <v>2145</v>
      </c>
      <c r="C984" t="s">
        <v>1491</v>
      </c>
      <c r="D984" t="s">
        <v>138</v>
      </c>
      <c r="E984" t="s">
        <v>33</v>
      </c>
      <c r="F984" t="s">
        <v>18</v>
      </c>
      <c r="G984" t="s">
        <v>19</v>
      </c>
      <c r="H984" t="s">
        <v>20</v>
      </c>
      <c r="I984" t="s">
        <v>21</v>
      </c>
      <c r="J984" t="s">
        <v>22</v>
      </c>
      <c r="K984" t="s">
        <v>2146</v>
      </c>
      <c r="L984" t="s">
        <v>24</v>
      </c>
      <c r="M984">
        <v>78.25040243304592</v>
      </c>
      <c r="N984">
        <v>5.8470490299730171</v>
      </c>
    </row>
    <row r="985" spans="1:14" x14ac:dyDescent="0.3">
      <c r="A985" t="s">
        <v>739</v>
      </c>
      <c r="C985" t="s">
        <v>323</v>
      </c>
      <c r="D985" t="s">
        <v>80</v>
      </c>
      <c r="E985" t="s">
        <v>33</v>
      </c>
      <c r="F985" t="s">
        <v>59</v>
      </c>
      <c r="G985" t="s">
        <v>19</v>
      </c>
      <c r="H985" t="s">
        <v>35</v>
      </c>
      <c r="I985" t="s">
        <v>22</v>
      </c>
      <c r="L985" t="s">
        <v>43</v>
      </c>
      <c r="M985">
        <v>19.553829228892759</v>
      </c>
      <c r="N985">
        <v>4.8825283314747301</v>
      </c>
    </row>
    <row r="986" spans="1:14" x14ac:dyDescent="0.3">
      <c r="A986" t="s">
        <v>2147</v>
      </c>
      <c r="B986" t="s">
        <v>2148</v>
      </c>
      <c r="C986" t="s">
        <v>1846</v>
      </c>
      <c r="D986" t="s">
        <v>28</v>
      </c>
      <c r="E986" t="s">
        <v>33</v>
      </c>
      <c r="F986" t="s">
        <v>18</v>
      </c>
      <c r="G986" t="s">
        <v>34</v>
      </c>
      <c r="H986" t="s">
        <v>42</v>
      </c>
      <c r="I986" t="s">
        <v>21</v>
      </c>
      <c r="J986" t="s">
        <v>22</v>
      </c>
      <c r="K986" t="s">
        <v>2149</v>
      </c>
      <c r="L986" t="s">
        <v>144</v>
      </c>
      <c r="M986">
        <v>21.10706207996742</v>
      </c>
      <c r="N986">
        <v>5.6378422781565396</v>
      </c>
    </row>
    <row r="987" spans="1:14" x14ac:dyDescent="0.3">
      <c r="A987" t="s">
        <v>294</v>
      </c>
      <c r="B987" t="s">
        <v>2150</v>
      </c>
      <c r="C987" t="s">
        <v>2151</v>
      </c>
      <c r="D987" t="s">
        <v>80</v>
      </c>
      <c r="E987" t="s">
        <v>58</v>
      </c>
      <c r="F987" t="s">
        <v>119</v>
      </c>
      <c r="G987" t="s">
        <v>120</v>
      </c>
      <c r="H987" t="s">
        <v>42</v>
      </c>
      <c r="I987" t="s">
        <v>21</v>
      </c>
      <c r="J987" t="s">
        <v>21</v>
      </c>
      <c r="K987" t="s">
        <v>2152</v>
      </c>
      <c r="L987" t="s">
        <v>76</v>
      </c>
      <c r="M987">
        <v>19.93955526076973</v>
      </c>
      <c r="N987">
        <v>4.279203846630022</v>
      </c>
    </row>
    <row r="988" spans="1:14" x14ac:dyDescent="0.3">
      <c r="A988" t="s">
        <v>1948</v>
      </c>
      <c r="B988" t="s">
        <v>2153</v>
      </c>
      <c r="C988" t="s">
        <v>1195</v>
      </c>
      <c r="D988" t="s">
        <v>57</v>
      </c>
      <c r="E988" t="s">
        <v>33</v>
      </c>
      <c r="F988" t="s">
        <v>59</v>
      </c>
      <c r="G988" t="s">
        <v>19</v>
      </c>
      <c r="H988" t="s">
        <v>35</v>
      </c>
      <c r="I988" t="s">
        <v>21</v>
      </c>
      <c r="J988" t="s">
        <v>21</v>
      </c>
      <c r="K988" t="s">
        <v>2154</v>
      </c>
      <c r="L988" t="s">
        <v>144</v>
      </c>
      <c r="M988">
        <v>75.34953370462982</v>
      </c>
      <c r="N988">
        <v>5.7780252431446533</v>
      </c>
    </row>
    <row r="989" spans="1:14" x14ac:dyDescent="0.3">
      <c r="A989" t="s">
        <v>1669</v>
      </c>
      <c r="B989" t="s">
        <v>1191</v>
      </c>
      <c r="C989" t="s">
        <v>2155</v>
      </c>
      <c r="D989" t="s">
        <v>69</v>
      </c>
      <c r="E989" t="s">
        <v>17</v>
      </c>
      <c r="F989" t="s">
        <v>40</v>
      </c>
      <c r="G989" t="s">
        <v>41</v>
      </c>
      <c r="H989" t="s">
        <v>35</v>
      </c>
      <c r="I989" t="s">
        <v>21</v>
      </c>
      <c r="J989" t="s">
        <v>22</v>
      </c>
      <c r="K989" t="s">
        <v>2156</v>
      </c>
      <c r="L989" t="s">
        <v>30</v>
      </c>
      <c r="M989">
        <v>77.703169406970588</v>
      </c>
      <c r="N989">
        <v>6.9447309816520617</v>
      </c>
    </row>
    <row r="990" spans="1:14" x14ac:dyDescent="0.3">
      <c r="A990" t="s">
        <v>2157</v>
      </c>
      <c r="B990" t="s">
        <v>496</v>
      </c>
      <c r="C990" t="s">
        <v>2158</v>
      </c>
      <c r="D990" t="s">
        <v>28</v>
      </c>
      <c r="E990" t="s">
        <v>33</v>
      </c>
      <c r="F990" t="s">
        <v>18</v>
      </c>
      <c r="G990" t="s">
        <v>34</v>
      </c>
      <c r="H990" t="s">
        <v>42</v>
      </c>
      <c r="I990" t="s">
        <v>22</v>
      </c>
      <c r="L990" t="s">
        <v>24</v>
      </c>
      <c r="M990">
        <v>26.137156256218791</v>
      </c>
      <c r="N990">
        <v>5.8959685674960678</v>
      </c>
    </row>
    <row r="991" spans="1:14" x14ac:dyDescent="0.3">
      <c r="A991" t="s">
        <v>1348</v>
      </c>
      <c r="B991" t="s">
        <v>140</v>
      </c>
      <c r="C991" t="s">
        <v>1711</v>
      </c>
      <c r="D991" t="s">
        <v>28</v>
      </c>
      <c r="E991" t="s">
        <v>17</v>
      </c>
      <c r="F991" t="s">
        <v>40</v>
      </c>
      <c r="G991" t="s">
        <v>41</v>
      </c>
      <c r="H991" t="s">
        <v>35</v>
      </c>
      <c r="I991" t="s">
        <v>21</v>
      </c>
      <c r="J991" t="s">
        <v>21</v>
      </c>
      <c r="K991" t="s">
        <v>2159</v>
      </c>
      <c r="L991" t="s">
        <v>30</v>
      </c>
      <c r="M991">
        <v>16.846349315854681</v>
      </c>
      <c r="N991">
        <v>6.4500592100276908</v>
      </c>
    </row>
    <row r="992" spans="1:14" x14ac:dyDescent="0.3">
      <c r="A992" t="s">
        <v>1387</v>
      </c>
      <c r="B992" t="s">
        <v>1973</v>
      </c>
      <c r="C992" t="s">
        <v>2160</v>
      </c>
      <c r="D992" t="s">
        <v>28</v>
      </c>
      <c r="E992" t="s">
        <v>46</v>
      </c>
      <c r="F992" t="s">
        <v>40</v>
      </c>
      <c r="G992" t="s">
        <v>41</v>
      </c>
      <c r="H992" t="s">
        <v>42</v>
      </c>
      <c r="L992" t="s">
        <v>54</v>
      </c>
      <c r="M992">
        <v>31.482877725703808</v>
      </c>
      <c r="N992">
        <v>6.3623427330504843</v>
      </c>
    </row>
    <row r="993" spans="1:14" x14ac:dyDescent="0.3">
      <c r="A993" t="s">
        <v>560</v>
      </c>
      <c r="B993" t="s">
        <v>2161</v>
      </c>
      <c r="C993" t="s">
        <v>1536</v>
      </c>
      <c r="D993" t="s">
        <v>39</v>
      </c>
      <c r="E993" t="s">
        <v>17</v>
      </c>
      <c r="F993" t="s">
        <v>40</v>
      </c>
      <c r="G993" t="s">
        <v>41</v>
      </c>
      <c r="H993" t="s">
        <v>42</v>
      </c>
      <c r="I993" t="s">
        <v>22</v>
      </c>
      <c r="L993" t="s">
        <v>43</v>
      </c>
      <c r="M993">
        <v>112.5464073815497</v>
      </c>
      <c r="N993">
        <v>5.6961911863365762</v>
      </c>
    </row>
    <row r="994" spans="1:14" x14ac:dyDescent="0.3">
      <c r="A994" t="s">
        <v>55</v>
      </c>
      <c r="C994" t="s">
        <v>1880</v>
      </c>
      <c r="D994" t="s">
        <v>684</v>
      </c>
      <c r="E994" t="s">
        <v>46</v>
      </c>
      <c r="F994" t="s">
        <v>18</v>
      </c>
      <c r="G994" t="s">
        <v>34</v>
      </c>
      <c r="H994" t="s">
        <v>20</v>
      </c>
      <c r="I994" t="s">
        <v>21</v>
      </c>
      <c r="J994" t="s">
        <v>22</v>
      </c>
      <c r="K994" t="s">
        <v>2162</v>
      </c>
      <c r="L994" t="s">
        <v>24</v>
      </c>
      <c r="M994">
        <v>91.073493558290892</v>
      </c>
      <c r="N994">
        <v>7.5249173714813811</v>
      </c>
    </row>
    <row r="995" spans="1:14" x14ac:dyDescent="0.3">
      <c r="A995" t="s">
        <v>1560</v>
      </c>
      <c r="C995" t="s">
        <v>2163</v>
      </c>
      <c r="D995" t="s">
        <v>157</v>
      </c>
      <c r="E995" t="s">
        <v>46</v>
      </c>
      <c r="F995" t="s">
        <v>40</v>
      </c>
      <c r="G995" t="s">
        <v>41</v>
      </c>
      <c r="H995" t="s">
        <v>42</v>
      </c>
      <c r="I995" t="s">
        <v>22</v>
      </c>
      <c r="L995" t="s">
        <v>24</v>
      </c>
      <c r="M995">
        <v>28.856336559205261</v>
      </c>
      <c r="N995">
        <v>4.1312448776823878</v>
      </c>
    </row>
    <row r="996" spans="1:14" x14ac:dyDescent="0.3">
      <c r="A996" t="s">
        <v>348</v>
      </c>
      <c r="C996" t="s">
        <v>2164</v>
      </c>
      <c r="D996" t="s">
        <v>74</v>
      </c>
      <c r="E996" t="s">
        <v>46</v>
      </c>
      <c r="F996" t="s">
        <v>40</v>
      </c>
      <c r="G996" t="s">
        <v>41</v>
      </c>
      <c r="H996" t="s">
        <v>35</v>
      </c>
      <c r="I996" t="s">
        <v>22</v>
      </c>
      <c r="L996" t="s">
        <v>43</v>
      </c>
      <c r="M996">
        <v>24.592272219712068</v>
      </c>
      <c r="N996">
        <v>4.2420442015830746</v>
      </c>
    </row>
    <row r="997" spans="1:14" x14ac:dyDescent="0.3">
      <c r="A997" t="s">
        <v>2011</v>
      </c>
      <c r="B997" t="s">
        <v>2012</v>
      </c>
      <c r="C997" t="s">
        <v>1106</v>
      </c>
      <c r="D997" t="s">
        <v>57</v>
      </c>
      <c r="E997" t="s">
        <v>46</v>
      </c>
      <c r="F997" t="s">
        <v>18</v>
      </c>
      <c r="G997" t="s">
        <v>19</v>
      </c>
      <c r="H997" t="s">
        <v>20</v>
      </c>
      <c r="I997" t="s">
        <v>21</v>
      </c>
      <c r="J997" t="s">
        <v>22</v>
      </c>
      <c r="K997" t="s">
        <v>2165</v>
      </c>
      <c r="L997" t="s">
        <v>63</v>
      </c>
      <c r="M997">
        <v>105.7424833040365</v>
      </c>
      <c r="N997">
        <v>5.1205584164036901</v>
      </c>
    </row>
    <row r="998" spans="1:14" x14ac:dyDescent="0.3">
      <c r="A998" t="s">
        <v>152</v>
      </c>
      <c r="C998" t="s">
        <v>2166</v>
      </c>
      <c r="D998" t="s">
        <v>57</v>
      </c>
      <c r="E998" t="s">
        <v>51</v>
      </c>
      <c r="F998" t="s">
        <v>59</v>
      </c>
      <c r="G998" t="s">
        <v>34</v>
      </c>
      <c r="H998" t="s">
        <v>42</v>
      </c>
      <c r="I998" t="s">
        <v>21</v>
      </c>
      <c r="J998" t="s">
        <v>21</v>
      </c>
      <c r="K998" t="s">
        <v>2167</v>
      </c>
      <c r="L998" t="s">
        <v>54</v>
      </c>
      <c r="M998">
        <v>80.228177856981659</v>
      </c>
      <c r="N998">
        <v>5.8030258978326632</v>
      </c>
    </row>
    <row r="999" spans="1:14" x14ac:dyDescent="0.3">
      <c r="A999" t="s">
        <v>1808</v>
      </c>
      <c r="B999" t="s">
        <v>2124</v>
      </c>
      <c r="C999" t="s">
        <v>1035</v>
      </c>
      <c r="D999" t="s">
        <v>50</v>
      </c>
      <c r="E999" t="s">
        <v>58</v>
      </c>
      <c r="F999" t="s">
        <v>119</v>
      </c>
      <c r="G999" t="s">
        <v>120</v>
      </c>
      <c r="H999" t="s">
        <v>42</v>
      </c>
      <c r="I999" t="s">
        <v>21</v>
      </c>
      <c r="J999" t="s">
        <v>21</v>
      </c>
      <c r="K999" t="s">
        <v>2168</v>
      </c>
      <c r="L999" t="s">
        <v>144</v>
      </c>
      <c r="M999">
        <v>95.213424207053279</v>
      </c>
      <c r="N999">
        <v>7.4552622753993774</v>
      </c>
    </row>
    <row r="1000" spans="1:14" x14ac:dyDescent="0.3">
      <c r="A1000" t="s">
        <v>1316</v>
      </c>
      <c r="B1000" t="s">
        <v>1702</v>
      </c>
      <c r="C1000" t="s">
        <v>32</v>
      </c>
      <c r="D1000" t="s">
        <v>118</v>
      </c>
      <c r="E1000" t="s">
        <v>17</v>
      </c>
      <c r="F1000" t="s">
        <v>18</v>
      </c>
      <c r="G1000" t="s">
        <v>34</v>
      </c>
      <c r="H1000" t="s">
        <v>42</v>
      </c>
      <c r="I1000" t="s">
        <v>22</v>
      </c>
      <c r="L1000" t="s">
        <v>54</v>
      </c>
      <c r="M1000">
        <v>77.860427792817418</v>
      </c>
      <c r="N1000">
        <v>7.3644402291548889</v>
      </c>
    </row>
    <row r="1001" spans="1:14" x14ac:dyDescent="0.3">
      <c r="A1001" t="s">
        <v>2169</v>
      </c>
      <c r="B1001" t="s">
        <v>2170</v>
      </c>
      <c r="C1001" t="s">
        <v>2171</v>
      </c>
      <c r="D1001" t="s">
        <v>103</v>
      </c>
      <c r="E1001" t="s">
        <v>58</v>
      </c>
      <c r="F1001" t="s">
        <v>52</v>
      </c>
      <c r="G1001" t="s">
        <v>92</v>
      </c>
      <c r="H1001" t="s">
        <v>42</v>
      </c>
      <c r="L1001" t="s">
        <v>30</v>
      </c>
      <c r="M1001">
        <v>75.495357853061805</v>
      </c>
      <c r="N1001">
        <v>6.4840900317250547</v>
      </c>
    </row>
    <row r="1002" spans="1:14" x14ac:dyDescent="0.3">
      <c r="A1002" t="s">
        <v>182</v>
      </c>
      <c r="C1002" t="s">
        <v>2172</v>
      </c>
      <c r="D1002" t="s">
        <v>143</v>
      </c>
      <c r="E1002" t="s">
        <v>33</v>
      </c>
      <c r="F1002" t="s">
        <v>59</v>
      </c>
      <c r="G1002" t="s">
        <v>34</v>
      </c>
      <c r="H1002" t="s">
        <v>42</v>
      </c>
      <c r="I1002" t="s">
        <v>22</v>
      </c>
      <c r="L1002" t="s">
        <v>144</v>
      </c>
      <c r="M1002">
        <v>96.20152354835551</v>
      </c>
      <c r="N1002">
        <v>6.5035981178139064</v>
      </c>
    </row>
    <row r="1003" spans="1:14" x14ac:dyDescent="0.3">
      <c r="A1003" t="s">
        <v>2173</v>
      </c>
      <c r="B1003" t="s">
        <v>534</v>
      </c>
      <c r="C1003" t="s">
        <v>2174</v>
      </c>
      <c r="D1003" t="s">
        <v>28</v>
      </c>
      <c r="E1003" t="s">
        <v>51</v>
      </c>
      <c r="F1003" t="s">
        <v>59</v>
      </c>
      <c r="G1003" t="s">
        <v>34</v>
      </c>
      <c r="H1003" t="s">
        <v>42</v>
      </c>
      <c r="I1003" t="s">
        <v>22</v>
      </c>
      <c r="L1003" t="s">
        <v>54</v>
      </c>
      <c r="M1003">
        <v>31.48492336616593</v>
      </c>
      <c r="N1003">
        <v>6.1698133187864359</v>
      </c>
    </row>
    <row r="1004" spans="1:14" x14ac:dyDescent="0.3">
      <c r="A1004" t="s">
        <v>1255</v>
      </c>
      <c r="B1004" t="s">
        <v>1256</v>
      </c>
      <c r="C1004" t="s">
        <v>1564</v>
      </c>
      <c r="D1004" t="s">
        <v>80</v>
      </c>
      <c r="E1004" t="s">
        <v>33</v>
      </c>
      <c r="F1004" t="s">
        <v>52</v>
      </c>
      <c r="G1004" t="s">
        <v>92</v>
      </c>
      <c r="H1004" t="s">
        <v>20</v>
      </c>
      <c r="I1004" t="s">
        <v>21</v>
      </c>
      <c r="J1004" t="s">
        <v>22</v>
      </c>
      <c r="K1004" t="s">
        <v>1839</v>
      </c>
      <c r="L1004" t="s">
        <v>63</v>
      </c>
      <c r="M1004">
        <v>16.91819295980261</v>
      </c>
      <c r="N1004">
        <v>4.211204423339014</v>
      </c>
    </row>
    <row r="1005" spans="1:14" x14ac:dyDescent="0.3">
      <c r="A1005" t="s">
        <v>1336</v>
      </c>
      <c r="B1005" t="s">
        <v>670</v>
      </c>
      <c r="C1005" t="s">
        <v>1222</v>
      </c>
      <c r="D1005" t="s">
        <v>157</v>
      </c>
      <c r="E1005" t="s">
        <v>46</v>
      </c>
      <c r="F1005" t="s">
        <v>40</v>
      </c>
      <c r="G1005" t="s">
        <v>41</v>
      </c>
      <c r="H1005" t="s">
        <v>42</v>
      </c>
      <c r="I1005" t="s">
        <v>21</v>
      </c>
      <c r="J1005" t="s">
        <v>21</v>
      </c>
      <c r="K1005" t="s">
        <v>2175</v>
      </c>
      <c r="L1005" t="s">
        <v>76</v>
      </c>
      <c r="M1005">
        <v>26.974640672260779</v>
      </c>
      <c r="N1005">
        <v>4.9943303026857144</v>
      </c>
    </row>
    <row r="1006" spans="1:14" x14ac:dyDescent="0.3">
      <c r="A1006" t="s">
        <v>1270</v>
      </c>
      <c r="B1006" t="s">
        <v>1252</v>
      </c>
      <c r="C1006" t="s">
        <v>1843</v>
      </c>
      <c r="D1006" t="s">
        <v>16</v>
      </c>
      <c r="E1006" t="s">
        <v>17</v>
      </c>
      <c r="F1006" t="s">
        <v>18</v>
      </c>
      <c r="G1006" t="s">
        <v>34</v>
      </c>
      <c r="H1006" t="s">
        <v>42</v>
      </c>
      <c r="I1006" t="s">
        <v>21</v>
      </c>
      <c r="J1006" t="s">
        <v>21</v>
      </c>
      <c r="K1006" t="s">
        <v>2176</v>
      </c>
      <c r="L1006" t="s">
        <v>30</v>
      </c>
      <c r="M1006">
        <v>75.792382063189464</v>
      </c>
      <c r="N1006">
        <v>5.6423165703468658</v>
      </c>
    </row>
    <row r="1007" spans="1:14" x14ac:dyDescent="0.3">
      <c r="A1007" t="s">
        <v>1039</v>
      </c>
      <c r="B1007" t="s">
        <v>2177</v>
      </c>
      <c r="C1007" t="s">
        <v>1218</v>
      </c>
      <c r="D1007" t="s">
        <v>16</v>
      </c>
      <c r="E1007" t="s">
        <v>58</v>
      </c>
      <c r="F1007" t="s">
        <v>59</v>
      </c>
      <c r="G1007" t="s">
        <v>34</v>
      </c>
      <c r="H1007" t="s">
        <v>42</v>
      </c>
      <c r="I1007" t="s">
        <v>22</v>
      </c>
      <c r="L1007" t="s">
        <v>76</v>
      </c>
      <c r="M1007">
        <v>78.714624885610689</v>
      </c>
      <c r="N1007">
        <v>6.6543997734691018</v>
      </c>
    </row>
    <row r="1008" spans="1:14" x14ac:dyDescent="0.3">
      <c r="A1008" t="s">
        <v>1334</v>
      </c>
      <c r="C1008" t="s">
        <v>2178</v>
      </c>
      <c r="D1008" t="s">
        <v>16</v>
      </c>
      <c r="E1008" t="s">
        <v>17</v>
      </c>
      <c r="F1008" t="s">
        <v>18</v>
      </c>
      <c r="G1008" t="s">
        <v>34</v>
      </c>
      <c r="H1008" t="s">
        <v>20</v>
      </c>
      <c r="I1008" t="s">
        <v>21</v>
      </c>
      <c r="J1008" t="s">
        <v>22</v>
      </c>
      <c r="K1008" t="s">
        <v>2179</v>
      </c>
      <c r="L1008" t="s">
        <v>144</v>
      </c>
      <c r="M1008">
        <v>79.108799604872118</v>
      </c>
      <c r="N1008">
        <v>5.9802912375563864</v>
      </c>
    </row>
    <row r="1009" spans="1:14" x14ac:dyDescent="0.3">
      <c r="A1009" t="s">
        <v>2180</v>
      </c>
      <c r="C1009" t="s">
        <v>884</v>
      </c>
      <c r="D1009" t="s">
        <v>80</v>
      </c>
      <c r="E1009" t="s">
        <v>51</v>
      </c>
      <c r="F1009" t="s">
        <v>59</v>
      </c>
      <c r="G1009" t="s">
        <v>19</v>
      </c>
      <c r="H1009" t="s">
        <v>42</v>
      </c>
      <c r="I1009" t="s">
        <v>22</v>
      </c>
      <c r="L1009" t="s">
        <v>24</v>
      </c>
      <c r="M1009">
        <v>14.13060017795514</v>
      </c>
      <c r="N1009">
        <v>4.7257038097909714</v>
      </c>
    </row>
    <row r="1010" spans="1:14" x14ac:dyDescent="0.3">
      <c r="A1010" t="s">
        <v>1616</v>
      </c>
      <c r="C1010" t="s">
        <v>2181</v>
      </c>
      <c r="D1010" t="s">
        <v>50</v>
      </c>
      <c r="E1010" t="s">
        <v>46</v>
      </c>
      <c r="F1010" t="s">
        <v>18</v>
      </c>
      <c r="G1010" t="s">
        <v>34</v>
      </c>
      <c r="H1010" t="s">
        <v>42</v>
      </c>
      <c r="I1010" t="s">
        <v>22</v>
      </c>
      <c r="L1010" t="s">
        <v>144</v>
      </c>
      <c r="M1010">
        <v>90.422717360536922</v>
      </c>
      <c r="N1010">
        <v>7.281944154690664</v>
      </c>
    </row>
    <row r="1011" spans="1:14" x14ac:dyDescent="0.3">
      <c r="A1011" t="s">
        <v>268</v>
      </c>
      <c r="B1011" t="s">
        <v>2182</v>
      </c>
      <c r="C1011" t="s">
        <v>2183</v>
      </c>
      <c r="D1011" t="s">
        <v>130</v>
      </c>
      <c r="E1011" t="s">
        <v>33</v>
      </c>
      <c r="F1011" t="s">
        <v>52</v>
      </c>
      <c r="G1011" t="s">
        <v>34</v>
      </c>
      <c r="H1011" t="s">
        <v>42</v>
      </c>
      <c r="I1011" t="s">
        <v>21</v>
      </c>
      <c r="J1011" t="s">
        <v>22</v>
      </c>
      <c r="K1011" t="s">
        <v>2184</v>
      </c>
      <c r="L1011" t="s">
        <v>76</v>
      </c>
      <c r="M1011">
        <v>81.150260791474167</v>
      </c>
      <c r="N1011">
        <v>6.2940300824743831</v>
      </c>
    </row>
    <row r="1012" spans="1:14" x14ac:dyDescent="0.3">
      <c r="A1012" t="s">
        <v>630</v>
      </c>
      <c r="B1012" t="s">
        <v>2185</v>
      </c>
      <c r="C1012" t="s">
        <v>2174</v>
      </c>
      <c r="D1012" t="s">
        <v>28</v>
      </c>
      <c r="E1012" t="s">
        <v>17</v>
      </c>
      <c r="F1012" t="s">
        <v>40</v>
      </c>
      <c r="G1012" t="s">
        <v>41</v>
      </c>
      <c r="H1012" t="s">
        <v>35</v>
      </c>
      <c r="I1012" t="s">
        <v>21</v>
      </c>
      <c r="J1012" t="s">
        <v>21</v>
      </c>
      <c r="K1012" t="s">
        <v>2186</v>
      </c>
      <c r="L1012" t="s">
        <v>76</v>
      </c>
      <c r="M1012">
        <v>30.547042359164848</v>
      </c>
      <c r="N1012">
        <v>6.2081484939499791</v>
      </c>
    </row>
    <row r="1013" spans="1:14" x14ac:dyDescent="0.3">
      <c r="A1013" t="s">
        <v>162</v>
      </c>
      <c r="B1013" t="s">
        <v>1081</v>
      </c>
      <c r="C1013" t="s">
        <v>774</v>
      </c>
      <c r="D1013" t="s">
        <v>118</v>
      </c>
      <c r="E1013" t="s">
        <v>17</v>
      </c>
      <c r="F1013" t="s">
        <v>18</v>
      </c>
      <c r="G1013" t="s">
        <v>34</v>
      </c>
      <c r="H1013" t="s">
        <v>20</v>
      </c>
      <c r="I1013" t="s">
        <v>21</v>
      </c>
      <c r="J1013" t="s">
        <v>22</v>
      </c>
      <c r="K1013" t="s">
        <v>2187</v>
      </c>
      <c r="L1013" t="s">
        <v>24</v>
      </c>
      <c r="M1013">
        <v>84.48446275262053</v>
      </c>
      <c r="N1013">
        <v>7.221188528386743</v>
      </c>
    </row>
    <row r="1014" spans="1:14" x14ac:dyDescent="0.3">
      <c r="A1014" t="s">
        <v>1273</v>
      </c>
      <c r="B1014" t="s">
        <v>2188</v>
      </c>
      <c r="C1014" t="s">
        <v>2144</v>
      </c>
      <c r="E1014" t="s">
        <v>58</v>
      </c>
      <c r="F1014" t="s">
        <v>52</v>
      </c>
      <c r="G1014" t="s">
        <v>92</v>
      </c>
      <c r="H1014" t="s">
        <v>20</v>
      </c>
      <c r="I1014" t="s">
        <v>21</v>
      </c>
      <c r="J1014" t="s">
        <v>21</v>
      </c>
      <c r="K1014" t="s">
        <v>2189</v>
      </c>
      <c r="L1014" t="s">
        <v>24</v>
      </c>
      <c r="M1014">
        <v>95.646142891462745</v>
      </c>
      <c r="N1014">
        <v>7.4771949162646614</v>
      </c>
    </row>
    <row r="1015" spans="1:14" x14ac:dyDescent="0.3">
      <c r="A1015" t="s">
        <v>2066</v>
      </c>
      <c r="B1015" t="s">
        <v>132</v>
      </c>
      <c r="C1015" t="s">
        <v>2190</v>
      </c>
      <c r="D1015" t="s">
        <v>39</v>
      </c>
      <c r="E1015" t="s">
        <v>17</v>
      </c>
      <c r="F1015" t="s">
        <v>18</v>
      </c>
      <c r="G1015" t="s">
        <v>34</v>
      </c>
      <c r="H1015" t="s">
        <v>42</v>
      </c>
      <c r="I1015" t="s">
        <v>22</v>
      </c>
      <c r="L1015" t="s">
        <v>54</v>
      </c>
      <c r="M1015">
        <v>70.893959707223715</v>
      </c>
      <c r="N1015">
        <v>6.5175525075146501</v>
      </c>
    </row>
    <row r="1016" spans="1:14" x14ac:dyDescent="0.3">
      <c r="A1016" t="s">
        <v>688</v>
      </c>
      <c r="B1016" t="s">
        <v>821</v>
      </c>
      <c r="C1016" t="s">
        <v>731</v>
      </c>
      <c r="D1016" t="s">
        <v>28</v>
      </c>
      <c r="E1016" t="s">
        <v>46</v>
      </c>
      <c r="F1016" t="s">
        <v>40</v>
      </c>
      <c r="G1016" t="s">
        <v>41</v>
      </c>
      <c r="H1016" t="s">
        <v>42</v>
      </c>
      <c r="I1016" t="s">
        <v>22</v>
      </c>
      <c r="L1016" t="s">
        <v>76</v>
      </c>
      <c r="M1016">
        <v>17.880603366855219</v>
      </c>
      <c r="N1016">
        <v>5.4374938680639548</v>
      </c>
    </row>
    <row r="1017" spans="1:14" x14ac:dyDescent="0.3">
      <c r="A1017" t="s">
        <v>335</v>
      </c>
      <c r="C1017" t="s">
        <v>1013</v>
      </c>
      <c r="D1017" t="s">
        <v>138</v>
      </c>
      <c r="E1017" t="s">
        <v>51</v>
      </c>
      <c r="F1017" t="s">
        <v>52</v>
      </c>
      <c r="G1017" t="s">
        <v>34</v>
      </c>
      <c r="H1017" t="s">
        <v>42</v>
      </c>
      <c r="I1017" t="s">
        <v>21</v>
      </c>
      <c r="J1017" t="s">
        <v>22</v>
      </c>
      <c r="K1017" t="s">
        <v>2191</v>
      </c>
      <c r="L1017" t="s">
        <v>24</v>
      </c>
      <c r="M1017">
        <v>83.711458733713087</v>
      </c>
      <c r="N1017">
        <v>7.3766809136420761</v>
      </c>
    </row>
    <row r="1018" spans="1:14" x14ac:dyDescent="0.3">
      <c r="A1018" t="s">
        <v>1041</v>
      </c>
      <c r="B1018" t="s">
        <v>1286</v>
      </c>
      <c r="C1018" t="s">
        <v>455</v>
      </c>
      <c r="D1018" t="s">
        <v>16</v>
      </c>
      <c r="E1018" t="s">
        <v>46</v>
      </c>
      <c r="F1018" t="s">
        <v>119</v>
      </c>
      <c r="G1018" t="s">
        <v>120</v>
      </c>
      <c r="H1018" t="s">
        <v>20</v>
      </c>
      <c r="I1018" t="s">
        <v>21</v>
      </c>
      <c r="J1018" t="s">
        <v>22</v>
      </c>
      <c r="K1018" t="s">
        <v>2192</v>
      </c>
      <c r="L1018" t="s">
        <v>43</v>
      </c>
      <c r="M1018">
        <v>74.360525119417574</v>
      </c>
      <c r="N1018">
        <v>5.6585605692623826</v>
      </c>
    </row>
    <row r="1019" spans="1:14" x14ac:dyDescent="0.3">
      <c r="A1019" t="s">
        <v>385</v>
      </c>
      <c r="B1019" t="s">
        <v>1129</v>
      </c>
      <c r="C1019" t="s">
        <v>1692</v>
      </c>
      <c r="D1019" t="s">
        <v>138</v>
      </c>
      <c r="E1019" t="s">
        <v>58</v>
      </c>
      <c r="F1019" t="s">
        <v>59</v>
      </c>
      <c r="G1019" t="s">
        <v>92</v>
      </c>
      <c r="H1019" t="s">
        <v>42</v>
      </c>
      <c r="I1019" t="s">
        <v>21</v>
      </c>
      <c r="J1019" t="s">
        <v>21</v>
      </c>
      <c r="K1019" t="s">
        <v>2193</v>
      </c>
      <c r="L1019" t="s">
        <v>24</v>
      </c>
      <c r="M1019">
        <v>79.318765748320473</v>
      </c>
      <c r="N1019">
        <v>6.3894255537166718</v>
      </c>
    </row>
    <row r="1020" spans="1:14" x14ac:dyDescent="0.3">
      <c r="A1020" t="s">
        <v>2194</v>
      </c>
      <c r="B1020" t="s">
        <v>2195</v>
      </c>
      <c r="C1020" t="s">
        <v>1753</v>
      </c>
      <c r="D1020" t="s">
        <v>50</v>
      </c>
      <c r="E1020" t="s">
        <v>51</v>
      </c>
      <c r="F1020" t="s">
        <v>59</v>
      </c>
      <c r="G1020" t="s">
        <v>92</v>
      </c>
      <c r="H1020" t="s">
        <v>35</v>
      </c>
      <c r="L1020" t="s">
        <v>30</v>
      </c>
      <c r="M1020">
        <v>85.951875970599431</v>
      </c>
      <c r="N1020">
        <v>7.5945907315591068</v>
      </c>
    </row>
    <row r="1021" spans="1:14" x14ac:dyDescent="0.3">
      <c r="A1021" t="s">
        <v>1652</v>
      </c>
      <c r="B1021" t="s">
        <v>1081</v>
      </c>
      <c r="C1021" t="s">
        <v>1645</v>
      </c>
      <c r="E1021" t="s">
        <v>33</v>
      </c>
      <c r="F1021" t="s">
        <v>52</v>
      </c>
      <c r="G1021" t="s">
        <v>34</v>
      </c>
      <c r="H1021" t="s">
        <v>20</v>
      </c>
      <c r="I1021" t="s">
        <v>21</v>
      </c>
      <c r="J1021" t="s">
        <v>21</v>
      </c>
      <c r="K1021" t="s">
        <v>2196</v>
      </c>
      <c r="L1021" t="s">
        <v>144</v>
      </c>
      <c r="M1021">
        <v>29.47025822847932</v>
      </c>
      <c r="N1021">
        <v>5.8145368759364953</v>
      </c>
    </row>
    <row r="1022" spans="1:14" x14ac:dyDescent="0.3">
      <c r="A1022" t="s">
        <v>1168</v>
      </c>
      <c r="B1022" t="s">
        <v>2197</v>
      </c>
      <c r="C1022" t="s">
        <v>1040</v>
      </c>
      <c r="D1022" t="s">
        <v>69</v>
      </c>
      <c r="E1022" t="s">
        <v>46</v>
      </c>
      <c r="F1022" t="s">
        <v>119</v>
      </c>
      <c r="G1022" t="s">
        <v>120</v>
      </c>
      <c r="H1022" t="s">
        <v>42</v>
      </c>
      <c r="I1022" t="s">
        <v>21</v>
      </c>
      <c r="J1022" t="s">
        <v>21</v>
      </c>
      <c r="K1022" t="s">
        <v>2198</v>
      </c>
      <c r="L1022" t="s">
        <v>30</v>
      </c>
      <c r="M1022">
        <v>96.134257498408488</v>
      </c>
      <c r="N1022">
        <v>6.9287591030487548</v>
      </c>
    </row>
    <row r="1023" spans="1:14" x14ac:dyDescent="0.3">
      <c r="A1023" t="s">
        <v>416</v>
      </c>
      <c r="B1023" t="s">
        <v>234</v>
      </c>
      <c r="C1023" t="s">
        <v>2009</v>
      </c>
      <c r="D1023" t="s">
        <v>69</v>
      </c>
      <c r="E1023" t="s">
        <v>46</v>
      </c>
      <c r="F1023" t="s">
        <v>119</v>
      </c>
      <c r="G1023" t="s">
        <v>120</v>
      </c>
      <c r="H1023" t="s">
        <v>20</v>
      </c>
      <c r="I1023" t="s">
        <v>21</v>
      </c>
      <c r="J1023" t="s">
        <v>22</v>
      </c>
      <c r="K1023" t="s">
        <v>2199</v>
      </c>
      <c r="L1023" t="s">
        <v>43</v>
      </c>
      <c r="M1023">
        <v>75.582259535337926</v>
      </c>
      <c r="N1023">
        <v>6.6155952404844918</v>
      </c>
    </row>
    <row r="1024" spans="1:14" x14ac:dyDescent="0.3">
      <c r="A1024" t="s">
        <v>2153</v>
      </c>
      <c r="C1024" t="s">
        <v>2200</v>
      </c>
      <c r="D1024" t="s">
        <v>138</v>
      </c>
      <c r="E1024" t="s">
        <v>17</v>
      </c>
      <c r="F1024" t="s">
        <v>18</v>
      </c>
      <c r="G1024" t="s">
        <v>34</v>
      </c>
      <c r="H1024" t="s">
        <v>35</v>
      </c>
      <c r="I1024" t="s">
        <v>22</v>
      </c>
      <c r="L1024" t="s">
        <v>43</v>
      </c>
      <c r="M1024">
        <v>96.122206282554245</v>
      </c>
      <c r="N1024">
        <v>5.72897527613181</v>
      </c>
    </row>
    <row r="1025" spans="1:14" x14ac:dyDescent="0.3">
      <c r="A1025" t="s">
        <v>1265</v>
      </c>
      <c r="C1025" t="s">
        <v>1285</v>
      </c>
      <c r="D1025" t="s">
        <v>57</v>
      </c>
      <c r="E1025" t="s">
        <v>46</v>
      </c>
      <c r="F1025" t="s">
        <v>119</v>
      </c>
      <c r="G1025" t="s">
        <v>120</v>
      </c>
      <c r="H1025" t="s">
        <v>20</v>
      </c>
      <c r="I1025" t="s">
        <v>21</v>
      </c>
      <c r="J1025" t="s">
        <v>22</v>
      </c>
      <c r="K1025" t="s">
        <v>1243</v>
      </c>
      <c r="L1025" t="s">
        <v>43</v>
      </c>
      <c r="M1025">
        <v>87.34239450230416</v>
      </c>
      <c r="N1025">
        <v>5.7604000672874829</v>
      </c>
    </row>
    <row r="1026" spans="1:14" x14ac:dyDescent="0.3">
      <c r="A1026" t="s">
        <v>1041</v>
      </c>
      <c r="C1026" t="s">
        <v>2181</v>
      </c>
      <c r="D1026" t="s">
        <v>50</v>
      </c>
      <c r="E1026" t="s">
        <v>46</v>
      </c>
      <c r="F1026" t="s">
        <v>119</v>
      </c>
      <c r="G1026" t="s">
        <v>120</v>
      </c>
      <c r="H1026" t="s">
        <v>20</v>
      </c>
      <c r="I1026" t="s">
        <v>21</v>
      </c>
      <c r="J1026" t="s">
        <v>22</v>
      </c>
      <c r="K1026" t="s">
        <v>2201</v>
      </c>
      <c r="L1026" t="s">
        <v>24</v>
      </c>
      <c r="M1026">
        <v>101.16287957249909</v>
      </c>
      <c r="N1026">
        <v>7.9865100308459276</v>
      </c>
    </row>
    <row r="1027" spans="1:14" x14ac:dyDescent="0.3">
      <c r="A1027" t="s">
        <v>2180</v>
      </c>
      <c r="B1027" t="s">
        <v>2202</v>
      </c>
      <c r="C1027" t="s">
        <v>1326</v>
      </c>
      <c r="D1027" t="s">
        <v>74</v>
      </c>
      <c r="E1027" t="s">
        <v>46</v>
      </c>
      <c r="F1027" t="s">
        <v>18</v>
      </c>
      <c r="G1027" t="s">
        <v>19</v>
      </c>
      <c r="H1027" t="s">
        <v>20</v>
      </c>
      <c r="I1027" t="s">
        <v>21</v>
      </c>
      <c r="J1027" t="s">
        <v>22</v>
      </c>
      <c r="K1027" t="s">
        <v>2203</v>
      </c>
      <c r="L1027" t="s">
        <v>144</v>
      </c>
      <c r="M1027">
        <v>16.240153341305909</v>
      </c>
      <c r="N1027">
        <v>4.5178347142025377</v>
      </c>
    </row>
    <row r="1028" spans="1:14" x14ac:dyDescent="0.3">
      <c r="A1028" t="s">
        <v>2204</v>
      </c>
      <c r="B1028" t="s">
        <v>2205</v>
      </c>
      <c r="C1028" t="s">
        <v>153</v>
      </c>
      <c r="D1028" t="s">
        <v>57</v>
      </c>
      <c r="E1028" t="s">
        <v>51</v>
      </c>
      <c r="F1028" t="s">
        <v>52</v>
      </c>
      <c r="G1028" t="s">
        <v>92</v>
      </c>
      <c r="H1028" t="s">
        <v>20</v>
      </c>
      <c r="I1028" t="s">
        <v>21</v>
      </c>
      <c r="J1028" t="s">
        <v>22</v>
      </c>
      <c r="K1028" t="s">
        <v>2206</v>
      </c>
      <c r="L1028" t="s">
        <v>63</v>
      </c>
      <c r="M1028">
        <v>115.9568755979153</v>
      </c>
      <c r="N1028">
        <v>5.909595391110944</v>
      </c>
    </row>
    <row r="1029" spans="1:14" x14ac:dyDescent="0.3">
      <c r="A1029" t="s">
        <v>606</v>
      </c>
      <c r="B1029" t="s">
        <v>2207</v>
      </c>
      <c r="C1029" t="s">
        <v>2208</v>
      </c>
      <c r="D1029" t="s">
        <v>157</v>
      </c>
      <c r="E1029" t="s">
        <v>58</v>
      </c>
      <c r="F1029" t="s">
        <v>52</v>
      </c>
      <c r="G1029" t="s">
        <v>92</v>
      </c>
      <c r="H1029" t="s">
        <v>42</v>
      </c>
      <c r="I1029" t="s">
        <v>21</v>
      </c>
      <c r="J1029" t="s">
        <v>21</v>
      </c>
      <c r="K1029" t="s">
        <v>2209</v>
      </c>
      <c r="L1029" t="s">
        <v>144</v>
      </c>
      <c r="M1029">
        <v>10.678420778825959</v>
      </c>
      <c r="N1029">
        <v>4.8874245353703607</v>
      </c>
    </row>
    <row r="1030" spans="1:14" x14ac:dyDescent="0.3">
      <c r="A1030" t="s">
        <v>294</v>
      </c>
      <c r="C1030" t="s">
        <v>2210</v>
      </c>
      <c r="D1030" t="s">
        <v>138</v>
      </c>
      <c r="E1030" t="s">
        <v>46</v>
      </c>
      <c r="F1030" t="s">
        <v>119</v>
      </c>
      <c r="G1030" t="s">
        <v>120</v>
      </c>
      <c r="H1030" t="s">
        <v>20</v>
      </c>
      <c r="I1030" t="s">
        <v>21</v>
      </c>
      <c r="J1030" t="s">
        <v>21</v>
      </c>
      <c r="K1030" t="s">
        <v>2211</v>
      </c>
      <c r="L1030" t="s">
        <v>30</v>
      </c>
      <c r="M1030">
        <v>82.428820131502746</v>
      </c>
      <c r="N1030">
        <v>5.8951118113569567</v>
      </c>
    </row>
    <row r="1031" spans="1:14" x14ac:dyDescent="0.3">
      <c r="A1031" t="s">
        <v>549</v>
      </c>
      <c r="C1031" t="s">
        <v>1227</v>
      </c>
      <c r="D1031" t="s">
        <v>118</v>
      </c>
      <c r="E1031" t="s">
        <v>51</v>
      </c>
      <c r="F1031" t="s">
        <v>59</v>
      </c>
      <c r="G1031" t="s">
        <v>34</v>
      </c>
      <c r="H1031" t="s">
        <v>42</v>
      </c>
      <c r="L1031" t="s">
        <v>63</v>
      </c>
      <c r="M1031">
        <v>82.327028943405878</v>
      </c>
      <c r="N1031">
        <v>6.9881750500660758</v>
      </c>
    </row>
    <row r="1032" spans="1:14" x14ac:dyDescent="0.3">
      <c r="A1032" t="s">
        <v>1700</v>
      </c>
      <c r="C1032" t="s">
        <v>1677</v>
      </c>
      <c r="D1032" t="s">
        <v>1147</v>
      </c>
      <c r="E1032" t="s">
        <v>51</v>
      </c>
      <c r="F1032" t="s">
        <v>52</v>
      </c>
      <c r="G1032" t="s">
        <v>34</v>
      </c>
      <c r="H1032" t="s">
        <v>42</v>
      </c>
      <c r="I1032" t="s">
        <v>21</v>
      </c>
      <c r="J1032" t="s">
        <v>21</v>
      </c>
      <c r="K1032" t="s">
        <v>2212</v>
      </c>
      <c r="L1032" t="s">
        <v>144</v>
      </c>
      <c r="M1032">
        <v>85.847218093034343</v>
      </c>
      <c r="N1032">
        <v>6.6176483123767627</v>
      </c>
    </row>
    <row r="1033" spans="1:14" x14ac:dyDescent="0.3">
      <c r="A1033" t="s">
        <v>1025</v>
      </c>
      <c r="B1033" t="s">
        <v>541</v>
      </c>
      <c r="C1033" t="s">
        <v>2100</v>
      </c>
      <c r="D1033" t="s">
        <v>103</v>
      </c>
      <c r="E1033" t="s">
        <v>33</v>
      </c>
      <c r="F1033" t="s">
        <v>59</v>
      </c>
      <c r="G1033" t="s">
        <v>92</v>
      </c>
      <c r="H1033" t="s">
        <v>35</v>
      </c>
      <c r="I1033" t="s">
        <v>22</v>
      </c>
      <c r="L1033" t="s">
        <v>24</v>
      </c>
      <c r="M1033">
        <v>93.753003093775419</v>
      </c>
      <c r="N1033">
        <v>7.0177811111821118</v>
      </c>
    </row>
    <row r="1034" spans="1:14" x14ac:dyDescent="0.3">
      <c r="A1034" t="s">
        <v>361</v>
      </c>
      <c r="B1034" t="s">
        <v>1263</v>
      </c>
      <c r="C1034" t="s">
        <v>1082</v>
      </c>
      <c r="D1034" t="s">
        <v>57</v>
      </c>
      <c r="E1034" t="s">
        <v>17</v>
      </c>
      <c r="F1034" t="s">
        <v>18</v>
      </c>
      <c r="G1034" t="s">
        <v>34</v>
      </c>
      <c r="H1034" t="s">
        <v>20</v>
      </c>
      <c r="I1034" t="s">
        <v>21</v>
      </c>
      <c r="J1034" t="s">
        <v>22</v>
      </c>
      <c r="K1034" t="s">
        <v>2213</v>
      </c>
      <c r="L1034" t="s">
        <v>144</v>
      </c>
      <c r="M1034">
        <v>93.815752482975711</v>
      </c>
      <c r="N1034">
        <v>5.6232981268275584</v>
      </c>
    </row>
    <row r="1035" spans="1:14" x14ac:dyDescent="0.3">
      <c r="A1035" t="s">
        <v>1008</v>
      </c>
      <c r="B1035" t="s">
        <v>726</v>
      </c>
      <c r="C1035" t="s">
        <v>2214</v>
      </c>
      <c r="D1035" t="s">
        <v>74</v>
      </c>
      <c r="E1035" t="s">
        <v>51</v>
      </c>
      <c r="F1035" t="s">
        <v>59</v>
      </c>
      <c r="G1035" t="s">
        <v>34</v>
      </c>
      <c r="H1035" t="s">
        <v>35</v>
      </c>
      <c r="I1035" t="s">
        <v>22</v>
      </c>
      <c r="L1035" t="s">
        <v>76</v>
      </c>
      <c r="M1035">
        <v>23.362868506013651</v>
      </c>
      <c r="N1035">
        <v>4.1664842038202217</v>
      </c>
    </row>
    <row r="1036" spans="1:14" x14ac:dyDescent="0.3">
      <c r="A1036" t="s">
        <v>2215</v>
      </c>
      <c r="B1036" t="s">
        <v>1344</v>
      </c>
      <c r="C1036" t="s">
        <v>2216</v>
      </c>
      <c r="D1036" t="s">
        <v>39</v>
      </c>
      <c r="E1036" t="s">
        <v>58</v>
      </c>
      <c r="F1036" t="s">
        <v>59</v>
      </c>
      <c r="G1036" t="s">
        <v>34</v>
      </c>
      <c r="H1036" t="s">
        <v>35</v>
      </c>
      <c r="I1036" t="s">
        <v>22</v>
      </c>
      <c r="L1036" t="s">
        <v>24</v>
      </c>
      <c r="M1036">
        <v>102.9215275814058</v>
      </c>
      <c r="N1036">
        <v>5.8362895763256004</v>
      </c>
    </row>
    <row r="1037" spans="1:14" x14ac:dyDescent="0.3">
      <c r="A1037" t="s">
        <v>312</v>
      </c>
      <c r="B1037" t="s">
        <v>152</v>
      </c>
      <c r="C1037" t="s">
        <v>976</v>
      </c>
      <c r="D1037" t="s">
        <v>103</v>
      </c>
      <c r="E1037" t="s">
        <v>51</v>
      </c>
      <c r="F1037" t="s">
        <v>52</v>
      </c>
      <c r="G1037" t="s">
        <v>92</v>
      </c>
      <c r="H1037" t="s">
        <v>20</v>
      </c>
      <c r="I1037" t="s">
        <v>21</v>
      </c>
      <c r="J1037" t="s">
        <v>22</v>
      </c>
      <c r="K1037" t="s">
        <v>2217</v>
      </c>
      <c r="L1037" t="s">
        <v>24</v>
      </c>
      <c r="M1037">
        <v>87.384686131457457</v>
      </c>
      <c r="N1037">
        <v>7.4967686993524616</v>
      </c>
    </row>
    <row r="1038" spans="1:14" x14ac:dyDescent="0.3">
      <c r="A1038" t="s">
        <v>875</v>
      </c>
      <c r="B1038" t="s">
        <v>31</v>
      </c>
      <c r="C1038" t="s">
        <v>1219</v>
      </c>
      <c r="D1038" t="s">
        <v>16</v>
      </c>
      <c r="E1038" t="s">
        <v>46</v>
      </c>
      <c r="F1038" t="s">
        <v>119</v>
      </c>
      <c r="G1038" t="s">
        <v>120</v>
      </c>
      <c r="H1038" t="s">
        <v>20</v>
      </c>
      <c r="I1038" t="s">
        <v>21</v>
      </c>
      <c r="J1038" t="s">
        <v>21</v>
      </c>
      <c r="K1038" t="s">
        <v>2218</v>
      </c>
      <c r="L1038" t="s">
        <v>54</v>
      </c>
      <c r="M1038">
        <v>78.143410233361834</v>
      </c>
      <c r="N1038">
        <v>6.1503666440534941</v>
      </c>
    </row>
    <row r="1039" spans="1:14" x14ac:dyDescent="0.3">
      <c r="A1039" t="s">
        <v>2219</v>
      </c>
      <c r="B1039" t="s">
        <v>2220</v>
      </c>
      <c r="C1039" t="s">
        <v>2221</v>
      </c>
      <c r="D1039" t="s">
        <v>80</v>
      </c>
      <c r="E1039" t="s">
        <v>58</v>
      </c>
      <c r="F1039" t="s">
        <v>119</v>
      </c>
      <c r="G1039" t="s">
        <v>120</v>
      </c>
      <c r="H1039" t="s">
        <v>42</v>
      </c>
      <c r="I1039" t="s">
        <v>21</v>
      </c>
      <c r="J1039" t="s">
        <v>21</v>
      </c>
      <c r="K1039" t="s">
        <v>2222</v>
      </c>
      <c r="L1039" t="s">
        <v>63</v>
      </c>
      <c r="M1039">
        <v>10.667300243196919</v>
      </c>
      <c r="N1039">
        <v>5.181323628788169</v>
      </c>
    </row>
    <row r="1040" spans="1:14" x14ac:dyDescent="0.3">
      <c r="A1040" t="s">
        <v>2223</v>
      </c>
      <c r="B1040" t="s">
        <v>2224</v>
      </c>
      <c r="C1040" t="s">
        <v>2225</v>
      </c>
      <c r="D1040" t="s">
        <v>50</v>
      </c>
      <c r="E1040" t="s">
        <v>33</v>
      </c>
      <c r="F1040" t="s">
        <v>18</v>
      </c>
      <c r="G1040" t="s">
        <v>34</v>
      </c>
      <c r="H1040" t="s">
        <v>35</v>
      </c>
      <c r="I1040" t="s">
        <v>21</v>
      </c>
      <c r="J1040" t="s">
        <v>21</v>
      </c>
      <c r="K1040" t="s">
        <v>2226</v>
      </c>
      <c r="L1040" t="s">
        <v>43</v>
      </c>
      <c r="M1040">
        <v>99.061813343827765</v>
      </c>
      <c r="N1040">
        <v>6.0402756978985792</v>
      </c>
    </row>
    <row r="1041" spans="1:14" x14ac:dyDescent="0.3">
      <c r="A1041" t="s">
        <v>963</v>
      </c>
      <c r="C1041" t="s">
        <v>1177</v>
      </c>
      <c r="D1041" t="s">
        <v>103</v>
      </c>
      <c r="E1041" t="s">
        <v>46</v>
      </c>
      <c r="F1041" t="s">
        <v>119</v>
      </c>
      <c r="G1041" t="s">
        <v>120</v>
      </c>
      <c r="H1041" t="s">
        <v>42</v>
      </c>
      <c r="I1041" t="s">
        <v>21</v>
      </c>
      <c r="J1041" t="s">
        <v>22</v>
      </c>
      <c r="K1041" t="s">
        <v>2227</v>
      </c>
      <c r="L1041" t="s">
        <v>76</v>
      </c>
      <c r="M1041">
        <v>89.665815312244305</v>
      </c>
      <c r="N1041">
        <v>7.973791890776595</v>
      </c>
    </row>
    <row r="1042" spans="1:14" x14ac:dyDescent="0.3">
      <c r="A1042" t="s">
        <v>2228</v>
      </c>
      <c r="B1042" t="s">
        <v>1316</v>
      </c>
      <c r="C1042" t="s">
        <v>2229</v>
      </c>
      <c r="D1042" t="s">
        <v>69</v>
      </c>
      <c r="E1042" t="s">
        <v>17</v>
      </c>
      <c r="F1042" t="s">
        <v>40</v>
      </c>
      <c r="G1042" t="s">
        <v>41</v>
      </c>
      <c r="H1042" t="s">
        <v>42</v>
      </c>
      <c r="I1042" t="s">
        <v>22</v>
      </c>
      <c r="L1042" t="s">
        <v>24</v>
      </c>
      <c r="M1042">
        <v>67.549828820986605</v>
      </c>
      <c r="N1042">
        <v>6.5136719682520701</v>
      </c>
    </row>
    <row r="1043" spans="1:14" x14ac:dyDescent="0.3">
      <c r="A1043" t="s">
        <v>1862</v>
      </c>
      <c r="B1043" t="s">
        <v>2230</v>
      </c>
      <c r="C1043" t="s">
        <v>2231</v>
      </c>
      <c r="D1043" t="s">
        <v>103</v>
      </c>
      <c r="E1043" t="s">
        <v>51</v>
      </c>
      <c r="F1043" t="s">
        <v>59</v>
      </c>
      <c r="G1043" t="s">
        <v>34</v>
      </c>
      <c r="H1043" t="s">
        <v>42</v>
      </c>
      <c r="I1043" t="s">
        <v>21</v>
      </c>
      <c r="J1043" t="s">
        <v>22</v>
      </c>
      <c r="K1043" t="s">
        <v>2232</v>
      </c>
      <c r="L1043" t="s">
        <v>43</v>
      </c>
      <c r="M1043">
        <v>63.722567898724208</v>
      </c>
      <c r="N1043">
        <v>6.1133608643316713</v>
      </c>
    </row>
    <row r="1044" spans="1:14" x14ac:dyDescent="0.3">
      <c r="A1044" t="s">
        <v>2233</v>
      </c>
      <c r="B1044" t="s">
        <v>1700</v>
      </c>
      <c r="C1044" t="s">
        <v>1670</v>
      </c>
      <c r="D1044" t="s">
        <v>57</v>
      </c>
      <c r="E1044" t="s">
        <v>51</v>
      </c>
      <c r="F1044" t="s">
        <v>52</v>
      </c>
      <c r="G1044" t="s">
        <v>92</v>
      </c>
      <c r="H1044" t="s">
        <v>42</v>
      </c>
      <c r="I1044" t="s">
        <v>22</v>
      </c>
      <c r="L1044" t="s">
        <v>54</v>
      </c>
      <c r="M1044">
        <v>98.567974811718727</v>
      </c>
      <c r="N1044">
        <v>5.5311695280010316</v>
      </c>
    </row>
    <row r="1045" spans="1:14" x14ac:dyDescent="0.3">
      <c r="A1045" t="s">
        <v>2234</v>
      </c>
      <c r="C1045" t="s">
        <v>2052</v>
      </c>
      <c r="D1045" t="s">
        <v>103</v>
      </c>
      <c r="E1045" t="s">
        <v>51</v>
      </c>
      <c r="F1045" t="s">
        <v>59</v>
      </c>
      <c r="G1045" t="s">
        <v>92</v>
      </c>
      <c r="H1045" t="s">
        <v>35</v>
      </c>
      <c r="I1045" t="s">
        <v>22</v>
      </c>
      <c r="L1045" t="s">
        <v>24</v>
      </c>
      <c r="M1045">
        <v>88.118186099956503</v>
      </c>
      <c r="N1045">
        <v>6.7088498975861093</v>
      </c>
    </row>
    <row r="1046" spans="1:14" x14ac:dyDescent="0.3">
      <c r="A1046" t="s">
        <v>1721</v>
      </c>
      <c r="C1046" t="s">
        <v>2235</v>
      </c>
      <c r="D1046" t="s">
        <v>74</v>
      </c>
      <c r="E1046" t="s">
        <v>51</v>
      </c>
      <c r="F1046" t="s">
        <v>59</v>
      </c>
      <c r="G1046" t="s">
        <v>92</v>
      </c>
      <c r="H1046" t="s">
        <v>42</v>
      </c>
      <c r="I1046" t="s">
        <v>22</v>
      </c>
      <c r="L1046" t="s">
        <v>76</v>
      </c>
      <c r="M1046">
        <v>18.594498535570221</v>
      </c>
      <c r="N1046">
        <v>5.0341974537058984</v>
      </c>
    </row>
    <row r="1047" spans="1:14" x14ac:dyDescent="0.3">
      <c r="A1047" t="s">
        <v>1003</v>
      </c>
      <c r="B1047" t="s">
        <v>231</v>
      </c>
      <c r="C1047" t="s">
        <v>2236</v>
      </c>
      <c r="D1047" t="s">
        <v>103</v>
      </c>
      <c r="E1047" t="s">
        <v>33</v>
      </c>
      <c r="F1047" t="s">
        <v>59</v>
      </c>
      <c r="G1047" t="s">
        <v>19</v>
      </c>
      <c r="H1047" t="s">
        <v>42</v>
      </c>
      <c r="I1047" t="s">
        <v>22</v>
      </c>
      <c r="L1047" t="s">
        <v>54</v>
      </c>
      <c r="M1047">
        <v>95.135067517344325</v>
      </c>
      <c r="N1047">
        <v>7.558205172791574</v>
      </c>
    </row>
    <row r="1048" spans="1:14" x14ac:dyDescent="0.3">
      <c r="A1048" t="s">
        <v>833</v>
      </c>
      <c r="B1048" t="s">
        <v>1847</v>
      </c>
      <c r="C1048" t="s">
        <v>2237</v>
      </c>
      <c r="E1048" t="s">
        <v>46</v>
      </c>
      <c r="F1048" t="s">
        <v>18</v>
      </c>
      <c r="G1048" t="s">
        <v>19</v>
      </c>
      <c r="H1048" t="s">
        <v>42</v>
      </c>
      <c r="I1048" t="s">
        <v>21</v>
      </c>
      <c r="J1048" t="s">
        <v>21</v>
      </c>
      <c r="K1048" t="s">
        <v>2238</v>
      </c>
      <c r="L1048" t="s">
        <v>43</v>
      </c>
      <c r="M1048">
        <v>112.39032853439279</v>
      </c>
      <c r="N1048">
        <v>6.1307323151287703</v>
      </c>
    </row>
    <row r="1049" spans="1:14" x14ac:dyDescent="0.3">
      <c r="A1049" t="s">
        <v>111</v>
      </c>
      <c r="B1049" t="s">
        <v>595</v>
      </c>
      <c r="C1049" t="s">
        <v>2239</v>
      </c>
      <c r="D1049" t="s">
        <v>80</v>
      </c>
      <c r="E1049" t="s">
        <v>46</v>
      </c>
      <c r="F1049" t="s">
        <v>40</v>
      </c>
      <c r="G1049" t="s">
        <v>41</v>
      </c>
      <c r="H1049" t="s">
        <v>42</v>
      </c>
      <c r="I1049" t="s">
        <v>22</v>
      </c>
      <c r="L1049" t="s">
        <v>30</v>
      </c>
      <c r="M1049">
        <v>19.923450754135018</v>
      </c>
      <c r="N1049">
        <v>4.164604298016255</v>
      </c>
    </row>
    <row r="1050" spans="1:14" x14ac:dyDescent="0.3">
      <c r="A1050" t="s">
        <v>1778</v>
      </c>
      <c r="C1050" t="s">
        <v>1351</v>
      </c>
      <c r="D1050" t="s">
        <v>74</v>
      </c>
      <c r="E1050" t="s">
        <v>58</v>
      </c>
      <c r="F1050" t="s">
        <v>119</v>
      </c>
      <c r="G1050" t="s">
        <v>120</v>
      </c>
      <c r="H1050" t="s">
        <v>42</v>
      </c>
      <c r="I1050" t="s">
        <v>21</v>
      </c>
      <c r="J1050" t="s">
        <v>21</v>
      </c>
      <c r="K1050" t="s">
        <v>2240</v>
      </c>
      <c r="L1050" t="s">
        <v>144</v>
      </c>
      <c r="M1050">
        <v>14.87806179332855</v>
      </c>
      <c r="N1050">
        <v>4.6507774738569596</v>
      </c>
    </row>
    <row r="1051" spans="1:14" x14ac:dyDescent="0.3">
      <c r="A1051" t="s">
        <v>933</v>
      </c>
      <c r="B1051" t="s">
        <v>946</v>
      </c>
      <c r="C1051" t="s">
        <v>2039</v>
      </c>
      <c r="D1051" t="s">
        <v>69</v>
      </c>
      <c r="E1051" t="s">
        <v>33</v>
      </c>
      <c r="F1051" t="s">
        <v>18</v>
      </c>
      <c r="G1051" t="s">
        <v>19</v>
      </c>
      <c r="H1051" t="s">
        <v>42</v>
      </c>
      <c r="I1051" t="s">
        <v>21</v>
      </c>
      <c r="J1051" t="s">
        <v>22</v>
      </c>
      <c r="K1051" t="s">
        <v>2241</v>
      </c>
      <c r="L1051" t="s">
        <v>30</v>
      </c>
      <c r="M1051">
        <v>76.715317137164476</v>
      </c>
      <c r="N1051">
        <v>6.8125572186150061</v>
      </c>
    </row>
    <row r="1052" spans="1:14" x14ac:dyDescent="0.3">
      <c r="A1052" t="s">
        <v>1314</v>
      </c>
      <c r="C1052" t="s">
        <v>941</v>
      </c>
      <c r="D1052" t="s">
        <v>118</v>
      </c>
      <c r="E1052" t="s">
        <v>33</v>
      </c>
      <c r="F1052" t="s">
        <v>52</v>
      </c>
      <c r="G1052" t="s">
        <v>34</v>
      </c>
      <c r="H1052" t="s">
        <v>20</v>
      </c>
      <c r="I1052" t="s">
        <v>21</v>
      </c>
      <c r="J1052" t="s">
        <v>22</v>
      </c>
      <c r="K1052" t="s">
        <v>2242</v>
      </c>
      <c r="L1052" t="s">
        <v>76</v>
      </c>
      <c r="M1052">
        <v>72.49838147351511</v>
      </c>
      <c r="N1052">
        <v>7.4299607513735584</v>
      </c>
    </row>
    <row r="1053" spans="1:14" x14ac:dyDescent="0.3">
      <c r="A1053" t="s">
        <v>2243</v>
      </c>
      <c r="C1053" t="s">
        <v>2244</v>
      </c>
      <c r="D1053" t="s">
        <v>16</v>
      </c>
      <c r="E1053" t="s">
        <v>46</v>
      </c>
      <c r="F1053" t="s">
        <v>40</v>
      </c>
      <c r="G1053" t="s">
        <v>41</v>
      </c>
      <c r="H1053" t="s">
        <v>35</v>
      </c>
      <c r="I1053" t="s">
        <v>22</v>
      </c>
      <c r="L1053" t="s">
        <v>30</v>
      </c>
      <c r="M1053">
        <v>75.793546772346417</v>
      </c>
      <c r="N1053">
        <v>6.1752303428072546</v>
      </c>
    </row>
    <row r="1054" spans="1:14" x14ac:dyDescent="0.3">
      <c r="A1054" t="s">
        <v>2090</v>
      </c>
      <c r="B1054" t="s">
        <v>2245</v>
      </c>
      <c r="C1054" t="s">
        <v>786</v>
      </c>
      <c r="D1054" t="s">
        <v>80</v>
      </c>
      <c r="E1054" t="s">
        <v>33</v>
      </c>
      <c r="F1054" t="s">
        <v>18</v>
      </c>
      <c r="G1054" t="s">
        <v>34</v>
      </c>
      <c r="H1054" t="s">
        <v>20</v>
      </c>
      <c r="I1054" t="s">
        <v>21</v>
      </c>
      <c r="J1054" t="s">
        <v>22</v>
      </c>
      <c r="K1054" t="s">
        <v>1134</v>
      </c>
      <c r="L1054" t="s">
        <v>24</v>
      </c>
      <c r="M1054">
        <v>17.81270849838295</v>
      </c>
      <c r="N1054">
        <v>5.3149761427423012</v>
      </c>
    </row>
    <row r="1055" spans="1:14" x14ac:dyDescent="0.3">
      <c r="A1055" t="s">
        <v>2233</v>
      </c>
      <c r="B1055" t="s">
        <v>2246</v>
      </c>
      <c r="C1055" t="s">
        <v>1027</v>
      </c>
      <c r="D1055" t="s">
        <v>50</v>
      </c>
      <c r="E1055" t="s">
        <v>33</v>
      </c>
      <c r="F1055" t="s">
        <v>59</v>
      </c>
      <c r="G1055" t="s">
        <v>19</v>
      </c>
      <c r="H1055" t="s">
        <v>42</v>
      </c>
      <c r="I1055" t="s">
        <v>22</v>
      </c>
      <c r="L1055" t="s">
        <v>24</v>
      </c>
      <c r="M1055">
        <v>88.890786515874112</v>
      </c>
      <c r="N1055">
        <v>6.1691307561944759</v>
      </c>
    </row>
    <row r="1056" spans="1:14" x14ac:dyDescent="0.3">
      <c r="A1056" t="s">
        <v>1543</v>
      </c>
      <c r="B1056" t="s">
        <v>1700</v>
      </c>
      <c r="C1056" t="s">
        <v>1082</v>
      </c>
      <c r="D1056" t="s">
        <v>57</v>
      </c>
      <c r="E1056" t="s">
        <v>51</v>
      </c>
      <c r="F1056" t="s">
        <v>59</v>
      </c>
      <c r="G1056" t="s">
        <v>19</v>
      </c>
      <c r="H1056" t="s">
        <v>42</v>
      </c>
      <c r="I1056" t="s">
        <v>21</v>
      </c>
      <c r="J1056" t="s">
        <v>21</v>
      </c>
      <c r="K1056" t="s">
        <v>2247</v>
      </c>
      <c r="L1056" t="s">
        <v>144</v>
      </c>
      <c r="M1056">
        <v>103.7137716083748</v>
      </c>
      <c r="N1056">
        <v>5.7395811772217424</v>
      </c>
    </row>
    <row r="1057" spans="1:14" x14ac:dyDescent="0.3">
      <c r="A1057" t="s">
        <v>206</v>
      </c>
      <c r="B1057" t="s">
        <v>207</v>
      </c>
      <c r="C1057" t="s">
        <v>2248</v>
      </c>
      <c r="D1057" t="s">
        <v>50</v>
      </c>
      <c r="E1057" t="s">
        <v>51</v>
      </c>
      <c r="F1057" t="s">
        <v>59</v>
      </c>
      <c r="G1057" t="s">
        <v>92</v>
      </c>
      <c r="H1057" t="s">
        <v>35</v>
      </c>
      <c r="L1057" t="s">
        <v>63</v>
      </c>
      <c r="M1057">
        <v>96.629109743541136</v>
      </c>
      <c r="N1057">
        <v>6.7238399816757299</v>
      </c>
    </row>
    <row r="1058" spans="1:14" x14ac:dyDescent="0.3">
      <c r="A1058" t="s">
        <v>2249</v>
      </c>
      <c r="B1058" t="s">
        <v>475</v>
      </c>
      <c r="C1058" t="s">
        <v>1980</v>
      </c>
      <c r="D1058" t="s">
        <v>103</v>
      </c>
      <c r="E1058" t="s">
        <v>58</v>
      </c>
      <c r="F1058" t="s">
        <v>59</v>
      </c>
      <c r="G1058" t="s">
        <v>34</v>
      </c>
      <c r="H1058" t="s">
        <v>42</v>
      </c>
      <c r="I1058" t="s">
        <v>22</v>
      </c>
      <c r="L1058" t="s">
        <v>30</v>
      </c>
      <c r="M1058">
        <v>80.957690163240571</v>
      </c>
      <c r="N1058">
        <v>7.6112976107266839</v>
      </c>
    </row>
    <row r="1059" spans="1:14" x14ac:dyDescent="0.3">
      <c r="A1059" t="s">
        <v>630</v>
      </c>
      <c r="B1059" t="s">
        <v>2250</v>
      </c>
      <c r="C1059" t="s">
        <v>2210</v>
      </c>
      <c r="D1059" t="s">
        <v>138</v>
      </c>
      <c r="E1059" t="s">
        <v>17</v>
      </c>
      <c r="F1059" t="s">
        <v>18</v>
      </c>
      <c r="G1059" t="s">
        <v>19</v>
      </c>
      <c r="H1059" t="s">
        <v>20</v>
      </c>
      <c r="I1059" t="s">
        <v>21</v>
      </c>
      <c r="J1059" t="s">
        <v>22</v>
      </c>
      <c r="K1059" t="s">
        <v>2251</v>
      </c>
      <c r="L1059" t="s">
        <v>24</v>
      </c>
      <c r="M1059">
        <v>76.920384703609599</v>
      </c>
      <c r="N1059">
        <v>7.3953760519289418</v>
      </c>
    </row>
    <row r="1060" spans="1:14" x14ac:dyDescent="0.3">
      <c r="A1060" t="s">
        <v>860</v>
      </c>
      <c r="B1060" t="s">
        <v>317</v>
      </c>
      <c r="C1060" t="s">
        <v>2252</v>
      </c>
      <c r="D1060" t="s">
        <v>74</v>
      </c>
      <c r="E1060" t="s">
        <v>17</v>
      </c>
      <c r="F1060" t="s">
        <v>18</v>
      </c>
      <c r="G1060" t="s">
        <v>19</v>
      </c>
      <c r="H1060" t="s">
        <v>20</v>
      </c>
      <c r="I1060" t="s">
        <v>21</v>
      </c>
      <c r="J1060" t="s">
        <v>21</v>
      </c>
      <c r="K1060" t="s">
        <v>2253</v>
      </c>
      <c r="L1060" t="s">
        <v>24</v>
      </c>
      <c r="M1060">
        <v>21.643755548298419</v>
      </c>
      <c r="N1060">
        <v>4.2798550883290538</v>
      </c>
    </row>
    <row r="1061" spans="1:14" x14ac:dyDescent="0.3">
      <c r="A1061" t="s">
        <v>2254</v>
      </c>
      <c r="C1061" t="s">
        <v>734</v>
      </c>
      <c r="D1061" t="s">
        <v>157</v>
      </c>
      <c r="E1061" t="s">
        <v>51</v>
      </c>
      <c r="F1061" t="s">
        <v>52</v>
      </c>
      <c r="G1061" t="s">
        <v>34</v>
      </c>
      <c r="H1061" t="s">
        <v>20</v>
      </c>
      <c r="I1061" t="s">
        <v>21</v>
      </c>
      <c r="J1061" t="s">
        <v>22</v>
      </c>
      <c r="K1061" t="s">
        <v>1733</v>
      </c>
      <c r="L1061" t="s">
        <v>63</v>
      </c>
      <c r="M1061">
        <v>18.21630799037484</v>
      </c>
      <c r="N1061">
        <v>4.8629968313588723</v>
      </c>
    </row>
    <row r="1062" spans="1:14" x14ac:dyDescent="0.3">
      <c r="A1062" t="s">
        <v>578</v>
      </c>
      <c r="B1062" t="s">
        <v>2070</v>
      </c>
      <c r="C1062" t="s">
        <v>2255</v>
      </c>
      <c r="D1062" t="s">
        <v>118</v>
      </c>
      <c r="E1062" t="s">
        <v>17</v>
      </c>
      <c r="F1062" t="s">
        <v>40</v>
      </c>
      <c r="G1062" t="s">
        <v>41</v>
      </c>
      <c r="H1062" t="s">
        <v>35</v>
      </c>
      <c r="I1062" t="s">
        <v>22</v>
      </c>
      <c r="L1062" t="s">
        <v>63</v>
      </c>
      <c r="M1062">
        <v>65.42043306553856</v>
      </c>
      <c r="N1062">
        <v>6.3896306756404897</v>
      </c>
    </row>
    <row r="1063" spans="1:14" x14ac:dyDescent="0.3">
      <c r="A1063" t="s">
        <v>1559</v>
      </c>
      <c r="B1063" t="s">
        <v>816</v>
      </c>
      <c r="C1063" t="s">
        <v>2256</v>
      </c>
      <c r="D1063" t="s">
        <v>80</v>
      </c>
      <c r="E1063" t="s">
        <v>17</v>
      </c>
      <c r="F1063" t="s">
        <v>40</v>
      </c>
      <c r="G1063" t="s">
        <v>41</v>
      </c>
      <c r="H1063" t="s">
        <v>42</v>
      </c>
      <c r="I1063" t="s">
        <v>22</v>
      </c>
      <c r="L1063" t="s">
        <v>63</v>
      </c>
      <c r="M1063">
        <v>20.051763099216899</v>
      </c>
      <c r="N1063">
        <v>4.59799454165847</v>
      </c>
    </row>
    <row r="1064" spans="1:14" x14ac:dyDescent="0.3">
      <c r="A1064" t="s">
        <v>709</v>
      </c>
      <c r="B1064" t="s">
        <v>710</v>
      </c>
      <c r="C1064" t="s">
        <v>332</v>
      </c>
      <c r="D1064" t="s">
        <v>74</v>
      </c>
      <c r="E1064" t="s">
        <v>17</v>
      </c>
      <c r="F1064" t="s">
        <v>18</v>
      </c>
      <c r="G1064" t="s">
        <v>34</v>
      </c>
      <c r="H1064" t="s">
        <v>20</v>
      </c>
      <c r="I1064" t="s">
        <v>21</v>
      </c>
      <c r="J1064" t="s">
        <v>21</v>
      </c>
      <c r="K1064" t="s">
        <v>2257</v>
      </c>
      <c r="L1064" t="s">
        <v>63</v>
      </c>
      <c r="M1064">
        <v>21.19702250267688</v>
      </c>
      <c r="N1064">
        <v>5.2577377507645373</v>
      </c>
    </row>
    <row r="1065" spans="1:14" x14ac:dyDescent="0.3">
      <c r="A1065" t="s">
        <v>2258</v>
      </c>
      <c r="B1065" t="s">
        <v>2259</v>
      </c>
      <c r="C1065" t="s">
        <v>1536</v>
      </c>
      <c r="D1065" t="s">
        <v>39</v>
      </c>
      <c r="E1065" t="s">
        <v>51</v>
      </c>
      <c r="F1065" t="s">
        <v>59</v>
      </c>
      <c r="G1065" t="s">
        <v>19</v>
      </c>
      <c r="H1065" t="s">
        <v>35</v>
      </c>
      <c r="I1065" t="s">
        <v>22</v>
      </c>
      <c r="L1065" t="s">
        <v>144</v>
      </c>
      <c r="M1065">
        <v>128.91971699967459</v>
      </c>
      <c r="N1065">
        <v>6.7160465420144586</v>
      </c>
    </row>
    <row r="1066" spans="1:14" x14ac:dyDescent="0.3">
      <c r="A1066" t="s">
        <v>1449</v>
      </c>
      <c r="B1066" t="s">
        <v>801</v>
      </c>
      <c r="C1066" t="s">
        <v>903</v>
      </c>
      <c r="D1066" t="s">
        <v>138</v>
      </c>
      <c r="E1066" t="s">
        <v>33</v>
      </c>
      <c r="F1066" t="s">
        <v>18</v>
      </c>
      <c r="G1066" t="s">
        <v>19</v>
      </c>
      <c r="H1066" t="s">
        <v>20</v>
      </c>
      <c r="I1066" t="s">
        <v>21</v>
      </c>
      <c r="J1066" t="s">
        <v>22</v>
      </c>
      <c r="K1066" t="s">
        <v>2260</v>
      </c>
      <c r="L1066" t="s">
        <v>144</v>
      </c>
      <c r="M1066">
        <v>86.929186230316105</v>
      </c>
      <c r="N1066">
        <v>6.3552026674066742</v>
      </c>
    </row>
    <row r="1067" spans="1:14" x14ac:dyDescent="0.3">
      <c r="A1067" t="s">
        <v>572</v>
      </c>
      <c r="B1067" t="s">
        <v>573</v>
      </c>
      <c r="C1067" t="s">
        <v>1814</v>
      </c>
      <c r="D1067" t="s">
        <v>16</v>
      </c>
      <c r="E1067" t="s">
        <v>51</v>
      </c>
      <c r="F1067" t="s">
        <v>52</v>
      </c>
      <c r="G1067" t="s">
        <v>92</v>
      </c>
      <c r="H1067" t="s">
        <v>20</v>
      </c>
      <c r="I1067" t="s">
        <v>21</v>
      </c>
      <c r="J1067" t="s">
        <v>21</v>
      </c>
      <c r="K1067" t="s">
        <v>2261</v>
      </c>
      <c r="L1067" t="s">
        <v>63</v>
      </c>
      <c r="M1067">
        <v>73.417515876661511</v>
      </c>
      <c r="N1067">
        <v>6.812819207001314</v>
      </c>
    </row>
    <row r="1068" spans="1:14" x14ac:dyDescent="0.3">
      <c r="A1068" t="s">
        <v>369</v>
      </c>
      <c r="B1068" t="s">
        <v>1464</v>
      </c>
      <c r="C1068" t="s">
        <v>1689</v>
      </c>
      <c r="D1068" t="s">
        <v>69</v>
      </c>
      <c r="E1068" t="s">
        <v>46</v>
      </c>
      <c r="F1068" t="s">
        <v>119</v>
      </c>
      <c r="G1068" t="s">
        <v>120</v>
      </c>
      <c r="H1068" t="s">
        <v>42</v>
      </c>
      <c r="I1068" t="s">
        <v>21</v>
      </c>
      <c r="J1068" t="s">
        <v>21</v>
      </c>
      <c r="K1068" t="s">
        <v>2262</v>
      </c>
      <c r="L1068" t="s">
        <v>30</v>
      </c>
      <c r="M1068">
        <v>84.394484819382868</v>
      </c>
      <c r="N1068">
        <v>7.2858464060546861</v>
      </c>
    </row>
    <row r="1069" spans="1:14" x14ac:dyDescent="0.3">
      <c r="A1069" t="s">
        <v>1766</v>
      </c>
      <c r="B1069" t="s">
        <v>182</v>
      </c>
      <c r="C1069" t="s">
        <v>937</v>
      </c>
      <c r="D1069" t="s">
        <v>138</v>
      </c>
      <c r="E1069" t="s">
        <v>51</v>
      </c>
      <c r="F1069" t="s">
        <v>52</v>
      </c>
      <c r="G1069" t="s">
        <v>92</v>
      </c>
      <c r="H1069" t="s">
        <v>20</v>
      </c>
      <c r="I1069" t="s">
        <v>21</v>
      </c>
      <c r="J1069" t="s">
        <v>22</v>
      </c>
      <c r="K1069" t="s">
        <v>2263</v>
      </c>
      <c r="L1069" t="s">
        <v>43</v>
      </c>
      <c r="M1069">
        <v>65.151020315500972</v>
      </c>
      <c r="N1069">
        <v>6.3521667677807434</v>
      </c>
    </row>
    <row r="1070" spans="1:14" x14ac:dyDescent="0.3">
      <c r="A1070" t="s">
        <v>430</v>
      </c>
      <c r="C1070" t="s">
        <v>707</v>
      </c>
      <c r="D1070" t="s">
        <v>103</v>
      </c>
      <c r="E1070" t="s">
        <v>46</v>
      </c>
      <c r="F1070" t="s">
        <v>119</v>
      </c>
      <c r="G1070" t="s">
        <v>120</v>
      </c>
      <c r="H1070" t="s">
        <v>42</v>
      </c>
      <c r="I1070" t="s">
        <v>21</v>
      </c>
      <c r="J1070" t="s">
        <v>22</v>
      </c>
      <c r="K1070" t="s">
        <v>2264</v>
      </c>
      <c r="L1070" t="s">
        <v>30</v>
      </c>
      <c r="M1070">
        <v>81.066975972242119</v>
      </c>
      <c r="N1070">
        <v>6.8926527199731229</v>
      </c>
    </row>
    <row r="1071" spans="1:14" x14ac:dyDescent="0.3">
      <c r="A1071" t="s">
        <v>500</v>
      </c>
      <c r="B1071" t="s">
        <v>842</v>
      </c>
      <c r="C1071" t="s">
        <v>2265</v>
      </c>
      <c r="D1071" t="s">
        <v>50</v>
      </c>
      <c r="E1071" t="s">
        <v>17</v>
      </c>
      <c r="F1071" t="s">
        <v>40</v>
      </c>
      <c r="G1071" t="s">
        <v>41</v>
      </c>
      <c r="H1071" t="s">
        <v>35</v>
      </c>
      <c r="I1071" t="s">
        <v>22</v>
      </c>
      <c r="L1071" t="s">
        <v>54</v>
      </c>
      <c r="M1071">
        <v>114.6092184523243</v>
      </c>
      <c r="N1071">
        <v>7.0573132079785514</v>
      </c>
    </row>
    <row r="1072" spans="1:14" x14ac:dyDescent="0.3">
      <c r="A1072" t="s">
        <v>175</v>
      </c>
      <c r="C1072" t="s">
        <v>680</v>
      </c>
      <c r="D1072" t="s">
        <v>138</v>
      </c>
      <c r="E1072" t="s">
        <v>17</v>
      </c>
      <c r="F1072" t="s">
        <v>40</v>
      </c>
      <c r="G1072" t="s">
        <v>41</v>
      </c>
      <c r="H1072" t="s">
        <v>42</v>
      </c>
      <c r="I1072" t="s">
        <v>22</v>
      </c>
      <c r="L1072" t="s">
        <v>30</v>
      </c>
      <c r="M1072">
        <v>87.153813154412447</v>
      </c>
      <c r="N1072">
        <v>6.5425920953082777</v>
      </c>
    </row>
    <row r="1073" spans="1:14" x14ac:dyDescent="0.3">
      <c r="A1073" t="s">
        <v>1275</v>
      </c>
      <c r="B1073" t="s">
        <v>2177</v>
      </c>
      <c r="C1073" t="s">
        <v>2266</v>
      </c>
      <c r="D1073" t="s">
        <v>157</v>
      </c>
      <c r="E1073" t="s">
        <v>17</v>
      </c>
      <c r="F1073" t="s">
        <v>40</v>
      </c>
      <c r="G1073" t="s">
        <v>41</v>
      </c>
      <c r="H1073" t="s">
        <v>42</v>
      </c>
      <c r="I1073" t="s">
        <v>22</v>
      </c>
      <c r="L1073" t="s">
        <v>54</v>
      </c>
      <c r="M1073">
        <v>39.475692529677502</v>
      </c>
      <c r="N1073">
        <v>4.0099238211278356</v>
      </c>
    </row>
    <row r="1074" spans="1:14" x14ac:dyDescent="0.3">
      <c r="A1074" t="s">
        <v>738</v>
      </c>
      <c r="B1074" t="s">
        <v>2267</v>
      </c>
      <c r="C1074" t="s">
        <v>1295</v>
      </c>
      <c r="D1074" t="s">
        <v>69</v>
      </c>
      <c r="E1074" t="s">
        <v>17</v>
      </c>
      <c r="F1074" t="s">
        <v>40</v>
      </c>
      <c r="G1074" t="s">
        <v>41</v>
      </c>
      <c r="H1074" t="s">
        <v>35</v>
      </c>
      <c r="I1074" t="s">
        <v>22</v>
      </c>
      <c r="L1074" t="s">
        <v>54</v>
      </c>
      <c r="M1074">
        <v>81.567177568535598</v>
      </c>
      <c r="N1074">
        <v>7.3706826658098894</v>
      </c>
    </row>
    <row r="1075" spans="1:14" x14ac:dyDescent="0.3">
      <c r="A1075" t="s">
        <v>1458</v>
      </c>
      <c r="C1075" t="s">
        <v>2268</v>
      </c>
      <c r="D1075" t="s">
        <v>839</v>
      </c>
      <c r="E1075" t="s">
        <v>51</v>
      </c>
      <c r="F1075" t="s">
        <v>59</v>
      </c>
      <c r="G1075" t="s">
        <v>34</v>
      </c>
      <c r="H1075" t="s">
        <v>42</v>
      </c>
      <c r="L1075" t="s">
        <v>30</v>
      </c>
      <c r="M1075">
        <v>140.09711092922041</v>
      </c>
      <c r="N1075">
        <v>5.7201009318019569</v>
      </c>
    </row>
    <row r="1076" spans="1:14" x14ac:dyDescent="0.3">
      <c r="A1076" t="s">
        <v>1475</v>
      </c>
      <c r="B1076" t="s">
        <v>2269</v>
      </c>
      <c r="C1076" t="s">
        <v>316</v>
      </c>
      <c r="D1076" t="s">
        <v>157</v>
      </c>
      <c r="E1076" t="s">
        <v>46</v>
      </c>
      <c r="F1076" t="s">
        <v>40</v>
      </c>
      <c r="G1076" t="s">
        <v>41</v>
      </c>
      <c r="H1076" t="s">
        <v>35</v>
      </c>
      <c r="I1076" t="s">
        <v>22</v>
      </c>
      <c r="L1076" t="s">
        <v>24</v>
      </c>
      <c r="M1076">
        <v>28.570176795013388</v>
      </c>
      <c r="N1076">
        <v>4.1469219235837711</v>
      </c>
    </row>
    <row r="1077" spans="1:14" x14ac:dyDescent="0.3">
      <c r="A1077" t="s">
        <v>243</v>
      </c>
      <c r="B1077" t="s">
        <v>368</v>
      </c>
      <c r="C1077" t="s">
        <v>1956</v>
      </c>
      <c r="D1077" t="s">
        <v>80</v>
      </c>
      <c r="E1077" t="s">
        <v>58</v>
      </c>
      <c r="F1077" t="s">
        <v>59</v>
      </c>
      <c r="G1077" t="s">
        <v>19</v>
      </c>
      <c r="H1077" t="s">
        <v>35</v>
      </c>
      <c r="L1077" t="s">
        <v>144</v>
      </c>
      <c r="M1077">
        <v>20.4284358070168</v>
      </c>
      <c r="N1077">
        <v>4.1758058585203504</v>
      </c>
    </row>
    <row r="1078" spans="1:14" x14ac:dyDescent="0.3">
      <c r="A1078" t="s">
        <v>706</v>
      </c>
      <c r="B1078" t="s">
        <v>2250</v>
      </c>
      <c r="C1078" t="s">
        <v>137</v>
      </c>
      <c r="D1078" t="s">
        <v>138</v>
      </c>
      <c r="E1078" t="s">
        <v>33</v>
      </c>
      <c r="F1078" t="s">
        <v>59</v>
      </c>
      <c r="G1078" t="s">
        <v>34</v>
      </c>
      <c r="H1078" t="s">
        <v>42</v>
      </c>
      <c r="I1078" t="s">
        <v>22</v>
      </c>
      <c r="L1078" t="s">
        <v>24</v>
      </c>
      <c r="M1078">
        <v>91.876793884615637</v>
      </c>
      <c r="N1078">
        <v>5.6392822963248106</v>
      </c>
    </row>
    <row r="1079" spans="1:14" x14ac:dyDescent="0.3">
      <c r="A1079" t="s">
        <v>829</v>
      </c>
      <c r="B1079" t="s">
        <v>1485</v>
      </c>
      <c r="C1079" t="s">
        <v>1520</v>
      </c>
      <c r="D1079" t="s">
        <v>50</v>
      </c>
      <c r="E1079" t="s">
        <v>17</v>
      </c>
      <c r="F1079" t="s">
        <v>40</v>
      </c>
      <c r="G1079" t="s">
        <v>41</v>
      </c>
      <c r="H1079" t="s">
        <v>42</v>
      </c>
      <c r="L1079" t="s">
        <v>144</v>
      </c>
      <c r="M1079">
        <v>84.460842911306955</v>
      </c>
      <c r="N1079">
        <v>7.0977173301547118</v>
      </c>
    </row>
    <row r="1080" spans="1:14" x14ac:dyDescent="0.3">
      <c r="A1080" t="s">
        <v>2270</v>
      </c>
      <c r="B1080" t="s">
        <v>276</v>
      </c>
      <c r="C1080" t="s">
        <v>2271</v>
      </c>
      <c r="D1080" t="s">
        <v>138</v>
      </c>
      <c r="E1080" t="s">
        <v>33</v>
      </c>
      <c r="F1080" t="s">
        <v>52</v>
      </c>
      <c r="G1080" t="s">
        <v>92</v>
      </c>
      <c r="H1080" t="s">
        <v>42</v>
      </c>
      <c r="I1080" t="s">
        <v>22</v>
      </c>
      <c r="L1080" t="s">
        <v>76</v>
      </c>
      <c r="M1080">
        <v>74.754797337202262</v>
      </c>
      <c r="N1080">
        <v>6.8054922157037492</v>
      </c>
    </row>
    <row r="1081" spans="1:14" x14ac:dyDescent="0.3">
      <c r="A1081" t="s">
        <v>1458</v>
      </c>
      <c r="C1081" t="s">
        <v>703</v>
      </c>
      <c r="D1081" t="s">
        <v>74</v>
      </c>
      <c r="E1081" t="s">
        <v>58</v>
      </c>
      <c r="F1081" t="s">
        <v>52</v>
      </c>
      <c r="G1081" t="s">
        <v>92</v>
      </c>
      <c r="H1081" t="s">
        <v>42</v>
      </c>
      <c r="I1081" t="s">
        <v>21</v>
      </c>
      <c r="J1081" t="s">
        <v>21</v>
      </c>
      <c r="K1081" t="s">
        <v>2272</v>
      </c>
      <c r="L1081" t="s">
        <v>54</v>
      </c>
      <c r="M1081">
        <v>20.29815184960087</v>
      </c>
      <c r="N1081">
        <v>5.0635907791763746</v>
      </c>
    </row>
    <row r="1082" spans="1:14" x14ac:dyDescent="0.3">
      <c r="A1082" t="s">
        <v>2273</v>
      </c>
      <c r="B1082" t="s">
        <v>522</v>
      </c>
      <c r="C1082" t="s">
        <v>570</v>
      </c>
      <c r="D1082" t="s">
        <v>69</v>
      </c>
      <c r="E1082" t="s">
        <v>33</v>
      </c>
      <c r="F1082" t="s">
        <v>52</v>
      </c>
      <c r="G1082" t="s">
        <v>34</v>
      </c>
      <c r="H1082" t="s">
        <v>20</v>
      </c>
      <c r="I1082" t="s">
        <v>21</v>
      </c>
      <c r="J1082" t="s">
        <v>22</v>
      </c>
      <c r="K1082" t="s">
        <v>2274</v>
      </c>
      <c r="L1082" t="s">
        <v>54</v>
      </c>
      <c r="M1082">
        <v>77.021531715235369</v>
      </c>
      <c r="N1082">
        <v>7.0653641979349668</v>
      </c>
    </row>
    <row r="1083" spans="1:14" x14ac:dyDescent="0.3">
      <c r="A1083" t="s">
        <v>108</v>
      </c>
      <c r="B1083" t="s">
        <v>627</v>
      </c>
      <c r="C1083" t="s">
        <v>2275</v>
      </c>
      <c r="D1083" t="s">
        <v>28</v>
      </c>
      <c r="E1083" t="s">
        <v>33</v>
      </c>
      <c r="F1083" t="s">
        <v>59</v>
      </c>
      <c r="G1083" t="s">
        <v>92</v>
      </c>
      <c r="H1083" t="s">
        <v>35</v>
      </c>
      <c r="I1083" t="s">
        <v>22</v>
      </c>
      <c r="L1083" t="s">
        <v>30</v>
      </c>
      <c r="M1083">
        <v>30.219057359895551</v>
      </c>
      <c r="N1083">
        <v>5.9106410541331709</v>
      </c>
    </row>
    <row r="1084" spans="1:14" x14ac:dyDescent="0.3">
      <c r="A1084" t="s">
        <v>276</v>
      </c>
      <c r="B1084" t="s">
        <v>1539</v>
      </c>
      <c r="C1084" t="s">
        <v>558</v>
      </c>
      <c r="D1084" t="s">
        <v>57</v>
      </c>
      <c r="E1084" t="s">
        <v>33</v>
      </c>
      <c r="F1084" t="s">
        <v>59</v>
      </c>
      <c r="G1084" t="s">
        <v>34</v>
      </c>
      <c r="H1084" t="s">
        <v>42</v>
      </c>
      <c r="I1084" t="s">
        <v>21</v>
      </c>
      <c r="J1084" t="s">
        <v>21</v>
      </c>
      <c r="K1084" t="s">
        <v>2276</v>
      </c>
      <c r="L1084" t="s">
        <v>43</v>
      </c>
      <c r="M1084">
        <v>74.408460665285972</v>
      </c>
      <c r="N1084">
        <v>5.0469659667750548</v>
      </c>
    </row>
    <row r="1085" spans="1:14" x14ac:dyDescent="0.3">
      <c r="A1085" t="s">
        <v>1902</v>
      </c>
      <c r="B1085" t="s">
        <v>1779</v>
      </c>
      <c r="C1085" t="s">
        <v>1843</v>
      </c>
      <c r="D1085" t="s">
        <v>16</v>
      </c>
      <c r="E1085" t="s">
        <v>17</v>
      </c>
      <c r="F1085" t="s">
        <v>18</v>
      </c>
      <c r="G1085" t="s">
        <v>34</v>
      </c>
      <c r="H1085" t="s">
        <v>20</v>
      </c>
      <c r="I1085" t="s">
        <v>21</v>
      </c>
      <c r="J1085" t="s">
        <v>21</v>
      </c>
      <c r="K1085" t="s">
        <v>2277</v>
      </c>
      <c r="L1085" t="s">
        <v>76</v>
      </c>
      <c r="M1085">
        <v>69.627538456735437</v>
      </c>
      <c r="N1085">
        <v>6.0675518115974487</v>
      </c>
    </row>
    <row r="1086" spans="1:14" x14ac:dyDescent="0.3">
      <c r="A1086" t="s">
        <v>795</v>
      </c>
      <c r="B1086" t="s">
        <v>2278</v>
      </c>
      <c r="C1086" t="s">
        <v>850</v>
      </c>
      <c r="D1086" t="s">
        <v>103</v>
      </c>
      <c r="E1086" t="s">
        <v>46</v>
      </c>
      <c r="F1086" t="s">
        <v>18</v>
      </c>
      <c r="G1086" t="s">
        <v>19</v>
      </c>
      <c r="H1086" t="s">
        <v>42</v>
      </c>
      <c r="I1086" t="s">
        <v>21</v>
      </c>
      <c r="J1086" t="s">
        <v>21</v>
      </c>
      <c r="K1086" t="s">
        <v>1691</v>
      </c>
      <c r="L1086" t="s">
        <v>144</v>
      </c>
      <c r="M1086">
        <v>89.995294910823375</v>
      </c>
      <c r="N1086">
        <v>6.3732798795953656</v>
      </c>
    </row>
    <row r="1087" spans="1:14" x14ac:dyDescent="0.3">
      <c r="A1087" t="s">
        <v>2279</v>
      </c>
      <c r="B1087" t="s">
        <v>2280</v>
      </c>
      <c r="C1087" t="s">
        <v>2266</v>
      </c>
      <c r="D1087" t="s">
        <v>157</v>
      </c>
      <c r="E1087" t="s">
        <v>33</v>
      </c>
      <c r="F1087" t="s">
        <v>18</v>
      </c>
      <c r="G1087" t="s">
        <v>19</v>
      </c>
      <c r="H1087" t="s">
        <v>35</v>
      </c>
      <c r="I1087" t="s">
        <v>22</v>
      </c>
      <c r="L1087" t="s">
        <v>144</v>
      </c>
      <c r="M1087">
        <v>40.724758546179849</v>
      </c>
      <c r="N1087">
        <v>4.6284264566145872</v>
      </c>
    </row>
    <row r="1088" spans="1:14" x14ac:dyDescent="0.3">
      <c r="A1088" t="s">
        <v>1051</v>
      </c>
      <c r="B1088" t="s">
        <v>2281</v>
      </c>
      <c r="C1088" t="s">
        <v>1508</v>
      </c>
      <c r="D1088" t="s">
        <v>74</v>
      </c>
      <c r="E1088" t="s">
        <v>46</v>
      </c>
      <c r="F1088" t="s">
        <v>40</v>
      </c>
      <c r="G1088" t="s">
        <v>41</v>
      </c>
      <c r="H1088" t="s">
        <v>42</v>
      </c>
      <c r="I1088" t="s">
        <v>22</v>
      </c>
      <c r="L1088" t="s">
        <v>43</v>
      </c>
      <c r="M1088">
        <v>29.770787168751429</v>
      </c>
      <c r="N1088">
        <v>5.0162974208255271</v>
      </c>
    </row>
    <row r="1089" spans="1:14" x14ac:dyDescent="0.3">
      <c r="A1089" t="s">
        <v>1037</v>
      </c>
      <c r="B1089" t="s">
        <v>71</v>
      </c>
      <c r="C1089" t="s">
        <v>2282</v>
      </c>
      <c r="D1089" t="s">
        <v>118</v>
      </c>
      <c r="E1089" t="s">
        <v>58</v>
      </c>
      <c r="F1089" t="s">
        <v>119</v>
      </c>
      <c r="G1089" t="s">
        <v>120</v>
      </c>
      <c r="H1089" t="s">
        <v>42</v>
      </c>
      <c r="I1089" t="s">
        <v>21</v>
      </c>
      <c r="J1089" t="s">
        <v>22</v>
      </c>
      <c r="K1089" t="s">
        <v>2031</v>
      </c>
      <c r="L1089" t="s">
        <v>144</v>
      </c>
      <c r="M1089">
        <v>72.190159503319961</v>
      </c>
      <c r="N1089">
        <v>6.0871254182522989</v>
      </c>
    </row>
    <row r="1090" spans="1:14" x14ac:dyDescent="0.3">
      <c r="A1090" t="s">
        <v>763</v>
      </c>
      <c r="B1090" t="s">
        <v>764</v>
      </c>
      <c r="C1090" t="s">
        <v>813</v>
      </c>
      <c r="D1090" t="s">
        <v>118</v>
      </c>
      <c r="E1090" t="s">
        <v>33</v>
      </c>
      <c r="F1090" t="s">
        <v>18</v>
      </c>
      <c r="G1090" t="s">
        <v>19</v>
      </c>
      <c r="H1090" t="s">
        <v>20</v>
      </c>
      <c r="I1090" t="s">
        <v>21</v>
      </c>
      <c r="J1090" t="s">
        <v>22</v>
      </c>
      <c r="K1090" t="s">
        <v>2283</v>
      </c>
      <c r="L1090" t="s">
        <v>24</v>
      </c>
      <c r="M1090">
        <v>72.033871409752834</v>
      </c>
      <c r="N1090">
        <v>6.0498046631870501</v>
      </c>
    </row>
    <row r="1091" spans="1:14" x14ac:dyDescent="0.3">
      <c r="A1091" t="s">
        <v>851</v>
      </c>
      <c r="B1091" t="s">
        <v>549</v>
      </c>
      <c r="C1091" t="s">
        <v>2284</v>
      </c>
      <c r="D1091" t="s">
        <v>50</v>
      </c>
      <c r="E1091" t="s">
        <v>58</v>
      </c>
      <c r="F1091" t="s">
        <v>119</v>
      </c>
      <c r="G1091" t="s">
        <v>120</v>
      </c>
      <c r="H1091" t="s">
        <v>42</v>
      </c>
      <c r="I1091" t="s">
        <v>21</v>
      </c>
      <c r="J1091" t="s">
        <v>22</v>
      </c>
      <c r="K1091" t="s">
        <v>2285</v>
      </c>
      <c r="L1091" t="s">
        <v>76</v>
      </c>
      <c r="M1091">
        <v>75.715254288918047</v>
      </c>
      <c r="N1091">
        <v>7.5307267277160816</v>
      </c>
    </row>
    <row r="1092" spans="1:14" x14ac:dyDescent="0.3">
      <c r="A1092" t="s">
        <v>2286</v>
      </c>
      <c r="B1092" t="s">
        <v>1972</v>
      </c>
      <c r="C1092" t="s">
        <v>2287</v>
      </c>
      <c r="D1092" t="s">
        <v>138</v>
      </c>
      <c r="E1092" t="s">
        <v>17</v>
      </c>
      <c r="F1092" t="s">
        <v>40</v>
      </c>
      <c r="G1092" t="s">
        <v>41</v>
      </c>
      <c r="H1092" t="s">
        <v>42</v>
      </c>
      <c r="L1092" t="s">
        <v>63</v>
      </c>
      <c r="M1092">
        <v>91.437540432069284</v>
      </c>
      <c r="N1092">
        <v>7.0880503785405917</v>
      </c>
    </row>
    <row r="1093" spans="1:14" x14ac:dyDescent="0.3">
      <c r="A1093" t="s">
        <v>1198</v>
      </c>
      <c r="B1093" t="s">
        <v>176</v>
      </c>
      <c r="C1093" t="s">
        <v>2288</v>
      </c>
      <c r="D1093" t="s">
        <v>16</v>
      </c>
      <c r="E1093" t="s">
        <v>33</v>
      </c>
      <c r="F1093" t="s">
        <v>52</v>
      </c>
      <c r="G1093" t="s">
        <v>92</v>
      </c>
      <c r="H1093" t="s">
        <v>42</v>
      </c>
      <c r="I1093" t="s">
        <v>22</v>
      </c>
      <c r="L1093" t="s">
        <v>24</v>
      </c>
      <c r="M1093">
        <v>78.037193486120628</v>
      </c>
      <c r="N1093">
        <v>7.3384160621074503</v>
      </c>
    </row>
    <row r="1094" spans="1:14" x14ac:dyDescent="0.3">
      <c r="A1094" t="s">
        <v>1482</v>
      </c>
      <c r="B1094" t="s">
        <v>312</v>
      </c>
      <c r="C1094" t="s">
        <v>2289</v>
      </c>
      <c r="D1094" t="s">
        <v>138</v>
      </c>
      <c r="E1094" t="s">
        <v>33</v>
      </c>
      <c r="F1094" t="s">
        <v>52</v>
      </c>
      <c r="G1094" t="s">
        <v>34</v>
      </c>
      <c r="H1094" t="s">
        <v>42</v>
      </c>
      <c r="I1094" t="s">
        <v>21</v>
      </c>
      <c r="J1094" t="s">
        <v>22</v>
      </c>
      <c r="K1094" t="s">
        <v>2290</v>
      </c>
      <c r="L1094" t="s">
        <v>24</v>
      </c>
      <c r="M1094">
        <v>79.221628029871979</v>
      </c>
      <c r="N1094">
        <v>6.4956250160685807</v>
      </c>
    </row>
    <row r="1095" spans="1:14" x14ac:dyDescent="0.3">
      <c r="A1095" t="s">
        <v>1468</v>
      </c>
      <c r="C1095" t="s">
        <v>1287</v>
      </c>
      <c r="D1095" t="s">
        <v>138</v>
      </c>
      <c r="E1095" t="s">
        <v>46</v>
      </c>
      <c r="F1095" t="s">
        <v>18</v>
      </c>
      <c r="G1095" t="s">
        <v>34</v>
      </c>
      <c r="H1095" t="s">
        <v>20</v>
      </c>
      <c r="I1095" t="s">
        <v>21</v>
      </c>
      <c r="J1095" t="s">
        <v>21</v>
      </c>
      <c r="K1095" t="s">
        <v>2291</v>
      </c>
      <c r="L1095" t="s">
        <v>54</v>
      </c>
      <c r="M1095">
        <v>89.551423205012384</v>
      </c>
      <c r="N1095">
        <v>5.8446397424032597</v>
      </c>
    </row>
    <row r="1096" spans="1:14" x14ac:dyDescent="0.3">
      <c r="A1096" t="s">
        <v>285</v>
      </c>
      <c r="B1096" t="s">
        <v>736</v>
      </c>
      <c r="C1096" t="s">
        <v>601</v>
      </c>
      <c r="D1096" t="s">
        <v>28</v>
      </c>
      <c r="E1096" t="s">
        <v>58</v>
      </c>
      <c r="F1096" t="s">
        <v>119</v>
      </c>
      <c r="G1096" t="s">
        <v>120</v>
      </c>
      <c r="H1096" t="s">
        <v>20</v>
      </c>
      <c r="I1096" t="s">
        <v>21</v>
      </c>
      <c r="J1096" t="s">
        <v>22</v>
      </c>
      <c r="K1096" t="s">
        <v>2292</v>
      </c>
      <c r="L1096" t="s">
        <v>144</v>
      </c>
      <c r="M1096">
        <v>16.51556678529214</v>
      </c>
      <c r="N1096">
        <v>6.3722688516021506</v>
      </c>
    </row>
    <row r="1097" spans="1:14" x14ac:dyDescent="0.3">
      <c r="A1097" t="s">
        <v>1743</v>
      </c>
      <c r="B1097" t="s">
        <v>501</v>
      </c>
      <c r="C1097" t="s">
        <v>2293</v>
      </c>
      <c r="D1097" t="s">
        <v>50</v>
      </c>
      <c r="E1097" t="s">
        <v>51</v>
      </c>
      <c r="F1097" t="s">
        <v>59</v>
      </c>
      <c r="G1097" t="s">
        <v>19</v>
      </c>
      <c r="H1097" t="s">
        <v>42</v>
      </c>
      <c r="I1097" t="s">
        <v>22</v>
      </c>
      <c r="L1097" t="s">
        <v>24</v>
      </c>
      <c r="M1097">
        <v>90.52895327957593</v>
      </c>
      <c r="N1097">
        <v>7.5988207978180853</v>
      </c>
    </row>
    <row r="1098" spans="1:14" x14ac:dyDescent="0.3">
      <c r="A1098" t="s">
        <v>1470</v>
      </c>
      <c r="C1098" t="s">
        <v>2294</v>
      </c>
      <c r="D1098" t="s">
        <v>80</v>
      </c>
      <c r="E1098" t="s">
        <v>33</v>
      </c>
      <c r="F1098" t="s">
        <v>52</v>
      </c>
      <c r="G1098" t="s">
        <v>34</v>
      </c>
      <c r="H1098" t="s">
        <v>20</v>
      </c>
      <c r="I1098" t="s">
        <v>21</v>
      </c>
      <c r="J1098" t="s">
        <v>22</v>
      </c>
      <c r="K1098" t="s">
        <v>2295</v>
      </c>
      <c r="L1098" t="s">
        <v>24</v>
      </c>
      <c r="M1098">
        <v>13.780683823043571</v>
      </c>
      <c r="N1098">
        <v>5.170788272865793</v>
      </c>
    </row>
    <row r="1099" spans="1:14" x14ac:dyDescent="0.3">
      <c r="A1099" t="s">
        <v>90</v>
      </c>
      <c r="C1099" t="s">
        <v>2296</v>
      </c>
      <c r="D1099" t="s">
        <v>39</v>
      </c>
      <c r="E1099" t="s">
        <v>33</v>
      </c>
      <c r="F1099" t="s">
        <v>18</v>
      </c>
      <c r="G1099" t="s">
        <v>34</v>
      </c>
      <c r="H1099" t="s">
        <v>20</v>
      </c>
      <c r="I1099" t="s">
        <v>21</v>
      </c>
      <c r="J1099" t="s">
        <v>22</v>
      </c>
      <c r="K1099" t="s">
        <v>2297</v>
      </c>
      <c r="L1099" t="s">
        <v>54</v>
      </c>
      <c r="M1099">
        <v>161.0519010035936</v>
      </c>
      <c r="N1099">
        <v>6.7320713500915126</v>
      </c>
    </row>
    <row r="1100" spans="1:14" x14ac:dyDescent="0.3">
      <c r="A1100" t="s">
        <v>1097</v>
      </c>
      <c r="B1100" t="s">
        <v>2090</v>
      </c>
      <c r="C1100" t="s">
        <v>2268</v>
      </c>
      <c r="D1100" t="s">
        <v>39</v>
      </c>
      <c r="E1100" t="s">
        <v>17</v>
      </c>
      <c r="F1100" t="s">
        <v>18</v>
      </c>
      <c r="G1100" t="s">
        <v>19</v>
      </c>
      <c r="H1100" t="s">
        <v>20</v>
      </c>
      <c r="I1100" t="s">
        <v>21</v>
      </c>
      <c r="J1100" t="s">
        <v>22</v>
      </c>
      <c r="K1100" t="s">
        <v>2298</v>
      </c>
      <c r="L1100" t="s">
        <v>24</v>
      </c>
      <c r="M1100">
        <v>71.647145731609442</v>
      </c>
      <c r="N1100">
        <v>5.227115184399258</v>
      </c>
    </row>
    <row r="1101" spans="1:14" x14ac:dyDescent="0.3">
      <c r="A1101" t="s">
        <v>422</v>
      </c>
      <c r="B1101" t="s">
        <v>2299</v>
      </c>
      <c r="C1101" t="s">
        <v>27</v>
      </c>
      <c r="D1101" t="s">
        <v>28</v>
      </c>
      <c r="E1101" t="s">
        <v>33</v>
      </c>
      <c r="F1101" t="s">
        <v>59</v>
      </c>
      <c r="G1101" t="s">
        <v>34</v>
      </c>
      <c r="H1101" t="s">
        <v>35</v>
      </c>
      <c r="I1101" t="s">
        <v>22</v>
      </c>
      <c r="L1101" t="s">
        <v>76</v>
      </c>
      <c r="M1101">
        <v>16.26247578637383</v>
      </c>
      <c r="N1101">
        <v>5.8953660358199844</v>
      </c>
    </row>
    <row r="1102" spans="1:14" x14ac:dyDescent="0.3">
      <c r="A1102" t="s">
        <v>705</v>
      </c>
      <c r="B1102" t="s">
        <v>1719</v>
      </c>
      <c r="C1102" t="s">
        <v>2300</v>
      </c>
      <c r="D1102" t="s">
        <v>74</v>
      </c>
      <c r="E1102" t="s">
        <v>33</v>
      </c>
      <c r="F1102" t="s">
        <v>52</v>
      </c>
      <c r="G1102" t="s">
        <v>92</v>
      </c>
      <c r="H1102" t="s">
        <v>20</v>
      </c>
      <c r="I1102" t="s">
        <v>21</v>
      </c>
      <c r="J1102" t="s">
        <v>22</v>
      </c>
      <c r="K1102" t="s">
        <v>2301</v>
      </c>
      <c r="L1102" t="s">
        <v>63</v>
      </c>
      <c r="M1102">
        <v>17.77248739299614</v>
      </c>
      <c r="N1102">
        <v>4.6320355034156053</v>
      </c>
    </row>
    <row r="1103" spans="1:14" x14ac:dyDescent="0.3">
      <c r="A1103" t="s">
        <v>2302</v>
      </c>
      <c r="B1103" t="s">
        <v>746</v>
      </c>
      <c r="C1103" t="s">
        <v>2072</v>
      </c>
      <c r="D1103" t="s">
        <v>118</v>
      </c>
      <c r="E1103" t="s">
        <v>33</v>
      </c>
      <c r="F1103" t="s">
        <v>52</v>
      </c>
      <c r="G1103" t="s">
        <v>92</v>
      </c>
      <c r="H1103" t="s">
        <v>20</v>
      </c>
      <c r="I1103" t="s">
        <v>21</v>
      </c>
      <c r="J1103" t="s">
        <v>22</v>
      </c>
      <c r="K1103" t="s">
        <v>2303</v>
      </c>
      <c r="L1103" t="s">
        <v>144</v>
      </c>
      <c r="M1103">
        <v>62.137713203518132</v>
      </c>
      <c r="N1103">
        <v>6.4429522163577504</v>
      </c>
    </row>
    <row r="1104" spans="1:14" x14ac:dyDescent="0.3">
      <c r="A1104" t="s">
        <v>2063</v>
      </c>
      <c r="C1104" t="s">
        <v>1075</v>
      </c>
      <c r="D1104" t="s">
        <v>103</v>
      </c>
      <c r="E1104" t="s">
        <v>46</v>
      </c>
      <c r="F1104" t="s">
        <v>40</v>
      </c>
      <c r="G1104" t="s">
        <v>41</v>
      </c>
      <c r="H1104" t="s">
        <v>42</v>
      </c>
      <c r="I1104" t="s">
        <v>21</v>
      </c>
      <c r="J1104" t="s">
        <v>22</v>
      </c>
      <c r="K1104" t="s">
        <v>2304</v>
      </c>
      <c r="L1104" t="s">
        <v>43</v>
      </c>
      <c r="M1104">
        <v>88.583119283369953</v>
      </c>
      <c r="N1104">
        <v>7.4567417086792922</v>
      </c>
    </row>
    <row r="1105" spans="1:14" x14ac:dyDescent="0.3">
      <c r="A1105" t="s">
        <v>325</v>
      </c>
      <c r="C1105" t="s">
        <v>334</v>
      </c>
      <c r="D1105" t="s">
        <v>50</v>
      </c>
      <c r="E1105" t="s">
        <v>51</v>
      </c>
      <c r="F1105" t="s">
        <v>59</v>
      </c>
      <c r="G1105" t="s">
        <v>19</v>
      </c>
      <c r="H1105" t="s">
        <v>35</v>
      </c>
      <c r="I1105" t="s">
        <v>22</v>
      </c>
      <c r="L1105" t="s">
        <v>144</v>
      </c>
      <c r="M1105">
        <v>104.3295083735663</v>
      </c>
      <c r="N1105">
        <v>7.9267206408920758</v>
      </c>
    </row>
    <row r="1106" spans="1:14" x14ac:dyDescent="0.3">
      <c r="A1106" t="s">
        <v>1515</v>
      </c>
      <c r="C1106" t="s">
        <v>1155</v>
      </c>
      <c r="D1106" t="s">
        <v>118</v>
      </c>
      <c r="E1106" t="s">
        <v>33</v>
      </c>
      <c r="F1106" t="s">
        <v>18</v>
      </c>
      <c r="G1106" t="s">
        <v>34</v>
      </c>
      <c r="H1106" t="s">
        <v>42</v>
      </c>
      <c r="I1106" t="s">
        <v>22</v>
      </c>
      <c r="L1106" t="s">
        <v>30</v>
      </c>
      <c r="M1106">
        <v>86.848014199069226</v>
      </c>
      <c r="N1106">
        <v>7.0615820254012913</v>
      </c>
    </row>
    <row r="1107" spans="1:14" x14ac:dyDescent="0.3">
      <c r="A1107" t="s">
        <v>2305</v>
      </c>
      <c r="B1107" t="s">
        <v>2306</v>
      </c>
      <c r="C1107" t="s">
        <v>680</v>
      </c>
      <c r="D1107" t="s">
        <v>138</v>
      </c>
      <c r="E1107" t="s">
        <v>51</v>
      </c>
      <c r="F1107" t="s">
        <v>52</v>
      </c>
      <c r="G1107" t="s">
        <v>34</v>
      </c>
      <c r="H1107" t="s">
        <v>42</v>
      </c>
      <c r="I1107" t="s">
        <v>21</v>
      </c>
      <c r="J1107" t="s">
        <v>21</v>
      </c>
      <c r="K1107" t="s">
        <v>2307</v>
      </c>
      <c r="L1107" t="s">
        <v>144</v>
      </c>
      <c r="M1107">
        <v>78.168033812796125</v>
      </c>
      <c r="N1107">
        <v>6.8944187638192744</v>
      </c>
    </row>
    <row r="1108" spans="1:14" x14ac:dyDescent="0.3">
      <c r="A1108" t="s">
        <v>2308</v>
      </c>
      <c r="B1108" t="s">
        <v>879</v>
      </c>
      <c r="C1108" t="s">
        <v>2252</v>
      </c>
      <c r="D1108" t="s">
        <v>74</v>
      </c>
      <c r="E1108" t="s">
        <v>33</v>
      </c>
      <c r="F1108" t="s">
        <v>59</v>
      </c>
      <c r="G1108" t="s">
        <v>19</v>
      </c>
      <c r="H1108" t="s">
        <v>35</v>
      </c>
      <c r="I1108" t="s">
        <v>22</v>
      </c>
      <c r="L1108" t="s">
        <v>24</v>
      </c>
      <c r="M1108">
        <v>23.226879747925739</v>
      </c>
      <c r="N1108">
        <v>5.0561196521488352</v>
      </c>
    </row>
    <row r="1109" spans="1:14" x14ac:dyDescent="0.3">
      <c r="A1109" t="s">
        <v>85</v>
      </c>
      <c r="B1109" t="s">
        <v>2281</v>
      </c>
      <c r="C1109" t="s">
        <v>604</v>
      </c>
      <c r="D1109" t="s">
        <v>50</v>
      </c>
      <c r="E1109" t="s">
        <v>33</v>
      </c>
      <c r="F1109" t="s">
        <v>59</v>
      </c>
      <c r="G1109" t="s">
        <v>92</v>
      </c>
      <c r="H1109" t="s">
        <v>35</v>
      </c>
      <c r="I1109" t="s">
        <v>21</v>
      </c>
      <c r="J1109" t="s">
        <v>21</v>
      </c>
      <c r="K1109" t="s">
        <v>2309</v>
      </c>
      <c r="L1109" t="s">
        <v>76</v>
      </c>
      <c r="M1109">
        <v>115.44684552435061</v>
      </c>
      <c r="N1109">
        <v>7.8969066139243136</v>
      </c>
    </row>
    <row r="1110" spans="1:14" x14ac:dyDescent="0.3">
      <c r="A1110" t="s">
        <v>1702</v>
      </c>
      <c r="B1110" t="s">
        <v>2310</v>
      </c>
      <c r="C1110" t="s">
        <v>664</v>
      </c>
      <c r="D1110" t="s">
        <v>157</v>
      </c>
      <c r="E1110" t="s">
        <v>58</v>
      </c>
      <c r="F1110" t="s">
        <v>119</v>
      </c>
      <c r="G1110" t="s">
        <v>120</v>
      </c>
      <c r="H1110" t="s">
        <v>42</v>
      </c>
      <c r="I1110" t="s">
        <v>21</v>
      </c>
      <c r="J1110" t="s">
        <v>22</v>
      </c>
      <c r="K1110" t="s">
        <v>2311</v>
      </c>
      <c r="L1110" t="s">
        <v>24</v>
      </c>
      <c r="M1110">
        <v>10.070035879522059</v>
      </c>
      <c r="N1110">
        <v>4.1612188119751234</v>
      </c>
    </row>
    <row r="1111" spans="1:14" x14ac:dyDescent="0.3">
      <c r="A1111" t="s">
        <v>646</v>
      </c>
      <c r="B1111" t="s">
        <v>2124</v>
      </c>
      <c r="C1111" t="s">
        <v>2072</v>
      </c>
      <c r="D1111" t="s">
        <v>118</v>
      </c>
      <c r="E1111" t="s">
        <v>58</v>
      </c>
      <c r="F1111" t="s">
        <v>52</v>
      </c>
      <c r="G1111" t="s">
        <v>34</v>
      </c>
      <c r="H1111" t="s">
        <v>42</v>
      </c>
      <c r="I1111" t="s">
        <v>21</v>
      </c>
      <c r="J1111" t="s">
        <v>21</v>
      </c>
      <c r="K1111" t="s">
        <v>2312</v>
      </c>
      <c r="L1111" t="s">
        <v>63</v>
      </c>
      <c r="M1111">
        <v>75.957617808704796</v>
      </c>
      <c r="N1111">
        <v>7.2443487471425527</v>
      </c>
    </row>
    <row r="1112" spans="1:14" x14ac:dyDescent="0.3">
      <c r="A1112" t="s">
        <v>522</v>
      </c>
      <c r="C1112" t="s">
        <v>233</v>
      </c>
      <c r="D1112" t="s">
        <v>39</v>
      </c>
      <c r="E1112" t="s">
        <v>33</v>
      </c>
      <c r="F1112" t="s">
        <v>18</v>
      </c>
      <c r="G1112" t="s">
        <v>19</v>
      </c>
      <c r="H1112" t="s">
        <v>42</v>
      </c>
      <c r="I1112" t="s">
        <v>22</v>
      </c>
      <c r="L1112" t="s">
        <v>54</v>
      </c>
      <c r="M1112">
        <v>69.311439052920932</v>
      </c>
      <c r="N1112">
        <v>5.2296736494784071</v>
      </c>
    </row>
    <row r="1113" spans="1:14" x14ac:dyDescent="0.3">
      <c r="A1113" t="s">
        <v>415</v>
      </c>
      <c r="B1113" t="s">
        <v>343</v>
      </c>
      <c r="C1113" t="s">
        <v>2313</v>
      </c>
      <c r="D1113" t="s">
        <v>74</v>
      </c>
      <c r="E1113" t="s">
        <v>17</v>
      </c>
      <c r="F1113" t="s">
        <v>18</v>
      </c>
      <c r="G1113" t="s">
        <v>34</v>
      </c>
      <c r="H1113" t="s">
        <v>20</v>
      </c>
      <c r="I1113" t="s">
        <v>21</v>
      </c>
      <c r="J1113" t="s">
        <v>22</v>
      </c>
      <c r="K1113" t="s">
        <v>2314</v>
      </c>
      <c r="L1113" t="s">
        <v>30</v>
      </c>
      <c r="M1113">
        <v>18.64438199478716</v>
      </c>
      <c r="N1113">
        <v>4.7313567905100768</v>
      </c>
    </row>
    <row r="1114" spans="1:14" x14ac:dyDescent="0.3">
      <c r="A1114" t="s">
        <v>2029</v>
      </c>
      <c r="B1114" t="s">
        <v>2308</v>
      </c>
      <c r="C1114" t="s">
        <v>2315</v>
      </c>
      <c r="E1114" t="s">
        <v>17</v>
      </c>
      <c r="F1114" t="s">
        <v>40</v>
      </c>
      <c r="G1114" t="s">
        <v>41</v>
      </c>
      <c r="H1114" t="s">
        <v>42</v>
      </c>
      <c r="I1114" t="s">
        <v>22</v>
      </c>
      <c r="L1114" t="s">
        <v>30</v>
      </c>
      <c r="M1114">
        <v>128.2988875627461</v>
      </c>
      <c r="N1114">
        <v>5.6338082754412504</v>
      </c>
    </row>
    <row r="1115" spans="1:14" x14ac:dyDescent="0.3">
      <c r="A1115" t="s">
        <v>1652</v>
      </c>
      <c r="B1115" t="s">
        <v>759</v>
      </c>
      <c r="C1115" t="s">
        <v>2316</v>
      </c>
      <c r="D1115" t="s">
        <v>157</v>
      </c>
      <c r="E1115" t="s">
        <v>17</v>
      </c>
      <c r="F1115" t="s">
        <v>40</v>
      </c>
      <c r="G1115" t="s">
        <v>41</v>
      </c>
      <c r="H1115" t="s">
        <v>42</v>
      </c>
      <c r="I1115" t="s">
        <v>21</v>
      </c>
      <c r="J1115" t="s">
        <v>22</v>
      </c>
      <c r="K1115" t="s">
        <v>2317</v>
      </c>
      <c r="L1115" t="s">
        <v>63</v>
      </c>
      <c r="M1115">
        <v>25.665535538259199</v>
      </c>
      <c r="N1115">
        <v>4.1705241236872919</v>
      </c>
    </row>
    <row r="1116" spans="1:14" x14ac:dyDescent="0.3">
      <c r="A1116" t="s">
        <v>1064</v>
      </c>
      <c r="B1116" t="s">
        <v>163</v>
      </c>
      <c r="C1116" t="s">
        <v>2318</v>
      </c>
      <c r="D1116" t="s">
        <v>69</v>
      </c>
      <c r="E1116" t="s">
        <v>46</v>
      </c>
      <c r="F1116" t="s">
        <v>119</v>
      </c>
      <c r="G1116" t="s">
        <v>120</v>
      </c>
      <c r="H1116" t="s">
        <v>20</v>
      </c>
      <c r="I1116" t="s">
        <v>21</v>
      </c>
      <c r="J1116" t="s">
        <v>22</v>
      </c>
      <c r="K1116" t="s">
        <v>2319</v>
      </c>
      <c r="L1116" t="s">
        <v>30</v>
      </c>
      <c r="M1116">
        <v>80.02822811239254</v>
      </c>
      <c r="N1116">
        <v>6.0902135139011779</v>
      </c>
    </row>
    <row r="1117" spans="1:14" x14ac:dyDescent="0.3">
      <c r="A1117" t="s">
        <v>685</v>
      </c>
      <c r="C1117" t="s">
        <v>1454</v>
      </c>
      <c r="D1117" t="s">
        <v>28</v>
      </c>
      <c r="E1117" t="s">
        <v>33</v>
      </c>
      <c r="F1117" t="s">
        <v>59</v>
      </c>
      <c r="G1117" t="s">
        <v>92</v>
      </c>
      <c r="H1117" t="s">
        <v>35</v>
      </c>
      <c r="I1117" t="s">
        <v>21</v>
      </c>
      <c r="J1117" t="s">
        <v>22</v>
      </c>
      <c r="K1117" t="s">
        <v>2320</v>
      </c>
      <c r="L1117" t="s">
        <v>63</v>
      </c>
      <c r="M1117">
        <v>33.552745511488929</v>
      </c>
      <c r="N1117">
        <v>6.2675594733449644</v>
      </c>
    </row>
    <row r="1118" spans="1:14" x14ac:dyDescent="0.3">
      <c r="A1118" t="s">
        <v>132</v>
      </c>
      <c r="B1118" t="s">
        <v>1055</v>
      </c>
      <c r="C1118" t="s">
        <v>1861</v>
      </c>
      <c r="D1118" t="s">
        <v>57</v>
      </c>
      <c r="E1118" t="s">
        <v>46</v>
      </c>
      <c r="F1118" t="s">
        <v>119</v>
      </c>
      <c r="G1118" t="s">
        <v>120</v>
      </c>
      <c r="H1118" t="s">
        <v>42</v>
      </c>
      <c r="I1118" t="s">
        <v>21</v>
      </c>
      <c r="J1118" t="s">
        <v>22</v>
      </c>
      <c r="K1118" t="s">
        <v>2321</v>
      </c>
      <c r="L1118" t="s">
        <v>76</v>
      </c>
      <c r="M1118">
        <v>91.290272588603131</v>
      </c>
      <c r="N1118">
        <v>5.9107701616439154</v>
      </c>
    </row>
    <row r="1119" spans="1:14" x14ac:dyDescent="0.3">
      <c r="A1119" t="s">
        <v>1120</v>
      </c>
      <c r="B1119" t="s">
        <v>2322</v>
      </c>
      <c r="C1119" t="s">
        <v>87</v>
      </c>
      <c r="D1119" t="s">
        <v>69</v>
      </c>
      <c r="E1119" t="s">
        <v>17</v>
      </c>
      <c r="F1119" t="s">
        <v>40</v>
      </c>
      <c r="G1119" t="s">
        <v>41</v>
      </c>
      <c r="H1119" t="s">
        <v>42</v>
      </c>
      <c r="I1119" t="s">
        <v>22</v>
      </c>
      <c r="L1119" t="s">
        <v>144</v>
      </c>
      <c r="M1119">
        <v>77.141719966624677</v>
      </c>
      <c r="N1119">
        <v>6.9319959362335606</v>
      </c>
    </row>
    <row r="1120" spans="1:14" x14ac:dyDescent="0.3">
      <c r="A1120" t="s">
        <v>182</v>
      </c>
      <c r="B1120" t="s">
        <v>757</v>
      </c>
      <c r="C1120" t="s">
        <v>146</v>
      </c>
      <c r="D1120" t="s">
        <v>57</v>
      </c>
      <c r="E1120" t="s">
        <v>58</v>
      </c>
      <c r="F1120" t="s">
        <v>59</v>
      </c>
      <c r="G1120" t="s">
        <v>34</v>
      </c>
      <c r="H1120" t="s">
        <v>42</v>
      </c>
      <c r="I1120" t="s">
        <v>21</v>
      </c>
      <c r="J1120" t="s">
        <v>21</v>
      </c>
      <c r="K1120" t="s">
        <v>2323</v>
      </c>
      <c r="L1120" t="s">
        <v>144</v>
      </c>
      <c r="M1120">
        <v>78.973801767213104</v>
      </c>
      <c r="N1120">
        <v>5.5755934286400821</v>
      </c>
    </row>
    <row r="1121" spans="1:14" x14ac:dyDescent="0.3">
      <c r="A1121" t="s">
        <v>860</v>
      </c>
      <c r="B1121" t="s">
        <v>2233</v>
      </c>
      <c r="C1121" t="s">
        <v>695</v>
      </c>
      <c r="D1121" t="s">
        <v>69</v>
      </c>
      <c r="E1121" t="s">
        <v>33</v>
      </c>
      <c r="F1121" t="s">
        <v>59</v>
      </c>
      <c r="G1121" t="s">
        <v>34</v>
      </c>
      <c r="H1121" t="s">
        <v>42</v>
      </c>
      <c r="I1121" t="s">
        <v>22</v>
      </c>
      <c r="L1121" t="s">
        <v>54</v>
      </c>
      <c r="M1121">
        <v>68.865411882825782</v>
      </c>
      <c r="N1121">
        <v>7.3883527693601643</v>
      </c>
    </row>
    <row r="1122" spans="1:14" x14ac:dyDescent="0.3">
      <c r="A1122" t="s">
        <v>2324</v>
      </c>
      <c r="C1122" t="s">
        <v>2318</v>
      </c>
      <c r="D1122" t="s">
        <v>69</v>
      </c>
      <c r="E1122" t="s">
        <v>46</v>
      </c>
      <c r="F1122" t="s">
        <v>119</v>
      </c>
      <c r="G1122" t="s">
        <v>120</v>
      </c>
      <c r="H1122" t="s">
        <v>20</v>
      </c>
      <c r="I1122" t="s">
        <v>21</v>
      </c>
      <c r="J1122" t="s">
        <v>22</v>
      </c>
      <c r="K1122" t="s">
        <v>2325</v>
      </c>
      <c r="L1122" t="s">
        <v>24</v>
      </c>
      <c r="M1122">
        <v>98.910184238017422</v>
      </c>
      <c r="N1122">
        <v>7.40442093220339</v>
      </c>
    </row>
    <row r="1123" spans="1:14" x14ac:dyDescent="0.3">
      <c r="A1123" t="s">
        <v>2016</v>
      </c>
      <c r="C1123" t="s">
        <v>2326</v>
      </c>
      <c r="D1123" t="s">
        <v>103</v>
      </c>
      <c r="E1123" t="s">
        <v>46</v>
      </c>
      <c r="F1123" t="s">
        <v>40</v>
      </c>
      <c r="G1123" t="s">
        <v>41</v>
      </c>
      <c r="H1123" t="s">
        <v>42</v>
      </c>
      <c r="I1123" t="s">
        <v>21</v>
      </c>
      <c r="J1123" t="s">
        <v>21</v>
      </c>
      <c r="K1123" t="s">
        <v>2327</v>
      </c>
      <c r="L1123" t="s">
        <v>24</v>
      </c>
      <c r="M1123">
        <v>98.20646071755057</v>
      </c>
      <c r="N1123">
        <v>7.7168255036860236</v>
      </c>
    </row>
    <row r="1124" spans="1:14" x14ac:dyDescent="0.3">
      <c r="A1124" t="s">
        <v>2328</v>
      </c>
      <c r="B1124" t="s">
        <v>2329</v>
      </c>
      <c r="C1124" t="s">
        <v>344</v>
      </c>
      <c r="D1124" t="s">
        <v>39</v>
      </c>
      <c r="E1124" t="s">
        <v>51</v>
      </c>
      <c r="F1124" t="s">
        <v>52</v>
      </c>
      <c r="G1124" t="s">
        <v>92</v>
      </c>
      <c r="H1124" t="s">
        <v>20</v>
      </c>
      <c r="I1124" t="s">
        <v>21</v>
      </c>
      <c r="J1124" t="s">
        <v>22</v>
      </c>
      <c r="K1124" t="s">
        <v>2330</v>
      </c>
      <c r="L1124" t="s">
        <v>63</v>
      </c>
      <c r="M1124">
        <v>137.14955290437581</v>
      </c>
      <c r="N1124">
        <v>5.5630423968298599</v>
      </c>
    </row>
    <row r="1125" spans="1:14" x14ac:dyDescent="0.3">
      <c r="A1125" t="s">
        <v>2331</v>
      </c>
      <c r="B1125" t="s">
        <v>639</v>
      </c>
      <c r="C1125" t="s">
        <v>478</v>
      </c>
      <c r="E1125" t="s">
        <v>33</v>
      </c>
      <c r="F1125" t="s">
        <v>52</v>
      </c>
      <c r="G1125" t="s">
        <v>92</v>
      </c>
      <c r="H1125" t="s">
        <v>42</v>
      </c>
      <c r="I1125" t="s">
        <v>22</v>
      </c>
      <c r="L1125" t="s">
        <v>63</v>
      </c>
      <c r="M1125">
        <v>103.63872494619361</v>
      </c>
      <c r="N1125">
        <v>6.2368978398331576</v>
      </c>
    </row>
    <row r="1126" spans="1:14" x14ac:dyDescent="0.3">
      <c r="A1126" t="s">
        <v>735</v>
      </c>
      <c r="B1126" t="s">
        <v>342</v>
      </c>
      <c r="C1126" t="s">
        <v>1001</v>
      </c>
      <c r="D1126" t="s">
        <v>69</v>
      </c>
      <c r="E1126" t="s">
        <v>17</v>
      </c>
      <c r="F1126" t="s">
        <v>40</v>
      </c>
      <c r="G1126" t="s">
        <v>41</v>
      </c>
      <c r="H1126" t="s">
        <v>42</v>
      </c>
      <c r="I1126" t="s">
        <v>21</v>
      </c>
      <c r="J1126" t="s">
        <v>21</v>
      </c>
      <c r="K1126" t="s">
        <v>2332</v>
      </c>
      <c r="L1126" t="s">
        <v>24</v>
      </c>
      <c r="M1126">
        <v>86.933368506106888</v>
      </c>
      <c r="N1126">
        <v>6.2450316746147347</v>
      </c>
    </row>
    <row r="1127" spans="1:14" x14ac:dyDescent="0.3">
      <c r="A1127" t="s">
        <v>981</v>
      </c>
      <c r="B1127" t="s">
        <v>65</v>
      </c>
      <c r="C1127" t="s">
        <v>319</v>
      </c>
      <c r="D1127" t="s">
        <v>57</v>
      </c>
      <c r="E1127" t="s">
        <v>46</v>
      </c>
      <c r="F1127" t="s">
        <v>119</v>
      </c>
      <c r="G1127" t="s">
        <v>120</v>
      </c>
      <c r="H1127" t="s">
        <v>20</v>
      </c>
      <c r="I1127" t="s">
        <v>21</v>
      </c>
      <c r="J1127" t="s">
        <v>21</v>
      </c>
      <c r="K1127" t="s">
        <v>2333</v>
      </c>
      <c r="L1127" t="s">
        <v>144</v>
      </c>
      <c r="M1127">
        <v>124.7226144361244</v>
      </c>
      <c r="N1127">
        <v>5.761037790250783</v>
      </c>
    </row>
    <row r="1128" spans="1:14" x14ac:dyDescent="0.3">
      <c r="A1128" t="s">
        <v>1479</v>
      </c>
      <c r="B1128" t="s">
        <v>291</v>
      </c>
      <c r="C1128" t="s">
        <v>2255</v>
      </c>
      <c r="D1128" t="s">
        <v>118</v>
      </c>
      <c r="E1128" t="s">
        <v>51</v>
      </c>
      <c r="F1128" t="s">
        <v>52</v>
      </c>
      <c r="G1128" t="s">
        <v>34</v>
      </c>
      <c r="H1128" t="s">
        <v>42</v>
      </c>
      <c r="I1128" t="s">
        <v>21</v>
      </c>
      <c r="J1128" t="s">
        <v>21</v>
      </c>
      <c r="K1128" t="s">
        <v>2334</v>
      </c>
      <c r="L1128" t="s">
        <v>43</v>
      </c>
      <c r="M1128">
        <v>70.337778562933366</v>
      </c>
      <c r="N1128">
        <v>7.0840604365473432</v>
      </c>
    </row>
    <row r="1129" spans="1:14" x14ac:dyDescent="0.3">
      <c r="A1129" t="s">
        <v>1041</v>
      </c>
      <c r="B1129" t="s">
        <v>2335</v>
      </c>
      <c r="C1129" t="s">
        <v>200</v>
      </c>
      <c r="D1129" t="s">
        <v>1045</v>
      </c>
      <c r="E1129" t="s">
        <v>17</v>
      </c>
      <c r="F1129" t="s">
        <v>18</v>
      </c>
      <c r="G1129" t="s">
        <v>19</v>
      </c>
      <c r="H1129" t="s">
        <v>42</v>
      </c>
      <c r="I1129" t="s">
        <v>22</v>
      </c>
      <c r="L1129" t="s">
        <v>63</v>
      </c>
      <c r="M1129">
        <v>30.1050192081638</v>
      </c>
      <c r="N1129">
        <v>6.3432848427443007</v>
      </c>
    </row>
    <row r="1130" spans="1:14" x14ac:dyDescent="0.3">
      <c r="A1130" t="s">
        <v>627</v>
      </c>
      <c r="C1130" t="s">
        <v>2336</v>
      </c>
      <c r="D1130" t="s">
        <v>80</v>
      </c>
      <c r="E1130" t="s">
        <v>17</v>
      </c>
      <c r="F1130" t="s">
        <v>18</v>
      </c>
      <c r="G1130" t="s">
        <v>34</v>
      </c>
      <c r="H1130" t="s">
        <v>35</v>
      </c>
      <c r="I1130" t="s">
        <v>22</v>
      </c>
      <c r="L1130" t="s">
        <v>76</v>
      </c>
      <c r="M1130">
        <v>14.401650526869281</v>
      </c>
      <c r="N1130">
        <v>4.387200149051691</v>
      </c>
    </row>
    <row r="1131" spans="1:14" x14ac:dyDescent="0.3">
      <c r="A1131" t="s">
        <v>321</v>
      </c>
      <c r="B1131" t="s">
        <v>2337</v>
      </c>
      <c r="C1131" t="s">
        <v>2271</v>
      </c>
      <c r="D1131" t="s">
        <v>138</v>
      </c>
      <c r="E1131" t="s">
        <v>58</v>
      </c>
      <c r="F1131" t="s">
        <v>59</v>
      </c>
      <c r="G1131" t="s">
        <v>19</v>
      </c>
      <c r="H1131" t="s">
        <v>42</v>
      </c>
      <c r="I1131" t="s">
        <v>22</v>
      </c>
      <c r="L1131" t="s">
        <v>144</v>
      </c>
      <c r="M1131">
        <v>83.380234811017075</v>
      </c>
      <c r="N1131">
        <v>6.1114879148945818</v>
      </c>
    </row>
    <row r="1132" spans="1:14" x14ac:dyDescent="0.3">
      <c r="A1132" t="s">
        <v>2180</v>
      </c>
      <c r="B1132" t="s">
        <v>2202</v>
      </c>
      <c r="C1132" t="s">
        <v>2338</v>
      </c>
      <c r="D1132" t="s">
        <v>138</v>
      </c>
      <c r="E1132" t="s">
        <v>17</v>
      </c>
      <c r="F1132" t="s">
        <v>18</v>
      </c>
      <c r="G1132" t="s">
        <v>34</v>
      </c>
      <c r="H1132" t="s">
        <v>35</v>
      </c>
      <c r="I1132" t="s">
        <v>22</v>
      </c>
      <c r="L1132" t="s">
        <v>30</v>
      </c>
      <c r="M1132">
        <v>79.744459290085544</v>
      </c>
      <c r="N1132">
        <v>5.9944621488063543</v>
      </c>
    </row>
    <row r="1133" spans="1:14" x14ac:dyDescent="0.3">
      <c r="A1133" t="s">
        <v>2339</v>
      </c>
      <c r="B1133" t="s">
        <v>2340</v>
      </c>
      <c r="C1133" t="s">
        <v>2341</v>
      </c>
      <c r="D1133" t="s">
        <v>57</v>
      </c>
      <c r="E1133" t="s">
        <v>51</v>
      </c>
      <c r="F1133" t="s">
        <v>52</v>
      </c>
      <c r="G1133" t="s">
        <v>92</v>
      </c>
      <c r="H1133" t="s">
        <v>20</v>
      </c>
      <c r="I1133" t="s">
        <v>21</v>
      </c>
      <c r="J1133" t="s">
        <v>21</v>
      </c>
      <c r="K1133" t="s">
        <v>2342</v>
      </c>
      <c r="L1133" t="s">
        <v>144</v>
      </c>
      <c r="M1133">
        <v>106.9930009459939</v>
      </c>
      <c r="N1133">
        <v>5.0389793206611309</v>
      </c>
    </row>
    <row r="1134" spans="1:14" x14ac:dyDescent="0.3">
      <c r="A1134" t="s">
        <v>638</v>
      </c>
      <c r="C1134" t="s">
        <v>683</v>
      </c>
      <c r="D1134" t="s">
        <v>103</v>
      </c>
      <c r="E1134" t="s">
        <v>58</v>
      </c>
      <c r="F1134" t="s">
        <v>52</v>
      </c>
      <c r="G1134" t="s">
        <v>34</v>
      </c>
      <c r="H1134" t="s">
        <v>20</v>
      </c>
      <c r="I1134" t="s">
        <v>21</v>
      </c>
      <c r="J1134" t="s">
        <v>22</v>
      </c>
      <c r="K1134" t="s">
        <v>2343</v>
      </c>
      <c r="L1134" t="s">
        <v>43</v>
      </c>
      <c r="M1134">
        <v>88.433261721937924</v>
      </c>
      <c r="N1134">
        <v>7.589156557400381</v>
      </c>
    </row>
    <row r="1135" spans="1:14" x14ac:dyDescent="0.3">
      <c r="A1135" t="s">
        <v>729</v>
      </c>
      <c r="B1135" t="s">
        <v>1077</v>
      </c>
      <c r="C1135" t="s">
        <v>1897</v>
      </c>
      <c r="D1135" t="s">
        <v>69</v>
      </c>
      <c r="E1135" t="s">
        <v>51</v>
      </c>
      <c r="F1135" t="s">
        <v>59</v>
      </c>
      <c r="G1135" t="s">
        <v>34</v>
      </c>
      <c r="H1135" t="s">
        <v>42</v>
      </c>
      <c r="L1135" t="s">
        <v>76</v>
      </c>
      <c r="M1135">
        <v>87.86315838254157</v>
      </c>
      <c r="N1135">
        <v>6.1925248899220424</v>
      </c>
    </row>
    <row r="1136" spans="1:14" x14ac:dyDescent="0.3">
      <c r="A1136" t="s">
        <v>2344</v>
      </c>
      <c r="B1136" t="s">
        <v>2345</v>
      </c>
      <c r="C1136" t="s">
        <v>2346</v>
      </c>
      <c r="D1136" t="s">
        <v>69</v>
      </c>
      <c r="E1136" t="s">
        <v>33</v>
      </c>
      <c r="F1136" t="s">
        <v>59</v>
      </c>
      <c r="G1136" t="s">
        <v>34</v>
      </c>
      <c r="H1136" t="s">
        <v>42</v>
      </c>
      <c r="I1136" t="s">
        <v>22</v>
      </c>
      <c r="L1136" t="s">
        <v>76</v>
      </c>
      <c r="M1136">
        <v>55.141719937610773</v>
      </c>
      <c r="N1136">
        <v>7.3797834246191396</v>
      </c>
    </row>
    <row r="1137" spans="1:14" x14ac:dyDescent="0.3">
      <c r="A1137" t="s">
        <v>2228</v>
      </c>
      <c r="C1137" t="s">
        <v>1640</v>
      </c>
      <c r="D1137" t="s">
        <v>50</v>
      </c>
      <c r="E1137" t="s">
        <v>46</v>
      </c>
      <c r="F1137" t="s">
        <v>18</v>
      </c>
      <c r="G1137" t="s">
        <v>34</v>
      </c>
      <c r="H1137" t="s">
        <v>42</v>
      </c>
      <c r="I1137" t="s">
        <v>22</v>
      </c>
      <c r="L1137" t="s">
        <v>144</v>
      </c>
      <c r="M1137">
        <v>93.491801144102453</v>
      </c>
      <c r="N1137">
        <v>7.101063361192451</v>
      </c>
    </row>
    <row r="1138" spans="1:14" x14ac:dyDescent="0.3">
      <c r="A1138" t="s">
        <v>2347</v>
      </c>
      <c r="C1138" t="s">
        <v>2348</v>
      </c>
      <c r="D1138" t="s">
        <v>74</v>
      </c>
      <c r="E1138" t="s">
        <v>33</v>
      </c>
      <c r="F1138" t="s">
        <v>18</v>
      </c>
      <c r="G1138" t="s">
        <v>19</v>
      </c>
      <c r="H1138" t="s">
        <v>42</v>
      </c>
      <c r="I1138" t="s">
        <v>22</v>
      </c>
      <c r="L1138" t="s">
        <v>63</v>
      </c>
      <c r="M1138">
        <v>17.580570829728391</v>
      </c>
      <c r="N1138">
        <v>4.3288209810370661</v>
      </c>
    </row>
    <row r="1139" spans="1:14" x14ac:dyDescent="0.3">
      <c r="A1139" t="s">
        <v>2085</v>
      </c>
      <c r="B1139" t="s">
        <v>1275</v>
      </c>
      <c r="C1139" t="s">
        <v>106</v>
      </c>
      <c r="D1139" t="s">
        <v>39</v>
      </c>
      <c r="E1139" t="s">
        <v>17</v>
      </c>
      <c r="F1139" t="s">
        <v>40</v>
      </c>
      <c r="G1139" t="s">
        <v>41</v>
      </c>
      <c r="H1139" t="s">
        <v>35</v>
      </c>
      <c r="I1139" t="s">
        <v>22</v>
      </c>
      <c r="L1139" t="s">
        <v>144</v>
      </c>
      <c r="M1139">
        <v>91.61175143525584</v>
      </c>
      <c r="N1139">
        <v>6.3298234489744356</v>
      </c>
    </row>
    <row r="1140" spans="1:14" x14ac:dyDescent="0.3">
      <c r="A1140" t="s">
        <v>1708</v>
      </c>
      <c r="C1140" t="s">
        <v>2349</v>
      </c>
      <c r="D1140" t="s">
        <v>80</v>
      </c>
      <c r="E1140" t="s">
        <v>46</v>
      </c>
      <c r="F1140" t="s">
        <v>119</v>
      </c>
      <c r="G1140" t="s">
        <v>120</v>
      </c>
      <c r="H1140" t="s">
        <v>20</v>
      </c>
      <c r="I1140" t="s">
        <v>21</v>
      </c>
      <c r="J1140" t="s">
        <v>22</v>
      </c>
      <c r="K1140" t="s">
        <v>2350</v>
      </c>
      <c r="L1140" t="s">
        <v>63</v>
      </c>
      <c r="M1140">
        <v>25.371590063577809</v>
      </c>
      <c r="N1140">
        <v>4.8954178351197584</v>
      </c>
    </row>
    <row r="1141" spans="1:14" x14ac:dyDescent="0.3">
      <c r="A1141" t="s">
        <v>1648</v>
      </c>
      <c r="C1141" t="s">
        <v>2351</v>
      </c>
      <c r="D1141" t="s">
        <v>103</v>
      </c>
      <c r="E1141" t="s">
        <v>46</v>
      </c>
      <c r="F1141" t="s">
        <v>18</v>
      </c>
      <c r="G1141" t="s">
        <v>19</v>
      </c>
      <c r="H1141" t="s">
        <v>20</v>
      </c>
      <c r="I1141" t="s">
        <v>21</v>
      </c>
      <c r="J1141" t="s">
        <v>22</v>
      </c>
      <c r="K1141" t="s">
        <v>2352</v>
      </c>
      <c r="L1141" t="s">
        <v>63</v>
      </c>
      <c r="M1141">
        <v>69.989617576226934</v>
      </c>
      <c r="N1141">
        <v>6.2137538461894879</v>
      </c>
    </row>
    <row r="1142" spans="1:14" x14ac:dyDescent="0.3">
      <c r="A1142" t="s">
        <v>1472</v>
      </c>
      <c r="B1142" t="s">
        <v>403</v>
      </c>
      <c r="C1142" t="s">
        <v>2252</v>
      </c>
      <c r="D1142" t="s">
        <v>74</v>
      </c>
      <c r="E1142" t="s">
        <v>33</v>
      </c>
      <c r="F1142" t="s">
        <v>59</v>
      </c>
      <c r="G1142" t="s">
        <v>34</v>
      </c>
      <c r="H1142" t="s">
        <v>42</v>
      </c>
      <c r="I1142" t="s">
        <v>22</v>
      </c>
      <c r="L1142" t="s">
        <v>24</v>
      </c>
      <c r="M1142">
        <v>17.355111459679929</v>
      </c>
      <c r="N1142">
        <v>4.6449364296697322</v>
      </c>
    </row>
    <row r="1143" spans="1:14" x14ac:dyDescent="0.3">
      <c r="A1143" t="s">
        <v>145</v>
      </c>
      <c r="B1143" t="s">
        <v>2353</v>
      </c>
      <c r="C1143" t="s">
        <v>1799</v>
      </c>
      <c r="E1143" t="s">
        <v>33</v>
      </c>
      <c r="F1143" t="s">
        <v>52</v>
      </c>
      <c r="G1143" t="s">
        <v>92</v>
      </c>
      <c r="H1143" t="s">
        <v>20</v>
      </c>
      <c r="I1143" t="s">
        <v>21</v>
      </c>
      <c r="J1143" t="s">
        <v>22</v>
      </c>
      <c r="K1143" t="s">
        <v>2354</v>
      </c>
      <c r="L1143" t="s">
        <v>144</v>
      </c>
      <c r="M1143">
        <v>22.1684088052634</v>
      </c>
      <c r="N1143">
        <v>4.1270605126518847</v>
      </c>
    </row>
    <row r="1144" spans="1:14" x14ac:dyDescent="0.3">
      <c r="A1144" t="s">
        <v>1051</v>
      </c>
      <c r="B1144" t="s">
        <v>2322</v>
      </c>
      <c r="C1144" t="s">
        <v>1184</v>
      </c>
      <c r="D1144" t="s">
        <v>157</v>
      </c>
      <c r="E1144" t="s">
        <v>46</v>
      </c>
      <c r="F1144" t="s">
        <v>40</v>
      </c>
      <c r="G1144" t="s">
        <v>41</v>
      </c>
      <c r="H1144" t="s">
        <v>42</v>
      </c>
      <c r="L1144" t="s">
        <v>43</v>
      </c>
      <c r="M1144">
        <v>22.908087193552841</v>
      </c>
      <c r="N1144">
        <v>4.0366714269335429</v>
      </c>
    </row>
    <row r="1145" spans="1:14" x14ac:dyDescent="0.3">
      <c r="A1145" t="s">
        <v>1833</v>
      </c>
      <c r="B1145" t="s">
        <v>1834</v>
      </c>
      <c r="C1145" t="s">
        <v>362</v>
      </c>
      <c r="D1145" t="s">
        <v>69</v>
      </c>
      <c r="E1145" t="s">
        <v>17</v>
      </c>
      <c r="F1145" t="s">
        <v>40</v>
      </c>
      <c r="G1145" t="s">
        <v>41</v>
      </c>
      <c r="H1145" t="s">
        <v>42</v>
      </c>
      <c r="I1145" t="s">
        <v>22</v>
      </c>
      <c r="L1145" t="s">
        <v>144</v>
      </c>
      <c r="M1145">
        <v>75.221020550274616</v>
      </c>
      <c r="N1145">
        <v>6.3483190427202256</v>
      </c>
    </row>
    <row r="1146" spans="1:14" x14ac:dyDescent="0.3">
      <c r="A1146" t="s">
        <v>1051</v>
      </c>
      <c r="B1146" t="s">
        <v>85</v>
      </c>
      <c r="C1146" t="s">
        <v>1257</v>
      </c>
      <c r="D1146" t="s">
        <v>103</v>
      </c>
      <c r="E1146" t="s">
        <v>46</v>
      </c>
      <c r="F1146" t="s">
        <v>18</v>
      </c>
      <c r="G1146" t="s">
        <v>34</v>
      </c>
      <c r="H1146" t="s">
        <v>35</v>
      </c>
      <c r="I1146" t="s">
        <v>22</v>
      </c>
      <c r="L1146" t="s">
        <v>76</v>
      </c>
      <c r="M1146">
        <v>77.834987045567331</v>
      </c>
      <c r="N1146">
        <v>7.6176526469833679</v>
      </c>
    </row>
    <row r="1147" spans="1:14" x14ac:dyDescent="0.3">
      <c r="A1147" t="s">
        <v>97</v>
      </c>
      <c r="B1147" t="s">
        <v>578</v>
      </c>
      <c r="C1147" t="s">
        <v>1821</v>
      </c>
      <c r="D1147" t="s">
        <v>157</v>
      </c>
      <c r="E1147" t="s">
        <v>17</v>
      </c>
      <c r="F1147" t="s">
        <v>40</v>
      </c>
      <c r="G1147" t="s">
        <v>41</v>
      </c>
      <c r="H1147" t="s">
        <v>35</v>
      </c>
      <c r="I1147" t="s">
        <v>21</v>
      </c>
      <c r="J1147" t="s">
        <v>22</v>
      </c>
      <c r="K1147" t="s">
        <v>2355</v>
      </c>
      <c r="L1147" t="s">
        <v>76</v>
      </c>
      <c r="M1147">
        <v>29.54497089602491</v>
      </c>
      <c r="N1147">
        <v>4.7470782671290292</v>
      </c>
    </row>
    <row r="1148" spans="1:14" x14ac:dyDescent="0.3">
      <c r="A1148" t="s">
        <v>1130</v>
      </c>
      <c r="B1148" t="s">
        <v>435</v>
      </c>
      <c r="C1148" t="s">
        <v>926</v>
      </c>
      <c r="D1148" t="s">
        <v>39</v>
      </c>
      <c r="E1148" t="s">
        <v>51</v>
      </c>
      <c r="F1148" t="s">
        <v>59</v>
      </c>
      <c r="G1148" t="s">
        <v>92</v>
      </c>
      <c r="H1148" t="s">
        <v>35</v>
      </c>
      <c r="I1148" t="s">
        <v>22</v>
      </c>
      <c r="L1148" t="s">
        <v>54</v>
      </c>
      <c r="M1148">
        <v>141.54803751784979</v>
      </c>
      <c r="N1148">
        <v>5.406446182172175</v>
      </c>
    </row>
    <row r="1149" spans="1:14" x14ac:dyDescent="0.3">
      <c r="A1149" t="s">
        <v>65</v>
      </c>
      <c r="B1149" t="s">
        <v>919</v>
      </c>
      <c r="C1149" t="s">
        <v>1022</v>
      </c>
      <c r="E1149" t="s">
        <v>17</v>
      </c>
      <c r="F1149" t="s">
        <v>18</v>
      </c>
      <c r="G1149" t="s">
        <v>34</v>
      </c>
      <c r="H1149" t="s">
        <v>20</v>
      </c>
      <c r="I1149" t="s">
        <v>21</v>
      </c>
      <c r="J1149" t="s">
        <v>22</v>
      </c>
      <c r="K1149" t="s">
        <v>2356</v>
      </c>
      <c r="L1149" t="s">
        <v>144</v>
      </c>
      <c r="M1149">
        <v>81.137994904342335</v>
      </c>
      <c r="N1149">
        <v>6.7126348093001518</v>
      </c>
    </row>
    <row r="1150" spans="1:14" x14ac:dyDescent="0.3">
      <c r="A1150" t="s">
        <v>2177</v>
      </c>
      <c r="B1150" t="s">
        <v>2357</v>
      </c>
      <c r="C1150" t="s">
        <v>1577</v>
      </c>
      <c r="D1150" t="s">
        <v>138</v>
      </c>
      <c r="E1150" t="s">
        <v>17</v>
      </c>
      <c r="F1150" t="s">
        <v>40</v>
      </c>
      <c r="G1150" t="s">
        <v>41</v>
      </c>
      <c r="H1150" t="s">
        <v>35</v>
      </c>
      <c r="I1150" t="s">
        <v>21</v>
      </c>
      <c r="J1150" t="s">
        <v>22</v>
      </c>
      <c r="K1150" t="s">
        <v>2358</v>
      </c>
      <c r="L1150" t="s">
        <v>63</v>
      </c>
      <c r="M1150">
        <v>87.127120288613312</v>
      </c>
      <c r="N1150">
        <v>7.201149056030232</v>
      </c>
    </row>
    <row r="1151" spans="1:14" x14ac:dyDescent="0.3">
      <c r="A1151" t="s">
        <v>2359</v>
      </c>
      <c r="B1151" t="s">
        <v>825</v>
      </c>
      <c r="C1151" t="s">
        <v>1489</v>
      </c>
      <c r="D1151" t="s">
        <v>57</v>
      </c>
      <c r="E1151" t="s">
        <v>58</v>
      </c>
      <c r="F1151" t="s">
        <v>119</v>
      </c>
      <c r="G1151" t="s">
        <v>120</v>
      </c>
      <c r="H1151" t="s">
        <v>42</v>
      </c>
      <c r="I1151" t="s">
        <v>21</v>
      </c>
      <c r="J1151" t="s">
        <v>22</v>
      </c>
      <c r="K1151" t="s">
        <v>2360</v>
      </c>
      <c r="L1151" t="s">
        <v>54</v>
      </c>
      <c r="M1151">
        <v>111.3796615837055</v>
      </c>
      <c r="N1151">
        <v>5.2741606665598058</v>
      </c>
    </row>
    <row r="1152" spans="1:14" x14ac:dyDescent="0.3">
      <c r="A1152" t="s">
        <v>2339</v>
      </c>
      <c r="B1152" t="s">
        <v>1329</v>
      </c>
      <c r="C1152" t="s">
        <v>490</v>
      </c>
      <c r="D1152" t="s">
        <v>57</v>
      </c>
      <c r="E1152" t="s">
        <v>51</v>
      </c>
      <c r="F1152" t="s">
        <v>59</v>
      </c>
      <c r="G1152" t="s">
        <v>19</v>
      </c>
      <c r="H1152" t="s">
        <v>35</v>
      </c>
      <c r="L1152" t="s">
        <v>43</v>
      </c>
      <c r="M1152">
        <v>85.616933615151595</v>
      </c>
      <c r="N1152">
        <v>5.4189477901874756</v>
      </c>
    </row>
    <row r="1153" spans="1:14" x14ac:dyDescent="0.3">
      <c r="A1153" t="s">
        <v>1899</v>
      </c>
      <c r="B1153" t="s">
        <v>619</v>
      </c>
      <c r="C1153" t="s">
        <v>2361</v>
      </c>
      <c r="D1153" t="s">
        <v>80</v>
      </c>
      <c r="E1153" t="s">
        <v>33</v>
      </c>
      <c r="F1153" t="s">
        <v>52</v>
      </c>
      <c r="G1153" t="s">
        <v>34</v>
      </c>
      <c r="H1153" t="s">
        <v>20</v>
      </c>
      <c r="I1153" t="s">
        <v>21</v>
      </c>
      <c r="J1153" t="s">
        <v>22</v>
      </c>
      <c r="K1153" t="s">
        <v>2362</v>
      </c>
      <c r="L1153" t="s">
        <v>63</v>
      </c>
      <c r="M1153">
        <v>27.218160017344069</v>
      </c>
      <c r="N1153">
        <v>4.3903548969778443</v>
      </c>
    </row>
    <row r="1154" spans="1:14" x14ac:dyDescent="0.3">
      <c r="A1154" t="s">
        <v>365</v>
      </c>
      <c r="C1154" t="s">
        <v>915</v>
      </c>
      <c r="D1154" t="s">
        <v>39</v>
      </c>
      <c r="E1154" t="s">
        <v>17</v>
      </c>
      <c r="F1154" t="s">
        <v>18</v>
      </c>
      <c r="G1154" t="s">
        <v>34</v>
      </c>
      <c r="H1154" t="s">
        <v>35</v>
      </c>
      <c r="I1154" t="s">
        <v>22</v>
      </c>
      <c r="L1154" t="s">
        <v>76</v>
      </c>
      <c r="M1154">
        <v>82.200824355645906</v>
      </c>
      <c r="N1154">
        <v>6.3772632586157512</v>
      </c>
    </row>
    <row r="1155" spans="1:14" x14ac:dyDescent="0.3">
      <c r="A1155" t="s">
        <v>402</v>
      </c>
      <c r="B1155" t="s">
        <v>2363</v>
      </c>
      <c r="C1155" t="s">
        <v>2364</v>
      </c>
      <c r="D1155" t="s">
        <v>16</v>
      </c>
      <c r="E1155" t="s">
        <v>17</v>
      </c>
      <c r="F1155" t="s">
        <v>40</v>
      </c>
      <c r="G1155" t="s">
        <v>41</v>
      </c>
      <c r="H1155" t="s">
        <v>35</v>
      </c>
      <c r="I1155" t="s">
        <v>22</v>
      </c>
      <c r="L1155" t="s">
        <v>76</v>
      </c>
      <c r="M1155">
        <v>94.205042872710635</v>
      </c>
      <c r="N1155">
        <v>6.0511335526183574</v>
      </c>
    </row>
    <row r="1156" spans="1:14" x14ac:dyDescent="0.3">
      <c r="A1156" t="s">
        <v>899</v>
      </c>
      <c r="B1156" t="s">
        <v>1476</v>
      </c>
      <c r="C1156" t="s">
        <v>1869</v>
      </c>
      <c r="D1156" t="s">
        <v>57</v>
      </c>
      <c r="E1156" t="s">
        <v>33</v>
      </c>
      <c r="F1156" t="s">
        <v>59</v>
      </c>
      <c r="G1156" t="s">
        <v>92</v>
      </c>
      <c r="H1156" t="s">
        <v>35</v>
      </c>
      <c r="I1156" t="s">
        <v>21</v>
      </c>
      <c r="J1156" t="s">
        <v>21</v>
      </c>
      <c r="K1156" t="s">
        <v>2365</v>
      </c>
      <c r="L1156" t="s">
        <v>63</v>
      </c>
      <c r="M1156">
        <v>121.12113618132101</v>
      </c>
      <c r="N1156">
        <v>5.9807393435834291</v>
      </c>
    </row>
    <row r="1157" spans="1:14" x14ac:dyDescent="0.3">
      <c r="A1157" t="s">
        <v>271</v>
      </c>
      <c r="B1157" t="s">
        <v>2366</v>
      </c>
      <c r="C1157" t="s">
        <v>1956</v>
      </c>
      <c r="D1157" t="s">
        <v>80</v>
      </c>
      <c r="E1157" t="s">
        <v>51</v>
      </c>
      <c r="F1157" t="s">
        <v>59</v>
      </c>
      <c r="G1157" t="s">
        <v>92</v>
      </c>
      <c r="H1157" t="s">
        <v>35</v>
      </c>
      <c r="I1157" t="s">
        <v>22</v>
      </c>
      <c r="L1157" t="s">
        <v>54</v>
      </c>
      <c r="M1157">
        <v>18.454139382656798</v>
      </c>
      <c r="N1157">
        <v>5.0444331638172102</v>
      </c>
    </row>
    <row r="1158" spans="1:14" x14ac:dyDescent="0.3">
      <c r="A1158" t="s">
        <v>1194</v>
      </c>
      <c r="B1158" t="s">
        <v>2367</v>
      </c>
      <c r="C1158" t="s">
        <v>790</v>
      </c>
      <c r="D1158" t="s">
        <v>138</v>
      </c>
      <c r="E1158" t="s">
        <v>17</v>
      </c>
      <c r="F1158" t="s">
        <v>18</v>
      </c>
      <c r="G1158" t="s">
        <v>19</v>
      </c>
      <c r="H1158" t="s">
        <v>42</v>
      </c>
      <c r="I1158" t="s">
        <v>22</v>
      </c>
      <c r="L1158" t="s">
        <v>30</v>
      </c>
      <c r="M1158">
        <v>75.820904542341097</v>
      </c>
      <c r="N1158">
        <v>5.5273648295213622</v>
      </c>
    </row>
    <row r="1159" spans="1:14" x14ac:dyDescent="0.3">
      <c r="A1159" t="s">
        <v>950</v>
      </c>
      <c r="C1159" t="s">
        <v>890</v>
      </c>
      <c r="D1159" t="s">
        <v>74</v>
      </c>
      <c r="E1159" t="s">
        <v>46</v>
      </c>
      <c r="F1159" t="s">
        <v>18</v>
      </c>
      <c r="G1159" t="s">
        <v>19</v>
      </c>
      <c r="H1159" t="s">
        <v>42</v>
      </c>
      <c r="I1159" t="s">
        <v>21</v>
      </c>
      <c r="J1159" t="s">
        <v>21</v>
      </c>
      <c r="K1159" t="s">
        <v>2368</v>
      </c>
      <c r="L1159" t="s">
        <v>43</v>
      </c>
      <c r="M1159">
        <v>22.43652618522497</v>
      </c>
      <c r="N1159">
        <v>4.9710132015596367</v>
      </c>
    </row>
    <row r="1160" spans="1:14" x14ac:dyDescent="0.3">
      <c r="A1160" t="s">
        <v>2369</v>
      </c>
      <c r="B1160" t="s">
        <v>2308</v>
      </c>
      <c r="C1160" t="s">
        <v>2370</v>
      </c>
      <c r="D1160" t="s">
        <v>103</v>
      </c>
      <c r="E1160" t="s">
        <v>58</v>
      </c>
      <c r="F1160" t="s">
        <v>59</v>
      </c>
      <c r="G1160" t="s">
        <v>19</v>
      </c>
      <c r="H1160" t="s">
        <v>42</v>
      </c>
      <c r="I1160" t="s">
        <v>22</v>
      </c>
      <c r="L1160" t="s">
        <v>63</v>
      </c>
      <c r="M1160">
        <v>74.778607602212219</v>
      </c>
      <c r="N1160">
        <v>6.3924914334123324</v>
      </c>
    </row>
    <row r="1161" spans="1:14" x14ac:dyDescent="0.3">
      <c r="A1161" t="s">
        <v>1918</v>
      </c>
      <c r="B1161" t="s">
        <v>606</v>
      </c>
      <c r="C1161" t="s">
        <v>1819</v>
      </c>
      <c r="D1161" t="s">
        <v>138</v>
      </c>
      <c r="E1161" t="s">
        <v>33</v>
      </c>
      <c r="F1161" t="s">
        <v>59</v>
      </c>
      <c r="G1161" t="s">
        <v>19</v>
      </c>
      <c r="H1161" t="s">
        <v>35</v>
      </c>
      <c r="I1161" t="s">
        <v>22</v>
      </c>
      <c r="L1161" t="s">
        <v>54</v>
      </c>
      <c r="M1161">
        <v>86.21571889856051</v>
      </c>
      <c r="N1161">
        <v>7.3880841876507954</v>
      </c>
    </row>
    <row r="1162" spans="1:14" x14ac:dyDescent="0.3">
      <c r="A1162" t="s">
        <v>505</v>
      </c>
      <c r="B1162" t="s">
        <v>2337</v>
      </c>
      <c r="C1162" t="s">
        <v>1444</v>
      </c>
      <c r="D1162" t="s">
        <v>103</v>
      </c>
      <c r="E1162" t="s">
        <v>58</v>
      </c>
      <c r="F1162" t="s">
        <v>119</v>
      </c>
      <c r="G1162" t="s">
        <v>120</v>
      </c>
      <c r="H1162" t="s">
        <v>20</v>
      </c>
      <c r="I1162" t="s">
        <v>21</v>
      </c>
      <c r="J1162" t="s">
        <v>21</v>
      </c>
      <c r="K1162" t="s">
        <v>2371</v>
      </c>
      <c r="L1162" t="s">
        <v>24</v>
      </c>
      <c r="M1162">
        <v>106.0946707164902</v>
      </c>
      <c r="N1162">
        <v>6.5377070287643866</v>
      </c>
    </row>
    <row r="1163" spans="1:14" x14ac:dyDescent="0.3">
      <c r="A1163" t="s">
        <v>1392</v>
      </c>
      <c r="B1163" t="s">
        <v>1185</v>
      </c>
      <c r="C1163" t="s">
        <v>1056</v>
      </c>
      <c r="D1163" t="s">
        <v>57</v>
      </c>
      <c r="E1163" t="s">
        <v>46</v>
      </c>
      <c r="F1163" t="s">
        <v>119</v>
      </c>
      <c r="G1163" t="s">
        <v>120</v>
      </c>
      <c r="H1163" t="s">
        <v>42</v>
      </c>
      <c r="I1163" t="s">
        <v>21</v>
      </c>
      <c r="J1163" t="s">
        <v>21</v>
      </c>
      <c r="K1163" t="s">
        <v>2372</v>
      </c>
      <c r="L1163" t="s">
        <v>24</v>
      </c>
      <c r="M1163">
        <v>105.7391170860342</v>
      </c>
      <c r="N1163">
        <v>5.1986445768974061</v>
      </c>
    </row>
    <row r="1164" spans="1:14" x14ac:dyDescent="0.3">
      <c r="A1164" t="s">
        <v>2259</v>
      </c>
      <c r="B1164" t="s">
        <v>2373</v>
      </c>
      <c r="C1164" t="s">
        <v>168</v>
      </c>
      <c r="D1164" t="s">
        <v>74</v>
      </c>
      <c r="E1164" t="s">
        <v>17</v>
      </c>
      <c r="F1164" t="s">
        <v>18</v>
      </c>
      <c r="G1164" t="s">
        <v>19</v>
      </c>
      <c r="H1164" t="s">
        <v>35</v>
      </c>
      <c r="I1164" t="s">
        <v>21</v>
      </c>
      <c r="J1164" t="s">
        <v>22</v>
      </c>
      <c r="K1164" t="s">
        <v>2374</v>
      </c>
      <c r="L1164" t="s">
        <v>43</v>
      </c>
      <c r="M1164">
        <v>18.98509681302172</v>
      </c>
      <c r="N1164">
        <v>5.3238398151585207</v>
      </c>
    </row>
    <row r="1165" spans="1:14" x14ac:dyDescent="0.3">
      <c r="A1165" t="s">
        <v>2375</v>
      </c>
      <c r="B1165" t="s">
        <v>308</v>
      </c>
      <c r="C1165" t="s">
        <v>983</v>
      </c>
      <c r="D1165" t="s">
        <v>103</v>
      </c>
      <c r="E1165" t="s">
        <v>17</v>
      </c>
      <c r="F1165" t="s">
        <v>40</v>
      </c>
      <c r="G1165" t="s">
        <v>41</v>
      </c>
      <c r="H1165" t="s">
        <v>42</v>
      </c>
      <c r="L1165" t="s">
        <v>144</v>
      </c>
      <c r="M1165">
        <v>97.453103857613954</v>
      </c>
      <c r="N1165">
        <v>6.8379395475590492</v>
      </c>
    </row>
    <row r="1166" spans="1:14" x14ac:dyDescent="0.3">
      <c r="A1166" t="s">
        <v>2090</v>
      </c>
      <c r="B1166" t="s">
        <v>2376</v>
      </c>
      <c r="C1166" t="s">
        <v>948</v>
      </c>
      <c r="D1166" t="s">
        <v>157</v>
      </c>
      <c r="E1166" t="s">
        <v>17</v>
      </c>
      <c r="F1166" t="s">
        <v>18</v>
      </c>
      <c r="G1166" t="s">
        <v>34</v>
      </c>
      <c r="H1166" t="s">
        <v>35</v>
      </c>
      <c r="I1166" t="s">
        <v>21</v>
      </c>
      <c r="J1166" t="s">
        <v>22</v>
      </c>
      <c r="K1166" t="s">
        <v>2377</v>
      </c>
      <c r="L1166" t="s">
        <v>144</v>
      </c>
      <c r="M1166">
        <v>18.573677922105709</v>
      </c>
      <c r="N1166">
        <v>4.6546506868659554</v>
      </c>
    </row>
    <row r="1167" spans="1:14" x14ac:dyDescent="0.3">
      <c r="A1167" t="s">
        <v>1081</v>
      </c>
      <c r="B1167" t="s">
        <v>2378</v>
      </c>
      <c r="C1167" t="s">
        <v>2174</v>
      </c>
      <c r="D1167" t="s">
        <v>1045</v>
      </c>
      <c r="E1167" t="s">
        <v>58</v>
      </c>
      <c r="F1167" t="s">
        <v>119</v>
      </c>
      <c r="G1167" t="s">
        <v>120</v>
      </c>
      <c r="H1167" t="s">
        <v>20</v>
      </c>
      <c r="I1167" t="s">
        <v>21</v>
      </c>
      <c r="J1167" t="s">
        <v>22</v>
      </c>
      <c r="K1167" t="s">
        <v>2379</v>
      </c>
      <c r="L1167" t="s">
        <v>43</v>
      </c>
      <c r="M1167">
        <v>40.498608945832579</v>
      </c>
      <c r="N1167">
        <v>5.1777539353972273</v>
      </c>
    </row>
    <row r="1168" spans="1:14" x14ac:dyDescent="0.3">
      <c r="A1168" t="s">
        <v>2269</v>
      </c>
      <c r="B1168" t="s">
        <v>1247</v>
      </c>
      <c r="C1168" t="s">
        <v>1650</v>
      </c>
      <c r="D1168" t="s">
        <v>74</v>
      </c>
      <c r="E1168" t="s">
        <v>33</v>
      </c>
      <c r="F1168" t="s">
        <v>59</v>
      </c>
      <c r="G1168" t="s">
        <v>19</v>
      </c>
      <c r="H1168" t="s">
        <v>35</v>
      </c>
      <c r="I1168" t="s">
        <v>22</v>
      </c>
      <c r="L1168" t="s">
        <v>24</v>
      </c>
      <c r="M1168">
        <v>13.259764440299159</v>
      </c>
      <c r="N1168">
        <v>4.0003405573273829</v>
      </c>
    </row>
    <row r="1169" spans="1:14" x14ac:dyDescent="0.3">
      <c r="A1169" t="s">
        <v>1963</v>
      </c>
      <c r="B1169" t="s">
        <v>1429</v>
      </c>
      <c r="C1169" t="s">
        <v>870</v>
      </c>
      <c r="D1169" t="s">
        <v>28</v>
      </c>
      <c r="E1169" t="s">
        <v>51</v>
      </c>
      <c r="F1169" t="s">
        <v>59</v>
      </c>
      <c r="G1169" t="s">
        <v>34</v>
      </c>
      <c r="H1169" t="s">
        <v>35</v>
      </c>
      <c r="I1169" t="s">
        <v>22</v>
      </c>
      <c r="L1169" t="s">
        <v>30</v>
      </c>
      <c r="M1169">
        <v>28.17523635228557</v>
      </c>
      <c r="N1169">
        <v>6.3921254604890736</v>
      </c>
    </row>
    <row r="1170" spans="1:14" x14ac:dyDescent="0.3">
      <c r="A1170" t="s">
        <v>1286</v>
      </c>
      <c r="B1170" t="s">
        <v>211</v>
      </c>
      <c r="C1170" t="s">
        <v>2380</v>
      </c>
      <c r="D1170" t="s">
        <v>50</v>
      </c>
      <c r="E1170" t="s">
        <v>17</v>
      </c>
      <c r="F1170" t="s">
        <v>18</v>
      </c>
      <c r="G1170" t="s">
        <v>34</v>
      </c>
      <c r="H1170" t="s">
        <v>42</v>
      </c>
      <c r="I1170" t="s">
        <v>22</v>
      </c>
      <c r="L1170" t="s">
        <v>54</v>
      </c>
      <c r="M1170">
        <v>101.6949079840401</v>
      </c>
      <c r="N1170">
        <v>6.050895519811502</v>
      </c>
    </row>
    <row r="1171" spans="1:14" x14ac:dyDescent="0.3">
      <c r="A1171" t="s">
        <v>2381</v>
      </c>
      <c r="B1171" t="s">
        <v>2382</v>
      </c>
      <c r="C1171" t="s">
        <v>1360</v>
      </c>
      <c r="D1171" t="s">
        <v>57</v>
      </c>
      <c r="E1171" t="s">
        <v>17</v>
      </c>
      <c r="F1171" t="s">
        <v>40</v>
      </c>
      <c r="G1171" t="s">
        <v>41</v>
      </c>
      <c r="H1171" t="s">
        <v>42</v>
      </c>
      <c r="I1171" t="s">
        <v>21</v>
      </c>
      <c r="J1171" t="s">
        <v>21</v>
      </c>
      <c r="K1171" t="s">
        <v>2383</v>
      </c>
      <c r="L1171" t="s">
        <v>54</v>
      </c>
      <c r="M1171">
        <v>97.753439006183399</v>
      </c>
      <c r="N1171">
        <v>5.8062012797930613</v>
      </c>
    </row>
    <row r="1172" spans="1:14" x14ac:dyDescent="0.3">
      <c r="A1172" t="s">
        <v>1221</v>
      </c>
      <c r="B1172" t="s">
        <v>763</v>
      </c>
      <c r="C1172" t="s">
        <v>2181</v>
      </c>
      <c r="D1172" t="s">
        <v>50</v>
      </c>
      <c r="E1172" t="s">
        <v>51</v>
      </c>
      <c r="F1172" t="s">
        <v>52</v>
      </c>
      <c r="G1172" t="s">
        <v>34</v>
      </c>
      <c r="H1172" t="s">
        <v>42</v>
      </c>
      <c r="I1172" t="s">
        <v>21</v>
      </c>
      <c r="J1172" t="s">
        <v>21</v>
      </c>
      <c r="K1172" t="s">
        <v>2384</v>
      </c>
      <c r="L1172" t="s">
        <v>30</v>
      </c>
      <c r="M1172">
        <v>114.8042590273843</v>
      </c>
      <c r="N1172">
        <v>7.1079865110062617</v>
      </c>
    </row>
    <row r="1173" spans="1:14" x14ac:dyDescent="0.3">
      <c r="A1173" t="s">
        <v>785</v>
      </c>
      <c r="C1173" t="s">
        <v>1001</v>
      </c>
      <c r="D1173" t="s">
        <v>69</v>
      </c>
      <c r="E1173" t="s">
        <v>58</v>
      </c>
      <c r="F1173" t="s">
        <v>52</v>
      </c>
      <c r="G1173" t="s">
        <v>92</v>
      </c>
      <c r="H1173" t="s">
        <v>20</v>
      </c>
      <c r="I1173" t="s">
        <v>21</v>
      </c>
      <c r="J1173" t="s">
        <v>22</v>
      </c>
      <c r="K1173" t="s">
        <v>2385</v>
      </c>
      <c r="L1173" t="s">
        <v>43</v>
      </c>
      <c r="M1173">
        <v>86.463662502846134</v>
      </c>
      <c r="N1173">
        <v>6.775903584662414</v>
      </c>
    </row>
    <row r="1174" spans="1:14" x14ac:dyDescent="0.3">
      <c r="A1174" t="s">
        <v>469</v>
      </c>
      <c r="B1174" t="s">
        <v>845</v>
      </c>
      <c r="C1174" t="s">
        <v>1100</v>
      </c>
      <c r="D1174" t="s">
        <v>1045</v>
      </c>
      <c r="E1174" t="s">
        <v>46</v>
      </c>
      <c r="F1174" t="s">
        <v>18</v>
      </c>
      <c r="G1174" t="s">
        <v>19</v>
      </c>
      <c r="H1174" t="s">
        <v>42</v>
      </c>
      <c r="I1174" t="s">
        <v>22</v>
      </c>
      <c r="L1174" t="s">
        <v>24</v>
      </c>
      <c r="M1174">
        <v>32.063904634682487</v>
      </c>
      <c r="N1174">
        <v>5.8524629050032084</v>
      </c>
    </row>
    <row r="1175" spans="1:14" x14ac:dyDescent="0.3">
      <c r="A1175" t="s">
        <v>833</v>
      </c>
      <c r="B1175" t="s">
        <v>844</v>
      </c>
      <c r="C1175" t="s">
        <v>1155</v>
      </c>
      <c r="D1175" t="s">
        <v>118</v>
      </c>
      <c r="E1175" t="s">
        <v>33</v>
      </c>
      <c r="F1175" t="s">
        <v>18</v>
      </c>
      <c r="G1175" t="s">
        <v>34</v>
      </c>
      <c r="H1175" t="s">
        <v>35</v>
      </c>
      <c r="I1175" t="s">
        <v>22</v>
      </c>
      <c r="L1175" t="s">
        <v>30</v>
      </c>
      <c r="M1175">
        <v>61.187830996565907</v>
      </c>
      <c r="N1175">
        <v>7.3819612683194631</v>
      </c>
    </row>
    <row r="1176" spans="1:14" x14ac:dyDescent="0.3">
      <c r="A1176" t="s">
        <v>348</v>
      </c>
      <c r="B1176" t="s">
        <v>2386</v>
      </c>
      <c r="C1176" t="s">
        <v>2387</v>
      </c>
      <c r="D1176" t="s">
        <v>28</v>
      </c>
      <c r="E1176" t="s">
        <v>58</v>
      </c>
      <c r="F1176" t="s">
        <v>59</v>
      </c>
      <c r="G1176" t="s">
        <v>92</v>
      </c>
      <c r="H1176" t="s">
        <v>42</v>
      </c>
      <c r="I1176" t="s">
        <v>22</v>
      </c>
      <c r="L1176" t="s">
        <v>76</v>
      </c>
      <c r="M1176">
        <v>37.267670385786587</v>
      </c>
      <c r="N1176">
        <v>5.7387765407282956</v>
      </c>
    </row>
    <row r="1177" spans="1:14" x14ac:dyDescent="0.3">
      <c r="A1177" t="s">
        <v>419</v>
      </c>
      <c r="C1177" t="s">
        <v>296</v>
      </c>
      <c r="E1177" t="s">
        <v>46</v>
      </c>
      <c r="F1177" t="s">
        <v>40</v>
      </c>
      <c r="G1177" t="s">
        <v>41</v>
      </c>
      <c r="H1177" t="s">
        <v>42</v>
      </c>
      <c r="I1177" t="s">
        <v>22</v>
      </c>
      <c r="L1177" t="s">
        <v>30</v>
      </c>
      <c r="M1177">
        <v>8.8476599043777053</v>
      </c>
      <c r="N1177">
        <v>5.0061475381645533</v>
      </c>
    </row>
    <row r="1178" spans="1:14" x14ac:dyDescent="0.3">
      <c r="A1178" t="s">
        <v>2388</v>
      </c>
      <c r="C1178" t="s">
        <v>1772</v>
      </c>
      <c r="D1178" t="s">
        <v>138</v>
      </c>
      <c r="E1178" t="s">
        <v>51</v>
      </c>
      <c r="F1178" t="s">
        <v>52</v>
      </c>
      <c r="G1178" t="s">
        <v>92</v>
      </c>
      <c r="H1178" t="s">
        <v>42</v>
      </c>
      <c r="I1178" t="s">
        <v>22</v>
      </c>
      <c r="L1178" t="s">
        <v>54</v>
      </c>
      <c r="M1178">
        <v>70.337536802467454</v>
      </c>
      <c r="N1178">
        <v>6.1860534251800487</v>
      </c>
    </row>
    <row r="1179" spans="1:14" x14ac:dyDescent="0.3">
      <c r="A1179" t="s">
        <v>877</v>
      </c>
      <c r="B1179" t="s">
        <v>1451</v>
      </c>
      <c r="C1179" t="s">
        <v>2389</v>
      </c>
      <c r="D1179" t="s">
        <v>103</v>
      </c>
      <c r="E1179" t="s">
        <v>46</v>
      </c>
      <c r="F1179" t="s">
        <v>18</v>
      </c>
      <c r="G1179" t="s">
        <v>34</v>
      </c>
      <c r="H1179" t="s">
        <v>35</v>
      </c>
      <c r="I1179" t="s">
        <v>21</v>
      </c>
      <c r="J1179" t="s">
        <v>21</v>
      </c>
      <c r="K1179" t="s">
        <v>2390</v>
      </c>
      <c r="L1179" t="s">
        <v>144</v>
      </c>
      <c r="M1179">
        <v>73.427058104062198</v>
      </c>
      <c r="N1179">
        <v>6.7490964867591634</v>
      </c>
    </row>
    <row r="1180" spans="1:14" x14ac:dyDescent="0.3">
      <c r="A1180" t="s">
        <v>1657</v>
      </c>
      <c r="B1180" t="s">
        <v>2391</v>
      </c>
      <c r="C1180" t="s">
        <v>1456</v>
      </c>
      <c r="D1180" t="s">
        <v>74</v>
      </c>
      <c r="E1180" t="s">
        <v>46</v>
      </c>
      <c r="F1180" t="s">
        <v>119</v>
      </c>
      <c r="G1180" t="s">
        <v>120</v>
      </c>
      <c r="H1180" t="s">
        <v>20</v>
      </c>
      <c r="I1180" t="s">
        <v>21</v>
      </c>
      <c r="J1180" t="s">
        <v>21</v>
      </c>
      <c r="K1180" t="s">
        <v>2392</v>
      </c>
      <c r="L1180" t="s">
        <v>24</v>
      </c>
      <c r="M1180">
        <v>21.317436076655301</v>
      </c>
      <c r="N1180">
        <v>5.3162050699817227</v>
      </c>
    </row>
    <row r="1181" spans="1:14" x14ac:dyDescent="0.3">
      <c r="A1181" t="s">
        <v>203</v>
      </c>
      <c r="B1181" t="s">
        <v>2281</v>
      </c>
      <c r="C1181" t="s">
        <v>959</v>
      </c>
      <c r="D1181" t="s">
        <v>157</v>
      </c>
      <c r="E1181" t="s">
        <v>58</v>
      </c>
      <c r="F1181" t="s">
        <v>52</v>
      </c>
      <c r="G1181" t="s">
        <v>34</v>
      </c>
      <c r="H1181" t="s">
        <v>20</v>
      </c>
      <c r="I1181" t="s">
        <v>21</v>
      </c>
      <c r="J1181" t="s">
        <v>22</v>
      </c>
      <c r="K1181" t="s">
        <v>2393</v>
      </c>
      <c r="L1181" t="s">
        <v>76</v>
      </c>
      <c r="M1181">
        <v>24.21116442596999</v>
      </c>
      <c r="N1181">
        <v>4.2587116421554407</v>
      </c>
    </row>
    <row r="1182" spans="1:14" x14ac:dyDescent="0.3">
      <c r="A1182" t="s">
        <v>2394</v>
      </c>
      <c r="B1182" t="s">
        <v>1297</v>
      </c>
      <c r="C1182" t="s">
        <v>1030</v>
      </c>
      <c r="D1182" t="s">
        <v>103</v>
      </c>
      <c r="E1182" t="s">
        <v>17</v>
      </c>
      <c r="F1182" t="s">
        <v>40</v>
      </c>
      <c r="G1182" t="s">
        <v>41</v>
      </c>
      <c r="H1182" t="s">
        <v>42</v>
      </c>
      <c r="I1182" t="s">
        <v>22</v>
      </c>
      <c r="L1182" t="s">
        <v>24</v>
      </c>
      <c r="M1182">
        <v>82.060018313274441</v>
      </c>
      <c r="N1182">
        <v>7.7586604313569483</v>
      </c>
    </row>
    <row r="1183" spans="1:14" x14ac:dyDescent="0.3">
      <c r="A1183" t="s">
        <v>2395</v>
      </c>
      <c r="B1183" t="s">
        <v>2396</v>
      </c>
      <c r="C1183" t="s">
        <v>316</v>
      </c>
      <c r="D1183" t="s">
        <v>157</v>
      </c>
      <c r="E1183" t="s">
        <v>51</v>
      </c>
      <c r="F1183" t="s">
        <v>52</v>
      </c>
      <c r="G1183" t="s">
        <v>92</v>
      </c>
      <c r="H1183" t="s">
        <v>20</v>
      </c>
      <c r="I1183" t="s">
        <v>21</v>
      </c>
      <c r="J1183" t="s">
        <v>21</v>
      </c>
      <c r="K1183" t="s">
        <v>2397</v>
      </c>
      <c r="L1183" t="s">
        <v>30</v>
      </c>
      <c r="M1183">
        <v>24.544293858144869</v>
      </c>
      <c r="N1183">
        <v>4.0622032261647032</v>
      </c>
    </row>
    <row r="1184" spans="1:14" x14ac:dyDescent="0.3">
      <c r="A1184" t="s">
        <v>100</v>
      </c>
      <c r="B1184" t="s">
        <v>101</v>
      </c>
      <c r="C1184" t="s">
        <v>153</v>
      </c>
      <c r="D1184" t="s">
        <v>57</v>
      </c>
      <c r="E1184" t="s">
        <v>33</v>
      </c>
      <c r="F1184" t="s">
        <v>18</v>
      </c>
      <c r="G1184" t="s">
        <v>19</v>
      </c>
      <c r="H1184" t="s">
        <v>20</v>
      </c>
      <c r="I1184" t="s">
        <v>21</v>
      </c>
      <c r="J1184" t="s">
        <v>22</v>
      </c>
      <c r="K1184" t="s">
        <v>2398</v>
      </c>
      <c r="L1184" t="s">
        <v>24</v>
      </c>
      <c r="M1184">
        <v>60.74748616654842</v>
      </c>
      <c r="N1184">
        <v>5.2595764492750492</v>
      </c>
    </row>
    <row r="1185" spans="1:14" x14ac:dyDescent="0.3">
      <c r="A1185" t="s">
        <v>1546</v>
      </c>
      <c r="B1185" t="s">
        <v>2399</v>
      </c>
      <c r="C1185" t="s">
        <v>2349</v>
      </c>
      <c r="D1185" t="s">
        <v>80</v>
      </c>
      <c r="E1185" t="s">
        <v>58</v>
      </c>
      <c r="F1185" t="s">
        <v>52</v>
      </c>
      <c r="G1185" t="s">
        <v>34</v>
      </c>
      <c r="H1185" t="s">
        <v>42</v>
      </c>
      <c r="I1185" t="s">
        <v>21</v>
      </c>
      <c r="J1185" t="s">
        <v>22</v>
      </c>
      <c r="K1185" t="s">
        <v>2400</v>
      </c>
      <c r="L1185" t="s">
        <v>63</v>
      </c>
      <c r="M1185">
        <v>17.091595430256781</v>
      </c>
      <c r="N1185">
        <v>4.3399846033404819</v>
      </c>
    </row>
    <row r="1186" spans="1:14" x14ac:dyDescent="0.3">
      <c r="A1186" t="s">
        <v>1509</v>
      </c>
      <c r="C1186" t="s">
        <v>539</v>
      </c>
      <c r="D1186" t="s">
        <v>74</v>
      </c>
      <c r="E1186" t="s">
        <v>51</v>
      </c>
      <c r="F1186" t="s">
        <v>52</v>
      </c>
      <c r="G1186" t="s">
        <v>34</v>
      </c>
      <c r="H1186" t="s">
        <v>42</v>
      </c>
      <c r="I1186" t="s">
        <v>21</v>
      </c>
      <c r="J1186" t="s">
        <v>22</v>
      </c>
      <c r="K1186" t="s">
        <v>2401</v>
      </c>
      <c r="L1186" t="s">
        <v>43</v>
      </c>
      <c r="M1186">
        <v>25.7141140725751</v>
      </c>
      <c r="N1186">
        <v>4.3564563159885994</v>
      </c>
    </row>
    <row r="1187" spans="1:14" x14ac:dyDescent="0.3">
      <c r="A1187" t="s">
        <v>1531</v>
      </c>
      <c r="B1187" t="s">
        <v>2061</v>
      </c>
      <c r="C1187" t="s">
        <v>2402</v>
      </c>
      <c r="D1187" t="s">
        <v>138</v>
      </c>
      <c r="E1187" t="s">
        <v>46</v>
      </c>
      <c r="F1187" t="s">
        <v>18</v>
      </c>
      <c r="G1187" t="s">
        <v>34</v>
      </c>
      <c r="H1187" t="s">
        <v>20</v>
      </c>
      <c r="I1187" t="s">
        <v>21</v>
      </c>
      <c r="J1187" t="s">
        <v>21</v>
      </c>
      <c r="K1187" t="s">
        <v>2403</v>
      </c>
      <c r="L1187" t="s">
        <v>43</v>
      </c>
      <c r="M1187">
        <v>82.837510236615017</v>
      </c>
      <c r="N1187">
        <v>7.1988928124514713</v>
      </c>
    </row>
    <row r="1188" spans="1:14" x14ac:dyDescent="0.3">
      <c r="A1188" t="s">
        <v>170</v>
      </c>
      <c r="C1188" t="s">
        <v>1640</v>
      </c>
      <c r="D1188" t="s">
        <v>50</v>
      </c>
      <c r="E1188" t="s">
        <v>58</v>
      </c>
      <c r="F1188" t="s">
        <v>52</v>
      </c>
      <c r="G1188" t="s">
        <v>34</v>
      </c>
      <c r="H1188" t="s">
        <v>42</v>
      </c>
      <c r="I1188" t="s">
        <v>21</v>
      </c>
      <c r="J1188" t="s">
        <v>22</v>
      </c>
      <c r="K1188" t="s">
        <v>2404</v>
      </c>
      <c r="L1188" t="s">
        <v>30</v>
      </c>
      <c r="M1188">
        <v>59.673020400570792</v>
      </c>
      <c r="N1188">
        <v>6.3845158369361839</v>
      </c>
    </row>
    <row r="1189" spans="1:14" x14ac:dyDescent="0.3">
      <c r="A1189" t="s">
        <v>427</v>
      </c>
      <c r="B1189" t="s">
        <v>1781</v>
      </c>
      <c r="C1189" t="s">
        <v>2405</v>
      </c>
      <c r="D1189" t="s">
        <v>69</v>
      </c>
      <c r="E1189" t="s">
        <v>51</v>
      </c>
      <c r="F1189" t="s">
        <v>52</v>
      </c>
      <c r="G1189" t="s">
        <v>34</v>
      </c>
      <c r="H1189" t="s">
        <v>42</v>
      </c>
      <c r="I1189" t="s">
        <v>21</v>
      </c>
      <c r="J1189" t="s">
        <v>21</v>
      </c>
      <c r="K1189" t="s">
        <v>2406</v>
      </c>
      <c r="L1189" t="s">
        <v>144</v>
      </c>
      <c r="M1189">
        <v>65.786429218750456</v>
      </c>
      <c r="N1189">
        <v>6.026810902100121</v>
      </c>
    </row>
    <row r="1190" spans="1:14" x14ac:dyDescent="0.3">
      <c r="A1190" t="s">
        <v>1721</v>
      </c>
      <c r="B1190" t="s">
        <v>2407</v>
      </c>
      <c r="C1190" t="s">
        <v>687</v>
      </c>
      <c r="D1190" t="s">
        <v>684</v>
      </c>
      <c r="E1190" t="s">
        <v>33</v>
      </c>
      <c r="F1190" t="s">
        <v>59</v>
      </c>
      <c r="G1190" t="s">
        <v>92</v>
      </c>
      <c r="H1190" t="s">
        <v>35</v>
      </c>
      <c r="I1190" t="s">
        <v>21</v>
      </c>
      <c r="J1190" t="s">
        <v>22</v>
      </c>
      <c r="K1190" t="s">
        <v>2408</v>
      </c>
      <c r="L1190" t="s">
        <v>76</v>
      </c>
      <c r="M1190">
        <v>96.965547953198609</v>
      </c>
      <c r="N1190">
        <v>6.2449957239319787</v>
      </c>
    </row>
    <row r="1191" spans="1:14" x14ac:dyDescent="0.3">
      <c r="A1191" t="s">
        <v>497</v>
      </c>
      <c r="B1191" t="s">
        <v>1294</v>
      </c>
      <c r="C1191" t="s">
        <v>2409</v>
      </c>
      <c r="D1191" t="s">
        <v>57</v>
      </c>
      <c r="E1191" t="s">
        <v>17</v>
      </c>
      <c r="F1191" t="s">
        <v>40</v>
      </c>
      <c r="G1191" t="s">
        <v>41</v>
      </c>
      <c r="H1191" t="s">
        <v>42</v>
      </c>
      <c r="I1191" t="s">
        <v>22</v>
      </c>
      <c r="L1191" t="s">
        <v>63</v>
      </c>
      <c r="M1191">
        <v>103.9096346310658</v>
      </c>
      <c r="N1191">
        <v>5.1243458414308707</v>
      </c>
    </row>
    <row r="1192" spans="1:14" x14ac:dyDescent="0.3">
      <c r="A1192" t="s">
        <v>1054</v>
      </c>
      <c r="C1192" t="s">
        <v>383</v>
      </c>
      <c r="D1192" t="s">
        <v>57</v>
      </c>
      <c r="E1192" t="s">
        <v>51</v>
      </c>
      <c r="F1192" t="s">
        <v>59</v>
      </c>
      <c r="G1192" t="s">
        <v>34</v>
      </c>
      <c r="H1192" t="s">
        <v>35</v>
      </c>
      <c r="I1192" t="s">
        <v>22</v>
      </c>
      <c r="L1192" t="s">
        <v>24</v>
      </c>
      <c r="M1192">
        <v>97.93556494135008</v>
      </c>
      <c r="N1192">
        <v>5.6870192665032429</v>
      </c>
    </row>
    <row r="1193" spans="1:14" x14ac:dyDescent="0.3">
      <c r="A1193" t="s">
        <v>2270</v>
      </c>
      <c r="B1193" t="s">
        <v>1168</v>
      </c>
      <c r="C1193" t="s">
        <v>2015</v>
      </c>
      <c r="D1193" t="s">
        <v>138</v>
      </c>
      <c r="E1193" t="s">
        <v>46</v>
      </c>
      <c r="F1193" t="s">
        <v>119</v>
      </c>
      <c r="G1193" t="s">
        <v>120</v>
      </c>
      <c r="H1193" t="s">
        <v>42</v>
      </c>
      <c r="I1193" t="s">
        <v>21</v>
      </c>
      <c r="J1193" t="s">
        <v>21</v>
      </c>
      <c r="K1193" t="s">
        <v>2410</v>
      </c>
      <c r="L1193" t="s">
        <v>30</v>
      </c>
      <c r="M1193">
        <v>86.928557558178113</v>
      </c>
      <c r="N1193">
        <v>6.8833113037330831</v>
      </c>
    </row>
    <row r="1194" spans="1:14" x14ac:dyDescent="0.3">
      <c r="A1194" t="s">
        <v>1064</v>
      </c>
      <c r="B1194" t="s">
        <v>343</v>
      </c>
      <c r="C1194" t="s">
        <v>2411</v>
      </c>
      <c r="D1194" t="s">
        <v>50</v>
      </c>
      <c r="E1194" t="s">
        <v>46</v>
      </c>
      <c r="F1194" t="s">
        <v>40</v>
      </c>
      <c r="G1194" t="s">
        <v>41</v>
      </c>
      <c r="H1194" t="s">
        <v>35</v>
      </c>
      <c r="I1194" t="s">
        <v>21</v>
      </c>
      <c r="J1194" t="s">
        <v>21</v>
      </c>
      <c r="K1194" t="s">
        <v>2412</v>
      </c>
      <c r="L1194" t="s">
        <v>63</v>
      </c>
      <c r="M1194">
        <v>50.463783914746827</v>
      </c>
      <c r="N1194">
        <v>7.7410539325387688</v>
      </c>
    </row>
    <row r="1195" spans="1:14" x14ac:dyDescent="0.3">
      <c r="A1195" t="s">
        <v>488</v>
      </c>
      <c r="B1195" t="s">
        <v>643</v>
      </c>
      <c r="C1195" t="s">
        <v>2413</v>
      </c>
      <c r="D1195" t="s">
        <v>28</v>
      </c>
      <c r="E1195" t="s">
        <v>33</v>
      </c>
      <c r="F1195" t="s">
        <v>52</v>
      </c>
      <c r="G1195" t="s">
        <v>34</v>
      </c>
      <c r="H1195" t="s">
        <v>20</v>
      </c>
      <c r="I1195" t="s">
        <v>21</v>
      </c>
      <c r="J1195" t="s">
        <v>21</v>
      </c>
      <c r="K1195" t="s">
        <v>429</v>
      </c>
      <c r="L1195" t="s">
        <v>76</v>
      </c>
      <c r="M1195">
        <v>28.45226780343005</v>
      </c>
      <c r="N1195">
        <v>5.1282627962817022</v>
      </c>
    </row>
    <row r="1196" spans="1:14" x14ac:dyDescent="0.3">
      <c r="A1196" t="s">
        <v>1206</v>
      </c>
      <c r="B1196" t="s">
        <v>454</v>
      </c>
      <c r="C1196" t="s">
        <v>2414</v>
      </c>
      <c r="D1196" t="s">
        <v>118</v>
      </c>
      <c r="E1196" t="s">
        <v>17</v>
      </c>
      <c r="F1196" t="s">
        <v>18</v>
      </c>
      <c r="G1196" t="s">
        <v>19</v>
      </c>
      <c r="H1196" t="s">
        <v>35</v>
      </c>
      <c r="I1196" t="s">
        <v>22</v>
      </c>
      <c r="L1196" t="s">
        <v>63</v>
      </c>
      <c r="M1196">
        <v>81.356313052280768</v>
      </c>
      <c r="N1196">
        <v>6.6487468174951978</v>
      </c>
    </row>
    <row r="1197" spans="1:14" x14ac:dyDescent="0.3">
      <c r="A1197" t="s">
        <v>67</v>
      </c>
      <c r="B1197" t="s">
        <v>784</v>
      </c>
      <c r="C1197" t="s">
        <v>184</v>
      </c>
      <c r="D1197" t="s">
        <v>16</v>
      </c>
      <c r="E1197" t="s">
        <v>46</v>
      </c>
      <c r="F1197" t="s">
        <v>18</v>
      </c>
      <c r="G1197" t="s">
        <v>34</v>
      </c>
      <c r="H1197" t="s">
        <v>20</v>
      </c>
      <c r="I1197" t="s">
        <v>21</v>
      </c>
      <c r="J1197" t="s">
        <v>21</v>
      </c>
      <c r="K1197" t="s">
        <v>2415</v>
      </c>
      <c r="L1197" t="s">
        <v>24</v>
      </c>
      <c r="M1197">
        <v>64.688924974442784</v>
      </c>
      <c r="N1197">
        <v>6.4005084922857796</v>
      </c>
    </row>
    <row r="1198" spans="1:14" x14ac:dyDescent="0.3">
      <c r="A1198" t="s">
        <v>2416</v>
      </c>
      <c r="B1198" t="s">
        <v>2417</v>
      </c>
      <c r="C1198" t="s">
        <v>277</v>
      </c>
      <c r="D1198" t="s">
        <v>157</v>
      </c>
      <c r="E1198" t="s">
        <v>33</v>
      </c>
      <c r="F1198" t="s">
        <v>52</v>
      </c>
      <c r="G1198" t="s">
        <v>92</v>
      </c>
      <c r="H1198" t="s">
        <v>20</v>
      </c>
      <c r="I1198" t="s">
        <v>21</v>
      </c>
      <c r="J1198" t="s">
        <v>21</v>
      </c>
      <c r="K1198" t="s">
        <v>2418</v>
      </c>
      <c r="L1198" t="s">
        <v>63</v>
      </c>
      <c r="M1198">
        <v>22.27271368753933</v>
      </c>
      <c r="N1198">
        <v>4.1698870732190576</v>
      </c>
    </row>
    <row r="1199" spans="1:14" x14ac:dyDescent="0.3">
      <c r="A1199" t="s">
        <v>968</v>
      </c>
      <c r="B1199" t="s">
        <v>2223</v>
      </c>
      <c r="C1199" t="s">
        <v>1528</v>
      </c>
      <c r="E1199" t="s">
        <v>17</v>
      </c>
      <c r="F1199" t="s">
        <v>40</v>
      </c>
      <c r="G1199" t="s">
        <v>41</v>
      </c>
      <c r="H1199" t="s">
        <v>35</v>
      </c>
      <c r="I1199" t="s">
        <v>22</v>
      </c>
      <c r="L1199" t="s">
        <v>30</v>
      </c>
      <c r="M1199">
        <v>21.650189476323821</v>
      </c>
      <c r="N1199">
        <v>4.335610454269843</v>
      </c>
    </row>
    <row r="1200" spans="1:14" x14ac:dyDescent="0.3">
      <c r="A1200" t="s">
        <v>1702</v>
      </c>
      <c r="B1200" t="s">
        <v>325</v>
      </c>
      <c r="C1200" t="s">
        <v>1787</v>
      </c>
      <c r="D1200" t="s">
        <v>39</v>
      </c>
      <c r="E1200" t="s">
        <v>46</v>
      </c>
      <c r="F1200" t="s">
        <v>40</v>
      </c>
      <c r="G1200" t="s">
        <v>41</v>
      </c>
      <c r="H1200" t="s">
        <v>35</v>
      </c>
      <c r="I1200" t="s">
        <v>22</v>
      </c>
      <c r="L1200" t="s">
        <v>24</v>
      </c>
      <c r="M1200">
        <v>95.35180816705612</v>
      </c>
      <c r="N1200">
        <v>5.0711804616129523</v>
      </c>
    </row>
    <row r="1201" spans="1:14" x14ac:dyDescent="0.3">
      <c r="A1201" t="s">
        <v>2419</v>
      </c>
      <c r="B1201" t="s">
        <v>545</v>
      </c>
      <c r="C1201" t="s">
        <v>1192</v>
      </c>
      <c r="D1201" t="s">
        <v>138</v>
      </c>
      <c r="E1201" t="s">
        <v>51</v>
      </c>
      <c r="F1201" t="s">
        <v>59</v>
      </c>
      <c r="G1201" t="s">
        <v>19</v>
      </c>
      <c r="H1201" t="s">
        <v>42</v>
      </c>
      <c r="I1201" t="s">
        <v>22</v>
      </c>
      <c r="L1201" t="s">
        <v>144</v>
      </c>
      <c r="M1201">
        <v>79.011103468088578</v>
      </c>
      <c r="N1201">
        <v>7.2559486408901392</v>
      </c>
    </row>
    <row r="1202" spans="1:14" x14ac:dyDescent="0.3">
      <c r="A1202" t="s">
        <v>1069</v>
      </c>
      <c r="B1202" t="s">
        <v>71</v>
      </c>
      <c r="C1202" t="s">
        <v>261</v>
      </c>
      <c r="D1202" t="s">
        <v>50</v>
      </c>
      <c r="E1202" t="s">
        <v>17</v>
      </c>
      <c r="F1202" t="s">
        <v>18</v>
      </c>
      <c r="G1202" t="s">
        <v>34</v>
      </c>
      <c r="H1202" t="s">
        <v>42</v>
      </c>
      <c r="I1202" t="s">
        <v>22</v>
      </c>
      <c r="L1202" t="s">
        <v>30</v>
      </c>
      <c r="M1202">
        <v>104.9407152870872</v>
      </c>
      <c r="N1202">
        <v>7.2493271377085273</v>
      </c>
    </row>
    <row r="1203" spans="1:14" x14ac:dyDescent="0.3">
      <c r="A1203" t="s">
        <v>557</v>
      </c>
      <c r="B1203" t="s">
        <v>1619</v>
      </c>
      <c r="C1203" t="s">
        <v>930</v>
      </c>
      <c r="D1203" t="s">
        <v>28</v>
      </c>
      <c r="E1203" t="s">
        <v>51</v>
      </c>
      <c r="F1203" t="s">
        <v>59</v>
      </c>
      <c r="G1203" t="s">
        <v>92</v>
      </c>
      <c r="H1203" t="s">
        <v>35</v>
      </c>
      <c r="I1203" t="s">
        <v>21</v>
      </c>
      <c r="J1203" t="s">
        <v>22</v>
      </c>
      <c r="K1203" t="s">
        <v>2420</v>
      </c>
      <c r="L1203" t="s">
        <v>24</v>
      </c>
      <c r="M1203">
        <v>36.782916929139908</v>
      </c>
      <c r="N1203">
        <v>5.2709863119669551</v>
      </c>
    </row>
    <row r="1204" spans="1:14" x14ac:dyDescent="0.3">
      <c r="A1204" t="s">
        <v>1228</v>
      </c>
      <c r="B1204" t="s">
        <v>1229</v>
      </c>
      <c r="C1204" t="s">
        <v>1913</v>
      </c>
      <c r="D1204" t="s">
        <v>157</v>
      </c>
      <c r="E1204" t="s">
        <v>51</v>
      </c>
      <c r="F1204" t="s">
        <v>52</v>
      </c>
      <c r="G1204" t="s">
        <v>34</v>
      </c>
      <c r="H1204" t="s">
        <v>42</v>
      </c>
      <c r="I1204" t="s">
        <v>21</v>
      </c>
      <c r="J1204" t="s">
        <v>22</v>
      </c>
      <c r="K1204" t="s">
        <v>2421</v>
      </c>
      <c r="L1204" t="s">
        <v>54</v>
      </c>
      <c r="M1204">
        <v>23.326699635095459</v>
      </c>
      <c r="N1204">
        <v>4.1951665172186514</v>
      </c>
    </row>
    <row r="1205" spans="1:14" x14ac:dyDescent="0.3">
      <c r="A1205" t="s">
        <v>2422</v>
      </c>
      <c r="B1205" t="s">
        <v>2085</v>
      </c>
      <c r="C1205" t="s">
        <v>204</v>
      </c>
      <c r="D1205" t="s">
        <v>157</v>
      </c>
      <c r="E1205" t="s">
        <v>33</v>
      </c>
      <c r="F1205" t="s">
        <v>52</v>
      </c>
      <c r="G1205" t="s">
        <v>34</v>
      </c>
      <c r="H1205" t="s">
        <v>20</v>
      </c>
      <c r="I1205" t="s">
        <v>21</v>
      </c>
      <c r="J1205" t="s">
        <v>22</v>
      </c>
      <c r="K1205" t="s">
        <v>2423</v>
      </c>
      <c r="L1205" t="s">
        <v>24</v>
      </c>
      <c r="M1205">
        <v>24.55616281843373</v>
      </c>
      <c r="N1205">
        <v>4.4327714843418189</v>
      </c>
    </row>
    <row r="1206" spans="1:14" x14ac:dyDescent="0.3">
      <c r="A1206" t="s">
        <v>1143</v>
      </c>
      <c r="B1206" t="s">
        <v>2424</v>
      </c>
      <c r="C1206" t="s">
        <v>923</v>
      </c>
      <c r="D1206" t="s">
        <v>50</v>
      </c>
      <c r="E1206" t="s">
        <v>51</v>
      </c>
      <c r="F1206" t="s">
        <v>52</v>
      </c>
      <c r="G1206" t="s">
        <v>34</v>
      </c>
      <c r="H1206" t="s">
        <v>20</v>
      </c>
      <c r="I1206" t="s">
        <v>21</v>
      </c>
      <c r="J1206" t="s">
        <v>22</v>
      </c>
      <c r="K1206" t="s">
        <v>2425</v>
      </c>
      <c r="L1206" t="s">
        <v>63</v>
      </c>
      <c r="M1206">
        <v>74.966744716099129</v>
      </c>
      <c r="N1206">
        <v>6.8226079441324634</v>
      </c>
    </row>
    <row r="1207" spans="1:14" x14ac:dyDescent="0.3">
      <c r="A1207" t="s">
        <v>2381</v>
      </c>
      <c r="B1207" t="s">
        <v>2426</v>
      </c>
      <c r="C1207" t="s">
        <v>2160</v>
      </c>
      <c r="D1207" t="s">
        <v>28</v>
      </c>
      <c r="E1207" t="s">
        <v>17</v>
      </c>
      <c r="F1207" t="s">
        <v>18</v>
      </c>
      <c r="G1207" t="s">
        <v>19</v>
      </c>
      <c r="H1207" t="s">
        <v>20</v>
      </c>
      <c r="I1207" t="s">
        <v>21</v>
      </c>
      <c r="J1207" t="s">
        <v>22</v>
      </c>
      <c r="K1207" t="s">
        <v>2427</v>
      </c>
      <c r="L1207" t="s">
        <v>63</v>
      </c>
      <c r="M1207">
        <v>27.625273444195219</v>
      </c>
      <c r="N1207">
        <v>5.8238399970591814</v>
      </c>
    </row>
    <row r="1208" spans="1:14" x14ac:dyDescent="0.3">
      <c r="A1208" t="s">
        <v>2428</v>
      </c>
      <c r="B1208" t="s">
        <v>2429</v>
      </c>
      <c r="C1208" t="s">
        <v>677</v>
      </c>
      <c r="D1208" t="s">
        <v>50</v>
      </c>
      <c r="E1208" t="s">
        <v>51</v>
      </c>
      <c r="F1208" t="s">
        <v>59</v>
      </c>
      <c r="G1208" t="s">
        <v>92</v>
      </c>
      <c r="H1208" t="s">
        <v>42</v>
      </c>
      <c r="I1208" t="s">
        <v>22</v>
      </c>
      <c r="L1208" t="s">
        <v>43</v>
      </c>
      <c r="M1208">
        <v>98.828299046560801</v>
      </c>
      <c r="N1208">
        <v>6.3938514089068574</v>
      </c>
    </row>
    <row r="1209" spans="1:14" x14ac:dyDescent="0.3">
      <c r="A1209" t="s">
        <v>2308</v>
      </c>
      <c r="B1209" t="s">
        <v>122</v>
      </c>
      <c r="C1209" t="s">
        <v>1227</v>
      </c>
      <c r="D1209" t="s">
        <v>118</v>
      </c>
      <c r="E1209" t="s">
        <v>51</v>
      </c>
      <c r="F1209" t="s">
        <v>59</v>
      </c>
      <c r="G1209" t="s">
        <v>92</v>
      </c>
      <c r="H1209" t="s">
        <v>42</v>
      </c>
      <c r="I1209" t="s">
        <v>22</v>
      </c>
      <c r="L1209" t="s">
        <v>30</v>
      </c>
      <c r="M1209">
        <v>62.833248572489552</v>
      </c>
      <c r="N1209">
        <v>6.9084568339851167</v>
      </c>
    </row>
    <row r="1210" spans="1:14" x14ac:dyDescent="0.3">
      <c r="A1210" t="s">
        <v>2428</v>
      </c>
      <c r="C1210" t="s">
        <v>236</v>
      </c>
      <c r="D1210" t="s">
        <v>74</v>
      </c>
      <c r="E1210" t="s">
        <v>17</v>
      </c>
      <c r="F1210" t="s">
        <v>40</v>
      </c>
      <c r="G1210" t="s">
        <v>41</v>
      </c>
      <c r="H1210" t="s">
        <v>42</v>
      </c>
      <c r="I1210" t="s">
        <v>22</v>
      </c>
      <c r="L1210" t="s">
        <v>144</v>
      </c>
      <c r="M1210">
        <v>20.611487515161421</v>
      </c>
      <c r="N1210">
        <v>5.2287832891401864</v>
      </c>
    </row>
    <row r="1211" spans="1:14" x14ac:dyDescent="0.3">
      <c r="A1211" t="s">
        <v>1004</v>
      </c>
      <c r="B1211" t="s">
        <v>717</v>
      </c>
      <c r="C1211" t="s">
        <v>2430</v>
      </c>
      <c r="D1211" t="s">
        <v>1544</v>
      </c>
      <c r="E1211" t="s">
        <v>58</v>
      </c>
      <c r="F1211" t="s">
        <v>119</v>
      </c>
      <c r="G1211" t="s">
        <v>120</v>
      </c>
      <c r="H1211" t="s">
        <v>42</v>
      </c>
      <c r="I1211" t="s">
        <v>21</v>
      </c>
      <c r="J1211" t="s">
        <v>21</v>
      </c>
      <c r="K1211" t="s">
        <v>2431</v>
      </c>
      <c r="L1211" t="s">
        <v>54</v>
      </c>
      <c r="M1211">
        <v>62.462289671747598</v>
      </c>
      <c r="N1211">
        <v>6.6591074845416776</v>
      </c>
    </row>
    <row r="1212" spans="1:14" x14ac:dyDescent="0.3">
      <c r="A1212" t="s">
        <v>950</v>
      </c>
      <c r="C1212" t="s">
        <v>1612</v>
      </c>
      <c r="D1212" t="s">
        <v>69</v>
      </c>
      <c r="E1212" t="s">
        <v>51</v>
      </c>
      <c r="F1212" t="s">
        <v>59</v>
      </c>
      <c r="G1212" t="s">
        <v>34</v>
      </c>
      <c r="H1212" t="s">
        <v>35</v>
      </c>
      <c r="I1212" t="s">
        <v>22</v>
      </c>
      <c r="L1212" t="s">
        <v>54</v>
      </c>
      <c r="M1212">
        <v>73.81086839710477</v>
      </c>
      <c r="N1212">
        <v>7.248545309491492</v>
      </c>
    </row>
    <row r="1213" spans="1:14" x14ac:dyDescent="0.3">
      <c r="A1213" t="s">
        <v>1335</v>
      </c>
      <c r="B1213" t="s">
        <v>1781</v>
      </c>
      <c r="C1213" t="s">
        <v>1337</v>
      </c>
      <c r="D1213" t="s">
        <v>28</v>
      </c>
      <c r="E1213" t="s">
        <v>33</v>
      </c>
      <c r="F1213" t="s">
        <v>59</v>
      </c>
      <c r="G1213" t="s">
        <v>92</v>
      </c>
      <c r="H1213" t="s">
        <v>35</v>
      </c>
      <c r="I1213" t="s">
        <v>22</v>
      </c>
      <c r="L1213" t="s">
        <v>63</v>
      </c>
      <c r="M1213">
        <v>28.501616759966069</v>
      </c>
      <c r="N1213">
        <v>6.1891371703592188</v>
      </c>
    </row>
    <row r="1214" spans="1:14" x14ac:dyDescent="0.3">
      <c r="A1214" t="s">
        <v>1610</v>
      </c>
      <c r="B1214" t="s">
        <v>1304</v>
      </c>
      <c r="C1214" t="s">
        <v>180</v>
      </c>
      <c r="D1214" t="s">
        <v>39</v>
      </c>
      <c r="E1214" t="s">
        <v>46</v>
      </c>
      <c r="F1214" t="s">
        <v>119</v>
      </c>
      <c r="G1214" t="s">
        <v>120</v>
      </c>
      <c r="H1214" t="s">
        <v>42</v>
      </c>
      <c r="I1214" t="s">
        <v>21</v>
      </c>
      <c r="J1214" t="s">
        <v>21</v>
      </c>
      <c r="K1214" t="s">
        <v>2432</v>
      </c>
      <c r="L1214" t="s">
        <v>63</v>
      </c>
      <c r="M1214">
        <v>107.6653285275013</v>
      </c>
      <c r="N1214">
        <v>5.3364073115330362</v>
      </c>
    </row>
    <row r="1215" spans="1:14" x14ac:dyDescent="0.3">
      <c r="A1215" t="s">
        <v>1265</v>
      </c>
      <c r="B1215" t="s">
        <v>1266</v>
      </c>
      <c r="C1215" t="s">
        <v>1433</v>
      </c>
      <c r="D1215" t="s">
        <v>39</v>
      </c>
      <c r="E1215" t="s">
        <v>33</v>
      </c>
      <c r="F1215" t="s">
        <v>18</v>
      </c>
      <c r="G1215" t="s">
        <v>19</v>
      </c>
      <c r="H1215" t="s">
        <v>42</v>
      </c>
      <c r="I1215" t="s">
        <v>22</v>
      </c>
      <c r="L1215" t="s">
        <v>30</v>
      </c>
      <c r="M1215">
        <v>163.62872819433471</v>
      </c>
      <c r="N1215">
        <v>5.3360284154897268</v>
      </c>
    </row>
    <row r="1216" spans="1:14" x14ac:dyDescent="0.3">
      <c r="A1216" t="s">
        <v>1622</v>
      </c>
      <c r="B1216" t="s">
        <v>2433</v>
      </c>
      <c r="C1216" t="s">
        <v>1212</v>
      </c>
      <c r="D1216" t="s">
        <v>69</v>
      </c>
      <c r="E1216" t="s">
        <v>58</v>
      </c>
      <c r="F1216" t="s">
        <v>52</v>
      </c>
      <c r="G1216" t="s">
        <v>92</v>
      </c>
      <c r="H1216" t="s">
        <v>20</v>
      </c>
      <c r="I1216" t="s">
        <v>21</v>
      </c>
      <c r="J1216" t="s">
        <v>22</v>
      </c>
      <c r="K1216" t="s">
        <v>2434</v>
      </c>
      <c r="L1216" t="s">
        <v>54</v>
      </c>
      <c r="M1216">
        <v>70.806728073396528</v>
      </c>
      <c r="N1216">
        <v>7.2236180709391817</v>
      </c>
    </row>
    <row r="1217" spans="1:14" x14ac:dyDescent="0.3">
      <c r="A1217" t="s">
        <v>327</v>
      </c>
      <c r="B1217" t="s">
        <v>674</v>
      </c>
      <c r="C1217" t="s">
        <v>2160</v>
      </c>
      <c r="D1217" t="s">
        <v>28</v>
      </c>
      <c r="E1217" t="s">
        <v>46</v>
      </c>
      <c r="F1217" t="s">
        <v>18</v>
      </c>
      <c r="G1217" t="s">
        <v>19</v>
      </c>
      <c r="H1217" t="s">
        <v>35</v>
      </c>
      <c r="I1217" t="s">
        <v>22</v>
      </c>
      <c r="L1217" t="s">
        <v>144</v>
      </c>
      <c r="M1217">
        <v>38.123392292347802</v>
      </c>
      <c r="N1217">
        <v>6.3167451172280611</v>
      </c>
    </row>
    <row r="1218" spans="1:14" x14ac:dyDescent="0.3">
      <c r="A1218" t="s">
        <v>2435</v>
      </c>
      <c r="B1218" t="s">
        <v>152</v>
      </c>
      <c r="C1218" t="s">
        <v>873</v>
      </c>
      <c r="D1218" t="s">
        <v>39</v>
      </c>
      <c r="E1218" t="s">
        <v>58</v>
      </c>
      <c r="F1218" t="s">
        <v>119</v>
      </c>
      <c r="G1218" t="s">
        <v>120</v>
      </c>
      <c r="H1218" t="s">
        <v>20</v>
      </c>
      <c r="I1218" t="s">
        <v>21</v>
      </c>
      <c r="J1218" t="s">
        <v>22</v>
      </c>
      <c r="K1218" t="s">
        <v>2436</v>
      </c>
      <c r="L1218" t="s">
        <v>144</v>
      </c>
      <c r="M1218">
        <v>89.743689074640471</v>
      </c>
      <c r="N1218">
        <v>6.1224455765650498</v>
      </c>
    </row>
    <row r="1219" spans="1:14" x14ac:dyDescent="0.3">
      <c r="A1219" t="s">
        <v>1129</v>
      </c>
      <c r="B1219" t="s">
        <v>333</v>
      </c>
      <c r="C1219" t="s">
        <v>2437</v>
      </c>
      <c r="D1219" t="s">
        <v>138</v>
      </c>
      <c r="E1219" t="s">
        <v>51</v>
      </c>
      <c r="F1219" t="s">
        <v>52</v>
      </c>
      <c r="G1219" t="s">
        <v>34</v>
      </c>
      <c r="H1219" t="s">
        <v>42</v>
      </c>
      <c r="I1219" t="s">
        <v>21</v>
      </c>
      <c r="J1219" t="s">
        <v>21</v>
      </c>
      <c r="K1219" t="s">
        <v>2438</v>
      </c>
      <c r="L1219" t="s">
        <v>30</v>
      </c>
      <c r="M1219">
        <v>88.339221545489039</v>
      </c>
      <c r="N1219">
        <v>5.9993360177183721</v>
      </c>
    </row>
    <row r="1220" spans="1:14" x14ac:dyDescent="0.3">
      <c r="A1220" t="s">
        <v>311</v>
      </c>
      <c r="B1220" t="s">
        <v>2439</v>
      </c>
      <c r="C1220" t="s">
        <v>1070</v>
      </c>
      <c r="D1220" t="s">
        <v>103</v>
      </c>
      <c r="E1220" t="s">
        <v>46</v>
      </c>
      <c r="F1220" t="s">
        <v>18</v>
      </c>
      <c r="G1220" t="s">
        <v>19</v>
      </c>
      <c r="H1220" t="s">
        <v>35</v>
      </c>
      <c r="I1220" t="s">
        <v>22</v>
      </c>
      <c r="L1220" t="s">
        <v>144</v>
      </c>
      <c r="M1220">
        <v>103.03731888745349</v>
      </c>
      <c r="N1220">
        <v>7.8943229258004957</v>
      </c>
    </row>
    <row r="1221" spans="1:14" x14ac:dyDescent="0.3">
      <c r="A1221" t="s">
        <v>701</v>
      </c>
      <c r="C1221" t="s">
        <v>1114</v>
      </c>
      <c r="D1221" t="s">
        <v>50</v>
      </c>
      <c r="E1221" t="s">
        <v>51</v>
      </c>
      <c r="F1221" t="s">
        <v>59</v>
      </c>
      <c r="G1221" t="s">
        <v>34</v>
      </c>
      <c r="H1221" t="s">
        <v>42</v>
      </c>
      <c r="I1221" t="s">
        <v>21</v>
      </c>
      <c r="J1221" t="s">
        <v>21</v>
      </c>
      <c r="K1221" t="s">
        <v>2440</v>
      </c>
      <c r="L1221" t="s">
        <v>76</v>
      </c>
      <c r="M1221">
        <v>96.768379789777626</v>
      </c>
      <c r="N1221">
        <v>7.3529674990412088</v>
      </c>
    </row>
    <row r="1222" spans="1:14" x14ac:dyDescent="0.3">
      <c r="A1222" t="s">
        <v>738</v>
      </c>
      <c r="B1222" t="s">
        <v>2267</v>
      </c>
      <c r="C1222" t="s">
        <v>2441</v>
      </c>
      <c r="D1222" t="s">
        <v>138</v>
      </c>
      <c r="E1222" t="s">
        <v>51</v>
      </c>
      <c r="F1222" t="s">
        <v>52</v>
      </c>
      <c r="G1222" t="s">
        <v>34</v>
      </c>
      <c r="H1222" t="s">
        <v>42</v>
      </c>
      <c r="I1222" t="s">
        <v>21</v>
      </c>
      <c r="J1222" t="s">
        <v>22</v>
      </c>
      <c r="K1222" t="s">
        <v>2442</v>
      </c>
      <c r="L1222" t="s">
        <v>24</v>
      </c>
      <c r="M1222">
        <v>81.057537912714807</v>
      </c>
      <c r="N1222">
        <v>6.9660002144452466</v>
      </c>
    </row>
    <row r="1223" spans="1:14" x14ac:dyDescent="0.3">
      <c r="A1223" t="s">
        <v>276</v>
      </c>
      <c r="B1223" t="s">
        <v>694</v>
      </c>
      <c r="C1223" t="s">
        <v>838</v>
      </c>
      <c r="D1223" t="s">
        <v>39</v>
      </c>
      <c r="E1223" t="s">
        <v>51</v>
      </c>
      <c r="F1223" t="s">
        <v>59</v>
      </c>
      <c r="G1223" t="s">
        <v>92</v>
      </c>
      <c r="H1223" t="s">
        <v>42</v>
      </c>
      <c r="I1223" t="s">
        <v>22</v>
      </c>
      <c r="L1223" t="s">
        <v>76</v>
      </c>
      <c r="M1223">
        <v>100.367160078456</v>
      </c>
      <c r="N1223">
        <v>6.1509483557517584</v>
      </c>
    </row>
    <row r="1224" spans="1:14" x14ac:dyDescent="0.3">
      <c r="A1224" t="s">
        <v>1788</v>
      </c>
      <c r="C1224" t="s">
        <v>2443</v>
      </c>
      <c r="D1224" t="s">
        <v>28</v>
      </c>
      <c r="E1224" t="s">
        <v>46</v>
      </c>
      <c r="F1224" t="s">
        <v>119</v>
      </c>
      <c r="G1224" t="s">
        <v>120</v>
      </c>
      <c r="H1224" t="s">
        <v>42</v>
      </c>
      <c r="I1224" t="s">
        <v>21</v>
      </c>
      <c r="J1224" t="s">
        <v>21</v>
      </c>
      <c r="K1224" t="s">
        <v>2444</v>
      </c>
      <c r="L1224" t="s">
        <v>43</v>
      </c>
      <c r="M1224">
        <v>36.06548849989592</v>
      </c>
      <c r="N1224">
        <v>5.7814369659080631</v>
      </c>
    </row>
    <row r="1225" spans="1:14" x14ac:dyDescent="0.3">
      <c r="A1225" t="s">
        <v>997</v>
      </c>
      <c r="C1225" t="s">
        <v>2318</v>
      </c>
      <c r="D1225" t="s">
        <v>69</v>
      </c>
      <c r="E1225" t="s">
        <v>17</v>
      </c>
      <c r="F1225" t="s">
        <v>18</v>
      </c>
      <c r="G1225" t="s">
        <v>34</v>
      </c>
      <c r="H1225" t="s">
        <v>35</v>
      </c>
      <c r="I1225" t="s">
        <v>22</v>
      </c>
      <c r="L1225" t="s">
        <v>54</v>
      </c>
      <c r="M1225">
        <v>96.990684521750424</v>
      </c>
      <c r="N1225">
        <v>7.1655739284776354</v>
      </c>
    </row>
    <row r="1226" spans="1:14" x14ac:dyDescent="0.3">
      <c r="A1226" t="s">
        <v>463</v>
      </c>
      <c r="B1226" t="s">
        <v>166</v>
      </c>
      <c r="C1226" t="s">
        <v>773</v>
      </c>
      <c r="D1226" t="s">
        <v>690</v>
      </c>
      <c r="E1226" t="s">
        <v>58</v>
      </c>
      <c r="F1226" t="s">
        <v>52</v>
      </c>
      <c r="G1226" t="s">
        <v>34</v>
      </c>
      <c r="H1226" t="s">
        <v>20</v>
      </c>
      <c r="I1226" t="s">
        <v>21</v>
      </c>
      <c r="J1226" t="s">
        <v>22</v>
      </c>
      <c r="K1226" t="s">
        <v>2031</v>
      </c>
      <c r="L1226" t="s">
        <v>144</v>
      </c>
      <c r="M1226">
        <v>97.687034352235187</v>
      </c>
      <c r="N1226">
        <v>5.3886772896894817</v>
      </c>
    </row>
    <row r="1227" spans="1:14" x14ac:dyDescent="0.3">
      <c r="A1227" t="s">
        <v>619</v>
      </c>
      <c r="B1227" t="s">
        <v>1152</v>
      </c>
      <c r="C1227" t="s">
        <v>734</v>
      </c>
      <c r="D1227" t="s">
        <v>157</v>
      </c>
      <c r="E1227" t="s">
        <v>17</v>
      </c>
      <c r="F1227" t="s">
        <v>40</v>
      </c>
      <c r="G1227" t="s">
        <v>41</v>
      </c>
      <c r="H1227" t="s">
        <v>35</v>
      </c>
      <c r="L1227" t="s">
        <v>54</v>
      </c>
      <c r="M1227">
        <v>13.922872826571441</v>
      </c>
      <c r="N1227">
        <v>4.3976123785528696</v>
      </c>
    </row>
    <row r="1228" spans="1:14" x14ac:dyDescent="0.3">
      <c r="A1228" t="s">
        <v>643</v>
      </c>
      <c r="C1228" t="s">
        <v>1423</v>
      </c>
      <c r="D1228" t="s">
        <v>57</v>
      </c>
      <c r="E1228" t="s">
        <v>33</v>
      </c>
      <c r="F1228" t="s">
        <v>59</v>
      </c>
      <c r="G1228" t="s">
        <v>92</v>
      </c>
      <c r="H1228" t="s">
        <v>42</v>
      </c>
      <c r="I1228" t="s">
        <v>22</v>
      </c>
      <c r="L1228" t="s">
        <v>144</v>
      </c>
      <c r="M1228">
        <v>57.999469846967521</v>
      </c>
      <c r="N1228">
        <v>5.9956311094988832</v>
      </c>
    </row>
    <row r="1229" spans="1:14" x14ac:dyDescent="0.3">
      <c r="A1229" t="s">
        <v>1407</v>
      </c>
      <c r="B1229" t="s">
        <v>2014</v>
      </c>
      <c r="C1229" t="s">
        <v>672</v>
      </c>
      <c r="D1229" t="s">
        <v>16</v>
      </c>
      <c r="E1229" t="s">
        <v>51</v>
      </c>
      <c r="F1229" t="s">
        <v>59</v>
      </c>
      <c r="G1229" t="s">
        <v>19</v>
      </c>
      <c r="H1229" t="s">
        <v>42</v>
      </c>
      <c r="I1229" t="s">
        <v>21</v>
      </c>
      <c r="J1229" t="s">
        <v>21</v>
      </c>
      <c r="K1229" t="s">
        <v>2445</v>
      </c>
      <c r="L1229" t="s">
        <v>30</v>
      </c>
      <c r="M1229">
        <v>91.6187830260819</v>
      </c>
      <c r="N1229">
        <v>7.1627470287714186</v>
      </c>
    </row>
    <row r="1230" spans="1:14" x14ac:dyDescent="0.3">
      <c r="A1230" t="s">
        <v>1051</v>
      </c>
      <c r="B1230" t="s">
        <v>1412</v>
      </c>
      <c r="C1230" t="s">
        <v>91</v>
      </c>
      <c r="D1230" t="s">
        <v>16</v>
      </c>
      <c r="E1230" t="s">
        <v>46</v>
      </c>
      <c r="F1230" t="s">
        <v>40</v>
      </c>
      <c r="G1230" t="s">
        <v>41</v>
      </c>
      <c r="H1230" t="s">
        <v>42</v>
      </c>
      <c r="I1230" t="s">
        <v>22</v>
      </c>
      <c r="L1230" t="s">
        <v>76</v>
      </c>
      <c r="M1230">
        <v>80.886575909614379</v>
      </c>
      <c r="N1230">
        <v>6.0961044172788874</v>
      </c>
    </row>
    <row r="1231" spans="1:14" x14ac:dyDescent="0.3">
      <c r="A1231" t="s">
        <v>166</v>
      </c>
      <c r="B1231" t="s">
        <v>1569</v>
      </c>
      <c r="C1231" t="s">
        <v>1483</v>
      </c>
      <c r="D1231" t="s">
        <v>138</v>
      </c>
      <c r="E1231" t="s">
        <v>46</v>
      </c>
      <c r="F1231" t="s">
        <v>40</v>
      </c>
      <c r="G1231" t="s">
        <v>41</v>
      </c>
      <c r="H1231" t="s">
        <v>42</v>
      </c>
      <c r="I1231" t="s">
        <v>21</v>
      </c>
      <c r="J1231" t="s">
        <v>21</v>
      </c>
      <c r="K1231" t="s">
        <v>2446</v>
      </c>
      <c r="L1231" t="s">
        <v>144</v>
      </c>
      <c r="M1231">
        <v>78.687430329076946</v>
      </c>
      <c r="N1231">
        <v>5.6603600281638071</v>
      </c>
    </row>
    <row r="1232" spans="1:14" x14ac:dyDescent="0.3">
      <c r="A1232" t="s">
        <v>215</v>
      </c>
      <c r="B1232" t="s">
        <v>155</v>
      </c>
      <c r="C1232" t="s">
        <v>236</v>
      </c>
      <c r="D1232" t="s">
        <v>74</v>
      </c>
      <c r="E1232" t="s">
        <v>51</v>
      </c>
      <c r="F1232" t="s">
        <v>59</v>
      </c>
      <c r="G1232" t="s">
        <v>34</v>
      </c>
      <c r="H1232" t="s">
        <v>42</v>
      </c>
      <c r="I1232" t="s">
        <v>22</v>
      </c>
      <c r="L1232" t="s">
        <v>43</v>
      </c>
      <c r="M1232">
        <v>18.471904444658431</v>
      </c>
      <c r="N1232">
        <v>5.1535916997395859</v>
      </c>
    </row>
    <row r="1233" spans="1:14" x14ac:dyDescent="0.3">
      <c r="A1233" t="s">
        <v>176</v>
      </c>
      <c r="C1233" t="s">
        <v>873</v>
      </c>
      <c r="D1233" t="s">
        <v>39</v>
      </c>
      <c r="E1233" t="s">
        <v>46</v>
      </c>
      <c r="F1233" t="s">
        <v>119</v>
      </c>
      <c r="G1233" t="s">
        <v>120</v>
      </c>
      <c r="H1233" t="s">
        <v>42</v>
      </c>
      <c r="I1233" t="s">
        <v>21</v>
      </c>
      <c r="J1233" t="s">
        <v>21</v>
      </c>
      <c r="K1233" t="s">
        <v>2447</v>
      </c>
      <c r="L1233" t="s">
        <v>76</v>
      </c>
      <c r="M1233">
        <v>60.747404557204113</v>
      </c>
      <c r="N1233">
        <v>6.3132621474157524</v>
      </c>
    </row>
    <row r="1234" spans="1:14" x14ac:dyDescent="0.3">
      <c r="A1234" t="s">
        <v>1043</v>
      </c>
      <c r="B1234" t="s">
        <v>2448</v>
      </c>
      <c r="C1234" t="s">
        <v>628</v>
      </c>
      <c r="D1234" t="s">
        <v>57</v>
      </c>
      <c r="E1234" t="s">
        <v>33</v>
      </c>
      <c r="F1234" t="s">
        <v>18</v>
      </c>
      <c r="G1234" t="s">
        <v>34</v>
      </c>
      <c r="H1234" t="s">
        <v>42</v>
      </c>
      <c r="I1234" t="s">
        <v>21</v>
      </c>
      <c r="J1234" t="s">
        <v>21</v>
      </c>
      <c r="K1234" t="s">
        <v>2449</v>
      </c>
      <c r="L1234" t="s">
        <v>54</v>
      </c>
      <c r="M1234">
        <v>136.14393287275769</v>
      </c>
      <c r="N1234">
        <v>5.3380844093662612</v>
      </c>
    </row>
    <row r="1235" spans="1:14" x14ac:dyDescent="0.3">
      <c r="A1235" t="s">
        <v>928</v>
      </c>
      <c r="B1235" t="s">
        <v>385</v>
      </c>
      <c r="C1235" t="s">
        <v>747</v>
      </c>
      <c r="D1235" t="s">
        <v>118</v>
      </c>
      <c r="E1235" t="s">
        <v>51</v>
      </c>
      <c r="F1235" t="s">
        <v>52</v>
      </c>
      <c r="G1235" t="s">
        <v>92</v>
      </c>
      <c r="H1235" t="s">
        <v>20</v>
      </c>
      <c r="I1235" t="s">
        <v>21</v>
      </c>
      <c r="J1235" t="s">
        <v>21</v>
      </c>
      <c r="K1235" t="s">
        <v>2450</v>
      </c>
      <c r="L1235" t="s">
        <v>30</v>
      </c>
      <c r="M1235">
        <v>91.274880342849883</v>
      </c>
      <c r="N1235">
        <v>6.7083223877429239</v>
      </c>
    </row>
    <row r="1236" spans="1:14" x14ac:dyDescent="0.3">
      <c r="A1236" t="s">
        <v>1205</v>
      </c>
      <c r="C1236" t="s">
        <v>2451</v>
      </c>
      <c r="D1236" t="s">
        <v>57</v>
      </c>
      <c r="E1236" t="s">
        <v>33</v>
      </c>
      <c r="F1236" t="s">
        <v>59</v>
      </c>
      <c r="G1236" t="s">
        <v>34</v>
      </c>
      <c r="H1236" t="s">
        <v>35</v>
      </c>
      <c r="I1236" t="s">
        <v>22</v>
      </c>
      <c r="L1236" t="s">
        <v>144</v>
      </c>
      <c r="M1236">
        <v>112.0903065271073</v>
      </c>
      <c r="N1236">
        <v>5.848042089601484</v>
      </c>
    </row>
    <row r="1237" spans="1:14" x14ac:dyDescent="0.3">
      <c r="A1237" t="s">
        <v>1700</v>
      </c>
      <c r="B1237" t="s">
        <v>342</v>
      </c>
      <c r="C1237" t="s">
        <v>484</v>
      </c>
      <c r="D1237" t="s">
        <v>69</v>
      </c>
      <c r="E1237" t="s">
        <v>51</v>
      </c>
      <c r="F1237" t="s">
        <v>52</v>
      </c>
      <c r="G1237" t="s">
        <v>92</v>
      </c>
      <c r="H1237" t="s">
        <v>42</v>
      </c>
      <c r="I1237" t="s">
        <v>22</v>
      </c>
      <c r="L1237" t="s">
        <v>144</v>
      </c>
      <c r="M1237">
        <v>78.954104826876105</v>
      </c>
      <c r="N1237">
        <v>6.4215746252503338</v>
      </c>
    </row>
    <row r="1238" spans="1:14" x14ac:dyDescent="0.3">
      <c r="A1238" t="s">
        <v>1401</v>
      </c>
      <c r="C1238" t="s">
        <v>2315</v>
      </c>
      <c r="D1238" t="s">
        <v>39</v>
      </c>
      <c r="E1238" t="s">
        <v>58</v>
      </c>
      <c r="F1238" t="s">
        <v>59</v>
      </c>
      <c r="G1238" t="s">
        <v>92</v>
      </c>
      <c r="H1238" t="s">
        <v>42</v>
      </c>
      <c r="I1238" t="s">
        <v>22</v>
      </c>
      <c r="L1238" t="s">
        <v>43</v>
      </c>
      <c r="M1238">
        <v>129.3788873508696</v>
      </c>
      <c r="N1238">
        <v>5.2928725132056318</v>
      </c>
    </row>
    <row r="1239" spans="1:14" x14ac:dyDescent="0.3">
      <c r="A1239" t="s">
        <v>1000</v>
      </c>
      <c r="B1239" t="s">
        <v>729</v>
      </c>
      <c r="C1239" t="s">
        <v>2099</v>
      </c>
      <c r="D1239" t="s">
        <v>103</v>
      </c>
      <c r="E1239" t="s">
        <v>51</v>
      </c>
      <c r="F1239" t="s">
        <v>52</v>
      </c>
      <c r="G1239" t="s">
        <v>92</v>
      </c>
      <c r="H1239" t="s">
        <v>42</v>
      </c>
      <c r="I1239" t="s">
        <v>22</v>
      </c>
      <c r="L1239" t="s">
        <v>30</v>
      </c>
      <c r="M1239">
        <v>79.641884215256113</v>
      </c>
      <c r="N1239">
        <v>6.4951195405597728</v>
      </c>
    </row>
    <row r="1240" spans="1:14" x14ac:dyDescent="0.3">
      <c r="A1240" t="s">
        <v>1572</v>
      </c>
      <c r="B1240" t="s">
        <v>914</v>
      </c>
      <c r="C1240" t="s">
        <v>1396</v>
      </c>
      <c r="D1240" t="s">
        <v>28</v>
      </c>
      <c r="E1240" t="s">
        <v>58</v>
      </c>
      <c r="F1240" t="s">
        <v>119</v>
      </c>
      <c r="G1240" t="s">
        <v>120</v>
      </c>
      <c r="H1240" t="s">
        <v>42</v>
      </c>
      <c r="I1240" t="s">
        <v>21</v>
      </c>
      <c r="J1240" t="s">
        <v>22</v>
      </c>
      <c r="K1240" t="s">
        <v>2452</v>
      </c>
      <c r="L1240" t="s">
        <v>24</v>
      </c>
      <c r="M1240">
        <v>27.336372508915481</v>
      </c>
      <c r="N1240">
        <v>5.9586617704920597</v>
      </c>
    </row>
    <row r="1241" spans="1:14" x14ac:dyDescent="0.3">
      <c r="A1241" t="s">
        <v>531</v>
      </c>
      <c r="B1241" t="s">
        <v>1876</v>
      </c>
      <c r="C1241" t="s">
        <v>1013</v>
      </c>
      <c r="D1241" t="s">
        <v>138</v>
      </c>
      <c r="E1241" t="s">
        <v>33</v>
      </c>
      <c r="F1241" t="s">
        <v>18</v>
      </c>
      <c r="G1241" t="s">
        <v>34</v>
      </c>
      <c r="H1241" t="s">
        <v>35</v>
      </c>
      <c r="I1241" t="s">
        <v>21</v>
      </c>
      <c r="J1241" t="s">
        <v>21</v>
      </c>
      <c r="K1241" t="s">
        <v>2453</v>
      </c>
      <c r="L1241" t="s">
        <v>54</v>
      </c>
      <c r="M1241">
        <v>64.236078430157505</v>
      </c>
      <c r="N1241">
        <v>5.9213243780113327</v>
      </c>
    </row>
    <row r="1242" spans="1:14" x14ac:dyDescent="0.3">
      <c r="A1242" t="s">
        <v>619</v>
      </c>
      <c r="C1242" t="s">
        <v>387</v>
      </c>
      <c r="D1242" t="s">
        <v>69</v>
      </c>
      <c r="E1242" t="s">
        <v>17</v>
      </c>
      <c r="F1242" t="s">
        <v>18</v>
      </c>
      <c r="G1242" t="s">
        <v>34</v>
      </c>
      <c r="H1242" t="s">
        <v>20</v>
      </c>
      <c r="I1242" t="s">
        <v>21</v>
      </c>
      <c r="J1242" t="s">
        <v>21</v>
      </c>
      <c r="K1242" t="s">
        <v>2454</v>
      </c>
      <c r="L1242" t="s">
        <v>76</v>
      </c>
      <c r="M1242">
        <v>79.217378490498987</v>
      </c>
      <c r="N1242">
        <v>6.1329070709545181</v>
      </c>
    </row>
    <row r="1243" spans="1:14" x14ac:dyDescent="0.3">
      <c r="A1243" t="s">
        <v>2455</v>
      </c>
      <c r="B1243" t="s">
        <v>449</v>
      </c>
      <c r="C1243" t="s">
        <v>1579</v>
      </c>
      <c r="D1243" t="s">
        <v>28</v>
      </c>
      <c r="E1243" t="s">
        <v>51</v>
      </c>
      <c r="F1243" t="s">
        <v>59</v>
      </c>
      <c r="G1243" t="s">
        <v>34</v>
      </c>
      <c r="H1243" t="s">
        <v>42</v>
      </c>
      <c r="L1243" t="s">
        <v>43</v>
      </c>
      <c r="M1243">
        <v>39.60183751072131</v>
      </c>
      <c r="N1243">
        <v>5.1223623884170486</v>
      </c>
    </row>
    <row r="1244" spans="1:14" x14ac:dyDescent="0.3">
      <c r="A1244" t="s">
        <v>1810</v>
      </c>
      <c r="C1244" t="s">
        <v>2456</v>
      </c>
      <c r="D1244" t="s">
        <v>74</v>
      </c>
      <c r="E1244" t="s">
        <v>51</v>
      </c>
      <c r="F1244" t="s">
        <v>59</v>
      </c>
      <c r="G1244" t="s">
        <v>19</v>
      </c>
      <c r="H1244" t="s">
        <v>42</v>
      </c>
      <c r="I1244" t="s">
        <v>22</v>
      </c>
      <c r="L1244" t="s">
        <v>76</v>
      </c>
      <c r="M1244">
        <v>20.610049073226811</v>
      </c>
      <c r="N1244">
        <v>4.895264273375334</v>
      </c>
    </row>
    <row r="1245" spans="1:14" x14ac:dyDescent="0.3">
      <c r="A1245" t="s">
        <v>1617</v>
      </c>
      <c r="C1245" t="s">
        <v>1380</v>
      </c>
      <c r="D1245" t="s">
        <v>1045</v>
      </c>
      <c r="E1245" t="s">
        <v>58</v>
      </c>
      <c r="F1245" t="s">
        <v>52</v>
      </c>
      <c r="G1245" t="s">
        <v>92</v>
      </c>
      <c r="H1245" t="s">
        <v>20</v>
      </c>
      <c r="I1245" t="s">
        <v>21</v>
      </c>
      <c r="J1245" t="s">
        <v>21</v>
      </c>
      <c r="K1245" t="s">
        <v>2457</v>
      </c>
      <c r="L1245" t="s">
        <v>54</v>
      </c>
      <c r="M1245">
        <v>23.502093815362009</v>
      </c>
      <c r="N1245">
        <v>5.0226660263217129</v>
      </c>
    </row>
    <row r="1246" spans="1:14" x14ac:dyDescent="0.3">
      <c r="A1246" t="s">
        <v>651</v>
      </c>
      <c r="B1246" t="s">
        <v>2458</v>
      </c>
      <c r="C1246" t="s">
        <v>1372</v>
      </c>
      <c r="D1246" t="s">
        <v>74</v>
      </c>
      <c r="E1246" t="s">
        <v>51</v>
      </c>
      <c r="F1246" t="s">
        <v>52</v>
      </c>
      <c r="G1246" t="s">
        <v>34</v>
      </c>
      <c r="H1246" t="s">
        <v>42</v>
      </c>
      <c r="I1246" t="s">
        <v>21</v>
      </c>
      <c r="J1246" t="s">
        <v>22</v>
      </c>
      <c r="K1246" t="s">
        <v>2459</v>
      </c>
      <c r="L1246" t="s">
        <v>144</v>
      </c>
      <c r="M1246">
        <v>24.070758810591329</v>
      </c>
      <c r="N1246">
        <v>5.293304460487283</v>
      </c>
    </row>
    <row r="1247" spans="1:14" x14ac:dyDescent="0.3">
      <c r="A1247" t="s">
        <v>1234</v>
      </c>
      <c r="C1247" t="s">
        <v>2460</v>
      </c>
      <c r="D1247" t="s">
        <v>39</v>
      </c>
      <c r="E1247" t="s">
        <v>58</v>
      </c>
      <c r="F1247" t="s">
        <v>119</v>
      </c>
      <c r="G1247" t="s">
        <v>120</v>
      </c>
      <c r="H1247" t="s">
        <v>42</v>
      </c>
      <c r="I1247" t="s">
        <v>21</v>
      </c>
      <c r="J1247" t="s">
        <v>22</v>
      </c>
      <c r="K1247" t="s">
        <v>2461</v>
      </c>
      <c r="L1247" t="s">
        <v>43</v>
      </c>
      <c r="M1247">
        <v>139.7254132776888</v>
      </c>
      <c r="N1247">
        <v>6.9382052602816229</v>
      </c>
    </row>
    <row r="1248" spans="1:14" x14ac:dyDescent="0.3">
      <c r="A1248" t="s">
        <v>572</v>
      </c>
      <c r="B1248" t="s">
        <v>705</v>
      </c>
      <c r="C1248" t="s">
        <v>2225</v>
      </c>
      <c r="D1248" t="s">
        <v>50</v>
      </c>
      <c r="E1248" t="s">
        <v>33</v>
      </c>
      <c r="F1248" t="s">
        <v>52</v>
      </c>
      <c r="G1248" t="s">
        <v>34</v>
      </c>
      <c r="H1248" t="s">
        <v>42</v>
      </c>
      <c r="I1248" t="s">
        <v>21</v>
      </c>
      <c r="J1248" t="s">
        <v>22</v>
      </c>
      <c r="K1248" t="s">
        <v>2462</v>
      </c>
      <c r="L1248" t="s">
        <v>144</v>
      </c>
      <c r="M1248">
        <v>93.363521168029379</v>
      </c>
      <c r="N1248">
        <v>6.8934529374052813</v>
      </c>
    </row>
    <row r="1249" spans="1:14" x14ac:dyDescent="0.3">
      <c r="A1249" t="s">
        <v>166</v>
      </c>
      <c r="C1249" t="s">
        <v>2044</v>
      </c>
      <c r="D1249" t="s">
        <v>80</v>
      </c>
      <c r="E1249" t="s">
        <v>17</v>
      </c>
      <c r="F1249" t="s">
        <v>40</v>
      </c>
      <c r="G1249" t="s">
        <v>41</v>
      </c>
      <c r="H1249" t="s">
        <v>35</v>
      </c>
      <c r="I1249" t="s">
        <v>22</v>
      </c>
      <c r="L1249" t="s">
        <v>43</v>
      </c>
      <c r="M1249">
        <v>19.42730077373691</v>
      </c>
      <c r="N1249">
        <v>4.6222292535064966</v>
      </c>
    </row>
    <row r="1250" spans="1:14" x14ac:dyDescent="0.3">
      <c r="A1250" t="s">
        <v>1921</v>
      </c>
      <c r="B1250" t="s">
        <v>2463</v>
      </c>
      <c r="C1250" t="s">
        <v>480</v>
      </c>
      <c r="D1250" t="s">
        <v>50</v>
      </c>
      <c r="E1250" t="s">
        <v>17</v>
      </c>
      <c r="F1250" t="s">
        <v>18</v>
      </c>
      <c r="G1250" t="s">
        <v>34</v>
      </c>
      <c r="H1250" t="s">
        <v>35</v>
      </c>
      <c r="I1250" t="s">
        <v>22</v>
      </c>
      <c r="L1250" t="s">
        <v>76</v>
      </c>
      <c r="M1250">
        <v>95.280830947714449</v>
      </c>
      <c r="N1250">
        <v>6.0622681657690229</v>
      </c>
    </row>
    <row r="1251" spans="1:14" x14ac:dyDescent="0.3">
      <c r="A1251" t="s">
        <v>1463</v>
      </c>
      <c r="C1251" t="s">
        <v>286</v>
      </c>
      <c r="D1251" t="s">
        <v>656</v>
      </c>
      <c r="E1251" t="s">
        <v>58</v>
      </c>
      <c r="F1251" t="s">
        <v>52</v>
      </c>
      <c r="G1251" t="s">
        <v>34</v>
      </c>
      <c r="H1251" t="s">
        <v>20</v>
      </c>
      <c r="I1251" t="s">
        <v>21</v>
      </c>
      <c r="J1251" t="s">
        <v>21</v>
      </c>
      <c r="K1251" t="s">
        <v>2464</v>
      </c>
      <c r="L1251" t="s">
        <v>76</v>
      </c>
      <c r="M1251">
        <v>19.16440959841573</v>
      </c>
      <c r="N1251">
        <v>4.5026782813887127</v>
      </c>
    </row>
    <row r="1252" spans="1:14" x14ac:dyDescent="0.3">
      <c r="A1252" t="s">
        <v>720</v>
      </c>
      <c r="B1252" t="s">
        <v>1745</v>
      </c>
      <c r="C1252" t="s">
        <v>1035</v>
      </c>
      <c r="D1252" t="s">
        <v>50</v>
      </c>
      <c r="E1252" t="s">
        <v>17</v>
      </c>
      <c r="F1252" t="s">
        <v>18</v>
      </c>
      <c r="G1252" t="s">
        <v>34</v>
      </c>
      <c r="H1252" t="s">
        <v>35</v>
      </c>
      <c r="I1252" t="s">
        <v>22</v>
      </c>
      <c r="L1252" t="s">
        <v>43</v>
      </c>
      <c r="M1252">
        <v>81.44472950379479</v>
      </c>
      <c r="N1252">
        <v>6.5758906853519852</v>
      </c>
    </row>
    <row r="1253" spans="1:14" x14ac:dyDescent="0.3">
      <c r="A1253" t="s">
        <v>933</v>
      </c>
      <c r="C1253" t="s">
        <v>2336</v>
      </c>
      <c r="D1253" t="s">
        <v>80</v>
      </c>
      <c r="E1253" t="s">
        <v>51</v>
      </c>
      <c r="F1253" t="s">
        <v>52</v>
      </c>
      <c r="G1253" t="s">
        <v>34</v>
      </c>
      <c r="H1253" t="s">
        <v>42</v>
      </c>
      <c r="I1253" t="s">
        <v>21</v>
      </c>
      <c r="J1253" t="s">
        <v>21</v>
      </c>
      <c r="K1253" t="s">
        <v>2465</v>
      </c>
      <c r="L1253" t="s">
        <v>144</v>
      </c>
      <c r="M1253">
        <v>11.96169486440971</v>
      </c>
      <c r="N1253">
        <v>4.7509053567320612</v>
      </c>
    </row>
    <row r="1254" spans="1:14" x14ac:dyDescent="0.3">
      <c r="A1254" t="s">
        <v>2188</v>
      </c>
      <c r="B1254" t="s">
        <v>107</v>
      </c>
      <c r="C1254" t="s">
        <v>2020</v>
      </c>
      <c r="D1254" t="s">
        <v>39</v>
      </c>
      <c r="E1254" t="s">
        <v>51</v>
      </c>
      <c r="F1254" t="s">
        <v>59</v>
      </c>
      <c r="G1254" t="s">
        <v>92</v>
      </c>
      <c r="H1254" t="s">
        <v>35</v>
      </c>
      <c r="I1254" t="s">
        <v>22</v>
      </c>
      <c r="L1254" t="s">
        <v>43</v>
      </c>
      <c r="M1254">
        <v>62.659633326155358</v>
      </c>
      <c r="N1254">
        <v>5.1537241505523266</v>
      </c>
    </row>
    <row r="1255" spans="1:14" x14ac:dyDescent="0.3">
      <c r="A1255" t="s">
        <v>1875</v>
      </c>
      <c r="B1255" t="s">
        <v>1876</v>
      </c>
      <c r="C1255" t="s">
        <v>1670</v>
      </c>
      <c r="D1255" t="s">
        <v>57</v>
      </c>
      <c r="E1255" t="s">
        <v>51</v>
      </c>
      <c r="F1255" t="s">
        <v>52</v>
      </c>
      <c r="G1255" t="s">
        <v>34</v>
      </c>
      <c r="H1255" t="s">
        <v>42</v>
      </c>
      <c r="I1255" t="s">
        <v>21</v>
      </c>
      <c r="J1255" t="s">
        <v>22</v>
      </c>
      <c r="K1255" t="s">
        <v>2466</v>
      </c>
      <c r="L1255" t="s">
        <v>54</v>
      </c>
      <c r="M1255">
        <v>133.45144773675409</v>
      </c>
      <c r="N1255">
        <v>5.465205612283718</v>
      </c>
    </row>
    <row r="1256" spans="1:14" x14ac:dyDescent="0.3">
      <c r="A1256" t="s">
        <v>1188</v>
      </c>
      <c r="B1256" t="s">
        <v>2153</v>
      </c>
      <c r="C1256" t="s">
        <v>2089</v>
      </c>
      <c r="D1256" t="s">
        <v>684</v>
      </c>
      <c r="E1256" t="s">
        <v>58</v>
      </c>
      <c r="F1256" t="s">
        <v>52</v>
      </c>
      <c r="G1256" t="s">
        <v>92</v>
      </c>
      <c r="H1256" t="s">
        <v>42</v>
      </c>
      <c r="I1256" t="s">
        <v>22</v>
      </c>
      <c r="L1256" t="s">
        <v>43</v>
      </c>
      <c r="M1256">
        <v>120.7029329357934</v>
      </c>
      <c r="N1256">
        <v>7.9010656419088177</v>
      </c>
    </row>
    <row r="1257" spans="1:14" x14ac:dyDescent="0.3">
      <c r="A1257" t="s">
        <v>1931</v>
      </c>
      <c r="B1257" t="s">
        <v>2467</v>
      </c>
      <c r="C1257" t="s">
        <v>1607</v>
      </c>
      <c r="D1257" t="s">
        <v>16</v>
      </c>
      <c r="E1257" t="s">
        <v>58</v>
      </c>
      <c r="F1257" t="s">
        <v>52</v>
      </c>
      <c r="G1257" t="s">
        <v>34</v>
      </c>
      <c r="H1257" t="s">
        <v>42</v>
      </c>
      <c r="I1257" t="s">
        <v>21</v>
      </c>
      <c r="J1257" t="s">
        <v>22</v>
      </c>
      <c r="K1257" t="s">
        <v>2468</v>
      </c>
      <c r="L1257" t="s">
        <v>43</v>
      </c>
      <c r="M1257">
        <v>95.280313593878333</v>
      </c>
      <c r="N1257">
        <v>7.0394932457141746</v>
      </c>
    </row>
    <row r="1258" spans="1:14" x14ac:dyDescent="0.3">
      <c r="A1258" t="s">
        <v>182</v>
      </c>
      <c r="B1258" t="s">
        <v>807</v>
      </c>
      <c r="C1258" t="s">
        <v>1694</v>
      </c>
      <c r="D1258" t="s">
        <v>57</v>
      </c>
      <c r="E1258" t="s">
        <v>17</v>
      </c>
      <c r="F1258" t="s">
        <v>40</v>
      </c>
      <c r="G1258" t="s">
        <v>41</v>
      </c>
      <c r="H1258" t="s">
        <v>42</v>
      </c>
      <c r="I1258" t="s">
        <v>22</v>
      </c>
      <c r="L1258" t="s">
        <v>63</v>
      </c>
      <c r="M1258">
        <v>105.9224055412915</v>
      </c>
      <c r="N1258">
        <v>5.0069521305311904</v>
      </c>
    </row>
    <row r="1259" spans="1:14" x14ac:dyDescent="0.3">
      <c r="A1259" t="s">
        <v>247</v>
      </c>
      <c r="B1259" t="s">
        <v>100</v>
      </c>
      <c r="C1259" t="s">
        <v>2214</v>
      </c>
      <c r="D1259" t="s">
        <v>74</v>
      </c>
      <c r="E1259" t="s">
        <v>58</v>
      </c>
      <c r="F1259" t="s">
        <v>59</v>
      </c>
      <c r="G1259" t="s">
        <v>19</v>
      </c>
      <c r="H1259" t="s">
        <v>42</v>
      </c>
      <c r="I1259" t="s">
        <v>22</v>
      </c>
      <c r="L1259" t="s">
        <v>144</v>
      </c>
      <c r="M1259">
        <v>30.38373991780421</v>
      </c>
      <c r="N1259">
        <v>5.2085052294250804</v>
      </c>
    </row>
    <row r="1260" spans="1:14" x14ac:dyDescent="0.3">
      <c r="A1260" t="s">
        <v>1600</v>
      </c>
      <c r="C1260" t="s">
        <v>2469</v>
      </c>
      <c r="D1260" t="s">
        <v>527</v>
      </c>
      <c r="E1260" t="s">
        <v>33</v>
      </c>
      <c r="F1260" t="s">
        <v>59</v>
      </c>
      <c r="G1260" t="s">
        <v>92</v>
      </c>
      <c r="H1260" t="s">
        <v>35</v>
      </c>
      <c r="I1260" t="s">
        <v>22</v>
      </c>
      <c r="L1260" t="s">
        <v>76</v>
      </c>
      <c r="M1260">
        <v>86.012067489291155</v>
      </c>
      <c r="N1260">
        <v>6.4153992103185882</v>
      </c>
    </row>
    <row r="1261" spans="1:14" x14ac:dyDescent="0.3">
      <c r="A1261" t="s">
        <v>353</v>
      </c>
      <c r="B1261" t="s">
        <v>807</v>
      </c>
      <c r="C1261" t="s">
        <v>2470</v>
      </c>
      <c r="D1261" t="s">
        <v>103</v>
      </c>
      <c r="E1261" t="s">
        <v>33</v>
      </c>
      <c r="F1261" t="s">
        <v>52</v>
      </c>
      <c r="G1261" t="s">
        <v>92</v>
      </c>
      <c r="H1261" t="s">
        <v>20</v>
      </c>
      <c r="I1261" t="s">
        <v>21</v>
      </c>
      <c r="J1261" t="s">
        <v>22</v>
      </c>
      <c r="K1261" t="s">
        <v>2471</v>
      </c>
      <c r="L1261" t="s">
        <v>76</v>
      </c>
      <c r="M1261">
        <v>112.0900601362647</v>
      </c>
      <c r="N1261">
        <v>6.6237588715274507</v>
      </c>
    </row>
    <row r="1262" spans="1:14" x14ac:dyDescent="0.3">
      <c r="A1262" t="s">
        <v>2094</v>
      </c>
      <c r="C1262" t="s">
        <v>576</v>
      </c>
      <c r="D1262" t="s">
        <v>138</v>
      </c>
      <c r="E1262" t="s">
        <v>58</v>
      </c>
      <c r="F1262" t="s">
        <v>52</v>
      </c>
      <c r="G1262" t="s">
        <v>34</v>
      </c>
      <c r="H1262" t="s">
        <v>42</v>
      </c>
      <c r="I1262" t="s">
        <v>21</v>
      </c>
      <c r="J1262" t="s">
        <v>22</v>
      </c>
      <c r="K1262" t="s">
        <v>2472</v>
      </c>
      <c r="L1262" t="s">
        <v>63</v>
      </c>
      <c r="M1262">
        <v>73.485819963855519</v>
      </c>
      <c r="N1262">
        <v>7.2435671331844036</v>
      </c>
    </row>
    <row r="1263" spans="1:14" x14ac:dyDescent="0.3">
      <c r="A1263" t="s">
        <v>475</v>
      </c>
      <c r="C1263" t="s">
        <v>1966</v>
      </c>
      <c r="D1263" t="s">
        <v>138</v>
      </c>
      <c r="E1263" t="s">
        <v>58</v>
      </c>
      <c r="F1263" t="s">
        <v>119</v>
      </c>
      <c r="G1263" t="s">
        <v>120</v>
      </c>
      <c r="H1263" t="s">
        <v>20</v>
      </c>
      <c r="I1263" t="s">
        <v>21</v>
      </c>
      <c r="J1263" t="s">
        <v>21</v>
      </c>
      <c r="K1263" t="s">
        <v>2473</v>
      </c>
      <c r="L1263" t="s">
        <v>76</v>
      </c>
      <c r="M1263">
        <v>65.230750724680988</v>
      </c>
      <c r="N1263">
        <v>6.1776469648456143</v>
      </c>
    </row>
    <row r="1264" spans="1:14" x14ac:dyDescent="0.3">
      <c r="A1264" t="s">
        <v>1657</v>
      </c>
      <c r="B1264" t="s">
        <v>1063</v>
      </c>
      <c r="C1264" t="s">
        <v>68</v>
      </c>
      <c r="D1264" t="s">
        <v>69</v>
      </c>
      <c r="E1264" t="s">
        <v>33</v>
      </c>
      <c r="F1264" t="s">
        <v>18</v>
      </c>
      <c r="G1264" t="s">
        <v>34</v>
      </c>
      <c r="H1264" t="s">
        <v>20</v>
      </c>
      <c r="I1264" t="s">
        <v>21</v>
      </c>
      <c r="J1264" t="s">
        <v>21</v>
      </c>
      <c r="K1264" t="s">
        <v>2474</v>
      </c>
      <c r="L1264" t="s">
        <v>30</v>
      </c>
      <c r="M1264">
        <v>80.083188787121529</v>
      </c>
      <c r="N1264">
        <v>6.9229470376047031</v>
      </c>
    </row>
    <row r="1265" spans="1:14" x14ac:dyDescent="0.3">
      <c r="A1265" t="s">
        <v>1197</v>
      </c>
      <c r="B1265" t="s">
        <v>510</v>
      </c>
      <c r="C1265" t="s">
        <v>32</v>
      </c>
      <c r="D1265" t="s">
        <v>118</v>
      </c>
      <c r="E1265" t="s">
        <v>33</v>
      </c>
      <c r="F1265" t="s">
        <v>52</v>
      </c>
      <c r="G1265" t="s">
        <v>34</v>
      </c>
      <c r="H1265" t="s">
        <v>20</v>
      </c>
      <c r="I1265" t="s">
        <v>21</v>
      </c>
      <c r="J1265" t="s">
        <v>22</v>
      </c>
      <c r="K1265" t="s">
        <v>2475</v>
      </c>
      <c r="L1265" t="s">
        <v>43</v>
      </c>
      <c r="M1265">
        <v>82.426635576277846</v>
      </c>
      <c r="N1265">
        <v>7.1967070220116094</v>
      </c>
    </row>
    <row r="1266" spans="1:14" x14ac:dyDescent="0.3">
      <c r="A1266" t="s">
        <v>1675</v>
      </c>
      <c r="C1266" t="s">
        <v>2091</v>
      </c>
      <c r="D1266" t="s">
        <v>157</v>
      </c>
      <c r="E1266" t="s">
        <v>51</v>
      </c>
      <c r="F1266" t="s">
        <v>52</v>
      </c>
      <c r="G1266" t="s">
        <v>92</v>
      </c>
      <c r="H1266" t="s">
        <v>20</v>
      </c>
      <c r="I1266" t="s">
        <v>21</v>
      </c>
      <c r="J1266" t="s">
        <v>22</v>
      </c>
      <c r="K1266" t="s">
        <v>2476</v>
      </c>
      <c r="L1266" t="s">
        <v>43</v>
      </c>
      <c r="M1266">
        <v>23.854577249636211</v>
      </c>
      <c r="N1266">
        <v>4.6406151835488876</v>
      </c>
    </row>
    <row r="1267" spans="1:14" x14ac:dyDescent="0.3">
      <c r="A1267" t="s">
        <v>2477</v>
      </c>
      <c r="B1267" t="s">
        <v>2478</v>
      </c>
      <c r="C1267" t="s">
        <v>200</v>
      </c>
      <c r="D1267" t="s">
        <v>28</v>
      </c>
      <c r="E1267" t="s">
        <v>33</v>
      </c>
      <c r="F1267" t="s">
        <v>52</v>
      </c>
      <c r="G1267" t="s">
        <v>34</v>
      </c>
      <c r="H1267" t="s">
        <v>42</v>
      </c>
      <c r="I1267" t="s">
        <v>21</v>
      </c>
      <c r="J1267" t="s">
        <v>22</v>
      </c>
      <c r="K1267" t="s">
        <v>2479</v>
      </c>
      <c r="L1267" t="s">
        <v>30</v>
      </c>
      <c r="M1267">
        <v>26.32704211600975</v>
      </c>
      <c r="N1267">
        <v>6.275924086761707</v>
      </c>
    </row>
    <row r="1268" spans="1:14" x14ac:dyDescent="0.3">
      <c r="A1268" t="s">
        <v>987</v>
      </c>
      <c r="B1268" t="s">
        <v>988</v>
      </c>
      <c r="C1268" t="s">
        <v>1456</v>
      </c>
      <c r="D1268" t="s">
        <v>74</v>
      </c>
      <c r="E1268" t="s">
        <v>51</v>
      </c>
      <c r="F1268" t="s">
        <v>59</v>
      </c>
      <c r="G1268" t="s">
        <v>34</v>
      </c>
      <c r="H1268" t="s">
        <v>35</v>
      </c>
      <c r="I1268" t="s">
        <v>22</v>
      </c>
      <c r="L1268" t="s">
        <v>30</v>
      </c>
      <c r="M1268">
        <v>18.19344719016355</v>
      </c>
      <c r="N1268">
        <v>4.5030574093261926</v>
      </c>
    </row>
    <row r="1269" spans="1:14" x14ac:dyDescent="0.3">
      <c r="A1269" t="s">
        <v>1796</v>
      </c>
      <c r="B1269" t="s">
        <v>1797</v>
      </c>
      <c r="C1269" t="s">
        <v>1772</v>
      </c>
      <c r="D1269" t="s">
        <v>138</v>
      </c>
      <c r="E1269" t="s">
        <v>51</v>
      </c>
      <c r="F1269" t="s">
        <v>52</v>
      </c>
      <c r="G1269" t="s">
        <v>92</v>
      </c>
      <c r="H1269" t="s">
        <v>20</v>
      </c>
      <c r="I1269" t="s">
        <v>21</v>
      </c>
      <c r="J1269" t="s">
        <v>22</v>
      </c>
      <c r="K1269" t="s">
        <v>2480</v>
      </c>
      <c r="L1269" t="s">
        <v>24</v>
      </c>
      <c r="M1269">
        <v>77.082413677414621</v>
      </c>
      <c r="N1269">
        <v>6.3868782056720894</v>
      </c>
    </row>
    <row r="1270" spans="1:14" x14ac:dyDescent="0.3">
      <c r="A1270" t="s">
        <v>1857</v>
      </c>
      <c r="B1270" t="s">
        <v>1858</v>
      </c>
      <c r="C1270" t="s">
        <v>2351</v>
      </c>
      <c r="D1270" t="s">
        <v>103</v>
      </c>
      <c r="E1270" t="s">
        <v>17</v>
      </c>
      <c r="F1270" t="s">
        <v>18</v>
      </c>
      <c r="G1270" t="s">
        <v>19</v>
      </c>
      <c r="H1270" t="s">
        <v>20</v>
      </c>
      <c r="I1270" t="s">
        <v>21</v>
      </c>
      <c r="J1270" t="s">
        <v>21</v>
      </c>
      <c r="K1270" t="s">
        <v>2481</v>
      </c>
      <c r="L1270" t="s">
        <v>54</v>
      </c>
      <c r="M1270">
        <v>88.448531635645736</v>
      </c>
      <c r="N1270">
        <v>7.1069435524197004</v>
      </c>
    </row>
    <row r="1271" spans="1:14" x14ac:dyDescent="0.3">
      <c r="A1271" t="s">
        <v>47</v>
      </c>
      <c r="B1271" t="s">
        <v>928</v>
      </c>
      <c r="C1271" t="s">
        <v>274</v>
      </c>
      <c r="D1271" t="s">
        <v>16</v>
      </c>
      <c r="E1271" t="s">
        <v>46</v>
      </c>
      <c r="F1271" t="s">
        <v>18</v>
      </c>
      <c r="G1271" t="s">
        <v>34</v>
      </c>
      <c r="H1271" t="s">
        <v>35</v>
      </c>
      <c r="I1271" t="s">
        <v>22</v>
      </c>
      <c r="L1271" t="s">
        <v>54</v>
      </c>
      <c r="M1271">
        <v>77.653794300425858</v>
      </c>
      <c r="N1271">
        <v>6.515610127917558</v>
      </c>
    </row>
    <row r="1272" spans="1:14" x14ac:dyDescent="0.3">
      <c r="A1272" t="s">
        <v>418</v>
      </c>
      <c r="B1272" t="s">
        <v>2482</v>
      </c>
      <c r="C1272" t="s">
        <v>436</v>
      </c>
      <c r="D1272" t="s">
        <v>50</v>
      </c>
      <c r="E1272" t="s">
        <v>17</v>
      </c>
      <c r="F1272" t="s">
        <v>18</v>
      </c>
      <c r="G1272" t="s">
        <v>19</v>
      </c>
      <c r="H1272" t="s">
        <v>42</v>
      </c>
      <c r="I1272" t="s">
        <v>22</v>
      </c>
      <c r="L1272" t="s">
        <v>76</v>
      </c>
      <c r="M1272">
        <v>92.941971885358612</v>
      </c>
      <c r="N1272">
        <v>7.0886897752686426</v>
      </c>
    </row>
    <row r="1273" spans="1:14" x14ac:dyDescent="0.3">
      <c r="A1273" t="s">
        <v>385</v>
      </c>
      <c r="B1273" t="s">
        <v>2220</v>
      </c>
      <c r="C1273" t="s">
        <v>1111</v>
      </c>
      <c r="D1273" t="s">
        <v>74</v>
      </c>
      <c r="E1273" t="s">
        <v>51</v>
      </c>
      <c r="F1273" t="s">
        <v>52</v>
      </c>
      <c r="G1273" t="s">
        <v>92</v>
      </c>
      <c r="H1273" t="s">
        <v>20</v>
      </c>
      <c r="I1273" t="s">
        <v>21</v>
      </c>
      <c r="J1273" t="s">
        <v>22</v>
      </c>
      <c r="K1273" t="s">
        <v>2483</v>
      </c>
      <c r="L1273" t="s">
        <v>63</v>
      </c>
      <c r="M1273">
        <v>19.264872882845751</v>
      </c>
      <c r="N1273">
        <v>5.353604914166012</v>
      </c>
    </row>
    <row r="1274" spans="1:14" x14ac:dyDescent="0.3">
      <c r="A1274" t="s">
        <v>280</v>
      </c>
      <c r="B1274" t="s">
        <v>2484</v>
      </c>
      <c r="C1274" t="s">
        <v>1520</v>
      </c>
      <c r="D1274" t="s">
        <v>50</v>
      </c>
      <c r="E1274" t="s">
        <v>17</v>
      </c>
      <c r="F1274" t="s">
        <v>40</v>
      </c>
      <c r="G1274" t="s">
        <v>41</v>
      </c>
      <c r="H1274" t="s">
        <v>35</v>
      </c>
      <c r="L1274" t="s">
        <v>24</v>
      </c>
      <c r="M1274">
        <v>81.637623224882503</v>
      </c>
      <c r="N1274">
        <v>7.1889526703723474</v>
      </c>
    </row>
    <row r="1275" spans="1:14" x14ac:dyDescent="0.3">
      <c r="A1275" t="s">
        <v>863</v>
      </c>
      <c r="B1275" t="s">
        <v>1597</v>
      </c>
      <c r="C1275" t="s">
        <v>2485</v>
      </c>
      <c r="D1275" t="s">
        <v>118</v>
      </c>
      <c r="E1275" t="s">
        <v>51</v>
      </c>
      <c r="F1275" t="s">
        <v>52</v>
      </c>
      <c r="G1275" t="s">
        <v>92</v>
      </c>
      <c r="H1275" t="s">
        <v>42</v>
      </c>
      <c r="I1275" t="s">
        <v>22</v>
      </c>
      <c r="L1275" t="s">
        <v>63</v>
      </c>
      <c r="M1275">
        <v>71.289491075401642</v>
      </c>
      <c r="N1275">
        <v>7.2038785193697192</v>
      </c>
    </row>
    <row r="1276" spans="1:14" x14ac:dyDescent="0.3">
      <c r="A1276" t="s">
        <v>2486</v>
      </c>
      <c r="B1276" t="s">
        <v>2487</v>
      </c>
      <c r="C1276" t="s">
        <v>948</v>
      </c>
      <c r="D1276" t="s">
        <v>157</v>
      </c>
      <c r="E1276" t="s">
        <v>17</v>
      </c>
      <c r="F1276" t="s">
        <v>18</v>
      </c>
      <c r="G1276" t="s">
        <v>34</v>
      </c>
      <c r="H1276" t="s">
        <v>42</v>
      </c>
      <c r="I1276" t="s">
        <v>22</v>
      </c>
      <c r="L1276" t="s">
        <v>24</v>
      </c>
      <c r="M1276">
        <v>26.93018683717608</v>
      </c>
      <c r="N1276">
        <v>4.3046791390980408</v>
      </c>
    </row>
    <row r="1277" spans="1:14" x14ac:dyDescent="0.3">
      <c r="A1277" t="s">
        <v>907</v>
      </c>
      <c r="B1277" t="s">
        <v>1123</v>
      </c>
      <c r="C1277" t="s">
        <v>1047</v>
      </c>
      <c r="D1277" t="s">
        <v>16</v>
      </c>
      <c r="E1277" t="s">
        <v>46</v>
      </c>
      <c r="F1277" t="s">
        <v>18</v>
      </c>
      <c r="G1277" t="s">
        <v>19</v>
      </c>
      <c r="H1277" t="s">
        <v>35</v>
      </c>
      <c r="I1277" t="s">
        <v>22</v>
      </c>
      <c r="L1277" t="s">
        <v>24</v>
      </c>
      <c r="M1277">
        <v>92.347519140447957</v>
      </c>
      <c r="N1277">
        <v>7.0306325990507723</v>
      </c>
    </row>
    <row r="1278" spans="1:14" x14ac:dyDescent="0.3">
      <c r="A1278" t="s">
        <v>294</v>
      </c>
      <c r="C1278" t="s">
        <v>2488</v>
      </c>
      <c r="E1278" t="s">
        <v>51</v>
      </c>
      <c r="F1278" t="s">
        <v>59</v>
      </c>
      <c r="G1278" t="s">
        <v>92</v>
      </c>
      <c r="H1278" t="s">
        <v>42</v>
      </c>
      <c r="I1278" t="s">
        <v>22</v>
      </c>
      <c r="L1278" t="s">
        <v>30</v>
      </c>
      <c r="M1278">
        <v>121.6636327862532</v>
      </c>
      <c r="N1278">
        <v>5.8282821364313326</v>
      </c>
    </row>
    <row r="1279" spans="1:14" x14ac:dyDescent="0.3">
      <c r="A1279" t="s">
        <v>1191</v>
      </c>
      <c r="B1279" t="s">
        <v>2105</v>
      </c>
      <c r="C1279" t="s">
        <v>1033</v>
      </c>
      <c r="D1279" t="s">
        <v>304</v>
      </c>
      <c r="E1279" t="s">
        <v>58</v>
      </c>
      <c r="F1279" t="s">
        <v>52</v>
      </c>
      <c r="G1279" t="s">
        <v>92</v>
      </c>
      <c r="H1279" t="s">
        <v>42</v>
      </c>
      <c r="I1279" t="s">
        <v>22</v>
      </c>
      <c r="L1279" t="s">
        <v>24</v>
      </c>
      <c r="M1279">
        <v>29.23353662868017</v>
      </c>
      <c r="N1279">
        <v>5.3179449795327356</v>
      </c>
    </row>
    <row r="1280" spans="1:14" x14ac:dyDescent="0.3">
      <c r="A1280" t="s">
        <v>662</v>
      </c>
      <c r="B1280" t="s">
        <v>1611</v>
      </c>
      <c r="C1280" t="s">
        <v>2489</v>
      </c>
      <c r="D1280" t="s">
        <v>118</v>
      </c>
      <c r="E1280" t="s">
        <v>17</v>
      </c>
      <c r="F1280" t="s">
        <v>18</v>
      </c>
      <c r="G1280" t="s">
        <v>34</v>
      </c>
      <c r="H1280" t="s">
        <v>20</v>
      </c>
      <c r="I1280" t="s">
        <v>21</v>
      </c>
      <c r="J1280" t="s">
        <v>22</v>
      </c>
      <c r="K1280" t="s">
        <v>2490</v>
      </c>
      <c r="L1280" t="s">
        <v>43</v>
      </c>
      <c r="M1280">
        <v>93.599212860210471</v>
      </c>
      <c r="N1280">
        <v>6.2062814162189897</v>
      </c>
    </row>
    <row r="1281" spans="1:14" x14ac:dyDescent="0.3">
      <c r="A1281" t="s">
        <v>1000</v>
      </c>
      <c r="C1281" t="s">
        <v>2485</v>
      </c>
      <c r="D1281" t="s">
        <v>118</v>
      </c>
      <c r="E1281" t="s">
        <v>58</v>
      </c>
      <c r="F1281" t="s">
        <v>119</v>
      </c>
      <c r="G1281" t="s">
        <v>120</v>
      </c>
      <c r="H1281" t="s">
        <v>42</v>
      </c>
      <c r="I1281" t="s">
        <v>21</v>
      </c>
      <c r="J1281" t="s">
        <v>22</v>
      </c>
      <c r="K1281" t="s">
        <v>2491</v>
      </c>
      <c r="L1281" t="s">
        <v>76</v>
      </c>
      <c r="M1281">
        <v>81.451558835398558</v>
      </c>
      <c r="N1281">
        <v>6.2727264792560078</v>
      </c>
    </row>
    <row r="1282" spans="1:14" x14ac:dyDescent="0.3">
      <c r="A1282" t="s">
        <v>148</v>
      </c>
      <c r="B1282" t="s">
        <v>1540</v>
      </c>
      <c r="C1282" t="s">
        <v>2469</v>
      </c>
      <c r="D1282" t="s">
        <v>16</v>
      </c>
      <c r="E1282" t="s">
        <v>46</v>
      </c>
      <c r="F1282" t="s">
        <v>119</v>
      </c>
      <c r="G1282" t="s">
        <v>120</v>
      </c>
      <c r="H1282" t="s">
        <v>42</v>
      </c>
      <c r="I1282" t="s">
        <v>21</v>
      </c>
      <c r="J1282" t="s">
        <v>21</v>
      </c>
      <c r="K1282" t="s">
        <v>1733</v>
      </c>
      <c r="L1282" t="s">
        <v>43</v>
      </c>
      <c r="M1282">
        <v>86.191542610051982</v>
      </c>
      <c r="N1282">
        <v>5.6245462117637706</v>
      </c>
    </row>
    <row r="1283" spans="1:14" x14ac:dyDescent="0.3">
      <c r="A1283" t="s">
        <v>182</v>
      </c>
      <c r="B1283" t="s">
        <v>807</v>
      </c>
      <c r="C1283" t="s">
        <v>1222</v>
      </c>
      <c r="D1283" t="s">
        <v>157</v>
      </c>
      <c r="E1283" t="s">
        <v>17</v>
      </c>
      <c r="F1283" t="s">
        <v>40</v>
      </c>
      <c r="G1283" t="s">
        <v>41</v>
      </c>
      <c r="H1283" t="s">
        <v>35</v>
      </c>
      <c r="I1283" t="s">
        <v>21</v>
      </c>
      <c r="J1283" t="s">
        <v>21</v>
      </c>
      <c r="K1283" t="s">
        <v>2492</v>
      </c>
      <c r="L1283" t="s">
        <v>54</v>
      </c>
      <c r="M1283">
        <v>28.572945385835549</v>
      </c>
      <c r="N1283">
        <v>4.7385460533969637</v>
      </c>
    </row>
    <row r="1284" spans="1:14" x14ac:dyDescent="0.3">
      <c r="A1284" t="s">
        <v>1603</v>
      </c>
      <c r="C1284" t="s">
        <v>1018</v>
      </c>
      <c r="D1284" t="s">
        <v>138</v>
      </c>
      <c r="E1284" t="s">
        <v>17</v>
      </c>
      <c r="F1284" t="s">
        <v>18</v>
      </c>
      <c r="G1284" t="s">
        <v>34</v>
      </c>
      <c r="H1284" t="s">
        <v>42</v>
      </c>
      <c r="I1284" t="s">
        <v>21</v>
      </c>
      <c r="J1284" t="s">
        <v>21</v>
      </c>
      <c r="K1284" t="s">
        <v>2493</v>
      </c>
      <c r="L1284" t="s">
        <v>24</v>
      </c>
      <c r="M1284">
        <v>82.981584659905252</v>
      </c>
      <c r="N1284">
        <v>6.8527221357454486</v>
      </c>
    </row>
    <row r="1285" spans="1:14" x14ac:dyDescent="0.3">
      <c r="A1285" t="s">
        <v>343</v>
      </c>
      <c r="B1285" t="s">
        <v>1228</v>
      </c>
      <c r="C1285" t="s">
        <v>1248</v>
      </c>
      <c r="D1285" t="s">
        <v>57</v>
      </c>
      <c r="E1285" t="s">
        <v>58</v>
      </c>
      <c r="F1285" t="s">
        <v>52</v>
      </c>
      <c r="G1285" t="s">
        <v>34</v>
      </c>
      <c r="H1285" t="s">
        <v>42</v>
      </c>
      <c r="I1285" t="s">
        <v>21</v>
      </c>
      <c r="J1285" t="s">
        <v>22</v>
      </c>
      <c r="K1285" t="s">
        <v>2494</v>
      </c>
      <c r="L1285" t="s">
        <v>144</v>
      </c>
      <c r="M1285">
        <v>74.782320913299088</v>
      </c>
      <c r="N1285">
        <v>5.9548652806631939</v>
      </c>
    </row>
    <row r="1286" spans="1:14" x14ac:dyDescent="0.3">
      <c r="A1286" t="s">
        <v>2215</v>
      </c>
      <c r="B1286" t="s">
        <v>2495</v>
      </c>
      <c r="C1286" t="s">
        <v>2315</v>
      </c>
      <c r="D1286" t="s">
        <v>39</v>
      </c>
      <c r="E1286" t="s">
        <v>46</v>
      </c>
      <c r="F1286" t="s">
        <v>119</v>
      </c>
      <c r="G1286" t="s">
        <v>120</v>
      </c>
      <c r="H1286" t="s">
        <v>42</v>
      </c>
      <c r="I1286" t="s">
        <v>21</v>
      </c>
      <c r="J1286" t="s">
        <v>22</v>
      </c>
      <c r="K1286" t="s">
        <v>2496</v>
      </c>
      <c r="L1286" t="s">
        <v>43</v>
      </c>
      <c r="M1286">
        <v>123.53656820511971</v>
      </c>
      <c r="N1286">
        <v>6.5386097872826792</v>
      </c>
    </row>
    <row r="1287" spans="1:14" x14ac:dyDescent="0.3">
      <c r="A1287" t="s">
        <v>842</v>
      </c>
      <c r="C1287" t="s">
        <v>2497</v>
      </c>
      <c r="E1287" t="s">
        <v>46</v>
      </c>
      <c r="F1287" t="s">
        <v>40</v>
      </c>
      <c r="G1287" t="s">
        <v>41</v>
      </c>
      <c r="H1287" t="s">
        <v>42</v>
      </c>
      <c r="I1287" t="s">
        <v>22</v>
      </c>
      <c r="L1287" t="s">
        <v>63</v>
      </c>
      <c r="M1287">
        <v>69.94818623015685</v>
      </c>
      <c r="N1287">
        <v>6.7845981371536794</v>
      </c>
    </row>
    <row r="1288" spans="1:14" x14ac:dyDescent="0.3">
      <c r="A1288" t="s">
        <v>772</v>
      </c>
      <c r="B1288" t="s">
        <v>635</v>
      </c>
      <c r="C1288" t="s">
        <v>1477</v>
      </c>
      <c r="D1288" t="s">
        <v>69</v>
      </c>
      <c r="E1288" t="s">
        <v>17</v>
      </c>
      <c r="F1288" t="s">
        <v>40</v>
      </c>
      <c r="G1288" t="s">
        <v>41</v>
      </c>
      <c r="H1288" t="s">
        <v>42</v>
      </c>
      <c r="I1288" t="s">
        <v>22</v>
      </c>
      <c r="L1288" t="s">
        <v>63</v>
      </c>
      <c r="M1288">
        <v>69.366307368780582</v>
      </c>
      <c r="N1288">
        <v>6.2727374508106513</v>
      </c>
    </row>
    <row r="1289" spans="1:14" x14ac:dyDescent="0.3">
      <c r="A1289" t="s">
        <v>132</v>
      </c>
      <c r="B1289" t="s">
        <v>2498</v>
      </c>
      <c r="C1289" t="s">
        <v>2499</v>
      </c>
      <c r="D1289" t="s">
        <v>157</v>
      </c>
      <c r="E1289" t="s">
        <v>58</v>
      </c>
      <c r="F1289" t="s">
        <v>52</v>
      </c>
      <c r="G1289" t="s">
        <v>34</v>
      </c>
      <c r="H1289" t="s">
        <v>20</v>
      </c>
      <c r="I1289" t="s">
        <v>21</v>
      </c>
      <c r="J1289" t="s">
        <v>22</v>
      </c>
      <c r="K1289" t="s">
        <v>2500</v>
      </c>
      <c r="L1289" t="s">
        <v>144</v>
      </c>
      <c r="M1289">
        <v>27.56984258324589</v>
      </c>
      <c r="N1289">
        <v>4.4274896879206151</v>
      </c>
    </row>
    <row r="1290" spans="1:14" x14ac:dyDescent="0.3">
      <c r="A1290" t="s">
        <v>696</v>
      </c>
      <c r="B1290" t="s">
        <v>372</v>
      </c>
      <c r="C1290" t="s">
        <v>392</v>
      </c>
      <c r="D1290" t="s">
        <v>157</v>
      </c>
      <c r="E1290" t="s">
        <v>51</v>
      </c>
      <c r="F1290" t="s">
        <v>59</v>
      </c>
      <c r="G1290" t="s">
        <v>92</v>
      </c>
      <c r="H1290" t="s">
        <v>42</v>
      </c>
      <c r="I1290" t="s">
        <v>22</v>
      </c>
      <c r="L1290" t="s">
        <v>144</v>
      </c>
      <c r="M1290">
        <v>26.300653382575771</v>
      </c>
      <c r="N1290">
        <v>4.1852703553833237</v>
      </c>
    </row>
    <row r="1291" spans="1:14" x14ac:dyDescent="0.3">
      <c r="A1291" t="s">
        <v>2153</v>
      </c>
      <c r="B1291" t="s">
        <v>1527</v>
      </c>
      <c r="C1291" t="s">
        <v>2501</v>
      </c>
      <c r="D1291" t="s">
        <v>118</v>
      </c>
      <c r="E1291" t="s">
        <v>17</v>
      </c>
      <c r="F1291" t="s">
        <v>18</v>
      </c>
      <c r="G1291" t="s">
        <v>34</v>
      </c>
      <c r="H1291" t="s">
        <v>42</v>
      </c>
      <c r="L1291" t="s">
        <v>24</v>
      </c>
      <c r="M1291">
        <v>83.497304120263081</v>
      </c>
      <c r="N1291">
        <v>6.0542405707871429</v>
      </c>
    </row>
    <row r="1292" spans="1:14" x14ac:dyDescent="0.3">
      <c r="A1292" t="s">
        <v>500</v>
      </c>
      <c r="B1292" t="s">
        <v>844</v>
      </c>
      <c r="C1292" t="s">
        <v>2502</v>
      </c>
      <c r="D1292" t="s">
        <v>103</v>
      </c>
      <c r="E1292" t="s">
        <v>58</v>
      </c>
      <c r="F1292" t="s">
        <v>52</v>
      </c>
      <c r="G1292" t="s">
        <v>92</v>
      </c>
      <c r="H1292" t="s">
        <v>42</v>
      </c>
      <c r="I1292" t="s">
        <v>22</v>
      </c>
      <c r="L1292" t="s">
        <v>24</v>
      </c>
      <c r="M1292">
        <v>84.494582413750166</v>
      </c>
      <c r="N1292">
        <v>6.1634506914935567</v>
      </c>
    </row>
    <row r="1293" spans="1:14" x14ac:dyDescent="0.3">
      <c r="A1293" t="s">
        <v>2047</v>
      </c>
      <c r="C1293" t="s">
        <v>156</v>
      </c>
      <c r="D1293" t="s">
        <v>157</v>
      </c>
      <c r="E1293" t="s">
        <v>51</v>
      </c>
      <c r="F1293" t="s">
        <v>52</v>
      </c>
      <c r="G1293" t="s">
        <v>34</v>
      </c>
      <c r="H1293" t="s">
        <v>42</v>
      </c>
      <c r="I1293" t="s">
        <v>21</v>
      </c>
      <c r="J1293" t="s">
        <v>21</v>
      </c>
      <c r="K1293" t="s">
        <v>2503</v>
      </c>
      <c r="L1293" t="s">
        <v>63</v>
      </c>
      <c r="M1293">
        <v>33.681867306122399</v>
      </c>
      <c r="N1293">
        <v>4.3187525029320701</v>
      </c>
    </row>
    <row r="1294" spans="1:14" x14ac:dyDescent="0.3">
      <c r="A1294" t="s">
        <v>2504</v>
      </c>
      <c r="C1294" t="s">
        <v>2505</v>
      </c>
      <c r="D1294" t="s">
        <v>138</v>
      </c>
      <c r="E1294" t="s">
        <v>33</v>
      </c>
      <c r="F1294" t="s">
        <v>18</v>
      </c>
      <c r="G1294" t="s">
        <v>34</v>
      </c>
      <c r="H1294" t="s">
        <v>42</v>
      </c>
      <c r="I1294" t="s">
        <v>22</v>
      </c>
      <c r="L1294" t="s">
        <v>43</v>
      </c>
      <c r="M1294">
        <v>81.173273833087819</v>
      </c>
      <c r="N1294">
        <v>7.0528259214839926</v>
      </c>
    </row>
    <row r="1295" spans="1:14" x14ac:dyDescent="0.3">
      <c r="A1295" t="s">
        <v>1675</v>
      </c>
      <c r="B1295" t="s">
        <v>2506</v>
      </c>
      <c r="C1295" t="s">
        <v>2507</v>
      </c>
      <c r="D1295" t="s">
        <v>839</v>
      </c>
      <c r="E1295" t="s">
        <v>58</v>
      </c>
      <c r="F1295" t="s">
        <v>52</v>
      </c>
      <c r="G1295" t="s">
        <v>92</v>
      </c>
      <c r="H1295" t="s">
        <v>42</v>
      </c>
      <c r="I1295" t="s">
        <v>21</v>
      </c>
      <c r="J1295" t="s">
        <v>22</v>
      </c>
      <c r="K1295" t="s">
        <v>2508</v>
      </c>
      <c r="L1295" t="s">
        <v>43</v>
      </c>
      <c r="M1295">
        <v>85.462283723801221</v>
      </c>
      <c r="N1295">
        <v>5.1411374948008586</v>
      </c>
    </row>
    <row r="1296" spans="1:14" x14ac:dyDescent="0.3">
      <c r="A1296" t="s">
        <v>960</v>
      </c>
      <c r="B1296" t="s">
        <v>739</v>
      </c>
      <c r="C1296" t="s">
        <v>2509</v>
      </c>
      <c r="D1296" t="s">
        <v>50</v>
      </c>
      <c r="E1296" t="s">
        <v>46</v>
      </c>
      <c r="F1296" t="s">
        <v>18</v>
      </c>
      <c r="G1296" t="s">
        <v>19</v>
      </c>
      <c r="H1296" t="s">
        <v>35</v>
      </c>
      <c r="I1296" t="s">
        <v>21</v>
      </c>
      <c r="J1296" t="s">
        <v>22</v>
      </c>
      <c r="K1296" t="s">
        <v>2510</v>
      </c>
      <c r="L1296" t="s">
        <v>54</v>
      </c>
      <c r="M1296">
        <v>99.310081463260175</v>
      </c>
      <c r="N1296">
        <v>7.0838018947567161</v>
      </c>
    </row>
    <row r="1297" spans="1:14" x14ac:dyDescent="0.3">
      <c r="A1297" t="s">
        <v>798</v>
      </c>
      <c r="B1297" t="s">
        <v>522</v>
      </c>
      <c r="C1297" t="s">
        <v>354</v>
      </c>
      <c r="D1297" t="s">
        <v>1147</v>
      </c>
      <c r="E1297" t="s">
        <v>33</v>
      </c>
      <c r="F1297" t="s">
        <v>52</v>
      </c>
      <c r="G1297" t="s">
        <v>34</v>
      </c>
      <c r="H1297" t="s">
        <v>20</v>
      </c>
      <c r="I1297" t="s">
        <v>21</v>
      </c>
      <c r="J1297" t="s">
        <v>22</v>
      </c>
      <c r="K1297" t="s">
        <v>1346</v>
      </c>
      <c r="L1297" t="s">
        <v>76</v>
      </c>
      <c r="M1297">
        <v>67.347120188984206</v>
      </c>
      <c r="N1297">
        <v>6.3307293136052634</v>
      </c>
    </row>
    <row r="1298" spans="1:14" x14ac:dyDescent="0.3">
      <c r="A1298" t="s">
        <v>1904</v>
      </c>
      <c r="B1298" t="s">
        <v>1344</v>
      </c>
      <c r="C1298" t="s">
        <v>1711</v>
      </c>
      <c r="D1298" t="s">
        <v>28</v>
      </c>
      <c r="E1298" t="s">
        <v>51</v>
      </c>
      <c r="F1298" t="s">
        <v>52</v>
      </c>
      <c r="G1298" t="s">
        <v>34</v>
      </c>
      <c r="H1298" t="s">
        <v>20</v>
      </c>
      <c r="I1298" t="s">
        <v>21</v>
      </c>
      <c r="J1298" t="s">
        <v>21</v>
      </c>
      <c r="K1298" t="s">
        <v>2511</v>
      </c>
      <c r="L1298" t="s">
        <v>54</v>
      </c>
      <c r="M1298">
        <v>40.2103482646394</v>
      </c>
      <c r="N1298">
        <v>5.9743340101354434</v>
      </c>
    </row>
    <row r="1299" spans="1:14" x14ac:dyDescent="0.3">
      <c r="A1299" t="s">
        <v>2428</v>
      </c>
      <c r="B1299" t="s">
        <v>263</v>
      </c>
      <c r="C1299" t="s">
        <v>1295</v>
      </c>
      <c r="D1299" t="s">
        <v>69</v>
      </c>
      <c r="E1299" t="s">
        <v>33</v>
      </c>
      <c r="F1299" t="s">
        <v>18</v>
      </c>
      <c r="G1299" t="s">
        <v>34</v>
      </c>
      <c r="H1299" t="s">
        <v>35</v>
      </c>
      <c r="I1299" t="s">
        <v>22</v>
      </c>
      <c r="L1299" t="s">
        <v>144</v>
      </c>
      <c r="M1299">
        <v>65.847302657205432</v>
      </c>
      <c r="N1299">
        <v>6.4215067483630701</v>
      </c>
    </row>
    <row r="1300" spans="1:14" x14ac:dyDescent="0.3">
      <c r="A1300" t="s">
        <v>2512</v>
      </c>
      <c r="B1300" t="s">
        <v>2513</v>
      </c>
      <c r="C1300" t="s">
        <v>1929</v>
      </c>
      <c r="D1300" t="s">
        <v>50</v>
      </c>
      <c r="E1300" t="s">
        <v>58</v>
      </c>
      <c r="F1300" t="s">
        <v>119</v>
      </c>
      <c r="G1300" t="s">
        <v>120</v>
      </c>
      <c r="H1300" t="s">
        <v>20</v>
      </c>
      <c r="I1300" t="s">
        <v>21</v>
      </c>
      <c r="J1300" t="s">
        <v>21</v>
      </c>
      <c r="K1300" t="s">
        <v>2514</v>
      </c>
      <c r="L1300" t="s">
        <v>43</v>
      </c>
      <c r="M1300">
        <v>96.738280819275516</v>
      </c>
      <c r="N1300">
        <v>6.0653181215689917</v>
      </c>
    </row>
    <row r="1301" spans="1:14" x14ac:dyDescent="0.3">
      <c r="A1301" t="s">
        <v>166</v>
      </c>
      <c r="B1301" t="s">
        <v>1403</v>
      </c>
      <c r="C1301" t="s">
        <v>420</v>
      </c>
      <c r="D1301" t="s">
        <v>28</v>
      </c>
      <c r="E1301" t="s">
        <v>17</v>
      </c>
      <c r="F1301" t="s">
        <v>18</v>
      </c>
      <c r="G1301" t="s">
        <v>19</v>
      </c>
      <c r="H1301" t="s">
        <v>35</v>
      </c>
      <c r="L1301" t="s">
        <v>54</v>
      </c>
      <c r="M1301">
        <v>36.872190465854089</v>
      </c>
      <c r="N1301">
        <v>5.7384882200017726</v>
      </c>
    </row>
    <row r="1302" spans="1:14" x14ac:dyDescent="0.3">
      <c r="A1302" t="s">
        <v>1194</v>
      </c>
      <c r="C1302" t="s">
        <v>2515</v>
      </c>
      <c r="D1302" t="s">
        <v>28</v>
      </c>
      <c r="E1302" t="s">
        <v>51</v>
      </c>
      <c r="F1302" t="s">
        <v>52</v>
      </c>
      <c r="G1302" t="s">
        <v>92</v>
      </c>
      <c r="H1302" t="s">
        <v>20</v>
      </c>
      <c r="I1302" t="s">
        <v>21</v>
      </c>
      <c r="J1302" t="s">
        <v>22</v>
      </c>
      <c r="K1302" t="s">
        <v>2516</v>
      </c>
      <c r="L1302" t="s">
        <v>144</v>
      </c>
      <c r="M1302">
        <v>32.098528041786331</v>
      </c>
      <c r="N1302">
        <v>6.4854277558774118</v>
      </c>
    </row>
    <row r="1303" spans="1:14" x14ac:dyDescent="0.3">
      <c r="A1303" t="s">
        <v>2228</v>
      </c>
      <c r="B1303" t="s">
        <v>741</v>
      </c>
      <c r="C1303" t="s">
        <v>1783</v>
      </c>
      <c r="D1303" t="s">
        <v>16</v>
      </c>
      <c r="E1303" t="s">
        <v>17</v>
      </c>
      <c r="F1303" t="s">
        <v>18</v>
      </c>
      <c r="G1303" t="s">
        <v>19</v>
      </c>
      <c r="H1303" t="s">
        <v>35</v>
      </c>
      <c r="L1303" t="s">
        <v>24</v>
      </c>
      <c r="M1303">
        <v>72.300039338025428</v>
      </c>
      <c r="N1303">
        <v>6.8479884162914608</v>
      </c>
    </row>
    <row r="1304" spans="1:14" x14ac:dyDescent="0.3">
      <c r="A1304" t="s">
        <v>1572</v>
      </c>
      <c r="B1304" t="s">
        <v>65</v>
      </c>
      <c r="C1304" t="s">
        <v>850</v>
      </c>
      <c r="D1304" t="s">
        <v>103</v>
      </c>
      <c r="E1304" t="s">
        <v>17</v>
      </c>
      <c r="F1304" t="s">
        <v>18</v>
      </c>
      <c r="G1304" t="s">
        <v>34</v>
      </c>
      <c r="H1304" t="s">
        <v>35</v>
      </c>
      <c r="I1304" t="s">
        <v>22</v>
      </c>
      <c r="L1304" t="s">
        <v>144</v>
      </c>
      <c r="M1304">
        <v>112.7892588546265</v>
      </c>
      <c r="N1304">
        <v>7.3190215372815404</v>
      </c>
    </row>
    <row r="1305" spans="1:14" x14ac:dyDescent="0.3">
      <c r="A1305" t="s">
        <v>475</v>
      </c>
      <c r="B1305" t="s">
        <v>1509</v>
      </c>
      <c r="C1305" t="s">
        <v>2517</v>
      </c>
      <c r="D1305" t="s">
        <v>74</v>
      </c>
      <c r="E1305" t="s">
        <v>17</v>
      </c>
      <c r="F1305" t="s">
        <v>18</v>
      </c>
      <c r="G1305" t="s">
        <v>19</v>
      </c>
      <c r="H1305" t="s">
        <v>20</v>
      </c>
      <c r="I1305" t="s">
        <v>21</v>
      </c>
      <c r="J1305" t="s">
        <v>21</v>
      </c>
      <c r="K1305" t="s">
        <v>2518</v>
      </c>
      <c r="L1305" t="s">
        <v>76</v>
      </c>
      <c r="M1305">
        <v>9.9627156962749517</v>
      </c>
      <c r="N1305">
        <v>5.4769817163862591</v>
      </c>
    </row>
    <row r="1306" spans="1:14" x14ac:dyDescent="0.3">
      <c r="A1306" t="s">
        <v>871</v>
      </c>
      <c r="C1306" t="s">
        <v>1645</v>
      </c>
      <c r="D1306" t="s">
        <v>28</v>
      </c>
      <c r="E1306" t="s">
        <v>33</v>
      </c>
      <c r="F1306" t="s">
        <v>59</v>
      </c>
      <c r="G1306" t="s">
        <v>34</v>
      </c>
      <c r="H1306" t="s">
        <v>42</v>
      </c>
      <c r="I1306" t="s">
        <v>22</v>
      </c>
      <c r="L1306" t="s">
        <v>43</v>
      </c>
      <c r="M1306">
        <v>23.710659220455561</v>
      </c>
      <c r="N1306">
        <v>6.2179193519568248</v>
      </c>
    </row>
    <row r="1307" spans="1:14" x14ac:dyDescent="0.3">
      <c r="A1307" t="s">
        <v>189</v>
      </c>
      <c r="C1307" t="s">
        <v>2519</v>
      </c>
      <c r="D1307" t="s">
        <v>28</v>
      </c>
      <c r="E1307" t="s">
        <v>33</v>
      </c>
      <c r="F1307" t="s">
        <v>52</v>
      </c>
      <c r="G1307" t="s">
        <v>92</v>
      </c>
      <c r="H1307" t="s">
        <v>20</v>
      </c>
      <c r="I1307" t="s">
        <v>21</v>
      </c>
      <c r="J1307" t="s">
        <v>21</v>
      </c>
      <c r="K1307" t="s">
        <v>2520</v>
      </c>
      <c r="L1307" t="s">
        <v>24</v>
      </c>
      <c r="M1307">
        <v>31.621701050074339</v>
      </c>
      <c r="N1307">
        <v>5.4126483223386863</v>
      </c>
    </row>
    <row r="1308" spans="1:14" x14ac:dyDescent="0.3">
      <c r="A1308" t="s">
        <v>754</v>
      </c>
      <c r="B1308" t="s">
        <v>2422</v>
      </c>
      <c r="C1308" t="s">
        <v>1725</v>
      </c>
      <c r="E1308" t="s">
        <v>17</v>
      </c>
      <c r="F1308" t="s">
        <v>18</v>
      </c>
      <c r="G1308" t="s">
        <v>34</v>
      </c>
      <c r="H1308" t="s">
        <v>42</v>
      </c>
      <c r="I1308" t="s">
        <v>21</v>
      </c>
      <c r="J1308" t="s">
        <v>22</v>
      </c>
      <c r="K1308" t="s">
        <v>2521</v>
      </c>
      <c r="L1308" t="s">
        <v>76</v>
      </c>
      <c r="M1308">
        <v>74.762686972285778</v>
      </c>
      <c r="N1308">
        <v>6.1312664307343043</v>
      </c>
    </row>
    <row r="1309" spans="1:14" x14ac:dyDescent="0.3">
      <c r="A1309" t="s">
        <v>1043</v>
      </c>
      <c r="B1309" t="s">
        <v>2448</v>
      </c>
      <c r="C1309" t="s">
        <v>2522</v>
      </c>
      <c r="D1309" t="s">
        <v>57</v>
      </c>
      <c r="E1309" t="s">
        <v>33</v>
      </c>
      <c r="F1309" t="s">
        <v>52</v>
      </c>
      <c r="G1309" t="s">
        <v>34</v>
      </c>
      <c r="H1309" t="s">
        <v>42</v>
      </c>
      <c r="I1309" t="s">
        <v>21</v>
      </c>
      <c r="J1309" t="s">
        <v>22</v>
      </c>
      <c r="K1309" t="s">
        <v>1112</v>
      </c>
      <c r="L1309" t="s">
        <v>24</v>
      </c>
      <c r="M1309">
        <v>120.834493281177</v>
      </c>
      <c r="N1309">
        <v>5.9467562446922404</v>
      </c>
    </row>
    <row r="1310" spans="1:14" x14ac:dyDescent="0.3">
      <c r="A1310" t="s">
        <v>206</v>
      </c>
      <c r="B1310" t="s">
        <v>1191</v>
      </c>
      <c r="C1310" t="s">
        <v>117</v>
      </c>
      <c r="D1310" t="s">
        <v>118</v>
      </c>
      <c r="E1310" t="s">
        <v>33</v>
      </c>
      <c r="F1310" t="s">
        <v>52</v>
      </c>
      <c r="G1310" t="s">
        <v>92</v>
      </c>
      <c r="H1310" t="s">
        <v>42</v>
      </c>
      <c r="L1310" t="s">
        <v>24</v>
      </c>
      <c r="M1310">
        <v>86.313462169680903</v>
      </c>
      <c r="N1310">
        <v>7.4616589659577128</v>
      </c>
    </row>
    <row r="1311" spans="1:14" x14ac:dyDescent="0.3">
      <c r="A1311" t="s">
        <v>1572</v>
      </c>
      <c r="B1311" t="s">
        <v>2523</v>
      </c>
      <c r="C1311" t="s">
        <v>351</v>
      </c>
      <c r="D1311" t="s">
        <v>57</v>
      </c>
      <c r="E1311" t="s">
        <v>33</v>
      </c>
      <c r="F1311" t="s">
        <v>59</v>
      </c>
      <c r="G1311" t="s">
        <v>92</v>
      </c>
      <c r="H1311" t="s">
        <v>35</v>
      </c>
      <c r="I1311" t="s">
        <v>22</v>
      </c>
      <c r="L1311" t="s">
        <v>144</v>
      </c>
      <c r="M1311">
        <v>91.762460677550649</v>
      </c>
      <c r="N1311">
        <v>5.1636559428657041</v>
      </c>
    </row>
    <row r="1312" spans="1:14" x14ac:dyDescent="0.3">
      <c r="A1312" t="s">
        <v>345</v>
      </c>
      <c r="B1312" t="s">
        <v>1344</v>
      </c>
      <c r="C1312" t="s">
        <v>2524</v>
      </c>
      <c r="D1312" t="s">
        <v>28</v>
      </c>
      <c r="E1312" t="s">
        <v>58</v>
      </c>
      <c r="F1312" t="s">
        <v>59</v>
      </c>
      <c r="G1312" t="s">
        <v>19</v>
      </c>
      <c r="H1312" t="s">
        <v>42</v>
      </c>
      <c r="I1312" t="s">
        <v>21</v>
      </c>
      <c r="J1312" t="s">
        <v>21</v>
      </c>
      <c r="K1312" t="s">
        <v>2525</v>
      </c>
      <c r="L1312" t="s">
        <v>76</v>
      </c>
      <c r="M1312">
        <v>35.74636663142838</v>
      </c>
      <c r="N1312">
        <v>5.1598973797006584</v>
      </c>
    </row>
    <row r="1313" spans="1:14" x14ac:dyDescent="0.3">
      <c r="A1313" t="s">
        <v>126</v>
      </c>
      <c r="B1313" t="s">
        <v>276</v>
      </c>
      <c r="C1313" t="s">
        <v>655</v>
      </c>
      <c r="D1313" t="s">
        <v>80</v>
      </c>
      <c r="E1313" t="s">
        <v>58</v>
      </c>
      <c r="F1313" t="s">
        <v>52</v>
      </c>
      <c r="G1313" t="s">
        <v>34</v>
      </c>
      <c r="H1313" t="s">
        <v>20</v>
      </c>
      <c r="I1313" t="s">
        <v>21</v>
      </c>
      <c r="J1313" t="s">
        <v>22</v>
      </c>
      <c r="K1313" t="s">
        <v>2526</v>
      </c>
      <c r="L1313" t="s">
        <v>63</v>
      </c>
      <c r="M1313">
        <v>21.478122443735479</v>
      </c>
      <c r="N1313">
        <v>4.5582598828703453</v>
      </c>
    </row>
    <row r="1314" spans="1:14" x14ac:dyDescent="0.3">
      <c r="A1314" t="s">
        <v>1572</v>
      </c>
      <c r="B1314" t="s">
        <v>1016</v>
      </c>
      <c r="C1314" t="s">
        <v>286</v>
      </c>
      <c r="E1314" t="s">
        <v>33</v>
      </c>
      <c r="F1314" t="s">
        <v>52</v>
      </c>
      <c r="G1314" t="s">
        <v>34</v>
      </c>
      <c r="H1314" t="s">
        <v>20</v>
      </c>
      <c r="I1314" t="s">
        <v>21</v>
      </c>
      <c r="J1314" t="s">
        <v>21</v>
      </c>
      <c r="K1314" t="s">
        <v>2527</v>
      </c>
      <c r="L1314" t="s">
        <v>24</v>
      </c>
      <c r="M1314">
        <v>22.36001135459637</v>
      </c>
      <c r="N1314">
        <v>4.8163809491705463</v>
      </c>
    </row>
    <row r="1315" spans="1:14" x14ac:dyDescent="0.3">
      <c r="A1315" t="s">
        <v>1931</v>
      </c>
      <c r="C1315" t="s">
        <v>2515</v>
      </c>
      <c r="D1315" t="s">
        <v>28</v>
      </c>
      <c r="E1315" t="s">
        <v>46</v>
      </c>
      <c r="F1315" t="s">
        <v>119</v>
      </c>
      <c r="G1315" t="s">
        <v>120</v>
      </c>
      <c r="H1315" t="s">
        <v>20</v>
      </c>
      <c r="I1315" t="s">
        <v>21</v>
      </c>
      <c r="J1315" t="s">
        <v>22</v>
      </c>
      <c r="K1315" t="s">
        <v>2528</v>
      </c>
      <c r="L1315" t="s">
        <v>30</v>
      </c>
      <c r="M1315">
        <v>36.191415357168182</v>
      </c>
      <c r="N1315">
        <v>6.0992023171493761</v>
      </c>
    </row>
    <row r="1316" spans="1:14" x14ac:dyDescent="0.3">
      <c r="A1316" t="s">
        <v>2529</v>
      </c>
      <c r="B1316" t="s">
        <v>2530</v>
      </c>
      <c r="C1316" t="s">
        <v>2126</v>
      </c>
      <c r="D1316" t="s">
        <v>157</v>
      </c>
      <c r="E1316" t="s">
        <v>58</v>
      </c>
      <c r="F1316" t="s">
        <v>59</v>
      </c>
      <c r="G1316" t="s">
        <v>34</v>
      </c>
      <c r="H1316" t="s">
        <v>35</v>
      </c>
      <c r="I1316" t="s">
        <v>22</v>
      </c>
      <c r="L1316" t="s">
        <v>63</v>
      </c>
      <c r="M1316">
        <v>33.93467864996974</v>
      </c>
      <c r="N1316">
        <v>4.0801867568121128</v>
      </c>
    </row>
    <row r="1317" spans="1:14" x14ac:dyDescent="0.3">
      <c r="A1317" t="s">
        <v>800</v>
      </c>
      <c r="B1317" t="s">
        <v>801</v>
      </c>
      <c r="C1317" t="s">
        <v>918</v>
      </c>
      <c r="D1317" t="s">
        <v>103</v>
      </c>
      <c r="E1317" t="s">
        <v>58</v>
      </c>
      <c r="F1317" t="s">
        <v>119</v>
      </c>
      <c r="G1317" t="s">
        <v>120</v>
      </c>
      <c r="H1317" t="s">
        <v>20</v>
      </c>
      <c r="I1317" t="s">
        <v>21</v>
      </c>
      <c r="J1317" t="s">
        <v>21</v>
      </c>
      <c r="K1317" t="s">
        <v>2531</v>
      </c>
      <c r="L1317" t="s">
        <v>76</v>
      </c>
      <c r="M1317">
        <v>107.8582289151539</v>
      </c>
      <c r="N1317">
        <v>7.1539632248353637</v>
      </c>
    </row>
    <row r="1318" spans="1:14" x14ac:dyDescent="0.3">
      <c r="A1318" t="s">
        <v>1409</v>
      </c>
      <c r="B1318" t="s">
        <v>234</v>
      </c>
      <c r="C1318" t="s">
        <v>2326</v>
      </c>
      <c r="D1318" t="s">
        <v>103</v>
      </c>
      <c r="E1318" t="s">
        <v>33</v>
      </c>
      <c r="F1318" t="s">
        <v>52</v>
      </c>
      <c r="G1318" t="s">
        <v>34</v>
      </c>
      <c r="H1318" t="s">
        <v>20</v>
      </c>
      <c r="I1318" t="s">
        <v>21</v>
      </c>
      <c r="J1318" t="s">
        <v>21</v>
      </c>
      <c r="K1318" t="s">
        <v>1647</v>
      </c>
      <c r="L1318" t="s">
        <v>24</v>
      </c>
      <c r="M1318">
        <v>100.0311248338877</v>
      </c>
      <c r="N1318">
        <v>6.3260706738631818</v>
      </c>
    </row>
    <row r="1319" spans="1:14" x14ac:dyDescent="0.3">
      <c r="A1319" t="s">
        <v>2532</v>
      </c>
      <c r="B1319" t="s">
        <v>1329</v>
      </c>
      <c r="C1319" t="s">
        <v>2533</v>
      </c>
      <c r="D1319" t="s">
        <v>16</v>
      </c>
      <c r="E1319" t="s">
        <v>51</v>
      </c>
      <c r="F1319" t="s">
        <v>59</v>
      </c>
      <c r="G1319" t="s">
        <v>34</v>
      </c>
      <c r="H1319" t="s">
        <v>42</v>
      </c>
      <c r="I1319" t="s">
        <v>22</v>
      </c>
      <c r="L1319" t="s">
        <v>144</v>
      </c>
      <c r="M1319">
        <v>63.925167654387721</v>
      </c>
      <c r="N1319">
        <v>5.6862055356117986</v>
      </c>
    </row>
    <row r="1320" spans="1:14" x14ac:dyDescent="0.3">
      <c r="A1320" t="s">
        <v>776</v>
      </c>
      <c r="B1320" t="s">
        <v>2534</v>
      </c>
      <c r="C1320" t="s">
        <v>1957</v>
      </c>
      <c r="D1320" t="s">
        <v>157</v>
      </c>
      <c r="E1320" t="s">
        <v>51</v>
      </c>
      <c r="F1320" t="s">
        <v>59</v>
      </c>
      <c r="G1320" t="s">
        <v>19</v>
      </c>
      <c r="H1320" t="s">
        <v>35</v>
      </c>
      <c r="L1320" t="s">
        <v>24</v>
      </c>
      <c r="M1320">
        <v>31.150654915490641</v>
      </c>
      <c r="N1320">
        <v>4.0511655064454759</v>
      </c>
    </row>
    <row r="1321" spans="1:14" x14ac:dyDescent="0.3">
      <c r="A1321" t="s">
        <v>2103</v>
      </c>
      <c r="B1321" t="s">
        <v>2535</v>
      </c>
      <c r="C1321" t="s">
        <v>1825</v>
      </c>
      <c r="D1321" t="s">
        <v>80</v>
      </c>
      <c r="E1321" t="s">
        <v>46</v>
      </c>
      <c r="F1321" t="s">
        <v>18</v>
      </c>
      <c r="G1321" t="s">
        <v>19</v>
      </c>
      <c r="H1321" t="s">
        <v>42</v>
      </c>
      <c r="I1321" t="s">
        <v>22</v>
      </c>
      <c r="L1321" t="s">
        <v>30</v>
      </c>
      <c r="M1321">
        <v>7.0447885392754506</v>
      </c>
      <c r="N1321">
        <v>4.3897198131175514</v>
      </c>
    </row>
    <row r="1322" spans="1:14" x14ac:dyDescent="0.3">
      <c r="A1322" t="s">
        <v>1600</v>
      </c>
      <c r="B1322" t="s">
        <v>479</v>
      </c>
      <c r="C1322" t="s">
        <v>1508</v>
      </c>
      <c r="D1322" t="s">
        <v>74</v>
      </c>
      <c r="E1322" t="s">
        <v>17</v>
      </c>
      <c r="F1322" t="s">
        <v>40</v>
      </c>
      <c r="G1322" t="s">
        <v>41</v>
      </c>
      <c r="H1322" t="s">
        <v>42</v>
      </c>
      <c r="I1322" t="s">
        <v>21</v>
      </c>
      <c r="J1322" t="s">
        <v>21</v>
      </c>
      <c r="K1322" t="s">
        <v>2536</v>
      </c>
      <c r="L1322" t="s">
        <v>24</v>
      </c>
      <c r="M1322">
        <v>16.51614090785213</v>
      </c>
      <c r="N1322">
        <v>4.1325774204767782</v>
      </c>
    </row>
    <row r="1323" spans="1:14" x14ac:dyDescent="0.3">
      <c r="A1323" t="s">
        <v>1709</v>
      </c>
      <c r="C1323" t="s">
        <v>2537</v>
      </c>
      <c r="D1323" t="s">
        <v>118</v>
      </c>
      <c r="E1323" t="s">
        <v>58</v>
      </c>
      <c r="F1323" t="s">
        <v>59</v>
      </c>
      <c r="G1323" t="s">
        <v>19</v>
      </c>
      <c r="H1323" t="s">
        <v>35</v>
      </c>
      <c r="I1323" t="s">
        <v>22</v>
      </c>
      <c r="L1323" t="s">
        <v>76</v>
      </c>
      <c r="M1323">
        <v>76.164930592176489</v>
      </c>
      <c r="N1323">
        <v>7.211160232746094</v>
      </c>
    </row>
    <row r="1324" spans="1:14" x14ac:dyDescent="0.3">
      <c r="A1324" t="s">
        <v>345</v>
      </c>
      <c r="B1324" t="s">
        <v>386</v>
      </c>
      <c r="C1324" t="s">
        <v>1986</v>
      </c>
      <c r="E1324" t="s">
        <v>58</v>
      </c>
      <c r="F1324" t="s">
        <v>52</v>
      </c>
      <c r="G1324" t="s">
        <v>92</v>
      </c>
      <c r="H1324" t="s">
        <v>42</v>
      </c>
      <c r="I1324" t="s">
        <v>22</v>
      </c>
      <c r="L1324" t="s">
        <v>24</v>
      </c>
      <c r="M1324">
        <v>78.343685896823672</v>
      </c>
      <c r="N1324">
        <v>6.5118633086391169</v>
      </c>
    </row>
    <row r="1325" spans="1:14" x14ac:dyDescent="0.3">
      <c r="A1325" t="s">
        <v>2095</v>
      </c>
      <c r="B1325" t="s">
        <v>444</v>
      </c>
      <c r="C1325" t="s">
        <v>2441</v>
      </c>
      <c r="D1325" t="s">
        <v>138</v>
      </c>
      <c r="E1325" t="s">
        <v>33</v>
      </c>
      <c r="F1325" t="s">
        <v>52</v>
      </c>
      <c r="G1325" t="s">
        <v>92</v>
      </c>
      <c r="H1325" t="s">
        <v>42</v>
      </c>
      <c r="L1325" t="s">
        <v>144</v>
      </c>
      <c r="M1325">
        <v>83.196518259189773</v>
      </c>
      <c r="N1325">
        <v>5.5751421807978154</v>
      </c>
    </row>
    <row r="1326" spans="1:14" x14ac:dyDescent="0.3">
      <c r="A1326" t="s">
        <v>561</v>
      </c>
      <c r="B1326" t="s">
        <v>1059</v>
      </c>
      <c r="C1326" t="s">
        <v>2538</v>
      </c>
      <c r="D1326" t="s">
        <v>57</v>
      </c>
      <c r="E1326" t="s">
        <v>17</v>
      </c>
      <c r="F1326" t="s">
        <v>40</v>
      </c>
      <c r="G1326" t="s">
        <v>41</v>
      </c>
      <c r="H1326" t="s">
        <v>42</v>
      </c>
      <c r="I1326" t="s">
        <v>21</v>
      </c>
      <c r="J1326" t="s">
        <v>21</v>
      </c>
      <c r="K1326" t="s">
        <v>577</v>
      </c>
      <c r="L1326" t="s">
        <v>43</v>
      </c>
      <c r="M1326">
        <v>98.127276225216576</v>
      </c>
      <c r="N1326">
        <v>5.3508191093350153</v>
      </c>
    </row>
    <row r="1327" spans="1:14" x14ac:dyDescent="0.3">
      <c r="A1327" t="s">
        <v>863</v>
      </c>
      <c r="B1327" t="s">
        <v>533</v>
      </c>
      <c r="C1327" t="s">
        <v>2539</v>
      </c>
      <c r="D1327" t="s">
        <v>28</v>
      </c>
      <c r="E1327" t="s">
        <v>51</v>
      </c>
      <c r="F1327" t="s">
        <v>59</v>
      </c>
      <c r="G1327" t="s">
        <v>34</v>
      </c>
      <c r="H1327" t="s">
        <v>35</v>
      </c>
      <c r="I1327" t="s">
        <v>21</v>
      </c>
      <c r="J1327" t="s">
        <v>21</v>
      </c>
      <c r="K1327" t="s">
        <v>218</v>
      </c>
      <c r="L1327" t="s">
        <v>63</v>
      </c>
      <c r="M1327">
        <v>30.206628161353091</v>
      </c>
      <c r="N1327">
        <v>5.4128587715555128</v>
      </c>
    </row>
    <row r="1328" spans="1:14" x14ac:dyDescent="0.3">
      <c r="A1328" t="s">
        <v>811</v>
      </c>
      <c r="B1328" t="s">
        <v>2076</v>
      </c>
      <c r="C1328" t="s">
        <v>2540</v>
      </c>
      <c r="D1328" t="s">
        <v>118</v>
      </c>
      <c r="E1328" t="s">
        <v>58</v>
      </c>
      <c r="F1328" t="s">
        <v>119</v>
      </c>
      <c r="G1328" t="s">
        <v>120</v>
      </c>
      <c r="H1328" t="s">
        <v>20</v>
      </c>
      <c r="I1328" t="s">
        <v>21</v>
      </c>
      <c r="J1328" t="s">
        <v>21</v>
      </c>
      <c r="K1328" t="s">
        <v>2541</v>
      </c>
      <c r="L1328" t="s">
        <v>30</v>
      </c>
      <c r="M1328">
        <v>67.056213866440686</v>
      </c>
      <c r="N1328">
        <v>6.2851614746755917</v>
      </c>
    </row>
    <row r="1329" spans="1:14" x14ac:dyDescent="0.3">
      <c r="A1329" t="s">
        <v>899</v>
      </c>
      <c r="B1329" t="s">
        <v>900</v>
      </c>
      <c r="C1329" t="s">
        <v>2542</v>
      </c>
      <c r="D1329" t="s">
        <v>74</v>
      </c>
      <c r="E1329" t="s">
        <v>33</v>
      </c>
      <c r="F1329" t="s">
        <v>18</v>
      </c>
      <c r="G1329" t="s">
        <v>19</v>
      </c>
      <c r="H1329" t="s">
        <v>42</v>
      </c>
      <c r="I1329" t="s">
        <v>22</v>
      </c>
      <c r="L1329" t="s">
        <v>63</v>
      </c>
      <c r="M1329">
        <v>23.570002470460459</v>
      </c>
      <c r="N1329">
        <v>5.3924778438815881</v>
      </c>
    </row>
    <row r="1330" spans="1:14" x14ac:dyDescent="0.3">
      <c r="A1330" t="s">
        <v>587</v>
      </c>
      <c r="B1330" t="s">
        <v>706</v>
      </c>
      <c r="C1330" t="s">
        <v>2543</v>
      </c>
      <c r="D1330" t="s">
        <v>74</v>
      </c>
      <c r="E1330" t="s">
        <v>51</v>
      </c>
      <c r="F1330" t="s">
        <v>59</v>
      </c>
      <c r="G1330" t="s">
        <v>19</v>
      </c>
      <c r="H1330" t="s">
        <v>35</v>
      </c>
      <c r="I1330" t="s">
        <v>21</v>
      </c>
      <c r="J1330" t="s">
        <v>21</v>
      </c>
      <c r="K1330" t="s">
        <v>2544</v>
      </c>
      <c r="L1330" t="s">
        <v>24</v>
      </c>
      <c r="M1330">
        <v>17.57913024375631</v>
      </c>
      <c r="N1330">
        <v>5.4098865593285632</v>
      </c>
    </row>
    <row r="1331" spans="1:14" x14ac:dyDescent="0.3">
      <c r="A1331" t="s">
        <v>155</v>
      </c>
      <c r="B1331" t="s">
        <v>1371</v>
      </c>
      <c r="C1331" t="s">
        <v>2545</v>
      </c>
      <c r="D1331" t="s">
        <v>50</v>
      </c>
      <c r="E1331" t="s">
        <v>51</v>
      </c>
      <c r="F1331" t="s">
        <v>52</v>
      </c>
      <c r="G1331" t="s">
        <v>34</v>
      </c>
      <c r="H1331" t="s">
        <v>42</v>
      </c>
      <c r="I1331" t="s">
        <v>21</v>
      </c>
      <c r="J1331" t="s">
        <v>22</v>
      </c>
      <c r="K1331" t="s">
        <v>2546</v>
      </c>
      <c r="L1331" t="s">
        <v>76</v>
      </c>
      <c r="M1331">
        <v>117.5727551519268</v>
      </c>
      <c r="N1331">
        <v>6.483787656517678</v>
      </c>
    </row>
    <row r="1332" spans="1:14" x14ac:dyDescent="0.3">
      <c r="A1332" t="s">
        <v>1704</v>
      </c>
      <c r="B1332" t="s">
        <v>1686</v>
      </c>
      <c r="C1332" t="s">
        <v>2282</v>
      </c>
      <c r="D1332" t="s">
        <v>118</v>
      </c>
      <c r="E1332" t="s">
        <v>17</v>
      </c>
      <c r="F1332" t="s">
        <v>40</v>
      </c>
      <c r="G1332" t="s">
        <v>41</v>
      </c>
      <c r="H1332" t="s">
        <v>35</v>
      </c>
      <c r="I1332" t="s">
        <v>22</v>
      </c>
      <c r="L1332" t="s">
        <v>43</v>
      </c>
      <c r="M1332">
        <v>79.80577663807594</v>
      </c>
      <c r="N1332">
        <v>6.227148471554945</v>
      </c>
    </row>
    <row r="1333" spans="1:14" x14ac:dyDescent="0.3">
      <c r="A1333" t="s">
        <v>263</v>
      </c>
      <c r="B1333" t="s">
        <v>339</v>
      </c>
      <c r="C1333" t="s">
        <v>2547</v>
      </c>
      <c r="D1333" t="s">
        <v>80</v>
      </c>
      <c r="E1333" t="s">
        <v>17</v>
      </c>
      <c r="F1333" t="s">
        <v>18</v>
      </c>
      <c r="G1333" t="s">
        <v>34</v>
      </c>
      <c r="H1333" t="s">
        <v>20</v>
      </c>
      <c r="I1333" t="s">
        <v>21</v>
      </c>
      <c r="J1333" t="s">
        <v>21</v>
      </c>
      <c r="K1333" t="s">
        <v>2548</v>
      </c>
      <c r="L1333" t="s">
        <v>63</v>
      </c>
      <c r="M1333">
        <v>21.50553669595871</v>
      </c>
      <c r="N1333">
        <v>4.7582631405847957</v>
      </c>
    </row>
    <row r="1334" spans="1:14" x14ac:dyDescent="0.3">
      <c r="A1334" t="s">
        <v>649</v>
      </c>
      <c r="C1334" t="s">
        <v>2549</v>
      </c>
      <c r="E1334" t="s">
        <v>46</v>
      </c>
      <c r="F1334" t="s">
        <v>40</v>
      </c>
      <c r="G1334" t="s">
        <v>41</v>
      </c>
      <c r="H1334" t="s">
        <v>42</v>
      </c>
      <c r="L1334" t="s">
        <v>76</v>
      </c>
      <c r="M1334">
        <v>55.776410257233977</v>
      </c>
      <c r="N1334">
        <v>6.5767669914672187</v>
      </c>
    </row>
    <row r="1335" spans="1:14" x14ac:dyDescent="0.3">
      <c r="A1335" t="s">
        <v>2550</v>
      </c>
      <c r="B1335" t="s">
        <v>1363</v>
      </c>
      <c r="C1335" t="s">
        <v>1248</v>
      </c>
      <c r="D1335" t="s">
        <v>57</v>
      </c>
      <c r="E1335" t="s">
        <v>58</v>
      </c>
      <c r="F1335" t="s">
        <v>59</v>
      </c>
      <c r="G1335" t="s">
        <v>19</v>
      </c>
      <c r="H1335" t="s">
        <v>42</v>
      </c>
      <c r="I1335" t="s">
        <v>21</v>
      </c>
      <c r="J1335" t="s">
        <v>22</v>
      </c>
      <c r="K1335" t="s">
        <v>2551</v>
      </c>
      <c r="L1335" t="s">
        <v>30</v>
      </c>
      <c r="M1335">
        <v>95.428001693199633</v>
      </c>
      <c r="N1335">
        <v>5.4928645844474469</v>
      </c>
    </row>
    <row r="1336" spans="1:14" x14ac:dyDescent="0.3">
      <c r="A1336" t="s">
        <v>1190</v>
      </c>
      <c r="B1336" t="s">
        <v>2552</v>
      </c>
      <c r="C1336" t="s">
        <v>2364</v>
      </c>
      <c r="E1336" t="s">
        <v>17</v>
      </c>
      <c r="F1336" t="s">
        <v>18</v>
      </c>
      <c r="G1336" t="s">
        <v>34</v>
      </c>
      <c r="H1336" t="s">
        <v>35</v>
      </c>
      <c r="I1336" t="s">
        <v>22</v>
      </c>
      <c r="L1336" t="s">
        <v>63</v>
      </c>
      <c r="M1336">
        <v>81.975996046923996</v>
      </c>
      <c r="N1336">
        <v>6.7871553903930497</v>
      </c>
    </row>
    <row r="1337" spans="1:14" x14ac:dyDescent="0.3">
      <c r="A1337" t="s">
        <v>513</v>
      </c>
      <c r="C1337" t="s">
        <v>1638</v>
      </c>
      <c r="D1337" t="s">
        <v>103</v>
      </c>
      <c r="E1337" t="s">
        <v>33</v>
      </c>
      <c r="F1337" t="s">
        <v>52</v>
      </c>
      <c r="G1337" t="s">
        <v>34</v>
      </c>
      <c r="H1337" t="s">
        <v>20</v>
      </c>
      <c r="I1337" t="s">
        <v>21</v>
      </c>
      <c r="J1337" t="s">
        <v>21</v>
      </c>
      <c r="K1337" t="s">
        <v>2553</v>
      </c>
      <c r="L1337" t="s">
        <v>24</v>
      </c>
      <c r="M1337">
        <v>92.408609715747971</v>
      </c>
      <c r="N1337">
        <v>7.6279405390120374</v>
      </c>
    </row>
    <row r="1338" spans="1:14" x14ac:dyDescent="0.3">
      <c r="A1338" t="s">
        <v>914</v>
      </c>
      <c r="B1338" t="s">
        <v>2554</v>
      </c>
      <c r="C1338" t="s">
        <v>146</v>
      </c>
      <c r="D1338" t="s">
        <v>57</v>
      </c>
      <c r="E1338" t="s">
        <v>17</v>
      </c>
      <c r="F1338" t="s">
        <v>40</v>
      </c>
      <c r="G1338" t="s">
        <v>41</v>
      </c>
      <c r="H1338" t="s">
        <v>35</v>
      </c>
      <c r="I1338" t="s">
        <v>21</v>
      </c>
      <c r="J1338" t="s">
        <v>21</v>
      </c>
      <c r="K1338" t="s">
        <v>2555</v>
      </c>
      <c r="L1338" t="s">
        <v>76</v>
      </c>
      <c r="M1338">
        <v>94.166125004134472</v>
      </c>
      <c r="N1338">
        <v>5.4401524937396024</v>
      </c>
    </row>
    <row r="1339" spans="1:14" x14ac:dyDescent="0.3">
      <c r="A1339" t="s">
        <v>754</v>
      </c>
      <c r="C1339" t="s">
        <v>408</v>
      </c>
      <c r="D1339" t="s">
        <v>74</v>
      </c>
      <c r="E1339" t="s">
        <v>17</v>
      </c>
      <c r="F1339" t="s">
        <v>40</v>
      </c>
      <c r="G1339" t="s">
        <v>41</v>
      </c>
      <c r="H1339" t="s">
        <v>42</v>
      </c>
      <c r="I1339" t="s">
        <v>21</v>
      </c>
      <c r="J1339" t="s">
        <v>22</v>
      </c>
      <c r="K1339" t="s">
        <v>2556</v>
      </c>
      <c r="L1339" t="s">
        <v>54</v>
      </c>
      <c r="M1339">
        <v>20.843273359833638</v>
      </c>
      <c r="N1339">
        <v>5.0180049350088467</v>
      </c>
    </row>
    <row r="1340" spans="1:14" x14ac:dyDescent="0.3">
      <c r="A1340" t="s">
        <v>1387</v>
      </c>
      <c r="B1340" t="s">
        <v>584</v>
      </c>
      <c r="C1340" t="s">
        <v>1612</v>
      </c>
      <c r="D1340" t="s">
        <v>69</v>
      </c>
      <c r="E1340" t="s">
        <v>33</v>
      </c>
      <c r="F1340" t="s">
        <v>18</v>
      </c>
      <c r="G1340" t="s">
        <v>19</v>
      </c>
      <c r="H1340" t="s">
        <v>42</v>
      </c>
      <c r="I1340" t="s">
        <v>21</v>
      </c>
      <c r="J1340" t="s">
        <v>22</v>
      </c>
      <c r="K1340" t="s">
        <v>2317</v>
      </c>
      <c r="L1340" t="s">
        <v>30</v>
      </c>
      <c r="M1340">
        <v>72.809172307445507</v>
      </c>
      <c r="N1340">
        <v>6.1635204234613932</v>
      </c>
    </row>
    <row r="1341" spans="1:14" x14ac:dyDescent="0.3">
      <c r="A1341" t="s">
        <v>444</v>
      </c>
      <c r="B1341" t="s">
        <v>2557</v>
      </c>
      <c r="C1341" t="s">
        <v>1173</v>
      </c>
      <c r="D1341" t="s">
        <v>28</v>
      </c>
      <c r="E1341" t="s">
        <v>17</v>
      </c>
      <c r="F1341" t="s">
        <v>18</v>
      </c>
      <c r="G1341" t="s">
        <v>34</v>
      </c>
      <c r="H1341" t="s">
        <v>20</v>
      </c>
      <c r="I1341" t="s">
        <v>21</v>
      </c>
      <c r="J1341" t="s">
        <v>21</v>
      </c>
      <c r="K1341" t="s">
        <v>2558</v>
      </c>
      <c r="L1341" t="s">
        <v>144</v>
      </c>
      <c r="M1341">
        <v>22.88873145201163</v>
      </c>
      <c r="N1341">
        <v>5.4831187483747676</v>
      </c>
    </row>
    <row r="1342" spans="1:14" x14ac:dyDescent="0.3">
      <c r="A1342" t="s">
        <v>1072</v>
      </c>
      <c r="B1342" t="s">
        <v>615</v>
      </c>
      <c r="C1342" t="s">
        <v>1511</v>
      </c>
      <c r="D1342" t="s">
        <v>57</v>
      </c>
      <c r="E1342" t="s">
        <v>51</v>
      </c>
      <c r="F1342" t="s">
        <v>59</v>
      </c>
      <c r="G1342" t="s">
        <v>92</v>
      </c>
      <c r="H1342" t="s">
        <v>42</v>
      </c>
      <c r="I1342" t="s">
        <v>21</v>
      </c>
      <c r="J1342" t="s">
        <v>21</v>
      </c>
      <c r="K1342" t="s">
        <v>2559</v>
      </c>
      <c r="L1342" t="s">
        <v>30</v>
      </c>
      <c r="M1342">
        <v>105.1205946862775</v>
      </c>
      <c r="N1342">
        <v>5.600516860433653</v>
      </c>
    </row>
    <row r="1343" spans="1:14" x14ac:dyDescent="0.3">
      <c r="A1343" t="s">
        <v>541</v>
      </c>
      <c r="B1343" t="s">
        <v>403</v>
      </c>
      <c r="C1343" t="s">
        <v>1017</v>
      </c>
      <c r="D1343" t="s">
        <v>103</v>
      </c>
      <c r="E1343" t="s">
        <v>46</v>
      </c>
      <c r="F1343" t="s">
        <v>119</v>
      </c>
      <c r="G1343" t="s">
        <v>120</v>
      </c>
      <c r="H1343" t="s">
        <v>42</v>
      </c>
      <c r="I1343" t="s">
        <v>21</v>
      </c>
      <c r="J1343" t="s">
        <v>22</v>
      </c>
      <c r="K1343" t="s">
        <v>2560</v>
      </c>
      <c r="L1343" t="s">
        <v>63</v>
      </c>
      <c r="M1343">
        <v>103.3355568341984</v>
      </c>
      <c r="N1343">
        <v>7.2513015788545534</v>
      </c>
    </row>
    <row r="1344" spans="1:14" x14ac:dyDescent="0.3">
      <c r="A1344" t="s">
        <v>2561</v>
      </c>
      <c r="B1344" t="s">
        <v>606</v>
      </c>
      <c r="C1344" t="s">
        <v>1005</v>
      </c>
      <c r="D1344" t="s">
        <v>57</v>
      </c>
      <c r="E1344" t="s">
        <v>17</v>
      </c>
      <c r="F1344" t="s">
        <v>40</v>
      </c>
      <c r="G1344" t="s">
        <v>41</v>
      </c>
      <c r="H1344" t="s">
        <v>35</v>
      </c>
      <c r="I1344" t="s">
        <v>21</v>
      </c>
      <c r="J1344" t="s">
        <v>21</v>
      </c>
      <c r="K1344" t="s">
        <v>2562</v>
      </c>
      <c r="L1344" t="s">
        <v>144</v>
      </c>
      <c r="M1344">
        <v>77.549103875111726</v>
      </c>
      <c r="N1344">
        <v>5.5976682827027027</v>
      </c>
    </row>
    <row r="1345" spans="1:14" x14ac:dyDescent="0.3">
      <c r="A1345" t="s">
        <v>111</v>
      </c>
      <c r="C1345" t="s">
        <v>1633</v>
      </c>
      <c r="D1345" t="s">
        <v>80</v>
      </c>
      <c r="E1345" t="s">
        <v>58</v>
      </c>
      <c r="F1345" t="s">
        <v>52</v>
      </c>
      <c r="G1345" t="s">
        <v>34</v>
      </c>
      <c r="H1345" t="s">
        <v>20</v>
      </c>
      <c r="I1345" t="s">
        <v>21</v>
      </c>
      <c r="J1345" t="s">
        <v>21</v>
      </c>
      <c r="K1345" t="s">
        <v>2563</v>
      </c>
      <c r="L1345" t="s">
        <v>30</v>
      </c>
      <c r="M1345">
        <v>25.049085446713171</v>
      </c>
      <c r="N1345">
        <v>4.6952410657008583</v>
      </c>
    </row>
    <row r="1346" spans="1:14" x14ac:dyDescent="0.3">
      <c r="A1346" t="s">
        <v>1403</v>
      </c>
      <c r="B1346" t="s">
        <v>821</v>
      </c>
      <c r="C1346" t="s">
        <v>161</v>
      </c>
      <c r="D1346" t="s">
        <v>157</v>
      </c>
      <c r="E1346" t="s">
        <v>17</v>
      </c>
      <c r="F1346" t="s">
        <v>18</v>
      </c>
      <c r="G1346" t="s">
        <v>19</v>
      </c>
      <c r="H1346" t="s">
        <v>42</v>
      </c>
      <c r="I1346" t="s">
        <v>22</v>
      </c>
      <c r="L1346" t="s">
        <v>76</v>
      </c>
      <c r="M1346">
        <v>22.689506317502101</v>
      </c>
      <c r="N1346">
        <v>4.9868869366005173</v>
      </c>
    </row>
    <row r="1347" spans="1:14" x14ac:dyDescent="0.3">
      <c r="A1347" t="s">
        <v>931</v>
      </c>
      <c r="C1347" t="s">
        <v>1713</v>
      </c>
      <c r="D1347" t="s">
        <v>57</v>
      </c>
      <c r="E1347" t="s">
        <v>58</v>
      </c>
      <c r="F1347" t="s">
        <v>52</v>
      </c>
      <c r="G1347" t="s">
        <v>92</v>
      </c>
      <c r="H1347" t="s">
        <v>20</v>
      </c>
      <c r="I1347" t="s">
        <v>21</v>
      </c>
      <c r="J1347" t="s">
        <v>21</v>
      </c>
      <c r="K1347" t="s">
        <v>2564</v>
      </c>
      <c r="L1347" t="s">
        <v>63</v>
      </c>
      <c r="M1347">
        <v>72.946594283129315</v>
      </c>
      <c r="N1347">
        <v>5.3340499656687692</v>
      </c>
    </row>
    <row r="1348" spans="1:14" x14ac:dyDescent="0.3">
      <c r="A1348" t="s">
        <v>1182</v>
      </c>
      <c r="C1348" t="s">
        <v>2409</v>
      </c>
      <c r="D1348" t="s">
        <v>57</v>
      </c>
      <c r="E1348" t="s">
        <v>17</v>
      </c>
      <c r="F1348" t="s">
        <v>40</v>
      </c>
      <c r="G1348" t="s">
        <v>41</v>
      </c>
      <c r="H1348" t="s">
        <v>35</v>
      </c>
      <c r="I1348" t="s">
        <v>22</v>
      </c>
      <c r="L1348" t="s">
        <v>63</v>
      </c>
      <c r="M1348">
        <v>111.1665382504344</v>
      </c>
      <c r="N1348">
        <v>5.1753029423576598</v>
      </c>
    </row>
    <row r="1349" spans="1:14" x14ac:dyDescent="0.3">
      <c r="A1349" t="s">
        <v>1594</v>
      </c>
      <c r="B1349" t="s">
        <v>2565</v>
      </c>
      <c r="C1349" t="s">
        <v>550</v>
      </c>
      <c r="D1349" t="s">
        <v>118</v>
      </c>
      <c r="E1349" t="s">
        <v>51</v>
      </c>
      <c r="F1349" t="s">
        <v>59</v>
      </c>
      <c r="G1349" t="s">
        <v>34</v>
      </c>
      <c r="H1349" t="s">
        <v>42</v>
      </c>
      <c r="I1349" t="s">
        <v>22</v>
      </c>
      <c r="L1349" t="s">
        <v>30</v>
      </c>
      <c r="M1349">
        <v>73.583177676107056</v>
      </c>
      <c r="N1349">
        <v>6.5366973979881626</v>
      </c>
    </row>
    <row r="1350" spans="1:14" x14ac:dyDescent="0.3">
      <c r="A1350" t="s">
        <v>294</v>
      </c>
      <c r="B1350" t="s">
        <v>1721</v>
      </c>
      <c r="C1350" t="s">
        <v>961</v>
      </c>
      <c r="D1350" t="s">
        <v>69</v>
      </c>
      <c r="E1350" t="s">
        <v>58</v>
      </c>
      <c r="F1350" t="s">
        <v>59</v>
      </c>
      <c r="G1350" t="s">
        <v>34</v>
      </c>
      <c r="H1350" t="s">
        <v>42</v>
      </c>
      <c r="I1350" t="s">
        <v>22</v>
      </c>
      <c r="L1350" t="s">
        <v>30</v>
      </c>
      <c r="M1350">
        <v>60.150880341329128</v>
      </c>
      <c r="N1350">
        <v>6.8579938174253892</v>
      </c>
    </row>
    <row r="1351" spans="1:14" x14ac:dyDescent="0.3">
      <c r="A1351" t="s">
        <v>260</v>
      </c>
      <c r="B1351" t="s">
        <v>2566</v>
      </c>
      <c r="C1351" t="s">
        <v>2284</v>
      </c>
      <c r="D1351" t="s">
        <v>50</v>
      </c>
      <c r="E1351" t="s">
        <v>46</v>
      </c>
      <c r="F1351" t="s">
        <v>40</v>
      </c>
      <c r="G1351" t="s">
        <v>41</v>
      </c>
      <c r="H1351" t="s">
        <v>35</v>
      </c>
      <c r="I1351" t="s">
        <v>22</v>
      </c>
      <c r="L1351" t="s">
        <v>63</v>
      </c>
      <c r="M1351">
        <v>88.36859777314713</v>
      </c>
      <c r="N1351">
        <v>6.5714241725637219</v>
      </c>
    </row>
    <row r="1352" spans="1:14" x14ac:dyDescent="0.3">
      <c r="A1352" t="s">
        <v>1392</v>
      </c>
      <c r="C1352" t="s">
        <v>56</v>
      </c>
      <c r="D1352" t="s">
        <v>57</v>
      </c>
      <c r="E1352" t="s">
        <v>58</v>
      </c>
      <c r="F1352" t="s">
        <v>59</v>
      </c>
      <c r="G1352" t="s">
        <v>92</v>
      </c>
      <c r="H1352" t="s">
        <v>35</v>
      </c>
      <c r="I1352" t="s">
        <v>22</v>
      </c>
      <c r="L1352" t="s">
        <v>144</v>
      </c>
      <c r="M1352">
        <v>108.5088972836834</v>
      </c>
      <c r="N1352">
        <v>5.556190692630012</v>
      </c>
    </row>
    <row r="1353" spans="1:14" x14ac:dyDescent="0.3">
      <c r="A1353" t="s">
        <v>950</v>
      </c>
      <c r="C1353" t="s">
        <v>1027</v>
      </c>
      <c r="D1353" t="s">
        <v>50</v>
      </c>
      <c r="E1353" t="s">
        <v>46</v>
      </c>
      <c r="F1353" t="s">
        <v>18</v>
      </c>
      <c r="G1353" t="s">
        <v>19</v>
      </c>
      <c r="H1353" t="s">
        <v>42</v>
      </c>
      <c r="L1353" t="s">
        <v>54</v>
      </c>
      <c r="M1353">
        <v>102.3764739700145</v>
      </c>
      <c r="N1353">
        <v>6.6325402994586131</v>
      </c>
    </row>
    <row r="1354" spans="1:14" x14ac:dyDescent="0.3">
      <c r="A1354" t="s">
        <v>1294</v>
      </c>
      <c r="B1354" t="s">
        <v>2567</v>
      </c>
      <c r="C1354" t="s">
        <v>344</v>
      </c>
      <c r="D1354" t="s">
        <v>39</v>
      </c>
      <c r="E1354" t="s">
        <v>58</v>
      </c>
      <c r="F1354" t="s">
        <v>52</v>
      </c>
      <c r="G1354" t="s">
        <v>92</v>
      </c>
      <c r="H1354" t="s">
        <v>42</v>
      </c>
      <c r="I1354" t="s">
        <v>21</v>
      </c>
      <c r="J1354" t="s">
        <v>22</v>
      </c>
      <c r="K1354" t="s">
        <v>2568</v>
      </c>
      <c r="L1354" t="s">
        <v>144</v>
      </c>
      <c r="M1354">
        <v>118.44006655188009</v>
      </c>
      <c r="N1354">
        <v>5.4032546400954891</v>
      </c>
    </row>
    <row r="1355" spans="1:14" x14ac:dyDescent="0.3">
      <c r="A1355" t="s">
        <v>564</v>
      </c>
      <c r="C1355" t="s">
        <v>2569</v>
      </c>
      <c r="D1355" t="s">
        <v>527</v>
      </c>
      <c r="E1355" t="s">
        <v>46</v>
      </c>
      <c r="F1355" t="s">
        <v>119</v>
      </c>
      <c r="G1355" t="s">
        <v>120</v>
      </c>
      <c r="H1355" t="s">
        <v>42</v>
      </c>
      <c r="I1355" t="s">
        <v>21</v>
      </c>
      <c r="J1355" t="s">
        <v>22</v>
      </c>
      <c r="K1355" t="s">
        <v>2570</v>
      </c>
      <c r="L1355" t="s">
        <v>76</v>
      </c>
      <c r="M1355">
        <v>73.236076979407301</v>
      </c>
      <c r="N1355">
        <v>5.9010494534006739</v>
      </c>
    </row>
    <row r="1356" spans="1:14" x14ac:dyDescent="0.3">
      <c r="A1356" t="s">
        <v>1344</v>
      </c>
      <c r="B1356" t="s">
        <v>2571</v>
      </c>
      <c r="C1356" t="s">
        <v>2572</v>
      </c>
      <c r="D1356" t="s">
        <v>28</v>
      </c>
      <c r="E1356" t="s">
        <v>17</v>
      </c>
      <c r="F1356" t="s">
        <v>40</v>
      </c>
      <c r="G1356" t="s">
        <v>41</v>
      </c>
      <c r="H1356" t="s">
        <v>42</v>
      </c>
      <c r="I1356" t="s">
        <v>21</v>
      </c>
      <c r="J1356" t="s">
        <v>21</v>
      </c>
      <c r="K1356" t="s">
        <v>2573</v>
      </c>
      <c r="L1356" t="s">
        <v>43</v>
      </c>
      <c r="M1356">
        <v>24.030374968004718</v>
      </c>
      <c r="N1356">
        <v>5.8305672280370171</v>
      </c>
    </row>
    <row r="1357" spans="1:14" x14ac:dyDescent="0.3">
      <c r="A1357" t="s">
        <v>1531</v>
      </c>
      <c r="B1357" t="s">
        <v>2428</v>
      </c>
      <c r="C1357" t="s">
        <v>1164</v>
      </c>
      <c r="E1357" t="s">
        <v>51</v>
      </c>
      <c r="F1357" t="s">
        <v>59</v>
      </c>
      <c r="G1357" t="s">
        <v>34</v>
      </c>
      <c r="H1357" t="s">
        <v>35</v>
      </c>
      <c r="I1357" t="s">
        <v>22</v>
      </c>
      <c r="L1357" t="s">
        <v>63</v>
      </c>
      <c r="M1357">
        <v>70.837258994362756</v>
      </c>
      <c r="N1357">
        <v>6.0089626632365203</v>
      </c>
    </row>
    <row r="1358" spans="1:14" x14ac:dyDescent="0.3">
      <c r="A1358" t="s">
        <v>2574</v>
      </c>
      <c r="B1358" t="s">
        <v>2575</v>
      </c>
      <c r="C1358" t="s">
        <v>2411</v>
      </c>
      <c r="D1358" t="s">
        <v>50</v>
      </c>
      <c r="E1358" t="s">
        <v>17</v>
      </c>
      <c r="F1358" t="s">
        <v>18</v>
      </c>
      <c r="G1358" t="s">
        <v>19</v>
      </c>
      <c r="H1358" t="s">
        <v>35</v>
      </c>
      <c r="I1358" t="s">
        <v>22</v>
      </c>
      <c r="L1358" t="s">
        <v>63</v>
      </c>
      <c r="M1358">
        <v>124.0603928670659</v>
      </c>
      <c r="N1358">
        <v>7.5771944224490611</v>
      </c>
    </row>
    <row r="1359" spans="1:14" x14ac:dyDescent="0.3">
      <c r="A1359" t="s">
        <v>827</v>
      </c>
      <c r="B1359" t="s">
        <v>1704</v>
      </c>
      <c r="C1359" t="s">
        <v>2576</v>
      </c>
      <c r="D1359" t="s">
        <v>16</v>
      </c>
      <c r="E1359" t="s">
        <v>17</v>
      </c>
      <c r="F1359" t="s">
        <v>40</v>
      </c>
      <c r="G1359" t="s">
        <v>41</v>
      </c>
      <c r="H1359" t="s">
        <v>42</v>
      </c>
      <c r="I1359" t="s">
        <v>22</v>
      </c>
      <c r="L1359" t="s">
        <v>24</v>
      </c>
      <c r="M1359">
        <v>88.657551941701215</v>
      </c>
      <c r="N1359">
        <v>5.8465886401416913</v>
      </c>
    </row>
    <row r="1360" spans="1:14" x14ac:dyDescent="0.3">
      <c r="A1360" t="s">
        <v>2577</v>
      </c>
      <c r="B1360" t="s">
        <v>2578</v>
      </c>
      <c r="C1360" t="s">
        <v>1838</v>
      </c>
      <c r="D1360" t="s">
        <v>16</v>
      </c>
      <c r="E1360" t="s">
        <v>46</v>
      </c>
      <c r="F1360" t="s">
        <v>40</v>
      </c>
      <c r="G1360" t="s">
        <v>41</v>
      </c>
      <c r="H1360" t="s">
        <v>35</v>
      </c>
      <c r="I1360" t="s">
        <v>22</v>
      </c>
      <c r="L1360" t="s">
        <v>144</v>
      </c>
      <c r="M1360">
        <v>94.185313451480368</v>
      </c>
      <c r="N1360">
        <v>7.2472370574744307</v>
      </c>
    </row>
    <row r="1361" spans="1:14" x14ac:dyDescent="0.3">
      <c r="A1361" t="s">
        <v>1781</v>
      </c>
      <c r="B1361" t="s">
        <v>2281</v>
      </c>
      <c r="C1361" t="s">
        <v>2519</v>
      </c>
      <c r="D1361" t="s">
        <v>28</v>
      </c>
      <c r="E1361" t="s">
        <v>51</v>
      </c>
      <c r="F1361" t="s">
        <v>52</v>
      </c>
      <c r="G1361" t="s">
        <v>34</v>
      </c>
      <c r="H1361" t="s">
        <v>42</v>
      </c>
      <c r="I1361" t="s">
        <v>21</v>
      </c>
      <c r="J1361" t="s">
        <v>22</v>
      </c>
      <c r="K1361" t="s">
        <v>2579</v>
      </c>
      <c r="L1361" t="s">
        <v>63</v>
      </c>
      <c r="M1361">
        <v>29.853685931575111</v>
      </c>
      <c r="N1361">
        <v>6.295321283771818</v>
      </c>
    </row>
    <row r="1362" spans="1:14" x14ac:dyDescent="0.3">
      <c r="A1362" t="s">
        <v>2580</v>
      </c>
      <c r="C1362" t="s">
        <v>1564</v>
      </c>
      <c r="D1362" t="s">
        <v>80</v>
      </c>
      <c r="E1362" t="s">
        <v>58</v>
      </c>
      <c r="F1362" t="s">
        <v>59</v>
      </c>
      <c r="G1362" t="s">
        <v>92</v>
      </c>
      <c r="H1362" t="s">
        <v>42</v>
      </c>
      <c r="I1362" t="s">
        <v>21</v>
      </c>
      <c r="J1362" t="s">
        <v>22</v>
      </c>
      <c r="K1362" t="s">
        <v>2581</v>
      </c>
      <c r="L1362" t="s">
        <v>24</v>
      </c>
      <c r="M1362">
        <v>15.562539110989499</v>
      </c>
      <c r="N1362">
        <v>4.4584063232353222</v>
      </c>
    </row>
    <row r="1363" spans="1:14" x14ac:dyDescent="0.3">
      <c r="A1363" t="s">
        <v>2074</v>
      </c>
      <c r="C1363" t="s">
        <v>2582</v>
      </c>
      <c r="D1363" t="s">
        <v>39</v>
      </c>
      <c r="E1363" t="s">
        <v>33</v>
      </c>
      <c r="F1363" t="s">
        <v>18</v>
      </c>
      <c r="G1363" t="s">
        <v>19</v>
      </c>
      <c r="H1363" t="s">
        <v>35</v>
      </c>
      <c r="I1363" t="s">
        <v>22</v>
      </c>
      <c r="L1363" t="s">
        <v>24</v>
      </c>
      <c r="M1363">
        <v>131.78243243643109</v>
      </c>
      <c r="N1363">
        <v>6.3883011470196616</v>
      </c>
    </row>
    <row r="1364" spans="1:14" x14ac:dyDescent="0.3">
      <c r="A1364" t="s">
        <v>2583</v>
      </c>
      <c r="B1364" t="s">
        <v>2584</v>
      </c>
      <c r="C1364" t="s">
        <v>248</v>
      </c>
      <c r="D1364" t="s">
        <v>50</v>
      </c>
      <c r="E1364" t="s">
        <v>58</v>
      </c>
      <c r="F1364" t="s">
        <v>59</v>
      </c>
      <c r="G1364" t="s">
        <v>34</v>
      </c>
      <c r="H1364" t="s">
        <v>35</v>
      </c>
      <c r="I1364" t="s">
        <v>22</v>
      </c>
      <c r="L1364" t="s">
        <v>30</v>
      </c>
      <c r="M1364">
        <v>71.484766921801167</v>
      </c>
      <c r="N1364">
        <v>7.9760719323111839</v>
      </c>
    </row>
    <row r="1365" spans="1:14" x14ac:dyDescent="0.3">
      <c r="A1365" t="s">
        <v>600</v>
      </c>
      <c r="B1365" t="s">
        <v>1084</v>
      </c>
      <c r="C1365" t="s">
        <v>2585</v>
      </c>
      <c r="D1365" t="s">
        <v>138</v>
      </c>
      <c r="E1365" t="s">
        <v>33</v>
      </c>
      <c r="F1365" t="s">
        <v>18</v>
      </c>
      <c r="G1365" t="s">
        <v>34</v>
      </c>
      <c r="H1365" t="s">
        <v>35</v>
      </c>
      <c r="I1365" t="s">
        <v>22</v>
      </c>
      <c r="L1365" t="s">
        <v>43</v>
      </c>
      <c r="M1365">
        <v>72.923305343812189</v>
      </c>
      <c r="N1365">
        <v>5.7321452810138327</v>
      </c>
    </row>
    <row r="1366" spans="1:14" x14ac:dyDescent="0.3">
      <c r="A1366" t="s">
        <v>2381</v>
      </c>
      <c r="B1366" t="s">
        <v>997</v>
      </c>
      <c r="C1366" t="s">
        <v>450</v>
      </c>
      <c r="D1366" t="s">
        <v>80</v>
      </c>
      <c r="E1366" t="s">
        <v>51</v>
      </c>
      <c r="F1366" t="s">
        <v>52</v>
      </c>
      <c r="G1366" t="s">
        <v>92</v>
      </c>
      <c r="H1366" t="s">
        <v>42</v>
      </c>
      <c r="I1366" t="s">
        <v>22</v>
      </c>
      <c r="L1366" t="s">
        <v>54</v>
      </c>
      <c r="M1366">
        <v>10.980686037188169</v>
      </c>
      <c r="N1366">
        <v>4.6084678891708561</v>
      </c>
    </row>
    <row r="1367" spans="1:14" x14ac:dyDescent="0.3">
      <c r="A1367" t="s">
        <v>2586</v>
      </c>
      <c r="B1367" t="s">
        <v>2587</v>
      </c>
      <c r="C1367" t="s">
        <v>1883</v>
      </c>
      <c r="D1367" t="s">
        <v>16</v>
      </c>
      <c r="E1367" t="s">
        <v>17</v>
      </c>
      <c r="F1367" t="s">
        <v>18</v>
      </c>
      <c r="G1367" t="s">
        <v>19</v>
      </c>
      <c r="H1367" t="s">
        <v>20</v>
      </c>
      <c r="I1367" t="s">
        <v>21</v>
      </c>
      <c r="J1367" t="s">
        <v>22</v>
      </c>
      <c r="K1367" t="s">
        <v>2588</v>
      </c>
      <c r="L1367" t="s">
        <v>76</v>
      </c>
      <c r="M1367">
        <v>84.086073077017673</v>
      </c>
      <c r="N1367">
        <v>5.9993379054804601</v>
      </c>
    </row>
    <row r="1368" spans="1:14" x14ac:dyDescent="0.3">
      <c r="A1368" t="s">
        <v>2589</v>
      </c>
      <c r="B1368" t="s">
        <v>116</v>
      </c>
      <c r="C1368" t="s">
        <v>190</v>
      </c>
      <c r="D1368" t="s">
        <v>16</v>
      </c>
      <c r="E1368" t="s">
        <v>51</v>
      </c>
      <c r="F1368" t="s">
        <v>59</v>
      </c>
      <c r="G1368" t="s">
        <v>92</v>
      </c>
      <c r="H1368" t="s">
        <v>42</v>
      </c>
      <c r="I1368" t="s">
        <v>21</v>
      </c>
      <c r="J1368" t="s">
        <v>22</v>
      </c>
      <c r="K1368" t="s">
        <v>2590</v>
      </c>
      <c r="L1368" t="s">
        <v>54</v>
      </c>
      <c r="M1368">
        <v>52.967677070007618</v>
      </c>
      <c r="N1368">
        <v>6.133893175582239</v>
      </c>
    </row>
    <row r="1369" spans="1:14" x14ac:dyDescent="0.3">
      <c r="A1369" t="s">
        <v>1559</v>
      </c>
      <c r="B1369" t="s">
        <v>674</v>
      </c>
      <c r="C1369" t="s">
        <v>838</v>
      </c>
      <c r="D1369" t="s">
        <v>39</v>
      </c>
      <c r="E1369" t="s">
        <v>51</v>
      </c>
      <c r="F1369" t="s">
        <v>52</v>
      </c>
      <c r="G1369" t="s">
        <v>92</v>
      </c>
      <c r="H1369" t="s">
        <v>20</v>
      </c>
      <c r="I1369" t="s">
        <v>21</v>
      </c>
      <c r="J1369" t="s">
        <v>21</v>
      </c>
      <c r="K1369" t="s">
        <v>2591</v>
      </c>
      <c r="L1369" t="s">
        <v>24</v>
      </c>
      <c r="M1369">
        <v>151.9098256802051</v>
      </c>
      <c r="N1369">
        <v>6.3643833785101984</v>
      </c>
    </row>
    <row r="1370" spans="1:14" x14ac:dyDescent="0.3">
      <c r="A1370" t="s">
        <v>1556</v>
      </c>
      <c r="B1370" t="s">
        <v>1476</v>
      </c>
      <c r="C1370" t="s">
        <v>808</v>
      </c>
      <c r="D1370" t="s">
        <v>157</v>
      </c>
      <c r="E1370" t="s">
        <v>17</v>
      </c>
      <c r="F1370" t="s">
        <v>40</v>
      </c>
      <c r="G1370" t="s">
        <v>41</v>
      </c>
      <c r="H1370" t="s">
        <v>42</v>
      </c>
      <c r="L1370" t="s">
        <v>24</v>
      </c>
      <c r="M1370">
        <v>31.418628729903102</v>
      </c>
      <c r="N1370">
        <v>4.458028616583869</v>
      </c>
    </row>
    <row r="1371" spans="1:14" x14ac:dyDescent="0.3">
      <c r="A1371" t="s">
        <v>2592</v>
      </c>
      <c r="C1371" t="s">
        <v>1573</v>
      </c>
      <c r="D1371" t="s">
        <v>118</v>
      </c>
      <c r="E1371" t="s">
        <v>58</v>
      </c>
      <c r="F1371" t="s">
        <v>119</v>
      </c>
      <c r="G1371" t="s">
        <v>120</v>
      </c>
      <c r="H1371" t="s">
        <v>20</v>
      </c>
      <c r="I1371" t="s">
        <v>21</v>
      </c>
      <c r="J1371" t="s">
        <v>22</v>
      </c>
      <c r="K1371" t="s">
        <v>2593</v>
      </c>
      <c r="L1371" t="s">
        <v>24</v>
      </c>
      <c r="M1371">
        <v>88.209856781071267</v>
      </c>
      <c r="N1371">
        <v>7.1302081659893952</v>
      </c>
    </row>
    <row r="1372" spans="1:14" x14ac:dyDescent="0.3">
      <c r="A1372" t="s">
        <v>1389</v>
      </c>
      <c r="B1372" t="s">
        <v>845</v>
      </c>
      <c r="C1372" t="s">
        <v>2110</v>
      </c>
      <c r="D1372" t="s">
        <v>69</v>
      </c>
      <c r="E1372" t="s">
        <v>58</v>
      </c>
      <c r="F1372" t="s">
        <v>119</v>
      </c>
      <c r="G1372" t="s">
        <v>120</v>
      </c>
      <c r="H1372" t="s">
        <v>42</v>
      </c>
      <c r="I1372" t="s">
        <v>21</v>
      </c>
      <c r="J1372" t="s">
        <v>22</v>
      </c>
      <c r="K1372" t="s">
        <v>2594</v>
      </c>
      <c r="L1372" t="s">
        <v>63</v>
      </c>
      <c r="M1372">
        <v>70.147656087719724</v>
      </c>
      <c r="N1372">
        <v>6.5775870835784422</v>
      </c>
    </row>
    <row r="1373" spans="1:14" x14ac:dyDescent="0.3">
      <c r="A1373" t="s">
        <v>469</v>
      </c>
      <c r="B1373" t="s">
        <v>1946</v>
      </c>
      <c r="C1373" t="s">
        <v>2248</v>
      </c>
      <c r="E1373" t="s">
        <v>17</v>
      </c>
      <c r="F1373" t="s">
        <v>18</v>
      </c>
      <c r="G1373" t="s">
        <v>34</v>
      </c>
      <c r="H1373" t="s">
        <v>42</v>
      </c>
      <c r="I1373" t="s">
        <v>22</v>
      </c>
      <c r="L1373" t="s">
        <v>43</v>
      </c>
      <c r="M1373">
        <v>89.053154803331282</v>
      </c>
      <c r="N1373">
        <v>6.0210264490833074</v>
      </c>
    </row>
    <row r="1374" spans="1:14" x14ac:dyDescent="0.3">
      <c r="A1374" t="s">
        <v>226</v>
      </c>
      <c r="B1374" t="s">
        <v>368</v>
      </c>
      <c r="C1374" t="s">
        <v>109</v>
      </c>
      <c r="D1374" t="s">
        <v>527</v>
      </c>
      <c r="E1374" t="s">
        <v>51</v>
      </c>
      <c r="F1374" t="s">
        <v>52</v>
      </c>
      <c r="G1374" t="s">
        <v>92</v>
      </c>
      <c r="H1374" t="s">
        <v>20</v>
      </c>
      <c r="I1374" t="s">
        <v>21</v>
      </c>
      <c r="J1374" t="s">
        <v>22</v>
      </c>
      <c r="K1374" t="s">
        <v>2595</v>
      </c>
      <c r="L1374" t="s">
        <v>76</v>
      </c>
      <c r="M1374">
        <v>85.471191151752095</v>
      </c>
      <c r="N1374">
        <v>6.1237277158337662</v>
      </c>
    </row>
    <row r="1375" spans="1:14" x14ac:dyDescent="0.3">
      <c r="A1375" t="s">
        <v>1032</v>
      </c>
      <c r="B1375" t="s">
        <v>676</v>
      </c>
      <c r="C1375" t="s">
        <v>366</v>
      </c>
      <c r="D1375" t="s">
        <v>103</v>
      </c>
      <c r="E1375" t="s">
        <v>33</v>
      </c>
      <c r="F1375" t="s">
        <v>18</v>
      </c>
      <c r="G1375" t="s">
        <v>34</v>
      </c>
      <c r="H1375" t="s">
        <v>42</v>
      </c>
      <c r="I1375" t="s">
        <v>21</v>
      </c>
      <c r="J1375" t="s">
        <v>21</v>
      </c>
      <c r="K1375" t="s">
        <v>2596</v>
      </c>
      <c r="L1375" t="s">
        <v>63</v>
      </c>
      <c r="M1375">
        <v>117.72913249944619</v>
      </c>
      <c r="N1375">
        <v>6.7746450359506278</v>
      </c>
    </row>
    <row r="1376" spans="1:14" x14ac:dyDescent="0.3">
      <c r="A1376" t="s">
        <v>1837</v>
      </c>
      <c r="B1376" t="s">
        <v>2103</v>
      </c>
      <c r="C1376" t="s">
        <v>2597</v>
      </c>
      <c r="D1376" t="s">
        <v>103</v>
      </c>
      <c r="E1376" t="s">
        <v>33</v>
      </c>
      <c r="F1376" t="s">
        <v>52</v>
      </c>
      <c r="G1376" t="s">
        <v>92</v>
      </c>
      <c r="H1376" t="s">
        <v>42</v>
      </c>
      <c r="I1376" t="s">
        <v>22</v>
      </c>
      <c r="L1376" t="s">
        <v>43</v>
      </c>
      <c r="M1376">
        <v>117.20111547773131</v>
      </c>
      <c r="N1376">
        <v>7.9674231664183033</v>
      </c>
    </row>
    <row r="1377" spans="1:14" x14ac:dyDescent="0.3">
      <c r="A1377" t="s">
        <v>1004</v>
      </c>
      <c r="C1377" t="s">
        <v>2244</v>
      </c>
      <c r="D1377" t="s">
        <v>16</v>
      </c>
      <c r="E1377" t="s">
        <v>17</v>
      </c>
      <c r="F1377" t="s">
        <v>40</v>
      </c>
      <c r="G1377" t="s">
        <v>41</v>
      </c>
      <c r="H1377" t="s">
        <v>35</v>
      </c>
      <c r="I1377" t="s">
        <v>22</v>
      </c>
      <c r="L1377" t="s">
        <v>43</v>
      </c>
      <c r="M1377">
        <v>72.333434122166523</v>
      </c>
      <c r="N1377">
        <v>5.6280126932172418</v>
      </c>
    </row>
    <row r="1378" spans="1:14" x14ac:dyDescent="0.3">
      <c r="A1378" t="s">
        <v>1468</v>
      </c>
      <c r="B1378" t="s">
        <v>430</v>
      </c>
      <c r="C1378" t="s">
        <v>1831</v>
      </c>
      <c r="D1378" t="s">
        <v>157</v>
      </c>
      <c r="E1378" t="s">
        <v>33</v>
      </c>
      <c r="F1378" t="s">
        <v>52</v>
      </c>
      <c r="G1378" t="s">
        <v>34</v>
      </c>
      <c r="H1378" t="s">
        <v>20</v>
      </c>
      <c r="I1378" t="s">
        <v>21</v>
      </c>
      <c r="J1378" t="s">
        <v>22</v>
      </c>
      <c r="K1378" t="s">
        <v>2598</v>
      </c>
      <c r="L1378" t="s">
        <v>76</v>
      </c>
      <c r="M1378">
        <v>31.42925891340931</v>
      </c>
      <c r="N1378">
        <v>4.5788067545119402</v>
      </c>
    </row>
    <row r="1379" spans="1:14" x14ac:dyDescent="0.3">
      <c r="A1379" t="s">
        <v>1234</v>
      </c>
      <c r="C1379" t="s">
        <v>1315</v>
      </c>
      <c r="D1379" t="s">
        <v>16</v>
      </c>
      <c r="E1379" t="s">
        <v>33</v>
      </c>
      <c r="F1379" t="s">
        <v>59</v>
      </c>
      <c r="G1379" t="s">
        <v>19</v>
      </c>
      <c r="H1379" t="s">
        <v>35</v>
      </c>
      <c r="I1379" t="s">
        <v>22</v>
      </c>
      <c r="L1379" t="s">
        <v>76</v>
      </c>
      <c r="M1379">
        <v>61.168497919414158</v>
      </c>
      <c r="N1379">
        <v>5.9030567560126261</v>
      </c>
    </row>
    <row r="1380" spans="1:14" x14ac:dyDescent="0.3">
      <c r="A1380" t="s">
        <v>1398</v>
      </c>
      <c r="B1380" t="s">
        <v>2599</v>
      </c>
      <c r="C1380" t="s">
        <v>655</v>
      </c>
      <c r="D1380" t="s">
        <v>80</v>
      </c>
      <c r="E1380" t="s">
        <v>58</v>
      </c>
      <c r="F1380" t="s">
        <v>59</v>
      </c>
      <c r="G1380" t="s">
        <v>34</v>
      </c>
      <c r="H1380" t="s">
        <v>35</v>
      </c>
      <c r="I1380" t="s">
        <v>22</v>
      </c>
      <c r="L1380" t="s">
        <v>54</v>
      </c>
      <c r="M1380">
        <v>26.882482250097691</v>
      </c>
      <c r="N1380">
        <v>5.1025377792847353</v>
      </c>
    </row>
    <row r="1381" spans="1:14" x14ac:dyDescent="0.3">
      <c r="A1381" t="s">
        <v>280</v>
      </c>
      <c r="B1381" t="s">
        <v>2484</v>
      </c>
      <c r="C1381" t="s">
        <v>2600</v>
      </c>
      <c r="D1381" t="s">
        <v>57</v>
      </c>
      <c r="E1381" t="s">
        <v>17</v>
      </c>
      <c r="F1381" t="s">
        <v>18</v>
      </c>
      <c r="G1381" t="s">
        <v>19</v>
      </c>
      <c r="H1381" t="s">
        <v>20</v>
      </c>
      <c r="I1381" t="s">
        <v>21</v>
      </c>
      <c r="J1381" t="s">
        <v>22</v>
      </c>
      <c r="K1381" t="s">
        <v>2601</v>
      </c>
      <c r="L1381" t="s">
        <v>76</v>
      </c>
      <c r="M1381">
        <v>100.5691516236632</v>
      </c>
      <c r="N1381">
        <v>5.0367129434830664</v>
      </c>
    </row>
    <row r="1382" spans="1:14" x14ac:dyDescent="0.3">
      <c r="A1382" t="s">
        <v>226</v>
      </c>
      <c r="B1382" t="s">
        <v>330</v>
      </c>
      <c r="C1382" t="s">
        <v>1522</v>
      </c>
      <c r="D1382" t="s">
        <v>50</v>
      </c>
      <c r="E1382" t="s">
        <v>51</v>
      </c>
      <c r="F1382" t="s">
        <v>52</v>
      </c>
      <c r="G1382" t="s">
        <v>92</v>
      </c>
      <c r="H1382" t="s">
        <v>42</v>
      </c>
      <c r="I1382" t="s">
        <v>22</v>
      </c>
      <c r="L1382" t="s">
        <v>144</v>
      </c>
      <c r="M1382">
        <v>75.673161309759706</v>
      </c>
      <c r="N1382">
        <v>6.8806468367366982</v>
      </c>
    </row>
    <row r="1383" spans="1:14" x14ac:dyDescent="0.3">
      <c r="A1383" t="s">
        <v>705</v>
      </c>
      <c r="C1383" t="s">
        <v>2144</v>
      </c>
      <c r="D1383" t="s">
        <v>50</v>
      </c>
      <c r="E1383" t="s">
        <v>33</v>
      </c>
      <c r="F1383" t="s">
        <v>18</v>
      </c>
      <c r="G1383" t="s">
        <v>19</v>
      </c>
      <c r="H1383" t="s">
        <v>42</v>
      </c>
      <c r="I1383" t="s">
        <v>22</v>
      </c>
      <c r="L1383" t="s">
        <v>144</v>
      </c>
      <c r="M1383">
        <v>85.195532931950368</v>
      </c>
      <c r="N1383">
        <v>6.0240060545453664</v>
      </c>
    </row>
    <row r="1384" spans="1:14" x14ac:dyDescent="0.3">
      <c r="A1384" t="s">
        <v>1194</v>
      </c>
      <c r="B1384" t="s">
        <v>2602</v>
      </c>
      <c r="C1384" t="s">
        <v>2603</v>
      </c>
      <c r="D1384" t="s">
        <v>103</v>
      </c>
      <c r="E1384" t="s">
        <v>17</v>
      </c>
      <c r="F1384" t="s">
        <v>40</v>
      </c>
      <c r="G1384" t="s">
        <v>41</v>
      </c>
      <c r="H1384" t="s">
        <v>35</v>
      </c>
      <c r="I1384" t="s">
        <v>22</v>
      </c>
      <c r="L1384" t="s">
        <v>54</v>
      </c>
      <c r="M1384">
        <v>105.5630991638685</v>
      </c>
      <c r="N1384">
        <v>6.2212634739104136</v>
      </c>
    </row>
    <row r="1385" spans="1:14" x14ac:dyDescent="0.3">
      <c r="A1385" t="s">
        <v>2604</v>
      </c>
      <c r="B1385" t="s">
        <v>2605</v>
      </c>
      <c r="C1385" t="s">
        <v>1772</v>
      </c>
      <c r="D1385" t="s">
        <v>138</v>
      </c>
      <c r="E1385" t="s">
        <v>33</v>
      </c>
      <c r="F1385" t="s">
        <v>18</v>
      </c>
      <c r="G1385" t="s">
        <v>19</v>
      </c>
      <c r="H1385" t="s">
        <v>35</v>
      </c>
      <c r="I1385" t="s">
        <v>22</v>
      </c>
      <c r="L1385" t="s">
        <v>54</v>
      </c>
      <c r="M1385">
        <v>58.674043738451637</v>
      </c>
      <c r="N1385">
        <v>7.2598292534540292</v>
      </c>
    </row>
    <row r="1386" spans="1:14" x14ac:dyDescent="0.3">
      <c r="A1386" t="s">
        <v>1054</v>
      </c>
      <c r="B1386" t="s">
        <v>907</v>
      </c>
      <c r="C1386" t="s">
        <v>2606</v>
      </c>
      <c r="D1386" t="s">
        <v>103</v>
      </c>
      <c r="E1386" t="s">
        <v>46</v>
      </c>
      <c r="F1386" t="s">
        <v>18</v>
      </c>
      <c r="G1386" t="s">
        <v>34</v>
      </c>
      <c r="H1386" t="s">
        <v>35</v>
      </c>
      <c r="I1386" t="s">
        <v>22</v>
      </c>
      <c r="L1386" t="s">
        <v>144</v>
      </c>
      <c r="M1386">
        <v>102.7032315582737</v>
      </c>
      <c r="N1386">
        <v>6.7245869800004101</v>
      </c>
    </row>
    <row r="1387" spans="1:14" x14ac:dyDescent="0.3">
      <c r="A1387" t="s">
        <v>670</v>
      </c>
      <c r="B1387" t="s">
        <v>933</v>
      </c>
      <c r="C1387" t="s">
        <v>1440</v>
      </c>
      <c r="D1387" t="s">
        <v>138</v>
      </c>
      <c r="E1387" t="s">
        <v>33</v>
      </c>
      <c r="F1387" t="s">
        <v>52</v>
      </c>
      <c r="G1387" t="s">
        <v>92</v>
      </c>
      <c r="H1387" t="s">
        <v>42</v>
      </c>
      <c r="I1387" t="s">
        <v>22</v>
      </c>
      <c r="L1387" t="s">
        <v>63</v>
      </c>
      <c r="M1387">
        <v>84.736320768114538</v>
      </c>
      <c r="N1387">
        <v>5.8585065114785611</v>
      </c>
    </row>
    <row r="1388" spans="1:14" x14ac:dyDescent="0.3">
      <c r="A1388" t="s">
        <v>642</v>
      </c>
      <c r="B1388" t="s">
        <v>1721</v>
      </c>
      <c r="C1388" t="s">
        <v>2174</v>
      </c>
      <c r="D1388" t="s">
        <v>28</v>
      </c>
      <c r="E1388" t="s">
        <v>51</v>
      </c>
      <c r="F1388" t="s">
        <v>52</v>
      </c>
      <c r="G1388" t="s">
        <v>92</v>
      </c>
      <c r="H1388" t="s">
        <v>42</v>
      </c>
      <c r="I1388" t="s">
        <v>22</v>
      </c>
      <c r="L1388" t="s">
        <v>63</v>
      </c>
      <c r="M1388">
        <v>29.278197940380291</v>
      </c>
      <c r="N1388">
        <v>5.2860315809955001</v>
      </c>
    </row>
    <row r="1389" spans="1:14" x14ac:dyDescent="0.3">
      <c r="A1389" t="s">
        <v>260</v>
      </c>
      <c r="C1389" t="s">
        <v>1584</v>
      </c>
      <c r="D1389" t="s">
        <v>118</v>
      </c>
      <c r="E1389" t="s">
        <v>46</v>
      </c>
      <c r="F1389" t="s">
        <v>119</v>
      </c>
      <c r="G1389" t="s">
        <v>120</v>
      </c>
      <c r="H1389" t="s">
        <v>20</v>
      </c>
      <c r="I1389" t="s">
        <v>21</v>
      </c>
      <c r="J1389" t="s">
        <v>22</v>
      </c>
      <c r="K1389" t="s">
        <v>2607</v>
      </c>
      <c r="L1389" t="s">
        <v>54</v>
      </c>
      <c r="M1389">
        <v>79.725567578595019</v>
      </c>
      <c r="N1389">
        <v>7.2601621176587994</v>
      </c>
    </row>
    <row r="1390" spans="1:14" x14ac:dyDescent="0.3">
      <c r="A1390" t="s">
        <v>2608</v>
      </c>
      <c r="B1390" t="s">
        <v>919</v>
      </c>
      <c r="C1390" t="s">
        <v>983</v>
      </c>
      <c r="D1390" t="s">
        <v>103</v>
      </c>
      <c r="E1390" t="s">
        <v>17</v>
      </c>
      <c r="F1390" t="s">
        <v>18</v>
      </c>
      <c r="G1390" t="s">
        <v>19</v>
      </c>
      <c r="H1390" t="s">
        <v>20</v>
      </c>
      <c r="I1390" t="s">
        <v>21</v>
      </c>
      <c r="J1390" t="s">
        <v>22</v>
      </c>
      <c r="K1390" t="s">
        <v>2609</v>
      </c>
      <c r="L1390" t="s">
        <v>76</v>
      </c>
      <c r="M1390">
        <v>78.38077544972127</v>
      </c>
      <c r="N1390">
        <v>6.553508263902617</v>
      </c>
    </row>
    <row r="1391" spans="1:14" x14ac:dyDescent="0.3">
      <c r="A1391" t="s">
        <v>1559</v>
      </c>
      <c r="B1391" t="s">
        <v>815</v>
      </c>
      <c r="C1391" t="s">
        <v>2610</v>
      </c>
      <c r="D1391" t="s">
        <v>157</v>
      </c>
      <c r="E1391" t="s">
        <v>46</v>
      </c>
      <c r="F1391" t="s">
        <v>18</v>
      </c>
      <c r="G1391" t="s">
        <v>19</v>
      </c>
      <c r="H1391" t="s">
        <v>42</v>
      </c>
      <c r="I1391" t="s">
        <v>22</v>
      </c>
      <c r="L1391" t="s">
        <v>63</v>
      </c>
      <c r="M1391">
        <v>28.086633004352489</v>
      </c>
      <c r="N1391">
        <v>4.6717006844058568</v>
      </c>
    </row>
    <row r="1392" spans="1:14" x14ac:dyDescent="0.3">
      <c r="A1392" t="s">
        <v>940</v>
      </c>
      <c r="B1392" t="s">
        <v>505</v>
      </c>
      <c r="C1392" t="s">
        <v>2190</v>
      </c>
      <c r="D1392" t="s">
        <v>39</v>
      </c>
      <c r="E1392" t="s">
        <v>17</v>
      </c>
      <c r="F1392" t="s">
        <v>18</v>
      </c>
      <c r="G1392" t="s">
        <v>19</v>
      </c>
      <c r="H1392" t="s">
        <v>20</v>
      </c>
      <c r="I1392" t="s">
        <v>21</v>
      </c>
      <c r="J1392" t="s">
        <v>21</v>
      </c>
      <c r="K1392" t="s">
        <v>2611</v>
      </c>
      <c r="L1392" t="s">
        <v>24</v>
      </c>
      <c r="M1392">
        <v>86.291299894394982</v>
      </c>
      <c r="N1392">
        <v>6.1906065318549794</v>
      </c>
    </row>
    <row r="1393" spans="1:14" x14ac:dyDescent="0.3">
      <c r="A1393" t="s">
        <v>1247</v>
      </c>
      <c r="B1393" t="s">
        <v>2124</v>
      </c>
      <c r="C1393" t="s">
        <v>1605</v>
      </c>
      <c r="D1393" t="s">
        <v>50</v>
      </c>
      <c r="E1393" t="s">
        <v>33</v>
      </c>
      <c r="F1393" t="s">
        <v>52</v>
      </c>
      <c r="G1393" t="s">
        <v>34</v>
      </c>
      <c r="H1393" t="s">
        <v>42</v>
      </c>
      <c r="I1393" t="s">
        <v>21</v>
      </c>
      <c r="J1393" t="s">
        <v>22</v>
      </c>
      <c r="K1393" t="s">
        <v>2612</v>
      </c>
      <c r="L1393" t="s">
        <v>144</v>
      </c>
      <c r="M1393">
        <v>84.97837001840189</v>
      </c>
      <c r="N1393">
        <v>6.3684496784760523</v>
      </c>
    </row>
    <row r="1394" spans="1:14" x14ac:dyDescent="0.3">
      <c r="A1394" t="s">
        <v>162</v>
      </c>
      <c r="C1394" t="s">
        <v>1159</v>
      </c>
      <c r="D1394" t="s">
        <v>118</v>
      </c>
      <c r="E1394" t="s">
        <v>46</v>
      </c>
      <c r="F1394" t="s">
        <v>119</v>
      </c>
      <c r="G1394" t="s">
        <v>120</v>
      </c>
      <c r="H1394" t="s">
        <v>42</v>
      </c>
      <c r="I1394" t="s">
        <v>21</v>
      </c>
      <c r="J1394" t="s">
        <v>21</v>
      </c>
      <c r="K1394" t="s">
        <v>2613</v>
      </c>
      <c r="L1394" t="s">
        <v>76</v>
      </c>
      <c r="M1394">
        <v>73.51525264470196</v>
      </c>
      <c r="N1394">
        <v>6.5883266901503106</v>
      </c>
    </row>
    <row r="1395" spans="1:14" x14ac:dyDescent="0.3">
      <c r="A1395" t="s">
        <v>2614</v>
      </c>
      <c r="B1395" t="s">
        <v>1817</v>
      </c>
      <c r="C1395" t="s">
        <v>2615</v>
      </c>
      <c r="D1395" t="s">
        <v>80</v>
      </c>
      <c r="E1395" t="s">
        <v>51</v>
      </c>
      <c r="F1395" t="s">
        <v>59</v>
      </c>
      <c r="G1395" t="s">
        <v>92</v>
      </c>
      <c r="H1395" t="s">
        <v>42</v>
      </c>
      <c r="I1395" t="s">
        <v>22</v>
      </c>
      <c r="L1395" t="s">
        <v>54</v>
      </c>
      <c r="M1395">
        <v>23.192962293886868</v>
      </c>
      <c r="N1395">
        <v>4.2315440729113032</v>
      </c>
    </row>
    <row r="1396" spans="1:14" x14ac:dyDescent="0.3">
      <c r="A1396" t="s">
        <v>1669</v>
      </c>
      <c r="B1396" t="s">
        <v>1470</v>
      </c>
      <c r="C1396" t="s">
        <v>1908</v>
      </c>
      <c r="D1396" t="s">
        <v>28</v>
      </c>
      <c r="E1396" t="s">
        <v>58</v>
      </c>
      <c r="F1396" t="s">
        <v>119</v>
      </c>
      <c r="G1396" t="s">
        <v>120</v>
      </c>
      <c r="H1396" t="s">
        <v>42</v>
      </c>
      <c r="I1396" t="s">
        <v>21</v>
      </c>
      <c r="J1396" t="s">
        <v>21</v>
      </c>
      <c r="K1396" t="s">
        <v>2616</v>
      </c>
      <c r="L1396" t="s">
        <v>76</v>
      </c>
      <c r="M1396">
        <v>39.741713223949063</v>
      </c>
      <c r="N1396">
        <v>5.7781217706720636</v>
      </c>
    </row>
    <row r="1397" spans="1:14" x14ac:dyDescent="0.3">
      <c r="A1397" t="s">
        <v>1004</v>
      </c>
      <c r="C1397" t="s">
        <v>2155</v>
      </c>
      <c r="D1397" t="s">
        <v>69</v>
      </c>
      <c r="E1397" t="s">
        <v>17</v>
      </c>
      <c r="F1397" t="s">
        <v>18</v>
      </c>
      <c r="G1397" t="s">
        <v>34</v>
      </c>
      <c r="H1397" t="s">
        <v>20</v>
      </c>
      <c r="I1397" t="s">
        <v>21</v>
      </c>
      <c r="J1397" t="s">
        <v>21</v>
      </c>
      <c r="K1397" t="s">
        <v>2617</v>
      </c>
      <c r="L1397" t="s">
        <v>30</v>
      </c>
      <c r="M1397">
        <v>67.96162476523277</v>
      </c>
      <c r="N1397">
        <v>6.5319993074776246</v>
      </c>
    </row>
    <row r="1398" spans="1:14" x14ac:dyDescent="0.3">
      <c r="A1398" t="s">
        <v>1559</v>
      </c>
      <c r="B1398" t="s">
        <v>2618</v>
      </c>
      <c r="C1398" t="s">
        <v>768</v>
      </c>
      <c r="D1398" t="s">
        <v>138</v>
      </c>
      <c r="E1398" t="s">
        <v>58</v>
      </c>
      <c r="F1398" t="s">
        <v>59</v>
      </c>
      <c r="G1398" t="s">
        <v>92</v>
      </c>
      <c r="H1398" t="s">
        <v>35</v>
      </c>
      <c r="I1398" t="s">
        <v>22</v>
      </c>
      <c r="L1398" t="s">
        <v>144</v>
      </c>
      <c r="M1398">
        <v>75.211625439915963</v>
      </c>
      <c r="N1398">
        <v>6.0800910639248738</v>
      </c>
    </row>
    <row r="1399" spans="1:14" x14ac:dyDescent="0.3">
      <c r="A1399" t="s">
        <v>2532</v>
      </c>
      <c r="B1399" t="s">
        <v>2619</v>
      </c>
      <c r="C1399" t="s">
        <v>612</v>
      </c>
      <c r="D1399" t="s">
        <v>118</v>
      </c>
      <c r="E1399" t="s">
        <v>33</v>
      </c>
      <c r="F1399" t="s">
        <v>52</v>
      </c>
      <c r="G1399" t="s">
        <v>34</v>
      </c>
      <c r="H1399" t="s">
        <v>42</v>
      </c>
      <c r="I1399" t="s">
        <v>21</v>
      </c>
      <c r="J1399" t="s">
        <v>21</v>
      </c>
      <c r="K1399" t="s">
        <v>2226</v>
      </c>
      <c r="L1399" t="s">
        <v>54</v>
      </c>
      <c r="M1399">
        <v>62.996024104733102</v>
      </c>
      <c r="N1399">
        <v>6.0497840318436404</v>
      </c>
    </row>
    <row r="1400" spans="1:14" x14ac:dyDescent="0.3">
      <c r="A1400" t="s">
        <v>1185</v>
      </c>
      <c r="B1400" t="s">
        <v>1774</v>
      </c>
      <c r="C1400" t="s">
        <v>2507</v>
      </c>
      <c r="D1400" t="s">
        <v>39</v>
      </c>
      <c r="E1400" t="s">
        <v>17</v>
      </c>
      <c r="F1400" t="s">
        <v>40</v>
      </c>
      <c r="G1400" t="s">
        <v>41</v>
      </c>
      <c r="H1400" t="s">
        <v>42</v>
      </c>
      <c r="I1400" t="s">
        <v>21</v>
      </c>
      <c r="J1400" t="s">
        <v>21</v>
      </c>
      <c r="K1400" t="s">
        <v>2620</v>
      </c>
      <c r="L1400" t="s">
        <v>43</v>
      </c>
      <c r="M1400">
        <v>102.56091241600021</v>
      </c>
      <c r="N1400">
        <v>6.6356684323500428</v>
      </c>
    </row>
    <row r="1401" spans="1:14" x14ac:dyDescent="0.3">
      <c r="A1401" t="s">
        <v>343</v>
      </c>
      <c r="B1401" t="s">
        <v>658</v>
      </c>
      <c r="C1401" t="s">
        <v>2621</v>
      </c>
      <c r="D1401" t="s">
        <v>74</v>
      </c>
      <c r="E1401" t="s">
        <v>58</v>
      </c>
      <c r="F1401" t="s">
        <v>119</v>
      </c>
      <c r="G1401" t="s">
        <v>120</v>
      </c>
      <c r="H1401" t="s">
        <v>42</v>
      </c>
      <c r="I1401" t="s">
        <v>21</v>
      </c>
      <c r="J1401" t="s">
        <v>22</v>
      </c>
      <c r="K1401" t="s">
        <v>2622</v>
      </c>
      <c r="L1401" t="s">
        <v>30</v>
      </c>
      <c r="M1401">
        <v>25.14980408790581</v>
      </c>
      <c r="N1401">
        <v>5.3592148821486498</v>
      </c>
    </row>
    <row r="1402" spans="1:14" x14ac:dyDescent="0.3">
      <c r="A1402" t="s">
        <v>1878</v>
      </c>
      <c r="C1402" t="s">
        <v>1161</v>
      </c>
      <c r="D1402" t="s">
        <v>50</v>
      </c>
      <c r="E1402" t="s">
        <v>58</v>
      </c>
      <c r="F1402" t="s">
        <v>59</v>
      </c>
      <c r="G1402" t="s">
        <v>19</v>
      </c>
      <c r="H1402" t="s">
        <v>42</v>
      </c>
      <c r="L1402" t="s">
        <v>76</v>
      </c>
      <c r="M1402">
        <v>74.818434371097482</v>
      </c>
      <c r="N1402">
        <v>7.0747912058758464</v>
      </c>
    </row>
    <row r="1403" spans="1:14" x14ac:dyDescent="0.3">
      <c r="A1403" t="s">
        <v>1081</v>
      </c>
      <c r="B1403" t="s">
        <v>2623</v>
      </c>
      <c r="C1403" t="s">
        <v>1340</v>
      </c>
      <c r="D1403" t="s">
        <v>157</v>
      </c>
      <c r="E1403" t="s">
        <v>33</v>
      </c>
      <c r="F1403" t="s">
        <v>52</v>
      </c>
      <c r="G1403" t="s">
        <v>92</v>
      </c>
      <c r="H1403" t="s">
        <v>42</v>
      </c>
      <c r="I1403" t="s">
        <v>22</v>
      </c>
      <c r="L1403" t="s">
        <v>76</v>
      </c>
      <c r="M1403">
        <v>22.286162084505541</v>
      </c>
      <c r="N1403">
        <v>4.6000205481193026</v>
      </c>
    </row>
    <row r="1404" spans="1:14" x14ac:dyDescent="0.3">
      <c r="A1404" t="s">
        <v>85</v>
      </c>
      <c r="B1404" t="s">
        <v>1037</v>
      </c>
      <c r="C1404" t="s">
        <v>1095</v>
      </c>
      <c r="D1404" t="s">
        <v>28</v>
      </c>
      <c r="E1404" t="s">
        <v>58</v>
      </c>
      <c r="F1404" t="s">
        <v>52</v>
      </c>
      <c r="G1404" t="s">
        <v>34</v>
      </c>
      <c r="H1404" t="s">
        <v>20</v>
      </c>
      <c r="I1404" t="s">
        <v>21</v>
      </c>
      <c r="J1404" t="s">
        <v>21</v>
      </c>
      <c r="K1404" t="s">
        <v>2624</v>
      </c>
      <c r="L1404" t="s">
        <v>144</v>
      </c>
      <c r="M1404">
        <v>30.255989509405431</v>
      </c>
      <c r="N1404">
        <v>5.5989988702988338</v>
      </c>
    </row>
    <row r="1405" spans="1:14" x14ac:dyDescent="0.3">
      <c r="A1405" t="s">
        <v>469</v>
      </c>
      <c r="B1405" t="s">
        <v>470</v>
      </c>
      <c r="C1405" t="s">
        <v>428</v>
      </c>
      <c r="D1405" t="s">
        <v>80</v>
      </c>
      <c r="E1405" t="s">
        <v>46</v>
      </c>
      <c r="F1405" t="s">
        <v>119</v>
      </c>
      <c r="G1405" t="s">
        <v>120</v>
      </c>
      <c r="H1405" t="s">
        <v>20</v>
      </c>
      <c r="I1405" t="s">
        <v>21</v>
      </c>
      <c r="J1405" t="s">
        <v>21</v>
      </c>
      <c r="K1405" t="s">
        <v>2625</v>
      </c>
      <c r="L1405" t="s">
        <v>43</v>
      </c>
      <c r="M1405">
        <v>19.164391431067941</v>
      </c>
      <c r="N1405">
        <v>5.1325628931194176</v>
      </c>
    </row>
    <row r="1406" spans="1:14" x14ac:dyDescent="0.3">
      <c r="A1406" t="s">
        <v>460</v>
      </c>
      <c r="B1406" t="s">
        <v>533</v>
      </c>
      <c r="C1406" t="s">
        <v>1173</v>
      </c>
      <c r="D1406" t="s">
        <v>28</v>
      </c>
      <c r="E1406" t="s">
        <v>51</v>
      </c>
      <c r="F1406" t="s">
        <v>52</v>
      </c>
      <c r="G1406" t="s">
        <v>92</v>
      </c>
      <c r="H1406" t="s">
        <v>20</v>
      </c>
      <c r="I1406" t="s">
        <v>21</v>
      </c>
      <c r="J1406" t="s">
        <v>22</v>
      </c>
      <c r="K1406" t="s">
        <v>2626</v>
      </c>
      <c r="L1406" t="s">
        <v>24</v>
      </c>
      <c r="M1406">
        <v>33.694052404437507</v>
      </c>
      <c r="N1406">
        <v>5.0270098334006814</v>
      </c>
    </row>
    <row r="1407" spans="1:14" x14ac:dyDescent="0.3">
      <c r="A1407" t="s">
        <v>2627</v>
      </c>
      <c r="B1407" t="s">
        <v>416</v>
      </c>
      <c r="C1407" t="s">
        <v>236</v>
      </c>
      <c r="D1407" t="s">
        <v>74</v>
      </c>
      <c r="E1407" t="s">
        <v>17</v>
      </c>
      <c r="F1407" t="s">
        <v>18</v>
      </c>
      <c r="G1407" t="s">
        <v>19</v>
      </c>
      <c r="H1407" t="s">
        <v>35</v>
      </c>
      <c r="I1407" t="s">
        <v>21</v>
      </c>
      <c r="J1407" t="s">
        <v>22</v>
      </c>
      <c r="K1407" t="s">
        <v>2628</v>
      </c>
      <c r="L1407" t="s">
        <v>63</v>
      </c>
      <c r="M1407">
        <v>27.255007190656681</v>
      </c>
      <c r="N1407">
        <v>5.0424296790145711</v>
      </c>
    </row>
    <row r="1408" spans="1:14" x14ac:dyDescent="0.3">
      <c r="A1408" t="s">
        <v>2629</v>
      </c>
      <c r="B1408" t="s">
        <v>1604</v>
      </c>
      <c r="C1408" t="s">
        <v>2139</v>
      </c>
      <c r="D1408" t="s">
        <v>74</v>
      </c>
      <c r="E1408" t="s">
        <v>58</v>
      </c>
      <c r="F1408" t="s">
        <v>52</v>
      </c>
      <c r="G1408" t="s">
        <v>92</v>
      </c>
      <c r="H1408" t="s">
        <v>20</v>
      </c>
      <c r="I1408" t="s">
        <v>21</v>
      </c>
      <c r="J1408" t="s">
        <v>21</v>
      </c>
      <c r="K1408" t="s">
        <v>2630</v>
      </c>
      <c r="L1408" t="s">
        <v>24</v>
      </c>
      <c r="M1408">
        <v>27.279111610733828</v>
      </c>
      <c r="N1408">
        <v>5.1276204885937604</v>
      </c>
    </row>
    <row r="1409" spans="1:14" x14ac:dyDescent="0.3">
      <c r="A1409" t="s">
        <v>2631</v>
      </c>
      <c r="C1409" t="s">
        <v>370</v>
      </c>
      <c r="D1409" t="s">
        <v>80</v>
      </c>
      <c r="E1409" t="s">
        <v>58</v>
      </c>
      <c r="F1409" t="s">
        <v>52</v>
      </c>
      <c r="G1409" t="s">
        <v>34</v>
      </c>
      <c r="H1409" t="s">
        <v>42</v>
      </c>
      <c r="I1409" t="s">
        <v>21</v>
      </c>
      <c r="J1409" t="s">
        <v>22</v>
      </c>
      <c r="K1409" t="s">
        <v>495</v>
      </c>
      <c r="L1409" t="s">
        <v>63</v>
      </c>
      <c r="M1409">
        <v>21.34647376290367</v>
      </c>
      <c r="N1409">
        <v>4.5724247486637024</v>
      </c>
    </row>
    <row r="1410" spans="1:14" x14ac:dyDescent="0.3">
      <c r="A1410" t="s">
        <v>2069</v>
      </c>
      <c r="B1410" t="s">
        <v>279</v>
      </c>
      <c r="C1410" t="s">
        <v>2632</v>
      </c>
      <c r="D1410" t="s">
        <v>50</v>
      </c>
      <c r="E1410" t="s">
        <v>46</v>
      </c>
      <c r="F1410" t="s">
        <v>119</v>
      </c>
      <c r="G1410" t="s">
        <v>120</v>
      </c>
      <c r="H1410" t="s">
        <v>42</v>
      </c>
      <c r="I1410" t="s">
        <v>21</v>
      </c>
      <c r="J1410" t="s">
        <v>22</v>
      </c>
      <c r="K1410" t="s">
        <v>2633</v>
      </c>
      <c r="L1410" t="s">
        <v>54</v>
      </c>
      <c r="M1410">
        <v>103.9176019212186</v>
      </c>
      <c r="N1410">
        <v>7.2037631792726442</v>
      </c>
    </row>
    <row r="1411" spans="1:14" x14ac:dyDescent="0.3">
      <c r="A1411" t="s">
        <v>326</v>
      </c>
      <c r="B1411" t="s">
        <v>1509</v>
      </c>
      <c r="C1411" t="s">
        <v>1831</v>
      </c>
      <c r="D1411" t="s">
        <v>157</v>
      </c>
      <c r="E1411" t="s">
        <v>33</v>
      </c>
      <c r="F1411" t="s">
        <v>18</v>
      </c>
      <c r="G1411" t="s">
        <v>34</v>
      </c>
      <c r="H1411" t="s">
        <v>35</v>
      </c>
      <c r="I1411" t="s">
        <v>21</v>
      </c>
      <c r="J1411" t="s">
        <v>21</v>
      </c>
      <c r="K1411" t="s">
        <v>2634</v>
      </c>
      <c r="L1411" t="s">
        <v>63</v>
      </c>
      <c r="M1411">
        <v>21.722533310485101</v>
      </c>
      <c r="N1411">
        <v>4.5353101314525919</v>
      </c>
    </row>
    <row r="1412" spans="1:14" x14ac:dyDescent="0.3">
      <c r="A1412" t="s">
        <v>453</v>
      </c>
      <c r="B1412" t="s">
        <v>1214</v>
      </c>
      <c r="C1412" t="s">
        <v>1897</v>
      </c>
      <c r="D1412" t="s">
        <v>69</v>
      </c>
      <c r="E1412" t="s">
        <v>33</v>
      </c>
      <c r="F1412" t="s">
        <v>18</v>
      </c>
      <c r="G1412" t="s">
        <v>19</v>
      </c>
      <c r="H1412" t="s">
        <v>42</v>
      </c>
      <c r="L1412" t="s">
        <v>24</v>
      </c>
      <c r="M1412">
        <v>74.932847774051439</v>
      </c>
      <c r="N1412">
        <v>6.5707765648048424</v>
      </c>
    </row>
    <row r="1413" spans="1:14" x14ac:dyDescent="0.3">
      <c r="A1413" t="s">
        <v>754</v>
      </c>
      <c r="B1413" t="s">
        <v>1550</v>
      </c>
      <c r="C1413" t="s">
        <v>2635</v>
      </c>
      <c r="D1413" t="s">
        <v>50</v>
      </c>
      <c r="E1413" t="s">
        <v>51</v>
      </c>
      <c r="F1413" t="s">
        <v>52</v>
      </c>
      <c r="G1413" t="s">
        <v>92</v>
      </c>
      <c r="H1413" t="s">
        <v>20</v>
      </c>
      <c r="I1413" t="s">
        <v>21</v>
      </c>
      <c r="J1413" t="s">
        <v>21</v>
      </c>
      <c r="K1413" t="s">
        <v>2636</v>
      </c>
      <c r="L1413" t="s">
        <v>30</v>
      </c>
      <c r="M1413">
        <v>69.010407377970878</v>
      </c>
      <c r="N1413">
        <v>7.8582790400309257</v>
      </c>
    </row>
    <row r="1414" spans="1:14" x14ac:dyDescent="0.3">
      <c r="A1414" t="s">
        <v>698</v>
      </c>
      <c r="B1414" t="s">
        <v>479</v>
      </c>
      <c r="C1414" t="s">
        <v>1079</v>
      </c>
      <c r="D1414" t="s">
        <v>157</v>
      </c>
      <c r="E1414" t="s">
        <v>46</v>
      </c>
      <c r="F1414" t="s">
        <v>40</v>
      </c>
      <c r="G1414" t="s">
        <v>41</v>
      </c>
      <c r="H1414" t="s">
        <v>35</v>
      </c>
      <c r="I1414" t="s">
        <v>21</v>
      </c>
      <c r="J1414" t="s">
        <v>22</v>
      </c>
      <c r="K1414" t="s">
        <v>2637</v>
      </c>
      <c r="L1414" t="s">
        <v>24</v>
      </c>
      <c r="M1414">
        <v>25.9591383519844</v>
      </c>
      <c r="N1414">
        <v>4.3431673531726576</v>
      </c>
    </row>
    <row r="1415" spans="1:14" x14ac:dyDescent="0.3">
      <c r="A1415" t="s">
        <v>60</v>
      </c>
      <c r="B1415" t="s">
        <v>2076</v>
      </c>
      <c r="C1415" t="s">
        <v>570</v>
      </c>
      <c r="D1415" t="s">
        <v>69</v>
      </c>
      <c r="E1415" t="s">
        <v>51</v>
      </c>
      <c r="F1415" t="s">
        <v>59</v>
      </c>
      <c r="G1415" t="s">
        <v>92</v>
      </c>
      <c r="H1415" t="s">
        <v>35</v>
      </c>
      <c r="I1415" t="s">
        <v>21</v>
      </c>
      <c r="J1415" t="s">
        <v>21</v>
      </c>
      <c r="K1415" t="s">
        <v>2638</v>
      </c>
      <c r="L1415" t="s">
        <v>76</v>
      </c>
      <c r="M1415">
        <v>52.919067065930967</v>
      </c>
      <c r="N1415">
        <v>7.101912451065802</v>
      </c>
    </row>
    <row r="1416" spans="1:14" x14ac:dyDescent="0.3">
      <c r="A1416" t="s">
        <v>513</v>
      </c>
      <c r="B1416" t="s">
        <v>1817</v>
      </c>
      <c r="C1416" t="s">
        <v>1787</v>
      </c>
      <c r="E1416" t="s">
        <v>46</v>
      </c>
      <c r="F1416" t="s">
        <v>18</v>
      </c>
      <c r="G1416" t="s">
        <v>34</v>
      </c>
      <c r="H1416" t="s">
        <v>35</v>
      </c>
      <c r="I1416" t="s">
        <v>22</v>
      </c>
      <c r="L1416" t="s">
        <v>54</v>
      </c>
      <c r="M1416">
        <v>152.37627601076881</v>
      </c>
      <c r="N1416">
        <v>5.1418644322675471</v>
      </c>
    </row>
    <row r="1417" spans="1:14" x14ac:dyDescent="0.3">
      <c r="A1417" t="s">
        <v>2188</v>
      </c>
      <c r="C1417" t="s">
        <v>817</v>
      </c>
      <c r="D1417" t="s">
        <v>50</v>
      </c>
      <c r="E1417" t="s">
        <v>17</v>
      </c>
      <c r="F1417" t="s">
        <v>40</v>
      </c>
      <c r="G1417" t="s">
        <v>41</v>
      </c>
      <c r="H1417" t="s">
        <v>35</v>
      </c>
      <c r="I1417" t="s">
        <v>22</v>
      </c>
      <c r="L1417" t="s">
        <v>43</v>
      </c>
      <c r="M1417">
        <v>100.8234375768921</v>
      </c>
      <c r="N1417">
        <v>6.9086908461353103</v>
      </c>
    </row>
    <row r="1418" spans="1:14" x14ac:dyDescent="0.3">
      <c r="A1418" t="s">
        <v>784</v>
      </c>
      <c r="C1418" t="s">
        <v>901</v>
      </c>
      <c r="D1418" t="s">
        <v>80</v>
      </c>
      <c r="E1418" t="s">
        <v>17</v>
      </c>
      <c r="F1418" t="s">
        <v>18</v>
      </c>
      <c r="G1418" t="s">
        <v>34</v>
      </c>
      <c r="H1418" t="s">
        <v>42</v>
      </c>
      <c r="I1418" t="s">
        <v>22</v>
      </c>
      <c r="L1418" t="s">
        <v>43</v>
      </c>
      <c r="M1418">
        <v>16.452794987862269</v>
      </c>
      <c r="N1418">
        <v>4.5323465252298307</v>
      </c>
    </row>
    <row r="1419" spans="1:14" x14ac:dyDescent="0.3">
      <c r="A1419" t="s">
        <v>321</v>
      </c>
      <c r="B1419" t="s">
        <v>528</v>
      </c>
      <c r="C1419" t="s">
        <v>752</v>
      </c>
      <c r="D1419" t="s">
        <v>74</v>
      </c>
      <c r="E1419" t="s">
        <v>17</v>
      </c>
      <c r="F1419" t="s">
        <v>40</v>
      </c>
      <c r="G1419" t="s">
        <v>41</v>
      </c>
      <c r="H1419" t="s">
        <v>42</v>
      </c>
      <c r="I1419" t="s">
        <v>22</v>
      </c>
      <c r="L1419" t="s">
        <v>30</v>
      </c>
      <c r="M1419">
        <v>22.66679622352725</v>
      </c>
      <c r="N1419">
        <v>4.1581020660946937</v>
      </c>
    </row>
    <row r="1420" spans="1:14" x14ac:dyDescent="0.3">
      <c r="A1420" t="s">
        <v>2639</v>
      </c>
      <c r="B1420" t="s">
        <v>2640</v>
      </c>
      <c r="C1420" t="s">
        <v>2641</v>
      </c>
      <c r="D1420" t="s">
        <v>50</v>
      </c>
      <c r="E1420" t="s">
        <v>17</v>
      </c>
      <c r="F1420" t="s">
        <v>40</v>
      </c>
      <c r="G1420" t="s">
        <v>41</v>
      </c>
      <c r="H1420" t="s">
        <v>35</v>
      </c>
      <c r="I1420" t="s">
        <v>22</v>
      </c>
      <c r="L1420" t="s">
        <v>24</v>
      </c>
      <c r="M1420">
        <v>96.645031956710625</v>
      </c>
      <c r="N1420">
        <v>7.4188777292679493</v>
      </c>
    </row>
    <row r="1421" spans="1:14" x14ac:dyDescent="0.3">
      <c r="A1421" t="s">
        <v>147</v>
      </c>
      <c r="C1421" t="s">
        <v>570</v>
      </c>
      <c r="D1421" t="s">
        <v>69</v>
      </c>
      <c r="E1421" t="s">
        <v>58</v>
      </c>
      <c r="F1421" t="s">
        <v>59</v>
      </c>
      <c r="G1421" t="s">
        <v>34</v>
      </c>
      <c r="H1421" t="s">
        <v>42</v>
      </c>
      <c r="I1421" t="s">
        <v>22</v>
      </c>
      <c r="L1421" t="s">
        <v>30</v>
      </c>
      <c r="M1421">
        <v>81.180423206503917</v>
      </c>
      <c r="N1421">
        <v>7.3006084778701554</v>
      </c>
    </row>
    <row r="1422" spans="1:14" x14ac:dyDescent="0.3">
      <c r="A1422" t="s">
        <v>522</v>
      </c>
      <c r="B1422" t="s">
        <v>263</v>
      </c>
      <c r="C1422" t="s">
        <v>552</v>
      </c>
      <c r="D1422" t="s">
        <v>103</v>
      </c>
      <c r="E1422" t="s">
        <v>17</v>
      </c>
      <c r="F1422" t="s">
        <v>40</v>
      </c>
      <c r="G1422" t="s">
        <v>41</v>
      </c>
      <c r="H1422" t="s">
        <v>42</v>
      </c>
      <c r="L1422" t="s">
        <v>144</v>
      </c>
      <c r="M1422">
        <v>108.4039983582646</v>
      </c>
      <c r="N1422">
        <v>6.1379160327128428</v>
      </c>
    </row>
    <row r="1423" spans="1:14" x14ac:dyDescent="0.3">
      <c r="A1423" t="s">
        <v>2642</v>
      </c>
      <c r="B1423" t="s">
        <v>305</v>
      </c>
      <c r="C1423" t="s">
        <v>2643</v>
      </c>
      <c r="D1423" t="s">
        <v>118</v>
      </c>
      <c r="E1423" t="s">
        <v>51</v>
      </c>
      <c r="F1423" t="s">
        <v>52</v>
      </c>
      <c r="G1423" t="s">
        <v>92</v>
      </c>
      <c r="H1423" t="s">
        <v>20</v>
      </c>
      <c r="I1423" t="s">
        <v>21</v>
      </c>
      <c r="J1423" t="s">
        <v>21</v>
      </c>
      <c r="K1423" t="s">
        <v>2644</v>
      </c>
      <c r="L1423" t="s">
        <v>43</v>
      </c>
      <c r="M1423">
        <v>63.625287392772172</v>
      </c>
      <c r="N1423">
        <v>6.3483370363520146</v>
      </c>
    </row>
    <row r="1424" spans="1:14" x14ac:dyDescent="0.3">
      <c r="A1424" t="s">
        <v>447</v>
      </c>
      <c r="B1424" t="s">
        <v>2645</v>
      </c>
      <c r="C1424" t="s">
        <v>1740</v>
      </c>
      <c r="D1424" t="s">
        <v>16</v>
      </c>
      <c r="E1424" t="s">
        <v>17</v>
      </c>
      <c r="F1424" t="s">
        <v>18</v>
      </c>
      <c r="G1424" t="s">
        <v>19</v>
      </c>
      <c r="H1424" t="s">
        <v>20</v>
      </c>
      <c r="I1424" t="s">
        <v>21</v>
      </c>
      <c r="J1424" t="s">
        <v>22</v>
      </c>
      <c r="K1424" t="s">
        <v>2646</v>
      </c>
      <c r="L1424" t="s">
        <v>54</v>
      </c>
      <c r="M1424">
        <v>74.517127035093992</v>
      </c>
      <c r="N1424">
        <v>6.7834687945971162</v>
      </c>
    </row>
    <row r="1425" spans="1:14" x14ac:dyDescent="0.3">
      <c r="A1425" t="s">
        <v>2647</v>
      </c>
      <c r="B1425" t="s">
        <v>2648</v>
      </c>
      <c r="C1425" t="s">
        <v>204</v>
      </c>
      <c r="D1425" t="s">
        <v>157</v>
      </c>
      <c r="E1425" t="s">
        <v>33</v>
      </c>
      <c r="F1425" t="s">
        <v>52</v>
      </c>
      <c r="G1425" t="s">
        <v>34</v>
      </c>
      <c r="H1425" t="s">
        <v>20</v>
      </c>
      <c r="I1425" t="s">
        <v>21</v>
      </c>
      <c r="J1425" t="s">
        <v>22</v>
      </c>
      <c r="K1425" t="s">
        <v>1002</v>
      </c>
      <c r="L1425" t="s">
        <v>30</v>
      </c>
      <c r="M1425">
        <v>32.889486721504277</v>
      </c>
      <c r="N1425">
        <v>4.7026337730855161</v>
      </c>
    </row>
    <row r="1426" spans="1:14" x14ac:dyDescent="0.3">
      <c r="A1426" t="s">
        <v>960</v>
      </c>
      <c r="C1426" t="s">
        <v>1337</v>
      </c>
      <c r="D1426" t="s">
        <v>28</v>
      </c>
      <c r="E1426" t="s">
        <v>58</v>
      </c>
      <c r="F1426" t="s">
        <v>59</v>
      </c>
      <c r="G1426" t="s">
        <v>19</v>
      </c>
      <c r="H1426" t="s">
        <v>35</v>
      </c>
      <c r="I1426" t="s">
        <v>21</v>
      </c>
      <c r="J1426" t="s">
        <v>21</v>
      </c>
      <c r="K1426" t="s">
        <v>2649</v>
      </c>
      <c r="L1426" t="s">
        <v>30</v>
      </c>
      <c r="M1426">
        <v>37.480221557445923</v>
      </c>
      <c r="N1426">
        <v>6.420925009417723</v>
      </c>
    </row>
    <row r="1427" spans="1:14" x14ac:dyDescent="0.3">
      <c r="A1427" t="s">
        <v>1097</v>
      </c>
      <c r="B1427" t="s">
        <v>1336</v>
      </c>
      <c r="C1427" t="s">
        <v>838</v>
      </c>
      <c r="D1427" t="s">
        <v>39</v>
      </c>
      <c r="E1427" t="s">
        <v>46</v>
      </c>
      <c r="F1427" t="s">
        <v>119</v>
      </c>
      <c r="G1427" t="s">
        <v>120</v>
      </c>
      <c r="H1427" t="s">
        <v>42</v>
      </c>
      <c r="I1427" t="s">
        <v>21</v>
      </c>
      <c r="J1427" t="s">
        <v>22</v>
      </c>
      <c r="K1427" t="s">
        <v>2650</v>
      </c>
      <c r="L1427" t="s">
        <v>63</v>
      </c>
      <c r="M1427">
        <v>126.94688298827271</v>
      </c>
      <c r="N1427">
        <v>5.8691919217174231</v>
      </c>
    </row>
    <row r="1428" spans="1:14" x14ac:dyDescent="0.3">
      <c r="A1428" t="s">
        <v>185</v>
      </c>
      <c r="B1428" t="s">
        <v>845</v>
      </c>
      <c r="C1428" t="s">
        <v>2651</v>
      </c>
      <c r="D1428" t="s">
        <v>103</v>
      </c>
      <c r="E1428" t="s">
        <v>17</v>
      </c>
      <c r="F1428" t="s">
        <v>40</v>
      </c>
      <c r="G1428" t="s">
        <v>41</v>
      </c>
      <c r="H1428" t="s">
        <v>42</v>
      </c>
      <c r="I1428" t="s">
        <v>22</v>
      </c>
      <c r="L1428" t="s">
        <v>24</v>
      </c>
      <c r="M1428">
        <v>103.7747490900347</v>
      </c>
      <c r="N1428">
        <v>7.4323013484463871</v>
      </c>
    </row>
    <row r="1429" spans="1:14" x14ac:dyDescent="0.3">
      <c r="A1429" t="s">
        <v>2145</v>
      </c>
      <c r="C1429" t="s">
        <v>2652</v>
      </c>
      <c r="D1429" t="s">
        <v>103</v>
      </c>
      <c r="E1429" t="s">
        <v>46</v>
      </c>
      <c r="F1429" t="s">
        <v>40</v>
      </c>
      <c r="G1429" t="s">
        <v>41</v>
      </c>
      <c r="H1429" t="s">
        <v>42</v>
      </c>
      <c r="I1429" t="s">
        <v>22</v>
      </c>
      <c r="L1429" t="s">
        <v>63</v>
      </c>
      <c r="M1429">
        <v>101.0231667907473</v>
      </c>
      <c r="N1429">
        <v>7.3123236753621432</v>
      </c>
    </row>
    <row r="1430" spans="1:14" x14ac:dyDescent="0.3">
      <c r="A1430" t="s">
        <v>2653</v>
      </c>
      <c r="B1430" t="s">
        <v>1228</v>
      </c>
      <c r="C1430" t="s">
        <v>644</v>
      </c>
      <c r="D1430" t="s">
        <v>138</v>
      </c>
      <c r="E1430" t="s">
        <v>17</v>
      </c>
      <c r="F1430" t="s">
        <v>18</v>
      </c>
      <c r="G1430" t="s">
        <v>19</v>
      </c>
      <c r="H1430" t="s">
        <v>35</v>
      </c>
      <c r="I1430" t="s">
        <v>22</v>
      </c>
      <c r="L1430" t="s">
        <v>43</v>
      </c>
      <c r="M1430">
        <v>85.532512199847844</v>
      </c>
      <c r="N1430">
        <v>6.0390237245845464</v>
      </c>
    </row>
    <row r="1431" spans="1:14" x14ac:dyDescent="0.3">
      <c r="A1431" t="s">
        <v>1011</v>
      </c>
      <c r="B1431" t="s">
        <v>276</v>
      </c>
      <c r="C1431" t="s">
        <v>526</v>
      </c>
      <c r="D1431" t="s">
        <v>16</v>
      </c>
      <c r="E1431" t="s">
        <v>46</v>
      </c>
      <c r="F1431" t="s">
        <v>40</v>
      </c>
      <c r="G1431" t="s">
        <v>41</v>
      </c>
      <c r="H1431" t="s">
        <v>35</v>
      </c>
      <c r="I1431" t="s">
        <v>21</v>
      </c>
      <c r="J1431" t="s">
        <v>22</v>
      </c>
      <c r="K1431" t="s">
        <v>2654</v>
      </c>
      <c r="L1431" t="s">
        <v>76</v>
      </c>
      <c r="M1431">
        <v>70.645612979554045</v>
      </c>
      <c r="N1431">
        <v>7.1587893297176937</v>
      </c>
    </row>
    <row r="1432" spans="1:14" x14ac:dyDescent="0.3">
      <c r="A1432" t="s">
        <v>2655</v>
      </c>
      <c r="B1432" t="s">
        <v>1198</v>
      </c>
      <c r="C1432" t="s">
        <v>1819</v>
      </c>
      <c r="D1432" t="s">
        <v>138</v>
      </c>
      <c r="E1432" t="s">
        <v>51</v>
      </c>
      <c r="F1432" t="s">
        <v>59</v>
      </c>
      <c r="G1432" t="s">
        <v>92</v>
      </c>
      <c r="H1432" t="s">
        <v>42</v>
      </c>
      <c r="I1432" t="s">
        <v>22</v>
      </c>
      <c r="L1432" t="s">
        <v>54</v>
      </c>
      <c r="M1432">
        <v>81.847405788957246</v>
      </c>
      <c r="N1432">
        <v>6.8592406654702156</v>
      </c>
    </row>
    <row r="1433" spans="1:14" x14ac:dyDescent="0.3">
      <c r="A1433" t="s">
        <v>675</v>
      </c>
      <c r="B1433" t="s">
        <v>789</v>
      </c>
      <c r="C1433" t="s">
        <v>2656</v>
      </c>
      <c r="D1433" t="s">
        <v>157</v>
      </c>
      <c r="E1433" t="s">
        <v>51</v>
      </c>
      <c r="F1433" t="s">
        <v>59</v>
      </c>
      <c r="G1433" t="s">
        <v>19</v>
      </c>
      <c r="H1433" t="s">
        <v>35</v>
      </c>
      <c r="I1433" t="s">
        <v>22</v>
      </c>
      <c r="L1433" t="s">
        <v>24</v>
      </c>
      <c r="M1433">
        <v>14.37358868147145</v>
      </c>
      <c r="N1433">
        <v>4.417394782329148</v>
      </c>
    </row>
    <row r="1434" spans="1:14" x14ac:dyDescent="0.3">
      <c r="A1434" t="s">
        <v>2614</v>
      </c>
      <c r="B1434" t="s">
        <v>1879</v>
      </c>
      <c r="C1434" t="s">
        <v>1158</v>
      </c>
      <c r="D1434" t="s">
        <v>157</v>
      </c>
      <c r="E1434" t="s">
        <v>17</v>
      </c>
      <c r="F1434" t="s">
        <v>18</v>
      </c>
      <c r="G1434" t="s">
        <v>19</v>
      </c>
      <c r="H1434" t="s">
        <v>20</v>
      </c>
      <c r="I1434" t="s">
        <v>21</v>
      </c>
      <c r="J1434" t="s">
        <v>22</v>
      </c>
      <c r="K1434" t="s">
        <v>2657</v>
      </c>
      <c r="L1434" t="s">
        <v>54</v>
      </c>
      <c r="M1434">
        <v>25.273431039422881</v>
      </c>
      <c r="N1434">
        <v>4.5406351216101069</v>
      </c>
    </row>
    <row r="1435" spans="1:14" x14ac:dyDescent="0.3">
      <c r="A1435" t="s">
        <v>781</v>
      </c>
      <c r="B1435" t="s">
        <v>2658</v>
      </c>
      <c r="C1435" t="s">
        <v>2659</v>
      </c>
      <c r="D1435" t="s">
        <v>16</v>
      </c>
      <c r="E1435" t="s">
        <v>46</v>
      </c>
      <c r="F1435" t="s">
        <v>18</v>
      </c>
      <c r="G1435" t="s">
        <v>34</v>
      </c>
      <c r="H1435" t="s">
        <v>35</v>
      </c>
      <c r="I1435" t="s">
        <v>22</v>
      </c>
      <c r="L1435" t="s">
        <v>30</v>
      </c>
      <c r="M1435">
        <v>80.125924007817943</v>
      </c>
      <c r="N1435">
        <v>6.6077085688026411</v>
      </c>
    </row>
    <row r="1436" spans="1:14" x14ac:dyDescent="0.3">
      <c r="A1436" t="s">
        <v>1751</v>
      </c>
      <c r="C1436" t="s">
        <v>834</v>
      </c>
      <c r="D1436" t="s">
        <v>157</v>
      </c>
      <c r="E1436" t="s">
        <v>58</v>
      </c>
      <c r="F1436" t="s">
        <v>59</v>
      </c>
      <c r="G1436" t="s">
        <v>92</v>
      </c>
      <c r="H1436" t="s">
        <v>42</v>
      </c>
      <c r="I1436" t="s">
        <v>22</v>
      </c>
      <c r="L1436" t="s">
        <v>144</v>
      </c>
      <c r="M1436">
        <v>18.315721299028041</v>
      </c>
      <c r="N1436">
        <v>4.8754886503958961</v>
      </c>
    </row>
    <row r="1437" spans="1:14" x14ac:dyDescent="0.3">
      <c r="A1437" t="s">
        <v>997</v>
      </c>
      <c r="C1437" t="s">
        <v>2660</v>
      </c>
      <c r="D1437" t="s">
        <v>69</v>
      </c>
      <c r="E1437" t="s">
        <v>17</v>
      </c>
      <c r="F1437" t="s">
        <v>18</v>
      </c>
      <c r="G1437" t="s">
        <v>19</v>
      </c>
      <c r="H1437" t="s">
        <v>20</v>
      </c>
      <c r="I1437" t="s">
        <v>21</v>
      </c>
      <c r="J1437" t="s">
        <v>21</v>
      </c>
      <c r="K1437" t="s">
        <v>2661</v>
      </c>
      <c r="L1437" t="s">
        <v>30</v>
      </c>
      <c r="M1437">
        <v>85.576890347082852</v>
      </c>
      <c r="N1437">
        <v>6.1773279334366329</v>
      </c>
    </row>
    <row r="1438" spans="1:14" x14ac:dyDescent="0.3">
      <c r="A1438" t="s">
        <v>2583</v>
      </c>
      <c r="B1438" t="s">
        <v>2584</v>
      </c>
      <c r="C1438" t="s">
        <v>1653</v>
      </c>
      <c r="D1438" t="s">
        <v>39</v>
      </c>
      <c r="E1438" t="s">
        <v>17</v>
      </c>
      <c r="F1438" t="s">
        <v>18</v>
      </c>
      <c r="G1438" t="s">
        <v>34</v>
      </c>
      <c r="H1438" t="s">
        <v>42</v>
      </c>
      <c r="I1438" t="s">
        <v>21</v>
      </c>
      <c r="J1438" t="s">
        <v>22</v>
      </c>
      <c r="K1438" t="s">
        <v>2662</v>
      </c>
      <c r="L1438" t="s">
        <v>24</v>
      </c>
      <c r="M1438">
        <v>89.14295474913439</v>
      </c>
      <c r="N1438">
        <v>6.2706466934166416</v>
      </c>
    </row>
    <row r="1439" spans="1:14" x14ac:dyDescent="0.3">
      <c r="A1439" t="s">
        <v>342</v>
      </c>
      <c r="B1439" t="s">
        <v>1273</v>
      </c>
      <c r="C1439" t="s">
        <v>873</v>
      </c>
      <c r="D1439" t="s">
        <v>39</v>
      </c>
      <c r="E1439" t="s">
        <v>58</v>
      </c>
      <c r="F1439" t="s">
        <v>52</v>
      </c>
      <c r="G1439" t="s">
        <v>34</v>
      </c>
      <c r="H1439" t="s">
        <v>20</v>
      </c>
      <c r="I1439" t="s">
        <v>21</v>
      </c>
      <c r="J1439" t="s">
        <v>21</v>
      </c>
      <c r="K1439" t="s">
        <v>2663</v>
      </c>
      <c r="L1439" t="s">
        <v>24</v>
      </c>
      <c r="M1439">
        <v>111.4746055397399</v>
      </c>
      <c r="N1439">
        <v>6.4295065528878919</v>
      </c>
    </row>
    <row r="1440" spans="1:14" x14ac:dyDescent="0.3">
      <c r="A1440" t="s">
        <v>798</v>
      </c>
      <c r="B1440" t="s">
        <v>271</v>
      </c>
      <c r="C1440" t="s">
        <v>1116</v>
      </c>
      <c r="D1440" t="s">
        <v>138</v>
      </c>
      <c r="E1440" t="s">
        <v>51</v>
      </c>
      <c r="F1440" t="s">
        <v>52</v>
      </c>
      <c r="G1440" t="s">
        <v>92</v>
      </c>
      <c r="H1440" t="s">
        <v>42</v>
      </c>
      <c r="I1440" t="s">
        <v>21</v>
      </c>
      <c r="J1440" t="s">
        <v>21</v>
      </c>
      <c r="K1440" t="s">
        <v>2664</v>
      </c>
      <c r="L1440" t="s">
        <v>76</v>
      </c>
      <c r="M1440">
        <v>79.364754253846442</v>
      </c>
      <c r="N1440">
        <v>7.1070753189252063</v>
      </c>
    </row>
    <row r="1441" spans="1:14" x14ac:dyDescent="0.3">
      <c r="A1441" t="s">
        <v>1324</v>
      </c>
      <c r="B1441" t="s">
        <v>2077</v>
      </c>
      <c r="C1441" t="s">
        <v>1434</v>
      </c>
      <c r="D1441" t="s">
        <v>16</v>
      </c>
      <c r="E1441" t="s">
        <v>51</v>
      </c>
      <c r="F1441" t="s">
        <v>52</v>
      </c>
      <c r="G1441" t="s">
        <v>92</v>
      </c>
      <c r="H1441" t="s">
        <v>42</v>
      </c>
      <c r="I1441" t="s">
        <v>22</v>
      </c>
      <c r="L1441" t="s">
        <v>76</v>
      </c>
      <c r="M1441">
        <v>66.718139511015693</v>
      </c>
      <c r="N1441">
        <v>7.4391692555291176</v>
      </c>
    </row>
    <row r="1442" spans="1:14" x14ac:dyDescent="0.3">
      <c r="A1442" t="s">
        <v>415</v>
      </c>
      <c r="C1442" t="s">
        <v>1253</v>
      </c>
      <c r="D1442" t="s">
        <v>39</v>
      </c>
      <c r="E1442" t="s">
        <v>51</v>
      </c>
      <c r="F1442" t="s">
        <v>52</v>
      </c>
      <c r="G1442" t="s">
        <v>92</v>
      </c>
      <c r="H1442" t="s">
        <v>42</v>
      </c>
      <c r="L1442" t="s">
        <v>144</v>
      </c>
      <c r="M1442">
        <v>150.70991557821341</v>
      </c>
      <c r="N1442">
        <v>5.1588387379779732</v>
      </c>
    </row>
    <row r="1443" spans="1:14" x14ac:dyDescent="0.3">
      <c r="A1443" t="s">
        <v>2665</v>
      </c>
      <c r="B1443" t="s">
        <v>2666</v>
      </c>
      <c r="C1443" t="s">
        <v>404</v>
      </c>
      <c r="D1443" t="s">
        <v>157</v>
      </c>
      <c r="E1443" t="s">
        <v>58</v>
      </c>
      <c r="F1443" t="s">
        <v>52</v>
      </c>
      <c r="G1443" t="s">
        <v>92</v>
      </c>
      <c r="H1443" t="s">
        <v>20</v>
      </c>
      <c r="I1443" t="s">
        <v>21</v>
      </c>
      <c r="J1443" t="s">
        <v>21</v>
      </c>
      <c r="K1443" t="s">
        <v>2667</v>
      </c>
      <c r="L1443" t="s">
        <v>144</v>
      </c>
      <c r="M1443">
        <v>21.946218245755009</v>
      </c>
      <c r="N1443">
        <v>4.4966954228179468</v>
      </c>
    </row>
    <row r="1444" spans="1:14" x14ac:dyDescent="0.3">
      <c r="A1444" t="s">
        <v>798</v>
      </c>
      <c r="B1444" t="s">
        <v>966</v>
      </c>
      <c r="C1444" t="s">
        <v>1038</v>
      </c>
      <c r="D1444" t="s">
        <v>28</v>
      </c>
      <c r="E1444" t="s">
        <v>17</v>
      </c>
      <c r="F1444" t="s">
        <v>40</v>
      </c>
      <c r="G1444" t="s">
        <v>41</v>
      </c>
      <c r="H1444" t="s">
        <v>42</v>
      </c>
      <c r="I1444" t="s">
        <v>22</v>
      </c>
      <c r="L1444" t="s">
        <v>54</v>
      </c>
      <c r="M1444">
        <v>25.59465831669354</v>
      </c>
      <c r="N1444">
        <v>5.9927518776709974</v>
      </c>
    </row>
    <row r="1445" spans="1:14" x14ac:dyDescent="0.3">
      <c r="A1445" t="s">
        <v>2668</v>
      </c>
      <c r="B1445" t="s">
        <v>210</v>
      </c>
      <c r="C1445" t="s">
        <v>446</v>
      </c>
      <c r="D1445" t="s">
        <v>138</v>
      </c>
      <c r="E1445" t="s">
        <v>51</v>
      </c>
      <c r="F1445" t="s">
        <v>52</v>
      </c>
      <c r="G1445" t="s">
        <v>92</v>
      </c>
      <c r="H1445" t="s">
        <v>42</v>
      </c>
      <c r="I1445" t="s">
        <v>22</v>
      </c>
      <c r="L1445" t="s">
        <v>24</v>
      </c>
      <c r="M1445">
        <v>98.540925663341881</v>
      </c>
      <c r="N1445">
        <v>7.071303236160464</v>
      </c>
    </row>
    <row r="1446" spans="1:14" x14ac:dyDescent="0.3">
      <c r="A1446" t="s">
        <v>1379</v>
      </c>
      <c r="C1446" t="s">
        <v>555</v>
      </c>
      <c r="D1446" t="s">
        <v>50</v>
      </c>
      <c r="E1446" t="s">
        <v>51</v>
      </c>
      <c r="F1446" t="s">
        <v>52</v>
      </c>
      <c r="G1446" t="s">
        <v>34</v>
      </c>
      <c r="H1446" t="s">
        <v>20</v>
      </c>
      <c r="I1446" t="s">
        <v>21</v>
      </c>
      <c r="J1446" t="s">
        <v>21</v>
      </c>
      <c r="K1446" t="s">
        <v>2669</v>
      </c>
      <c r="L1446" t="s">
        <v>76</v>
      </c>
      <c r="M1446">
        <v>94.363455863850092</v>
      </c>
      <c r="N1446">
        <v>7.3755384127314692</v>
      </c>
    </row>
    <row r="1447" spans="1:14" x14ac:dyDescent="0.3">
      <c r="A1447" t="s">
        <v>488</v>
      </c>
      <c r="B1447" t="s">
        <v>104</v>
      </c>
      <c r="C1447" t="s">
        <v>349</v>
      </c>
      <c r="D1447" t="s">
        <v>118</v>
      </c>
      <c r="E1447" t="s">
        <v>58</v>
      </c>
      <c r="F1447" t="s">
        <v>52</v>
      </c>
      <c r="G1447" t="s">
        <v>92</v>
      </c>
      <c r="H1447" t="s">
        <v>42</v>
      </c>
      <c r="I1447" t="s">
        <v>22</v>
      </c>
      <c r="L1447" t="s">
        <v>43</v>
      </c>
      <c r="M1447">
        <v>62.84602655598691</v>
      </c>
      <c r="N1447">
        <v>6.4382169728028273</v>
      </c>
    </row>
    <row r="1448" spans="1:14" x14ac:dyDescent="0.3">
      <c r="A1448" t="s">
        <v>649</v>
      </c>
      <c r="B1448" t="s">
        <v>720</v>
      </c>
      <c r="C1448" t="s">
        <v>2670</v>
      </c>
      <c r="D1448" t="s">
        <v>57</v>
      </c>
      <c r="E1448" t="s">
        <v>33</v>
      </c>
      <c r="F1448" t="s">
        <v>18</v>
      </c>
      <c r="G1448" t="s">
        <v>34</v>
      </c>
      <c r="H1448" t="s">
        <v>35</v>
      </c>
      <c r="I1448" t="s">
        <v>21</v>
      </c>
      <c r="J1448" t="s">
        <v>22</v>
      </c>
      <c r="K1448" t="s">
        <v>2671</v>
      </c>
      <c r="L1448" t="s">
        <v>63</v>
      </c>
      <c r="M1448">
        <v>76.764323121752724</v>
      </c>
      <c r="N1448">
        <v>5.170936402420848</v>
      </c>
    </row>
    <row r="1449" spans="1:14" x14ac:dyDescent="0.3">
      <c r="A1449" t="s">
        <v>908</v>
      </c>
      <c r="C1449" t="s">
        <v>1299</v>
      </c>
      <c r="D1449" t="s">
        <v>69</v>
      </c>
      <c r="E1449" t="s">
        <v>33</v>
      </c>
      <c r="F1449" t="s">
        <v>52</v>
      </c>
      <c r="G1449" t="s">
        <v>34</v>
      </c>
      <c r="H1449" t="s">
        <v>20</v>
      </c>
      <c r="I1449" t="s">
        <v>21</v>
      </c>
      <c r="J1449" t="s">
        <v>22</v>
      </c>
      <c r="K1449" t="s">
        <v>2672</v>
      </c>
      <c r="L1449" t="s">
        <v>144</v>
      </c>
      <c r="M1449">
        <v>69.049461935878213</v>
      </c>
      <c r="N1449">
        <v>7.3409002660049856</v>
      </c>
    </row>
    <row r="1450" spans="1:14" x14ac:dyDescent="0.3">
      <c r="A1450" t="s">
        <v>1143</v>
      </c>
      <c r="C1450" t="s">
        <v>357</v>
      </c>
      <c r="D1450" t="s">
        <v>69</v>
      </c>
      <c r="E1450" t="s">
        <v>33</v>
      </c>
      <c r="F1450" t="s">
        <v>18</v>
      </c>
      <c r="G1450" t="s">
        <v>34</v>
      </c>
      <c r="H1450" t="s">
        <v>42</v>
      </c>
      <c r="I1450" t="s">
        <v>21</v>
      </c>
      <c r="J1450" t="s">
        <v>22</v>
      </c>
      <c r="K1450" t="s">
        <v>2673</v>
      </c>
      <c r="L1450" t="s">
        <v>30</v>
      </c>
      <c r="M1450">
        <v>70.337750697803884</v>
      </c>
      <c r="N1450">
        <v>6.1779656486123704</v>
      </c>
    </row>
    <row r="1451" spans="1:14" x14ac:dyDescent="0.3">
      <c r="A1451" t="s">
        <v>311</v>
      </c>
      <c r="B1451" t="s">
        <v>419</v>
      </c>
      <c r="C1451" t="s">
        <v>200</v>
      </c>
      <c r="D1451" t="s">
        <v>28</v>
      </c>
      <c r="E1451" t="s">
        <v>58</v>
      </c>
      <c r="F1451" t="s">
        <v>59</v>
      </c>
      <c r="G1451" t="s">
        <v>19</v>
      </c>
      <c r="H1451" t="s">
        <v>35</v>
      </c>
      <c r="I1451" t="s">
        <v>21</v>
      </c>
      <c r="J1451" t="s">
        <v>22</v>
      </c>
      <c r="K1451" t="s">
        <v>2674</v>
      </c>
      <c r="L1451" t="s">
        <v>63</v>
      </c>
      <c r="M1451">
        <v>32.10793305307228</v>
      </c>
      <c r="N1451">
        <v>6.2106063558000546</v>
      </c>
    </row>
    <row r="1452" spans="1:14" x14ac:dyDescent="0.3">
      <c r="A1452" t="s">
        <v>1718</v>
      </c>
      <c r="B1452" t="s">
        <v>1719</v>
      </c>
      <c r="C1452" t="s">
        <v>443</v>
      </c>
      <c r="D1452" t="s">
        <v>50</v>
      </c>
      <c r="E1452" t="s">
        <v>58</v>
      </c>
      <c r="F1452" t="s">
        <v>59</v>
      </c>
      <c r="G1452" t="s">
        <v>92</v>
      </c>
      <c r="H1452" t="s">
        <v>42</v>
      </c>
      <c r="I1452" t="s">
        <v>21</v>
      </c>
      <c r="J1452" t="s">
        <v>21</v>
      </c>
      <c r="K1452" t="s">
        <v>2675</v>
      </c>
      <c r="L1452" t="s">
        <v>43</v>
      </c>
      <c r="M1452">
        <v>80.857316967610757</v>
      </c>
      <c r="N1452">
        <v>6.0516238138989742</v>
      </c>
    </row>
    <row r="1453" spans="1:14" x14ac:dyDescent="0.3">
      <c r="A1453" t="s">
        <v>1182</v>
      </c>
      <c r="B1453" t="s">
        <v>1183</v>
      </c>
      <c r="C1453" t="s">
        <v>2005</v>
      </c>
      <c r="D1453" t="s">
        <v>57</v>
      </c>
      <c r="E1453" t="s">
        <v>33</v>
      </c>
      <c r="F1453" t="s">
        <v>52</v>
      </c>
      <c r="G1453" t="s">
        <v>34</v>
      </c>
      <c r="H1453" t="s">
        <v>20</v>
      </c>
      <c r="I1453" t="s">
        <v>21</v>
      </c>
      <c r="J1453" t="s">
        <v>22</v>
      </c>
      <c r="K1453" t="s">
        <v>2676</v>
      </c>
      <c r="L1453" t="s">
        <v>30</v>
      </c>
      <c r="M1453">
        <v>68.868362026804988</v>
      </c>
      <c r="N1453">
        <v>5.6171449866040302</v>
      </c>
    </row>
    <row r="1454" spans="1:14" x14ac:dyDescent="0.3">
      <c r="A1454" t="s">
        <v>447</v>
      </c>
      <c r="B1454" t="s">
        <v>1344</v>
      </c>
      <c r="C1454" t="s">
        <v>2677</v>
      </c>
      <c r="D1454" t="s">
        <v>80</v>
      </c>
      <c r="E1454" t="s">
        <v>58</v>
      </c>
      <c r="F1454" t="s">
        <v>52</v>
      </c>
      <c r="G1454" t="s">
        <v>92</v>
      </c>
      <c r="H1454" t="s">
        <v>42</v>
      </c>
      <c r="L1454" t="s">
        <v>43</v>
      </c>
      <c r="M1454">
        <v>10.24449067980688</v>
      </c>
      <c r="N1454">
        <v>4.8595633009285244</v>
      </c>
    </row>
    <row r="1455" spans="1:14" x14ac:dyDescent="0.3">
      <c r="A1455" t="s">
        <v>2428</v>
      </c>
      <c r="C1455" t="s">
        <v>1462</v>
      </c>
      <c r="D1455" t="s">
        <v>80</v>
      </c>
      <c r="E1455" t="s">
        <v>46</v>
      </c>
      <c r="F1455" t="s">
        <v>40</v>
      </c>
      <c r="G1455" t="s">
        <v>41</v>
      </c>
      <c r="H1455" t="s">
        <v>35</v>
      </c>
      <c r="I1455" t="s">
        <v>21</v>
      </c>
      <c r="J1455" t="s">
        <v>21</v>
      </c>
      <c r="K1455" t="s">
        <v>2678</v>
      </c>
      <c r="L1455" t="s">
        <v>43</v>
      </c>
      <c r="M1455">
        <v>24.485330984435659</v>
      </c>
      <c r="N1455">
        <v>5.0631484828437312</v>
      </c>
    </row>
    <row r="1456" spans="1:14" x14ac:dyDescent="0.3">
      <c r="A1456" t="s">
        <v>1771</v>
      </c>
      <c r="B1456" t="s">
        <v>376</v>
      </c>
      <c r="C1456" t="s">
        <v>2015</v>
      </c>
      <c r="D1456" t="s">
        <v>138</v>
      </c>
      <c r="E1456" t="s">
        <v>51</v>
      </c>
      <c r="F1456" t="s">
        <v>52</v>
      </c>
      <c r="G1456" t="s">
        <v>34</v>
      </c>
      <c r="H1456" t="s">
        <v>42</v>
      </c>
      <c r="I1456" t="s">
        <v>21</v>
      </c>
      <c r="J1456" t="s">
        <v>22</v>
      </c>
      <c r="K1456" t="s">
        <v>2679</v>
      </c>
      <c r="L1456" t="s">
        <v>30</v>
      </c>
      <c r="M1456">
        <v>118.5273149065472</v>
      </c>
      <c r="N1456">
        <v>6.7999278615555303</v>
      </c>
    </row>
    <row r="1457" spans="1:14" x14ac:dyDescent="0.3">
      <c r="A1457" t="s">
        <v>1294</v>
      </c>
      <c r="B1457" t="s">
        <v>2680</v>
      </c>
      <c r="C1457" t="s">
        <v>1966</v>
      </c>
      <c r="D1457" t="s">
        <v>138</v>
      </c>
      <c r="E1457" t="s">
        <v>51</v>
      </c>
      <c r="F1457" t="s">
        <v>59</v>
      </c>
      <c r="G1457" t="s">
        <v>34</v>
      </c>
      <c r="H1457" t="s">
        <v>42</v>
      </c>
      <c r="I1457" t="s">
        <v>22</v>
      </c>
      <c r="L1457" t="s">
        <v>144</v>
      </c>
      <c r="M1457">
        <v>83.946715298229805</v>
      </c>
      <c r="N1457">
        <v>5.876049469230832</v>
      </c>
    </row>
    <row r="1458" spans="1:14" x14ac:dyDescent="0.3">
      <c r="A1458" t="s">
        <v>2681</v>
      </c>
      <c r="C1458" t="s">
        <v>1528</v>
      </c>
      <c r="D1458" t="s">
        <v>157</v>
      </c>
      <c r="E1458" t="s">
        <v>51</v>
      </c>
      <c r="F1458" t="s">
        <v>52</v>
      </c>
      <c r="G1458" t="s">
        <v>92</v>
      </c>
      <c r="H1458" t="s">
        <v>20</v>
      </c>
      <c r="I1458" t="s">
        <v>21</v>
      </c>
      <c r="J1458" t="s">
        <v>21</v>
      </c>
      <c r="K1458" t="s">
        <v>2682</v>
      </c>
      <c r="L1458" t="s">
        <v>54</v>
      </c>
      <c r="M1458">
        <v>21.37608887970508</v>
      </c>
      <c r="N1458">
        <v>4.1812330661656603</v>
      </c>
    </row>
    <row r="1459" spans="1:14" x14ac:dyDescent="0.3">
      <c r="A1459" t="s">
        <v>1715</v>
      </c>
      <c r="B1459" t="s">
        <v>966</v>
      </c>
      <c r="C1459" t="s">
        <v>383</v>
      </c>
      <c r="D1459" t="s">
        <v>57</v>
      </c>
      <c r="E1459" t="s">
        <v>46</v>
      </c>
      <c r="F1459" t="s">
        <v>18</v>
      </c>
      <c r="G1459" t="s">
        <v>34</v>
      </c>
      <c r="H1459" t="s">
        <v>42</v>
      </c>
      <c r="L1459" t="s">
        <v>43</v>
      </c>
      <c r="M1459">
        <v>106.7591505646424</v>
      </c>
      <c r="N1459">
        <v>5.9099301581597183</v>
      </c>
    </row>
    <row r="1460" spans="1:14" x14ac:dyDescent="0.3">
      <c r="A1460" t="s">
        <v>615</v>
      </c>
      <c r="B1460" t="s">
        <v>2683</v>
      </c>
      <c r="C1460" t="s">
        <v>1238</v>
      </c>
      <c r="D1460" t="s">
        <v>16</v>
      </c>
      <c r="E1460" t="s">
        <v>51</v>
      </c>
      <c r="F1460" t="s">
        <v>52</v>
      </c>
      <c r="G1460" t="s">
        <v>34</v>
      </c>
      <c r="H1460" t="s">
        <v>20</v>
      </c>
      <c r="I1460" t="s">
        <v>21</v>
      </c>
      <c r="J1460" t="s">
        <v>22</v>
      </c>
      <c r="K1460" t="s">
        <v>2684</v>
      </c>
      <c r="L1460" t="s">
        <v>30</v>
      </c>
      <c r="M1460">
        <v>92.300005727191504</v>
      </c>
      <c r="N1460">
        <v>6.2918744523918999</v>
      </c>
    </row>
    <row r="1461" spans="1:14" x14ac:dyDescent="0.3">
      <c r="A1461" t="s">
        <v>1679</v>
      </c>
      <c r="B1461" t="s">
        <v>241</v>
      </c>
      <c r="C1461" t="s">
        <v>428</v>
      </c>
      <c r="D1461" t="s">
        <v>80</v>
      </c>
      <c r="E1461" t="s">
        <v>58</v>
      </c>
      <c r="F1461" t="s">
        <v>52</v>
      </c>
      <c r="G1461" t="s">
        <v>92</v>
      </c>
      <c r="H1461" t="s">
        <v>20</v>
      </c>
      <c r="I1461" t="s">
        <v>21</v>
      </c>
      <c r="J1461" t="s">
        <v>21</v>
      </c>
      <c r="K1461" t="s">
        <v>2685</v>
      </c>
      <c r="L1461" t="s">
        <v>24</v>
      </c>
      <c r="M1461">
        <v>26.17891095911077</v>
      </c>
      <c r="N1461">
        <v>5.1566842237778303</v>
      </c>
    </row>
    <row r="1462" spans="1:14" x14ac:dyDescent="0.3">
      <c r="A1462" t="s">
        <v>2686</v>
      </c>
      <c r="B1462" t="s">
        <v>1419</v>
      </c>
      <c r="C1462" t="s">
        <v>983</v>
      </c>
      <c r="D1462" t="s">
        <v>103</v>
      </c>
      <c r="E1462" t="s">
        <v>51</v>
      </c>
      <c r="F1462" t="s">
        <v>59</v>
      </c>
      <c r="G1462" t="s">
        <v>19</v>
      </c>
      <c r="H1462" t="s">
        <v>35</v>
      </c>
      <c r="I1462" t="s">
        <v>22</v>
      </c>
      <c r="L1462" t="s">
        <v>54</v>
      </c>
      <c r="M1462">
        <v>80.549625306991587</v>
      </c>
      <c r="N1462">
        <v>6.1360746281833389</v>
      </c>
    </row>
    <row r="1463" spans="1:14" x14ac:dyDescent="0.3">
      <c r="A1463" t="s">
        <v>1766</v>
      </c>
      <c r="B1463" t="s">
        <v>2687</v>
      </c>
      <c r="C1463" t="s">
        <v>2688</v>
      </c>
      <c r="D1463" t="s">
        <v>74</v>
      </c>
      <c r="E1463" t="s">
        <v>58</v>
      </c>
      <c r="F1463" t="s">
        <v>59</v>
      </c>
      <c r="G1463" t="s">
        <v>92</v>
      </c>
      <c r="H1463" t="s">
        <v>42</v>
      </c>
      <c r="I1463" t="s">
        <v>22</v>
      </c>
      <c r="L1463" t="s">
        <v>43</v>
      </c>
      <c r="M1463">
        <v>17.278086377374091</v>
      </c>
      <c r="N1463">
        <v>4.9113172778521577</v>
      </c>
    </row>
    <row r="1464" spans="1:14" x14ac:dyDescent="0.3">
      <c r="A1464" t="s">
        <v>1442</v>
      </c>
      <c r="B1464" t="s">
        <v>1275</v>
      </c>
      <c r="C1464" t="s">
        <v>1980</v>
      </c>
      <c r="D1464" t="s">
        <v>103</v>
      </c>
      <c r="E1464" t="s">
        <v>46</v>
      </c>
      <c r="F1464" t="s">
        <v>40</v>
      </c>
      <c r="G1464" t="s">
        <v>41</v>
      </c>
      <c r="H1464" t="s">
        <v>42</v>
      </c>
      <c r="I1464" t="s">
        <v>21</v>
      </c>
      <c r="J1464" t="s">
        <v>22</v>
      </c>
      <c r="K1464" t="s">
        <v>2689</v>
      </c>
      <c r="L1464" t="s">
        <v>43</v>
      </c>
      <c r="M1464">
        <v>84.702505607839669</v>
      </c>
      <c r="N1464">
        <v>7.7163541063143279</v>
      </c>
    </row>
    <row r="1465" spans="1:14" x14ac:dyDescent="0.3">
      <c r="A1465" t="s">
        <v>1379</v>
      </c>
      <c r="B1465" t="s">
        <v>2690</v>
      </c>
      <c r="C1465" t="s">
        <v>961</v>
      </c>
      <c r="D1465" t="s">
        <v>69</v>
      </c>
      <c r="E1465" t="s">
        <v>58</v>
      </c>
      <c r="F1465" t="s">
        <v>119</v>
      </c>
      <c r="G1465" t="s">
        <v>120</v>
      </c>
      <c r="H1465" t="s">
        <v>20</v>
      </c>
      <c r="I1465" t="s">
        <v>21</v>
      </c>
      <c r="J1465" t="s">
        <v>21</v>
      </c>
      <c r="K1465" t="s">
        <v>2691</v>
      </c>
      <c r="L1465" t="s">
        <v>54</v>
      </c>
      <c r="M1465">
        <v>79.820540665187295</v>
      </c>
      <c r="N1465">
        <v>7.3028986922841899</v>
      </c>
    </row>
    <row r="1466" spans="1:14" x14ac:dyDescent="0.3">
      <c r="A1466" t="s">
        <v>469</v>
      </c>
      <c r="B1466" t="s">
        <v>754</v>
      </c>
      <c r="C1466" t="s">
        <v>461</v>
      </c>
      <c r="D1466" t="s">
        <v>157</v>
      </c>
      <c r="E1466" t="s">
        <v>51</v>
      </c>
      <c r="F1466" t="s">
        <v>52</v>
      </c>
      <c r="G1466" t="s">
        <v>92</v>
      </c>
      <c r="H1466" t="s">
        <v>20</v>
      </c>
      <c r="I1466" t="s">
        <v>21</v>
      </c>
      <c r="J1466" t="s">
        <v>22</v>
      </c>
      <c r="K1466" t="s">
        <v>2692</v>
      </c>
      <c r="L1466" t="s">
        <v>43</v>
      </c>
      <c r="M1466">
        <v>22.45458199961174</v>
      </c>
      <c r="N1466">
        <v>4.0496143733388372</v>
      </c>
    </row>
    <row r="1467" spans="1:14" x14ac:dyDescent="0.3">
      <c r="A1467" t="s">
        <v>2422</v>
      </c>
      <c r="C1467" t="s">
        <v>32</v>
      </c>
      <c r="D1467" t="s">
        <v>118</v>
      </c>
      <c r="E1467" t="s">
        <v>33</v>
      </c>
      <c r="F1467" t="s">
        <v>52</v>
      </c>
      <c r="G1467" t="s">
        <v>92</v>
      </c>
      <c r="H1467" t="s">
        <v>42</v>
      </c>
      <c r="I1467" t="s">
        <v>21</v>
      </c>
      <c r="J1467" t="s">
        <v>21</v>
      </c>
      <c r="K1467" t="s">
        <v>2693</v>
      </c>
      <c r="L1467" t="s">
        <v>76</v>
      </c>
      <c r="M1467">
        <v>58.959294733488832</v>
      </c>
      <c r="N1467">
        <v>6.0683777369230034</v>
      </c>
    </row>
    <row r="1468" spans="1:14" x14ac:dyDescent="0.3">
      <c r="A1468" t="s">
        <v>1091</v>
      </c>
      <c r="C1468" t="s">
        <v>880</v>
      </c>
      <c r="D1468" t="s">
        <v>80</v>
      </c>
      <c r="E1468" t="s">
        <v>58</v>
      </c>
      <c r="F1468" t="s">
        <v>119</v>
      </c>
      <c r="G1468" t="s">
        <v>120</v>
      </c>
      <c r="H1468" t="s">
        <v>42</v>
      </c>
      <c r="I1468" t="s">
        <v>21</v>
      </c>
      <c r="J1468" t="s">
        <v>21</v>
      </c>
      <c r="K1468" t="s">
        <v>2694</v>
      </c>
      <c r="L1468" t="s">
        <v>24</v>
      </c>
      <c r="M1468">
        <v>17.247315752542079</v>
      </c>
      <c r="N1468">
        <v>4.5547198839807654</v>
      </c>
    </row>
    <row r="1469" spans="1:14" x14ac:dyDescent="0.3">
      <c r="A1469" t="s">
        <v>416</v>
      </c>
      <c r="C1469" t="s">
        <v>808</v>
      </c>
      <c r="D1469" t="s">
        <v>157</v>
      </c>
      <c r="E1469" t="s">
        <v>51</v>
      </c>
      <c r="F1469" t="s">
        <v>59</v>
      </c>
      <c r="G1469" t="s">
        <v>19</v>
      </c>
      <c r="H1469" t="s">
        <v>35</v>
      </c>
      <c r="I1469" t="s">
        <v>22</v>
      </c>
      <c r="L1469" t="s">
        <v>30</v>
      </c>
      <c r="M1469">
        <v>31.701002653179721</v>
      </c>
      <c r="N1469">
        <v>4.666927447458681</v>
      </c>
    </row>
    <row r="1470" spans="1:14" x14ac:dyDescent="0.3">
      <c r="A1470" t="s">
        <v>288</v>
      </c>
      <c r="C1470" t="s">
        <v>450</v>
      </c>
      <c r="D1470" t="s">
        <v>80</v>
      </c>
      <c r="E1470" t="s">
        <v>17</v>
      </c>
      <c r="F1470" t="s">
        <v>40</v>
      </c>
      <c r="G1470" t="s">
        <v>41</v>
      </c>
      <c r="H1470" t="s">
        <v>35</v>
      </c>
      <c r="I1470" t="s">
        <v>22</v>
      </c>
      <c r="L1470" t="s">
        <v>54</v>
      </c>
      <c r="M1470">
        <v>22.39720759043032</v>
      </c>
      <c r="N1470">
        <v>5.1974397958137803</v>
      </c>
    </row>
    <row r="1471" spans="1:14" x14ac:dyDescent="0.3">
      <c r="A1471" t="s">
        <v>1918</v>
      </c>
      <c r="B1471" t="s">
        <v>1675</v>
      </c>
      <c r="C1471" t="s">
        <v>396</v>
      </c>
      <c r="D1471" t="s">
        <v>16</v>
      </c>
      <c r="E1471" t="s">
        <v>33</v>
      </c>
      <c r="F1471" t="s">
        <v>18</v>
      </c>
      <c r="G1471" t="s">
        <v>19</v>
      </c>
      <c r="H1471" t="s">
        <v>42</v>
      </c>
      <c r="I1471" t="s">
        <v>22</v>
      </c>
      <c r="L1471" t="s">
        <v>144</v>
      </c>
      <c r="M1471">
        <v>86.963874474567149</v>
      </c>
      <c r="N1471">
        <v>7.0772299293448127</v>
      </c>
    </row>
    <row r="1472" spans="1:14" x14ac:dyDescent="0.3">
      <c r="A1472" t="s">
        <v>1259</v>
      </c>
      <c r="C1472" t="s">
        <v>2042</v>
      </c>
      <c r="D1472" t="s">
        <v>74</v>
      </c>
      <c r="E1472" t="s">
        <v>51</v>
      </c>
      <c r="F1472" t="s">
        <v>52</v>
      </c>
      <c r="G1472" t="s">
        <v>34</v>
      </c>
      <c r="H1472" t="s">
        <v>42</v>
      </c>
      <c r="I1472" t="s">
        <v>21</v>
      </c>
      <c r="J1472" t="s">
        <v>21</v>
      </c>
      <c r="K1472" t="s">
        <v>2695</v>
      </c>
      <c r="L1472" t="s">
        <v>30</v>
      </c>
      <c r="M1472">
        <v>24.102410905986819</v>
      </c>
      <c r="N1472">
        <v>5.0462071925039256</v>
      </c>
    </row>
    <row r="1473" spans="1:14" x14ac:dyDescent="0.3">
      <c r="A1473" t="s">
        <v>2019</v>
      </c>
      <c r="B1473" t="s">
        <v>1791</v>
      </c>
      <c r="C1473" t="s">
        <v>1768</v>
      </c>
      <c r="D1473" t="s">
        <v>118</v>
      </c>
      <c r="E1473" t="s">
        <v>17</v>
      </c>
      <c r="F1473" t="s">
        <v>18</v>
      </c>
      <c r="G1473" t="s">
        <v>19</v>
      </c>
      <c r="H1473" t="s">
        <v>35</v>
      </c>
      <c r="I1473" t="s">
        <v>22</v>
      </c>
      <c r="L1473" t="s">
        <v>63</v>
      </c>
      <c r="M1473">
        <v>80.235884036088379</v>
      </c>
      <c r="N1473">
        <v>7.4945008740851131</v>
      </c>
    </row>
    <row r="1474" spans="1:14" x14ac:dyDescent="0.3">
      <c r="A1474" t="s">
        <v>2696</v>
      </c>
      <c r="B1474" t="s">
        <v>2697</v>
      </c>
      <c r="C1474" t="s">
        <v>2698</v>
      </c>
      <c r="D1474" t="s">
        <v>138</v>
      </c>
      <c r="E1474" t="s">
        <v>58</v>
      </c>
      <c r="F1474" t="s">
        <v>59</v>
      </c>
      <c r="G1474" t="s">
        <v>34</v>
      </c>
      <c r="H1474" t="s">
        <v>42</v>
      </c>
      <c r="I1474" t="s">
        <v>22</v>
      </c>
      <c r="L1474" t="s">
        <v>63</v>
      </c>
      <c r="M1474">
        <v>71.027456285141682</v>
      </c>
      <c r="N1474">
        <v>6.5990577646474708</v>
      </c>
    </row>
    <row r="1475" spans="1:14" x14ac:dyDescent="0.3">
      <c r="A1475" t="s">
        <v>2011</v>
      </c>
      <c r="B1475" t="s">
        <v>865</v>
      </c>
      <c r="C1475" t="s">
        <v>1742</v>
      </c>
      <c r="D1475" t="s">
        <v>157</v>
      </c>
      <c r="E1475" t="s">
        <v>51</v>
      </c>
      <c r="F1475" t="s">
        <v>59</v>
      </c>
      <c r="G1475" t="s">
        <v>92</v>
      </c>
      <c r="H1475" t="s">
        <v>42</v>
      </c>
      <c r="I1475" t="s">
        <v>22</v>
      </c>
      <c r="L1475" t="s">
        <v>30</v>
      </c>
      <c r="M1475">
        <v>30.529900671546759</v>
      </c>
      <c r="N1475">
        <v>4.4763357333010987</v>
      </c>
    </row>
    <row r="1476" spans="1:14" x14ac:dyDescent="0.3">
      <c r="A1476" t="s">
        <v>2699</v>
      </c>
      <c r="C1476" t="s">
        <v>2700</v>
      </c>
      <c r="D1476" t="s">
        <v>80</v>
      </c>
      <c r="E1476" t="s">
        <v>17</v>
      </c>
      <c r="F1476" t="s">
        <v>18</v>
      </c>
      <c r="G1476" t="s">
        <v>19</v>
      </c>
      <c r="H1476" t="s">
        <v>42</v>
      </c>
      <c r="I1476" t="s">
        <v>21</v>
      </c>
      <c r="J1476" t="s">
        <v>22</v>
      </c>
      <c r="K1476" t="s">
        <v>2701</v>
      </c>
      <c r="L1476" t="s">
        <v>24</v>
      </c>
      <c r="M1476">
        <v>28.435708175362819</v>
      </c>
      <c r="N1476">
        <v>5.1837568579110069</v>
      </c>
    </row>
    <row r="1477" spans="1:14" x14ac:dyDescent="0.3">
      <c r="A1477" t="s">
        <v>419</v>
      </c>
      <c r="B1477" t="s">
        <v>2702</v>
      </c>
      <c r="C1477" t="s">
        <v>846</v>
      </c>
      <c r="D1477" t="s">
        <v>130</v>
      </c>
      <c r="E1477" t="s">
        <v>46</v>
      </c>
      <c r="F1477" t="s">
        <v>18</v>
      </c>
      <c r="G1477" t="s">
        <v>19</v>
      </c>
      <c r="H1477" t="s">
        <v>35</v>
      </c>
      <c r="I1477" t="s">
        <v>22</v>
      </c>
      <c r="L1477" t="s">
        <v>144</v>
      </c>
      <c r="M1477">
        <v>93.171150673398657</v>
      </c>
      <c r="N1477">
        <v>6.418530394346428</v>
      </c>
    </row>
    <row r="1478" spans="1:14" x14ac:dyDescent="0.3">
      <c r="A1478" t="s">
        <v>1970</v>
      </c>
      <c r="B1478" t="s">
        <v>2703</v>
      </c>
      <c r="C1478" t="s">
        <v>349</v>
      </c>
      <c r="D1478" t="s">
        <v>118</v>
      </c>
      <c r="E1478" t="s">
        <v>58</v>
      </c>
      <c r="F1478" t="s">
        <v>119</v>
      </c>
      <c r="G1478" t="s">
        <v>120</v>
      </c>
      <c r="H1478" t="s">
        <v>20</v>
      </c>
      <c r="I1478" t="s">
        <v>21</v>
      </c>
      <c r="J1478" t="s">
        <v>21</v>
      </c>
      <c r="K1478" t="s">
        <v>2704</v>
      </c>
      <c r="L1478" t="s">
        <v>76</v>
      </c>
      <c r="M1478">
        <v>79.313709570565507</v>
      </c>
      <c r="N1478">
        <v>6.9088452227692247</v>
      </c>
    </row>
    <row r="1479" spans="1:14" x14ac:dyDescent="0.3">
      <c r="A1479" t="s">
        <v>173</v>
      </c>
      <c r="C1479" t="s">
        <v>1787</v>
      </c>
      <c r="D1479" t="s">
        <v>39</v>
      </c>
      <c r="E1479" t="s">
        <v>33</v>
      </c>
      <c r="F1479" t="s">
        <v>18</v>
      </c>
      <c r="G1479" t="s">
        <v>34</v>
      </c>
      <c r="H1479" t="s">
        <v>42</v>
      </c>
      <c r="I1479" t="s">
        <v>22</v>
      </c>
      <c r="L1479" t="s">
        <v>76</v>
      </c>
      <c r="M1479">
        <v>106.2757672558176</v>
      </c>
      <c r="N1479">
        <v>6.1129292746976436</v>
      </c>
    </row>
    <row r="1480" spans="1:14" x14ac:dyDescent="0.3">
      <c r="A1480" t="s">
        <v>90</v>
      </c>
      <c r="B1480" t="s">
        <v>2143</v>
      </c>
      <c r="C1480" t="s">
        <v>2501</v>
      </c>
      <c r="D1480" t="s">
        <v>118</v>
      </c>
      <c r="E1480" t="s">
        <v>17</v>
      </c>
      <c r="F1480" t="s">
        <v>18</v>
      </c>
      <c r="G1480" t="s">
        <v>34</v>
      </c>
      <c r="H1480" t="s">
        <v>20</v>
      </c>
      <c r="I1480" t="s">
        <v>21</v>
      </c>
      <c r="J1480" t="s">
        <v>22</v>
      </c>
      <c r="K1480" t="s">
        <v>2705</v>
      </c>
      <c r="L1480" t="s">
        <v>24</v>
      </c>
      <c r="M1480">
        <v>56.149422514489054</v>
      </c>
      <c r="N1480">
        <v>7.1582280414237571</v>
      </c>
    </row>
    <row r="1481" spans="1:14" x14ac:dyDescent="0.3">
      <c r="A1481" t="s">
        <v>491</v>
      </c>
      <c r="C1481" t="s">
        <v>1694</v>
      </c>
      <c r="D1481" t="s">
        <v>57</v>
      </c>
      <c r="E1481" t="s">
        <v>17</v>
      </c>
      <c r="F1481" t="s">
        <v>18</v>
      </c>
      <c r="G1481" t="s">
        <v>19</v>
      </c>
      <c r="H1481" t="s">
        <v>42</v>
      </c>
      <c r="I1481" t="s">
        <v>22</v>
      </c>
      <c r="L1481" t="s">
        <v>54</v>
      </c>
      <c r="M1481">
        <v>99.625824871082045</v>
      </c>
      <c r="N1481">
        <v>5.6877220424305603</v>
      </c>
    </row>
    <row r="1482" spans="1:14" x14ac:dyDescent="0.3">
      <c r="A1482" t="s">
        <v>148</v>
      </c>
      <c r="C1482" t="s">
        <v>1309</v>
      </c>
      <c r="D1482" t="s">
        <v>80</v>
      </c>
      <c r="E1482" t="s">
        <v>46</v>
      </c>
      <c r="F1482" t="s">
        <v>119</v>
      </c>
      <c r="G1482" t="s">
        <v>120</v>
      </c>
      <c r="H1482" t="s">
        <v>20</v>
      </c>
      <c r="I1482" t="s">
        <v>21</v>
      </c>
      <c r="J1482" t="s">
        <v>22</v>
      </c>
      <c r="K1482" t="s">
        <v>2706</v>
      </c>
      <c r="L1482" t="s">
        <v>24</v>
      </c>
      <c r="M1482">
        <v>21.74900012283954</v>
      </c>
      <c r="N1482">
        <v>4.4104606267911572</v>
      </c>
    </row>
    <row r="1483" spans="1:14" x14ac:dyDescent="0.3">
      <c r="A1483" t="s">
        <v>67</v>
      </c>
      <c r="B1483" t="s">
        <v>382</v>
      </c>
      <c r="C1483" t="s">
        <v>2210</v>
      </c>
      <c r="D1483" t="s">
        <v>138</v>
      </c>
      <c r="E1483" t="s">
        <v>46</v>
      </c>
      <c r="F1483" t="s">
        <v>40</v>
      </c>
      <c r="G1483" t="s">
        <v>41</v>
      </c>
      <c r="H1483" t="s">
        <v>35</v>
      </c>
      <c r="I1483" t="s">
        <v>22</v>
      </c>
      <c r="L1483" t="s">
        <v>54</v>
      </c>
      <c r="M1483">
        <v>73.080919301187549</v>
      </c>
      <c r="N1483">
        <v>6.318668012630086</v>
      </c>
    </row>
    <row r="1484" spans="1:14" x14ac:dyDescent="0.3">
      <c r="A1484" t="s">
        <v>1130</v>
      </c>
      <c r="B1484" t="s">
        <v>1447</v>
      </c>
      <c r="C1484" t="s">
        <v>2707</v>
      </c>
      <c r="E1484" t="s">
        <v>17</v>
      </c>
      <c r="F1484" t="s">
        <v>40</v>
      </c>
      <c r="G1484" t="s">
        <v>41</v>
      </c>
      <c r="H1484" t="s">
        <v>35</v>
      </c>
      <c r="I1484" t="s">
        <v>21</v>
      </c>
      <c r="J1484" t="s">
        <v>22</v>
      </c>
      <c r="K1484" t="s">
        <v>2708</v>
      </c>
      <c r="L1484" t="s">
        <v>54</v>
      </c>
      <c r="M1484">
        <v>84.438194281462287</v>
      </c>
      <c r="N1484">
        <v>6.4483476581746508</v>
      </c>
    </row>
    <row r="1485" spans="1:14" x14ac:dyDescent="0.3">
      <c r="A1485" t="s">
        <v>508</v>
      </c>
      <c r="B1485" t="s">
        <v>2709</v>
      </c>
      <c r="C1485" t="s">
        <v>441</v>
      </c>
      <c r="D1485" t="s">
        <v>50</v>
      </c>
      <c r="E1485" t="s">
        <v>51</v>
      </c>
      <c r="F1485" t="s">
        <v>59</v>
      </c>
      <c r="G1485" t="s">
        <v>34</v>
      </c>
      <c r="H1485" t="s">
        <v>35</v>
      </c>
      <c r="L1485" t="s">
        <v>43</v>
      </c>
      <c r="M1485">
        <v>64.347474110150614</v>
      </c>
      <c r="N1485">
        <v>6.5157753708664048</v>
      </c>
    </row>
    <row r="1486" spans="1:14" x14ac:dyDescent="0.3">
      <c r="A1486" t="s">
        <v>2082</v>
      </c>
      <c r="B1486" t="s">
        <v>1163</v>
      </c>
      <c r="C1486" t="s">
        <v>1607</v>
      </c>
      <c r="D1486" t="s">
        <v>16</v>
      </c>
      <c r="E1486" t="s">
        <v>46</v>
      </c>
      <c r="F1486" t="s">
        <v>40</v>
      </c>
      <c r="G1486" t="s">
        <v>41</v>
      </c>
      <c r="H1486" t="s">
        <v>35</v>
      </c>
      <c r="I1486" t="s">
        <v>22</v>
      </c>
      <c r="L1486" t="s">
        <v>144</v>
      </c>
      <c r="M1486">
        <v>77.081887310844564</v>
      </c>
      <c r="N1486">
        <v>7.4699793122817502</v>
      </c>
    </row>
    <row r="1487" spans="1:14" x14ac:dyDescent="0.3">
      <c r="A1487" t="s">
        <v>887</v>
      </c>
      <c r="B1487" t="s">
        <v>888</v>
      </c>
      <c r="C1487" t="s">
        <v>1079</v>
      </c>
      <c r="D1487" t="s">
        <v>157</v>
      </c>
      <c r="E1487" t="s">
        <v>17</v>
      </c>
      <c r="F1487" t="s">
        <v>18</v>
      </c>
      <c r="G1487" t="s">
        <v>19</v>
      </c>
      <c r="H1487" t="s">
        <v>35</v>
      </c>
      <c r="I1487" t="s">
        <v>22</v>
      </c>
      <c r="L1487" t="s">
        <v>54</v>
      </c>
      <c r="M1487">
        <v>30.979423063476681</v>
      </c>
      <c r="N1487">
        <v>4.9354845135274958</v>
      </c>
    </row>
    <row r="1488" spans="1:14" x14ac:dyDescent="0.3">
      <c r="A1488" t="s">
        <v>47</v>
      </c>
      <c r="B1488" t="s">
        <v>1882</v>
      </c>
      <c r="C1488" t="s">
        <v>2200</v>
      </c>
      <c r="D1488" t="s">
        <v>138</v>
      </c>
      <c r="E1488" t="s">
        <v>17</v>
      </c>
      <c r="F1488" t="s">
        <v>40</v>
      </c>
      <c r="G1488" t="s">
        <v>41</v>
      </c>
      <c r="H1488" t="s">
        <v>35</v>
      </c>
      <c r="I1488" t="s">
        <v>22</v>
      </c>
      <c r="L1488" t="s">
        <v>30</v>
      </c>
      <c r="M1488">
        <v>94.533844771177002</v>
      </c>
      <c r="N1488">
        <v>6.9751646031777828</v>
      </c>
    </row>
    <row r="1489" spans="1:14" x14ac:dyDescent="0.3">
      <c r="A1489" t="s">
        <v>206</v>
      </c>
      <c r="B1489" t="s">
        <v>1902</v>
      </c>
      <c r="C1489" t="s">
        <v>2288</v>
      </c>
      <c r="D1489" t="s">
        <v>16</v>
      </c>
      <c r="E1489" t="s">
        <v>46</v>
      </c>
      <c r="F1489" t="s">
        <v>40</v>
      </c>
      <c r="G1489" t="s">
        <v>41</v>
      </c>
      <c r="H1489" t="s">
        <v>42</v>
      </c>
      <c r="I1489" t="s">
        <v>22</v>
      </c>
      <c r="L1489" t="s">
        <v>54</v>
      </c>
      <c r="M1489">
        <v>85.348173363459097</v>
      </c>
      <c r="N1489">
        <v>7.0005315278776843</v>
      </c>
    </row>
    <row r="1490" spans="1:14" x14ac:dyDescent="0.3">
      <c r="A1490" t="s">
        <v>951</v>
      </c>
      <c r="B1490" t="s">
        <v>1700</v>
      </c>
      <c r="C1490" t="s">
        <v>514</v>
      </c>
      <c r="E1490" t="s">
        <v>33</v>
      </c>
      <c r="F1490" t="s">
        <v>59</v>
      </c>
      <c r="G1490" t="s">
        <v>92</v>
      </c>
      <c r="H1490" t="s">
        <v>42</v>
      </c>
      <c r="I1490" t="s">
        <v>22</v>
      </c>
      <c r="L1490" t="s">
        <v>144</v>
      </c>
      <c r="M1490">
        <v>86.404797952008238</v>
      </c>
      <c r="N1490">
        <v>5.6236169213784457</v>
      </c>
    </row>
    <row r="1491" spans="1:14" x14ac:dyDescent="0.3">
      <c r="A1491" t="s">
        <v>1234</v>
      </c>
      <c r="C1491" t="s">
        <v>918</v>
      </c>
      <c r="D1491" t="s">
        <v>103</v>
      </c>
      <c r="E1491" t="s">
        <v>46</v>
      </c>
      <c r="F1491" t="s">
        <v>40</v>
      </c>
      <c r="G1491" t="s">
        <v>41</v>
      </c>
      <c r="H1491" t="s">
        <v>35</v>
      </c>
      <c r="I1491" t="s">
        <v>22</v>
      </c>
      <c r="L1491" t="s">
        <v>24</v>
      </c>
      <c r="M1491">
        <v>93.169255384192084</v>
      </c>
      <c r="N1491">
        <v>7.6076290903868937</v>
      </c>
    </row>
    <row r="1492" spans="1:14" x14ac:dyDescent="0.3">
      <c r="A1492" t="s">
        <v>147</v>
      </c>
      <c r="C1492" t="s">
        <v>2710</v>
      </c>
      <c r="D1492" t="s">
        <v>57</v>
      </c>
      <c r="E1492" t="s">
        <v>51</v>
      </c>
      <c r="F1492" t="s">
        <v>52</v>
      </c>
      <c r="G1492" t="s">
        <v>34</v>
      </c>
      <c r="H1492" t="s">
        <v>20</v>
      </c>
      <c r="I1492" t="s">
        <v>21</v>
      </c>
      <c r="J1492" t="s">
        <v>21</v>
      </c>
      <c r="K1492" t="s">
        <v>2711</v>
      </c>
      <c r="L1492" t="s">
        <v>43</v>
      </c>
      <c r="M1492">
        <v>128.8752920814652</v>
      </c>
      <c r="N1492">
        <v>5.4732099066915572</v>
      </c>
    </row>
    <row r="1493" spans="1:14" x14ac:dyDescent="0.3">
      <c r="A1493" t="s">
        <v>736</v>
      </c>
      <c r="B1493" t="s">
        <v>1517</v>
      </c>
      <c r="C1493" t="s">
        <v>1356</v>
      </c>
      <c r="D1493" t="s">
        <v>74</v>
      </c>
      <c r="E1493" t="s">
        <v>51</v>
      </c>
      <c r="F1493" t="s">
        <v>59</v>
      </c>
      <c r="G1493" t="s">
        <v>34</v>
      </c>
      <c r="H1493" t="s">
        <v>35</v>
      </c>
      <c r="I1493" t="s">
        <v>21</v>
      </c>
      <c r="J1493" t="s">
        <v>22</v>
      </c>
      <c r="K1493" t="s">
        <v>2712</v>
      </c>
      <c r="L1493" t="s">
        <v>63</v>
      </c>
      <c r="M1493">
        <v>20.112329464060231</v>
      </c>
      <c r="N1493">
        <v>5.0163134011884303</v>
      </c>
    </row>
    <row r="1494" spans="1:14" x14ac:dyDescent="0.3">
      <c r="A1494" t="s">
        <v>1470</v>
      </c>
      <c r="B1494" t="s">
        <v>1051</v>
      </c>
      <c r="C1494" t="s">
        <v>1713</v>
      </c>
      <c r="D1494" t="s">
        <v>57</v>
      </c>
      <c r="E1494" t="s">
        <v>17</v>
      </c>
      <c r="F1494" t="s">
        <v>40</v>
      </c>
      <c r="G1494" t="s">
        <v>41</v>
      </c>
      <c r="H1494" t="s">
        <v>42</v>
      </c>
      <c r="I1494" t="s">
        <v>22</v>
      </c>
      <c r="L1494" t="s">
        <v>24</v>
      </c>
      <c r="M1494">
        <v>124.92170384995261</v>
      </c>
      <c r="N1494">
        <v>5.1552402459307123</v>
      </c>
    </row>
    <row r="1495" spans="1:14" x14ac:dyDescent="0.3">
      <c r="A1495" t="s">
        <v>561</v>
      </c>
      <c r="B1495" t="s">
        <v>241</v>
      </c>
      <c r="C1495" t="s">
        <v>901</v>
      </c>
      <c r="D1495" t="s">
        <v>80</v>
      </c>
      <c r="E1495" t="s">
        <v>46</v>
      </c>
      <c r="F1495" t="s">
        <v>119</v>
      </c>
      <c r="G1495" t="s">
        <v>120</v>
      </c>
      <c r="H1495" t="s">
        <v>20</v>
      </c>
      <c r="I1495" t="s">
        <v>21</v>
      </c>
      <c r="J1495" t="s">
        <v>22</v>
      </c>
      <c r="K1495" t="s">
        <v>2713</v>
      </c>
      <c r="L1495" t="s">
        <v>54</v>
      </c>
      <c r="M1495">
        <v>14.99189995052542</v>
      </c>
      <c r="N1495">
        <v>4.8513112723923371</v>
      </c>
    </row>
    <row r="1496" spans="1:14" x14ac:dyDescent="0.3">
      <c r="A1496" t="s">
        <v>541</v>
      </c>
      <c r="C1496" t="s">
        <v>1584</v>
      </c>
      <c r="D1496" t="s">
        <v>118</v>
      </c>
      <c r="E1496" t="s">
        <v>17</v>
      </c>
      <c r="F1496" t="s">
        <v>40</v>
      </c>
      <c r="G1496" t="s">
        <v>41</v>
      </c>
      <c r="H1496" t="s">
        <v>35</v>
      </c>
      <c r="I1496" t="s">
        <v>22</v>
      </c>
      <c r="L1496" t="s">
        <v>30</v>
      </c>
      <c r="M1496">
        <v>72.087615026096614</v>
      </c>
      <c r="N1496">
        <v>6.2520300782890166</v>
      </c>
    </row>
    <row r="1497" spans="1:14" x14ac:dyDescent="0.3">
      <c r="A1497" t="s">
        <v>692</v>
      </c>
      <c r="B1497" t="s">
        <v>784</v>
      </c>
      <c r="C1497" t="s">
        <v>2714</v>
      </c>
      <c r="D1497" t="s">
        <v>50</v>
      </c>
      <c r="E1497" t="s">
        <v>17</v>
      </c>
      <c r="F1497" t="s">
        <v>18</v>
      </c>
      <c r="G1497" t="s">
        <v>34</v>
      </c>
      <c r="H1497" t="s">
        <v>35</v>
      </c>
      <c r="I1497" t="s">
        <v>21</v>
      </c>
      <c r="J1497" t="s">
        <v>22</v>
      </c>
      <c r="K1497" t="s">
        <v>2715</v>
      </c>
      <c r="L1497" t="s">
        <v>76</v>
      </c>
      <c r="M1497">
        <v>103.1407018879469</v>
      </c>
      <c r="N1497">
        <v>7.9802176921737313</v>
      </c>
    </row>
    <row r="1498" spans="1:14" x14ac:dyDescent="0.3">
      <c r="A1498" t="s">
        <v>1904</v>
      </c>
      <c r="C1498" t="s">
        <v>2538</v>
      </c>
      <c r="D1498" t="s">
        <v>57</v>
      </c>
      <c r="E1498" t="s">
        <v>58</v>
      </c>
      <c r="F1498" t="s">
        <v>119</v>
      </c>
      <c r="G1498" t="s">
        <v>120</v>
      </c>
      <c r="H1498" t="s">
        <v>42</v>
      </c>
      <c r="I1498" t="s">
        <v>21</v>
      </c>
      <c r="J1498" t="s">
        <v>21</v>
      </c>
      <c r="K1498" t="s">
        <v>2716</v>
      </c>
      <c r="L1498" t="s">
        <v>144</v>
      </c>
      <c r="M1498">
        <v>43.218426810291461</v>
      </c>
      <c r="N1498">
        <v>5.2819183555972513</v>
      </c>
    </row>
    <row r="1499" spans="1:14" x14ac:dyDescent="0.3">
      <c r="A1499" t="s">
        <v>1458</v>
      </c>
      <c r="B1499" t="s">
        <v>1459</v>
      </c>
      <c r="C1499" t="s">
        <v>2717</v>
      </c>
      <c r="D1499" t="s">
        <v>118</v>
      </c>
      <c r="E1499" t="s">
        <v>17</v>
      </c>
      <c r="F1499" t="s">
        <v>40</v>
      </c>
      <c r="G1499" t="s">
        <v>41</v>
      </c>
      <c r="H1499" t="s">
        <v>35</v>
      </c>
      <c r="L1499" t="s">
        <v>54</v>
      </c>
      <c r="M1499">
        <v>72.34495651697074</v>
      </c>
      <c r="N1499">
        <v>7.3303873503139041</v>
      </c>
    </row>
    <row r="1500" spans="1:14" x14ac:dyDescent="0.3">
      <c r="A1500" t="s">
        <v>1695</v>
      </c>
      <c r="B1500" t="s">
        <v>294</v>
      </c>
      <c r="C1500" t="s">
        <v>217</v>
      </c>
      <c r="D1500" t="s">
        <v>16</v>
      </c>
      <c r="E1500" t="s">
        <v>17</v>
      </c>
      <c r="F1500" t="s">
        <v>40</v>
      </c>
      <c r="G1500" t="s">
        <v>41</v>
      </c>
      <c r="H1500" t="s">
        <v>35</v>
      </c>
      <c r="I1500" t="s">
        <v>21</v>
      </c>
      <c r="J1500" t="s">
        <v>21</v>
      </c>
      <c r="K1500" t="s">
        <v>2718</v>
      </c>
      <c r="L1500" t="s">
        <v>76</v>
      </c>
      <c r="M1500">
        <v>90.753434019568971</v>
      </c>
      <c r="N1500">
        <v>5.7789004724103208</v>
      </c>
    </row>
    <row r="1501" spans="1:14" x14ac:dyDescent="0.3">
      <c r="A1501" t="s">
        <v>534</v>
      </c>
      <c r="B1501" t="s">
        <v>1051</v>
      </c>
      <c r="C1501" t="s">
        <v>2656</v>
      </c>
      <c r="D1501" t="s">
        <v>157</v>
      </c>
      <c r="E1501" t="s">
        <v>51</v>
      </c>
      <c r="F1501" t="s">
        <v>59</v>
      </c>
      <c r="G1501" t="s">
        <v>34</v>
      </c>
      <c r="H1501" t="s">
        <v>42</v>
      </c>
      <c r="L1501" t="s">
        <v>63</v>
      </c>
      <c r="M1501">
        <v>34.673669547931873</v>
      </c>
      <c r="N1501">
        <v>4.5916971623063256</v>
      </c>
    </row>
    <row r="1502" spans="1:14" x14ac:dyDescent="0.3">
      <c r="A1502" t="s">
        <v>1059</v>
      </c>
      <c r="B1502" t="s">
        <v>844</v>
      </c>
      <c r="C1502" t="s">
        <v>2020</v>
      </c>
      <c r="D1502" t="s">
        <v>39</v>
      </c>
      <c r="E1502" t="s">
        <v>46</v>
      </c>
      <c r="F1502" t="s">
        <v>40</v>
      </c>
      <c r="G1502" t="s">
        <v>41</v>
      </c>
      <c r="H1502" t="s">
        <v>42</v>
      </c>
      <c r="I1502" t="s">
        <v>22</v>
      </c>
      <c r="L1502" t="s">
        <v>63</v>
      </c>
      <c r="M1502">
        <v>155.10870274466859</v>
      </c>
      <c r="N1502">
        <v>5.4946806316381656</v>
      </c>
    </row>
    <row r="1503" spans="1:14" x14ac:dyDescent="0.3">
      <c r="A1503" t="s">
        <v>564</v>
      </c>
      <c r="B1503" t="s">
        <v>1046</v>
      </c>
      <c r="C1503" t="s">
        <v>239</v>
      </c>
      <c r="D1503" t="s">
        <v>50</v>
      </c>
      <c r="E1503" t="s">
        <v>46</v>
      </c>
      <c r="F1503" t="s">
        <v>119</v>
      </c>
      <c r="G1503" t="s">
        <v>120</v>
      </c>
      <c r="H1503" t="s">
        <v>20</v>
      </c>
      <c r="I1503" t="s">
        <v>21</v>
      </c>
      <c r="J1503" t="s">
        <v>22</v>
      </c>
      <c r="K1503" t="s">
        <v>2719</v>
      </c>
      <c r="L1503" t="s">
        <v>30</v>
      </c>
      <c r="M1503">
        <v>93.071383236026762</v>
      </c>
      <c r="N1503">
        <v>7.0928141484242637</v>
      </c>
    </row>
    <row r="1504" spans="1:14" x14ac:dyDescent="0.3">
      <c r="A1504" t="s">
        <v>1188</v>
      </c>
      <c r="C1504" t="s">
        <v>2606</v>
      </c>
      <c r="D1504" t="s">
        <v>103</v>
      </c>
      <c r="E1504" t="s">
        <v>51</v>
      </c>
      <c r="F1504" t="s">
        <v>52</v>
      </c>
      <c r="G1504" t="s">
        <v>92</v>
      </c>
      <c r="H1504" t="s">
        <v>20</v>
      </c>
      <c r="I1504" t="s">
        <v>21</v>
      </c>
      <c r="J1504" t="s">
        <v>22</v>
      </c>
      <c r="K1504" t="s">
        <v>2720</v>
      </c>
      <c r="L1504" t="s">
        <v>43</v>
      </c>
      <c r="M1504">
        <v>113.9175759483746</v>
      </c>
      <c r="N1504">
        <v>6.7771162025406912</v>
      </c>
    </row>
    <row r="1505" spans="1:14" x14ac:dyDescent="0.3">
      <c r="A1505" t="s">
        <v>203</v>
      </c>
      <c r="B1505" t="s">
        <v>1191</v>
      </c>
      <c r="C1505" t="s">
        <v>2670</v>
      </c>
      <c r="D1505" t="s">
        <v>57</v>
      </c>
      <c r="E1505" t="s">
        <v>51</v>
      </c>
      <c r="F1505" t="s">
        <v>59</v>
      </c>
      <c r="G1505" t="s">
        <v>92</v>
      </c>
      <c r="H1505" t="s">
        <v>35</v>
      </c>
      <c r="I1505" t="s">
        <v>21</v>
      </c>
      <c r="J1505" t="s">
        <v>22</v>
      </c>
      <c r="K1505" t="s">
        <v>2721</v>
      </c>
      <c r="L1505" t="s">
        <v>30</v>
      </c>
      <c r="M1505">
        <v>52.193912650611239</v>
      </c>
      <c r="N1505">
        <v>5.340004386059892</v>
      </c>
    </row>
    <row r="1506" spans="1:14" x14ac:dyDescent="0.3">
      <c r="A1506" t="s">
        <v>2686</v>
      </c>
      <c r="C1506" t="s">
        <v>2722</v>
      </c>
      <c r="D1506" t="s">
        <v>39</v>
      </c>
      <c r="E1506" t="s">
        <v>33</v>
      </c>
      <c r="F1506" t="s">
        <v>18</v>
      </c>
      <c r="G1506" t="s">
        <v>19</v>
      </c>
      <c r="H1506" t="s">
        <v>20</v>
      </c>
      <c r="I1506" t="s">
        <v>21</v>
      </c>
      <c r="J1506" t="s">
        <v>22</v>
      </c>
      <c r="K1506" t="s">
        <v>2723</v>
      </c>
      <c r="L1506" t="s">
        <v>54</v>
      </c>
      <c r="M1506">
        <v>59.371435333559823</v>
      </c>
      <c r="N1506">
        <v>6.5903723895374071</v>
      </c>
    </row>
    <row r="1507" spans="1:14" x14ac:dyDescent="0.3">
      <c r="A1507" t="s">
        <v>255</v>
      </c>
      <c r="B1507" t="s">
        <v>2578</v>
      </c>
      <c r="C1507" t="s">
        <v>248</v>
      </c>
      <c r="D1507" t="s">
        <v>50</v>
      </c>
      <c r="E1507" t="s">
        <v>58</v>
      </c>
      <c r="F1507" t="s">
        <v>52</v>
      </c>
      <c r="G1507" t="s">
        <v>34</v>
      </c>
      <c r="H1507" t="s">
        <v>42</v>
      </c>
      <c r="I1507" t="s">
        <v>21</v>
      </c>
      <c r="J1507" t="s">
        <v>22</v>
      </c>
      <c r="K1507" t="s">
        <v>2724</v>
      </c>
      <c r="L1507" t="s">
        <v>63</v>
      </c>
      <c r="M1507">
        <v>92.366421589406542</v>
      </c>
      <c r="N1507">
        <v>7.8329783022310284</v>
      </c>
    </row>
    <row r="1508" spans="1:14" x14ac:dyDescent="0.3">
      <c r="A1508" t="s">
        <v>1314</v>
      </c>
      <c r="C1508" t="s">
        <v>2538</v>
      </c>
      <c r="D1508" t="s">
        <v>57</v>
      </c>
      <c r="E1508" t="s">
        <v>58</v>
      </c>
      <c r="F1508" t="s">
        <v>119</v>
      </c>
      <c r="G1508" t="s">
        <v>120</v>
      </c>
      <c r="H1508" t="s">
        <v>42</v>
      </c>
      <c r="I1508" t="s">
        <v>21</v>
      </c>
      <c r="J1508" t="s">
        <v>21</v>
      </c>
      <c r="K1508" t="s">
        <v>2725</v>
      </c>
      <c r="L1508" t="s">
        <v>54</v>
      </c>
      <c r="M1508">
        <v>138.82434872927499</v>
      </c>
      <c r="N1508">
        <v>5.1345762671041077</v>
      </c>
    </row>
    <row r="1509" spans="1:14" x14ac:dyDescent="0.3">
      <c r="A1509" t="s">
        <v>1370</v>
      </c>
      <c r="C1509" t="s">
        <v>2726</v>
      </c>
      <c r="D1509" t="s">
        <v>16</v>
      </c>
      <c r="E1509" t="s">
        <v>46</v>
      </c>
      <c r="F1509" t="s">
        <v>119</v>
      </c>
      <c r="G1509" t="s">
        <v>120</v>
      </c>
      <c r="H1509" t="s">
        <v>42</v>
      </c>
      <c r="I1509" t="s">
        <v>21</v>
      </c>
      <c r="J1509" t="s">
        <v>22</v>
      </c>
      <c r="K1509" t="s">
        <v>2727</v>
      </c>
      <c r="L1509" t="s">
        <v>144</v>
      </c>
      <c r="M1509">
        <v>78.160166636473207</v>
      </c>
      <c r="N1509">
        <v>6.5513803646053717</v>
      </c>
    </row>
    <row r="1510" spans="1:14" x14ac:dyDescent="0.3">
      <c r="A1510" t="s">
        <v>639</v>
      </c>
      <c r="B1510" t="s">
        <v>1252</v>
      </c>
      <c r="C1510" t="s">
        <v>1165</v>
      </c>
      <c r="D1510" t="s">
        <v>57</v>
      </c>
      <c r="E1510" t="s">
        <v>51</v>
      </c>
      <c r="F1510" t="s">
        <v>59</v>
      </c>
      <c r="G1510" t="s">
        <v>92</v>
      </c>
      <c r="H1510" t="s">
        <v>35</v>
      </c>
      <c r="I1510" t="s">
        <v>22</v>
      </c>
      <c r="L1510" t="s">
        <v>24</v>
      </c>
      <c r="M1510">
        <v>103.6936061172982</v>
      </c>
      <c r="N1510">
        <v>5.0121084752348866</v>
      </c>
    </row>
    <row r="1511" spans="1:14" x14ac:dyDescent="0.3">
      <c r="A1511" t="s">
        <v>2177</v>
      </c>
      <c r="C1511" t="s">
        <v>1536</v>
      </c>
      <c r="D1511" t="s">
        <v>39</v>
      </c>
      <c r="E1511" t="s">
        <v>33</v>
      </c>
      <c r="F1511" t="s">
        <v>18</v>
      </c>
      <c r="G1511" t="s">
        <v>34</v>
      </c>
      <c r="H1511" t="s">
        <v>20</v>
      </c>
      <c r="I1511" t="s">
        <v>21</v>
      </c>
      <c r="J1511" t="s">
        <v>21</v>
      </c>
      <c r="K1511" t="s">
        <v>2728</v>
      </c>
      <c r="L1511" t="s">
        <v>30</v>
      </c>
      <c r="M1511">
        <v>139.31822548148409</v>
      </c>
      <c r="N1511">
        <v>6.7414998025450226</v>
      </c>
    </row>
    <row r="1512" spans="1:14" x14ac:dyDescent="0.3">
      <c r="A1512" t="s">
        <v>795</v>
      </c>
      <c r="B1512" t="s">
        <v>395</v>
      </c>
      <c r="C1512" t="s">
        <v>2017</v>
      </c>
      <c r="D1512" t="s">
        <v>80</v>
      </c>
      <c r="E1512" t="s">
        <v>51</v>
      </c>
      <c r="F1512" t="s">
        <v>52</v>
      </c>
      <c r="G1512" t="s">
        <v>92</v>
      </c>
      <c r="H1512" t="s">
        <v>20</v>
      </c>
      <c r="I1512" t="s">
        <v>21</v>
      </c>
      <c r="J1512" t="s">
        <v>22</v>
      </c>
      <c r="K1512" t="s">
        <v>2729</v>
      </c>
      <c r="L1512" t="s">
        <v>54</v>
      </c>
      <c r="M1512">
        <v>22.197506153101131</v>
      </c>
      <c r="N1512">
        <v>5.0905851424230857</v>
      </c>
    </row>
    <row r="1513" spans="1:14" x14ac:dyDescent="0.3">
      <c r="A1513" t="s">
        <v>832</v>
      </c>
      <c r="B1513" t="s">
        <v>1791</v>
      </c>
      <c r="C1513" t="s">
        <v>2730</v>
      </c>
      <c r="D1513" t="s">
        <v>39</v>
      </c>
      <c r="E1513" t="s">
        <v>17</v>
      </c>
      <c r="F1513" t="s">
        <v>18</v>
      </c>
      <c r="G1513" t="s">
        <v>34</v>
      </c>
      <c r="H1513" t="s">
        <v>35</v>
      </c>
      <c r="I1513" t="s">
        <v>22</v>
      </c>
      <c r="L1513" t="s">
        <v>63</v>
      </c>
      <c r="M1513">
        <v>157.7354160117533</v>
      </c>
      <c r="N1513">
        <v>6.9730304975859596</v>
      </c>
    </row>
    <row r="1514" spans="1:14" x14ac:dyDescent="0.3">
      <c r="A1514" t="s">
        <v>321</v>
      </c>
      <c r="B1514" t="s">
        <v>322</v>
      </c>
      <c r="C1514" t="s">
        <v>2731</v>
      </c>
      <c r="D1514" t="s">
        <v>57</v>
      </c>
      <c r="E1514" t="s">
        <v>58</v>
      </c>
      <c r="F1514" t="s">
        <v>59</v>
      </c>
      <c r="G1514" t="s">
        <v>92</v>
      </c>
      <c r="H1514" t="s">
        <v>42</v>
      </c>
      <c r="I1514" t="s">
        <v>22</v>
      </c>
      <c r="L1514" t="s">
        <v>30</v>
      </c>
      <c r="M1514">
        <v>92.503583849008052</v>
      </c>
      <c r="N1514">
        <v>5.8556964681062862</v>
      </c>
    </row>
    <row r="1515" spans="1:14" x14ac:dyDescent="0.3">
      <c r="A1515" t="s">
        <v>1724</v>
      </c>
      <c r="C1515" t="s">
        <v>2732</v>
      </c>
      <c r="D1515" t="s">
        <v>103</v>
      </c>
      <c r="E1515" t="s">
        <v>51</v>
      </c>
      <c r="F1515" t="s">
        <v>52</v>
      </c>
      <c r="G1515" t="s">
        <v>92</v>
      </c>
      <c r="H1515" t="s">
        <v>20</v>
      </c>
      <c r="I1515" t="s">
        <v>21</v>
      </c>
      <c r="J1515" t="s">
        <v>22</v>
      </c>
      <c r="K1515" t="s">
        <v>2733</v>
      </c>
      <c r="L1515" t="s">
        <v>30</v>
      </c>
      <c r="M1515">
        <v>93.898241913726352</v>
      </c>
      <c r="N1515">
        <v>6.6780595820974016</v>
      </c>
    </row>
    <row r="1516" spans="1:14" x14ac:dyDescent="0.3">
      <c r="A1516" t="s">
        <v>1521</v>
      </c>
      <c r="C1516" t="s">
        <v>952</v>
      </c>
      <c r="D1516" t="s">
        <v>69</v>
      </c>
      <c r="E1516" t="s">
        <v>46</v>
      </c>
      <c r="F1516" t="s">
        <v>40</v>
      </c>
      <c r="G1516" t="s">
        <v>41</v>
      </c>
      <c r="H1516" t="s">
        <v>42</v>
      </c>
      <c r="I1516" t="s">
        <v>21</v>
      </c>
      <c r="J1516" t="s">
        <v>22</v>
      </c>
      <c r="K1516" t="s">
        <v>2734</v>
      </c>
      <c r="L1516" t="s">
        <v>76</v>
      </c>
      <c r="M1516">
        <v>60.729210419074448</v>
      </c>
      <c r="N1516">
        <v>6.2760671580753202</v>
      </c>
    </row>
    <row r="1517" spans="1:14" x14ac:dyDescent="0.3">
      <c r="A1517" t="s">
        <v>431</v>
      </c>
      <c r="B1517" t="s">
        <v>2259</v>
      </c>
      <c r="C1517" t="s">
        <v>351</v>
      </c>
      <c r="D1517" t="s">
        <v>57</v>
      </c>
      <c r="E1517" t="s">
        <v>33</v>
      </c>
      <c r="F1517" t="s">
        <v>18</v>
      </c>
      <c r="G1517" t="s">
        <v>19</v>
      </c>
      <c r="H1517" t="s">
        <v>42</v>
      </c>
      <c r="I1517" t="s">
        <v>22</v>
      </c>
      <c r="L1517" t="s">
        <v>54</v>
      </c>
      <c r="M1517">
        <v>103.14255837981879</v>
      </c>
      <c r="N1517">
        <v>5.6260547089808011</v>
      </c>
    </row>
    <row r="1518" spans="1:14" x14ac:dyDescent="0.3">
      <c r="A1518" t="s">
        <v>64</v>
      </c>
      <c r="B1518" t="s">
        <v>2735</v>
      </c>
      <c r="C1518" t="s">
        <v>476</v>
      </c>
      <c r="D1518" t="s">
        <v>103</v>
      </c>
      <c r="E1518" t="s">
        <v>17</v>
      </c>
      <c r="F1518" t="s">
        <v>40</v>
      </c>
      <c r="G1518" t="s">
        <v>41</v>
      </c>
      <c r="H1518" t="s">
        <v>42</v>
      </c>
      <c r="L1518" t="s">
        <v>30</v>
      </c>
      <c r="M1518">
        <v>99.770868769586968</v>
      </c>
      <c r="N1518">
        <v>6.6759903137030712</v>
      </c>
    </row>
    <row r="1519" spans="1:14" x14ac:dyDescent="0.3">
      <c r="A1519" t="s">
        <v>1059</v>
      </c>
      <c r="B1519" t="s">
        <v>48</v>
      </c>
      <c r="C1519" t="s">
        <v>2524</v>
      </c>
      <c r="D1519" t="s">
        <v>28</v>
      </c>
      <c r="E1519" t="s">
        <v>17</v>
      </c>
      <c r="F1519" t="s">
        <v>18</v>
      </c>
      <c r="G1519" t="s">
        <v>19</v>
      </c>
      <c r="H1519" t="s">
        <v>35</v>
      </c>
      <c r="I1519" t="s">
        <v>22</v>
      </c>
      <c r="L1519" t="s">
        <v>43</v>
      </c>
      <c r="M1519">
        <v>33.579363723454797</v>
      </c>
      <c r="N1519">
        <v>6.1638158817045401</v>
      </c>
    </row>
    <row r="1520" spans="1:14" x14ac:dyDescent="0.3">
      <c r="A1520" t="s">
        <v>944</v>
      </c>
      <c r="B1520" t="s">
        <v>1418</v>
      </c>
      <c r="C1520" t="s">
        <v>2736</v>
      </c>
      <c r="D1520" t="s">
        <v>80</v>
      </c>
      <c r="E1520" t="s">
        <v>33</v>
      </c>
      <c r="F1520" t="s">
        <v>18</v>
      </c>
      <c r="G1520" t="s">
        <v>19</v>
      </c>
      <c r="H1520" t="s">
        <v>35</v>
      </c>
      <c r="I1520" t="s">
        <v>22</v>
      </c>
      <c r="L1520" t="s">
        <v>30</v>
      </c>
      <c r="M1520">
        <v>15.060633295496251</v>
      </c>
      <c r="N1520">
        <v>4.0674952318531368</v>
      </c>
    </row>
    <row r="1521" spans="1:14" x14ac:dyDescent="0.3">
      <c r="A1521" t="s">
        <v>2737</v>
      </c>
      <c r="B1521" t="s">
        <v>1501</v>
      </c>
      <c r="C1521" t="s">
        <v>1522</v>
      </c>
      <c r="D1521" t="s">
        <v>143</v>
      </c>
      <c r="E1521" t="s">
        <v>51</v>
      </c>
      <c r="F1521" t="s">
        <v>59</v>
      </c>
      <c r="G1521" t="s">
        <v>92</v>
      </c>
      <c r="H1521" t="s">
        <v>35</v>
      </c>
      <c r="I1521" t="s">
        <v>22</v>
      </c>
      <c r="L1521" t="s">
        <v>54</v>
      </c>
      <c r="M1521">
        <v>77.925502787211585</v>
      </c>
      <c r="N1521">
        <v>6.3689181021197667</v>
      </c>
    </row>
    <row r="1522" spans="1:14" x14ac:dyDescent="0.3">
      <c r="A1522" t="s">
        <v>2703</v>
      </c>
      <c r="C1522" t="s">
        <v>511</v>
      </c>
      <c r="D1522" t="s">
        <v>69</v>
      </c>
      <c r="E1522" t="s">
        <v>17</v>
      </c>
      <c r="F1522" t="s">
        <v>18</v>
      </c>
      <c r="G1522" t="s">
        <v>34</v>
      </c>
      <c r="H1522" t="s">
        <v>20</v>
      </c>
      <c r="I1522" t="s">
        <v>21</v>
      </c>
      <c r="J1522" t="s">
        <v>22</v>
      </c>
      <c r="K1522" t="s">
        <v>2247</v>
      </c>
      <c r="L1522" t="s">
        <v>30</v>
      </c>
      <c r="M1522">
        <v>58.936730403321008</v>
      </c>
      <c r="N1522">
        <v>7.0581912454252294</v>
      </c>
    </row>
    <row r="1523" spans="1:14" x14ac:dyDescent="0.3">
      <c r="A1523" t="s">
        <v>335</v>
      </c>
      <c r="C1523" t="s">
        <v>959</v>
      </c>
      <c r="D1523" t="s">
        <v>157</v>
      </c>
      <c r="E1523" t="s">
        <v>58</v>
      </c>
      <c r="F1523" t="s">
        <v>59</v>
      </c>
      <c r="G1523" t="s">
        <v>34</v>
      </c>
      <c r="H1523" t="s">
        <v>42</v>
      </c>
      <c r="I1523" t="s">
        <v>21</v>
      </c>
      <c r="J1523" t="s">
        <v>21</v>
      </c>
      <c r="K1523" t="s">
        <v>2738</v>
      </c>
      <c r="L1523" t="s">
        <v>54</v>
      </c>
      <c r="M1523">
        <v>20.04607790318715</v>
      </c>
      <c r="N1523">
        <v>4.682540478767157</v>
      </c>
    </row>
    <row r="1524" spans="1:14" x14ac:dyDescent="0.3">
      <c r="A1524" t="s">
        <v>386</v>
      </c>
      <c r="C1524" t="s">
        <v>1433</v>
      </c>
      <c r="D1524" t="s">
        <v>39</v>
      </c>
      <c r="E1524" t="s">
        <v>46</v>
      </c>
      <c r="F1524" t="s">
        <v>18</v>
      </c>
      <c r="G1524" t="s">
        <v>19</v>
      </c>
      <c r="H1524" t="s">
        <v>20</v>
      </c>
      <c r="I1524" t="s">
        <v>21</v>
      </c>
      <c r="J1524" t="s">
        <v>22</v>
      </c>
      <c r="K1524" t="s">
        <v>2739</v>
      </c>
      <c r="L1524" t="s">
        <v>63</v>
      </c>
      <c r="M1524">
        <v>91.90024170643477</v>
      </c>
      <c r="N1524">
        <v>5.2943265021898904</v>
      </c>
    </row>
    <row r="1525" spans="1:14" x14ac:dyDescent="0.3">
      <c r="A1525" t="s">
        <v>2740</v>
      </c>
      <c r="B1525" t="s">
        <v>2741</v>
      </c>
      <c r="C1525" t="s">
        <v>1665</v>
      </c>
      <c r="D1525" t="s">
        <v>16</v>
      </c>
      <c r="E1525" t="s">
        <v>33</v>
      </c>
      <c r="F1525" t="s">
        <v>18</v>
      </c>
      <c r="G1525" t="s">
        <v>34</v>
      </c>
      <c r="H1525" t="s">
        <v>20</v>
      </c>
      <c r="I1525" t="s">
        <v>21</v>
      </c>
      <c r="J1525" t="s">
        <v>21</v>
      </c>
      <c r="K1525" t="s">
        <v>2742</v>
      </c>
      <c r="L1525" t="s">
        <v>24</v>
      </c>
      <c r="M1525">
        <v>69.337650681007744</v>
      </c>
      <c r="N1525">
        <v>6.6759832589276664</v>
      </c>
    </row>
    <row r="1526" spans="1:14" x14ac:dyDescent="0.3">
      <c r="A1526" t="s">
        <v>2180</v>
      </c>
      <c r="B1526" t="s">
        <v>721</v>
      </c>
      <c r="C1526" t="s">
        <v>2743</v>
      </c>
      <c r="D1526" t="s">
        <v>74</v>
      </c>
      <c r="E1526" t="s">
        <v>17</v>
      </c>
      <c r="F1526" t="s">
        <v>18</v>
      </c>
      <c r="G1526" t="s">
        <v>19</v>
      </c>
      <c r="H1526" t="s">
        <v>35</v>
      </c>
      <c r="I1526" t="s">
        <v>22</v>
      </c>
      <c r="L1526" t="s">
        <v>24</v>
      </c>
      <c r="M1526">
        <v>20.846804120180391</v>
      </c>
      <c r="N1526">
        <v>4.1450146744700804</v>
      </c>
    </row>
    <row r="1527" spans="1:14" x14ac:dyDescent="0.3">
      <c r="A1527" t="s">
        <v>600</v>
      </c>
      <c r="B1527" t="s">
        <v>745</v>
      </c>
      <c r="C1527" t="s">
        <v>2659</v>
      </c>
      <c r="D1527" t="s">
        <v>16</v>
      </c>
      <c r="E1527" t="s">
        <v>46</v>
      </c>
      <c r="F1527" t="s">
        <v>119</v>
      </c>
      <c r="G1527" t="s">
        <v>120</v>
      </c>
      <c r="H1527" t="s">
        <v>42</v>
      </c>
      <c r="I1527" t="s">
        <v>21</v>
      </c>
      <c r="J1527" t="s">
        <v>21</v>
      </c>
      <c r="K1527" t="s">
        <v>2744</v>
      </c>
      <c r="L1527" t="s">
        <v>63</v>
      </c>
      <c r="M1527">
        <v>86.659242520544609</v>
      </c>
      <c r="N1527">
        <v>6.0481431786843816</v>
      </c>
    </row>
    <row r="1528" spans="1:14" x14ac:dyDescent="0.3">
      <c r="A1528" t="s">
        <v>501</v>
      </c>
      <c r="B1528" t="s">
        <v>603</v>
      </c>
      <c r="C1528" t="s">
        <v>601</v>
      </c>
      <c r="D1528" t="s">
        <v>28</v>
      </c>
      <c r="E1528" t="s">
        <v>51</v>
      </c>
      <c r="F1528" t="s">
        <v>52</v>
      </c>
      <c r="G1528" t="s">
        <v>34</v>
      </c>
      <c r="H1528" t="s">
        <v>20</v>
      </c>
      <c r="I1528" t="s">
        <v>21</v>
      </c>
      <c r="J1528" t="s">
        <v>21</v>
      </c>
      <c r="K1528" t="s">
        <v>2745</v>
      </c>
      <c r="L1528" t="s">
        <v>43</v>
      </c>
      <c r="M1528">
        <v>31.386792309823381</v>
      </c>
      <c r="N1528">
        <v>5.7248481138131524</v>
      </c>
    </row>
    <row r="1529" spans="1:14" x14ac:dyDescent="0.3">
      <c r="A1529" t="s">
        <v>2173</v>
      </c>
      <c r="B1529" t="s">
        <v>47</v>
      </c>
      <c r="C1529" t="s">
        <v>1908</v>
      </c>
      <c r="D1529" t="s">
        <v>28</v>
      </c>
      <c r="E1529" t="s">
        <v>46</v>
      </c>
      <c r="F1529" t="s">
        <v>119</v>
      </c>
      <c r="G1529" t="s">
        <v>120</v>
      </c>
      <c r="H1529" t="s">
        <v>42</v>
      </c>
      <c r="I1529" t="s">
        <v>21</v>
      </c>
      <c r="J1529" t="s">
        <v>21</v>
      </c>
      <c r="K1529" t="s">
        <v>2746</v>
      </c>
      <c r="L1529" t="s">
        <v>30</v>
      </c>
      <c r="M1529">
        <v>24.823788387903129</v>
      </c>
      <c r="N1529">
        <v>5.5464047915721144</v>
      </c>
    </row>
    <row r="1530" spans="1:14" x14ac:dyDescent="0.3">
      <c r="A1530" t="s">
        <v>630</v>
      </c>
      <c r="B1530" t="s">
        <v>818</v>
      </c>
      <c r="C1530" t="s">
        <v>2747</v>
      </c>
      <c r="D1530" t="s">
        <v>69</v>
      </c>
      <c r="E1530" t="s">
        <v>33</v>
      </c>
      <c r="F1530" t="s">
        <v>59</v>
      </c>
      <c r="G1530" t="s">
        <v>19</v>
      </c>
      <c r="H1530" t="s">
        <v>35</v>
      </c>
      <c r="I1530" t="s">
        <v>21</v>
      </c>
      <c r="J1530" t="s">
        <v>21</v>
      </c>
      <c r="K1530" t="s">
        <v>2568</v>
      </c>
      <c r="L1530" t="s">
        <v>30</v>
      </c>
      <c r="M1530">
        <v>71.469089932362508</v>
      </c>
      <c r="N1530">
        <v>7.3043005077224699</v>
      </c>
    </row>
    <row r="1531" spans="1:14" x14ac:dyDescent="0.3">
      <c r="A1531" t="s">
        <v>992</v>
      </c>
      <c r="B1531" t="s">
        <v>448</v>
      </c>
      <c r="C1531" t="s">
        <v>1440</v>
      </c>
      <c r="D1531" t="s">
        <v>138</v>
      </c>
      <c r="E1531" t="s">
        <v>58</v>
      </c>
      <c r="F1531" t="s">
        <v>52</v>
      </c>
      <c r="G1531" t="s">
        <v>92</v>
      </c>
      <c r="H1531" t="s">
        <v>42</v>
      </c>
      <c r="I1531" t="s">
        <v>22</v>
      </c>
      <c r="L1531" t="s">
        <v>30</v>
      </c>
      <c r="M1531">
        <v>81.78694716810476</v>
      </c>
      <c r="N1531">
        <v>5.8783915847807098</v>
      </c>
    </row>
    <row r="1532" spans="1:14" x14ac:dyDescent="0.3">
      <c r="A1532" t="s">
        <v>1833</v>
      </c>
      <c r="B1532" t="s">
        <v>1810</v>
      </c>
      <c r="C1532" t="s">
        <v>2660</v>
      </c>
      <c r="D1532" t="s">
        <v>69</v>
      </c>
      <c r="E1532" t="s">
        <v>17</v>
      </c>
      <c r="F1532" t="s">
        <v>40</v>
      </c>
      <c r="G1532" t="s">
        <v>41</v>
      </c>
      <c r="H1532" t="s">
        <v>35</v>
      </c>
      <c r="I1532" t="s">
        <v>22</v>
      </c>
      <c r="L1532" t="s">
        <v>76</v>
      </c>
      <c r="M1532">
        <v>87.567812479457388</v>
      </c>
      <c r="N1532">
        <v>6.6122275363000469</v>
      </c>
    </row>
    <row r="1533" spans="1:14" x14ac:dyDescent="0.3">
      <c r="A1533" t="s">
        <v>2748</v>
      </c>
      <c r="B1533" t="s">
        <v>2749</v>
      </c>
      <c r="C1533" t="s">
        <v>1793</v>
      </c>
      <c r="D1533" t="s">
        <v>69</v>
      </c>
      <c r="E1533" t="s">
        <v>46</v>
      </c>
      <c r="F1533" t="s">
        <v>40</v>
      </c>
      <c r="G1533" t="s">
        <v>41</v>
      </c>
      <c r="H1533" t="s">
        <v>35</v>
      </c>
      <c r="I1533" t="s">
        <v>21</v>
      </c>
      <c r="J1533" t="s">
        <v>22</v>
      </c>
      <c r="K1533" t="s">
        <v>2750</v>
      </c>
      <c r="L1533" t="s">
        <v>63</v>
      </c>
      <c r="M1533">
        <v>91.498517029778213</v>
      </c>
      <c r="N1533">
        <v>7.1794172990760501</v>
      </c>
    </row>
    <row r="1534" spans="1:14" x14ac:dyDescent="0.3">
      <c r="A1534" t="s">
        <v>1314</v>
      </c>
      <c r="C1534" t="s">
        <v>598</v>
      </c>
      <c r="D1534" t="s">
        <v>103</v>
      </c>
      <c r="E1534" t="s">
        <v>46</v>
      </c>
      <c r="F1534" t="s">
        <v>119</v>
      </c>
      <c r="G1534" t="s">
        <v>120</v>
      </c>
      <c r="H1534" t="s">
        <v>20</v>
      </c>
      <c r="I1534" t="s">
        <v>21</v>
      </c>
      <c r="J1534" t="s">
        <v>22</v>
      </c>
      <c r="K1534" t="s">
        <v>2751</v>
      </c>
      <c r="L1534" t="s">
        <v>30</v>
      </c>
      <c r="M1534">
        <v>79.983306652966704</v>
      </c>
      <c r="N1534">
        <v>7.8168691037587514</v>
      </c>
    </row>
    <row r="1535" spans="1:14" x14ac:dyDescent="0.3">
      <c r="A1535" t="s">
        <v>584</v>
      </c>
      <c r="B1535" t="s">
        <v>1084</v>
      </c>
      <c r="C1535" t="s">
        <v>1554</v>
      </c>
      <c r="D1535" t="s">
        <v>16</v>
      </c>
      <c r="E1535" t="s">
        <v>46</v>
      </c>
      <c r="F1535" t="s">
        <v>40</v>
      </c>
      <c r="G1535" t="s">
        <v>41</v>
      </c>
      <c r="H1535" t="s">
        <v>35</v>
      </c>
      <c r="I1535" t="s">
        <v>21</v>
      </c>
      <c r="J1535" t="s">
        <v>21</v>
      </c>
      <c r="K1535" t="s">
        <v>1381</v>
      </c>
      <c r="L1535" t="s">
        <v>43</v>
      </c>
      <c r="M1535">
        <v>87.789365035121136</v>
      </c>
      <c r="N1535">
        <v>6.6241455888051419</v>
      </c>
    </row>
    <row r="1536" spans="1:14" x14ac:dyDescent="0.3">
      <c r="A1536" t="s">
        <v>2668</v>
      </c>
      <c r="B1536" t="s">
        <v>772</v>
      </c>
      <c r="C1536" t="s">
        <v>1253</v>
      </c>
      <c r="E1536" t="s">
        <v>46</v>
      </c>
      <c r="F1536" t="s">
        <v>18</v>
      </c>
      <c r="G1536" t="s">
        <v>19</v>
      </c>
      <c r="H1536" t="s">
        <v>42</v>
      </c>
      <c r="I1536" t="s">
        <v>22</v>
      </c>
      <c r="L1536" t="s">
        <v>30</v>
      </c>
      <c r="M1536">
        <v>69.993222387407258</v>
      </c>
      <c r="N1536">
        <v>5.3197595267328834</v>
      </c>
    </row>
    <row r="1537" spans="1:14" x14ac:dyDescent="0.3">
      <c r="A1537" t="s">
        <v>107</v>
      </c>
      <c r="C1537" t="s">
        <v>2229</v>
      </c>
      <c r="D1537" t="s">
        <v>69</v>
      </c>
      <c r="E1537" t="s">
        <v>17</v>
      </c>
      <c r="F1537" t="s">
        <v>40</v>
      </c>
      <c r="G1537" t="s">
        <v>41</v>
      </c>
      <c r="H1537" t="s">
        <v>35</v>
      </c>
      <c r="I1537" t="s">
        <v>22</v>
      </c>
      <c r="L1537" t="s">
        <v>43</v>
      </c>
      <c r="M1537">
        <v>76.336471222080633</v>
      </c>
      <c r="N1537">
        <v>6.4550783154436999</v>
      </c>
    </row>
    <row r="1538" spans="1:14" x14ac:dyDescent="0.3">
      <c r="A1538" t="s">
        <v>2752</v>
      </c>
      <c r="B1538" t="s">
        <v>2753</v>
      </c>
      <c r="C1538" t="s">
        <v>628</v>
      </c>
      <c r="D1538" t="s">
        <v>57</v>
      </c>
      <c r="E1538" t="s">
        <v>46</v>
      </c>
      <c r="F1538" t="s">
        <v>18</v>
      </c>
      <c r="G1538" t="s">
        <v>34</v>
      </c>
      <c r="H1538" t="s">
        <v>20</v>
      </c>
      <c r="I1538" t="s">
        <v>21</v>
      </c>
      <c r="J1538" t="s">
        <v>22</v>
      </c>
      <c r="K1538" t="s">
        <v>2754</v>
      </c>
      <c r="L1538" t="s">
        <v>54</v>
      </c>
      <c r="M1538">
        <v>89.375714107848026</v>
      </c>
      <c r="N1538">
        <v>5.6727646144124666</v>
      </c>
    </row>
    <row r="1539" spans="1:14" x14ac:dyDescent="0.3">
      <c r="A1539" t="s">
        <v>630</v>
      </c>
      <c r="B1539" t="s">
        <v>85</v>
      </c>
      <c r="C1539" t="s">
        <v>2755</v>
      </c>
      <c r="D1539" t="s">
        <v>80</v>
      </c>
      <c r="E1539" t="s">
        <v>33</v>
      </c>
      <c r="F1539" t="s">
        <v>18</v>
      </c>
      <c r="G1539" t="s">
        <v>34</v>
      </c>
      <c r="H1539" t="s">
        <v>20</v>
      </c>
      <c r="I1539" t="s">
        <v>21</v>
      </c>
      <c r="J1539" t="s">
        <v>21</v>
      </c>
      <c r="K1539" t="s">
        <v>2756</v>
      </c>
      <c r="L1539" t="s">
        <v>43</v>
      </c>
      <c r="M1539">
        <v>23.479319195468921</v>
      </c>
      <c r="N1539">
        <v>5.2582590051479059</v>
      </c>
    </row>
    <row r="1540" spans="1:14" x14ac:dyDescent="0.3">
      <c r="A1540" t="s">
        <v>1205</v>
      </c>
      <c r="B1540" t="s">
        <v>940</v>
      </c>
      <c r="C1540" t="s">
        <v>2757</v>
      </c>
      <c r="D1540" t="s">
        <v>157</v>
      </c>
      <c r="E1540" t="s">
        <v>58</v>
      </c>
      <c r="F1540" t="s">
        <v>59</v>
      </c>
      <c r="G1540" t="s">
        <v>34</v>
      </c>
      <c r="H1540" t="s">
        <v>35</v>
      </c>
      <c r="I1540" t="s">
        <v>21</v>
      </c>
      <c r="J1540" t="s">
        <v>21</v>
      </c>
      <c r="K1540" t="s">
        <v>2758</v>
      </c>
      <c r="L1540" t="s">
        <v>54</v>
      </c>
      <c r="M1540">
        <v>15.98114228129136</v>
      </c>
      <c r="N1540">
        <v>4.1763869865062233</v>
      </c>
    </row>
    <row r="1541" spans="1:14" x14ac:dyDescent="0.3">
      <c r="A1541" t="s">
        <v>1185</v>
      </c>
      <c r="B1541" t="s">
        <v>211</v>
      </c>
      <c r="C1541" t="s">
        <v>2759</v>
      </c>
      <c r="D1541" t="s">
        <v>39</v>
      </c>
      <c r="E1541" t="s">
        <v>58</v>
      </c>
      <c r="F1541" t="s">
        <v>119</v>
      </c>
      <c r="G1541" t="s">
        <v>120</v>
      </c>
      <c r="H1541" t="s">
        <v>20</v>
      </c>
      <c r="I1541" t="s">
        <v>21</v>
      </c>
      <c r="J1541" t="s">
        <v>21</v>
      </c>
      <c r="K1541" t="s">
        <v>2760</v>
      </c>
      <c r="L1541" t="s">
        <v>63</v>
      </c>
      <c r="M1541">
        <v>84.797842227064905</v>
      </c>
      <c r="N1541">
        <v>5.6027557483282839</v>
      </c>
    </row>
    <row r="1542" spans="1:14" x14ac:dyDescent="0.3">
      <c r="A1542" t="s">
        <v>1418</v>
      </c>
      <c r="B1542" t="s">
        <v>2761</v>
      </c>
      <c r="C1542" t="s">
        <v>1471</v>
      </c>
      <c r="D1542" t="s">
        <v>39</v>
      </c>
      <c r="E1542" t="s">
        <v>33</v>
      </c>
      <c r="F1542" t="s">
        <v>18</v>
      </c>
      <c r="G1542" t="s">
        <v>19</v>
      </c>
      <c r="H1542" t="s">
        <v>42</v>
      </c>
      <c r="I1542" t="s">
        <v>22</v>
      </c>
      <c r="L1542" t="s">
        <v>54</v>
      </c>
      <c r="M1542">
        <v>93.07512153853672</v>
      </c>
      <c r="N1542">
        <v>5.5060526818405062</v>
      </c>
    </row>
    <row r="1543" spans="1:14" x14ac:dyDescent="0.3">
      <c r="A1543" t="s">
        <v>1334</v>
      </c>
      <c r="C1543" t="s">
        <v>217</v>
      </c>
      <c r="E1543" t="s">
        <v>58</v>
      </c>
      <c r="F1543" t="s">
        <v>59</v>
      </c>
      <c r="G1543" t="s">
        <v>19</v>
      </c>
      <c r="H1543" t="s">
        <v>42</v>
      </c>
      <c r="I1543" t="s">
        <v>21</v>
      </c>
      <c r="J1543" t="s">
        <v>21</v>
      </c>
      <c r="K1543" t="s">
        <v>2762</v>
      </c>
      <c r="L1543" t="s">
        <v>24</v>
      </c>
      <c r="M1543">
        <v>74.907866374008648</v>
      </c>
      <c r="N1543">
        <v>5.8686027939001981</v>
      </c>
    </row>
    <row r="1544" spans="1:14" x14ac:dyDescent="0.3">
      <c r="A1544" t="s">
        <v>176</v>
      </c>
      <c r="C1544" t="s">
        <v>2763</v>
      </c>
      <c r="D1544" t="s">
        <v>69</v>
      </c>
      <c r="E1544" t="s">
        <v>33</v>
      </c>
      <c r="F1544" t="s">
        <v>59</v>
      </c>
      <c r="G1544" t="s">
        <v>19</v>
      </c>
      <c r="H1544" t="s">
        <v>42</v>
      </c>
      <c r="I1544" t="s">
        <v>21</v>
      </c>
      <c r="J1544" t="s">
        <v>22</v>
      </c>
      <c r="K1544" t="s">
        <v>2764</v>
      </c>
      <c r="L1544" t="s">
        <v>54</v>
      </c>
      <c r="M1544">
        <v>82.122680667370346</v>
      </c>
      <c r="N1544">
        <v>6.9398887666398146</v>
      </c>
    </row>
    <row r="1545" spans="1:14" x14ac:dyDescent="0.3">
      <c r="A1545" t="s">
        <v>2765</v>
      </c>
      <c r="B1545" t="s">
        <v>348</v>
      </c>
      <c r="C1545" t="s">
        <v>1742</v>
      </c>
      <c r="D1545" t="s">
        <v>157</v>
      </c>
      <c r="E1545" t="s">
        <v>17</v>
      </c>
      <c r="F1545" t="s">
        <v>40</v>
      </c>
      <c r="G1545" t="s">
        <v>41</v>
      </c>
      <c r="H1545" t="s">
        <v>35</v>
      </c>
      <c r="I1545" t="s">
        <v>22</v>
      </c>
      <c r="L1545" t="s">
        <v>30</v>
      </c>
      <c r="M1545">
        <v>31.128299772576391</v>
      </c>
      <c r="N1545">
        <v>4.4157751035233206</v>
      </c>
    </row>
    <row r="1546" spans="1:14" x14ac:dyDescent="0.3">
      <c r="A1546" t="s">
        <v>2766</v>
      </c>
      <c r="B1546" t="s">
        <v>2767</v>
      </c>
      <c r="C1546" t="s">
        <v>700</v>
      </c>
      <c r="D1546" t="s">
        <v>50</v>
      </c>
      <c r="E1546" t="s">
        <v>58</v>
      </c>
      <c r="F1546" t="s">
        <v>52</v>
      </c>
      <c r="G1546" t="s">
        <v>34</v>
      </c>
      <c r="H1546" t="s">
        <v>20</v>
      </c>
      <c r="I1546" t="s">
        <v>21</v>
      </c>
      <c r="J1546" t="s">
        <v>22</v>
      </c>
      <c r="K1546" t="s">
        <v>2768</v>
      </c>
      <c r="L1546" t="s">
        <v>144</v>
      </c>
      <c r="M1546">
        <v>73.917914820215898</v>
      </c>
      <c r="N1546">
        <v>6.3315490803265524</v>
      </c>
    </row>
    <row r="1547" spans="1:14" x14ac:dyDescent="0.3">
      <c r="A1547" t="s">
        <v>2647</v>
      </c>
      <c r="B1547" t="s">
        <v>2648</v>
      </c>
      <c r="C1547" t="s">
        <v>2451</v>
      </c>
      <c r="D1547" t="s">
        <v>57</v>
      </c>
      <c r="E1547" t="s">
        <v>58</v>
      </c>
      <c r="F1547" t="s">
        <v>59</v>
      </c>
      <c r="G1547" t="s">
        <v>19</v>
      </c>
      <c r="H1547" t="s">
        <v>42</v>
      </c>
      <c r="L1547" t="s">
        <v>54</v>
      </c>
      <c r="M1547">
        <v>88.469791985465605</v>
      </c>
      <c r="N1547">
        <v>5.0191922768230564</v>
      </c>
    </row>
    <row r="1548" spans="1:14" x14ac:dyDescent="0.3">
      <c r="A1548" t="s">
        <v>267</v>
      </c>
      <c r="B1548" t="s">
        <v>379</v>
      </c>
      <c r="C1548" t="s">
        <v>1192</v>
      </c>
      <c r="D1548" t="s">
        <v>130</v>
      </c>
      <c r="E1548" t="s">
        <v>58</v>
      </c>
      <c r="F1548" t="s">
        <v>59</v>
      </c>
      <c r="G1548" t="s">
        <v>19</v>
      </c>
      <c r="H1548" t="s">
        <v>42</v>
      </c>
      <c r="I1548" t="s">
        <v>22</v>
      </c>
      <c r="L1548" t="s">
        <v>63</v>
      </c>
      <c r="M1548">
        <v>70.620744234636007</v>
      </c>
      <c r="N1548">
        <v>6.6569850164586599</v>
      </c>
    </row>
    <row r="1549" spans="1:14" x14ac:dyDescent="0.3">
      <c r="A1549" t="s">
        <v>1690</v>
      </c>
      <c r="B1549" t="s">
        <v>642</v>
      </c>
      <c r="C1549" t="s">
        <v>2769</v>
      </c>
      <c r="D1549" t="s">
        <v>69</v>
      </c>
      <c r="E1549" t="s">
        <v>17</v>
      </c>
      <c r="F1549" t="s">
        <v>18</v>
      </c>
      <c r="G1549" t="s">
        <v>19</v>
      </c>
      <c r="H1549" t="s">
        <v>42</v>
      </c>
      <c r="I1549" t="s">
        <v>22</v>
      </c>
      <c r="L1549" t="s">
        <v>24</v>
      </c>
      <c r="M1549">
        <v>79.733425708539556</v>
      </c>
      <c r="N1549">
        <v>6.9977958310443</v>
      </c>
    </row>
    <row r="1550" spans="1:14" x14ac:dyDescent="0.3">
      <c r="A1550" t="s">
        <v>147</v>
      </c>
      <c r="B1550" t="s">
        <v>1543</v>
      </c>
      <c r="C1550" t="s">
        <v>2770</v>
      </c>
      <c r="D1550" t="s">
        <v>57</v>
      </c>
      <c r="E1550" t="s">
        <v>17</v>
      </c>
      <c r="F1550" t="s">
        <v>18</v>
      </c>
      <c r="G1550" t="s">
        <v>34</v>
      </c>
      <c r="H1550" t="s">
        <v>20</v>
      </c>
      <c r="I1550" t="s">
        <v>21</v>
      </c>
      <c r="J1550" t="s">
        <v>21</v>
      </c>
      <c r="K1550" t="s">
        <v>2771</v>
      </c>
      <c r="L1550" t="s">
        <v>43</v>
      </c>
      <c r="M1550">
        <v>87.41473212614423</v>
      </c>
      <c r="N1550">
        <v>5.068353200309959</v>
      </c>
    </row>
    <row r="1551" spans="1:14" x14ac:dyDescent="0.3">
      <c r="A1551" t="s">
        <v>675</v>
      </c>
      <c r="C1551" t="s">
        <v>233</v>
      </c>
      <c r="D1551" t="s">
        <v>39</v>
      </c>
      <c r="E1551" t="s">
        <v>58</v>
      </c>
      <c r="F1551" t="s">
        <v>119</v>
      </c>
      <c r="G1551" t="s">
        <v>120</v>
      </c>
      <c r="H1551" t="s">
        <v>42</v>
      </c>
      <c r="I1551" t="s">
        <v>21</v>
      </c>
      <c r="J1551" t="s">
        <v>21</v>
      </c>
      <c r="K1551" t="s">
        <v>2772</v>
      </c>
      <c r="L1551" t="s">
        <v>54</v>
      </c>
      <c r="M1551">
        <v>124.4268031795135</v>
      </c>
      <c r="N1551">
        <v>6.6612388155754587</v>
      </c>
    </row>
    <row r="1552" spans="1:14" x14ac:dyDescent="0.3">
      <c r="A1552" t="s">
        <v>2286</v>
      </c>
      <c r="B1552" t="s">
        <v>229</v>
      </c>
      <c r="C1552" t="s">
        <v>2470</v>
      </c>
      <c r="D1552" t="s">
        <v>103</v>
      </c>
      <c r="E1552" t="s">
        <v>33</v>
      </c>
      <c r="F1552" t="s">
        <v>52</v>
      </c>
      <c r="G1552" t="s">
        <v>92</v>
      </c>
      <c r="H1552" t="s">
        <v>42</v>
      </c>
      <c r="I1552" t="s">
        <v>22</v>
      </c>
      <c r="L1552" t="s">
        <v>30</v>
      </c>
      <c r="M1552">
        <v>124.5545812815718</v>
      </c>
      <c r="N1552">
        <v>7.3260544074462954</v>
      </c>
    </row>
    <row r="1553" spans="1:14" x14ac:dyDescent="0.3">
      <c r="A1553" t="s">
        <v>974</v>
      </c>
      <c r="B1553" t="s">
        <v>1228</v>
      </c>
      <c r="C1553" t="s">
        <v>2773</v>
      </c>
      <c r="D1553" t="s">
        <v>103</v>
      </c>
      <c r="E1553" t="s">
        <v>33</v>
      </c>
      <c r="F1553" t="s">
        <v>18</v>
      </c>
      <c r="G1553" t="s">
        <v>34</v>
      </c>
      <c r="H1553" t="s">
        <v>20</v>
      </c>
      <c r="I1553" t="s">
        <v>21</v>
      </c>
      <c r="J1553" t="s">
        <v>21</v>
      </c>
      <c r="K1553" t="s">
        <v>2774</v>
      </c>
      <c r="L1553" t="s">
        <v>43</v>
      </c>
      <c r="M1553">
        <v>111.98473153382329</v>
      </c>
      <c r="N1553">
        <v>6.3993475643167193</v>
      </c>
    </row>
    <row r="1554" spans="1:14" x14ac:dyDescent="0.3">
      <c r="A1554" t="s">
        <v>2775</v>
      </c>
      <c r="B1554" t="s">
        <v>140</v>
      </c>
      <c r="C1554" t="s">
        <v>990</v>
      </c>
      <c r="D1554" t="s">
        <v>138</v>
      </c>
      <c r="E1554" t="s">
        <v>51</v>
      </c>
      <c r="F1554" t="s">
        <v>52</v>
      </c>
      <c r="G1554" t="s">
        <v>34</v>
      </c>
      <c r="H1554" t="s">
        <v>42</v>
      </c>
      <c r="I1554" t="s">
        <v>21</v>
      </c>
      <c r="J1554" t="s">
        <v>21</v>
      </c>
      <c r="K1554" t="s">
        <v>2776</v>
      </c>
      <c r="L1554" t="s">
        <v>54</v>
      </c>
      <c r="M1554">
        <v>85.159392177040999</v>
      </c>
      <c r="N1554">
        <v>5.6045157585720471</v>
      </c>
    </row>
    <row r="1555" spans="1:14" x14ac:dyDescent="0.3">
      <c r="A1555" t="s">
        <v>1721</v>
      </c>
      <c r="B1555" t="s">
        <v>1563</v>
      </c>
      <c r="C1555" t="s">
        <v>1522</v>
      </c>
      <c r="D1555" t="s">
        <v>50</v>
      </c>
      <c r="E1555" t="s">
        <v>51</v>
      </c>
      <c r="F1555" t="s">
        <v>52</v>
      </c>
      <c r="G1555" t="s">
        <v>34</v>
      </c>
      <c r="H1555" t="s">
        <v>42</v>
      </c>
      <c r="I1555" t="s">
        <v>21</v>
      </c>
      <c r="J1555" t="s">
        <v>21</v>
      </c>
      <c r="K1555" t="s">
        <v>2777</v>
      </c>
      <c r="L1555" t="s">
        <v>54</v>
      </c>
      <c r="M1555">
        <v>98.824758097268642</v>
      </c>
      <c r="N1555">
        <v>7.8107012839121266</v>
      </c>
    </row>
    <row r="1556" spans="1:14" x14ac:dyDescent="0.3">
      <c r="A1556" t="s">
        <v>449</v>
      </c>
      <c r="C1556" t="s">
        <v>2600</v>
      </c>
      <c r="D1556" t="s">
        <v>57</v>
      </c>
      <c r="E1556" t="s">
        <v>33</v>
      </c>
      <c r="F1556" t="s">
        <v>52</v>
      </c>
      <c r="G1556" t="s">
        <v>34</v>
      </c>
      <c r="H1556" t="s">
        <v>20</v>
      </c>
      <c r="I1556" t="s">
        <v>21</v>
      </c>
      <c r="J1556" t="s">
        <v>21</v>
      </c>
      <c r="K1556" t="s">
        <v>2778</v>
      </c>
      <c r="L1556" t="s">
        <v>30</v>
      </c>
      <c r="M1556">
        <v>58.651157999202468</v>
      </c>
      <c r="N1556">
        <v>5.6334008543167258</v>
      </c>
    </row>
    <row r="1557" spans="1:14" x14ac:dyDescent="0.3">
      <c r="A1557" t="s">
        <v>141</v>
      </c>
      <c r="B1557" t="s">
        <v>1366</v>
      </c>
      <c r="C1557" t="s">
        <v>313</v>
      </c>
      <c r="D1557" t="s">
        <v>138</v>
      </c>
      <c r="E1557" t="s">
        <v>17</v>
      </c>
      <c r="F1557" t="s">
        <v>40</v>
      </c>
      <c r="G1557" t="s">
        <v>41</v>
      </c>
      <c r="H1557" t="s">
        <v>35</v>
      </c>
      <c r="I1557" t="s">
        <v>21</v>
      </c>
      <c r="J1557" t="s">
        <v>22</v>
      </c>
      <c r="K1557" t="s">
        <v>2779</v>
      </c>
      <c r="L1557" t="s">
        <v>24</v>
      </c>
      <c r="M1557">
        <v>85.74071220894001</v>
      </c>
      <c r="N1557">
        <v>6.7819310561975152</v>
      </c>
    </row>
    <row r="1558" spans="1:14" x14ac:dyDescent="0.3">
      <c r="A1558" t="s">
        <v>1569</v>
      </c>
      <c r="C1558" t="s">
        <v>2052</v>
      </c>
      <c r="D1558" t="s">
        <v>103</v>
      </c>
      <c r="E1558" t="s">
        <v>51</v>
      </c>
      <c r="F1558" t="s">
        <v>59</v>
      </c>
      <c r="G1558" t="s">
        <v>92</v>
      </c>
      <c r="H1558" t="s">
        <v>42</v>
      </c>
      <c r="I1558" t="s">
        <v>22</v>
      </c>
      <c r="L1558" t="s">
        <v>43</v>
      </c>
      <c r="M1558">
        <v>96.607121069405991</v>
      </c>
      <c r="N1558">
        <v>6.9670912934398492</v>
      </c>
    </row>
    <row r="1559" spans="1:14" x14ac:dyDescent="0.3">
      <c r="A1559" t="s">
        <v>81</v>
      </c>
      <c r="C1559" t="s">
        <v>2780</v>
      </c>
      <c r="D1559" t="s">
        <v>80</v>
      </c>
      <c r="E1559" t="s">
        <v>51</v>
      </c>
      <c r="F1559" t="s">
        <v>52</v>
      </c>
      <c r="G1559" t="s">
        <v>92</v>
      </c>
      <c r="H1559" t="s">
        <v>42</v>
      </c>
      <c r="I1559" t="s">
        <v>22</v>
      </c>
      <c r="L1559" t="s">
        <v>24</v>
      </c>
      <c r="M1559">
        <v>13.72855288415375</v>
      </c>
      <c r="N1559">
        <v>4.8479953818574151</v>
      </c>
    </row>
    <row r="1560" spans="1:14" x14ac:dyDescent="0.3">
      <c r="A1560" t="s">
        <v>170</v>
      </c>
      <c r="B1560" t="s">
        <v>2781</v>
      </c>
      <c r="C1560" t="s">
        <v>2543</v>
      </c>
      <c r="D1560" t="s">
        <v>74</v>
      </c>
      <c r="E1560" t="s">
        <v>17</v>
      </c>
      <c r="F1560" t="s">
        <v>18</v>
      </c>
      <c r="G1560" t="s">
        <v>19</v>
      </c>
      <c r="H1560" t="s">
        <v>20</v>
      </c>
      <c r="I1560" t="s">
        <v>21</v>
      </c>
      <c r="J1560" t="s">
        <v>21</v>
      </c>
      <c r="K1560" t="s">
        <v>2782</v>
      </c>
      <c r="L1560" t="s">
        <v>63</v>
      </c>
      <c r="M1560">
        <v>11.48308780322423</v>
      </c>
      <c r="N1560">
        <v>4.6887036343573918</v>
      </c>
    </row>
    <row r="1561" spans="1:14" x14ac:dyDescent="0.3">
      <c r="A1561" t="s">
        <v>508</v>
      </c>
      <c r="B1561" t="s">
        <v>2783</v>
      </c>
      <c r="C1561" t="s">
        <v>1891</v>
      </c>
      <c r="D1561" t="s">
        <v>157</v>
      </c>
      <c r="E1561" t="s">
        <v>51</v>
      </c>
      <c r="F1561" t="s">
        <v>52</v>
      </c>
      <c r="G1561" t="s">
        <v>92</v>
      </c>
      <c r="H1561" t="s">
        <v>20</v>
      </c>
      <c r="I1561" t="s">
        <v>21</v>
      </c>
      <c r="J1561" t="s">
        <v>22</v>
      </c>
      <c r="K1561" t="s">
        <v>2784</v>
      </c>
      <c r="L1561" t="s">
        <v>24</v>
      </c>
      <c r="M1561">
        <v>32.179788919873907</v>
      </c>
      <c r="N1561">
        <v>4.5542265141320168</v>
      </c>
    </row>
    <row r="1562" spans="1:14" x14ac:dyDescent="0.3">
      <c r="A1562" t="s">
        <v>1782</v>
      </c>
      <c r="B1562" t="s">
        <v>2071</v>
      </c>
      <c r="C1562" t="s">
        <v>1109</v>
      </c>
      <c r="D1562" t="s">
        <v>57</v>
      </c>
      <c r="E1562" t="s">
        <v>46</v>
      </c>
      <c r="F1562" t="s">
        <v>18</v>
      </c>
      <c r="G1562" t="s">
        <v>34</v>
      </c>
      <c r="H1562" t="s">
        <v>20</v>
      </c>
      <c r="I1562" t="s">
        <v>21</v>
      </c>
      <c r="J1562" t="s">
        <v>22</v>
      </c>
      <c r="K1562" t="s">
        <v>2785</v>
      </c>
      <c r="L1562" t="s">
        <v>24</v>
      </c>
      <c r="M1562">
        <v>88.202104870742176</v>
      </c>
      <c r="N1562">
        <v>5.0637945562535984</v>
      </c>
    </row>
    <row r="1563" spans="1:14" x14ac:dyDescent="0.3">
      <c r="A1563" t="s">
        <v>268</v>
      </c>
      <c r="B1563" t="s">
        <v>2182</v>
      </c>
      <c r="C1563" t="s">
        <v>1274</v>
      </c>
      <c r="D1563" t="s">
        <v>28</v>
      </c>
      <c r="E1563" t="s">
        <v>17</v>
      </c>
      <c r="F1563" t="s">
        <v>18</v>
      </c>
      <c r="G1563" t="s">
        <v>19</v>
      </c>
      <c r="H1563" t="s">
        <v>20</v>
      </c>
      <c r="I1563" t="s">
        <v>21</v>
      </c>
      <c r="J1563" t="s">
        <v>22</v>
      </c>
      <c r="K1563" t="s">
        <v>2786</v>
      </c>
      <c r="L1563" t="s">
        <v>76</v>
      </c>
      <c r="M1563">
        <v>26.423481453700159</v>
      </c>
      <c r="N1563">
        <v>5.9343357137285002</v>
      </c>
    </row>
    <row r="1564" spans="1:14" x14ac:dyDescent="0.3">
      <c r="A1564" t="s">
        <v>1743</v>
      </c>
      <c r="B1564" t="s">
        <v>291</v>
      </c>
      <c r="C1564" t="s">
        <v>1131</v>
      </c>
      <c r="D1564" t="s">
        <v>103</v>
      </c>
      <c r="E1564" t="s">
        <v>33</v>
      </c>
      <c r="F1564" t="s">
        <v>18</v>
      </c>
      <c r="G1564" t="s">
        <v>19</v>
      </c>
      <c r="H1564" t="s">
        <v>42</v>
      </c>
      <c r="I1564" t="s">
        <v>21</v>
      </c>
      <c r="J1564" t="s">
        <v>22</v>
      </c>
      <c r="K1564" t="s">
        <v>2787</v>
      </c>
      <c r="L1564" t="s">
        <v>43</v>
      </c>
      <c r="M1564">
        <v>111.6235293098685</v>
      </c>
      <c r="N1564">
        <v>6.8236818282945384</v>
      </c>
    </row>
    <row r="1565" spans="1:14" x14ac:dyDescent="0.3">
      <c r="A1565" t="s">
        <v>1059</v>
      </c>
      <c r="B1565" t="s">
        <v>2587</v>
      </c>
      <c r="C1565" t="s">
        <v>87</v>
      </c>
      <c r="D1565" t="s">
        <v>1544</v>
      </c>
      <c r="E1565" t="s">
        <v>58</v>
      </c>
      <c r="F1565" t="s">
        <v>59</v>
      </c>
      <c r="G1565" t="s">
        <v>92</v>
      </c>
      <c r="H1565" t="s">
        <v>42</v>
      </c>
      <c r="I1565" t="s">
        <v>22</v>
      </c>
      <c r="L1565" t="s">
        <v>43</v>
      </c>
      <c r="M1565">
        <v>61.243855283775737</v>
      </c>
      <c r="N1565">
        <v>6.9867679569045542</v>
      </c>
    </row>
    <row r="1566" spans="1:14" x14ac:dyDescent="0.3">
      <c r="A1566" t="s">
        <v>2258</v>
      </c>
      <c r="C1566" t="s">
        <v>2200</v>
      </c>
      <c r="D1566" t="s">
        <v>138</v>
      </c>
      <c r="E1566" t="s">
        <v>58</v>
      </c>
      <c r="F1566" t="s">
        <v>119</v>
      </c>
      <c r="G1566" t="s">
        <v>120</v>
      </c>
      <c r="H1566" t="s">
        <v>42</v>
      </c>
      <c r="I1566" t="s">
        <v>21</v>
      </c>
      <c r="J1566" t="s">
        <v>21</v>
      </c>
      <c r="K1566" t="s">
        <v>1014</v>
      </c>
      <c r="L1566" t="s">
        <v>30</v>
      </c>
      <c r="M1566">
        <v>84.258436586298288</v>
      </c>
      <c r="N1566">
        <v>6.6760009268592571</v>
      </c>
    </row>
    <row r="1567" spans="1:14" x14ac:dyDescent="0.3">
      <c r="A1567" t="s">
        <v>406</v>
      </c>
      <c r="C1567" t="s">
        <v>1192</v>
      </c>
      <c r="D1567" t="s">
        <v>138</v>
      </c>
      <c r="E1567" t="s">
        <v>51</v>
      </c>
      <c r="F1567" t="s">
        <v>52</v>
      </c>
      <c r="G1567" t="s">
        <v>92</v>
      </c>
      <c r="H1567" t="s">
        <v>20</v>
      </c>
      <c r="I1567" t="s">
        <v>21</v>
      </c>
      <c r="J1567" t="s">
        <v>21</v>
      </c>
      <c r="K1567" t="s">
        <v>2788</v>
      </c>
      <c r="L1567" t="s">
        <v>24</v>
      </c>
      <c r="M1567">
        <v>84.41307151699246</v>
      </c>
      <c r="N1567">
        <v>6.0867068428820197</v>
      </c>
    </row>
    <row r="1568" spans="1:14" x14ac:dyDescent="0.3">
      <c r="A1568" t="s">
        <v>1482</v>
      </c>
      <c r="B1568" t="s">
        <v>178</v>
      </c>
      <c r="C1568" t="s">
        <v>1640</v>
      </c>
      <c r="D1568" t="s">
        <v>50</v>
      </c>
      <c r="E1568" t="s">
        <v>33</v>
      </c>
      <c r="F1568" t="s">
        <v>59</v>
      </c>
      <c r="G1568" t="s">
        <v>34</v>
      </c>
      <c r="H1568" t="s">
        <v>42</v>
      </c>
      <c r="I1568" t="s">
        <v>22</v>
      </c>
      <c r="L1568" t="s">
        <v>76</v>
      </c>
      <c r="M1568">
        <v>92.947817545522057</v>
      </c>
      <c r="N1568">
        <v>7.5930745819523526</v>
      </c>
    </row>
    <row r="1569" spans="1:14" x14ac:dyDescent="0.3">
      <c r="A1569" t="s">
        <v>963</v>
      </c>
      <c r="B1569" t="s">
        <v>1294</v>
      </c>
      <c r="C1569" t="s">
        <v>269</v>
      </c>
      <c r="D1569" t="s">
        <v>74</v>
      </c>
      <c r="E1569" t="s">
        <v>58</v>
      </c>
      <c r="F1569" t="s">
        <v>119</v>
      </c>
      <c r="G1569" t="s">
        <v>120</v>
      </c>
      <c r="H1569" t="s">
        <v>42</v>
      </c>
      <c r="I1569" t="s">
        <v>21</v>
      </c>
      <c r="J1569" t="s">
        <v>21</v>
      </c>
      <c r="K1569" t="s">
        <v>2789</v>
      </c>
      <c r="L1569" t="s">
        <v>76</v>
      </c>
      <c r="M1569">
        <v>23.397988744673381</v>
      </c>
      <c r="N1569">
        <v>4.1280211974906518</v>
      </c>
    </row>
    <row r="1570" spans="1:14" x14ac:dyDescent="0.3">
      <c r="A1570" t="s">
        <v>2074</v>
      </c>
      <c r="B1570" t="s">
        <v>353</v>
      </c>
      <c r="C1570" t="s">
        <v>1170</v>
      </c>
      <c r="D1570" t="s">
        <v>28</v>
      </c>
      <c r="E1570" t="s">
        <v>58</v>
      </c>
      <c r="F1570" t="s">
        <v>119</v>
      </c>
      <c r="G1570" t="s">
        <v>120</v>
      </c>
      <c r="H1570" t="s">
        <v>42</v>
      </c>
      <c r="I1570" t="s">
        <v>21</v>
      </c>
      <c r="J1570" t="s">
        <v>22</v>
      </c>
      <c r="K1570" t="s">
        <v>2790</v>
      </c>
      <c r="L1570" t="s">
        <v>24</v>
      </c>
      <c r="M1570">
        <v>28.882686073370749</v>
      </c>
      <c r="N1570">
        <v>5.0231849247933011</v>
      </c>
    </row>
    <row r="1571" spans="1:14" x14ac:dyDescent="0.3">
      <c r="A1571" t="s">
        <v>382</v>
      </c>
      <c r="C1571" t="s">
        <v>2791</v>
      </c>
      <c r="D1571" t="s">
        <v>50</v>
      </c>
      <c r="E1571" t="s">
        <v>46</v>
      </c>
      <c r="F1571" t="s">
        <v>18</v>
      </c>
      <c r="G1571" t="s">
        <v>34</v>
      </c>
      <c r="H1571" t="s">
        <v>35</v>
      </c>
      <c r="I1571" t="s">
        <v>22</v>
      </c>
      <c r="L1571" t="s">
        <v>43</v>
      </c>
      <c r="M1571">
        <v>92.799136847345366</v>
      </c>
      <c r="N1571">
        <v>7.8744569744729027</v>
      </c>
    </row>
    <row r="1572" spans="1:14" x14ac:dyDescent="0.3">
      <c r="A1572" t="s">
        <v>1305</v>
      </c>
      <c r="B1572" t="s">
        <v>473</v>
      </c>
      <c r="C1572" t="s">
        <v>2792</v>
      </c>
      <c r="D1572" t="s">
        <v>16</v>
      </c>
      <c r="E1572" t="s">
        <v>58</v>
      </c>
      <c r="F1572" t="s">
        <v>52</v>
      </c>
      <c r="G1572" t="s">
        <v>92</v>
      </c>
      <c r="H1572" t="s">
        <v>20</v>
      </c>
      <c r="I1572" t="s">
        <v>21</v>
      </c>
      <c r="J1572" t="s">
        <v>22</v>
      </c>
      <c r="K1572" t="s">
        <v>2793</v>
      </c>
      <c r="L1572" t="s">
        <v>54</v>
      </c>
      <c r="M1572">
        <v>58.761042756901929</v>
      </c>
      <c r="N1572">
        <v>6.6673122237017441</v>
      </c>
    </row>
    <row r="1573" spans="1:14" x14ac:dyDescent="0.3">
      <c r="A1573" t="s">
        <v>77</v>
      </c>
      <c r="B1573" t="s">
        <v>1376</v>
      </c>
      <c r="C1573" t="s">
        <v>485</v>
      </c>
      <c r="D1573" t="s">
        <v>69</v>
      </c>
      <c r="E1573" t="s">
        <v>17</v>
      </c>
      <c r="F1573" t="s">
        <v>18</v>
      </c>
      <c r="G1573" t="s">
        <v>34</v>
      </c>
      <c r="H1573" t="s">
        <v>42</v>
      </c>
      <c r="I1573" t="s">
        <v>22</v>
      </c>
      <c r="L1573" t="s">
        <v>76</v>
      </c>
      <c r="M1573">
        <v>75.912064696948931</v>
      </c>
      <c r="N1573">
        <v>7.0350073362309988</v>
      </c>
    </row>
    <row r="1574" spans="1:14" x14ac:dyDescent="0.3">
      <c r="A1574" t="s">
        <v>533</v>
      </c>
      <c r="B1574" t="s">
        <v>674</v>
      </c>
      <c r="C1574" t="s">
        <v>245</v>
      </c>
      <c r="D1574" t="s">
        <v>57</v>
      </c>
      <c r="E1574" t="s">
        <v>33</v>
      </c>
      <c r="F1574" t="s">
        <v>59</v>
      </c>
      <c r="G1574" t="s">
        <v>34</v>
      </c>
      <c r="H1574" t="s">
        <v>42</v>
      </c>
      <c r="I1574" t="s">
        <v>22</v>
      </c>
      <c r="L1574" t="s">
        <v>63</v>
      </c>
      <c r="M1574">
        <v>61.008765644912657</v>
      </c>
      <c r="N1574">
        <v>5.9725682356497369</v>
      </c>
    </row>
    <row r="1575" spans="1:14" x14ac:dyDescent="0.3">
      <c r="A1575" t="s">
        <v>369</v>
      </c>
      <c r="B1575" t="s">
        <v>2794</v>
      </c>
      <c r="C1575" t="s">
        <v>417</v>
      </c>
      <c r="D1575" t="s">
        <v>28</v>
      </c>
      <c r="E1575" t="s">
        <v>46</v>
      </c>
      <c r="F1575" t="s">
        <v>18</v>
      </c>
      <c r="G1575" t="s">
        <v>19</v>
      </c>
      <c r="H1575" t="s">
        <v>20</v>
      </c>
      <c r="I1575" t="s">
        <v>21</v>
      </c>
      <c r="J1575" t="s">
        <v>22</v>
      </c>
      <c r="K1575" t="s">
        <v>2795</v>
      </c>
      <c r="L1575" t="s">
        <v>76</v>
      </c>
      <c r="M1575">
        <v>31.060466765370879</v>
      </c>
      <c r="N1575">
        <v>5.4334527873815874</v>
      </c>
    </row>
    <row r="1576" spans="1:14" x14ac:dyDescent="0.3">
      <c r="A1576" t="s">
        <v>563</v>
      </c>
      <c r="C1576" t="s">
        <v>2796</v>
      </c>
      <c r="D1576" t="s">
        <v>80</v>
      </c>
      <c r="E1576" t="s">
        <v>17</v>
      </c>
      <c r="F1576" t="s">
        <v>18</v>
      </c>
      <c r="G1576" t="s">
        <v>34</v>
      </c>
      <c r="H1576" t="s">
        <v>35</v>
      </c>
      <c r="I1576" t="s">
        <v>22</v>
      </c>
      <c r="L1576" t="s">
        <v>43</v>
      </c>
      <c r="M1576">
        <v>18.524550428810471</v>
      </c>
      <c r="N1576">
        <v>4.0029882028286057</v>
      </c>
    </row>
    <row r="1577" spans="1:14" x14ac:dyDescent="0.3">
      <c r="A1577" t="s">
        <v>738</v>
      </c>
      <c r="B1577" t="s">
        <v>2103</v>
      </c>
      <c r="C1577" t="s">
        <v>1825</v>
      </c>
      <c r="D1577" t="s">
        <v>80</v>
      </c>
      <c r="E1577" t="s">
        <v>58</v>
      </c>
      <c r="F1577" t="s">
        <v>59</v>
      </c>
      <c r="G1577" t="s">
        <v>34</v>
      </c>
      <c r="H1577" t="s">
        <v>42</v>
      </c>
      <c r="I1577" t="s">
        <v>22</v>
      </c>
      <c r="L1577" t="s">
        <v>144</v>
      </c>
      <c r="M1577">
        <v>19.221613823039601</v>
      </c>
      <c r="N1577">
        <v>5.2627431651374081</v>
      </c>
    </row>
    <row r="1578" spans="1:14" x14ac:dyDescent="0.3">
      <c r="A1578" t="s">
        <v>1625</v>
      </c>
      <c r="B1578" t="s">
        <v>2797</v>
      </c>
      <c r="C1578" t="s">
        <v>2009</v>
      </c>
      <c r="D1578" t="s">
        <v>69</v>
      </c>
      <c r="E1578" t="s">
        <v>51</v>
      </c>
      <c r="F1578" t="s">
        <v>52</v>
      </c>
      <c r="G1578" t="s">
        <v>92</v>
      </c>
      <c r="H1578" t="s">
        <v>20</v>
      </c>
      <c r="I1578" t="s">
        <v>21</v>
      </c>
      <c r="J1578" t="s">
        <v>21</v>
      </c>
      <c r="K1578" t="s">
        <v>2798</v>
      </c>
      <c r="L1578" t="s">
        <v>30</v>
      </c>
      <c r="M1578">
        <v>85.189225328917729</v>
      </c>
      <c r="N1578">
        <v>6.037790120938844</v>
      </c>
    </row>
    <row r="1579" spans="1:14" x14ac:dyDescent="0.3">
      <c r="A1579" t="s">
        <v>1376</v>
      </c>
      <c r="B1579" t="s">
        <v>1304</v>
      </c>
      <c r="C1579" t="s">
        <v>2099</v>
      </c>
      <c r="D1579" t="s">
        <v>103</v>
      </c>
      <c r="E1579" t="s">
        <v>51</v>
      </c>
      <c r="F1579" t="s">
        <v>59</v>
      </c>
      <c r="G1579" t="s">
        <v>19</v>
      </c>
      <c r="H1579" t="s">
        <v>42</v>
      </c>
      <c r="I1579" t="s">
        <v>22</v>
      </c>
      <c r="L1579" t="s">
        <v>30</v>
      </c>
      <c r="M1579">
        <v>86.720200838474454</v>
      </c>
      <c r="N1579">
        <v>6.2538888275099449</v>
      </c>
    </row>
    <row r="1580" spans="1:14" x14ac:dyDescent="0.3">
      <c r="A1580" t="s">
        <v>1373</v>
      </c>
      <c r="B1580" t="s">
        <v>410</v>
      </c>
      <c r="C1580" t="s">
        <v>906</v>
      </c>
      <c r="D1580" t="s">
        <v>74</v>
      </c>
      <c r="E1580" t="s">
        <v>51</v>
      </c>
      <c r="F1580" t="s">
        <v>52</v>
      </c>
      <c r="G1580" t="s">
        <v>34</v>
      </c>
      <c r="H1580" t="s">
        <v>42</v>
      </c>
      <c r="I1580" t="s">
        <v>21</v>
      </c>
      <c r="J1580" t="s">
        <v>22</v>
      </c>
      <c r="K1580" t="s">
        <v>2799</v>
      </c>
      <c r="L1580" t="s">
        <v>54</v>
      </c>
      <c r="M1580">
        <v>21.403182022450679</v>
      </c>
      <c r="N1580">
        <v>5.254176554810873</v>
      </c>
    </row>
    <row r="1581" spans="1:14" x14ac:dyDescent="0.3">
      <c r="A1581" t="s">
        <v>732</v>
      </c>
      <c r="C1581" t="s">
        <v>742</v>
      </c>
      <c r="D1581" t="s">
        <v>1544</v>
      </c>
      <c r="E1581" t="s">
        <v>33</v>
      </c>
      <c r="F1581" t="s">
        <v>18</v>
      </c>
      <c r="G1581" t="s">
        <v>34</v>
      </c>
      <c r="H1581" t="s">
        <v>35</v>
      </c>
      <c r="I1581" t="s">
        <v>22</v>
      </c>
      <c r="L1581" t="s">
        <v>43</v>
      </c>
      <c r="M1581">
        <v>70.018796532439566</v>
      </c>
      <c r="N1581">
        <v>6.7721132906351702</v>
      </c>
    </row>
    <row r="1582" spans="1:14" x14ac:dyDescent="0.3">
      <c r="A1582" t="s">
        <v>2455</v>
      </c>
      <c r="C1582" t="s">
        <v>1227</v>
      </c>
      <c r="D1582" t="s">
        <v>118</v>
      </c>
      <c r="E1582" t="s">
        <v>33</v>
      </c>
      <c r="F1582" t="s">
        <v>59</v>
      </c>
      <c r="G1582" t="s">
        <v>19</v>
      </c>
      <c r="H1582" t="s">
        <v>35</v>
      </c>
      <c r="I1582" t="s">
        <v>22</v>
      </c>
      <c r="L1582" t="s">
        <v>144</v>
      </c>
      <c r="M1582">
        <v>83.162644325720294</v>
      </c>
      <c r="N1582">
        <v>6.9658619356016471</v>
      </c>
    </row>
    <row r="1583" spans="1:14" x14ac:dyDescent="0.3">
      <c r="A1583" t="s">
        <v>2367</v>
      </c>
      <c r="B1583" t="s">
        <v>522</v>
      </c>
      <c r="C1583" t="s">
        <v>2402</v>
      </c>
      <c r="D1583" t="s">
        <v>138</v>
      </c>
      <c r="E1583" t="s">
        <v>51</v>
      </c>
      <c r="F1583" t="s">
        <v>59</v>
      </c>
      <c r="G1583" t="s">
        <v>34</v>
      </c>
      <c r="H1583" t="s">
        <v>35</v>
      </c>
      <c r="I1583" t="s">
        <v>22</v>
      </c>
      <c r="L1583" t="s">
        <v>76</v>
      </c>
      <c r="M1583">
        <v>80.340834682592259</v>
      </c>
      <c r="N1583">
        <v>5.6352251271844302</v>
      </c>
    </row>
    <row r="1584" spans="1:14" x14ac:dyDescent="0.3">
      <c r="A1584" t="s">
        <v>738</v>
      </c>
      <c r="B1584" t="s">
        <v>431</v>
      </c>
      <c r="C1584" t="s">
        <v>2800</v>
      </c>
      <c r="E1584" t="s">
        <v>58</v>
      </c>
      <c r="F1584" t="s">
        <v>59</v>
      </c>
      <c r="G1584" t="s">
        <v>19</v>
      </c>
      <c r="H1584" t="s">
        <v>42</v>
      </c>
      <c r="I1584" t="s">
        <v>21</v>
      </c>
      <c r="J1584" t="s">
        <v>21</v>
      </c>
      <c r="K1584" t="s">
        <v>2801</v>
      </c>
      <c r="L1584" t="s">
        <v>30</v>
      </c>
      <c r="M1584">
        <v>16.075508434588802</v>
      </c>
      <c r="N1584">
        <v>5.4371102201790702</v>
      </c>
    </row>
    <row r="1585" spans="1:14" x14ac:dyDescent="0.3">
      <c r="A1585" t="s">
        <v>247</v>
      </c>
      <c r="B1585" t="s">
        <v>1297</v>
      </c>
      <c r="C1585" t="s">
        <v>1151</v>
      </c>
      <c r="D1585" t="s">
        <v>103</v>
      </c>
      <c r="E1585" t="s">
        <v>51</v>
      </c>
      <c r="F1585" t="s">
        <v>52</v>
      </c>
      <c r="G1585" t="s">
        <v>34</v>
      </c>
      <c r="H1585" t="s">
        <v>20</v>
      </c>
      <c r="I1585" t="s">
        <v>21</v>
      </c>
      <c r="J1585" t="s">
        <v>21</v>
      </c>
      <c r="K1585" t="s">
        <v>2802</v>
      </c>
      <c r="L1585" t="s">
        <v>54</v>
      </c>
      <c r="M1585">
        <v>101.87494040944399</v>
      </c>
      <c r="N1585">
        <v>7.5792362855891078</v>
      </c>
    </row>
    <row r="1586" spans="1:14" x14ac:dyDescent="0.3">
      <c r="A1586" t="s">
        <v>2114</v>
      </c>
      <c r="B1586" t="s">
        <v>2115</v>
      </c>
      <c r="C1586" t="s">
        <v>1015</v>
      </c>
      <c r="D1586" t="s">
        <v>80</v>
      </c>
      <c r="E1586" t="s">
        <v>46</v>
      </c>
      <c r="F1586" t="s">
        <v>18</v>
      </c>
      <c r="G1586" t="s">
        <v>34</v>
      </c>
      <c r="H1586" t="s">
        <v>42</v>
      </c>
      <c r="I1586" t="s">
        <v>22</v>
      </c>
      <c r="L1586" t="s">
        <v>54</v>
      </c>
      <c r="M1586">
        <v>27.943134640217981</v>
      </c>
      <c r="N1586">
        <v>4.999782965039552</v>
      </c>
    </row>
    <row r="1587" spans="1:14" x14ac:dyDescent="0.3">
      <c r="A1587" t="s">
        <v>2803</v>
      </c>
      <c r="C1587" t="s">
        <v>2804</v>
      </c>
      <c r="D1587" t="s">
        <v>103</v>
      </c>
      <c r="E1587" t="s">
        <v>17</v>
      </c>
      <c r="F1587" t="s">
        <v>18</v>
      </c>
      <c r="G1587" t="s">
        <v>19</v>
      </c>
      <c r="H1587" t="s">
        <v>35</v>
      </c>
      <c r="I1587" t="s">
        <v>22</v>
      </c>
      <c r="L1587" t="s">
        <v>63</v>
      </c>
      <c r="M1587">
        <v>72.624529662111854</v>
      </c>
      <c r="N1587">
        <v>7.4049299410882066</v>
      </c>
    </row>
    <row r="1588" spans="1:14" x14ac:dyDescent="0.3">
      <c r="A1588" t="s">
        <v>818</v>
      </c>
      <c r="B1588" t="s">
        <v>314</v>
      </c>
      <c r="C1588" t="s">
        <v>2524</v>
      </c>
      <c r="D1588" t="s">
        <v>28</v>
      </c>
      <c r="E1588" t="s">
        <v>33</v>
      </c>
      <c r="F1588" t="s">
        <v>18</v>
      </c>
      <c r="G1588" t="s">
        <v>19</v>
      </c>
      <c r="H1588" t="s">
        <v>35</v>
      </c>
      <c r="L1588" t="s">
        <v>144</v>
      </c>
      <c r="M1588">
        <v>30.97192150788668</v>
      </c>
      <c r="N1588">
        <v>5.281117916146373</v>
      </c>
    </row>
    <row r="1589" spans="1:14" x14ac:dyDescent="0.3">
      <c r="A1589" t="s">
        <v>1506</v>
      </c>
      <c r="C1589" t="s">
        <v>1869</v>
      </c>
      <c r="D1589" t="s">
        <v>57</v>
      </c>
      <c r="E1589" t="s">
        <v>58</v>
      </c>
      <c r="F1589" t="s">
        <v>59</v>
      </c>
      <c r="G1589" t="s">
        <v>34</v>
      </c>
      <c r="H1589" t="s">
        <v>35</v>
      </c>
      <c r="I1589" t="s">
        <v>21</v>
      </c>
      <c r="J1589" t="s">
        <v>21</v>
      </c>
      <c r="K1589" t="s">
        <v>2805</v>
      </c>
      <c r="L1589" t="s">
        <v>43</v>
      </c>
      <c r="M1589">
        <v>106.6891357997405</v>
      </c>
      <c r="N1589">
        <v>5.5508573706091404</v>
      </c>
    </row>
    <row r="1590" spans="1:14" x14ac:dyDescent="0.3">
      <c r="A1590" t="s">
        <v>470</v>
      </c>
      <c r="B1590" t="s">
        <v>1198</v>
      </c>
      <c r="C1590" t="s">
        <v>1957</v>
      </c>
      <c r="D1590" t="s">
        <v>157</v>
      </c>
      <c r="E1590" t="s">
        <v>33</v>
      </c>
      <c r="F1590" t="s">
        <v>52</v>
      </c>
      <c r="G1590" t="s">
        <v>92</v>
      </c>
      <c r="H1590" t="s">
        <v>42</v>
      </c>
      <c r="I1590" t="s">
        <v>22</v>
      </c>
      <c r="L1590" t="s">
        <v>63</v>
      </c>
      <c r="M1590">
        <v>24.49769224090473</v>
      </c>
      <c r="N1590">
        <v>4.1682785885077127</v>
      </c>
    </row>
    <row r="1591" spans="1:14" x14ac:dyDescent="0.3">
      <c r="A1591" t="s">
        <v>2090</v>
      </c>
      <c r="C1591" t="s">
        <v>2806</v>
      </c>
      <c r="D1591" t="s">
        <v>74</v>
      </c>
      <c r="E1591" t="s">
        <v>51</v>
      </c>
      <c r="F1591" t="s">
        <v>59</v>
      </c>
      <c r="G1591" t="s">
        <v>92</v>
      </c>
      <c r="H1591" t="s">
        <v>42</v>
      </c>
      <c r="I1591" t="s">
        <v>22</v>
      </c>
      <c r="L1591" t="s">
        <v>43</v>
      </c>
      <c r="M1591">
        <v>14.442098752432241</v>
      </c>
      <c r="N1591">
        <v>4.3919995268280756</v>
      </c>
    </row>
    <row r="1592" spans="1:14" x14ac:dyDescent="0.3">
      <c r="A1592" t="s">
        <v>1387</v>
      </c>
      <c r="B1592" t="s">
        <v>2807</v>
      </c>
      <c r="C1592" t="s">
        <v>1052</v>
      </c>
      <c r="D1592" t="s">
        <v>103</v>
      </c>
      <c r="E1592" t="s">
        <v>33</v>
      </c>
      <c r="F1592" t="s">
        <v>52</v>
      </c>
      <c r="G1592" t="s">
        <v>34</v>
      </c>
      <c r="H1592" t="s">
        <v>42</v>
      </c>
      <c r="I1592" t="s">
        <v>21</v>
      </c>
      <c r="J1592" t="s">
        <v>22</v>
      </c>
      <c r="K1592" t="s">
        <v>2808</v>
      </c>
      <c r="L1592" t="s">
        <v>43</v>
      </c>
      <c r="M1592">
        <v>118.7104703080018</v>
      </c>
      <c r="N1592">
        <v>6.3542995788947714</v>
      </c>
    </row>
    <row r="1593" spans="1:14" x14ac:dyDescent="0.3">
      <c r="A1593" t="s">
        <v>978</v>
      </c>
      <c r="B1593" t="s">
        <v>678</v>
      </c>
      <c r="C1593" t="s">
        <v>546</v>
      </c>
      <c r="D1593" t="s">
        <v>16</v>
      </c>
      <c r="E1593" t="s">
        <v>46</v>
      </c>
      <c r="F1593" t="s">
        <v>40</v>
      </c>
      <c r="G1593" t="s">
        <v>41</v>
      </c>
      <c r="H1593" t="s">
        <v>35</v>
      </c>
      <c r="I1593" t="s">
        <v>22</v>
      </c>
      <c r="L1593" t="s">
        <v>24</v>
      </c>
      <c r="M1593">
        <v>77.658630430508197</v>
      </c>
      <c r="N1593">
        <v>7.2323522915498701</v>
      </c>
    </row>
    <row r="1594" spans="1:14" x14ac:dyDescent="0.3">
      <c r="A1594" t="s">
        <v>1197</v>
      </c>
      <c r="B1594" t="s">
        <v>279</v>
      </c>
      <c r="C1594" t="s">
        <v>2759</v>
      </c>
      <c r="D1594" t="s">
        <v>39</v>
      </c>
      <c r="E1594" t="s">
        <v>58</v>
      </c>
      <c r="F1594" t="s">
        <v>52</v>
      </c>
      <c r="G1594" t="s">
        <v>34</v>
      </c>
      <c r="H1594" t="s">
        <v>42</v>
      </c>
      <c r="I1594" t="s">
        <v>21</v>
      </c>
      <c r="J1594" t="s">
        <v>22</v>
      </c>
      <c r="K1594" t="s">
        <v>2809</v>
      </c>
      <c r="L1594" t="s">
        <v>144</v>
      </c>
      <c r="M1594">
        <v>122.8907022110989</v>
      </c>
      <c r="N1594">
        <v>6.6487008944986989</v>
      </c>
    </row>
    <row r="1595" spans="1:14" x14ac:dyDescent="0.3">
      <c r="A1595" t="s">
        <v>1279</v>
      </c>
      <c r="C1595" t="s">
        <v>943</v>
      </c>
      <c r="D1595" t="s">
        <v>74</v>
      </c>
      <c r="E1595" t="s">
        <v>58</v>
      </c>
      <c r="F1595" t="s">
        <v>52</v>
      </c>
      <c r="G1595" t="s">
        <v>34</v>
      </c>
      <c r="H1595" t="s">
        <v>20</v>
      </c>
      <c r="I1595" t="s">
        <v>21</v>
      </c>
      <c r="J1595" t="s">
        <v>22</v>
      </c>
      <c r="K1595" t="s">
        <v>2810</v>
      </c>
      <c r="L1595" t="s">
        <v>43</v>
      </c>
      <c r="M1595">
        <v>15.52696348890248</v>
      </c>
      <c r="N1595">
        <v>4.4729355067459151</v>
      </c>
    </row>
    <row r="1596" spans="1:14" x14ac:dyDescent="0.3">
      <c r="A1596" t="s">
        <v>1067</v>
      </c>
      <c r="B1596" t="s">
        <v>818</v>
      </c>
      <c r="C1596" t="s">
        <v>1283</v>
      </c>
      <c r="D1596" t="s">
        <v>118</v>
      </c>
      <c r="E1596" t="s">
        <v>58</v>
      </c>
      <c r="F1596" t="s">
        <v>119</v>
      </c>
      <c r="G1596" t="s">
        <v>120</v>
      </c>
      <c r="H1596" t="s">
        <v>42</v>
      </c>
      <c r="I1596" t="s">
        <v>21</v>
      </c>
      <c r="J1596" t="s">
        <v>22</v>
      </c>
      <c r="K1596" t="s">
        <v>2811</v>
      </c>
      <c r="L1596" t="s">
        <v>76</v>
      </c>
      <c r="M1596">
        <v>54.511704508884641</v>
      </c>
      <c r="N1596">
        <v>6.4986842357230676</v>
      </c>
    </row>
    <row r="1597" spans="1:14" x14ac:dyDescent="0.3">
      <c r="A1597" t="s">
        <v>893</v>
      </c>
      <c r="B1597" t="s">
        <v>211</v>
      </c>
      <c r="C1597" t="s">
        <v>1357</v>
      </c>
      <c r="D1597" t="s">
        <v>16</v>
      </c>
      <c r="E1597" t="s">
        <v>58</v>
      </c>
      <c r="F1597" t="s">
        <v>59</v>
      </c>
      <c r="G1597" t="s">
        <v>92</v>
      </c>
      <c r="H1597" t="s">
        <v>35</v>
      </c>
      <c r="I1597" t="s">
        <v>21</v>
      </c>
      <c r="J1597" t="s">
        <v>22</v>
      </c>
      <c r="K1597" t="s">
        <v>2812</v>
      </c>
      <c r="L1597" t="s">
        <v>76</v>
      </c>
      <c r="M1597">
        <v>87.674347291529088</v>
      </c>
      <c r="N1597">
        <v>7.4398197043239884</v>
      </c>
    </row>
    <row r="1598" spans="1:14" x14ac:dyDescent="0.3">
      <c r="A1598" t="s">
        <v>781</v>
      </c>
      <c r="B1598" t="s">
        <v>2658</v>
      </c>
      <c r="C1598" t="s">
        <v>2813</v>
      </c>
      <c r="D1598" t="s">
        <v>16</v>
      </c>
      <c r="E1598" t="s">
        <v>46</v>
      </c>
      <c r="F1598" t="s">
        <v>40</v>
      </c>
      <c r="G1598" t="s">
        <v>41</v>
      </c>
      <c r="H1598" t="s">
        <v>42</v>
      </c>
      <c r="I1598" t="s">
        <v>21</v>
      </c>
      <c r="J1598" t="s">
        <v>21</v>
      </c>
      <c r="K1598" t="s">
        <v>2814</v>
      </c>
      <c r="L1598" t="s">
        <v>30</v>
      </c>
      <c r="M1598">
        <v>73.672449701149617</v>
      </c>
      <c r="N1598">
        <v>7.0667744399916774</v>
      </c>
    </row>
    <row r="1599" spans="1:14" x14ac:dyDescent="0.3">
      <c r="A1599" t="s">
        <v>705</v>
      </c>
      <c r="B1599" t="s">
        <v>2815</v>
      </c>
      <c r="C1599" t="s">
        <v>1177</v>
      </c>
      <c r="D1599" t="s">
        <v>103</v>
      </c>
      <c r="E1599" t="s">
        <v>17</v>
      </c>
      <c r="F1599" t="s">
        <v>40</v>
      </c>
      <c r="G1599" t="s">
        <v>41</v>
      </c>
      <c r="H1599" t="s">
        <v>42</v>
      </c>
      <c r="I1599" t="s">
        <v>22</v>
      </c>
      <c r="L1599" t="s">
        <v>144</v>
      </c>
      <c r="M1599">
        <v>78.012119900246191</v>
      </c>
      <c r="N1599">
        <v>6.6604301297429949</v>
      </c>
    </row>
    <row r="1600" spans="1:14" x14ac:dyDescent="0.3">
      <c r="A1600" t="s">
        <v>2455</v>
      </c>
      <c r="B1600" t="s">
        <v>1139</v>
      </c>
      <c r="C1600" t="s">
        <v>2677</v>
      </c>
      <c r="D1600" t="s">
        <v>80</v>
      </c>
      <c r="E1600" t="s">
        <v>58</v>
      </c>
      <c r="F1600" t="s">
        <v>52</v>
      </c>
      <c r="G1600" t="s">
        <v>92</v>
      </c>
      <c r="H1600" t="s">
        <v>42</v>
      </c>
      <c r="I1600" t="s">
        <v>22</v>
      </c>
      <c r="L1600" t="s">
        <v>144</v>
      </c>
      <c r="M1600">
        <v>19.504120681103089</v>
      </c>
      <c r="N1600">
        <v>4.9577889214961282</v>
      </c>
    </row>
    <row r="1601" spans="1:14" x14ac:dyDescent="0.3">
      <c r="A1601" t="s">
        <v>228</v>
      </c>
      <c r="C1601" t="s">
        <v>2635</v>
      </c>
      <c r="D1601" t="s">
        <v>50</v>
      </c>
      <c r="E1601" t="s">
        <v>51</v>
      </c>
      <c r="F1601" t="s">
        <v>52</v>
      </c>
      <c r="G1601" t="s">
        <v>92</v>
      </c>
      <c r="H1601" t="s">
        <v>20</v>
      </c>
      <c r="I1601" t="s">
        <v>21</v>
      </c>
      <c r="J1601" t="s">
        <v>21</v>
      </c>
      <c r="K1601" t="s">
        <v>2816</v>
      </c>
      <c r="L1601" t="s">
        <v>54</v>
      </c>
      <c r="M1601">
        <v>76.523779929774634</v>
      </c>
      <c r="N1601">
        <v>7.8218543689876849</v>
      </c>
    </row>
    <row r="1602" spans="1:14" x14ac:dyDescent="0.3">
      <c r="A1602" t="s">
        <v>1217</v>
      </c>
      <c r="B1602" t="s">
        <v>353</v>
      </c>
      <c r="C1602" t="s">
        <v>620</v>
      </c>
      <c r="E1602" t="s">
        <v>46</v>
      </c>
      <c r="F1602" t="s">
        <v>40</v>
      </c>
      <c r="G1602" t="s">
        <v>41</v>
      </c>
      <c r="H1602" t="s">
        <v>42</v>
      </c>
      <c r="I1602" t="s">
        <v>22</v>
      </c>
      <c r="L1602" t="s">
        <v>30</v>
      </c>
      <c r="M1602">
        <v>11.687540059821631</v>
      </c>
      <c r="N1602">
        <v>5.0326075277382056</v>
      </c>
    </row>
    <row r="1603" spans="1:14" x14ac:dyDescent="0.3">
      <c r="A1603" t="s">
        <v>228</v>
      </c>
      <c r="B1603" t="s">
        <v>1704</v>
      </c>
      <c r="C1603" t="s">
        <v>806</v>
      </c>
      <c r="D1603" t="s">
        <v>80</v>
      </c>
      <c r="E1603" t="s">
        <v>17</v>
      </c>
      <c r="F1603" t="s">
        <v>40</v>
      </c>
      <c r="G1603" t="s">
        <v>41</v>
      </c>
      <c r="H1603" t="s">
        <v>42</v>
      </c>
      <c r="L1603" t="s">
        <v>24</v>
      </c>
      <c r="M1603">
        <v>14.893835914346431</v>
      </c>
      <c r="N1603">
        <v>4.1235715684237642</v>
      </c>
    </row>
    <row r="1604" spans="1:14" x14ac:dyDescent="0.3">
      <c r="A1604" t="s">
        <v>2817</v>
      </c>
      <c r="C1604" t="s">
        <v>1033</v>
      </c>
      <c r="D1604" t="s">
        <v>74</v>
      </c>
      <c r="E1604" t="s">
        <v>58</v>
      </c>
      <c r="F1604" t="s">
        <v>52</v>
      </c>
      <c r="G1604" t="s">
        <v>92</v>
      </c>
      <c r="H1604" t="s">
        <v>20</v>
      </c>
      <c r="I1604" t="s">
        <v>21</v>
      </c>
      <c r="J1604" t="s">
        <v>21</v>
      </c>
      <c r="K1604" t="s">
        <v>2818</v>
      </c>
      <c r="L1604" t="s">
        <v>63</v>
      </c>
      <c r="M1604">
        <v>20.601478158559491</v>
      </c>
      <c r="N1604">
        <v>4.3429642082551938</v>
      </c>
    </row>
    <row r="1605" spans="1:14" x14ac:dyDescent="0.3">
      <c r="A1605" t="s">
        <v>169</v>
      </c>
      <c r="B1605" t="s">
        <v>1418</v>
      </c>
      <c r="C1605" t="s">
        <v>570</v>
      </c>
      <c r="D1605" t="s">
        <v>69</v>
      </c>
      <c r="E1605" t="s">
        <v>46</v>
      </c>
      <c r="F1605" t="s">
        <v>18</v>
      </c>
      <c r="G1605" t="s">
        <v>19</v>
      </c>
      <c r="H1605" t="s">
        <v>20</v>
      </c>
      <c r="I1605" t="s">
        <v>21</v>
      </c>
      <c r="J1605" t="s">
        <v>21</v>
      </c>
      <c r="K1605" t="s">
        <v>2819</v>
      </c>
      <c r="L1605" t="s">
        <v>24</v>
      </c>
      <c r="M1605">
        <v>56.249449717361493</v>
      </c>
      <c r="N1605">
        <v>7.0962314474710944</v>
      </c>
    </row>
    <row r="1606" spans="1:14" x14ac:dyDescent="0.3">
      <c r="A1606" t="s">
        <v>1616</v>
      </c>
      <c r="B1606" t="s">
        <v>1032</v>
      </c>
      <c r="C1606" t="s">
        <v>1280</v>
      </c>
      <c r="D1606" t="s">
        <v>28</v>
      </c>
      <c r="E1606" t="s">
        <v>58</v>
      </c>
      <c r="F1606" t="s">
        <v>52</v>
      </c>
      <c r="G1606" t="s">
        <v>34</v>
      </c>
      <c r="H1606" t="s">
        <v>20</v>
      </c>
      <c r="I1606" t="s">
        <v>21</v>
      </c>
      <c r="J1606" t="s">
        <v>21</v>
      </c>
      <c r="K1606" t="s">
        <v>2820</v>
      </c>
      <c r="L1606" t="s">
        <v>76</v>
      </c>
      <c r="M1606">
        <v>26.943073763056859</v>
      </c>
      <c r="N1606">
        <v>5.4831013027935942</v>
      </c>
    </row>
    <row r="1607" spans="1:14" x14ac:dyDescent="0.3">
      <c r="A1607" t="s">
        <v>1509</v>
      </c>
      <c r="B1607" t="s">
        <v>229</v>
      </c>
      <c r="C1607" t="s">
        <v>1133</v>
      </c>
      <c r="D1607" t="s">
        <v>839</v>
      </c>
      <c r="E1607" t="s">
        <v>17</v>
      </c>
      <c r="F1607" t="s">
        <v>18</v>
      </c>
      <c r="G1607" t="s">
        <v>34</v>
      </c>
      <c r="H1607" t="s">
        <v>42</v>
      </c>
      <c r="I1607" t="s">
        <v>22</v>
      </c>
      <c r="L1607" t="s">
        <v>43</v>
      </c>
      <c r="M1607">
        <v>89.439501690444985</v>
      </c>
      <c r="N1607">
        <v>5.0002693860089709</v>
      </c>
    </row>
    <row r="1608" spans="1:14" x14ac:dyDescent="0.3">
      <c r="A1608" t="s">
        <v>610</v>
      </c>
      <c r="C1608" t="s">
        <v>1052</v>
      </c>
      <c r="D1608" t="s">
        <v>103</v>
      </c>
      <c r="E1608" t="s">
        <v>17</v>
      </c>
      <c r="F1608" t="s">
        <v>18</v>
      </c>
      <c r="G1608" t="s">
        <v>19</v>
      </c>
      <c r="H1608" t="s">
        <v>42</v>
      </c>
      <c r="I1608" t="s">
        <v>22</v>
      </c>
      <c r="L1608" t="s">
        <v>76</v>
      </c>
      <c r="M1608">
        <v>107.55298063794901</v>
      </c>
      <c r="N1608">
        <v>7.915263292545176</v>
      </c>
    </row>
    <row r="1609" spans="1:14" x14ac:dyDescent="0.3">
      <c r="A1609" t="s">
        <v>427</v>
      </c>
      <c r="B1609" t="s">
        <v>825</v>
      </c>
      <c r="C1609" t="s">
        <v>601</v>
      </c>
      <c r="D1609" t="s">
        <v>28</v>
      </c>
      <c r="E1609" t="s">
        <v>51</v>
      </c>
      <c r="F1609" t="s">
        <v>59</v>
      </c>
      <c r="G1609" t="s">
        <v>19</v>
      </c>
      <c r="H1609" t="s">
        <v>35</v>
      </c>
      <c r="I1609" t="s">
        <v>21</v>
      </c>
      <c r="J1609" t="s">
        <v>21</v>
      </c>
      <c r="K1609" t="s">
        <v>2121</v>
      </c>
      <c r="L1609" t="s">
        <v>24</v>
      </c>
      <c r="M1609">
        <v>27.08200336826998</v>
      </c>
      <c r="N1609">
        <v>5.3135890605602691</v>
      </c>
    </row>
    <row r="1610" spans="1:14" x14ac:dyDescent="0.3">
      <c r="A1610" t="s">
        <v>1025</v>
      </c>
      <c r="C1610" t="s">
        <v>2722</v>
      </c>
      <c r="D1610" t="s">
        <v>39</v>
      </c>
      <c r="E1610" t="s">
        <v>58</v>
      </c>
      <c r="F1610" t="s">
        <v>59</v>
      </c>
      <c r="G1610" t="s">
        <v>34</v>
      </c>
      <c r="H1610" t="s">
        <v>42</v>
      </c>
      <c r="I1610" t="s">
        <v>21</v>
      </c>
      <c r="J1610" t="s">
        <v>21</v>
      </c>
      <c r="K1610" t="s">
        <v>2821</v>
      </c>
      <c r="L1610" t="s">
        <v>76</v>
      </c>
      <c r="M1610">
        <v>116.07511805135999</v>
      </c>
      <c r="N1610">
        <v>5.514125384378417</v>
      </c>
    </row>
    <row r="1611" spans="1:14" x14ac:dyDescent="0.3">
      <c r="A1611" t="s">
        <v>271</v>
      </c>
      <c r="B1611" t="s">
        <v>2589</v>
      </c>
      <c r="C1611" t="s">
        <v>2822</v>
      </c>
      <c r="D1611" t="s">
        <v>103</v>
      </c>
      <c r="E1611" t="s">
        <v>17</v>
      </c>
      <c r="F1611" t="s">
        <v>18</v>
      </c>
      <c r="G1611" t="s">
        <v>34</v>
      </c>
      <c r="H1611" t="s">
        <v>35</v>
      </c>
      <c r="I1611" t="s">
        <v>21</v>
      </c>
      <c r="J1611" t="s">
        <v>22</v>
      </c>
      <c r="K1611" t="s">
        <v>2823</v>
      </c>
      <c r="L1611" t="s">
        <v>43</v>
      </c>
      <c r="M1611">
        <v>115.0485675652711</v>
      </c>
      <c r="N1611">
        <v>7.2319709005203583</v>
      </c>
    </row>
    <row r="1612" spans="1:14" x14ac:dyDescent="0.3">
      <c r="A1612" t="s">
        <v>2824</v>
      </c>
      <c r="B1612" t="s">
        <v>2825</v>
      </c>
      <c r="C1612" t="s">
        <v>127</v>
      </c>
      <c r="D1612" t="s">
        <v>16</v>
      </c>
      <c r="E1612" t="s">
        <v>51</v>
      </c>
      <c r="F1612" t="s">
        <v>59</v>
      </c>
      <c r="G1612" t="s">
        <v>92</v>
      </c>
      <c r="H1612" t="s">
        <v>35</v>
      </c>
      <c r="I1612" t="s">
        <v>22</v>
      </c>
      <c r="L1612" t="s">
        <v>30</v>
      </c>
      <c r="M1612">
        <v>91.69589992427774</v>
      </c>
      <c r="N1612">
        <v>5.530789783382617</v>
      </c>
    </row>
    <row r="1613" spans="1:14" x14ac:dyDescent="0.3">
      <c r="A1613" t="s">
        <v>844</v>
      </c>
      <c r="B1613" t="s">
        <v>2826</v>
      </c>
      <c r="C1613" t="s">
        <v>655</v>
      </c>
      <c r="D1613" t="s">
        <v>80</v>
      </c>
      <c r="E1613" t="s">
        <v>51</v>
      </c>
      <c r="F1613" t="s">
        <v>52</v>
      </c>
      <c r="G1613" t="s">
        <v>92</v>
      </c>
      <c r="H1613" t="s">
        <v>42</v>
      </c>
      <c r="I1613" t="s">
        <v>22</v>
      </c>
      <c r="L1613" t="s">
        <v>144</v>
      </c>
      <c r="M1613">
        <v>26.264213172137421</v>
      </c>
      <c r="N1613">
        <v>4.5118666746365808</v>
      </c>
    </row>
    <row r="1614" spans="1:14" x14ac:dyDescent="0.3">
      <c r="A1614" t="s">
        <v>642</v>
      </c>
      <c r="B1614" t="s">
        <v>2827</v>
      </c>
      <c r="C1614" t="s">
        <v>1986</v>
      </c>
      <c r="D1614" t="s">
        <v>16</v>
      </c>
      <c r="E1614" t="s">
        <v>33</v>
      </c>
      <c r="F1614" t="s">
        <v>18</v>
      </c>
      <c r="G1614" t="s">
        <v>34</v>
      </c>
      <c r="H1614" t="s">
        <v>42</v>
      </c>
      <c r="I1614" t="s">
        <v>22</v>
      </c>
      <c r="L1614" t="s">
        <v>144</v>
      </c>
      <c r="M1614">
        <v>59.179012968110129</v>
      </c>
      <c r="N1614">
        <v>7.1103487947207533</v>
      </c>
    </row>
    <row r="1615" spans="1:14" x14ac:dyDescent="0.3">
      <c r="A1615" t="s">
        <v>1708</v>
      </c>
      <c r="B1615" t="s">
        <v>2269</v>
      </c>
      <c r="C1615" t="s">
        <v>1873</v>
      </c>
      <c r="D1615" t="s">
        <v>69</v>
      </c>
      <c r="E1615" t="s">
        <v>51</v>
      </c>
      <c r="F1615" t="s">
        <v>59</v>
      </c>
      <c r="G1615" t="s">
        <v>92</v>
      </c>
      <c r="H1615" t="s">
        <v>42</v>
      </c>
      <c r="I1615" t="s">
        <v>21</v>
      </c>
      <c r="J1615" t="s">
        <v>22</v>
      </c>
      <c r="K1615" t="s">
        <v>2828</v>
      </c>
      <c r="L1615" t="s">
        <v>24</v>
      </c>
      <c r="M1615">
        <v>79.641702248270434</v>
      </c>
      <c r="N1615">
        <v>6.8450930260689606</v>
      </c>
    </row>
    <row r="1616" spans="1:14" x14ac:dyDescent="0.3">
      <c r="A1616" t="s">
        <v>241</v>
      </c>
      <c r="B1616" t="s">
        <v>2829</v>
      </c>
      <c r="C1616" t="s">
        <v>2485</v>
      </c>
      <c r="D1616" t="s">
        <v>118</v>
      </c>
      <c r="E1616" t="s">
        <v>51</v>
      </c>
      <c r="F1616" t="s">
        <v>52</v>
      </c>
      <c r="G1616" t="s">
        <v>92</v>
      </c>
      <c r="H1616" t="s">
        <v>42</v>
      </c>
      <c r="I1616" t="s">
        <v>22</v>
      </c>
      <c r="L1616" t="s">
        <v>30</v>
      </c>
      <c r="M1616">
        <v>56.800289406950498</v>
      </c>
      <c r="N1616">
        <v>6.9925008894437832</v>
      </c>
    </row>
    <row r="1617" spans="1:14" x14ac:dyDescent="0.3">
      <c r="A1617" t="s">
        <v>255</v>
      </c>
      <c r="B1617" t="s">
        <v>2578</v>
      </c>
      <c r="C1617" t="s">
        <v>2830</v>
      </c>
      <c r="D1617" t="s">
        <v>16</v>
      </c>
      <c r="E1617" t="s">
        <v>58</v>
      </c>
      <c r="F1617" t="s">
        <v>119</v>
      </c>
      <c r="G1617" t="s">
        <v>120</v>
      </c>
      <c r="H1617" t="s">
        <v>20</v>
      </c>
      <c r="I1617" t="s">
        <v>21</v>
      </c>
      <c r="J1617" t="s">
        <v>21</v>
      </c>
      <c r="K1617" t="s">
        <v>2831</v>
      </c>
      <c r="L1617" t="s">
        <v>43</v>
      </c>
      <c r="M1617">
        <v>74.694988523894722</v>
      </c>
      <c r="N1617">
        <v>6.240944205582764</v>
      </c>
    </row>
    <row r="1618" spans="1:14" x14ac:dyDescent="0.3">
      <c r="A1618" t="s">
        <v>772</v>
      </c>
      <c r="B1618" t="s">
        <v>1335</v>
      </c>
      <c r="C1618" t="s">
        <v>2296</v>
      </c>
      <c r="D1618" t="s">
        <v>39</v>
      </c>
      <c r="E1618" t="s">
        <v>51</v>
      </c>
      <c r="F1618" t="s">
        <v>52</v>
      </c>
      <c r="G1618" t="s">
        <v>92</v>
      </c>
      <c r="H1618" t="s">
        <v>20</v>
      </c>
      <c r="I1618" t="s">
        <v>21</v>
      </c>
      <c r="J1618" t="s">
        <v>21</v>
      </c>
      <c r="K1618" t="s">
        <v>2832</v>
      </c>
      <c r="L1618" t="s">
        <v>24</v>
      </c>
      <c r="M1618">
        <v>144.39267033279049</v>
      </c>
      <c r="N1618">
        <v>5.2404181107412171</v>
      </c>
    </row>
    <row r="1619" spans="1:14" x14ac:dyDescent="0.3">
      <c r="A1619" t="s">
        <v>646</v>
      </c>
      <c r="B1619" t="s">
        <v>1704</v>
      </c>
      <c r="C1619" t="s">
        <v>1360</v>
      </c>
      <c r="D1619" t="s">
        <v>57</v>
      </c>
      <c r="E1619" t="s">
        <v>58</v>
      </c>
      <c r="F1619" t="s">
        <v>52</v>
      </c>
      <c r="G1619" t="s">
        <v>92</v>
      </c>
      <c r="H1619" t="s">
        <v>42</v>
      </c>
      <c r="I1619" t="s">
        <v>21</v>
      </c>
      <c r="J1619" t="s">
        <v>22</v>
      </c>
      <c r="K1619" t="s">
        <v>2833</v>
      </c>
      <c r="L1619" t="s">
        <v>54</v>
      </c>
      <c r="M1619">
        <v>104.62891845051141</v>
      </c>
      <c r="N1619">
        <v>5.1034341148604838</v>
      </c>
    </row>
    <row r="1620" spans="1:14" x14ac:dyDescent="0.3">
      <c r="A1620" t="s">
        <v>825</v>
      </c>
      <c r="B1620" t="s">
        <v>2834</v>
      </c>
      <c r="C1620" t="s">
        <v>2835</v>
      </c>
      <c r="D1620" t="s">
        <v>28</v>
      </c>
      <c r="E1620" t="s">
        <v>46</v>
      </c>
      <c r="F1620" t="s">
        <v>18</v>
      </c>
      <c r="G1620" t="s">
        <v>19</v>
      </c>
      <c r="H1620" t="s">
        <v>20</v>
      </c>
      <c r="I1620" t="s">
        <v>21</v>
      </c>
      <c r="J1620" t="s">
        <v>21</v>
      </c>
      <c r="K1620" t="s">
        <v>2836</v>
      </c>
      <c r="L1620" t="s">
        <v>30</v>
      </c>
      <c r="M1620">
        <v>36.517539659673787</v>
      </c>
      <c r="N1620">
        <v>5.6052214535404996</v>
      </c>
    </row>
    <row r="1621" spans="1:14" x14ac:dyDescent="0.3">
      <c r="A1621" t="s">
        <v>2696</v>
      </c>
      <c r="C1621" t="s">
        <v>1047</v>
      </c>
      <c r="D1621" t="s">
        <v>16</v>
      </c>
      <c r="E1621" t="s">
        <v>51</v>
      </c>
      <c r="F1621" t="s">
        <v>52</v>
      </c>
      <c r="G1621" t="s">
        <v>92</v>
      </c>
      <c r="H1621" t="s">
        <v>42</v>
      </c>
      <c r="I1621" t="s">
        <v>22</v>
      </c>
      <c r="L1621" t="s">
        <v>76</v>
      </c>
      <c r="M1621">
        <v>90.973001875437092</v>
      </c>
      <c r="N1621">
        <v>7.353815124291728</v>
      </c>
    </row>
    <row r="1622" spans="1:14" x14ac:dyDescent="0.3">
      <c r="A1622" t="s">
        <v>974</v>
      </c>
      <c r="B1622" t="s">
        <v>975</v>
      </c>
      <c r="C1622" t="s">
        <v>1283</v>
      </c>
      <c r="E1622" t="s">
        <v>58</v>
      </c>
      <c r="F1622" t="s">
        <v>119</v>
      </c>
      <c r="G1622" t="s">
        <v>120</v>
      </c>
      <c r="H1622" t="s">
        <v>20</v>
      </c>
      <c r="I1622" t="s">
        <v>21</v>
      </c>
      <c r="J1622" t="s">
        <v>22</v>
      </c>
      <c r="K1622" t="s">
        <v>2837</v>
      </c>
      <c r="L1622" t="s">
        <v>144</v>
      </c>
      <c r="M1622">
        <v>88.246528119795087</v>
      </c>
      <c r="N1622">
        <v>6.0623684397698909</v>
      </c>
    </row>
    <row r="1623" spans="1:14" x14ac:dyDescent="0.3">
      <c r="A1623" t="s">
        <v>2085</v>
      </c>
      <c r="C1623" t="s">
        <v>1908</v>
      </c>
      <c r="D1623" t="s">
        <v>28</v>
      </c>
      <c r="E1623" t="s">
        <v>17</v>
      </c>
      <c r="F1623" t="s">
        <v>18</v>
      </c>
      <c r="G1623" t="s">
        <v>19</v>
      </c>
      <c r="H1623" t="s">
        <v>35</v>
      </c>
      <c r="I1623" t="s">
        <v>22</v>
      </c>
      <c r="L1623" t="s">
        <v>30</v>
      </c>
      <c r="M1623">
        <v>26.740819460989201</v>
      </c>
      <c r="N1623">
        <v>5.504906417290881</v>
      </c>
    </row>
    <row r="1624" spans="1:14" x14ac:dyDescent="0.3">
      <c r="A1624" t="s">
        <v>1058</v>
      </c>
      <c r="C1624" t="s">
        <v>2009</v>
      </c>
      <c r="D1624" t="s">
        <v>1544</v>
      </c>
      <c r="E1624" t="s">
        <v>51</v>
      </c>
      <c r="F1624" t="s">
        <v>59</v>
      </c>
      <c r="G1624" t="s">
        <v>19</v>
      </c>
      <c r="H1624" t="s">
        <v>42</v>
      </c>
      <c r="I1624" t="s">
        <v>22</v>
      </c>
      <c r="L1624" t="s">
        <v>54</v>
      </c>
      <c r="M1624">
        <v>74.486119424261105</v>
      </c>
      <c r="N1624">
        <v>6.1004604180379074</v>
      </c>
    </row>
    <row r="1625" spans="1:14" x14ac:dyDescent="0.3">
      <c r="A1625" t="s">
        <v>2696</v>
      </c>
      <c r="C1625" t="s">
        <v>2759</v>
      </c>
      <c r="D1625" t="s">
        <v>39</v>
      </c>
      <c r="E1625" t="s">
        <v>17</v>
      </c>
      <c r="F1625" t="s">
        <v>40</v>
      </c>
      <c r="G1625" t="s">
        <v>41</v>
      </c>
      <c r="H1625" t="s">
        <v>35</v>
      </c>
      <c r="I1625" t="s">
        <v>22</v>
      </c>
      <c r="L1625" t="s">
        <v>144</v>
      </c>
      <c r="M1625">
        <v>148.3431927479125</v>
      </c>
      <c r="N1625">
        <v>6.5675196849682136</v>
      </c>
    </row>
    <row r="1626" spans="1:14" x14ac:dyDescent="0.3">
      <c r="A1626" t="s">
        <v>1152</v>
      </c>
      <c r="B1626" t="s">
        <v>639</v>
      </c>
      <c r="C1626" t="s">
        <v>1522</v>
      </c>
      <c r="D1626" t="s">
        <v>50</v>
      </c>
      <c r="E1626" t="s">
        <v>17</v>
      </c>
      <c r="F1626" t="s">
        <v>40</v>
      </c>
      <c r="G1626" t="s">
        <v>41</v>
      </c>
      <c r="H1626" t="s">
        <v>35</v>
      </c>
      <c r="L1626" t="s">
        <v>43</v>
      </c>
      <c r="M1626">
        <v>75.817396800859029</v>
      </c>
      <c r="N1626">
        <v>6.6304788692989014</v>
      </c>
    </row>
    <row r="1627" spans="1:14" x14ac:dyDescent="0.3">
      <c r="A1627" t="s">
        <v>1461</v>
      </c>
      <c r="B1627" t="s">
        <v>295</v>
      </c>
      <c r="C1627" t="s">
        <v>2838</v>
      </c>
      <c r="D1627" t="s">
        <v>28</v>
      </c>
      <c r="E1627" t="s">
        <v>33</v>
      </c>
      <c r="F1627" t="s">
        <v>59</v>
      </c>
      <c r="G1627" t="s">
        <v>92</v>
      </c>
      <c r="H1627" t="s">
        <v>35</v>
      </c>
      <c r="I1627" t="s">
        <v>21</v>
      </c>
      <c r="J1627" t="s">
        <v>22</v>
      </c>
      <c r="K1627" t="s">
        <v>2839</v>
      </c>
      <c r="L1627" t="s">
        <v>43</v>
      </c>
      <c r="M1627">
        <v>36.82070214986922</v>
      </c>
      <c r="N1627">
        <v>5.949727063391034</v>
      </c>
    </row>
    <row r="1628" spans="1:14" x14ac:dyDescent="0.3">
      <c r="A1628" t="s">
        <v>2188</v>
      </c>
      <c r="B1628" t="s">
        <v>978</v>
      </c>
      <c r="C1628" t="s">
        <v>2300</v>
      </c>
      <c r="D1628" t="s">
        <v>74</v>
      </c>
      <c r="E1628" t="s">
        <v>46</v>
      </c>
      <c r="F1628" t="s">
        <v>119</v>
      </c>
      <c r="G1628" t="s">
        <v>120</v>
      </c>
      <c r="H1628" t="s">
        <v>42</v>
      </c>
      <c r="I1628" t="s">
        <v>21</v>
      </c>
      <c r="J1628" t="s">
        <v>21</v>
      </c>
      <c r="K1628" t="s">
        <v>2840</v>
      </c>
      <c r="L1628" t="s">
        <v>144</v>
      </c>
      <c r="M1628">
        <v>20.018478359239239</v>
      </c>
      <c r="N1628">
        <v>4.972958435153223</v>
      </c>
    </row>
    <row r="1629" spans="1:14" x14ac:dyDescent="0.3">
      <c r="A1629" t="s">
        <v>202</v>
      </c>
      <c r="B1629" t="s">
        <v>267</v>
      </c>
      <c r="C1629" t="s">
        <v>1711</v>
      </c>
      <c r="D1629" t="s">
        <v>28</v>
      </c>
      <c r="E1629" t="s">
        <v>17</v>
      </c>
      <c r="F1629" t="s">
        <v>40</v>
      </c>
      <c r="G1629" t="s">
        <v>41</v>
      </c>
      <c r="H1629" t="s">
        <v>42</v>
      </c>
      <c r="I1629" t="s">
        <v>22</v>
      </c>
      <c r="L1629" t="s">
        <v>63</v>
      </c>
      <c r="M1629">
        <v>32.470150931413691</v>
      </c>
      <c r="N1629">
        <v>5.2695246633053632</v>
      </c>
    </row>
    <row r="1630" spans="1:14" x14ac:dyDescent="0.3">
      <c r="A1630" t="s">
        <v>305</v>
      </c>
      <c r="B1630" t="s">
        <v>2513</v>
      </c>
      <c r="C1630" t="s">
        <v>2641</v>
      </c>
      <c r="D1630" t="s">
        <v>50</v>
      </c>
      <c r="E1630" t="s">
        <v>51</v>
      </c>
      <c r="F1630" t="s">
        <v>59</v>
      </c>
      <c r="G1630" t="s">
        <v>34</v>
      </c>
      <c r="H1630" t="s">
        <v>42</v>
      </c>
      <c r="I1630" t="s">
        <v>22</v>
      </c>
      <c r="L1630" t="s">
        <v>63</v>
      </c>
      <c r="M1630">
        <v>92.93767882646523</v>
      </c>
      <c r="N1630">
        <v>6.548110441374412</v>
      </c>
    </row>
    <row r="1631" spans="1:14" x14ac:dyDescent="0.3">
      <c r="A1631" t="s">
        <v>1715</v>
      </c>
      <c r="B1631" t="s">
        <v>2841</v>
      </c>
      <c r="C1631" t="s">
        <v>941</v>
      </c>
      <c r="D1631" t="s">
        <v>118</v>
      </c>
      <c r="E1631" t="s">
        <v>33</v>
      </c>
      <c r="F1631" t="s">
        <v>59</v>
      </c>
      <c r="G1631" t="s">
        <v>19</v>
      </c>
      <c r="H1631" t="s">
        <v>42</v>
      </c>
      <c r="I1631" t="s">
        <v>22</v>
      </c>
      <c r="L1631" t="s">
        <v>43</v>
      </c>
      <c r="M1631">
        <v>59.446600029001267</v>
      </c>
      <c r="N1631">
        <v>6.0938472633291774</v>
      </c>
    </row>
    <row r="1632" spans="1:14" x14ac:dyDescent="0.3">
      <c r="A1632" t="s">
        <v>369</v>
      </c>
      <c r="C1632" t="s">
        <v>2099</v>
      </c>
      <c r="D1632" t="s">
        <v>103</v>
      </c>
      <c r="E1632" t="s">
        <v>17</v>
      </c>
      <c r="F1632" t="s">
        <v>40</v>
      </c>
      <c r="G1632" t="s">
        <v>41</v>
      </c>
      <c r="H1632" t="s">
        <v>42</v>
      </c>
      <c r="L1632" t="s">
        <v>24</v>
      </c>
      <c r="M1632">
        <v>97.842532320532499</v>
      </c>
      <c r="N1632">
        <v>7.3174155510017522</v>
      </c>
    </row>
    <row r="1633" spans="1:14" x14ac:dyDescent="0.3">
      <c r="A1633" t="s">
        <v>1597</v>
      </c>
      <c r="C1633" t="s">
        <v>890</v>
      </c>
      <c r="D1633" t="s">
        <v>74</v>
      </c>
      <c r="E1633" t="s">
        <v>17</v>
      </c>
      <c r="F1633" t="s">
        <v>40</v>
      </c>
      <c r="G1633" t="s">
        <v>41</v>
      </c>
      <c r="H1633" t="s">
        <v>35</v>
      </c>
      <c r="L1633" t="s">
        <v>24</v>
      </c>
      <c r="M1633">
        <v>22.704542592804948</v>
      </c>
      <c r="N1633">
        <v>4.6890154833909348</v>
      </c>
    </row>
    <row r="1634" spans="1:14" x14ac:dyDescent="0.3">
      <c r="A1634" t="s">
        <v>107</v>
      </c>
      <c r="C1634" t="s">
        <v>1280</v>
      </c>
      <c r="D1634" t="s">
        <v>28</v>
      </c>
      <c r="E1634" t="s">
        <v>46</v>
      </c>
      <c r="F1634" t="s">
        <v>18</v>
      </c>
      <c r="G1634" t="s">
        <v>19</v>
      </c>
      <c r="H1634" t="s">
        <v>20</v>
      </c>
      <c r="I1634" t="s">
        <v>21</v>
      </c>
      <c r="J1634" t="s">
        <v>21</v>
      </c>
      <c r="K1634" t="s">
        <v>2842</v>
      </c>
      <c r="L1634" t="s">
        <v>144</v>
      </c>
      <c r="M1634">
        <v>28.364913411951139</v>
      </c>
      <c r="N1634">
        <v>5.2685474561623753</v>
      </c>
    </row>
    <row r="1635" spans="1:14" x14ac:dyDescent="0.3">
      <c r="A1635" t="s">
        <v>231</v>
      </c>
      <c r="B1635" t="s">
        <v>816</v>
      </c>
      <c r="C1635" t="s">
        <v>2502</v>
      </c>
      <c r="D1635" t="s">
        <v>103</v>
      </c>
      <c r="E1635" t="s">
        <v>33</v>
      </c>
      <c r="F1635" t="s">
        <v>18</v>
      </c>
      <c r="G1635" t="s">
        <v>34</v>
      </c>
      <c r="H1635" t="s">
        <v>42</v>
      </c>
      <c r="I1635" t="s">
        <v>21</v>
      </c>
      <c r="J1635" t="s">
        <v>22</v>
      </c>
      <c r="K1635" t="s">
        <v>2843</v>
      </c>
      <c r="L1635" t="s">
        <v>76</v>
      </c>
      <c r="M1635">
        <v>89.296191316812241</v>
      </c>
      <c r="N1635">
        <v>6.4721009266929279</v>
      </c>
    </row>
    <row r="1636" spans="1:14" x14ac:dyDescent="0.3">
      <c r="A1636" t="s">
        <v>364</v>
      </c>
      <c r="B1636" t="s">
        <v>1208</v>
      </c>
      <c r="C1636" t="s">
        <v>1280</v>
      </c>
      <c r="D1636" t="s">
        <v>1045</v>
      </c>
      <c r="E1636" t="s">
        <v>33</v>
      </c>
      <c r="F1636" t="s">
        <v>18</v>
      </c>
      <c r="G1636" t="s">
        <v>19</v>
      </c>
      <c r="H1636" t="s">
        <v>42</v>
      </c>
      <c r="I1636" t="s">
        <v>22</v>
      </c>
      <c r="L1636" t="s">
        <v>144</v>
      </c>
      <c r="M1636">
        <v>19.567611708144579</v>
      </c>
      <c r="N1636">
        <v>5.7658556130927554</v>
      </c>
    </row>
    <row r="1637" spans="1:14" x14ac:dyDescent="0.3">
      <c r="A1637" t="s">
        <v>2234</v>
      </c>
      <c r="B1637" t="s">
        <v>692</v>
      </c>
      <c r="C1637" t="s">
        <v>1044</v>
      </c>
      <c r="D1637" t="s">
        <v>28</v>
      </c>
      <c r="E1637" t="s">
        <v>46</v>
      </c>
      <c r="F1637" t="s">
        <v>40</v>
      </c>
      <c r="G1637" t="s">
        <v>41</v>
      </c>
      <c r="H1637" t="s">
        <v>42</v>
      </c>
      <c r="I1637" t="s">
        <v>22</v>
      </c>
      <c r="L1637" t="s">
        <v>30</v>
      </c>
      <c r="M1637">
        <v>31.989635249734039</v>
      </c>
      <c r="N1637">
        <v>6.0745956679371487</v>
      </c>
    </row>
    <row r="1638" spans="1:14" x14ac:dyDescent="0.3">
      <c r="A1638" t="s">
        <v>311</v>
      </c>
      <c r="C1638" t="s">
        <v>485</v>
      </c>
      <c r="D1638" t="s">
        <v>69</v>
      </c>
      <c r="E1638" t="s">
        <v>51</v>
      </c>
      <c r="F1638" t="s">
        <v>52</v>
      </c>
      <c r="G1638" t="s">
        <v>92</v>
      </c>
      <c r="H1638" t="s">
        <v>20</v>
      </c>
      <c r="I1638" t="s">
        <v>21</v>
      </c>
      <c r="J1638" t="s">
        <v>21</v>
      </c>
      <c r="K1638" t="s">
        <v>486</v>
      </c>
      <c r="L1638" t="s">
        <v>144</v>
      </c>
      <c r="M1638">
        <v>75.040506079165937</v>
      </c>
      <c r="N1638">
        <v>6.9471283818275644</v>
      </c>
    </row>
    <row r="1639" spans="1:14" x14ac:dyDescent="0.3">
      <c r="A1639" t="s">
        <v>2329</v>
      </c>
      <c r="B1639" t="s">
        <v>1168</v>
      </c>
      <c r="C1639" t="s">
        <v>1353</v>
      </c>
      <c r="D1639" t="s">
        <v>80</v>
      </c>
      <c r="E1639" t="s">
        <v>33</v>
      </c>
      <c r="F1639" t="s">
        <v>59</v>
      </c>
      <c r="G1639" t="s">
        <v>19</v>
      </c>
      <c r="H1639" t="s">
        <v>42</v>
      </c>
      <c r="I1639" t="s">
        <v>22</v>
      </c>
      <c r="L1639" t="s">
        <v>43</v>
      </c>
      <c r="M1639">
        <v>29.380854196079429</v>
      </c>
      <c r="N1639">
        <v>5.2206925295604227</v>
      </c>
    </row>
    <row r="1640" spans="1:14" x14ac:dyDescent="0.3">
      <c r="A1640" t="s">
        <v>1589</v>
      </c>
      <c r="B1640" t="s">
        <v>1472</v>
      </c>
      <c r="C1640" t="s">
        <v>1146</v>
      </c>
      <c r="D1640" t="s">
        <v>118</v>
      </c>
      <c r="E1640" t="s">
        <v>46</v>
      </c>
      <c r="F1640" t="s">
        <v>119</v>
      </c>
      <c r="G1640" t="s">
        <v>120</v>
      </c>
      <c r="H1640" t="s">
        <v>20</v>
      </c>
      <c r="I1640" t="s">
        <v>21</v>
      </c>
      <c r="J1640" t="s">
        <v>22</v>
      </c>
      <c r="K1640" t="s">
        <v>2844</v>
      </c>
      <c r="L1640" t="s">
        <v>63</v>
      </c>
      <c r="M1640">
        <v>54.751867834671472</v>
      </c>
      <c r="N1640">
        <v>7.3249104021393361</v>
      </c>
    </row>
    <row r="1641" spans="1:14" x14ac:dyDescent="0.3">
      <c r="A1641" t="s">
        <v>676</v>
      </c>
      <c r="B1641" t="s">
        <v>501</v>
      </c>
      <c r="C1641" t="s">
        <v>1726</v>
      </c>
      <c r="D1641" t="s">
        <v>39</v>
      </c>
      <c r="E1641" t="s">
        <v>17</v>
      </c>
      <c r="F1641" t="s">
        <v>40</v>
      </c>
      <c r="G1641" t="s">
        <v>41</v>
      </c>
      <c r="H1641" t="s">
        <v>35</v>
      </c>
      <c r="I1641" t="s">
        <v>21</v>
      </c>
      <c r="J1641" t="s">
        <v>21</v>
      </c>
      <c r="K1641" t="s">
        <v>2845</v>
      </c>
      <c r="L1641" t="s">
        <v>43</v>
      </c>
      <c r="M1641">
        <v>114.8397477841886</v>
      </c>
      <c r="N1641">
        <v>6.8198862877087842</v>
      </c>
    </row>
    <row r="1642" spans="1:14" x14ac:dyDescent="0.3">
      <c r="A1642" t="s">
        <v>1234</v>
      </c>
      <c r="B1642" t="s">
        <v>2102</v>
      </c>
      <c r="C1642" t="s">
        <v>2155</v>
      </c>
      <c r="D1642" t="s">
        <v>69</v>
      </c>
      <c r="E1642" t="s">
        <v>33</v>
      </c>
      <c r="F1642" t="s">
        <v>52</v>
      </c>
      <c r="G1642" t="s">
        <v>92</v>
      </c>
      <c r="H1642" t="s">
        <v>20</v>
      </c>
      <c r="I1642" t="s">
        <v>21</v>
      </c>
      <c r="J1642" t="s">
        <v>22</v>
      </c>
      <c r="K1642" t="s">
        <v>2846</v>
      </c>
      <c r="L1642" t="s">
        <v>54</v>
      </c>
      <c r="M1642">
        <v>82.508008173180073</v>
      </c>
      <c r="N1642">
        <v>6.4211585436612832</v>
      </c>
    </row>
    <row r="1643" spans="1:14" x14ac:dyDescent="0.3">
      <c r="A1643" t="s">
        <v>211</v>
      </c>
      <c r="C1643" t="s">
        <v>2847</v>
      </c>
      <c r="D1643" t="s">
        <v>28</v>
      </c>
      <c r="E1643" t="s">
        <v>58</v>
      </c>
      <c r="F1643" t="s">
        <v>119</v>
      </c>
      <c r="G1643" t="s">
        <v>120</v>
      </c>
      <c r="H1643" t="s">
        <v>42</v>
      </c>
      <c r="I1643" t="s">
        <v>21</v>
      </c>
      <c r="J1643" t="s">
        <v>21</v>
      </c>
      <c r="K1643" t="s">
        <v>2848</v>
      </c>
      <c r="L1643" t="s">
        <v>76</v>
      </c>
      <c r="M1643">
        <v>25.186337173576941</v>
      </c>
      <c r="N1643">
        <v>5.919193753304766</v>
      </c>
    </row>
    <row r="1644" spans="1:14" x14ac:dyDescent="0.3">
      <c r="A1644" t="s">
        <v>1552</v>
      </c>
      <c r="C1644" t="s">
        <v>2849</v>
      </c>
      <c r="D1644" t="s">
        <v>28</v>
      </c>
      <c r="E1644" t="s">
        <v>17</v>
      </c>
      <c r="F1644" t="s">
        <v>18</v>
      </c>
      <c r="G1644" t="s">
        <v>19</v>
      </c>
      <c r="H1644" t="s">
        <v>42</v>
      </c>
      <c r="I1644" t="s">
        <v>22</v>
      </c>
      <c r="L1644" t="s">
        <v>24</v>
      </c>
      <c r="M1644">
        <v>20.406143923504789</v>
      </c>
      <c r="N1644">
        <v>5.4272607415662018</v>
      </c>
    </row>
    <row r="1645" spans="1:14" x14ac:dyDescent="0.3">
      <c r="A1645" t="s">
        <v>189</v>
      </c>
      <c r="B1645" t="s">
        <v>508</v>
      </c>
      <c r="C1645" t="s">
        <v>2072</v>
      </c>
      <c r="D1645" t="s">
        <v>118</v>
      </c>
      <c r="E1645" t="s">
        <v>58</v>
      </c>
      <c r="F1645" t="s">
        <v>119</v>
      </c>
      <c r="G1645" t="s">
        <v>120</v>
      </c>
      <c r="H1645" t="s">
        <v>20</v>
      </c>
      <c r="I1645" t="s">
        <v>21</v>
      </c>
      <c r="J1645" t="s">
        <v>22</v>
      </c>
      <c r="K1645" t="s">
        <v>2850</v>
      </c>
      <c r="L1645" t="s">
        <v>63</v>
      </c>
      <c r="M1645">
        <v>67.653159185907001</v>
      </c>
      <c r="N1645">
        <v>6.3749354195964321</v>
      </c>
    </row>
    <row r="1646" spans="1:14" x14ac:dyDescent="0.3">
      <c r="A1646" t="s">
        <v>2124</v>
      </c>
      <c r="B1646" t="s">
        <v>1578</v>
      </c>
      <c r="C1646" t="s">
        <v>2851</v>
      </c>
      <c r="D1646" t="s">
        <v>39</v>
      </c>
      <c r="E1646" t="s">
        <v>17</v>
      </c>
      <c r="F1646" t="s">
        <v>40</v>
      </c>
      <c r="G1646" t="s">
        <v>41</v>
      </c>
      <c r="H1646" t="s">
        <v>35</v>
      </c>
      <c r="I1646" t="s">
        <v>21</v>
      </c>
      <c r="J1646" t="s">
        <v>22</v>
      </c>
      <c r="K1646" t="s">
        <v>2852</v>
      </c>
      <c r="L1646" t="s">
        <v>76</v>
      </c>
      <c r="M1646">
        <v>114.9670002386852</v>
      </c>
      <c r="N1646">
        <v>5.105487904324435</v>
      </c>
    </row>
    <row r="1647" spans="1:14" x14ac:dyDescent="0.3">
      <c r="A1647" t="s">
        <v>185</v>
      </c>
      <c r="B1647" t="s">
        <v>407</v>
      </c>
      <c r="C1647" t="s">
        <v>2853</v>
      </c>
      <c r="D1647" t="s">
        <v>74</v>
      </c>
      <c r="E1647" t="s">
        <v>58</v>
      </c>
      <c r="F1647" t="s">
        <v>119</v>
      </c>
      <c r="G1647" t="s">
        <v>120</v>
      </c>
      <c r="H1647" t="s">
        <v>42</v>
      </c>
      <c r="I1647" t="s">
        <v>21</v>
      </c>
      <c r="J1647" t="s">
        <v>21</v>
      </c>
      <c r="K1647" t="s">
        <v>2854</v>
      </c>
      <c r="L1647" t="s">
        <v>43</v>
      </c>
      <c r="M1647">
        <v>23.69233289997705</v>
      </c>
      <c r="N1647">
        <v>4.132738753077879</v>
      </c>
    </row>
    <row r="1648" spans="1:14" x14ac:dyDescent="0.3">
      <c r="A1648" t="s">
        <v>2359</v>
      </c>
      <c r="C1648" t="s">
        <v>1869</v>
      </c>
      <c r="E1648" t="s">
        <v>58</v>
      </c>
      <c r="F1648" t="s">
        <v>59</v>
      </c>
      <c r="G1648" t="s">
        <v>19</v>
      </c>
      <c r="H1648" t="s">
        <v>35</v>
      </c>
      <c r="I1648" t="s">
        <v>22</v>
      </c>
      <c r="L1648" t="s">
        <v>54</v>
      </c>
      <c r="M1648">
        <v>92.851091543791455</v>
      </c>
      <c r="N1648">
        <v>5.4596648704026611</v>
      </c>
    </row>
    <row r="1649" spans="1:14" x14ac:dyDescent="0.3">
      <c r="A1649" t="s">
        <v>321</v>
      </c>
      <c r="B1649" t="s">
        <v>276</v>
      </c>
      <c r="C1649" t="s">
        <v>296</v>
      </c>
      <c r="D1649" t="s">
        <v>80</v>
      </c>
      <c r="E1649" t="s">
        <v>58</v>
      </c>
      <c r="F1649" t="s">
        <v>119</v>
      </c>
      <c r="G1649" t="s">
        <v>120</v>
      </c>
      <c r="H1649" t="s">
        <v>20</v>
      </c>
      <c r="I1649" t="s">
        <v>21</v>
      </c>
      <c r="J1649" t="s">
        <v>22</v>
      </c>
      <c r="K1649" t="s">
        <v>2186</v>
      </c>
      <c r="L1649" t="s">
        <v>54</v>
      </c>
      <c r="M1649">
        <v>26.14607392148525</v>
      </c>
      <c r="N1649">
        <v>5.0805759978796683</v>
      </c>
    </row>
    <row r="1650" spans="1:14" x14ac:dyDescent="0.3">
      <c r="A1650" t="s">
        <v>1294</v>
      </c>
      <c r="C1650" t="s">
        <v>876</v>
      </c>
      <c r="D1650" t="s">
        <v>57</v>
      </c>
      <c r="E1650" t="s">
        <v>33</v>
      </c>
      <c r="F1650" t="s">
        <v>18</v>
      </c>
      <c r="G1650" t="s">
        <v>34</v>
      </c>
      <c r="H1650" t="s">
        <v>20</v>
      </c>
      <c r="I1650" t="s">
        <v>21</v>
      </c>
      <c r="J1650" t="s">
        <v>22</v>
      </c>
      <c r="K1650" t="s">
        <v>2855</v>
      </c>
      <c r="L1650" t="s">
        <v>30</v>
      </c>
      <c r="M1650">
        <v>84.149585231345981</v>
      </c>
      <c r="N1650">
        <v>5.0253507434154576</v>
      </c>
    </row>
    <row r="1651" spans="1:14" x14ac:dyDescent="0.3">
      <c r="A1651" t="s">
        <v>2856</v>
      </c>
      <c r="B1651" t="s">
        <v>2857</v>
      </c>
      <c r="C1651" t="s">
        <v>2858</v>
      </c>
      <c r="D1651" t="s">
        <v>57</v>
      </c>
      <c r="E1651" t="s">
        <v>46</v>
      </c>
      <c r="F1651" t="s">
        <v>40</v>
      </c>
      <c r="G1651" t="s">
        <v>41</v>
      </c>
      <c r="H1651" t="s">
        <v>35</v>
      </c>
      <c r="L1651" t="s">
        <v>24</v>
      </c>
      <c r="M1651">
        <v>88.82156305456823</v>
      </c>
      <c r="N1651">
        <v>5.7582631959290227</v>
      </c>
    </row>
    <row r="1652" spans="1:14" x14ac:dyDescent="0.3">
      <c r="A1652" t="s">
        <v>140</v>
      </c>
      <c r="B1652" t="s">
        <v>1859</v>
      </c>
      <c r="C1652" t="s">
        <v>697</v>
      </c>
      <c r="D1652" t="s">
        <v>50</v>
      </c>
      <c r="E1652" t="s">
        <v>51</v>
      </c>
      <c r="F1652" t="s">
        <v>52</v>
      </c>
      <c r="G1652" t="s">
        <v>34</v>
      </c>
      <c r="H1652" t="s">
        <v>20</v>
      </c>
      <c r="I1652" t="s">
        <v>21</v>
      </c>
      <c r="J1652" t="s">
        <v>21</v>
      </c>
      <c r="K1652" t="s">
        <v>2027</v>
      </c>
      <c r="L1652" t="s">
        <v>76</v>
      </c>
      <c r="M1652">
        <v>122.4750351735163</v>
      </c>
      <c r="N1652">
        <v>7.9369775551887676</v>
      </c>
    </row>
    <row r="1653" spans="1:14" x14ac:dyDescent="0.3">
      <c r="A1653" t="s">
        <v>1215</v>
      </c>
      <c r="C1653" t="s">
        <v>2315</v>
      </c>
      <c r="D1653" t="s">
        <v>39</v>
      </c>
      <c r="E1653" t="s">
        <v>58</v>
      </c>
      <c r="F1653" t="s">
        <v>119</v>
      </c>
      <c r="G1653" t="s">
        <v>120</v>
      </c>
      <c r="H1653" t="s">
        <v>20</v>
      </c>
      <c r="I1653" t="s">
        <v>21</v>
      </c>
      <c r="J1653" t="s">
        <v>21</v>
      </c>
      <c r="K1653" t="s">
        <v>2859</v>
      </c>
      <c r="L1653" t="s">
        <v>30</v>
      </c>
      <c r="M1653">
        <v>131.3888914755178</v>
      </c>
      <c r="N1653">
        <v>5.0515391975287027</v>
      </c>
    </row>
    <row r="1654" spans="1:14" x14ac:dyDescent="0.3">
      <c r="A1654" t="s">
        <v>956</v>
      </c>
      <c r="B1654" t="s">
        <v>692</v>
      </c>
      <c r="C1654" t="s">
        <v>2110</v>
      </c>
      <c r="D1654" t="s">
        <v>69</v>
      </c>
      <c r="E1654" t="s">
        <v>33</v>
      </c>
      <c r="F1654" t="s">
        <v>18</v>
      </c>
      <c r="G1654" t="s">
        <v>34</v>
      </c>
      <c r="H1654" t="s">
        <v>35</v>
      </c>
      <c r="I1654" t="s">
        <v>22</v>
      </c>
      <c r="L1654" t="s">
        <v>76</v>
      </c>
      <c r="M1654">
        <v>58.1331957698563</v>
      </c>
      <c r="N1654">
        <v>6.7605894701080773</v>
      </c>
    </row>
    <row r="1655" spans="1:14" x14ac:dyDescent="0.3">
      <c r="A1655" t="s">
        <v>740</v>
      </c>
      <c r="C1655" t="s">
        <v>2860</v>
      </c>
      <c r="D1655" t="s">
        <v>138</v>
      </c>
      <c r="E1655" t="s">
        <v>58</v>
      </c>
      <c r="F1655" t="s">
        <v>52</v>
      </c>
      <c r="G1655" t="s">
        <v>92</v>
      </c>
      <c r="H1655" t="s">
        <v>20</v>
      </c>
      <c r="I1655" t="s">
        <v>21</v>
      </c>
      <c r="J1655" t="s">
        <v>21</v>
      </c>
      <c r="K1655" t="s">
        <v>2861</v>
      </c>
      <c r="L1655" t="s">
        <v>63</v>
      </c>
      <c r="M1655">
        <v>67.691356835660443</v>
      </c>
      <c r="N1655">
        <v>6.6104016231989249</v>
      </c>
    </row>
    <row r="1656" spans="1:14" x14ac:dyDescent="0.3">
      <c r="A1656" t="s">
        <v>963</v>
      </c>
      <c r="B1656" t="s">
        <v>353</v>
      </c>
      <c r="C1656" t="s">
        <v>1655</v>
      </c>
      <c r="D1656" t="s">
        <v>103</v>
      </c>
      <c r="E1656" t="s">
        <v>33</v>
      </c>
      <c r="F1656" t="s">
        <v>52</v>
      </c>
      <c r="G1656" t="s">
        <v>34</v>
      </c>
      <c r="H1656" t="s">
        <v>42</v>
      </c>
      <c r="I1656" t="s">
        <v>21</v>
      </c>
      <c r="J1656" t="s">
        <v>21</v>
      </c>
      <c r="K1656" t="s">
        <v>2862</v>
      </c>
      <c r="L1656" t="s">
        <v>144</v>
      </c>
      <c r="M1656">
        <v>71.243883990454236</v>
      </c>
      <c r="N1656">
        <v>6.643339979319097</v>
      </c>
    </row>
    <row r="1657" spans="1:14" x14ac:dyDescent="0.3">
      <c r="A1657" t="s">
        <v>1509</v>
      </c>
      <c r="B1657" t="s">
        <v>763</v>
      </c>
      <c r="C1657" t="s">
        <v>1764</v>
      </c>
      <c r="D1657" t="s">
        <v>57</v>
      </c>
      <c r="E1657" t="s">
        <v>51</v>
      </c>
      <c r="F1657" t="s">
        <v>59</v>
      </c>
      <c r="G1657" t="s">
        <v>19</v>
      </c>
      <c r="H1657" t="s">
        <v>35</v>
      </c>
      <c r="I1657" t="s">
        <v>22</v>
      </c>
      <c r="L1657" t="s">
        <v>24</v>
      </c>
      <c r="M1657">
        <v>83.739712554797407</v>
      </c>
      <c r="N1657">
        <v>5.5383949792869576</v>
      </c>
    </row>
    <row r="1658" spans="1:14" x14ac:dyDescent="0.3">
      <c r="A1658" t="s">
        <v>2124</v>
      </c>
      <c r="B1658" t="s">
        <v>2863</v>
      </c>
      <c r="C1658" t="s">
        <v>408</v>
      </c>
      <c r="D1658" t="s">
        <v>74</v>
      </c>
      <c r="E1658" t="s">
        <v>46</v>
      </c>
      <c r="F1658" t="s">
        <v>18</v>
      </c>
      <c r="G1658" t="s">
        <v>34</v>
      </c>
      <c r="H1658" t="s">
        <v>20</v>
      </c>
      <c r="I1658" t="s">
        <v>21</v>
      </c>
      <c r="J1658" t="s">
        <v>21</v>
      </c>
      <c r="K1658" t="s">
        <v>2864</v>
      </c>
      <c r="L1658" t="s">
        <v>43</v>
      </c>
      <c r="M1658">
        <v>17.51533987441011</v>
      </c>
      <c r="N1658">
        <v>4.7292604811573247</v>
      </c>
    </row>
    <row r="1659" spans="1:14" x14ac:dyDescent="0.3">
      <c r="A1659" t="s">
        <v>746</v>
      </c>
      <c r="B1659" t="s">
        <v>2865</v>
      </c>
      <c r="C1659" t="s">
        <v>2266</v>
      </c>
      <c r="D1659" t="s">
        <v>157</v>
      </c>
      <c r="E1659" t="s">
        <v>17</v>
      </c>
      <c r="F1659" t="s">
        <v>40</v>
      </c>
      <c r="G1659" t="s">
        <v>41</v>
      </c>
      <c r="H1659" t="s">
        <v>42</v>
      </c>
      <c r="I1659" t="s">
        <v>22</v>
      </c>
      <c r="L1659" t="s">
        <v>54</v>
      </c>
      <c r="M1659">
        <v>20.726675418105689</v>
      </c>
      <c r="N1659">
        <v>4.6337115997655287</v>
      </c>
    </row>
    <row r="1660" spans="1:14" x14ac:dyDescent="0.3">
      <c r="A1660" t="s">
        <v>845</v>
      </c>
      <c r="B1660" t="s">
        <v>2866</v>
      </c>
      <c r="C1660" t="s">
        <v>2538</v>
      </c>
      <c r="D1660" t="s">
        <v>57</v>
      </c>
      <c r="E1660" t="s">
        <v>33</v>
      </c>
      <c r="F1660" t="s">
        <v>59</v>
      </c>
      <c r="G1660" t="s">
        <v>92</v>
      </c>
      <c r="H1660" t="s">
        <v>42</v>
      </c>
      <c r="L1660" t="s">
        <v>63</v>
      </c>
      <c r="M1660">
        <v>84.088858641182355</v>
      </c>
      <c r="N1660">
        <v>5.4158185680184108</v>
      </c>
    </row>
    <row r="1661" spans="1:14" x14ac:dyDescent="0.3">
      <c r="A1661" t="s">
        <v>1376</v>
      </c>
      <c r="B1661" t="s">
        <v>1191</v>
      </c>
      <c r="C1661" t="s">
        <v>1133</v>
      </c>
      <c r="D1661" t="s">
        <v>39</v>
      </c>
      <c r="E1661" t="s">
        <v>17</v>
      </c>
      <c r="F1661" t="s">
        <v>18</v>
      </c>
      <c r="G1661" t="s">
        <v>34</v>
      </c>
      <c r="H1661" t="s">
        <v>42</v>
      </c>
      <c r="I1661" t="s">
        <v>22</v>
      </c>
      <c r="L1661" t="s">
        <v>24</v>
      </c>
      <c r="M1661">
        <v>134.60805996191459</v>
      </c>
      <c r="N1661">
        <v>6.8894640445828204</v>
      </c>
    </row>
    <row r="1662" spans="1:14" x14ac:dyDescent="0.3">
      <c r="A1662" t="s">
        <v>2867</v>
      </c>
      <c r="C1662" t="s">
        <v>1245</v>
      </c>
      <c r="D1662" t="s">
        <v>103</v>
      </c>
      <c r="E1662" t="s">
        <v>33</v>
      </c>
      <c r="F1662" t="s">
        <v>52</v>
      </c>
      <c r="G1662" t="s">
        <v>34</v>
      </c>
      <c r="H1662" t="s">
        <v>42</v>
      </c>
      <c r="I1662" t="s">
        <v>21</v>
      </c>
      <c r="J1662" t="s">
        <v>22</v>
      </c>
      <c r="K1662" t="s">
        <v>2868</v>
      </c>
      <c r="L1662" t="s">
        <v>30</v>
      </c>
      <c r="M1662">
        <v>76.661387576575137</v>
      </c>
      <c r="N1662">
        <v>6.563232084211263</v>
      </c>
    </row>
    <row r="1663" spans="1:14" x14ac:dyDescent="0.3">
      <c r="A1663" t="s">
        <v>327</v>
      </c>
      <c r="B1663" t="s">
        <v>1407</v>
      </c>
      <c r="C1663" t="s">
        <v>620</v>
      </c>
      <c r="D1663" t="s">
        <v>80</v>
      </c>
      <c r="E1663" t="s">
        <v>58</v>
      </c>
      <c r="F1663" t="s">
        <v>119</v>
      </c>
      <c r="G1663" t="s">
        <v>120</v>
      </c>
      <c r="H1663" t="s">
        <v>42</v>
      </c>
      <c r="I1663" t="s">
        <v>21</v>
      </c>
      <c r="J1663" t="s">
        <v>21</v>
      </c>
      <c r="K1663" t="s">
        <v>971</v>
      </c>
      <c r="L1663" t="s">
        <v>63</v>
      </c>
      <c r="M1663">
        <v>21.815578138722621</v>
      </c>
      <c r="N1663">
        <v>4.7987063618258459</v>
      </c>
    </row>
    <row r="1664" spans="1:14" x14ac:dyDescent="0.3">
      <c r="A1664" t="s">
        <v>1252</v>
      </c>
      <c r="B1664" t="s">
        <v>419</v>
      </c>
      <c r="C1664" t="s">
        <v>2515</v>
      </c>
      <c r="D1664" t="s">
        <v>28</v>
      </c>
      <c r="E1664" t="s">
        <v>33</v>
      </c>
      <c r="F1664" t="s">
        <v>52</v>
      </c>
      <c r="G1664" t="s">
        <v>34</v>
      </c>
      <c r="H1664" t="s">
        <v>42</v>
      </c>
      <c r="I1664" t="s">
        <v>21</v>
      </c>
      <c r="J1664" t="s">
        <v>21</v>
      </c>
      <c r="K1664" t="s">
        <v>2869</v>
      </c>
      <c r="L1664" t="s">
        <v>144</v>
      </c>
      <c r="M1664">
        <v>31.75185108193169</v>
      </c>
      <c r="N1664">
        <v>5.0596956910034789</v>
      </c>
    </row>
    <row r="1665" spans="1:14" x14ac:dyDescent="0.3">
      <c r="A1665" t="s">
        <v>123</v>
      </c>
      <c r="C1665" t="s">
        <v>667</v>
      </c>
      <c r="D1665" t="s">
        <v>69</v>
      </c>
      <c r="E1665" t="s">
        <v>17</v>
      </c>
      <c r="F1665" t="s">
        <v>40</v>
      </c>
      <c r="G1665" t="s">
        <v>41</v>
      </c>
      <c r="H1665" t="s">
        <v>42</v>
      </c>
      <c r="I1665" t="s">
        <v>21</v>
      </c>
      <c r="J1665" t="s">
        <v>22</v>
      </c>
      <c r="K1665" t="s">
        <v>2870</v>
      </c>
      <c r="L1665" t="s">
        <v>43</v>
      </c>
      <c r="M1665">
        <v>52.96553552276044</v>
      </c>
      <c r="N1665">
        <v>6.5954722756114252</v>
      </c>
    </row>
    <row r="1666" spans="1:14" x14ac:dyDescent="0.3">
      <c r="A1666" t="s">
        <v>369</v>
      </c>
      <c r="C1666" t="s">
        <v>2255</v>
      </c>
      <c r="D1666" t="s">
        <v>118</v>
      </c>
      <c r="E1666" t="s">
        <v>17</v>
      </c>
      <c r="F1666" t="s">
        <v>40</v>
      </c>
      <c r="G1666" t="s">
        <v>41</v>
      </c>
      <c r="H1666" t="s">
        <v>35</v>
      </c>
      <c r="I1666" t="s">
        <v>22</v>
      </c>
      <c r="L1666" t="s">
        <v>30</v>
      </c>
      <c r="M1666">
        <v>73.840515959821317</v>
      </c>
      <c r="N1666">
        <v>7.0457455382069707</v>
      </c>
    </row>
    <row r="1667" spans="1:14" x14ac:dyDescent="0.3">
      <c r="A1667" t="s">
        <v>1436</v>
      </c>
      <c r="C1667" t="s">
        <v>1414</v>
      </c>
      <c r="D1667" t="s">
        <v>118</v>
      </c>
      <c r="E1667" t="s">
        <v>58</v>
      </c>
      <c r="F1667" t="s">
        <v>52</v>
      </c>
      <c r="G1667" t="s">
        <v>34</v>
      </c>
      <c r="H1667" t="s">
        <v>42</v>
      </c>
      <c r="I1667" t="s">
        <v>21</v>
      </c>
      <c r="J1667" t="s">
        <v>22</v>
      </c>
      <c r="K1667" t="s">
        <v>2368</v>
      </c>
      <c r="L1667" t="s">
        <v>30</v>
      </c>
      <c r="M1667">
        <v>87.019581902502722</v>
      </c>
      <c r="N1667">
        <v>7.4114884838616559</v>
      </c>
    </row>
    <row r="1668" spans="1:14" x14ac:dyDescent="0.3">
      <c r="A1668" t="s">
        <v>2177</v>
      </c>
      <c r="B1668" t="s">
        <v>2008</v>
      </c>
      <c r="C1668" t="s">
        <v>903</v>
      </c>
      <c r="D1668" t="s">
        <v>138</v>
      </c>
      <c r="E1668" t="s">
        <v>33</v>
      </c>
      <c r="F1668" t="s">
        <v>52</v>
      </c>
      <c r="G1668" t="s">
        <v>92</v>
      </c>
      <c r="H1668" t="s">
        <v>20</v>
      </c>
      <c r="I1668" t="s">
        <v>21</v>
      </c>
      <c r="J1668" t="s">
        <v>21</v>
      </c>
      <c r="K1668" t="s">
        <v>1568</v>
      </c>
      <c r="L1668" t="s">
        <v>54</v>
      </c>
      <c r="M1668">
        <v>73.925277123796931</v>
      </c>
      <c r="N1668">
        <v>6.0200960805048673</v>
      </c>
    </row>
    <row r="1669" spans="1:14" x14ac:dyDescent="0.3">
      <c r="A1669" t="s">
        <v>496</v>
      </c>
      <c r="B1669" t="s">
        <v>2228</v>
      </c>
      <c r="C1669" t="s">
        <v>1905</v>
      </c>
      <c r="D1669" t="s">
        <v>80</v>
      </c>
      <c r="E1669" t="s">
        <v>17</v>
      </c>
      <c r="F1669" t="s">
        <v>18</v>
      </c>
      <c r="G1669" t="s">
        <v>19</v>
      </c>
      <c r="H1669" t="s">
        <v>35</v>
      </c>
      <c r="I1669" t="s">
        <v>21</v>
      </c>
      <c r="J1669" t="s">
        <v>21</v>
      </c>
      <c r="K1669" t="s">
        <v>2871</v>
      </c>
      <c r="L1669" t="s">
        <v>54</v>
      </c>
      <c r="M1669">
        <v>21.944893646760921</v>
      </c>
      <c r="N1669">
        <v>4.126191493389074</v>
      </c>
    </row>
    <row r="1670" spans="1:14" x14ac:dyDescent="0.3">
      <c r="A1670" t="s">
        <v>2095</v>
      </c>
      <c r="B1670" t="s">
        <v>698</v>
      </c>
      <c r="C1670" t="s">
        <v>56</v>
      </c>
      <c r="D1670" t="s">
        <v>57</v>
      </c>
      <c r="E1670" t="s">
        <v>58</v>
      </c>
      <c r="F1670" t="s">
        <v>59</v>
      </c>
      <c r="G1670" t="s">
        <v>34</v>
      </c>
      <c r="H1670" t="s">
        <v>35</v>
      </c>
      <c r="I1670" t="s">
        <v>22</v>
      </c>
      <c r="L1670" t="s">
        <v>43</v>
      </c>
      <c r="M1670">
        <v>131.86373253278791</v>
      </c>
      <c r="N1670">
        <v>5.9343670147690144</v>
      </c>
    </row>
    <row r="1671" spans="1:14" x14ac:dyDescent="0.3">
      <c r="A1671" t="s">
        <v>1129</v>
      </c>
      <c r="C1671" t="s">
        <v>2872</v>
      </c>
      <c r="D1671" t="s">
        <v>690</v>
      </c>
      <c r="E1671" t="s">
        <v>46</v>
      </c>
      <c r="F1671" t="s">
        <v>18</v>
      </c>
      <c r="G1671" t="s">
        <v>19</v>
      </c>
      <c r="H1671" t="s">
        <v>20</v>
      </c>
      <c r="I1671" t="s">
        <v>21</v>
      </c>
      <c r="J1671" t="s">
        <v>21</v>
      </c>
      <c r="K1671" t="s">
        <v>2873</v>
      </c>
      <c r="L1671" t="s">
        <v>144</v>
      </c>
      <c r="M1671">
        <v>99.817620067115925</v>
      </c>
      <c r="N1671">
        <v>5.8224805636343611</v>
      </c>
    </row>
    <row r="1672" spans="1:14" x14ac:dyDescent="0.3">
      <c r="A1672" t="s">
        <v>372</v>
      </c>
      <c r="B1672" t="s">
        <v>1210</v>
      </c>
      <c r="C1672" t="s">
        <v>292</v>
      </c>
      <c r="D1672" t="s">
        <v>157</v>
      </c>
      <c r="E1672" t="s">
        <v>58</v>
      </c>
      <c r="F1672" t="s">
        <v>119</v>
      </c>
      <c r="G1672" t="s">
        <v>120</v>
      </c>
      <c r="H1672" t="s">
        <v>42</v>
      </c>
      <c r="I1672" t="s">
        <v>21</v>
      </c>
      <c r="J1672" t="s">
        <v>22</v>
      </c>
      <c r="K1672" t="s">
        <v>2874</v>
      </c>
      <c r="L1672" t="s">
        <v>76</v>
      </c>
      <c r="M1672">
        <v>31.956286259803129</v>
      </c>
      <c r="N1672">
        <v>4.607324416793066</v>
      </c>
    </row>
    <row r="1673" spans="1:14" x14ac:dyDescent="0.3">
      <c r="A1673" t="s">
        <v>643</v>
      </c>
      <c r="B1673" t="s">
        <v>469</v>
      </c>
      <c r="C1673" t="s">
        <v>274</v>
      </c>
      <c r="D1673" t="s">
        <v>16</v>
      </c>
      <c r="E1673" t="s">
        <v>46</v>
      </c>
      <c r="F1673" t="s">
        <v>40</v>
      </c>
      <c r="G1673" t="s">
        <v>41</v>
      </c>
      <c r="H1673" t="s">
        <v>42</v>
      </c>
      <c r="I1673" t="s">
        <v>22</v>
      </c>
      <c r="L1673" t="s">
        <v>30</v>
      </c>
      <c r="M1673">
        <v>80.98067539538944</v>
      </c>
      <c r="N1673">
        <v>7.050488103669899</v>
      </c>
    </row>
    <row r="1674" spans="1:14" x14ac:dyDescent="0.3">
      <c r="A1674" t="s">
        <v>2586</v>
      </c>
      <c r="C1674" t="s">
        <v>2137</v>
      </c>
      <c r="D1674" t="s">
        <v>50</v>
      </c>
      <c r="E1674" t="s">
        <v>17</v>
      </c>
      <c r="F1674" t="s">
        <v>18</v>
      </c>
      <c r="G1674" t="s">
        <v>34</v>
      </c>
      <c r="H1674" t="s">
        <v>35</v>
      </c>
      <c r="I1674" t="s">
        <v>21</v>
      </c>
      <c r="J1674" t="s">
        <v>21</v>
      </c>
      <c r="K1674" t="s">
        <v>2875</v>
      </c>
      <c r="L1674" t="s">
        <v>54</v>
      </c>
      <c r="M1674">
        <v>93.197949423565333</v>
      </c>
      <c r="N1674">
        <v>6.2276767869532028</v>
      </c>
    </row>
    <row r="1675" spans="1:14" x14ac:dyDescent="0.3">
      <c r="A1675" t="s">
        <v>1277</v>
      </c>
      <c r="C1675" t="s">
        <v>1996</v>
      </c>
      <c r="D1675" t="s">
        <v>28</v>
      </c>
      <c r="E1675" t="s">
        <v>58</v>
      </c>
      <c r="F1675" t="s">
        <v>119</v>
      </c>
      <c r="G1675" t="s">
        <v>120</v>
      </c>
      <c r="H1675" t="s">
        <v>42</v>
      </c>
      <c r="I1675" t="s">
        <v>21</v>
      </c>
      <c r="J1675" t="s">
        <v>21</v>
      </c>
      <c r="K1675" t="s">
        <v>2876</v>
      </c>
      <c r="L1675" t="s">
        <v>63</v>
      </c>
      <c r="M1675">
        <v>26.45796616544769</v>
      </c>
      <c r="N1675">
        <v>5.632742267808247</v>
      </c>
    </row>
    <row r="1676" spans="1:14" x14ac:dyDescent="0.3">
      <c r="A1676" t="s">
        <v>1603</v>
      </c>
      <c r="C1676" t="s">
        <v>2835</v>
      </c>
      <c r="D1676" t="s">
        <v>28</v>
      </c>
      <c r="E1676" t="s">
        <v>17</v>
      </c>
      <c r="F1676" t="s">
        <v>40</v>
      </c>
      <c r="G1676" t="s">
        <v>41</v>
      </c>
      <c r="H1676" t="s">
        <v>42</v>
      </c>
      <c r="I1676" t="s">
        <v>22</v>
      </c>
      <c r="L1676" t="s">
        <v>144</v>
      </c>
      <c r="M1676">
        <v>24.86815396167054</v>
      </c>
      <c r="N1676">
        <v>6.0134943533106098</v>
      </c>
    </row>
    <row r="1677" spans="1:14" x14ac:dyDescent="0.3">
      <c r="A1677" t="s">
        <v>2250</v>
      </c>
      <c r="B1677" t="s">
        <v>951</v>
      </c>
      <c r="C1677" t="s">
        <v>1218</v>
      </c>
      <c r="D1677" t="s">
        <v>16</v>
      </c>
      <c r="E1677" t="s">
        <v>51</v>
      </c>
      <c r="F1677" t="s">
        <v>59</v>
      </c>
      <c r="G1677" t="s">
        <v>92</v>
      </c>
      <c r="H1677" t="s">
        <v>42</v>
      </c>
      <c r="I1677" t="s">
        <v>21</v>
      </c>
      <c r="J1677" t="s">
        <v>22</v>
      </c>
      <c r="K1677" t="s">
        <v>2877</v>
      </c>
      <c r="L1677" t="s">
        <v>54</v>
      </c>
      <c r="M1677">
        <v>86.170059495766978</v>
      </c>
      <c r="N1677">
        <v>6.7497481992139976</v>
      </c>
    </row>
    <row r="1678" spans="1:14" x14ac:dyDescent="0.3">
      <c r="A1678" t="s">
        <v>557</v>
      </c>
      <c r="C1678" t="s">
        <v>2380</v>
      </c>
      <c r="D1678" t="s">
        <v>50</v>
      </c>
      <c r="E1678" t="s">
        <v>33</v>
      </c>
      <c r="F1678" t="s">
        <v>18</v>
      </c>
      <c r="G1678" t="s">
        <v>34</v>
      </c>
      <c r="H1678" t="s">
        <v>35</v>
      </c>
      <c r="L1678" t="s">
        <v>63</v>
      </c>
      <c r="M1678">
        <v>87.867801945891813</v>
      </c>
      <c r="N1678">
        <v>7.7170129091031088</v>
      </c>
    </row>
    <row r="1679" spans="1:14" x14ac:dyDescent="0.3">
      <c r="A1679" t="s">
        <v>784</v>
      </c>
      <c r="B1679" t="s">
        <v>1221</v>
      </c>
      <c r="C1679" t="s">
        <v>866</v>
      </c>
      <c r="E1679" t="s">
        <v>58</v>
      </c>
      <c r="F1679" t="s">
        <v>59</v>
      </c>
      <c r="G1679" t="s">
        <v>34</v>
      </c>
      <c r="H1679" t="s">
        <v>35</v>
      </c>
      <c r="I1679" t="s">
        <v>22</v>
      </c>
      <c r="L1679" t="s">
        <v>43</v>
      </c>
      <c r="M1679">
        <v>21.094207927671832</v>
      </c>
      <c r="N1679">
        <v>5.1154537745120257</v>
      </c>
    </row>
    <row r="1680" spans="1:14" x14ac:dyDescent="0.3">
      <c r="A1680" t="s">
        <v>1698</v>
      </c>
      <c r="C1680" t="s">
        <v>292</v>
      </c>
      <c r="D1680" t="s">
        <v>157</v>
      </c>
      <c r="E1680" t="s">
        <v>51</v>
      </c>
      <c r="F1680" t="s">
        <v>59</v>
      </c>
      <c r="G1680" t="s">
        <v>92</v>
      </c>
      <c r="H1680" t="s">
        <v>42</v>
      </c>
      <c r="I1680" t="s">
        <v>21</v>
      </c>
      <c r="J1680" t="s">
        <v>21</v>
      </c>
      <c r="K1680" t="s">
        <v>2878</v>
      </c>
      <c r="L1680" t="s">
        <v>54</v>
      </c>
      <c r="M1680">
        <v>19.918231910090029</v>
      </c>
      <c r="N1680">
        <v>4.4486936226225309</v>
      </c>
    </row>
    <row r="1681" spans="1:14" x14ac:dyDescent="0.3">
      <c r="A1681" t="s">
        <v>48</v>
      </c>
      <c r="C1681" t="s">
        <v>2879</v>
      </c>
      <c r="D1681" t="s">
        <v>16</v>
      </c>
      <c r="E1681" t="s">
        <v>46</v>
      </c>
      <c r="F1681" t="s">
        <v>40</v>
      </c>
      <c r="G1681" t="s">
        <v>41</v>
      </c>
      <c r="H1681" t="s">
        <v>35</v>
      </c>
      <c r="I1681" t="s">
        <v>22</v>
      </c>
      <c r="L1681" t="s">
        <v>144</v>
      </c>
      <c r="M1681">
        <v>70.103951797414197</v>
      </c>
      <c r="N1681">
        <v>7.4696823979246689</v>
      </c>
    </row>
    <row r="1682" spans="1:14" x14ac:dyDescent="0.3">
      <c r="A1682" t="s">
        <v>545</v>
      </c>
      <c r="B1682" t="s">
        <v>2076</v>
      </c>
      <c r="C1682" t="s">
        <v>543</v>
      </c>
      <c r="D1682" t="s">
        <v>16</v>
      </c>
      <c r="E1682" t="s">
        <v>51</v>
      </c>
      <c r="F1682" t="s">
        <v>59</v>
      </c>
      <c r="G1682" t="s">
        <v>34</v>
      </c>
      <c r="H1682" t="s">
        <v>42</v>
      </c>
      <c r="L1682" t="s">
        <v>76</v>
      </c>
      <c r="M1682">
        <v>71.550585614065042</v>
      </c>
      <c r="N1682">
        <v>5.9320628807861446</v>
      </c>
    </row>
    <row r="1683" spans="1:14" x14ac:dyDescent="0.3">
      <c r="A1683" t="s">
        <v>1419</v>
      </c>
      <c r="C1683" t="s">
        <v>1026</v>
      </c>
      <c r="D1683" t="s">
        <v>74</v>
      </c>
      <c r="E1683" t="s">
        <v>33</v>
      </c>
      <c r="F1683" t="s">
        <v>59</v>
      </c>
      <c r="G1683" t="s">
        <v>34</v>
      </c>
      <c r="H1683" t="s">
        <v>35</v>
      </c>
      <c r="I1683" t="s">
        <v>22</v>
      </c>
      <c r="L1683" t="s">
        <v>144</v>
      </c>
      <c r="M1683">
        <v>18.666738353827931</v>
      </c>
      <c r="N1683">
        <v>5.2654744960777364</v>
      </c>
    </row>
    <row r="1684" spans="1:14" x14ac:dyDescent="0.3">
      <c r="A1684" t="s">
        <v>615</v>
      </c>
      <c r="B1684" t="s">
        <v>2880</v>
      </c>
      <c r="C1684" t="s">
        <v>1986</v>
      </c>
      <c r="D1684" t="s">
        <v>16</v>
      </c>
      <c r="E1684" t="s">
        <v>51</v>
      </c>
      <c r="F1684" t="s">
        <v>52</v>
      </c>
      <c r="G1684" t="s">
        <v>92</v>
      </c>
      <c r="H1684" t="s">
        <v>20</v>
      </c>
      <c r="I1684" t="s">
        <v>21</v>
      </c>
      <c r="J1684" t="s">
        <v>22</v>
      </c>
      <c r="K1684" t="s">
        <v>1317</v>
      </c>
      <c r="L1684" t="s">
        <v>24</v>
      </c>
      <c r="M1684">
        <v>74.337022703972281</v>
      </c>
      <c r="N1684">
        <v>6.6817858863764839</v>
      </c>
    </row>
    <row r="1685" spans="1:14" x14ac:dyDescent="0.3">
      <c r="A1685" t="s">
        <v>1286</v>
      </c>
      <c r="B1685" t="s">
        <v>327</v>
      </c>
      <c r="C1685" t="s">
        <v>2470</v>
      </c>
      <c r="D1685" t="s">
        <v>103</v>
      </c>
      <c r="E1685" t="s">
        <v>51</v>
      </c>
      <c r="F1685" t="s">
        <v>52</v>
      </c>
      <c r="G1685" t="s">
        <v>34</v>
      </c>
      <c r="H1685" t="s">
        <v>20</v>
      </c>
      <c r="I1685" t="s">
        <v>21</v>
      </c>
      <c r="J1685" t="s">
        <v>21</v>
      </c>
      <c r="K1685" t="s">
        <v>2881</v>
      </c>
      <c r="L1685" t="s">
        <v>76</v>
      </c>
      <c r="M1685">
        <v>85.483444566160671</v>
      </c>
      <c r="N1685">
        <v>6.5426980635477916</v>
      </c>
    </row>
    <row r="1686" spans="1:14" x14ac:dyDescent="0.3">
      <c r="A1686" t="s">
        <v>268</v>
      </c>
      <c r="B1686" t="s">
        <v>222</v>
      </c>
      <c r="C1686" t="s">
        <v>2822</v>
      </c>
      <c r="D1686" t="s">
        <v>103</v>
      </c>
      <c r="E1686" t="s">
        <v>46</v>
      </c>
      <c r="F1686" t="s">
        <v>40</v>
      </c>
      <c r="G1686" t="s">
        <v>41</v>
      </c>
      <c r="H1686" t="s">
        <v>42</v>
      </c>
      <c r="I1686" t="s">
        <v>21</v>
      </c>
      <c r="J1686" t="s">
        <v>21</v>
      </c>
      <c r="K1686" t="s">
        <v>2882</v>
      </c>
      <c r="L1686" t="s">
        <v>54</v>
      </c>
      <c r="M1686">
        <v>105.9822056259803</v>
      </c>
      <c r="N1686">
        <v>7.5975664715473306</v>
      </c>
    </row>
    <row r="1687" spans="1:14" x14ac:dyDescent="0.3">
      <c r="A1687" t="s">
        <v>1086</v>
      </c>
      <c r="B1687" t="s">
        <v>2322</v>
      </c>
      <c r="C1687" t="s">
        <v>788</v>
      </c>
      <c r="D1687" t="s">
        <v>157</v>
      </c>
      <c r="E1687" t="s">
        <v>46</v>
      </c>
      <c r="F1687" t="s">
        <v>40</v>
      </c>
      <c r="G1687" t="s">
        <v>41</v>
      </c>
      <c r="H1687" t="s">
        <v>35</v>
      </c>
      <c r="I1687" t="s">
        <v>21</v>
      </c>
      <c r="J1687" t="s">
        <v>22</v>
      </c>
      <c r="K1687" t="s">
        <v>2883</v>
      </c>
      <c r="L1687" t="s">
        <v>30</v>
      </c>
      <c r="M1687">
        <v>25.278619288936891</v>
      </c>
      <c r="N1687">
        <v>4.2598035810641601</v>
      </c>
    </row>
    <row r="1688" spans="1:14" x14ac:dyDescent="0.3">
      <c r="A1688" t="s">
        <v>1163</v>
      </c>
      <c r="B1688" t="s">
        <v>2884</v>
      </c>
      <c r="C1688" t="s">
        <v>2643</v>
      </c>
      <c r="D1688" t="s">
        <v>118</v>
      </c>
      <c r="E1688" t="s">
        <v>17</v>
      </c>
      <c r="F1688" t="s">
        <v>18</v>
      </c>
      <c r="G1688" t="s">
        <v>34</v>
      </c>
      <c r="H1688" t="s">
        <v>42</v>
      </c>
      <c r="I1688" t="s">
        <v>22</v>
      </c>
      <c r="L1688" t="s">
        <v>63</v>
      </c>
      <c r="M1688">
        <v>58.03542603714024</v>
      </c>
      <c r="N1688">
        <v>6.6755564043872777</v>
      </c>
    </row>
    <row r="1689" spans="1:14" x14ac:dyDescent="0.3">
      <c r="A1689" t="s">
        <v>1286</v>
      </c>
      <c r="B1689" t="s">
        <v>2885</v>
      </c>
      <c r="C1689" t="s">
        <v>2847</v>
      </c>
      <c r="D1689" t="s">
        <v>28</v>
      </c>
      <c r="E1689" t="s">
        <v>33</v>
      </c>
      <c r="F1689" t="s">
        <v>52</v>
      </c>
      <c r="G1689" t="s">
        <v>92</v>
      </c>
      <c r="H1689" t="s">
        <v>20</v>
      </c>
      <c r="I1689" t="s">
        <v>21</v>
      </c>
      <c r="J1689" t="s">
        <v>22</v>
      </c>
      <c r="K1689" t="s">
        <v>2886</v>
      </c>
      <c r="L1689" t="s">
        <v>30</v>
      </c>
      <c r="M1689">
        <v>34.843224952664443</v>
      </c>
      <c r="N1689">
        <v>6.3441369498852396</v>
      </c>
    </row>
    <row r="1690" spans="1:14" x14ac:dyDescent="0.3">
      <c r="A1690" t="s">
        <v>135</v>
      </c>
      <c r="B1690" t="s">
        <v>2887</v>
      </c>
      <c r="C1690" t="s">
        <v>2888</v>
      </c>
      <c r="D1690" t="s">
        <v>118</v>
      </c>
      <c r="E1690" t="s">
        <v>33</v>
      </c>
      <c r="F1690" t="s">
        <v>52</v>
      </c>
      <c r="G1690" t="s">
        <v>92</v>
      </c>
      <c r="H1690" t="s">
        <v>20</v>
      </c>
      <c r="I1690" t="s">
        <v>21</v>
      </c>
      <c r="J1690" t="s">
        <v>21</v>
      </c>
      <c r="K1690" t="s">
        <v>2889</v>
      </c>
      <c r="L1690" t="s">
        <v>63</v>
      </c>
      <c r="M1690">
        <v>85.995932096429783</v>
      </c>
      <c r="N1690">
        <v>6.6821097834507883</v>
      </c>
    </row>
    <row r="1691" spans="1:14" x14ac:dyDescent="0.3">
      <c r="A1691" t="s">
        <v>1837</v>
      </c>
      <c r="C1691" t="s">
        <v>1121</v>
      </c>
      <c r="D1691" t="s">
        <v>39</v>
      </c>
      <c r="E1691" t="s">
        <v>46</v>
      </c>
      <c r="F1691" t="s">
        <v>18</v>
      </c>
      <c r="G1691" t="s">
        <v>19</v>
      </c>
      <c r="H1691" t="s">
        <v>35</v>
      </c>
      <c r="I1691" t="s">
        <v>21</v>
      </c>
      <c r="J1691" t="s">
        <v>21</v>
      </c>
      <c r="K1691" t="s">
        <v>2890</v>
      </c>
      <c r="L1691" t="s">
        <v>24</v>
      </c>
      <c r="M1691">
        <v>104.0262988283398</v>
      </c>
      <c r="N1691">
        <v>6.9389408665507366</v>
      </c>
    </row>
    <row r="1692" spans="1:14" x14ac:dyDescent="0.3">
      <c r="A1692" t="s">
        <v>2891</v>
      </c>
      <c r="C1692" t="s">
        <v>2892</v>
      </c>
      <c r="D1692" t="s">
        <v>16</v>
      </c>
      <c r="E1692" t="s">
        <v>58</v>
      </c>
      <c r="F1692" t="s">
        <v>52</v>
      </c>
      <c r="G1692" t="s">
        <v>34</v>
      </c>
      <c r="H1692" t="s">
        <v>42</v>
      </c>
      <c r="I1692" t="s">
        <v>21</v>
      </c>
      <c r="J1692" t="s">
        <v>22</v>
      </c>
      <c r="K1692" t="s">
        <v>507</v>
      </c>
      <c r="L1692" t="s">
        <v>24</v>
      </c>
      <c r="M1692">
        <v>60.062643574285453</v>
      </c>
      <c r="N1692">
        <v>6.1660038261163956</v>
      </c>
    </row>
    <row r="1693" spans="1:14" x14ac:dyDescent="0.3">
      <c r="A1693" t="s">
        <v>1043</v>
      </c>
      <c r="B1693" t="s">
        <v>325</v>
      </c>
      <c r="C1693" t="s">
        <v>2537</v>
      </c>
      <c r="D1693" t="s">
        <v>118</v>
      </c>
      <c r="E1693" t="s">
        <v>58</v>
      </c>
      <c r="F1693" t="s">
        <v>119</v>
      </c>
      <c r="G1693" t="s">
        <v>120</v>
      </c>
      <c r="H1693" t="s">
        <v>42</v>
      </c>
      <c r="I1693" t="s">
        <v>21</v>
      </c>
      <c r="J1693" t="s">
        <v>21</v>
      </c>
      <c r="K1693" t="s">
        <v>2893</v>
      </c>
      <c r="L1693" t="s">
        <v>43</v>
      </c>
      <c r="M1693">
        <v>94.086984871414202</v>
      </c>
      <c r="N1693">
        <v>7.4020948732324516</v>
      </c>
    </row>
    <row r="1694" spans="1:14" x14ac:dyDescent="0.3">
      <c r="A1694" t="s">
        <v>2894</v>
      </c>
      <c r="B1694" t="s">
        <v>2895</v>
      </c>
      <c r="C1694" t="s">
        <v>1364</v>
      </c>
      <c r="D1694" t="s">
        <v>16</v>
      </c>
      <c r="E1694" t="s">
        <v>51</v>
      </c>
      <c r="F1694" t="s">
        <v>52</v>
      </c>
      <c r="G1694" t="s">
        <v>34</v>
      </c>
      <c r="H1694" t="s">
        <v>42</v>
      </c>
      <c r="I1694" t="s">
        <v>21</v>
      </c>
      <c r="J1694" t="s">
        <v>21</v>
      </c>
      <c r="K1694" t="s">
        <v>2896</v>
      </c>
      <c r="L1694" t="s">
        <v>43</v>
      </c>
      <c r="M1694">
        <v>80.768218910602556</v>
      </c>
      <c r="N1694">
        <v>6.1740063528625724</v>
      </c>
    </row>
    <row r="1695" spans="1:14" x14ac:dyDescent="0.3">
      <c r="A1695" t="s">
        <v>154</v>
      </c>
      <c r="B1695" t="s">
        <v>152</v>
      </c>
      <c r="C1695" t="s">
        <v>1372</v>
      </c>
      <c r="D1695" t="s">
        <v>74</v>
      </c>
      <c r="E1695" t="s">
        <v>17</v>
      </c>
      <c r="F1695" t="s">
        <v>18</v>
      </c>
      <c r="G1695" t="s">
        <v>19</v>
      </c>
      <c r="H1695" t="s">
        <v>42</v>
      </c>
      <c r="I1695" t="s">
        <v>22</v>
      </c>
      <c r="L1695" t="s">
        <v>43</v>
      </c>
      <c r="M1695">
        <v>22.712800217929821</v>
      </c>
      <c r="N1695">
        <v>4.2751067647801504</v>
      </c>
    </row>
    <row r="1696" spans="1:14" x14ac:dyDescent="0.3">
      <c r="A1696" t="s">
        <v>2665</v>
      </c>
      <c r="C1696" t="s">
        <v>1261</v>
      </c>
      <c r="D1696" t="s">
        <v>80</v>
      </c>
      <c r="E1696" t="s">
        <v>17</v>
      </c>
      <c r="F1696" t="s">
        <v>18</v>
      </c>
      <c r="G1696" t="s">
        <v>19</v>
      </c>
      <c r="H1696" t="s">
        <v>35</v>
      </c>
      <c r="I1696" t="s">
        <v>22</v>
      </c>
      <c r="L1696" t="s">
        <v>43</v>
      </c>
      <c r="M1696">
        <v>24.4344369504865</v>
      </c>
      <c r="N1696">
        <v>4.3106137138162834</v>
      </c>
    </row>
    <row r="1697" spans="1:14" x14ac:dyDescent="0.3">
      <c r="A1697" t="s">
        <v>2765</v>
      </c>
      <c r="B1697" t="s">
        <v>2645</v>
      </c>
      <c r="C1697" t="s">
        <v>2547</v>
      </c>
      <c r="D1697" t="s">
        <v>656</v>
      </c>
      <c r="E1697" t="s">
        <v>33</v>
      </c>
      <c r="F1697" t="s">
        <v>52</v>
      </c>
      <c r="G1697" t="s">
        <v>34</v>
      </c>
      <c r="H1697" t="s">
        <v>20</v>
      </c>
      <c r="I1697" t="s">
        <v>21</v>
      </c>
      <c r="J1697" t="s">
        <v>21</v>
      </c>
      <c r="K1697" t="s">
        <v>341</v>
      </c>
      <c r="L1697" t="s">
        <v>24</v>
      </c>
      <c r="M1697">
        <v>22.683263762636429</v>
      </c>
      <c r="N1697">
        <v>4.1475934745700958</v>
      </c>
    </row>
    <row r="1698" spans="1:14" x14ac:dyDescent="0.3">
      <c r="A1698" t="s">
        <v>491</v>
      </c>
      <c r="B1698" t="s">
        <v>2897</v>
      </c>
      <c r="C1698" t="s">
        <v>1075</v>
      </c>
      <c r="D1698" t="s">
        <v>103</v>
      </c>
      <c r="E1698" t="s">
        <v>17</v>
      </c>
      <c r="F1698" t="s">
        <v>18</v>
      </c>
      <c r="G1698" t="s">
        <v>19</v>
      </c>
      <c r="H1698" t="s">
        <v>35</v>
      </c>
      <c r="I1698" t="s">
        <v>22</v>
      </c>
      <c r="L1698" t="s">
        <v>63</v>
      </c>
      <c r="M1698">
        <v>91.628395586647841</v>
      </c>
      <c r="N1698">
        <v>6.844068520255278</v>
      </c>
    </row>
    <row r="1699" spans="1:14" x14ac:dyDescent="0.3">
      <c r="A1699" t="s">
        <v>2898</v>
      </c>
      <c r="B1699" t="s">
        <v>2899</v>
      </c>
      <c r="C1699" t="s">
        <v>15</v>
      </c>
      <c r="D1699" t="s">
        <v>16</v>
      </c>
      <c r="E1699" t="s">
        <v>46</v>
      </c>
      <c r="F1699" t="s">
        <v>18</v>
      </c>
      <c r="G1699" t="s">
        <v>34</v>
      </c>
      <c r="H1699" t="s">
        <v>35</v>
      </c>
      <c r="L1699" t="s">
        <v>43</v>
      </c>
      <c r="M1699">
        <v>88.294055811834895</v>
      </c>
      <c r="N1699">
        <v>7.3129442219290937</v>
      </c>
    </row>
    <row r="1700" spans="1:14" x14ac:dyDescent="0.3">
      <c r="A1700" t="s">
        <v>431</v>
      </c>
      <c r="B1700" t="s">
        <v>2245</v>
      </c>
      <c r="C1700" t="s">
        <v>882</v>
      </c>
      <c r="D1700" t="s">
        <v>80</v>
      </c>
      <c r="E1700" t="s">
        <v>58</v>
      </c>
      <c r="F1700" t="s">
        <v>52</v>
      </c>
      <c r="G1700" t="s">
        <v>34</v>
      </c>
      <c r="H1700" t="s">
        <v>42</v>
      </c>
      <c r="I1700" t="s">
        <v>21</v>
      </c>
      <c r="J1700" t="s">
        <v>22</v>
      </c>
      <c r="K1700" t="s">
        <v>2900</v>
      </c>
      <c r="L1700" t="s">
        <v>144</v>
      </c>
      <c r="M1700">
        <v>19.737977747112652</v>
      </c>
      <c r="N1700">
        <v>4.7247712949705027</v>
      </c>
    </row>
    <row r="1701" spans="1:14" x14ac:dyDescent="0.3">
      <c r="A1701" t="s">
        <v>2428</v>
      </c>
      <c r="B1701" t="s">
        <v>560</v>
      </c>
      <c r="C1701" t="s">
        <v>1851</v>
      </c>
      <c r="D1701" t="s">
        <v>138</v>
      </c>
      <c r="E1701" t="s">
        <v>46</v>
      </c>
      <c r="F1701" t="s">
        <v>18</v>
      </c>
      <c r="G1701" t="s">
        <v>19</v>
      </c>
      <c r="H1701" t="s">
        <v>35</v>
      </c>
      <c r="I1701" t="s">
        <v>22</v>
      </c>
      <c r="L1701" t="s">
        <v>24</v>
      </c>
      <c r="M1701">
        <v>77.009926495341318</v>
      </c>
      <c r="N1701">
        <v>6.517141382329406</v>
      </c>
    </row>
    <row r="1702" spans="1:14" x14ac:dyDescent="0.3">
      <c r="A1702" t="s">
        <v>1130</v>
      </c>
      <c r="B1702" t="s">
        <v>317</v>
      </c>
      <c r="C1702" t="s">
        <v>2901</v>
      </c>
      <c r="D1702" t="s">
        <v>57</v>
      </c>
      <c r="E1702" t="s">
        <v>33</v>
      </c>
      <c r="F1702" t="s">
        <v>18</v>
      </c>
      <c r="G1702" t="s">
        <v>34</v>
      </c>
      <c r="H1702" t="s">
        <v>20</v>
      </c>
      <c r="I1702" t="s">
        <v>21</v>
      </c>
      <c r="J1702" t="s">
        <v>22</v>
      </c>
      <c r="K1702" t="s">
        <v>2902</v>
      </c>
      <c r="L1702" t="s">
        <v>63</v>
      </c>
      <c r="M1702">
        <v>109.6181618549779</v>
      </c>
      <c r="N1702">
        <v>5.3347890418906792</v>
      </c>
    </row>
    <row r="1703" spans="1:14" x14ac:dyDescent="0.3">
      <c r="A1703" t="s">
        <v>799</v>
      </c>
      <c r="B1703" t="s">
        <v>369</v>
      </c>
      <c r="C1703" t="s">
        <v>2469</v>
      </c>
      <c r="D1703" t="s">
        <v>527</v>
      </c>
      <c r="E1703" t="s">
        <v>46</v>
      </c>
      <c r="F1703" t="s">
        <v>119</v>
      </c>
      <c r="G1703" t="s">
        <v>120</v>
      </c>
      <c r="H1703" t="s">
        <v>20</v>
      </c>
      <c r="I1703" t="s">
        <v>21</v>
      </c>
      <c r="J1703" t="s">
        <v>22</v>
      </c>
      <c r="K1703" t="s">
        <v>2903</v>
      </c>
      <c r="L1703" t="s">
        <v>144</v>
      </c>
      <c r="M1703">
        <v>80.130018918779072</v>
      </c>
      <c r="N1703">
        <v>6.653807769252718</v>
      </c>
    </row>
    <row r="1704" spans="1:14" x14ac:dyDescent="0.3">
      <c r="A1704" t="s">
        <v>2904</v>
      </c>
      <c r="B1704" t="s">
        <v>1037</v>
      </c>
      <c r="C1704" t="s">
        <v>2905</v>
      </c>
      <c r="D1704" t="s">
        <v>50</v>
      </c>
      <c r="E1704" t="s">
        <v>58</v>
      </c>
      <c r="F1704" t="s">
        <v>52</v>
      </c>
      <c r="G1704" t="s">
        <v>34</v>
      </c>
      <c r="H1704" t="s">
        <v>42</v>
      </c>
      <c r="I1704" t="s">
        <v>21</v>
      </c>
      <c r="J1704" t="s">
        <v>22</v>
      </c>
      <c r="K1704" t="s">
        <v>2906</v>
      </c>
      <c r="L1704" t="s">
        <v>24</v>
      </c>
      <c r="M1704">
        <v>75.318544263265395</v>
      </c>
      <c r="N1704">
        <v>6.2998348546975471</v>
      </c>
    </row>
    <row r="1705" spans="1:14" x14ac:dyDescent="0.3">
      <c r="A1705" t="s">
        <v>1963</v>
      </c>
      <c r="C1705" t="s">
        <v>1285</v>
      </c>
      <c r="D1705" t="s">
        <v>57</v>
      </c>
      <c r="E1705" t="s">
        <v>51</v>
      </c>
      <c r="F1705" t="s">
        <v>52</v>
      </c>
      <c r="G1705" t="s">
        <v>34</v>
      </c>
      <c r="H1705" t="s">
        <v>20</v>
      </c>
      <c r="I1705" t="s">
        <v>21</v>
      </c>
      <c r="J1705" t="s">
        <v>22</v>
      </c>
      <c r="K1705" t="s">
        <v>2907</v>
      </c>
      <c r="L1705" t="s">
        <v>43</v>
      </c>
      <c r="M1705">
        <v>92.599779402357441</v>
      </c>
      <c r="N1705">
        <v>5.0233520963281846</v>
      </c>
    </row>
    <row r="1706" spans="1:14" x14ac:dyDescent="0.3">
      <c r="A1706" t="s">
        <v>1168</v>
      </c>
      <c r="B1706" t="s">
        <v>267</v>
      </c>
      <c r="C1706" t="s">
        <v>2908</v>
      </c>
      <c r="D1706" t="s">
        <v>50</v>
      </c>
      <c r="E1706" t="s">
        <v>33</v>
      </c>
      <c r="F1706" t="s">
        <v>59</v>
      </c>
      <c r="G1706" t="s">
        <v>92</v>
      </c>
      <c r="H1706" t="s">
        <v>42</v>
      </c>
      <c r="I1706" t="s">
        <v>22</v>
      </c>
      <c r="L1706" t="s">
        <v>63</v>
      </c>
      <c r="M1706">
        <v>90.07865549577275</v>
      </c>
      <c r="N1706">
        <v>7.537974830361021</v>
      </c>
    </row>
    <row r="1707" spans="1:14" x14ac:dyDescent="0.3">
      <c r="A1707" t="s">
        <v>2880</v>
      </c>
      <c r="B1707" t="s">
        <v>649</v>
      </c>
      <c r="C1707" t="s">
        <v>2909</v>
      </c>
      <c r="D1707" t="s">
        <v>57</v>
      </c>
      <c r="E1707" t="s">
        <v>51</v>
      </c>
      <c r="F1707" t="s">
        <v>52</v>
      </c>
      <c r="G1707" t="s">
        <v>34</v>
      </c>
      <c r="H1707" t="s">
        <v>20</v>
      </c>
      <c r="I1707" t="s">
        <v>21</v>
      </c>
      <c r="J1707" t="s">
        <v>22</v>
      </c>
      <c r="K1707" t="s">
        <v>2910</v>
      </c>
      <c r="L1707" t="s">
        <v>63</v>
      </c>
      <c r="M1707">
        <v>83.455381128953547</v>
      </c>
      <c r="N1707">
        <v>5.58336876509716</v>
      </c>
    </row>
    <row r="1708" spans="1:14" x14ac:dyDescent="0.3">
      <c r="A1708" t="s">
        <v>1512</v>
      </c>
      <c r="B1708" t="s">
        <v>1032</v>
      </c>
      <c r="C1708" t="s">
        <v>1633</v>
      </c>
      <c r="D1708" t="s">
        <v>80</v>
      </c>
      <c r="E1708" t="s">
        <v>51</v>
      </c>
      <c r="F1708" t="s">
        <v>59</v>
      </c>
      <c r="G1708" t="s">
        <v>19</v>
      </c>
      <c r="H1708" t="s">
        <v>35</v>
      </c>
      <c r="L1708" t="s">
        <v>144</v>
      </c>
      <c r="M1708">
        <v>24.147374209658739</v>
      </c>
      <c r="N1708">
        <v>4.4822435518718233</v>
      </c>
    </row>
    <row r="1709" spans="1:14" x14ac:dyDescent="0.3">
      <c r="A1709" t="s">
        <v>2911</v>
      </c>
      <c r="B1709" t="s">
        <v>1139</v>
      </c>
      <c r="C1709" t="s">
        <v>915</v>
      </c>
      <c r="D1709" t="s">
        <v>39</v>
      </c>
      <c r="E1709" t="s">
        <v>33</v>
      </c>
      <c r="F1709" t="s">
        <v>52</v>
      </c>
      <c r="G1709" t="s">
        <v>92</v>
      </c>
      <c r="H1709" t="s">
        <v>20</v>
      </c>
      <c r="I1709" t="s">
        <v>21</v>
      </c>
      <c r="J1709" t="s">
        <v>22</v>
      </c>
      <c r="K1709" t="s">
        <v>2912</v>
      </c>
      <c r="L1709" t="s">
        <v>43</v>
      </c>
      <c r="M1709">
        <v>117.3178870535463</v>
      </c>
      <c r="N1709">
        <v>6.2087186394295424</v>
      </c>
    </row>
    <row r="1710" spans="1:14" x14ac:dyDescent="0.3">
      <c r="A1710" t="s">
        <v>1025</v>
      </c>
      <c r="C1710" t="s">
        <v>2294</v>
      </c>
      <c r="D1710" t="s">
        <v>80</v>
      </c>
      <c r="E1710" t="s">
        <v>46</v>
      </c>
      <c r="F1710" t="s">
        <v>18</v>
      </c>
      <c r="G1710" t="s">
        <v>34</v>
      </c>
      <c r="H1710" t="s">
        <v>20</v>
      </c>
      <c r="I1710" t="s">
        <v>21</v>
      </c>
      <c r="J1710" t="s">
        <v>22</v>
      </c>
      <c r="K1710" t="s">
        <v>2913</v>
      </c>
      <c r="L1710" t="s">
        <v>30</v>
      </c>
      <c r="M1710">
        <v>15.51678886342396</v>
      </c>
      <c r="N1710">
        <v>5.3060326831861593</v>
      </c>
    </row>
    <row r="1711" spans="1:14" x14ac:dyDescent="0.3">
      <c r="A1711" t="s">
        <v>162</v>
      </c>
      <c r="B1711" t="s">
        <v>90</v>
      </c>
      <c r="C1711" t="s">
        <v>1618</v>
      </c>
      <c r="D1711" t="s">
        <v>138</v>
      </c>
      <c r="E1711" t="s">
        <v>51</v>
      </c>
      <c r="F1711" t="s">
        <v>52</v>
      </c>
      <c r="G1711" t="s">
        <v>34</v>
      </c>
      <c r="H1711" t="s">
        <v>20</v>
      </c>
      <c r="I1711" t="s">
        <v>21</v>
      </c>
      <c r="J1711" t="s">
        <v>21</v>
      </c>
      <c r="K1711" t="s">
        <v>2914</v>
      </c>
      <c r="L1711" t="s">
        <v>30</v>
      </c>
      <c r="M1711">
        <v>73.942850769966611</v>
      </c>
      <c r="N1711">
        <v>7.290235481413073</v>
      </c>
    </row>
    <row r="1712" spans="1:14" x14ac:dyDescent="0.3">
      <c r="A1712" t="s">
        <v>343</v>
      </c>
      <c r="B1712" t="s">
        <v>1366</v>
      </c>
      <c r="C1712" t="s">
        <v>1967</v>
      </c>
      <c r="D1712" t="s">
        <v>39</v>
      </c>
      <c r="E1712" t="s">
        <v>58</v>
      </c>
      <c r="F1712" t="s">
        <v>59</v>
      </c>
      <c r="G1712" t="s">
        <v>34</v>
      </c>
      <c r="H1712" t="s">
        <v>35</v>
      </c>
      <c r="I1712" t="s">
        <v>22</v>
      </c>
      <c r="L1712" t="s">
        <v>43</v>
      </c>
      <c r="M1712">
        <v>137.52399087496431</v>
      </c>
      <c r="N1712">
        <v>6.2413209596491681</v>
      </c>
    </row>
    <row r="1713" spans="1:14" x14ac:dyDescent="0.3">
      <c r="A1713" t="s">
        <v>44</v>
      </c>
      <c r="B1713" t="s">
        <v>2761</v>
      </c>
      <c r="C1713" t="s">
        <v>747</v>
      </c>
      <c r="D1713" t="s">
        <v>118</v>
      </c>
      <c r="E1713" t="s">
        <v>46</v>
      </c>
      <c r="F1713" t="s">
        <v>119</v>
      </c>
      <c r="G1713" t="s">
        <v>120</v>
      </c>
      <c r="H1713" t="s">
        <v>42</v>
      </c>
      <c r="I1713" t="s">
        <v>21</v>
      </c>
      <c r="J1713" t="s">
        <v>22</v>
      </c>
      <c r="K1713" t="s">
        <v>2915</v>
      </c>
      <c r="L1713" t="s">
        <v>24</v>
      </c>
      <c r="M1713">
        <v>82.238970006856732</v>
      </c>
      <c r="N1713">
        <v>7.188286792202514</v>
      </c>
    </row>
    <row r="1714" spans="1:14" x14ac:dyDescent="0.3">
      <c r="A1714" t="s">
        <v>1054</v>
      </c>
      <c r="B1714" t="s">
        <v>2498</v>
      </c>
      <c r="C1714" t="s">
        <v>1052</v>
      </c>
      <c r="D1714" t="s">
        <v>103</v>
      </c>
      <c r="E1714" t="s">
        <v>17</v>
      </c>
      <c r="F1714" t="s">
        <v>40</v>
      </c>
      <c r="G1714" t="s">
        <v>41</v>
      </c>
      <c r="H1714" t="s">
        <v>42</v>
      </c>
      <c r="I1714" t="s">
        <v>21</v>
      </c>
      <c r="J1714" t="s">
        <v>22</v>
      </c>
      <c r="K1714" t="s">
        <v>2916</v>
      </c>
      <c r="L1714" t="s">
        <v>30</v>
      </c>
      <c r="M1714">
        <v>98.585854667635132</v>
      </c>
      <c r="N1714">
        <v>7.0929170834562489</v>
      </c>
    </row>
    <row r="1715" spans="1:14" x14ac:dyDescent="0.3">
      <c r="A1715" t="s">
        <v>1097</v>
      </c>
      <c r="B1715" t="s">
        <v>1977</v>
      </c>
      <c r="C1715" t="s">
        <v>1929</v>
      </c>
      <c r="D1715" t="s">
        <v>50</v>
      </c>
      <c r="E1715" t="s">
        <v>33</v>
      </c>
      <c r="F1715" t="s">
        <v>52</v>
      </c>
      <c r="G1715" t="s">
        <v>92</v>
      </c>
      <c r="H1715" t="s">
        <v>20</v>
      </c>
      <c r="I1715" t="s">
        <v>21</v>
      </c>
      <c r="J1715" t="s">
        <v>21</v>
      </c>
      <c r="K1715" t="s">
        <v>2917</v>
      </c>
      <c r="L1715" t="s">
        <v>30</v>
      </c>
      <c r="M1715">
        <v>92.796242546160698</v>
      </c>
      <c r="N1715">
        <v>6.8707926467995026</v>
      </c>
    </row>
    <row r="1716" spans="1:14" x14ac:dyDescent="0.3">
      <c r="A1716" t="s">
        <v>112</v>
      </c>
      <c r="B1716" t="s">
        <v>908</v>
      </c>
      <c r="C1716" t="s">
        <v>2918</v>
      </c>
      <c r="D1716" t="s">
        <v>80</v>
      </c>
      <c r="E1716" t="s">
        <v>51</v>
      </c>
      <c r="F1716" t="s">
        <v>52</v>
      </c>
      <c r="G1716" t="s">
        <v>92</v>
      </c>
      <c r="H1716" t="s">
        <v>42</v>
      </c>
      <c r="I1716" t="s">
        <v>22</v>
      </c>
      <c r="L1716" t="s">
        <v>76</v>
      </c>
      <c r="M1716">
        <v>17.611712766174421</v>
      </c>
      <c r="N1716">
        <v>5.3151484551426247</v>
      </c>
    </row>
    <row r="1717" spans="1:14" x14ac:dyDescent="0.3">
      <c r="A1717" t="s">
        <v>2026</v>
      </c>
      <c r="B1717" t="s">
        <v>505</v>
      </c>
      <c r="C1717" t="s">
        <v>624</v>
      </c>
      <c r="D1717" t="s">
        <v>39</v>
      </c>
      <c r="E1717" t="s">
        <v>58</v>
      </c>
      <c r="F1717" t="s">
        <v>59</v>
      </c>
      <c r="G1717" t="s">
        <v>34</v>
      </c>
      <c r="H1717" t="s">
        <v>42</v>
      </c>
      <c r="I1717" t="s">
        <v>21</v>
      </c>
      <c r="J1717" t="s">
        <v>22</v>
      </c>
      <c r="K1717" t="s">
        <v>2919</v>
      </c>
      <c r="L1717" t="s">
        <v>24</v>
      </c>
      <c r="M1717">
        <v>100.166529691816</v>
      </c>
      <c r="N1717">
        <v>6.0149354675216724</v>
      </c>
    </row>
    <row r="1718" spans="1:14" x14ac:dyDescent="0.3">
      <c r="A1718" t="s">
        <v>1652</v>
      </c>
      <c r="C1718" t="s">
        <v>127</v>
      </c>
      <c r="D1718" t="s">
        <v>527</v>
      </c>
      <c r="E1718" t="s">
        <v>58</v>
      </c>
      <c r="F1718" t="s">
        <v>119</v>
      </c>
      <c r="G1718" t="s">
        <v>120</v>
      </c>
      <c r="H1718" t="s">
        <v>42</v>
      </c>
      <c r="I1718" t="s">
        <v>21</v>
      </c>
      <c r="J1718" t="s">
        <v>22</v>
      </c>
      <c r="K1718" t="s">
        <v>2920</v>
      </c>
      <c r="L1718" t="s">
        <v>144</v>
      </c>
      <c r="M1718">
        <v>91.794401207212871</v>
      </c>
      <c r="N1718">
        <v>7.4745522586298891</v>
      </c>
    </row>
    <row r="1719" spans="1:14" x14ac:dyDescent="0.3">
      <c r="A1719" t="s">
        <v>1449</v>
      </c>
      <c r="B1719" t="s">
        <v>801</v>
      </c>
      <c r="C1719" t="s">
        <v>1093</v>
      </c>
      <c r="D1719" t="s">
        <v>103</v>
      </c>
      <c r="E1719" t="s">
        <v>46</v>
      </c>
      <c r="F1719" t="s">
        <v>119</v>
      </c>
      <c r="G1719" t="s">
        <v>120</v>
      </c>
      <c r="H1719" t="s">
        <v>42</v>
      </c>
      <c r="I1719" t="s">
        <v>21</v>
      </c>
      <c r="J1719" t="s">
        <v>21</v>
      </c>
      <c r="K1719" t="s">
        <v>2921</v>
      </c>
      <c r="L1719" t="s">
        <v>30</v>
      </c>
      <c r="M1719">
        <v>80.643465589562922</v>
      </c>
      <c r="N1719">
        <v>7.7362845087550109</v>
      </c>
    </row>
    <row r="1720" spans="1:14" x14ac:dyDescent="0.3">
      <c r="A1720" t="s">
        <v>871</v>
      </c>
      <c r="B1720" t="s">
        <v>1008</v>
      </c>
      <c r="C1720" t="s">
        <v>133</v>
      </c>
      <c r="D1720" t="s">
        <v>28</v>
      </c>
      <c r="E1720" t="s">
        <v>17</v>
      </c>
      <c r="F1720" t="s">
        <v>40</v>
      </c>
      <c r="G1720" t="s">
        <v>41</v>
      </c>
      <c r="H1720" t="s">
        <v>35</v>
      </c>
      <c r="I1720" t="s">
        <v>22</v>
      </c>
      <c r="L1720" t="s">
        <v>63</v>
      </c>
      <c r="M1720">
        <v>32.606399525069072</v>
      </c>
      <c r="N1720">
        <v>5.101407124208575</v>
      </c>
    </row>
    <row r="1721" spans="1:14" x14ac:dyDescent="0.3">
      <c r="A1721" t="s">
        <v>2523</v>
      </c>
      <c r="B1721" t="s">
        <v>1808</v>
      </c>
      <c r="C1721" t="s">
        <v>2922</v>
      </c>
      <c r="D1721" t="s">
        <v>118</v>
      </c>
      <c r="E1721" t="s">
        <v>17</v>
      </c>
      <c r="F1721" t="s">
        <v>18</v>
      </c>
      <c r="G1721" t="s">
        <v>19</v>
      </c>
      <c r="H1721" t="s">
        <v>35</v>
      </c>
      <c r="I1721" t="s">
        <v>22</v>
      </c>
      <c r="L1721" t="s">
        <v>43</v>
      </c>
      <c r="M1721">
        <v>72.412685057183737</v>
      </c>
      <c r="N1721">
        <v>6.4615186342169224</v>
      </c>
    </row>
    <row r="1722" spans="1:14" x14ac:dyDescent="0.3">
      <c r="A1722" t="s">
        <v>430</v>
      </c>
      <c r="C1722" t="s">
        <v>1013</v>
      </c>
      <c r="D1722" t="s">
        <v>138</v>
      </c>
      <c r="E1722" t="s">
        <v>33</v>
      </c>
      <c r="F1722" t="s">
        <v>52</v>
      </c>
      <c r="G1722" t="s">
        <v>92</v>
      </c>
      <c r="H1722" t="s">
        <v>20</v>
      </c>
      <c r="I1722" t="s">
        <v>21</v>
      </c>
      <c r="J1722" t="s">
        <v>22</v>
      </c>
      <c r="K1722" t="s">
        <v>2923</v>
      </c>
      <c r="L1722" t="s">
        <v>54</v>
      </c>
      <c r="M1722">
        <v>84.200944904518408</v>
      </c>
      <c r="N1722">
        <v>6.3784212024994336</v>
      </c>
    </row>
    <row r="1723" spans="1:14" x14ac:dyDescent="0.3">
      <c r="A1723" t="s">
        <v>1954</v>
      </c>
      <c r="B1723" t="s">
        <v>1955</v>
      </c>
      <c r="C1723" t="s">
        <v>758</v>
      </c>
      <c r="D1723" t="s">
        <v>50</v>
      </c>
      <c r="E1723" t="s">
        <v>51</v>
      </c>
      <c r="F1723" t="s">
        <v>59</v>
      </c>
      <c r="G1723" t="s">
        <v>19</v>
      </c>
      <c r="H1723" t="s">
        <v>35</v>
      </c>
      <c r="I1723" t="s">
        <v>22</v>
      </c>
      <c r="L1723" t="s">
        <v>43</v>
      </c>
      <c r="M1723">
        <v>92.911349893474608</v>
      </c>
      <c r="N1723">
        <v>7.4163441772905632</v>
      </c>
    </row>
    <row r="1724" spans="1:14" x14ac:dyDescent="0.3">
      <c r="A1724" t="s">
        <v>1862</v>
      </c>
      <c r="C1724" t="s">
        <v>796</v>
      </c>
      <c r="D1724" t="s">
        <v>74</v>
      </c>
      <c r="E1724" t="s">
        <v>51</v>
      </c>
      <c r="F1724" t="s">
        <v>59</v>
      </c>
      <c r="G1724" t="s">
        <v>92</v>
      </c>
      <c r="H1724" t="s">
        <v>42</v>
      </c>
      <c r="I1724" t="s">
        <v>21</v>
      </c>
      <c r="J1724" t="s">
        <v>22</v>
      </c>
      <c r="K1724" t="s">
        <v>2924</v>
      </c>
      <c r="L1724" t="s">
        <v>24</v>
      </c>
      <c r="M1724">
        <v>21.597623353914781</v>
      </c>
      <c r="N1724">
        <v>5.3267180913951382</v>
      </c>
    </row>
    <row r="1725" spans="1:14" x14ac:dyDescent="0.3">
      <c r="A1725" t="s">
        <v>1335</v>
      </c>
      <c r="B1725" t="s">
        <v>822</v>
      </c>
      <c r="C1725" t="s">
        <v>2925</v>
      </c>
      <c r="D1725" t="s">
        <v>16</v>
      </c>
      <c r="E1725" t="s">
        <v>58</v>
      </c>
      <c r="F1725" t="s">
        <v>59</v>
      </c>
      <c r="G1725" t="s">
        <v>34</v>
      </c>
      <c r="H1725" t="s">
        <v>35</v>
      </c>
      <c r="I1725" t="s">
        <v>21</v>
      </c>
      <c r="J1725" t="s">
        <v>22</v>
      </c>
      <c r="K1725" t="s">
        <v>2926</v>
      </c>
      <c r="L1725" t="s">
        <v>43</v>
      </c>
      <c r="M1725">
        <v>95.739867632900328</v>
      </c>
      <c r="N1725">
        <v>6.2420775259692052</v>
      </c>
    </row>
    <row r="1726" spans="1:14" x14ac:dyDescent="0.3">
      <c r="A1726" t="s">
        <v>361</v>
      </c>
      <c r="C1726" t="s">
        <v>1633</v>
      </c>
      <c r="D1726" t="s">
        <v>80</v>
      </c>
      <c r="E1726" t="s">
        <v>46</v>
      </c>
      <c r="F1726" t="s">
        <v>40</v>
      </c>
      <c r="G1726" t="s">
        <v>41</v>
      </c>
      <c r="H1726" t="s">
        <v>42</v>
      </c>
      <c r="I1726" t="s">
        <v>22</v>
      </c>
      <c r="L1726" t="s">
        <v>63</v>
      </c>
      <c r="M1726">
        <v>22.31592397633792</v>
      </c>
      <c r="N1726">
        <v>5.1380729817458812</v>
      </c>
    </row>
    <row r="1727" spans="1:14" x14ac:dyDescent="0.3">
      <c r="A1727" t="s">
        <v>343</v>
      </c>
      <c r="B1727" t="s">
        <v>2927</v>
      </c>
      <c r="C1727" t="s">
        <v>550</v>
      </c>
      <c r="D1727" t="s">
        <v>118</v>
      </c>
      <c r="E1727" t="s">
        <v>58</v>
      </c>
      <c r="F1727" t="s">
        <v>119</v>
      </c>
      <c r="G1727" t="s">
        <v>120</v>
      </c>
      <c r="H1727" t="s">
        <v>42</v>
      </c>
      <c r="I1727" t="s">
        <v>21</v>
      </c>
      <c r="J1727" t="s">
        <v>21</v>
      </c>
      <c r="K1727" t="s">
        <v>2928</v>
      </c>
      <c r="L1727" t="s">
        <v>63</v>
      </c>
      <c r="M1727">
        <v>64.151180523167994</v>
      </c>
      <c r="N1727">
        <v>6.3506111880551162</v>
      </c>
    </row>
    <row r="1728" spans="1:14" x14ac:dyDescent="0.3">
      <c r="A1728" t="s">
        <v>2011</v>
      </c>
      <c r="B1728" t="s">
        <v>603</v>
      </c>
      <c r="C1728" t="s">
        <v>2244</v>
      </c>
      <c r="D1728" t="s">
        <v>16</v>
      </c>
      <c r="E1728" t="s">
        <v>46</v>
      </c>
      <c r="F1728" t="s">
        <v>40</v>
      </c>
      <c r="G1728" t="s">
        <v>41</v>
      </c>
      <c r="H1728" t="s">
        <v>42</v>
      </c>
      <c r="I1728" t="s">
        <v>22</v>
      </c>
      <c r="L1728" t="s">
        <v>54</v>
      </c>
      <c r="M1728">
        <v>83.67481665474304</v>
      </c>
      <c r="N1728">
        <v>6.8538815659936736</v>
      </c>
    </row>
    <row r="1729" spans="1:14" x14ac:dyDescent="0.3">
      <c r="A1729" t="s">
        <v>276</v>
      </c>
      <c r="B1729" t="s">
        <v>1130</v>
      </c>
      <c r="C1729" t="s">
        <v>1907</v>
      </c>
      <c r="D1729" t="s">
        <v>16</v>
      </c>
      <c r="E1729" t="s">
        <v>33</v>
      </c>
      <c r="F1729" t="s">
        <v>59</v>
      </c>
      <c r="G1729" t="s">
        <v>34</v>
      </c>
      <c r="H1729" t="s">
        <v>35</v>
      </c>
      <c r="I1729" t="s">
        <v>22</v>
      </c>
      <c r="L1729" t="s">
        <v>144</v>
      </c>
      <c r="M1729">
        <v>71.903964800783541</v>
      </c>
      <c r="N1729">
        <v>6.471179399318796</v>
      </c>
    </row>
    <row r="1730" spans="1:14" x14ac:dyDescent="0.3">
      <c r="A1730" t="s">
        <v>2929</v>
      </c>
      <c r="B1730" t="s">
        <v>37</v>
      </c>
      <c r="C1730" t="s">
        <v>2872</v>
      </c>
      <c r="D1730" t="s">
        <v>57</v>
      </c>
      <c r="E1730" t="s">
        <v>33</v>
      </c>
      <c r="F1730" t="s">
        <v>59</v>
      </c>
      <c r="G1730" t="s">
        <v>92</v>
      </c>
      <c r="H1730" t="s">
        <v>42</v>
      </c>
      <c r="I1730" t="s">
        <v>22</v>
      </c>
      <c r="L1730" t="s">
        <v>54</v>
      </c>
      <c r="M1730">
        <v>74.129847495918085</v>
      </c>
      <c r="N1730">
        <v>5.2832844034925772</v>
      </c>
    </row>
    <row r="1731" spans="1:14" x14ac:dyDescent="0.3">
      <c r="A1731" t="s">
        <v>2803</v>
      </c>
      <c r="C1731" t="s">
        <v>2110</v>
      </c>
      <c r="D1731" t="s">
        <v>69</v>
      </c>
      <c r="E1731" t="s">
        <v>51</v>
      </c>
      <c r="F1731" t="s">
        <v>52</v>
      </c>
      <c r="G1731" t="s">
        <v>92</v>
      </c>
      <c r="H1731" t="s">
        <v>20</v>
      </c>
      <c r="I1731" t="s">
        <v>21</v>
      </c>
      <c r="J1731" t="s">
        <v>21</v>
      </c>
      <c r="K1731" t="s">
        <v>2930</v>
      </c>
      <c r="L1731" t="s">
        <v>63</v>
      </c>
      <c r="M1731">
        <v>58.015551095395033</v>
      </c>
      <c r="N1731">
        <v>6.1797980510005246</v>
      </c>
    </row>
    <row r="1732" spans="1:14" x14ac:dyDescent="0.3">
      <c r="A1732" t="s">
        <v>580</v>
      </c>
      <c r="B1732" t="s">
        <v>729</v>
      </c>
      <c r="C1732" t="s">
        <v>2106</v>
      </c>
      <c r="D1732" t="s">
        <v>138</v>
      </c>
      <c r="E1732" t="s">
        <v>58</v>
      </c>
      <c r="F1732" t="s">
        <v>59</v>
      </c>
      <c r="G1732" t="s">
        <v>34</v>
      </c>
      <c r="H1732" t="s">
        <v>42</v>
      </c>
      <c r="I1732" t="s">
        <v>22</v>
      </c>
      <c r="L1732" t="s">
        <v>76</v>
      </c>
      <c r="M1732">
        <v>80.522584904974835</v>
      </c>
      <c r="N1732">
        <v>5.991694884986801</v>
      </c>
    </row>
    <row r="1733" spans="1:14" x14ac:dyDescent="0.3">
      <c r="A1733" t="s">
        <v>1294</v>
      </c>
      <c r="B1733" t="s">
        <v>651</v>
      </c>
      <c r="C1733" t="s">
        <v>2931</v>
      </c>
      <c r="D1733" t="s">
        <v>39</v>
      </c>
      <c r="E1733" t="s">
        <v>17</v>
      </c>
      <c r="F1733" t="s">
        <v>18</v>
      </c>
      <c r="G1733" t="s">
        <v>19</v>
      </c>
      <c r="H1733" t="s">
        <v>20</v>
      </c>
      <c r="I1733" t="s">
        <v>21</v>
      </c>
      <c r="J1733" t="s">
        <v>22</v>
      </c>
      <c r="K1733" t="s">
        <v>2932</v>
      </c>
      <c r="L1733" t="s">
        <v>63</v>
      </c>
      <c r="M1733">
        <v>92.999381960537733</v>
      </c>
      <c r="N1733">
        <v>5.323257428189228</v>
      </c>
    </row>
    <row r="1734" spans="1:14" x14ac:dyDescent="0.3">
      <c r="A1734" t="s">
        <v>1123</v>
      </c>
      <c r="C1734" t="s">
        <v>2933</v>
      </c>
      <c r="D1734" t="s">
        <v>39</v>
      </c>
      <c r="E1734" t="s">
        <v>46</v>
      </c>
      <c r="F1734" t="s">
        <v>119</v>
      </c>
      <c r="G1734" t="s">
        <v>120</v>
      </c>
      <c r="H1734" t="s">
        <v>20</v>
      </c>
      <c r="I1734" t="s">
        <v>21</v>
      </c>
      <c r="J1734" t="s">
        <v>22</v>
      </c>
      <c r="K1734" t="s">
        <v>2934</v>
      </c>
      <c r="L1734" t="s">
        <v>144</v>
      </c>
      <c r="M1734">
        <v>94.025956307762442</v>
      </c>
      <c r="N1734">
        <v>5.4545392545263027</v>
      </c>
    </row>
    <row r="1735" spans="1:14" x14ac:dyDescent="0.3">
      <c r="A1735" t="s">
        <v>1335</v>
      </c>
      <c r="B1735" t="s">
        <v>1459</v>
      </c>
      <c r="C1735" t="s">
        <v>2499</v>
      </c>
      <c r="D1735" t="s">
        <v>157</v>
      </c>
      <c r="E1735" t="s">
        <v>46</v>
      </c>
      <c r="F1735" t="s">
        <v>40</v>
      </c>
      <c r="G1735" t="s">
        <v>41</v>
      </c>
      <c r="H1735" t="s">
        <v>42</v>
      </c>
      <c r="I1735" t="s">
        <v>22</v>
      </c>
      <c r="L1735" t="s">
        <v>24</v>
      </c>
      <c r="M1735">
        <v>18.808268547433389</v>
      </c>
      <c r="N1735">
        <v>4.9294034838491534</v>
      </c>
    </row>
    <row r="1736" spans="1:14" x14ac:dyDescent="0.3">
      <c r="A1736" t="s">
        <v>136</v>
      </c>
      <c r="B1736" t="s">
        <v>561</v>
      </c>
      <c r="C1736" t="s">
        <v>1836</v>
      </c>
      <c r="D1736" t="s">
        <v>118</v>
      </c>
      <c r="E1736" t="s">
        <v>17</v>
      </c>
      <c r="F1736" t="s">
        <v>40</v>
      </c>
      <c r="G1736" t="s">
        <v>41</v>
      </c>
      <c r="H1736" t="s">
        <v>42</v>
      </c>
      <c r="I1736" t="s">
        <v>21</v>
      </c>
      <c r="J1736" t="s">
        <v>22</v>
      </c>
      <c r="K1736" t="s">
        <v>2935</v>
      </c>
      <c r="L1736" t="s">
        <v>30</v>
      </c>
      <c r="M1736">
        <v>79.327774697229543</v>
      </c>
      <c r="N1736">
        <v>6.1281045452440823</v>
      </c>
    </row>
    <row r="1737" spans="1:14" x14ac:dyDescent="0.3">
      <c r="A1737" t="s">
        <v>2170</v>
      </c>
      <c r="B1737" t="s">
        <v>418</v>
      </c>
      <c r="C1737" t="s">
        <v>1095</v>
      </c>
      <c r="D1737" t="s">
        <v>28</v>
      </c>
      <c r="E1737" t="s">
        <v>51</v>
      </c>
      <c r="F1737" t="s">
        <v>52</v>
      </c>
      <c r="G1737" t="s">
        <v>34</v>
      </c>
      <c r="H1737" t="s">
        <v>42</v>
      </c>
      <c r="I1737" t="s">
        <v>21</v>
      </c>
      <c r="J1737" t="s">
        <v>22</v>
      </c>
      <c r="K1737" t="s">
        <v>2936</v>
      </c>
      <c r="L1737" t="s">
        <v>63</v>
      </c>
      <c r="M1737">
        <v>32.882784815278832</v>
      </c>
      <c r="N1737">
        <v>5.7675161631734992</v>
      </c>
    </row>
    <row r="1738" spans="1:14" x14ac:dyDescent="0.3">
      <c r="A1738" t="s">
        <v>1277</v>
      </c>
      <c r="C1738" t="s">
        <v>1161</v>
      </c>
      <c r="D1738" t="s">
        <v>50</v>
      </c>
      <c r="E1738" t="s">
        <v>46</v>
      </c>
      <c r="F1738" t="s">
        <v>40</v>
      </c>
      <c r="G1738" t="s">
        <v>41</v>
      </c>
      <c r="H1738" t="s">
        <v>35</v>
      </c>
      <c r="I1738" t="s">
        <v>22</v>
      </c>
      <c r="L1738" t="s">
        <v>76</v>
      </c>
      <c r="M1738">
        <v>93.363246064361888</v>
      </c>
      <c r="N1738">
        <v>7.1013267588817026</v>
      </c>
    </row>
    <row r="1739" spans="1:14" x14ac:dyDescent="0.3">
      <c r="A1739" t="s">
        <v>1000</v>
      </c>
      <c r="C1739" t="s">
        <v>286</v>
      </c>
      <c r="D1739" t="s">
        <v>80</v>
      </c>
      <c r="E1739" t="s">
        <v>58</v>
      </c>
      <c r="F1739" t="s">
        <v>52</v>
      </c>
      <c r="G1739" t="s">
        <v>92</v>
      </c>
      <c r="H1739" t="s">
        <v>20</v>
      </c>
      <c r="I1739" t="s">
        <v>21</v>
      </c>
      <c r="J1739" t="s">
        <v>21</v>
      </c>
      <c r="K1739" t="s">
        <v>2937</v>
      </c>
      <c r="L1739" t="s">
        <v>24</v>
      </c>
      <c r="M1739">
        <v>20.70179934924024</v>
      </c>
      <c r="N1739">
        <v>4.5685607280745524</v>
      </c>
    </row>
    <row r="1740" spans="1:14" x14ac:dyDescent="0.3">
      <c r="A1740" t="s">
        <v>603</v>
      </c>
      <c r="B1740" t="s">
        <v>2627</v>
      </c>
      <c r="C1740" t="s">
        <v>808</v>
      </c>
      <c r="D1740" t="s">
        <v>213</v>
      </c>
      <c r="E1740" t="s">
        <v>51</v>
      </c>
      <c r="F1740" t="s">
        <v>52</v>
      </c>
      <c r="G1740" t="s">
        <v>34</v>
      </c>
      <c r="H1740" t="s">
        <v>20</v>
      </c>
      <c r="I1740" t="s">
        <v>21</v>
      </c>
      <c r="J1740" t="s">
        <v>21</v>
      </c>
      <c r="K1740" t="s">
        <v>2938</v>
      </c>
      <c r="L1740" t="s">
        <v>76</v>
      </c>
      <c r="M1740">
        <v>29.35459974339215</v>
      </c>
      <c r="N1740">
        <v>4.9224993811772961</v>
      </c>
    </row>
    <row r="1741" spans="1:14" x14ac:dyDescent="0.3">
      <c r="A1741" t="s">
        <v>643</v>
      </c>
      <c r="B1741" t="s">
        <v>152</v>
      </c>
      <c r="C1741" t="s">
        <v>2313</v>
      </c>
      <c r="D1741" t="s">
        <v>304</v>
      </c>
      <c r="E1741" t="s">
        <v>58</v>
      </c>
      <c r="F1741" t="s">
        <v>52</v>
      </c>
      <c r="G1741" t="s">
        <v>92</v>
      </c>
      <c r="H1741" t="s">
        <v>42</v>
      </c>
      <c r="I1741" t="s">
        <v>22</v>
      </c>
      <c r="L1741" t="s">
        <v>24</v>
      </c>
      <c r="M1741">
        <v>10.45321956246354</v>
      </c>
      <c r="N1741">
        <v>4.0429786413664814</v>
      </c>
    </row>
    <row r="1742" spans="1:14" x14ac:dyDescent="0.3">
      <c r="A1742" t="s">
        <v>2367</v>
      </c>
      <c r="B1742" t="s">
        <v>1319</v>
      </c>
      <c r="C1742" t="s">
        <v>2763</v>
      </c>
      <c r="D1742" t="s">
        <v>69</v>
      </c>
      <c r="E1742" t="s">
        <v>46</v>
      </c>
      <c r="F1742" t="s">
        <v>119</v>
      </c>
      <c r="G1742" t="s">
        <v>120</v>
      </c>
      <c r="H1742" t="s">
        <v>42</v>
      </c>
      <c r="I1742" t="s">
        <v>21</v>
      </c>
      <c r="J1742" t="s">
        <v>21</v>
      </c>
      <c r="K1742" t="s">
        <v>2939</v>
      </c>
      <c r="L1742" t="s">
        <v>76</v>
      </c>
      <c r="M1742">
        <v>69.176329975585574</v>
      </c>
      <c r="N1742">
        <v>6.8989531742091561</v>
      </c>
    </row>
    <row r="1743" spans="1:14" x14ac:dyDescent="0.3">
      <c r="A1743" t="s">
        <v>1747</v>
      </c>
      <c r="B1743" t="s">
        <v>2574</v>
      </c>
      <c r="C1743" t="s">
        <v>1114</v>
      </c>
      <c r="D1743" t="s">
        <v>50</v>
      </c>
      <c r="E1743" t="s">
        <v>58</v>
      </c>
      <c r="F1743" t="s">
        <v>119</v>
      </c>
      <c r="G1743" t="s">
        <v>120</v>
      </c>
      <c r="H1743" t="s">
        <v>20</v>
      </c>
      <c r="I1743" t="s">
        <v>21</v>
      </c>
      <c r="J1743" t="s">
        <v>22</v>
      </c>
      <c r="K1743" t="s">
        <v>2940</v>
      </c>
      <c r="L1743" t="s">
        <v>144</v>
      </c>
      <c r="M1743">
        <v>90.569067531714026</v>
      </c>
      <c r="N1743">
        <v>7.8415332169267149</v>
      </c>
    </row>
    <row r="1744" spans="1:14" x14ac:dyDescent="0.3">
      <c r="A1744" t="s">
        <v>2269</v>
      </c>
      <c r="B1744" t="s">
        <v>2941</v>
      </c>
      <c r="C1744" t="s">
        <v>2813</v>
      </c>
      <c r="D1744" t="s">
        <v>16</v>
      </c>
      <c r="E1744" t="s">
        <v>33</v>
      </c>
      <c r="F1744" t="s">
        <v>18</v>
      </c>
      <c r="G1744" t="s">
        <v>19</v>
      </c>
      <c r="H1744" t="s">
        <v>20</v>
      </c>
      <c r="I1744" t="s">
        <v>21</v>
      </c>
      <c r="J1744" t="s">
        <v>21</v>
      </c>
      <c r="K1744" t="s">
        <v>2942</v>
      </c>
      <c r="L1744" t="s">
        <v>24</v>
      </c>
      <c r="M1744">
        <v>92.49618905296667</v>
      </c>
      <c r="N1744">
        <v>7.3577190996911312</v>
      </c>
    </row>
    <row r="1745" spans="1:14" x14ac:dyDescent="0.3">
      <c r="A1745" t="s">
        <v>1401</v>
      </c>
      <c r="C1745" t="s">
        <v>2714</v>
      </c>
      <c r="D1745" t="s">
        <v>50</v>
      </c>
      <c r="E1745" t="s">
        <v>46</v>
      </c>
      <c r="F1745" t="s">
        <v>119</v>
      </c>
      <c r="G1745" t="s">
        <v>120</v>
      </c>
      <c r="H1745" t="s">
        <v>42</v>
      </c>
      <c r="I1745" t="s">
        <v>21</v>
      </c>
      <c r="J1745" t="s">
        <v>22</v>
      </c>
      <c r="K1745" t="s">
        <v>2473</v>
      </c>
      <c r="L1745" t="s">
        <v>76</v>
      </c>
      <c r="M1745">
        <v>99.724206507657883</v>
      </c>
      <c r="N1745">
        <v>6.735881502604169</v>
      </c>
    </row>
    <row r="1746" spans="1:14" x14ac:dyDescent="0.3">
      <c r="A1746" t="s">
        <v>1099</v>
      </c>
      <c r="B1746" t="s">
        <v>2943</v>
      </c>
      <c r="C1746" t="s">
        <v>359</v>
      </c>
      <c r="E1746" t="s">
        <v>46</v>
      </c>
      <c r="F1746" t="s">
        <v>119</v>
      </c>
      <c r="G1746" t="s">
        <v>120</v>
      </c>
      <c r="H1746" t="s">
        <v>42</v>
      </c>
      <c r="I1746" t="s">
        <v>21</v>
      </c>
      <c r="J1746" t="s">
        <v>21</v>
      </c>
      <c r="K1746" t="s">
        <v>2944</v>
      </c>
      <c r="L1746" t="s">
        <v>54</v>
      </c>
      <c r="M1746">
        <v>113.45722471933639</v>
      </c>
      <c r="N1746">
        <v>5.1202072291205756</v>
      </c>
    </row>
    <row r="1747" spans="1:14" x14ac:dyDescent="0.3">
      <c r="A1747" t="s">
        <v>37</v>
      </c>
      <c r="B1747" t="s">
        <v>413</v>
      </c>
      <c r="C1747" t="s">
        <v>1227</v>
      </c>
      <c r="D1747" t="s">
        <v>118</v>
      </c>
      <c r="E1747" t="s">
        <v>33</v>
      </c>
      <c r="F1747" t="s">
        <v>52</v>
      </c>
      <c r="G1747" t="s">
        <v>92</v>
      </c>
      <c r="H1747" t="s">
        <v>20</v>
      </c>
      <c r="I1747" t="s">
        <v>21</v>
      </c>
      <c r="J1747" t="s">
        <v>22</v>
      </c>
      <c r="K1747" t="s">
        <v>2945</v>
      </c>
      <c r="L1747" t="s">
        <v>30</v>
      </c>
      <c r="M1747">
        <v>75.591699978242673</v>
      </c>
      <c r="N1747">
        <v>6.3883564121897098</v>
      </c>
    </row>
    <row r="1748" spans="1:14" x14ac:dyDescent="0.3">
      <c r="A1748" t="s">
        <v>701</v>
      </c>
      <c r="C1748" t="s">
        <v>1551</v>
      </c>
      <c r="D1748" t="s">
        <v>39</v>
      </c>
      <c r="E1748" t="s">
        <v>58</v>
      </c>
      <c r="F1748" t="s">
        <v>119</v>
      </c>
      <c r="G1748" t="s">
        <v>120</v>
      </c>
      <c r="H1748" t="s">
        <v>20</v>
      </c>
      <c r="I1748" t="s">
        <v>21</v>
      </c>
      <c r="J1748" t="s">
        <v>21</v>
      </c>
      <c r="K1748" t="s">
        <v>2946</v>
      </c>
      <c r="L1748" t="s">
        <v>144</v>
      </c>
      <c r="M1748">
        <v>79.757631428972303</v>
      </c>
      <c r="N1748">
        <v>6.2391759097956587</v>
      </c>
    </row>
    <row r="1749" spans="1:14" x14ac:dyDescent="0.3">
      <c r="A1749" t="s">
        <v>889</v>
      </c>
      <c r="B1749" t="s">
        <v>919</v>
      </c>
      <c r="C1749" t="s">
        <v>1023</v>
      </c>
      <c r="D1749" t="s">
        <v>16</v>
      </c>
      <c r="E1749" t="s">
        <v>17</v>
      </c>
      <c r="F1749" t="s">
        <v>40</v>
      </c>
      <c r="G1749" t="s">
        <v>41</v>
      </c>
      <c r="H1749" t="s">
        <v>35</v>
      </c>
      <c r="I1749" t="s">
        <v>21</v>
      </c>
      <c r="J1749" t="s">
        <v>22</v>
      </c>
      <c r="K1749" t="s">
        <v>2947</v>
      </c>
      <c r="L1749" t="s">
        <v>30</v>
      </c>
      <c r="M1749">
        <v>69.29107501938887</v>
      </c>
      <c r="N1749">
        <v>7.3809171687058281</v>
      </c>
    </row>
    <row r="1750" spans="1:14" x14ac:dyDescent="0.3">
      <c r="A1750" t="s">
        <v>298</v>
      </c>
      <c r="B1750" t="s">
        <v>2863</v>
      </c>
      <c r="C1750" t="s">
        <v>1299</v>
      </c>
      <c r="D1750" t="s">
        <v>69</v>
      </c>
      <c r="E1750" t="s">
        <v>58</v>
      </c>
      <c r="F1750" t="s">
        <v>119</v>
      </c>
      <c r="G1750" t="s">
        <v>120</v>
      </c>
      <c r="H1750" t="s">
        <v>20</v>
      </c>
      <c r="I1750" t="s">
        <v>21</v>
      </c>
      <c r="J1750" t="s">
        <v>22</v>
      </c>
      <c r="K1750" t="s">
        <v>2948</v>
      </c>
      <c r="L1750" t="s">
        <v>144</v>
      </c>
      <c r="M1750">
        <v>79.339632300571608</v>
      </c>
      <c r="N1750">
        <v>7.1411775729253462</v>
      </c>
    </row>
    <row r="1751" spans="1:14" x14ac:dyDescent="0.3">
      <c r="A1751" t="s">
        <v>956</v>
      </c>
      <c r="C1751" t="s">
        <v>2949</v>
      </c>
      <c r="D1751" t="s">
        <v>80</v>
      </c>
      <c r="E1751" t="s">
        <v>17</v>
      </c>
      <c r="F1751" t="s">
        <v>18</v>
      </c>
      <c r="G1751" t="s">
        <v>19</v>
      </c>
      <c r="H1751" t="s">
        <v>20</v>
      </c>
      <c r="I1751" t="s">
        <v>21</v>
      </c>
      <c r="J1751" t="s">
        <v>22</v>
      </c>
      <c r="K1751" t="s">
        <v>2854</v>
      </c>
      <c r="L1751" t="s">
        <v>54</v>
      </c>
      <c r="M1751">
        <v>25.269010260174511</v>
      </c>
      <c r="N1751">
        <v>4.4403877663967402</v>
      </c>
    </row>
    <row r="1752" spans="1:14" x14ac:dyDescent="0.3">
      <c r="A1752" t="s">
        <v>1077</v>
      </c>
      <c r="C1752" t="s">
        <v>340</v>
      </c>
      <c r="D1752" t="s">
        <v>16</v>
      </c>
      <c r="E1752" t="s">
        <v>17</v>
      </c>
      <c r="F1752" t="s">
        <v>40</v>
      </c>
      <c r="G1752" t="s">
        <v>41</v>
      </c>
      <c r="H1752" t="s">
        <v>42</v>
      </c>
      <c r="I1752" t="s">
        <v>21</v>
      </c>
      <c r="J1752" t="s">
        <v>22</v>
      </c>
      <c r="K1752" t="s">
        <v>2950</v>
      </c>
      <c r="L1752" t="s">
        <v>76</v>
      </c>
      <c r="M1752">
        <v>65.519156585026764</v>
      </c>
      <c r="N1752">
        <v>7.1255991345150047</v>
      </c>
    </row>
    <row r="1753" spans="1:14" x14ac:dyDescent="0.3">
      <c r="A1753" t="s">
        <v>1443</v>
      </c>
      <c r="B1753" t="s">
        <v>2145</v>
      </c>
      <c r="C1753" t="s">
        <v>2485</v>
      </c>
      <c r="D1753" t="s">
        <v>118</v>
      </c>
      <c r="E1753" t="s">
        <v>58</v>
      </c>
      <c r="F1753" t="s">
        <v>119</v>
      </c>
      <c r="G1753" t="s">
        <v>120</v>
      </c>
      <c r="H1753" t="s">
        <v>20</v>
      </c>
      <c r="I1753" t="s">
        <v>21</v>
      </c>
      <c r="J1753" t="s">
        <v>22</v>
      </c>
      <c r="K1753" t="s">
        <v>2951</v>
      </c>
      <c r="L1753" t="s">
        <v>76</v>
      </c>
      <c r="M1753">
        <v>82.436537351593643</v>
      </c>
      <c r="N1753">
        <v>6.5257808014292422</v>
      </c>
    </row>
    <row r="1754" spans="1:14" x14ac:dyDescent="0.3">
      <c r="A1754" t="s">
        <v>440</v>
      </c>
      <c r="B1754" t="s">
        <v>1681</v>
      </c>
      <c r="C1754" t="s">
        <v>1367</v>
      </c>
      <c r="D1754" t="s">
        <v>839</v>
      </c>
      <c r="E1754" t="s">
        <v>51</v>
      </c>
      <c r="F1754" t="s">
        <v>52</v>
      </c>
      <c r="G1754" t="s">
        <v>34</v>
      </c>
      <c r="H1754" t="s">
        <v>20</v>
      </c>
      <c r="I1754" t="s">
        <v>21</v>
      </c>
      <c r="J1754" t="s">
        <v>22</v>
      </c>
      <c r="K1754" t="s">
        <v>2952</v>
      </c>
      <c r="L1754" t="s">
        <v>144</v>
      </c>
      <c r="M1754">
        <v>132.88505294255191</v>
      </c>
      <c r="N1754">
        <v>6.6073441537982287</v>
      </c>
    </row>
    <row r="1755" spans="1:14" x14ac:dyDescent="0.3">
      <c r="A1755" t="s">
        <v>449</v>
      </c>
      <c r="B1755" t="s">
        <v>1198</v>
      </c>
      <c r="C1755" t="s">
        <v>2953</v>
      </c>
      <c r="D1755" t="s">
        <v>213</v>
      </c>
      <c r="E1755" t="s">
        <v>58</v>
      </c>
      <c r="F1755" t="s">
        <v>119</v>
      </c>
      <c r="G1755" t="s">
        <v>120</v>
      </c>
      <c r="H1755" t="s">
        <v>42</v>
      </c>
      <c r="I1755" t="s">
        <v>21</v>
      </c>
      <c r="J1755" t="s">
        <v>22</v>
      </c>
      <c r="K1755" t="s">
        <v>2954</v>
      </c>
      <c r="L1755" t="s">
        <v>144</v>
      </c>
      <c r="M1755">
        <v>30.234743969680871</v>
      </c>
      <c r="N1755">
        <v>4.1510578917808996</v>
      </c>
    </row>
    <row r="1756" spans="1:14" x14ac:dyDescent="0.3">
      <c r="A1756" t="s">
        <v>638</v>
      </c>
      <c r="B1756" t="s">
        <v>2955</v>
      </c>
      <c r="C1756" t="s">
        <v>1842</v>
      </c>
      <c r="D1756" t="s">
        <v>138</v>
      </c>
      <c r="E1756" t="s">
        <v>58</v>
      </c>
      <c r="F1756" t="s">
        <v>52</v>
      </c>
      <c r="G1756" t="s">
        <v>34</v>
      </c>
      <c r="H1756" t="s">
        <v>20</v>
      </c>
      <c r="I1756" t="s">
        <v>21</v>
      </c>
      <c r="J1756" t="s">
        <v>22</v>
      </c>
      <c r="K1756" t="s">
        <v>2956</v>
      </c>
      <c r="L1756" t="s">
        <v>63</v>
      </c>
      <c r="M1756">
        <v>80.602302099410267</v>
      </c>
      <c r="N1756">
        <v>5.6029575024999776</v>
      </c>
    </row>
    <row r="1757" spans="1:14" x14ac:dyDescent="0.3">
      <c r="A1757" t="s">
        <v>391</v>
      </c>
      <c r="C1757" t="s">
        <v>2957</v>
      </c>
      <c r="D1757" t="s">
        <v>130</v>
      </c>
      <c r="E1757" t="s">
        <v>33</v>
      </c>
      <c r="F1757" t="s">
        <v>59</v>
      </c>
      <c r="G1757" t="s">
        <v>92</v>
      </c>
      <c r="H1757" t="s">
        <v>35</v>
      </c>
      <c r="I1757" t="s">
        <v>21</v>
      </c>
      <c r="J1757" t="s">
        <v>21</v>
      </c>
      <c r="K1757" t="s">
        <v>2958</v>
      </c>
      <c r="L1757" t="s">
        <v>144</v>
      </c>
      <c r="M1757">
        <v>72.923741051779743</v>
      </c>
      <c r="N1757">
        <v>7.1346106244264744</v>
      </c>
    </row>
    <row r="1758" spans="1:14" x14ac:dyDescent="0.3">
      <c r="A1758" t="s">
        <v>1771</v>
      </c>
      <c r="B1758" t="s">
        <v>560</v>
      </c>
      <c r="C1758" t="s">
        <v>1670</v>
      </c>
      <c r="D1758" t="s">
        <v>57</v>
      </c>
      <c r="E1758" t="s">
        <v>58</v>
      </c>
      <c r="F1758" t="s">
        <v>52</v>
      </c>
      <c r="G1758" t="s">
        <v>34</v>
      </c>
      <c r="H1758" t="s">
        <v>20</v>
      </c>
      <c r="I1758" t="s">
        <v>21</v>
      </c>
      <c r="J1758" t="s">
        <v>22</v>
      </c>
      <c r="K1758" t="s">
        <v>787</v>
      </c>
      <c r="L1758" t="s">
        <v>144</v>
      </c>
      <c r="M1758">
        <v>95.730864412991238</v>
      </c>
      <c r="N1758">
        <v>5.7975140452964862</v>
      </c>
    </row>
    <row r="1759" spans="1:14" x14ac:dyDescent="0.3">
      <c r="A1759" t="s">
        <v>1731</v>
      </c>
      <c r="B1759" t="s">
        <v>2959</v>
      </c>
      <c r="C1759" t="s">
        <v>2656</v>
      </c>
      <c r="D1759" t="s">
        <v>157</v>
      </c>
      <c r="E1759" t="s">
        <v>33</v>
      </c>
      <c r="F1759" t="s">
        <v>52</v>
      </c>
      <c r="G1759" t="s">
        <v>34</v>
      </c>
      <c r="H1759" t="s">
        <v>42</v>
      </c>
      <c r="I1759" t="s">
        <v>21</v>
      </c>
      <c r="J1759" t="s">
        <v>22</v>
      </c>
      <c r="K1759" t="s">
        <v>2960</v>
      </c>
      <c r="L1759" t="s">
        <v>63</v>
      </c>
      <c r="M1759">
        <v>31.056830731575811</v>
      </c>
      <c r="N1759">
        <v>4.4826012356615204</v>
      </c>
    </row>
    <row r="1760" spans="1:14" x14ac:dyDescent="0.3">
      <c r="A1760" t="s">
        <v>738</v>
      </c>
      <c r="B1760" t="s">
        <v>2267</v>
      </c>
      <c r="C1760" t="s">
        <v>2660</v>
      </c>
      <c r="D1760" t="s">
        <v>69</v>
      </c>
      <c r="E1760" t="s">
        <v>17</v>
      </c>
      <c r="F1760" t="s">
        <v>18</v>
      </c>
      <c r="G1760" t="s">
        <v>19</v>
      </c>
      <c r="H1760" t="s">
        <v>35</v>
      </c>
      <c r="L1760" t="s">
        <v>30</v>
      </c>
      <c r="M1760">
        <v>66.90079177451338</v>
      </c>
      <c r="N1760">
        <v>6.6597834595707521</v>
      </c>
    </row>
    <row r="1761" spans="1:14" x14ac:dyDescent="0.3">
      <c r="A1761" t="s">
        <v>2961</v>
      </c>
      <c r="B1761" t="s">
        <v>2962</v>
      </c>
      <c r="C1761" t="s">
        <v>2413</v>
      </c>
      <c r="D1761" t="s">
        <v>28</v>
      </c>
      <c r="E1761" t="s">
        <v>58</v>
      </c>
      <c r="F1761" t="s">
        <v>52</v>
      </c>
      <c r="G1761" t="s">
        <v>34</v>
      </c>
      <c r="H1761" t="s">
        <v>20</v>
      </c>
      <c r="I1761" t="s">
        <v>21</v>
      </c>
      <c r="J1761" t="s">
        <v>22</v>
      </c>
      <c r="K1761" t="s">
        <v>2963</v>
      </c>
      <c r="L1761" t="s">
        <v>76</v>
      </c>
      <c r="M1761">
        <v>28.851001847124031</v>
      </c>
      <c r="N1761">
        <v>5.8300567846246576</v>
      </c>
    </row>
    <row r="1762" spans="1:14" x14ac:dyDescent="0.3">
      <c r="A1762" t="s">
        <v>1543</v>
      </c>
      <c r="C1762" t="s">
        <v>880</v>
      </c>
      <c r="D1762" t="s">
        <v>80</v>
      </c>
      <c r="E1762" t="s">
        <v>46</v>
      </c>
      <c r="F1762" t="s">
        <v>119</v>
      </c>
      <c r="G1762" t="s">
        <v>120</v>
      </c>
      <c r="H1762" t="s">
        <v>42</v>
      </c>
      <c r="I1762" t="s">
        <v>21</v>
      </c>
      <c r="J1762" t="s">
        <v>22</v>
      </c>
      <c r="K1762" t="s">
        <v>2964</v>
      </c>
      <c r="L1762" t="s">
        <v>30</v>
      </c>
      <c r="M1762">
        <v>18.989036737830531</v>
      </c>
      <c r="N1762">
        <v>4.6434910410625276</v>
      </c>
    </row>
    <row r="1763" spans="1:14" x14ac:dyDescent="0.3">
      <c r="A1763" t="s">
        <v>816</v>
      </c>
      <c r="C1763" t="s">
        <v>1764</v>
      </c>
      <c r="D1763" t="s">
        <v>57</v>
      </c>
      <c r="E1763" t="s">
        <v>33</v>
      </c>
      <c r="F1763" t="s">
        <v>52</v>
      </c>
      <c r="G1763" t="s">
        <v>92</v>
      </c>
      <c r="H1763" t="s">
        <v>42</v>
      </c>
      <c r="L1763" t="s">
        <v>76</v>
      </c>
      <c r="M1763">
        <v>121.7790119393473</v>
      </c>
      <c r="N1763">
        <v>5.5222432600548039</v>
      </c>
    </row>
    <row r="1764" spans="1:14" x14ac:dyDescent="0.3">
      <c r="A1764" t="s">
        <v>803</v>
      </c>
      <c r="B1764" t="s">
        <v>1228</v>
      </c>
      <c r="C1764" t="s">
        <v>2806</v>
      </c>
      <c r="D1764" t="s">
        <v>74</v>
      </c>
      <c r="E1764" t="s">
        <v>33</v>
      </c>
      <c r="F1764" t="s">
        <v>59</v>
      </c>
      <c r="G1764" t="s">
        <v>34</v>
      </c>
      <c r="H1764" t="s">
        <v>35</v>
      </c>
      <c r="I1764" t="s">
        <v>22</v>
      </c>
      <c r="L1764" t="s">
        <v>30</v>
      </c>
      <c r="M1764">
        <v>17.354736613268521</v>
      </c>
      <c r="N1764">
        <v>5.47194563574587</v>
      </c>
    </row>
    <row r="1765" spans="1:14" x14ac:dyDescent="0.3">
      <c r="A1765" t="s">
        <v>1604</v>
      </c>
      <c r="C1765" t="s">
        <v>915</v>
      </c>
      <c r="D1765" t="s">
        <v>39</v>
      </c>
      <c r="E1765" t="s">
        <v>58</v>
      </c>
      <c r="F1765" t="s">
        <v>52</v>
      </c>
      <c r="G1765" t="s">
        <v>34</v>
      </c>
      <c r="H1765" t="s">
        <v>20</v>
      </c>
      <c r="I1765" t="s">
        <v>21</v>
      </c>
      <c r="J1765" t="s">
        <v>22</v>
      </c>
      <c r="K1765" t="s">
        <v>2965</v>
      </c>
      <c r="L1765" t="s">
        <v>30</v>
      </c>
      <c r="M1765">
        <v>121.4993035734779</v>
      </c>
      <c r="N1765">
        <v>6.0244438416253487</v>
      </c>
    </row>
    <row r="1766" spans="1:14" x14ac:dyDescent="0.3">
      <c r="A1766" t="s">
        <v>1617</v>
      </c>
      <c r="B1766" t="s">
        <v>1950</v>
      </c>
      <c r="C1766" t="s">
        <v>2229</v>
      </c>
      <c r="D1766" t="s">
        <v>69</v>
      </c>
      <c r="E1766" t="s">
        <v>46</v>
      </c>
      <c r="F1766" t="s">
        <v>18</v>
      </c>
      <c r="G1766" t="s">
        <v>19</v>
      </c>
      <c r="H1766" t="s">
        <v>20</v>
      </c>
      <c r="I1766" t="s">
        <v>21</v>
      </c>
      <c r="J1766" t="s">
        <v>22</v>
      </c>
      <c r="K1766" t="s">
        <v>2966</v>
      </c>
      <c r="L1766" t="s">
        <v>43</v>
      </c>
      <c r="M1766">
        <v>65.726097425549142</v>
      </c>
      <c r="N1766">
        <v>6.8674202114942613</v>
      </c>
    </row>
    <row r="1767" spans="1:14" x14ac:dyDescent="0.3">
      <c r="A1767" t="s">
        <v>2967</v>
      </c>
      <c r="B1767" t="s">
        <v>1810</v>
      </c>
      <c r="C1767" t="s">
        <v>2968</v>
      </c>
      <c r="D1767" t="s">
        <v>50</v>
      </c>
      <c r="E1767" t="s">
        <v>17</v>
      </c>
      <c r="F1767" t="s">
        <v>40</v>
      </c>
      <c r="G1767" t="s">
        <v>41</v>
      </c>
      <c r="H1767" t="s">
        <v>42</v>
      </c>
      <c r="I1767" t="s">
        <v>22</v>
      </c>
      <c r="L1767" t="s">
        <v>30</v>
      </c>
      <c r="M1767">
        <v>76.208636486492949</v>
      </c>
      <c r="N1767">
        <v>7.8734599774734688</v>
      </c>
    </row>
    <row r="1768" spans="1:14" x14ac:dyDescent="0.3">
      <c r="A1768" t="s">
        <v>1214</v>
      </c>
      <c r="C1768" t="s">
        <v>920</v>
      </c>
      <c r="D1768" t="s">
        <v>69</v>
      </c>
      <c r="E1768" t="s">
        <v>58</v>
      </c>
      <c r="F1768" t="s">
        <v>59</v>
      </c>
      <c r="G1768" t="s">
        <v>34</v>
      </c>
      <c r="H1768" t="s">
        <v>35</v>
      </c>
      <c r="I1768" t="s">
        <v>22</v>
      </c>
      <c r="L1768" t="s">
        <v>30</v>
      </c>
      <c r="M1768">
        <v>74.032803008438876</v>
      </c>
      <c r="N1768">
        <v>6.4596952020642302</v>
      </c>
    </row>
    <row r="1769" spans="1:14" x14ac:dyDescent="0.3">
      <c r="A1769" t="s">
        <v>111</v>
      </c>
      <c r="C1769" t="s">
        <v>838</v>
      </c>
      <c r="D1769" t="s">
        <v>39</v>
      </c>
      <c r="E1769" t="s">
        <v>58</v>
      </c>
      <c r="F1769" t="s">
        <v>59</v>
      </c>
      <c r="G1769" t="s">
        <v>19</v>
      </c>
      <c r="H1769" t="s">
        <v>35</v>
      </c>
      <c r="I1769" t="s">
        <v>22</v>
      </c>
      <c r="L1769" t="s">
        <v>76</v>
      </c>
      <c r="M1769">
        <v>94.64192139759264</v>
      </c>
      <c r="N1769">
        <v>5.5997951859890724</v>
      </c>
    </row>
    <row r="1770" spans="1:14" x14ac:dyDescent="0.3">
      <c r="A1770" t="s">
        <v>267</v>
      </c>
      <c r="B1770" t="s">
        <v>152</v>
      </c>
      <c r="C1770" t="s">
        <v>2969</v>
      </c>
      <c r="D1770" t="s">
        <v>50</v>
      </c>
      <c r="E1770" t="s">
        <v>46</v>
      </c>
      <c r="F1770" t="s">
        <v>18</v>
      </c>
      <c r="G1770" t="s">
        <v>34</v>
      </c>
      <c r="H1770" t="s">
        <v>42</v>
      </c>
      <c r="I1770" t="s">
        <v>22</v>
      </c>
      <c r="L1770" t="s">
        <v>24</v>
      </c>
      <c r="M1770">
        <v>90.967116222151802</v>
      </c>
      <c r="N1770">
        <v>6.8790233772658196</v>
      </c>
    </row>
    <row r="1771" spans="1:14" x14ac:dyDescent="0.3">
      <c r="A1771" t="s">
        <v>2970</v>
      </c>
      <c r="B1771" t="s">
        <v>2014</v>
      </c>
      <c r="C1771" t="s">
        <v>2971</v>
      </c>
      <c r="D1771" t="s">
        <v>118</v>
      </c>
      <c r="E1771" t="s">
        <v>51</v>
      </c>
      <c r="F1771" t="s">
        <v>52</v>
      </c>
      <c r="G1771" t="s">
        <v>92</v>
      </c>
      <c r="H1771" t="s">
        <v>42</v>
      </c>
      <c r="I1771" t="s">
        <v>21</v>
      </c>
      <c r="J1771" t="s">
        <v>21</v>
      </c>
      <c r="K1771" t="s">
        <v>2972</v>
      </c>
      <c r="L1771" t="s">
        <v>30</v>
      </c>
      <c r="M1771">
        <v>48.614328520559013</v>
      </c>
      <c r="N1771">
        <v>7.1922143231248938</v>
      </c>
    </row>
    <row r="1772" spans="1:14" x14ac:dyDescent="0.3">
      <c r="A1772" t="s">
        <v>2696</v>
      </c>
      <c r="C1772" t="s">
        <v>2973</v>
      </c>
      <c r="D1772" t="s">
        <v>74</v>
      </c>
      <c r="E1772" t="s">
        <v>46</v>
      </c>
      <c r="F1772" t="s">
        <v>119</v>
      </c>
      <c r="G1772" t="s">
        <v>120</v>
      </c>
      <c r="H1772" t="s">
        <v>42</v>
      </c>
      <c r="I1772" t="s">
        <v>21</v>
      </c>
      <c r="J1772" t="s">
        <v>21</v>
      </c>
      <c r="K1772" t="s">
        <v>2974</v>
      </c>
      <c r="L1772" t="s">
        <v>43</v>
      </c>
      <c r="M1772">
        <v>19.58447213685653</v>
      </c>
      <c r="N1772">
        <v>4.4210248232739611</v>
      </c>
    </row>
    <row r="1773" spans="1:14" x14ac:dyDescent="0.3">
      <c r="A1773" t="s">
        <v>2305</v>
      </c>
      <c r="C1773" t="s">
        <v>2975</v>
      </c>
      <c r="D1773" t="s">
        <v>69</v>
      </c>
      <c r="E1773" t="s">
        <v>33</v>
      </c>
      <c r="F1773" t="s">
        <v>59</v>
      </c>
      <c r="G1773" t="s">
        <v>34</v>
      </c>
      <c r="H1773" t="s">
        <v>42</v>
      </c>
      <c r="I1773" t="s">
        <v>21</v>
      </c>
      <c r="J1773" t="s">
        <v>21</v>
      </c>
      <c r="K1773" t="s">
        <v>2976</v>
      </c>
      <c r="L1773" t="s">
        <v>144</v>
      </c>
      <c r="M1773">
        <v>67.721959341411122</v>
      </c>
      <c r="N1773">
        <v>6.2238742046122111</v>
      </c>
    </row>
    <row r="1774" spans="1:14" x14ac:dyDescent="0.3">
      <c r="A1774" t="s">
        <v>112</v>
      </c>
      <c r="B1774" t="s">
        <v>147</v>
      </c>
      <c r="C1774" t="s">
        <v>2231</v>
      </c>
      <c r="D1774" t="s">
        <v>103</v>
      </c>
      <c r="E1774" t="s">
        <v>51</v>
      </c>
      <c r="F1774" t="s">
        <v>59</v>
      </c>
      <c r="G1774" t="s">
        <v>34</v>
      </c>
      <c r="H1774" t="s">
        <v>35</v>
      </c>
      <c r="I1774" t="s">
        <v>21</v>
      </c>
      <c r="J1774" t="s">
        <v>22</v>
      </c>
      <c r="K1774" t="s">
        <v>2977</v>
      </c>
      <c r="L1774" t="s">
        <v>144</v>
      </c>
      <c r="M1774">
        <v>99.230512260195809</v>
      </c>
      <c r="N1774">
        <v>7.9256207141480521</v>
      </c>
    </row>
    <row r="1775" spans="1:14" x14ac:dyDescent="0.3">
      <c r="A1775" t="s">
        <v>2273</v>
      </c>
      <c r="B1775" t="s">
        <v>206</v>
      </c>
      <c r="C1775" t="s">
        <v>1732</v>
      </c>
      <c r="D1775" t="s">
        <v>74</v>
      </c>
      <c r="E1775" t="s">
        <v>46</v>
      </c>
      <c r="F1775" t="s">
        <v>18</v>
      </c>
      <c r="G1775" t="s">
        <v>19</v>
      </c>
      <c r="H1775" t="s">
        <v>35</v>
      </c>
      <c r="I1775" t="s">
        <v>22</v>
      </c>
      <c r="L1775" t="s">
        <v>76</v>
      </c>
      <c r="M1775">
        <v>22.53120494652963</v>
      </c>
      <c r="N1775">
        <v>4.2880350537045171</v>
      </c>
    </row>
    <row r="1776" spans="1:14" x14ac:dyDescent="0.3">
      <c r="A1776" t="s">
        <v>940</v>
      </c>
      <c r="B1776" t="s">
        <v>2978</v>
      </c>
      <c r="C1776" t="s">
        <v>1322</v>
      </c>
      <c r="D1776" t="s">
        <v>57</v>
      </c>
      <c r="E1776" t="s">
        <v>33</v>
      </c>
      <c r="F1776" t="s">
        <v>18</v>
      </c>
      <c r="G1776" t="s">
        <v>34</v>
      </c>
      <c r="H1776" t="s">
        <v>20</v>
      </c>
      <c r="I1776" t="s">
        <v>21</v>
      </c>
      <c r="J1776" t="s">
        <v>21</v>
      </c>
      <c r="K1776" t="s">
        <v>2979</v>
      </c>
      <c r="L1776" t="s">
        <v>24</v>
      </c>
      <c r="M1776">
        <v>109.2420694852654</v>
      </c>
      <c r="N1776">
        <v>5.6424192782063152</v>
      </c>
    </row>
    <row r="1777" spans="1:14" x14ac:dyDescent="0.3">
      <c r="A1777" t="s">
        <v>434</v>
      </c>
      <c r="B1777" t="s">
        <v>280</v>
      </c>
      <c r="C1777" t="s">
        <v>1580</v>
      </c>
      <c r="D1777" t="s">
        <v>28</v>
      </c>
      <c r="E1777" t="s">
        <v>51</v>
      </c>
      <c r="F1777" t="s">
        <v>52</v>
      </c>
      <c r="G1777" t="s">
        <v>34</v>
      </c>
      <c r="H1777" t="s">
        <v>42</v>
      </c>
      <c r="I1777" t="s">
        <v>21</v>
      </c>
      <c r="J1777" t="s">
        <v>22</v>
      </c>
      <c r="K1777" t="s">
        <v>2980</v>
      </c>
      <c r="L1777" t="s">
        <v>63</v>
      </c>
      <c r="M1777">
        <v>40.303739624409943</v>
      </c>
      <c r="N1777">
        <v>6.3149804039875166</v>
      </c>
    </row>
    <row r="1778" spans="1:14" x14ac:dyDescent="0.3">
      <c r="A1778" t="s">
        <v>1429</v>
      </c>
      <c r="B1778" t="s">
        <v>522</v>
      </c>
      <c r="C1778" t="s">
        <v>2981</v>
      </c>
      <c r="D1778" t="s">
        <v>28</v>
      </c>
      <c r="E1778" t="s">
        <v>58</v>
      </c>
      <c r="F1778" t="s">
        <v>52</v>
      </c>
      <c r="G1778" t="s">
        <v>34</v>
      </c>
      <c r="H1778" t="s">
        <v>42</v>
      </c>
      <c r="I1778" t="s">
        <v>21</v>
      </c>
      <c r="J1778" t="s">
        <v>21</v>
      </c>
      <c r="K1778" t="s">
        <v>2982</v>
      </c>
      <c r="L1778" t="s">
        <v>30</v>
      </c>
      <c r="M1778">
        <v>35.485763558768483</v>
      </c>
      <c r="N1778">
        <v>6.2979436383633676</v>
      </c>
    </row>
    <row r="1779" spans="1:14" x14ac:dyDescent="0.3">
      <c r="A1779" t="s">
        <v>2063</v>
      </c>
      <c r="B1779" t="s">
        <v>2983</v>
      </c>
      <c r="C1779" t="s">
        <v>1480</v>
      </c>
      <c r="E1779" t="s">
        <v>58</v>
      </c>
      <c r="F1779" t="s">
        <v>59</v>
      </c>
      <c r="G1779" t="s">
        <v>19</v>
      </c>
      <c r="H1779" t="s">
        <v>42</v>
      </c>
      <c r="I1779" t="s">
        <v>21</v>
      </c>
      <c r="J1779" t="s">
        <v>22</v>
      </c>
      <c r="K1779" t="s">
        <v>2984</v>
      </c>
      <c r="L1779" t="s">
        <v>144</v>
      </c>
      <c r="M1779">
        <v>23.53875967727738</v>
      </c>
      <c r="N1779">
        <v>5.1991238184534687</v>
      </c>
    </row>
    <row r="1780" spans="1:14" x14ac:dyDescent="0.3">
      <c r="A1780" t="s">
        <v>1751</v>
      </c>
      <c r="B1780" t="s">
        <v>2985</v>
      </c>
      <c r="C1780" t="s">
        <v>455</v>
      </c>
      <c r="D1780" t="s">
        <v>16</v>
      </c>
      <c r="E1780" t="s">
        <v>46</v>
      </c>
      <c r="F1780" t="s">
        <v>119</v>
      </c>
      <c r="G1780" t="s">
        <v>120</v>
      </c>
      <c r="H1780" t="s">
        <v>42</v>
      </c>
      <c r="I1780" t="s">
        <v>21</v>
      </c>
      <c r="J1780" t="s">
        <v>22</v>
      </c>
      <c r="K1780" t="s">
        <v>2986</v>
      </c>
      <c r="L1780" t="s">
        <v>76</v>
      </c>
      <c r="M1780">
        <v>89.753124584779783</v>
      </c>
      <c r="N1780">
        <v>6.846184261822434</v>
      </c>
    </row>
    <row r="1781" spans="1:14" x14ac:dyDescent="0.3">
      <c r="A1781" t="s">
        <v>966</v>
      </c>
      <c r="B1781" t="s">
        <v>848</v>
      </c>
      <c r="C1781" t="s">
        <v>2987</v>
      </c>
      <c r="D1781" t="s">
        <v>74</v>
      </c>
      <c r="E1781" t="s">
        <v>17</v>
      </c>
      <c r="F1781" t="s">
        <v>40</v>
      </c>
      <c r="G1781" t="s">
        <v>41</v>
      </c>
      <c r="H1781" t="s">
        <v>42</v>
      </c>
      <c r="I1781" t="s">
        <v>21</v>
      </c>
      <c r="J1781" t="s">
        <v>22</v>
      </c>
      <c r="K1781" t="s">
        <v>1220</v>
      </c>
      <c r="L1781" t="s">
        <v>24</v>
      </c>
      <c r="M1781">
        <v>27.710549762839381</v>
      </c>
      <c r="N1781">
        <v>4.8409901416242569</v>
      </c>
    </row>
    <row r="1782" spans="1:14" x14ac:dyDescent="0.3">
      <c r="A1782" t="s">
        <v>2627</v>
      </c>
      <c r="C1782" t="s">
        <v>1489</v>
      </c>
      <c r="D1782" t="s">
        <v>57</v>
      </c>
      <c r="E1782" t="s">
        <v>51</v>
      </c>
      <c r="F1782" t="s">
        <v>52</v>
      </c>
      <c r="G1782" t="s">
        <v>92</v>
      </c>
      <c r="H1782" t="s">
        <v>42</v>
      </c>
      <c r="I1782" t="s">
        <v>22</v>
      </c>
      <c r="L1782" t="s">
        <v>54</v>
      </c>
      <c r="M1782">
        <v>98.331240604192786</v>
      </c>
      <c r="N1782">
        <v>5.2685337560676073</v>
      </c>
    </row>
    <row r="1783" spans="1:14" x14ac:dyDescent="0.3">
      <c r="A1783" t="s">
        <v>402</v>
      </c>
      <c r="C1783" t="s">
        <v>2710</v>
      </c>
      <c r="D1783" t="s">
        <v>57</v>
      </c>
      <c r="E1783" t="s">
        <v>33</v>
      </c>
      <c r="F1783" t="s">
        <v>18</v>
      </c>
      <c r="G1783" t="s">
        <v>34</v>
      </c>
      <c r="H1783" t="s">
        <v>42</v>
      </c>
      <c r="I1783" t="s">
        <v>21</v>
      </c>
      <c r="J1783" t="s">
        <v>21</v>
      </c>
      <c r="K1783" t="s">
        <v>2988</v>
      </c>
      <c r="L1783" t="s">
        <v>24</v>
      </c>
      <c r="M1783">
        <v>116.6950265264976</v>
      </c>
      <c r="N1783">
        <v>5.6136379029893826</v>
      </c>
    </row>
    <row r="1784" spans="1:14" x14ac:dyDescent="0.3">
      <c r="A1784" t="s">
        <v>302</v>
      </c>
      <c r="B1784" t="s">
        <v>1363</v>
      </c>
      <c r="C1784" t="s">
        <v>1199</v>
      </c>
      <c r="D1784" t="s">
        <v>69</v>
      </c>
      <c r="E1784" t="s">
        <v>33</v>
      </c>
      <c r="F1784" t="s">
        <v>52</v>
      </c>
      <c r="G1784" t="s">
        <v>34</v>
      </c>
      <c r="H1784" t="s">
        <v>42</v>
      </c>
      <c r="I1784" t="s">
        <v>21</v>
      </c>
      <c r="J1784" t="s">
        <v>22</v>
      </c>
      <c r="K1784" t="s">
        <v>2989</v>
      </c>
      <c r="L1784" t="s">
        <v>24</v>
      </c>
      <c r="M1784">
        <v>80.685995050941443</v>
      </c>
      <c r="N1784">
        <v>6.3364039641908398</v>
      </c>
    </row>
    <row r="1785" spans="1:14" x14ac:dyDescent="0.3">
      <c r="A1785" t="s">
        <v>1708</v>
      </c>
      <c r="B1785" t="s">
        <v>1273</v>
      </c>
      <c r="C1785" t="s">
        <v>808</v>
      </c>
      <c r="D1785" t="s">
        <v>157</v>
      </c>
      <c r="E1785" t="s">
        <v>33</v>
      </c>
      <c r="F1785" t="s">
        <v>52</v>
      </c>
      <c r="G1785" t="s">
        <v>92</v>
      </c>
      <c r="H1785" t="s">
        <v>42</v>
      </c>
      <c r="I1785" t="s">
        <v>22</v>
      </c>
      <c r="L1785" t="s">
        <v>144</v>
      </c>
      <c r="M1785">
        <v>35.00334466930682</v>
      </c>
      <c r="N1785">
        <v>4.6825324595377218</v>
      </c>
    </row>
    <row r="1786" spans="1:14" x14ac:dyDescent="0.3">
      <c r="A1786" t="s">
        <v>2990</v>
      </c>
      <c r="B1786" t="s">
        <v>698</v>
      </c>
      <c r="C1786" t="s">
        <v>2991</v>
      </c>
      <c r="D1786" t="s">
        <v>103</v>
      </c>
      <c r="E1786" t="s">
        <v>33</v>
      </c>
      <c r="F1786" t="s">
        <v>52</v>
      </c>
      <c r="G1786" t="s">
        <v>92</v>
      </c>
      <c r="H1786" t="s">
        <v>20</v>
      </c>
      <c r="I1786" t="s">
        <v>21</v>
      </c>
      <c r="J1786" t="s">
        <v>22</v>
      </c>
      <c r="K1786" t="s">
        <v>2992</v>
      </c>
      <c r="L1786" t="s">
        <v>30</v>
      </c>
      <c r="M1786">
        <v>100.784299659976</v>
      </c>
      <c r="N1786">
        <v>6.0418899220618254</v>
      </c>
    </row>
    <row r="1787" spans="1:14" x14ac:dyDescent="0.3">
      <c r="A1787" t="s">
        <v>646</v>
      </c>
      <c r="B1787" t="s">
        <v>647</v>
      </c>
      <c r="C1787" t="s">
        <v>514</v>
      </c>
      <c r="D1787" t="s">
        <v>16</v>
      </c>
      <c r="E1787" t="s">
        <v>17</v>
      </c>
      <c r="F1787" t="s">
        <v>18</v>
      </c>
      <c r="G1787" t="s">
        <v>34</v>
      </c>
      <c r="H1787" t="s">
        <v>42</v>
      </c>
      <c r="I1787" t="s">
        <v>22</v>
      </c>
      <c r="L1787" t="s">
        <v>30</v>
      </c>
      <c r="M1787">
        <v>66.687670464422212</v>
      </c>
      <c r="N1787">
        <v>7.3739156460621258</v>
      </c>
    </row>
    <row r="1788" spans="1:14" x14ac:dyDescent="0.3">
      <c r="A1788" t="s">
        <v>290</v>
      </c>
      <c r="C1788" t="s">
        <v>446</v>
      </c>
      <c r="D1788" t="s">
        <v>138</v>
      </c>
      <c r="E1788" t="s">
        <v>17</v>
      </c>
      <c r="F1788" t="s">
        <v>40</v>
      </c>
      <c r="G1788" t="s">
        <v>41</v>
      </c>
      <c r="H1788" t="s">
        <v>42</v>
      </c>
      <c r="I1788" t="s">
        <v>22</v>
      </c>
      <c r="L1788" t="s">
        <v>54</v>
      </c>
      <c r="M1788">
        <v>100.52972024501661</v>
      </c>
      <c r="N1788">
        <v>7.1782932161415047</v>
      </c>
    </row>
    <row r="1789" spans="1:14" x14ac:dyDescent="0.3">
      <c r="A1789" t="s">
        <v>1130</v>
      </c>
      <c r="C1789" t="s">
        <v>2336</v>
      </c>
      <c r="E1789" t="s">
        <v>51</v>
      </c>
      <c r="F1789" t="s">
        <v>59</v>
      </c>
      <c r="G1789" t="s">
        <v>34</v>
      </c>
      <c r="H1789" t="s">
        <v>35</v>
      </c>
      <c r="I1789" t="s">
        <v>22</v>
      </c>
      <c r="L1789" t="s">
        <v>54</v>
      </c>
      <c r="M1789">
        <v>15.496643087437601</v>
      </c>
      <c r="N1789">
        <v>5.396008383343597</v>
      </c>
    </row>
    <row r="1790" spans="1:14" x14ac:dyDescent="0.3">
      <c r="A1790" t="s">
        <v>299</v>
      </c>
      <c r="B1790" t="s">
        <v>108</v>
      </c>
      <c r="C1790" t="s">
        <v>2993</v>
      </c>
      <c r="D1790" t="s">
        <v>103</v>
      </c>
      <c r="E1790" t="s">
        <v>46</v>
      </c>
      <c r="F1790" t="s">
        <v>18</v>
      </c>
      <c r="G1790" t="s">
        <v>19</v>
      </c>
      <c r="H1790" t="s">
        <v>20</v>
      </c>
      <c r="I1790" t="s">
        <v>21</v>
      </c>
      <c r="J1790" t="s">
        <v>21</v>
      </c>
      <c r="K1790" t="s">
        <v>2994</v>
      </c>
      <c r="L1790" t="s">
        <v>144</v>
      </c>
      <c r="M1790">
        <v>77.769365575258178</v>
      </c>
      <c r="N1790">
        <v>7.1102675735063769</v>
      </c>
    </row>
    <row r="1791" spans="1:14" x14ac:dyDescent="0.3">
      <c r="A1791" t="s">
        <v>2995</v>
      </c>
      <c r="B1791" t="s">
        <v>2996</v>
      </c>
      <c r="C1791" t="s">
        <v>2266</v>
      </c>
      <c r="D1791" t="s">
        <v>157</v>
      </c>
      <c r="E1791" t="s">
        <v>33</v>
      </c>
      <c r="F1791" t="s">
        <v>59</v>
      </c>
      <c r="G1791" t="s">
        <v>34</v>
      </c>
      <c r="H1791" t="s">
        <v>42</v>
      </c>
      <c r="I1791" t="s">
        <v>22</v>
      </c>
      <c r="L1791" t="s">
        <v>76</v>
      </c>
      <c r="M1791">
        <v>23.527671303982778</v>
      </c>
      <c r="N1791">
        <v>4.2652023676817246</v>
      </c>
    </row>
    <row r="1792" spans="1:14" x14ac:dyDescent="0.3">
      <c r="A1792" t="s">
        <v>314</v>
      </c>
      <c r="B1792" t="s">
        <v>333</v>
      </c>
      <c r="C1792" t="s">
        <v>1920</v>
      </c>
      <c r="D1792" t="s">
        <v>69</v>
      </c>
      <c r="E1792" t="s">
        <v>58</v>
      </c>
      <c r="F1792" t="s">
        <v>52</v>
      </c>
      <c r="G1792" t="s">
        <v>92</v>
      </c>
      <c r="H1792" t="s">
        <v>42</v>
      </c>
      <c r="I1792" t="s">
        <v>21</v>
      </c>
      <c r="J1792" t="s">
        <v>21</v>
      </c>
      <c r="K1792" t="s">
        <v>2997</v>
      </c>
      <c r="L1792" t="s">
        <v>144</v>
      </c>
      <c r="M1792">
        <v>67.661786364096628</v>
      </c>
      <c r="N1792">
        <v>6.4330406051560498</v>
      </c>
    </row>
    <row r="1793" spans="1:14" x14ac:dyDescent="0.3">
      <c r="A1793" t="s">
        <v>1130</v>
      </c>
      <c r="B1793" t="s">
        <v>1096</v>
      </c>
      <c r="C1793" t="s">
        <v>1887</v>
      </c>
      <c r="D1793" t="s">
        <v>103</v>
      </c>
      <c r="E1793" t="s">
        <v>17</v>
      </c>
      <c r="F1793" t="s">
        <v>18</v>
      </c>
      <c r="G1793" t="s">
        <v>34</v>
      </c>
      <c r="H1793" t="s">
        <v>35</v>
      </c>
      <c r="I1793" t="s">
        <v>22</v>
      </c>
      <c r="L1793" t="s">
        <v>63</v>
      </c>
      <c r="M1793">
        <v>111.0419146640415</v>
      </c>
      <c r="N1793">
        <v>7.2670594215217896</v>
      </c>
    </row>
    <row r="1794" spans="1:14" x14ac:dyDescent="0.3">
      <c r="A1794" t="s">
        <v>240</v>
      </c>
      <c r="B1794" t="s">
        <v>1059</v>
      </c>
      <c r="C1794" t="s">
        <v>677</v>
      </c>
      <c r="D1794" t="s">
        <v>50</v>
      </c>
      <c r="E1794" t="s">
        <v>51</v>
      </c>
      <c r="F1794" t="s">
        <v>52</v>
      </c>
      <c r="G1794" t="s">
        <v>92</v>
      </c>
      <c r="H1794" t="s">
        <v>20</v>
      </c>
      <c r="I1794" t="s">
        <v>21</v>
      </c>
      <c r="J1794" t="s">
        <v>21</v>
      </c>
      <c r="K1794" t="s">
        <v>2998</v>
      </c>
      <c r="L1794" t="s">
        <v>30</v>
      </c>
      <c r="M1794">
        <v>79.770236280033018</v>
      </c>
      <c r="N1794">
        <v>6.157156994310041</v>
      </c>
    </row>
    <row r="1795" spans="1:14" x14ac:dyDescent="0.3">
      <c r="A1795" t="s">
        <v>1721</v>
      </c>
      <c r="C1795" t="s">
        <v>441</v>
      </c>
      <c r="D1795" t="s">
        <v>50</v>
      </c>
      <c r="E1795" t="s">
        <v>33</v>
      </c>
      <c r="F1795" t="s">
        <v>18</v>
      </c>
      <c r="G1795" t="s">
        <v>19</v>
      </c>
      <c r="H1795" t="s">
        <v>20</v>
      </c>
      <c r="I1795" t="s">
        <v>21</v>
      </c>
      <c r="J1795" t="s">
        <v>22</v>
      </c>
      <c r="K1795" t="s">
        <v>1674</v>
      </c>
      <c r="L1795" t="s">
        <v>76</v>
      </c>
      <c r="M1795">
        <v>95.078293144288708</v>
      </c>
      <c r="N1795">
        <v>6.2566517243775293</v>
      </c>
    </row>
    <row r="1796" spans="1:14" x14ac:dyDescent="0.3">
      <c r="A1796" t="s">
        <v>1973</v>
      </c>
      <c r="B1796" t="s">
        <v>413</v>
      </c>
      <c r="C1796" t="s">
        <v>1268</v>
      </c>
      <c r="D1796" t="s">
        <v>39</v>
      </c>
      <c r="E1796" t="s">
        <v>33</v>
      </c>
      <c r="F1796" t="s">
        <v>18</v>
      </c>
      <c r="G1796" t="s">
        <v>19</v>
      </c>
      <c r="H1796" t="s">
        <v>42</v>
      </c>
      <c r="I1796" t="s">
        <v>22</v>
      </c>
      <c r="L1796" t="s">
        <v>144</v>
      </c>
      <c r="M1796">
        <v>36.763782749943303</v>
      </c>
      <c r="N1796">
        <v>5.7655682008060811</v>
      </c>
    </row>
    <row r="1797" spans="1:14" x14ac:dyDescent="0.3">
      <c r="A1797" t="s">
        <v>1569</v>
      </c>
      <c r="B1797" t="s">
        <v>2999</v>
      </c>
      <c r="C1797" t="s">
        <v>3000</v>
      </c>
      <c r="D1797" t="s">
        <v>118</v>
      </c>
      <c r="E1797" t="s">
        <v>51</v>
      </c>
      <c r="F1797" t="s">
        <v>52</v>
      </c>
      <c r="G1797" t="s">
        <v>34</v>
      </c>
      <c r="H1797" t="s">
        <v>20</v>
      </c>
      <c r="I1797" t="s">
        <v>21</v>
      </c>
      <c r="J1797" t="s">
        <v>21</v>
      </c>
      <c r="K1797" t="s">
        <v>3001</v>
      </c>
      <c r="L1797" t="s">
        <v>24</v>
      </c>
      <c r="M1797">
        <v>64.978285180439727</v>
      </c>
      <c r="N1797">
        <v>6.2014122763534134</v>
      </c>
    </row>
    <row r="1798" spans="1:14" x14ac:dyDescent="0.3">
      <c r="A1798" t="s">
        <v>1127</v>
      </c>
      <c r="B1798" t="s">
        <v>2487</v>
      </c>
      <c r="C1798" t="s">
        <v>142</v>
      </c>
      <c r="D1798" t="s">
        <v>50</v>
      </c>
      <c r="E1798" t="s">
        <v>46</v>
      </c>
      <c r="F1798" t="s">
        <v>119</v>
      </c>
      <c r="G1798" t="s">
        <v>120</v>
      </c>
      <c r="H1798" t="s">
        <v>42</v>
      </c>
      <c r="I1798" t="s">
        <v>21</v>
      </c>
      <c r="J1798" t="s">
        <v>21</v>
      </c>
      <c r="K1798" t="s">
        <v>3002</v>
      </c>
      <c r="L1798" t="s">
        <v>54</v>
      </c>
      <c r="M1798">
        <v>80.310537313131974</v>
      </c>
      <c r="N1798">
        <v>6.3294127068645913</v>
      </c>
    </row>
    <row r="1799" spans="1:14" x14ac:dyDescent="0.3">
      <c r="A1799" t="s">
        <v>993</v>
      </c>
      <c r="B1799" t="s">
        <v>935</v>
      </c>
      <c r="C1799" t="s">
        <v>1907</v>
      </c>
      <c r="D1799" t="s">
        <v>16</v>
      </c>
      <c r="E1799" t="s">
        <v>17</v>
      </c>
      <c r="F1799" t="s">
        <v>18</v>
      </c>
      <c r="G1799" t="s">
        <v>34</v>
      </c>
      <c r="H1799" t="s">
        <v>20</v>
      </c>
      <c r="I1799" t="s">
        <v>21</v>
      </c>
      <c r="J1799" t="s">
        <v>21</v>
      </c>
      <c r="K1799" t="s">
        <v>3003</v>
      </c>
      <c r="L1799" t="s">
        <v>24</v>
      </c>
      <c r="M1799">
        <v>85.00665721381209</v>
      </c>
      <c r="N1799">
        <v>5.6033374433159224</v>
      </c>
    </row>
    <row r="1800" spans="1:14" x14ac:dyDescent="0.3">
      <c r="A1800" t="s">
        <v>199</v>
      </c>
      <c r="B1800" t="s">
        <v>1521</v>
      </c>
      <c r="C1800" t="s">
        <v>2731</v>
      </c>
      <c r="D1800" t="s">
        <v>57</v>
      </c>
      <c r="E1800" t="s">
        <v>51</v>
      </c>
      <c r="F1800" t="s">
        <v>52</v>
      </c>
      <c r="G1800" t="s">
        <v>92</v>
      </c>
      <c r="H1800" t="s">
        <v>42</v>
      </c>
      <c r="I1800" t="s">
        <v>21</v>
      </c>
      <c r="J1800" t="s">
        <v>22</v>
      </c>
      <c r="K1800" t="s">
        <v>2055</v>
      </c>
      <c r="L1800" t="s">
        <v>76</v>
      </c>
      <c r="M1800">
        <v>87.84707309253055</v>
      </c>
      <c r="N1800">
        <v>5.5833072481842043</v>
      </c>
    </row>
    <row r="1801" spans="1:14" x14ac:dyDescent="0.3">
      <c r="A1801" t="s">
        <v>140</v>
      </c>
      <c r="B1801" t="s">
        <v>2220</v>
      </c>
      <c r="C1801" t="s">
        <v>2380</v>
      </c>
      <c r="D1801" t="s">
        <v>50</v>
      </c>
      <c r="E1801" t="s">
        <v>51</v>
      </c>
      <c r="F1801" t="s">
        <v>59</v>
      </c>
      <c r="G1801" t="s">
        <v>19</v>
      </c>
      <c r="H1801" t="s">
        <v>35</v>
      </c>
      <c r="I1801" t="s">
        <v>22</v>
      </c>
      <c r="L1801" t="s">
        <v>76</v>
      </c>
      <c r="M1801">
        <v>87.826431313778528</v>
      </c>
      <c r="N1801">
        <v>6.0806677042769044</v>
      </c>
    </row>
    <row r="1802" spans="1:14" x14ac:dyDescent="0.3">
      <c r="A1802" t="s">
        <v>1217</v>
      </c>
      <c r="C1802" t="s">
        <v>3004</v>
      </c>
      <c r="D1802" t="s">
        <v>39</v>
      </c>
      <c r="E1802" t="s">
        <v>51</v>
      </c>
      <c r="F1802" t="s">
        <v>59</v>
      </c>
      <c r="G1802" t="s">
        <v>92</v>
      </c>
      <c r="H1802" t="s">
        <v>35</v>
      </c>
      <c r="I1802" t="s">
        <v>22</v>
      </c>
      <c r="L1802" t="s">
        <v>43</v>
      </c>
      <c r="M1802">
        <v>151.08445389511331</v>
      </c>
      <c r="N1802">
        <v>5.9700359750480816</v>
      </c>
    </row>
    <row r="1803" spans="1:14" x14ac:dyDescent="0.3">
      <c r="A1803" t="s">
        <v>1472</v>
      </c>
      <c r="B1803" t="s">
        <v>1485</v>
      </c>
      <c r="C1803" t="s">
        <v>3005</v>
      </c>
      <c r="D1803" t="s">
        <v>16</v>
      </c>
      <c r="E1803" t="s">
        <v>58</v>
      </c>
      <c r="F1803" t="s">
        <v>59</v>
      </c>
      <c r="G1803" t="s">
        <v>92</v>
      </c>
      <c r="H1803" t="s">
        <v>42</v>
      </c>
      <c r="I1803" t="s">
        <v>22</v>
      </c>
      <c r="L1803" t="s">
        <v>24</v>
      </c>
      <c r="M1803">
        <v>77.865571290697915</v>
      </c>
      <c r="N1803">
        <v>5.6163275910109514</v>
      </c>
    </row>
    <row r="1804" spans="1:14" x14ac:dyDescent="0.3">
      <c r="A1804" t="s">
        <v>1721</v>
      </c>
      <c r="C1804" t="s">
        <v>2229</v>
      </c>
      <c r="D1804" t="s">
        <v>69</v>
      </c>
      <c r="E1804" t="s">
        <v>51</v>
      </c>
      <c r="F1804" t="s">
        <v>52</v>
      </c>
      <c r="G1804" t="s">
        <v>92</v>
      </c>
      <c r="H1804" t="s">
        <v>42</v>
      </c>
      <c r="I1804" t="s">
        <v>22</v>
      </c>
      <c r="L1804" t="s">
        <v>76</v>
      </c>
      <c r="M1804">
        <v>63.295607672660999</v>
      </c>
      <c r="N1804">
        <v>6.0104733928205221</v>
      </c>
    </row>
    <row r="1805" spans="1:14" x14ac:dyDescent="0.3">
      <c r="A1805" t="s">
        <v>3006</v>
      </c>
      <c r="B1805" t="s">
        <v>2145</v>
      </c>
      <c r="C1805" t="s">
        <v>3007</v>
      </c>
      <c r="D1805" t="s">
        <v>16</v>
      </c>
      <c r="E1805" t="s">
        <v>46</v>
      </c>
      <c r="F1805" t="s">
        <v>40</v>
      </c>
      <c r="G1805" t="s">
        <v>41</v>
      </c>
      <c r="H1805" t="s">
        <v>35</v>
      </c>
      <c r="I1805" t="s">
        <v>22</v>
      </c>
      <c r="L1805" t="s">
        <v>24</v>
      </c>
      <c r="M1805">
        <v>76.968202171657239</v>
      </c>
      <c r="N1805">
        <v>6.6967149685955176</v>
      </c>
    </row>
    <row r="1806" spans="1:14" x14ac:dyDescent="0.3">
      <c r="A1806" t="s">
        <v>2028</v>
      </c>
      <c r="B1806" t="s">
        <v>430</v>
      </c>
      <c r="C1806" t="s">
        <v>2190</v>
      </c>
      <c r="D1806" t="s">
        <v>39</v>
      </c>
      <c r="E1806" t="s">
        <v>51</v>
      </c>
      <c r="F1806" t="s">
        <v>52</v>
      </c>
      <c r="G1806" t="s">
        <v>92</v>
      </c>
      <c r="H1806" t="s">
        <v>42</v>
      </c>
      <c r="I1806" t="s">
        <v>22</v>
      </c>
      <c r="L1806" t="s">
        <v>144</v>
      </c>
      <c r="M1806">
        <v>103.6255695644786</v>
      </c>
      <c r="N1806">
        <v>6.0487805386551603</v>
      </c>
    </row>
    <row r="1807" spans="1:14" x14ac:dyDescent="0.3">
      <c r="A1807" t="s">
        <v>638</v>
      </c>
      <c r="B1807" t="s">
        <v>821</v>
      </c>
      <c r="C1807" t="s">
        <v>728</v>
      </c>
      <c r="D1807" t="s">
        <v>39</v>
      </c>
      <c r="E1807" t="s">
        <v>58</v>
      </c>
      <c r="F1807" t="s">
        <v>119</v>
      </c>
      <c r="G1807" t="s">
        <v>120</v>
      </c>
      <c r="H1807" t="s">
        <v>20</v>
      </c>
      <c r="I1807" t="s">
        <v>21</v>
      </c>
      <c r="J1807" t="s">
        <v>22</v>
      </c>
      <c r="K1807" t="s">
        <v>3008</v>
      </c>
      <c r="L1807" t="s">
        <v>43</v>
      </c>
      <c r="M1807">
        <v>143.8468093541353</v>
      </c>
      <c r="N1807">
        <v>6.6842378462714169</v>
      </c>
    </row>
    <row r="1808" spans="1:14" x14ac:dyDescent="0.3">
      <c r="A1808" t="s">
        <v>2324</v>
      </c>
      <c r="C1808" t="s">
        <v>1227</v>
      </c>
      <c r="D1808" t="s">
        <v>118</v>
      </c>
      <c r="E1808" t="s">
        <v>58</v>
      </c>
      <c r="F1808" t="s">
        <v>59</v>
      </c>
      <c r="G1808" t="s">
        <v>34</v>
      </c>
      <c r="H1808" t="s">
        <v>42</v>
      </c>
      <c r="I1808" t="s">
        <v>21</v>
      </c>
      <c r="J1808" t="s">
        <v>21</v>
      </c>
      <c r="K1808" t="s">
        <v>3009</v>
      </c>
      <c r="L1808" t="s">
        <v>43</v>
      </c>
      <c r="M1808">
        <v>74.915460174233345</v>
      </c>
      <c r="N1808">
        <v>6.1848711871988273</v>
      </c>
    </row>
    <row r="1809" spans="1:14" x14ac:dyDescent="0.3">
      <c r="A1809" t="s">
        <v>1943</v>
      </c>
      <c r="B1809" t="s">
        <v>1983</v>
      </c>
      <c r="C1809" t="s">
        <v>1818</v>
      </c>
      <c r="D1809" t="s">
        <v>157</v>
      </c>
      <c r="E1809" t="s">
        <v>58</v>
      </c>
      <c r="F1809" t="s">
        <v>119</v>
      </c>
      <c r="G1809" t="s">
        <v>120</v>
      </c>
      <c r="H1809" t="s">
        <v>42</v>
      </c>
      <c r="I1809" t="s">
        <v>21</v>
      </c>
      <c r="J1809" t="s">
        <v>21</v>
      </c>
      <c r="K1809" t="s">
        <v>3010</v>
      </c>
      <c r="L1809" t="s">
        <v>63</v>
      </c>
      <c r="M1809">
        <v>20.242763006425939</v>
      </c>
      <c r="N1809">
        <v>4.0887025337570559</v>
      </c>
    </row>
    <row r="1810" spans="1:14" x14ac:dyDescent="0.3">
      <c r="A1810" t="s">
        <v>670</v>
      </c>
      <c r="B1810" t="s">
        <v>871</v>
      </c>
      <c r="C1810" t="s">
        <v>258</v>
      </c>
      <c r="D1810" t="s">
        <v>39</v>
      </c>
      <c r="E1810" t="s">
        <v>33</v>
      </c>
      <c r="F1810" t="s">
        <v>59</v>
      </c>
      <c r="G1810" t="s">
        <v>34</v>
      </c>
      <c r="H1810" t="s">
        <v>42</v>
      </c>
      <c r="I1810" t="s">
        <v>21</v>
      </c>
      <c r="J1810" t="s">
        <v>22</v>
      </c>
      <c r="K1810" t="s">
        <v>3011</v>
      </c>
      <c r="L1810" t="s">
        <v>24</v>
      </c>
      <c r="M1810">
        <v>120.52432360973479</v>
      </c>
      <c r="N1810">
        <v>6.6000069635273633</v>
      </c>
    </row>
    <row r="1811" spans="1:14" x14ac:dyDescent="0.3">
      <c r="A1811" t="s">
        <v>740</v>
      </c>
      <c r="B1811" t="s">
        <v>974</v>
      </c>
      <c r="C1811" t="s">
        <v>1013</v>
      </c>
      <c r="D1811" t="s">
        <v>138</v>
      </c>
      <c r="E1811" t="s">
        <v>58</v>
      </c>
      <c r="F1811" t="s">
        <v>59</v>
      </c>
      <c r="G1811" t="s">
        <v>34</v>
      </c>
      <c r="H1811" t="s">
        <v>35</v>
      </c>
      <c r="I1811" t="s">
        <v>22</v>
      </c>
      <c r="L1811" t="s">
        <v>30</v>
      </c>
      <c r="M1811">
        <v>74.438812532392191</v>
      </c>
      <c r="N1811">
        <v>6.3037525424734788</v>
      </c>
    </row>
    <row r="1812" spans="1:14" x14ac:dyDescent="0.3">
      <c r="A1812" t="s">
        <v>457</v>
      </c>
      <c r="B1812" t="s">
        <v>1950</v>
      </c>
      <c r="C1812" t="s">
        <v>2800</v>
      </c>
      <c r="D1812" t="s">
        <v>80</v>
      </c>
      <c r="E1812" t="s">
        <v>58</v>
      </c>
      <c r="F1812" t="s">
        <v>119</v>
      </c>
      <c r="G1812" t="s">
        <v>120</v>
      </c>
      <c r="H1812" t="s">
        <v>42</v>
      </c>
      <c r="I1812" t="s">
        <v>21</v>
      </c>
      <c r="J1812" t="s">
        <v>21</v>
      </c>
      <c r="K1812" t="s">
        <v>3012</v>
      </c>
      <c r="L1812" t="s">
        <v>63</v>
      </c>
      <c r="M1812">
        <v>12.425763876570681</v>
      </c>
      <c r="N1812">
        <v>4.4753830077344174</v>
      </c>
    </row>
    <row r="1813" spans="1:14" x14ac:dyDescent="0.3">
      <c r="A1813" t="s">
        <v>566</v>
      </c>
      <c r="B1813" t="s">
        <v>1812</v>
      </c>
      <c r="C1813" t="s">
        <v>1126</v>
      </c>
      <c r="D1813" t="s">
        <v>69</v>
      </c>
      <c r="E1813" t="s">
        <v>46</v>
      </c>
      <c r="F1813" t="s">
        <v>18</v>
      </c>
      <c r="G1813" t="s">
        <v>34</v>
      </c>
      <c r="H1813" t="s">
        <v>42</v>
      </c>
      <c r="I1813" t="s">
        <v>21</v>
      </c>
      <c r="J1813" t="s">
        <v>21</v>
      </c>
      <c r="K1813" t="s">
        <v>1609</v>
      </c>
      <c r="L1813" t="s">
        <v>24</v>
      </c>
      <c r="M1813">
        <v>87.643701559294072</v>
      </c>
      <c r="N1813">
        <v>6.7140756032986486</v>
      </c>
    </row>
    <row r="1814" spans="1:14" x14ac:dyDescent="0.3">
      <c r="A1814" t="s">
        <v>60</v>
      </c>
      <c r="B1814" t="s">
        <v>676</v>
      </c>
      <c r="C1814" t="s">
        <v>2144</v>
      </c>
      <c r="D1814" t="s">
        <v>50</v>
      </c>
      <c r="E1814" t="s">
        <v>17</v>
      </c>
      <c r="F1814" t="s">
        <v>18</v>
      </c>
      <c r="G1814" t="s">
        <v>19</v>
      </c>
      <c r="H1814" t="s">
        <v>20</v>
      </c>
      <c r="I1814" t="s">
        <v>21</v>
      </c>
      <c r="J1814" t="s">
        <v>21</v>
      </c>
      <c r="K1814" t="s">
        <v>3013</v>
      </c>
      <c r="L1814" t="s">
        <v>54</v>
      </c>
      <c r="M1814">
        <v>65.319018795646627</v>
      </c>
      <c r="N1814">
        <v>7.0672050934537571</v>
      </c>
    </row>
    <row r="1815" spans="1:14" x14ac:dyDescent="0.3">
      <c r="A1815" t="s">
        <v>1064</v>
      </c>
      <c r="B1815" t="s">
        <v>1039</v>
      </c>
      <c r="C1815" t="s">
        <v>3014</v>
      </c>
      <c r="D1815" t="s">
        <v>1544</v>
      </c>
      <c r="E1815" t="s">
        <v>33</v>
      </c>
      <c r="F1815" t="s">
        <v>18</v>
      </c>
      <c r="G1815" t="s">
        <v>34</v>
      </c>
      <c r="H1815" t="s">
        <v>35</v>
      </c>
      <c r="I1815" t="s">
        <v>22</v>
      </c>
      <c r="L1815" t="s">
        <v>144</v>
      </c>
      <c r="M1815">
        <v>96.064090109318457</v>
      </c>
      <c r="N1815">
        <v>6.6052242993185946</v>
      </c>
    </row>
    <row r="1816" spans="1:14" x14ac:dyDescent="0.3">
      <c r="A1816" t="s">
        <v>238</v>
      </c>
      <c r="B1816" t="s">
        <v>1247</v>
      </c>
      <c r="C1816" t="s">
        <v>3015</v>
      </c>
      <c r="E1816" t="s">
        <v>46</v>
      </c>
      <c r="F1816" t="s">
        <v>119</v>
      </c>
      <c r="G1816" t="s">
        <v>120</v>
      </c>
      <c r="H1816" t="s">
        <v>42</v>
      </c>
      <c r="I1816" t="s">
        <v>21</v>
      </c>
      <c r="J1816" t="s">
        <v>22</v>
      </c>
      <c r="K1816" t="s">
        <v>3016</v>
      </c>
      <c r="L1816" t="s">
        <v>43</v>
      </c>
      <c r="M1816">
        <v>27.247240341457559</v>
      </c>
      <c r="N1816">
        <v>5.9523599887297447</v>
      </c>
    </row>
    <row r="1817" spans="1:14" x14ac:dyDescent="0.3">
      <c r="A1817" t="s">
        <v>500</v>
      </c>
      <c r="B1817" t="s">
        <v>1761</v>
      </c>
      <c r="C1817" t="s">
        <v>1633</v>
      </c>
      <c r="D1817" t="s">
        <v>80</v>
      </c>
      <c r="E1817" t="s">
        <v>58</v>
      </c>
      <c r="F1817" t="s">
        <v>52</v>
      </c>
      <c r="G1817" t="s">
        <v>92</v>
      </c>
      <c r="H1817" t="s">
        <v>42</v>
      </c>
      <c r="I1817" t="s">
        <v>22</v>
      </c>
      <c r="L1817" t="s">
        <v>30</v>
      </c>
      <c r="M1817">
        <v>13.98399572305428</v>
      </c>
      <c r="N1817">
        <v>4.3487589883117472</v>
      </c>
    </row>
    <row r="1818" spans="1:14" x14ac:dyDescent="0.3">
      <c r="A1818" t="s">
        <v>557</v>
      </c>
      <c r="B1818" t="s">
        <v>1619</v>
      </c>
      <c r="C1818" t="s">
        <v>718</v>
      </c>
      <c r="D1818" t="s">
        <v>69</v>
      </c>
      <c r="E1818" t="s">
        <v>46</v>
      </c>
      <c r="F1818" t="s">
        <v>40</v>
      </c>
      <c r="G1818" t="s">
        <v>41</v>
      </c>
      <c r="H1818" t="s">
        <v>35</v>
      </c>
      <c r="I1818" t="s">
        <v>22</v>
      </c>
      <c r="L1818" t="s">
        <v>144</v>
      </c>
      <c r="M1818">
        <v>81.253469140552056</v>
      </c>
      <c r="N1818">
        <v>6.8602934271833602</v>
      </c>
    </row>
    <row r="1819" spans="1:14" x14ac:dyDescent="0.3">
      <c r="A1819" t="s">
        <v>1721</v>
      </c>
      <c r="B1819" t="s">
        <v>147</v>
      </c>
      <c r="C1819" t="s">
        <v>3017</v>
      </c>
      <c r="D1819" t="s">
        <v>138</v>
      </c>
      <c r="E1819" t="s">
        <v>51</v>
      </c>
      <c r="F1819" t="s">
        <v>52</v>
      </c>
      <c r="G1819" t="s">
        <v>34</v>
      </c>
      <c r="H1819" t="s">
        <v>42</v>
      </c>
      <c r="I1819" t="s">
        <v>21</v>
      </c>
      <c r="J1819" t="s">
        <v>22</v>
      </c>
      <c r="K1819" t="s">
        <v>3018</v>
      </c>
      <c r="L1819" t="s">
        <v>30</v>
      </c>
      <c r="M1819">
        <v>82.930724732986818</v>
      </c>
      <c r="N1819">
        <v>5.5101231676924378</v>
      </c>
    </row>
    <row r="1820" spans="1:14" x14ac:dyDescent="0.3">
      <c r="A1820" t="s">
        <v>1370</v>
      </c>
      <c r="B1820" t="s">
        <v>1371</v>
      </c>
      <c r="C1820" t="s">
        <v>3019</v>
      </c>
      <c r="D1820" t="s">
        <v>213</v>
      </c>
      <c r="E1820" t="s">
        <v>58</v>
      </c>
      <c r="F1820" t="s">
        <v>52</v>
      </c>
      <c r="G1820" t="s">
        <v>92</v>
      </c>
      <c r="H1820" t="s">
        <v>42</v>
      </c>
      <c r="I1820" t="s">
        <v>22</v>
      </c>
      <c r="L1820" t="s">
        <v>76</v>
      </c>
      <c r="M1820">
        <v>24.546006374045021</v>
      </c>
      <c r="N1820">
        <v>4.5956798241615298</v>
      </c>
    </row>
    <row r="1821" spans="1:14" x14ac:dyDescent="0.3">
      <c r="A1821" t="s">
        <v>111</v>
      </c>
      <c r="C1821" t="s">
        <v>2123</v>
      </c>
      <c r="D1821" t="s">
        <v>138</v>
      </c>
      <c r="E1821" t="s">
        <v>46</v>
      </c>
      <c r="F1821" t="s">
        <v>18</v>
      </c>
      <c r="G1821" t="s">
        <v>19</v>
      </c>
      <c r="H1821" t="s">
        <v>42</v>
      </c>
      <c r="I1821" t="s">
        <v>21</v>
      </c>
      <c r="J1821" t="s">
        <v>21</v>
      </c>
      <c r="K1821" t="s">
        <v>3020</v>
      </c>
      <c r="L1821" t="s">
        <v>144</v>
      </c>
      <c r="M1821">
        <v>86.116762888408672</v>
      </c>
      <c r="N1821">
        <v>7.1309228569096694</v>
      </c>
    </row>
    <row r="1822" spans="1:14" x14ac:dyDescent="0.3">
      <c r="A1822" t="s">
        <v>1724</v>
      </c>
      <c r="B1822" t="s">
        <v>1686</v>
      </c>
      <c r="C1822" t="s">
        <v>3017</v>
      </c>
      <c r="D1822" t="s">
        <v>138</v>
      </c>
      <c r="E1822" t="s">
        <v>46</v>
      </c>
      <c r="F1822" t="s">
        <v>119</v>
      </c>
      <c r="G1822" t="s">
        <v>120</v>
      </c>
      <c r="H1822" t="s">
        <v>42</v>
      </c>
      <c r="I1822" t="s">
        <v>21</v>
      </c>
      <c r="J1822" t="s">
        <v>22</v>
      </c>
      <c r="K1822" t="s">
        <v>3021</v>
      </c>
      <c r="L1822" t="s">
        <v>63</v>
      </c>
      <c r="M1822">
        <v>62.577783073647247</v>
      </c>
      <c r="N1822">
        <v>6.590855900423426</v>
      </c>
    </row>
    <row r="1823" spans="1:14" x14ac:dyDescent="0.3">
      <c r="A1823" t="s">
        <v>944</v>
      </c>
      <c r="C1823" t="s">
        <v>3022</v>
      </c>
      <c r="D1823" t="s">
        <v>16</v>
      </c>
      <c r="E1823" t="s">
        <v>46</v>
      </c>
      <c r="F1823" t="s">
        <v>40</v>
      </c>
      <c r="G1823" t="s">
        <v>41</v>
      </c>
      <c r="H1823" t="s">
        <v>35</v>
      </c>
      <c r="I1823" t="s">
        <v>22</v>
      </c>
      <c r="L1823" t="s">
        <v>76</v>
      </c>
      <c r="M1823">
        <v>90.539857711828759</v>
      </c>
      <c r="N1823">
        <v>7.0129021759778238</v>
      </c>
    </row>
    <row r="1824" spans="1:14" x14ac:dyDescent="0.3">
      <c r="A1824" t="s">
        <v>2177</v>
      </c>
      <c r="B1824" t="s">
        <v>1561</v>
      </c>
      <c r="C1824" t="s">
        <v>492</v>
      </c>
      <c r="D1824" t="s">
        <v>57</v>
      </c>
      <c r="E1824" t="s">
        <v>33</v>
      </c>
      <c r="F1824" t="s">
        <v>59</v>
      </c>
      <c r="G1824" t="s">
        <v>34</v>
      </c>
      <c r="H1824" t="s">
        <v>42</v>
      </c>
      <c r="I1824" t="s">
        <v>22</v>
      </c>
      <c r="L1824" t="s">
        <v>54</v>
      </c>
      <c r="M1824">
        <v>112.4361992443439</v>
      </c>
      <c r="N1824">
        <v>5.3609738969400267</v>
      </c>
    </row>
    <row r="1825" spans="1:14" x14ac:dyDescent="0.3">
      <c r="A1825" t="s">
        <v>1226</v>
      </c>
      <c r="C1825" t="s">
        <v>2300</v>
      </c>
      <c r="D1825" t="s">
        <v>74</v>
      </c>
      <c r="E1825" t="s">
        <v>33</v>
      </c>
      <c r="F1825" t="s">
        <v>18</v>
      </c>
      <c r="G1825" t="s">
        <v>34</v>
      </c>
      <c r="H1825" t="s">
        <v>35</v>
      </c>
      <c r="I1825" t="s">
        <v>21</v>
      </c>
      <c r="J1825" t="s">
        <v>21</v>
      </c>
      <c r="K1825" t="s">
        <v>3023</v>
      </c>
      <c r="L1825" t="s">
        <v>76</v>
      </c>
      <c r="M1825">
        <v>8.7655533300769743</v>
      </c>
      <c r="N1825">
        <v>4.0998470918713341</v>
      </c>
    </row>
    <row r="1826" spans="1:14" x14ac:dyDescent="0.3">
      <c r="A1826" t="s">
        <v>825</v>
      </c>
      <c r="B1826" t="s">
        <v>674</v>
      </c>
      <c r="C1826" t="s">
        <v>3024</v>
      </c>
      <c r="D1826" t="s">
        <v>138</v>
      </c>
      <c r="E1826" t="s">
        <v>46</v>
      </c>
      <c r="F1826" t="s">
        <v>40</v>
      </c>
      <c r="G1826" t="s">
        <v>41</v>
      </c>
      <c r="H1826" t="s">
        <v>35</v>
      </c>
      <c r="I1826" t="s">
        <v>21</v>
      </c>
      <c r="J1826" t="s">
        <v>21</v>
      </c>
      <c r="K1826" t="s">
        <v>3025</v>
      </c>
      <c r="L1826" t="s">
        <v>30</v>
      </c>
      <c r="M1826">
        <v>88.936976893891114</v>
      </c>
      <c r="N1826">
        <v>7.4851635909755263</v>
      </c>
    </row>
    <row r="1827" spans="1:14" x14ac:dyDescent="0.3">
      <c r="A1827" t="s">
        <v>132</v>
      </c>
      <c r="B1827" t="s">
        <v>3026</v>
      </c>
      <c r="C1827" t="s">
        <v>3027</v>
      </c>
      <c r="D1827" t="s">
        <v>157</v>
      </c>
      <c r="E1827" t="s">
        <v>58</v>
      </c>
      <c r="F1827" t="s">
        <v>119</v>
      </c>
      <c r="G1827" t="s">
        <v>120</v>
      </c>
      <c r="H1827" t="s">
        <v>42</v>
      </c>
      <c r="I1827" t="s">
        <v>21</v>
      </c>
      <c r="J1827" t="s">
        <v>22</v>
      </c>
      <c r="K1827" t="s">
        <v>3028</v>
      </c>
      <c r="L1827" t="s">
        <v>30</v>
      </c>
      <c r="M1827">
        <v>26.402715470744489</v>
      </c>
      <c r="N1827">
        <v>4.8800790875614579</v>
      </c>
    </row>
    <row r="1828" spans="1:14" x14ac:dyDescent="0.3">
      <c r="A1828" t="s">
        <v>182</v>
      </c>
      <c r="B1828" t="s">
        <v>3029</v>
      </c>
      <c r="C1828" t="s">
        <v>2057</v>
      </c>
      <c r="D1828" t="s">
        <v>103</v>
      </c>
      <c r="E1828" t="s">
        <v>17</v>
      </c>
      <c r="F1828" t="s">
        <v>18</v>
      </c>
      <c r="G1828" t="s">
        <v>19</v>
      </c>
      <c r="H1828" t="s">
        <v>20</v>
      </c>
      <c r="I1828" t="s">
        <v>21</v>
      </c>
      <c r="J1828" t="s">
        <v>22</v>
      </c>
      <c r="K1828" t="s">
        <v>3030</v>
      </c>
      <c r="L1828" t="s">
        <v>144</v>
      </c>
      <c r="M1828">
        <v>110.2660933861971</v>
      </c>
      <c r="N1828">
        <v>7.9532352746300186</v>
      </c>
    </row>
    <row r="1829" spans="1:14" x14ac:dyDescent="0.3">
      <c r="A1829" t="s">
        <v>219</v>
      </c>
      <c r="B1829" t="s">
        <v>220</v>
      </c>
      <c r="C1829" t="s">
        <v>1838</v>
      </c>
      <c r="D1829" t="s">
        <v>16</v>
      </c>
      <c r="E1829" t="s">
        <v>51</v>
      </c>
      <c r="F1829" t="s">
        <v>52</v>
      </c>
      <c r="G1829" t="s">
        <v>34</v>
      </c>
      <c r="H1829" t="s">
        <v>42</v>
      </c>
      <c r="I1829" t="s">
        <v>21</v>
      </c>
      <c r="J1829" t="s">
        <v>21</v>
      </c>
      <c r="K1829" t="s">
        <v>3031</v>
      </c>
      <c r="L1829" t="s">
        <v>54</v>
      </c>
      <c r="M1829">
        <v>69.02631681028933</v>
      </c>
      <c r="N1829">
        <v>7.0196473168567763</v>
      </c>
    </row>
    <row r="1830" spans="1:14" x14ac:dyDescent="0.3">
      <c r="A1830" t="s">
        <v>379</v>
      </c>
      <c r="B1830" t="s">
        <v>3032</v>
      </c>
      <c r="C1830" t="s">
        <v>1742</v>
      </c>
      <c r="E1830" t="s">
        <v>33</v>
      </c>
      <c r="F1830" t="s">
        <v>18</v>
      </c>
      <c r="G1830" t="s">
        <v>34</v>
      </c>
      <c r="H1830" t="s">
        <v>20</v>
      </c>
      <c r="I1830" t="s">
        <v>21</v>
      </c>
      <c r="J1830" t="s">
        <v>22</v>
      </c>
      <c r="K1830" t="s">
        <v>3033</v>
      </c>
      <c r="L1830" t="s">
        <v>54</v>
      </c>
      <c r="M1830">
        <v>27.980284918067401</v>
      </c>
      <c r="N1830">
        <v>4.731993941811405</v>
      </c>
    </row>
    <row r="1831" spans="1:14" x14ac:dyDescent="0.3">
      <c r="A1831" t="s">
        <v>1534</v>
      </c>
      <c r="B1831" t="s">
        <v>379</v>
      </c>
      <c r="C1831" t="s">
        <v>1149</v>
      </c>
      <c r="D1831" t="s">
        <v>103</v>
      </c>
      <c r="E1831" t="s">
        <v>17</v>
      </c>
      <c r="F1831" t="s">
        <v>18</v>
      </c>
      <c r="G1831" t="s">
        <v>34</v>
      </c>
      <c r="H1831" t="s">
        <v>35</v>
      </c>
      <c r="I1831" t="s">
        <v>22</v>
      </c>
      <c r="L1831" t="s">
        <v>76</v>
      </c>
      <c r="M1831">
        <v>96.444273286988789</v>
      </c>
      <c r="N1831">
        <v>6.3611506902546671</v>
      </c>
    </row>
    <row r="1832" spans="1:14" x14ac:dyDescent="0.3">
      <c r="A1832" t="s">
        <v>3034</v>
      </c>
      <c r="B1832" t="s">
        <v>955</v>
      </c>
      <c r="C1832" t="s">
        <v>408</v>
      </c>
      <c r="D1832" t="s">
        <v>74</v>
      </c>
      <c r="E1832" t="s">
        <v>17</v>
      </c>
      <c r="F1832" t="s">
        <v>40</v>
      </c>
      <c r="G1832" t="s">
        <v>41</v>
      </c>
      <c r="H1832" t="s">
        <v>42</v>
      </c>
      <c r="I1832" t="s">
        <v>22</v>
      </c>
      <c r="L1832" t="s">
        <v>30</v>
      </c>
      <c r="M1832">
        <v>22.338465858827171</v>
      </c>
      <c r="N1832">
        <v>5.3049537394715269</v>
      </c>
    </row>
    <row r="1833" spans="1:14" x14ac:dyDescent="0.3">
      <c r="A1833" t="s">
        <v>2066</v>
      </c>
      <c r="B1833" t="s">
        <v>132</v>
      </c>
      <c r="C1833" t="s">
        <v>164</v>
      </c>
      <c r="D1833" t="s">
        <v>118</v>
      </c>
      <c r="E1833" t="s">
        <v>33</v>
      </c>
      <c r="F1833" t="s">
        <v>52</v>
      </c>
      <c r="G1833" t="s">
        <v>92</v>
      </c>
      <c r="H1833" t="s">
        <v>42</v>
      </c>
      <c r="I1833" t="s">
        <v>22</v>
      </c>
      <c r="L1833" t="s">
        <v>24</v>
      </c>
      <c r="M1833">
        <v>53.723610381517418</v>
      </c>
      <c r="N1833">
        <v>6.4286753332888056</v>
      </c>
    </row>
    <row r="1834" spans="1:14" x14ac:dyDescent="0.3">
      <c r="A1834" t="s">
        <v>675</v>
      </c>
      <c r="B1834" t="s">
        <v>597</v>
      </c>
      <c r="C1834" t="s">
        <v>2485</v>
      </c>
      <c r="D1834" t="s">
        <v>118</v>
      </c>
      <c r="E1834" t="s">
        <v>33</v>
      </c>
      <c r="F1834" t="s">
        <v>18</v>
      </c>
      <c r="G1834" t="s">
        <v>34</v>
      </c>
      <c r="H1834" t="s">
        <v>35</v>
      </c>
      <c r="I1834" t="s">
        <v>21</v>
      </c>
      <c r="J1834" t="s">
        <v>22</v>
      </c>
      <c r="K1834" t="s">
        <v>2418</v>
      </c>
      <c r="L1834" t="s">
        <v>43</v>
      </c>
      <c r="M1834">
        <v>68.689443889257547</v>
      </c>
      <c r="N1834">
        <v>7.2205850155833406</v>
      </c>
    </row>
    <row r="1835" spans="1:14" x14ac:dyDescent="0.3">
      <c r="A1835" t="s">
        <v>2250</v>
      </c>
      <c r="C1835" t="s">
        <v>3035</v>
      </c>
      <c r="D1835" t="s">
        <v>138</v>
      </c>
      <c r="E1835" t="s">
        <v>17</v>
      </c>
      <c r="F1835" t="s">
        <v>18</v>
      </c>
      <c r="G1835" t="s">
        <v>19</v>
      </c>
      <c r="H1835" t="s">
        <v>35</v>
      </c>
      <c r="I1835" t="s">
        <v>21</v>
      </c>
      <c r="J1835" t="s">
        <v>22</v>
      </c>
      <c r="K1835" t="s">
        <v>1915</v>
      </c>
      <c r="L1835" t="s">
        <v>30</v>
      </c>
      <c r="M1835">
        <v>72.167467076637635</v>
      </c>
      <c r="N1835">
        <v>7.349387236557126</v>
      </c>
    </row>
    <row r="1836" spans="1:14" x14ac:dyDescent="0.3">
      <c r="A1836" t="s">
        <v>712</v>
      </c>
      <c r="B1836" t="s">
        <v>3036</v>
      </c>
      <c r="C1836" t="s">
        <v>2743</v>
      </c>
      <c r="D1836" t="s">
        <v>74</v>
      </c>
      <c r="E1836" t="s">
        <v>33</v>
      </c>
      <c r="F1836" t="s">
        <v>59</v>
      </c>
      <c r="G1836" t="s">
        <v>34</v>
      </c>
      <c r="H1836" t="s">
        <v>35</v>
      </c>
      <c r="I1836" t="s">
        <v>21</v>
      </c>
      <c r="J1836" t="s">
        <v>22</v>
      </c>
      <c r="K1836" t="s">
        <v>3037</v>
      </c>
      <c r="L1836" t="s">
        <v>63</v>
      </c>
      <c r="M1836">
        <v>23.3417024435904</v>
      </c>
      <c r="N1836">
        <v>4.0996949886644094</v>
      </c>
    </row>
    <row r="1837" spans="1:14" x14ac:dyDescent="0.3">
      <c r="A1837" t="s">
        <v>1191</v>
      </c>
      <c r="B1837" t="s">
        <v>2105</v>
      </c>
      <c r="C1837" t="s">
        <v>1082</v>
      </c>
      <c r="D1837" t="s">
        <v>57</v>
      </c>
      <c r="E1837" t="s">
        <v>46</v>
      </c>
      <c r="F1837" t="s">
        <v>40</v>
      </c>
      <c r="G1837" t="s">
        <v>41</v>
      </c>
      <c r="H1837" t="s">
        <v>35</v>
      </c>
      <c r="I1837" t="s">
        <v>22</v>
      </c>
      <c r="L1837" t="s">
        <v>54</v>
      </c>
      <c r="M1837">
        <v>113.5789397552447</v>
      </c>
      <c r="N1837">
        <v>5.0251990948210699</v>
      </c>
    </row>
    <row r="1838" spans="1:14" x14ac:dyDescent="0.3">
      <c r="A1838" t="s">
        <v>2775</v>
      </c>
      <c r="C1838" t="s">
        <v>2221</v>
      </c>
      <c r="D1838" t="s">
        <v>80</v>
      </c>
      <c r="E1838" t="s">
        <v>46</v>
      </c>
      <c r="F1838" t="s">
        <v>40</v>
      </c>
      <c r="G1838" t="s">
        <v>41</v>
      </c>
      <c r="H1838" t="s">
        <v>35</v>
      </c>
      <c r="I1838" t="s">
        <v>22</v>
      </c>
      <c r="L1838" t="s">
        <v>30</v>
      </c>
      <c r="M1838">
        <v>23.794642948933831</v>
      </c>
      <c r="N1838">
        <v>4.3652234448644487</v>
      </c>
    </row>
    <row r="1839" spans="1:14" x14ac:dyDescent="0.3">
      <c r="A1839" t="s">
        <v>2586</v>
      </c>
      <c r="B1839" t="s">
        <v>2884</v>
      </c>
      <c r="C1839" t="s">
        <v>765</v>
      </c>
      <c r="D1839" t="s">
        <v>138</v>
      </c>
      <c r="E1839" t="s">
        <v>46</v>
      </c>
      <c r="F1839" t="s">
        <v>40</v>
      </c>
      <c r="G1839" t="s">
        <v>41</v>
      </c>
      <c r="H1839" t="s">
        <v>35</v>
      </c>
      <c r="I1839" t="s">
        <v>22</v>
      </c>
      <c r="L1839" t="s">
        <v>76</v>
      </c>
      <c r="M1839">
        <v>78.832340842047529</v>
      </c>
      <c r="N1839">
        <v>6.416862848262876</v>
      </c>
    </row>
    <row r="1840" spans="1:14" x14ac:dyDescent="0.3">
      <c r="A1840" t="s">
        <v>554</v>
      </c>
      <c r="C1840" t="s">
        <v>1356</v>
      </c>
      <c r="E1840" t="s">
        <v>17</v>
      </c>
      <c r="F1840" t="s">
        <v>18</v>
      </c>
      <c r="G1840" t="s">
        <v>19</v>
      </c>
      <c r="H1840" t="s">
        <v>35</v>
      </c>
      <c r="I1840" t="s">
        <v>22</v>
      </c>
      <c r="L1840" t="s">
        <v>24</v>
      </c>
      <c r="M1840">
        <v>18.366518934068178</v>
      </c>
      <c r="N1840">
        <v>4.4806019292103221</v>
      </c>
    </row>
    <row r="1841" spans="1:14" x14ac:dyDescent="0.3">
      <c r="A1841" t="s">
        <v>422</v>
      </c>
      <c r="B1841" t="s">
        <v>1543</v>
      </c>
      <c r="C1841" t="s">
        <v>1799</v>
      </c>
      <c r="D1841" t="s">
        <v>157</v>
      </c>
      <c r="E1841" t="s">
        <v>51</v>
      </c>
      <c r="F1841" t="s">
        <v>59</v>
      </c>
      <c r="G1841" t="s">
        <v>19</v>
      </c>
      <c r="H1841" t="s">
        <v>35</v>
      </c>
      <c r="I1841" t="s">
        <v>22</v>
      </c>
      <c r="L1841" t="s">
        <v>63</v>
      </c>
      <c r="M1841">
        <v>30.718819803479469</v>
      </c>
      <c r="N1841">
        <v>4.7239730554660939</v>
      </c>
    </row>
    <row r="1842" spans="1:14" x14ac:dyDescent="0.3">
      <c r="A1842" t="s">
        <v>1875</v>
      </c>
      <c r="B1842" t="s">
        <v>1058</v>
      </c>
      <c r="C1842" t="s">
        <v>242</v>
      </c>
      <c r="D1842" t="s">
        <v>138</v>
      </c>
      <c r="E1842" t="s">
        <v>51</v>
      </c>
      <c r="F1842" t="s">
        <v>52</v>
      </c>
      <c r="G1842" t="s">
        <v>34</v>
      </c>
      <c r="H1842" t="s">
        <v>20</v>
      </c>
      <c r="I1842" t="s">
        <v>21</v>
      </c>
      <c r="J1842" t="s">
        <v>22</v>
      </c>
      <c r="K1842" t="s">
        <v>3038</v>
      </c>
      <c r="L1842" t="s">
        <v>63</v>
      </c>
      <c r="M1842">
        <v>79.468793469824547</v>
      </c>
      <c r="N1842">
        <v>6.1672567916737311</v>
      </c>
    </row>
    <row r="1843" spans="1:14" x14ac:dyDescent="0.3">
      <c r="A1843" t="s">
        <v>3039</v>
      </c>
      <c r="C1843" t="s">
        <v>1440</v>
      </c>
      <c r="D1843" t="s">
        <v>130</v>
      </c>
      <c r="E1843" t="s">
        <v>17</v>
      </c>
      <c r="F1843" t="s">
        <v>18</v>
      </c>
      <c r="G1843" t="s">
        <v>34</v>
      </c>
      <c r="H1843" t="s">
        <v>42</v>
      </c>
      <c r="I1843" t="s">
        <v>21</v>
      </c>
      <c r="J1843" t="s">
        <v>22</v>
      </c>
      <c r="K1843" t="s">
        <v>3040</v>
      </c>
      <c r="L1843" t="s">
        <v>54</v>
      </c>
      <c r="M1843">
        <v>89.495541354413234</v>
      </c>
      <c r="N1843">
        <v>6.5540829278233037</v>
      </c>
    </row>
    <row r="1844" spans="1:14" x14ac:dyDescent="0.3">
      <c r="A1844" t="s">
        <v>364</v>
      </c>
      <c r="B1844" t="s">
        <v>1398</v>
      </c>
      <c r="C1844" t="s">
        <v>2137</v>
      </c>
      <c r="D1844" t="s">
        <v>50</v>
      </c>
      <c r="E1844" t="s">
        <v>58</v>
      </c>
      <c r="F1844" t="s">
        <v>59</v>
      </c>
      <c r="G1844" t="s">
        <v>92</v>
      </c>
      <c r="H1844" t="s">
        <v>35</v>
      </c>
      <c r="I1844" t="s">
        <v>21</v>
      </c>
      <c r="J1844" t="s">
        <v>21</v>
      </c>
      <c r="K1844" t="s">
        <v>3041</v>
      </c>
      <c r="L1844" t="s">
        <v>63</v>
      </c>
      <c r="M1844">
        <v>108.0899177482022</v>
      </c>
      <c r="N1844">
        <v>7.5077361654198258</v>
      </c>
    </row>
    <row r="1845" spans="1:14" x14ac:dyDescent="0.3">
      <c r="A1845" t="s">
        <v>1418</v>
      </c>
      <c r="B1845" t="s">
        <v>2761</v>
      </c>
      <c r="C1845" t="s">
        <v>2044</v>
      </c>
      <c r="D1845" t="s">
        <v>80</v>
      </c>
      <c r="E1845" t="s">
        <v>51</v>
      </c>
      <c r="F1845" t="s">
        <v>52</v>
      </c>
      <c r="G1845" t="s">
        <v>34</v>
      </c>
      <c r="H1845" t="s">
        <v>42</v>
      </c>
      <c r="I1845" t="s">
        <v>21</v>
      </c>
      <c r="J1845" t="s">
        <v>22</v>
      </c>
      <c r="K1845" t="s">
        <v>3042</v>
      </c>
      <c r="L1845" t="s">
        <v>144</v>
      </c>
      <c r="M1845">
        <v>23.530394569075661</v>
      </c>
      <c r="N1845">
        <v>4.0314011767400997</v>
      </c>
    </row>
    <row r="1846" spans="1:14" x14ac:dyDescent="0.3">
      <c r="A1846" t="s">
        <v>750</v>
      </c>
      <c r="B1846" t="s">
        <v>2735</v>
      </c>
      <c r="C1846" t="s">
        <v>292</v>
      </c>
      <c r="D1846" t="s">
        <v>157</v>
      </c>
      <c r="E1846" t="s">
        <v>51</v>
      </c>
      <c r="F1846" t="s">
        <v>59</v>
      </c>
      <c r="G1846" t="s">
        <v>19</v>
      </c>
      <c r="H1846" t="s">
        <v>35</v>
      </c>
      <c r="I1846" t="s">
        <v>21</v>
      </c>
      <c r="J1846" t="s">
        <v>22</v>
      </c>
      <c r="K1846" t="s">
        <v>3043</v>
      </c>
      <c r="L1846" t="s">
        <v>76</v>
      </c>
      <c r="M1846">
        <v>27.852584095159742</v>
      </c>
      <c r="N1846">
        <v>4.059617325344659</v>
      </c>
    </row>
    <row r="1847" spans="1:14" x14ac:dyDescent="0.3">
      <c r="A1847" t="s">
        <v>757</v>
      </c>
      <c r="B1847" t="s">
        <v>720</v>
      </c>
      <c r="C1847" t="s">
        <v>1630</v>
      </c>
      <c r="E1847" t="s">
        <v>17</v>
      </c>
      <c r="F1847" t="s">
        <v>40</v>
      </c>
      <c r="G1847" t="s">
        <v>41</v>
      </c>
      <c r="H1847" t="s">
        <v>42</v>
      </c>
      <c r="I1847" t="s">
        <v>21</v>
      </c>
      <c r="J1847" t="s">
        <v>22</v>
      </c>
      <c r="K1847" t="s">
        <v>3044</v>
      </c>
      <c r="L1847" t="s">
        <v>144</v>
      </c>
      <c r="M1847">
        <v>122.6818507776824</v>
      </c>
      <c r="N1847">
        <v>6.3602815435206006</v>
      </c>
    </row>
    <row r="1848" spans="1:14" x14ac:dyDescent="0.3">
      <c r="A1848" t="s">
        <v>195</v>
      </c>
      <c r="C1848" t="s">
        <v>480</v>
      </c>
      <c r="D1848" t="s">
        <v>50</v>
      </c>
      <c r="E1848" t="s">
        <v>33</v>
      </c>
      <c r="F1848" t="s">
        <v>18</v>
      </c>
      <c r="G1848" t="s">
        <v>34</v>
      </c>
      <c r="H1848" t="s">
        <v>20</v>
      </c>
      <c r="I1848" t="s">
        <v>21</v>
      </c>
      <c r="J1848" t="s">
        <v>21</v>
      </c>
      <c r="K1848" t="s">
        <v>3045</v>
      </c>
      <c r="L1848" t="s">
        <v>144</v>
      </c>
      <c r="M1848">
        <v>102.9071023253962</v>
      </c>
      <c r="N1848">
        <v>7.7227399927268721</v>
      </c>
    </row>
    <row r="1849" spans="1:14" x14ac:dyDescent="0.3">
      <c r="A1849" t="s">
        <v>1810</v>
      </c>
      <c r="B1849" t="s">
        <v>325</v>
      </c>
      <c r="C1849" t="s">
        <v>3046</v>
      </c>
      <c r="D1849" t="s">
        <v>69</v>
      </c>
      <c r="E1849" t="s">
        <v>58</v>
      </c>
      <c r="F1849" t="s">
        <v>59</v>
      </c>
      <c r="G1849" t="s">
        <v>19</v>
      </c>
      <c r="H1849" t="s">
        <v>35</v>
      </c>
      <c r="I1849" t="s">
        <v>22</v>
      </c>
      <c r="L1849" t="s">
        <v>30</v>
      </c>
      <c r="M1849">
        <v>82.117215095620608</v>
      </c>
      <c r="N1849">
        <v>6.0195028852661041</v>
      </c>
    </row>
    <row r="1850" spans="1:14" x14ac:dyDescent="0.3">
      <c r="A1850" t="s">
        <v>3047</v>
      </c>
      <c r="B1850" t="s">
        <v>276</v>
      </c>
      <c r="C1850" t="s">
        <v>2993</v>
      </c>
      <c r="D1850" t="s">
        <v>103</v>
      </c>
      <c r="E1850" t="s">
        <v>58</v>
      </c>
      <c r="F1850" t="s">
        <v>59</v>
      </c>
      <c r="G1850" t="s">
        <v>92</v>
      </c>
      <c r="H1850" t="s">
        <v>35</v>
      </c>
      <c r="I1850" t="s">
        <v>21</v>
      </c>
      <c r="J1850" t="s">
        <v>22</v>
      </c>
      <c r="K1850" t="s">
        <v>3048</v>
      </c>
      <c r="L1850" t="s">
        <v>43</v>
      </c>
      <c r="M1850">
        <v>92.971271411517819</v>
      </c>
      <c r="N1850">
        <v>6.4102792809640139</v>
      </c>
    </row>
    <row r="1851" spans="1:14" x14ac:dyDescent="0.3">
      <c r="A1851" t="s">
        <v>1889</v>
      </c>
      <c r="B1851" t="s">
        <v>2781</v>
      </c>
      <c r="C1851" t="s">
        <v>2773</v>
      </c>
      <c r="D1851" t="s">
        <v>103</v>
      </c>
      <c r="E1851" t="s">
        <v>58</v>
      </c>
      <c r="F1851" t="s">
        <v>59</v>
      </c>
      <c r="G1851" t="s">
        <v>19</v>
      </c>
      <c r="H1851" t="s">
        <v>42</v>
      </c>
      <c r="I1851" t="s">
        <v>22</v>
      </c>
      <c r="L1851" t="s">
        <v>76</v>
      </c>
      <c r="M1851">
        <v>78.648540344761102</v>
      </c>
      <c r="N1851">
        <v>6.8147310484256636</v>
      </c>
    </row>
    <row r="1852" spans="1:14" x14ac:dyDescent="0.3">
      <c r="A1852" t="s">
        <v>403</v>
      </c>
      <c r="B1852" t="s">
        <v>2074</v>
      </c>
      <c r="C1852" t="s">
        <v>1019</v>
      </c>
      <c r="E1852" t="s">
        <v>33</v>
      </c>
      <c r="F1852" t="s">
        <v>18</v>
      </c>
      <c r="G1852" t="s">
        <v>19</v>
      </c>
      <c r="H1852" t="s">
        <v>20</v>
      </c>
      <c r="I1852" t="s">
        <v>21</v>
      </c>
      <c r="J1852" t="s">
        <v>21</v>
      </c>
      <c r="K1852" t="s">
        <v>3049</v>
      </c>
      <c r="L1852" t="s">
        <v>144</v>
      </c>
      <c r="M1852">
        <v>87.688419664538699</v>
      </c>
      <c r="N1852">
        <v>7.3189193342355097</v>
      </c>
    </row>
    <row r="1853" spans="1:14" x14ac:dyDescent="0.3">
      <c r="A1853" t="s">
        <v>3050</v>
      </c>
      <c r="B1853" t="s">
        <v>1867</v>
      </c>
      <c r="C1853" t="s">
        <v>2670</v>
      </c>
      <c r="D1853" t="s">
        <v>690</v>
      </c>
      <c r="E1853" t="s">
        <v>51</v>
      </c>
      <c r="F1853" t="s">
        <v>59</v>
      </c>
      <c r="G1853" t="s">
        <v>19</v>
      </c>
      <c r="H1853" t="s">
        <v>42</v>
      </c>
      <c r="L1853" t="s">
        <v>144</v>
      </c>
      <c r="M1853">
        <v>98.457965811717912</v>
      </c>
      <c r="N1853">
        <v>5.8920465551771137</v>
      </c>
    </row>
    <row r="1854" spans="1:14" x14ac:dyDescent="0.3">
      <c r="A1854" t="s">
        <v>1695</v>
      </c>
      <c r="C1854" t="s">
        <v>1846</v>
      </c>
      <c r="E1854" t="s">
        <v>17</v>
      </c>
      <c r="F1854" t="s">
        <v>40</v>
      </c>
      <c r="G1854" t="s">
        <v>41</v>
      </c>
      <c r="H1854" t="s">
        <v>35</v>
      </c>
      <c r="I1854" t="s">
        <v>22</v>
      </c>
      <c r="L1854" t="s">
        <v>24</v>
      </c>
      <c r="M1854">
        <v>49.631188532181632</v>
      </c>
      <c r="N1854">
        <v>5.052367328984336</v>
      </c>
    </row>
    <row r="1855" spans="1:14" x14ac:dyDescent="0.3">
      <c r="A1855" t="s">
        <v>1037</v>
      </c>
      <c r="C1855" t="s">
        <v>1843</v>
      </c>
      <c r="D1855" t="s">
        <v>16</v>
      </c>
      <c r="E1855" t="s">
        <v>17</v>
      </c>
      <c r="F1855" t="s">
        <v>40</v>
      </c>
      <c r="G1855" t="s">
        <v>41</v>
      </c>
      <c r="H1855" t="s">
        <v>35</v>
      </c>
      <c r="I1855" t="s">
        <v>22</v>
      </c>
      <c r="L1855" t="s">
        <v>43</v>
      </c>
      <c r="M1855">
        <v>68.205403354922197</v>
      </c>
      <c r="N1855">
        <v>7.063559651857453</v>
      </c>
    </row>
    <row r="1856" spans="1:14" x14ac:dyDescent="0.3">
      <c r="A1856" t="s">
        <v>696</v>
      </c>
      <c r="B1856" t="s">
        <v>122</v>
      </c>
      <c r="C1856" t="s">
        <v>2522</v>
      </c>
      <c r="D1856" t="s">
        <v>57</v>
      </c>
      <c r="E1856" t="s">
        <v>17</v>
      </c>
      <c r="F1856" t="s">
        <v>18</v>
      </c>
      <c r="G1856" t="s">
        <v>19</v>
      </c>
      <c r="H1856" t="s">
        <v>20</v>
      </c>
      <c r="I1856" t="s">
        <v>21</v>
      </c>
      <c r="J1856" t="s">
        <v>21</v>
      </c>
      <c r="K1856" t="s">
        <v>3051</v>
      </c>
      <c r="L1856" t="s">
        <v>144</v>
      </c>
      <c r="M1856">
        <v>68.140125329366612</v>
      </c>
      <c r="N1856">
        <v>5.9629268752375797</v>
      </c>
    </row>
    <row r="1857" spans="1:14" x14ac:dyDescent="0.3">
      <c r="A1857" t="s">
        <v>2586</v>
      </c>
      <c r="B1857" t="s">
        <v>1339</v>
      </c>
      <c r="C1857" t="s">
        <v>1737</v>
      </c>
      <c r="D1857" t="s">
        <v>118</v>
      </c>
      <c r="E1857" t="s">
        <v>33</v>
      </c>
      <c r="F1857" t="s">
        <v>52</v>
      </c>
      <c r="G1857" t="s">
        <v>92</v>
      </c>
      <c r="H1857" t="s">
        <v>20</v>
      </c>
      <c r="I1857" t="s">
        <v>21</v>
      </c>
      <c r="J1857" t="s">
        <v>21</v>
      </c>
      <c r="K1857" t="s">
        <v>3052</v>
      </c>
      <c r="L1857" t="s">
        <v>30</v>
      </c>
      <c r="M1857">
        <v>89.87500807729873</v>
      </c>
      <c r="N1857">
        <v>6.0207932038692906</v>
      </c>
    </row>
    <row r="1858" spans="1:14" x14ac:dyDescent="0.3">
      <c r="A1858" t="s">
        <v>1039</v>
      </c>
      <c r="C1858" t="s">
        <v>3053</v>
      </c>
      <c r="D1858" t="s">
        <v>16</v>
      </c>
      <c r="E1858" t="s">
        <v>46</v>
      </c>
      <c r="F1858" t="s">
        <v>40</v>
      </c>
      <c r="G1858" t="s">
        <v>41</v>
      </c>
      <c r="H1858" t="s">
        <v>42</v>
      </c>
      <c r="L1858" t="s">
        <v>144</v>
      </c>
      <c r="M1858">
        <v>84.909749516382519</v>
      </c>
      <c r="N1858">
        <v>7.0528948929994488</v>
      </c>
    </row>
    <row r="1859" spans="1:14" x14ac:dyDescent="0.3">
      <c r="A1859" t="s">
        <v>419</v>
      </c>
      <c r="B1859" t="s">
        <v>2627</v>
      </c>
      <c r="C1859" t="s">
        <v>245</v>
      </c>
      <c r="D1859" t="s">
        <v>57</v>
      </c>
      <c r="E1859" t="s">
        <v>58</v>
      </c>
      <c r="F1859" t="s">
        <v>119</v>
      </c>
      <c r="G1859" t="s">
        <v>120</v>
      </c>
      <c r="H1859" t="s">
        <v>20</v>
      </c>
      <c r="I1859" t="s">
        <v>21</v>
      </c>
      <c r="J1859" t="s">
        <v>22</v>
      </c>
      <c r="K1859" t="s">
        <v>3054</v>
      </c>
      <c r="L1859" t="s">
        <v>63</v>
      </c>
      <c r="M1859">
        <v>91.415111594026769</v>
      </c>
      <c r="N1859">
        <v>5.9606269755132004</v>
      </c>
    </row>
    <row r="1860" spans="1:14" x14ac:dyDescent="0.3">
      <c r="A1860" t="s">
        <v>3055</v>
      </c>
      <c r="C1860" t="s">
        <v>2072</v>
      </c>
      <c r="D1860" t="s">
        <v>118</v>
      </c>
      <c r="E1860" t="s">
        <v>51</v>
      </c>
      <c r="F1860" t="s">
        <v>59</v>
      </c>
      <c r="G1860" t="s">
        <v>19</v>
      </c>
      <c r="H1860" t="s">
        <v>35</v>
      </c>
      <c r="I1860" t="s">
        <v>21</v>
      </c>
      <c r="J1860" t="s">
        <v>22</v>
      </c>
      <c r="K1860" t="s">
        <v>3056</v>
      </c>
      <c r="L1860" t="s">
        <v>30</v>
      </c>
      <c r="M1860">
        <v>73.064571460007897</v>
      </c>
      <c r="N1860">
        <v>6.7781859326150489</v>
      </c>
    </row>
    <row r="1861" spans="1:14" x14ac:dyDescent="0.3">
      <c r="A1861" t="s">
        <v>241</v>
      </c>
      <c r="C1861" t="s">
        <v>1180</v>
      </c>
      <c r="D1861" t="s">
        <v>69</v>
      </c>
      <c r="E1861" t="s">
        <v>58</v>
      </c>
      <c r="F1861" t="s">
        <v>59</v>
      </c>
      <c r="G1861" t="s">
        <v>92</v>
      </c>
      <c r="H1861" t="s">
        <v>35</v>
      </c>
      <c r="I1861" t="s">
        <v>22</v>
      </c>
      <c r="L1861" t="s">
        <v>144</v>
      </c>
      <c r="M1861">
        <v>91.819183115357148</v>
      </c>
      <c r="N1861">
        <v>6.0636334473103366</v>
      </c>
    </row>
    <row r="1862" spans="1:14" x14ac:dyDescent="0.3">
      <c r="A1862" t="s">
        <v>3057</v>
      </c>
      <c r="C1862" t="s">
        <v>1667</v>
      </c>
      <c r="E1862" t="s">
        <v>17</v>
      </c>
      <c r="F1862" t="s">
        <v>40</v>
      </c>
      <c r="G1862" t="s">
        <v>41</v>
      </c>
      <c r="H1862" t="s">
        <v>42</v>
      </c>
      <c r="I1862" t="s">
        <v>22</v>
      </c>
      <c r="L1862" t="s">
        <v>43</v>
      </c>
      <c r="M1862">
        <v>12.90817133533484</v>
      </c>
      <c r="N1862">
        <v>5.0434272197452099</v>
      </c>
    </row>
    <row r="1863" spans="1:14" x14ac:dyDescent="0.3">
      <c r="A1863" t="s">
        <v>1476</v>
      </c>
      <c r="B1863" t="s">
        <v>3058</v>
      </c>
      <c r="C1863" t="s">
        <v>1101</v>
      </c>
      <c r="D1863" t="s">
        <v>50</v>
      </c>
      <c r="E1863" t="s">
        <v>51</v>
      </c>
      <c r="F1863" t="s">
        <v>59</v>
      </c>
      <c r="G1863" t="s">
        <v>34</v>
      </c>
      <c r="H1863" t="s">
        <v>42</v>
      </c>
      <c r="I1863" t="s">
        <v>22</v>
      </c>
      <c r="L1863" t="s">
        <v>144</v>
      </c>
      <c r="M1863">
        <v>86.635215436828432</v>
      </c>
      <c r="N1863">
        <v>6.1734131351912804</v>
      </c>
    </row>
    <row r="1864" spans="1:14" x14ac:dyDescent="0.3">
      <c r="A1864" t="s">
        <v>832</v>
      </c>
      <c r="B1864" t="s">
        <v>545</v>
      </c>
      <c r="C1864" t="s">
        <v>149</v>
      </c>
      <c r="D1864" t="s">
        <v>118</v>
      </c>
      <c r="E1864" t="s">
        <v>46</v>
      </c>
      <c r="F1864" t="s">
        <v>40</v>
      </c>
      <c r="G1864" t="s">
        <v>41</v>
      </c>
      <c r="H1864" t="s">
        <v>42</v>
      </c>
      <c r="I1864" t="s">
        <v>22</v>
      </c>
      <c r="L1864" t="s">
        <v>76</v>
      </c>
      <c r="M1864">
        <v>85.795198505199011</v>
      </c>
      <c r="N1864">
        <v>7.1026065657058286</v>
      </c>
    </row>
    <row r="1865" spans="1:14" x14ac:dyDescent="0.3">
      <c r="A1865" t="s">
        <v>1576</v>
      </c>
      <c r="B1865" t="s">
        <v>842</v>
      </c>
      <c r="C1865" t="s">
        <v>161</v>
      </c>
      <c r="D1865" t="s">
        <v>157</v>
      </c>
      <c r="E1865" t="s">
        <v>51</v>
      </c>
      <c r="F1865" t="s">
        <v>59</v>
      </c>
      <c r="G1865" t="s">
        <v>92</v>
      </c>
      <c r="H1865" t="s">
        <v>35</v>
      </c>
      <c r="I1865" t="s">
        <v>21</v>
      </c>
      <c r="J1865" t="s">
        <v>21</v>
      </c>
      <c r="K1865" t="s">
        <v>3059</v>
      </c>
      <c r="L1865" t="s">
        <v>24</v>
      </c>
      <c r="M1865">
        <v>21.10376177007144</v>
      </c>
      <c r="N1865">
        <v>4.3924581862294803</v>
      </c>
    </row>
    <row r="1866" spans="1:14" x14ac:dyDescent="0.3">
      <c r="A1866" t="s">
        <v>155</v>
      </c>
      <c r="C1866" t="s">
        <v>2918</v>
      </c>
      <c r="D1866" t="s">
        <v>80</v>
      </c>
      <c r="E1866" t="s">
        <v>33</v>
      </c>
      <c r="F1866" t="s">
        <v>18</v>
      </c>
      <c r="G1866" t="s">
        <v>34</v>
      </c>
      <c r="H1866" t="s">
        <v>42</v>
      </c>
      <c r="I1866" t="s">
        <v>22</v>
      </c>
      <c r="L1866" t="s">
        <v>30</v>
      </c>
      <c r="M1866">
        <v>15.95850857322424</v>
      </c>
      <c r="N1866">
        <v>4.2821817395856421</v>
      </c>
    </row>
    <row r="1867" spans="1:14" x14ac:dyDescent="0.3">
      <c r="A1867" t="s">
        <v>1197</v>
      </c>
      <c r="B1867" t="s">
        <v>3060</v>
      </c>
      <c r="C1867" t="s">
        <v>258</v>
      </c>
      <c r="D1867" t="s">
        <v>39</v>
      </c>
      <c r="E1867" t="s">
        <v>17</v>
      </c>
      <c r="F1867" t="s">
        <v>40</v>
      </c>
      <c r="G1867" t="s">
        <v>41</v>
      </c>
      <c r="H1867" t="s">
        <v>35</v>
      </c>
      <c r="I1867" t="s">
        <v>21</v>
      </c>
      <c r="J1867" t="s">
        <v>22</v>
      </c>
      <c r="K1867" t="s">
        <v>3061</v>
      </c>
      <c r="L1867" t="s">
        <v>43</v>
      </c>
      <c r="M1867">
        <v>107.1315889633275</v>
      </c>
      <c r="N1867">
        <v>6.9252968293558501</v>
      </c>
    </row>
    <row r="1868" spans="1:14" x14ac:dyDescent="0.3">
      <c r="A1868" t="s">
        <v>1622</v>
      </c>
      <c r="B1868" t="s">
        <v>264</v>
      </c>
      <c r="C1868" t="s">
        <v>286</v>
      </c>
      <c r="D1868" t="s">
        <v>80</v>
      </c>
      <c r="E1868" t="s">
        <v>51</v>
      </c>
      <c r="F1868" t="s">
        <v>52</v>
      </c>
      <c r="G1868" t="s">
        <v>34</v>
      </c>
      <c r="H1868" t="s">
        <v>42</v>
      </c>
      <c r="I1868" t="s">
        <v>21</v>
      </c>
      <c r="J1868" t="s">
        <v>21</v>
      </c>
      <c r="K1868" t="s">
        <v>3062</v>
      </c>
      <c r="L1868" t="s">
        <v>43</v>
      </c>
      <c r="M1868">
        <v>23.190255507203791</v>
      </c>
      <c r="N1868">
        <v>4.6606620254686364</v>
      </c>
    </row>
    <row r="1869" spans="1:14" x14ac:dyDescent="0.3">
      <c r="A1869" t="s">
        <v>2324</v>
      </c>
      <c r="C1869" t="s">
        <v>357</v>
      </c>
      <c r="D1869" t="s">
        <v>69</v>
      </c>
      <c r="E1869" t="s">
        <v>17</v>
      </c>
      <c r="F1869" t="s">
        <v>18</v>
      </c>
      <c r="G1869" t="s">
        <v>34</v>
      </c>
      <c r="H1869" t="s">
        <v>35</v>
      </c>
      <c r="I1869" t="s">
        <v>22</v>
      </c>
      <c r="L1869" t="s">
        <v>63</v>
      </c>
      <c r="M1869">
        <v>59.459054735236613</v>
      </c>
      <c r="N1869">
        <v>6.678326911334711</v>
      </c>
    </row>
    <row r="1870" spans="1:14" x14ac:dyDescent="0.3">
      <c r="A1870" t="s">
        <v>1359</v>
      </c>
      <c r="B1870" t="s">
        <v>818</v>
      </c>
      <c r="C1870" t="s">
        <v>1711</v>
      </c>
      <c r="D1870" t="s">
        <v>28</v>
      </c>
      <c r="E1870" t="s">
        <v>58</v>
      </c>
      <c r="F1870" t="s">
        <v>52</v>
      </c>
      <c r="G1870" t="s">
        <v>92</v>
      </c>
      <c r="H1870" t="s">
        <v>42</v>
      </c>
      <c r="I1870" t="s">
        <v>22</v>
      </c>
      <c r="L1870" t="s">
        <v>43</v>
      </c>
      <c r="M1870">
        <v>30.923552373905419</v>
      </c>
      <c r="N1870">
        <v>5.8458793501334352</v>
      </c>
    </row>
    <row r="1871" spans="1:14" x14ac:dyDescent="0.3">
      <c r="A1871" t="s">
        <v>1472</v>
      </c>
      <c r="B1871" t="s">
        <v>745</v>
      </c>
      <c r="C1871" t="s">
        <v>2002</v>
      </c>
      <c r="D1871" t="s">
        <v>28</v>
      </c>
      <c r="E1871" t="s">
        <v>46</v>
      </c>
      <c r="F1871" t="s">
        <v>18</v>
      </c>
      <c r="G1871" t="s">
        <v>19</v>
      </c>
      <c r="H1871" t="s">
        <v>42</v>
      </c>
      <c r="I1871" t="s">
        <v>21</v>
      </c>
      <c r="J1871" t="s">
        <v>21</v>
      </c>
      <c r="K1871" t="s">
        <v>2750</v>
      </c>
      <c r="L1871" t="s">
        <v>63</v>
      </c>
      <c r="M1871">
        <v>30.517190646540531</v>
      </c>
      <c r="N1871">
        <v>6.2921685290319864</v>
      </c>
    </row>
    <row r="1872" spans="1:14" x14ac:dyDescent="0.3">
      <c r="A1872" t="s">
        <v>2114</v>
      </c>
      <c r="B1872" t="s">
        <v>678</v>
      </c>
      <c r="C1872" t="s">
        <v>3063</v>
      </c>
      <c r="D1872" t="s">
        <v>138</v>
      </c>
      <c r="E1872" t="s">
        <v>58</v>
      </c>
      <c r="F1872" t="s">
        <v>59</v>
      </c>
      <c r="G1872" t="s">
        <v>92</v>
      </c>
      <c r="H1872" t="s">
        <v>35</v>
      </c>
      <c r="I1872" t="s">
        <v>22</v>
      </c>
      <c r="L1872" t="s">
        <v>24</v>
      </c>
      <c r="M1872">
        <v>63.924401356310263</v>
      </c>
      <c r="N1872">
        <v>5.9647686461120957</v>
      </c>
    </row>
    <row r="1873" spans="1:14" x14ac:dyDescent="0.3">
      <c r="A1873" t="s">
        <v>155</v>
      </c>
      <c r="B1873" t="s">
        <v>1069</v>
      </c>
      <c r="C1873" t="s">
        <v>2835</v>
      </c>
      <c r="D1873" t="s">
        <v>28</v>
      </c>
      <c r="E1873" t="s">
        <v>51</v>
      </c>
      <c r="F1873" t="s">
        <v>52</v>
      </c>
      <c r="G1873" t="s">
        <v>34</v>
      </c>
      <c r="H1873" t="s">
        <v>20</v>
      </c>
      <c r="I1873" t="s">
        <v>21</v>
      </c>
      <c r="J1873" t="s">
        <v>22</v>
      </c>
      <c r="K1873" t="s">
        <v>3064</v>
      </c>
      <c r="L1873" t="s">
        <v>63</v>
      </c>
      <c r="M1873">
        <v>31.053342326015549</v>
      </c>
      <c r="N1873">
        <v>5.8538096946941414</v>
      </c>
    </row>
    <row r="1874" spans="1:14" x14ac:dyDescent="0.3">
      <c r="A1874" t="s">
        <v>2102</v>
      </c>
      <c r="B1874" t="s">
        <v>3065</v>
      </c>
      <c r="C1874" t="s">
        <v>1248</v>
      </c>
      <c r="D1874" t="s">
        <v>57</v>
      </c>
      <c r="E1874" t="s">
        <v>46</v>
      </c>
      <c r="F1874" t="s">
        <v>119</v>
      </c>
      <c r="G1874" t="s">
        <v>120</v>
      </c>
      <c r="H1874" t="s">
        <v>20</v>
      </c>
      <c r="I1874" t="s">
        <v>21</v>
      </c>
      <c r="J1874" t="s">
        <v>22</v>
      </c>
      <c r="K1874" t="s">
        <v>3066</v>
      </c>
      <c r="L1874" t="s">
        <v>76</v>
      </c>
      <c r="M1874">
        <v>125.9212612356279</v>
      </c>
      <c r="N1874">
        <v>5.0253486042639386</v>
      </c>
    </row>
    <row r="1875" spans="1:14" x14ac:dyDescent="0.3">
      <c r="A1875" t="s">
        <v>821</v>
      </c>
      <c r="B1875" t="s">
        <v>365</v>
      </c>
      <c r="C1875" t="s">
        <v>2091</v>
      </c>
      <c r="D1875" t="s">
        <v>157</v>
      </c>
      <c r="E1875" t="s">
        <v>17</v>
      </c>
      <c r="F1875" t="s">
        <v>40</v>
      </c>
      <c r="G1875" t="s">
        <v>41</v>
      </c>
      <c r="H1875" t="s">
        <v>42</v>
      </c>
      <c r="I1875" t="s">
        <v>22</v>
      </c>
      <c r="L1875" t="s">
        <v>54</v>
      </c>
      <c r="M1875">
        <v>19.60729571006123</v>
      </c>
      <c r="N1875">
        <v>4.8940943025332508</v>
      </c>
    </row>
    <row r="1876" spans="1:14" x14ac:dyDescent="0.3">
      <c r="A1876" t="s">
        <v>1401</v>
      </c>
      <c r="B1876" t="s">
        <v>1008</v>
      </c>
      <c r="C1876" t="s">
        <v>1933</v>
      </c>
      <c r="D1876" t="s">
        <v>28</v>
      </c>
      <c r="E1876" t="s">
        <v>51</v>
      </c>
      <c r="F1876" t="s">
        <v>59</v>
      </c>
      <c r="G1876" t="s">
        <v>34</v>
      </c>
      <c r="H1876" t="s">
        <v>35</v>
      </c>
      <c r="I1876" t="s">
        <v>21</v>
      </c>
      <c r="J1876" t="s">
        <v>22</v>
      </c>
      <c r="K1876" t="s">
        <v>984</v>
      </c>
      <c r="L1876" t="s">
        <v>43</v>
      </c>
      <c r="M1876">
        <v>35.037568449184612</v>
      </c>
      <c r="N1876">
        <v>5.37650207489345</v>
      </c>
    </row>
    <row r="1877" spans="1:14" x14ac:dyDescent="0.3">
      <c r="A1877" t="s">
        <v>327</v>
      </c>
      <c r="B1877" t="s">
        <v>845</v>
      </c>
      <c r="C1877" t="s">
        <v>334</v>
      </c>
      <c r="D1877" t="s">
        <v>50</v>
      </c>
      <c r="E1877" t="s">
        <v>58</v>
      </c>
      <c r="F1877" t="s">
        <v>52</v>
      </c>
      <c r="G1877" t="s">
        <v>34</v>
      </c>
      <c r="H1877" t="s">
        <v>20</v>
      </c>
      <c r="I1877" t="s">
        <v>21</v>
      </c>
      <c r="J1877" t="s">
        <v>22</v>
      </c>
      <c r="K1877" t="s">
        <v>2789</v>
      </c>
      <c r="L1877" t="s">
        <v>144</v>
      </c>
      <c r="M1877">
        <v>110.43844279068681</v>
      </c>
      <c r="N1877">
        <v>6.9795717359764824</v>
      </c>
    </row>
    <row r="1878" spans="1:14" x14ac:dyDescent="0.3">
      <c r="A1878" t="s">
        <v>365</v>
      </c>
      <c r="B1878" t="s">
        <v>1188</v>
      </c>
      <c r="C1878" t="s">
        <v>2338</v>
      </c>
      <c r="D1878" t="s">
        <v>138</v>
      </c>
      <c r="E1878" t="s">
        <v>33</v>
      </c>
      <c r="F1878" t="s">
        <v>18</v>
      </c>
      <c r="G1878" t="s">
        <v>19</v>
      </c>
      <c r="H1878" t="s">
        <v>35</v>
      </c>
      <c r="I1878" t="s">
        <v>21</v>
      </c>
      <c r="J1878" t="s">
        <v>22</v>
      </c>
      <c r="K1878" t="s">
        <v>3067</v>
      </c>
      <c r="L1878" t="s">
        <v>76</v>
      </c>
      <c r="M1878">
        <v>95.301951988633519</v>
      </c>
      <c r="N1878">
        <v>6.1307274865322352</v>
      </c>
    </row>
    <row r="1879" spans="1:14" x14ac:dyDescent="0.3">
      <c r="A1879" t="s">
        <v>754</v>
      </c>
      <c r="B1879" t="s">
        <v>2680</v>
      </c>
      <c r="C1879" t="s">
        <v>1033</v>
      </c>
      <c r="D1879" t="s">
        <v>74</v>
      </c>
      <c r="E1879" t="s">
        <v>17</v>
      </c>
      <c r="F1879" t="s">
        <v>18</v>
      </c>
      <c r="G1879" t="s">
        <v>34</v>
      </c>
      <c r="H1879" t="s">
        <v>42</v>
      </c>
      <c r="I1879" t="s">
        <v>22</v>
      </c>
      <c r="L1879" t="s">
        <v>43</v>
      </c>
      <c r="M1879">
        <v>10.43359877671101</v>
      </c>
      <c r="N1879">
        <v>4.4368437102970626</v>
      </c>
    </row>
    <row r="1880" spans="1:14" x14ac:dyDescent="0.3">
      <c r="A1880" t="s">
        <v>2395</v>
      </c>
      <c r="B1880" t="s">
        <v>2396</v>
      </c>
      <c r="C1880" t="s">
        <v>3068</v>
      </c>
      <c r="D1880" t="s">
        <v>16</v>
      </c>
      <c r="E1880" t="s">
        <v>33</v>
      </c>
      <c r="F1880" t="s">
        <v>59</v>
      </c>
      <c r="G1880" t="s">
        <v>34</v>
      </c>
      <c r="H1880" t="s">
        <v>35</v>
      </c>
      <c r="I1880" t="s">
        <v>22</v>
      </c>
      <c r="L1880" t="s">
        <v>76</v>
      </c>
      <c r="M1880">
        <v>64.297752801095442</v>
      </c>
      <c r="N1880">
        <v>5.6831641466532687</v>
      </c>
    </row>
    <row r="1881" spans="1:14" x14ac:dyDescent="0.3">
      <c r="A1881" t="s">
        <v>696</v>
      </c>
      <c r="B1881" t="s">
        <v>1407</v>
      </c>
      <c r="C1881" t="s">
        <v>153</v>
      </c>
      <c r="D1881" t="s">
        <v>57</v>
      </c>
      <c r="E1881" t="s">
        <v>33</v>
      </c>
      <c r="F1881" t="s">
        <v>52</v>
      </c>
      <c r="G1881" t="s">
        <v>92</v>
      </c>
      <c r="H1881" t="s">
        <v>42</v>
      </c>
      <c r="I1881" t="s">
        <v>22</v>
      </c>
      <c r="L1881" t="s">
        <v>76</v>
      </c>
      <c r="M1881">
        <v>113.3083364738356</v>
      </c>
      <c r="N1881">
        <v>5.3427309254279072</v>
      </c>
    </row>
    <row r="1882" spans="1:14" x14ac:dyDescent="0.3">
      <c r="A1882" t="s">
        <v>434</v>
      </c>
      <c r="B1882" t="s">
        <v>3069</v>
      </c>
      <c r="C1882" t="s">
        <v>3070</v>
      </c>
      <c r="D1882" t="s">
        <v>74</v>
      </c>
      <c r="E1882" t="s">
        <v>46</v>
      </c>
      <c r="F1882" t="s">
        <v>40</v>
      </c>
      <c r="G1882" t="s">
        <v>41</v>
      </c>
      <c r="H1882" t="s">
        <v>35</v>
      </c>
      <c r="L1882" t="s">
        <v>76</v>
      </c>
      <c r="M1882">
        <v>15.98162716015135</v>
      </c>
      <c r="N1882">
        <v>4.6422994223884224</v>
      </c>
    </row>
    <row r="1883" spans="1:14" x14ac:dyDescent="0.3">
      <c r="A1883" t="s">
        <v>398</v>
      </c>
      <c r="B1883" t="s">
        <v>1465</v>
      </c>
      <c r="C1883" t="s">
        <v>251</v>
      </c>
      <c r="D1883" t="s">
        <v>118</v>
      </c>
      <c r="E1883" t="s">
        <v>51</v>
      </c>
      <c r="F1883" t="s">
        <v>52</v>
      </c>
      <c r="G1883" t="s">
        <v>92</v>
      </c>
      <c r="H1883" t="s">
        <v>20</v>
      </c>
      <c r="I1883" t="s">
        <v>21</v>
      </c>
      <c r="J1883" t="s">
        <v>22</v>
      </c>
      <c r="K1883" t="s">
        <v>3071</v>
      </c>
      <c r="L1883" t="s">
        <v>63</v>
      </c>
      <c r="M1883">
        <v>83.610507069551545</v>
      </c>
      <c r="N1883">
        <v>7.1754795191117147</v>
      </c>
    </row>
    <row r="1884" spans="1:14" x14ac:dyDescent="0.3">
      <c r="A1884" t="s">
        <v>3072</v>
      </c>
      <c r="C1884" t="s">
        <v>1101</v>
      </c>
      <c r="D1884" t="s">
        <v>50</v>
      </c>
      <c r="E1884" t="s">
        <v>17</v>
      </c>
      <c r="F1884" t="s">
        <v>18</v>
      </c>
      <c r="G1884" t="s">
        <v>34</v>
      </c>
      <c r="H1884" t="s">
        <v>35</v>
      </c>
      <c r="I1884" t="s">
        <v>22</v>
      </c>
      <c r="L1884" t="s">
        <v>30</v>
      </c>
      <c r="M1884">
        <v>89.587276424240457</v>
      </c>
      <c r="N1884">
        <v>6.8737014052303591</v>
      </c>
    </row>
    <row r="1885" spans="1:14" x14ac:dyDescent="0.3">
      <c r="A1885" t="s">
        <v>1401</v>
      </c>
      <c r="B1885" t="s">
        <v>1003</v>
      </c>
      <c r="C1885" t="s">
        <v>2296</v>
      </c>
      <c r="D1885" t="s">
        <v>39</v>
      </c>
      <c r="E1885" t="s">
        <v>51</v>
      </c>
      <c r="F1885" t="s">
        <v>59</v>
      </c>
      <c r="G1885" t="s">
        <v>34</v>
      </c>
      <c r="H1885" t="s">
        <v>42</v>
      </c>
      <c r="I1885" t="s">
        <v>22</v>
      </c>
      <c r="L1885" t="s">
        <v>144</v>
      </c>
      <c r="M1885">
        <v>102.3047882215279</v>
      </c>
      <c r="N1885">
        <v>5.5264946930360228</v>
      </c>
    </row>
    <row r="1886" spans="1:14" x14ac:dyDescent="0.3">
      <c r="A1886" t="s">
        <v>44</v>
      </c>
      <c r="B1886" t="s">
        <v>1704</v>
      </c>
      <c r="C1886" t="s">
        <v>2380</v>
      </c>
      <c r="D1886" t="s">
        <v>143</v>
      </c>
      <c r="E1886" t="s">
        <v>46</v>
      </c>
      <c r="F1886" t="s">
        <v>40</v>
      </c>
      <c r="G1886" t="s">
        <v>41</v>
      </c>
      <c r="H1886" t="s">
        <v>42</v>
      </c>
      <c r="L1886" t="s">
        <v>144</v>
      </c>
      <c r="M1886">
        <v>112.5598948287403</v>
      </c>
      <c r="N1886">
        <v>6.8815254938764561</v>
      </c>
    </row>
    <row r="1887" spans="1:14" x14ac:dyDescent="0.3">
      <c r="A1887" t="s">
        <v>178</v>
      </c>
      <c r="B1887" t="s">
        <v>1702</v>
      </c>
      <c r="C1887" t="s">
        <v>3073</v>
      </c>
      <c r="D1887" t="s">
        <v>39</v>
      </c>
      <c r="E1887" t="s">
        <v>46</v>
      </c>
      <c r="F1887" t="s">
        <v>18</v>
      </c>
      <c r="G1887" t="s">
        <v>19</v>
      </c>
      <c r="H1887" t="s">
        <v>20</v>
      </c>
      <c r="I1887" t="s">
        <v>21</v>
      </c>
      <c r="J1887" t="s">
        <v>22</v>
      </c>
      <c r="K1887" t="s">
        <v>3074</v>
      </c>
      <c r="L1887" t="s">
        <v>76</v>
      </c>
      <c r="M1887">
        <v>104.3130935011648</v>
      </c>
      <c r="N1887">
        <v>5.4413021192434972</v>
      </c>
    </row>
    <row r="1888" spans="1:14" x14ac:dyDescent="0.3">
      <c r="A1888" t="s">
        <v>228</v>
      </c>
      <c r="C1888" t="s">
        <v>2200</v>
      </c>
      <c r="D1888" t="s">
        <v>138</v>
      </c>
      <c r="E1888" t="s">
        <v>33</v>
      </c>
      <c r="F1888" t="s">
        <v>18</v>
      </c>
      <c r="G1888" t="s">
        <v>19</v>
      </c>
      <c r="H1888" t="s">
        <v>20</v>
      </c>
      <c r="I1888" t="s">
        <v>21</v>
      </c>
      <c r="J1888" t="s">
        <v>22</v>
      </c>
      <c r="K1888" t="s">
        <v>3075</v>
      </c>
      <c r="L1888" t="s">
        <v>43</v>
      </c>
      <c r="M1888">
        <v>79.082939758548747</v>
      </c>
      <c r="N1888">
        <v>6.2889587816777146</v>
      </c>
    </row>
    <row r="1889" spans="1:14" x14ac:dyDescent="0.3">
      <c r="A1889" t="s">
        <v>2486</v>
      </c>
      <c r="C1889" t="s">
        <v>1897</v>
      </c>
      <c r="D1889" t="s">
        <v>69</v>
      </c>
      <c r="E1889" t="s">
        <v>58</v>
      </c>
      <c r="F1889" t="s">
        <v>59</v>
      </c>
      <c r="G1889" t="s">
        <v>92</v>
      </c>
      <c r="H1889" t="s">
        <v>35</v>
      </c>
      <c r="I1889" t="s">
        <v>22</v>
      </c>
      <c r="L1889" t="s">
        <v>24</v>
      </c>
      <c r="M1889">
        <v>64.81885638971022</v>
      </c>
      <c r="N1889">
        <v>6.8451125467257814</v>
      </c>
    </row>
    <row r="1890" spans="1:14" x14ac:dyDescent="0.3">
      <c r="A1890" t="s">
        <v>851</v>
      </c>
      <c r="B1890" t="s">
        <v>1546</v>
      </c>
      <c r="C1890" t="s">
        <v>664</v>
      </c>
      <c r="D1890" t="s">
        <v>157</v>
      </c>
      <c r="E1890" t="s">
        <v>51</v>
      </c>
      <c r="F1890" t="s">
        <v>59</v>
      </c>
      <c r="G1890" t="s">
        <v>19</v>
      </c>
      <c r="H1890" t="s">
        <v>42</v>
      </c>
      <c r="I1890" t="s">
        <v>22</v>
      </c>
      <c r="L1890" t="s">
        <v>63</v>
      </c>
      <c r="M1890">
        <v>26.05864933166335</v>
      </c>
      <c r="N1890">
        <v>4.543538217342646</v>
      </c>
    </row>
    <row r="1891" spans="1:14" x14ac:dyDescent="0.3">
      <c r="A1891" t="s">
        <v>488</v>
      </c>
      <c r="B1891" t="s">
        <v>489</v>
      </c>
      <c r="C1891" t="s">
        <v>2265</v>
      </c>
      <c r="D1891" t="s">
        <v>50</v>
      </c>
      <c r="E1891" t="s">
        <v>58</v>
      </c>
      <c r="F1891" t="s">
        <v>59</v>
      </c>
      <c r="G1891" t="s">
        <v>19</v>
      </c>
      <c r="H1891" t="s">
        <v>35</v>
      </c>
      <c r="I1891" t="s">
        <v>22</v>
      </c>
      <c r="L1891" t="s">
        <v>43</v>
      </c>
      <c r="M1891">
        <v>103.24664665720741</v>
      </c>
      <c r="N1891">
        <v>7.0774035959054276</v>
      </c>
    </row>
    <row r="1892" spans="1:14" x14ac:dyDescent="0.3">
      <c r="A1892" t="s">
        <v>2627</v>
      </c>
      <c r="B1892" t="s">
        <v>1348</v>
      </c>
      <c r="C1892" t="s">
        <v>2660</v>
      </c>
      <c r="D1892" t="s">
        <v>69</v>
      </c>
      <c r="E1892" t="s">
        <v>58</v>
      </c>
      <c r="F1892" t="s">
        <v>59</v>
      </c>
      <c r="G1892" t="s">
        <v>92</v>
      </c>
      <c r="H1892" t="s">
        <v>42</v>
      </c>
      <c r="I1892" t="s">
        <v>22</v>
      </c>
      <c r="L1892" t="s">
        <v>30</v>
      </c>
      <c r="M1892">
        <v>84.813195590403438</v>
      </c>
      <c r="N1892">
        <v>7.1472147013544927</v>
      </c>
    </row>
    <row r="1893" spans="1:14" x14ac:dyDescent="0.3">
      <c r="A1893" t="s">
        <v>1016</v>
      </c>
      <c r="C1893" t="s">
        <v>3076</v>
      </c>
      <c r="D1893" t="s">
        <v>28</v>
      </c>
      <c r="E1893" t="s">
        <v>46</v>
      </c>
      <c r="F1893" t="s">
        <v>40</v>
      </c>
      <c r="G1893" t="s">
        <v>41</v>
      </c>
      <c r="H1893" t="s">
        <v>35</v>
      </c>
      <c r="I1893" t="s">
        <v>21</v>
      </c>
      <c r="J1893" t="s">
        <v>22</v>
      </c>
      <c r="K1893" t="s">
        <v>3077</v>
      </c>
      <c r="L1893" t="s">
        <v>30</v>
      </c>
      <c r="M1893">
        <v>30.729182351076918</v>
      </c>
      <c r="N1893">
        <v>6.252460678524443</v>
      </c>
    </row>
    <row r="1894" spans="1:14" x14ac:dyDescent="0.3">
      <c r="A1894" t="s">
        <v>1334</v>
      </c>
      <c r="B1894" t="s">
        <v>2435</v>
      </c>
      <c r="C1894" t="s">
        <v>628</v>
      </c>
      <c r="D1894" t="s">
        <v>57</v>
      </c>
      <c r="E1894" t="s">
        <v>58</v>
      </c>
      <c r="F1894" t="s">
        <v>59</v>
      </c>
      <c r="G1894" t="s">
        <v>92</v>
      </c>
      <c r="H1894" t="s">
        <v>42</v>
      </c>
      <c r="I1894" t="s">
        <v>21</v>
      </c>
      <c r="J1894" t="s">
        <v>21</v>
      </c>
      <c r="K1894" t="s">
        <v>3078</v>
      </c>
      <c r="L1894" t="s">
        <v>144</v>
      </c>
      <c r="M1894">
        <v>99.208896922866899</v>
      </c>
      <c r="N1894">
        <v>5.8620426509893138</v>
      </c>
    </row>
    <row r="1895" spans="1:14" x14ac:dyDescent="0.3">
      <c r="A1895" t="s">
        <v>3079</v>
      </c>
      <c r="B1895" t="s">
        <v>479</v>
      </c>
      <c r="C1895" t="s">
        <v>1060</v>
      </c>
      <c r="D1895" t="s">
        <v>80</v>
      </c>
      <c r="E1895" t="s">
        <v>33</v>
      </c>
      <c r="F1895" t="s">
        <v>52</v>
      </c>
      <c r="G1895" t="s">
        <v>92</v>
      </c>
      <c r="H1895" t="s">
        <v>20</v>
      </c>
      <c r="I1895" t="s">
        <v>21</v>
      </c>
      <c r="J1895" t="s">
        <v>21</v>
      </c>
      <c r="K1895" t="s">
        <v>2620</v>
      </c>
      <c r="L1895" t="s">
        <v>54</v>
      </c>
      <c r="M1895">
        <v>22.917721515059441</v>
      </c>
      <c r="N1895">
        <v>4.6003184137745077</v>
      </c>
    </row>
    <row r="1896" spans="1:14" x14ac:dyDescent="0.3">
      <c r="A1896" t="s">
        <v>3080</v>
      </c>
      <c r="B1896" t="s">
        <v>3081</v>
      </c>
      <c r="C1896" t="s">
        <v>1337</v>
      </c>
      <c r="D1896" t="s">
        <v>28</v>
      </c>
      <c r="E1896" t="s">
        <v>58</v>
      </c>
      <c r="F1896" t="s">
        <v>119</v>
      </c>
      <c r="G1896" t="s">
        <v>120</v>
      </c>
      <c r="H1896" t="s">
        <v>20</v>
      </c>
      <c r="I1896" t="s">
        <v>21</v>
      </c>
      <c r="J1896" t="s">
        <v>21</v>
      </c>
      <c r="K1896" t="s">
        <v>3082</v>
      </c>
      <c r="L1896" t="s">
        <v>30</v>
      </c>
      <c r="M1896">
        <v>29.6790791935559</v>
      </c>
      <c r="N1896">
        <v>5.2656233830959351</v>
      </c>
    </row>
    <row r="1897" spans="1:14" x14ac:dyDescent="0.3">
      <c r="A1897" t="s">
        <v>1403</v>
      </c>
      <c r="B1897" t="s">
        <v>638</v>
      </c>
      <c r="C1897" t="s">
        <v>274</v>
      </c>
      <c r="D1897" t="s">
        <v>16</v>
      </c>
      <c r="E1897" t="s">
        <v>33</v>
      </c>
      <c r="F1897" t="s">
        <v>59</v>
      </c>
      <c r="G1897" t="s">
        <v>34</v>
      </c>
      <c r="H1897" t="s">
        <v>42</v>
      </c>
      <c r="L1897" t="s">
        <v>76</v>
      </c>
      <c r="M1897">
        <v>84.982217484967848</v>
      </c>
      <c r="N1897">
        <v>6.2763314122539908</v>
      </c>
    </row>
    <row r="1898" spans="1:14" x14ac:dyDescent="0.3">
      <c r="A1898" t="s">
        <v>1837</v>
      </c>
      <c r="B1898" t="s">
        <v>61</v>
      </c>
      <c r="C1898" t="s">
        <v>300</v>
      </c>
      <c r="D1898" t="s">
        <v>39</v>
      </c>
      <c r="E1898" t="s">
        <v>51</v>
      </c>
      <c r="F1898" t="s">
        <v>52</v>
      </c>
      <c r="G1898" t="s">
        <v>34</v>
      </c>
      <c r="H1898" t="s">
        <v>42</v>
      </c>
      <c r="I1898" t="s">
        <v>21</v>
      </c>
      <c r="J1898" t="s">
        <v>21</v>
      </c>
      <c r="K1898" t="s">
        <v>3083</v>
      </c>
      <c r="L1898" t="s">
        <v>54</v>
      </c>
      <c r="M1898">
        <v>116.56403322504811</v>
      </c>
      <c r="N1898">
        <v>5.8676348391530588</v>
      </c>
    </row>
    <row r="1899" spans="1:14" x14ac:dyDescent="0.3">
      <c r="A1899" t="s">
        <v>2026</v>
      </c>
      <c r="B1899" t="s">
        <v>285</v>
      </c>
      <c r="C1899" t="s">
        <v>2991</v>
      </c>
      <c r="D1899" t="s">
        <v>103</v>
      </c>
      <c r="E1899" t="s">
        <v>58</v>
      </c>
      <c r="F1899" t="s">
        <v>119</v>
      </c>
      <c r="G1899" t="s">
        <v>120</v>
      </c>
      <c r="H1899" t="s">
        <v>42</v>
      </c>
      <c r="I1899" t="s">
        <v>21</v>
      </c>
      <c r="J1899" t="s">
        <v>22</v>
      </c>
      <c r="K1899" t="s">
        <v>3084</v>
      </c>
      <c r="L1899" t="s">
        <v>76</v>
      </c>
      <c r="M1899">
        <v>108.2573778123824</v>
      </c>
      <c r="N1899">
        <v>6.7047498932193088</v>
      </c>
    </row>
    <row r="1900" spans="1:14" x14ac:dyDescent="0.3">
      <c r="A1900" t="s">
        <v>403</v>
      </c>
      <c r="B1900" t="s">
        <v>3085</v>
      </c>
      <c r="C1900" t="s">
        <v>3086</v>
      </c>
      <c r="D1900" t="s">
        <v>16</v>
      </c>
      <c r="E1900" t="s">
        <v>51</v>
      </c>
      <c r="F1900" t="s">
        <v>52</v>
      </c>
      <c r="G1900" t="s">
        <v>92</v>
      </c>
      <c r="H1900" t="s">
        <v>42</v>
      </c>
      <c r="I1900" t="s">
        <v>22</v>
      </c>
      <c r="L1900" t="s">
        <v>30</v>
      </c>
      <c r="M1900">
        <v>76.122984400640163</v>
      </c>
      <c r="N1900">
        <v>7.411302996459507</v>
      </c>
    </row>
    <row r="1901" spans="1:14" x14ac:dyDescent="0.3">
      <c r="A1901" t="s">
        <v>2614</v>
      </c>
      <c r="B1901" t="s">
        <v>1817</v>
      </c>
      <c r="C1901" t="s">
        <v>204</v>
      </c>
      <c r="D1901" t="s">
        <v>213</v>
      </c>
      <c r="E1901" t="s">
        <v>58</v>
      </c>
      <c r="F1901" t="s">
        <v>59</v>
      </c>
      <c r="G1901" t="s">
        <v>34</v>
      </c>
      <c r="H1901" t="s">
        <v>35</v>
      </c>
      <c r="I1901" t="s">
        <v>22</v>
      </c>
      <c r="L1901" t="s">
        <v>43</v>
      </c>
      <c r="M1901">
        <v>22.62591572946242</v>
      </c>
      <c r="N1901">
        <v>4.8273021497372461</v>
      </c>
    </row>
    <row r="1902" spans="1:14" x14ac:dyDescent="0.3">
      <c r="A1902" t="s">
        <v>232</v>
      </c>
      <c r="B1902" t="s">
        <v>448</v>
      </c>
      <c r="C1902" t="s">
        <v>765</v>
      </c>
      <c r="D1902" t="s">
        <v>138</v>
      </c>
      <c r="E1902" t="s">
        <v>58</v>
      </c>
      <c r="F1902" t="s">
        <v>119</v>
      </c>
      <c r="G1902" t="s">
        <v>120</v>
      </c>
      <c r="H1902" t="s">
        <v>42</v>
      </c>
      <c r="I1902" t="s">
        <v>21</v>
      </c>
      <c r="J1902" t="s">
        <v>21</v>
      </c>
      <c r="K1902" t="s">
        <v>3087</v>
      </c>
      <c r="L1902" t="s">
        <v>24</v>
      </c>
      <c r="M1902">
        <v>85.079913269125441</v>
      </c>
      <c r="N1902">
        <v>6.3944050810096709</v>
      </c>
    </row>
    <row r="1903" spans="1:14" x14ac:dyDescent="0.3">
      <c r="A1903" t="s">
        <v>1676</v>
      </c>
      <c r="B1903" t="s">
        <v>1097</v>
      </c>
      <c r="C1903" t="s">
        <v>2225</v>
      </c>
      <c r="D1903" t="s">
        <v>50</v>
      </c>
      <c r="E1903" t="s">
        <v>58</v>
      </c>
      <c r="F1903" t="s">
        <v>119</v>
      </c>
      <c r="G1903" t="s">
        <v>120</v>
      </c>
      <c r="H1903" t="s">
        <v>20</v>
      </c>
      <c r="I1903" t="s">
        <v>21</v>
      </c>
      <c r="J1903" t="s">
        <v>21</v>
      </c>
      <c r="K1903" t="s">
        <v>524</v>
      </c>
      <c r="L1903" t="s">
        <v>30</v>
      </c>
      <c r="M1903">
        <v>102.187887335913</v>
      </c>
      <c r="N1903">
        <v>7.7744254851526531</v>
      </c>
    </row>
    <row r="1904" spans="1:14" x14ac:dyDescent="0.3">
      <c r="A1904" t="s">
        <v>435</v>
      </c>
      <c r="C1904" t="s">
        <v>3088</v>
      </c>
      <c r="D1904" t="s">
        <v>80</v>
      </c>
      <c r="E1904" t="s">
        <v>58</v>
      </c>
      <c r="F1904" t="s">
        <v>119</v>
      </c>
      <c r="G1904" t="s">
        <v>120</v>
      </c>
      <c r="H1904" t="s">
        <v>20</v>
      </c>
      <c r="I1904" t="s">
        <v>21</v>
      </c>
      <c r="J1904" t="s">
        <v>21</v>
      </c>
      <c r="K1904" t="s">
        <v>3089</v>
      </c>
      <c r="L1904" t="s">
        <v>144</v>
      </c>
      <c r="M1904">
        <v>19.586596570786501</v>
      </c>
      <c r="N1904">
        <v>4.8973379410956079</v>
      </c>
    </row>
    <row r="1905" spans="1:14" x14ac:dyDescent="0.3">
      <c r="A1905" t="s">
        <v>935</v>
      </c>
      <c r="C1905" t="s">
        <v>3090</v>
      </c>
      <c r="D1905" t="s">
        <v>69</v>
      </c>
      <c r="E1905" t="s">
        <v>51</v>
      </c>
      <c r="F1905" t="s">
        <v>52</v>
      </c>
      <c r="G1905" t="s">
        <v>92</v>
      </c>
      <c r="H1905" t="s">
        <v>42</v>
      </c>
      <c r="I1905" t="s">
        <v>22</v>
      </c>
      <c r="L1905" t="s">
        <v>24</v>
      </c>
      <c r="M1905">
        <v>76.700602963678861</v>
      </c>
      <c r="N1905">
        <v>6.9353785320041386</v>
      </c>
    </row>
    <row r="1906" spans="1:14" x14ac:dyDescent="0.3">
      <c r="A1906" t="s">
        <v>833</v>
      </c>
      <c r="C1906" t="s">
        <v>3091</v>
      </c>
      <c r="D1906" t="s">
        <v>16</v>
      </c>
      <c r="E1906" t="s">
        <v>33</v>
      </c>
      <c r="F1906" t="s">
        <v>18</v>
      </c>
      <c r="G1906" t="s">
        <v>34</v>
      </c>
      <c r="H1906" t="s">
        <v>42</v>
      </c>
      <c r="I1906" t="s">
        <v>22</v>
      </c>
      <c r="L1906" t="s">
        <v>63</v>
      </c>
      <c r="M1906">
        <v>79.342497389270122</v>
      </c>
      <c r="N1906">
        <v>6.3918054127534969</v>
      </c>
    </row>
    <row r="1907" spans="1:14" x14ac:dyDescent="0.3">
      <c r="A1907" t="s">
        <v>338</v>
      </c>
      <c r="B1907" t="s">
        <v>1008</v>
      </c>
      <c r="C1907" t="s">
        <v>1554</v>
      </c>
      <c r="D1907" t="s">
        <v>16</v>
      </c>
      <c r="E1907" t="s">
        <v>58</v>
      </c>
      <c r="F1907" t="s">
        <v>52</v>
      </c>
      <c r="G1907" t="s">
        <v>92</v>
      </c>
      <c r="H1907" t="s">
        <v>42</v>
      </c>
      <c r="I1907" t="s">
        <v>21</v>
      </c>
      <c r="J1907" t="s">
        <v>22</v>
      </c>
      <c r="K1907" t="s">
        <v>3092</v>
      </c>
      <c r="L1907" t="s">
        <v>54</v>
      </c>
      <c r="M1907">
        <v>87.846042878980242</v>
      </c>
      <c r="N1907">
        <v>6.4281903189070082</v>
      </c>
    </row>
    <row r="1908" spans="1:14" x14ac:dyDescent="0.3">
      <c r="A1908" t="s">
        <v>533</v>
      </c>
      <c r="C1908" t="s">
        <v>870</v>
      </c>
      <c r="D1908" t="s">
        <v>28</v>
      </c>
      <c r="E1908" t="s">
        <v>46</v>
      </c>
      <c r="F1908" t="s">
        <v>119</v>
      </c>
      <c r="G1908" t="s">
        <v>120</v>
      </c>
      <c r="H1908" t="s">
        <v>20</v>
      </c>
      <c r="I1908" t="s">
        <v>21</v>
      </c>
      <c r="J1908" t="s">
        <v>21</v>
      </c>
      <c r="K1908" t="s">
        <v>3093</v>
      </c>
      <c r="L1908" t="s">
        <v>76</v>
      </c>
      <c r="M1908">
        <v>30.716942336711259</v>
      </c>
      <c r="N1908">
        <v>5.4314490935655169</v>
      </c>
    </row>
    <row r="1909" spans="1:14" x14ac:dyDescent="0.3">
      <c r="A1909" t="s">
        <v>2574</v>
      </c>
      <c r="B1909" t="s">
        <v>2575</v>
      </c>
      <c r="C1909" t="s">
        <v>1232</v>
      </c>
      <c r="D1909" t="s">
        <v>16</v>
      </c>
      <c r="E1909" t="s">
        <v>58</v>
      </c>
      <c r="F1909" t="s">
        <v>59</v>
      </c>
      <c r="G1909" t="s">
        <v>34</v>
      </c>
      <c r="H1909" t="s">
        <v>35</v>
      </c>
      <c r="I1909" t="s">
        <v>22</v>
      </c>
      <c r="L1909" t="s">
        <v>76</v>
      </c>
      <c r="M1909">
        <v>73.070948022040923</v>
      </c>
      <c r="N1909">
        <v>6.0496120710962717</v>
      </c>
    </row>
    <row r="1910" spans="1:14" x14ac:dyDescent="0.3">
      <c r="A1910" t="s">
        <v>554</v>
      </c>
      <c r="C1910" t="s">
        <v>1522</v>
      </c>
      <c r="D1910" t="s">
        <v>50</v>
      </c>
      <c r="E1910" t="s">
        <v>46</v>
      </c>
      <c r="F1910" t="s">
        <v>40</v>
      </c>
      <c r="G1910" t="s">
        <v>41</v>
      </c>
      <c r="H1910" t="s">
        <v>35</v>
      </c>
      <c r="I1910" t="s">
        <v>22</v>
      </c>
      <c r="L1910" t="s">
        <v>30</v>
      </c>
      <c r="M1910">
        <v>70.949083669319521</v>
      </c>
      <c r="N1910">
        <v>6.5375952300603961</v>
      </c>
    </row>
    <row r="1911" spans="1:14" x14ac:dyDescent="0.3">
      <c r="A1911" t="s">
        <v>2000</v>
      </c>
      <c r="B1911" t="s">
        <v>639</v>
      </c>
      <c r="C1911" t="s">
        <v>197</v>
      </c>
      <c r="D1911" t="s">
        <v>39</v>
      </c>
      <c r="E1911" t="s">
        <v>46</v>
      </c>
      <c r="F1911" t="s">
        <v>18</v>
      </c>
      <c r="G1911" t="s">
        <v>19</v>
      </c>
      <c r="H1911" t="s">
        <v>20</v>
      </c>
      <c r="I1911" t="s">
        <v>21</v>
      </c>
      <c r="J1911" t="s">
        <v>22</v>
      </c>
      <c r="K1911" t="s">
        <v>3094</v>
      </c>
      <c r="L1911" t="s">
        <v>24</v>
      </c>
      <c r="M1911">
        <v>105.4637732688121</v>
      </c>
      <c r="N1911">
        <v>6.3262924979504174</v>
      </c>
    </row>
    <row r="1912" spans="1:14" x14ac:dyDescent="0.3">
      <c r="A1912" t="s">
        <v>1437</v>
      </c>
      <c r="B1912" t="s">
        <v>819</v>
      </c>
      <c r="C1912" t="s">
        <v>3095</v>
      </c>
      <c r="D1912" t="s">
        <v>74</v>
      </c>
      <c r="E1912" t="s">
        <v>33</v>
      </c>
      <c r="F1912" t="s">
        <v>18</v>
      </c>
      <c r="G1912" t="s">
        <v>19</v>
      </c>
      <c r="H1912" t="s">
        <v>35</v>
      </c>
      <c r="I1912" t="s">
        <v>22</v>
      </c>
      <c r="L1912" t="s">
        <v>76</v>
      </c>
      <c r="M1912">
        <v>21.663037551620992</v>
      </c>
      <c r="N1912">
        <v>5.3295705429402123</v>
      </c>
    </row>
    <row r="1913" spans="1:14" x14ac:dyDescent="0.3">
      <c r="A1913" t="s">
        <v>3096</v>
      </c>
      <c r="B1913" t="s">
        <v>3097</v>
      </c>
      <c r="C1913" t="s">
        <v>3098</v>
      </c>
      <c r="D1913" t="s">
        <v>57</v>
      </c>
      <c r="E1913" t="s">
        <v>51</v>
      </c>
      <c r="F1913" t="s">
        <v>52</v>
      </c>
      <c r="G1913" t="s">
        <v>34</v>
      </c>
      <c r="H1913" t="s">
        <v>42</v>
      </c>
      <c r="I1913" t="s">
        <v>21</v>
      </c>
      <c r="J1913" t="s">
        <v>22</v>
      </c>
      <c r="K1913" t="s">
        <v>3099</v>
      </c>
      <c r="L1913" t="s">
        <v>43</v>
      </c>
      <c r="M1913">
        <v>106.81178432800991</v>
      </c>
      <c r="N1913">
        <v>5.5875858711094022</v>
      </c>
    </row>
    <row r="1914" spans="1:14" x14ac:dyDescent="0.3">
      <c r="A1914" t="s">
        <v>1458</v>
      </c>
      <c r="C1914" t="s">
        <v>990</v>
      </c>
      <c r="D1914" t="s">
        <v>138</v>
      </c>
      <c r="E1914" t="s">
        <v>17</v>
      </c>
      <c r="F1914" t="s">
        <v>18</v>
      </c>
      <c r="G1914" t="s">
        <v>34</v>
      </c>
      <c r="H1914" t="s">
        <v>20</v>
      </c>
      <c r="I1914" t="s">
        <v>21</v>
      </c>
      <c r="J1914" t="s">
        <v>22</v>
      </c>
      <c r="K1914" t="s">
        <v>3100</v>
      </c>
      <c r="L1914" t="s">
        <v>76</v>
      </c>
      <c r="M1914">
        <v>78.061738612271967</v>
      </c>
      <c r="N1914">
        <v>6.4528739726875832</v>
      </c>
    </row>
    <row r="1915" spans="1:14" x14ac:dyDescent="0.3">
      <c r="A1915" t="s">
        <v>364</v>
      </c>
      <c r="C1915" t="s">
        <v>2545</v>
      </c>
      <c r="D1915" t="s">
        <v>50</v>
      </c>
      <c r="E1915" t="s">
        <v>46</v>
      </c>
      <c r="F1915" t="s">
        <v>119</v>
      </c>
      <c r="G1915" t="s">
        <v>120</v>
      </c>
      <c r="H1915" t="s">
        <v>20</v>
      </c>
      <c r="I1915" t="s">
        <v>21</v>
      </c>
      <c r="J1915" t="s">
        <v>21</v>
      </c>
      <c r="K1915" t="s">
        <v>3101</v>
      </c>
      <c r="L1915" t="s">
        <v>76</v>
      </c>
      <c r="M1915">
        <v>67.294284110807595</v>
      </c>
      <c r="N1915">
        <v>6.8220421505310913</v>
      </c>
    </row>
    <row r="1916" spans="1:14" x14ac:dyDescent="0.3">
      <c r="A1916" t="s">
        <v>330</v>
      </c>
      <c r="B1916" t="s">
        <v>1141</v>
      </c>
      <c r="C1916" t="s">
        <v>3102</v>
      </c>
      <c r="D1916" t="s">
        <v>138</v>
      </c>
      <c r="E1916" t="s">
        <v>46</v>
      </c>
      <c r="F1916" t="s">
        <v>119</v>
      </c>
      <c r="G1916" t="s">
        <v>120</v>
      </c>
      <c r="H1916" t="s">
        <v>20</v>
      </c>
      <c r="I1916" t="s">
        <v>21</v>
      </c>
      <c r="J1916" t="s">
        <v>22</v>
      </c>
      <c r="K1916" t="s">
        <v>3103</v>
      </c>
      <c r="L1916" t="s">
        <v>43</v>
      </c>
      <c r="M1916">
        <v>67.100391002589461</v>
      </c>
      <c r="N1916">
        <v>6.9750024962194974</v>
      </c>
    </row>
    <row r="1917" spans="1:14" x14ac:dyDescent="0.3">
      <c r="A1917" t="s">
        <v>2094</v>
      </c>
      <c r="B1917" t="s">
        <v>627</v>
      </c>
      <c r="C1917" t="s">
        <v>408</v>
      </c>
      <c r="D1917" t="s">
        <v>74</v>
      </c>
      <c r="E1917" t="s">
        <v>33</v>
      </c>
      <c r="F1917" t="s">
        <v>59</v>
      </c>
      <c r="G1917" t="s">
        <v>92</v>
      </c>
      <c r="H1917" t="s">
        <v>42</v>
      </c>
      <c r="L1917" t="s">
        <v>76</v>
      </c>
      <c r="M1917">
        <v>13.384551032962509</v>
      </c>
      <c r="N1917">
        <v>4.1097938856526657</v>
      </c>
    </row>
    <row r="1918" spans="1:14" x14ac:dyDescent="0.3">
      <c r="A1918" t="s">
        <v>1847</v>
      </c>
      <c r="B1918" t="s">
        <v>1676</v>
      </c>
      <c r="C1918" t="s">
        <v>1306</v>
      </c>
      <c r="D1918" t="s">
        <v>69</v>
      </c>
      <c r="E1918" t="s">
        <v>33</v>
      </c>
      <c r="F1918" t="s">
        <v>52</v>
      </c>
      <c r="G1918" t="s">
        <v>92</v>
      </c>
      <c r="H1918" t="s">
        <v>42</v>
      </c>
      <c r="I1918" t="s">
        <v>22</v>
      </c>
      <c r="L1918" t="s">
        <v>144</v>
      </c>
      <c r="M1918">
        <v>63.883426440221541</v>
      </c>
      <c r="N1918">
        <v>7.0409243857652353</v>
      </c>
    </row>
    <row r="1919" spans="1:14" x14ac:dyDescent="0.3">
      <c r="A1919" t="s">
        <v>1782</v>
      </c>
      <c r="B1919" t="s">
        <v>3104</v>
      </c>
      <c r="C1919" t="s">
        <v>2860</v>
      </c>
      <c r="D1919" t="s">
        <v>138</v>
      </c>
      <c r="E1919" t="s">
        <v>46</v>
      </c>
      <c r="F1919" t="s">
        <v>40</v>
      </c>
      <c r="G1919" t="s">
        <v>41</v>
      </c>
      <c r="H1919" t="s">
        <v>42</v>
      </c>
      <c r="I1919" t="s">
        <v>22</v>
      </c>
      <c r="L1919" t="s">
        <v>30</v>
      </c>
      <c r="M1919">
        <v>58.038721789000533</v>
      </c>
      <c r="N1919">
        <v>7.3190969460242767</v>
      </c>
    </row>
    <row r="1920" spans="1:14" x14ac:dyDescent="0.3">
      <c r="A1920" t="s">
        <v>419</v>
      </c>
      <c r="B1920" t="s">
        <v>3105</v>
      </c>
      <c r="C1920" t="s">
        <v>1261</v>
      </c>
      <c r="D1920" t="s">
        <v>656</v>
      </c>
      <c r="E1920" t="s">
        <v>46</v>
      </c>
      <c r="F1920" t="s">
        <v>119</v>
      </c>
      <c r="G1920" t="s">
        <v>120</v>
      </c>
      <c r="H1920" t="s">
        <v>20</v>
      </c>
      <c r="I1920" t="s">
        <v>21</v>
      </c>
      <c r="J1920" t="s">
        <v>21</v>
      </c>
      <c r="K1920" t="s">
        <v>3106</v>
      </c>
      <c r="L1920" t="s">
        <v>63</v>
      </c>
      <c r="M1920">
        <v>14.37255476350812</v>
      </c>
      <c r="N1920">
        <v>4.9171813531519719</v>
      </c>
    </row>
    <row r="1921" spans="1:14" x14ac:dyDescent="0.3">
      <c r="A1921" t="s">
        <v>1188</v>
      </c>
      <c r="C1921" t="s">
        <v>2659</v>
      </c>
      <c r="D1921" t="s">
        <v>16</v>
      </c>
      <c r="E1921" t="s">
        <v>51</v>
      </c>
      <c r="F1921" t="s">
        <v>52</v>
      </c>
      <c r="G1921" t="s">
        <v>34</v>
      </c>
      <c r="H1921" t="s">
        <v>20</v>
      </c>
      <c r="I1921" t="s">
        <v>21</v>
      </c>
      <c r="J1921" t="s">
        <v>21</v>
      </c>
      <c r="K1921" t="s">
        <v>3107</v>
      </c>
      <c r="L1921" t="s">
        <v>76</v>
      </c>
      <c r="M1921">
        <v>66.54020319753252</v>
      </c>
      <c r="N1921">
        <v>6.5253095062901059</v>
      </c>
    </row>
    <row r="1922" spans="1:14" x14ac:dyDescent="0.3">
      <c r="A1922" t="s">
        <v>3108</v>
      </c>
      <c r="B1922" t="s">
        <v>1031</v>
      </c>
      <c r="C1922" t="s">
        <v>1242</v>
      </c>
      <c r="D1922" t="s">
        <v>28</v>
      </c>
      <c r="E1922" t="s">
        <v>33</v>
      </c>
      <c r="F1922" t="s">
        <v>18</v>
      </c>
      <c r="G1922" t="s">
        <v>19</v>
      </c>
      <c r="H1922" t="s">
        <v>20</v>
      </c>
      <c r="I1922" t="s">
        <v>21</v>
      </c>
      <c r="J1922" t="s">
        <v>22</v>
      </c>
      <c r="K1922" t="s">
        <v>3109</v>
      </c>
      <c r="L1922" t="s">
        <v>54</v>
      </c>
      <c r="M1922">
        <v>29.20735213486515</v>
      </c>
      <c r="N1922">
        <v>5.732361705532667</v>
      </c>
    </row>
    <row r="1923" spans="1:14" x14ac:dyDescent="0.3">
      <c r="A1923" t="s">
        <v>3110</v>
      </c>
      <c r="B1923" t="s">
        <v>3111</v>
      </c>
      <c r="C1923" t="s">
        <v>3112</v>
      </c>
      <c r="E1923" t="s">
        <v>46</v>
      </c>
      <c r="F1923" t="s">
        <v>119</v>
      </c>
      <c r="G1923" t="s">
        <v>120</v>
      </c>
      <c r="H1923" t="s">
        <v>20</v>
      </c>
      <c r="I1923" t="s">
        <v>21</v>
      </c>
      <c r="J1923" t="s">
        <v>22</v>
      </c>
      <c r="K1923" t="s">
        <v>3113</v>
      </c>
      <c r="L1923" t="s">
        <v>144</v>
      </c>
      <c r="M1923">
        <v>86.480427801535001</v>
      </c>
      <c r="N1923">
        <v>6.454692533917993</v>
      </c>
    </row>
    <row r="1924" spans="1:14" x14ac:dyDescent="0.3">
      <c r="A1924" t="s">
        <v>2455</v>
      </c>
      <c r="B1924" t="s">
        <v>1801</v>
      </c>
      <c r="C1924" t="s">
        <v>423</v>
      </c>
      <c r="D1924" t="s">
        <v>80</v>
      </c>
      <c r="E1924" t="s">
        <v>46</v>
      </c>
      <c r="F1924" t="s">
        <v>40</v>
      </c>
      <c r="G1924" t="s">
        <v>41</v>
      </c>
      <c r="H1924" t="s">
        <v>35</v>
      </c>
      <c r="I1924" t="s">
        <v>22</v>
      </c>
      <c r="L1924" t="s">
        <v>54</v>
      </c>
      <c r="M1924">
        <v>19.75673824214774</v>
      </c>
      <c r="N1924">
        <v>4.778051491570892</v>
      </c>
    </row>
    <row r="1925" spans="1:14" x14ac:dyDescent="0.3">
      <c r="A1925" t="s">
        <v>534</v>
      </c>
      <c r="B1925" t="s">
        <v>781</v>
      </c>
      <c r="C1925" t="s">
        <v>2710</v>
      </c>
      <c r="D1925" t="s">
        <v>57</v>
      </c>
      <c r="E1925" t="s">
        <v>17</v>
      </c>
      <c r="F1925" t="s">
        <v>40</v>
      </c>
      <c r="G1925" t="s">
        <v>41</v>
      </c>
      <c r="H1925" t="s">
        <v>35</v>
      </c>
      <c r="I1925" t="s">
        <v>21</v>
      </c>
      <c r="J1925" t="s">
        <v>21</v>
      </c>
      <c r="K1925" t="s">
        <v>3114</v>
      </c>
      <c r="L1925" t="s">
        <v>43</v>
      </c>
      <c r="M1925">
        <v>102.935860239711</v>
      </c>
      <c r="N1925">
        <v>5.0595247003477706</v>
      </c>
    </row>
    <row r="1926" spans="1:14" x14ac:dyDescent="0.3">
      <c r="A1926" t="s">
        <v>2477</v>
      </c>
      <c r="B1926" t="s">
        <v>1401</v>
      </c>
      <c r="C1926" t="s">
        <v>866</v>
      </c>
      <c r="D1926" t="s">
        <v>28</v>
      </c>
      <c r="E1926" t="s">
        <v>46</v>
      </c>
      <c r="F1926" t="s">
        <v>119</v>
      </c>
      <c r="G1926" t="s">
        <v>120</v>
      </c>
      <c r="H1926" t="s">
        <v>42</v>
      </c>
      <c r="I1926" t="s">
        <v>21</v>
      </c>
      <c r="J1926" t="s">
        <v>22</v>
      </c>
      <c r="K1926" t="s">
        <v>3115</v>
      </c>
      <c r="L1926" t="s">
        <v>76</v>
      </c>
      <c r="M1926">
        <v>32.569539248294568</v>
      </c>
      <c r="N1926">
        <v>6.3068067233945779</v>
      </c>
    </row>
    <row r="1927" spans="1:14" x14ac:dyDescent="0.3">
      <c r="A1927" t="s">
        <v>832</v>
      </c>
      <c r="B1927" t="s">
        <v>159</v>
      </c>
      <c r="C1927" t="s">
        <v>2835</v>
      </c>
      <c r="E1927" t="s">
        <v>17</v>
      </c>
      <c r="F1927" t="s">
        <v>40</v>
      </c>
      <c r="G1927" t="s">
        <v>41</v>
      </c>
      <c r="H1927" t="s">
        <v>35</v>
      </c>
      <c r="I1927" t="s">
        <v>21</v>
      </c>
      <c r="J1927" t="s">
        <v>22</v>
      </c>
      <c r="K1927" t="s">
        <v>3116</v>
      </c>
      <c r="L1927" t="s">
        <v>144</v>
      </c>
      <c r="M1927">
        <v>31.335251329346299</v>
      </c>
      <c r="N1927">
        <v>5.3494392121304504</v>
      </c>
    </row>
    <row r="1928" spans="1:14" x14ac:dyDescent="0.3">
      <c r="A1928" t="s">
        <v>2090</v>
      </c>
      <c r="B1928" t="s">
        <v>1319</v>
      </c>
      <c r="C1928" t="s">
        <v>995</v>
      </c>
      <c r="D1928" t="s">
        <v>157</v>
      </c>
      <c r="E1928" t="s">
        <v>17</v>
      </c>
      <c r="F1928" t="s">
        <v>18</v>
      </c>
      <c r="G1928" t="s">
        <v>19</v>
      </c>
      <c r="H1928" t="s">
        <v>42</v>
      </c>
      <c r="I1928" t="s">
        <v>22</v>
      </c>
      <c r="L1928" t="s">
        <v>63</v>
      </c>
      <c r="M1928">
        <v>26.97257446182088</v>
      </c>
      <c r="N1928">
        <v>4.7823854840582731</v>
      </c>
    </row>
    <row r="1929" spans="1:14" x14ac:dyDescent="0.3">
      <c r="A1929" t="s">
        <v>510</v>
      </c>
      <c r="B1929" t="s">
        <v>1789</v>
      </c>
      <c r="C1929" t="s">
        <v>1981</v>
      </c>
      <c r="D1929" t="s">
        <v>1147</v>
      </c>
      <c r="E1929" t="s">
        <v>33</v>
      </c>
      <c r="F1929" t="s">
        <v>18</v>
      </c>
      <c r="G1929" t="s">
        <v>34</v>
      </c>
      <c r="H1929" t="s">
        <v>20</v>
      </c>
      <c r="I1929" t="s">
        <v>21</v>
      </c>
      <c r="J1929" t="s">
        <v>21</v>
      </c>
      <c r="K1929" t="s">
        <v>3117</v>
      </c>
      <c r="L1929" t="s">
        <v>144</v>
      </c>
      <c r="M1929">
        <v>79.749586184516971</v>
      </c>
      <c r="N1929">
        <v>6.649259881585758</v>
      </c>
    </row>
    <row r="1930" spans="1:14" x14ac:dyDescent="0.3">
      <c r="A1930" t="s">
        <v>263</v>
      </c>
      <c r="B1930" t="s">
        <v>339</v>
      </c>
      <c r="C1930" t="s">
        <v>2208</v>
      </c>
      <c r="D1930" t="s">
        <v>157</v>
      </c>
      <c r="E1930" t="s">
        <v>33</v>
      </c>
      <c r="F1930" t="s">
        <v>52</v>
      </c>
      <c r="G1930" t="s">
        <v>92</v>
      </c>
      <c r="H1930" t="s">
        <v>42</v>
      </c>
      <c r="I1930" t="s">
        <v>22</v>
      </c>
      <c r="L1930" t="s">
        <v>76</v>
      </c>
      <c r="M1930">
        <v>25.834362391920511</v>
      </c>
      <c r="N1930">
        <v>4.2963258018998003</v>
      </c>
    </row>
    <row r="1931" spans="1:14" x14ac:dyDescent="0.3">
      <c r="A1931" t="s">
        <v>968</v>
      </c>
      <c r="B1931" t="s">
        <v>528</v>
      </c>
      <c r="C1931" t="s">
        <v>1764</v>
      </c>
      <c r="D1931" t="s">
        <v>57</v>
      </c>
      <c r="E1931" t="s">
        <v>17</v>
      </c>
      <c r="F1931" t="s">
        <v>40</v>
      </c>
      <c r="G1931" t="s">
        <v>41</v>
      </c>
      <c r="H1931" t="s">
        <v>42</v>
      </c>
      <c r="I1931" t="s">
        <v>22</v>
      </c>
      <c r="L1931" t="s">
        <v>144</v>
      </c>
      <c r="M1931">
        <v>104.8706040837269</v>
      </c>
      <c r="N1931">
        <v>5.480559940836268</v>
      </c>
    </row>
    <row r="1932" spans="1:14" x14ac:dyDescent="0.3">
      <c r="A1932" t="s">
        <v>1067</v>
      </c>
      <c r="B1932" t="s">
        <v>3118</v>
      </c>
      <c r="C1932" t="s">
        <v>1990</v>
      </c>
      <c r="D1932" t="s">
        <v>138</v>
      </c>
      <c r="E1932" t="s">
        <v>51</v>
      </c>
      <c r="F1932" t="s">
        <v>59</v>
      </c>
      <c r="G1932" t="s">
        <v>19</v>
      </c>
      <c r="H1932" t="s">
        <v>35</v>
      </c>
      <c r="L1932" t="s">
        <v>24</v>
      </c>
      <c r="M1932">
        <v>72.367138958214184</v>
      </c>
      <c r="N1932">
        <v>6.2422258768602559</v>
      </c>
    </row>
    <row r="1933" spans="1:14" x14ac:dyDescent="0.3">
      <c r="A1933" t="s">
        <v>231</v>
      </c>
      <c r="B1933" t="s">
        <v>1329</v>
      </c>
      <c r="C1933" t="s">
        <v>1093</v>
      </c>
      <c r="D1933" t="s">
        <v>103</v>
      </c>
      <c r="E1933" t="s">
        <v>58</v>
      </c>
      <c r="F1933" t="s">
        <v>59</v>
      </c>
      <c r="G1933" t="s">
        <v>34</v>
      </c>
      <c r="H1933" t="s">
        <v>42</v>
      </c>
      <c r="I1933" t="s">
        <v>22</v>
      </c>
      <c r="L1933" t="s">
        <v>54</v>
      </c>
      <c r="M1933">
        <v>99.382620252465529</v>
      </c>
      <c r="N1933">
        <v>7.1863164380789364</v>
      </c>
    </row>
    <row r="1934" spans="1:14" x14ac:dyDescent="0.3">
      <c r="A1934" t="s">
        <v>2504</v>
      </c>
      <c r="B1934" t="s">
        <v>385</v>
      </c>
      <c r="C1934" t="s">
        <v>1165</v>
      </c>
      <c r="D1934" t="s">
        <v>57</v>
      </c>
      <c r="E1934" t="s">
        <v>58</v>
      </c>
      <c r="F1934" t="s">
        <v>119</v>
      </c>
      <c r="G1934" t="s">
        <v>120</v>
      </c>
      <c r="H1934" t="s">
        <v>42</v>
      </c>
      <c r="I1934" t="s">
        <v>21</v>
      </c>
      <c r="J1934" t="s">
        <v>21</v>
      </c>
      <c r="K1934" t="s">
        <v>2142</v>
      </c>
      <c r="L1934" t="s">
        <v>43</v>
      </c>
      <c r="M1934">
        <v>99.283488425870743</v>
      </c>
      <c r="N1934">
        <v>5.4190994729170852</v>
      </c>
    </row>
    <row r="1935" spans="1:14" x14ac:dyDescent="0.3">
      <c r="A1935" t="s">
        <v>2655</v>
      </c>
      <c r="C1935" t="s">
        <v>1937</v>
      </c>
      <c r="D1935" t="s">
        <v>304</v>
      </c>
      <c r="E1935" t="s">
        <v>58</v>
      </c>
      <c r="F1935" t="s">
        <v>59</v>
      </c>
      <c r="G1935" t="s">
        <v>19</v>
      </c>
      <c r="H1935" t="s">
        <v>42</v>
      </c>
      <c r="I1935" t="s">
        <v>21</v>
      </c>
      <c r="J1935" t="s">
        <v>21</v>
      </c>
      <c r="K1935" t="s">
        <v>1961</v>
      </c>
      <c r="L1935" t="s">
        <v>54</v>
      </c>
      <c r="M1935">
        <v>10.781032082596271</v>
      </c>
      <c r="N1935">
        <v>5.4423260982063493</v>
      </c>
    </row>
    <row r="1936" spans="1:14" x14ac:dyDescent="0.3">
      <c r="A1936" t="s">
        <v>378</v>
      </c>
      <c r="B1936" t="s">
        <v>1286</v>
      </c>
      <c r="C1936" t="s">
        <v>3119</v>
      </c>
      <c r="D1936" t="s">
        <v>118</v>
      </c>
      <c r="E1936" t="s">
        <v>33</v>
      </c>
      <c r="F1936" t="s">
        <v>52</v>
      </c>
      <c r="G1936" t="s">
        <v>34</v>
      </c>
      <c r="H1936" t="s">
        <v>42</v>
      </c>
      <c r="I1936" t="s">
        <v>21</v>
      </c>
      <c r="J1936" t="s">
        <v>21</v>
      </c>
      <c r="K1936" t="s">
        <v>3120</v>
      </c>
      <c r="L1936" t="s">
        <v>76</v>
      </c>
      <c r="M1936">
        <v>85.24771171862669</v>
      </c>
      <c r="N1936">
        <v>7.2042164022367512</v>
      </c>
    </row>
    <row r="1937" spans="1:14" x14ac:dyDescent="0.3">
      <c r="A1937" t="s">
        <v>36</v>
      </c>
      <c r="C1937" t="s">
        <v>417</v>
      </c>
      <c r="D1937" t="s">
        <v>28</v>
      </c>
      <c r="E1937" t="s">
        <v>33</v>
      </c>
      <c r="F1937" t="s">
        <v>52</v>
      </c>
      <c r="G1937" t="s">
        <v>34</v>
      </c>
      <c r="H1937" t="s">
        <v>42</v>
      </c>
      <c r="I1937" t="s">
        <v>21</v>
      </c>
      <c r="J1937" t="s">
        <v>22</v>
      </c>
      <c r="K1937" t="s">
        <v>3121</v>
      </c>
      <c r="L1937" t="s">
        <v>43</v>
      </c>
      <c r="M1937">
        <v>33.49414210101267</v>
      </c>
      <c r="N1937">
        <v>5.2688834178616846</v>
      </c>
    </row>
    <row r="1938" spans="1:14" x14ac:dyDescent="0.3">
      <c r="A1938" t="s">
        <v>750</v>
      </c>
      <c r="C1938" t="s">
        <v>2792</v>
      </c>
      <c r="D1938" t="s">
        <v>16</v>
      </c>
      <c r="E1938" t="s">
        <v>17</v>
      </c>
      <c r="F1938" t="s">
        <v>18</v>
      </c>
      <c r="G1938" t="s">
        <v>34</v>
      </c>
      <c r="H1938" t="s">
        <v>42</v>
      </c>
      <c r="I1938" t="s">
        <v>22</v>
      </c>
      <c r="L1938" t="s">
        <v>24</v>
      </c>
      <c r="M1938">
        <v>75.299578522404985</v>
      </c>
      <c r="N1938">
        <v>6.3574040419728668</v>
      </c>
    </row>
    <row r="1939" spans="1:14" x14ac:dyDescent="0.3">
      <c r="A1939" t="s">
        <v>1325</v>
      </c>
      <c r="B1939" t="s">
        <v>1928</v>
      </c>
      <c r="C1939" t="s">
        <v>347</v>
      </c>
      <c r="D1939" t="s">
        <v>118</v>
      </c>
      <c r="E1939" t="s">
        <v>17</v>
      </c>
      <c r="F1939" t="s">
        <v>40</v>
      </c>
      <c r="G1939" t="s">
        <v>41</v>
      </c>
      <c r="H1939" t="s">
        <v>35</v>
      </c>
      <c r="L1939" t="s">
        <v>144</v>
      </c>
      <c r="M1939">
        <v>73.200711371050687</v>
      </c>
      <c r="N1939">
        <v>7.2014080823121454</v>
      </c>
    </row>
    <row r="1940" spans="1:14" x14ac:dyDescent="0.3">
      <c r="A1940" t="s">
        <v>2477</v>
      </c>
      <c r="C1940" t="s">
        <v>2126</v>
      </c>
      <c r="D1940" t="s">
        <v>157</v>
      </c>
      <c r="E1940" t="s">
        <v>51</v>
      </c>
      <c r="F1940" t="s">
        <v>52</v>
      </c>
      <c r="G1940" t="s">
        <v>34</v>
      </c>
      <c r="H1940" t="s">
        <v>42</v>
      </c>
      <c r="I1940" t="s">
        <v>21</v>
      </c>
      <c r="J1940" t="s">
        <v>21</v>
      </c>
      <c r="K1940" t="s">
        <v>3122</v>
      </c>
      <c r="L1940" t="s">
        <v>63</v>
      </c>
      <c r="M1940">
        <v>19.891561394438121</v>
      </c>
      <c r="N1940">
        <v>4.50313247255154</v>
      </c>
    </row>
    <row r="1941" spans="1:14" x14ac:dyDescent="0.3">
      <c r="A1941" t="s">
        <v>1762</v>
      </c>
      <c r="B1941" t="s">
        <v>2653</v>
      </c>
      <c r="C1941" t="s">
        <v>1638</v>
      </c>
      <c r="D1941" t="s">
        <v>103</v>
      </c>
      <c r="E1941" t="s">
        <v>17</v>
      </c>
      <c r="F1941" t="s">
        <v>18</v>
      </c>
      <c r="G1941" t="s">
        <v>19</v>
      </c>
      <c r="H1941" t="s">
        <v>35</v>
      </c>
      <c r="I1941" t="s">
        <v>22</v>
      </c>
      <c r="L1941" t="s">
        <v>24</v>
      </c>
      <c r="M1941">
        <v>77.999421534035307</v>
      </c>
      <c r="N1941">
        <v>6.7756521798338616</v>
      </c>
    </row>
    <row r="1942" spans="1:14" x14ac:dyDescent="0.3">
      <c r="A1942" t="s">
        <v>673</v>
      </c>
      <c r="B1942" t="s">
        <v>821</v>
      </c>
      <c r="C1942" t="s">
        <v>2968</v>
      </c>
      <c r="D1942" t="s">
        <v>50</v>
      </c>
      <c r="E1942" t="s">
        <v>46</v>
      </c>
      <c r="F1942" t="s">
        <v>40</v>
      </c>
      <c r="G1942" t="s">
        <v>41</v>
      </c>
      <c r="H1942" t="s">
        <v>42</v>
      </c>
      <c r="I1942" t="s">
        <v>22</v>
      </c>
      <c r="L1942" t="s">
        <v>43</v>
      </c>
      <c r="M1942">
        <v>113.5952958782228</v>
      </c>
      <c r="N1942">
        <v>6.1039787039554154</v>
      </c>
    </row>
    <row r="1943" spans="1:14" x14ac:dyDescent="0.3">
      <c r="A1943" t="s">
        <v>754</v>
      </c>
      <c r="B1943" t="s">
        <v>2567</v>
      </c>
      <c r="C1943" t="s">
        <v>2501</v>
      </c>
      <c r="D1943" t="s">
        <v>118</v>
      </c>
      <c r="E1943" t="s">
        <v>46</v>
      </c>
      <c r="F1943" t="s">
        <v>18</v>
      </c>
      <c r="G1943" t="s">
        <v>19</v>
      </c>
      <c r="H1943" t="s">
        <v>35</v>
      </c>
      <c r="I1943" t="s">
        <v>22</v>
      </c>
      <c r="L1943" t="s">
        <v>24</v>
      </c>
      <c r="M1943">
        <v>69.271071525686395</v>
      </c>
      <c r="N1943">
        <v>6.0819154548202032</v>
      </c>
    </row>
    <row r="1944" spans="1:14" x14ac:dyDescent="0.3">
      <c r="A1944" t="s">
        <v>437</v>
      </c>
      <c r="C1944" t="s">
        <v>79</v>
      </c>
      <c r="E1944" t="s">
        <v>33</v>
      </c>
      <c r="F1944" t="s">
        <v>18</v>
      </c>
      <c r="G1944" t="s">
        <v>34</v>
      </c>
      <c r="H1944" t="s">
        <v>20</v>
      </c>
      <c r="I1944" t="s">
        <v>21</v>
      </c>
      <c r="J1944" t="s">
        <v>21</v>
      </c>
      <c r="K1944" t="s">
        <v>3123</v>
      </c>
      <c r="L1944" t="s">
        <v>144</v>
      </c>
      <c r="M1944">
        <v>15.21781811590996</v>
      </c>
      <c r="N1944">
        <v>4.8476279686791344</v>
      </c>
    </row>
    <row r="1945" spans="1:14" x14ac:dyDescent="0.3">
      <c r="A1945" t="s">
        <v>997</v>
      </c>
      <c r="B1945" t="s">
        <v>557</v>
      </c>
      <c r="C1945" t="s">
        <v>2235</v>
      </c>
      <c r="D1945" t="s">
        <v>74</v>
      </c>
      <c r="E1945" t="s">
        <v>46</v>
      </c>
      <c r="F1945" t="s">
        <v>18</v>
      </c>
      <c r="G1945" t="s">
        <v>19</v>
      </c>
      <c r="H1945" t="s">
        <v>35</v>
      </c>
      <c r="L1945" t="s">
        <v>76</v>
      </c>
      <c r="M1945">
        <v>12.26348005530817</v>
      </c>
      <c r="N1945">
        <v>5.2353283399177286</v>
      </c>
    </row>
    <row r="1946" spans="1:14" x14ac:dyDescent="0.3">
      <c r="A1946" t="s">
        <v>1904</v>
      </c>
      <c r="B1946" t="s">
        <v>2482</v>
      </c>
      <c r="C1946" t="s">
        <v>374</v>
      </c>
      <c r="D1946" t="s">
        <v>50</v>
      </c>
      <c r="E1946" t="s">
        <v>17</v>
      </c>
      <c r="F1946" t="s">
        <v>18</v>
      </c>
      <c r="G1946" t="s">
        <v>19</v>
      </c>
      <c r="H1946" t="s">
        <v>35</v>
      </c>
      <c r="I1946" t="s">
        <v>22</v>
      </c>
      <c r="L1946" t="s">
        <v>144</v>
      </c>
      <c r="M1946">
        <v>85.30412954215268</v>
      </c>
      <c r="N1946">
        <v>6.0180769381585844</v>
      </c>
    </row>
    <row r="1947" spans="1:14" x14ac:dyDescent="0.3">
      <c r="A1947" t="s">
        <v>1973</v>
      </c>
      <c r="B1947" t="s">
        <v>1507</v>
      </c>
      <c r="C1947" t="s">
        <v>1967</v>
      </c>
      <c r="D1947" t="s">
        <v>39</v>
      </c>
      <c r="E1947" t="s">
        <v>17</v>
      </c>
      <c r="F1947" t="s">
        <v>40</v>
      </c>
      <c r="G1947" t="s">
        <v>41</v>
      </c>
      <c r="H1947" t="s">
        <v>35</v>
      </c>
      <c r="L1947" t="s">
        <v>76</v>
      </c>
      <c r="M1947">
        <v>99.767288147606962</v>
      </c>
      <c r="N1947">
        <v>6.3744686869213663</v>
      </c>
    </row>
    <row r="1948" spans="1:14" x14ac:dyDescent="0.3">
      <c r="A1948" t="s">
        <v>776</v>
      </c>
      <c r="B1948" t="s">
        <v>2534</v>
      </c>
      <c r="C1948" t="s">
        <v>3124</v>
      </c>
      <c r="D1948" t="s">
        <v>57</v>
      </c>
      <c r="E1948" t="s">
        <v>51</v>
      </c>
      <c r="F1948" t="s">
        <v>52</v>
      </c>
      <c r="G1948" t="s">
        <v>34</v>
      </c>
      <c r="H1948" t="s">
        <v>20</v>
      </c>
      <c r="I1948" t="s">
        <v>21</v>
      </c>
      <c r="J1948" t="s">
        <v>21</v>
      </c>
      <c r="K1948" t="s">
        <v>3125</v>
      </c>
      <c r="L1948" t="s">
        <v>144</v>
      </c>
      <c r="M1948">
        <v>78.08961222308875</v>
      </c>
      <c r="N1948">
        <v>5.4193346804192881</v>
      </c>
    </row>
    <row r="1949" spans="1:14" x14ac:dyDescent="0.3">
      <c r="A1949" t="s">
        <v>1359</v>
      </c>
      <c r="C1949" t="s">
        <v>1759</v>
      </c>
      <c r="D1949" t="s">
        <v>28</v>
      </c>
      <c r="E1949" t="s">
        <v>17</v>
      </c>
      <c r="F1949" t="s">
        <v>18</v>
      </c>
      <c r="G1949" t="s">
        <v>19</v>
      </c>
      <c r="H1949" t="s">
        <v>42</v>
      </c>
      <c r="I1949" t="s">
        <v>22</v>
      </c>
      <c r="L1949" t="s">
        <v>63</v>
      </c>
      <c r="M1949">
        <v>18.940690443352469</v>
      </c>
      <c r="N1949">
        <v>5.0658499139645077</v>
      </c>
    </row>
    <row r="1950" spans="1:14" x14ac:dyDescent="0.3">
      <c r="A1950" t="s">
        <v>522</v>
      </c>
      <c r="B1950" t="s">
        <v>285</v>
      </c>
      <c r="C1950" t="s">
        <v>1598</v>
      </c>
      <c r="D1950" t="s">
        <v>118</v>
      </c>
      <c r="E1950" t="s">
        <v>51</v>
      </c>
      <c r="F1950" t="s">
        <v>59</v>
      </c>
      <c r="G1950" t="s">
        <v>34</v>
      </c>
      <c r="H1950" t="s">
        <v>35</v>
      </c>
      <c r="I1950" t="s">
        <v>22</v>
      </c>
      <c r="L1950" t="s">
        <v>30</v>
      </c>
      <c r="M1950">
        <v>80.625291072900282</v>
      </c>
      <c r="N1950">
        <v>6.2030311234165278</v>
      </c>
    </row>
    <row r="1951" spans="1:14" x14ac:dyDescent="0.3">
      <c r="A1951" t="s">
        <v>1484</v>
      </c>
      <c r="B1951" t="s">
        <v>1724</v>
      </c>
      <c r="C1951" t="s">
        <v>164</v>
      </c>
      <c r="D1951" t="s">
        <v>118</v>
      </c>
      <c r="E1951" t="s">
        <v>58</v>
      </c>
      <c r="F1951" t="s">
        <v>119</v>
      </c>
      <c r="G1951" t="s">
        <v>120</v>
      </c>
      <c r="H1951" t="s">
        <v>20</v>
      </c>
      <c r="I1951" t="s">
        <v>21</v>
      </c>
      <c r="J1951" t="s">
        <v>21</v>
      </c>
      <c r="K1951" t="s">
        <v>3126</v>
      </c>
      <c r="L1951" t="s">
        <v>43</v>
      </c>
      <c r="M1951">
        <v>75.822755697672335</v>
      </c>
      <c r="N1951">
        <v>6.2615496435074869</v>
      </c>
    </row>
    <row r="1952" spans="1:14" x14ac:dyDescent="0.3">
      <c r="A1952" t="s">
        <v>2532</v>
      </c>
      <c r="B1952" t="s">
        <v>1374</v>
      </c>
      <c r="C1952" t="s">
        <v>1570</v>
      </c>
      <c r="D1952" t="s">
        <v>69</v>
      </c>
      <c r="E1952" t="s">
        <v>17</v>
      </c>
      <c r="F1952" t="s">
        <v>40</v>
      </c>
      <c r="G1952" t="s">
        <v>41</v>
      </c>
      <c r="H1952" t="s">
        <v>35</v>
      </c>
      <c r="I1952" t="s">
        <v>22</v>
      </c>
      <c r="L1952" t="s">
        <v>54</v>
      </c>
      <c r="M1952">
        <v>45.734194100682849</v>
      </c>
      <c r="N1952">
        <v>6.9490678181229013</v>
      </c>
    </row>
    <row r="1953" spans="1:14" x14ac:dyDescent="0.3">
      <c r="A1953" t="s">
        <v>1425</v>
      </c>
      <c r="C1953" t="s">
        <v>1303</v>
      </c>
      <c r="D1953" t="s">
        <v>118</v>
      </c>
      <c r="E1953" t="s">
        <v>51</v>
      </c>
      <c r="F1953" t="s">
        <v>59</v>
      </c>
      <c r="G1953" t="s">
        <v>34</v>
      </c>
      <c r="H1953" t="s">
        <v>42</v>
      </c>
      <c r="I1953" t="s">
        <v>22</v>
      </c>
      <c r="L1953" t="s">
        <v>24</v>
      </c>
      <c r="M1953">
        <v>93.341621116950378</v>
      </c>
      <c r="N1953">
        <v>7.2176546821352066</v>
      </c>
    </row>
    <row r="1954" spans="1:14" x14ac:dyDescent="0.3">
      <c r="A1954" t="s">
        <v>3108</v>
      </c>
      <c r="B1954" t="s">
        <v>1031</v>
      </c>
      <c r="C1954" t="s">
        <v>2540</v>
      </c>
      <c r="D1954" t="s">
        <v>118</v>
      </c>
      <c r="E1954" t="s">
        <v>17</v>
      </c>
      <c r="F1954" t="s">
        <v>18</v>
      </c>
      <c r="G1954" t="s">
        <v>34</v>
      </c>
      <c r="H1954" t="s">
        <v>20</v>
      </c>
      <c r="I1954" t="s">
        <v>21</v>
      </c>
      <c r="J1954" t="s">
        <v>22</v>
      </c>
      <c r="K1954" t="s">
        <v>3127</v>
      </c>
      <c r="L1954" t="s">
        <v>24</v>
      </c>
      <c r="M1954">
        <v>67.467193126985933</v>
      </c>
      <c r="N1954">
        <v>6.2653454262359762</v>
      </c>
    </row>
    <row r="1955" spans="1:14" x14ac:dyDescent="0.3">
      <c r="A1955" t="s">
        <v>2631</v>
      </c>
      <c r="B1955" t="s">
        <v>3128</v>
      </c>
      <c r="C1955" t="s">
        <v>3129</v>
      </c>
      <c r="D1955" t="s">
        <v>74</v>
      </c>
      <c r="E1955" t="s">
        <v>58</v>
      </c>
      <c r="F1955" t="s">
        <v>59</v>
      </c>
      <c r="G1955" t="s">
        <v>34</v>
      </c>
      <c r="H1955" t="s">
        <v>35</v>
      </c>
      <c r="I1955" t="s">
        <v>22</v>
      </c>
      <c r="L1955" t="s">
        <v>76</v>
      </c>
      <c r="M1955">
        <v>17.091089833039732</v>
      </c>
      <c r="N1955">
        <v>5.0038285448873001</v>
      </c>
    </row>
    <row r="1956" spans="1:14" x14ac:dyDescent="0.3">
      <c r="A1956" t="s">
        <v>3130</v>
      </c>
      <c r="B1956" t="s">
        <v>3131</v>
      </c>
      <c r="C1956" t="s">
        <v>633</v>
      </c>
      <c r="D1956" t="s">
        <v>28</v>
      </c>
      <c r="E1956" t="s">
        <v>33</v>
      </c>
      <c r="F1956" t="s">
        <v>18</v>
      </c>
      <c r="G1956" t="s">
        <v>19</v>
      </c>
      <c r="H1956" t="s">
        <v>20</v>
      </c>
      <c r="I1956" t="s">
        <v>21</v>
      </c>
      <c r="J1956" t="s">
        <v>22</v>
      </c>
      <c r="K1956" t="s">
        <v>3132</v>
      </c>
      <c r="L1956" t="s">
        <v>54</v>
      </c>
      <c r="M1956">
        <v>28.375843082456889</v>
      </c>
      <c r="N1956">
        <v>5.7187728164445968</v>
      </c>
    </row>
    <row r="1957" spans="1:14" x14ac:dyDescent="0.3">
      <c r="A1957" t="s">
        <v>2740</v>
      </c>
      <c r="B1957" t="s">
        <v>226</v>
      </c>
      <c r="C1957" t="s">
        <v>1074</v>
      </c>
      <c r="D1957" t="s">
        <v>656</v>
      </c>
      <c r="E1957" t="s">
        <v>46</v>
      </c>
      <c r="F1957" t="s">
        <v>40</v>
      </c>
      <c r="G1957" t="s">
        <v>41</v>
      </c>
      <c r="H1957" t="s">
        <v>42</v>
      </c>
      <c r="I1957" t="s">
        <v>22</v>
      </c>
      <c r="L1957" t="s">
        <v>43</v>
      </c>
      <c r="M1957">
        <v>18.184416694222168</v>
      </c>
      <c r="N1957">
        <v>4.2219375011641089</v>
      </c>
    </row>
    <row r="1958" spans="1:14" x14ac:dyDescent="0.3">
      <c r="A1958" t="s">
        <v>1025</v>
      </c>
      <c r="B1958" t="s">
        <v>141</v>
      </c>
      <c r="C1958" t="s">
        <v>1347</v>
      </c>
      <c r="D1958" t="s">
        <v>118</v>
      </c>
      <c r="E1958" t="s">
        <v>46</v>
      </c>
      <c r="F1958" t="s">
        <v>40</v>
      </c>
      <c r="G1958" t="s">
        <v>41</v>
      </c>
      <c r="H1958" t="s">
        <v>42</v>
      </c>
      <c r="I1958" t="s">
        <v>22</v>
      </c>
      <c r="L1958" t="s">
        <v>30</v>
      </c>
      <c r="M1958">
        <v>74.431551569466762</v>
      </c>
      <c r="N1958">
        <v>6.465352925617057</v>
      </c>
    </row>
    <row r="1959" spans="1:14" x14ac:dyDescent="0.3">
      <c r="A1959" t="s">
        <v>946</v>
      </c>
      <c r="B1959" t="s">
        <v>663</v>
      </c>
      <c r="C1959" t="s">
        <v>1574</v>
      </c>
      <c r="D1959" t="s">
        <v>39</v>
      </c>
      <c r="E1959" t="s">
        <v>58</v>
      </c>
      <c r="F1959" t="s">
        <v>119</v>
      </c>
      <c r="G1959" t="s">
        <v>120</v>
      </c>
      <c r="H1959" t="s">
        <v>20</v>
      </c>
      <c r="I1959" t="s">
        <v>21</v>
      </c>
      <c r="J1959" t="s">
        <v>22</v>
      </c>
      <c r="K1959" t="s">
        <v>3133</v>
      </c>
      <c r="L1959" t="s">
        <v>54</v>
      </c>
      <c r="M1959">
        <v>101.80844633505581</v>
      </c>
      <c r="N1959">
        <v>5.8542155772525124</v>
      </c>
    </row>
    <row r="1960" spans="1:14" x14ac:dyDescent="0.3">
      <c r="A1960" t="s">
        <v>1419</v>
      </c>
      <c r="B1960" t="s">
        <v>3134</v>
      </c>
      <c r="C1960" t="s">
        <v>190</v>
      </c>
      <c r="D1960" t="s">
        <v>16</v>
      </c>
      <c r="E1960" t="s">
        <v>51</v>
      </c>
      <c r="F1960" t="s">
        <v>52</v>
      </c>
      <c r="G1960" t="s">
        <v>34</v>
      </c>
      <c r="H1960" t="s">
        <v>42</v>
      </c>
      <c r="I1960" t="s">
        <v>21</v>
      </c>
      <c r="J1960" t="s">
        <v>21</v>
      </c>
      <c r="K1960" t="s">
        <v>3135</v>
      </c>
      <c r="L1960" t="s">
        <v>30</v>
      </c>
      <c r="M1960">
        <v>77.631813932599911</v>
      </c>
      <c r="N1960">
        <v>5.5718845475934842</v>
      </c>
    </row>
    <row r="1961" spans="1:14" x14ac:dyDescent="0.3">
      <c r="A1961" t="s">
        <v>1461</v>
      </c>
      <c r="C1961" t="s">
        <v>230</v>
      </c>
      <c r="D1961" t="s">
        <v>118</v>
      </c>
      <c r="E1961" t="s">
        <v>33</v>
      </c>
      <c r="F1961" t="s">
        <v>18</v>
      </c>
      <c r="G1961" t="s">
        <v>34</v>
      </c>
      <c r="H1961" t="s">
        <v>42</v>
      </c>
      <c r="I1961" t="s">
        <v>21</v>
      </c>
      <c r="J1961" t="s">
        <v>21</v>
      </c>
      <c r="K1961" t="s">
        <v>3136</v>
      </c>
      <c r="L1961" t="s">
        <v>54</v>
      </c>
      <c r="M1961">
        <v>82.910948021188858</v>
      </c>
      <c r="N1961">
        <v>6.0753390171959607</v>
      </c>
    </row>
    <row r="1962" spans="1:14" x14ac:dyDescent="0.3">
      <c r="A1962" t="s">
        <v>1953</v>
      </c>
      <c r="B1962" t="s">
        <v>3055</v>
      </c>
      <c r="C1962" t="s">
        <v>1592</v>
      </c>
      <c r="D1962" t="s">
        <v>28</v>
      </c>
      <c r="E1962" t="s">
        <v>33</v>
      </c>
      <c r="F1962" t="s">
        <v>18</v>
      </c>
      <c r="G1962" t="s">
        <v>34</v>
      </c>
      <c r="H1962" t="s">
        <v>42</v>
      </c>
      <c r="I1962" t="s">
        <v>21</v>
      </c>
      <c r="J1962" t="s">
        <v>21</v>
      </c>
      <c r="K1962" t="s">
        <v>3137</v>
      </c>
      <c r="L1962" t="s">
        <v>30</v>
      </c>
      <c r="M1962">
        <v>34.263868375611104</v>
      </c>
      <c r="N1962">
        <v>6.0438486772532034</v>
      </c>
    </row>
    <row r="1963" spans="1:14" x14ac:dyDescent="0.3">
      <c r="A1963" t="s">
        <v>1946</v>
      </c>
      <c r="B1963" t="s">
        <v>3138</v>
      </c>
      <c r="C1963" t="s">
        <v>1692</v>
      </c>
      <c r="D1963" t="s">
        <v>138</v>
      </c>
      <c r="E1963" t="s">
        <v>58</v>
      </c>
      <c r="F1963" t="s">
        <v>52</v>
      </c>
      <c r="G1963" t="s">
        <v>34</v>
      </c>
      <c r="H1963" t="s">
        <v>20</v>
      </c>
      <c r="I1963" t="s">
        <v>21</v>
      </c>
      <c r="J1963" t="s">
        <v>22</v>
      </c>
      <c r="K1963" t="s">
        <v>3139</v>
      </c>
      <c r="L1963" t="s">
        <v>30</v>
      </c>
      <c r="M1963">
        <v>81.132704105377641</v>
      </c>
      <c r="N1963">
        <v>6.0742759161691513</v>
      </c>
    </row>
    <row r="1964" spans="1:14" x14ac:dyDescent="0.3">
      <c r="A1964" t="s">
        <v>754</v>
      </c>
      <c r="B1964" t="s">
        <v>444</v>
      </c>
      <c r="C1964" t="s">
        <v>91</v>
      </c>
      <c r="E1964" t="s">
        <v>46</v>
      </c>
      <c r="F1964" t="s">
        <v>40</v>
      </c>
      <c r="G1964" t="s">
        <v>41</v>
      </c>
      <c r="H1964" t="s">
        <v>35</v>
      </c>
      <c r="I1964" t="s">
        <v>21</v>
      </c>
      <c r="J1964" t="s">
        <v>22</v>
      </c>
      <c r="K1964" t="s">
        <v>2222</v>
      </c>
      <c r="L1964" t="s">
        <v>54</v>
      </c>
      <c r="M1964">
        <v>74.169225614310619</v>
      </c>
      <c r="N1964">
        <v>7.1930286773805561</v>
      </c>
    </row>
    <row r="1965" spans="1:14" x14ac:dyDescent="0.3">
      <c r="A1965" t="s">
        <v>61</v>
      </c>
      <c r="C1965" t="s">
        <v>319</v>
      </c>
      <c r="D1965" t="s">
        <v>57</v>
      </c>
      <c r="E1965" t="s">
        <v>46</v>
      </c>
      <c r="F1965" t="s">
        <v>40</v>
      </c>
      <c r="G1965" t="s">
        <v>41</v>
      </c>
      <c r="H1965" t="s">
        <v>35</v>
      </c>
      <c r="L1965" t="s">
        <v>30</v>
      </c>
      <c r="M1965">
        <v>91.652663727898315</v>
      </c>
      <c r="N1965">
        <v>5.1652844901429571</v>
      </c>
    </row>
    <row r="1966" spans="1:14" x14ac:dyDescent="0.3">
      <c r="A1966" t="s">
        <v>2419</v>
      </c>
      <c r="C1966" t="s">
        <v>546</v>
      </c>
      <c r="D1966" t="s">
        <v>16</v>
      </c>
      <c r="E1966" t="s">
        <v>46</v>
      </c>
      <c r="F1966" t="s">
        <v>119</v>
      </c>
      <c r="G1966" t="s">
        <v>120</v>
      </c>
      <c r="H1966" t="s">
        <v>20</v>
      </c>
      <c r="I1966" t="s">
        <v>21</v>
      </c>
      <c r="J1966" t="s">
        <v>22</v>
      </c>
      <c r="K1966" t="s">
        <v>2935</v>
      </c>
      <c r="L1966" t="s">
        <v>144</v>
      </c>
      <c r="M1966">
        <v>84.996851103029343</v>
      </c>
      <c r="N1966">
        <v>7.3654210162655227</v>
      </c>
    </row>
    <row r="1967" spans="1:14" x14ac:dyDescent="0.3">
      <c r="A1967" t="s">
        <v>100</v>
      </c>
      <c r="C1967" t="s">
        <v>2044</v>
      </c>
      <c r="D1967" t="s">
        <v>80</v>
      </c>
      <c r="E1967" t="s">
        <v>33</v>
      </c>
      <c r="F1967" t="s">
        <v>52</v>
      </c>
      <c r="G1967" t="s">
        <v>92</v>
      </c>
      <c r="H1967" t="s">
        <v>20</v>
      </c>
      <c r="I1967" t="s">
        <v>21</v>
      </c>
      <c r="J1967" t="s">
        <v>21</v>
      </c>
      <c r="K1967" t="s">
        <v>3140</v>
      </c>
      <c r="L1967" t="s">
        <v>30</v>
      </c>
      <c r="M1967">
        <v>27.817066794160539</v>
      </c>
      <c r="N1967">
        <v>4.5838457075376828</v>
      </c>
    </row>
    <row r="1968" spans="1:14" x14ac:dyDescent="0.3">
      <c r="A1968" t="s">
        <v>1321</v>
      </c>
      <c r="B1968" t="s">
        <v>2577</v>
      </c>
      <c r="C1968" t="s">
        <v>1375</v>
      </c>
      <c r="D1968" t="s">
        <v>69</v>
      </c>
      <c r="E1968" t="s">
        <v>33</v>
      </c>
      <c r="F1968" t="s">
        <v>52</v>
      </c>
      <c r="G1968" t="s">
        <v>34</v>
      </c>
      <c r="H1968" t="s">
        <v>20</v>
      </c>
      <c r="I1968" t="s">
        <v>21</v>
      </c>
      <c r="J1968" t="s">
        <v>21</v>
      </c>
      <c r="K1968" t="s">
        <v>3141</v>
      </c>
      <c r="L1968" t="s">
        <v>144</v>
      </c>
      <c r="M1968">
        <v>55.789152258281817</v>
      </c>
      <c r="N1968">
        <v>6.098542288431549</v>
      </c>
    </row>
    <row r="1969" spans="1:14" x14ac:dyDescent="0.3">
      <c r="A1969" t="s">
        <v>658</v>
      </c>
      <c r="B1969" t="s">
        <v>1600</v>
      </c>
      <c r="C1969" t="s">
        <v>392</v>
      </c>
      <c r="D1969" t="s">
        <v>157</v>
      </c>
      <c r="E1969" t="s">
        <v>58</v>
      </c>
      <c r="F1969" t="s">
        <v>59</v>
      </c>
      <c r="G1969" t="s">
        <v>92</v>
      </c>
      <c r="H1969" t="s">
        <v>35</v>
      </c>
      <c r="I1969" t="s">
        <v>21</v>
      </c>
      <c r="J1969" t="s">
        <v>21</v>
      </c>
      <c r="K1969" t="s">
        <v>3142</v>
      </c>
      <c r="L1969" t="s">
        <v>54</v>
      </c>
      <c r="M1969">
        <v>23.938316635035701</v>
      </c>
      <c r="N1969">
        <v>4.372688517012314</v>
      </c>
    </row>
    <row r="1970" spans="1:14" x14ac:dyDescent="0.3">
      <c r="A1970" t="s">
        <v>1237</v>
      </c>
      <c r="B1970" t="s">
        <v>759</v>
      </c>
      <c r="C1970" t="s">
        <v>576</v>
      </c>
      <c r="D1970" t="s">
        <v>138</v>
      </c>
      <c r="E1970" t="s">
        <v>51</v>
      </c>
      <c r="F1970" t="s">
        <v>59</v>
      </c>
      <c r="G1970" t="s">
        <v>92</v>
      </c>
      <c r="H1970" t="s">
        <v>42</v>
      </c>
      <c r="I1970" t="s">
        <v>21</v>
      </c>
      <c r="J1970" t="s">
        <v>22</v>
      </c>
      <c r="K1970" t="s">
        <v>3143</v>
      </c>
      <c r="L1970" t="s">
        <v>43</v>
      </c>
      <c r="M1970">
        <v>90.800560591393108</v>
      </c>
      <c r="N1970">
        <v>7.1727571548207987</v>
      </c>
    </row>
    <row r="1971" spans="1:14" x14ac:dyDescent="0.3">
      <c r="A1971" t="s">
        <v>2863</v>
      </c>
      <c r="B1971" t="s">
        <v>627</v>
      </c>
      <c r="C1971" t="s">
        <v>2413</v>
      </c>
      <c r="D1971" t="s">
        <v>28</v>
      </c>
      <c r="E1971" t="s">
        <v>51</v>
      </c>
      <c r="F1971" t="s">
        <v>52</v>
      </c>
      <c r="G1971" t="s">
        <v>92</v>
      </c>
      <c r="H1971" t="s">
        <v>42</v>
      </c>
      <c r="I1971" t="s">
        <v>22</v>
      </c>
      <c r="L1971" t="s">
        <v>54</v>
      </c>
      <c r="M1971">
        <v>27.449918005726261</v>
      </c>
      <c r="N1971">
        <v>6.2696784376017778</v>
      </c>
    </row>
    <row r="1972" spans="1:14" x14ac:dyDescent="0.3">
      <c r="A1972" t="s">
        <v>229</v>
      </c>
      <c r="B1972" t="s">
        <v>647</v>
      </c>
      <c r="C1972" t="s">
        <v>187</v>
      </c>
      <c r="D1972" t="s">
        <v>138</v>
      </c>
      <c r="E1972" t="s">
        <v>46</v>
      </c>
      <c r="F1972" t="s">
        <v>119</v>
      </c>
      <c r="G1972" t="s">
        <v>120</v>
      </c>
      <c r="H1972" t="s">
        <v>20</v>
      </c>
      <c r="I1972" t="s">
        <v>21</v>
      </c>
      <c r="J1972" t="s">
        <v>21</v>
      </c>
      <c r="K1972" t="s">
        <v>2742</v>
      </c>
      <c r="L1972" t="s">
        <v>144</v>
      </c>
      <c r="M1972">
        <v>79.672467297840015</v>
      </c>
      <c r="N1972">
        <v>6.6296822665252328</v>
      </c>
    </row>
    <row r="1973" spans="1:14" x14ac:dyDescent="0.3">
      <c r="A1973" t="s">
        <v>368</v>
      </c>
      <c r="B1973" t="s">
        <v>955</v>
      </c>
      <c r="C1973" t="s">
        <v>3144</v>
      </c>
      <c r="D1973" t="s">
        <v>57</v>
      </c>
      <c r="E1973" t="s">
        <v>51</v>
      </c>
      <c r="F1973" t="s">
        <v>52</v>
      </c>
      <c r="G1973" t="s">
        <v>34</v>
      </c>
      <c r="H1973" t="s">
        <v>42</v>
      </c>
      <c r="I1973" t="s">
        <v>21</v>
      </c>
      <c r="J1973" t="s">
        <v>22</v>
      </c>
      <c r="K1973" t="s">
        <v>3145</v>
      </c>
      <c r="L1973" t="s">
        <v>43</v>
      </c>
      <c r="M1973">
        <v>62.496550607085112</v>
      </c>
      <c r="N1973">
        <v>5.931753719432816</v>
      </c>
    </row>
    <row r="1974" spans="1:14" x14ac:dyDescent="0.3">
      <c r="A1974" t="s">
        <v>914</v>
      </c>
      <c r="B1974" t="s">
        <v>2605</v>
      </c>
      <c r="C1974" t="s">
        <v>227</v>
      </c>
      <c r="D1974" t="s">
        <v>16</v>
      </c>
      <c r="E1974" t="s">
        <v>33</v>
      </c>
      <c r="F1974" t="s">
        <v>59</v>
      </c>
      <c r="G1974" t="s">
        <v>92</v>
      </c>
      <c r="H1974" t="s">
        <v>35</v>
      </c>
      <c r="I1974" t="s">
        <v>22</v>
      </c>
      <c r="L1974" t="s">
        <v>144</v>
      </c>
      <c r="M1974">
        <v>91.535903433169253</v>
      </c>
      <c r="N1974">
        <v>6.3215776199992231</v>
      </c>
    </row>
    <row r="1975" spans="1:14" x14ac:dyDescent="0.3">
      <c r="A1975" t="s">
        <v>746</v>
      </c>
      <c r="B1975" t="s">
        <v>1984</v>
      </c>
      <c r="C1975" t="s">
        <v>1528</v>
      </c>
      <c r="D1975" t="s">
        <v>157</v>
      </c>
      <c r="E1975" t="s">
        <v>51</v>
      </c>
      <c r="F1975" t="s">
        <v>52</v>
      </c>
      <c r="G1975" t="s">
        <v>34</v>
      </c>
      <c r="H1975" t="s">
        <v>42</v>
      </c>
      <c r="I1975" t="s">
        <v>21</v>
      </c>
      <c r="J1975" t="s">
        <v>22</v>
      </c>
      <c r="K1975" t="s">
        <v>3146</v>
      </c>
      <c r="L1975" t="s">
        <v>30</v>
      </c>
      <c r="M1975">
        <v>21.982151376691942</v>
      </c>
      <c r="N1975">
        <v>4.1992703364667996</v>
      </c>
    </row>
    <row r="1976" spans="1:14" x14ac:dyDescent="0.3">
      <c r="A1976" t="s">
        <v>215</v>
      </c>
      <c r="B1976" t="s">
        <v>216</v>
      </c>
      <c r="C1976" t="s">
        <v>1758</v>
      </c>
      <c r="E1976" t="s">
        <v>46</v>
      </c>
      <c r="F1976" t="s">
        <v>40</v>
      </c>
      <c r="G1976" t="s">
        <v>41</v>
      </c>
      <c r="H1976" t="s">
        <v>35</v>
      </c>
      <c r="I1976" t="s">
        <v>22</v>
      </c>
      <c r="L1976" t="s">
        <v>24</v>
      </c>
      <c r="M1976">
        <v>45.909116876724703</v>
      </c>
      <c r="N1976">
        <v>6.5210149893882638</v>
      </c>
    </row>
    <row r="1977" spans="1:14" x14ac:dyDescent="0.3">
      <c r="A1977" t="s">
        <v>542</v>
      </c>
      <c r="C1977" t="s">
        <v>3147</v>
      </c>
      <c r="D1977" t="s">
        <v>118</v>
      </c>
      <c r="E1977" t="s">
        <v>17</v>
      </c>
      <c r="F1977" t="s">
        <v>18</v>
      </c>
      <c r="G1977" t="s">
        <v>34</v>
      </c>
      <c r="H1977" t="s">
        <v>35</v>
      </c>
      <c r="I1977" t="s">
        <v>22</v>
      </c>
      <c r="L1977" t="s">
        <v>54</v>
      </c>
      <c r="M1977">
        <v>77.172258704444488</v>
      </c>
      <c r="N1977">
        <v>7.4770046092867624</v>
      </c>
    </row>
    <row r="1978" spans="1:14" x14ac:dyDescent="0.3">
      <c r="A1978" t="s">
        <v>1791</v>
      </c>
      <c r="B1978" t="s">
        <v>739</v>
      </c>
      <c r="C1978" t="s">
        <v>823</v>
      </c>
      <c r="D1978" t="s">
        <v>57</v>
      </c>
      <c r="E1978" t="s">
        <v>58</v>
      </c>
      <c r="F1978" t="s">
        <v>59</v>
      </c>
      <c r="G1978" t="s">
        <v>92</v>
      </c>
      <c r="H1978" t="s">
        <v>35</v>
      </c>
      <c r="I1978" t="s">
        <v>22</v>
      </c>
      <c r="L1978" t="s">
        <v>63</v>
      </c>
      <c r="M1978">
        <v>76.926154373202834</v>
      </c>
      <c r="N1978">
        <v>5.91509845449003</v>
      </c>
    </row>
    <row r="1979" spans="1:14" x14ac:dyDescent="0.3">
      <c r="A1979" t="s">
        <v>735</v>
      </c>
      <c r="B1979" t="s">
        <v>3148</v>
      </c>
      <c r="C1979" t="s">
        <v>1852</v>
      </c>
      <c r="D1979" t="s">
        <v>74</v>
      </c>
      <c r="E1979" t="s">
        <v>17</v>
      </c>
      <c r="F1979" t="s">
        <v>18</v>
      </c>
      <c r="G1979" t="s">
        <v>19</v>
      </c>
      <c r="H1979" t="s">
        <v>42</v>
      </c>
      <c r="I1979" t="s">
        <v>21</v>
      </c>
      <c r="J1979" t="s">
        <v>22</v>
      </c>
      <c r="K1979" t="s">
        <v>3149</v>
      </c>
      <c r="L1979" t="s">
        <v>144</v>
      </c>
      <c r="M1979">
        <v>27.0467372009279</v>
      </c>
      <c r="N1979">
        <v>4.9412581948275554</v>
      </c>
    </row>
    <row r="1980" spans="1:14" x14ac:dyDescent="0.3">
      <c r="A1980" t="s">
        <v>1247</v>
      </c>
      <c r="B1980" t="s">
        <v>3150</v>
      </c>
      <c r="C1980" t="s">
        <v>332</v>
      </c>
      <c r="D1980" t="s">
        <v>74</v>
      </c>
      <c r="E1980" t="s">
        <v>58</v>
      </c>
      <c r="F1980" t="s">
        <v>59</v>
      </c>
      <c r="G1980" t="s">
        <v>92</v>
      </c>
      <c r="H1980" t="s">
        <v>35</v>
      </c>
      <c r="I1980" t="s">
        <v>22</v>
      </c>
      <c r="L1980" t="s">
        <v>24</v>
      </c>
      <c r="M1980">
        <v>20.999052168593568</v>
      </c>
      <c r="N1980">
        <v>4.8499078883581941</v>
      </c>
    </row>
    <row r="1981" spans="1:14" x14ac:dyDescent="0.3">
      <c r="A1981" t="s">
        <v>2433</v>
      </c>
      <c r="B1981" t="s">
        <v>376</v>
      </c>
      <c r="C1981" t="s">
        <v>269</v>
      </c>
      <c r="D1981" t="s">
        <v>74</v>
      </c>
      <c r="E1981" t="s">
        <v>33</v>
      </c>
      <c r="F1981" t="s">
        <v>18</v>
      </c>
      <c r="G1981" t="s">
        <v>34</v>
      </c>
      <c r="H1981" t="s">
        <v>20</v>
      </c>
      <c r="I1981" t="s">
        <v>21</v>
      </c>
      <c r="J1981" t="s">
        <v>22</v>
      </c>
      <c r="K1981" t="s">
        <v>3151</v>
      </c>
      <c r="L1981" t="s">
        <v>43</v>
      </c>
      <c r="M1981">
        <v>22.56807232115548</v>
      </c>
      <c r="N1981">
        <v>4.7550176959092312</v>
      </c>
    </row>
    <row r="1982" spans="1:14" x14ac:dyDescent="0.3">
      <c r="A1982" t="s">
        <v>1198</v>
      </c>
      <c r="C1982" t="s">
        <v>2853</v>
      </c>
      <c r="D1982" t="s">
        <v>74</v>
      </c>
      <c r="E1982" t="s">
        <v>51</v>
      </c>
      <c r="F1982" t="s">
        <v>52</v>
      </c>
      <c r="G1982" t="s">
        <v>92</v>
      </c>
      <c r="H1982" t="s">
        <v>20</v>
      </c>
      <c r="I1982" t="s">
        <v>21</v>
      </c>
      <c r="J1982" t="s">
        <v>21</v>
      </c>
      <c r="K1982" t="s">
        <v>3152</v>
      </c>
      <c r="L1982" t="s">
        <v>43</v>
      </c>
      <c r="M1982">
        <v>12.40544587454966</v>
      </c>
      <c r="N1982">
        <v>4.579076403477754</v>
      </c>
    </row>
    <row r="1983" spans="1:14" x14ac:dyDescent="0.3">
      <c r="A1983" t="s">
        <v>1603</v>
      </c>
      <c r="B1983" t="s">
        <v>749</v>
      </c>
      <c r="C1983" t="s">
        <v>1630</v>
      </c>
      <c r="D1983" t="s">
        <v>39</v>
      </c>
      <c r="E1983" t="s">
        <v>17</v>
      </c>
      <c r="F1983" t="s">
        <v>40</v>
      </c>
      <c r="G1983" t="s">
        <v>41</v>
      </c>
      <c r="H1983" t="s">
        <v>42</v>
      </c>
      <c r="I1983" t="s">
        <v>22</v>
      </c>
      <c r="L1983" t="s">
        <v>63</v>
      </c>
      <c r="M1983">
        <v>106.24198849320319</v>
      </c>
      <c r="N1983">
        <v>5.5961324023400083</v>
      </c>
    </row>
    <row r="1984" spans="1:14" x14ac:dyDescent="0.3">
      <c r="A1984" t="s">
        <v>1197</v>
      </c>
      <c r="B1984" t="s">
        <v>1137</v>
      </c>
      <c r="C1984" t="s">
        <v>2710</v>
      </c>
      <c r="D1984" t="s">
        <v>690</v>
      </c>
      <c r="E1984" t="s">
        <v>58</v>
      </c>
      <c r="F1984" t="s">
        <v>52</v>
      </c>
      <c r="G1984" t="s">
        <v>92</v>
      </c>
      <c r="H1984" t="s">
        <v>20</v>
      </c>
      <c r="I1984" t="s">
        <v>21</v>
      </c>
      <c r="J1984" t="s">
        <v>21</v>
      </c>
      <c r="K1984" t="s">
        <v>3153</v>
      </c>
      <c r="L1984" t="s">
        <v>144</v>
      </c>
      <c r="M1984">
        <v>67.239418851279666</v>
      </c>
      <c r="N1984">
        <v>5.7850639210464312</v>
      </c>
    </row>
    <row r="1985" spans="1:14" x14ac:dyDescent="0.3">
      <c r="A1985" t="s">
        <v>1576</v>
      </c>
      <c r="C1985" t="s">
        <v>1558</v>
      </c>
      <c r="D1985" t="s">
        <v>143</v>
      </c>
      <c r="E1985" t="s">
        <v>46</v>
      </c>
      <c r="F1985" t="s">
        <v>119</v>
      </c>
      <c r="G1985" t="s">
        <v>120</v>
      </c>
      <c r="H1985" t="s">
        <v>20</v>
      </c>
      <c r="I1985" t="s">
        <v>21</v>
      </c>
      <c r="J1985" t="s">
        <v>21</v>
      </c>
      <c r="K1985" t="s">
        <v>3154</v>
      </c>
      <c r="L1985" t="s">
        <v>76</v>
      </c>
      <c r="M1985">
        <v>114.5014729845164</v>
      </c>
      <c r="N1985">
        <v>6.2131860606159819</v>
      </c>
    </row>
    <row r="1986" spans="1:14" x14ac:dyDescent="0.3">
      <c r="A1986" t="s">
        <v>2259</v>
      </c>
      <c r="C1986" t="s">
        <v>1469</v>
      </c>
      <c r="D1986" t="s">
        <v>39</v>
      </c>
      <c r="E1986" t="s">
        <v>17</v>
      </c>
      <c r="F1986" t="s">
        <v>18</v>
      </c>
      <c r="G1986" t="s">
        <v>19</v>
      </c>
      <c r="H1986" t="s">
        <v>35</v>
      </c>
      <c r="I1986" t="s">
        <v>22</v>
      </c>
      <c r="L1986" t="s">
        <v>63</v>
      </c>
      <c r="M1986">
        <v>117.02479669337581</v>
      </c>
      <c r="N1986">
        <v>5.1423772969204578</v>
      </c>
    </row>
    <row r="1987" spans="1:14" x14ac:dyDescent="0.3">
      <c r="A1987" t="s">
        <v>97</v>
      </c>
      <c r="B1987" t="s">
        <v>2737</v>
      </c>
      <c r="C1987" t="s">
        <v>3073</v>
      </c>
      <c r="D1987" t="s">
        <v>39</v>
      </c>
      <c r="E1987" t="s">
        <v>51</v>
      </c>
      <c r="F1987" t="s">
        <v>59</v>
      </c>
      <c r="G1987" t="s">
        <v>34</v>
      </c>
      <c r="H1987" t="s">
        <v>42</v>
      </c>
      <c r="I1987" t="s">
        <v>22</v>
      </c>
      <c r="L1987" t="s">
        <v>43</v>
      </c>
      <c r="M1987">
        <v>94.391365257169397</v>
      </c>
      <c r="N1987">
        <v>5.7391483988535459</v>
      </c>
    </row>
    <row r="1988" spans="1:14" x14ac:dyDescent="0.3">
      <c r="A1988" t="s">
        <v>1437</v>
      </c>
      <c r="B1988" t="s">
        <v>126</v>
      </c>
      <c r="C1988" t="s">
        <v>1195</v>
      </c>
      <c r="D1988" t="s">
        <v>57</v>
      </c>
      <c r="E1988" t="s">
        <v>33</v>
      </c>
      <c r="F1988" t="s">
        <v>59</v>
      </c>
      <c r="G1988" t="s">
        <v>92</v>
      </c>
      <c r="H1988" t="s">
        <v>42</v>
      </c>
      <c r="I1988" t="s">
        <v>21</v>
      </c>
      <c r="J1988" t="s">
        <v>22</v>
      </c>
      <c r="K1988" t="s">
        <v>3155</v>
      </c>
      <c r="L1988" t="s">
        <v>144</v>
      </c>
      <c r="M1988">
        <v>73.823592017617756</v>
      </c>
      <c r="N1988">
        <v>5.8886590802653984</v>
      </c>
    </row>
    <row r="1989" spans="1:14" x14ac:dyDescent="0.3">
      <c r="A1989" t="s">
        <v>822</v>
      </c>
      <c r="B1989" t="s">
        <v>2335</v>
      </c>
      <c r="C1989" t="s">
        <v>3156</v>
      </c>
      <c r="D1989" t="s">
        <v>57</v>
      </c>
      <c r="E1989" t="s">
        <v>51</v>
      </c>
      <c r="F1989" t="s">
        <v>52</v>
      </c>
      <c r="G1989" t="s">
        <v>92</v>
      </c>
      <c r="H1989" t="s">
        <v>20</v>
      </c>
      <c r="I1989" t="s">
        <v>21</v>
      </c>
      <c r="J1989" t="s">
        <v>21</v>
      </c>
      <c r="K1989" t="s">
        <v>3157</v>
      </c>
      <c r="L1989" t="s">
        <v>43</v>
      </c>
      <c r="M1989">
        <v>90.416515243094196</v>
      </c>
      <c r="N1989">
        <v>5.3109823217156622</v>
      </c>
    </row>
    <row r="1990" spans="1:14" x14ac:dyDescent="0.3">
      <c r="A1990" t="s">
        <v>264</v>
      </c>
      <c r="B1990" t="s">
        <v>2322</v>
      </c>
      <c r="C1990" t="s">
        <v>562</v>
      </c>
      <c r="D1990" t="s">
        <v>157</v>
      </c>
      <c r="E1990" t="s">
        <v>46</v>
      </c>
      <c r="F1990" t="s">
        <v>119</v>
      </c>
      <c r="G1990" t="s">
        <v>120</v>
      </c>
      <c r="H1990" t="s">
        <v>42</v>
      </c>
      <c r="I1990" t="s">
        <v>21</v>
      </c>
      <c r="J1990" t="s">
        <v>21</v>
      </c>
      <c r="K1990" t="s">
        <v>3158</v>
      </c>
      <c r="L1990" t="s">
        <v>43</v>
      </c>
      <c r="M1990">
        <v>35.532854189892937</v>
      </c>
      <c r="N1990">
        <v>4.3549246608770096</v>
      </c>
    </row>
    <row r="1991" spans="1:14" x14ac:dyDescent="0.3">
      <c r="A1991" t="s">
        <v>871</v>
      </c>
      <c r="C1991" t="s">
        <v>1146</v>
      </c>
      <c r="D1991" t="s">
        <v>118</v>
      </c>
      <c r="E1991" t="s">
        <v>33</v>
      </c>
      <c r="F1991" t="s">
        <v>18</v>
      </c>
      <c r="G1991" t="s">
        <v>19</v>
      </c>
      <c r="H1991" t="s">
        <v>20</v>
      </c>
      <c r="I1991" t="s">
        <v>21</v>
      </c>
      <c r="J1991" t="s">
        <v>21</v>
      </c>
      <c r="K1991" t="s">
        <v>3159</v>
      </c>
      <c r="L1991" t="s">
        <v>144</v>
      </c>
      <c r="M1991">
        <v>92.439305712510532</v>
      </c>
      <c r="N1991">
        <v>6.8647333547097986</v>
      </c>
    </row>
    <row r="1992" spans="1:14" x14ac:dyDescent="0.3">
      <c r="A1992" t="s">
        <v>1743</v>
      </c>
      <c r="B1992" t="s">
        <v>2111</v>
      </c>
      <c r="C1992" t="s">
        <v>1385</v>
      </c>
      <c r="D1992" t="s">
        <v>74</v>
      </c>
      <c r="E1992" t="s">
        <v>17</v>
      </c>
      <c r="F1992" t="s">
        <v>18</v>
      </c>
      <c r="G1992" t="s">
        <v>19</v>
      </c>
      <c r="H1992" t="s">
        <v>20</v>
      </c>
      <c r="I1992" t="s">
        <v>21</v>
      </c>
      <c r="J1992" t="s">
        <v>22</v>
      </c>
      <c r="K1992" t="s">
        <v>3160</v>
      </c>
      <c r="L1992" t="s">
        <v>54</v>
      </c>
      <c r="M1992">
        <v>14.92621634653567</v>
      </c>
      <c r="N1992">
        <v>4.5324944587479061</v>
      </c>
    </row>
    <row r="1993" spans="1:14" x14ac:dyDescent="0.3">
      <c r="A1993" t="s">
        <v>1336</v>
      </c>
      <c r="C1993" t="s">
        <v>1732</v>
      </c>
      <c r="D1993" t="s">
        <v>74</v>
      </c>
      <c r="E1993" t="s">
        <v>17</v>
      </c>
      <c r="F1993" t="s">
        <v>40</v>
      </c>
      <c r="G1993" t="s">
        <v>41</v>
      </c>
      <c r="H1993" t="s">
        <v>35</v>
      </c>
      <c r="I1993" t="s">
        <v>22</v>
      </c>
      <c r="L1993" t="s">
        <v>54</v>
      </c>
      <c r="M1993">
        <v>22.609707828084488</v>
      </c>
      <c r="N1993">
        <v>5.330629636397676</v>
      </c>
    </row>
    <row r="1994" spans="1:14" x14ac:dyDescent="0.3">
      <c r="A1994" t="s">
        <v>832</v>
      </c>
      <c r="B1994" t="s">
        <v>3161</v>
      </c>
      <c r="C1994" t="s">
        <v>245</v>
      </c>
      <c r="D1994" t="s">
        <v>57</v>
      </c>
      <c r="E1994" t="s">
        <v>33</v>
      </c>
      <c r="F1994" t="s">
        <v>52</v>
      </c>
      <c r="G1994" t="s">
        <v>34</v>
      </c>
      <c r="H1994" t="s">
        <v>42</v>
      </c>
      <c r="I1994" t="s">
        <v>21</v>
      </c>
      <c r="J1994" t="s">
        <v>22</v>
      </c>
      <c r="K1994" t="s">
        <v>3162</v>
      </c>
      <c r="L1994" t="s">
        <v>76</v>
      </c>
      <c r="M1994">
        <v>101.39604169980041</v>
      </c>
      <c r="N1994">
        <v>5.9402302414249579</v>
      </c>
    </row>
    <row r="1995" spans="1:14" x14ac:dyDescent="0.3">
      <c r="A1995" t="s">
        <v>619</v>
      </c>
      <c r="B1995" t="s">
        <v>3163</v>
      </c>
      <c r="C1995" t="s">
        <v>1175</v>
      </c>
      <c r="D1995" t="s">
        <v>103</v>
      </c>
      <c r="E1995" t="s">
        <v>46</v>
      </c>
      <c r="F1995" t="s">
        <v>119</v>
      </c>
      <c r="G1995" t="s">
        <v>120</v>
      </c>
      <c r="H1995" t="s">
        <v>42</v>
      </c>
      <c r="I1995" t="s">
        <v>21</v>
      </c>
      <c r="J1995" t="s">
        <v>22</v>
      </c>
      <c r="K1995" t="s">
        <v>3164</v>
      </c>
      <c r="L1995" t="s">
        <v>144</v>
      </c>
      <c r="M1995">
        <v>100.772785885619</v>
      </c>
      <c r="N1995">
        <v>7.9520276465584274</v>
      </c>
    </row>
    <row r="1996" spans="1:14" x14ac:dyDescent="0.3">
      <c r="A1996" t="s">
        <v>1572</v>
      </c>
      <c r="B1996" t="s">
        <v>1540</v>
      </c>
      <c r="C1996" t="s">
        <v>2755</v>
      </c>
      <c r="D1996" t="s">
        <v>80</v>
      </c>
      <c r="E1996" t="s">
        <v>51</v>
      </c>
      <c r="F1996" t="s">
        <v>52</v>
      </c>
      <c r="G1996" t="s">
        <v>34</v>
      </c>
      <c r="H1996" t="s">
        <v>42</v>
      </c>
      <c r="I1996" t="s">
        <v>21</v>
      </c>
      <c r="J1996" t="s">
        <v>21</v>
      </c>
      <c r="K1996" t="s">
        <v>3165</v>
      </c>
      <c r="L1996" t="s">
        <v>30</v>
      </c>
      <c r="M1996">
        <v>27.716217641360949</v>
      </c>
      <c r="N1996">
        <v>4.5433531624784322</v>
      </c>
    </row>
    <row r="1997" spans="1:14" x14ac:dyDescent="0.3">
      <c r="A1997" t="s">
        <v>1217</v>
      </c>
      <c r="C1997" t="s">
        <v>3166</v>
      </c>
      <c r="D1997" t="s">
        <v>69</v>
      </c>
      <c r="E1997" t="s">
        <v>58</v>
      </c>
      <c r="F1997" t="s">
        <v>119</v>
      </c>
      <c r="G1997" t="s">
        <v>120</v>
      </c>
      <c r="H1997" t="s">
        <v>20</v>
      </c>
      <c r="I1997" t="s">
        <v>21</v>
      </c>
      <c r="J1997" t="s">
        <v>21</v>
      </c>
      <c r="K1997" t="s">
        <v>3167</v>
      </c>
      <c r="L1997" t="s">
        <v>144</v>
      </c>
      <c r="M1997">
        <v>74.580138114036458</v>
      </c>
      <c r="N1997">
        <v>7.0326035946416043</v>
      </c>
    </row>
    <row r="1998" spans="1:14" x14ac:dyDescent="0.3">
      <c r="A1998" t="s">
        <v>1750</v>
      </c>
      <c r="B1998" t="s">
        <v>2927</v>
      </c>
      <c r="C1998" t="s">
        <v>1547</v>
      </c>
      <c r="D1998" t="s">
        <v>39</v>
      </c>
      <c r="E1998" t="s">
        <v>58</v>
      </c>
      <c r="F1998" t="s">
        <v>52</v>
      </c>
      <c r="G1998" t="s">
        <v>34</v>
      </c>
      <c r="H1998" t="s">
        <v>20</v>
      </c>
      <c r="I1998" t="s">
        <v>21</v>
      </c>
      <c r="J1998" t="s">
        <v>22</v>
      </c>
      <c r="K1998" t="s">
        <v>3168</v>
      </c>
      <c r="L1998" t="s">
        <v>43</v>
      </c>
      <c r="M1998">
        <v>139.547277323999</v>
      </c>
      <c r="N1998">
        <v>5.1380738738227496</v>
      </c>
    </row>
    <row r="1999" spans="1:14" x14ac:dyDescent="0.3">
      <c r="A1999" t="s">
        <v>1130</v>
      </c>
      <c r="B1999" t="s">
        <v>386</v>
      </c>
      <c r="C1999" t="s">
        <v>277</v>
      </c>
      <c r="D1999" t="s">
        <v>157</v>
      </c>
      <c r="E1999" t="s">
        <v>58</v>
      </c>
      <c r="F1999" t="s">
        <v>59</v>
      </c>
      <c r="G1999" t="s">
        <v>19</v>
      </c>
      <c r="H1999" t="s">
        <v>42</v>
      </c>
      <c r="L1999" t="s">
        <v>54</v>
      </c>
      <c r="M1999">
        <v>35.072048040235401</v>
      </c>
      <c r="N1999">
        <v>4.0210091569863611</v>
      </c>
    </row>
    <row r="2000" spans="1:14" x14ac:dyDescent="0.3">
      <c r="A2000" t="s">
        <v>590</v>
      </c>
      <c r="C2000" t="s">
        <v>2266</v>
      </c>
      <c r="D2000" t="s">
        <v>157</v>
      </c>
      <c r="E2000" t="s">
        <v>46</v>
      </c>
      <c r="F2000" t="s">
        <v>18</v>
      </c>
      <c r="G2000" t="s">
        <v>34</v>
      </c>
      <c r="H2000" t="s">
        <v>35</v>
      </c>
      <c r="I2000" t="s">
        <v>22</v>
      </c>
      <c r="L2000" t="s">
        <v>54</v>
      </c>
      <c r="M2000">
        <v>29.088173959451829</v>
      </c>
      <c r="N2000">
        <v>4.6096819082757774</v>
      </c>
    </row>
    <row r="2001" spans="1:14" x14ac:dyDescent="0.3">
      <c r="A2001" t="s">
        <v>1166</v>
      </c>
      <c r="B2001" t="s">
        <v>520</v>
      </c>
      <c r="C2001" t="s">
        <v>1406</v>
      </c>
      <c r="D2001" t="s">
        <v>50</v>
      </c>
      <c r="E2001" t="s">
        <v>33</v>
      </c>
      <c r="F2001" t="s">
        <v>52</v>
      </c>
      <c r="G2001" t="s">
        <v>34</v>
      </c>
      <c r="H2001" t="s">
        <v>42</v>
      </c>
      <c r="I2001" t="s">
        <v>21</v>
      </c>
      <c r="J2001" t="s">
        <v>22</v>
      </c>
      <c r="K2001" t="s">
        <v>3169</v>
      </c>
      <c r="L2001" t="s">
        <v>43</v>
      </c>
      <c r="M2001">
        <v>101.218653841763</v>
      </c>
      <c r="N2001">
        <v>6.2783934026913908</v>
      </c>
    </row>
    <row r="2002" spans="1:14" x14ac:dyDescent="0.3">
      <c r="A2002" t="s">
        <v>1223</v>
      </c>
      <c r="B2002" t="s">
        <v>679</v>
      </c>
      <c r="C2002" t="s">
        <v>281</v>
      </c>
      <c r="D2002" t="s">
        <v>50</v>
      </c>
      <c r="E2002" t="s">
        <v>58</v>
      </c>
      <c r="F2002" t="s">
        <v>59</v>
      </c>
      <c r="G2002" t="s">
        <v>19</v>
      </c>
      <c r="H2002" t="s">
        <v>35</v>
      </c>
      <c r="I2002" t="s">
        <v>22</v>
      </c>
      <c r="L2002" t="s">
        <v>63</v>
      </c>
      <c r="M2002">
        <v>105.8809279482582</v>
      </c>
      <c r="N2002">
        <v>6.8131810747189441</v>
      </c>
    </row>
    <row r="2003" spans="1:14" x14ac:dyDescent="0.3">
      <c r="A2003" t="s">
        <v>1384</v>
      </c>
      <c r="B2003" t="s">
        <v>496</v>
      </c>
      <c r="C2003" t="s">
        <v>390</v>
      </c>
      <c r="D2003" t="s">
        <v>57</v>
      </c>
      <c r="E2003" t="s">
        <v>17</v>
      </c>
      <c r="F2003" t="s">
        <v>40</v>
      </c>
      <c r="G2003" t="s">
        <v>41</v>
      </c>
      <c r="H2003" t="s">
        <v>35</v>
      </c>
      <c r="L2003" t="s">
        <v>76</v>
      </c>
      <c r="M2003">
        <v>110.1094031833325</v>
      </c>
      <c r="N2003">
        <v>5.5201698923107507</v>
      </c>
    </row>
    <row r="2004" spans="1:14" x14ac:dyDescent="0.3">
      <c r="A2004" t="s">
        <v>682</v>
      </c>
      <c r="B2004" t="s">
        <v>848</v>
      </c>
      <c r="C2004" t="s">
        <v>3170</v>
      </c>
      <c r="D2004" t="s">
        <v>74</v>
      </c>
      <c r="E2004" t="s">
        <v>46</v>
      </c>
      <c r="F2004" t="s">
        <v>40</v>
      </c>
      <c r="G2004" t="s">
        <v>41</v>
      </c>
      <c r="H2004" t="s">
        <v>35</v>
      </c>
      <c r="I2004" t="s">
        <v>22</v>
      </c>
      <c r="L2004" t="s">
        <v>30</v>
      </c>
      <c r="M2004">
        <v>12.410631266595949</v>
      </c>
      <c r="N2004">
        <v>5.057306515065072</v>
      </c>
    </row>
    <row r="2005" spans="1:14" x14ac:dyDescent="0.3">
      <c r="A2005" t="s">
        <v>2219</v>
      </c>
      <c r="B2005" t="s">
        <v>2513</v>
      </c>
      <c r="C2005" t="s">
        <v>2370</v>
      </c>
      <c r="E2005" t="s">
        <v>46</v>
      </c>
      <c r="F2005" t="s">
        <v>18</v>
      </c>
      <c r="G2005" t="s">
        <v>34</v>
      </c>
      <c r="H2005" t="s">
        <v>35</v>
      </c>
      <c r="I2005" t="s">
        <v>22</v>
      </c>
      <c r="L2005" t="s">
        <v>24</v>
      </c>
      <c r="M2005">
        <v>93.361387227156257</v>
      </c>
      <c r="N2005">
        <v>6.1475931294707973</v>
      </c>
    </row>
    <row r="2006" spans="1:14" x14ac:dyDescent="0.3">
      <c r="A2006" t="s">
        <v>974</v>
      </c>
      <c r="B2006" t="s">
        <v>2416</v>
      </c>
      <c r="C2006" t="s">
        <v>2969</v>
      </c>
      <c r="D2006" t="s">
        <v>50</v>
      </c>
      <c r="E2006" t="s">
        <v>51</v>
      </c>
      <c r="F2006" t="s">
        <v>59</v>
      </c>
      <c r="G2006" t="s">
        <v>34</v>
      </c>
      <c r="H2006" t="s">
        <v>42</v>
      </c>
      <c r="I2006" t="s">
        <v>21</v>
      </c>
      <c r="J2006" t="s">
        <v>22</v>
      </c>
      <c r="K2006" t="s">
        <v>3171</v>
      </c>
      <c r="L2006" t="s">
        <v>144</v>
      </c>
      <c r="M2006">
        <v>83.798022583150853</v>
      </c>
      <c r="N2006">
        <v>6.5557055521794254</v>
      </c>
    </row>
    <row r="2007" spans="1:14" x14ac:dyDescent="0.3">
      <c r="A2007" t="s">
        <v>1286</v>
      </c>
      <c r="B2007" t="s">
        <v>597</v>
      </c>
      <c r="C2007" t="s">
        <v>523</v>
      </c>
      <c r="D2007" t="s">
        <v>74</v>
      </c>
      <c r="E2007" t="s">
        <v>17</v>
      </c>
      <c r="F2007" t="s">
        <v>40</v>
      </c>
      <c r="G2007" t="s">
        <v>41</v>
      </c>
      <c r="H2007" t="s">
        <v>42</v>
      </c>
      <c r="I2007" t="s">
        <v>22</v>
      </c>
      <c r="L2007" t="s">
        <v>144</v>
      </c>
      <c r="M2007">
        <v>32.63466212936811</v>
      </c>
      <c r="N2007">
        <v>5.2370214488877238</v>
      </c>
    </row>
    <row r="2008" spans="1:14" x14ac:dyDescent="0.3">
      <c r="A2008" t="s">
        <v>1698</v>
      </c>
      <c r="C2008" t="s">
        <v>1187</v>
      </c>
      <c r="D2008" t="s">
        <v>118</v>
      </c>
      <c r="E2008" t="s">
        <v>51</v>
      </c>
      <c r="F2008" t="s">
        <v>59</v>
      </c>
      <c r="G2008" t="s">
        <v>34</v>
      </c>
      <c r="H2008" t="s">
        <v>42</v>
      </c>
      <c r="I2008" t="s">
        <v>21</v>
      </c>
      <c r="J2008" t="s">
        <v>22</v>
      </c>
      <c r="K2008" t="s">
        <v>2938</v>
      </c>
      <c r="L2008" t="s">
        <v>30</v>
      </c>
      <c r="M2008">
        <v>85.936352666096667</v>
      </c>
      <c r="N2008">
        <v>6.5159365298365284</v>
      </c>
    </row>
    <row r="2009" spans="1:14" x14ac:dyDescent="0.3">
      <c r="A2009" t="s">
        <v>1596</v>
      </c>
      <c r="B2009" t="s">
        <v>603</v>
      </c>
      <c r="C2009" t="s">
        <v>912</v>
      </c>
      <c r="D2009" t="s">
        <v>74</v>
      </c>
      <c r="E2009" t="s">
        <v>17</v>
      </c>
      <c r="F2009" t="s">
        <v>18</v>
      </c>
      <c r="G2009" t="s">
        <v>34</v>
      </c>
      <c r="H2009" t="s">
        <v>42</v>
      </c>
      <c r="I2009" t="s">
        <v>22</v>
      </c>
      <c r="L2009" t="s">
        <v>24</v>
      </c>
      <c r="M2009">
        <v>28.979388365477611</v>
      </c>
      <c r="N2009">
        <v>5.31619129394557</v>
      </c>
    </row>
    <row r="2010" spans="1:14" x14ac:dyDescent="0.3">
      <c r="A2010" t="s">
        <v>608</v>
      </c>
      <c r="B2010" t="s">
        <v>271</v>
      </c>
      <c r="C2010" t="s">
        <v>49</v>
      </c>
      <c r="D2010" t="s">
        <v>50</v>
      </c>
      <c r="E2010" t="s">
        <v>51</v>
      </c>
      <c r="F2010" t="s">
        <v>59</v>
      </c>
      <c r="G2010" t="s">
        <v>34</v>
      </c>
      <c r="H2010" t="s">
        <v>35</v>
      </c>
      <c r="I2010" t="s">
        <v>21</v>
      </c>
      <c r="J2010" t="s">
        <v>21</v>
      </c>
      <c r="K2010" t="s">
        <v>3172</v>
      </c>
      <c r="L2010" t="s">
        <v>76</v>
      </c>
      <c r="M2010">
        <v>105.44186222397541</v>
      </c>
      <c r="N2010">
        <v>7.3554464824026411</v>
      </c>
    </row>
    <row r="2011" spans="1:14" x14ac:dyDescent="0.3">
      <c r="A2011" t="s">
        <v>3173</v>
      </c>
      <c r="B2011" t="s">
        <v>195</v>
      </c>
      <c r="C2011" t="s">
        <v>2569</v>
      </c>
      <c r="E2011" t="s">
        <v>33</v>
      </c>
      <c r="F2011" t="s">
        <v>59</v>
      </c>
      <c r="G2011" t="s">
        <v>34</v>
      </c>
      <c r="H2011" t="s">
        <v>35</v>
      </c>
      <c r="I2011" t="s">
        <v>21</v>
      </c>
      <c r="J2011" t="s">
        <v>22</v>
      </c>
      <c r="K2011" t="s">
        <v>3174</v>
      </c>
      <c r="L2011" t="s">
        <v>43</v>
      </c>
      <c r="M2011">
        <v>92.769653860881874</v>
      </c>
      <c r="N2011">
        <v>6.153882048673351</v>
      </c>
    </row>
    <row r="2012" spans="1:14" x14ac:dyDescent="0.3">
      <c r="A2012" t="s">
        <v>430</v>
      </c>
      <c r="C2012" t="s">
        <v>180</v>
      </c>
      <c r="D2012" t="s">
        <v>39</v>
      </c>
      <c r="E2012" t="s">
        <v>51</v>
      </c>
      <c r="F2012" t="s">
        <v>59</v>
      </c>
      <c r="G2012" t="s">
        <v>34</v>
      </c>
      <c r="H2012" t="s">
        <v>42</v>
      </c>
      <c r="I2012" t="s">
        <v>21</v>
      </c>
      <c r="J2012" t="s">
        <v>22</v>
      </c>
      <c r="K2012" t="s">
        <v>3175</v>
      </c>
      <c r="L2012" t="s">
        <v>63</v>
      </c>
      <c r="M2012">
        <v>108.3205427487661</v>
      </c>
      <c r="N2012">
        <v>6.4654669495723303</v>
      </c>
    </row>
    <row r="2013" spans="1:14" x14ac:dyDescent="0.3">
      <c r="A2013" t="s">
        <v>1226</v>
      </c>
      <c r="B2013" t="s">
        <v>1604</v>
      </c>
      <c r="C2013" t="s">
        <v>1306</v>
      </c>
      <c r="D2013" t="s">
        <v>69</v>
      </c>
      <c r="E2013" t="s">
        <v>46</v>
      </c>
      <c r="F2013" t="s">
        <v>119</v>
      </c>
      <c r="G2013" t="s">
        <v>120</v>
      </c>
      <c r="H2013" t="s">
        <v>20</v>
      </c>
      <c r="I2013" t="s">
        <v>21</v>
      </c>
      <c r="J2013" t="s">
        <v>22</v>
      </c>
      <c r="K2013" t="s">
        <v>3176</v>
      </c>
      <c r="L2013" t="s">
        <v>63</v>
      </c>
      <c r="M2013">
        <v>82.34962552816323</v>
      </c>
      <c r="N2013">
        <v>7.4964424461032344</v>
      </c>
    </row>
    <row r="2014" spans="1:14" x14ac:dyDescent="0.3">
      <c r="A2014" t="s">
        <v>987</v>
      </c>
      <c r="C2014" t="s">
        <v>768</v>
      </c>
      <c r="D2014" t="s">
        <v>138</v>
      </c>
      <c r="E2014" t="s">
        <v>17</v>
      </c>
      <c r="F2014" t="s">
        <v>18</v>
      </c>
      <c r="G2014" t="s">
        <v>19</v>
      </c>
      <c r="H2014" t="s">
        <v>42</v>
      </c>
      <c r="I2014" t="s">
        <v>22</v>
      </c>
      <c r="L2014" t="s">
        <v>144</v>
      </c>
      <c r="M2014">
        <v>97.473631979155584</v>
      </c>
      <c r="N2014">
        <v>7.2691737764592279</v>
      </c>
    </row>
    <row r="2015" spans="1:14" x14ac:dyDescent="0.3">
      <c r="A2015" t="s">
        <v>85</v>
      </c>
      <c r="C2015" t="s">
        <v>664</v>
      </c>
      <c r="D2015" t="s">
        <v>157</v>
      </c>
      <c r="E2015" t="s">
        <v>17</v>
      </c>
      <c r="F2015" t="s">
        <v>18</v>
      </c>
      <c r="G2015" t="s">
        <v>34</v>
      </c>
      <c r="H2015" t="s">
        <v>20</v>
      </c>
      <c r="I2015" t="s">
        <v>21</v>
      </c>
      <c r="J2015" t="s">
        <v>22</v>
      </c>
      <c r="K2015" t="s">
        <v>3177</v>
      </c>
      <c r="L2015" t="s">
        <v>30</v>
      </c>
      <c r="M2015">
        <v>16.128482525320951</v>
      </c>
      <c r="N2015">
        <v>4.1392720726633874</v>
      </c>
    </row>
    <row r="2016" spans="1:14" x14ac:dyDescent="0.3">
      <c r="A2016" t="s">
        <v>1113</v>
      </c>
      <c r="B2016" t="s">
        <v>1139</v>
      </c>
      <c r="C2016" t="s">
        <v>354</v>
      </c>
      <c r="D2016" t="s">
        <v>118</v>
      </c>
      <c r="E2016" t="s">
        <v>51</v>
      </c>
      <c r="F2016" t="s">
        <v>52</v>
      </c>
      <c r="G2016" t="s">
        <v>92</v>
      </c>
      <c r="H2016" t="s">
        <v>42</v>
      </c>
      <c r="I2016" t="s">
        <v>22</v>
      </c>
      <c r="L2016" t="s">
        <v>30</v>
      </c>
      <c r="M2016">
        <v>81.203358188980445</v>
      </c>
      <c r="N2016">
        <v>6.0843364422764594</v>
      </c>
    </row>
    <row r="2017" spans="1:14" x14ac:dyDescent="0.3">
      <c r="A2017" t="s">
        <v>268</v>
      </c>
      <c r="B2017" t="s">
        <v>2182</v>
      </c>
      <c r="C2017" t="s">
        <v>2656</v>
      </c>
      <c r="D2017" t="s">
        <v>157</v>
      </c>
      <c r="E2017" t="s">
        <v>46</v>
      </c>
      <c r="F2017" t="s">
        <v>40</v>
      </c>
      <c r="G2017" t="s">
        <v>41</v>
      </c>
      <c r="H2017" t="s">
        <v>42</v>
      </c>
      <c r="I2017" t="s">
        <v>22</v>
      </c>
      <c r="L2017" t="s">
        <v>54</v>
      </c>
      <c r="M2017">
        <v>29.022883703447281</v>
      </c>
      <c r="N2017">
        <v>4.6077521222527222</v>
      </c>
    </row>
    <row r="2018" spans="1:14" x14ac:dyDescent="0.3">
      <c r="A2018" t="s">
        <v>3178</v>
      </c>
      <c r="B2018" t="s">
        <v>1617</v>
      </c>
      <c r="C2018" t="s">
        <v>1240</v>
      </c>
      <c r="D2018" t="s">
        <v>118</v>
      </c>
      <c r="E2018" t="s">
        <v>58</v>
      </c>
      <c r="F2018" t="s">
        <v>119</v>
      </c>
      <c r="G2018" t="s">
        <v>120</v>
      </c>
      <c r="H2018" t="s">
        <v>42</v>
      </c>
      <c r="I2018" t="s">
        <v>21</v>
      </c>
      <c r="J2018" t="s">
        <v>22</v>
      </c>
      <c r="K2018" t="s">
        <v>3179</v>
      </c>
      <c r="L2018" t="s">
        <v>144</v>
      </c>
      <c r="M2018">
        <v>69.472334748482552</v>
      </c>
      <c r="N2018">
        <v>6.4214017645310708</v>
      </c>
    </row>
    <row r="2019" spans="1:14" x14ac:dyDescent="0.3">
      <c r="A2019" t="s">
        <v>1837</v>
      </c>
      <c r="B2019" t="s">
        <v>3180</v>
      </c>
      <c r="C2019" t="s">
        <v>1030</v>
      </c>
      <c r="D2019" t="s">
        <v>103</v>
      </c>
      <c r="E2019" t="s">
        <v>58</v>
      </c>
      <c r="F2019" t="s">
        <v>59</v>
      </c>
      <c r="G2019" t="s">
        <v>92</v>
      </c>
      <c r="H2019" t="s">
        <v>35</v>
      </c>
      <c r="I2019" t="s">
        <v>22</v>
      </c>
      <c r="L2019" t="s">
        <v>43</v>
      </c>
      <c r="M2019">
        <v>119.4388078579619</v>
      </c>
      <c r="N2019">
        <v>7.3942716117836182</v>
      </c>
    </row>
    <row r="2020" spans="1:14" x14ac:dyDescent="0.3">
      <c r="A2020" t="s">
        <v>61</v>
      </c>
      <c r="B2020" t="s">
        <v>738</v>
      </c>
      <c r="C2020" t="s">
        <v>332</v>
      </c>
      <c r="D2020" t="s">
        <v>304</v>
      </c>
      <c r="E2020" t="s">
        <v>51</v>
      </c>
      <c r="F2020" t="s">
        <v>59</v>
      </c>
      <c r="G2020" t="s">
        <v>19</v>
      </c>
      <c r="H2020" t="s">
        <v>42</v>
      </c>
      <c r="I2020" t="s">
        <v>22</v>
      </c>
      <c r="L2020" t="s">
        <v>144</v>
      </c>
      <c r="M2020">
        <v>11.784055944229159</v>
      </c>
      <c r="N2020">
        <v>4.7107147425969202</v>
      </c>
    </row>
    <row r="2021" spans="1:14" x14ac:dyDescent="0.3">
      <c r="A2021" t="s">
        <v>2653</v>
      </c>
      <c r="B2021" t="s">
        <v>14</v>
      </c>
      <c r="C2021" t="s">
        <v>683</v>
      </c>
      <c r="D2021" t="s">
        <v>103</v>
      </c>
      <c r="E2021" t="s">
        <v>51</v>
      </c>
      <c r="F2021" t="s">
        <v>59</v>
      </c>
      <c r="G2021" t="s">
        <v>19</v>
      </c>
      <c r="H2021" t="s">
        <v>35</v>
      </c>
      <c r="I2021" t="s">
        <v>22</v>
      </c>
      <c r="L2021" t="s">
        <v>43</v>
      </c>
      <c r="M2021">
        <v>66.857977271855304</v>
      </c>
      <c r="N2021">
        <v>6.3972632277237382</v>
      </c>
    </row>
    <row r="2022" spans="1:14" x14ac:dyDescent="0.3">
      <c r="A2022" t="s">
        <v>2863</v>
      </c>
      <c r="B2022" t="s">
        <v>3181</v>
      </c>
      <c r="C2022" t="s">
        <v>2796</v>
      </c>
      <c r="D2022" t="s">
        <v>80</v>
      </c>
      <c r="E2022" t="s">
        <v>58</v>
      </c>
      <c r="F2022" t="s">
        <v>52</v>
      </c>
      <c r="G2022" t="s">
        <v>92</v>
      </c>
      <c r="H2022" t="s">
        <v>20</v>
      </c>
      <c r="I2022" t="s">
        <v>21</v>
      </c>
      <c r="J2022" t="s">
        <v>21</v>
      </c>
      <c r="K2022" t="s">
        <v>3182</v>
      </c>
      <c r="L2022" t="s">
        <v>24</v>
      </c>
      <c r="M2022">
        <v>26.50870644699399</v>
      </c>
      <c r="N2022">
        <v>4.0999780608410354</v>
      </c>
    </row>
    <row r="2023" spans="1:14" x14ac:dyDescent="0.3">
      <c r="A2023" t="s">
        <v>595</v>
      </c>
      <c r="C2023" t="s">
        <v>109</v>
      </c>
      <c r="D2023" t="s">
        <v>16</v>
      </c>
      <c r="E2023" t="s">
        <v>17</v>
      </c>
      <c r="F2023" t="s">
        <v>40</v>
      </c>
      <c r="G2023" t="s">
        <v>41</v>
      </c>
      <c r="H2023" t="s">
        <v>42</v>
      </c>
      <c r="I2023" t="s">
        <v>21</v>
      </c>
      <c r="J2023" t="s">
        <v>21</v>
      </c>
      <c r="K2023" t="s">
        <v>3183</v>
      </c>
      <c r="L2023" t="s">
        <v>76</v>
      </c>
      <c r="M2023">
        <v>105.89563642018609</v>
      </c>
      <c r="N2023">
        <v>7.2805161060356038</v>
      </c>
    </row>
    <row r="2024" spans="1:14" x14ac:dyDescent="0.3">
      <c r="A2024" t="s">
        <v>968</v>
      </c>
      <c r="C2024" t="s">
        <v>230</v>
      </c>
      <c r="D2024" t="s">
        <v>118</v>
      </c>
      <c r="E2024" t="s">
        <v>46</v>
      </c>
      <c r="F2024" t="s">
        <v>18</v>
      </c>
      <c r="G2024" t="s">
        <v>34</v>
      </c>
      <c r="H2024" t="s">
        <v>20</v>
      </c>
      <c r="I2024" t="s">
        <v>21</v>
      </c>
      <c r="J2024" t="s">
        <v>22</v>
      </c>
      <c r="K2024" t="s">
        <v>3184</v>
      </c>
      <c r="L2024" t="s">
        <v>30</v>
      </c>
      <c r="M2024">
        <v>71.024299401800121</v>
      </c>
      <c r="N2024">
        <v>6.4647103129837031</v>
      </c>
    </row>
    <row r="2025" spans="1:14" x14ac:dyDescent="0.3">
      <c r="A2025" t="s">
        <v>1698</v>
      </c>
      <c r="C2025" t="s">
        <v>2747</v>
      </c>
      <c r="D2025" t="s">
        <v>69</v>
      </c>
      <c r="E2025" t="s">
        <v>51</v>
      </c>
      <c r="F2025" t="s">
        <v>52</v>
      </c>
      <c r="G2025" t="s">
        <v>92</v>
      </c>
      <c r="H2025" t="s">
        <v>20</v>
      </c>
      <c r="I2025" t="s">
        <v>21</v>
      </c>
      <c r="J2025" t="s">
        <v>22</v>
      </c>
      <c r="K2025" t="s">
        <v>3185</v>
      </c>
      <c r="L2025" t="s">
        <v>30</v>
      </c>
      <c r="M2025">
        <v>60.146214014077813</v>
      </c>
      <c r="N2025">
        <v>6.8184251839739023</v>
      </c>
    </row>
    <row r="2026" spans="1:14" x14ac:dyDescent="0.3">
      <c r="A2026" t="s">
        <v>1398</v>
      </c>
      <c r="B2026" t="s">
        <v>1198</v>
      </c>
      <c r="C2026" t="s">
        <v>168</v>
      </c>
      <c r="D2026" t="s">
        <v>74</v>
      </c>
      <c r="E2026" t="s">
        <v>33</v>
      </c>
      <c r="F2026" t="s">
        <v>52</v>
      </c>
      <c r="G2026" t="s">
        <v>34</v>
      </c>
      <c r="H2026" t="s">
        <v>42</v>
      </c>
      <c r="I2026" t="s">
        <v>21</v>
      </c>
      <c r="J2026" t="s">
        <v>22</v>
      </c>
      <c r="K2026" t="s">
        <v>3186</v>
      </c>
      <c r="L2026" t="s">
        <v>144</v>
      </c>
      <c r="M2026">
        <v>15.859018635173831</v>
      </c>
      <c r="N2026">
        <v>4.481281814124765</v>
      </c>
    </row>
    <row r="2027" spans="1:14" x14ac:dyDescent="0.3">
      <c r="A2027" t="s">
        <v>3032</v>
      </c>
      <c r="B2027" t="s">
        <v>232</v>
      </c>
      <c r="C2027" t="s">
        <v>1225</v>
      </c>
      <c r="D2027" t="s">
        <v>39</v>
      </c>
      <c r="E2027" t="s">
        <v>33</v>
      </c>
      <c r="F2027" t="s">
        <v>52</v>
      </c>
      <c r="G2027" t="s">
        <v>34</v>
      </c>
      <c r="H2027" t="s">
        <v>42</v>
      </c>
      <c r="I2027" t="s">
        <v>21</v>
      </c>
      <c r="J2027" t="s">
        <v>21</v>
      </c>
      <c r="K2027" t="s">
        <v>3187</v>
      </c>
      <c r="L2027" t="s">
        <v>30</v>
      </c>
      <c r="M2027">
        <v>118.812624208922</v>
      </c>
      <c r="N2027">
        <v>6.0629098283786096</v>
      </c>
    </row>
    <row r="2028" spans="1:14" x14ac:dyDescent="0.3">
      <c r="A2028" t="s">
        <v>469</v>
      </c>
      <c r="B2028" t="s">
        <v>1805</v>
      </c>
      <c r="C2028" t="s">
        <v>1454</v>
      </c>
      <c r="D2028" t="s">
        <v>28</v>
      </c>
      <c r="E2028" t="s">
        <v>46</v>
      </c>
      <c r="F2028" t="s">
        <v>40</v>
      </c>
      <c r="G2028" t="s">
        <v>41</v>
      </c>
      <c r="H2028" t="s">
        <v>42</v>
      </c>
      <c r="I2028" t="s">
        <v>22</v>
      </c>
      <c r="L2028" t="s">
        <v>30</v>
      </c>
      <c r="M2028">
        <v>24.98906272109264</v>
      </c>
      <c r="N2028">
        <v>6.2532203386132919</v>
      </c>
    </row>
    <row r="2029" spans="1:14" x14ac:dyDescent="0.3">
      <c r="A2029" t="s">
        <v>2124</v>
      </c>
      <c r="B2029" t="s">
        <v>974</v>
      </c>
      <c r="C2029" t="s">
        <v>2005</v>
      </c>
      <c r="D2029" t="s">
        <v>57</v>
      </c>
      <c r="E2029" t="s">
        <v>58</v>
      </c>
      <c r="F2029" t="s">
        <v>119</v>
      </c>
      <c r="G2029" t="s">
        <v>120</v>
      </c>
      <c r="H2029" t="s">
        <v>42</v>
      </c>
      <c r="I2029" t="s">
        <v>21</v>
      </c>
      <c r="J2029" t="s">
        <v>22</v>
      </c>
      <c r="K2029" t="s">
        <v>3179</v>
      </c>
      <c r="L2029" t="s">
        <v>54</v>
      </c>
      <c r="M2029">
        <v>85.150315349232315</v>
      </c>
      <c r="N2029">
        <v>5.6359403268267112</v>
      </c>
    </row>
    <row r="2030" spans="1:14" x14ac:dyDescent="0.3">
      <c r="A2030" t="s">
        <v>643</v>
      </c>
      <c r="B2030" t="s">
        <v>1316</v>
      </c>
      <c r="C2030" t="s">
        <v>2670</v>
      </c>
      <c r="D2030" t="s">
        <v>57</v>
      </c>
      <c r="E2030" t="s">
        <v>46</v>
      </c>
      <c r="F2030" t="s">
        <v>18</v>
      </c>
      <c r="G2030" t="s">
        <v>19</v>
      </c>
      <c r="H2030" t="s">
        <v>20</v>
      </c>
      <c r="I2030" t="s">
        <v>21</v>
      </c>
      <c r="J2030" t="s">
        <v>21</v>
      </c>
      <c r="K2030" t="s">
        <v>3188</v>
      </c>
      <c r="L2030" t="s">
        <v>54</v>
      </c>
      <c r="M2030">
        <v>99.985828108467075</v>
      </c>
      <c r="N2030">
        <v>5.3570293439700123</v>
      </c>
    </row>
    <row r="2031" spans="1:14" x14ac:dyDescent="0.3">
      <c r="A2031" t="s">
        <v>1652</v>
      </c>
      <c r="B2031" t="s">
        <v>2687</v>
      </c>
      <c r="C2031" t="s">
        <v>49</v>
      </c>
      <c r="E2031" t="s">
        <v>33</v>
      </c>
      <c r="F2031" t="s">
        <v>18</v>
      </c>
      <c r="G2031" t="s">
        <v>34</v>
      </c>
      <c r="H2031" t="s">
        <v>35</v>
      </c>
      <c r="I2031" t="s">
        <v>21</v>
      </c>
      <c r="J2031" t="s">
        <v>22</v>
      </c>
      <c r="K2031" t="s">
        <v>3189</v>
      </c>
      <c r="L2031" t="s">
        <v>63</v>
      </c>
      <c r="M2031">
        <v>87.163194138344494</v>
      </c>
      <c r="N2031">
        <v>7.5607310060137634</v>
      </c>
    </row>
    <row r="2032" spans="1:14" x14ac:dyDescent="0.3">
      <c r="A2032" t="s">
        <v>743</v>
      </c>
      <c r="B2032" t="s">
        <v>643</v>
      </c>
      <c r="C2032" t="s">
        <v>1027</v>
      </c>
      <c r="D2032" t="s">
        <v>50</v>
      </c>
      <c r="E2032" t="s">
        <v>58</v>
      </c>
      <c r="F2032" t="s">
        <v>59</v>
      </c>
      <c r="G2032" t="s">
        <v>92</v>
      </c>
      <c r="H2032" t="s">
        <v>42</v>
      </c>
      <c r="I2032" t="s">
        <v>22</v>
      </c>
      <c r="L2032" t="s">
        <v>43</v>
      </c>
      <c r="M2032">
        <v>96.548397062365012</v>
      </c>
      <c r="N2032">
        <v>6.924591122001214</v>
      </c>
    </row>
    <row r="2033" spans="1:14" x14ac:dyDescent="0.3">
      <c r="A2033" t="s">
        <v>3047</v>
      </c>
      <c r="B2033" t="s">
        <v>1543</v>
      </c>
      <c r="C2033" t="s">
        <v>227</v>
      </c>
      <c r="D2033" t="s">
        <v>16</v>
      </c>
      <c r="E2033" t="s">
        <v>58</v>
      </c>
      <c r="F2033" t="s">
        <v>52</v>
      </c>
      <c r="G2033" t="s">
        <v>92</v>
      </c>
      <c r="H2033" t="s">
        <v>20</v>
      </c>
      <c r="I2033" t="s">
        <v>21</v>
      </c>
      <c r="J2033" t="s">
        <v>21</v>
      </c>
      <c r="K2033" t="s">
        <v>3190</v>
      </c>
      <c r="L2033" t="s">
        <v>76</v>
      </c>
      <c r="M2033">
        <v>74.690030449981819</v>
      </c>
      <c r="N2033">
        <v>5.8728765242885093</v>
      </c>
    </row>
    <row r="2034" spans="1:14" x14ac:dyDescent="0.3">
      <c r="A2034" t="s">
        <v>1899</v>
      </c>
      <c r="B2034" t="s">
        <v>1900</v>
      </c>
      <c r="C2034" t="s">
        <v>628</v>
      </c>
      <c r="D2034" t="s">
        <v>57</v>
      </c>
      <c r="E2034" t="s">
        <v>17</v>
      </c>
      <c r="F2034" t="s">
        <v>18</v>
      </c>
      <c r="G2034" t="s">
        <v>34</v>
      </c>
      <c r="H2034" t="s">
        <v>42</v>
      </c>
      <c r="I2034" t="s">
        <v>22</v>
      </c>
      <c r="L2034" t="s">
        <v>63</v>
      </c>
      <c r="M2034">
        <v>99.542638754022363</v>
      </c>
      <c r="N2034">
        <v>5.1737615931357439</v>
      </c>
    </row>
    <row r="2035" spans="1:14" x14ac:dyDescent="0.3">
      <c r="A2035" t="s">
        <v>1755</v>
      </c>
      <c r="B2035" t="s">
        <v>1686</v>
      </c>
      <c r="C2035" t="s">
        <v>2538</v>
      </c>
      <c r="D2035" t="s">
        <v>57</v>
      </c>
      <c r="E2035" t="s">
        <v>51</v>
      </c>
      <c r="F2035" t="s">
        <v>52</v>
      </c>
      <c r="G2035" t="s">
        <v>34</v>
      </c>
      <c r="H2035" t="s">
        <v>42</v>
      </c>
      <c r="I2035" t="s">
        <v>21</v>
      </c>
      <c r="J2035" t="s">
        <v>21</v>
      </c>
      <c r="K2035" t="s">
        <v>3191</v>
      </c>
      <c r="L2035" t="s">
        <v>63</v>
      </c>
      <c r="M2035">
        <v>139.1669490844119</v>
      </c>
      <c r="N2035">
        <v>5.2013121078224334</v>
      </c>
    </row>
    <row r="2036" spans="1:14" x14ac:dyDescent="0.3">
      <c r="A2036" t="s">
        <v>1731</v>
      </c>
      <c r="B2036" t="s">
        <v>510</v>
      </c>
      <c r="C2036" t="s">
        <v>3192</v>
      </c>
      <c r="D2036" t="s">
        <v>103</v>
      </c>
      <c r="E2036" t="s">
        <v>33</v>
      </c>
      <c r="F2036" t="s">
        <v>18</v>
      </c>
      <c r="G2036" t="s">
        <v>34</v>
      </c>
      <c r="H2036" t="s">
        <v>35</v>
      </c>
      <c r="I2036" t="s">
        <v>22</v>
      </c>
      <c r="L2036" t="s">
        <v>76</v>
      </c>
      <c r="M2036">
        <v>94.00689976517225</v>
      </c>
      <c r="N2036">
        <v>7.2158104281814079</v>
      </c>
    </row>
    <row r="2037" spans="1:14" x14ac:dyDescent="0.3">
      <c r="A2037" t="s">
        <v>1409</v>
      </c>
      <c r="B2037" t="s">
        <v>827</v>
      </c>
      <c r="C2037" t="s">
        <v>1895</v>
      </c>
      <c r="D2037" t="s">
        <v>39</v>
      </c>
      <c r="E2037" t="s">
        <v>17</v>
      </c>
      <c r="F2037" t="s">
        <v>18</v>
      </c>
      <c r="G2037" t="s">
        <v>19</v>
      </c>
      <c r="H2037" t="s">
        <v>20</v>
      </c>
      <c r="I2037" t="s">
        <v>21</v>
      </c>
      <c r="J2037" t="s">
        <v>21</v>
      </c>
      <c r="K2037" t="s">
        <v>3193</v>
      </c>
      <c r="L2037" t="s">
        <v>24</v>
      </c>
      <c r="M2037">
        <v>125.87929504204919</v>
      </c>
      <c r="N2037">
        <v>6.6296502274930242</v>
      </c>
    </row>
    <row r="2038" spans="1:14" x14ac:dyDescent="0.3">
      <c r="A2038" t="s">
        <v>2608</v>
      </c>
      <c r="B2038" t="s">
        <v>1560</v>
      </c>
      <c r="C2038" t="s">
        <v>1056</v>
      </c>
      <c r="D2038" t="s">
        <v>57</v>
      </c>
      <c r="E2038" t="s">
        <v>46</v>
      </c>
      <c r="F2038" t="s">
        <v>18</v>
      </c>
      <c r="G2038" t="s">
        <v>19</v>
      </c>
      <c r="H2038" t="s">
        <v>42</v>
      </c>
      <c r="I2038" t="s">
        <v>22</v>
      </c>
      <c r="L2038" t="s">
        <v>43</v>
      </c>
      <c r="M2038">
        <v>99.499460825097117</v>
      </c>
      <c r="N2038">
        <v>5.6062529377509778</v>
      </c>
    </row>
    <row r="2039" spans="1:14" x14ac:dyDescent="0.3">
      <c r="A2039" t="s">
        <v>280</v>
      </c>
      <c r="B2039" t="s">
        <v>477</v>
      </c>
      <c r="C2039" t="s">
        <v>236</v>
      </c>
      <c r="D2039" t="s">
        <v>74</v>
      </c>
      <c r="E2039" t="s">
        <v>58</v>
      </c>
      <c r="F2039" t="s">
        <v>52</v>
      </c>
      <c r="G2039" t="s">
        <v>92</v>
      </c>
      <c r="H2039" t="s">
        <v>20</v>
      </c>
      <c r="I2039" t="s">
        <v>21</v>
      </c>
      <c r="J2039" t="s">
        <v>21</v>
      </c>
      <c r="K2039" t="s">
        <v>2712</v>
      </c>
      <c r="L2039" t="s">
        <v>144</v>
      </c>
      <c r="M2039">
        <v>22.267671507569901</v>
      </c>
      <c r="N2039">
        <v>4.6062104824765493</v>
      </c>
    </row>
    <row r="2040" spans="1:14" x14ac:dyDescent="0.3">
      <c r="A2040" t="s">
        <v>792</v>
      </c>
      <c r="B2040" t="s">
        <v>1325</v>
      </c>
      <c r="C2040" t="s">
        <v>1466</v>
      </c>
      <c r="D2040" t="s">
        <v>39</v>
      </c>
      <c r="E2040" t="s">
        <v>46</v>
      </c>
      <c r="F2040" t="s">
        <v>119</v>
      </c>
      <c r="G2040" t="s">
        <v>120</v>
      </c>
      <c r="H2040" t="s">
        <v>42</v>
      </c>
      <c r="I2040" t="s">
        <v>21</v>
      </c>
      <c r="J2040" t="s">
        <v>21</v>
      </c>
      <c r="K2040" t="s">
        <v>2977</v>
      </c>
      <c r="L2040" t="s">
        <v>43</v>
      </c>
      <c r="M2040">
        <v>162.15117623842781</v>
      </c>
      <c r="N2040">
        <v>6.6999186610064108</v>
      </c>
    </row>
    <row r="2041" spans="1:14" x14ac:dyDescent="0.3">
      <c r="A2041" t="s">
        <v>2523</v>
      </c>
      <c r="B2041" t="s">
        <v>1767</v>
      </c>
      <c r="C2041" t="s">
        <v>2469</v>
      </c>
      <c r="D2041" t="s">
        <v>527</v>
      </c>
      <c r="E2041" t="s">
        <v>46</v>
      </c>
      <c r="F2041" t="s">
        <v>119</v>
      </c>
      <c r="G2041" t="s">
        <v>120</v>
      </c>
      <c r="H2041" t="s">
        <v>20</v>
      </c>
      <c r="I2041" t="s">
        <v>21</v>
      </c>
      <c r="J2041" t="s">
        <v>21</v>
      </c>
      <c r="K2041" t="s">
        <v>3194</v>
      </c>
      <c r="L2041" t="s">
        <v>63</v>
      </c>
      <c r="M2041">
        <v>62.868654709091217</v>
      </c>
      <c r="N2041">
        <v>7.4398287956292064</v>
      </c>
    </row>
    <row r="2042" spans="1:14" x14ac:dyDescent="0.3">
      <c r="A2042" t="s">
        <v>2306</v>
      </c>
      <c r="B2042" t="s">
        <v>176</v>
      </c>
      <c r="C2042" t="s">
        <v>2097</v>
      </c>
      <c r="D2042" t="s">
        <v>157</v>
      </c>
      <c r="E2042" t="s">
        <v>17</v>
      </c>
      <c r="F2042" t="s">
        <v>18</v>
      </c>
      <c r="G2042" t="s">
        <v>34</v>
      </c>
      <c r="H2042" t="s">
        <v>20</v>
      </c>
      <c r="I2042" t="s">
        <v>21</v>
      </c>
      <c r="J2042" t="s">
        <v>21</v>
      </c>
      <c r="K2042" t="s">
        <v>3195</v>
      </c>
      <c r="L2042" t="s">
        <v>43</v>
      </c>
      <c r="M2042">
        <v>26.152294698940189</v>
      </c>
      <c r="N2042">
        <v>4.1277134836352349</v>
      </c>
    </row>
    <row r="2043" spans="1:14" x14ac:dyDescent="0.3">
      <c r="A2043" t="s">
        <v>2188</v>
      </c>
      <c r="C2043" t="s">
        <v>1396</v>
      </c>
      <c r="D2043" t="s">
        <v>28</v>
      </c>
      <c r="E2043" t="s">
        <v>46</v>
      </c>
      <c r="F2043" t="s">
        <v>18</v>
      </c>
      <c r="G2043" t="s">
        <v>19</v>
      </c>
      <c r="H2043" t="s">
        <v>35</v>
      </c>
      <c r="I2043" t="s">
        <v>22</v>
      </c>
      <c r="L2043" t="s">
        <v>76</v>
      </c>
      <c r="M2043">
        <v>32.500715165569417</v>
      </c>
      <c r="N2043">
        <v>5.2887397259537403</v>
      </c>
    </row>
    <row r="2044" spans="1:14" x14ac:dyDescent="0.3">
      <c r="A2044" t="s">
        <v>442</v>
      </c>
      <c r="B2044" t="s">
        <v>635</v>
      </c>
      <c r="C2044" t="s">
        <v>1769</v>
      </c>
      <c r="D2044" t="s">
        <v>50</v>
      </c>
      <c r="E2044" t="s">
        <v>46</v>
      </c>
      <c r="F2044" t="s">
        <v>119</v>
      </c>
      <c r="G2044" t="s">
        <v>120</v>
      </c>
      <c r="H2044" t="s">
        <v>20</v>
      </c>
      <c r="I2044" t="s">
        <v>21</v>
      </c>
      <c r="J2044" t="s">
        <v>21</v>
      </c>
      <c r="K2044" t="s">
        <v>3196</v>
      </c>
      <c r="L2044" t="s">
        <v>144</v>
      </c>
      <c r="M2044">
        <v>99.333107160651025</v>
      </c>
      <c r="N2044">
        <v>6.9445636083259634</v>
      </c>
    </row>
    <row r="2045" spans="1:14" x14ac:dyDescent="0.3">
      <c r="A2045" t="s">
        <v>151</v>
      </c>
      <c r="C2045" t="s">
        <v>3004</v>
      </c>
      <c r="D2045" t="s">
        <v>39</v>
      </c>
      <c r="E2045" t="s">
        <v>58</v>
      </c>
      <c r="F2045" t="s">
        <v>52</v>
      </c>
      <c r="G2045" t="s">
        <v>92</v>
      </c>
      <c r="H2045" t="s">
        <v>20</v>
      </c>
      <c r="I2045" t="s">
        <v>21</v>
      </c>
      <c r="J2045" t="s">
        <v>22</v>
      </c>
      <c r="K2045" t="s">
        <v>1193</v>
      </c>
      <c r="L2045" t="s">
        <v>54</v>
      </c>
      <c r="M2045">
        <v>119.8103991794692</v>
      </c>
      <c r="N2045">
        <v>5.5428187608934287</v>
      </c>
    </row>
    <row r="2046" spans="1:14" x14ac:dyDescent="0.3">
      <c r="A2046" t="s">
        <v>199</v>
      </c>
      <c r="B2046" t="s">
        <v>1206</v>
      </c>
      <c r="C2046" t="s">
        <v>164</v>
      </c>
      <c r="D2046" t="s">
        <v>118</v>
      </c>
      <c r="E2046" t="s">
        <v>51</v>
      </c>
      <c r="F2046" t="s">
        <v>59</v>
      </c>
      <c r="G2046" t="s">
        <v>92</v>
      </c>
      <c r="H2046" t="s">
        <v>42</v>
      </c>
      <c r="I2046" t="s">
        <v>22</v>
      </c>
      <c r="L2046" t="s">
        <v>30</v>
      </c>
      <c r="M2046">
        <v>64.286549814097384</v>
      </c>
      <c r="N2046">
        <v>6.4654627231568211</v>
      </c>
    </row>
    <row r="2047" spans="1:14" x14ac:dyDescent="0.3">
      <c r="A2047" t="s">
        <v>1552</v>
      </c>
      <c r="B2047" t="s">
        <v>3080</v>
      </c>
      <c r="C2047" t="s">
        <v>2282</v>
      </c>
      <c r="D2047" t="s">
        <v>118</v>
      </c>
      <c r="E2047" t="s">
        <v>17</v>
      </c>
      <c r="F2047" t="s">
        <v>18</v>
      </c>
      <c r="G2047" t="s">
        <v>34</v>
      </c>
      <c r="H2047" t="s">
        <v>42</v>
      </c>
      <c r="I2047" t="s">
        <v>21</v>
      </c>
      <c r="J2047" t="s">
        <v>21</v>
      </c>
      <c r="K2047" t="s">
        <v>3197</v>
      </c>
      <c r="L2047" t="s">
        <v>63</v>
      </c>
      <c r="M2047">
        <v>80.110646474316425</v>
      </c>
      <c r="N2047">
        <v>7.1359653107016587</v>
      </c>
    </row>
    <row r="2048" spans="1:14" x14ac:dyDescent="0.3">
      <c r="A2048" t="s">
        <v>104</v>
      </c>
      <c r="B2048" t="s">
        <v>3198</v>
      </c>
      <c r="C2048" t="s">
        <v>1248</v>
      </c>
      <c r="D2048" t="s">
        <v>690</v>
      </c>
      <c r="E2048" t="s">
        <v>51</v>
      </c>
      <c r="F2048" t="s">
        <v>52</v>
      </c>
      <c r="G2048" t="s">
        <v>92</v>
      </c>
      <c r="H2048" t="s">
        <v>20</v>
      </c>
      <c r="I2048" t="s">
        <v>21</v>
      </c>
      <c r="J2048" t="s">
        <v>22</v>
      </c>
      <c r="K2048" t="s">
        <v>3199</v>
      </c>
      <c r="L2048" t="s">
        <v>24</v>
      </c>
      <c r="M2048">
        <v>80.300137483659697</v>
      </c>
      <c r="N2048">
        <v>5.0364610508256176</v>
      </c>
    </row>
    <row r="2049" spans="1:14" x14ac:dyDescent="0.3">
      <c r="A2049" t="s">
        <v>222</v>
      </c>
      <c r="C2049" t="s">
        <v>1257</v>
      </c>
      <c r="E2049" t="s">
        <v>46</v>
      </c>
      <c r="F2049" t="s">
        <v>119</v>
      </c>
      <c r="G2049" t="s">
        <v>120</v>
      </c>
      <c r="H2049" t="s">
        <v>20</v>
      </c>
      <c r="I2049" t="s">
        <v>21</v>
      </c>
      <c r="J2049" t="s">
        <v>22</v>
      </c>
      <c r="K2049" t="s">
        <v>3200</v>
      </c>
      <c r="L2049" t="s">
        <v>76</v>
      </c>
      <c r="M2049">
        <v>80.346752515238066</v>
      </c>
      <c r="N2049">
        <v>7.7143585139975057</v>
      </c>
    </row>
    <row r="2050" spans="1:14" x14ac:dyDescent="0.3">
      <c r="A2050" t="s">
        <v>1559</v>
      </c>
      <c r="C2050" t="s">
        <v>2501</v>
      </c>
      <c r="D2050" t="s">
        <v>118</v>
      </c>
      <c r="E2050" t="s">
        <v>46</v>
      </c>
      <c r="F2050" t="s">
        <v>18</v>
      </c>
      <c r="G2050" t="s">
        <v>19</v>
      </c>
      <c r="H2050" t="s">
        <v>35</v>
      </c>
      <c r="I2050" t="s">
        <v>22</v>
      </c>
      <c r="L2050" t="s">
        <v>43</v>
      </c>
      <c r="M2050">
        <v>93.588241817942247</v>
      </c>
      <c r="N2050">
        <v>6.5576089423594954</v>
      </c>
    </row>
    <row r="2051" spans="1:14" x14ac:dyDescent="0.3">
      <c r="A2051" t="s">
        <v>1348</v>
      </c>
      <c r="B2051" t="s">
        <v>1349</v>
      </c>
      <c r="C2051" t="s">
        <v>2256</v>
      </c>
      <c r="D2051" t="s">
        <v>80</v>
      </c>
      <c r="E2051" t="s">
        <v>51</v>
      </c>
      <c r="F2051" t="s">
        <v>59</v>
      </c>
      <c r="G2051" t="s">
        <v>34</v>
      </c>
      <c r="H2051" t="s">
        <v>42</v>
      </c>
      <c r="I2051" t="s">
        <v>22</v>
      </c>
      <c r="L2051" t="s">
        <v>24</v>
      </c>
      <c r="M2051">
        <v>17.945928560227081</v>
      </c>
      <c r="N2051">
        <v>4.213891216122863</v>
      </c>
    </row>
    <row r="2052" spans="1:14" x14ac:dyDescent="0.3">
      <c r="A2052" t="s">
        <v>419</v>
      </c>
      <c r="C2052" t="s">
        <v>1992</v>
      </c>
      <c r="D2052" t="s">
        <v>28</v>
      </c>
      <c r="E2052" t="s">
        <v>33</v>
      </c>
      <c r="F2052" t="s">
        <v>18</v>
      </c>
      <c r="G2052" t="s">
        <v>19</v>
      </c>
      <c r="H2052" t="s">
        <v>42</v>
      </c>
      <c r="I2052" t="s">
        <v>22</v>
      </c>
      <c r="L2052" t="s">
        <v>54</v>
      </c>
      <c r="M2052">
        <v>36.52170121439076</v>
      </c>
      <c r="N2052">
        <v>6.058378793965737</v>
      </c>
    </row>
    <row r="2053" spans="1:14" x14ac:dyDescent="0.3">
      <c r="A2053" t="s">
        <v>729</v>
      </c>
      <c r="B2053" t="s">
        <v>264</v>
      </c>
      <c r="C2053" t="s">
        <v>2346</v>
      </c>
      <c r="D2053" t="s">
        <v>69</v>
      </c>
      <c r="E2053" t="s">
        <v>33</v>
      </c>
      <c r="F2053" t="s">
        <v>59</v>
      </c>
      <c r="G2053" t="s">
        <v>19</v>
      </c>
      <c r="H2053" t="s">
        <v>35</v>
      </c>
      <c r="I2053" t="s">
        <v>22</v>
      </c>
      <c r="L2053" t="s">
        <v>43</v>
      </c>
      <c r="M2053">
        <v>65.168905683342032</v>
      </c>
      <c r="N2053">
        <v>6.4700218763777144</v>
      </c>
    </row>
    <row r="2054" spans="1:14" x14ac:dyDescent="0.3">
      <c r="A2054" t="s">
        <v>2076</v>
      </c>
      <c r="C2054" t="s">
        <v>1923</v>
      </c>
      <c r="E2054" t="s">
        <v>58</v>
      </c>
      <c r="F2054" t="s">
        <v>59</v>
      </c>
      <c r="G2054" t="s">
        <v>92</v>
      </c>
      <c r="H2054" t="s">
        <v>42</v>
      </c>
      <c r="I2054" t="s">
        <v>22</v>
      </c>
      <c r="L2054" t="s">
        <v>30</v>
      </c>
      <c r="M2054">
        <v>74.512141447086904</v>
      </c>
      <c r="N2054">
        <v>6.9478424402322059</v>
      </c>
    </row>
    <row r="2055" spans="1:14" x14ac:dyDescent="0.3">
      <c r="A2055" t="s">
        <v>913</v>
      </c>
      <c r="C2055" t="s">
        <v>1570</v>
      </c>
      <c r="D2055" t="s">
        <v>69</v>
      </c>
      <c r="E2055" t="s">
        <v>58</v>
      </c>
      <c r="F2055" t="s">
        <v>59</v>
      </c>
      <c r="G2055" t="s">
        <v>92</v>
      </c>
      <c r="H2055" t="s">
        <v>35</v>
      </c>
      <c r="I2055" t="s">
        <v>21</v>
      </c>
      <c r="J2055" t="s">
        <v>21</v>
      </c>
      <c r="K2055" t="s">
        <v>3201</v>
      </c>
      <c r="L2055" t="s">
        <v>76</v>
      </c>
      <c r="M2055">
        <v>83.441135001447705</v>
      </c>
      <c r="N2055">
        <v>6.5863761402617431</v>
      </c>
    </row>
    <row r="2056" spans="1:14" x14ac:dyDescent="0.3">
      <c r="A2056" t="s">
        <v>2891</v>
      </c>
      <c r="B2056" t="s">
        <v>3202</v>
      </c>
      <c r="C2056" t="s">
        <v>3203</v>
      </c>
      <c r="D2056" t="s">
        <v>103</v>
      </c>
      <c r="E2056" t="s">
        <v>51</v>
      </c>
      <c r="F2056" t="s">
        <v>59</v>
      </c>
      <c r="G2056" t="s">
        <v>19</v>
      </c>
      <c r="H2056" t="s">
        <v>35</v>
      </c>
      <c r="I2056" t="s">
        <v>21</v>
      </c>
      <c r="J2056" t="s">
        <v>22</v>
      </c>
      <c r="K2056" t="s">
        <v>3204</v>
      </c>
      <c r="L2056" t="s">
        <v>24</v>
      </c>
      <c r="M2056">
        <v>80.966819094573296</v>
      </c>
      <c r="N2056">
        <v>7.2204502989552823</v>
      </c>
    </row>
    <row r="2057" spans="1:14" x14ac:dyDescent="0.3">
      <c r="A2057" t="s">
        <v>1531</v>
      </c>
      <c r="B2057" t="s">
        <v>2061</v>
      </c>
      <c r="C2057" t="s">
        <v>1250</v>
      </c>
      <c r="D2057" t="s">
        <v>69</v>
      </c>
      <c r="E2057" t="s">
        <v>17</v>
      </c>
      <c r="F2057" t="s">
        <v>18</v>
      </c>
      <c r="G2057" t="s">
        <v>34</v>
      </c>
      <c r="H2057" t="s">
        <v>42</v>
      </c>
      <c r="I2057" t="s">
        <v>21</v>
      </c>
      <c r="J2057" t="s">
        <v>22</v>
      </c>
      <c r="K2057" t="s">
        <v>3205</v>
      </c>
      <c r="L2057" t="s">
        <v>30</v>
      </c>
      <c r="M2057">
        <v>77.237451777233133</v>
      </c>
      <c r="N2057">
        <v>6.4062483768931111</v>
      </c>
    </row>
    <row r="2058" spans="1:14" x14ac:dyDescent="0.3">
      <c r="A2058" t="s">
        <v>2577</v>
      </c>
      <c r="B2058" t="s">
        <v>1983</v>
      </c>
      <c r="C2058" t="s">
        <v>1303</v>
      </c>
      <c r="D2058" t="s">
        <v>118</v>
      </c>
      <c r="E2058" t="s">
        <v>33</v>
      </c>
      <c r="F2058" t="s">
        <v>18</v>
      </c>
      <c r="G2058" t="s">
        <v>34</v>
      </c>
      <c r="H2058" t="s">
        <v>20</v>
      </c>
      <c r="I2058" t="s">
        <v>21</v>
      </c>
      <c r="J2058" t="s">
        <v>21</v>
      </c>
      <c r="K2058" t="s">
        <v>3206</v>
      </c>
      <c r="L2058" t="s">
        <v>30</v>
      </c>
      <c r="M2058">
        <v>75.388884160081631</v>
      </c>
      <c r="N2058">
        <v>6.1221708193367386</v>
      </c>
    </row>
    <row r="2059" spans="1:14" x14ac:dyDescent="0.3">
      <c r="A2059" t="s">
        <v>928</v>
      </c>
      <c r="B2059" t="s">
        <v>3207</v>
      </c>
      <c r="C2059" t="s">
        <v>3208</v>
      </c>
      <c r="D2059" t="s">
        <v>656</v>
      </c>
      <c r="E2059" t="s">
        <v>33</v>
      </c>
      <c r="F2059" t="s">
        <v>18</v>
      </c>
      <c r="G2059" t="s">
        <v>19</v>
      </c>
      <c r="H2059" t="s">
        <v>20</v>
      </c>
      <c r="I2059" t="s">
        <v>21</v>
      </c>
      <c r="J2059" t="s">
        <v>21</v>
      </c>
      <c r="K2059" t="s">
        <v>3209</v>
      </c>
      <c r="L2059" t="s">
        <v>63</v>
      </c>
      <c r="M2059">
        <v>28.634819256167031</v>
      </c>
      <c r="N2059">
        <v>5.329293670697612</v>
      </c>
    </row>
    <row r="2060" spans="1:14" x14ac:dyDescent="0.3">
      <c r="A2060" t="s">
        <v>960</v>
      </c>
      <c r="B2060" t="s">
        <v>1944</v>
      </c>
      <c r="C2060" t="s">
        <v>3073</v>
      </c>
      <c r="D2060" t="s">
        <v>39</v>
      </c>
      <c r="E2060" t="s">
        <v>51</v>
      </c>
      <c r="F2060" t="s">
        <v>52</v>
      </c>
      <c r="G2060" t="s">
        <v>34</v>
      </c>
      <c r="H2060" t="s">
        <v>20</v>
      </c>
      <c r="I2060" t="s">
        <v>21</v>
      </c>
      <c r="J2060" t="s">
        <v>22</v>
      </c>
      <c r="K2060" t="s">
        <v>2036</v>
      </c>
      <c r="L2060" t="s">
        <v>144</v>
      </c>
      <c r="M2060">
        <v>71.102608844909327</v>
      </c>
      <c r="N2060">
        <v>6.3017547380943881</v>
      </c>
    </row>
    <row r="2061" spans="1:14" x14ac:dyDescent="0.3">
      <c r="A2061" t="s">
        <v>2395</v>
      </c>
      <c r="B2061" t="s">
        <v>3006</v>
      </c>
      <c r="C2061" t="s">
        <v>1483</v>
      </c>
      <c r="D2061" t="s">
        <v>130</v>
      </c>
      <c r="E2061" t="s">
        <v>17</v>
      </c>
      <c r="F2061" t="s">
        <v>40</v>
      </c>
      <c r="G2061" t="s">
        <v>41</v>
      </c>
      <c r="H2061" t="s">
        <v>35</v>
      </c>
      <c r="I2061" t="s">
        <v>22</v>
      </c>
      <c r="L2061" t="s">
        <v>43</v>
      </c>
      <c r="M2061">
        <v>80.454914763307514</v>
      </c>
      <c r="N2061">
        <v>5.5283932689434474</v>
      </c>
    </row>
    <row r="2062" spans="1:14" x14ac:dyDescent="0.3">
      <c r="A2062" t="s">
        <v>554</v>
      </c>
      <c r="C2062" t="s">
        <v>2813</v>
      </c>
      <c r="D2062" t="s">
        <v>16</v>
      </c>
      <c r="E2062" t="s">
        <v>17</v>
      </c>
      <c r="F2062" t="s">
        <v>18</v>
      </c>
      <c r="G2062" t="s">
        <v>19</v>
      </c>
      <c r="H2062" t="s">
        <v>42</v>
      </c>
      <c r="I2062" t="s">
        <v>22</v>
      </c>
      <c r="L2062" t="s">
        <v>54</v>
      </c>
      <c r="M2062">
        <v>79.373209027268288</v>
      </c>
      <c r="N2062">
        <v>6.8351154770420539</v>
      </c>
    </row>
    <row r="2063" spans="1:14" x14ac:dyDescent="0.3">
      <c r="A2063" t="s">
        <v>241</v>
      </c>
      <c r="B2063" t="s">
        <v>2829</v>
      </c>
      <c r="C2063" t="s">
        <v>2736</v>
      </c>
      <c r="D2063" t="s">
        <v>80</v>
      </c>
      <c r="E2063" t="s">
        <v>33</v>
      </c>
      <c r="F2063" t="s">
        <v>59</v>
      </c>
      <c r="G2063" t="s">
        <v>34</v>
      </c>
      <c r="H2063" t="s">
        <v>42</v>
      </c>
      <c r="I2063" t="s">
        <v>22</v>
      </c>
      <c r="L2063" t="s">
        <v>43</v>
      </c>
      <c r="M2063">
        <v>12.9907446860386</v>
      </c>
      <c r="N2063">
        <v>4.8036620261121374</v>
      </c>
    </row>
    <row r="2064" spans="1:14" x14ac:dyDescent="0.3">
      <c r="A2064" t="s">
        <v>2513</v>
      </c>
      <c r="B2064" t="s">
        <v>3210</v>
      </c>
      <c r="C2064" t="s">
        <v>1775</v>
      </c>
      <c r="D2064" t="s">
        <v>138</v>
      </c>
      <c r="E2064" t="s">
        <v>51</v>
      </c>
      <c r="F2064" t="s">
        <v>52</v>
      </c>
      <c r="G2064" t="s">
        <v>34</v>
      </c>
      <c r="H2064" t="s">
        <v>20</v>
      </c>
      <c r="I2064" t="s">
        <v>21</v>
      </c>
      <c r="J2064" t="s">
        <v>22</v>
      </c>
      <c r="K2064" t="s">
        <v>3211</v>
      </c>
      <c r="L2064" t="s">
        <v>43</v>
      </c>
      <c r="M2064">
        <v>92.715550949941587</v>
      </c>
      <c r="N2064">
        <v>5.9439443238658987</v>
      </c>
    </row>
    <row r="2065" spans="1:14" x14ac:dyDescent="0.3">
      <c r="A2065" t="s">
        <v>178</v>
      </c>
      <c r="B2065" t="s">
        <v>1316</v>
      </c>
      <c r="C2065" t="s">
        <v>695</v>
      </c>
      <c r="D2065" t="s">
        <v>69</v>
      </c>
      <c r="E2065" t="s">
        <v>58</v>
      </c>
      <c r="F2065" t="s">
        <v>119</v>
      </c>
      <c r="G2065" t="s">
        <v>120</v>
      </c>
      <c r="H2065" t="s">
        <v>42</v>
      </c>
      <c r="I2065" t="s">
        <v>21</v>
      </c>
      <c r="J2065" t="s">
        <v>22</v>
      </c>
      <c r="K2065" t="s">
        <v>3212</v>
      </c>
      <c r="L2065" t="s">
        <v>54</v>
      </c>
      <c r="M2065">
        <v>82.976432943997324</v>
      </c>
      <c r="N2065">
        <v>6.5059959132686487</v>
      </c>
    </row>
    <row r="2066" spans="1:14" x14ac:dyDescent="0.3">
      <c r="A2066" t="s">
        <v>974</v>
      </c>
      <c r="B2066" t="s">
        <v>1215</v>
      </c>
      <c r="C2066" t="s">
        <v>1650</v>
      </c>
      <c r="D2066" t="s">
        <v>74</v>
      </c>
      <c r="E2066" t="s">
        <v>58</v>
      </c>
      <c r="F2066" t="s">
        <v>52</v>
      </c>
      <c r="G2066" t="s">
        <v>92</v>
      </c>
      <c r="H2066" t="s">
        <v>42</v>
      </c>
      <c r="I2066" t="s">
        <v>22</v>
      </c>
      <c r="L2066" t="s">
        <v>43</v>
      </c>
      <c r="M2066">
        <v>20.064143217718421</v>
      </c>
      <c r="N2066">
        <v>4.4363152813473734</v>
      </c>
    </row>
    <row r="2067" spans="1:14" x14ac:dyDescent="0.3">
      <c r="A2067" t="s">
        <v>848</v>
      </c>
      <c r="B2067" t="s">
        <v>1129</v>
      </c>
      <c r="C2067" t="s">
        <v>2164</v>
      </c>
      <c r="D2067" t="s">
        <v>74</v>
      </c>
      <c r="E2067" t="s">
        <v>17</v>
      </c>
      <c r="F2067" t="s">
        <v>18</v>
      </c>
      <c r="G2067" t="s">
        <v>34</v>
      </c>
      <c r="H2067" t="s">
        <v>20</v>
      </c>
      <c r="I2067" t="s">
        <v>21</v>
      </c>
      <c r="J2067" t="s">
        <v>22</v>
      </c>
      <c r="K2067" t="s">
        <v>3213</v>
      </c>
      <c r="L2067" t="s">
        <v>63</v>
      </c>
      <c r="M2067">
        <v>23.608360320216171</v>
      </c>
      <c r="N2067">
        <v>4.0295658066315463</v>
      </c>
    </row>
    <row r="2068" spans="1:14" x14ac:dyDescent="0.3">
      <c r="A2068" t="s">
        <v>1077</v>
      </c>
      <c r="B2068" t="s">
        <v>1078</v>
      </c>
      <c r="C2068" t="s">
        <v>1646</v>
      </c>
      <c r="D2068" t="s">
        <v>28</v>
      </c>
      <c r="E2068" t="s">
        <v>33</v>
      </c>
      <c r="F2068" t="s">
        <v>59</v>
      </c>
      <c r="G2068" t="s">
        <v>19</v>
      </c>
      <c r="H2068" t="s">
        <v>35</v>
      </c>
      <c r="I2068" t="s">
        <v>21</v>
      </c>
      <c r="J2068" t="s">
        <v>21</v>
      </c>
      <c r="K2068" t="s">
        <v>3214</v>
      </c>
      <c r="L2068" t="s">
        <v>30</v>
      </c>
      <c r="M2068">
        <v>34.14866208939587</v>
      </c>
      <c r="N2068">
        <v>6.4475230541817083</v>
      </c>
    </row>
    <row r="2069" spans="1:14" x14ac:dyDescent="0.3">
      <c r="A2069" t="s">
        <v>2416</v>
      </c>
      <c r="B2069" t="s">
        <v>2417</v>
      </c>
      <c r="C2069" t="s">
        <v>1567</v>
      </c>
      <c r="D2069" t="s">
        <v>74</v>
      </c>
      <c r="E2069" t="s">
        <v>46</v>
      </c>
      <c r="F2069" t="s">
        <v>119</v>
      </c>
      <c r="G2069" t="s">
        <v>120</v>
      </c>
      <c r="H2069" t="s">
        <v>42</v>
      </c>
      <c r="I2069" t="s">
        <v>21</v>
      </c>
      <c r="J2069" t="s">
        <v>22</v>
      </c>
      <c r="K2069" t="s">
        <v>3215</v>
      </c>
      <c r="L2069" t="s">
        <v>30</v>
      </c>
      <c r="M2069">
        <v>19.46831498734343</v>
      </c>
      <c r="N2069">
        <v>4.8930495552353088</v>
      </c>
    </row>
    <row r="2070" spans="1:14" x14ac:dyDescent="0.3">
      <c r="A2070" t="s">
        <v>1798</v>
      </c>
      <c r="B2070" t="s">
        <v>445</v>
      </c>
      <c r="C2070" t="s">
        <v>1015</v>
      </c>
      <c r="D2070" t="s">
        <v>80</v>
      </c>
      <c r="E2070" t="s">
        <v>46</v>
      </c>
      <c r="F2070" t="s">
        <v>18</v>
      </c>
      <c r="G2070" t="s">
        <v>19</v>
      </c>
      <c r="H2070" t="s">
        <v>20</v>
      </c>
      <c r="I2070" t="s">
        <v>21</v>
      </c>
      <c r="J2070" t="s">
        <v>21</v>
      </c>
      <c r="K2070" t="s">
        <v>3216</v>
      </c>
      <c r="L2070" t="s">
        <v>63</v>
      </c>
      <c r="M2070">
        <v>15.17731102544904</v>
      </c>
      <c r="N2070">
        <v>5.1015485147383277</v>
      </c>
    </row>
    <row r="2071" spans="1:14" x14ac:dyDescent="0.3">
      <c r="A2071" t="s">
        <v>619</v>
      </c>
      <c r="B2071" t="s">
        <v>851</v>
      </c>
      <c r="C2071" t="s">
        <v>574</v>
      </c>
      <c r="D2071" t="s">
        <v>80</v>
      </c>
      <c r="E2071" t="s">
        <v>51</v>
      </c>
      <c r="F2071" t="s">
        <v>52</v>
      </c>
      <c r="G2071" t="s">
        <v>92</v>
      </c>
      <c r="H2071" t="s">
        <v>20</v>
      </c>
      <c r="I2071" t="s">
        <v>21</v>
      </c>
      <c r="J2071" t="s">
        <v>22</v>
      </c>
      <c r="K2071" t="s">
        <v>2192</v>
      </c>
      <c r="L2071" t="s">
        <v>76</v>
      </c>
      <c r="M2071">
        <v>17.131499980307101</v>
      </c>
      <c r="N2071">
        <v>4.7472935746797083</v>
      </c>
    </row>
    <row r="2072" spans="1:14" x14ac:dyDescent="0.3">
      <c r="A2072" t="s">
        <v>1373</v>
      </c>
      <c r="B2072" t="s">
        <v>2959</v>
      </c>
      <c r="C2072" t="s">
        <v>1851</v>
      </c>
      <c r="D2072" t="s">
        <v>138</v>
      </c>
      <c r="E2072" t="s">
        <v>17</v>
      </c>
      <c r="F2072" t="s">
        <v>18</v>
      </c>
      <c r="G2072" t="s">
        <v>34</v>
      </c>
      <c r="H2072" t="s">
        <v>35</v>
      </c>
      <c r="I2072" t="s">
        <v>21</v>
      </c>
      <c r="J2072" t="s">
        <v>21</v>
      </c>
      <c r="K2072" t="s">
        <v>3217</v>
      </c>
      <c r="L2072" t="s">
        <v>144</v>
      </c>
      <c r="M2072">
        <v>62.741932712094027</v>
      </c>
      <c r="N2072">
        <v>6.150590268046062</v>
      </c>
    </row>
    <row r="2073" spans="1:14" x14ac:dyDescent="0.3">
      <c r="A2073" t="s">
        <v>1344</v>
      </c>
      <c r="B2073" t="s">
        <v>1264</v>
      </c>
      <c r="C2073" t="s">
        <v>2411</v>
      </c>
      <c r="D2073" t="s">
        <v>50</v>
      </c>
      <c r="E2073" t="s">
        <v>58</v>
      </c>
      <c r="F2073" t="s">
        <v>119</v>
      </c>
      <c r="G2073" t="s">
        <v>120</v>
      </c>
      <c r="H2073" t="s">
        <v>20</v>
      </c>
      <c r="I2073" t="s">
        <v>21</v>
      </c>
      <c r="J2073" t="s">
        <v>22</v>
      </c>
      <c r="K2073" t="s">
        <v>1098</v>
      </c>
      <c r="L2073" t="s">
        <v>30</v>
      </c>
      <c r="M2073">
        <v>118.6712863070959</v>
      </c>
      <c r="N2073">
        <v>6.3492943717926593</v>
      </c>
    </row>
    <row r="2074" spans="1:14" x14ac:dyDescent="0.3">
      <c r="A2074" t="s">
        <v>3218</v>
      </c>
      <c r="B2074" t="s">
        <v>1263</v>
      </c>
      <c r="C2074" t="s">
        <v>3004</v>
      </c>
      <c r="D2074" t="s">
        <v>39</v>
      </c>
      <c r="E2074" t="s">
        <v>46</v>
      </c>
      <c r="F2074" t="s">
        <v>119</v>
      </c>
      <c r="G2074" t="s">
        <v>120</v>
      </c>
      <c r="H2074" t="s">
        <v>42</v>
      </c>
      <c r="I2074" t="s">
        <v>21</v>
      </c>
      <c r="J2074" t="s">
        <v>22</v>
      </c>
      <c r="K2074" t="s">
        <v>3219</v>
      </c>
      <c r="L2074" t="s">
        <v>76</v>
      </c>
      <c r="M2074">
        <v>104.3378975287542</v>
      </c>
      <c r="N2074">
        <v>6.6796045712712342</v>
      </c>
    </row>
    <row r="2075" spans="1:14" x14ac:dyDescent="0.3">
      <c r="A2075" t="s">
        <v>1546</v>
      </c>
      <c r="C2075" t="s">
        <v>439</v>
      </c>
      <c r="D2075" t="s">
        <v>138</v>
      </c>
      <c r="E2075" t="s">
        <v>58</v>
      </c>
      <c r="F2075" t="s">
        <v>59</v>
      </c>
      <c r="G2075" t="s">
        <v>19</v>
      </c>
      <c r="H2075" t="s">
        <v>42</v>
      </c>
      <c r="I2075" t="s">
        <v>21</v>
      </c>
      <c r="J2075" t="s">
        <v>22</v>
      </c>
      <c r="K2075" t="s">
        <v>88</v>
      </c>
      <c r="L2075" t="s">
        <v>24</v>
      </c>
      <c r="M2075">
        <v>95.541604207147742</v>
      </c>
      <c r="N2075">
        <v>7.1763099499772851</v>
      </c>
    </row>
    <row r="2076" spans="1:14" x14ac:dyDescent="0.3">
      <c r="A2076" t="s">
        <v>875</v>
      </c>
      <c r="B2076" t="s">
        <v>176</v>
      </c>
      <c r="C2076" t="s">
        <v>3220</v>
      </c>
      <c r="D2076" t="s">
        <v>39</v>
      </c>
      <c r="E2076" t="s">
        <v>58</v>
      </c>
      <c r="F2076" t="s">
        <v>59</v>
      </c>
      <c r="G2076" t="s">
        <v>92</v>
      </c>
      <c r="H2076" t="s">
        <v>35</v>
      </c>
      <c r="I2076" t="s">
        <v>22</v>
      </c>
      <c r="L2076" t="s">
        <v>63</v>
      </c>
      <c r="M2076">
        <v>89.01956191943404</v>
      </c>
      <c r="N2076">
        <v>6.7262068517511873</v>
      </c>
    </row>
    <row r="2077" spans="1:14" x14ac:dyDescent="0.3">
      <c r="A2077" t="s">
        <v>1392</v>
      </c>
      <c r="C2077" t="s">
        <v>532</v>
      </c>
      <c r="D2077" t="s">
        <v>80</v>
      </c>
      <c r="E2077" t="s">
        <v>46</v>
      </c>
      <c r="F2077" t="s">
        <v>40</v>
      </c>
      <c r="G2077" t="s">
        <v>41</v>
      </c>
      <c r="H2077" t="s">
        <v>42</v>
      </c>
      <c r="I2077" t="s">
        <v>22</v>
      </c>
      <c r="L2077" t="s">
        <v>144</v>
      </c>
      <c r="M2077">
        <v>21.608392706882501</v>
      </c>
      <c r="N2077">
        <v>4.6458037313695559</v>
      </c>
    </row>
    <row r="2078" spans="1:14" x14ac:dyDescent="0.3">
      <c r="A2078" t="s">
        <v>1137</v>
      </c>
      <c r="B2078" t="s">
        <v>1139</v>
      </c>
      <c r="C2078" t="s">
        <v>3170</v>
      </c>
      <c r="D2078" t="s">
        <v>74</v>
      </c>
      <c r="E2078" t="s">
        <v>58</v>
      </c>
      <c r="F2078" t="s">
        <v>59</v>
      </c>
      <c r="G2078" t="s">
        <v>19</v>
      </c>
      <c r="H2078" t="s">
        <v>35</v>
      </c>
      <c r="I2078" t="s">
        <v>22</v>
      </c>
      <c r="L2078" t="s">
        <v>30</v>
      </c>
      <c r="M2078">
        <v>9.6220599546073338</v>
      </c>
      <c r="N2078">
        <v>4.1602010560035456</v>
      </c>
    </row>
    <row r="2079" spans="1:14" x14ac:dyDescent="0.3">
      <c r="A2079" t="s">
        <v>651</v>
      </c>
      <c r="B2079" t="s">
        <v>1215</v>
      </c>
      <c r="C2079" t="s">
        <v>2918</v>
      </c>
      <c r="D2079" t="s">
        <v>656</v>
      </c>
      <c r="E2079" t="s">
        <v>58</v>
      </c>
      <c r="F2079" t="s">
        <v>52</v>
      </c>
      <c r="G2079" t="s">
        <v>92</v>
      </c>
      <c r="H2079" t="s">
        <v>42</v>
      </c>
      <c r="I2079" t="s">
        <v>21</v>
      </c>
      <c r="J2079" t="s">
        <v>22</v>
      </c>
      <c r="K2079" t="s">
        <v>3221</v>
      </c>
      <c r="L2079" t="s">
        <v>24</v>
      </c>
      <c r="M2079">
        <v>19.398094180232011</v>
      </c>
      <c r="N2079">
        <v>4.5706008234556146</v>
      </c>
    </row>
    <row r="2080" spans="1:14" x14ac:dyDescent="0.3">
      <c r="A2080" t="s">
        <v>1214</v>
      </c>
      <c r="B2080" t="s">
        <v>1043</v>
      </c>
      <c r="C2080" t="s">
        <v>2237</v>
      </c>
      <c r="D2080" t="s">
        <v>50</v>
      </c>
      <c r="E2080" t="s">
        <v>51</v>
      </c>
      <c r="F2080" t="s">
        <v>52</v>
      </c>
      <c r="G2080" t="s">
        <v>34</v>
      </c>
      <c r="H2080" t="s">
        <v>20</v>
      </c>
      <c r="I2080" t="s">
        <v>21</v>
      </c>
      <c r="J2080" t="s">
        <v>21</v>
      </c>
      <c r="K2080" t="s">
        <v>3222</v>
      </c>
      <c r="L2080" t="s">
        <v>144</v>
      </c>
      <c r="M2080">
        <v>86.377538311938324</v>
      </c>
      <c r="N2080">
        <v>7.5185850138369474</v>
      </c>
    </row>
    <row r="2081" spans="1:14" x14ac:dyDescent="0.3">
      <c r="A2081" t="s">
        <v>290</v>
      </c>
      <c r="B2081" t="s">
        <v>597</v>
      </c>
      <c r="C2081" t="s">
        <v>2822</v>
      </c>
      <c r="D2081" t="s">
        <v>103</v>
      </c>
      <c r="E2081" t="s">
        <v>46</v>
      </c>
      <c r="F2081" t="s">
        <v>40</v>
      </c>
      <c r="G2081" t="s">
        <v>41</v>
      </c>
      <c r="H2081" t="s">
        <v>42</v>
      </c>
      <c r="I2081" t="s">
        <v>22</v>
      </c>
      <c r="L2081" t="s">
        <v>76</v>
      </c>
      <c r="M2081">
        <v>78.406834982645861</v>
      </c>
      <c r="N2081">
        <v>6.5987911767433616</v>
      </c>
    </row>
    <row r="2082" spans="1:14" x14ac:dyDescent="0.3">
      <c r="A2082" t="s">
        <v>2640</v>
      </c>
      <c r="B2082" t="s">
        <v>944</v>
      </c>
      <c r="C2082" t="s">
        <v>2164</v>
      </c>
      <c r="D2082" t="s">
        <v>74</v>
      </c>
      <c r="E2082" t="s">
        <v>33</v>
      </c>
      <c r="F2082" t="s">
        <v>59</v>
      </c>
      <c r="G2082" t="s">
        <v>92</v>
      </c>
      <c r="H2082" t="s">
        <v>42</v>
      </c>
      <c r="I2082" t="s">
        <v>21</v>
      </c>
      <c r="J2082" t="s">
        <v>21</v>
      </c>
      <c r="K2082" t="s">
        <v>3223</v>
      </c>
      <c r="L2082" t="s">
        <v>76</v>
      </c>
      <c r="M2082">
        <v>14.233337983971269</v>
      </c>
      <c r="N2082">
        <v>4.172719267592802</v>
      </c>
    </row>
    <row r="2083" spans="1:14" x14ac:dyDescent="0.3">
      <c r="A2083" t="s">
        <v>141</v>
      </c>
      <c r="C2083" t="s">
        <v>1871</v>
      </c>
      <c r="D2083" t="s">
        <v>16</v>
      </c>
      <c r="E2083" t="s">
        <v>58</v>
      </c>
      <c r="F2083" t="s">
        <v>119</v>
      </c>
      <c r="G2083" t="s">
        <v>120</v>
      </c>
      <c r="H2083" t="s">
        <v>20</v>
      </c>
      <c r="I2083" t="s">
        <v>21</v>
      </c>
      <c r="J2083" t="s">
        <v>21</v>
      </c>
      <c r="K2083" t="s">
        <v>3224</v>
      </c>
      <c r="L2083" t="s">
        <v>30</v>
      </c>
      <c r="M2083">
        <v>85.639091200523595</v>
      </c>
      <c r="N2083">
        <v>6.9362461524529886</v>
      </c>
    </row>
    <row r="2084" spans="1:14" x14ac:dyDescent="0.3">
      <c r="A2084" t="s">
        <v>77</v>
      </c>
      <c r="C2084" t="s">
        <v>3076</v>
      </c>
      <c r="D2084" t="s">
        <v>28</v>
      </c>
      <c r="E2084" t="s">
        <v>58</v>
      </c>
      <c r="F2084" t="s">
        <v>52</v>
      </c>
      <c r="G2084" t="s">
        <v>92</v>
      </c>
      <c r="H2084" t="s">
        <v>42</v>
      </c>
      <c r="I2084" t="s">
        <v>22</v>
      </c>
      <c r="L2084" t="s">
        <v>43</v>
      </c>
      <c r="M2084">
        <v>24.538436176637109</v>
      </c>
      <c r="N2084">
        <v>6.488725253237563</v>
      </c>
    </row>
    <row r="2085" spans="1:14" x14ac:dyDescent="0.3">
      <c r="A2085" t="s">
        <v>729</v>
      </c>
      <c r="B2085" t="s">
        <v>1910</v>
      </c>
      <c r="C2085" t="s">
        <v>1780</v>
      </c>
      <c r="D2085" t="s">
        <v>16</v>
      </c>
      <c r="E2085" t="s">
        <v>33</v>
      </c>
      <c r="F2085" t="s">
        <v>52</v>
      </c>
      <c r="G2085" t="s">
        <v>92</v>
      </c>
      <c r="H2085" t="s">
        <v>42</v>
      </c>
      <c r="I2085" t="s">
        <v>22</v>
      </c>
      <c r="L2085" t="s">
        <v>144</v>
      </c>
      <c r="M2085">
        <v>59.180705921162783</v>
      </c>
      <c r="N2085">
        <v>6.0889315190838351</v>
      </c>
    </row>
    <row r="2086" spans="1:14" x14ac:dyDescent="0.3">
      <c r="A2086" t="s">
        <v>61</v>
      </c>
      <c r="B2086" t="s">
        <v>581</v>
      </c>
      <c r="C2086" t="s">
        <v>1456</v>
      </c>
      <c r="D2086" t="s">
        <v>74</v>
      </c>
      <c r="E2086" t="s">
        <v>33</v>
      </c>
      <c r="F2086" t="s">
        <v>59</v>
      </c>
      <c r="G2086" t="s">
        <v>19</v>
      </c>
      <c r="H2086" t="s">
        <v>35</v>
      </c>
      <c r="I2086" t="s">
        <v>21</v>
      </c>
      <c r="J2086" t="s">
        <v>21</v>
      </c>
      <c r="K2086" t="s">
        <v>1269</v>
      </c>
      <c r="L2086" t="s">
        <v>30</v>
      </c>
      <c r="M2086">
        <v>21.67529014542059</v>
      </c>
      <c r="N2086">
        <v>4.373513104163635</v>
      </c>
    </row>
    <row r="2087" spans="1:14" x14ac:dyDescent="0.3">
      <c r="A2087" t="s">
        <v>2038</v>
      </c>
      <c r="C2087" t="s">
        <v>1378</v>
      </c>
      <c r="D2087" t="s">
        <v>50</v>
      </c>
      <c r="E2087" t="s">
        <v>46</v>
      </c>
      <c r="F2087" t="s">
        <v>119</v>
      </c>
      <c r="G2087" t="s">
        <v>120</v>
      </c>
      <c r="H2087" t="s">
        <v>42</v>
      </c>
      <c r="I2087" t="s">
        <v>21</v>
      </c>
      <c r="J2087" t="s">
        <v>22</v>
      </c>
      <c r="K2087" t="s">
        <v>3225</v>
      </c>
      <c r="L2087" t="s">
        <v>43</v>
      </c>
      <c r="M2087">
        <v>89.037177343372534</v>
      </c>
      <c r="N2087">
        <v>7.3357358134016266</v>
      </c>
    </row>
    <row r="2088" spans="1:14" x14ac:dyDescent="0.3">
      <c r="A2088" t="s">
        <v>2038</v>
      </c>
      <c r="C2088" t="s">
        <v>2502</v>
      </c>
      <c r="D2088" t="s">
        <v>103</v>
      </c>
      <c r="E2088" t="s">
        <v>33</v>
      </c>
      <c r="F2088" t="s">
        <v>18</v>
      </c>
      <c r="G2088" t="s">
        <v>34</v>
      </c>
      <c r="H2088" t="s">
        <v>20</v>
      </c>
      <c r="I2088" t="s">
        <v>21</v>
      </c>
      <c r="J2088" t="s">
        <v>22</v>
      </c>
      <c r="K2088" t="s">
        <v>3226</v>
      </c>
      <c r="L2088" t="s">
        <v>43</v>
      </c>
      <c r="M2088">
        <v>94.238699257324498</v>
      </c>
      <c r="N2088">
        <v>6.9210789945482798</v>
      </c>
    </row>
    <row r="2089" spans="1:14" x14ac:dyDescent="0.3">
      <c r="A2089" t="s">
        <v>3130</v>
      </c>
      <c r="C2089" t="s">
        <v>1369</v>
      </c>
      <c r="D2089" t="s">
        <v>69</v>
      </c>
      <c r="E2089" t="s">
        <v>46</v>
      </c>
      <c r="F2089" t="s">
        <v>40</v>
      </c>
      <c r="G2089" t="s">
        <v>41</v>
      </c>
      <c r="H2089" t="s">
        <v>42</v>
      </c>
      <c r="I2089" t="s">
        <v>22</v>
      </c>
      <c r="L2089" t="s">
        <v>63</v>
      </c>
      <c r="M2089">
        <v>84.260384527780133</v>
      </c>
      <c r="N2089">
        <v>6.5388500540996484</v>
      </c>
    </row>
    <row r="2090" spans="1:14" x14ac:dyDescent="0.3">
      <c r="A2090" t="s">
        <v>1214</v>
      </c>
      <c r="B2090" t="s">
        <v>3026</v>
      </c>
      <c r="C2090" t="s">
        <v>1865</v>
      </c>
      <c r="D2090" t="s">
        <v>157</v>
      </c>
      <c r="E2090" t="s">
        <v>46</v>
      </c>
      <c r="F2090" t="s">
        <v>119</v>
      </c>
      <c r="G2090" t="s">
        <v>120</v>
      </c>
      <c r="H2090" t="s">
        <v>42</v>
      </c>
      <c r="I2090" t="s">
        <v>21</v>
      </c>
      <c r="J2090" t="s">
        <v>22</v>
      </c>
      <c r="K2090" t="s">
        <v>3227</v>
      </c>
      <c r="L2090" t="s">
        <v>43</v>
      </c>
      <c r="M2090">
        <v>27.839425747441268</v>
      </c>
      <c r="N2090">
        <v>4.9636199770892526</v>
      </c>
    </row>
    <row r="2091" spans="1:14" x14ac:dyDescent="0.3">
      <c r="A2091" t="s">
        <v>1453</v>
      </c>
      <c r="B2091" t="s">
        <v>3228</v>
      </c>
      <c r="C2091" t="s">
        <v>1756</v>
      </c>
      <c r="D2091" t="s">
        <v>118</v>
      </c>
      <c r="E2091" t="s">
        <v>33</v>
      </c>
      <c r="F2091" t="s">
        <v>18</v>
      </c>
      <c r="G2091" t="s">
        <v>34</v>
      </c>
      <c r="H2091" t="s">
        <v>35</v>
      </c>
      <c r="I2091" t="s">
        <v>21</v>
      </c>
      <c r="J2091" t="s">
        <v>21</v>
      </c>
      <c r="K2091" t="s">
        <v>3229</v>
      </c>
      <c r="L2091" t="s">
        <v>76</v>
      </c>
      <c r="M2091">
        <v>76.803621137542535</v>
      </c>
      <c r="N2091">
        <v>6.0337039624801756</v>
      </c>
    </row>
    <row r="2092" spans="1:14" x14ac:dyDescent="0.3">
      <c r="A2092" t="s">
        <v>1449</v>
      </c>
      <c r="B2092" t="s">
        <v>301</v>
      </c>
      <c r="C2092" t="s">
        <v>1645</v>
      </c>
      <c r="D2092" t="s">
        <v>28</v>
      </c>
      <c r="E2092" t="s">
        <v>33</v>
      </c>
      <c r="F2092" t="s">
        <v>52</v>
      </c>
      <c r="G2092" t="s">
        <v>34</v>
      </c>
      <c r="H2092" t="s">
        <v>42</v>
      </c>
      <c r="I2092" t="s">
        <v>21</v>
      </c>
      <c r="J2092" t="s">
        <v>22</v>
      </c>
      <c r="K2092" t="s">
        <v>3230</v>
      </c>
      <c r="L2092" t="s">
        <v>43</v>
      </c>
      <c r="M2092">
        <v>19.39649923682467</v>
      </c>
      <c r="N2092">
        <v>5.2317383060073883</v>
      </c>
    </row>
    <row r="2093" spans="1:14" x14ac:dyDescent="0.3">
      <c r="A2093" t="s">
        <v>614</v>
      </c>
      <c r="B2093" t="s">
        <v>2096</v>
      </c>
      <c r="C2093" t="s">
        <v>1209</v>
      </c>
      <c r="D2093" t="s">
        <v>57</v>
      </c>
      <c r="E2093" t="s">
        <v>33</v>
      </c>
      <c r="F2093" t="s">
        <v>59</v>
      </c>
      <c r="G2093" t="s">
        <v>92</v>
      </c>
      <c r="H2093" t="s">
        <v>35</v>
      </c>
      <c r="I2093" t="s">
        <v>21</v>
      </c>
      <c r="J2093" t="s">
        <v>21</v>
      </c>
      <c r="K2093" t="s">
        <v>3231</v>
      </c>
      <c r="L2093" t="s">
        <v>54</v>
      </c>
      <c r="M2093">
        <v>123.9096130165096</v>
      </c>
      <c r="N2093">
        <v>5.4583634794263061</v>
      </c>
    </row>
    <row r="2094" spans="1:14" x14ac:dyDescent="0.3">
      <c r="A2094" t="s">
        <v>2324</v>
      </c>
      <c r="B2094" t="s">
        <v>327</v>
      </c>
      <c r="C2094" t="s">
        <v>3232</v>
      </c>
      <c r="D2094" t="s">
        <v>118</v>
      </c>
      <c r="E2094" t="s">
        <v>46</v>
      </c>
      <c r="F2094" t="s">
        <v>119</v>
      </c>
      <c r="G2094" t="s">
        <v>120</v>
      </c>
      <c r="H2094" t="s">
        <v>42</v>
      </c>
      <c r="I2094" t="s">
        <v>21</v>
      </c>
      <c r="J2094" t="s">
        <v>22</v>
      </c>
      <c r="K2094" t="s">
        <v>3233</v>
      </c>
      <c r="L2094" t="s">
        <v>43</v>
      </c>
      <c r="M2094">
        <v>84.381874461327726</v>
      </c>
      <c r="N2094">
        <v>6.5238143619189906</v>
      </c>
    </row>
    <row r="2095" spans="1:14" x14ac:dyDescent="0.3">
      <c r="A2095" t="s">
        <v>1286</v>
      </c>
      <c r="B2095" t="s">
        <v>203</v>
      </c>
      <c r="C2095" t="s">
        <v>1018</v>
      </c>
      <c r="D2095" t="s">
        <v>138</v>
      </c>
      <c r="E2095" t="s">
        <v>51</v>
      </c>
      <c r="F2095" t="s">
        <v>52</v>
      </c>
      <c r="G2095" t="s">
        <v>34</v>
      </c>
      <c r="H2095" t="s">
        <v>20</v>
      </c>
      <c r="I2095" t="s">
        <v>21</v>
      </c>
      <c r="J2095" t="s">
        <v>21</v>
      </c>
      <c r="K2095" t="s">
        <v>3234</v>
      </c>
      <c r="L2095" t="s">
        <v>144</v>
      </c>
      <c r="M2095">
        <v>90.651719657143872</v>
      </c>
      <c r="N2095">
        <v>6.0411185129759826</v>
      </c>
    </row>
    <row r="2096" spans="1:14" x14ac:dyDescent="0.3">
      <c r="A2096" t="s">
        <v>603</v>
      </c>
      <c r="C2096" t="s">
        <v>1019</v>
      </c>
      <c r="D2096" t="s">
        <v>118</v>
      </c>
      <c r="E2096" t="s">
        <v>17</v>
      </c>
      <c r="F2096" t="s">
        <v>40</v>
      </c>
      <c r="G2096" t="s">
        <v>41</v>
      </c>
      <c r="H2096" t="s">
        <v>42</v>
      </c>
      <c r="I2096" t="s">
        <v>22</v>
      </c>
      <c r="L2096" t="s">
        <v>30</v>
      </c>
      <c r="M2096">
        <v>59.257965211798087</v>
      </c>
      <c r="N2096">
        <v>6.2195609882433738</v>
      </c>
    </row>
    <row r="2097" spans="1:14" x14ac:dyDescent="0.3">
      <c r="A2097" t="s">
        <v>160</v>
      </c>
      <c r="B2097" t="s">
        <v>356</v>
      </c>
      <c r="C2097" t="s">
        <v>664</v>
      </c>
      <c r="D2097" t="s">
        <v>213</v>
      </c>
      <c r="E2097" t="s">
        <v>46</v>
      </c>
      <c r="F2097" t="s">
        <v>119</v>
      </c>
      <c r="G2097" t="s">
        <v>120</v>
      </c>
      <c r="H2097" t="s">
        <v>42</v>
      </c>
      <c r="I2097" t="s">
        <v>21</v>
      </c>
      <c r="J2097" t="s">
        <v>21</v>
      </c>
      <c r="K2097" t="s">
        <v>3235</v>
      </c>
      <c r="L2097" t="s">
        <v>30</v>
      </c>
      <c r="M2097">
        <v>25.847542840524781</v>
      </c>
      <c r="N2097">
        <v>4.6151291405411996</v>
      </c>
    </row>
    <row r="2098" spans="1:14" x14ac:dyDescent="0.3">
      <c r="A2098" t="s">
        <v>721</v>
      </c>
      <c r="C2098" t="s">
        <v>3236</v>
      </c>
      <c r="D2098" t="s">
        <v>138</v>
      </c>
      <c r="E2098" t="s">
        <v>58</v>
      </c>
      <c r="F2098" t="s">
        <v>119</v>
      </c>
      <c r="G2098" t="s">
        <v>120</v>
      </c>
      <c r="H2098" t="s">
        <v>42</v>
      </c>
      <c r="I2098" t="s">
        <v>21</v>
      </c>
      <c r="J2098" t="s">
        <v>21</v>
      </c>
      <c r="K2098" t="s">
        <v>2025</v>
      </c>
      <c r="L2098" t="s">
        <v>54</v>
      </c>
      <c r="M2098">
        <v>83.142473325952736</v>
      </c>
      <c r="N2098">
        <v>6.2327236865873834</v>
      </c>
    </row>
    <row r="2099" spans="1:14" x14ac:dyDescent="0.3">
      <c r="A2099" t="s">
        <v>2103</v>
      </c>
      <c r="B2099" t="s">
        <v>2535</v>
      </c>
      <c r="C2099" t="s">
        <v>465</v>
      </c>
      <c r="D2099" t="s">
        <v>118</v>
      </c>
      <c r="E2099" t="s">
        <v>46</v>
      </c>
      <c r="F2099" t="s">
        <v>119</v>
      </c>
      <c r="G2099" t="s">
        <v>120</v>
      </c>
      <c r="H2099" t="s">
        <v>42</v>
      </c>
      <c r="I2099" t="s">
        <v>21</v>
      </c>
      <c r="J2099" t="s">
        <v>21</v>
      </c>
      <c r="K2099" t="s">
        <v>3237</v>
      </c>
      <c r="L2099" t="s">
        <v>144</v>
      </c>
      <c r="M2099">
        <v>65.923791056588357</v>
      </c>
      <c r="N2099">
        <v>6.0301067966665904</v>
      </c>
    </row>
    <row r="2100" spans="1:14" x14ac:dyDescent="0.3">
      <c r="A2100" t="s">
        <v>2752</v>
      </c>
      <c r="C2100" t="s">
        <v>3027</v>
      </c>
      <c r="D2100" t="s">
        <v>157</v>
      </c>
      <c r="E2100" t="s">
        <v>17</v>
      </c>
      <c r="F2100" t="s">
        <v>18</v>
      </c>
      <c r="G2100" t="s">
        <v>19</v>
      </c>
      <c r="H2100" t="s">
        <v>42</v>
      </c>
      <c r="I2100" t="s">
        <v>21</v>
      </c>
      <c r="J2100" t="s">
        <v>21</v>
      </c>
      <c r="K2100" t="s">
        <v>3238</v>
      </c>
      <c r="L2100" t="s">
        <v>76</v>
      </c>
      <c r="M2100">
        <v>23.151794294885551</v>
      </c>
      <c r="N2100">
        <v>4.1544597472233242</v>
      </c>
    </row>
    <row r="2101" spans="1:14" x14ac:dyDescent="0.3">
      <c r="A2101" t="s">
        <v>670</v>
      </c>
      <c r="C2101" t="s">
        <v>2732</v>
      </c>
      <c r="D2101" t="s">
        <v>103</v>
      </c>
      <c r="E2101" t="s">
        <v>51</v>
      </c>
      <c r="F2101" t="s">
        <v>52</v>
      </c>
      <c r="G2101" t="s">
        <v>34</v>
      </c>
      <c r="H2101" t="s">
        <v>20</v>
      </c>
      <c r="I2101" t="s">
        <v>21</v>
      </c>
      <c r="J2101" t="s">
        <v>22</v>
      </c>
      <c r="K2101" t="s">
        <v>3239</v>
      </c>
      <c r="L2101" t="s">
        <v>24</v>
      </c>
      <c r="M2101">
        <v>76.469226684637349</v>
      </c>
      <c r="N2101">
        <v>6.6312546875266998</v>
      </c>
    </row>
    <row r="2102" spans="1:14" x14ac:dyDescent="0.3">
      <c r="A2102" t="s">
        <v>2273</v>
      </c>
      <c r="B2102" t="s">
        <v>264</v>
      </c>
      <c r="C2102" t="s">
        <v>1306</v>
      </c>
      <c r="D2102" t="s">
        <v>69</v>
      </c>
      <c r="E2102" t="s">
        <v>58</v>
      </c>
      <c r="F2102" t="s">
        <v>119</v>
      </c>
      <c r="G2102" t="s">
        <v>120</v>
      </c>
      <c r="H2102" t="s">
        <v>20</v>
      </c>
      <c r="I2102" t="s">
        <v>21</v>
      </c>
      <c r="J2102" t="s">
        <v>21</v>
      </c>
      <c r="K2102" t="s">
        <v>3240</v>
      </c>
      <c r="L2102" t="s">
        <v>24</v>
      </c>
      <c r="M2102">
        <v>58.468589990949162</v>
      </c>
      <c r="N2102">
        <v>6.329330884844703</v>
      </c>
    </row>
    <row r="2103" spans="1:14" x14ac:dyDescent="0.3">
      <c r="A2103" t="s">
        <v>921</v>
      </c>
      <c r="B2103" t="s">
        <v>326</v>
      </c>
      <c r="C2103" t="s">
        <v>2318</v>
      </c>
      <c r="D2103" t="s">
        <v>69</v>
      </c>
      <c r="E2103" t="s">
        <v>58</v>
      </c>
      <c r="F2103" t="s">
        <v>59</v>
      </c>
      <c r="G2103" t="s">
        <v>34</v>
      </c>
      <c r="H2103" t="s">
        <v>35</v>
      </c>
      <c r="I2103" t="s">
        <v>21</v>
      </c>
      <c r="J2103" t="s">
        <v>21</v>
      </c>
      <c r="K2103" t="s">
        <v>2558</v>
      </c>
      <c r="L2103" t="s">
        <v>63</v>
      </c>
      <c r="M2103">
        <v>69.80671339693933</v>
      </c>
      <c r="N2103">
        <v>6.2890145947300509</v>
      </c>
    </row>
    <row r="2104" spans="1:14" x14ac:dyDescent="0.3">
      <c r="A2104" t="s">
        <v>569</v>
      </c>
      <c r="B2104" t="s">
        <v>3241</v>
      </c>
      <c r="C2104" t="s">
        <v>3004</v>
      </c>
      <c r="D2104" t="s">
        <v>39</v>
      </c>
      <c r="E2104" t="s">
        <v>58</v>
      </c>
      <c r="F2104" t="s">
        <v>59</v>
      </c>
      <c r="G2104" t="s">
        <v>19</v>
      </c>
      <c r="H2104" t="s">
        <v>42</v>
      </c>
      <c r="I2104" t="s">
        <v>21</v>
      </c>
      <c r="J2104" t="s">
        <v>22</v>
      </c>
      <c r="K2104" t="s">
        <v>3242</v>
      </c>
      <c r="L2104" t="s">
        <v>54</v>
      </c>
      <c r="M2104">
        <v>121.99567588417079</v>
      </c>
      <c r="N2104">
        <v>5.9388136839785162</v>
      </c>
    </row>
    <row r="2105" spans="1:14" x14ac:dyDescent="0.3">
      <c r="A2105" t="s">
        <v>557</v>
      </c>
      <c r="C2105" t="s">
        <v>3220</v>
      </c>
      <c r="D2105" t="s">
        <v>39</v>
      </c>
      <c r="E2105" t="s">
        <v>51</v>
      </c>
      <c r="F2105" t="s">
        <v>59</v>
      </c>
      <c r="G2105" t="s">
        <v>19</v>
      </c>
      <c r="H2105" t="s">
        <v>35</v>
      </c>
      <c r="I2105" t="s">
        <v>22</v>
      </c>
      <c r="L2105" t="s">
        <v>144</v>
      </c>
      <c r="M2105">
        <v>97.057685678269635</v>
      </c>
      <c r="N2105">
        <v>5.8981570282697522</v>
      </c>
    </row>
    <row r="2106" spans="1:14" x14ac:dyDescent="0.3">
      <c r="A2106" t="s">
        <v>199</v>
      </c>
      <c r="B2106" t="s">
        <v>1864</v>
      </c>
      <c r="C2106" t="s">
        <v>286</v>
      </c>
      <c r="D2106" t="s">
        <v>80</v>
      </c>
      <c r="E2106" t="s">
        <v>51</v>
      </c>
      <c r="F2106" t="s">
        <v>52</v>
      </c>
      <c r="G2106" t="s">
        <v>34</v>
      </c>
      <c r="H2106" t="s">
        <v>20</v>
      </c>
      <c r="I2106" t="s">
        <v>21</v>
      </c>
      <c r="J2106" t="s">
        <v>21</v>
      </c>
      <c r="K2106" t="s">
        <v>3243</v>
      </c>
      <c r="L2106" t="s">
        <v>43</v>
      </c>
      <c r="M2106">
        <v>19.116129184421091</v>
      </c>
      <c r="N2106">
        <v>4.4028432511804638</v>
      </c>
    </row>
    <row r="2107" spans="1:14" x14ac:dyDescent="0.3">
      <c r="A2107" t="s">
        <v>1569</v>
      </c>
      <c r="B2107" t="s">
        <v>2999</v>
      </c>
      <c r="C2107" t="s">
        <v>113</v>
      </c>
      <c r="D2107" t="s">
        <v>39</v>
      </c>
      <c r="E2107" t="s">
        <v>17</v>
      </c>
      <c r="F2107" t="s">
        <v>18</v>
      </c>
      <c r="G2107" t="s">
        <v>19</v>
      </c>
      <c r="H2107" t="s">
        <v>35</v>
      </c>
      <c r="I2107" t="s">
        <v>21</v>
      </c>
      <c r="J2107" t="s">
        <v>21</v>
      </c>
      <c r="K2107" t="s">
        <v>3244</v>
      </c>
      <c r="L2107" t="s">
        <v>43</v>
      </c>
      <c r="M2107">
        <v>88.587544064770029</v>
      </c>
      <c r="N2107">
        <v>5.754726353593302</v>
      </c>
    </row>
    <row r="2108" spans="1:14" x14ac:dyDescent="0.3">
      <c r="A2108" t="s">
        <v>1479</v>
      </c>
      <c r="C2108" t="s">
        <v>1645</v>
      </c>
      <c r="D2108" t="s">
        <v>28</v>
      </c>
      <c r="E2108" t="s">
        <v>51</v>
      </c>
      <c r="F2108" t="s">
        <v>59</v>
      </c>
      <c r="G2108" t="s">
        <v>92</v>
      </c>
      <c r="H2108" t="s">
        <v>35</v>
      </c>
      <c r="I2108" t="s">
        <v>22</v>
      </c>
      <c r="L2108" t="s">
        <v>76</v>
      </c>
      <c r="M2108">
        <v>30.466861871383259</v>
      </c>
      <c r="N2108">
        <v>5.6959725472503324</v>
      </c>
    </row>
    <row r="2109" spans="1:14" x14ac:dyDescent="0.3">
      <c r="A2109" t="s">
        <v>215</v>
      </c>
      <c r="B2109" t="s">
        <v>216</v>
      </c>
      <c r="C2109" t="s">
        <v>1219</v>
      </c>
      <c r="D2109" t="s">
        <v>16</v>
      </c>
      <c r="E2109" t="s">
        <v>58</v>
      </c>
      <c r="F2109" t="s">
        <v>119</v>
      </c>
      <c r="G2109" t="s">
        <v>120</v>
      </c>
      <c r="H2109" t="s">
        <v>42</v>
      </c>
      <c r="I2109" t="s">
        <v>21</v>
      </c>
      <c r="J2109" t="s">
        <v>22</v>
      </c>
      <c r="K2109" t="s">
        <v>3245</v>
      </c>
      <c r="L2109" t="s">
        <v>144</v>
      </c>
      <c r="M2109">
        <v>76.003638143853976</v>
      </c>
      <c r="N2109">
        <v>6.6860886683735679</v>
      </c>
    </row>
    <row r="2110" spans="1:14" x14ac:dyDescent="0.3">
      <c r="A2110" t="s">
        <v>1549</v>
      </c>
      <c r="B2110" t="s">
        <v>71</v>
      </c>
      <c r="C2110" t="s">
        <v>3246</v>
      </c>
      <c r="D2110" t="s">
        <v>57</v>
      </c>
      <c r="E2110" t="s">
        <v>46</v>
      </c>
      <c r="F2110" t="s">
        <v>40</v>
      </c>
      <c r="G2110" t="s">
        <v>41</v>
      </c>
      <c r="H2110" t="s">
        <v>42</v>
      </c>
      <c r="I2110" t="s">
        <v>22</v>
      </c>
      <c r="L2110" t="s">
        <v>144</v>
      </c>
      <c r="M2110">
        <v>117.680907927221</v>
      </c>
      <c r="N2110">
        <v>5.8998333456872727</v>
      </c>
    </row>
    <row r="2111" spans="1:14" x14ac:dyDescent="0.3">
      <c r="A2111" t="s">
        <v>3247</v>
      </c>
      <c r="B2111" t="s">
        <v>1363</v>
      </c>
      <c r="C2111" t="s">
        <v>529</v>
      </c>
      <c r="D2111" t="s">
        <v>138</v>
      </c>
      <c r="E2111" t="s">
        <v>51</v>
      </c>
      <c r="F2111" t="s">
        <v>59</v>
      </c>
      <c r="G2111" t="s">
        <v>34</v>
      </c>
      <c r="H2111" t="s">
        <v>42</v>
      </c>
      <c r="I2111" t="s">
        <v>21</v>
      </c>
      <c r="J2111" t="s">
        <v>22</v>
      </c>
      <c r="K2111" t="s">
        <v>3248</v>
      </c>
      <c r="L2111" t="s">
        <v>76</v>
      </c>
      <c r="M2111">
        <v>74.477769557190285</v>
      </c>
      <c r="N2111">
        <v>5.9476352296452459</v>
      </c>
    </row>
    <row r="2112" spans="1:14" x14ac:dyDescent="0.3">
      <c r="A2112" t="s">
        <v>2281</v>
      </c>
      <c r="C2112" t="s">
        <v>485</v>
      </c>
      <c r="D2112" t="s">
        <v>69</v>
      </c>
      <c r="E2112" t="s">
        <v>51</v>
      </c>
      <c r="F2112" t="s">
        <v>52</v>
      </c>
      <c r="G2112" t="s">
        <v>92</v>
      </c>
      <c r="H2112" t="s">
        <v>42</v>
      </c>
      <c r="I2112" t="s">
        <v>22</v>
      </c>
      <c r="L2112" t="s">
        <v>43</v>
      </c>
      <c r="M2112">
        <v>61.147647981204187</v>
      </c>
      <c r="N2112">
        <v>7.0195458252500176</v>
      </c>
    </row>
    <row r="2113" spans="1:14" x14ac:dyDescent="0.3">
      <c r="A2113" t="s">
        <v>767</v>
      </c>
      <c r="B2113" t="s">
        <v>842</v>
      </c>
      <c r="C2113" t="s">
        <v>1105</v>
      </c>
      <c r="D2113" t="s">
        <v>527</v>
      </c>
      <c r="E2113" t="s">
        <v>46</v>
      </c>
      <c r="F2113" t="s">
        <v>119</v>
      </c>
      <c r="G2113" t="s">
        <v>120</v>
      </c>
      <c r="H2113" t="s">
        <v>42</v>
      </c>
      <c r="I2113" t="s">
        <v>21</v>
      </c>
      <c r="J2113" t="s">
        <v>21</v>
      </c>
      <c r="K2113" t="s">
        <v>3249</v>
      </c>
      <c r="L2113" t="s">
        <v>76</v>
      </c>
      <c r="M2113">
        <v>96.764373122752829</v>
      </c>
      <c r="N2113">
        <v>7.2991491465491372</v>
      </c>
    </row>
    <row r="2114" spans="1:14" x14ac:dyDescent="0.3">
      <c r="A2114" t="s">
        <v>1857</v>
      </c>
      <c r="C2114" t="s">
        <v>1861</v>
      </c>
      <c r="D2114" t="s">
        <v>57</v>
      </c>
      <c r="E2114" t="s">
        <v>33</v>
      </c>
      <c r="F2114" t="s">
        <v>59</v>
      </c>
      <c r="G2114" t="s">
        <v>92</v>
      </c>
      <c r="H2114" t="s">
        <v>35</v>
      </c>
      <c r="I2114" t="s">
        <v>22</v>
      </c>
      <c r="L2114" t="s">
        <v>54</v>
      </c>
      <c r="M2114">
        <v>122.17407161165811</v>
      </c>
      <c r="N2114">
        <v>5.8672942009598028</v>
      </c>
    </row>
    <row r="2115" spans="1:14" x14ac:dyDescent="0.3">
      <c r="A2115" t="s">
        <v>2696</v>
      </c>
      <c r="B2115" t="s">
        <v>966</v>
      </c>
      <c r="C2115" t="s">
        <v>423</v>
      </c>
      <c r="D2115" t="s">
        <v>656</v>
      </c>
      <c r="E2115" t="s">
        <v>58</v>
      </c>
      <c r="F2115" t="s">
        <v>59</v>
      </c>
      <c r="G2115" t="s">
        <v>19</v>
      </c>
      <c r="H2115" t="s">
        <v>42</v>
      </c>
      <c r="I2115" t="s">
        <v>22</v>
      </c>
      <c r="L2115" t="s">
        <v>63</v>
      </c>
      <c r="M2115">
        <v>25.586994079512301</v>
      </c>
      <c r="N2115">
        <v>4.2984882084391556</v>
      </c>
    </row>
    <row r="2116" spans="1:14" x14ac:dyDescent="0.3">
      <c r="A2116" t="s">
        <v>308</v>
      </c>
      <c r="B2116" t="s">
        <v>1485</v>
      </c>
      <c r="C2116" t="s">
        <v>1315</v>
      </c>
      <c r="D2116" t="s">
        <v>16</v>
      </c>
      <c r="E2116" t="s">
        <v>33</v>
      </c>
      <c r="F2116" t="s">
        <v>18</v>
      </c>
      <c r="G2116" t="s">
        <v>34</v>
      </c>
      <c r="H2116" t="s">
        <v>20</v>
      </c>
      <c r="I2116" t="s">
        <v>21</v>
      </c>
      <c r="J2116" t="s">
        <v>22</v>
      </c>
      <c r="K2116" t="s">
        <v>3250</v>
      </c>
      <c r="L2116" t="s">
        <v>30</v>
      </c>
      <c r="M2116">
        <v>66.79977488779295</v>
      </c>
      <c r="N2116">
        <v>5.5912974910047666</v>
      </c>
    </row>
    <row r="2117" spans="1:14" x14ac:dyDescent="0.3">
      <c r="A2117" t="s">
        <v>291</v>
      </c>
      <c r="B2117" t="s">
        <v>3251</v>
      </c>
      <c r="C2117" t="s">
        <v>920</v>
      </c>
      <c r="D2117" t="s">
        <v>69</v>
      </c>
      <c r="E2117" t="s">
        <v>51</v>
      </c>
      <c r="F2117" t="s">
        <v>52</v>
      </c>
      <c r="G2117" t="s">
        <v>92</v>
      </c>
      <c r="H2117" t="s">
        <v>42</v>
      </c>
      <c r="I2117" t="s">
        <v>22</v>
      </c>
      <c r="L2117" t="s">
        <v>54</v>
      </c>
      <c r="M2117">
        <v>74.888537261186215</v>
      </c>
      <c r="N2117">
        <v>6.2687458774352267</v>
      </c>
    </row>
    <row r="2118" spans="1:14" x14ac:dyDescent="0.3">
      <c r="A2118" t="s">
        <v>2124</v>
      </c>
      <c r="B2118" t="s">
        <v>1973</v>
      </c>
      <c r="C2118" t="s">
        <v>1665</v>
      </c>
      <c r="D2118" t="s">
        <v>16</v>
      </c>
      <c r="E2118" t="s">
        <v>58</v>
      </c>
      <c r="F2118" t="s">
        <v>52</v>
      </c>
      <c r="G2118" t="s">
        <v>92</v>
      </c>
      <c r="H2118" t="s">
        <v>20</v>
      </c>
      <c r="I2118" t="s">
        <v>21</v>
      </c>
      <c r="J2118" t="s">
        <v>22</v>
      </c>
      <c r="K2118" t="s">
        <v>3252</v>
      </c>
      <c r="L2118" t="s">
        <v>24</v>
      </c>
      <c r="M2118">
        <v>84.55904195170703</v>
      </c>
      <c r="N2118">
        <v>6.0363487354898266</v>
      </c>
    </row>
    <row r="2119" spans="1:14" x14ac:dyDescent="0.3">
      <c r="A2119" t="s">
        <v>403</v>
      </c>
      <c r="B2119" t="s">
        <v>2145</v>
      </c>
      <c r="C2119" t="s">
        <v>838</v>
      </c>
      <c r="D2119" t="s">
        <v>39</v>
      </c>
      <c r="E2119" t="s">
        <v>33</v>
      </c>
      <c r="F2119" t="s">
        <v>59</v>
      </c>
      <c r="G2119" t="s">
        <v>34</v>
      </c>
      <c r="H2119" t="s">
        <v>35</v>
      </c>
      <c r="I2119" t="s">
        <v>22</v>
      </c>
      <c r="L2119" t="s">
        <v>54</v>
      </c>
      <c r="M2119">
        <v>99.600826801316032</v>
      </c>
      <c r="N2119">
        <v>5.3868706859129656</v>
      </c>
    </row>
    <row r="2120" spans="1:14" x14ac:dyDescent="0.3">
      <c r="A2120" t="s">
        <v>206</v>
      </c>
      <c r="B2120" t="s">
        <v>617</v>
      </c>
      <c r="C2120" t="s">
        <v>137</v>
      </c>
      <c r="D2120" t="s">
        <v>138</v>
      </c>
      <c r="E2120" t="s">
        <v>58</v>
      </c>
      <c r="F2120" t="s">
        <v>59</v>
      </c>
      <c r="G2120" t="s">
        <v>34</v>
      </c>
      <c r="H2120" t="s">
        <v>35</v>
      </c>
      <c r="I2120" t="s">
        <v>22</v>
      </c>
      <c r="L2120" t="s">
        <v>54</v>
      </c>
      <c r="M2120">
        <v>91.917074971070647</v>
      </c>
      <c r="N2120">
        <v>6.2667942821165177</v>
      </c>
    </row>
    <row r="2121" spans="1:14" x14ac:dyDescent="0.3">
      <c r="A2121" t="s">
        <v>2863</v>
      </c>
      <c r="B2121" t="s">
        <v>3253</v>
      </c>
      <c r="C2121" t="s">
        <v>1732</v>
      </c>
      <c r="D2121" t="s">
        <v>74</v>
      </c>
      <c r="E2121" t="s">
        <v>46</v>
      </c>
      <c r="F2121" t="s">
        <v>40</v>
      </c>
      <c r="G2121" t="s">
        <v>41</v>
      </c>
      <c r="H2121" t="s">
        <v>35</v>
      </c>
      <c r="I2121" t="s">
        <v>21</v>
      </c>
      <c r="J2121" t="s">
        <v>21</v>
      </c>
      <c r="K2121" t="s">
        <v>3254</v>
      </c>
      <c r="L2121" t="s">
        <v>76</v>
      </c>
      <c r="M2121">
        <v>21.399843131599098</v>
      </c>
      <c r="N2121">
        <v>4.7588330183266994</v>
      </c>
    </row>
    <row r="2122" spans="1:14" x14ac:dyDescent="0.3">
      <c r="A2122" t="s">
        <v>48</v>
      </c>
      <c r="C2122" t="s">
        <v>2582</v>
      </c>
      <c r="D2122" t="s">
        <v>39</v>
      </c>
      <c r="E2122" t="s">
        <v>33</v>
      </c>
      <c r="F2122" t="s">
        <v>59</v>
      </c>
      <c r="G2122" t="s">
        <v>19</v>
      </c>
      <c r="H2122" t="s">
        <v>35</v>
      </c>
      <c r="I2122" t="s">
        <v>21</v>
      </c>
      <c r="J2122" t="s">
        <v>22</v>
      </c>
      <c r="K2122" t="s">
        <v>3255</v>
      </c>
      <c r="L2122" t="s">
        <v>54</v>
      </c>
      <c r="M2122">
        <v>139.4628172449606</v>
      </c>
      <c r="N2122">
        <v>5.4545221071193248</v>
      </c>
    </row>
    <row r="2123" spans="1:14" x14ac:dyDescent="0.3">
      <c r="A2123" t="s">
        <v>1669</v>
      </c>
      <c r="B2123" t="s">
        <v>1008</v>
      </c>
      <c r="C2123" t="s">
        <v>1309</v>
      </c>
      <c r="D2123" t="s">
        <v>80</v>
      </c>
      <c r="E2123" t="s">
        <v>51</v>
      </c>
      <c r="F2123" t="s">
        <v>59</v>
      </c>
      <c r="G2123" t="s">
        <v>19</v>
      </c>
      <c r="H2123" t="s">
        <v>35</v>
      </c>
      <c r="I2123" t="s">
        <v>21</v>
      </c>
      <c r="J2123" t="s">
        <v>21</v>
      </c>
      <c r="K2123" t="s">
        <v>3256</v>
      </c>
      <c r="L2123" t="s">
        <v>63</v>
      </c>
      <c r="M2123">
        <v>18.39666187221404</v>
      </c>
      <c r="N2123">
        <v>5.381491781644864</v>
      </c>
    </row>
    <row r="2124" spans="1:14" x14ac:dyDescent="0.3">
      <c r="A2124" t="s">
        <v>1069</v>
      </c>
      <c r="B2124" t="s">
        <v>2076</v>
      </c>
      <c r="C2124" t="s">
        <v>2235</v>
      </c>
      <c r="D2124" t="s">
        <v>74</v>
      </c>
      <c r="E2124" t="s">
        <v>33</v>
      </c>
      <c r="F2124" t="s">
        <v>52</v>
      </c>
      <c r="G2124" t="s">
        <v>34</v>
      </c>
      <c r="H2124" t="s">
        <v>20</v>
      </c>
      <c r="I2124" t="s">
        <v>21</v>
      </c>
      <c r="J2124" t="s">
        <v>21</v>
      </c>
      <c r="K2124" t="s">
        <v>2832</v>
      </c>
      <c r="L2124" t="s">
        <v>24</v>
      </c>
      <c r="M2124">
        <v>28.623483248805542</v>
      </c>
      <c r="N2124">
        <v>4.2410193770677678</v>
      </c>
    </row>
    <row r="2125" spans="1:14" x14ac:dyDescent="0.3">
      <c r="A2125" t="s">
        <v>600</v>
      </c>
      <c r="C2125" t="s">
        <v>2806</v>
      </c>
      <c r="D2125" t="s">
        <v>74</v>
      </c>
      <c r="E2125" t="s">
        <v>46</v>
      </c>
      <c r="F2125" t="s">
        <v>18</v>
      </c>
      <c r="G2125" t="s">
        <v>19</v>
      </c>
      <c r="H2125" t="s">
        <v>20</v>
      </c>
      <c r="I2125" t="s">
        <v>21</v>
      </c>
      <c r="J2125" t="s">
        <v>22</v>
      </c>
      <c r="K2125" t="s">
        <v>3257</v>
      </c>
      <c r="L2125" t="s">
        <v>54</v>
      </c>
      <c r="M2125">
        <v>18.793819710718349</v>
      </c>
      <c r="N2125">
        <v>4.3196570560376246</v>
      </c>
    </row>
    <row r="2126" spans="1:14" x14ac:dyDescent="0.3">
      <c r="A2126" t="s">
        <v>946</v>
      </c>
      <c r="B2126" t="s">
        <v>1779</v>
      </c>
      <c r="C2126" t="s">
        <v>2872</v>
      </c>
      <c r="D2126" t="s">
        <v>57</v>
      </c>
      <c r="E2126" t="s">
        <v>46</v>
      </c>
      <c r="F2126" t="s">
        <v>119</v>
      </c>
      <c r="G2126" t="s">
        <v>120</v>
      </c>
      <c r="H2126" t="s">
        <v>42</v>
      </c>
      <c r="I2126" t="s">
        <v>21</v>
      </c>
      <c r="J2126" t="s">
        <v>21</v>
      </c>
      <c r="K2126" t="s">
        <v>3258</v>
      </c>
      <c r="L2126" t="s">
        <v>24</v>
      </c>
      <c r="M2126">
        <v>74.848442821707678</v>
      </c>
      <c r="N2126">
        <v>5.2905045056714206</v>
      </c>
    </row>
    <row r="2127" spans="1:14" x14ac:dyDescent="0.3">
      <c r="A2127" t="s">
        <v>1501</v>
      </c>
      <c r="B2127" t="s">
        <v>2857</v>
      </c>
      <c r="C2127" t="s">
        <v>1626</v>
      </c>
      <c r="D2127" t="s">
        <v>1147</v>
      </c>
      <c r="E2127" t="s">
        <v>46</v>
      </c>
      <c r="F2127" t="s">
        <v>119</v>
      </c>
      <c r="G2127" t="s">
        <v>120</v>
      </c>
      <c r="H2127" t="s">
        <v>42</v>
      </c>
      <c r="I2127" t="s">
        <v>21</v>
      </c>
      <c r="J2127" t="s">
        <v>21</v>
      </c>
      <c r="K2127" t="s">
        <v>3259</v>
      </c>
      <c r="L2127" t="s">
        <v>63</v>
      </c>
      <c r="M2127">
        <v>54.051510805684167</v>
      </c>
      <c r="N2127">
        <v>7.2874844083182868</v>
      </c>
    </row>
    <row r="2128" spans="1:14" x14ac:dyDescent="0.3">
      <c r="A2128" t="s">
        <v>1178</v>
      </c>
      <c r="B2128" t="s">
        <v>1297</v>
      </c>
      <c r="C2128" t="s">
        <v>1626</v>
      </c>
      <c r="D2128" t="s">
        <v>118</v>
      </c>
      <c r="E2128" t="s">
        <v>17</v>
      </c>
      <c r="F2128" t="s">
        <v>40</v>
      </c>
      <c r="G2128" t="s">
        <v>41</v>
      </c>
      <c r="H2128" t="s">
        <v>35</v>
      </c>
      <c r="I2128" t="s">
        <v>22</v>
      </c>
      <c r="L2128" t="s">
        <v>30</v>
      </c>
      <c r="M2128">
        <v>63.931077786017973</v>
      </c>
      <c r="N2128">
        <v>7.1232395054449604</v>
      </c>
    </row>
    <row r="2129" spans="1:14" x14ac:dyDescent="0.3">
      <c r="A2129" t="s">
        <v>603</v>
      </c>
      <c r="B2129" t="s">
        <v>86</v>
      </c>
      <c r="C2129" t="s">
        <v>532</v>
      </c>
      <c r="D2129" t="s">
        <v>80</v>
      </c>
      <c r="E2129" t="s">
        <v>51</v>
      </c>
      <c r="F2129" t="s">
        <v>59</v>
      </c>
      <c r="G2129" t="s">
        <v>92</v>
      </c>
      <c r="H2129" t="s">
        <v>42</v>
      </c>
      <c r="L2129" t="s">
        <v>76</v>
      </c>
      <c r="M2129">
        <v>16.439130679119781</v>
      </c>
      <c r="N2129">
        <v>5.3955976302539881</v>
      </c>
    </row>
    <row r="2130" spans="1:14" x14ac:dyDescent="0.3">
      <c r="A2130" t="s">
        <v>388</v>
      </c>
      <c r="B2130" t="s">
        <v>389</v>
      </c>
      <c r="C2130" t="s">
        <v>636</v>
      </c>
      <c r="D2130" t="s">
        <v>157</v>
      </c>
      <c r="E2130" t="s">
        <v>58</v>
      </c>
      <c r="F2130" t="s">
        <v>52</v>
      </c>
      <c r="G2130" t="s">
        <v>34</v>
      </c>
      <c r="H2130" t="s">
        <v>42</v>
      </c>
      <c r="I2130" t="s">
        <v>21</v>
      </c>
      <c r="J2130" t="s">
        <v>22</v>
      </c>
      <c r="K2130" t="s">
        <v>3260</v>
      </c>
      <c r="L2130" t="s">
        <v>76</v>
      </c>
      <c r="M2130">
        <v>25.45260183340956</v>
      </c>
      <c r="N2130">
        <v>4.1042248028083481</v>
      </c>
    </row>
    <row r="2131" spans="1:14" x14ac:dyDescent="0.3">
      <c r="A2131" t="s">
        <v>364</v>
      </c>
      <c r="B2131" t="s">
        <v>1208</v>
      </c>
      <c r="C2131" t="s">
        <v>1924</v>
      </c>
      <c r="D2131" t="s">
        <v>138</v>
      </c>
      <c r="E2131" t="s">
        <v>46</v>
      </c>
      <c r="F2131" t="s">
        <v>119</v>
      </c>
      <c r="G2131" t="s">
        <v>120</v>
      </c>
      <c r="H2131" t="s">
        <v>20</v>
      </c>
      <c r="I2131" t="s">
        <v>21</v>
      </c>
      <c r="J2131" t="s">
        <v>21</v>
      </c>
      <c r="K2131" t="s">
        <v>3261</v>
      </c>
      <c r="L2131" t="s">
        <v>54</v>
      </c>
      <c r="M2131">
        <v>60.207001896242119</v>
      </c>
      <c r="N2131">
        <v>6.6609352019873924</v>
      </c>
    </row>
    <row r="2132" spans="1:14" x14ac:dyDescent="0.3">
      <c r="A2132" t="s">
        <v>1503</v>
      </c>
      <c r="B2132" t="s">
        <v>1188</v>
      </c>
      <c r="C2132" t="s">
        <v>715</v>
      </c>
      <c r="D2132" t="s">
        <v>74</v>
      </c>
      <c r="E2132" t="s">
        <v>51</v>
      </c>
      <c r="F2132" t="s">
        <v>59</v>
      </c>
      <c r="G2132" t="s">
        <v>92</v>
      </c>
      <c r="H2132" t="s">
        <v>42</v>
      </c>
      <c r="I2132" t="s">
        <v>22</v>
      </c>
      <c r="L2132" t="s">
        <v>76</v>
      </c>
      <c r="M2132">
        <v>23.844198379844489</v>
      </c>
      <c r="N2132">
        <v>4.0792400295470834</v>
      </c>
    </row>
    <row r="2133" spans="1:14" x14ac:dyDescent="0.3">
      <c r="A2133" t="s">
        <v>974</v>
      </c>
      <c r="C2133" t="s">
        <v>3102</v>
      </c>
      <c r="D2133" t="s">
        <v>138</v>
      </c>
      <c r="E2133" t="s">
        <v>46</v>
      </c>
      <c r="F2133" t="s">
        <v>18</v>
      </c>
      <c r="G2133" t="s">
        <v>19</v>
      </c>
      <c r="H2133" t="s">
        <v>20</v>
      </c>
      <c r="I2133" t="s">
        <v>21</v>
      </c>
      <c r="J2133" t="s">
        <v>21</v>
      </c>
      <c r="K2133" t="s">
        <v>3262</v>
      </c>
      <c r="L2133" t="s">
        <v>54</v>
      </c>
      <c r="M2133">
        <v>80.700521631131821</v>
      </c>
      <c r="N2133">
        <v>5.6272818185732847</v>
      </c>
    </row>
    <row r="2134" spans="1:14" x14ac:dyDescent="0.3">
      <c r="A2134" t="s">
        <v>1766</v>
      </c>
      <c r="B2134" t="s">
        <v>1600</v>
      </c>
      <c r="C2134" t="s">
        <v>1158</v>
      </c>
      <c r="D2134" t="s">
        <v>157</v>
      </c>
      <c r="E2134" t="s">
        <v>33</v>
      </c>
      <c r="F2134" t="s">
        <v>59</v>
      </c>
      <c r="G2134" t="s">
        <v>19</v>
      </c>
      <c r="H2134" t="s">
        <v>35</v>
      </c>
      <c r="I2134" t="s">
        <v>22</v>
      </c>
      <c r="L2134" t="s">
        <v>144</v>
      </c>
      <c r="M2134">
        <v>24.588195723487189</v>
      </c>
      <c r="N2134">
        <v>4.4338439228552442</v>
      </c>
    </row>
    <row r="2135" spans="1:14" x14ac:dyDescent="0.3">
      <c r="A2135" t="s">
        <v>3263</v>
      </c>
      <c r="B2135" t="s">
        <v>3264</v>
      </c>
      <c r="C2135" t="s">
        <v>380</v>
      </c>
      <c r="E2135" t="s">
        <v>58</v>
      </c>
      <c r="F2135" t="s">
        <v>59</v>
      </c>
      <c r="G2135" t="s">
        <v>34</v>
      </c>
      <c r="H2135" t="s">
        <v>35</v>
      </c>
      <c r="I2135" t="s">
        <v>22</v>
      </c>
      <c r="L2135" t="s">
        <v>54</v>
      </c>
      <c r="M2135">
        <v>31.194791563306879</v>
      </c>
      <c r="N2135">
        <v>4.2477309895011572</v>
      </c>
    </row>
    <row r="2136" spans="1:14" x14ac:dyDescent="0.3">
      <c r="A2136" t="s">
        <v>1546</v>
      </c>
      <c r="C2136" t="s">
        <v>2901</v>
      </c>
      <c r="D2136" t="s">
        <v>57</v>
      </c>
      <c r="E2136" t="s">
        <v>58</v>
      </c>
      <c r="F2136" t="s">
        <v>119</v>
      </c>
      <c r="G2136" t="s">
        <v>120</v>
      </c>
      <c r="H2136" t="s">
        <v>42</v>
      </c>
      <c r="I2136" t="s">
        <v>21</v>
      </c>
      <c r="J2136" t="s">
        <v>22</v>
      </c>
      <c r="K2136" t="s">
        <v>3265</v>
      </c>
      <c r="L2136" t="s">
        <v>54</v>
      </c>
      <c r="M2136">
        <v>88.57642020434406</v>
      </c>
      <c r="N2136">
        <v>5.16748258225907</v>
      </c>
    </row>
    <row r="2137" spans="1:14" x14ac:dyDescent="0.3">
      <c r="A2137" t="s">
        <v>2194</v>
      </c>
      <c r="C2137" t="s">
        <v>943</v>
      </c>
      <c r="D2137" t="s">
        <v>74</v>
      </c>
      <c r="E2137" t="s">
        <v>58</v>
      </c>
      <c r="F2137" t="s">
        <v>119</v>
      </c>
      <c r="G2137" t="s">
        <v>120</v>
      </c>
      <c r="H2137" t="s">
        <v>42</v>
      </c>
      <c r="I2137" t="s">
        <v>21</v>
      </c>
      <c r="J2137" t="s">
        <v>21</v>
      </c>
      <c r="K2137" t="s">
        <v>1233</v>
      </c>
      <c r="L2137" t="s">
        <v>54</v>
      </c>
      <c r="M2137">
        <v>16.96649852617352</v>
      </c>
      <c r="N2137">
        <v>4.5632033926997506</v>
      </c>
    </row>
    <row r="2138" spans="1:14" x14ac:dyDescent="0.3">
      <c r="A2138" t="s">
        <v>1698</v>
      </c>
      <c r="B2138" t="s">
        <v>3266</v>
      </c>
      <c r="C2138" t="s">
        <v>3267</v>
      </c>
      <c r="D2138" t="s">
        <v>39</v>
      </c>
      <c r="E2138" t="s">
        <v>58</v>
      </c>
      <c r="F2138" t="s">
        <v>119</v>
      </c>
      <c r="G2138" t="s">
        <v>120</v>
      </c>
      <c r="H2138" t="s">
        <v>20</v>
      </c>
      <c r="I2138" t="s">
        <v>21</v>
      </c>
      <c r="J2138" t="s">
        <v>22</v>
      </c>
      <c r="K2138" t="s">
        <v>2503</v>
      </c>
      <c r="L2138" t="s">
        <v>144</v>
      </c>
      <c r="M2138">
        <v>120.34497743628749</v>
      </c>
      <c r="N2138">
        <v>5.191429111040323</v>
      </c>
    </row>
    <row r="2139" spans="1:14" x14ac:dyDescent="0.3">
      <c r="A2139" t="s">
        <v>1091</v>
      </c>
      <c r="B2139" t="s">
        <v>869</v>
      </c>
      <c r="C2139" t="s">
        <v>3268</v>
      </c>
      <c r="D2139" t="s">
        <v>74</v>
      </c>
      <c r="E2139" t="s">
        <v>51</v>
      </c>
      <c r="F2139" t="s">
        <v>52</v>
      </c>
      <c r="G2139" t="s">
        <v>92</v>
      </c>
      <c r="H2139" t="s">
        <v>42</v>
      </c>
      <c r="I2139" t="s">
        <v>22</v>
      </c>
      <c r="L2139" t="s">
        <v>144</v>
      </c>
      <c r="M2139">
        <v>20.866708321852041</v>
      </c>
      <c r="N2139">
        <v>5.1705641853564703</v>
      </c>
    </row>
    <row r="2140" spans="1:14" x14ac:dyDescent="0.3">
      <c r="A2140" t="s">
        <v>3269</v>
      </c>
      <c r="B2140" t="s">
        <v>1700</v>
      </c>
      <c r="C2140" t="s">
        <v>3270</v>
      </c>
      <c r="D2140" t="s">
        <v>157</v>
      </c>
      <c r="E2140" t="s">
        <v>17</v>
      </c>
      <c r="F2140" t="s">
        <v>18</v>
      </c>
      <c r="G2140" t="s">
        <v>19</v>
      </c>
      <c r="H2140" t="s">
        <v>42</v>
      </c>
      <c r="I2140" t="s">
        <v>22</v>
      </c>
      <c r="L2140" t="s">
        <v>24</v>
      </c>
      <c r="M2140">
        <v>25.401944303349229</v>
      </c>
      <c r="N2140">
        <v>4.9368224620330921</v>
      </c>
    </row>
    <row r="2141" spans="1:14" x14ac:dyDescent="0.3">
      <c r="A2141" t="s">
        <v>1622</v>
      </c>
      <c r="C2141" t="s">
        <v>1814</v>
      </c>
      <c r="D2141" t="s">
        <v>16</v>
      </c>
      <c r="E2141" t="s">
        <v>46</v>
      </c>
      <c r="F2141" t="s">
        <v>119</v>
      </c>
      <c r="G2141" t="s">
        <v>120</v>
      </c>
      <c r="H2141" t="s">
        <v>42</v>
      </c>
      <c r="I2141" t="s">
        <v>21</v>
      </c>
      <c r="J2141" t="s">
        <v>21</v>
      </c>
      <c r="K2141" t="s">
        <v>3271</v>
      </c>
      <c r="L2141" t="s">
        <v>76</v>
      </c>
      <c r="M2141">
        <v>83.824097461840509</v>
      </c>
      <c r="N2141">
        <v>5.9633434027668866</v>
      </c>
    </row>
    <row r="2142" spans="1:14" x14ac:dyDescent="0.3">
      <c r="A2142" t="s">
        <v>148</v>
      </c>
      <c r="B2142" t="s">
        <v>325</v>
      </c>
      <c r="C2142" t="s">
        <v>2957</v>
      </c>
      <c r="D2142" t="s">
        <v>138</v>
      </c>
      <c r="E2142" t="s">
        <v>46</v>
      </c>
      <c r="F2142" t="s">
        <v>40</v>
      </c>
      <c r="G2142" t="s">
        <v>41</v>
      </c>
      <c r="H2142" t="s">
        <v>42</v>
      </c>
      <c r="I2142" t="s">
        <v>22</v>
      </c>
      <c r="L2142" t="s">
        <v>43</v>
      </c>
      <c r="M2142">
        <v>87.09003757588512</v>
      </c>
      <c r="N2142">
        <v>6.4630447030251004</v>
      </c>
    </row>
    <row r="2143" spans="1:14" x14ac:dyDescent="0.3">
      <c r="A2143" t="s">
        <v>241</v>
      </c>
      <c r="C2143" t="s">
        <v>1623</v>
      </c>
      <c r="D2143" t="s">
        <v>80</v>
      </c>
      <c r="E2143" t="s">
        <v>17</v>
      </c>
      <c r="F2143" t="s">
        <v>18</v>
      </c>
      <c r="G2143" t="s">
        <v>19</v>
      </c>
      <c r="H2143" t="s">
        <v>35</v>
      </c>
      <c r="I2143" t="s">
        <v>22</v>
      </c>
      <c r="L2143" t="s">
        <v>30</v>
      </c>
      <c r="M2143">
        <v>24.687850688132791</v>
      </c>
      <c r="N2143">
        <v>4.109352753051855</v>
      </c>
    </row>
    <row r="2144" spans="1:14" x14ac:dyDescent="0.3">
      <c r="A2144" t="s">
        <v>1329</v>
      </c>
      <c r="B2144" t="s">
        <v>1325</v>
      </c>
      <c r="C2144" t="s">
        <v>3272</v>
      </c>
      <c r="D2144" t="s">
        <v>57</v>
      </c>
      <c r="E2144" t="s">
        <v>17</v>
      </c>
      <c r="F2144" t="s">
        <v>40</v>
      </c>
      <c r="G2144" t="s">
        <v>41</v>
      </c>
      <c r="H2144" t="s">
        <v>42</v>
      </c>
      <c r="I2144" t="s">
        <v>22</v>
      </c>
      <c r="L2144" t="s">
        <v>76</v>
      </c>
      <c r="M2144">
        <v>41.192227306714393</v>
      </c>
      <c r="N2144">
        <v>5.9263826067300869</v>
      </c>
    </row>
    <row r="2145" spans="1:14" x14ac:dyDescent="0.3">
      <c r="A2145" t="s">
        <v>2428</v>
      </c>
      <c r="B2145" t="s">
        <v>2429</v>
      </c>
      <c r="C2145" t="s">
        <v>3273</v>
      </c>
      <c r="D2145" t="s">
        <v>157</v>
      </c>
      <c r="E2145" t="s">
        <v>17</v>
      </c>
      <c r="F2145" t="s">
        <v>40</v>
      </c>
      <c r="G2145" t="s">
        <v>41</v>
      </c>
      <c r="H2145" t="s">
        <v>35</v>
      </c>
      <c r="I2145" t="s">
        <v>21</v>
      </c>
      <c r="J2145" t="s">
        <v>22</v>
      </c>
      <c r="K2145" t="s">
        <v>3274</v>
      </c>
      <c r="L2145" t="s">
        <v>54</v>
      </c>
      <c r="M2145">
        <v>29.091348937757871</v>
      </c>
      <c r="N2145">
        <v>4.2670282701694209</v>
      </c>
    </row>
    <row r="2146" spans="1:14" x14ac:dyDescent="0.3">
      <c r="A2146" t="s">
        <v>89</v>
      </c>
      <c r="B2146" t="s">
        <v>343</v>
      </c>
      <c r="C2146" t="s">
        <v>3275</v>
      </c>
      <c r="D2146" t="s">
        <v>138</v>
      </c>
      <c r="E2146" t="s">
        <v>46</v>
      </c>
      <c r="F2146" t="s">
        <v>119</v>
      </c>
      <c r="G2146" t="s">
        <v>120</v>
      </c>
      <c r="H2146" t="s">
        <v>42</v>
      </c>
      <c r="I2146" t="s">
        <v>21</v>
      </c>
      <c r="J2146" t="s">
        <v>22</v>
      </c>
      <c r="K2146" t="s">
        <v>3276</v>
      </c>
      <c r="L2146" t="s">
        <v>54</v>
      </c>
      <c r="M2146">
        <v>82.387891590265141</v>
      </c>
      <c r="N2146">
        <v>5.7238392387954562</v>
      </c>
    </row>
    <row r="2147" spans="1:14" x14ac:dyDescent="0.3">
      <c r="A2147" t="s">
        <v>935</v>
      </c>
      <c r="B2147" t="s">
        <v>1751</v>
      </c>
      <c r="C2147" t="s">
        <v>1456</v>
      </c>
      <c r="D2147" t="s">
        <v>74</v>
      </c>
      <c r="E2147" t="s">
        <v>46</v>
      </c>
      <c r="F2147" t="s">
        <v>18</v>
      </c>
      <c r="G2147" t="s">
        <v>34</v>
      </c>
      <c r="H2147" t="s">
        <v>42</v>
      </c>
      <c r="I2147" t="s">
        <v>21</v>
      </c>
      <c r="J2147" t="s">
        <v>21</v>
      </c>
      <c r="K2147" t="s">
        <v>3277</v>
      </c>
      <c r="L2147" t="s">
        <v>30</v>
      </c>
      <c r="M2147">
        <v>25.858589573580801</v>
      </c>
      <c r="N2147">
        <v>4.288024127110055</v>
      </c>
    </row>
    <row r="2148" spans="1:14" x14ac:dyDescent="0.3">
      <c r="A2148" t="s">
        <v>603</v>
      </c>
      <c r="B2148" t="s">
        <v>71</v>
      </c>
      <c r="C2148" t="s">
        <v>392</v>
      </c>
      <c r="D2148" t="s">
        <v>157</v>
      </c>
      <c r="E2148" t="s">
        <v>51</v>
      </c>
      <c r="F2148" t="s">
        <v>52</v>
      </c>
      <c r="G2148" t="s">
        <v>92</v>
      </c>
      <c r="H2148" t="s">
        <v>20</v>
      </c>
      <c r="I2148" t="s">
        <v>21</v>
      </c>
      <c r="J2148" t="s">
        <v>22</v>
      </c>
      <c r="K2148" t="s">
        <v>3278</v>
      </c>
      <c r="L2148" t="s">
        <v>54</v>
      </c>
      <c r="M2148">
        <v>26.94434216932936</v>
      </c>
      <c r="N2148">
        <v>4.1504722710059978</v>
      </c>
    </row>
    <row r="2149" spans="1:14" x14ac:dyDescent="0.3">
      <c r="A2149" t="s">
        <v>3279</v>
      </c>
      <c r="B2149" t="s">
        <v>3280</v>
      </c>
      <c r="C2149" t="s">
        <v>2509</v>
      </c>
      <c r="D2149" t="s">
        <v>50</v>
      </c>
      <c r="E2149" t="s">
        <v>51</v>
      </c>
      <c r="F2149" t="s">
        <v>52</v>
      </c>
      <c r="G2149" t="s">
        <v>92</v>
      </c>
      <c r="H2149" t="s">
        <v>20</v>
      </c>
      <c r="I2149" t="s">
        <v>21</v>
      </c>
      <c r="J2149" t="s">
        <v>22</v>
      </c>
      <c r="K2149" t="s">
        <v>3281</v>
      </c>
      <c r="L2149" t="s">
        <v>144</v>
      </c>
      <c r="M2149">
        <v>90.654036695586811</v>
      </c>
      <c r="N2149">
        <v>7.2682080627526631</v>
      </c>
    </row>
    <row r="2150" spans="1:14" x14ac:dyDescent="0.3">
      <c r="A2150" t="s">
        <v>327</v>
      </c>
      <c r="B2150" t="s">
        <v>869</v>
      </c>
      <c r="C2150" t="s">
        <v>1913</v>
      </c>
      <c r="D2150" t="s">
        <v>157</v>
      </c>
      <c r="E2150" t="s">
        <v>33</v>
      </c>
      <c r="F2150" t="s">
        <v>52</v>
      </c>
      <c r="G2150" t="s">
        <v>34</v>
      </c>
      <c r="H2150" t="s">
        <v>42</v>
      </c>
      <c r="I2150" t="s">
        <v>21</v>
      </c>
      <c r="J2150" t="s">
        <v>22</v>
      </c>
      <c r="K2150" t="s">
        <v>3282</v>
      </c>
      <c r="L2150" t="s">
        <v>30</v>
      </c>
      <c r="M2150">
        <v>33.307192285563438</v>
      </c>
      <c r="N2150">
        <v>4.6314587925830208</v>
      </c>
    </row>
    <row r="2151" spans="1:14" x14ac:dyDescent="0.3">
      <c r="A2151" t="s">
        <v>2281</v>
      </c>
      <c r="B2151" t="s">
        <v>3283</v>
      </c>
      <c r="C2151" t="s">
        <v>2271</v>
      </c>
      <c r="D2151" t="s">
        <v>138</v>
      </c>
      <c r="E2151" t="s">
        <v>58</v>
      </c>
      <c r="F2151" t="s">
        <v>119</v>
      </c>
      <c r="G2151" t="s">
        <v>120</v>
      </c>
      <c r="H2151" t="s">
        <v>42</v>
      </c>
      <c r="I2151" t="s">
        <v>21</v>
      </c>
      <c r="J2151" t="s">
        <v>22</v>
      </c>
      <c r="K2151" t="s">
        <v>3284</v>
      </c>
      <c r="L2151" t="s">
        <v>144</v>
      </c>
      <c r="M2151">
        <v>49.804878441791743</v>
      </c>
      <c r="N2151">
        <v>6.6717295769070386</v>
      </c>
    </row>
    <row r="2152" spans="1:14" x14ac:dyDescent="0.3">
      <c r="A2152" t="s">
        <v>295</v>
      </c>
      <c r="B2152" t="s">
        <v>759</v>
      </c>
      <c r="C2152" t="s">
        <v>2507</v>
      </c>
      <c r="D2152" t="s">
        <v>39</v>
      </c>
      <c r="E2152" t="s">
        <v>51</v>
      </c>
      <c r="F2152" t="s">
        <v>52</v>
      </c>
      <c r="G2152" t="s">
        <v>34</v>
      </c>
      <c r="H2152" t="s">
        <v>42</v>
      </c>
      <c r="I2152" t="s">
        <v>21</v>
      </c>
      <c r="J2152" t="s">
        <v>22</v>
      </c>
      <c r="K2152" t="s">
        <v>3175</v>
      </c>
      <c r="L2152" t="s">
        <v>24</v>
      </c>
      <c r="M2152">
        <v>92.200669318526934</v>
      </c>
      <c r="N2152">
        <v>5.4549632073870802</v>
      </c>
    </row>
    <row r="2153" spans="1:14" x14ac:dyDescent="0.3">
      <c r="A2153" t="s">
        <v>1003</v>
      </c>
      <c r="B2153" t="s">
        <v>252</v>
      </c>
      <c r="C2153" t="s">
        <v>596</v>
      </c>
      <c r="D2153" t="s">
        <v>103</v>
      </c>
      <c r="E2153" t="s">
        <v>46</v>
      </c>
      <c r="F2153" t="s">
        <v>40</v>
      </c>
      <c r="G2153" t="s">
        <v>41</v>
      </c>
      <c r="H2153" t="s">
        <v>35</v>
      </c>
      <c r="I2153" t="s">
        <v>22</v>
      </c>
      <c r="L2153" t="s">
        <v>144</v>
      </c>
      <c r="M2153">
        <v>77.298094228973923</v>
      </c>
      <c r="N2153">
        <v>7.7022733430337134</v>
      </c>
    </row>
    <row r="2154" spans="1:14" x14ac:dyDescent="0.3">
      <c r="A2154" t="s">
        <v>3285</v>
      </c>
      <c r="C2154" t="s">
        <v>3286</v>
      </c>
      <c r="D2154" t="s">
        <v>16</v>
      </c>
      <c r="E2154" t="s">
        <v>33</v>
      </c>
      <c r="F2154" t="s">
        <v>52</v>
      </c>
      <c r="G2154" t="s">
        <v>34</v>
      </c>
      <c r="H2154" t="s">
        <v>42</v>
      </c>
      <c r="I2154" t="s">
        <v>21</v>
      </c>
      <c r="J2154" t="s">
        <v>22</v>
      </c>
      <c r="K2154" t="s">
        <v>3287</v>
      </c>
      <c r="L2154" t="s">
        <v>54</v>
      </c>
      <c r="M2154">
        <v>83.885786045309644</v>
      </c>
      <c r="N2154">
        <v>7.3387839464288351</v>
      </c>
    </row>
    <row r="2155" spans="1:14" x14ac:dyDescent="0.3">
      <c r="A2155" t="s">
        <v>590</v>
      </c>
      <c r="B2155" t="s">
        <v>422</v>
      </c>
      <c r="C2155" t="s">
        <v>570</v>
      </c>
      <c r="D2155" t="s">
        <v>69</v>
      </c>
      <c r="E2155" t="s">
        <v>33</v>
      </c>
      <c r="F2155" t="s">
        <v>52</v>
      </c>
      <c r="G2155" t="s">
        <v>34</v>
      </c>
      <c r="H2155" t="s">
        <v>42</v>
      </c>
      <c r="I2155" t="s">
        <v>21</v>
      </c>
      <c r="J2155" t="s">
        <v>21</v>
      </c>
      <c r="K2155" t="s">
        <v>3288</v>
      </c>
      <c r="L2155" t="s">
        <v>24</v>
      </c>
      <c r="M2155">
        <v>65.653955486154786</v>
      </c>
      <c r="N2155">
        <v>7.4744203193320509</v>
      </c>
    </row>
    <row r="2156" spans="1:14" x14ac:dyDescent="0.3">
      <c r="A2156" t="s">
        <v>1470</v>
      </c>
      <c r="B2156" t="s">
        <v>3289</v>
      </c>
      <c r="C2156" t="s">
        <v>703</v>
      </c>
      <c r="E2156" t="s">
        <v>58</v>
      </c>
      <c r="F2156" t="s">
        <v>52</v>
      </c>
      <c r="G2156" t="s">
        <v>34</v>
      </c>
      <c r="H2156" t="s">
        <v>42</v>
      </c>
      <c r="I2156" t="s">
        <v>21</v>
      </c>
      <c r="J2156" t="s">
        <v>22</v>
      </c>
      <c r="K2156" t="s">
        <v>3290</v>
      </c>
      <c r="L2156" t="s">
        <v>30</v>
      </c>
      <c r="M2156">
        <v>26.104106494065238</v>
      </c>
      <c r="N2156">
        <v>4.6300165064434946</v>
      </c>
    </row>
    <row r="2157" spans="1:14" x14ac:dyDescent="0.3">
      <c r="A2157" t="s">
        <v>569</v>
      </c>
      <c r="B2157" t="s">
        <v>232</v>
      </c>
      <c r="C2157" t="s">
        <v>1672</v>
      </c>
      <c r="D2157" t="s">
        <v>50</v>
      </c>
      <c r="E2157" t="s">
        <v>58</v>
      </c>
      <c r="F2157" t="s">
        <v>52</v>
      </c>
      <c r="G2157" t="s">
        <v>92</v>
      </c>
      <c r="H2157" t="s">
        <v>42</v>
      </c>
      <c r="I2157" t="s">
        <v>22</v>
      </c>
      <c r="L2157" t="s">
        <v>63</v>
      </c>
      <c r="M2157">
        <v>113.97970755757071</v>
      </c>
      <c r="N2157">
        <v>7.8001663660329612</v>
      </c>
    </row>
    <row r="2158" spans="1:14" x14ac:dyDescent="0.3">
      <c r="A2158" t="s">
        <v>845</v>
      </c>
      <c r="B2158" t="s">
        <v>1416</v>
      </c>
      <c r="C2158" t="s">
        <v>725</v>
      </c>
      <c r="D2158" t="s">
        <v>103</v>
      </c>
      <c r="E2158" t="s">
        <v>17</v>
      </c>
      <c r="F2158" t="s">
        <v>18</v>
      </c>
      <c r="G2158" t="s">
        <v>19</v>
      </c>
      <c r="H2158" t="s">
        <v>20</v>
      </c>
      <c r="I2158" t="s">
        <v>21</v>
      </c>
      <c r="J2158" t="s">
        <v>21</v>
      </c>
      <c r="K2158" t="s">
        <v>3291</v>
      </c>
      <c r="L2158" t="s">
        <v>76</v>
      </c>
      <c r="M2158">
        <v>65.150651884833394</v>
      </c>
      <c r="N2158">
        <v>7.5371626618264038</v>
      </c>
    </row>
    <row r="2159" spans="1:14" x14ac:dyDescent="0.3">
      <c r="A2159" t="s">
        <v>642</v>
      </c>
      <c r="C2159" t="s">
        <v>1200</v>
      </c>
      <c r="D2159" t="s">
        <v>69</v>
      </c>
      <c r="E2159" t="s">
        <v>58</v>
      </c>
      <c r="F2159" t="s">
        <v>119</v>
      </c>
      <c r="G2159" t="s">
        <v>120</v>
      </c>
      <c r="H2159" t="s">
        <v>20</v>
      </c>
      <c r="I2159" t="s">
        <v>21</v>
      </c>
      <c r="J2159" t="s">
        <v>22</v>
      </c>
      <c r="K2159" t="s">
        <v>3292</v>
      </c>
      <c r="L2159" t="s">
        <v>63</v>
      </c>
      <c r="M2159">
        <v>79.796255421031702</v>
      </c>
      <c r="N2159">
        <v>7.2266779947854172</v>
      </c>
    </row>
    <row r="2160" spans="1:14" x14ac:dyDescent="0.3">
      <c r="A2160" t="s">
        <v>2170</v>
      </c>
      <c r="B2160" t="s">
        <v>1096</v>
      </c>
      <c r="C2160" t="s">
        <v>3170</v>
      </c>
      <c r="D2160" t="s">
        <v>74</v>
      </c>
      <c r="E2160" t="s">
        <v>58</v>
      </c>
      <c r="F2160" t="s">
        <v>59</v>
      </c>
      <c r="G2160" t="s">
        <v>34</v>
      </c>
      <c r="H2160" t="s">
        <v>35</v>
      </c>
      <c r="I2160" t="s">
        <v>21</v>
      </c>
      <c r="J2160" t="s">
        <v>22</v>
      </c>
      <c r="K2160" t="s">
        <v>1717</v>
      </c>
      <c r="L2160" t="s">
        <v>63</v>
      </c>
      <c r="M2160">
        <v>13.771306106440059</v>
      </c>
      <c r="N2160">
        <v>5.0440446950124596</v>
      </c>
    </row>
    <row r="2161" spans="1:14" x14ac:dyDescent="0.3">
      <c r="A2161" t="s">
        <v>678</v>
      </c>
      <c r="B2161" t="s">
        <v>679</v>
      </c>
      <c r="C2161" t="s">
        <v>777</v>
      </c>
      <c r="D2161" t="s">
        <v>103</v>
      </c>
      <c r="E2161" t="s">
        <v>58</v>
      </c>
      <c r="F2161" t="s">
        <v>119</v>
      </c>
      <c r="G2161" t="s">
        <v>120</v>
      </c>
      <c r="H2161" t="s">
        <v>42</v>
      </c>
      <c r="I2161" t="s">
        <v>21</v>
      </c>
      <c r="J2161" t="s">
        <v>21</v>
      </c>
      <c r="K2161" t="s">
        <v>3293</v>
      </c>
      <c r="L2161" t="s">
        <v>43</v>
      </c>
      <c r="M2161">
        <v>114.20566903587969</v>
      </c>
      <c r="N2161">
        <v>7.7570311226026956</v>
      </c>
    </row>
    <row r="2162" spans="1:14" x14ac:dyDescent="0.3">
      <c r="A2162" t="s">
        <v>2697</v>
      </c>
      <c r="B2162" t="s">
        <v>2071</v>
      </c>
      <c r="C2162" t="s">
        <v>1170</v>
      </c>
      <c r="D2162" t="s">
        <v>28</v>
      </c>
      <c r="E2162" t="s">
        <v>58</v>
      </c>
      <c r="F2162" t="s">
        <v>52</v>
      </c>
      <c r="G2162" t="s">
        <v>34</v>
      </c>
      <c r="H2162" t="s">
        <v>42</v>
      </c>
      <c r="I2162" t="s">
        <v>21</v>
      </c>
      <c r="J2162" t="s">
        <v>21</v>
      </c>
      <c r="K2162" t="s">
        <v>3294</v>
      </c>
      <c r="L2162" t="s">
        <v>43</v>
      </c>
      <c r="M2162">
        <v>32.243178822572638</v>
      </c>
      <c r="N2162">
        <v>6.3197566219122017</v>
      </c>
    </row>
    <row r="2163" spans="1:14" x14ac:dyDescent="0.3">
      <c r="A2163" t="s">
        <v>312</v>
      </c>
      <c r="B2163" t="s">
        <v>1617</v>
      </c>
      <c r="C2163" t="s">
        <v>2348</v>
      </c>
      <c r="D2163" t="s">
        <v>74</v>
      </c>
      <c r="E2163" t="s">
        <v>51</v>
      </c>
      <c r="F2163" t="s">
        <v>59</v>
      </c>
      <c r="G2163" t="s">
        <v>34</v>
      </c>
      <c r="H2163" t="s">
        <v>35</v>
      </c>
      <c r="I2163" t="s">
        <v>22</v>
      </c>
      <c r="L2163" t="s">
        <v>24</v>
      </c>
      <c r="M2163">
        <v>10.122561143914311</v>
      </c>
      <c r="N2163">
        <v>5.3993015351899496</v>
      </c>
    </row>
    <row r="2164" spans="1:14" x14ac:dyDescent="0.3">
      <c r="A2164" t="s">
        <v>1557</v>
      </c>
      <c r="B2164" t="s">
        <v>3295</v>
      </c>
      <c r="C2164" t="s">
        <v>2540</v>
      </c>
      <c r="D2164" t="s">
        <v>118</v>
      </c>
      <c r="E2164" t="s">
        <v>46</v>
      </c>
      <c r="F2164" t="s">
        <v>40</v>
      </c>
      <c r="G2164" t="s">
        <v>41</v>
      </c>
      <c r="H2164" t="s">
        <v>42</v>
      </c>
      <c r="I2164" t="s">
        <v>22</v>
      </c>
      <c r="L2164" t="s">
        <v>144</v>
      </c>
      <c r="M2164">
        <v>75.569921619019709</v>
      </c>
      <c r="N2164">
        <v>6.6959781261605711</v>
      </c>
    </row>
    <row r="2165" spans="1:14" x14ac:dyDescent="0.3">
      <c r="A2165" t="s">
        <v>500</v>
      </c>
      <c r="C2165" t="s">
        <v>3296</v>
      </c>
      <c r="D2165" t="s">
        <v>74</v>
      </c>
      <c r="E2165" t="s">
        <v>33</v>
      </c>
      <c r="F2165" t="s">
        <v>59</v>
      </c>
      <c r="G2165" t="s">
        <v>92</v>
      </c>
      <c r="H2165" t="s">
        <v>42</v>
      </c>
      <c r="I2165" t="s">
        <v>22</v>
      </c>
      <c r="L2165" t="s">
        <v>43</v>
      </c>
      <c r="M2165">
        <v>19.813888817450788</v>
      </c>
      <c r="N2165">
        <v>5.4049085384424416</v>
      </c>
    </row>
    <row r="2166" spans="1:14" x14ac:dyDescent="0.3">
      <c r="A2166" t="s">
        <v>2668</v>
      </c>
      <c r="B2166" t="s">
        <v>2353</v>
      </c>
      <c r="C2166" t="s">
        <v>3297</v>
      </c>
      <c r="D2166" t="s">
        <v>118</v>
      </c>
      <c r="E2166" t="s">
        <v>51</v>
      </c>
      <c r="F2166" t="s">
        <v>59</v>
      </c>
      <c r="G2166" t="s">
        <v>19</v>
      </c>
      <c r="H2166" t="s">
        <v>35</v>
      </c>
      <c r="I2166" t="s">
        <v>22</v>
      </c>
      <c r="L2166" t="s">
        <v>43</v>
      </c>
      <c r="M2166">
        <v>69.877427160630958</v>
      </c>
      <c r="N2166">
        <v>6.0069480345069044</v>
      </c>
    </row>
    <row r="2167" spans="1:14" x14ac:dyDescent="0.3">
      <c r="A2167" t="s">
        <v>2157</v>
      </c>
      <c r="C2167" t="s">
        <v>3095</v>
      </c>
      <c r="E2167" t="s">
        <v>17</v>
      </c>
      <c r="F2167" t="s">
        <v>40</v>
      </c>
      <c r="G2167" t="s">
        <v>41</v>
      </c>
      <c r="H2167" t="s">
        <v>35</v>
      </c>
      <c r="I2167" t="s">
        <v>22</v>
      </c>
      <c r="L2167" t="s">
        <v>30</v>
      </c>
      <c r="M2167">
        <v>19.464848200227209</v>
      </c>
      <c r="N2167">
        <v>4.3095005776086888</v>
      </c>
    </row>
    <row r="2168" spans="1:14" x14ac:dyDescent="0.3">
      <c r="A2168" t="s">
        <v>816</v>
      </c>
      <c r="B2168" t="s">
        <v>956</v>
      </c>
      <c r="C2168" t="s">
        <v>1831</v>
      </c>
      <c r="D2168" t="s">
        <v>157</v>
      </c>
      <c r="E2168" t="s">
        <v>51</v>
      </c>
      <c r="F2168" t="s">
        <v>52</v>
      </c>
      <c r="G2168" t="s">
        <v>34</v>
      </c>
      <c r="H2168" t="s">
        <v>42</v>
      </c>
      <c r="I2168" t="s">
        <v>21</v>
      </c>
      <c r="J2168" t="s">
        <v>21</v>
      </c>
      <c r="K2168" t="s">
        <v>3298</v>
      </c>
      <c r="L2168" t="s">
        <v>54</v>
      </c>
      <c r="M2168">
        <v>25.522282409429032</v>
      </c>
      <c r="N2168">
        <v>4.3143559810763268</v>
      </c>
    </row>
    <row r="2169" spans="1:14" x14ac:dyDescent="0.3">
      <c r="A2169" t="s">
        <v>1188</v>
      </c>
      <c r="B2169" t="s">
        <v>311</v>
      </c>
      <c r="C2169" t="s">
        <v>1144</v>
      </c>
      <c r="D2169" t="s">
        <v>28</v>
      </c>
      <c r="E2169" t="s">
        <v>33</v>
      </c>
      <c r="F2169" t="s">
        <v>52</v>
      </c>
      <c r="G2169" t="s">
        <v>34</v>
      </c>
      <c r="H2169" t="s">
        <v>20</v>
      </c>
      <c r="I2169" t="s">
        <v>21</v>
      </c>
      <c r="J2169" t="s">
        <v>21</v>
      </c>
      <c r="K2169" t="s">
        <v>3299</v>
      </c>
      <c r="L2169" t="s">
        <v>30</v>
      </c>
      <c r="M2169">
        <v>24.660985392104031</v>
      </c>
      <c r="N2169">
        <v>5.0722142539675303</v>
      </c>
    </row>
    <row r="2170" spans="1:14" x14ac:dyDescent="0.3">
      <c r="A2170" t="s">
        <v>2347</v>
      </c>
      <c r="B2170" t="s">
        <v>3180</v>
      </c>
      <c r="C2170" t="s">
        <v>1577</v>
      </c>
      <c r="D2170" t="s">
        <v>130</v>
      </c>
      <c r="E2170" t="s">
        <v>33</v>
      </c>
      <c r="F2170" t="s">
        <v>18</v>
      </c>
      <c r="G2170" t="s">
        <v>34</v>
      </c>
      <c r="H2170" t="s">
        <v>20</v>
      </c>
      <c r="I2170" t="s">
        <v>21</v>
      </c>
      <c r="J2170" t="s">
        <v>21</v>
      </c>
      <c r="K2170" t="s">
        <v>3300</v>
      </c>
      <c r="L2170" t="s">
        <v>43</v>
      </c>
      <c r="M2170">
        <v>81.408862469112037</v>
      </c>
      <c r="N2170">
        <v>6.0974511471775461</v>
      </c>
    </row>
    <row r="2171" spans="1:14" x14ac:dyDescent="0.3">
      <c r="A2171" t="s">
        <v>803</v>
      </c>
      <c r="C2171" t="s">
        <v>1423</v>
      </c>
      <c r="D2171" t="s">
        <v>57</v>
      </c>
      <c r="E2171" t="s">
        <v>33</v>
      </c>
      <c r="F2171" t="s">
        <v>52</v>
      </c>
      <c r="G2171" t="s">
        <v>34</v>
      </c>
      <c r="H2171" t="s">
        <v>20</v>
      </c>
      <c r="I2171" t="s">
        <v>21</v>
      </c>
      <c r="J2171" t="s">
        <v>22</v>
      </c>
      <c r="K2171" t="s">
        <v>3301</v>
      </c>
      <c r="L2171" t="s">
        <v>30</v>
      </c>
      <c r="M2171">
        <v>95.504691962146325</v>
      </c>
      <c r="N2171">
        <v>5.4141297525289271</v>
      </c>
    </row>
    <row r="2172" spans="1:14" x14ac:dyDescent="0.3">
      <c r="A2172" t="s">
        <v>231</v>
      </c>
      <c r="B2172" t="s">
        <v>751</v>
      </c>
      <c r="C2172" t="s">
        <v>1250</v>
      </c>
      <c r="D2172" t="s">
        <v>69</v>
      </c>
      <c r="E2172" t="s">
        <v>33</v>
      </c>
      <c r="F2172" t="s">
        <v>59</v>
      </c>
      <c r="G2172" t="s">
        <v>34</v>
      </c>
      <c r="H2172" t="s">
        <v>35</v>
      </c>
      <c r="L2172" t="s">
        <v>54</v>
      </c>
      <c r="M2172">
        <v>77.768410868624201</v>
      </c>
      <c r="N2172">
        <v>6.1134075609251264</v>
      </c>
    </row>
    <row r="2173" spans="1:14" x14ac:dyDescent="0.3">
      <c r="A2173" t="s">
        <v>116</v>
      </c>
      <c r="B2173" t="s">
        <v>3302</v>
      </c>
      <c r="C2173" t="s">
        <v>117</v>
      </c>
      <c r="D2173" t="s">
        <v>118</v>
      </c>
      <c r="E2173" t="s">
        <v>58</v>
      </c>
      <c r="F2173" t="s">
        <v>52</v>
      </c>
      <c r="G2173" t="s">
        <v>92</v>
      </c>
      <c r="H2173" t="s">
        <v>20</v>
      </c>
      <c r="I2173" t="s">
        <v>21</v>
      </c>
      <c r="J2173" t="s">
        <v>22</v>
      </c>
      <c r="K2173" t="s">
        <v>3303</v>
      </c>
      <c r="L2173" t="s">
        <v>30</v>
      </c>
      <c r="M2173">
        <v>86.437500544513043</v>
      </c>
      <c r="N2173">
        <v>6.4419290945192902</v>
      </c>
    </row>
    <row r="2174" spans="1:14" x14ac:dyDescent="0.3">
      <c r="A2174" t="s">
        <v>3130</v>
      </c>
      <c r="B2174" t="s">
        <v>3131</v>
      </c>
      <c r="C2174" t="s">
        <v>2763</v>
      </c>
      <c r="D2174" t="s">
        <v>69</v>
      </c>
      <c r="E2174" t="s">
        <v>33</v>
      </c>
      <c r="F2174" t="s">
        <v>18</v>
      </c>
      <c r="G2174" t="s">
        <v>34</v>
      </c>
      <c r="H2174" t="s">
        <v>20</v>
      </c>
      <c r="I2174" t="s">
        <v>21</v>
      </c>
      <c r="J2174" t="s">
        <v>21</v>
      </c>
      <c r="K2174" t="s">
        <v>1975</v>
      </c>
      <c r="L2174" t="s">
        <v>30</v>
      </c>
      <c r="M2174">
        <v>93.950553786088705</v>
      </c>
      <c r="N2174">
        <v>6.0308767414437039</v>
      </c>
    </row>
    <row r="2175" spans="1:14" x14ac:dyDescent="0.3">
      <c r="A2175" t="s">
        <v>2286</v>
      </c>
      <c r="B2175" t="s">
        <v>229</v>
      </c>
      <c r="C2175" t="s">
        <v>604</v>
      </c>
      <c r="D2175" t="s">
        <v>50</v>
      </c>
      <c r="E2175" t="s">
        <v>46</v>
      </c>
      <c r="F2175" t="s">
        <v>119</v>
      </c>
      <c r="G2175" t="s">
        <v>120</v>
      </c>
      <c r="H2175" t="s">
        <v>20</v>
      </c>
      <c r="I2175" t="s">
        <v>21</v>
      </c>
      <c r="J2175" t="s">
        <v>21</v>
      </c>
      <c r="K2175" t="s">
        <v>3304</v>
      </c>
      <c r="L2175" t="s">
        <v>30</v>
      </c>
      <c r="M2175">
        <v>102.6773695677648</v>
      </c>
      <c r="N2175">
        <v>6.9787850748131772</v>
      </c>
    </row>
    <row r="2176" spans="1:14" x14ac:dyDescent="0.3">
      <c r="A2176" t="s">
        <v>1503</v>
      </c>
      <c r="B2176" t="s">
        <v>100</v>
      </c>
      <c r="C2176" t="s">
        <v>2755</v>
      </c>
      <c r="D2176" t="s">
        <v>80</v>
      </c>
      <c r="E2176" t="s">
        <v>17</v>
      </c>
      <c r="F2176" t="s">
        <v>18</v>
      </c>
      <c r="G2176" t="s">
        <v>34</v>
      </c>
      <c r="H2176" t="s">
        <v>35</v>
      </c>
      <c r="I2176" t="s">
        <v>22</v>
      </c>
      <c r="L2176" t="s">
        <v>30</v>
      </c>
      <c r="M2176">
        <v>20.032111349054691</v>
      </c>
      <c r="N2176">
        <v>4.0584940188623673</v>
      </c>
    </row>
    <row r="2177" spans="1:14" x14ac:dyDescent="0.3">
      <c r="A2177" t="s">
        <v>3072</v>
      </c>
      <c r="B2177" t="s">
        <v>3305</v>
      </c>
      <c r="C2177" t="s">
        <v>303</v>
      </c>
      <c r="D2177" t="s">
        <v>74</v>
      </c>
      <c r="E2177" t="s">
        <v>33</v>
      </c>
      <c r="F2177" t="s">
        <v>18</v>
      </c>
      <c r="G2177" t="s">
        <v>34</v>
      </c>
      <c r="H2177" t="s">
        <v>20</v>
      </c>
      <c r="I2177" t="s">
        <v>21</v>
      </c>
      <c r="J2177" t="s">
        <v>21</v>
      </c>
      <c r="K2177" t="s">
        <v>3306</v>
      </c>
      <c r="L2177" t="s">
        <v>54</v>
      </c>
      <c r="M2177">
        <v>21.90579192441389</v>
      </c>
      <c r="N2177">
        <v>5.1416823055647374</v>
      </c>
    </row>
    <row r="2178" spans="1:14" x14ac:dyDescent="0.3">
      <c r="A2178" t="s">
        <v>1335</v>
      </c>
      <c r="B2178" t="s">
        <v>3307</v>
      </c>
      <c r="C2178" t="s">
        <v>596</v>
      </c>
      <c r="D2178" t="s">
        <v>103</v>
      </c>
      <c r="E2178" t="s">
        <v>17</v>
      </c>
      <c r="F2178" t="s">
        <v>18</v>
      </c>
      <c r="G2178" t="s">
        <v>34</v>
      </c>
      <c r="H2178" t="s">
        <v>42</v>
      </c>
      <c r="I2178" t="s">
        <v>21</v>
      </c>
      <c r="J2178" t="s">
        <v>21</v>
      </c>
      <c r="K2178" t="s">
        <v>3254</v>
      </c>
      <c r="L2178" t="s">
        <v>24</v>
      </c>
      <c r="M2178">
        <v>73.446160241763437</v>
      </c>
      <c r="N2178">
        <v>7.0783225533505094</v>
      </c>
    </row>
    <row r="2179" spans="1:14" x14ac:dyDescent="0.3">
      <c r="A2179" t="s">
        <v>1077</v>
      </c>
      <c r="C2179" t="s">
        <v>2171</v>
      </c>
      <c r="D2179" t="s">
        <v>103</v>
      </c>
      <c r="E2179" t="s">
        <v>51</v>
      </c>
      <c r="F2179" t="s">
        <v>52</v>
      </c>
      <c r="G2179" t="s">
        <v>92</v>
      </c>
      <c r="H2179" t="s">
        <v>20</v>
      </c>
      <c r="I2179" t="s">
        <v>21</v>
      </c>
      <c r="J2179" t="s">
        <v>22</v>
      </c>
      <c r="K2179" t="s">
        <v>3308</v>
      </c>
      <c r="L2179" t="s">
        <v>54</v>
      </c>
      <c r="M2179">
        <v>96.703087512040469</v>
      </c>
      <c r="N2179">
        <v>6.136900905132034</v>
      </c>
    </row>
    <row r="2180" spans="1:14" x14ac:dyDescent="0.3">
      <c r="A2180" t="s">
        <v>1959</v>
      </c>
      <c r="B2180" t="s">
        <v>1960</v>
      </c>
      <c r="C2180" t="s">
        <v>903</v>
      </c>
      <c r="D2180" t="s">
        <v>138</v>
      </c>
      <c r="E2180" t="s">
        <v>46</v>
      </c>
      <c r="F2180" t="s">
        <v>18</v>
      </c>
      <c r="G2180" t="s">
        <v>19</v>
      </c>
      <c r="H2180" t="s">
        <v>42</v>
      </c>
      <c r="I2180" t="s">
        <v>22</v>
      </c>
      <c r="L2180" t="s">
        <v>24</v>
      </c>
      <c r="M2180">
        <v>93.606585958386518</v>
      </c>
      <c r="N2180">
        <v>5.7458413569307751</v>
      </c>
    </row>
    <row r="2181" spans="1:14" x14ac:dyDescent="0.3">
      <c r="A2181" t="s">
        <v>135</v>
      </c>
      <c r="B2181" t="s">
        <v>2887</v>
      </c>
      <c r="C2181" t="s">
        <v>3309</v>
      </c>
      <c r="D2181" t="s">
        <v>74</v>
      </c>
      <c r="E2181" t="s">
        <v>33</v>
      </c>
      <c r="F2181" t="s">
        <v>52</v>
      </c>
      <c r="G2181" t="s">
        <v>92</v>
      </c>
      <c r="H2181" t="s">
        <v>20</v>
      </c>
      <c r="I2181" t="s">
        <v>21</v>
      </c>
      <c r="J2181" t="s">
        <v>22</v>
      </c>
      <c r="K2181" t="s">
        <v>2362</v>
      </c>
      <c r="L2181" t="s">
        <v>43</v>
      </c>
      <c r="M2181">
        <v>18.89517913085168</v>
      </c>
      <c r="N2181">
        <v>4.4896919623659874</v>
      </c>
    </row>
    <row r="2182" spans="1:14" x14ac:dyDescent="0.3">
      <c r="A2182" t="s">
        <v>1324</v>
      </c>
      <c r="B2182" t="s">
        <v>418</v>
      </c>
      <c r="C2182" t="s">
        <v>2780</v>
      </c>
      <c r="D2182" t="s">
        <v>80</v>
      </c>
      <c r="E2182" t="s">
        <v>33</v>
      </c>
      <c r="F2182" t="s">
        <v>59</v>
      </c>
      <c r="G2182" t="s">
        <v>34</v>
      </c>
      <c r="H2182" t="s">
        <v>42</v>
      </c>
      <c r="I2182" t="s">
        <v>22</v>
      </c>
      <c r="L2182" t="s">
        <v>30</v>
      </c>
      <c r="M2182">
        <v>15.957531985534059</v>
      </c>
      <c r="N2182">
        <v>5.3945464785138597</v>
      </c>
    </row>
    <row r="2183" spans="1:14" x14ac:dyDescent="0.3">
      <c r="A2183" t="s">
        <v>279</v>
      </c>
      <c r="B2183" t="s">
        <v>250</v>
      </c>
      <c r="C2183" t="s">
        <v>3024</v>
      </c>
      <c r="D2183" t="s">
        <v>138</v>
      </c>
      <c r="E2183" t="s">
        <v>17</v>
      </c>
      <c r="F2183" t="s">
        <v>18</v>
      </c>
      <c r="G2183" t="s">
        <v>19</v>
      </c>
      <c r="H2183" t="s">
        <v>20</v>
      </c>
      <c r="I2183" t="s">
        <v>21</v>
      </c>
      <c r="J2183" t="s">
        <v>21</v>
      </c>
      <c r="K2183" t="s">
        <v>3310</v>
      </c>
      <c r="L2183" t="s">
        <v>30</v>
      </c>
      <c r="M2183">
        <v>62.391911880192239</v>
      </c>
      <c r="N2183">
        <v>5.5064365272085576</v>
      </c>
    </row>
    <row r="2184" spans="1:14" x14ac:dyDescent="0.3">
      <c r="A2184" t="s">
        <v>738</v>
      </c>
      <c r="B2184" t="s">
        <v>2428</v>
      </c>
      <c r="C2184" t="s">
        <v>1759</v>
      </c>
      <c r="D2184" t="s">
        <v>28</v>
      </c>
      <c r="E2184" t="s">
        <v>58</v>
      </c>
      <c r="F2184" t="s">
        <v>52</v>
      </c>
      <c r="G2184" t="s">
        <v>34</v>
      </c>
      <c r="H2184" t="s">
        <v>20</v>
      </c>
      <c r="I2184" t="s">
        <v>21</v>
      </c>
      <c r="J2184" t="s">
        <v>22</v>
      </c>
      <c r="K2184" t="s">
        <v>3311</v>
      </c>
      <c r="L2184" t="s">
        <v>24</v>
      </c>
      <c r="M2184">
        <v>25.17167598238396</v>
      </c>
      <c r="N2184">
        <v>5.1995146983609928</v>
      </c>
    </row>
    <row r="2185" spans="1:14" x14ac:dyDescent="0.3">
      <c r="A2185" t="s">
        <v>1252</v>
      </c>
      <c r="B2185" t="s">
        <v>3312</v>
      </c>
      <c r="C2185" t="s">
        <v>2791</v>
      </c>
      <c r="D2185" t="s">
        <v>50</v>
      </c>
      <c r="E2185" t="s">
        <v>46</v>
      </c>
      <c r="F2185" t="s">
        <v>18</v>
      </c>
      <c r="G2185" t="s">
        <v>19</v>
      </c>
      <c r="H2185" t="s">
        <v>42</v>
      </c>
      <c r="I2185" t="s">
        <v>21</v>
      </c>
      <c r="J2185" t="s">
        <v>22</v>
      </c>
      <c r="K2185" t="s">
        <v>3313</v>
      </c>
      <c r="L2185" t="s">
        <v>43</v>
      </c>
      <c r="M2185">
        <v>71.176159979965618</v>
      </c>
      <c r="N2185">
        <v>6.1008335472044184</v>
      </c>
    </row>
    <row r="2186" spans="1:14" x14ac:dyDescent="0.3">
      <c r="A2186" t="s">
        <v>803</v>
      </c>
      <c r="C2186" t="s">
        <v>2792</v>
      </c>
      <c r="D2186" t="s">
        <v>16</v>
      </c>
      <c r="E2186" t="s">
        <v>33</v>
      </c>
      <c r="F2186" t="s">
        <v>18</v>
      </c>
      <c r="G2186" t="s">
        <v>19</v>
      </c>
      <c r="H2186" t="s">
        <v>42</v>
      </c>
      <c r="I2186" t="s">
        <v>22</v>
      </c>
      <c r="L2186" t="s">
        <v>30</v>
      </c>
      <c r="M2186">
        <v>80.212715767360621</v>
      </c>
      <c r="N2186">
        <v>6.584474410983697</v>
      </c>
    </row>
    <row r="2187" spans="1:14" x14ac:dyDescent="0.3">
      <c r="A2187" t="s">
        <v>1597</v>
      </c>
      <c r="C2187" t="s">
        <v>2236</v>
      </c>
      <c r="D2187" t="s">
        <v>103</v>
      </c>
      <c r="E2187" t="s">
        <v>17</v>
      </c>
      <c r="F2187" t="s">
        <v>18</v>
      </c>
      <c r="G2187" t="s">
        <v>34</v>
      </c>
      <c r="H2187" t="s">
        <v>42</v>
      </c>
      <c r="I2187" t="s">
        <v>22</v>
      </c>
      <c r="L2187" t="s">
        <v>144</v>
      </c>
      <c r="M2187">
        <v>99.678233789250854</v>
      </c>
      <c r="N2187">
        <v>7.9120942872238658</v>
      </c>
    </row>
    <row r="2188" spans="1:14" x14ac:dyDescent="0.3">
      <c r="A2188" t="s">
        <v>538</v>
      </c>
      <c r="B2188" t="s">
        <v>531</v>
      </c>
      <c r="C2188" t="s">
        <v>1806</v>
      </c>
      <c r="D2188" t="s">
        <v>57</v>
      </c>
      <c r="E2188" t="s">
        <v>46</v>
      </c>
      <c r="F2188" t="s">
        <v>18</v>
      </c>
      <c r="G2188" t="s">
        <v>34</v>
      </c>
      <c r="H2188" t="s">
        <v>20</v>
      </c>
      <c r="I2188" t="s">
        <v>21</v>
      </c>
      <c r="J2188" t="s">
        <v>21</v>
      </c>
      <c r="K2188" t="s">
        <v>3314</v>
      </c>
      <c r="L2188" t="s">
        <v>144</v>
      </c>
      <c r="M2188">
        <v>73.082581530535705</v>
      </c>
      <c r="N2188">
        <v>5.8427119021605547</v>
      </c>
    </row>
    <row r="2189" spans="1:14" x14ac:dyDescent="0.3">
      <c r="A2189" t="s">
        <v>243</v>
      </c>
      <c r="C2189" t="s">
        <v>1992</v>
      </c>
      <c r="D2189" t="s">
        <v>28</v>
      </c>
      <c r="E2189" t="s">
        <v>17</v>
      </c>
      <c r="F2189" t="s">
        <v>40</v>
      </c>
      <c r="G2189" t="s">
        <v>41</v>
      </c>
      <c r="H2189" t="s">
        <v>35</v>
      </c>
      <c r="I2189" t="s">
        <v>22</v>
      </c>
      <c r="L2189" t="s">
        <v>63</v>
      </c>
      <c r="M2189">
        <v>35.529502121786543</v>
      </c>
      <c r="N2189">
        <v>5.8104183397811324</v>
      </c>
    </row>
    <row r="2190" spans="1:14" x14ac:dyDescent="0.3">
      <c r="A2190" t="s">
        <v>136</v>
      </c>
      <c r="C2190" t="s">
        <v>2736</v>
      </c>
      <c r="E2190" t="s">
        <v>46</v>
      </c>
      <c r="F2190" t="s">
        <v>119</v>
      </c>
      <c r="G2190" t="s">
        <v>120</v>
      </c>
      <c r="H2190" t="s">
        <v>42</v>
      </c>
      <c r="I2190" t="s">
        <v>21</v>
      </c>
      <c r="J2190" t="s">
        <v>22</v>
      </c>
      <c r="K2190" t="s">
        <v>3315</v>
      </c>
      <c r="L2190" t="s">
        <v>63</v>
      </c>
      <c r="M2190">
        <v>20.897908909697989</v>
      </c>
      <c r="N2190">
        <v>5.1490971648029538</v>
      </c>
    </row>
    <row r="2191" spans="1:14" x14ac:dyDescent="0.3">
      <c r="A2191" t="s">
        <v>1016</v>
      </c>
      <c r="C2191" t="s">
        <v>485</v>
      </c>
      <c r="D2191" t="s">
        <v>69</v>
      </c>
      <c r="E2191" t="s">
        <v>46</v>
      </c>
      <c r="F2191" t="s">
        <v>119</v>
      </c>
      <c r="G2191" t="s">
        <v>120</v>
      </c>
      <c r="H2191" t="s">
        <v>42</v>
      </c>
      <c r="I2191" t="s">
        <v>21</v>
      </c>
      <c r="J2191" t="s">
        <v>22</v>
      </c>
      <c r="K2191" t="s">
        <v>3316</v>
      </c>
      <c r="L2191" t="s">
        <v>76</v>
      </c>
      <c r="M2191">
        <v>80.872494734735014</v>
      </c>
      <c r="N2191">
        <v>6.35727417157009</v>
      </c>
    </row>
    <row r="2192" spans="1:14" x14ac:dyDescent="0.3">
      <c r="A2192" t="s">
        <v>2347</v>
      </c>
      <c r="B2192" t="s">
        <v>3317</v>
      </c>
      <c r="C2192" t="s">
        <v>1592</v>
      </c>
      <c r="D2192" t="s">
        <v>28</v>
      </c>
      <c r="E2192" t="s">
        <v>58</v>
      </c>
      <c r="F2192" t="s">
        <v>52</v>
      </c>
      <c r="G2192" t="s">
        <v>34</v>
      </c>
      <c r="H2192" t="s">
        <v>20</v>
      </c>
      <c r="I2192" t="s">
        <v>21</v>
      </c>
      <c r="J2192" t="s">
        <v>21</v>
      </c>
      <c r="K2192" t="s">
        <v>3318</v>
      </c>
      <c r="L2192" t="s">
        <v>43</v>
      </c>
      <c r="M2192">
        <v>24.711445355220501</v>
      </c>
      <c r="N2192">
        <v>6.3639806031181729</v>
      </c>
    </row>
    <row r="2193" spans="1:14" x14ac:dyDescent="0.3">
      <c r="A2193" t="s">
        <v>203</v>
      </c>
      <c r="B2193" t="s">
        <v>1847</v>
      </c>
      <c r="C2193" t="s">
        <v>2106</v>
      </c>
      <c r="D2193" t="s">
        <v>138</v>
      </c>
      <c r="E2193" t="s">
        <v>17</v>
      </c>
      <c r="F2193" t="s">
        <v>40</v>
      </c>
      <c r="G2193" t="s">
        <v>41</v>
      </c>
      <c r="H2193" t="s">
        <v>35</v>
      </c>
      <c r="I2193" t="s">
        <v>21</v>
      </c>
      <c r="J2193" t="s">
        <v>22</v>
      </c>
      <c r="K2193" t="s">
        <v>3319</v>
      </c>
      <c r="L2193" t="s">
        <v>30</v>
      </c>
      <c r="M2193">
        <v>70.175126064616904</v>
      </c>
      <c r="N2193">
        <v>5.8622986990693606</v>
      </c>
    </row>
    <row r="2194" spans="1:14" x14ac:dyDescent="0.3">
      <c r="A2194" t="s">
        <v>226</v>
      </c>
      <c r="C2194" t="s">
        <v>2409</v>
      </c>
      <c r="D2194" t="s">
        <v>57</v>
      </c>
      <c r="E2194" t="s">
        <v>46</v>
      </c>
      <c r="F2194" t="s">
        <v>40</v>
      </c>
      <c r="G2194" t="s">
        <v>41</v>
      </c>
      <c r="H2194" t="s">
        <v>35</v>
      </c>
      <c r="I2194" t="s">
        <v>22</v>
      </c>
      <c r="L2194" t="s">
        <v>144</v>
      </c>
      <c r="M2194">
        <v>118.625602382324</v>
      </c>
      <c r="N2194">
        <v>5.0740446517340896</v>
      </c>
    </row>
    <row r="2195" spans="1:14" x14ac:dyDescent="0.3">
      <c r="A2195" t="s">
        <v>2103</v>
      </c>
      <c r="B2195" t="s">
        <v>2535</v>
      </c>
      <c r="C2195" t="s">
        <v>884</v>
      </c>
      <c r="D2195" t="s">
        <v>80</v>
      </c>
      <c r="E2195" t="s">
        <v>33</v>
      </c>
      <c r="F2195" t="s">
        <v>18</v>
      </c>
      <c r="G2195" t="s">
        <v>34</v>
      </c>
      <c r="H2195" t="s">
        <v>42</v>
      </c>
      <c r="I2195" t="s">
        <v>21</v>
      </c>
      <c r="J2195" t="s">
        <v>21</v>
      </c>
      <c r="K2195" t="s">
        <v>3320</v>
      </c>
      <c r="L2195" t="s">
        <v>76</v>
      </c>
      <c r="M2195">
        <v>14.548957966002851</v>
      </c>
      <c r="N2195">
        <v>4.4185124355216949</v>
      </c>
    </row>
    <row r="2196" spans="1:14" x14ac:dyDescent="0.3">
      <c r="A2196" t="s">
        <v>588</v>
      </c>
      <c r="B2196" t="s">
        <v>3321</v>
      </c>
      <c r="C2196" t="s">
        <v>886</v>
      </c>
      <c r="D2196" t="s">
        <v>103</v>
      </c>
      <c r="E2196" t="s">
        <v>46</v>
      </c>
      <c r="F2196" t="s">
        <v>119</v>
      </c>
      <c r="G2196" t="s">
        <v>120</v>
      </c>
      <c r="H2196" t="s">
        <v>42</v>
      </c>
      <c r="I2196" t="s">
        <v>21</v>
      </c>
      <c r="J2196" t="s">
        <v>21</v>
      </c>
      <c r="K2196" t="s">
        <v>3167</v>
      </c>
      <c r="L2196" t="s">
        <v>144</v>
      </c>
      <c r="M2196">
        <v>92.866486020298552</v>
      </c>
      <c r="N2196">
        <v>7.2636270540333374</v>
      </c>
    </row>
    <row r="2197" spans="1:14" x14ac:dyDescent="0.3">
      <c r="A2197" t="s">
        <v>1376</v>
      </c>
      <c r="B2197" t="s">
        <v>47</v>
      </c>
      <c r="C2197" t="s">
        <v>3268</v>
      </c>
      <c r="D2197" t="s">
        <v>74</v>
      </c>
      <c r="E2197" t="s">
        <v>17</v>
      </c>
      <c r="F2197" t="s">
        <v>40</v>
      </c>
      <c r="G2197" t="s">
        <v>41</v>
      </c>
      <c r="H2197" t="s">
        <v>42</v>
      </c>
      <c r="L2197" t="s">
        <v>24</v>
      </c>
      <c r="M2197">
        <v>20.61335157997398</v>
      </c>
      <c r="N2197">
        <v>4.3073219112260688</v>
      </c>
    </row>
    <row r="2198" spans="1:14" x14ac:dyDescent="0.3">
      <c r="A2198" t="s">
        <v>851</v>
      </c>
      <c r="B2198" t="s">
        <v>852</v>
      </c>
      <c r="C2198" t="s">
        <v>2600</v>
      </c>
      <c r="D2198" t="s">
        <v>57</v>
      </c>
      <c r="E2198" t="s">
        <v>51</v>
      </c>
      <c r="F2198" t="s">
        <v>59</v>
      </c>
      <c r="G2198" t="s">
        <v>92</v>
      </c>
      <c r="H2198" t="s">
        <v>35</v>
      </c>
      <c r="I2198" t="s">
        <v>22</v>
      </c>
      <c r="L2198" t="s">
        <v>144</v>
      </c>
      <c r="M2198">
        <v>112.92979075451539</v>
      </c>
      <c r="N2198">
        <v>5.4020272168882411</v>
      </c>
    </row>
    <row r="2199" spans="1:14" x14ac:dyDescent="0.3">
      <c r="A2199" t="s">
        <v>1669</v>
      </c>
      <c r="C2199" t="s">
        <v>3076</v>
      </c>
      <c r="D2199" t="s">
        <v>28</v>
      </c>
      <c r="E2199" t="s">
        <v>51</v>
      </c>
      <c r="F2199" t="s">
        <v>59</v>
      </c>
      <c r="G2199" t="s">
        <v>92</v>
      </c>
      <c r="H2199" t="s">
        <v>42</v>
      </c>
      <c r="I2199" t="s">
        <v>21</v>
      </c>
      <c r="J2199" t="s">
        <v>21</v>
      </c>
      <c r="K2199" t="s">
        <v>3322</v>
      </c>
      <c r="L2199" t="s">
        <v>144</v>
      </c>
      <c r="M2199">
        <v>32.290840573943491</v>
      </c>
      <c r="N2199">
        <v>6.4966240835153011</v>
      </c>
    </row>
    <row r="2200" spans="1:14" x14ac:dyDescent="0.3">
      <c r="A2200" t="s">
        <v>2038</v>
      </c>
      <c r="B2200" t="s">
        <v>196</v>
      </c>
      <c r="C2200" t="s">
        <v>3323</v>
      </c>
      <c r="D2200" t="s">
        <v>103</v>
      </c>
      <c r="E2200" t="s">
        <v>33</v>
      </c>
      <c r="F2200" t="s">
        <v>52</v>
      </c>
      <c r="G2200" t="s">
        <v>34</v>
      </c>
      <c r="H2200" t="s">
        <v>42</v>
      </c>
      <c r="I2200" t="s">
        <v>21</v>
      </c>
      <c r="J2200" t="s">
        <v>22</v>
      </c>
      <c r="K2200" t="s">
        <v>3324</v>
      </c>
      <c r="L2200" t="s">
        <v>63</v>
      </c>
      <c r="M2200">
        <v>95.658178125967808</v>
      </c>
      <c r="N2200">
        <v>6.049173832917603</v>
      </c>
    </row>
    <row r="2201" spans="1:14" x14ac:dyDescent="0.3">
      <c r="A2201" t="s">
        <v>538</v>
      </c>
      <c r="B2201" t="s">
        <v>848</v>
      </c>
      <c r="C2201" t="s">
        <v>149</v>
      </c>
      <c r="D2201" t="s">
        <v>118</v>
      </c>
      <c r="E2201" t="s">
        <v>58</v>
      </c>
      <c r="F2201" t="s">
        <v>119</v>
      </c>
      <c r="G2201" t="s">
        <v>120</v>
      </c>
      <c r="H2201" t="s">
        <v>20</v>
      </c>
      <c r="I2201" t="s">
        <v>21</v>
      </c>
      <c r="J2201" t="s">
        <v>22</v>
      </c>
      <c r="K2201" t="s">
        <v>1288</v>
      </c>
      <c r="L2201" t="s">
        <v>43</v>
      </c>
      <c r="M2201">
        <v>41.014132822673183</v>
      </c>
      <c r="N2201">
        <v>6.3318580446690964</v>
      </c>
    </row>
    <row r="2202" spans="1:14" x14ac:dyDescent="0.3">
      <c r="A2202" t="s">
        <v>1482</v>
      </c>
      <c r="B2202" t="s">
        <v>885</v>
      </c>
      <c r="C2202" t="s">
        <v>873</v>
      </c>
      <c r="D2202" t="s">
        <v>39</v>
      </c>
      <c r="E2202" t="s">
        <v>17</v>
      </c>
      <c r="F2202" t="s">
        <v>40</v>
      </c>
      <c r="G2202" t="s">
        <v>41</v>
      </c>
      <c r="H2202" t="s">
        <v>42</v>
      </c>
      <c r="I2202" t="s">
        <v>21</v>
      </c>
      <c r="J2202" t="s">
        <v>21</v>
      </c>
      <c r="K2202" t="s">
        <v>3325</v>
      </c>
      <c r="L2202" t="s">
        <v>54</v>
      </c>
      <c r="M2202">
        <v>59.094487428601582</v>
      </c>
      <c r="N2202">
        <v>5.5162152863468297</v>
      </c>
    </row>
    <row r="2203" spans="1:14" x14ac:dyDescent="0.3">
      <c r="A2203" t="s">
        <v>1348</v>
      </c>
      <c r="C2203" t="s">
        <v>2361</v>
      </c>
      <c r="D2203" t="s">
        <v>656</v>
      </c>
      <c r="E2203" t="s">
        <v>46</v>
      </c>
      <c r="F2203" t="s">
        <v>119</v>
      </c>
      <c r="G2203" t="s">
        <v>120</v>
      </c>
      <c r="H2203" t="s">
        <v>20</v>
      </c>
      <c r="I2203" t="s">
        <v>21</v>
      </c>
      <c r="J2203" t="s">
        <v>21</v>
      </c>
      <c r="K2203" t="s">
        <v>1402</v>
      </c>
      <c r="L2203" t="s">
        <v>63</v>
      </c>
      <c r="M2203">
        <v>26.388384109492549</v>
      </c>
      <c r="N2203">
        <v>5.0073597933891989</v>
      </c>
    </row>
    <row r="2204" spans="1:14" x14ac:dyDescent="0.3">
      <c r="A2204" t="s">
        <v>71</v>
      </c>
      <c r="B2204" t="s">
        <v>776</v>
      </c>
      <c r="C2204" t="s">
        <v>817</v>
      </c>
      <c r="D2204" t="s">
        <v>50</v>
      </c>
      <c r="E2204" t="s">
        <v>46</v>
      </c>
      <c r="F2204" t="s">
        <v>119</v>
      </c>
      <c r="G2204" t="s">
        <v>120</v>
      </c>
      <c r="H2204" t="s">
        <v>20</v>
      </c>
      <c r="I2204" t="s">
        <v>21</v>
      </c>
      <c r="J2204" t="s">
        <v>21</v>
      </c>
      <c r="K2204" t="s">
        <v>3326</v>
      </c>
      <c r="L2204" t="s">
        <v>63</v>
      </c>
      <c r="M2204">
        <v>83.350766232127341</v>
      </c>
      <c r="N2204">
        <v>7.4747141547755991</v>
      </c>
    </row>
    <row r="2205" spans="1:14" x14ac:dyDescent="0.3">
      <c r="A2205" t="s">
        <v>508</v>
      </c>
      <c r="B2205" t="s">
        <v>312</v>
      </c>
      <c r="C2205" t="s">
        <v>2183</v>
      </c>
      <c r="D2205" t="s">
        <v>138</v>
      </c>
      <c r="E2205" t="s">
        <v>17</v>
      </c>
      <c r="F2205" t="s">
        <v>40</v>
      </c>
      <c r="G2205" t="s">
        <v>41</v>
      </c>
      <c r="H2205" t="s">
        <v>42</v>
      </c>
      <c r="I2205" t="s">
        <v>22</v>
      </c>
      <c r="L2205" t="s">
        <v>76</v>
      </c>
      <c r="M2205">
        <v>60.803268438023437</v>
      </c>
      <c r="N2205">
        <v>6.4821914587663301</v>
      </c>
    </row>
    <row r="2206" spans="1:14" x14ac:dyDescent="0.3">
      <c r="A2206" t="s">
        <v>692</v>
      </c>
      <c r="B2206" t="s">
        <v>1808</v>
      </c>
      <c r="C2206" t="s">
        <v>2540</v>
      </c>
      <c r="D2206" t="s">
        <v>118</v>
      </c>
      <c r="E2206" t="s">
        <v>51</v>
      </c>
      <c r="F2206" t="s">
        <v>59</v>
      </c>
      <c r="G2206" t="s">
        <v>92</v>
      </c>
      <c r="H2206" t="s">
        <v>42</v>
      </c>
      <c r="I2206" t="s">
        <v>21</v>
      </c>
      <c r="J2206" t="s">
        <v>22</v>
      </c>
      <c r="K2206" t="s">
        <v>3327</v>
      </c>
      <c r="L2206" t="s">
        <v>24</v>
      </c>
      <c r="M2206">
        <v>90.20293379023947</v>
      </c>
      <c r="N2206">
        <v>6.021590232944634</v>
      </c>
    </row>
    <row r="2207" spans="1:14" x14ac:dyDescent="0.3">
      <c r="A2207" t="s">
        <v>491</v>
      </c>
      <c r="B2207" t="s">
        <v>325</v>
      </c>
      <c r="C2207" t="s">
        <v>2139</v>
      </c>
      <c r="D2207" t="s">
        <v>74</v>
      </c>
      <c r="E2207" t="s">
        <v>33</v>
      </c>
      <c r="F2207" t="s">
        <v>18</v>
      </c>
      <c r="G2207" t="s">
        <v>19</v>
      </c>
      <c r="H2207" t="s">
        <v>42</v>
      </c>
      <c r="I2207" t="s">
        <v>21</v>
      </c>
      <c r="J2207" t="s">
        <v>22</v>
      </c>
      <c r="K2207" t="s">
        <v>3328</v>
      </c>
      <c r="L2207" t="s">
        <v>63</v>
      </c>
      <c r="M2207">
        <v>19.386455332021381</v>
      </c>
      <c r="N2207">
        <v>4.8652860716990496</v>
      </c>
    </row>
    <row r="2208" spans="1:14" x14ac:dyDescent="0.3">
      <c r="A2208" t="s">
        <v>1366</v>
      </c>
      <c r="C2208" t="s">
        <v>693</v>
      </c>
      <c r="D2208" t="s">
        <v>74</v>
      </c>
      <c r="E2208" t="s">
        <v>46</v>
      </c>
      <c r="F2208" t="s">
        <v>40</v>
      </c>
      <c r="G2208" t="s">
        <v>41</v>
      </c>
      <c r="H2208" t="s">
        <v>42</v>
      </c>
      <c r="I2208" t="s">
        <v>21</v>
      </c>
      <c r="J2208" t="s">
        <v>21</v>
      </c>
      <c r="K2208" t="s">
        <v>3329</v>
      </c>
      <c r="L2208" t="s">
        <v>30</v>
      </c>
      <c r="M2208">
        <v>13.58503887905715</v>
      </c>
      <c r="N2208">
        <v>5.2433250488239143</v>
      </c>
    </row>
    <row r="2209" spans="1:14" x14ac:dyDescent="0.3">
      <c r="A2209" t="s">
        <v>1297</v>
      </c>
      <c r="B2209" t="s">
        <v>1077</v>
      </c>
      <c r="C2209" t="s">
        <v>3112</v>
      </c>
      <c r="D2209" t="s">
        <v>69</v>
      </c>
      <c r="E2209" t="s">
        <v>17</v>
      </c>
      <c r="F2209" t="s">
        <v>40</v>
      </c>
      <c r="G2209" t="s">
        <v>41</v>
      </c>
      <c r="H2209" t="s">
        <v>42</v>
      </c>
      <c r="I2209" t="s">
        <v>22</v>
      </c>
      <c r="L2209" t="s">
        <v>76</v>
      </c>
      <c r="M2209">
        <v>64.346765861537506</v>
      </c>
      <c r="N2209">
        <v>7.3005902735684209</v>
      </c>
    </row>
    <row r="2210" spans="1:14" x14ac:dyDescent="0.3">
      <c r="A2210" t="s">
        <v>1743</v>
      </c>
      <c r="C2210" t="s">
        <v>3296</v>
      </c>
      <c r="D2210" t="s">
        <v>74</v>
      </c>
      <c r="E2210" t="s">
        <v>17</v>
      </c>
      <c r="F2210" t="s">
        <v>18</v>
      </c>
      <c r="G2210" t="s">
        <v>34</v>
      </c>
      <c r="H2210" t="s">
        <v>42</v>
      </c>
      <c r="I2210" t="s">
        <v>21</v>
      </c>
      <c r="J2210" t="s">
        <v>21</v>
      </c>
      <c r="K2210" t="s">
        <v>158</v>
      </c>
      <c r="L2210" t="s">
        <v>30</v>
      </c>
      <c r="M2210">
        <v>19.220509110316659</v>
      </c>
      <c r="N2210">
        <v>5.4166728740414554</v>
      </c>
    </row>
    <row r="2211" spans="1:14" x14ac:dyDescent="0.3">
      <c r="A2211" t="s">
        <v>721</v>
      </c>
      <c r="B2211" t="s">
        <v>2640</v>
      </c>
      <c r="C2211" t="s">
        <v>1230</v>
      </c>
      <c r="E2211" t="s">
        <v>33</v>
      </c>
      <c r="F2211" t="s">
        <v>52</v>
      </c>
      <c r="G2211" t="s">
        <v>34</v>
      </c>
      <c r="H2211" t="s">
        <v>20</v>
      </c>
      <c r="I2211" t="s">
        <v>21</v>
      </c>
      <c r="J2211" t="s">
        <v>21</v>
      </c>
      <c r="K2211" t="s">
        <v>3330</v>
      </c>
      <c r="L2211" t="s">
        <v>24</v>
      </c>
      <c r="M2211">
        <v>22.12728780892482</v>
      </c>
      <c r="N2211">
        <v>4.0594282380225346</v>
      </c>
    </row>
    <row r="2212" spans="1:14" x14ac:dyDescent="0.3">
      <c r="A2212" t="s">
        <v>3047</v>
      </c>
      <c r="B2212" t="s">
        <v>294</v>
      </c>
      <c r="C2212" t="s">
        <v>3203</v>
      </c>
      <c r="D2212" t="s">
        <v>103</v>
      </c>
      <c r="E2212" t="s">
        <v>58</v>
      </c>
      <c r="F2212" t="s">
        <v>119</v>
      </c>
      <c r="G2212" t="s">
        <v>120</v>
      </c>
      <c r="H2212" t="s">
        <v>20</v>
      </c>
      <c r="I2212" t="s">
        <v>21</v>
      </c>
      <c r="J2212" t="s">
        <v>22</v>
      </c>
      <c r="K2212" t="s">
        <v>3331</v>
      </c>
      <c r="L2212" t="s">
        <v>54</v>
      </c>
      <c r="M2212">
        <v>105.7306068962484</v>
      </c>
      <c r="N2212">
        <v>6.3260382276297724</v>
      </c>
    </row>
    <row r="2213" spans="1:14" x14ac:dyDescent="0.3">
      <c r="A2213" t="s">
        <v>538</v>
      </c>
      <c r="B2213" t="s">
        <v>1137</v>
      </c>
      <c r="C2213" t="s">
        <v>212</v>
      </c>
      <c r="D2213" t="s">
        <v>157</v>
      </c>
      <c r="E2213" t="s">
        <v>51</v>
      </c>
      <c r="F2213" t="s">
        <v>59</v>
      </c>
      <c r="G2213" t="s">
        <v>34</v>
      </c>
      <c r="H2213" t="s">
        <v>42</v>
      </c>
      <c r="I2213" t="s">
        <v>22</v>
      </c>
      <c r="L2213" t="s">
        <v>144</v>
      </c>
      <c r="M2213">
        <v>19.91889420324781</v>
      </c>
      <c r="N2213">
        <v>4.4785283699195224</v>
      </c>
    </row>
    <row r="2214" spans="1:14" x14ac:dyDescent="0.3">
      <c r="A2214" t="s">
        <v>2513</v>
      </c>
      <c r="C2214" t="s">
        <v>49</v>
      </c>
      <c r="D2214" t="s">
        <v>50</v>
      </c>
      <c r="E2214" t="s">
        <v>33</v>
      </c>
      <c r="F2214" t="s">
        <v>59</v>
      </c>
      <c r="G2214" t="s">
        <v>92</v>
      </c>
      <c r="H2214" t="s">
        <v>42</v>
      </c>
      <c r="I2214" t="s">
        <v>22</v>
      </c>
      <c r="L2214" t="s">
        <v>76</v>
      </c>
      <c r="M2214">
        <v>95.080309768825344</v>
      </c>
      <c r="N2214">
        <v>6.2633738068724139</v>
      </c>
    </row>
    <row r="2215" spans="1:14" x14ac:dyDescent="0.3">
      <c r="A2215" t="s">
        <v>863</v>
      </c>
      <c r="B2215" t="s">
        <v>3332</v>
      </c>
      <c r="C2215" t="s">
        <v>3333</v>
      </c>
      <c r="D2215" t="s">
        <v>74</v>
      </c>
      <c r="E2215" t="s">
        <v>17</v>
      </c>
      <c r="F2215" t="s">
        <v>18</v>
      </c>
      <c r="G2215" t="s">
        <v>34</v>
      </c>
      <c r="H2215" t="s">
        <v>20</v>
      </c>
      <c r="I2215" t="s">
        <v>21</v>
      </c>
      <c r="J2215" t="s">
        <v>22</v>
      </c>
      <c r="K2215" t="s">
        <v>3334</v>
      </c>
      <c r="L2215" t="s">
        <v>76</v>
      </c>
      <c r="M2215">
        <v>22.56892975456104</v>
      </c>
      <c r="N2215">
        <v>5.3698608288347067</v>
      </c>
    </row>
    <row r="2216" spans="1:14" x14ac:dyDescent="0.3">
      <c r="A2216" t="s">
        <v>132</v>
      </c>
      <c r="B2216" t="s">
        <v>564</v>
      </c>
      <c r="C2216" t="s">
        <v>2763</v>
      </c>
      <c r="D2216" t="s">
        <v>69</v>
      </c>
      <c r="E2216" t="s">
        <v>58</v>
      </c>
      <c r="F2216" t="s">
        <v>119</v>
      </c>
      <c r="G2216" t="s">
        <v>120</v>
      </c>
      <c r="H2216" t="s">
        <v>42</v>
      </c>
      <c r="I2216" t="s">
        <v>21</v>
      </c>
      <c r="J2216" t="s">
        <v>21</v>
      </c>
      <c r="K2216" t="s">
        <v>3335</v>
      </c>
      <c r="L2216" t="s">
        <v>76</v>
      </c>
      <c r="M2216">
        <v>78.144801709040706</v>
      </c>
      <c r="N2216">
        <v>6.0990829617332398</v>
      </c>
    </row>
    <row r="2217" spans="1:14" x14ac:dyDescent="0.3">
      <c r="A2217" t="s">
        <v>330</v>
      </c>
      <c r="B2217" t="s">
        <v>141</v>
      </c>
      <c r="C2217" t="s">
        <v>1100</v>
      </c>
      <c r="D2217" t="s">
        <v>28</v>
      </c>
      <c r="E2217" t="s">
        <v>33</v>
      </c>
      <c r="F2217" t="s">
        <v>18</v>
      </c>
      <c r="G2217" t="s">
        <v>34</v>
      </c>
      <c r="H2217" t="s">
        <v>35</v>
      </c>
      <c r="I2217" t="s">
        <v>22</v>
      </c>
      <c r="L2217" t="s">
        <v>43</v>
      </c>
      <c r="M2217">
        <v>34.791929099210208</v>
      </c>
      <c r="N2217">
        <v>5.2944414534666002</v>
      </c>
    </row>
    <row r="2218" spans="1:14" x14ac:dyDescent="0.3">
      <c r="A2218" t="s">
        <v>112</v>
      </c>
      <c r="B2218" t="s">
        <v>3336</v>
      </c>
      <c r="C2218" t="s">
        <v>2908</v>
      </c>
      <c r="D2218" t="s">
        <v>50</v>
      </c>
      <c r="E2218" t="s">
        <v>58</v>
      </c>
      <c r="F2218" t="s">
        <v>52</v>
      </c>
      <c r="G2218" t="s">
        <v>92</v>
      </c>
      <c r="H2218" t="s">
        <v>42</v>
      </c>
      <c r="I2218" t="s">
        <v>22</v>
      </c>
      <c r="L2218" t="s">
        <v>24</v>
      </c>
      <c r="M2218">
        <v>100.64177725708559</v>
      </c>
      <c r="N2218">
        <v>6.5844364609237953</v>
      </c>
    </row>
    <row r="2219" spans="1:14" x14ac:dyDescent="0.3">
      <c r="A2219" t="s">
        <v>885</v>
      </c>
      <c r="B2219" t="s">
        <v>1902</v>
      </c>
      <c r="C2219" t="s">
        <v>768</v>
      </c>
      <c r="D2219" t="s">
        <v>138</v>
      </c>
      <c r="E2219" t="s">
        <v>33</v>
      </c>
      <c r="F2219" t="s">
        <v>59</v>
      </c>
      <c r="G2219" t="s">
        <v>19</v>
      </c>
      <c r="H2219" t="s">
        <v>42</v>
      </c>
      <c r="I2219" t="s">
        <v>22</v>
      </c>
      <c r="L2219" t="s">
        <v>43</v>
      </c>
      <c r="M2219">
        <v>71.817793167665272</v>
      </c>
      <c r="N2219">
        <v>6.0864215433961304</v>
      </c>
    </row>
    <row r="2220" spans="1:14" x14ac:dyDescent="0.3">
      <c r="A2220" t="s">
        <v>1857</v>
      </c>
      <c r="B2220" t="s">
        <v>361</v>
      </c>
      <c r="C2220" t="s">
        <v>2336</v>
      </c>
      <c r="D2220" t="s">
        <v>80</v>
      </c>
      <c r="E2220" t="s">
        <v>58</v>
      </c>
      <c r="F2220" t="s">
        <v>59</v>
      </c>
      <c r="G2220" t="s">
        <v>19</v>
      </c>
      <c r="H2220" t="s">
        <v>35</v>
      </c>
      <c r="I2220" t="s">
        <v>22</v>
      </c>
      <c r="L2220" t="s">
        <v>63</v>
      </c>
      <c r="M2220">
        <v>21.06646853686469</v>
      </c>
      <c r="N2220">
        <v>4.7509364021056264</v>
      </c>
    </row>
    <row r="2221" spans="1:14" x14ac:dyDescent="0.3">
      <c r="A2221" t="s">
        <v>1152</v>
      </c>
      <c r="B2221" t="s">
        <v>3337</v>
      </c>
      <c r="C2221" t="s">
        <v>1042</v>
      </c>
      <c r="D2221" t="s">
        <v>57</v>
      </c>
      <c r="E2221" t="s">
        <v>51</v>
      </c>
      <c r="F2221" t="s">
        <v>59</v>
      </c>
      <c r="G2221" t="s">
        <v>92</v>
      </c>
      <c r="H2221" t="s">
        <v>35</v>
      </c>
      <c r="I2221" t="s">
        <v>22</v>
      </c>
      <c r="L2221" t="s">
        <v>63</v>
      </c>
      <c r="M2221">
        <v>119.0061518394715</v>
      </c>
      <c r="N2221">
        <v>5.8923024981396521</v>
      </c>
    </row>
    <row r="2222" spans="1:14" x14ac:dyDescent="0.3">
      <c r="A2222" t="s">
        <v>2737</v>
      </c>
      <c r="B2222" t="s">
        <v>960</v>
      </c>
      <c r="C2222" t="s">
        <v>400</v>
      </c>
      <c r="D2222" t="s">
        <v>28</v>
      </c>
      <c r="E2222" t="s">
        <v>51</v>
      </c>
      <c r="F2222" t="s">
        <v>52</v>
      </c>
      <c r="G2222" t="s">
        <v>92</v>
      </c>
      <c r="H2222" t="s">
        <v>42</v>
      </c>
      <c r="I2222" t="s">
        <v>22</v>
      </c>
      <c r="L2222" t="s">
        <v>63</v>
      </c>
      <c r="M2222">
        <v>36.238710363368668</v>
      </c>
      <c r="N2222">
        <v>5.1433029707520026</v>
      </c>
    </row>
    <row r="2223" spans="1:14" x14ac:dyDescent="0.3">
      <c r="A2223" t="s">
        <v>549</v>
      </c>
      <c r="B2223" t="s">
        <v>1097</v>
      </c>
      <c r="C2223" t="s">
        <v>1526</v>
      </c>
      <c r="D2223" t="s">
        <v>57</v>
      </c>
      <c r="E2223" t="s">
        <v>17</v>
      </c>
      <c r="F2223" t="s">
        <v>40</v>
      </c>
      <c r="G2223" t="s">
        <v>41</v>
      </c>
      <c r="H2223" t="s">
        <v>35</v>
      </c>
      <c r="I2223" t="s">
        <v>22</v>
      </c>
      <c r="L2223" t="s">
        <v>63</v>
      </c>
      <c r="M2223">
        <v>121.5736166686259</v>
      </c>
      <c r="N2223">
        <v>5.9007018640112587</v>
      </c>
    </row>
    <row r="2224" spans="1:14" x14ac:dyDescent="0.3">
      <c r="A2224" t="s">
        <v>978</v>
      </c>
      <c r="C2224" t="s">
        <v>1806</v>
      </c>
      <c r="D2224" t="s">
        <v>57</v>
      </c>
      <c r="E2224" t="s">
        <v>51</v>
      </c>
      <c r="F2224" t="s">
        <v>52</v>
      </c>
      <c r="G2224" t="s">
        <v>92</v>
      </c>
      <c r="H2224" t="s">
        <v>42</v>
      </c>
      <c r="I2224" t="s">
        <v>22</v>
      </c>
      <c r="L2224" t="s">
        <v>24</v>
      </c>
      <c r="M2224">
        <v>99.581968120717036</v>
      </c>
      <c r="N2224">
        <v>5.3720180857927833</v>
      </c>
    </row>
    <row r="2225" spans="1:14" x14ac:dyDescent="0.3">
      <c r="A2225" t="s">
        <v>2130</v>
      </c>
      <c r="C2225" t="s">
        <v>1175</v>
      </c>
      <c r="D2225" t="s">
        <v>103</v>
      </c>
      <c r="E2225" t="s">
        <v>46</v>
      </c>
      <c r="F2225" t="s">
        <v>40</v>
      </c>
      <c r="G2225" t="s">
        <v>41</v>
      </c>
      <c r="H2225" t="s">
        <v>35</v>
      </c>
      <c r="I2225" t="s">
        <v>22</v>
      </c>
      <c r="L2225" t="s">
        <v>144</v>
      </c>
      <c r="M2225">
        <v>77.535748253834441</v>
      </c>
      <c r="N2225">
        <v>7.9647572338172132</v>
      </c>
    </row>
    <row r="2226" spans="1:14" x14ac:dyDescent="0.3">
      <c r="A2226" t="s">
        <v>104</v>
      </c>
      <c r="B2226" t="s">
        <v>3198</v>
      </c>
      <c r="C2226" t="s">
        <v>3338</v>
      </c>
      <c r="D2226" t="s">
        <v>16</v>
      </c>
      <c r="E2226" t="s">
        <v>51</v>
      </c>
      <c r="F2226" t="s">
        <v>52</v>
      </c>
      <c r="G2226" t="s">
        <v>34</v>
      </c>
      <c r="H2226" t="s">
        <v>42</v>
      </c>
      <c r="I2226" t="s">
        <v>21</v>
      </c>
      <c r="J2226" t="s">
        <v>22</v>
      </c>
      <c r="K2226" t="s">
        <v>3339</v>
      </c>
      <c r="L2226" t="s">
        <v>43</v>
      </c>
      <c r="M2226">
        <v>78.656912585294521</v>
      </c>
      <c r="N2226">
        <v>6.1377336366422766</v>
      </c>
    </row>
    <row r="2227" spans="1:14" x14ac:dyDescent="0.3">
      <c r="A2227" t="s">
        <v>1534</v>
      </c>
      <c r="B2227" t="s">
        <v>1676</v>
      </c>
      <c r="C2227" t="s">
        <v>83</v>
      </c>
      <c r="D2227" t="s">
        <v>57</v>
      </c>
      <c r="E2227" t="s">
        <v>17</v>
      </c>
      <c r="F2227" t="s">
        <v>40</v>
      </c>
      <c r="G2227" t="s">
        <v>41</v>
      </c>
      <c r="H2227" t="s">
        <v>35</v>
      </c>
      <c r="I2227" t="s">
        <v>21</v>
      </c>
      <c r="J2227" t="s">
        <v>21</v>
      </c>
      <c r="K2227" t="s">
        <v>3340</v>
      </c>
      <c r="L2227" t="s">
        <v>43</v>
      </c>
      <c r="M2227">
        <v>105.2710162390957</v>
      </c>
      <c r="N2227">
        <v>5.5355424730977987</v>
      </c>
    </row>
    <row r="2228" spans="1:14" x14ac:dyDescent="0.3">
      <c r="A2228" t="s">
        <v>1110</v>
      </c>
      <c r="B2228" t="s">
        <v>3341</v>
      </c>
      <c r="C2228" t="s">
        <v>117</v>
      </c>
      <c r="D2228" t="s">
        <v>1147</v>
      </c>
      <c r="E2228" t="s">
        <v>33</v>
      </c>
      <c r="F2228" t="s">
        <v>59</v>
      </c>
      <c r="G2228" t="s">
        <v>92</v>
      </c>
      <c r="H2228" t="s">
        <v>35</v>
      </c>
      <c r="L2228" t="s">
        <v>54</v>
      </c>
      <c r="M2228">
        <v>84.114178649833292</v>
      </c>
      <c r="N2228">
        <v>7.4499333313441607</v>
      </c>
    </row>
    <row r="2229" spans="1:14" x14ac:dyDescent="0.3">
      <c r="A2229" t="s">
        <v>956</v>
      </c>
      <c r="B2229" t="s">
        <v>1935</v>
      </c>
      <c r="C2229" t="s">
        <v>1906</v>
      </c>
      <c r="D2229" t="s">
        <v>16</v>
      </c>
      <c r="E2229" t="s">
        <v>58</v>
      </c>
      <c r="F2229" t="s">
        <v>52</v>
      </c>
      <c r="G2229" t="s">
        <v>92</v>
      </c>
      <c r="H2229" t="s">
        <v>42</v>
      </c>
      <c r="I2229" t="s">
        <v>22</v>
      </c>
      <c r="L2229" t="s">
        <v>76</v>
      </c>
      <c r="M2229">
        <v>93.956838107899557</v>
      </c>
      <c r="N2229">
        <v>5.6434237776953022</v>
      </c>
    </row>
    <row r="2230" spans="1:14" x14ac:dyDescent="0.3">
      <c r="A2230" t="s">
        <v>1443</v>
      </c>
      <c r="B2230" t="s">
        <v>289</v>
      </c>
      <c r="C2230" t="s">
        <v>1250</v>
      </c>
      <c r="D2230" t="s">
        <v>69</v>
      </c>
      <c r="E2230" t="s">
        <v>33</v>
      </c>
      <c r="F2230" t="s">
        <v>18</v>
      </c>
      <c r="G2230" t="s">
        <v>19</v>
      </c>
      <c r="H2230" t="s">
        <v>20</v>
      </c>
      <c r="I2230" t="s">
        <v>21</v>
      </c>
      <c r="J2230" t="s">
        <v>22</v>
      </c>
      <c r="K2230" t="s">
        <v>3342</v>
      </c>
      <c r="L2230" t="s">
        <v>144</v>
      </c>
      <c r="M2230">
        <v>81.57983553065398</v>
      </c>
      <c r="N2230">
        <v>7.3469328242775287</v>
      </c>
    </row>
    <row r="2231" spans="1:14" x14ac:dyDescent="0.3">
      <c r="A2231" t="s">
        <v>31</v>
      </c>
      <c r="B2231" t="s">
        <v>3317</v>
      </c>
      <c r="C2231" t="s">
        <v>2975</v>
      </c>
      <c r="D2231" t="s">
        <v>69</v>
      </c>
      <c r="E2231" t="s">
        <v>33</v>
      </c>
      <c r="F2231" t="s">
        <v>18</v>
      </c>
      <c r="G2231" t="s">
        <v>19</v>
      </c>
      <c r="H2231" t="s">
        <v>35</v>
      </c>
      <c r="L2231" t="s">
        <v>24</v>
      </c>
      <c r="M2231">
        <v>80.546071992983315</v>
      </c>
      <c r="N2231">
        <v>6.8903414030681791</v>
      </c>
    </row>
    <row r="2232" spans="1:14" x14ac:dyDescent="0.3">
      <c r="A2232" t="s">
        <v>132</v>
      </c>
      <c r="B2232" t="s">
        <v>549</v>
      </c>
      <c r="C2232" t="s">
        <v>2389</v>
      </c>
      <c r="D2232" t="s">
        <v>103</v>
      </c>
      <c r="E2232" t="s">
        <v>46</v>
      </c>
      <c r="F2232" t="s">
        <v>119</v>
      </c>
      <c r="G2232" t="s">
        <v>120</v>
      </c>
      <c r="H2232" t="s">
        <v>20</v>
      </c>
      <c r="I2232" t="s">
        <v>21</v>
      </c>
      <c r="J2232" t="s">
        <v>22</v>
      </c>
      <c r="K2232" t="s">
        <v>2393</v>
      </c>
      <c r="L2232" t="s">
        <v>43</v>
      </c>
      <c r="M2232">
        <v>80.99041965121792</v>
      </c>
      <c r="N2232">
        <v>7.3684660530243136</v>
      </c>
    </row>
    <row r="2233" spans="1:14" x14ac:dyDescent="0.3">
      <c r="A2233" t="s">
        <v>497</v>
      </c>
      <c r="B2233" t="s">
        <v>754</v>
      </c>
      <c r="C2233" t="s">
        <v>1035</v>
      </c>
      <c r="D2233" t="s">
        <v>50</v>
      </c>
      <c r="E2233" t="s">
        <v>58</v>
      </c>
      <c r="F2233" t="s">
        <v>59</v>
      </c>
      <c r="G2233" t="s">
        <v>19</v>
      </c>
      <c r="H2233" t="s">
        <v>42</v>
      </c>
      <c r="I2233" t="s">
        <v>21</v>
      </c>
      <c r="J2233" t="s">
        <v>22</v>
      </c>
      <c r="K2233" t="s">
        <v>3343</v>
      </c>
      <c r="L2233" t="s">
        <v>63</v>
      </c>
      <c r="M2233">
        <v>56.724783599233781</v>
      </c>
      <c r="N2233">
        <v>7.3650234602324014</v>
      </c>
    </row>
    <row r="2234" spans="1:14" x14ac:dyDescent="0.3">
      <c r="A2234" t="s">
        <v>606</v>
      </c>
      <c r="B2234" t="s">
        <v>240</v>
      </c>
      <c r="C2234" t="s">
        <v>870</v>
      </c>
      <c r="D2234" t="s">
        <v>28</v>
      </c>
      <c r="E2234" t="s">
        <v>46</v>
      </c>
      <c r="F2234" t="s">
        <v>18</v>
      </c>
      <c r="G2234" t="s">
        <v>19</v>
      </c>
      <c r="H2234" t="s">
        <v>35</v>
      </c>
      <c r="L2234" t="s">
        <v>144</v>
      </c>
      <c r="M2234">
        <v>33.251005889793298</v>
      </c>
      <c r="N2234">
        <v>5.6295909753891831</v>
      </c>
    </row>
    <row r="2235" spans="1:14" x14ac:dyDescent="0.3">
      <c r="A2235" t="s">
        <v>951</v>
      </c>
      <c r="B2235" t="s">
        <v>454</v>
      </c>
      <c r="C2235" t="s">
        <v>3000</v>
      </c>
      <c r="D2235" t="s">
        <v>118</v>
      </c>
      <c r="E2235" t="s">
        <v>58</v>
      </c>
      <c r="F2235" t="s">
        <v>52</v>
      </c>
      <c r="G2235" t="s">
        <v>92</v>
      </c>
      <c r="H2235" t="s">
        <v>20</v>
      </c>
      <c r="I2235" t="s">
        <v>21</v>
      </c>
      <c r="J2235" t="s">
        <v>22</v>
      </c>
      <c r="K2235" t="s">
        <v>3344</v>
      </c>
      <c r="L2235" t="s">
        <v>54</v>
      </c>
      <c r="M2235">
        <v>89.273645867095695</v>
      </c>
      <c r="N2235">
        <v>7.2117689129118876</v>
      </c>
    </row>
    <row r="2236" spans="1:14" x14ac:dyDescent="0.3">
      <c r="A2236" t="s">
        <v>919</v>
      </c>
      <c r="B2236" t="s">
        <v>520</v>
      </c>
      <c r="C2236" t="s">
        <v>1574</v>
      </c>
      <c r="D2236" t="s">
        <v>39</v>
      </c>
      <c r="E2236" t="s">
        <v>46</v>
      </c>
      <c r="F2236" t="s">
        <v>40</v>
      </c>
      <c r="G2236" t="s">
        <v>41</v>
      </c>
      <c r="H2236" t="s">
        <v>35</v>
      </c>
      <c r="I2236" t="s">
        <v>22</v>
      </c>
      <c r="L2236" t="s">
        <v>144</v>
      </c>
      <c r="M2236">
        <v>97.793153938711384</v>
      </c>
      <c r="N2236">
        <v>5.3899165429972609</v>
      </c>
    </row>
    <row r="2237" spans="1:14" x14ac:dyDescent="0.3">
      <c r="A2237" t="s">
        <v>2894</v>
      </c>
      <c r="C2237" t="s">
        <v>1887</v>
      </c>
      <c r="D2237" t="s">
        <v>103</v>
      </c>
      <c r="E2237" t="s">
        <v>33</v>
      </c>
      <c r="F2237" t="s">
        <v>59</v>
      </c>
      <c r="G2237" t="s">
        <v>92</v>
      </c>
      <c r="H2237" t="s">
        <v>35</v>
      </c>
      <c r="I2237" t="s">
        <v>22</v>
      </c>
      <c r="L2237" t="s">
        <v>54</v>
      </c>
      <c r="M2237">
        <v>75.124550048395349</v>
      </c>
      <c r="N2237">
        <v>7.8176529954337246</v>
      </c>
    </row>
    <row r="2238" spans="1:14" x14ac:dyDescent="0.3">
      <c r="A2238" t="s">
        <v>3345</v>
      </c>
      <c r="C2238" t="s">
        <v>423</v>
      </c>
      <c r="D2238" t="s">
        <v>80</v>
      </c>
      <c r="E2238" t="s">
        <v>51</v>
      </c>
      <c r="F2238" t="s">
        <v>52</v>
      </c>
      <c r="G2238" t="s">
        <v>34</v>
      </c>
      <c r="H2238" t="s">
        <v>20</v>
      </c>
      <c r="I2238" t="s">
        <v>21</v>
      </c>
      <c r="J2238" t="s">
        <v>21</v>
      </c>
      <c r="K2238" t="s">
        <v>3346</v>
      </c>
      <c r="L2238" t="s">
        <v>63</v>
      </c>
      <c r="M2238">
        <v>22.986141091266919</v>
      </c>
      <c r="N2238">
        <v>4.3280734194968913</v>
      </c>
    </row>
    <row r="2239" spans="1:14" x14ac:dyDescent="0.3">
      <c r="A2239" t="s">
        <v>445</v>
      </c>
      <c r="C2239" t="s">
        <v>3347</v>
      </c>
      <c r="D2239" t="s">
        <v>138</v>
      </c>
      <c r="E2239" t="s">
        <v>17</v>
      </c>
      <c r="F2239" t="s">
        <v>18</v>
      </c>
      <c r="G2239" t="s">
        <v>19</v>
      </c>
      <c r="H2239" t="s">
        <v>35</v>
      </c>
      <c r="L2239" t="s">
        <v>24</v>
      </c>
      <c r="M2239">
        <v>95.213160519224516</v>
      </c>
      <c r="N2239">
        <v>7.1828951061695197</v>
      </c>
    </row>
    <row r="2240" spans="1:14" x14ac:dyDescent="0.3">
      <c r="A2240" t="s">
        <v>863</v>
      </c>
      <c r="B2240" t="s">
        <v>842</v>
      </c>
      <c r="C2240" t="s">
        <v>2208</v>
      </c>
      <c r="D2240" t="s">
        <v>157</v>
      </c>
      <c r="E2240" t="s">
        <v>58</v>
      </c>
      <c r="F2240" t="s">
        <v>59</v>
      </c>
      <c r="G2240" t="s">
        <v>19</v>
      </c>
      <c r="H2240" t="s">
        <v>35</v>
      </c>
      <c r="I2240" t="s">
        <v>22</v>
      </c>
      <c r="L2240" t="s">
        <v>24</v>
      </c>
      <c r="M2240">
        <v>20.93370778148736</v>
      </c>
      <c r="N2240">
        <v>4.6802277792083533</v>
      </c>
    </row>
    <row r="2241" spans="1:14" x14ac:dyDescent="0.3">
      <c r="A2241" t="s">
        <v>2639</v>
      </c>
      <c r="B2241" t="s">
        <v>892</v>
      </c>
      <c r="C2241" t="s">
        <v>3348</v>
      </c>
      <c r="D2241" t="s">
        <v>16</v>
      </c>
      <c r="E2241" t="s">
        <v>58</v>
      </c>
      <c r="F2241" t="s">
        <v>119</v>
      </c>
      <c r="G2241" t="s">
        <v>120</v>
      </c>
      <c r="H2241" t="s">
        <v>42</v>
      </c>
      <c r="I2241" t="s">
        <v>21</v>
      </c>
      <c r="J2241" t="s">
        <v>21</v>
      </c>
      <c r="K2241" t="s">
        <v>3349</v>
      </c>
      <c r="L2241" t="s">
        <v>76</v>
      </c>
      <c r="M2241">
        <v>74.742449783192384</v>
      </c>
      <c r="N2241">
        <v>5.6554692739299686</v>
      </c>
    </row>
    <row r="2242" spans="1:14" x14ac:dyDescent="0.3">
      <c r="A2242" t="s">
        <v>626</v>
      </c>
      <c r="B2242" t="s">
        <v>3350</v>
      </c>
      <c r="C2242" t="s">
        <v>3086</v>
      </c>
      <c r="D2242" t="s">
        <v>16</v>
      </c>
      <c r="E2242" t="s">
        <v>51</v>
      </c>
      <c r="F2242" t="s">
        <v>59</v>
      </c>
      <c r="G2242" t="s">
        <v>34</v>
      </c>
      <c r="H2242" t="s">
        <v>35</v>
      </c>
      <c r="I2242" t="s">
        <v>22</v>
      </c>
      <c r="L2242" t="s">
        <v>63</v>
      </c>
      <c r="M2242">
        <v>104.8518991667889</v>
      </c>
      <c r="N2242">
        <v>6.4217966764131642</v>
      </c>
    </row>
    <row r="2243" spans="1:14" x14ac:dyDescent="0.3">
      <c r="A2243" t="s">
        <v>516</v>
      </c>
      <c r="C2243" t="s">
        <v>332</v>
      </c>
      <c r="D2243" t="s">
        <v>74</v>
      </c>
      <c r="E2243" t="s">
        <v>51</v>
      </c>
      <c r="F2243" t="s">
        <v>59</v>
      </c>
      <c r="G2243" t="s">
        <v>92</v>
      </c>
      <c r="H2243" t="s">
        <v>42</v>
      </c>
      <c r="I2243" t="s">
        <v>22</v>
      </c>
      <c r="L2243" t="s">
        <v>30</v>
      </c>
      <c r="M2243">
        <v>16.91179161533152</v>
      </c>
      <c r="N2243">
        <v>4.6412296811354006</v>
      </c>
    </row>
    <row r="2244" spans="1:14" x14ac:dyDescent="0.3">
      <c r="A2244" t="s">
        <v>136</v>
      </c>
      <c r="B2244" t="s">
        <v>554</v>
      </c>
      <c r="C2244" t="s">
        <v>1340</v>
      </c>
      <c r="D2244" t="s">
        <v>157</v>
      </c>
      <c r="E2244" t="s">
        <v>51</v>
      </c>
      <c r="F2244" t="s">
        <v>59</v>
      </c>
      <c r="G2244" t="s">
        <v>92</v>
      </c>
      <c r="H2244" t="s">
        <v>42</v>
      </c>
      <c r="I2244" t="s">
        <v>22</v>
      </c>
      <c r="L2244" t="s">
        <v>144</v>
      </c>
      <c r="M2244">
        <v>19.214799571460532</v>
      </c>
      <c r="N2244">
        <v>4.024644404636323</v>
      </c>
    </row>
    <row r="2245" spans="1:14" x14ac:dyDescent="0.3">
      <c r="A2245" t="s">
        <v>776</v>
      </c>
      <c r="C2245" t="s">
        <v>1722</v>
      </c>
      <c r="D2245" t="s">
        <v>16</v>
      </c>
      <c r="E2245" t="s">
        <v>17</v>
      </c>
      <c r="F2245" t="s">
        <v>18</v>
      </c>
      <c r="G2245" t="s">
        <v>34</v>
      </c>
      <c r="H2245" t="s">
        <v>35</v>
      </c>
      <c r="I2245" t="s">
        <v>21</v>
      </c>
      <c r="J2245" t="s">
        <v>21</v>
      </c>
      <c r="K2245" t="s">
        <v>3351</v>
      </c>
      <c r="L2245" t="s">
        <v>76</v>
      </c>
      <c r="M2245">
        <v>83.076126681891964</v>
      </c>
      <c r="N2245">
        <v>6.2862435964141579</v>
      </c>
    </row>
    <row r="2246" spans="1:14" x14ac:dyDescent="0.3">
      <c r="A2246" t="s">
        <v>65</v>
      </c>
      <c r="B2246" t="s">
        <v>1983</v>
      </c>
      <c r="C2246" t="s">
        <v>87</v>
      </c>
      <c r="D2246" t="s">
        <v>69</v>
      </c>
      <c r="E2246" t="s">
        <v>51</v>
      </c>
      <c r="F2246" t="s">
        <v>59</v>
      </c>
      <c r="G2246" t="s">
        <v>92</v>
      </c>
      <c r="H2246" t="s">
        <v>42</v>
      </c>
      <c r="L2246" t="s">
        <v>144</v>
      </c>
      <c r="M2246">
        <v>73.136891414103019</v>
      </c>
      <c r="N2246">
        <v>7.4753508097704948</v>
      </c>
    </row>
    <row r="2247" spans="1:14" x14ac:dyDescent="0.3">
      <c r="A2247" t="s">
        <v>1110</v>
      </c>
      <c r="B2247" t="s">
        <v>3341</v>
      </c>
      <c r="C2247" t="s">
        <v>3007</v>
      </c>
      <c r="D2247" t="s">
        <v>16</v>
      </c>
      <c r="E2247" t="s">
        <v>46</v>
      </c>
      <c r="F2247" t="s">
        <v>40</v>
      </c>
      <c r="G2247" t="s">
        <v>41</v>
      </c>
      <c r="H2247" t="s">
        <v>35</v>
      </c>
      <c r="I2247" t="s">
        <v>22</v>
      </c>
      <c r="L2247" t="s">
        <v>76</v>
      </c>
      <c r="M2247">
        <v>80.188496229448475</v>
      </c>
      <c r="N2247">
        <v>7.3265738951524737</v>
      </c>
    </row>
    <row r="2248" spans="1:14" x14ac:dyDescent="0.3">
      <c r="A2248" t="s">
        <v>1054</v>
      </c>
      <c r="B2248" t="s">
        <v>2498</v>
      </c>
      <c r="C2248" t="s">
        <v>3352</v>
      </c>
      <c r="D2248" t="s">
        <v>103</v>
      </c>
      <c r="E2248" t="s">
        <v>46</v>
      </c>
      <c r="F2248" t="s">
        <v>40</v>
      </c>
      <c r="G2248" t="s">
        <v>41</v>
      </c>
      <c r="H2248" t="s">
        <v>42</v>
      </c>
      <c r="I2248" t="s">
        <v>22</v>
      </c>
      <c r="L2248" t="s">
        <v>43</v>
      </c>
      <c r="M2248">
        <v>92.948321647673623</v>
      </c>
      <c r="N2248">
        <v>7.2517827528740177</v>
      </c>
    </row>
    <row r="2249" spans="1:14" x14ac:dyDescent="0.3">
      <c r="A2249" t="s">
        <v>1279</v>
      </c>
      <c r="B2249" t="s">
        <v>1628</v>
      </c>
      <c r="C2249" t="s">
        <v>197</v>
      </c>
      <c r="D2249" t="s">
        <v>39</v>
      </c>
      <c r="E2249" t="s">
        <v>33</v>
      </c>
      <c r="F2249" t="s">
        <v>52</v>
      </c>
      <c r="G2249" t="s">
        <v>92</v>
      </c>
      <c r="H2249" t="s">
        <v>20</v>
      </c>
      <c r="I2249" t="s">
        <v>21</v>
      </c>
      <c r="J2249" t="s">
        <v>21</v>
      </c>
      <c r="K2249" t="s">
        <v>3353</v>
      </c>
      <c r="L2249" t="s">
        <v>43</v>
      </c>
      <c r="M2249">
        <v>131.01550066261379</v>
      </c>
      <c r="N2249">
        <v>5.2012749570470671</v>
      </c>
    </row>
    <row r="2250" spans="1:14" x14ac:dyDescent="0.3">
      <c r="A2250" t="s">
        <v>935</v>
      </c>
      <c r="B2250" t="s">
        <v>936</v>
      </c>
      <c r="C2250" t="s">
        <v>2178</v>
      </c>
      <c r="D2250" t="s">
        <v>16</v>
      </c>
      <c r="E2250" t="s">
        <v>51</v>
      </c>
      <c r="F2250" t="s">
        <v>52</v>
      </c>
      <c r="G2250" t="s">
        <v>34</v>
      </c>
      <c r="H2250" t="s">
        <v>20</v>
      </c>
      <c r="I2250" t="s">
        <v>21</v>
      </c>
      <c r="J2250" t="s">
        <v>22</v>
      </c>
      <c r="K2250" t="s">
        <v>3354</v>
      </c>
      <c r="L2250" t="s">
        <v>30</v>
      </c>
      <c r="M2250">
        <v>55.019389825070597</v>
      </c>
      <c r="N2250">
        <v>6.7821722071643187</v>
      </c>
    </row>
    <row r="2251" spans="1:14" x14ac:dyDescent="0.3">
      <c r="A2251" t="s">
        <v>841</v>
      </c>
      <c r="B2251" t="s">
        <v>1049</v>
      </c>
      <c r="C2251" t="s">
        <v>2517</v>
      </c>
      <c r="D2251" t="s">
        <v>74</v>
      </c>
      <c r="E2251" t="s">
        <v>46</v>
      </c>
      <c r="F2251" t="s">
        <v>40</v>
      </c>
      <c r="G2251" t="s">
        <v>41</v>
      </c>
      <c r="H2251" t="s">
        <v>42</v>
      </c>
      <c r="I2251" t="s">
        <v>21</v>
      </c>
      <c r="J2251" t="s">
        <v>22</v>
      </c>
      <c r="K2251" t="s">
        <v>3355</v>
      </c>
      <c r="L2251" t="s">
        <v>24</v>
      </c>
      <c r="M2251">
        <v>21.73244237948996</v>
      </c>
      <c r="N2251">
        <v>4.7733940428688753</v>
      </c>
    </row>
    <row r="2252" spans="1:14" x14ac:dyDescent="0.3">
      <c r="A2252" t="s">
        <v>2668</v>
      </c>
      <c r="B2252" t="s">
        <v>2353</v>
      </c>
      <c r="C2252" t="s">
        <v>284</v>
      </c>
      <c r="D2252" t="s">
        <v>39</v>
      </c>
      <c r="E2252" t="s">
        <v>58</v>
      </c>
      <c r="F2252" t="s">
        <v>52</v>
      </c>
      <c r="G2252" t="s">
        <v>92</v>
      </c>
      <c r="H2252" t="s">
        <v>20</v>
      </c>
      <c r="I2252" t="s">
        <v>21</v>
      </c>
      <c r="J2252" t="s">
        <v>22</v>
      </c>
      <c r="K2252" t="s">
        <v>3356</v>
      </c>
      <c r="L2252" t="s">
        <v>30</v>
      </c>
      <c r="M2252">
        <v>106.567225855278</v>
      </c>
      <c r="N2252">
        <v>6.7686868559425752</v>
      </c>
    </row>
    <row r="2253" spans="1:14" x14ac:dyDescent="0.3">
      <c r="A2253" t="s">
        <v>2512</v>
      </c>
      <c r="B2253" t="s">
        <v>630</v>
      </c>
      <c r="C2253" t="s">
        <v>2517</v>
      </c>
      <c r="D2253" t="s">
        <v>74</v>
      </c>
      <c r="E2253" t="s">
        <v>58</v>
      </c>
      <c r="F2253" t="s">
        <v>52</v>
      </c>
      <c r="G2253" t="s">
        <v>92</v>
      </c>
      <c r="H2253" t="s">
        <v>42</v>
      </c>
      <c r="I2253" t="s">
        <v>22</v>
      </c>
      <c r="L2253" t="s">
        <v>43</v>
      </c>
      <c r="M2253">
        <v>20.104432441479808</v>
      </c>
      <c r="N2253">
        <v>5.4441525253798089</v>
      </c>
    </row>
    <row r="2254" spans="1:14" x14ac:dyDescent="0.3">
      <c r="A2254" t="s">
        <v>1576</v>
      </c>
      <c r="B2254" t="s">
        <v>1049</v>
      </c>
      <c r="C2254" t="s">
        <v>2336</v>
      </c>
      <c r="D2254" t="s">
        <v>80</v>
      </c>
      <c r="E2254" t="s">
        <v>17</v>
      </c>
      <c r="F2254" t="s">
        <v>40</v>
      </c>
      <c r="G2254" t="s">
        <v>41</v>
      </c>
      <c r="H2254" t="s">
        <v>35</v>
      </c>
      <c r="I2254" t="s">
        <v>21</v>
      </c>
      <c r="J2254" t="s">
        <v>21</v>
      </c>
      <c r="K2254" t="s">
        <v>3357</v>
      </c>
      <c r="L2254" t="s">
        <v>54</v>
      </c>
      <c r="M2254">
        <v>16.526434344554708</v>
      </c>
      <c r="N2254">
        <v>4.9443365453376051</v>
      </c>
    </row>
    <row r="2255" spans="1:14" x14ac:dyDescent="0.3">
      <c r="A2255" t="s">
        <v>701</v>
      </c>
      <c r="B2255" t="s">
        <v>702</v>
      </c>
      <c r="C2255" t="s">
        <v>164</v>
      </c>
      <c r="D2255" t="s">
        <v>118</v>
      </c>
      <c r="E2255" t="s">
        <v>58</v>
      </c>
      <c r="F2255" t="s">
        <v>52</v>
      </c>
      <c r="G2255" t="s">
        <v>92</v>
      </c>
      <c r="H2255" t="s">
        <v>20</v>
      </c>
      <c r="I2255" t="s">
        <v>21</v>
      </c>
      <c r="J2255" t="s">
        <v>21</v>
      </c>
      <c r="K2255" t="s">
        <v>3358</v>
      </c>
      <c r="L2255" t="s">
        <v>54</v>
      </c>
      <c r="M2255">
        <v>79.080615534826691</v>
      </c>
      <c r="N2255">
        <v>7.0277014648117264</v>
      </c>
    </row>
    <row r="2256" spans="1:14" x14ac:dyDescent="0.3">
      <c r="A2256" t="s">
        <v>1442</v>
      </c>
      <c r="B2256" t="s">
        <v>1039</v>
      </c>
      <c r="C2256" t="s">
        <v>2300</v>
      </c>
      <c r="D2256" t="s">
        <v>74</v>
      </c>
      <c r="E2256" t="s">
        <v>33</v>
      </c>
      <c r="F2256" t="s">
        <v>59</v>
      </c>
      <c r="G2256" t="s">
        <v>92</v>
      </c>
      <c r="H2256" t="s">
        <v>42</v>
      </c>
      <c r="I2256" t="s">
        <v>22</v>
      </c>
      <c r="L2256" t="s">
        <v>63</v>
      </c>
      <c r="M2256">
        <v>23.917948323993031</v>
      </c>
      <c r="N2256">
        <v>4.1599354284048964</v>
      </c>
    </row>
    <row r="2257" spans="1:14" x14ac:dyDescent="0.3">
      <c r="A2257" t="s">
        <v>651</v>
      </c>
      <c r="B2257" t="s">
        <v>1275</v>
      </c>
      <c r="C2257" t="s">
        <v>1121</v>
      </c>
      <c r="D2257" t="s">
        <v>839</v>
      </c>
      <c r="E2257" t="s">
        <v>46</v>
      </c>
      <c r="F2257" t="s">
        <v>119</v>
      </c>
      <c r="G2257" t="s">
        <v>120</v>
      </c>
      <c r="H2257" t="s">
        <v>20</v>
      </c>
      <c r="I2257" t="s">
        <v>21</v>
      </c>
      <c r="J2257" t="s">
        <v>21</v>
      </c>
      <c r="K2257" t="s">
        <v>3359</v>
      </c>
      <c r="L2257" t="s">
        <v>144</v>
      </c>
      <c r="M2257">
        <v>137.2745106296492</v>
      </c>
      <c r="N2257">
        <v>6.2492280962290634</v>
      </c>
    </row>
    <row r="2258" spans="1:14" x14ac:dyDescent="0.3">
      <c r="A2258" t="s">
        <v>1063</v>
      </c>
      <c r="B2258" t="s">
        <v>816</v>
      </c>
      <c r="C2258" t="s">
        <v>286</v>
      </c>
      <c r="D2258" t="s">
        <v>80</v>
      </c>
      <c r="E2258" t="s">
        <v>58</v>
      </c>
      <c r="F2258" t="s">
        <v>59</v>
      </c>
      <c r="G2258" t="s">
        <v>92</v>
      </c>
      <c r="H2258" t="s">
        <v>42</v>
      </c>
      <c r="I2258" t="s">
        <v>22</v>
      </c>
      <c r="L2258" t="s">
        <v>63</v>
      </c>
      <c r="M2258">
        <v>22.365191410801071</v>
      </c>
      <c r="N2258">
        <v>4.8524029244031528</v>
      </c>
    </row>
    <row r="2259" spans="1:14" x14ac:dyDescent="0.3">
      <c r="A2259" t="s">
        <v>1363</v>
      </c>
      <c r="B2259" t="s">
        <v>126</v>
      </c>
      <c r="C2259" t="s">
        <v>269</v>
      </c>
      <c r="D2259" t="s">
        <v>74</v>
      </c>
      <c r="E2259" t="s">
        <v>58</v>
      </c>
      <c r="F2259" t="s">
        <v>59</v>
      </c>
      <c r="G2259" t="s">
        <v>19</v>
      </c>
      <c r="H2259" t="s">
        <v>42</v>
      </c>
      <c r="I2259" t="s">
        <v>22</v>
      </c>
      <c r="L2259" t="s">
        <v>144</v>
      </c>
      <c r="M2259">
        <v>17.012449026541791</v>
      </c>
      <c r="N2259">
        <v>4.8859567509919568</v>
      </c>
    </row>
    <row r="2260" spans="1:14" x14ac:dyDescent="0.3">
      <c r="A2260" t="s">
        <v>3360</v>
      </c>
      <c r="B2260" t="s">
        <v>159</v>
      </c>
      <c r="C2260" t="s">
        <v>106</v>
      </c>
      <c r="D2260" t="s">
        <v>39</v>
      </c>
      <c r="E2260" t="s">
        <v>58</v>
      </c>
      <c r="F2260" t="s">
        <v>59</v>
      </c>
      <c r="G2260" t="s">
        <v>34</v>
      </c>
      <c r="H2260" t="s">
        <v>35</v>
      </c>
      <c r="I2260" t="s">
        <v>22</v>
      </c>
      <c r="L2260" t="s">
        <v>30</v>
      </c>
      <c r="M2260">
        <v>164.90557855381999</v>
      </c>
      <c r="N2260">
        <v>6.9339370292366311</v>
      </c>
    </row>
    <row r="2261" spans="1:14" x14ac:dyDescent="0.3">
      <c r="A2261" t="s">
        <v>1755</v>
      </c>
      <c r="B2261" t="s">
        <v>513</v>
      </c>
      <c r="C2261" t="s">
        <v>1385</v>
      </c>
      <c r="D2261" t="s">
        <v>74</v>
      </c>
      <c r="E2261" t="s">
        <v>58</v>
      </c>
      <c r="F2261" t="s">
        <v>59</v>
      </c>
      <c r="G2261" t="s">
        <v>92</v>
      </c>
      <c r="H2261" t="s">
        <v>35</v>
      </c>
      <c r="I2261" t="s">
        <v>22</v>
      </c>
      <c r="L2261" t="s">
        <v>63</v>
      </c>
      <c r="M2261">
        <v>28.129794576810319</v>
      </c>
      <c r="N2261">
        <v>4.9671178728652281</v>
      </c>
    </row>
    <row r="2262" spans="1:14" x14ac:dyDescent="0.3">
      <c r="A2262" t="s">
        <v>916</v>
      </c>
      <c r="B2262" t="s">
        <v>917</v>
      </c>
      <c r="C2262" t="s">
        <v>644</v>
      </c>
      <c r="D2262" t="s">
        <v>138</v>
      </c>
      <c r="E2262" t="s">
        <v>33</v>
      </c>
      <c r="F2262" t="s">
        <v>59</v>
      </c>
      <c r="G2262" t="s">
        <v>92</v>
      </c>
      <c r="H2262" t="s">
        <v>35</v>
      </c>
      <c r="L2262" t="s">
        <v>76</v>
      </c>
      <c r="M2262">
        <v>96.324113039316359</v>
      </c>
      <c r="N2262">
        <v>6.7701873017352874</v>
      </c>
    </row>
    <row r="2263" spans="1:14" x14ac:dyDescent="0.3">
      <c r="A2263" t="s">
        <v>1051</v>
      </c>
      <c r="B2263" t="s">
        <v>305</v>
      </c>
      <c r="C2263" t="s">
        <v>2909</v>
      </c>
      <c r="D2263" t="s">
        <v>57</v>
      </c>
      <c r="E2263" t="s">
        <v>17</v>
      </c>
      <c r="F2263" t="s">
        <v>18</v>
      </c>
      <c r="G2263" t="s">
        <v>19</v>
      </c>
      <c r="H2263" t="s">
        <v>35</v>
      </c>
      <c r="I2263" t="s">
        <v>22</v>
      </c>
      <c r="L2263" t="s">
        <v>144</v>
      </c>
      <c r="M2263">
        <v>69.613078490463153</v>
      </c>
      <c r="N2263">
        <v>5.8409087104029069</v>
      </c>
    </row>
    <row r="2264" spans="1:14" x14ac:dyDescent="0.3">
      <c r="A2264" t="s">
        <v>376</v>
      </c>
      <c r="B2264" t="s">
        <v>241</v>
      </c>
      <c r="C2264" t="s">
        <v>362</v>
      </c>
      <c r="D2264" t="s">
        <v>69</v>
      </c>
      <c r="E2264" t="s">
        <v>58</v>
      </c>
      <c r="F2264" t="s">
        <v>119</v>
      </c>
      <c r="G2264" t="s">
        <v>120</v>
      </c>
      <c r="H2264" t="s">
        <v>20</v>
      </c>
      <c r="I2264" t="s">
        <v>21</v>
      </c>
      <c r="J2264" t="s">
        <v>22</v>
      </c>
      <c r="K2264" t="s">
        <v>3361</v>
      </c>
      <c r="L2264" t="s">
        <v>24</v>
      </c>
      <c r="M2264">
        <v>70.298902211474143</v>
      </c>
      <c r="N2264">
        <v>6.675526468358119</v>
      </c>
    </row>
    <row r="2265" spans="1:14" x14ac:dyDescent="0.3">
      <c r="A2265" t="s">
        <v>2153</v>
      </c>
      <c r="C2265" t="s">
        <v>2806</v>
      </c>
      <c r="D2265" t="s">
        <v>74</v>
      </c>
      <c r="E2265" t="s">
        <v>46</v>
      </c>
      <c r="F2265" t="s">
        <v>40</v>
      </c>
      <c r="G2265" t="s">
        <v>41</v>
      </c>
      <c r="H2265" t="s">
        <v>42</v>
      </c>
      <c r="I2265" t="s">
        <v>22</v>
      </c>
      <c r="L2265" t="s">
        <v>30</v>
      </c>
      <c r="M2265">
        <v>20.880949112513459</v>
      </c>
      <c r="N2265">
        <v>4.1129180749775101</v>
      </c>
    </row>
    <row r="2266" spans="1:14" x14ac:dyDescent="0.3">
      <c r="A2266" t="s">
        <v>696</v>
      </c>
      <c r="B2266" t="s">
        <v>1850</v>
      </c>
      <c r="C2266" t="s">
        <v>1814</v>
      </c>
      <c r="D2266" t="s">
        <v>16</v>
      </c>
      <c r="E2266" t="s">
        <v>17</v>
      </c>
      <c r="F2266" t="s">
        <v>40</v>
      </c>
      <c r="G2266" t="s">
        <v>41</v>
      </c>
      <c r="H2266" t="s">
        <v>35</v>
      </c>
      <c r="L2266" t="s">
        <v>144</v>
      </c>
      <c r="M2266">
        <v>62.315606344371488</v>
      </c>
      <c r="N2266">
        <v>7.3813584902306806</v>
      </c>
    </row>
    <row r="2267" spans="1:14" x14ac:dyDescent="0.3">
      <c r="A2267" t="s">
        <v>2254</v>
      </c>
      <c r="B2267" t="s">
        <v>3362</v>
      </c>
      <c r="C2267" t="s">
        <v>146</v>
      </c>
      <c r="D2267" t="s">
        <v>57</v>
      </c>
      <c r="E2267" t="s">
        <v>58</v>
      </c>
      <c r="F2267" t="s">
        <v>119</v>
      </c>
      <c r="G2267" t="s">
        <v>120</v>
      </c>
      <c r="H2267" t="s">
        <v>20</v>
      </c>
      <c r="I2267" t="s">
        <v>21</v>
      </c>
      <c r="J2267" t="s">
        <v>21</v>
      </c>
      <c r="K2267" t="s">
        <v>3363</v>
      </c>
      <c r="L2267" t="s">
        <v>30</v>
      </c>
      <c r="M2267">
        <v>49.35507829560629</v>
      </c>
      <c r="N2267">
        <v>5.9359372482485604</v>
      </c>
    </row>
    <row r="2268" spans="1:14" x14ac:dyDescent="0.3">
      <c r="A2268" t="s">
        <v>538</v>
      </c>
      <c r="C2268" t="s">
        <v>3070</v>
      </c>
      <c r="D2268" t="s">
        <v>74</v>
      </c>
      <c r="E2268" t="s">
        <v>58</v>
      </c>
      <c r="F2268" t="s">
        <v>52</v>
      </c>
      <c r="G2268" t="s">
        <v>92</v>
      </c>
      <c r="H2268" t="s">
        <v>42</v>
      </c>
      <c r="I2268" t="s">
        <v>21</v>
      </c>
      <c r="J2268" t="s">
        <v>21</v>
      </c>
      <c r="K2268" t="s">
        <v>3364</v>
      </c>
      <c r="L2268" t="s">
        <v>63</v>
      </c>
      <c r="M2268">
        <v>18.578076751967451</v>
      </c>
      <c r="N2268">
        <v>4.6184195917474984</v>
      </c>
    </row>
    <row r="2269" spans="1:14" x14ac:dyDescent="0.3">
      <c r="A2269" t="s">
        <v>1166</v>
      </c>
      <c r="C2269" t="s">
        <v>1842</v>
      </c>
      <c r="D2269" t="s">
        <v>138</v>
      </c>
      <c r="E2269" t="s">
        <v>46</v>
      </c>
      <c r="F2269" t="s">
        <v>119</v>
      </c>
      <c r="G2269" t="s">
        <v>120</v>
      </c>
      <c r="H2269" t="s">
        <v>42</v>
      </c>
      <c r="I2269" t="s">
        <v>21</v>
      </c>
      <c r="J2269" t="s">
        <v>21</v>
      </c>
      <c r="K2269" t="s">
        <v>3365</v>
      </c>
      <c r="L2269" t="s">
        <v>63</v>
      </c>
      <c r="M2269">
        <v>85.859042011646494</v>
      </c>
      <c r="N2269">
        <v>6.5913919376260512</v>
      </c>
    </row>
    <row r="2270" spans="1:14" x14ac:dyDescent="0.3">
      <c r="A2270" t="s">
        <v>280</v>
      </c>
      <c r="B2270" t="s">
        <v>2484</v>
      </c>
      <c r="C2270" t="s">
        <v>1567</v>
      </c>
      <c r="D2270" t="s">
        <v>74</v>
      </c>
      <c r="E2270" t="s">
        <v>51</v>
      </c>
      <c r="F2270" t="s">
        <v>52</v>
      </c>
      <c r="G2270" t="s">
        <v>34</v>
      </c>
      <c r="H2270" t="s">
        <v>20</v>
      </c>
      <c r="I2270" t="s">
        <v>21</v>
      </c>
      <c r="J2270" t="s">
        <v>22</v>
      </c>
      <c r="K2270" t="s">
        <v>3366</v>
      </c>
      <c r="L2270" t="s">
        <v>144</v>
      </c>
      <c r="M2270">
        <v>15.126591648863389</v>
      </c>
      <c r="N2270">
        <v>4.4880995472389014</v>
      </c>
    </row>
    <row r="2271" spans="1:14" x14ac:dyDescent="0.3">
      <c r="A2271" t="s">
        <v>2512</v>
      </c>
      <c r="B2271" t="s">
        <v>3367</v>
      </c>
      <c r="C2271" t="s">
        <v>3246</v>
      </c>
      <c r="D2271" t="s">
        <v>57</v>
      </c>
      <c r="E2271" t="s">
        <v>33</v>
      </c>
      <c r="F2271" t="s">
        <v>18</v>
      </c>
      <c r="G2271" t="s">
        <v>34</v>
      </c>
      <c r="H2271" t="s">
        <v>20</v>
      </c>
      <c r="I2271" t="s">
        <v>21</v>
      </c>
      <c r="J2271" t="s">
        <v>22</v>
      </c>
      <c r="K2271" t="s">
        <v>2418</v>
      </c>
      <c r="L2271" t="s">
        <v>54</v>
      </c>
      <c r="M2271">
        <v>111.4235881243842</v>
      </c>
      <c r="N2271">
        <v>5.95887187319041</v>
      </c>
    </row>
    <row r="2272" spans="1:14" x14ac:dyDescent="0.3">
      <c r="A2272" t="s">
        <v>720</v>
      </c>
      <c r="B2272" t="s">
        <v>803</v>
      </c>
      <c r="C2272" t="s">
        <v>2288</v>
      </c>
      <c r="D2272" t="s">
        <v>16</v>
      </c>
      <c r="E2272" t="s">
        <v>33</v>
      </c>
      <c r="F2272" t="s">
        <v>59</v>
      </c>
      <c r="G2272" t="s">
        <v>19</v>
      </c>
      <c r="H2272" t="s">
        <v>42</v>
      </c>
      <c r="I2272" t="s">
        <v>21</v>
      </c>
      <c r="J2272" t="s">
        <v>21</v>
      </c>
      <c r="K2272" t="s">
        <v>3368</v>
      </c>
      <c r="L2272" t="s">
        <v>30</v>
      </c>
      <c r="M2272">
        <v>62.412605135768857</v>
      </c>
      <c r="N2272">
        <v>6.3749498440474586</v>
      </c>
    </row>
    <row r="2273" spans="1:14" x14ac:dyDescent="0.3">
      <c r="A2273" t="s">
        <v>2529</v>
      </c>
      <c r="B2273" t="s">
        <v>132</v>
      </c>
      <c r="C2273" t="s">
        <v>742</v>
      </c>
      <c r="D2273" t="s">
        <v>69</v>
      </c>
      <c r="E2273" t="s">
        <v>58</v>
      </c>
      <c r="F2273" t="s">
        <v>59</v>
      </c>
      <c r="G2273" t="s">
        <v>34</v>
      </c>
      <c r="H2273" t="s">
        <v>42</v>
      </c>
      <c r="I2273" t="s">
        <v>21</v>
      </c>
      <c r="J2273" t="s">
        <v>22</v>
      </c>
      <c r="K2273" t="s">
        <v>2261</v>
      </c>
      <c r="L2273" t="s">
        <v>43</v>
      </c>
      <c r="M2273">
        <v>65.955166027710121</v>
      </c>
      <c r="N2273">
        <v>6.3659844650686246</v>
      </c>
    </row>
    <row r="2274" spans="1:14" x14ac:dyDescent="0.3">
      <c r="A2274" t="s">
        <v>851</v>
      </c>
      <c r="B2274" t="s">
        <v>430</v>
      </c>
      <c r="C2274" t="s">
        <v>133</v>
      </c>
      <c r="D2274" t="s">
        <v>28</v>
      </c>
      <c r="E2274" t="s">
        <v>58</v>
      </c>
      <c r="F2274" t="s">
        <v>119</v>
      </c>
      <c r="G2274" t="s">
        <v>120</v>
      </c>
      <c r="H2274" t="s">
        <v>42</v>
      </c>
      <c r="I2274" t="s">
        <v>21</v>
      </c>
      <c r="J2274" t="s">
        <v>21</v>
      </c>
      <c r="K2274" t="s">
        <v>3369</v>
      </c>
      <c r="L2274" t="s">
        <v>43</v>
      </c>
      <c r="M2274">
        <v>31.94807088685452</v>
      </c>
      <c r="N2274">
        <v>5.2575408615581747</v>
      </c>
    </row>
    <row r="2275" spans="1:14" x14ac:dyDescent="0.3">
      <c r="A2275" t="s">
        <v>3370</v>
      </c>
      <c r="C2275" t="s">
        <v>1873</v>
      </c>
      <c r="D2275" t="s">
        <v>69</v>
      </c>
      <c r="E2275" t="s">
        <v>17</v>
      </c>
      <c r="F2275" t="s">
        <v>40</v>
      </c>
      <c r="G2275" t="s">
        <v>41</v>
      </c>
      <c r="H2275" t="s">
        <v>35</v>
      </c>
      <c r="I2275" t="s">
        <v>21</v>
      </c>
      <c r="J2275" t="s">
        <v>21</v>
      </c>
      <c r="K2275" t="s">
        <v>3371</v>
      </c>
      <c r="L2275" t="s">
        <v>76</v>
      </c>
      <c r="M2275">
        <v>100.0613132744391</v>
      </c>
      <c r="N2275">
        <v>6.6434165001452161</v>
      </c>
    </row>
    <row r="2276" spans="1:14" x14ac:dyDescent="0.3">
      <c r="A2276" t="s">
        <v>3047</v>
      </c>
      <c r="B2276" t="s">
        <v>1011</v>
      </c>
      <c r="C2276" t="s">
        <v>742</v>
      </c>
      <c r="D2276" t="s">
        <v>69</v>
      </c>
      <c r="E2276" t="s">
        <v>33</v>
      </c>
      <c r="F2276" t="s">
        <v>18</v>
      </c>
      <c r="G2276" t="s">
        <v>19</v>
      </c>
      <c r="H2276" t="s">
        <v>42</v>
      </c>
      <c r="L2276" t="s">
        <v>54</v>
      </c>
      <c r="M2276">
        <v>72.66363244659982</v>
      </c>
      <c r="N2276">
        <v>7.442238486861168</v>
      </c>
    </row>
    <row r="2277" spans="1:14" x14ac:dyDescent="0.3">
      <c r="A2277" t="s">
        <v>772</v>
      </c>
      <c r="C2277" t="s">
        <v>938</v>
      </c>
      <c r="D2277" t="s">
        <v>69</v>
      </c>
      <c r="E2277" t="s">
        <v>33</v>
      </c>
      <c r="F2277" t="s">
        <v>59</v>
      </c>
      <c r="G2277" t="s">
        <v>92</v>
      </c>
      <c r="H2277" t="s">
        <v>35</v>
      </c>
      <c r="I2277" t="s">
        <v>21</v>
      </c>
      <c r="J2277" t="s">
        <v>22</v>
      </c>
      <c r="K2277" t="s">
        <v>3372</v>
      </c>
      <c r="L2277" t="s">
        <v>24</v>
      </c>
      <c r="M2277">
        <v>85.742318640332783</v>
      </c>
      <c r="N2277">
        <v>6.5091752888142089</v>
      </c>
    </row>
    <row r="2278" spans="1:14" x14ac:dyDescent="0.3">
      <c r="A2278" t="s">
        <v>557</v>
      </c>
      <c r="B2278" t="s">
        <v>1619</v>
      </c>
      <c r="C2278" t="s">
        <v>1496</v>
      </c>
      <c r="D2278" t="s">
        <v>103</v>
      </c>
      <c r="E2278" t="s">
        <v>58</v>
      </c>
      <c r="F2278" t="s">
        <v>119</v>
      </c>
      <c r="G2278" t="s">
        <v>120</v>
      </c>
      <c r="H2278" t="s">
        <v>20</v>
      </c>
      <c r="I2278" t="s">
        <v>21</v>
      </c>
      <c r="J2278" t="s">
        <v>21</v>
      </c>
      <c r="K2278" t="s">
        <v>3373</v>
      </c>
      <c r="L2278" t="s">
        <v>54</v>
      </c>
      <c r="M2278">
        <v>83.578272585511314</v>
      </c>
      <c r="N2278">
        <v>7.4135544337708916</v>
      </c>
    </row>
    <row r="2279" spans="1:14" x14ac:dyDescent="0.3">
      <c r="A2279" t="s">
        <v>879</v>
      </c>
      <c r="B2279" t="s">
        <v>1339</v>
      </c>
      <c r="C2279" t="s">
        <v>3192</v>
      </c>
      <c r="D2279" t="s">
        <v>103</v>
      </c>
      <c r="E2279" t="s">
        <v>51</v>
      </c>
      <c r="F2279" t="s">
        <v>52</v>
      </c>
      <c r="G2279" t="s">
        <v>92</v>
      </c>
      <c r="H2279" t="s">
        <v>20</v>
      </c>
      <c r="I2279" t="s">
        <v>21</v>
      </c>
      <c r="J2279" t="s">
        <v>21</v>
      </c>
      <c r="K2279" t="s">
        <v>3374</v>
      </c>
      <c r="L2279" t="s">
        <v>30</v>
      </c>
      <c r="M2279">
        <v>83.795916998675338</v>
      </c>
      <c r="N2279">
        <v>6.4530432520722112</v>
      </c>
    </row>
    <row r="2280" spans="1:14" x14ac:dyDescent="0.3">
      <c r="A2280" t="s">
        <v>1069</v>
      </c>
      <c r="C2280" t="s">
        <v>1570</v>
      </c>
      <c r="D2280" t="s">
        <v>69</v>
      </c>
      <c r="E2280" t="s">
        <v>33</v>
      </c>
      <c r="F2280" t="s">
        <v>59</v>
      </c>
      <c r="G2280" t="s">
        <v>92</v>
      </c>
      <c r="H2280" t="s">
        <v>35</v>
      </c>
      <c r="I2280" t="s">
        <v>21</v>
      </c>
      <c r="J2280" t="s">
        <v>21</v>
      </c>
      <c r="K2280" t="s">
        <v>2064</v>
      </c>
      <c r="L2280" t="s">
        <v>54</v>
      </c>
      <c r="M2280">
        <v>73.535314414544672</v>
      </c>
      <c r="N2280">
        <v>6.0820990603874776</v>
      </c>
    </row>
    <row r="2281" spans="1:14" x14ac:dyDescent="0.3">
      <c r="A2281" t="s">
        <v>784</v>
      </c>
      <c r="B2281" t="s">
        <v>763</v>
      </c>
      <c r="C2281" t="s">
        <v>700</v>
      </c>
      <c r="D2281" t="s">
        <v>50</v>
      </c>
      <c r="E2281" t="s">
        <v>51</v>
      </c>
      <c r="F2281" t="s">
        <v>52</v>
      </c>
      <c r="G2281" t="s">
        <v>92</v>
      </c>
      <c r="H2281" t="s">
        <v>20</v>
      </c>
      <c r="I2281" t="s">
        <v>21</v>
      </c>
      <c r="J2281" t="s">
        <v>22</v>
      </c>
      <c r="K2281" t="s">
        <v>3375</v>
      </c>
      <c r="L2281" t="s">
        <v>30</v>
      </c>
      <c r="M2281">
        <v>85.169577682619121</v>
      </c>
      <c r="N2281">
        <v>7.2694882822080586</v>
      </c>
    </row>
    <row r="2282" spans="1:14" x14ac:dyDescent="0.3">
      <c r="A2282" t="s">
        <v>1096</v>
      </c>
      <c r="B2282" t="s">
        <v>3376</v>
      </c>
      <c r="C2282" t="s">
        <v>458</v>
      </c>
      <c r="D2282" t="s">
        <v>28</v>
      </c>
      <c r="E2282" t="s">
        <v>17</v>
      </c>
      <c r="F2282" t="s">
        <v>18</v>
      </c>
      <c r="G2282" t="s">
        <v>34</v>
      </c>
      <c r="H2282" t="s">
        <v>20</v>
      </c>
      <c r="I2282" t="s">
        <v>21</v>
      </c>
      <c r="J2282" t="s">
        <v>21</v>
      </c>
      <c r="K2282" t="s">
        <v>3377</v>
      </c>
      <c r="L2282" t="s">
        <v>24</v>
      </c>
      <c r="M2282">
        <v>35.796649016821242</v>
      </c>
      <c r="N2282">
        <v>5.3074764431237318</v>
      </c>
    </row>
    <row r="2283" spans="1:14" x14ac:dyDescent="0.3">
      <c r="A2283" t="s">
        <v>1191</v>
      </c>
      <c r="B2283" t="s">
        <v>1335</v>
      </c>
      <c r="C2283" t="s">
        <v>1019</v>
      </c>
      <c r="D2283" t="s">
        <v>118</v>
      </c>
      <c r="E2283" t="s">
        <v>33</v>
      </c>
      <c r="F2283" t="s">
        <v>52</v>
      </c>
      <c r="G2283" t="s">
        <v>34</v>
      </c>
      <c r="H2283" t="s">
        <v>42</v>
      </c>
      <c r="I2283" t="s">
        <v>21</v>
      </c>
      <c r="J2283" t="s">
        <v>22</v>
      </c>
      <c r="K2283" t="s">
        <v>3378</v>
      </c>
      <c r="L2283" t="s">
        <v>144</v>
      </c>
      <c r="M2283">
        <v>80.716293232274637</v>
      </c>
      <c r="N2283">
        <v>6.8287514511118337</v>
      </c>
    </row>
    <row r="2284" spans="1:14" x14ac:dyDescent="0.3">
      <c r="A2284" t="s">
        <v>2583</v>
      </c>
      <c r="B2284" t="s">
        <v>1556</v>
      </c>
      <c r="C2284" t="s">
        <v>1026</v>
      </c>
      <c r="D2284" t="s">
        <v>74</v>
      </c>
      <c r="E2284" t="s">
        <v>46</v>
      </c>
      <c r="F2284" t="s">
        <v>40</v>
      </c>
      <c r="G2284" t="s">
        <v>41</v>
      </c>
      <c r="H2284" t="s">
        <v>42</v>
      </c>
      <c r="I2284" t="s">
        <v>21</v>
      </c>
      <c r="J2284" t="s">
        <v>22</v>
      </c>
      <c r="K2284" t="s">
        <v>3379</v>
      </c>
      <c r="L2284" t="s">
        <v>76</v>
      </c>
      <c r="M2284">
        <v>16.85057723818095</v>
      </c>
      <c r="N2284">
        <v>4.1592405303212008</v>
      </c>
    </row>
    <row r="2285" spans="1:14" x14ac:dyDescent="0.3">
      <c r="A2285" t="s">
        <v>822</v>
      </c>
      <c r="C2285" t="s">
        <v>1225</v>
      </c>
      <c r="D2285" t="s">
        <v>39</v>
      </c>
      <c r="E2285" t="s">
        <v>51</v>
      </c>
      <c r="F2285" t="s">
        <v>59</v>
      </c>
      <c r="G2285" t="s">
        <v>92</v>
      </c>
      <c r="H2285" t="s">
        <v>42</v>
      </c>
      <c r="I2285" t="s">
        <v>22</v>
      </c>
      <c r="L2285" t="s">
        <v>54</v>
      </c>
      <c r="M2285">
        <v>123.5869844667523</v>
      </c>
      <c r="N2285">
        <v>6.6419620345982819</v>
      </c>
    </row>
    <row r="2286" spans="1:14" x14ac:dyDescent="0.3">
      <c r="A2286" t="s">
        <v>1576</v>
      </c>
      <c r="B2286" t="s">
        <v>379</v>
      </c>
      <c r="C2286" t="s">
        <v>1200</v>
      </c>
      <c r="D2286" t="s">
        <v>69</v>
      </c>
      <c r="E2286" t="s">
        <v>17</v>
      </c>
      <c r="F2286" t="s">
        <v>40</v>
      </c>
      <c r="G2286" t="s">
        <v>41</v>
      </c>
      <c r="H2286" t="s">
        <v>35</v>
      </c>
      <c r="I2286" t="s">
        <v>21</v>
      </c>
      <c r="J2286" t="s">
        <v>22</v>
      </c>
      <c r="K2286" t="s">
        <v>3380</v>
      </c>
      <c r="L2286" t="s">
        <v>30</v>
      </c>
      <c r="M2286">
        <v>80.33728569397914</v>
      </c>
      <c r="N2286">
        <v>7.4175360968708528</v>
      </c>
    </row>
    <row r="2287" spans="1:14" x14ac:dyDescent="0.3">
      <c r="A2287" t="s">
        <v>617</v>
      </c>
      <c r="B2287" t="s">
        <v>195</v>
      </c>
      <c r="C2287" t="s">
        <v>1118</v>
      </c>
      <c r="D2287" t="s">
        <v>157</v>
      </c>
      <c r="E2287" t="s">
        <v>46</v>
      </c>
      <c r="F2287" t="s">
        <v>119</v>
      </c>
      <c r="G2287" t="s">
        <v>120</v>
      </c>
      <c r="H2287" t="s">
        <v>20</v>
      </c>
      <c r="I2287" t="s">
        <v>21</v>
      </c>
      <c r="J2287" t="s">
        <v>21</v>
      </c>
      <c r="K2287" t="s">
        <v>3381</v>
      </c>
      <c r="L2287" t="s">
        <v>24</v>
      </c>
      <c r="M2287">
        <v>36.139884619371728</v>
      </c>
      <c r="N2287">
        <v>4.7331603781367999</v>
      </c>
    </row>
    <row r="2288" spans="1:14" x14ac:dyDescent="0.3">
      <c r="A2288" t="s">
        <v>166</v>
      </c>
      <c r="B2288" t="s">
        <v>2467</v>
      </c>
      <c r="C2288" t="s">
        <v>102</v>
      </c>
      <c r="D2288" t="s">
        <v>103</v>
      </c>
      <c r="E2288" t="s">
        <v>33</v>
      </c>
      <c r="F2288" t="s">
        <v>18</v>
      </c>
      <c r="G2288" t="s">
        <v>34</v>
      </c>
      <c r="H2288" t="s">
        <v>20</v>
      </c>
      <c r="I2288" t="s">
        <v>21</v>
      </c>
      <c r="J2288" t="s">
        <v>21</v>
      </c>
      <c r="K2288" t="s">
        <v>3382</v>
      </c>
      <c r="L2288" t="s">
        <v>30</v>
      </c>
      <c r="M2288">
        <v>95.702967765089454</v>
      </c>
      <c r="N2288">
        <v>7.6131222957228992</v>
      </c>
    </row>
    <row r="2289" spans="1:14" x14ac:dyDescent="0.3">
      <c r="A2289" t="s">
        <v>2668</v>
      </c>
      <c r="C2289" t="s">
        <v>1705</v>
      </c>
      <c r="D2289" t="s">
        <v>684</v>
      </c>
      <c r="E2289" t="s">
        <v>17</v>
      </c>
      <c r="F2289" t="s">
        <v>18</v>
      </c>
      <c r="G2289" t="s">
        <v>19</v>
      </c>
      <c r="H2289" t="s">
        <v>35</v>
      </c>
      <c r="I2289" t="s">
        <v>22</v>
      </c>
      <c r="L2289" t="s">
        <v>76</v>
      </c>
      <c r="M2289">
        <v>90.746605307714404</v>
      </c>
      <c r="N2289">
        <v>7.0095911966090556</v>
      </c>
    </row>
    <row r="2290" spans="1:14" x14ac:dyDescent="0.3">
      <c r="A2290" t="s">
        <v>3383</v>
      </c>
      <c r="B2290" t="s">
        <v>2056</v>
      </c>
      <c r="C2290" t="s">
        <v>306</v>
      </c>
      <c r="D2290" t="s">
        <v>69</v>
      </c>
      <c r="E2290" t="s">
        <v>33</v>
      </c>
      <c r="F2290" t="s">
        <v>52</v>
      </c>
      <c r="G2290" t="s">
        <v>92</v>
      </c>
      <c r="H2290" t="s">
        <v>42</v>
      </c>
      <c r="I2290" t="s">
        <v>21</v>
      </c>
      <c r="J2290" t="s">
        <v>22</v>
      </c>
      <c r="K2290" t="s">
        <v>3384</v>
      </c>
      <c r="L2290" t="s">
        <v>24</v>
      </c>
      <c r="M2290">
        <v>79.440733383227467</v>
      </c>
      <c r="N2290">
        <v>6.5650146606441933</v>
      </c>
    </row>
    <row r="2291" spans="1:14" x14ac:dyDescent="0.3">
      <c r="A2291" t="s">
        <v>2639</v>
      </c>
      <c r="B2291" t="s">
        <v>37</v>
      </c>
      <c r="C2291" t="s">
        <v>1981</v>
      </c>
      <c r="D2291" t="s">
        <v>118</v>
      </c>
      <c r="E2291" t="s">
        <v>51</v>
      </c>
      <c r="F2291" t="s">
        <v>59</v>
      </c>
      <c r="G2291" t="s">
        <v>19</v>
      </c>
      <c r="H2291" t="s">
        <v>35</v>
      </c>
      <c r="I2291" t="s">
        <v>22</v>
      </c>
      <c r="L2291" t="s">
        <v>54</v>
      </c>
      <c r="M2291">
        <v>81.163201278836596</v>
      </c>
      <c r="N2291">
        <v>6.6872803301068391</v>
      </c>
    </row>
    <row r="2292" spans="1:14" x14ac:dyDescent="0.3">
      <c r="A2292" t="s">
        <v>3385</v>
      </c>
      <c r="B2292" t="s">
        <v>2194</v>
      </c>
      <c r="C2292" t="s">
        <v>2537</v>
      </c>
      <c r="D2292" t="s">
        <v>118</v>
      </c>
      <c r="E2292" t="s">
        <v>51</v>
      </c>
      <c r="F2292" t="s">
        <v>59</v>
      </c>
      <c r="G2292" t="s">
        <v>19</v>
      </c>
      <c r="H2292" t="s">
        <v>35</v>
      </c>
      <c r="I2292" t="s">
        <v>21</v>
      </c>
      <c r="J2292" t="s">
        <v>21</v>
      </c>
      <c r="K2292" t="s">
        <v>1998</v>
      </c>
      <c r="L2292" t="s">
        <v>24</v>
      </c>
      <c r="M2292">
        <v>85.806396927979094</v>
      </c>
      <c r="N2292">
        <v>7.0905277905212012</v>
      </c>
    </row>
    <row r="2293" spans="1:14" x14ac:dyDescent="0.3">
      <c r="A2293" t="s">
        <v>856</v>
      </c>
      <c r="C2293" t="s">
        <v>884</v>
      </c>
      <c r="D2293" t="s">
        <v>80</v>
      </c>
      <c r="E2293" t="s">
        <v>58</v>
      </c>
      <c r="F2293" t="s">
        <v>52</v>
      </c>
      <c r="G2293" t="s">
        <v>34</v>
      </c>
      <c r="H2293" t="s">
        <v>20</v>
      </c>
      <c r="I2293" t="s">
        <v>21</v>
      </c>
      <c r="J2293" t="s">
        <v>21</v>
      </c>
      <c r="K2293" t="s">
        <v>3386</v>
      </c>
      <c r="L2293" t="s">
        <v>63</v>
      </c>
      <c r="M2293">
        <v>22.385204136115611</v>
      </c>
      <c r="N2293">
        <v>4.1102451209950193</v>
      </c>
    </row>
    <row r="2294" spans="1:14" x14ac:dyDescent="0.3">
      <c r="A2294" t="s">
        <v>1008</v>
      </c>
      <c r="B2294" t="s">
        <v>3032</v>
      </c>
      <c r="C2294" t="s">
        <v>2166</v>
      </c>
      <c r="D2294" t="s">
        <v>57</v>
      </c>
      <c r="E2294" t="s">
        <v>46</v>
      </c>
      <c r="F2294" t="s">
        <v>40</v>
      </c>
      <c r="G2294" t="s">
        <v>41</v>
      </c>
      <c r="H2294" t="s">
        <v>42</v>
      </c>
      <c r="I2294" t="s">
        <v>22</v>
      </c>
      <c r="L2294" t="s">
        <v>43</v>
      </c>
      <c r="M2294">
        <v>132.592842622256</v>
      </c>
      <c r="N2294">
        <v>5.2283312523686112</v>
      </c>
    </row>
    <row r="2295" spans="1:14" x14ac:dyDescent="0.3">
      <c r="A2295" t="s">
        <v>3387</v>
      </c>
      <c r="B2295" t="s">
        <v>533</v>
      </c>
      <c r="C2295" t="s">
        <v>2488</v>
      </c>
      <c r="D2295" t="s">
        <v>39</v>
      </c>
      <c r="E2295" t="s">
        <v>17</v>
      </c>
      <c r="F2295" t="s">
        <v>18</v>
      </c>
      <c r="G2295" t="s">
        <v>34</v>
      </c>
      <c r="H2295" t="s">
        <v>35</v>
      </c>
      <c r="I2295" t="s">
        <v>22</v>
      </c>
      <c r="L2295" t="s">
        <v>54</v>
      </c>
      <c r="M2295">
        <v>129.4006978460869</v>
      </c>
      <c r="N2295">
        <v>6.7913798885332328</v>
      </c>
    </row>
    <row r="2296" spans="1:14" x14ac:dyDescent="0.3">
      <c r="A2296" t="s">
        <v>1879</v>
      </c>
      <c r="C2296" t="s">
        <v>1022</v>
      </c>
      <c r="D2296" t="s">
        <v>118</v>
      </c>
      <c r="E2296" t="s">
        <v>17</v>
      </c>
      <c r="F2296" t="s">
        <v>40</v>
      </c>
      <c r="G2296" t="s">
        <v>41</v>
      </c>
      <c r="H2296" t="s">
        <v>42</v>
      </c>
      <c r="I2296" t="s">
        <v>21</v>
      </c>
      <c r="J2296" t="s">
        <v>21</v>
      </c>
      <c r="K2296" t="s">
        <v>3388</v>
      </c>
      <c r="L2296" t="s">
        <v>144</v>
      </c>
      <c r="M2296">
        <v>79.399178953162178</v>
      </c>
      <c r="N2296">
        <v>6.2728201265987176</v>
      </c>
    </row>
    <row r="2297" spans="1:14" x14ac:dyDescent="0.3">
      <c r="A2297" t="s">
        <v>2071</v>
      </c>
      <c r="B2297" t="s">
        <v>635</v>
      </c>
      <c r="C2297" t="s">
        <v>2268</v>
      </c>
      <c r="D2297" t="s">
        <v>39</v>
      </c>
      <c r="E2297" t="s">
        <v>46</v>
      </c>
      <c r="F2297" t="s">
        <v>18</v>
      </c>
      <c r="G2297" t="s">
        <v>34</v>
      </c>
      <c r="H2297" t="s">
        <v>42</v>
      </c>
      <c r="I2297" t="s">
        <v>21</v>
      </c>
      <c r="J2297" t="s">
        <v>22</v>
      </c>
      <c r="K2297" t="s">
        <v>3389</v>
      </c>
      <c r="L2297" t="s">
        <v>144</v>
      </c>
      <c r="M2297">
        <v>57.897176512535289</v>
      </c>
      <c r="N2297">
        <v>6.678360789960597</v>
      </c>
    </row>
    <row r="2298" spans="1:14" x14ac:dyDescent="0.3">
      <c r="A2298" t="s">
        <v>226</v>
      </c>
      <c r="B2298" t="s">
        <v>1822</v>
      </c>
      <c r="C2298" t="s">
        <v>1369</v>
      </c>
      <c r="D2298" t="s">
        <v>69</v>
      </c>
      <c r="E2298" t="s">
        <v>51</v>
      </c>
      <c r="F2298" t="s">
        <v>59</v>
      </c>
      <c r="G2298" t="s">
        <v>19</v>
      </c>
      <c r="H2298" t="s">
        <v>35</v>
      </c>
      <c r="I2298" t="s">
        <v>22</v>
      </c>
      <c r="L2298" t="s">
        <v>144</v>
      </c>
      <c r="M2298">
        <v>104.1205978361463</v>
      </c>
      <c r="N2298">
        <v>6.3680284712493167</v>
      </c>
    </row>
    <row r="2299" spans="1:14" x14ac:dyDescent="0.3">
      <c r="A2299" t="s">
        <v>822</v>
      </c>
      <c r="B2299" t="s">
        <v>2587</v>
      </c>
      <c r="C2299" t="s">
        <v>1212</v>
      </c>
      <c r="D2299" t="s">
        <v>69</v>
      </c>
      <c r="E2299" t="s">
        <v>46</v>
      </c>
      <c r="F2299" t="s">
        <v>40</v>
      </c>
      <c r="G2299" t="s">
        <v>41</v>
      </c>
      <c r="H2299" t="s">
        <v>35</v>
      </c>
      <c r="I2299" t="s">
        <v>21</v>
      </c>
      <c r="J2299" t="s">
        <v>22</v>
      </c>
      <c r="K2299" t="s">
        <v>3390</v>
      </c>
      <c r="L2299" t="s">
        <v>144</v>
      </c>
      <c r="M2299">
        <v>94.377345488518216</v>
      </c>
      <c r="N2299">
        <v>6.5354736442029946</v>
      </c>
    </row>
    <row r="2300" spans="1:14" x14ac:dyDescent="0.3">
      <c r="A2300" t="s">
        <v>674</v>
      </c>
      <c r="B2300" t="s">
        <v>638</v>
      </c>
      <c r="C2300" t="s">
        <v>576</v>
      </c>
      <c r="D2300" t="s">
        <v>138</v>
      </c>
      <c r="E2300" t="s">
        <v>17</v>
      </c>
      <c r="F2300" t="s">
        <v>40</v>
      </c>
      <c r="G2300" t="s">
        <v>41</v>
      </c>
      <c r="H2300" t="s">
        <v>42</v>
      </c>
      <c r="I2300" t="s">
        <v>22</v>
      </c>
      <c r="L2300" t="s">
        <v>24</v>
      </c>
      <c r="M2300">
        <v>76.433268658201285</v>
      </c>
      <c r="N2300">
        <v>7.0648516244255752</v>
      </c>
    </row>
    <row r="2301" spans="1:14" x14ac:dyDescent="0.3">
      <c r="A2301" t="s">
        <v>2259</v>
      </c>
      <c r="C2301" t="s">
        <v>2139</v>
      </c>
      <c r="D2301" t="s">
        <v>74</v>
      </c>
      <c r="E2301" t="s">
        <v>17</v>
      </c>
      <c r="F2301" t="s">
        <v>18</v>
      </c>
      <c r="G2301" t="s">
        <v>19</v>
      </c>
      <c r="H2301" t="s">
        <v>20</v>
      </c>
      <c r="I2301" t="s">
        <v>21</v>
      </c>
      <c r="J2301" t="s">
        <v>22</v>
      </c>
      <c r="K2301" t="s">
        <v>3391</v>
      </c>
      <c r="L2301" t="s">
        <v>43</v>
      </c>
      <c r="M2301">
        <v>20.925877684149569</v>
      </c>
      <c r="N2301">
        <v>5.2349098190200447</v>
      </c>
    </row>
    <row r="2302" spans="1:14" x14ac:dyDescent="0.3">
      <c r="A2302" t="s">
        <v>746</v>
      </c>
      <c r="B2302" t="s">
        <v>1308</v>
      </c>
      <c r="C2302" t="s">
        <v>3392</v>
      </c>
      <c r="D2302" t="s">
        <v>39</v>
      </c>
      <c r="E2302" t="s">
        <v>46</v>
      </c>
      <c r="F2302" t="s">
        <v>119</v>
      </c>
      <c r="G2302" t="s">
        <v>120</v>
      </c>
      <c r="H2302" t="s">
        <v>42</v>
      </c>
      <c r="I2302" t="s">
        <v>21</v>
      </c>
      <c r="J2302" t="s">
        <v>22</v>
      </c>
      <c r="K2302" t="s">
        <v>3393</v>
      </c>
      <c r="L2302" t="s">
        <v>30</v>
      </c>
      <c r="M2302">
        <v>162.20936761951819</v>
      </c>
      <c r="N2302">
        <v>5.2793025095126254</v>
      </c>
    </row>
    <row r="2303" spans="1:14" x14ac:dyDescent="0.3">
      <c r="A2303" t="s">
        <v>1472</v>
      </c>
      <c r="B2303" t="s">
        <v>614</v>
      </c>
      <c r="C2303" t="s">
        <v>543</v>
      </c>
      <c r="D2303" t="s">
        <v>16</v>
      </c>
      <c r="E2303" t="s">
        <v>33</v>
      </c>
      <c r="F2303" t="s">
        <v>59</v>
      </c>
      <c r="G2303" t="s">
        <v>19</v>
      </c>
      <c r="H2303" t="s">
        <v>42</v>
      </c>
      <c r="I2303" t="s">
        <v>22</v>
      </c>
      <c r="L2303" t="s">
        <v>30</v>
      </c>
      <c r="M2303">
        <v>81.105353174739406</v>
      </c>
      <c r="N2303">
        <v>5.6651443160705544</v>
      </c>
    </row>
    <row r="2304" spans="1:14" x14ac:dyDescent="0.3">
      <c r="A2304" t="s">
        <v>784</v>
      </c>
      <c r="C2304" t="s">
        <v>1303</v>
      </c>
      <c r="D2304" t="s">
        <v>118</v>
      </c>
      <c r="E2304" t="s">
        <v>51</v>
      </c>
      <c r="F2304" t="s">
        <v>59</v>
      </c>
      <c r="G2304" t="s">
        <v>34</v>
      </c>
      <c r="H2304" t="s">
        <v>42</v>
      </c>
      <c r="I2304" t="s">
        <v>21</v>
      </c>
      <c r="J2304" t="s">
        <v>21</v>
      </c>
      <c r="K2304" t="s">
        <v>3394</v>
      </c>
      <c r="L2304" t="s">
        <v>76</v>
      </c>
      <c r="M2304">
        <v>91.636192767154114</v>
      </c>
      <c r="N2304">
        <v>6.7344661140480486</v>
      </c>
    </row>
    <row r="2305" spans="1:14" x14ac:dyDescent="0.3">
      <c r="A2305" t="s">
        <v>1344</v>
      </c>
      <c r="C2305" t="s">
        <v>224</v>
      </c>
      <c r="D2305" t="s">
        <v>39</v>
      </c>
      <c r="E2305" t="s">
        <v>33</v>
      </c>
      <c r="F2305" t="s">
        <v>18</v>
      </c>
      <c r="G2305" t="s">
        <v>34</v>
      </c>
      <c r="H2305" t="s">
        <v>35</v>
      </c>
      <c r="I2305" t="s">
        <v>22</v>
      </c>
      <c r="L2305" t="s">
        <v>30</v>
      </c>
      <c r="M2305">
        <v>114.1613052053264</v>
      </c>
      <c r="N2305">
        <v>6.2154735897577176</v>
      </c>
    </row>
    <row r="2306" spans="1:14" x14ac:dyDescent="0.3">
      <c r="A2306" t="s">
        <v>1604</v>
      </c>
      <c r="C2306" t="s">
        <v>655</v>
      </c>
      <c r="D2306" t="s">
        <v>80</v>
      </c>
      <c r="E2306" t="s">
        <v>58</v>
      </c>
      <c r="F2306" t="s">
        <v>119</v>
      </c>
      <c r="G2306" t="s">
        <v>120</v>
      </c>
      <c r="H2306" t="s">
        <v>20</v>
      </c>
      <c r="I2306" t="s">
        <v>21</v>
      </c>
      <c r="J2306" t="s">
        <v>22</v>
      </c>
      <c r="K2306" t="s">
        <v>3395</v>
      </c>
      <c r="L2306" t="s">
        <v>144</v>
      </c>
      <c r="M2306">
        <v>23.605676812727911</v>
      </c>
      <c r="N2306">
        <v>4.000046078268074</v>
      </c>
    </row>
    <row r="2307" spans="1:14" x14ac:dyDescent="0.3">
      <c r="A2307" t="s">
        <v>2085</v>
      </c>
      <c r="B2307" t="s">
        <v>170</v>
      </c>
      <c r="C2307" t="s">
        <v>306</v>
      </c>
      <c r="D2307" t="s">
        <v>1544</v>
      </c>
      <c r="E2307" t="s">
        <v>33</v>
      </c>
      <c r="F2307" t="s">
        <v>52</v>
      </c>
      <c r="G2307" t="s">
        <v>34</v>
      </c>
      <c r="H2307" t="s">
        <v>20</v>
      </c>
      <c r="I2307" t="s">
        <v>21</v>
      </c>
      <c r="J2307" t="s">
        <v>22</v>
      </c>
      <c r="K2307" t="s">
        <v>3396</v>
      </c>
      <c r="L2307" t="s">
        <v>24</v>
      </c>
      <c r="M2307">
        <v>77.427945557073627</v>
      </c>
      <c r="N2307">
        <v>7.0161571068424422</v>
      </c>
    </row>
    <row r="2308" spans="1:14" x14ac:dyDescent="0.3">
      <c r="A2308" t="s">
        <v>1429</v>
      </c>
      <c r="B2308" t="s">
        <v>1152</v>
      </c>
      <c r="C2308" t="s">
        <v>3019</v>
      </c>
      <c r="D2308" t="s">
        <v>157</v>
      </c>
      <c r="E2308" t="s">
        <v>33</v>
      </c>
      <c r="F2308" t="s">
        <v>59</v>
      </c>
      <c r="G2308" t="s">
        <v>19</v>
      </c>
      <c r="H2308" t="s">
        <v>35</v>
      </c>
      <c r="I2308" t="s">
        <v>22</v>
      </c>
      <c r="L2308" t="s">
        <v>43</v>
      </c>
      <c r="M2308">
        <v>28.029923673882742</v>
      </c>
      <c r="N2308">
        <v>4.4089529444142697</v>
      </c>
    </row>
    <row r="2309" spans="1:14" x14ac:dyDescent="0.3">
      <c r="A2309" t="s">
        <v>827</v>
      </c>
      <c r="B2309" t="s">
        <v>361</v>
      </c>
      <c r="C2309" t="s">
        <v>1883</v>
      </c>
      <c r="D2309" t="s">
        <v>16</v>
      </c>
      <c r="E2309" t="s">
        <v>46</v>
      </c>
      <c r="F2309" t="s">
        <v>18</v>
      </c>
      <c r="G2309" t="s">
        <v>34</v>
      </c>
      <c r="H2309" t="s">
        <v>35</v>
      </c>
      <c r="I2309" t="s">
        <v>22</v>
      </c>
      <c r="L2309" t="s">
        <v>76</v>
      </c>
      <c r="M2309">
        <v>83.676492929914218</v>
      </c>
      <c r="N2309">
        <v>5.9232717971397228</v>
      </c>
    </row>
    <row r="2310" spans="1:14" x14ac:dyDescent="0.3">
      <c r="A2310" t="s">
        <v>178</v>
      </c>
      <c r="B2310" t="s">
        <v>2056</v>
      </c>
      <c r="C2310" t="s">
        <v>1101</v>
      </c>
      <c r="D2310" t="s">
        <v>50</v>
      </c>
      <c r="E2310" t="s">
        <v>46</v>
      </c>
      <c r="F2310" t="s">
        <v>119</v>
      </c>
      <c r="G2310" t="s">
        <v>120</v>
      </c>
      <c r="H2310" t="s">
        <v>42</v>
      </c>
      <c r="I2310" t="s">
        <v>21</v>
      </c>
      <c r="J2310" t="s">
        <v>21</v>
      </c>
      <c r="K2310" t="s">
        <v>3397</v>
      </c>
      <c r="L2310" t="s">
        <v>63</v>
      </c>
      <c r="M2310">
        <v>62.524766291909607</v>
      </c>
      <c r="N2310">
        <v>7.187561263886904</v>
      </c>
    </row>
    <row r="2311" spans="1:14" x14ac:dyDescent="0.3">
      <c r="A2311" t="s">
        <v>1373</v>
      </c>
      <c r="B2311" t="s">
        <v>1145</v>
      </c>
      <c r="C2311" t="s">
        <v>1480</v>
      </c>
      <c r="D2311" t="s">
        <v>74</v>
      </c>
      <c r="E2311" t="s">
        <v>51</v>
      </c>
      <c r="F2311" t="s">
        <v>59</v>
      </c>
      <c r="G2311" t="s">
        <v>34</v>
      </c>
      <c r="H2311" t="s">
        <v>35</v>
      </c>
      <c r="I2311" t="s">
        <v>21</v>
      </c>
      <c r="J2311" t="s">
        <v>22</v>
      </c>
      <c r="K2311" t="s">
        <v>3398</v>
      </c>
      <c r="L2311" t="s">
        <v>24</v>
      </c>
      <c r="M2311">
        <v>15.412485894928681</v>
      </c>
      <c r="N2311">
        <v>5.299143450417537</v>
      </c>
    </row>
    <row r="2312" spans="1:14" x14ac:dyDescent="0.3">
      <c r="A2312" t="s">
        <v>1063</v>
      </c>
      <c r="B2312" t="s">
        <v>617</v>
      </c>
      <c r="C2312" t="s">
        <v>200</v>
      </c>
      <c r="E2312" t="s">
        <v>17</v>
      </c>
      <c r="F2312" t="s">
        <v>40</v>
      </c>
      <c r="G2312" t="s">
        <v>41</v>
      </c>
      <c r="H2312" t="s">
        <v>42</v>
      </c>
      <c r="I2312" t="s">
        <v>22</v>
      </c>
      <c r="L2312" t="s">
        <v>63</v>
      </c>
      <c r="M2312">
        <v>32.957210758759267</v>
      </c>
      <c r="N2312">
        <v>5.1709488306788618</v>
      </c>
    </row>
    <row r="2313" spans="1:14" x14ac:dyDescent="0.3">
      <c r="A2313" t="s">
        <v>883</v>
      </c>
      <c r="B2313" t="s">
        <v>914</v>
      </c>
      <c r="C2313" t="s">
        <v>1044</v>
      </c>
      <c r="D2313" t="s">
        <v>28</v>
      </c>
      <c r="E2313" t="s">
        <v>51</v>
      </c>
      <c r="F2313" t="s">
        <v>59</v>
      </c>
      <c r="G2313" t="s">
        <v>19</v>
      </c>
      <c r="H2313" t="s">
        <v>35</v>
      </c>
      <c r="L2313" t="s">
        <v>24</v>
      </c>
      <c r="M2313">
        <v>23.861960924315039</v>
      </c>
      <c r="N2313">
        <v>6.1434277021649244</v>
      </c>
    </row>
    <row r="2314" spans="1:14" x14ac:dyDescent="0.3">
      <c r="A2314" t="s">
        <v>2614</v>
      </c>
      <c r="B2314" t="s">
        <v>1817</v>
      </c>
      <c r="C2314" t="s">
        <v>428</v>
      </c>
      <c r="D2314" t="s">
        <v>80</v>
      </c>
      <c r="E2314" t="s">
        <v>58</v>
      </c>
      <c r="F2314" t="s">
        <v>52</v>
      </c>
      <c r="G2314" t="s">
        <v>92</v>
      </c>
      <c r="H2314" t="s">
        <v>20</v>
      </c>
      <c r="I2314" t="s">
        <v>21</v>
      </c>
      <c r="J2314" t="s">
        <v>21</v>
      </c>
      <c r="K2314" t="s">
        <v>3399</v>
      </c>
      <c r="L2314" t="s">
        <v>30</v>
      </c>
      <c r="M2314">
        <v>14.01605676786844</v>
      </c>
      <c r="N2314">
        <v>4.1218444522100093</v>
      </c>
    </row>
    <row r="2315" spans="1:14" x14ac:dyDescent="0.3">
      <c r="A2315" t="s">
        <v>981</v>
      </c>
      <c r="C2315" t="s">
        <v>3400</v>
      </c>
      <c r="D2315" t="s">
        <v>118</v>
      </c>
      <c r="E2315" t="s">
        <v>33</v>
      </c>
      <c r="F2315" t="s">
        <v>18</v>
      </c>
      <c r="G2315" t="s">
        <v>34</v>
      </c>
      <c r="H2315" t="s">
        <v>20</v>
      </c>
      <c r="I2315" t="s">
        <v>21</v>
      </c>
      <c r="J2315" t="s">
        <v>22</v>
      </c>
      <c r="K2315" t="s">
        <v>3401</v>
      </c>
      <c r="L2315" t="s">
        <v>76</v>
      </c>
      <c r="M2315">
        <v>90.665745685851945</v>
      </c>
      <c r="N2315">
        <v>6.4800744015459184</v>
      </c>
    </row>
    <row r="2316" spans="1:14" x14ac:dyDescent="0.3">
      <c r="A2316" t="s">
        <v>545</v>
      </c>
      <c r="C2316" t="s">
        <v>3402</v>
      </c>
      <c r="D2316" t="s">
        <v>103</v>
      </c>
      <c r="E2316" t="s">
        <v>17</v>
      </c>
      <c r="F2316" t="s">
        <v>18</v>
      </c>
      <c r="G2316" t="s">
        <v>34</v>
      </c>
      <c r="H2316" t="s">
        <v>35</v>
      </c>
      <c r="I2316" t="s">
        <v>21</v>
      </c>
      <c r="J2316" t="s">
        <v>21</v>
      </c>
      <c r="K2316" t="s">
        <v>3403</v>
      </c>
      <c r="L2316" t="s">
        <v>76</v>
      </c>
      <c r="M2316">
        <v>71.411124077197911</v>
      </c>
      <c r="N2316">
        <v>7.2069861920867577</v>
      </c>
    </row>
    <row r="2317" spans="1:14" x14ac:dyDescent="0.3">
      <c r="A2317" t="s">
        <v>822</v>
      </c>
      <c r="B2317" t="s">
        <v>3404</v>
      </c>
      <c r="C2317" t="s">
        <v>644</v>
      </c>
      <c r="D2317" t="s">
        <v>138</v>
      </c>
      <c r="E2317" t="s">
        <v>33</v>
      </c>
      <c r="F2317" t="s">
        <v>59</v>
      </c>
      <c r="G2317" t="s">
        <v>92</v>
      </c>
      <c r="H2317" t="s">
        <v>35</v>
      </c>
      <c r="L2317" t="s">
        <v>76</v>
      </c>
      <c r="M2317">
        <v>86.52322878413419</v>
      </c>
      <c r="N2317">
        <v>7.3247266912333817</v>
      </c>
    </row>
    <row r="2318" spans="1:14" x14ac:dyDescent="0.3">
      <c r="A2318" t="s">
        <v>1572</v>
      </c>
      <c r="B2318" t="s">
        <v>1540</v>
      </c>
      <c r="C2318" t="s">
        <v>2451</v>
      </c>
      <c r="D2318" t="s">
        <v>57</v>
      </c>
      <c r="E2318" t="s">
        <v>58</v>
      </c>
      <c r="F2318" t="s">
        <v>59</v>
      </c>
      <c r="G2318" t="s">
        <v>19</v>
      </c>
      <c r="H2318" t="s">
        <v>42</v>
      </c>
      <c r="I2318" t="s">
        <v>22</v>
      </c>
      <c r="L2318" t="s">
        <v>30</v>
      </c>
      <c r="M2318">
        <v>111.6514263761761</v>
      </c>
      <c r="N2318">
        <v>5.43369433132038</v>
      </c>
    </row>
    <row r="2319" spans="1:14" x14ac:dyDescent="0.3">
      <c r="A2319" t="s">
        <v>2388</v>
      </c>
      <c r="C2319" t="s">
        <v>2909</v>
      </c>
      <c r="D2319" t="s">
        <v>57</v>
      </c>
      <c r="E2319" t="s">
        <v>33</v>
      </c>
      <c r="F2319" t="s">
        <v>18</v>
      </c>
      <c r="G2319" t="s">
        <v>19</v>
      </c>
      <c r="H2319" t="s">
        <v>20</v>
      </c>
      <c r="I2319" t="s">
        <v>21</v>
      </c>
      <c r="J2319" t="s">
        <v>22</v>
      </c>
      <c r="K2319" t="s">
        <v>3405</v>
      </c>
      <c r="L2319" t="s">
        <v>54</v>
      </c>
      <c r="M2319">
        <v>105.05137691993249</v>
      </c>
      <c r="N2319">
        <v>5.8259323085500174</v>
      </c>
    </row>
    <row r="2320" spans="1:14" x14ac:dyDescent="0.3">
      <c r="A2320" t="s">
        <v>2103</v>
      </c>
      <c r="B2320" t="s">
        <v>2535</v>
      </c>
      <c r="C2320" t="s">
        <v>3203</v>
      </c>
      <c r="D2320" t="s">
        <v>103</v>
      </c>
      <c r="E2320" t="s">
        <v>46</v>
      </c>
      <c r="F2320" t="s">
        <v>18</v>
      </c>
      <c r="G2320" t="s">
        <v>19</v>
      </c>
      <c r="H2320" t="s">
        <v>42</v>
      </c>
      <c r="I2320" t="s">
        <v>22</v>
      </c>
      <c r="L2320" t="s">
        <v>144</v>
      </c>
      <c r="M2320">
        <v>87.79413927746792</v>
      </c>
      <c r="N2320">
        <v>6.2341340328552119</v>
      </c>
    </row>
    <row r="2321" spans="1:14" x14ac:dyDescent="0.3">
      <c r="A2321" t="s">
        <v>2435</v>
      </c>
      <c r="B2321" t="s">
        <v>597</v>
      </c>
      <c r="C2321" t="s">
        <v>1752</v>
      </c>
      <c r="D2321" t="s">
        <v>39</v>
      </c>
      <c r="E2321" t="s">
        <v>51</v>
      </c>
      <c r="F2321" t="s">
        <v>59</v>
      </c>
      <c r="G2321" t="s">
        <v>34</v>
      </c>
      <c r="H2321" t="s">
        <v>42</v>
      </c>
      <c r="I2321" t="s">
        <v>22</v>
      </c>
      <c r="L2321" t="s">
        <v>30</v>
      </c>
      <c r="M2321">
        <v>105.2415330479098</v>
      </c>
      <c r="N2321">
        <v>5.7261645927972697</v>
      </c>
    </row>
    <row r="2322" spans="1:14" x14ac:dyDescent="0.3">
      <c r="A2322" t="s">
        <v>305</v>
      </c>
      <c r="B2322" t="s">
        <v>55</v>
      </c>
      <c r="C2322" t="s">
        <v>3098</v>
      </c>
      <c r="D2322" t="s">
        <v>57</v>
      </c>
      <c r="E2322" t="s">
        <v>58</v>
      </c>
      <c r="F2322" t="s">
        <v>52</v>
      </c>
      <c r="G2322" t="s">
        <v>92</v>
      </c>
      <c r="H2322" t="s">
        <v>42</v>
      </c>
      <c r="I2322" t="s">
        <v>22</v>
      </c>
      <c r="L2322" t="s">
        <v>30</v>
      </c>
      <c r="M2322">
        <v>87.731946729181203</v>
      </c>
      <c r="N2322">
        <v>5.6921613416941321</v>
      </c>
    </row>
    <row r="2323" spans="1:14" x14ac:dyDescent="0.3">
      <c r="A2323" t="s">
        <v>2752</v>
      </c>
      <c r="C2323" t="s">
        <v>3406</v>
      </c>
      <c r="D2323" t="s">
        <v>39</v>
      </c>
      <c r="E2323" t="s">
        <v>17</v>
      </c>
      <c r="F2323" t="s">
        <v>40</v>
      </c>
      <c r="G2323" t="s">
        <v>41</v>
      </c>
      <c r="H2323" t="s">
        <v>42</v>
      </c>
      <c r="L2323" t="s">
        <v>30</v>
      </c>
      <c r="M2323">
        <v>103.9918650460466</v>
      </c>
      <c r="N2323">
        <v>6.4445338637113183</v>
      </c>
    </row>
    <row r="2324" spans="1:14" x14ac:dyDescent="0.3">
      <c r="A2324" t="s">
        <v>933</v>
      </c>
      <c r="C2324" t="s">
        <v>3407</v>
      </c>
      <c r="D2324" t="s">
        <v>157</v>
      </c>
      <c r="E2324" t="s">
        <v>17</v>
      </c>
      <c r="F2324" t="s">
        <v>40</v>
      </c>
      <c r="G2324" t="s">
        <v>41</v>
      </c>
      <c r="H2324" t="s">
        <v>35</v>
      </c>
      <c r="I2324" t="s">
        <v>21</v>
      </c>
      <c r="J2324" t="s">
        <v>22</v>
      </c>
      <c r="K2324" t="s">
        <v>3408</v>
      </c>
      <c r="L2324" t="s">
        <v>144</v>
      </c>
      <c r="M2324">
        <v>25.349252310676</v>
      </c>
      <c r="N2324">
        <v>4.8773730719279564</v>
      </c>
    </row>
    <row r="2325" spans="1:14" x14ac:dyDescent="0.3">
      <c r="A2325" t="s">
        <v>885</v>
      </c>
      <c r="B2325" t="s">
        <v>3180</v>
      </c>
      <c r="C2325" t="s">
        <v>3409</v>
      </c>
      <c r="D2325" t="s">
        <v>138</v>
      </c>
      <c r="E2325" t="s">
        <v>46</v>
      </c>
      <c r="F2325" t="s">
        <v>119</v>
      </c>
      <c r="G2325" t="s">
        <v>120</v>
      </c>
      <c r="H2325" t="s">
        <v>20</v>
      </c>
      <c r="I2325" t="s">
        <v>21</v>
      </c>
      <c r="J2325" t="s">
        <v>21</v>
      </c>
      <c r="K2325" t="s">
        <v>3410</v>
      </c>
      <c r="L2325" t="s">
        <v>43</v>
      </c>
      <c r="M2325">
        <v>75.289616943816768</v>
      </c>
      <c r="N2325">
        <v>5.6696754281703843</v>
      </c>
    </row>
    <row r="2326" spans="1:14" x14ac:dyDescent="0.3">
      <c r="A2326" t="s">
        <v>311</v>
      </c>
      <c r="C2326" t="s">
        <v>2229</v>
      </c>
      <c r="D2326" t="s">
        <v>69</v>
      </c>
      <c r="E2326" t="s">
        <v>46</v>
      </c>
      <c r="F2326" t="s">
        <v>40</v>
      </c>
      <c r="G2326" t="s">
        <v>41</v>
      </c>
      <c r="H2326" t="s">
        <v>35</v>
      </c>
      <c r="I2326" t="s">
        <v>22</v>
      </c>
      <c r="L2326" t="s">
        <v>144</v>
      </c>
      <c r="M2326">
        <v>106.2201973701647</v>
      </c>
      <c r="N2326">
        <v>6.8475329892885242</v>
      </c>
    </row>
    <row r="2327" spans="1:14" x14ac:dyDescent="0.3">
      <c r="A2327" t="s">
        <v>2891</v>
      </c>
      <c r="B2327" t="s">
        <v>1724</v>
      </c>
      <c r="C2327" t="s">
        <v>1074</v>
      </c>
      <c r="D2327" t="s">
        <v>656</v>
      </c>
      <c r="E2327" t="s">
        <v>51</v>
      </c>
      <c r="F2327" t="s">
        <v>52</v>
      </c>
      <c r="G2327" t="s">
        <v>92</v>
      </c>
      <c r="H2327" t="s">
        <v>20</v>
      </c>
      <c r="I2327" t="s">
        <v>21</v>
      </c>
      <c r="J2327" t="s">
        <v>22</v>
      </c>
      <c r="K2327" t="s">
        <v>3411</v>
      </c>
      <c r="L2327" t="s">
        <v>54</v>
      </c>
      <c r="M2327">
        <v>18.05826530849421</v>
      </c>
      <c r="N2327">
        <v>4.3053023108303448</v>
      </c>
    </row>
    <row r="2328" spans="1:14" x14ac:dyDescent="0.3">
      <c r="A2328" t="s">
        <v>2095</v>
      </c>
      <c r="B2328" t="s">
        <v>1294</v>
      </c>
      <c r="C2328" t="s">
        <v>1423</v>
      </c>
      <c r="D2328" t="s">
        <v>57</v>
      </c>
      <c r="E2328" t="s">
        <v>17</v>
      </c>
      <c r="F2328" t="s">
        <v>40</v>
      </c>
      <c r="G2328" t="s">
        <v>41</v>
      </c>
      <c r="H2328" t="s">
        <v>35</v>
      </c>
      <c r="I2328" t="s">
        <v>22</v>
      </c>
      <c r="L2328" t="s">
        <v>43</v>
      </c>
      <c r="M2328">
        <v>108.65919650721391</v>
      </c>
      <c r="N2328">
        <v>5.0577321592251172</v>
      </c>
    </row>
    <row r="2329" spans="1:14" x14ac:dyDescent="0.3">
      <c r="A2329" t="s">
        <v>2686</v>
      </c>
      <c r="B2329" t="s">
        <v>3412</v>
      </c>
      <c r="C2329" t="s">
        <v>722</v>
      </c>
      <c r="D2329" t="s">
        <v>69</v>
      </c>
      <c r="E2329" t="s">
        <v>58</v>
      </c>
      <c r="F2329" t="s">
        <v>119</v>
      </c>
      <c r="G2329" t="s">
        <v>120</v>
      </c>
      <c r="H2329" t="s">
        <v>42</v>
      </c>
      <c r="I2329" t="s">
        <v>21</v>
      </c>
      <c r="J2329" t="s">
        <v>21</v>
      </c>
      <c r="K2329" t="s">
        <v>1186</v>
      </c>
      <c r="L2329" t="s">
        <v>63</v>
      </c>
      <c r="M2329">
        <v>83.312673061402307</v>
      </c>
      <c r="N2329">
        <v>6.6048159497757339</v>
      </c>
    </row>
    <row r="2330" spans="1:14" x14ac:dyDescent="0.3">
      <c r="A2330" t="s">
        <v>482</v>
      </c>
      <c r="C2330" t="s">
        <v>1729</v>
      </c>
      <c r="D2330" t="s">
        <v>74</v>
      </c>
      <c r="E2330" t="s">
        <v>51</v>
      </c>
      <c r="F2330" t="s">
        <v>59</v>
      </c>
      <c r="G2330" t="s">
        <v>19</v>
      </c>
      <c r="H2330" t="s">
        <v>42</v>
      </c>
      <c r="L2330" t="s">
        <v>24</v>
      </c>
      <c r="M2330">
        <v>15.698074946102491</v>
      </c>
      <c r="N2330">
        <v>4.0791478867894044</v>
      </c>
    </row>
    <row r="2331" spans="1:14" x14ac:dyDescent="0.3">
      <c r="A2331" t="s">
        <v>348</v>
      </c>
      <c r="C2331" t="s">
        <v>2288</v>
      </c>
      <c r="D2331" t="s">
        <v>16</v>
      </c>
      <c r="E2331" t="s">
        <v>17</v>
      </c>
      <c r="F2331" t="s">
        <v>18</v>
      </c>
      <c r="G2331" t="s">
        <v>34</v>
      </c>
      <c r="H2331" t="s">
        <v>20</v>
      </c>
      <c r="I2331" t="s">
        <v>21</v>
      </c>
      <c r="J2331" t="s">
        <v>22</v>
      </c>
      <c r="K2331" t="s">
        <v>1949</v>
      </c>
      <c r="L2331" t="s">
        <v>24</v>
      </c>
      <c r="M2331">
        <v>75.368386379146017</v>
      </c>
      <c r="N2331">
        <v>6.2692221519575364</v>
      </c>
    </row>
    <row r="2332" spans="1:14" x14ac:dyDescent="0.3">
      <c r="A2332" t="s">
        <v>1586</v>
      </c>
      <c r="B2332" t="s">
        <v>1395</v>
      </c>
      <c r="C2332" t="s">
        <v>1292</v>
      </c>
      <c r="D2332" t="s">
        <v>39</v>
      </c>
      <c r="E2332" t="s">
        <v>33</v>
      </c>
      <c r="F2332" t="s">
        <v>18</v>
      </c>
      <c r="G2332" t="s">
        <v>34</v>
      </c>
      <c r="H2332" t="s">
        <v>35</v>
      </c>
      <c r="I2332" t="s">
        <v>21</v>
      </c>
      <c r="J2332" t="s">
        <v>22</v>
      </c>
      <c r="K2332" t="s">
        <v>3413</v>
      </c>
      <c r="L2332" t="s">
        <v>144</v>
      </c>
      <c r="M2332">
        <v>141.3850902364974</v>
      </c>
      <c r="N2332">
        <v>5.5362864592238417</v>
      </c>
    </row>
    <row r="2333" spans="1:14" x14ac:dyDescent="0.3">
      <c r="A2333" t="s">
        <v>2028</v>
      </c>
      <c r="B2333" t="s">
        <v>1698</v>
      </c>
      <c r="C2333" t="s">
        <v>2349</v>
      </c>
      <c r="D2333" t="s">
        <v>80</v>
      </c>
      <c r="E2333" t="s">
        <v>58</v>
      </c>
      <c r="F2333" t="s">
        <v>52</v>
      </c>
      <c r="G2333" t="s">
        <v>92</v>
      </c>
      <c r="H2333" t="s">
        <v>42</v>
      </c>
      <c r="I2333" t="s">
        <v>22</v>
      </c>
      <c r="L2333" t="s">
        <v>144</v>
      </c>
      <c r="M2333">
        <v>17.541819071839761</v>
      </c>
      <c r="N2333">
        <v>5.0709289487598852</v>
      </c>
    </row>
    <row r="2334" spans="1:14" x14ac:dyDescent="0.3">
      <c r="A2334" t="s">
        <v>1416</v>
      </c>
      <c r="B2334" t="s">
        <v>416</v>
      </c>
      <c r="C2334" t="s">
        <v>392</v>
      </c>
      <c r="D2334" t="s">
        <v>157</v>
      </c>
      <c r="E2334" t="s">
        <v>46</v>
      </c>
      <c r="F2334" t="s">
        <v>119</v>
      </c>
      <c r="G2334" t="s">
        <v>120</v>
      </c>
      <c r="H2334" t="s">
        <v>20</v>
      </c>
      <c r="I2334" t="s">
        <v>21</v>
      </c>
      <c r="J2334" t="s">
        <v>22</v>
      </c>
      <c r="K2334" t="s">
        <v>3414</v>
      </c>
      <c r="L2334" t="s">
        <v>144</v>
      </c>
      <c r="M2334">
        <v>22.201027724630809</v>
      </c>
      <c r="N2334">
        <v>4.1857330720051857</v>
      </c>
    </row>
    <row r="2335" spans="1:14" x14ac:dyDescent="0.3">
      <c r="A2335" t="s">
        <v>542</v>
      </c>
      <c r="C2335" t="s">
        <v>3236</v>
      </c>
      <c r="E2335" t="s">
        <v>17</v>
      </c>
      <c r="F2335" t="s">
        <v>18</v>
      </c>
      <c r="G2335" t="s">
        <v>34</v>
      </c>
      <c r="H2335" t="s">
        <v>20</v>
      </c>
      <c r="I2335" t="s">
        <v>21</v>
      </c>
      <c r="J2335" t="s">
        <v>21</v>
      </c>
      <c r="K2335" t="s">
        <v>3415</v>
      </c>
      <c r="L2335" t="s">
        <v>63</v>
      </c>
      <c r="M2335">
        <v>96.55407113088296</v>
      </c>
      <c r="N2335">
        <v>5.9676256661861284</v>
      </c>
    </row>
    <row r="2336" spans="1:14" x14ac:dyDescent="0.3">
      <c r="A2336" t="s">
        <v>3416</v>
      </c>
      <c r="B2336" t="s">
        <v>2941</v>
      </c>
      <c r="C2336" t="s">
        <v>3417</v>
      </c>
      <c r="D2336" t="s">
        <v>50</v>
      </c>
      <c r="E2336" t="s">
        <v>17</v>
      </c>
      <c r="F2336" t="s">
        <v>18</v>
      </c>
      <c r="G2336" t="s">
        <v>19</v>
      </c>
      <c r="H2336" t="s">
        <v>20</v>
      </c>
      <c r="I2336" t="s">
        <v>21</v>
      </c>
      <c r="J2336" t="s">
        <v>21</v>
      </c>
      <c r="K2336" t="s">
        <v>3418</v>
      </c>
      <c r="L2336" t="s">
        <v>30</v>
      </c>
      <c r="M2336">
        <v>67.11515528144858</v>
      </c>
      <c r="N2336">
        <v>7.5883946625541689</v>
      </c>
    </row>
    <row r="2337" spans="1:14" x14ac:dyDescent="0.3">
      <c r="A2337" t="s">
        <v>2605</v>
      </c>
      <c r="B2337" t="s">
        <v>173</v>
      </c>
      <c r="C2337" t="s">
        <v>142</v>
      </c>
      <c r="D2337" t="s">
        <v>50</v>
      </c>
      <c r="E2337" t="s">
        <v>46</v>
      </c>
      <c r="F2337" t="s">
        <v>119</v>
      </c>
      <c r="G2337" t="s">
        <v>120</v>
      </c>
      <c r="H2337" t="s">
        <v>20</v>
      </c>
      <c r="I2337" t="s">
        <v>21</v>
      </c>
      <c r="J2337" t="s">
        <v>21</v>
      </c>
      <c r="K2337" t="s">
        <v>2912</v>
      </c>
      <c r="L2337" t="s">
        <v>30</v>
      </c>
      <c r="M2337">
        <v>80.466632378933951</v>
      </c>
      <c r="N2337">
        <v>7.4500121525982372</v>
      </c>
    </row>
    <row r="2338" spans="1:14" x14ac:dyDescent="0.3">
      <c r="A2338" t="s">
        <v>437</v>
      </c>
      <c r="B2338" t="s">
        <v>1374</v>
      </c>
      <c r="C2338" t="s">
        <v>3098</v>
      </c>
      <c r="D2338" t="s">
        <v>57</v>
      </c>
      <c r="E2338" t="s">
        <v>58</v>
      </c>
      <c r="F2338" t="s">
        <v>119</v>
      </c>
      <c r="G2338" t="s">
        <v>120</v>
      </c>
      <c r="H2338" t="s">
        <v>42</v>
      </c>
      <c r="I2338" t="s">
        <v>21</v>
      </c>
      <c r="J2338" t="s">
        <v>22</v>
      </c>
      <c r="K2338" t="s">
        <v>3419</v>
      </c>
      <c r="L2338" t="s">
        <v>24</v>
      </c>
      <c r="M2338">
        <v>94.803997184649745</v>
      </c>
      <c r="N2338">
        <v>5.9662742977481864</v>
      </c>
    </row>
    <row r="2339" spans="1:14" x14ac:dyDescent="0.3">
      <c r="A2339" t="s">
        <v>327</v>
      </c>
      <c r="B2339" t="s">
        <v>1359</v>
      </c>
      <c r="C2339" t="s">
        <v>3144</v>
      </c>
      <c r="D2339" t="s">
        <v>57</v>
      </c>
      <c r="E2339" t="s">
        <v>51</v>
      </c>
      <c r="F2339" t="s">
        <v>52</v>
      </c>
      <c r="G2339" t="s">
        <v>92</v>
      </c>
      <c r="H2339" t="s">
        <v>42</v>
      </c>
      <c r="I2339" t="s">
        <v>22</v>
      </c>
      <c r="L2339" t="s">
        <v>43</v>
      </c>
      <c r="M2339">
        <v>97.208207436896529</v>
      </c>
      <c r="N2339">
        <v>5.0299735898726778</v>
      </c>
    </row>
    <row r="2340" spans="1:14" x14ac:dyDescent="0.3">
      <c r="A2340" t="s">
        <v>863</v>
      </c>
      <c r="C2340" t="s">
        <v>1841</v>
      </c>
      <c r="D2340" t="s">
        <v>157</v>
      </c>
      <c r="E2340" t="s">
        <v>17</v>
      </c>
      <c r="F2340" t="s">
        <v>40</v>
      </c>
      <c r="G2340" t="s">
        <v>41</v>
      </c>
      <c r="H2340" t="s">
        <v>35</v>
      </c>
      <c r="I2340" t="s">
        <v>22</v>
      </c>
      <c r="L2340" t="s">
        <v>144</v>
      </c>
      <c r="M2340">
        <v>24.170414192972888</v>
      </c>
      <c r="N2340">
        <v>4.5986584841970366</v>
      </c>
    </row>
    <row r="2341" spans="1:14" x14ac:dyDescent="0.3">
      <c r="A2341" t="s">
        <v>2529</v>
      </c>
      <c r="C2341" t="s">
        <v>1865</v>
      </c>
      <c r="D2341" t="s">
        <v>157</v>
      </c>
      <c r="E2341" t="s">
        <v>33</v>
      </c>
      <c r="F2341" t="s">
        <v>52</v>
      </c>
      <c r="G2341" t="s">
        <v>92</v>
      </c>
      <c r="H2341" t="s">
        <v>20</v>
      </c>
      <c r="I2341" t="s">
        <v>21</v>
      </c>
      <c r="J2341" t="s">
        <v>22</v>
      </c>
      <c r="K2341" t="s">
        <v>3420</v>
      </c>
      <c r="L2341" t="s">
        <v>63</v>
      </c>
      <c r="M2341">
        <v>32.425922545071991</v>
      </c>
      <c r="N2341">
        <v>4.3821234944599734</v>
      </c>
    </row>
    <row r="2342" spans="1:14" x14ac:dyDescent="0.3">
      <c r="A2342" t="s">
        <v>563</v>
      </c>
      <c r="C2342" t="s">
        <v>2060</v>
      </c>
      <c r="D2342" t="s">
        <v>138</v>
      </c>
      <c r="E2342" t="s">
        <v>33</v>
      </c>
      <c r="F2342" t="s">
        <v>18</v>
      </c>
      <c r="G2342" t="s">
        <v>34</v>
      </c>
      <c r="H2342" t="s">
        <v>20</v>
      </c>
      <c r="I2342" t="s">
        <v>21</v>
      </c>
      <c r="J2342" t="s">
        <v>21</v>
      </c>
      <c r="K2342" t="s">
        <v>3421</v>
      </c>
      <c r="L2342" t="s">
        <v>144</v>
      </c>
      <c r="M2342">
        <v>77.050503217079722</v>
      </c>
      <c r="N2342">
        <v>6.8350997985829407</v>
      </c>
    </row>
    <row r="2343" spans="1:14" x14ac:dyDescent="0.3">
      <c r="A2343" t="s">
        <v>1224</v>
      </c>
      <c r="B2343" t="s">
        <v>1560</v>
      </c>
      <c r="C2343" t="s">
        <v>1608</v>
      </c>
      <c r="E2343" t="s">
        <v>46</v>
      </c>
      <c r="F2343" t="s">
        <v>119</v>
      </c>
      <c r="G2343" t="s">
        <v>120</v>
      </c>
      <c r="H2343" t="s">
        <v>20</v>
      </c>
      <c r="I2343" t="s">
        <v>21</v>
      </c>
      <c r="J2343" t="s">
        <v>21</v>
      </c>
      <c r="K2343" t="s">
        <v>2309</v>
      </c>
      <c r="L2343" t="s">
        <v>144</v>
      </c>
      <c r="M2343">
        <v>89.317316320481368</v>
      </c>
      <c r="N2343">
        <v>6.474957113504515</v>
      </c>
    </row>
    <row r="2344" spans="1:14" x14ac:dyDescent="0.3">
      <c r="A2344" t="s">
        <v>649</v>
      </c>
      <c r="B2344" t="s">
        <v>721</v>
      </c>
      <c r="C2344" t="s">
        <v>1752</v>
      </c>
      <c r="D2344" t="s">
        <v>39</v>
      </c>
      <c r="E2344" t="s">
        <v>46</v>
      </c>
      <c r="F2344" t="s">
        <v>40</v>
      </c>
      <c r="G2344" t="s">
        <v>41</v>
      </c>
      <c r="H2344" t="s">
        <v>35</v>
      </c>
      <c r="I2344" t="s">
        <v>22</v>
      </c>
      <c r="L2344" t="s">
        <v>30</v>
      </c>
      <c r="M2344">
        <v>110.85381043720059</v>
      </c>
      <c r="N2344">
        <v>5.4522506624993436</v>
      </c>
    </row>
    <row r="2345" spans="1:14" x14ac:dyDescent="0.3">
      <c r="A2345" t="s">
        <v>1543</v>
      </c>
      <c r="B2345" t="s">
        <v>228</v>
      </c>
      <c r="C2345" t="s">
        <v>1905</v>
      </c>
      <c r="D2345" t="s">
        <v>80</v>
      </c>
      <c r="E2345" t="s">
        <v>17</v>
      </c>
      <c r="F2345" t="s">
        <v>40</v>
      </c>
      <c r="G2345" t="s">
        <v>41</v>
      </c>
      <c r="H2345" t="s">
        <v>42</v>
      </c>
      <c r="I2345" t="s">
        <v>22</v>
      </c>
      <c r="L2345" t="s">
        <v>76</v>
      </c>
      <c r="M2345">
        <v>26.77786467855174</v>
      </c>
      <c r="N2345">
        <v>4.2556937673724633</v>
      </c>
    </row>
    <row r="2346" spans="1:14" x14ac:dyDescent="0.3">
      <c r="A2346" t="s">
        <v>584</v>
      </c>
      <c r="B2346" t="s">
        <v>1247</v>
      </c>
      <c r="C2346" t="s">
        <v>414</v>
      </c>
      <c r="D2346" t="s">
        <v>57</v>
      </c>
      <c r="E2346" t="s">
        <v>51</v>
      </c>
      <c r="F2346" t="s">
        <v>52</v>
      </c>
      <c r="G2346" t="s">
        <v>92</v>
      </c>
      <c r="H2346" t="s">
        <v>42</v>
      </c>
      <c r="I2346" t="s">
        <v>22</v>
      </c>
      <c r="L2346" t="s">
        <v>54</v>
      </c>
      <c r="M2346">
        <v>79.666337428470058</v>
      </c>
      <c r="N2346">
        <v>5.0224258891620552</v>
      </c>
    </row>
    <row r="2347" spans="1:14" x14ac:dyDescent="0.3">
      <c r="A2347" t="s">
        <v>2523</v>
      </c>
      <c r="B2347" t="s">
        <v>1767</v>
      </c>
      <c r="C2347" t="s">
        <v>2110</v>
      </c>
      <c r="D2347" t="s">
        <v>69</v>
      </c>
      <c r="E2347" t="s">
        <v>33</v>
      </c>
      <c r="F2347" t="s">
        <v>52</v>
      </c>
      <c r="G2347" t="s">
        <v>92</v>
      </c>
      <c r="H2347" t="s">
        <v>20</v>
      </c>
      <c r="I2347" t="s">
        <v>21</v>
      </c>
      <c r="J2347" t="s">
        <v>21</v>
      </c>
      <c r="K2347" t="s">
        <v>3422</v>
      </c>
      <c r="L2347" t="s">
        <v>43</v>
      </c>
      <c r="M2347">
        <v>71.543533512935085</v>
      </c>
      <c r="N2347">
        <v>7.4810042378693193</v>
      </c>
    </row>
    <row r="2348" spans="1:14" x14ac:dyDescent="0.3">
      <c r="A2348" t="s">
        <v>2604</v>
      </c>
      <c r="B2348" t="s">
        <v>3423</v>
      </c>
      <c r="C2348" t="s">
        <v>1705</v>
      </c>
      <c r="D2348" t="s">
        <v>103</v>
      </c>
      <c r="E2348" t="s">
        <v>33</v>
      </c>
      <c r="F2348" t="s">
        <v>18</v>
      </c>
      <c r="G2348" t="s">
        <v>34</v>
      </c>
      <c r="H2348" t="s">
        <v>42</v>
      </c>
      <c r="I2348" t="s">
        <v>21</v>
      </c>
      <c r="J2348" t="s">
        <v>22</v>
      </c>
      <c r="K2348" t="s">
        <v>3424</v>
      </c>
      <c r="L2348" t="s">
        <v>54</v>
      </c>
      <c r="M2348">
        <v>78.113701185000579</v>
      </c>
      <c r="N2348">
        <v>7.6164704200184454</v>
      </c>
    </row>
    <row r="2349" spans="1:14" x14ac:dyDescent="0.3">
      <c r="A2349" t="s">
        <v>2066</v>
      </c>
      <c r="C2349" t="s">
        <v>3402</v>
      </c>
      <c r="D2349" t="s">
        <v>103</v>
      </c>
      <c r="E2349" t="s">
        <v>17</v>
      </c>
      <c r="F2349" t="s">
        <v>18</v>
      </c>
      <c r="G2349" t="s">
        <v>34</v>
      </c>
      <c r="H2349" t="s">
        <v>35</v>
      </c>
      <c r="I2349" t="s">
        <v>22</v>
      </c>
      <c r="L2349" t="s">
        <v>144</v>
      </c>
      <c r="M2349">
        <v>108.09912232295871</v>
      </c>
      <c r="N2349">
        <v>7.0896021705521974</v>
      </c>
    </row>
    <row r="2350" spans="1:14" x14ac:dyDescent="0.3">
      <c r="A2350" t="s">
        <v>1597</v>
      </c>
      <c r="B2350" t="s">
        <v>1900</v>
      </c>
      <c r="C2350" t="s">
        <v>1199</v>
      </c>
      <c r="D2350" t="s">
        <v>69</v>
      </c>
      <c r="E2350" t="s">
        <v>17</v>
      </c>
      <c r="F2350" t="s">
        <v>40</v>
      </c>
      <c r="G2350" t="s">
        <v>41</v>
      </c>
      <c r="H2350" t="s">
        <v>35</v>
      </c>
      <c r="I2350" t="s">
        <v>22</v>
      </c>
      <c r="L2350" t="s">
        <v>30</v>
      </c>
      <c r="M2350">
        <v>49.433202242313591</v>
      </c>
      <c r="N2350">
        <v>7.3659085758216332</v>
      </c>
    </row>
    <row r="2351" spans="1:14" x14ac:dyDescent="0.3">
      <c r="A2351" t="s">
        <v>1091</v>
      </c>
      <c r="B2351" t="s">
        <v>2233</v>
      </c>
      <c r="C2351" t="s">
        <v>1913</v>
      </c>
      <c r="D2351" t="s">
        <v>157</v>
      </c>
      <c r="E2351" t="s">
        <v>58</v>
      </c>
      <c r="F2351" t="s">
        <v>119</v>
      </c>
      <c r="G2351" t="s">
        <v>120</v>
      </c>
      <c r="H2351" t="s">
        <v>20</v>
      </c>
      <c r="I2351" t="s">
        <v>21</v>
      </c>
      <c r="J2351" t="s">
        <v>22</v>
      </c>
      <c r="K2351" t="s">
        <v>3425</v>
      </c>
      <c r="L2351" t="s">
        <v>43</v>
      </c>
      <c r="M2351">
        <v>27.080259865629522</v>
      </c>
      <c r="N2351">
        <v>4.2881845259595286</v>
      </c>
    </row>
    <row r="2352" spans="1:14" x14ac:dyDescent="0.3">
      <c r="A2352" t="s">
        <v>1704</v>
      </c>
      <c r="B2352" t="s">
        <v>3426</v>
      </c>
      <c r="C2352" t="s">
        <v>1870</v>
      </c>
      <c r="D2352" t="s">
        <v>118</v>
      </c>
      <c r="E2352" t="s">
        <v>51</v>
      </c>
      <c r="F2352" t="s">
        <v>52</v>
      </c>
      <c r="G2352" t="s">
        <v>34</v>
      </c>
      <c r="H2352" t="s">
        <v>42</v>
      </c>
      <c r="I2352" t="s">
        <v>21</v>
      </c>
      <c r="J2352" t="s">
        <v>21</v>
      </c>
      <c r="K2352" t="s">
        <v>1341</v>
      </c>
      <c r="L2352" t="s">
        <v>43</v>
      </c>
      <c r="M2352">
        <v>75.186948570977606</v>
      </c>
      <c r="N2352">
        <v>6.549692302307097</v>
      </c>
    </row>
    <row r="2353" spans="1:14" x14ac:dyDescent="0.3">
      <c r="A2353" t="s">
        <v>260</v>
      </c>
      <c r="B2353" t="s">
        <v>2566</v>
      </c>
      <c r="C2353" t="s">
        <v>655</v>
      </c>
      <c r="D2353" t="s">
        <v>80</v>
      </c>
      <c r="E2353" t="s">
        <v>51</v>
      </c>
      <c r="F2353" t="s">
        <v>52</v>
      </c>
      <c r="G2353" t="s">
        <v>34</v>
      </c>
      <c r="H2353" t="s">
        <v>20</v>
      </c>
      <c r="I2353" t="s">
        <v>21</v>
      </c>
      <c r="J2353" t="s">
        <v>22</v>
      </c>
      <c r="K2353" t="s">
        <v>3427</v>
      </c>
      <c r="L2353" t="s">
        <v>144</v>
      </c>
      <c r="M2353">
        <v>12.14749698188411</v>
      </c>
      <c r="N2353">
        <v>4.4089360011003009</v>
      </c>
    </row>
    <row r="2354" spans="1:14" x14ac:dyDescent="0.3">
      <c r="A2354" t="s">
        <v>162</v>
      </c>
      <c r="C2354" t="s">
        <v>461</v>
      </c>
      <c r="D2354" t="s">
        <v>157</v>
      </c>
      <c r="E2354" t="s">
        <v>17</v>
      </c>
      <c r="F2354" t="s">
        <v>18</v>
      </c>
      <c r="G2354" t="s">
        <v>19</v>
      </c>
      <c r="H2354" t="s">
        <v>42</v>
      </c>
      <c r="I2354" t="s">
        <v>21</v>
      </c>
      <c r="J2354" t="s">
        <v>21</v>
      </c>
      <c r="K2354" t="s">
        <v>3428</v>
      </c>
      <c r="L2354" t="s">
        <v>76</v>
      </c>
      <c r="M2354">
        <v>26.595269377912292</v>
      </c>
      <c r="N2354">
        <v>4.0291697636452648</v>
      </c>
    </row>
    <row r="2355" spans="1:14" x14ac:dyDescent="0.3">
      <c r="A2355" t="s">
        <v>595</v>
      </c>
      <c r="C2355" t="s">
        <v>1408</v>
      </c>
      <c r="D2355" t="s">
        <v>103</v>
      </c>
      <c r="E2355" t="s">
        <v>46</v>
      </c>
      <c r="F2355" t="s">
        <v>40</v>
      </c>
      <c r="G2355" t="s">
        <v>41</v>
      </c>
      <c r="H2355" t="s">
        <v>42</v>
      </c>
      <c r="I2355" t="s">
        <v>22</v>
      </c>
      <c r="L2355" t="s">
        <v>144</v>
      </c>
      <c r="M2355">
        <v>81.346621957152763</v>
      </c>
      <c r="N2355">
        <v>7.3630054444478583</v>
      </c>
    </row>
    <row r="2356" spans="1:14" x14ac:dyDescent="0.3">
      <c r="A2356" t="s">
        <v>2286</v>
      </c>
      <c r="B2356" t="s">
        <v>542</v>
      </c>
      <c r="C2356" t="s">
        <v>1155</v>
      </c>
      <c r="D2356" t="s">
        <v>118</v>
      </c>
      <c r="E2356" t="s">
        <v>58</v>
      </c>
      <c r="F2356" t="s">
        <v>59</v>
      </c>
      <c r="G2356" t="s">
        <v>92</v>
      </c>
      <c r="H2356" t="s">
        <v>42</v>
      </c>
      <c r="I2356" t="s">
        <v>22</v>
      </c>
      <c r="L2356" t="s">
        <v>24</v>
      </c>
      <c r="M2356">
        <v>103.8409870228593</v>
      </c>
      <c r="N2356">
        <v>7.3033574767180776</v>
      </c>
    </row>
    <row r="2357" spans="1:14" x14ac:dyDescent="0.3">
      <c r="A2357" t="s">
        <v>3429</v>
      </c>
      <c r="B2357" t="s">
        <v>1398</v>
      </c>
      <c r="C2357" t="s">
        <v>465</v>
      </c>
      <c r="D2357" t="s">
        <v>118</v>
      </c>
      <c r="E2357" t="s">
        <v>33</v>
      </c>
      <c r="F2357" t="s">
        <v>59</v>
      </c>
      <c r="G2357" t="s">
        <v>92</v>
      </c>
      <c r="H2357" t="s">
        <v>42</v>
      </c>
      <c r="I2357" t="s">
        <v>22</v>
      </c>
      <c r="L2357" t="s">
        <v>54</v>
      </c>
      <c r="M2357">
        <v>86.709800632136506</v>
      </c>
      <c r="N2357">
        <v>6.7724000248698886</v>
      </c>
    </row>
    <row r="2358" spans="1:14" x14ac:dyDescent="0.3">
      <c r="A2358" t="s">
        <v>899</v>
      </c>
      <c r="B2358" t="s">
        <v>369</v>
      </c>
      <c r="C2358" t="s">
        <v>2538</v>
      </c>
      <c r="E2358" t="s">
        <v>46</v>
      </c>
      <c r="F2358" t="s">
        <v>119</v>
      </c>
      <c r="G2358" t="s">
        <v>120</v>
      </c>
      <c r="H2358" t="s">
        <v>42</v>
      </c>
      <c r="I2358" t="s">
        <v>21</v>
      </c>
      <c r="J2358" t="s">
        <v>21</v>
      </c>
      <c r="K2358" t="s">
        <v>3430</v>
      </c>
      <c r="L2358" t="s">
        <v>43</v>
      </c>
      <c r="M2358">
        <v>77.246286591503662</v>
      </c>
      <c r="N2358">
        <v>5.0053134756683457</v>
      </c>
    </row>
    <row r="2359" spans="1:14" x14ac:dyDescent="0.3">
      <c r="A2359" t="s">
        <v>3055</v>
      </c>
      <c r="B2359" t="s">
        <v>877</v>
      </c>
      <c r="C2359" t="s">
        <v>1967</v>
      </c>
      <c r="D2359" t="s">
        <v>39</v>
      </c>
      <c r="E2359" t="s">
        <v>51</v>
      </c>
      <c r="F2359" t="s">
        <v>52</v>
      </c>
      <c r="G2359" t="s">
        <v>34</v>
      </c>
      <c r="H2359" t="s">
        <v>42</v>
      </c>
      <c r="I2359" t="s">
        <v>21</v>
      </c>
      <c r="J2359" t="s">
        <v>22</v>
      </c>
      <c r="K2359" t="s">
        <v>1523</v>
      </c>
      <c r="L2359" t="s">
        <v>144</v>
      </c>
      <c r="M2359">
        <v>150.97792013610169</v>
      </c>
      <c r="N2359">
        <v>6.4351955313163529</v>
      </c>
    </row>
    <row r="2360" spans="1:14" x14ac:dyDescent="0.3">
      <c r="A2360" t="s">
        <v>1708</v>
      </c>
      <c r="B2360" t="s">
        <v>944</v>
      </c>
      <c r="C2360" t="s">
        <v>3088</v>
      </c>
      <c r="D2360" t="s">
        <v>80</v>
      </c>
      <c r="E2360" t="s">
        <v>58</v>
      </c>
      <c r="F2360" t="s">
        <v>59</v>
      </c>
      <c r="G2360" t="s">
        <v>92</v>
      </c>
      <c r="H2360" t="s">
        <v>35</v>
      </c>
      <c r="L2360" t="s">
        <v>76</v>
      </c>
      <c r="M2360">
        <v>6.9789307168643298</v>
      </c>
      <c r="N2360">
        <v>5.2163178715118779</v>
      </c>
    </row>
    <row r="2361" spans="1:14" x14ac:dyDescent="0.3">
      <c r="A2361" t="s">
        <v>907</v>
      </c>
      <c r="B2361" t="s">
        <v>972</v>
      </c>
      <c r="C2361" t="s">
        <v>1836</v>
      </c>
      <c r="D2361" t="s">
        <v>118</v>
      </c>
      <c r="E2361" t="s">
        <v>33</v>
      </c>
      <c r="F2361" t="s">
        <v>18</v>
      </c>
      <c r="G2361" t="s">
        <v>19</v>
      </c>
      <c r="H2361" t="s">
        <v>35</v>
      </c>
      <c r="L2361" t="s">
        <v>63</v>
      </c>
      <c r="M2361">
        <v>80.681662788422742</v>
      </c>
      <c r="N2361">
        <v>6.5620829557610652</v>
      </c>
    </row>
    <row r="2362" spans="1:14" x14ac:dyDescent="0.3">
      <c r="A2362" t="s">
        <v>2898</v>
      </c>
      <c r="C2362" t="s">
        <v>3431</v>
      </c>
      <c r="D2362" t="s">
        <v>138</v>
      </c>
      <c r="E2362" t="s">
        <v>51</v>
      </c>
      <c r="F2362" t="s">
        <v>52</v>
      </c>
      <c r="G2362" t="s">
        <v>34</v>
      </c>
      <c r="H2362" t="s">
        <v>42</v>
      </c>
      <c r="I2362" t="s">
        <v>21</v>
      </c>
      <c r="J2362" t="s">
        <v>22</v>
      </c>
      <c r="K2362" t="s">
        <v>2930</v>
      </c>
      <c r="L2362" t="s">
        <v>144</v>
      </c>
      <c r="M2362">
        <v>86.347214685617701</v>
      </c>
      <c r="N2362">
        <v>6.0205737151320058</v>
      </c>
    </row>
    <row r="2363" spans="1:14" x14ac:dyDescent="0.3">
      <c r="A2363" t="s">
        <v>422</v>
      </c>
      <c r="C2363" t="s">
        <v>366</v>
      </c>
      <c r="D2363" t="s">
        <v>103</v>
      </c>
      <c r="E2363" t="s">
        <v>17</v>
      </c>
      <c r="F2363" t="s">
        <v>40</v>
      </c>
      <c r="G2363" t="s">
        <v>41</v>
      </c>
      <c r="H2363" t="s">
        <v>35</v>
      </c>
      <c r="I2363" t="s">
        <v>22</v>
      </c>
      <c r="L2363" t="s">
        <v>30</v>
      </c>
      <c r="M2363">
        <v>99.75675138804209</v>
      </c>
      <c r="N2363">
        <v>6.5931198244118612</v>
      </c>
    </row>
    <row r="2364" spans="1:14" x14ac:dyDescent="0.3">
      <c r="A2364" t="s">
        <v>597</v>
      </c>
      <c r="C2364" t="s">
        <v>1838</v>
      </c>
      <c r="D2364" t="s">
        <v>16</v>
      </c>
      <c r="E2364" t="s">
        <v>58</v>
      </c>
      <c r="F2364" t="s">
        <v>119</v>
      </c>
      <c r="G2364" t="s">
        <v>120</v>
      </c>
      <c r="H2364" t="s">
        <v>42</v>
      </c>
      <c r="I2364" t="s">
        <v>21</v>
      </c>
      <c r="J2364" t="s">
        <v>21</v>
      </c>
      <c r="K2364" t="s">
        <v>3432</v>
      </c>
      <c r="L2364" t="s">
        <v>43</v>
      </c>
      <c r="M2364">
        <v>83.038185956048764</v>
      </c>
      <c r="N2364">
        <v>7.0747740535046653</v>
      </c>
    </row>
    <row r="2365" spans="1:14" x14ac:dyDescent="0.3">
      <c r="A2365" t="s">
        <v>1363</v>
      </c>
      <c r="C2365" t="s">
        <v>2166</v>
      </c>
      <c r="D2365" t="s">
        <v>57</v>
      </c>
      <c r="E2365" t="s">
        <v>58</v>
      </c>
      <c r="F2365" t="s">
        <v>52</v>
      </c>
      <c r="G2365" t="s">
        <v>92</v>
      </c>
      <c r="H2365" t="s">
        <v>42</v>
      </c>
      <c r="I2365" t="s">
        <v>22</v>
      </c>
      <c r="L2365" t="s">
        <v>54</v>
      </c>
      <c r="M2365">
        <v>100.5077684108482</v>
      </c>
      <c r="N2365">
        <v>5.0561760773474393</v>
      </c>
    </row>
    <row r="2366" spans="1:14" x14ac:dyDescent="0.3">
      <c r="A2366" t="s">
        <v>3433</v>
      </c>
      <c r="C2366" t="s">
        <v>961</v>
      </c>
      <c r="D2366" t="s">
        <v>69</v>
      </c>
      <c r="E2366" t="s">
        <v>51</v>
      </c>
      <c r="F2366" t="s">
        <v>59</v>
      </c>
      <c r="G2366" t="s">
        <v>34</v>
      </c>
      <c r="H2366" t="s">
        <v>35</v>
      </c>
      <c r="I2366" t="s">
        <v>21</v>
      </c>
      <c r="J2366" t="s">
        <v>21</v>
      </c>
      <c r="K2366" t="s">
        <v>3434</v>
      </c>
      <c r="L2366" t="s">
        <v>54</v>
      </c>
      <c r="M2366">
        <v>92.367668392701674</v>
      </c>
      <c r="N2366">
        <v>7.0000284778387698</v>
      </c>
    </row>
    <row r="2367" spans="1:14" x14ac:dyDescent="0.3">
      <c r="A2367" t="s">
        <v>851</v>
      </c>
      <c r="B2367" t="s">
        <v>1059</v>
      </c>
      <c r="C2367" t="s">
        <v>2975</v>
      </c>
      <c r="D2367" t="s">
        <v>69</v>
      </c>
      <c r="E2367" t="s">
        <v>51</v>
      </c>
      <c r="F2367" t="s">
        <v>59</v>
      </c>
      <c r="G2367" t="s">
        <v>19</v>
      </c>
      <c r="H2367" t="s">
        <v>42</v>
      </c>
      <c r="I2367" t="s">
        <v>22</v>
      </c>
      <c r="L2367" t="s">
        <v>54</v>
      </c>
      <c r="M2367">
        <v>70.553902816919646</v>
      </c>
      <c r="N2367">
        <v>7.3617577708253013</v>
      </c>
    </row>
    <row r="2368" spans="1:14" x14ac:dyDescent="0.3">
      <c r="A2368" t="s">
        <v>1025</v>
      </c>
      <c r="B2368" t="s">
        <v>1141</v>
      </c>
      <c r="C2368" t="s">
        <v>3435</v>
      </c>
      <c r="D2368" t="s">
        <v>50</v>
      </c>
      <c r="E2368" t="s">
        <v>58</v>
      </c>
      <c r="F2368" t="s">
        <v>52</v>
      </c>
      <c r="G2368" t="s">
        <v>92</v>
      </c>
      <c r="H2368" t="s">
        <v>20</v>
      </c>
      <c r="I2368" t="s">
        <v>21</v>
      </c>
      <c r="J2368" t="s">
        <v>21</v>
      </c>
      <c r="K2368" t="s">
        <v>3436</v>
      </c>
      <c r="L2368" t="s">
        <v>24</v>
      </c>
      <c r="M2368">
        <v>75.212942869982598</v>
      </c>
      <c r="N2368">
        <v>7.3434177184881211</v>
      </c>
    </row>
    <row r="2369" spans="1:14" x14ac:dyDescent="0.3">
      <c r="A2369" t="s">
        <v>1297</v>
      </c>
      <c r="B2369" t="s">
        <v>1569</v>
      </c>
      <c r="C2369" t="s">
        <v>190</v>
      </c>
      <c r="D2369" t="s">
        <v>16</v>
      </c>
      <c r="E2369" t="s">
        <v>46</v>
      </c>
      <c r="F2369" t="s">
        <v>119</v>
      </c>
      <c r="G2369" t="s">
        <v>120</v>
      </c>
      <c r="H2369" t="s">
        <v>20</v>
      </c>
      <c r="I2369" t="s">
        <v>21</v>
      </c>
      <c r="J2369" t="s">
        <v>21</v>
      </c>
      <c r="K2369" t="s">
        <v>3216</v>
      </c>
      <c r="L2369" t="s">
        <v>24</v>
      </c>
      <c r="M2369">
        <v>90.450884740847528</v>
      </c>
      <c r="N2369">
        <v>7.4813583141315316</v>
      </c>
    </row>
    <row r="2370" spans="1:14" x14ac:dyDescent="0.3">
      <c r="A2370" t="s">
        <v>1552</v>
      </c>
      <c r="B2370" t="s">
        <v>178</v>
      </c>
      <c r="C2370" t="s">
        <v>769</v>
      </c>
      <c r="D2370" t="s">
        <v>74</v>
      </c>
      <c r="E2370" t="s">
        <v>46</v>
      </c>
      <c r="F2370" t="s">
        <v>18</v>
      </c>
      <c r="G2370" t="s">
        <v>19</v>
      </c>
      <c r="H2370" t="s">
        <v>42</v>
      </c>
      <c r="I2370" t="s">
        <v>22</v>
      </c>
      <c r="L2370" t="s">
        <v>76</v>
      </c>
      <c r="M2370">
        <v>19.047484470010939</v>
      </c>
      <c r="N2370">
        <v>4.1385407921670678</v>
      </c>
    </row>
    <row r="2371" spans="1:14" x14ac:dyDescent="0.3">
      <c r="A2371" t="s">
        <v>226</v>
      </c>
      <c r="B2371" t="s">
        <v>1822</v>
      </c>
      <c r="C2371" t="s">
        <v>823</v>
      </c>
      <c r="D2371" t="s">
        <v>57</v>
      </c>
      <c r="E2371" t="s">
        <v>17</v>
      </c>
      <c r="F2371" t="s">
        <v>40</v>
      </c>
      <c r="G2371" t="s">
        <v>41</v>
      </c>
      <c r="H2371" t="s">
        <v>42</v>
      </c>
      <c r="I2371" t="s">
        <v>22</v>
      </c>
      <c r="L2371" t="s">
        <v>43</v>
      </c>
      <c r="M2371">
        <v>95.391985715884658</v>
      </c>
      <c r="N2371">
        <v>5.7378849848346061</v>
      </c>
    </row>
    <row r="2372" spans="1:14" x14ac:dyDescent="0.3">
      <c r="A2372" t="s">
        <v>1137</v>
      </c>
      <c r="B2372" t="s">
        <v>1521</v>
      </c>
      <c r="C2372" t="s">
        <v>1301</v>
      </c>
      <c r="D2372" t="s">
        <v>103</v>
      </c>
      <c r="E2372" t="s">
        <v>58</v>
      </c>
      <c r="F2372" t="s">
        <v>52</v>
      </c>
      <c r="G2372" t="s">
        <v>34</v>
      </c>
      <c r="H2372" t="s">
        <v>20</v>
      </c>
      <c r="I2372" t="s">
        <v>21</v>
      </c>
      <c r="J2372" t="s">
        <v>22</v>
      </c>
      <c r="K2372" t="s">
        <v>3437</v>
      </c>
      <c r="L2372" t="s">
        <v>30</v>
      </c>
      <c r="M2372">
        <v>85.23974261636198</v>
      </c>
      <c r="N2372">
        <v>7.7780012216293306</v>
      </c>
    </row>
    <row r="2373" spans="1:14" x14ac:dyDescent="0.3">
      <c r="A2373" t="s">
        <v>2188</v>
      </c>
      <c r="B2373" t="s">
        <v>170</v>
      </c>
      <c r="C2373" t="s">
        <v>242</v>
      </c>
      <c r="D2373" t="s">
        <v>138</v>
      </c>
      <c r="E2373" t="s">
        <v>51</v>
      </c>
      <c r="F2373" t="s">
        <v>52</v>
      </c>
      <c r="G2373" t="s">
        <v>34</v>
      </c>
      <c r="H2373" t="s">
        <v>20</v>
      </c>
      <c r="I2373" t="s">
        <v>21</v>
      </c>
      <c r="J2373" t="s">
        <v>22</v>
      </c>
      <c r="K2373" t="s">
        <v>2644</v>
      </c>
      <c r="L2373" t="s">
        <v>144</v>
      </c>
      <c r="M2373">
        <v>74.539582011832792</v>
      </c>
      <c r="N2373">
        <v>5.7668326710464139</v>
      </c>
    </row>
    <row r="2374" spans="1:14" x14ac:dyDescent="0.3">
      <c r="A2374" t="s">
        <v>65</v>
      </c>
      <c r="C2374" t="s">
        <v>3090</v>
      </c>
      <c r="D2374" t="s">
        <v>69</v>
      </c>
      <c r="E2374" t="s">
        <v>58</v>
      </c>
      <c r="F2374" t="s">
        <v>59</v>
      </c>
      <c r="G2374" t="s">
        <v>19</v>
      </c>
      <c r="H2374" t="s">
        <v>42</v>
      </c>
      <c r="L2374" t="s">
        <v>43</v>
      </c>
      <c r="M2374">
        <v>79.301443418515447</v>
      </c>
      <c r="N2374">
        <v>6.3553999873599727</v>
      </c>
    </row>
    <row r="2375" spans="1:14" x14ac:dyDescent="0.3">
      <c r="A2375" t="s">
        <v>531</v>
      </c>
      <c r="B2375" t="s">
        <v>821</v>
      </c>
      <c r="C2375" t="s">
        <v>677</v>
      </c>
      <c r="D2375" t="s">
        <v>50</v>
      </c>
      <c r="E2375" t="s">
        <v>51</v>
      </c>
      <c r="F2375" t="s">
        <v>52</v>
      </c>
      <c r="G2375" t="s">
        <v>34</v>
      </c>
      <c r="H2375" t="s">
        <v>42</v>
      </c>
      <c r="I2375" t="s">
        <v>21</v>
      </c>
      <c r="J2375" t="s">
        <v>21</v>
      </c>
      <c r="K2375" t="s">
        <v>3438</v>
      </c>
      <c r="L2375" t="s">
        <v>54</v>
      </c>
      <c r="M2375">
        <v>61.772264317535416</v>
      </c>
      <c r="N2375">
        <v>6.0874781446178936</v>
      </c>
    </row>
    <row r="2376" spans="1:14" x14ac:dyDescent="0.3">
      <c r="A2376" t="s">
        <v>638</v>
      </c>
      <c r="B2376" t="s">
        <v>2955</v>
      </c>
      <c r="C2376" t="s">
        <v>3203</v>
      </c>
      <c r="D2376" t="s">
        <v>103</v>
      </c>
      <c r="E2376" t="s">
        <v>51</v>
      </c>
      <c r="F2376" t="s">
        <v>59</v>
      </c>
      <c r="G2376" t="s">
        <v>19</v>
      </c>
      <c r="H2376" t="s">
        <v>35</v>
      </c>
      <c r="I2376" t="s">
        <v>21</v>
      </c>
      <c r="J2376" t="s">
        <v>22</v>
      </c>
      <c r="K2376" t="s">
        <v>3439</v>
      </c>
      <c r="L2376" t="s">
        <v>30</v>
      </c>
      <c r="M2376">
        <v>113.42266795090281</v>
      </c>
      <c r="N2376">
        <v>7.0368160438904077</v>
      </c>
    </row>
    <row r="2377" spans="1:14" x14ac:dyDescent="0.3">
      <c r="A2377" t="s">
        <v>1603</v>
      </c>
      <c r="C2377" t="s">
        <v>1871</v>
      </c>
      <c r="D2377" t="s">
        <v>16</v>
      </c>
      <c r="E2377" t="s">
        <v>51</v>
      </c>
      <c r="F2377" t="s">
        <v>59</v>
      </c>
      <c r="G2377" t="s">
        <v>19</v>
      </c>
      <c r="H2377" t="s">
        <v>42</v>
      </c>
      <c r="I2377" t="s">
        <v>22</v>
      </c>
      <c r="L2377" t="s">
        <v>30</v>
      </c>
      <c r="M2377">
        <v>97.041055162554912</v>
      </c>
      <c r="N2377">
        <v>7.1764608421636016</v>
      </c>
    </row>
    <row r="2378" spans="1:14" x14ac:dyDescent="0.3">
      <c r="A2378" t="s">
        <v>407</v>
      </c>
      <c r="B2378" t="s">
        <v>877</v>
      </c>
      <c r="C2378" t="s">
        <v>1170</v>
      </c>
      <c r="D2378" t="s">
        <v>28</v>
      </c>
      <c r="E2378" t="s">
        <v>17</v>
      </c>
      <c r="F2378" t="s">
        <v>18</v>
      </c>
      <c r="G2378" t="s">
        <v>19</v>
      </c>
      <c r="H2378" t="s">
        <v>42</v>
      </c>
      <c r="I2378" t="s">
        <v>22</v>
      </c>
      <c r="L2378" t="s">
        <v>63</v>
      </c>
      <c r="M2378">
        <v>19.870960634443119</v>
      </c>
      <c r="N2378">
        <v>5.1223980800072573</v>
      </c>
    </row>
    <row r="2379" spans="1:14" x14ac:dyDescent="0.3">
      <c r="A2379" t="s">
        <v>1509</v>
      </c>
      <c r="B2379" t="s">
        <v>1510</v>
      </c>
      <c r="C2379" t="s">
        <v>884</v>
      </c>
      <c r="D2379" t="s">
        <v>80</v>
      </c>
      <c r="E2379" t="s">
        <v>58</v>
      </c>
      <c r="F2379" t="s">
        <v>52</v>
      </c>
      <c r="G2379" t="s">
        <v>34</v>
      </c>
      <c r="H2379" t="s">
        <v>42</v>
      </c>
      <c r="I2379" t="s">
        <v>21</v>
      </c>
      <c r="J2379" t="s">
        <v>22</v>
      </c>
      <c r="K2379" t="s">
        <v>1991</v>
      </c>
      <c r="L2379" t="s">
        <v>43</v>
      </c>
      <c r="M2379">
        <v>13.14163151384767</v>
      </c>
      <c r="N2379">
        <v>4.158811477319694</v>
      </c>
    </row>
    <row r="2380" spans="1:14" x14ac:dyDescent="0.3">
      <c r="A2380" t="s">
        <v>1359</v>
      </c>
      <c r="B2380" t="s">
        <v>364</v>
      </c>
      <c r="C2380" t="s">
        <v>3348</v>
      </c>
      <c r="D2380" t="s">
        <v>16</v>
      </c>
      <c r="E2380" t="s">
        <v>17</v>
      </c>
      <c r="F2380" t="s">
        <v>40</v>
      </c>
      <c r="G2380" t="s">
        <v>41</v>
      </c>
      <c r="H2380" t="s">
        <v>42</v>
      </c>
      <c r="I2380" t="s">
        <v>22</v>
      </c>
      <c r="L2380" t="s">
        <v>54</v>
      </c>
      <c r="M2380">
        <v>67.79287574085842</v>
      </c>
      <c r="N2380">
        <v>5.604710040374945</v>
      </c>
    </row>
    <row r="2381" spans="1:14" x14ac:dyDescent="0.3">
      <c r="A2381" t="s">
        <v>2455</v>
      </c>
      <c r="B2381" t="s">
        <v>1959</v>
      </c>
      <c r="C2381" t="s">
        <v>32</v>
      </c>
      <c r="D2381" t="s">
        <v>118</v>
      </c>
      <c r="E2381" t="s">
        <v>33</v>
      </c>
      <c r="F2381" t="s">
        <v>18</v>
      </c>
      <c r="G2381" t="s">
        <v>19</v>
      </c>
      <c r="H2381" t="s">
        <v>35</v>
      </c>
      <c r="I2381" t="s">
        <v>22</v>
      </c>
      <c r="L2381" t="s">
        <v>43</v>
      </c>
      <c r="M2381">
        <v>71.999441824812564</v>
      </c>
      <c r="N2381">
        <v>7.2863435064919262</v>
      </c>
    </row>
    <row r="2382" spans="1:14" x14ac:dyDescent="0.3">
      <c r="A2382" t="s">
        <v>3080</v>
      </c>
      <c r="C2382" t="s">
        <v>3124</v>
      </c>
      <c r="D2382" t="s">
        <v>690</v>
      </c>
      <c r="E2382" t="s">
        <v>33</v>
      </c>
      <c r="F2382" t="s">
        <v>52</v>
      </c>
      <c r="G2382" t="s">
        <v>92</v>
      </c>
      <c r="H2382" t="s">
        <v>20</v>
      </c>
      <c r="I2382" t="s">
        <v>21</v>
      </c>
      <c r="J2382" t="s">
        <v>22</v>
      </c>
      <c r="K2382" t="s">
        <v>3440</v>
      </c>
      <c r="L2382" t="s">
        <v>54</v>
      </c>
      <c r="M2382">
        <v>71.039721991675123</v>
      </c>
      <c r="N2382">
        <v>5.1636238211916687</v>
      </c>
    </row>
    <row r="2383" spans="1:14" x14ac:dyDescent="0.3">
      <c r="A2383" t="s">
        <v>469</v>
      </c>
      <c r="B2383" t="s">
        <v>1198</v>
      </c>
      <c r="C2383" t="s">
        <v>1075</v>
      </c>
      <c r="D2383" t="s">
        <v>103</v>
      </c>
      <c r="E2383" t="s">
        <v>33</v>
      </c>
      <c r="F2383" t="s">
        <v>52</v>
      </c>
      <c r="G2383" t="s">
        <v>34</v>
      </c>
      <c r="H2383" t="s">
        <v>20</v>
      </c>
      <c r="I2383" t="s">
        <v>21</v>
      </c>
      <c r="J2383" t="s">
        <v>22</v>
      </c>
      <c r="K2383" t="s">
        <v>3441</v>
      </c>
      <c r="L2383" t="s">
        <v>144</v>
      </c>
      <c r="M2383">
        <v>61.316175368703348</v>
      </c>
      <c r="N2383">
        <v>7.1921639104766122</v>
      </c>
    </row>
    <row r="2384" spans="1:14" x14ac:dyDescent="0.3">
      <c r="A2384" t="s">
        <v>885</v>
      </c>
      <c r="B2384" t="s">
        <v>545</v>
      </c>
      <c r="C2384" t="s">
        <v>1048</v>
      </c>
      <c r="D2384" t="s">
        <v>74</v>
      </c>
      <c r="E2384" t="s">
        <v>51</v>
      </c>
      <c r="F2384" t="s">
        <v>52</v>
      </c>
      <c r="G2384" t="s">
        <v>92</v>
      </c>
      <c r="H2384" t="s">
        <v>42</v>
      </c>
      <c r="I2384" t="s">
        <v>21</v>
      </c>
      <c r="J2384" t="s">
        <v>22</v>
      </c>
      <c r="K2384" t="s">
        <v>3442</v>
      </c>
      <c r="L2384" t="s">
        <v>30</v>
      </c>
      <c r="M2384">
        <v>21.81985315426369</v>
      </c>
      <c r="N2384">
        <v>4.8648174849267098</v>
      </c>
    </row>
    <row r="2385" spans="1:14" x14ac:dyDescent="0.3">
      <c r="A2385" t="s">
        <v>2737</v>
      </c>
      <c r="B2385" t="s">
        <v>560</v>
      </c>
      <c r="C2385" t="s">
        <v>1187</v>
      </c>
      <c r="D2385" t="s">
        <v>118</v>
      </c>
      <c r="E2385" t="s">
        <v>17</v>
      </c>
      <c r="F2385" t="s">
        <v>40</v>
      </c>
      <c r="G2385" t="s">
        <v>41</v>
      </c>
      <c r="H2385" t="s">
        <v>35</v>
      </c>
      <c r="I2385" t="s">
        <v>21</v>
      </c>
      <c r="J2385" t="s">
        <v>22</v>
      </c>
      <c r="K2385" t="s">
        <v>3443</v>
      </c>
      <c r="L2385" t="s">
        <v>24</v>
      </c>
      <c r="M2385">
        <v>78.017683307286148</v>
      </c>
      <c r="N2385">
        <v>6.5896558613391019</v>
      </c>
    </row>
    <row r="2386" spans="1:14" x14ac:dyDescent="0.3">
      <c r="A2386" t="s">
        <v>1603</v>
      </c>
      <c r="C2386" t="s">
        <v>843</v>
      </c>
      <c r="D2386" t="s">
        <v>28</v>
      </c>
      <c r="E2386" t="s">
        <v>17</v>
      </c>
      <c r="F2386" t="s">
        <v>18</v>
      </c>
      <c r="G2386" t="s">
        <v>34</v>
      </c>
      <c r="H2386" t="s">
        <v>42</v>
      </c>
      <c r="I2386" t="s">
        <v>21</v>
      </c>
      <c r="J2386" t="s">
        <v>22</v>
      </c>
      <c r="K2386" t="s">
        <v>3444</v>
      </c>
      <c r="L2386" t="s">
        <v>30</v>
      </c>
      <c r="M2386">
        <v>27.984620054674849</v>
      </c>
      <c r="N2386">
        <v>5.96593486917142</v>
      </c>
    </row>
    <row r="2387" spans="1:14" x14ac:dyDescent="0.3">
      <c r="A2387" t="s">
        <v>736</v>
      </c>
      <c r="B2387" t="s">
        <v>3445</v>
      </c>
      <c r="C2387" t="s">
        <v>2539</v>
      </c>
      <c r="D2387" t="s">
        <v>28</v>
      </c>
      <c r="E2387" t="s">
        <v>51</v>
      </c>
      <c r="F2387" t="s">
        <v>52</v>
      </c>
      <c r="G2387" t="s">
        <v>92</v>
      </c>
      <c r="H2387" t="s">
        <v>42</v>
      </c>
      <c r="I2387" t="s">
        <v>22</v>
      </c>
      <c r="L2387" t="s">
        <v>24</v>
      </c>
      <c r="M2387">
        <v>26.42824290986816</v>
      </c>
      <c r="N2387">
        <v>5.2412120771262476</v>
      </c>
    </row>
    <row r="2388" spans="1:14" x14ac:dyDescent="0.3">
      <c r="A2388" t="s">
        <v>2090</v>
      </c>
      <c r="B2388" t="s">
        <v>2467</v>
      </c>
      <c r="C2388" t="s">
        <v>1347</v>
      </c>
      <c r="D2388" t="s">
        <v>118</v>
      </c>
      <c r="E2388" t="s">
        <v>17</v>
      </c>
      <c r="F2388" t="s">
        <v>18</v>
      </c>
      <c r="G2388" t="s">
        <v>34</v>
      </c>
      <c r="H2388" t="s">
        <v>35</v>
      </c>
      <c r="I2388" t="s">
        <v>22</v>
      </c>
      <c r="L2388" t="s">
        <v>24</v>
      </c>
      <c r="M2388">
        <v>75.989277035214045</v>
      </c>
      <c r="N2388">
        <v>6.0082586987406312</v>
      </c>
    </row>
    <row r="2389" spans="1:14" x14ac:dyDescent="0.3">
      <c r="A2389" t="s">
        <v>1724</v>
      </c>
      <c r="B2389" t="s">
        <v>1973</v>
      </c>
      <c r="C2389" t="s">
        <v>2975</v>
      </c>
      <c r="D2389" t="s">
        <v>69</v>
      </c>
      <c r="E2389" t="s">
        <v>58</v>
      </c>
      <c r="F2389" t="s">
        <v>119</v>
      </c>
      <c r="G2389" t="s">
        <v>120</v>
      </c>
      <c r="H2389" t="s">
        <v>20</v>
      </c>
      <c r="I2389" t="s">
        <v>21</v>
      </c>
      <c r="J2389" t="s">
        <v>22</v>
      </c>
      <c r="K2389" t="s">
        <v>3446</v>
      </c>
      <c r="L2389" t="s">
        <v>24</v>
      </c>
      <c r="M2389">
        <v>66.827380110301434</v>
      </c>
      <c r="N2389">
        <v>7.1963386509557834</v>
      </c>
    </row>
    <row r="2390" spans="1:14" x14ac:dyDescent="0.3">
      <c r="A2390" t="s">
        <v>1152</v>
      </c>
      <c r="C2390" t="s">
        <v>2770</v>
      </c>
      <c r="D2390" t="s">
        <v>57</v>
      </c>
      <c r="E2390" t="s">
        <v>33</v>
      </c>
      <c r="F2390" t="s">
        <v>52</v>
      </c>
      <c r="G2390" t="s">
        <v>34</v>
      </c>
      <c r="H2390" t="s">
        <v>20</v>
      </c>
      <c r="I2390" t="s">
        <v>21</v>
      </c>
      <c r="J2390" t="s">
        <v>21</v>
      </c>
      <c r="K2390" t="s">
        <v>3447</v>
      </c>
      <c r="L2390" t="s">
        <v>30</v>
      </c>
      <c r="M2390">
        <v>99.932510851780961</v>
      </c>
      <c r="N2390">
        <v>5.3342383186960607</v>
      </c>
    </row>
    <row r="2391" spans="1:14" x14ac:dyDescent="0.3">
      <c r="A2391" t="s">
        <v>3448</v>
      </c>
      <c r="B2391" t="s">
        <v>1658</v>
      </c>
      <c r="C2391" t="s">
        <v>660</v>
      </c>
      <c r="D2391" t="s">
        <v>103</v>
      </c>
      <c r="E2391" t="s">
        <v>33</v>
      </c>
      <c r="F2391" t="s">
        <v>59</v>
      </c>
      <c r="G2391" t="s">
        <v>92</v>
      </c>
      <c r="H2391" t="s">
        <v>35</v>
      </c>
      <c r="I2391" t="s">
        <v>22</v>
      </c>
      <c r="L2391" t="s">
        <v>24</v>
      </c>
      <c r="M2391">
        <v>91.257399418940409</v>
      </c>
      <c r="N2391">
        <v>6.2806490363870298</v>
      </c>
    </row>
    <row r="2392" spans="1:14" x14ac:dyDescent="0.3">
      <c r="A2392" t="s">
        <v>1387</v>
      </c>
      <c r="B2392" t="s">
        <v>3148</v>
      </c>
      <c r="C2392" t="s">
        <v>2097</v>
      </c>
      <c r="E2392" t="s">
        <v>51</v>
      </c>
      <c r="F2392" t="s">
        <v>52</v>
      </c>
      <c r="G2392" t="s">
        <v>34</v>
      </c>
      <c r="H2392" t="s">
        <v>42</v>
      </c>
      <c r="I2392" t="s">
        <v>21</v>
      </c>
      <c r="J2392" t="s">
        <v>21</v>
      </c>
      <c r="K2392" t="s">
        <v>3449</v>
      </c>
      <c r="L2392" t="s">
        <v>76</v>
      </c>
      <c r="M2392">
        <v>23.5439123391278</v>
      </c>
      <c r="N2392">
        <v>4.3157731512494957</v>
      </c>
    </row>
    <row r="2393" spans="1:14" x14ac:dyDescent="0.3">
      <c r="A2393" t="s">
        <v>1334</v>
      </c>
      <c r="B2393" t="s">
        <v>2435</v>
      </c>
      <c r="C2393" t="s">
        <v>2957</v>
      </c>
      <c r="D2393" t="s">
        <v>138</v>
      </c>
      <c r="E2393" t="s">
        <v>46</v>
      </c>
      <c r="F2393" t="s">
        <v>18</v>
      </c>
      <c r="G2393" t="s">
        <v>19</v>
      </c>
      <c r="H2393" t="s">
        <v>35</v>
      </c>
      <c r="I2393" t="s">
        <v>22</v>
      </c>
      <c r="L2393" t="s">
        <v>24</v>
      </c>
      <c r="M2393">
        <v>58.481845986706951</v>
      </c>
      <c r="N2393">
        <v>5.7420500009703863</v>
      </c>
    </row>
    <row r="2394" spans="1:14" x14ac:dyDescent="0.3">
      <c r="A2394" t="s">
        <v>1604</v>
      </c>
      <c r="B2394" t="s">
        <v>140</v>
      </c>
      <c r="C2394" t="s">
        <v>2341</v>
      </c>
      <c r="D2394" t="s">
        <v>57</v>
      </c>
      <c r="E2394" t="s">
        <v>46</v>
      </c>
      <c r="F2394" t="s">
        <v>119</v>
      </c>
      <c r="G2394" t="s">
        <v>120</v>
      </c>
      <c r="H2394" t="s">
        <v>20</v>
      </c>
      <c r="I2394" t="s">
        <v>21</v>
      </c>
      <c r="J2394" t="s">
        <v>22</v>
      </c>
      <c r="K2394" t="s">
        <v>3450</v>
      </c>
      <c r="L2394" t="s">
        <v>144</v>
      </c>
      <c r="M2394">
        <v>85.631115574951281</v>
      </c>
      <c r="N2394">
        <v>5.7771469159274371</v>
      </c>
    </row>
    <row r="2395" spans="1:14" x14ac:dyDescent="0.3">
      <c r="A2395" t="s">
        <v>1032</v>
      </c>
      <c r="C2395" t="s">
        <v>2851</v>
      </c>
      <c r="D2395" t="s">
        <v>39</v>
      </c>
      <c r="E2395" t="s">
        <v>17</v>
      </c>
      <c r="F2395" t="s">
        <v>40</v>
      </c>
      <c r="G2395" t="s">
        <v>41</v>
      </c>
      <c r="H2395" t="s">
        <v>42</v>
      </c>
      <c r="I2395" t="s">
        <v>22</v>
      </c>
      <c r="L2395" t="s">
        <v>24</v>
      </c>
      <c r="M2395">
        <v>74.812207632054466</v>
      </c>
      <c r="N2395">
        <v>6.2879990864780311</v>
      </c>
    </row>
    <row r="2396" spans="1:14" x14ac:dyDescent="0.3">
      <c r="A2396" t="s">
        <v>3451</v>
      </c>
      <c r="C2396" t="s">
        <v>1026</v>
      </c>
      <c r="D2396" t="s">
        <v>74</v>
      </c>
      <c r="E2396" t="s">
        <v>58</v>
      </c>
      <c r="F2396" t="s">
        <v>59</v>
      </c>
      <c r="G2396" t="s">
        <v>92</v>
      </c>
      <c r="H2396" t="s">
        <v>42</v>
      </c>
      <c r="L2396" t="s">
        <v>30</v>
      </c>
      <c r="M2396">
        <v>14.87906587835398</v>
      </c>
      <c r="N2396">
        <v>4.9542660470623492</v>
      </c>
    </row>
    <row r="2397" spans="1:14" x14ac:dyDescent="0.3">
      <c r="A2397" t="s">
        <v>981</v>
      </c>
      <c r="B2397" t="s">
        <v>982</v>
      </c>
      <c r="C2397" t="s">
        <v>2981</v>
      </c>
      <c r="D2397" t="s">
        <v>28</v>
      </c>
      <c r="E2397" t="s">
        <v>58</v>
      </c>
      <c r="F2397" t="s">
        <v>52</v>
      </c>
      <c r="G2397" t="s">
        <v>92</v>
      </c>
      <c r="H2397" t="s">
        <v>42</v>
      </c>
      <c r="L2397" t="s">
        <v>24</v>
      </c>
      <c r="M2397">
        <v>24.354741143913859</v>
      </c>
      <c r="N2397">
        <v>5.1561628729768607</v>
      </c>
    </row>
    <row r="2398" spans="1:14" x14ac:dyDescent="0.3">
      <c r="A2398" t="s">
        <v>1163</v>
      </c>
      <c r="B2398" t="s">
        <v>116</v>
      </c>
      <c r="C2398" t="s">
        <v>3068</v>
      </c>
      <c r="D2398" t="s">
        <v>16</v>
      </c>
      <c r="E2398" t="s">
        <v>51</v>
      </c>
      <c r="F2398" t="s">
        <v>59</v>
      </c>
      <c r="G2398" t="s">
        <v>92</v>
      </c>
      <c r="H2398" t="s">
        <v>42</v>
      </c>
      <c r="I2398" t="s">
        <v>22</v>
      </c>
      <c r="L2398" t="s">
        <v>63</v>
      </c>
      <c r="M2398">
        <v>60.044682195482608</v>
      </c>
      <c r="N2398">
        <v>6.0469490307499596</v>
      </c>
    </row>
    <row r="2399" spans="1:14" x14ac:dyDescent="0.3">
      <c r="A2399" t="s">
        <v>1762</v>
      </c>
      <c r="B2399" t="s">
        <v>343</v>
      </c>
      <c r="C2399" t="s">
        <v>2208</v>
      </c>
      <c r="D2399" t="s">
        <v>157</v>
      </c>
      <c r="E2399" t="s">
        <v>17</v>
      </c>
      <c r="F2399" t="s">
        <v>40</v>
      </c>
      <c r="G2399" t="s">
        <v>41</v>
      </c>
      <c r="H2399" t="s">
        <v>35</v>
      </c>
      <c r="I2399" t="s">
        <v>22</v>
      </c>
      <c r="L2399" t="s">
        <v>63</v>
      </c>
      <c r="M2399">
        <v>31.456042831591589</v>
      </c>
      <c r="N2399">
        <v>4.4935465803401176</v>
      </c>
    </row>
    <row r="2400" spans="1:14" x14ac:dyDescent="0.3">
      <c r="A2400" t="s">
        <v>445</v>
      </c>
      <c r="B2400" t="s">
        <v>2653</v>
      </c>
      <c r="C2400" t="s">
        <v>2993</v>
      </c>
      <c r="D2400" t="s">
        <v>103</v>
      </c>
      <c r="E2400" t="s">
        <v>33</v>
      </c>
      <c r="F2400" t="s">
        <v>18</v>
      </c>
      <c r="G2400" t="s">
        <v>19</v>
      </c>
      <c r="H2400" t="s">
        <v>42</v>
      </c>
      <c r="I2400" t="s">
        <v>22</v>
      </c>
      <c r="L2400" t="s">
        <v>24</v>
      </c>
      <c r="M2400">
        <v>111.1568871780526</v>
      </c>
      <c r="N2400">
        <v>7.3423149467593776</v>
      </c>
    </row>
    <row r="2401" spans="1:14" x14ac:dyDescent="0.3">
      <c r="A2401" t="s">
        <v>1563</v>
      </c>
      <c r="B2401" t="s">
        <v>2340</v>
      </c>
      <c r="C2401" t="s">
        <v>3452</v>
      </c>
      <c r="D2401" t="s">
        <v>138</v>
      </c>
      <c r="E2401" t="s">
        <v>33</v>
      </c>
      <c r="F2401" t="s">
        <v>52</v>
      </c>
      <c r="G2401" t="s">
        <v>34</v>
      </c>
      <c r="H2401" t="s">
        <v>42</v>
      </c>
      <c r="I2401" t="s">
        <v>21</v>
      </c>
      <c r="J2401" t="s">
        <v>22</v>
      </c>
      <c r="K2401" t="s">
        <v>3453</v>
      </c>
      <c r="L2401" t="s">
        <v>144</v>
      </c>
      <c r="M2401">
        <v>84.037300903366088</v>
      </c>
      <c r="N2401">
        <v>6.7682842765914737</v>
      </c>
    </row>
    <row r="2402" spans="1:14" x14ac:dyDescent="0.3">
      <c r="A2402" t="s">
        <v>14</v>
      </c>
      <c r="B2402" t="s">
        <v>3454</v>
      </c>
      <c r="C2402" t="s">
        <v>2763</v>
      </c>
      <c r="D2402" t="s">
        <v>69</v>
      </c>
      <c r="E2402" t="s">
        <v>33</v>
      </c>
      <c r="F2402" t="s">
        <v>59</v>
      </c>
      <c r="G2402" t="s">
        <v>92</v>
      </c>
      <c r="H2402" t="s">
        <v>42</v>
      </c>
      <c r="I2402" t="s">
        <v>21</v>
      </c>
      <c r="J2402" t="s">
        <v>21</v>
      </c>
      <c r="K2402" t="s">
        <v>2227</v>
      </c>
      <c r="L2402" t="s">
        <v>63</v>
      </c>
      <c r="M2402">
        <v>71.925842970055442</v>
      </c>
      <c r="N2402">
        <v>7.4596151968684472</v>
      </c>
    </row>
    <row r="2403" spans="1:14" x14ac:dyDescent="0.3">
      <c r="A2403" t="s">
        <v>276</v>
      </c>
      <c r="B2403" t="s">
        <v>822</v>
      </c>
      <c r="C2403" t="s">
        <v>127</v>
      </c>
      <c r="D2403" t="s">
        <v>16</v>
      </c>
      <c r="E2403" t="s">
        <v>58</v>
      </c>
      <c r="F2403" t="s">
        <v>59</v>
      </c>
      <c r="G2403" t="s">
        <v>19</v>
      </c>
      <c r="H2403" t="s">
        <v>42</v>
      </c>
      <c r="I2403" t="s">
        <v>22</v>
      </c>
      <c r="L2403" t="s">
        <v>24</v>
      </c>
      <c r="M2403">
        <v>66.445524968877109</v>
      </c>
      <c r="N2403">
        <v>6.3840668418622473</v>
      </c>
    </row>
    <row r="2404" spans="1:14" x14ac:dyDescent="0.3">
      <c r="A2404" t="s">
        <v>811</v>
      </c>
      <c r="C2404" t="s">
        <v>2430</v>
      </c>
      <c r="D2404" t="s">
        <v>1544</v>
      </c>
      <c r="E2404" t="s">
        <v>46</v>
      </c>
      <c r="F2404" t="s">
        <v>40</v>
      </c>
      <c r="G2404" t="s">
        <v>41</v>
      </c>
      <c r="H2404" t="s">
        <v>42</v>
      </c>
      <c r="I2404" t="s">
        <v>22</v>
      </c>
      <c r="L2404" t="s">
        <v>30</v>
      </c>
      <c r="M2404">
        <v>82.859707010660273</v>
      </c>
      <c r="N2404">
        <v>6.9683015346157831</v>
      </c>
    </row>
    <row r="2405" spans="1:14" x14ac:dyDescent="0.3">
      <c r="A2405" t="s">
        <v>3455</v>
      </c>
      <c r="B2405" t="s">
        <v>564</v>
      </c>
      <c r="C2405" t="s">
        <v>1074</v>
      </c>
      <c r="D2405" t="s">
        <v>80</v>
      </c>
      <c r="E2405" t="s">
        <v>46</v>
      </c>
      <c r="F2405" t="s">
        <v>18</v>
      </c>
      <c r="G2405" t="s">
        <v>19</v>
      </c>
      <c r="H2405" t="s">
        <v>42</v>
      </c>
      <c r="I2405" t="s">
        <v>22</v>
      </c>
      <c r="L2405" t="s">
        <v>63</v>
      </c>
      <c r="M2405">
        <v>25.92852077331499</v>
      </c>
      <c r="N2405">
        <v>4.3975696424875057</v>
      </c>
    </row>
    <row r="2406" spans="1:14" x14ac:dyDescent="0.3">
      <c r="A2406" t="s">
        <v>1425</v>
      </c>
      <c r="B2406" t="s">
        <v>520</v>
      </c>
      <c r="C2406" t="s">
        <v>1818</v>
      </c>
      <c r="E2406" t="s">
        <v>33</v>
      </c>
      <c r="F2406" t="s">
        <v>52</v>
      </c>
      <c r="G2406" t="s">
        <v>92</v>
      </c>
      <c r="H2406" t="s">
        <v>42</v>
      </c>
      <c r="I2406" t="s">
        <v>22</v>
      </c>
      <c r="L2406" t="s">
        <v>63</v>
      </c>
      <c r="M2406">
        <v>31.423663359875121</v>
      </c>
      <c r="N2406">
        <v>4.1203875787890887</v>
      </c>
    </row>
    <row r="2407" spans="1:14" x14ac:dyDescent="0.3">
      <c r="A2407" t="s">
        <v>692</v>
      </c>
      <c r="C2407" t="s">
        <v>1997</v>
      </c>
      <c r="D2407" t="s">
        <v>50</v>
      </c>
      <c r="E2407" t="s">
        <v>46</v>
      </c>
      <c r="F2407" t="s">
        <v>40</v>
      </c>
      <c r="G2407" t="s">
        <v>41</v>
      </c>
      <c r="H2407" t="s">
        <v>42</v>
      </c>
      <c r="I2407" t="s">
        <v>22</v>
      </c>
      <c r="L2407" t="s">
        <v>144</v>
      </c>
      <c r="M2407">
        <v>94.287980860873574</v>
      </c>
      <c r="N2407">
        <v>7.3104839612780426</v>
      </c>
    </row>
    <row r="2408" spans="1:14" x14ac:dyDescent="0.3">
      <c r="A2408" t="s">
        <v>741</v>
      </c>
      <c r="C2408" t="s">
        <v>3119</v>
      </c>
      <c r="D2408" t="s">
        <v>118</v>
      </c>
      <c r="E2408" t="s">
        <v>33</v>
      </c>
      <c r="F2408" t="s">
        <v>59</v>
      </c>
      <c r="G2408" t="s">
        <v>19</v>
      </c>
      <c r="H2408" t="s">
        <v>42</v>
      </c>
      <c r="I2408" t="s">
        <v>22</v>
      </c>
      <c r="L2408" t="s">
        <v>54</v>
      </c>
      <c r="M2408">
        <v>79.701648064830565</v>
      </c>
      <c r="N2408">
        <v>6.3228028080258563</v>
      </c>
    </row>
    <row r="2409" spans="1:14" x14ac:dyDescent="0.3">
      <c r="A2409" t="s">
        <v>696</v>
      </c>
      <c r="B2409" t="s">
        <v>195</v>
      </c>
      <c r="C2409" t="s">
        <v>1026</v>
      </c>
      <c r="D2409" t="s">
        <v>74</v>
      </c>
      <c r="E2409" t="s">
        <v>58</v>
      </c>
      <c r="F2409" t="s">
        <v>52</v>
      </c>
      <c r="G2409" t="s">
        <v>92</v>
      </c>
      <c r="H2409" t="s">
        <v>20</v>
      </c>
      <c r="I2409" t="s">
        <v>21</v>
      </c>
      <c r="J2409" t="s">
        <v>22</v>
      </c>
      <c r="K2409" t="s">
        <v>3456</v>
      </c>
      <c r="L2409" t="s">
        <v>144</v>
      </c>
      <c r="M2409">
        <v>25.306854824365669</v>
      </c>
      <c r="N2409">
        <v>5.3092891323484963</v>
      </c>
    </row>
    <row r="2410" spans="1:14" x14ac:dyDescent="0.3">
      <c r="A2410" t="s">
        <v>152</v>
      </c>
      <c r="B2410" t="s">
        <v>3457</v>
      </c>
      <c r="C2410" t="s">
        <v>3022</v>
      </c>
      <c r="D2410" t="s">
        <v>16</v>
      </c>
      <c r="E2410" t="s">
        <v>17</v>
      </c>
      <c r="F2410" t="s">
        <v>18</v>
      </c>
      <c r="G2410" t="s">
        <v>19</v>
      </c>
      <c r="H2410" t="s">
        <v>35</v>
      </c>
      <c r="I2410" t="s">
        <v>21</v>
      </c>
      <c r="J2410" t="s">
        <v>21</v>
      </c>
      <c r="K2410" t="s">
        <v>3458</v>
      </c>
      <c r="L2410" t="s">
        <v>63</v>
      </c>
      <c r="M2410">
        <v>82.449665711087221</v>
      </c>
      <c r="N2410">
        <v>5.6455260127283866</v>
      </c>
    </row>
    <row r="2411" spans="1:14" x14ac:dyDescent="0.3">
      <c r="A2411" t="s">
        <v>3451</v>
      </c>
      <c r="B2411" t="s">
        <v>3459</v>
      </c>
      <c r="C2411" t="s">
        <v>2585</v>
      </c>
      <c r="D2411" t="s">
        <v>138</v>
      </c>
      <c r="E2411" t="s">
        <v>51</v>
      </c>
      <c r="F2411" t="s">
        <v>52</v>
      </c>
      <c r="G2411" t="s">
        <v>92</v>
      </c>
      <c r="H2411" t="s">
        <v>20</v>
      </c>
      <c r="I2411" t="s">
        <v>21</v>
      </c>
      <c r="J2411" t="s">
        <v>21</v>
      </c>
      <c r="K2411" t="s">
        <v>1678</v>
      </c>
      <c r="L2411" t="s">
        <v>144</v>
      </c>
      <c r="M2411">
        <v>89.500158286696461</v>
      </c>
      <c r="N2411">
        <v>5.5992118166989657</v>
      </c>
    </row>
    <row r="2412" spans="1:14" x14ac:dyDescent="0.3">
      <c r="A2412" t="s">
        <v>108</v>
      </c>
      <c r="B2412" t="s">
        <v>1352</v>
      </c>
      <c r="C2412" t="s">
        <v>1345</v>
      </c>
      <c r="D2412" t="s">
        <v>80</v>
      </c>
      <c r="E2412" t="s">
        <v>17</v>
      </c>
      <c r="F2412" t="s">
        <v>18</v>
      </c>
      <c r="G2412" t="s">
        <v>34</v>
      </c>
      <c r="H2412" t="s">
        <v>20</v>
      </c>
      <c r="I2412" t="s">
        <v>21</v>
      </c>
      <c r="J2412" t="s">
        <v>22</v>
      </c>
      <c r="K2412" t="s">
        <v>3460</v>
      </c>
      <c r="L2412" t="s">
        <v>30</v>
      </c>
      <c r="M2412">
        <v>21.405046251409029</v>
      </c>
      <c r="N2412">
        <v>4.6609973251364396</v>
      </c>
    </row>
    <row r="2413" spans="1:14" x14ac:dyDescent="0.3">
      <c r="A2413" t="s">
        <v>415</v>
      </c>
      <c r="B2413" t="s">
        <v>2574</v>
      </c>
      <c r="C2413" t="s">
        <v>970</v>
      </c>
      <c r="D2413" t="s">
        <v>50</v>
      </c>
      <c r="E2413" t="s">
        <v>17</v>
      </c>
      <c r="F2413" t="s">
        <v>40</v>
      </c>
      <c r="G2413" t="s">
        <v>41</v>
      </c>
      <c r="H2413" t="s">
        <v>35</v>
      </c>
      <c r="I2413" t="s">
        <v>22</v>
      </c>
      <c r="L2413" t="s">
        <v>43</v>
      </c>
      <c r="M2413">
        <v>88.434858105196625</v>
      </c>
      <c r="N2413">
        <v>7.2064261241990089</v>
      </c>
    </row>
    <row r="2414" spans="1:14" x14ac:dyDescent="0.3">
      <c r="A2414" t="s">
        <v>678</v>
      </c>
      <c r="C2414" t="s">
        <v>2411</v>
      </c>
      <c r="D2414" t="s">
        <v>50</v>
      </c>
      <c r="E2414" t="s">
        <v>51</v>
      </c>
      <c r="F2414" t="s">
        <v>52</v>
      </c>
      <c r="G2414" t="s">
        <v>34</v>
      </c>
      <c r="H2414" t="s">
        <v>20</v>
      </c>
      <c r="I2414" t="s">
        <v>21</v>
      </c>
      <c r="J2414" t="s">
        <v>22</v>
      </c>
      <c r="K2414" t="s">
        <v>3461</v>
      </c>
      <c r="L2414" t="s">
        <v>76</v>
      </c>
      <c r="M2414">
        <v>103.3943080516315</v>
      </c>
      <c r="N2414">
        <v>7.7322030907556698</v>
      </c>
    </row>
    <row r="2415" spans="1:14" x14ac:dyDescent="0.3">
      <c r="A2415" t="s">
        <v>1878</v>
      </c>
      <c r="B2415" t="s">
        <v>3462</v>
      </c>
      <c r="C2415" t="s">
        <v>782</v>
      </c>
      <c r="D2415" t="s">
        <v>80</v>
      </c>
      <c r="E2415" t="s">
        <v>33</v>
      </c>
      <c r="F2415" t="s">
        <v>18</v>
      </c>
      <c r="G2415" t="s">
        <v>34</v>
      </c>
      <c r="H2415" t="s">
        <v>35</v>
      </c>
      <c r="I2415" t="s">
        <v>22</v>
      </c>
      <c r="L2415" t="s">
        <v>43</v>
      </c>
      <c r="M2415">
        <v>29.244780474726721</v>
      </c>
      <c r="N2415">
        <v>4.0196416848825001</v>
      </c>
    </row>
    <row r="2416" spans="1:14" x14ac:dyDescent="0.3">
      <c r="A2416" t="s">
        <v>1324</v>
      </c>
      <c r="B2416" t="s">
        <v>2077</v>
      </c>
      <c r="C2416" t="s">
        <v>1280</v>
      </c>
      <c r="D2416" t="s">
        <v>28</v>
      </c>
      <c r="E2416" t="s">
        <v>46</v>
      </c>
      <c r="F2416" t="s">
        <v>119</v>
      </c>
      <c r="G2416" t="s">
        <v>120</v>
      </c>
      <c r="H2416" t="s">
        <v>42</v>
      </c>
      <c r="I2416" t="s">
        <v>21</v>
      </c>
      <c r="J2416" t="s">
        <v>21</v>
      </c>
      <c r="K2416" t="s">
        <v>3463</v>
      </c>
      <c r="L2416" t="s">
        <v>54</v>
      </c>
      <c r="M2416">
        <v>30.43055434129489</v>
      </c>
      <c r="N2416">
        <v>5.6257464184635531</v>
      </c>
    </row>
    <row r="2417" spans="1:14" x14ac:dyDescent="0.3">
      <c r="A2417" t="s">
        <v>968</v>
      </c>
      <c r="B2417" t="s">
        <v>510</v>
      </c>
      <c r="C2417" t="s">
        <v>1070</v>
      </c>
      <c r="E2417" t="s">
        <v>51</v>
      </c>
      <c r="F2417" t="s">
        <v>52</v>
      </c>
      <c r="G2417" t="s">
        <v>92</v>
      </c>
      <c r="H2417" t="s">
        <v>42</v>
      </c>
      <c r="I2417" t="s">
        <v>22</v>
      </c>
      <c r="L2417" t="s">
        <v>144</v>
      </c>
      <c r="M2417">
        <v>94.617026533380894</v>
      </c>
      <c r="N2417">
        <v>7.2669564396522954</v>
      </c>
    </row>
    <row r="2418" spans="1:14" x14ac:dyDescent="0.3">
      <c r="A2418" t="s">
        <v>1959</v>
      </c>
      <c r="C2418" t="s">
        <v>428</v>
      </c>
      <c r="D2418" t="s">
        <v>80</v>
      </c>
      <c r="E2418" t="s">
        <v>33</v>
      </c>
      <c r="F2418" t="s">
        <v>59</v>
      </c>
      <c r="G2418" t="s">
        <v>34</v>
      </c>
      <c r="H2418" t="s">
        <v>42</v>
      </c>
      <c r="I2418" t="s">
        <v>21</v>
      </c>
      <c r="J2418" t="s">
        <v>22</v>
      </c>
      <c r="K2418" t="s">
        <v>3464</v>
      </c>
      <c r="L2418" t="s">
        <v>30</v>
      </c>
      <c r="M2418">
        <v>22.430181447088181</v>
      </c>
      <c r="N2418">
        <v>4.5388131204740354</v>
      </c>
    </row>
    <row r="2419" spans="1:14" x14ac:dyDescent="0.3">
      <c r="A2419" t="s">
        <v>327</v>
      </c>
      <c r="B2419" t="s">
        <v>3465</v>
      </c>
      <c r="C2419" t="s">
        <v>558</v>
      </c>
      <c r="D2419" t="s">
        <v>57</v>
      </c>
      <c r="E2419" t="s">
        <v>46</v>
      </c>
      <c r="F2419" t="s">
        <v>119</v>
      </c>
      <c r="G2419" t="s">
        <v>120</v>
      </c>
      <c r="H2419" t="s">
        <v>42</v>
      </c>
      <c r="I2419" t="s">
        <v>21</v>
      </c>
      <c r="J2419" t="s">
        <v>21</v>
      </c>
      <c r="K2419" t="s">
        <v>3466</v>
      </c>
      <c r="L2419" t="s">
        <v>24</v>
      </c>
      <c r="M2419">
        <v>58.532195351837011</v>
      </c>
      <c r="N2419">
        <v>5.1819281304952707</v>
      </c>
    </row>
    <row r="2420" spans="1:14" x14ac:dyDescent="0.3">
      <c r="A2420" t="s">
        <v>1004</v>
      </c>
      <c r="B2420" t="s">
        <v>706</v>
      </c>
      <c r="C2420" t="s">
        <v>633</v>
      </c>
      <c r="D2420" t="s">
        <v>28</v>
      </c>
      <c r="E2420" t="s">
        <v>58</v>
      </c>
      <c r="F2420" t="s">
        <v>52</v>
      </c>
      <c r="G2420" t="s">
        <v>34</v>
      </c>
      <c r="H2420" t="s">
        <v>42</v>
      </c>
      <c r="I2420" t="s">
        <v>21</v>
      </c>
      <c r="J2420" t="s">
        <v>21</v>
      </c>
      <c r="K2420" t="s">
        <v>3467</v>
      </c>
      <c r="L2420" t="s">
        <v>144</v>
      </c>
      <c r="M2420">
        <v>31.669299832842668</v>
      </c>
      <c r="N2420">
        <v>5.4691669838155308</v>
      </c>
    </row>
    <row r="2421" spans="1:14" x14ac:dyDescent="0.3">
      <c r="A2421" t="s">
        <v>1097</v>
      </c>
      <c r="B2421" t="s">
        <v>1339</v>
      </c>
      <c r="C2421" t="s">
        <v>1165</v>
      </c>
      <c r="D2421" t="s">
        <v>57</v>
      </c>
      <c r="E2421" t="s">
        <v>33</v>
      </c>
      <c r="F2421" t="s">
        <v>18</v>
      </c>
      <c r="G2421" t="s">
        <v>19</v>
      </c>
      <c r="H2421" t="s">
        <v>35</v>
      </c>
      <c r="I2421" t="s">
        <v>22</v>
      </c>
      <c r="L2421" t="s">
        <v>144</v>
      </c>
      <c r="M2421">
        <v>93.442105669741636</v>
      </c>
      <c r="N2421">
        <v>5.8393384923560028</v>
      </c>
    </row>
    <row r="2422" spans="1:14" x14ac:dyDescent="0.3">
      <c r="A2422" t="s">
        <v>750</v>
      </c>
      <c r="B2422" t="s">
        <v>229</v>
      </c>
      <c r="C2422" t="s">
        <v>1033</v>
      </c>
      <c r="D2422" t="s">
        <v>74</v>
      </c>
      <c r="E2422" t="s">
        <v>17</v>
      </c>
      <c r="F2422" t="s">
        <v>18</v>
      </c>
      <c r="G2422" t="s">
        <v>19</v>
      </c>
      <c r="H2422" t="s">
        <v>42</v>
      </c>
      <c r="I2422" t="s">
        <v>22</v>
      </c>
      <c r="L2422" t="s">
        <v>76</v>
      </c>
      <c r="M2422">
        <v>16.739555557034699</v>
      </c>
      <c r="N2422">
        <v>4.3622509419892506</v>
      </c>
    </row>
    <row r="2423" spans="1:14" x14ac:dyDescent="0.3">
      <c r="A2423" t="s">
        <v>950</v>
      </c>
      <c r="C2423" t="s">
        <v>873</v>
      </c>
      <c r="D2423" t="s">
        <v>39</v>
      </c>
      <c r="E2423" t="s">
        <v>51</v>
      </c>
      <c r="F2423" t="s">
        <v>52</v>
      </c>
      <c r="G2423" t="s">
        <v>34</v>
      </c>
      <c r="H2423" t="s">
        <v>20</v>
      </c>
      <c r="I2423" t="s">
        <v>21</v>
      </c>
      <c r="J2423" t="s">
        <v>21</v>
      </c>
      <c r="K2423" t="s">
        <v>3468</v>
      </c>
      <c r="L2423" t="s">
        <v>43</v>
      </c>
      <c r="M2423">
        <v>135.17833341182899</v>
      </c>
      <c r="N2423">
        <v>5.0984418290815228</v>
      </c>
    </row>
    <row r="2424" spans="1:14" x14ac:dyDescent="0.3">
      <c r="A2424" t="s">
        <v>122</v>
      </c>
      <c r="C2424" t="s">
        <v>1769</v>
      </c>
      <c r="D2424" t="s">
        <v>50</v>
      </c>
      <c r="E2424" t="s">
        <v>17</v>
      </c>
      <c r="F2424" t="s">
        <v>40</v>
      </c>
      <c r="G2424" t="s">
        <v>41</v>
      </c>
      <c r="H2424" t="s">
        <v>42</v>
      </c>
      <c r="I2424" t="s">
        <v>22</v>
      </c>
      <c r="L2424" t="s">
        <v>24</v>
      </c>
      <c r="M2424">
        <v>93.144891229119381</v>
      </c>
      <c r="N2424">
        <v>6.4838633606310587</v>
      </c>
    </row>
    <row r="2425" spans="1:14" x14ac:dyDescent="0.3">
      <c r="A2425" t="s">
        <v>1321</v>
      </c>
      <c r="C2425" t="s">
        <v>2133</v>
      </c>
      <c r="D2425" t="s">
        <v>69</v>
      </c>
      <c r="E2425" t="s">
        <v>58</v>
      </c>
      <c r="F2425" t="s">
        <v>119</v>
      </c>
      <c r="G2425" t="s">
        <v>120</v>
      </c>
      <c r="H2425" t="s">
        <v>42</v>
      </c>
      <c r="I2425" t="s">
        <v>21</v>
      </c>
      <c r="J2425" t="s">
        <v>21</v>
      </c>
      <c r="K2425" t="s">
        <v>3469</v>
      </c>
      <c r="L2425" t="s">
        <v>144</v>
      </c>
      <c r="M2425">
        <v>61.22084053496858</v>
      </c>
      <c r="N2425">
        <v>6.9150111256192286</v>
      </c>
    </row>
    <row r="2426" spans="1:14" x14ac:dyDescent="0.3">
      <c r="A2426" t="s">
        <v>1698</v>
      </c>
      <c r="B2426" t="s">
        <v>1559</v>
      </c>
      <c r="C2426" t="s">
        <v>1558</v>
      </c>
      <c r="D2426" t="s">
        <v>143</v>
      </c>
      <c r="E2426" t="s">
        <v>51</v>
      </c>
      <c r="F2426" t="s">
        <v>59</v>
      </c>
      <c r="G2426" t="s">
        <v>92</v>
      </c>
      <c r="H2426" t="s">
        <v>35</v>
      </c>
      <c r="I2426" t="s">
        <v>21</v>
      </c>
      <c r="J2426" t="s">
        <v>22</v>
      </c>
      <c r="K2426" t="s">
        <v>3470</v>
      </c>
      <c r="L2426" t="s">
        <v>144</v>
      </c>
      <c r="M2426">
        <v>93.863255860841463</v>
      </c>
      <c r="N2426">
        <v>7.9248945898842216</v>
      </c>
    </row>
    <row r="2427" spans="1:14" x14ac:dyDescent="0.3">
      <c r="A2427" t="s">
        <v>2665</v>
      </c>
      <c r="B2427" t="s">
        <v>1214</v>
      </c>
      <c r="C2427" t="s">
        <v>2736</v>
      </c>
      <c r="D2427" t="s">
        <v>80</v>
      </c>
      <c r="E2427" t="s">
        <v>58</v>
      </c>
      <c r="F2427" t="s">
        <v>59</v>
      </c>
      <c r="G2427" t="s">
        <v>92</v>
      </c>
      <c r="H2427" t="s">
        <v>42</v>
      </c>
      <c r="I2427" t="s">
        <v>21</v>
      </c>
      <c r="J2427" t="s">
        <v>22</v>
      </c>
      <c r="K2427" t="s">
        <v>3471</v>
      </c>
      <c r="L2427" t="s">
        <v>43</v>
      </c>
      <c r="M2427">
        <v>25.963675827082071</v>
      </c>
      <c r="N2427">
        <v>5.1277377189350224</v>
      </c>
    </row>
    <row r="2428" spans="1:14" x14ac:dyDescent="0.3">
      <c r="A2428" t="s">
        <v>348</v>
      </c>
      <c r="B2428" t="s">
        <v>1096</v>
      </c>
      <c r="C2428" t="s">
        <v>1838</v>
      </c>
      <c r="D2428" t="s">
        <v>16</v>
      </c>
      <c r="E2428" t="s">
        <v>33</v>
      </c>
      <c r="F2428" t="s">
        <v>59</v>
      </c>
      <c r="G2428" t="s">
        <v>34</v>
      </c>
      <c r="H2428" t="s">
        <v>42</v>
      </c>
      <c r="I2428" t="s">
        <v>22</v>
      </c>
      <c r="L2428" t="s">
        <v>144</v>
      </c>
      <c r="M2428">
        <v>80.005279588565969</v>
      </c>
      <c r="N2428">
        <v>6.3654582720394091</v>
      </c>
    </row>
    <row r="2429" spans="1:14" x14ac:dyDescent="0.3">
      <c r="A2429" t="s">
        <v>676</v>
      </c>
      <c r="B2429" t="s">
        <v>2090</v>
      </c>
      <c r="C2429" t="s">
        <v>3472</v>
      </c>
      <c r="D2429" t="s">
        <v>57</v>
      </c>
      <c r="E2429" t="s">
        <v>51</v>
      </c>
      <c r="F2429" t="s">
        <v>52</v>
      </c>
      <c r="G2429" t="s">
        <v>92</v>
      </c>
      <c r="H2429" t="s">
        <v>42</v>
      </c>
      <c r="I2429" t="s">
        <v>21</v>
      </c>
      <c r="J2429" t="s">
        <v>22</v>
      </c>
      <c r="K2429" t="s">
        <v>3473</v>
      </c>
      <c r="L2429" t="s">
        <v>43</v>
      </c>
      <c r="M2429">
        <v>87.252257453869646</v>
      </c>
      <c r="N2429">
        <v>5.0578426765633964</v>
      </c>
    </row>
    <row r="2430" spans="1:14" x14ac:dyDescent="0.3">
      <c r="A2430" t="s">
        <v>385</v>
      </c>
      <c r="B2430" t="s">
        <v>2513</v>
      </c>
      <c r="C2430" t="s">
        <v>1108</v>
      </c>
      <c r="D2430" t="s">
        <v>118</v>
      </c>
      <c r="E2430" t="s">
        <v>33</v>
      </c>
      <c r="F2430" t="s">
        <v>59</v>
      </c>
      <c r="G2430" t="s">
        <v>19</v>
      </c>
      <c r="H2430" t="s">
        <v>42</v>
      </c>
      <c r="I2430" t="s">
        <v>21</v>
      </c>
      <c r="J2430" t="s">
        <v>22</v>
      </c>
      <c r="K2430" t="s">
        <v>3474</v>
      </c>
      <c r="L2430" t="s">
        <v>144</v>
      </c>
      <c r="M2430">
        <v>88.518780354573096</v>
      </c>
      <c r="N2430">
        <v>6.9953060580250659</v>
      </c>
    </row>
    <row r="2431" spans="1:14" x14ac:dyDescent="0.3">
      <c r="A2431" t="s">
        <v>1927</v>
      </c>
      <c r="B2431" t="s">
        <v>1928</v>
      </c>
      <c r="C2431" t="s">
        <v>2497</v>
      </c>
      <c r="D2431" t="s">
        <v>118</v>
      </c>
      <c r="E2431" t="s">
        <v>33</v>
      </c>
      <c r="F2431" t="s">
        <v>52</v>
      </c>
      <c r="G2431" t="s">
        <v>92</v>
      </c>
      <c r="H2431" t="s">
        <v>20</v>
      </c>
      <c r="I2431" t="s">
        <v>21</v>
      </c>
      <c r="J2431" t="s">
        <v>22</v>
      </c>
      <c r="K2431" t="s">
        <v>3475</v>
      </c>
      <c r="L2431" t="s">
        <v>54</v>
      </c>
      <c r="M2431">
        <v>76.040372392972756</v>
      </c>
      <c r="N2431">
        <v>7.3839056356409367</v>
      </c>
    </row>
    <row r="2432" spans="1:14" x14ac:dyDescent="0.3">
      <c r="A2432" t="s">
        <v>3096</v>
      </c>
      <c r="C2432" t="s">
        <v>3472</v>
      </c>
      <c r="E2432" t="s">
        <v>33</v>
      </c>
      <c r="F2432" t="s">
        <v>18</v>
      </c>
      <c r="G2432" t="s">
        <v>19</v>
      </c>
      <c r="H2432" t="s">
        <v>35</v>
      </c>
      <c r="I2432" t="s">
        <v>22</v>
      </c>
      <c r="L2432" t="s">
        <v>63</v>
      </c>
      <c r="M2432">
        <v>129.81452273699901</v>
      </c>
      <c r="N2432">
        <v>5.9948663171697669</v>
      </c>
    </row>
    <row r="2433" spans="1:14" x14ac:dyDescent="0.3">
      <c r="A2433" t="s">
        <v>482</v>
      </c>
      <c r="B2433" t="s">
        <v>1286</v>
      </c>
      <c r="C2433" t="s">
        <v>137</v>
      </c>
      <c r="D2433" t="s">
        <v>138</v>
      </c>
      <c r="E2433" t="s">
        <v>46</v>
      </c>
      <c r="F2433" t="s">
        <v>119</v>
      </c>
      <c r="G2433" t="s">
        <v>120</v>
      </c>
      <c r="H2433" t="s">
        <v>42</v>
      </c>
      <c r="I2433" t="s">
        <v>21</v>
      </c>
      <c r="J2433" t="s">
        <v>21</v>
      </c>
      <c r="K2433" t="s">
        <v>3476</v>
      </c>
      <c r="L2433" t="s">
        <v>63</v>
      </c>
      <c r="M2433">
        <v>61.481572684253408</v>
      </c>
      <c r="N2433">
        <v>6.1310663613262708</v>
      </c>
    </row>
    <row r="2434" spans="1:14" x14ac:dyDescent="0.3">
      <c r="A2434" t="s">
        <v>231</v>
      </c>
      <c r="C2434" t="s">
        <v>3477</v>
      </c>
      <c r="D2434" t="s">
        <v>50</v>
      </c>
      <c r="E2434" t="s">
        <v>58</v>
      </c>
      <c r="F2434" t="s">
        <v>52</v>
      </c>
      <c r="G2434" t="s">
        <v>92</v>
      </c>
      <c r="H2434" t="s">
        <v>20</v>
      </c>
      <c r="I2434" t="s">
        <v>21</v>
      </c>
      <c r="J2434" t="s">
        <v>22</v>
      </c>
      <c r="K2434" t="s">
        <v>3478</v>
      </c>
      <c r="L2434" t="s">
        <v>144</v>
      </c>
      <c r="M2434">
        <v>82.681328877814465</v>
      </c>
      <c r="N2434">
        <v>7.8035239842708473</v>
      </c>
    </row>
    <row r="2435" spans="1:14" x14ac:dyDescent="0.3">
      <c r="A2435" t="s">
        <v>402</v>
      </c>
      <c r="B2435" t="s">
        <v>1890</v>
      </c>
      <c r="C2435" t="s">
        <v>56</v>
      </c>
      <c r="D2435" t="s">
        <v>57</v>
      </c>
      <c r="E2435" t="s">
        <v>46</v>
      </c>
      <c r="F2435" t="s">
        <v>18</v>
      </c>
      <c r="G2435" t="s">
        <v>34</v>
      </c>
      <c r="H2435" t="s">
        <v>35</v>
      </c>
      <c r="I2435" t="s">
        <v>22</v>
      </c>
      <c r="L2435" t="s">
        <v>144</v>
      </c>
      <c r="M2435">
        <v>110.92568496007399</v>
      </c>
      <c r="N2435">
        <v>5.3842067129858</v>
      </c>
    </row>
    <row r="2436" spans="1:14" x14ac:dyDescent="0.3">
      <c r="A2436" t="s">
        <v>1336</v>
      </c>
      <c r="B2436" t="s">
        <v>508</v>
      </c>
      <c r="C2436" t="s">
        <v>2216</v>
      </c>
      <c r="D2436" t="s">
        <v>39</v>
      </c>
      <c r="E2436" t="s">
        <v>33</v>
      </c>
      <c r="F2436" t="s">
        <v>18</v>
      </c>
      <c r="G2436" t="s">
        <v>34</v>
      </c>
      <c r="H2436" t="s">
        <v>42</v>
      </c>
      <c r="L2436" t="s">
        <v>24</v>
      </c>
      <c r="M2436">
        <v>98.349087453293947</v>
      </c>
      <c r="N2436">
        <v>6.7454605009692026</v>
      </c>
    </row>
    <row r="2437" spans="1:14" x14ac:dyDescent="0.3">
      <c r="A2437" t="s">
        <v>1973</v>
      </c>
      <c r="C2437" t="s">
        <v>1159</v>
      </c>
      <c r="D2437" t="s">
        <v>118</v>
      </c>
      <c r="E2437" t="s">
        <v>33</v>
      </c>
      <c r="F2437" t="s">
        <v>18</v>
      </c>
      <c r="G2437" t="s">
        <v>19</v>
      </c>
      <c r="H2437" t="s">
        <v>20</v>
      </c>
      <c r="I2437" t="s">
        <v>21</v>
      </c>
      <c r="J2437" t="s">
        <v>21</v>
      </c>
      <c r="K2437" t="s">
        <v>3479</v>
      </c>
      <c r="L2437" t="s">
        <v>54</v>
      </c>
      <c r="M2437">
        <v>48.466376291905377</v>
      </c>
      <c r="N2437">
        <v>6.9363569938709881</v>
      </c>
    </row>
    <row r="2438" spans="1:14" x14ac:dyDescent="0.3">
      <c r="A2438" t="s">
        <v>560</v>
      </c>
      <c r="C2438" t="s">
        <v>596</v>
      </c>
      <c r="D2438" t="s">
        <v>103</v>
      </c>
      <c r="E2438" t="s">
        <v>33</v>
      </c>
      <c r="F2438" t="s">
        <v>52</v>
      </c>
      <c r="G2438" t="s">
        <v>92</v>
      </c>
      <c r="H2438" t="s">
        <v>20</v>
      </c>
      <c r="I2438" t="s">
        <v>21</v>
      </c>
      <c r="J2438" t="s">
        <v>21</v>
      </c>
      <c r="K2438" t="s">
        <v>3480</v>
      </c>
      <c r="L2438" t="s">
        <v>54</v>
      </c>
      <c r="M2438">
        <v>101.90727700715721</v>
      </c>
      <c r="N2438">
        <v>6.2581424938617634</v>
      </c>
    </row>
    <row r="2439" spans="1:14" x14ac:dyDescent="0.3">
      <c r="A2439" t="s">
        <v>372</v>
      </c>
      <c r="B2439" t="s">
        <v>1004</v>
      </c>
      <c r="C2439" t="s">
        <v>2044</v>
      </c>
      <c r="D2439" t="s">
        <v>80</v>
      </c>
      <c r="E2439" t="s">
        <v>51</v>
      </c>
      <c r="F2439" t="s">
        <v>59</v>
      </c>
      <c r="G2439" t="s">
        <v>34</v>
      </c>
      <c r="H2439" t="s">
        <v>42</v>
      </c>
      <c r="I2439" t="s">
        <v>21</v>
      </c>
      <c r="J2439" t="s">
        <v>21</v>
      </c>
      <c r="K2439" t="s">
        <v>3481</v>
      </c>
      <c r="L2439" t="s">
        <v>24</v>
      </c>
      <c r="M2439">
        <v>17.853488877413699</v>
      </c>
      <c r="N2439">
        <v>5.4572990363515759</v>
      </c>
    </row>
    <row r="2440" spans="1:14" x14ac:dyDescent="0.3">
      <c r="A2440" t="s">
        <v>2995</v>
      </c>
      <c r="B2440" t="s">
        <v>2996</v>
      </c>
      <c r="C2440" t="s">
        <v>2909</v>
      </c>
      <c r="D2440" t="s">
        <v>57</v>
      </c>
      <c r="E2440" t="s">
        <v>58</v>
      </c>
      <c r="F2440" t="s">
        <v>52</v>
      </c>
      <c r="G2440" t="s">
        <v>92</v>
      </c>
      <c r="H2440" t="s">
        <v>42</v>
      </c>
      <c r="I2440" t="s">
        <v>21</v>
      </c>
      <c r="J2440" t="s">
        <v>21</v>
      </c>
      <c r="K2440" t="s">
        <v>3482</v>
      </c>
      <c r="L2440" t="s">
        <v>30</v>
      </c>
      <c r="M2440">
        <v>73.393727485220211</v>
      </c>
      <c r="N2440">
        <v>5.9464565131504052</v>
      </c>
    </row>
    <row r="2441" spans="1:14" x14ac:dyDescent="0.3">
      <c r="A2441" t="s">
        <v>3483</v>
      </c>
      <c r="C2441" t="s">
        <v>2572</v>
      </c>
      <c r="D2441" t="s">
        <v>1045</v>
      </c>
      <c r="E2441" t="s">
        <v>51</v>
      </c>
      <c r="F2441" t="s">
        <v>59</v>
      </c>
      <c r="G2441" t="s">
        <v>34</v>
      </c>
      <c r="H2441" t="s">
        <v>42</v>
      </c>
      <c r="L2441" t="s">
        <v>30</v>
      </c>
      <c r="M2441">
        <v>32.295900396142187</v>
      </c>
      <c r="N2441">
        <v>5.7341374454647109</v>
      </c>
    </row>
    <row r="2442" spans="1:14" x14ac:dyDescent="0.3">
      <c r="A2442" t="s">
        <v>1004</v>
      </c>
      <c r="B2442" t="s">
        <v>2911</v>
      </c>
      <c r="C2442" t="s">
        <v>1212</v>
      </c>
      <c r="D2442" t="s">
        <v>69</v>
      </c>
      <c r="E2442" t="s">
        <v>51</v>
      </c>
      <c r="F2442" t="s">
        <v>59</v>
      </c>
      <c r="G2442" t="s">
        <v>92</v>
      </c>
      <c r="H2442" t="s">
        <v>42</v>
      </c>
      <c r="I2442" t="s">
        <v>22</v>
      </c>
      <c r="L2442" t="s">
        <v>54</v>
      </c>
      <c r="M2442">
        <v>81.09402907547549</v>
      </c>
      <c r="N2442">
        <v>6.9847179109972544</v>
      </c>
    </row>
    <row r="2443" spans="1:14" x14ac:dyDescent="0.3">
      <c r="A2443" t="s">
        <v>176</v>
      </c>
      <c r="B2443" t="s">
        <v>2220</v>
      </c>
      <c r="C2443" t="s">
        <v>204</v>
      </c>
      <c r="D2443" t="s">
        <v>157</v>
      </c>
      <c r="E2443" t="s">
        <v>51</v>
      </c>
      <c r="F2443" t="s">
        <v>59</v>
      </c>
      <c r="G2443" t="s">
        <v>34</v>
      </c>
      <c r="H2443" t="s">
        <v>35</v>
      </c>
      <c r="I2443" t="s">
        <v>22</v>
      </c>
      <c r="L2443" t="s">
        <v>43</v>
      </c>
      <c r="M2443">
        <v>22.763946496288149</v>
      </c>
      <c r="N2443">
        <v>4.0584579872368769</v>
      </c>
    </row>
    <row r="2444" spans="1:14" x14ac:dyDescent="0.3">
      <c r="A2444" t="s">
        <v>2504</v>
      </c>
      <c r="B2444" t="s">
        <v>1252</v>
      </c>
      <c r="C2444" t="s">
        <v>1131</v>
      </c>
      <c r="D2444" t="s">
        <v>103</v>
      </c>
      <c r="E2444" t="s">
        <v>33</v>
      </c>
      <c r="F2444" t="s">
        <v>59</v>
      </c>
      <c r="G2444" t="s">
        <v>34</v>
      </c>
      <c r="H2444" t="s">
        <v>35</v>
      </c>
      <c r="I2444" t="s">
        <v>22</v>
      </c>
      <c r="L2444" t="s">
        <v>43</v>
      </c>
      <c r="M2444">
        <v>87.46767415214984</v>
      </c>
      <c r="N2444">
        <v>6.0693405334529666</v>
      </c>
    </row>
    <row r="2445" spans="1:14" x14ac:dyDescent="0.3">
      <c r="A2445" t="s">
        <v>1389</v>
      </c>
      <c r="B2445" t="s">
        <v>2157</v>
      </c>
      <c r="C2445" t="s">
        <v>3220</v>
      </c>
      <c r="E2445" t="s">
        <v>17</v>
      </c>
      <c r="F2445" t="s">
        <v>18</v>
      </c>
      <c r="G2445" t="s">
        <v>34</v>
      </c>
      <c r="H2445" t="s">
        <v>42</v>
      </c>
      <c r="I2445" t="s">
        <v>22</v>
      </c>
      <c r="L2445" t="s">
        <v>63</v>
      </c>
      <c r="M2445">
        <v>47.668229491748058</v>
      </c>
      <c r="N2445">
        <v>5.2704346274257086</v>
      </c>
    </row>
    <row r="2446" spans="1:14" x14ac:dyDescent="0.3">
      <c r="A2446" t="s">
        <v>1314</v>
      </c>
      <c r="C2446" t="s">
        <v>859</v>
      </c>
      <c r="D2446" t="s">
        <v>118</v>
      </c>
      <c r="E2446" t="s">
        <v>46</v>
      </c>
      <c r="F2446" t="s">
        <v>119</v>
      </c>
      <c r="G2446" t="s">
        <v>120</v>
      </c>
      <c r="H2446" t="s">
        <v>20</v>
      </c>
      <c r="I2446" t="s">
        <v>21</v>
      </c>
      <c r="J2446" t="s">
        <v>21</v>
      </c>
      <c r="K2446" t="s">
        <v>3484</v>
      </c>
      <c r="L2446" t="s">
        <v>63</v>
      </c>
      <c r="M2446">
        <v>68.916681895546446</v>
      </c>
      <c r="N2446">
        <v>7.2327900889355341</v>
      </c>
    </row>
    <row r="2447" spans="1:14" x14ac:dyDescent="0.3">
      <c r="A2447" t="s">
        <v>152</v>
      </c>
      <c r="B2447" t="s">
        <v>1675</v>
      </c>
      <c r="C2447" t="s">
        <v>1513</v>
      </c>
      <c r="D2447" t="s">
        <v>50</v>
      </c>
      <c r="E2447" t="s">
        <v>51</v>
      </c>
      <c r="F2447" t="s">
        <v>52</v>
      </c>
      <c r="G2447" t="s">
        <v>34</v>
      </c>
      <c r="H2447" t="s">
        <v>42</v>
      </c>
      <c r="I2447" t="s">
        <v>21</v>
      </c>
      <c r="J2447" t="s">
        <v>21</v>
      </c>
      <c r="K2447" t="s">
        <v>3485</v>
      </c>
      <c r="L2447" t="s">
        <v>24</v>
      </c>
      <c r="M2447">
        <v>68.547879330590519</v>
      </c>
      <c r="N2447">
        <v>6.0906080195440886</v>
      </c>
    </row>
    <row r="2448" spans="1:14" x14ac:dyDescent="0.3">
      <c r="A2448" t="s">
        <v>1658</v>
      </c>
      <c r="B2448" t="s">
        <v>407</v>
      </c>
      <c r="C2448" t="s">
        <v>976</v>
      </c>
      <c r="D2448" t="s">
        <v>103</v>
      </c>
      <c r="E2448" t="s">
        <v>33</v>
      </c>
      <c r="F2448" t="s">
        <v>52</v>
      </c>
      <c r="G2448" t="s">
        <v>34</v>
      </c>
      <c r="H2448" t="s">
        <v>42</v>
      </c>
      <c r="I2448" t="s">
        <v>21</v>
      </c>
      <c r="J2448" t="s">
        <v>21</v>
      </c>
      <c r="K2448" t="s">
        <v>3486</v>
      </c>
      <c r="L2448" t="s">
        <v>24</v>
      </c>
      <c r="M2448">
        <v>81.638654203375182</v>
      </c>
      <c r="N2448">
        <v>6.6852902930450426</v>
      </c>
    </row>
    <row r="2449" spans="1:14" x14ac:dyDescent="0.3">
      <c r="A2449" t="s">
        <v>290</v>
      </c>
      <c r="C2449" t="s">
        <v>3435</v>
      </c>
      <c r="D2449" t="s">
        <v>50</v>
      </c>
      <c r="E2449" t="s">
        <v>51</v>
      </c>
      <c r="F2449" t="s">
        <v>59</v>
      </c>
      <c r="G2449" t="s">
        <v>92</v>
      </c>
      <c r="H2449" t="s">
        <v>35</v>
      </c>
      <c r="I2449" t="s">
        <v>21</v>
      </c>
      <c r="J2449" t="s">
        <v>21</v>
      </c>
      <c r="K2449" t="s">
        <v>3487</v>
      </c>
      <c r="L2449" t="s">
        <v>24</v>
      </c>
      <c r="M2449">
        <v>99.50665321398148</v>
      </c>
      <c r="N2449">
        <v>6.4334796001815509</v>
      </c>
    </row>
    <row r="2450" spans="1:14" x14ac:dyDescent="0.3">
      <c r="A2450" t="s">
        <v>2177</v>
      </c>
      <c r="B2450" t="s">
        <v>867</v>
      </c>
      <c r="C2450" t="s">
        <v>2540</v>
      </c>
      <c r="D2450" t="s">
        <v>118</v>
      </c>
      <c r="E2450" t="s">
        <v>33</v>
      </c>
      <c r="F2450" t="s">
        <v>52</v>
      </c>
      <c r="G2450" t="s">
        <v>92</v>
      </c>
      <c r="H2450" t="s">
        <v>20</v>
      </c>
      <c r="I2450" t="s">
        <v>21</v>
      </c>
      <c r="J2450" t="s">
        <v>22</v>
      </c>
      <c r="K2450" t="s">
        <v>3488</v>
      </c>
      <c r="L2450" t="s">
        <v>54</v>
      </c>
      <c r="M2450">
        <v>67.105985353774358</v>
      </c>
      <c r="N2450">
        <v>7.0385383836915869</v>
      </c>
    </row>
    <row r="2451" spans="1:14" x14ac:dyDescent="0.3">
      <c r="A2451" t="s">
        <v>1210</v>
      </c>
      <c r="B2451" t="s">
        <v>2090</v>
      </c>
      <c r="C2451" t="s">
        <v>127</v>
      </c>
      <c r="D2451" t="s">
        <v>16</v>
      </c>
      <c r="E2451" t="s">
        <v>51</v>
      </c>
      <c r="F2451" t="s">
        <v>52</v>
      </c>
      <c r="G2451" t="s">
        <v>34</v>
      </c>
      <c r="H2451" t="s">
        <v>42</v>
      </c>
      <c r="I2451" t="s">
        <v>21</v>
      </c>
      <c r="J2451" t="s">
        <v>22</v>
      </c>
      <c r="K2451" t="s">
        <v>3489</v>
      </c>
      <c r="L2451" t="s">
        <v>30</v>
      </c>
      <c r="M2451">
        <v>85.161782871149583</v>
      </c>
      <c r="N2451">
        <v>5.7857005746016767</v>
      </c>
    </row>
    <row r="2452" spans="1:14" x14ac:dyDescent="0.3">
      <c r="A2452" t="s">
        <v>619</v>
      </c>
      <c r="C2452" t="s">
        <v>3352</v>
      </c>
      <c r="E2452" t="s">
        <v>17</v>
      </c>
      <c r="F2452" t="s">
        <v>18</v>
      </c>
      <c r="G2452" t="s">
        <v>19</v>
      </c>
      <c r="H2452" t="s">
        <v>42</v>
      </c>
      <c r="I2452" t="s">
        <v>21</v>
      </c>
      <c r="J2452" t="s">
        <v>22</v>
      </c>
      <c r="K2452" t="s">
        <v>3490</v>
      </c>
      <c r="L2452" t="s">
        <v>63</v>
      </c>
      <c r="M2452">
        <v>68.136727508026041</v>
      </c>
      <c r="N2452">
        <v>6.0153280652984504</v>
      </c>
    </row>
    <row r="2453" spans="1:14" x14ac:dyDescent="0.3">
      <c r="A2453" t="s">
        <v>1755</v>
      </c>
      <c r="B2453" t="s">
        <v>2041</v>
      </c>
      <c r="C2453" t="s">
        <v>1175</v>
      </c>
      <c r="D2453" t="s">
        <v>103</v>
      </c>
      <c r="E2453" t="s">
        <v>51</v>
      </c>
      <c r="F2453" t="s">
        <v>52</v>
      </c>
      <c r="G2453" t="s">
        <v>34</v>
      </c>
      <c r="H2453" t="s">
        <v>42</v>
      </c>
      <c r="I2453" t="s">
        <v>21</v>
      </c>
      <c r="J2453" t="s">
        <v>21</v>
      </c>
      <c r="K2453" t="s">
        <v>3491</v>
      </c>
      <c r="L2453" t="s">
        <v>54</v>
      </c>
      <c r="M2453">
        <v>74.939181047369843</v>
      </c>
      <c r="N2453">
        <v>6.9756686370880248</v>
      </c>
    </row>
    <row r="2454" spans="1:14" x14ac:dyDescent="0.3">
      <c r="A2454" t="s">
        <v>649</v>
      </c>
      <c r="B2454" t="s">
        <v>3492</v>
      </c>
      <c r="C2454" t="s">
        <v>455</v>
      </c>
      <c r="D2454" t="s">
        <v>16</v>
      </c>
      <c r="E2454" t="s">
        <v>17</v>
      </c>
      <c r="F2454" t="s">
        <v>40</v>
      </c>
      <c r="G2454" t="s">
        <v>41</v>
      </c>
      <c r="H2454" t="s">
        <v>35</v>
      </c>
      <c r="I2454" t="s">
        <v>22</v>
      </c>
      <c r="L2454" t="s">
        <v>24</v>
      </c>
      <c r="M2454">
        <v>69.393949336033984</v>
      </c>
      <c r="N2454">
        <v>6.2162794330582889</v>
      </c>
    </row>
    <row r="2455" spans="1:14" x14ac:dyDescent="0.3">
      <c r="A2455" t="s">
        <v>440</v>
      </c>
      <c r="B2455" t="s">
        <v>1681</v>
      </c>
      <c r="C2455" t="s">
        <v>1462</v>
      </c>
      <c r="D2455" t="s">
        <v>80</v>
      </c>
      <c r="E2455" t="s">
        <v>51</v>
      </c>
      <c r="F2455" t="s">
        <v>52</v>
      </c>
      <c r="G2455" t="s">
        <v>34</v>
      </c>
      <c r="H2455" t="s">
        <v>20</v>
      </c>
      <c r="I2455" t="s">
        <v>21</v>
      </c>
      <c r="J2455" t="s">
        <v>21</v>
      </c>
      <c r="K2455" t="s">
        <v>3493</v>
      </c>
      <c r="L2455" t="s">
        <v>76</v>
      </c>
      <c r="M2455">
        <v>22.36315172921703</v>
      </c>
      <c r="N2455">
        <v>4.354914674061261</v>
      </c>
    </row>
    <row r="2456" spans="1:14" x14ac:dyDescent="0.3">
      <c r="A2456" t="s">
        <v>741</v>
      </c>
      <c r="B2456" t="s">
        <v>2653</v>
      </c>
      <c r="C2456" t="s">
        <v>3015</v>
      </c>
      <c r="D2456" t="s">
        <v>28</v>
      </c>
      <c r="E2456" t="s">
        <v>58</v>
      </c>
      <c r="F2456" t="s">
        <v>119</v>
      </c>
      <c r="G2456" t="s">
        <v>120</v>
      </c>
      <c r="H2456" t="s">
        <v>42</v>
      </c>
      <c r="I2456" t="s">
        <v>21</v>
      </c>
      <c r="J2456" t="s">
        <v>21</v>
      </c>
      <c r="K2456" t="s">
        <v>3494</v>
      </c>
      <c r="L2456" t="s">
        <v>76</v>
      </c>
      <c r="M2456">
        <v>35.154997612479747</v>
      </c>
      <c r="N2456">
        <v>6.1569055200289187</v>
      </c>
    </row>
    <row r="2457" spans="1:14" x14ac:dyDescent="0.3">
      <c r="A2457" t="s">
        <v>2513</v>
      </c>
      <c r="B2457" t="s">
        <v>333</v>
      </c>
      <c r="C2457" t="s">
        <v>3495</v>
      </c>
      <c r="D2457" t="s">
        <v>138</v>
      </c>
      <c r="E2457" t="s">
        <v>58</v>
      </c>
      <c r="F2457" t="s">
        <v>52</v>
      </c>
      <c r="G2457" t="s">
        <v>92</v>
      </c>
      <c r="H2457" t="s">
        <v>20</v>
      </c>
      <c r="I2457" t="s">
        <v>21</v>
      </c>
      <c r="J2457" t="s">
        <v>21</v>
      </c>
      <c r="K2457" t="s">
        <v>3496</v>
      </c>
      <c r="L2457" t="s">
        <v>30</v>
      </c>
      <c r="M2457">
        <v>87.591551603026474</v>
      </c>
      <c r="N2457">
        <v>5.522062528857294</v>
      </c>
    </row>
    <row r="2458" spans="1:14" x14ac:dyDescent="0.3">
      <c r="A2458" t="s">
        <v>145</v>
      </c>
      <c r="C2458" t="s">
        <v>768</v>
      </c>
      <c r="D2458" t="s">
        <v>138</v>
      </c>
      <c r="E2458" t="s">
        <v>46</v>
      </c>
      <c r="F2458" t="s">
        <v>18</v>
      </c>
      <c r="G2458" t="s">
        <v>34</v>
      </c>
      <c r="H2458" t="s">
        <v>20</v>
      </c>
      <c r="I2458" t="s">
        <v>21</v>
      </c>
      <c r="J2458" t="s">
        <v>22</v>
      </c>
      <c r="K2458" t="s">
        <v>3497</v>
      </c>
      <c r="L2458" t="s">
        <v>63</v>
      </c>
      <c r="M2458">
        <v>86.515219913395057</v>
      </c>
      <c r="N2458">
        <v>6.4679787363594947</v>
      </c>
    </row>
    <row r="2459" spans="1:14" x14ac:dyDescent="0.3">
      <c r="A2459" t="s">
        <v>2228</v>
      </c>
      <c r="C2459" t="s">
        <v>1253</v>
      </c>
      <c r="E2459" t="s">
        <v>46</v>
      </c>
      <c r="F2459" t="s">
        <v>40</v>
      </c>
      <c r="G2459" t="s">
        <v>41</v>
      </c>
      <c r="H2459" t="s">
        <v>42</v>
      </c>
      <c r="I2459" t="s">
        <v>22</v>
      </c>
      <c r="L2459" t="s">
        <v>30</v>
      </c>
      <c r="M2459">
        <v>95.498668965748919</v>
      </c>
      <c r="N2459">
        <v>6.9029814203535746</v>
      </c>
    </row>
    <row r="2460" spans="1:14" x14ac:dyDescent="0.3">
      <c r="A2460" t="s">
        <v>2278</v>
      </c>
      <c r="B2460" t="s">
        <v>342</v>
      </c>
      <c r="C2460" t="s">
        <v>2338</v>
      </c>
      <c r="D2460" t="s">
        <v>138</v>
      </c>
      <c r="E2460" t="s">
        <v>58</v>
      </c>
      <c r="F2460" t="s">
        <v>52</v>
      </c>
      <c r="G2460" t="s">
        <v>34</v>
      </c>
      <c r="H2460" t="s">
        <v>42</v>
      </c>
      <c r="I2460" t="s">
        <v>21</v>
      </c>
      <c r="J2460" t="s">
        <v>22</v>
      </c>
      <c r="K2460" t="s">
        <v>3498</v>
      </c>
      <c r="L2460" t="s">
        <v>24</v>
      </c>
      <c r="M2460">
        <v>76.743889478514959</v>
      </c>
      <c r="N2460">
        <v>7.3695910349855662</v>
      </c>
    </row>
    <row r="2461" spans="1:14" x14ac:dyDescent="0.3">
      <c r="A2461" t="s">
        <v>2233</v>
      </c>
      <c r="B2461" t="s">
        <v>2246</v>
      </c>
      <c r="C2461" t="s">
        <v>153</v>
      </c>
      <c r="E2461" t="s">
        <v>33</v>
      </c>
      <c r="F2461" t="s">
        <v>18</v>
      </c>
      <c r="G2461" t="s">
        <v>34</v>
      </c>
      <c r="H2461" t="s">
        <v>20</v>
      </c>
      <c r="I2461" t="s">
        <v>21</v>
      </c>
      <c r="J2461" t="s">
        <v>22</v>
      </c>
      <c r="K2461" t="s">
        <v>3499</v>
      </c>
      <c r="L2461" t="s">
        <v>30</v>
      </c>
      <c r="M2461">
        <v>94.56689779347893</v>
      </c>
      <c r="N2461">
        <v>5.6236487782902662</v>
      </c>
    </row>
    <row r="2462" spans="1:14" x14ac:dyDescent="0.3">
      <c r="A2462" t="s">
        <v>2138</v>
      </c>
      <c r="B2462" t="s">
        <v>3500</v>
      </c>
      <c r="C2462" t="s">
        <v>1547</v>
      </c>
      <c r="D2462" t="s">
        <v>39</v>
      </c>
      <c r="E2462" t="s">
        <v>17</v>
      </c>
      <c r="F2462" t="s">
        <v>18</v>
      </c>
      <c r="G2462" t="s">
        <v>34</v>
      </c>
      <c r="H2462" t="s">
        <v>42</v>
      </c>
      <c r="I2462" t="s">
        <v>22</v>
      </c>
      <c r="L2462" t="s">
        <v>30</v>
      </c>
      <c r="M2462">
        <v>118.786997508805</v>
      </c>
      <c r="N2462">
        <v>5.6243794731382586</v>
      </c>
    </row>
    <row r="2463" spans="1:14" x14ac:dyDescent="0.3">
      <c r="A2463" t="s">
        <v>1064</v>
      </c>
      <c r="B2463" t="s">
        <v>2074</v>
      </c>
      <c r="C2463" t="s">
        <v>1180</v>
      </c>
      <c r="D2463" t="s">
        <v>69</v>
      </c>
      <c r="E2463" t="s">
        <v>51</v>
      </c>
      <c r="F2463" t="s">
        <v>52</v>
      </c>
      <c r="G2463" t="s">
        <v>34</v>
      </c>
      <c r="H2463" t="s">
        <v>20</v>
      </c>
      <c r="I2463" t="s">
        <v>21</v>
      </c>
      <c r="J2463" t="s">
        <v>22</v>
      </c>
      <c r="K2463" t="s">
        <v>3501</v>
      </c>
      <c r="L2463" t="s">
        <v>63</v>
      </c>
      <c r="M2463">
        <v>82.47419918816999</v>
      </c>
      <c r="N2463">
        <v>6.1937391227272416</v>
      </c>
    </row>
    <row r="2464" spans="1:14" x14ac:dyDescent="0.3">
      <c r="A2464" t="s">
        <v>330</v>
      </c>
      <c r="B2464" t="s">
        <v>1141</v>
      </c>
      <c r="C2464" t="s">
        <v>2707</v>
      </c>
      <c r="D2464" t="s">
        <v>16</v>
      </c>
      <c r="E2464" t="s">
        <v>46</v>
      </c>
      <c r="F2464" t="s">
        <v>18</v>
      </c>
      <c r="G2464" t="s">
        <v>34</v>
      </c>
      <c r="H2464" t="s">
        <v>42</v>
      </c>
      <c r="I2464" t="s">
        <v>22</v>
      </c>
      <c r="L2464" t="s">
        <v>144</v>
      </c>
      <c r="M2464">
        <v>72.719229021446793</v>
      </c>
      <c r="N2464">
        <v>7.2228360921910344</v>
      </c>
    </row>
    <row r="2465" spans="1:14" x14ac:dyDescent="0.3">
      <c r="A2465" t="s">
        <v>2056</v>
      </c>
      <c r="B2465" t="s">
        <v>856</v>
      </c>
      <c r="C2465" t="s">
        <v>377</v>
      </c>
      <c r="D2465" t="s">
        <v>103</v>
      </c>
      <c r="E2465" t="s">
        <v>46</v>
      </c>
      <c r="F2465" t="s">
        <v>18</v>
      </c>
      <c r="G2465" t="s">
        <v>34</v>
      </c>
      <c r="H2465" t="s">
        <v>42</v>
      </c>
      <c r="I2465" t="s">
        <v>21</v>
      </c>
      <c r="J2465" t="s">
        <v>21</v>
      </c>
      <c r="K2465" t="s">
        <v>3502</v>
      </c>
      <c r="L2465" t="s">
        <v>30</v>
      </c>
      <c r="M2465">
        <v>66.515279525916057</v>
      </c>
      <c r="N2465">
        <v>7.9241169978827033</v>
      </c>
    </row>
    <row r="2466" spans="1:14" x14ac:dyDescent="0.3">
      <c r="A2466" t="s">
        <v>2103</v>
      </c>
      <c r="B2466" t="s">
        <v>3032</v>
      </c>
      <c r="C2466" t="s">
        <v>655</v>
      </c>
      <c r="D2466" t="s">
        <v>80</v>
      </c>
      <c r="E2466" t="s">
        <v>51</v>
      </c>
      <c r="F2466" t="s">
        <v>52</v>
      </c>
      <c r="G2466" t="s">
        <v>92</v>
      </c>
      <c r="H2466" t="s">
        <v>42</v>
      </c>
      <c r="I2466" t="s">
        <v>22</v>
      </c>
      <c r="L2466" t="s">
        <v>63</v>
      </c>
      <c r="M2466">
        <v>18.71311731288327</v>
      </c>
      <c r="N2466">
        <v>5.3024087581125707</v>
      </c>
    </row>
    <row r="2467" spans="1:14" x14ac:dyDescent="0.3">
      <c r="A2467" t="s">
        <v>1362</v>
      </c>
      <c r="B2467" t="s">
        <v>1437</v>
      </c>
      <c r="C2467" t="s">
        <v>870</v>
      </c>
      <c r="D2467" t="s">
        <v>28</v>
      </c>
      <c r="E2467" t="s">
        <v>33</v>
      </c>
      <c r="F2467" t="s">
        <v>52</v>
      </c>
      <c r="G2467" t="s">
        <v>92</v>
      </c>
      <c r="H2467" t="s">
        <v>20</v>
      </c>
      <c r="I2467" t="s">
        <v>21</v>
      </c>
      <c r="J2467" t="s">
        <v>21</v>
      </c>
      <c r="K2467" t="s">
        <v>3503</v>
      </c>
      <c r="L2467" t="s">
        <v>76</v>
      </c>
      <c r="M2467">
        <v>24.616604362644932</v>
      </c>
      <c r="N2467">
        <v>5.4561419539569256</v>
      </c>
    </row>
    <row r="2468" spans="1:14" x14ac:dyDescent="0.3">
      <c r="A2468" t="s">
        <v>1394</v>
      </c>
      <c r="B2468" t="s">
        <v>2394</v>
      </c>
      <c r="C2468" t="s">
        <v>1146</v>
      </c>
      <c r="D2468" t="s">
        <v>118</v>
      </c>
      <c r="E2468" t="s">
        <v>51</v>
      </c>
      <c r="F2468" t="s">
        <v>52</v>
      </c>
      <c r="G2468" t="s">
        <v>34</v>
      </c>
      <c r="H2468" t="s">
        <v>20</v>
      </c>
      <c r="I2468" t="s">
        <v>21</v>
      </c>
      <c r="J2468" t="s">
        <v>22</v>
      </c>
      <c r="K2468" t="s">
        <v>3504</v>
      </c>
      <c r="L2468" t="s">
        <v>54</v>
      </c>
      <c r="M2468">
        <v>66.869224171972135</v>
      </c>
      <c r="N2468">
        <v>7.0689319996477691</v>
      </c>
    </row>
    <row r="2469" spans="1:14" x14ac:dyDescent="0.3">
      <c r="A2469" t="s">
        <v>276</v>
      </c>
      <c r="B2469" t="s">
        <v>416</v>
      </c>
      <c r="C2469" t="s">
        <v>1356</v>
      </c>
      <c r="D2469" t="s">
        <v>74</v>
      </c>
      <c r="E2469" t="s">
        <v>51</v>
      </c>
      <c r="F2469" t="s">
        <v>52</v>
      </c>
      <c r="G2469" t="s">
        <v>34</v>
      </c>
      <c r="H2469" t="s">
        <v>42</v>
      </c>
      <c r="I2469" t="s">
        <v>21</v>
      </c>
      <c r="J2469" t="s">
        <v>21</v>
      </c>
      <c r="K2469" t="s">
        <v>3505</v>
      </c>
      <c r="L2469" t="s">
        <v>76</v>
      </c>
      <c r="M2469">
        <v>20.300429973075818</v>
      </c>
      <c r="N2469">
        <v>4.5124616690359023</v>
      </c>
    </row>
    <row r="2470" spans="1:14" x14ac:dyDescent="0.3">
      <c r="A2470" t="s">
        <v>608</v>
      </c>
      <c r="B2470" t="s">
        <v>960</v>
      </c>
      <c r="C2470" t="s">
        <v>1579</v>
      </c>
      <c r="D2470" t="s">
        <v>28</v>
      </c>
      <c r="E2470" t="s">
        <v>51</v>
      </c>
      <c r="F2470" t="s">
        <v>59</v>
      </c>
      <c r="G2470" t="s">
        <v>19</v>
      </c>
      <c r="H2470" t="s">
        <v>42</v>
      </c>
      <c r="I2470" t="s">
        <v>21</v>
      </c>
      <c r="J2470" t="s">
        <v>21</v>
      </c>
      <c r="K2470" t="s">
        <v>3506</v>
      </c>
      <c r="L2470" t="s">
        <v>30</v>
      </c>
      <c r="M2470">
        <v>29.676556974837411</v>
      </c>
      <c r="N2470">
        <v>5.0804521872812458</v>
      </c>
    </row>
    <row r="2471" spans="1:14" x14ac:dyDescent="0.3">
      <c r="A2471" t="s">
        <v>1622</v>
      </c>
      <c r="B2471" t="s">
        <v>3507</v>
      </c>
      <c r="C2471" t="s">
        <v>555</v>
      </c>
      <c r="D2471" t="s">
        <v>50</v>
      </c>
      <c r="E2471" t="s">
        <v>51</v>
      </c>
      <c r="F2471" t="s">
        <v>59</v>
      </c>
      <c r="G2471" t="s">
        <v>19</v>
      </c>
      <c r="H2471" t="s">
        <v>42</v>
      </c>
      <c r="I2471" t="s">
        <v>22</v>
      </c>
      <c r="L2471" t="s">
        <v>76</v>
      </c>
      <c r="M2471">
        <v>103.0510159603313</v>
      </c>
      <c r="N2471">
        <v>7.8892284389480469</v>
      </c>
    </row>
    <row r="2472" spans="1:14" x14ac:dyDescent="0.3">
      <c r="A2472" t="s">
        <v>1091</v>
      </c>
      <c r="B2472" t="s">
        <v>1092</v>
      </c>
      <c r="C2472" t="s">
        <v>1287</v>
      </c>
      <c r="D2472" t="s">
        <v>138</v>
      </c>
      <c r="E2472" t="s">
        <v>46</v>
      </c>
      <c r="F2472" t="s">
        <v>40</v>
      </c>
      <c r="G2472" t="s">
        <v>41</v>
      </c>
      <c r="H2472" t="s">
        <v>42</v>
      </c>
      <c r="I2472" t="s">
        <v>22</v>
      </c>
      <c r="L2472" t="s">
        <v>24</v>
      </c>
      <c r="M2472">
        <v>82.493085956417289</v>
      </c>
      <c r="N2472">
        <v>6.6619007597763584</v>
      </c>
    </row>
    <row r="2473" spans="1:14" x14ac:dyDescent="0.3">
      <c r="A2473" t="s">
        <v>136</v>
      </c>
      <c r="B2473" t="s">
        <v>3508</v>
      </c>
      <c r="C2473" t="s">
        <v>1831</v>
      </c>
      <c r="E2473" t="s">
        <v>17</v>
      </c>
      <c r="F2473" t="s">
        <v>40</v>
      </c>
      <c r="G2473" t="s">
        <v>41</v>
      </c>
      <c r="H2473" t="s">
        <v>35</v>
      </c>
      <c r="I2473" t="s">
        <v>22</v>
      </c>
      <c r="L2473" t="s">
        <v>24</v>
      </c>
      <c r="M2473">
        <v>30.35558402979586</v>
      </c>
      <c r="N2473">
        <v>4.2403989128935073</v>
      </c>
    </row>
    <row r="2474" spans="1:14" x14ac:dyDescent="0.3">
      <c r="A2474" t="s">
        <v>2929</v>
      </c>
      <c r="B2474" t="s">
        <v>3509</v>
      </c>
      <c r="C2474" t="s">
        <v>898</v>
      </c>
      <c r="D2474" t="s">
        <v>16</v>
      </c>
      <c r="E2474" t="s">
        <v>51</v>
      </c>
      <c r="F2474" t="s">
        <v>59</v>
      </c>
      <c r="G2474" t="s">
        <v>34</v>
      </c>
      <c r="H2474" t="s">
        <v>35</v>
      </c>
      <c r="I2474" t="s">
        <v>22</v>
      </c>
      <c r="L2474" t="s">
        <v>76</v>
      </c>
      <c r="M2474">
        <v>81.310651862158494</v>
      </c>
      <c r="N2474">
        <v>6.4548323789607078</v>
      </c>
    </row>
    <row r="2475" spans="1:14" x14ac:dyDescent="0.3">
      <c r="A2475" t="s">
        <v>437</v>
      </c>
      <c r="C2475" t="s">
        <v>2158</v>
      </c>
      <c r="D2475" t="s">
        <v>28</v>
      </c>
      <c r="E2475" t="s">
        <v>46</v>
      </c>
      <c r="F2475" t="s">
        <v>40</v>
      </c>
      <c r="G2475" t="s">
        <v>41</v>
      </c>
      <c r="H2475" t="s">
        <v>42</v>
      </c>
      <c r="I2475" t="s">
        <v>22</v>
      </c>
      <c r="L2475" t="s">
        <v>76</v>
      </c>
      <c r="M2475">
        <v>30.640522074553949</v>
      </c>
      <c r="N2475">
        <v>5.4034901066526464</v>
      </c>
    </row>
    <row r="2476" spans="1:14" x14ac:dyDescent="0.3">
      <c r="A2476" t="s">
        <v>176</v>
      </c>
      <c r="B2476" t="s">
        <v>3510</v>
      </c>
      <c r="C2476" t="s">
        <v>494</v>
      </c>
      <c r="D2476" t="s">
        <v>74</v>
      </c>
      <c r="E2476" t="s">
        <v>46</v>
      </c>
      <c r="F2476" t="s">
        <v>119</v>
      </c>
      <c r="G2476" t="s">
        <v>120</v>
      </c>
      <c r="H2476" t="s">
        <v>20</v>
      </c>
      <c r="I2476" t="s">
        <v>21</v>
      </c>
      <c r="J2476" t="s">
        <v>21</v>
      </c>
      <c r="K2476" t="s">
        <v>3511</v>
      </c>
      <c r="L2476" t="s">
        <v>76</v>
      </c>
      <c r="M2476">
        <v>19.349284728161582</v>
      </c>
      <c r="N2476">
        <v>4.8601568321849289</v>
      </c>
    </row>
    <row r="2477" spans="1:14" x14ac:dyDescent="0.3">
      <c r="A2477" t="s">
        <v>1063</v>
      </c>
      <c r="B2477" t="s">
        <v>385</v>
      </c>
      <c r="C2477" t="s">
        <v>1522</v>
      </c>
      <c r="D2477" t="s">
        <v>50</v>
      </c>
      <c r="E2477" t="s">
        <v>17</v>
      </c>
      <c r="F2477" t="s">
        <v>40</v>
      </c>
      <c r="G2477" t="s">
        <v>41</v>
      </c>
      <c r="H2477" t="s">
        <v>42</v>
      </c>
      <c r="I2477" t="s">
        <v>22</v>
      </c>
      <c r="L2477" t="s">
        <v>144</v>
      </c>
      <c r="M2477">
        <v>103.50597882592599</v>
      </c>
      <c r="N2477">
        <v>6.6486587547030362</v>
      </c>
    </row>
    <row r="2478" spans="1:14" x14ac:dyDescent="0.3">
      <c r="A2478" t="s">
        <v>2577</v>
      </c>
      <c r="B2478" t="s">
        <v>2578</v>
      </c>
      <c r="C2478" t="s">
        <v>2922</v>
      </c>
      <c r="D2478" t="s">
        <v>118</v>
      </c>
      <c r="E2478" t="s">
        <v>17</v>
      </c>
      <c r="F2478" t="s">
        <v>40</v>
      </c>
      <c r="G2478" t="s">
        <v>41</v>
      </c>
      <c r="H2478" t="s">
        <v>42</v>
      </c>
      <c r="I2478" t="s">
        <v>21</v>
      </c>
      <c r="J2478" t="s">
        <v>22</v>
      </c>
      <c r="K2478" t="s">
        <v>3512</v>
      </c>
      <c r="L2478" t="s">
        <v>43</v>
      </c>
      <c r="M2478">
        <v>97.798583218742579</v>
      </c>
      <c r="N2478">
        <v>6.6705833157096386</v>
      </c>
    </row>
    <row r="2479" spans="1:14" x14ac:dyDescent="0.3">
      <c r="A2479" t="s">
        <v>1948</v>
      </c>
      <c r="B2479" t="s">
        <v>3080</v>
      </c>
      <c r="C2479" t="s">
        <v>1151</v>
      </c>
      <c r="D2479" t="s">
        <v>103</v>
      </c>
      <c r="E2479" t="s">
        <v>46</v>
      </c>
      <c r="F2479" t="s">
        <v>18</v>
      </c>
      <c r="G2479" t="s">
        <v>19</v>
      </c>
      <c r="H2479" t="s">
        <v>20</v>
      </c>
      <c r="I2479" t="s">
        <v>21</v>
      </c>
      <c r="J2479" t="s">
        <v>22</v>
      </c>
      <c r="K2479" t="s">
        <v>3513</v>
      </c>
      <c r="L2479" t="s">
        <v>76</v>
      </c>
      <c r="M2479">
        <v>101.1627856547255</v>
      </c>
      <c r="N2479">
        <v>7.7939905787288222</v>
      </c>
    </row>
    <row r="2480" spans="1:14" x14ac:dyDescent="0.3">
      <c r="A2480" t="s">
        <v>608</v>
      </c>
      <c r="B2480" t="s">
        <v>609</v>
      </c>
      <c r="C2480" t="s">
        <v>2078</v>
      </c>
      <c r="D2480" t="s">
        <v>28</v>
      </c>
      <c r="E2480" t="s">
        <v>51</v>
      </c>
      <c r="F2480" t="s">
        <v>59</v>
      </c>
      <c r="G2480" t="s">
        <v>34</v>
      </c>
      <c r="H2480" t="s">
        <v>42</v>
      </c>
      <c r="I2480" t="s">
        <v>21</v>
      </c>
      <c r="J2480" t="s">
        <v>21</v>
      </c>
      <c r="K2480" t="s">
        <v>3514</v>
      </c>
      <c r="L2480" t="s">
        <v>63</v>
      </c>
      <c r="M2480">
        <v>33.484772022553678</v>
      </c>
      <c r="N2480">
        <v>5.9044143147191921</v>
      </c>
    </row>
    <row r="2481" spans="1:14" x14ac:dyDescent="0.3">
      <c r="A2481" t="s">
        <v>541</v>
      </c>
      <c r="B2481" t="s">
        <v>1259</v>
      </c>
      <c r="C2481" t="s">
        <v>3515</v>
      </c>
      <c r="D2481" t="s">
        <v>28</v>
      </c>
      <c r="E2481" t="s">
        <v>51</v>
      </c>
      <c r="F2481" t="s">
        <v>52</v>
      </c>
      <c r="G2481" t="s">
        <v>34</v>
      </c>
      <c r="H2481" t="s">
        <v>42</v>
      </c>
      <c r="I2481" t="s">
        <v>21</v>
      </c>
      <c r="J2481" t="s">
        <v>21</v>
      </c>
      <c r="K2481" t="s">
        <v>3516</v>
      </c>
      <c r="L2481" t="s">
        <v>54</v>
      </c>
      <c r="M2481">
        <v>27.413557749498139</v>
      </c>
      <c r="N2481">
        <v>5.7198134304558632</v>
      </c>
    </row>
    <row r="2482" spans="1:14" x14ac:dyDescent="0.3">
      <c r="A2482" t="s">
        <v>643</v>
      </c>
      <c r="B2482" t="s">
        <v>1387</v>
      </c>
      <c r="C2482" t="s">
        <v>2030</v>
      </c>
      <c r="D2482" t="s">
        <v>39</v>
      </c>
      <c r="E2482" t="s">
        <v>33</v>
      </c>
      <c r="F2482" t="s">
        <v>18</v>
      </c>
      <c r="G2482" t="s">
        <v>34</v>
      </c>
      <c r="H2482" t="s">
        <v>42</v>
      </c>
      <c r="I2482" t="s">
        <v>22</v>
      </c>
      <c r="L2482" t="s">
        <v>54</v>
      </c>
      <c r="M2482">
        <v>91.106371012678878</v>
      </c>
      <c r="N2482">
        <v>6.3899021778049239</v>
      </c>
    </row>
    <row r="2483" spans="1:14" x14ac:dyDescent="0.3">
      <c r="A2483" t="s">
        <v>1329</v>
      </c>
      <c r="B2483" t="s">
        <v>311</v>
      </c>
      <c r="C2483" t="s">
        <v>1787</v>
      </c>
      <c r="D2483" t="s">
        <v>39</v>
      </c>
      <c r="E2483" t="s">
        <v>46</v>
      </c>
      <c r="F2483" t="s">
        <v>18</v>
      </c>
      <c r="G2483" t="s">
        <v>19</v>
      </c>
      <c r="H2483" t="s">
        <v>35</v>
      </c>
      <c r="I2483" t="s">
        <v>21</v>
      </c>
      <c r="J2483" t="s">
        <v>22</v>
      </c>
      <c r="K2483" t="s">
        <v>3176</v>
      </c>
      <c r="L2483" t="s">
        <v>76</v>
      </c>
      <c r="M2483">
        <v>131.48962180858891</v>
      </c>
      <c r="N2483">
        <v>5.7759455087957727</v>
      </c>
    </row>
    <row r="2484" spans="1:14" x14ac:dyDescent="0.3">
      <c r="A2484" t="s">
        <v>732</v>
      </c>
      <c r="B2484" t="s">
        <v>1808</v>
      </c>
      <c r="C2484" t="s">
        <v>2973</v>
      </c>
      <c r="D2484" t="s">
        <v>74</v>
      </c>
      <c r="E2484" t="s">
        <v>17</v>
      </c>
      <c r="F2484" t="s">
        <v>40</v>
      </c>
      <c r="G2484" t="s">
        <v>41</v>
      </c>
      <c r="H2484" t="s">
        <v>35</v>
      </c>
      <c r="I2484" t="s">
        <v>21</v>
      </c>
      <c r="J2484" t="s">
        <v>21</v>
      </c>
      <c r="K2484" t="s">
        <v>3517</v>
      </c>
      <c r="L2484" t="s">
        <v>24</v>
      </c>
      <c r="M2484">
        <v>13.89578175014489</v>
      </c>
      <c r="N2484">
        <v>4.7801020317667167</v>
      </c>
    </row>
    <row r="2485" spans="1:14" x14ac:dyDescent="0.3">
      <c r="A2485" t="s">
        <v>1603</v>
      </c>
      <c r="B2485" t="s">
        <v>294</v>
      </c>
      <c r="C2485" t="s">
        <v>2597</v>
      </c>
      <c r="D2485" t="s">
        <v>103</v>
      </c>
      <c r="E2485" t="s">
        <v>17</v>
      </c>
      <c r="F2485" t="s">
        <v>40</v>
      </c>
      <c r="G2485" t="s">
        <v>41</v>
      </c>
      <c r="H2485" t="s">
        <v>35</v>
      </c>
      <c r="I2485" t="s">
        <v>21</v>
      </c>
      <c r="J2485" t="s">
        <v>22</v>
      </c>
      <c r="K2485" t="s">
        <v>3518</v>
      </c>
      <c r="L2485" t="s">
        <v>54</v>
      </c>
      <c r="M2485">
        <v>105.7972927999936</v>
      </c>
      <c r="N2485">
        <v>7.9421164903307364</v>
      </c>
    </row>
    <row r="2486" spans="1:14" x14ac:dyDescent="0.3">
      <c r="A2486" t="s">
        <v>419</v>
      </c>
      <c r="C2486" t="s">
        <v>1887</v>
      </c>
      <c r="D2486" t="s">
        <v>103</v>
      </c>
      <c r="E2486" t="s">
        <v>46</v>
      </c>
      <c r="F2486" t="s">
        <v>40</v>
      </c>
      <c r="G2486" t="s">
        <v>41</v>
      </c>
      <c r="H2486" t="s">
        <v>35</v>
      </c>
      <c r="I2486" t="s">
        <v>21</v>
      </c>
      <c r="J2486" t="s">
        <v>21</v>
      </c>
      <c r="K2486" t="s">
        <v>3519</v>
      </c>
      <c r="L2486" t="s">
        <v>63</v>
      </c>
      <c r="M2486">
        <v>83.201273864654794</v>
      </c>
      <c r="N2486">
        <v>7.6443597736328464</v>
      </c>
    </row>
    <row r="2487" spans="1:14" x14ac:dyDescent="0.3">
      <c r="A2487" t="s">
        <v>460</v>
      </c>
      <c r="B2487" t="s">
        <v>1314</v>
      </c>
      <c r="C2487" t="s">
        <v>2538</v>
      </c>
      <c r="D2487" t="s">
        <v>57</v>
      </c>
      <c r="E2487" t="s">
        <v>46</v>
      </c>
      <c r="F2487" t="s">
        <v>119</v>
      </c>
      <c r="G2487" t="s">
        <v>120</v>
      </c>
      <c r="H2487" t="s">
        <v>20</v>
      </c>
      <c r="I2487" t="s">
        <v>21</v>
      </c>
      <c r="J2487" t="s">
        <v>21</v>
      </c>
      <c r="K2487" t="s">
        <v>3520</v>
      </c>
      <c r="L2487" t="s">
        <v>144</v>
      </c>
      <c r="M2487">
        <v>85.29597930473507</v>
      </c>
      <c r="N2487">
        <v>5.5046372879774346</v>
      </c>
    </row>
    <row r="2488" spans="1:14" x14ac:dyDescent="0.3">
      <c r="A2488" t="s">
        <v>2056</v>
      </c>
      <c r="B2488" t="s">
        <v>623</v>
      </c>
      <c r="C2488" t="s">
        <v>2488</v>
      </c>
      <c r="D2488" t="s">
        <v>39</v>
      </c>
      <c r="E2488" t="s">
        <v>58</v>
      </c>
      <c r="F2488" t="s">
        <v>59</v>
      </c>
      <c r="G2488" t="s">
        <v>19</v>
      </c>
      <c r="H2488" t="s">
        <v>42</v>
      </c>
      <c r="L2488" t="s">
        <v>63</v>
      </c>
      <c r="M2488">
        <v>123.6683392050345</v>
      </c>
      <c r="N2488">
        <v>5.479748225511889</v>
      </c>
    </row>
    <row r="2489" spans="1:14" x14ac:dyDescent="0.3">
      <c r="A2489" t="s">
        <v>295</v>
      </c>
      <c r="B2489" t="s">
        <v>1845</v>
      </c>
      <c r="C2489" t="s">
        <v>2052</v>
      </c>
      <c r="D2489" t="s">
        <v>103</v>
      </c>
      <c r="E2489" t="s">
        <v>46</v>
      </c>
      <c r="F2489" t="s">
        <v>18</v>
      </c>
      <c r="G2489" t="s">
        <v>19</v>
      </c>
      <c r="H2489" t="s">
        <v>42</v>
      </c>
      <c r="I2489" t="s">
        <v>21</v>
      </c>
      <c r="J2489" t="s">
        <v>21</v>
      </c>
      <c r="K2489" t="s">
        <v>3521</v>
      </c>
      <c r="L2489" t="s">
        <v>54</v>
      </c>
      <c r="M2489">
        <v>77.572544628296313</v>
      </c>
      <c r="N2489">
        <v>6.4564707269873978</v>
      </c>
    </row>
    <row r="2490" spans="1:14" x14ac:dyDescent="0.3">
      <c r="A2490" t="s">
        <v>1718</v>
      </c>
      <c r="C2490" t="s">
        <v>1118</v>
      </c>
      <c r="D2490" t="s">
        <v>157</v>
      </c>
      <c r="E2490" t="s">
        <v>51</v>
      </c>
      <c r="F2490" t="s">
        <v>52</v>
      </c>
      <c r="G2490" t="s">
        <v>34</v>
      </c>
      <c r="H2490" t="s">
        <v>20</v>
      </c>
      <c r="I2490" t="s">
        <v>21</v>
      </c>
      <c r="J2490" t="s">
        <v>22</v>
      </c>
      <c r="K2490" t="s">
        <v>3522</v>
      </c>
      <c r="L2490" t="s">
        <v>63</v>
      </c>
      <c r="M2490">
        <v>22.980684460730959</v>
      </c>
      <c r="N2490">
        <v>4.4091825874584876</v>
      </c>
    </row>
    <row r="2491" spans="1:14" x14ac:dyDescent="0.3">
      <c r="A2491" t="s">
        <v>1210</v>
      </c>
      <c r="B2491" t="s">
        <v>595</v>
      </c>
      <c r="C2491" t="s">
        <v>1369</v>
      </c>
      <c r="D2491" t="s">
        <v>69</v>
      </c>
      <c r="E2491" t="s">
        <v>46</v>
      </c>
      <c r="F2491" t="s">
        <v>40</v>
      </c>
      <c r="G2491" t="s">
        <v>41</v>
      </c>
      <c r="H2491" t="s">
        <v>35</v>
      </c>
      <c r="I2491" t="s">
        <v>22</v>
      </c>
      <c r="L2491" t="s">
        <v>76</v>
      </c>
      <c r="M2491">
        <v>71.375454006121629</v>
      </c>
      <c r="N2491">
        <v>6.4879359275426216</v>
      </c>
    </row>
    <row r="2492" spans="1:14" x14ac:dyDescent="0.3">
      <c r="A2492" t="s">
        <v>746</v>
      </c>
      <c r="B2492" t="s">
        <v>2865</v>
      </c>
      <c r="C2492" t="s">
        <v>1245</v>
      </c>
      <c r="D2492" t="s">
        <v>103</v>
      </c>
      <c r="E2492" t="s">
        <v>33</v>
      </c>
      <c r="F2492" t="s">
        <v>18</v>
      </c>
      <c r="G2492" t="s">
        <v>19</v>
      </c>
      <c r="H2492" t="s">
        <v>42</v>
      </c>
      <c r="I2492" t="s">
        <v>22</v>
      </c>
      <c r="L2492" t="s">
        <v>43</v>
      </c>
      <c r="M2492">
        <v>88.826540114122238</v>
      </c>
      <c r="N2492">
        <v>6.6841388693151096</v>
      </c>
    </row>
    <row r="2493" spans="1:14" x14ac:dyDescent="0.3">
      <c r="A2493" t="s">
        <v>914</v>
      </c>
      <c r="B2493" t="s">
        <v>829</v>
      </c>
      <c r="C2493" t="s">
        <v>3129</v>
      </c>
      <c r="D2493" t="s">
        <v>74</v>
      </c>
      <c r="E2493" t="s">
        <v>58</v>
      </c>
      <c r="F2493" t="s">
        <v>52</v>
      </c>
      <c r="G2493" t="s">
        <v>92</v>
      </c>
      <c r="H2493" t="s">
        <v>42</v>
      </c>
      <c r="I2493" t="s">
        <v>22</v>
      </c>
      <c r="L2493" t="s">
        <v>43</v>
      </c>
      <c r="M2493">
        <v>20.01523010076707</v>
      </c>
      <c r="N2493">
        <v>4.9228291573465164</v>
      </c>
    </row>
    <row r="2494" spans="1:14" x14ac:dyDescent="0.3">
      <c r="A2494" t="s">
        <v>767</v>
      </c>
      <c r="B2494" t="s">
        <v>2105</v>
      </c>
      <c r="C2494" t="s">
        <v>1861</v>
      </c>
      <c r="D2494" t="s">
        <v>57</v>
      </c>
      <c r="E2494" t="s">
        <v>46</v>
      </c>
      <c r="F2494" t="s">
        <v>119</v>
      </c>
      <c r="G2494" t="s">
        <v>120</v>
      </c>
      <c r="H2494" t="s">
        <v>42</v>
      </c>
      <c r="I2494" t="s">
        <v>21</v>
      </c>
      <c r="J2494" t="s">
        <v>21</v>
      </c>
      <c r="K2494" t="s">
        <v>3523</v>
      </c>
      <c r="L2494" t="s">
        <v>144</v>
      </c>
      <c r="M2494">
        <v>105.7744732565005</v>
      </c>
      <c r="N2494">
        <v>5.3267947058577771</v>
      </c>
    </row>
    <row r="2495" spans="1:14" x14ac:dyDescent="0.3">
      <c r="A2495" t="s">
        <v>1324</v>
      </c>
      <c r="B2495" t="s">
        <v>1721</v>
      </c>
      <c r="C2495" t="s">
        <v>2091</v>
      </c>
      <c r="D2495" t="s">
        <v>157</v>
      </c>
      <c r="E2495" t="s">
        <v>17</v>
      </c>
      <c r="F2495" t="s">
        <v>40</v>
      </c>
      <c r="G2495" t="s">
        <v>41</v>
      </c>
      <c r="H2495" t="s">
        <v>42</v>
      </c>
      <c r="I2495" t="s">
        <v>22</v>
      </c>
      <c r="L2495" t="s">
        <v>76</v>
      </c>
      <c r="M2495">
        <v>30.724010580959209</v>
      </c>
      <c r="N2495">
        <v>4.8900053418175666</v>
      </c>
    </row>
    <row r="2496" spans="1:14" x14ac:dyDescent="0.3">
      <c r="A2496" t="s">
        <v>1362</v>
      </c>
      <c r="B2496" t="s">
        <v>2467</v>
      </c>
      <c r="C2496" t="s">
        <v>1583</v>
      </c>
      <c r="D2496" t="s">
        <v>1147</v>
      </c>
      <c r="E2496" t="s">
        <v>17</v>
      </c>
      <c r="F2496" t="s">
        <v>18</v>
      </c>
      <c r="G2496" t="s">
        <v>19</v>
      </c>
      <c r="H2496" t="s">
        <v>20</v>
      </c>
      <c r="I2496" t="s">
        <v>21</v>
      </c>
      <c r="J2496" t="s">
        <v>21</v>
      </c>
      <c r="K2496" t="s">
        <v>3524</v>
      </c>
      <c r="L2496" t="s">
        <v>30</v>
      </c>
      <c r="M2496">
        <v>90.639336447792772</v>
      </c>
      <c r="N2496">
        <v>7.4331722871571007</v>
      </c>
    </row>
    <row r="2497" spans="1:14" x14ac:dyDescent="0.3">
      <c r="A2497" t="s">
        <v>2028</v>
      </c>
      <c r="B2497" t="s">
        <v>3525</v>
      </c>
      <c r="C2497" t="s">
        <v>843</v>
      </c>
      <c r="D2497" t="s">
        <v>28</v>
      </c>
      <c r="E2497" t="s">
        <v>33</v>
      </c>
      <c r="F2497" t="s">
        <v>59</v>
      </c>
      <c r="G2497" t="s">
        <v>19</v>
      </c>
      <c r="H2497" t="s">
        <v>35</v>
      </c>
      <c r="I2497" t="s">
        <v>21</v>
      </c>
      <c r="J2497" t="s">
        <v>21</v>
      </c>
      <c r="K2497" t="s">
        <v>3526</v>
      </c>
      <c r="L2497" t="s">
        <v>76</v>
      </c>
      <c r="M2497">
        <v>32.286402023076207</v>
      </c>
      <c r="N2497">
        <v>6.1729399657369388</v>
      </c>
    </row>
    <row r="2498" spans="1:14" x14ac:dyDescent="0.3">
      <c r="A2498" t="s">
        <v>685</v>
      </c>
      <c r="B2498" t="s">
        <v>686</v>
      </c>
      <c r="C2498" t="s">
        <v>1301</v>
      </c>
      <c r="D2498" t="s">
        <v>103</v>
      </c>
      <c r="E2498" t="s">
        <v>46</v>
      </c>
      <c r="F2498" t="s">
        <v>40</v>
      </c>
      <c r="G2498" t="s">
        <v>41</v>
      </c>
      <c r="H2498" t="s">
        <v>42</v>
      </c>
      <c r="L2498" t="s">
        <v>30</v>
      </c>
      <c r="M2498">
        <v>103.0668705514754</v>
      </c>
      <c r="N2498">
        <v>6.7848902148452712</v>
      </c>
    </row>
    <row r="2499" spans="1:14" x14ac:dyDescent="0.3">
      <c r="A2499" t="s">
        <v>639</v>
      </c>
      <c r="C2499" t="s">
        <v>171</v>
      </c>
      <c r="D2499" t="s">
        <v>138</v>
      </c>
      <c r="E2499" t="s">
        <v>58</v>
      </c>
      <c r="F2499" t="s">
        <v>59</v>
      </c>
      <c r="G2499" t="s">
        <v>92</v>
      </c>
      <c r="H2499" t="s">
        <v>35</v>
      </c>
      <c r="I2499" t="s">
        <v>22</v>
      </c>
      <c r="L2499" t="s">
        <v>43</v>
      </c>
      <c r="M2499">
        <v>65.760428475498543</v>
      </c>
      <c r="N2499">
        <v>5.5999580573193573</v>
      </c>
    </row>
    <row r="2500" spans="1:14" x14ac:dyDescent="0.3">
      <c r="A2500" t="s">
        <v>827</v>
      </c>
      <c r="B2500" t="s">
        <v>163</v>
      </c>
      <c r="C2500" t="s">
        <v>1306</v>
      </c>
      <c r="D2500" t="s">
        <v>69</v>
      </c>
      <c r="E2500" t="s">
        <v>17</v>
      </c>
      <c r="F2500" t="s">
        <v>40</v>
      </c>
      <c r="G2500" t="s">
        <v>41</v>
      </c>
      <c r="H2500" t="s">
        <v>35</v>
      </c>
      <c r="I2500" t="s">
        <v>22</v>
      </c>
      <c r="L2500" t="s">
        <v>43</v>
      </c>
      <c r="M2500">
        <v>90.069073506882248</v>
      </c>
      <c r="N2500">
        <v>6.0980345111984144</v>
      </c>
    </row>
    <row r="2501" spans="1:14" x14ac:dyDescent="0.3">
      <c r="A2501" t="s">
        <v>1335</v>
      </c>
      <c r="C2501" t="s">
        <v>880</v>
      </c>
      <c r="D2501" t="s">
        <v>80</v>
      </c>
      <c r="E2501" t="s">
        <v>33</v>
      </c>
      <c r="F2501" t="s">
        <v>52</v>
      </c>
      <c r="G2501" t="s">
        <v>92</v>
      </c>
      <c r="H2501" t="s">
        <v>42</v>
      </c>
      <c r="I2501" t="s">
        <v>21</v>
      </c>
      <c r="J2501" t="s">
        <v>22</v>
      </c>
      <c r="K2501" t="s">
        <v>3527</v>
      </c>
      <c r="L2501" t="s">
        <v>144</v>
      </c>
      <c r="M2501">
        <v>14.46421591598774</v>
      </c>
      <c r="N2501">
        <v>5.0350703326141746</v>
      </c>
    </row>
    <row r="2502" spans="1:14" x14ac:dyDescent="0.3">
      <c r="A2502" t="s">
        <v>257</v>
      </c>
      <c r="C2502" t="s">
        <v>180</v>
      </c>
      <c r="E2502" t="s">
        <v>17</v>
      </c>
      <c r="F2502" t="s">
        <v>18</v>
      </c>
      <c r="G2502" t="s">
        <v>19</v>
      </c>
      <c r="H2502" t="s">
        <v>35</v>
      </c>
      <c r="I2502" t="s">
        <v>22</v>
      </c>
      <c r="L2502" t="s">
        <v>24</v>
      </c>
      <c r="M2502">
        <v>95.754176794031025</v>
      </c>
      <c r="N2502">
        <v>6.2166390000155438</v>
      </c>
    </row>
    <row r="2503" spans="1:14" x14ac:dyDescent="0.3">
      <c r="A2503" t="s">
        <v>1043</v>
      </c>
      <c r="B2503" t="s">
        <v>1810</v>
      </c>
      <c r="C2503" t="s">
        <v>3528</v>
      </c>
      <c r="D2503" t="s">
        <v>1147</v>
      </c>
      <c r="E2503" t="s">
        <v>33</v>
      </c>
      <c r="F2503" t="s">
        <v>18</v>
      </c>
      <c r="G2503" t="s">
        <v>34</v>
      </c>
      <c r="H2503" t="s">
        <v>35</v>
      </c>
      <c r="I2503" t="s">
        <v>22</v>
      </c>
      <c r="L2503" t="s">
        <v>30</v>
      </c>
      <c r="M2503">
        <v>63.967384900962919</v>
      </c>
      <c r="N2503">
        <v>6.6026682009814861</v>
      </c>
    </row>
    <row r="2504" spans="1:14" x14ac:dyDescent="0.3">
      <c r="A2504" t="s">
        <v>785</v>
      </c>
      <c r="C2504" t="s">
        <v>1722</v>
      </c>
      <c r="D2504" t="s">
        <v>16</v>
      </c>
      <c r="E2504" t="s">
        <v>17</v>
      </c>
      <c r="F2504" t="s">
        <v>18</v>
      </c>
      <c r="G2504" t="s">
        <v>34</v>
      </c>
      <c r="H2504" t="s">
        <v>20</v>
      </c>
      <c r="I2504" t="s">
        <v>21</v>
      </c>
      <c r="J2504" t="s">
        <v>22</v>
      </c>
      <c r="K2504" t="s">
        <v>3529</v>
      </c>
      <c r="L2504" t="s">
        <v>54</v>
      </c>
      <c r="M2504">
        <v>88.004095252276826</v>
      </c>
      <c r="N2504">
        <v>6.81708103134011</v>
      </c>
    </row>
    <row r="2505" spans="1:14" x14ac:dyDescent="0.3">
      <c r="A2505" t="s">
        <v>968</v>
      </c>
      <c r="C2505" t="s">
        <v>1673</v>
      </c>
      <c r="D2505" t="s">
        <v>138</v>
      </c>
      <c r="E2505" t="s">
        <v>58</v>
      </c>
      <c r="F2505" t="s">
        <v>59</v>
      </c>
      <c r="G2505" t="s">
        <v>19</v>
      </c>
      <c r="H2505" t="s">
        <v>42</v>
      </c>
      <c r="I2505" t="s">
        <v>21</v>
      </c>
      <c r="J2505" t="s">
        <v>22</v>
      </c>
      <c r="K2505" t="s">
        <v>3530</v>
      </c>
      <c r="L2505" t="s">
        <v>54</v>
      </c>
      <c r="M2505">
        <v>86.79373282956503</v>
      </c>
      <c r="N2505">
        <v>6.9837926539174298</v>
      </c>
    </row>
    <row r="2506" spans="1:14" x14ac:dyDescent="0.3">
      <c r="A2506" t="s">
        <v>1198</v>
      </c>
      <c r="B2506" t="s">
        <v>1552</v>
      </c>
      <c r="C2506" t="s">
        <v>3531</v>
      </c>
      <c r="D2506" t="s">
        <v>103</v>
      </c>
      <c r="E2506" t="s">
        <v>58</v>
      </c>
      <c r="F2506" t="s">
        <v>52</v>
      </c>
      <c r="G2506" t="s">
        <v>34</v>
      </c>
      <c r="H2506" t="s">
        <v>20</v>
      </c>
      <c r="I2506" t="s">
        <v>21</v>
      </c>
      <c r="J2506" t="s">
        <v>22</v>
      </c>
      <c r="K2506" t="s">
        <v>3532</v>
      </c>
      <c r="L2506" t="s">
        <v>30</v>
      </c>
      <c r="M2506">
        <v>105.3609378871719</v>
      </c>
      <c r="N2506">
        <v>6.5396414402564282</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7474A-C043-4F5F-B1C7-68007E5D9CB6}">
  <sheetPr>
    <tabColor theme="3" tint="0.39997558519241921"/>
  </sheetPr>
  <dimension ref="A1:Z2501"/>
  <sheetViews>
    <sheetView topLeftCell="T4" zoomScaleNormal="100" workbookViewId="0">
      <selection activeCell="L29" sqref="L29"/>
    </sheetView>
  </sheetViews>
  <sheetFormatPr defaultRowHeight="14.4" x14ac:dyDescent="0.3"/>
  <cols>
    <col min="1" max="1" width="29" bestFit="1" customWidth="1"/>
    <col min="2" max="2" width="13.6640625" bestFit="1" customWidth="1"/>
    <col min="3" max="3" width="24.33203125" bestFit="1" customWidth="1"/>
    <col min="4" max="4" width="20.88671875" bestFit="1" customWidth="1"/>
    <col min="5" max="5" width="15.6640625" bestFit="1" customWidth="1"/>
    <col min="6" max="6" width="20.88671875" bestFit="1" customWidth="1"/>
    <col min="7" max="7" width="13.77734375" bestFit="1" customWidth="1"/>
    <col min="8" max="8" width="19.88671875" bestFit="1" customWidth="1"/>
    <col min="9" max="9" width="21.77734375" bestFit="1" customWidth="1"/>
    <col min="10" max="10" width="16.77734375" bestFit="1" customWidth="1"/>
    <col min="11" max="11" width="21.109375" bestFit="1" customWidth="1"/>
    <col min="12" max="12" width="19.109375" bestFit="1" customWidth="1"/>
    <col min="13" max="13" width="15.6640625" bestFit="1" customWidth="1"/>
    <col min="14" max="14" width="13.6640625" bestFit="1" customWidth="1"/>
    <col min="15" max="15" width="18.44140625" bestFit="1" customWidth="1"/>
    <col min="16" max="16" width="12" bestFit="1" customWidth="1"/>
    <col min="17" max="17" width="24.109375" bestFit="1" customWidth="1"/>
    <col min="18" max="18" width="18.6640625" bestFit="1" customWidth="1"/>
    <col min="19" max="19" width="34.77734375" bestFit="1" customWidth="1"/>
    <col min="20" max="20" width="37.5546875" bestFit="1" customWidth="1"/>
    <col min="21" max="21" width="42" bestFit="1" customWidth="1"/>
    <col min="22" max="22" width="36.6640625" bestFit="1" customWidth="1"/>
    <col min="23" max="23" width="19.44140625" bestFit="1" customWidth="1"/>
    <col min="24" max="24" width="22.21875" bestFit="1" customWidth="1"/>
    <col min="25" max="25" width="26.6640625" bestFit="1" customWidth="1"/>
    <col min="26" max="26" width="21.33203125" bestFit="1" customWidth="1"/>
    <col min="27" max="27" width="31.44140625" customWidth="1"/>
    <col min="28" max="28" width="28.88671875" bestFit="1" customWidth="1"/>
    <col min="29" max="29" width="32.5546875" bestFit="1" customWidth="1"/>
    <col min="30" max="30" width="38.21875" bestFit="1" customWidth="1"/>
    <col min="31" max="31" width="31.44140625" bestFit="1" customWidth="1"/>
  </cols>
  <sheetData>
    <row r="1" spans="1:26" x14ac:dyDescent="0.3">
      <c r="A1" t="s">
        <v>3533</v>
      </c>
      <c r="B1" t="s">
        <v>1</v>
      </c>
      <c r="C1" t="s">
        <v>3534</v>
      </c>
      <c r="D1" t="s">
        <v>3535</v>
      </c>
      <c r="E1" t="s">
        <v>2</v>
      </c>
      <c r="F1" t="s">
        <v>3543</v>
      </c>
      <c r="G1" t="s">
        <v>4</v>
      </c>
      <c r="H1" t="s">
        <v>5</v>
      </c>
      <c r="I1" t="s">
        <v>6</v>
      </c>
      <c r="J1" t="s">
        <v>7</v>
      </c>
      <c r="K1" t="s">
        <v>3544</v>
      </c>
      <c r="L1" t="s">
        <v>3545</v>
      </c>
      <c r="M1" t="s">
        <v>10</v>
      </c>
      <c r="N1" t="s">
        <v>11</v>
      </c>
      <c r="O1" t="s">
        <v>12</v>
      </c>
      <c r="P1" t="s">
        <v>13</v>
      </c>
      <c r="Q1" t="s">
        <v>3605</v>
      </c>
      <c r="R1" t="s">
        <v>3606</v>
      </c>
      <c r="S1" t="s">
        <v>3969</v>
      </c>
      <c r="T1" t="s">
        <v>3970</v>
      </c>
      <c r="U1" t="s">
        <v>3971</v>
      </c>
      <c r="V1" t="s">
        <v>3972</v>
      </c>
      <c r="W1" t="s">
        <v>3599</v>
      </c>
      <c r="X1" t="s">
        <v>3600</v>
      </c>
      <c r="Y1" t="s">
        <v>3601</v>
      </c>
      <c r="Z1" t="s">
        <v>3602</v>
      </c>
    </row>
    <row r="2" spans="1:26" x14ac:dyDescent="0.3">
      <c r="A2" s="2">
        <v>45372</v>
      </c>
      <c r="B2" s="2"/>
      <c r="D2" t="s">
        <v>3536</v>
      </c>
      <c r="E2" t="s">
        <v>45</v>
      </c>
      <c r="F2" t="s">
        <v>28</v>
      </c>
      <c r="G2" t="s">
        <v>46</v>
      </c>
      <c r="H2" t="s">
        <v>40</v>
      </c>
      <c r="I2" t="s">
        <v>41</v>
      </c>
      <c r="J2" t="s">
        <v>42</v>
      </c>
      <c r="K2" t="s">
        <v>22</v>
      </c>
      <c r="L2" t="s">
        <v>22</v>
      </c>
      <c r="N2" t="s">
        <v>24</v>
      </c>
      <c r="O2">
        <v>25.352445699037951</v>
      </c>
      <c r="P2">
        <v>5.3964143947379588</v>
      </c>
      <c r="Q2">
        <v>-2</v>
      </c>
      <c r="R2" t="s">
        <v>3603</v>
      </c>
      <c r="S2" t="s">
        <v>3555</v>
      </c>
      <c r="T2" t="s">
        <v>3584</v>
      </c>
      <c r="U2">
        <v>3</v>
      </c>
      <c r="V2" t="s">
        <v>3563</v>
      </c>
      <c r="W2" t="s">
        <v>3603</v>
      </c>
      <c r="X2" t="s">
        <v>3604</v>
      </c>
      <c r="Z2" t="s">
        <v>3603</v>
      </c>
    </row>
    <row r="3" spans="1:26" x14ac:dyDescent="0.3">
      <c r="A3" s="2">
        <v>45395</v>
      </c>
      <c r="B3" s="2"/>
      <c r="D3" t="s">
        <v>3536</v>
      </c>
      <c r="E3" t="s">
        <v>98</v>
      </c>
      <c r="F3" t="s">
        <v>103</v>
      </c>
      <c r="G3" t="s">
        <v>33</v>
      </c>
      <c r="H3" t="s">
        <v>59</v>
      </c>
      <c r="I3" t="s">
        <v>19</v>
      </c>
      <c r="J3" t="s">
        <v>42</v>
      </c>
      <c r="K3" t="s">
        <v>22</v>
      </c>
      <c r="L3" t="s">
        <v>22</v>
      </c>
      <c r="N3" t="s">
        <v>54</v>
      </c>
      <c r="O3">
        <v>77.813964765938692</v>
      </c>
      <c r="P3">
        <v>6.7096637110863249</v>
      </c>
      <c r="Q3">
        <v>-2</v>
      </c>
      <c r="R3" t="s">
        <v>3603</v>
      </c>
      <c r="S3" t="s">
        <v>3555</v>
      </c>
      <c r="T3" t="s">
        <v>3585</v>
      </c>
      <c r="U3">
        <v>4</v>
      </c>
      <c r="V3" t="s">
        <v>3564</v>
      </c>
      <c r="W3" t="s">
        <v>3603</v>
      </c>
      <c r="X3" t="s">
        <v>3604</v>
      </c>
      <c r="Z3" t="s">
        <v>3603</v>
      </c>
    </row>
    <row r="4" spans="1:26" x14ac:dyDescent="0.3">
      <c r="A4" s="2">
        <v>45195</v>
      </c>
      <c r="B4" s="2"/>
      <c r="D4" t="s">
        <v>3536</v>
      </c>
      <c r="E4" t="s">
        <v>127</v>
      </c>
      <c r="F4" t="s">
        <v>16</v>
      </c>
      <c r="G4" t="s">
        <v>51</v>
      </c>
      <c r="H4" t="s">
        <v>59</v>
      </c>
      <c r="I4" t="s">
        <v>19</v>
      </c>
      <c r="J4" t="s">
        <v>42</v>
      </c>
      <c r="K4" t="s">
        <v>22</v>
      </c>
      <c r="L4" t="s">
        <v>22</v>
      </c>
      <c r="N4" t="s">
        <v>76</v>
      </c>
      <c r="O4">
        <v>92.119439853864009</v>
      </c>
      <c r="P4">
        <v>7.3121741209625206</v>
      </c>
      <c r="Q4">
        <v>-2</v>
      </c>
      <c r="R4" t="s">
        <v>3603</v>
      </c>
      <c r="S4" t="s">
        <v>3554</v>
      </c>
      <c r="T4" t="s">
        <v>3586</v>
      </c>
      <c r="U4">
        <v>9</v>
      </c>
      <c r="V4" t="s">
        <v>3569</v>
      </c>
      <c r="W4" t="s">
        <v>3603</v>
      </c>
      <c r="X4" t="s">
        <v>3604</v>
      </c>
      <c r="Z4" t="s">
        <v>3603</v>
      </c>
    </row>
    <row r="5" spans="1:26" x14ac:dyDescent="0.3">
      <c r="A5" s="2">
        <v>45416</v>
      </c>
      <c r="B5" s="2"/>
      <c r="D5" t="s">
        <v>3536</v>
      </c>
      <c r="E5" t="s">
        <v>174</v>
      </c>
      <c r="F5" t="s">
        <v>80</v>
      </c>
      <c r="G5" t="s">
        <v>51</v>
      </c>
      <c r="H5" t="s">
        <v>59</v>
      </c>
      <c r="I5" t="s">
        <v>92</v>
      </c>
      <c r="J5" t="s">
        <v>42</v>
      </c>
      <c r="K5" t="s">
        <v>22</v>
      </c>
      <c r="L5" t="s">
        <v>22</v>
      </c>
      <c r="N5" t="s">
        <v>63</v>
      </c>
      <c r="O5">
        <v>23.67318772729665</v>
      </c>
      <c r="P5">
        <v>5.4484584629002004</v>
      </c>
      <c r="Q5">
        <v>-2</v>
      </c>
      <c r="R5" t="s">
        <v>3603</v>
      </c>
      <c r="S5" t="s">
        <v>3555</v>
      </c>
      <c r="T5" t="s">
        <v>3585</v>
      </c>
      <c r="U5">
        <v>5</v>
      </c>
      <c r="V5" t="s">
        <v>3565</v>
      </c>
      <c r="W5" t="s">
        <v>3603</v>
      </c>
      <c r="X5" t="s">
        <v>3604</v>
      </c>
      <c r="Z5" t="s">
        <v>3603</v>
      </c>
    </row>
    <row r="6" spans="1:26" x14ac:dyDescent="0.3">
      <c r="A6" s="2">
        <v>45051</v>
      </c>
      <c r="B6" s="2"/>
      <c r="D6" t="s">
        <v>3536</v>
      </c>
      <c r="E6" t="s">
        <v>197</v>
      </c>
      <c r="F6" t="s">
        <v>39</v>
      </c>
      <c r="G6" t="s">
        <v>33</v>
      </c>
      <c r="H6" t="s">
        <v>59</v>
      </c>
      <c r="I6" t="s">
        <v>34</v>
      </c>
      <c r="J6" t="s">
        <v>42</v>
      </c>
      <c r="K6" t="s">
        <v>22</v>
      </c>
      <c r="L6" t="s">
        <v>22</v>
      </c>
      <c r="N6" t="s">
        <v>63</v>
      </c>
      <c r="O6">
        <v>128.77748636268271</v>
      </c>
      <c r="P6">
        <v>6.8452902792071439</v>
      </c>
      <c r="Q6">
        <v>-2</v>
      </c>
      <c r="R6" t="s">
        <v>3603</v>
      </c>
      <c r="S6" t="s">
        <v>3554</v>
      </c>
      <c r="T6" t="s">
        <v>3585</v>
      </c>
      <c r="U6">
        <v>5</v>
      </c>
      <c r="V6" t="s">
        <v>3565</v>
      </c>
      <c r="W6" t="s">
        <v>3603</v>
      </c>
      <c r="X6" t="s">
        <v>3604</v>
      </c>
      <c r="Z6" t="s">
        <v>3603</v>
      </c>
    </row>
    <row r="7" spans="1:26" x14ac:dyDescent="0.3">
      <c r="A7" s="2">
        <v>45538</v>
      </c>
      <c r="B7" s="2"/>
      <c r="D7" t="s">
        <v>3536</v>
      </c>
      <c r="E7" t="s">
        <v>239</v>
      </c>
      <c r="F7" t="s">
        <v>103</v>
      </c>
      <c r="G7" t="s">
        <v>17</v>
      </c>
      <c r="H7" t="s">
        <v>40</v>
      </c>
      <c r="I7" t="s">
        <v>41</v>
      </c>
      <c r="J7" t="s">
        <v>42</v>
      </c>
      <c r="K7" t="s">
        <v>22</v>
      </c>
      <c r="L7" t="s">
        <v>22</v>
      </c>
      <c r="N7" t="s">
        <v>43</v>
      </c>
      <c r="O7">
        <v>87.723223574466246</v>
      </c>
      <c r="P7">
        <v>7.922381127647828</v>
      </c>
      <c r="Q7">
        <v>-2</v>
      </c>
      <c r="R7" t="s">
        <v>3603</v>
      </c>
      <c r="S7" t="s">
        <v>3555</v>
      </c>
      <c r="T7" t="s">
        <v>3586</v>
      </c>
      <c r="U7">
        <v>9</v>
      </c>
      <c r="V7" t="s">
        <v>3569</v>
      </c>
      <c r="W7" t="s">
        <v>3603</v>
      </c>
      <c r="X7" t="s">
        <v>3604</v>
      </c>
      <c r="Z7" t="s">
        <v>3603</v>
      </c>
    </row>
    <row r="8" spans="1:26" x14ac:dyDescent="0.3">
      <c r="A8" s="2">
        <v>45167</v>
      </c>
      <c r="B8" s="2"/>
      <c r="D8" t="s">
        <v>3536</v>
      </c>
      <c r="E8" t="s">
        <v>251</v>
      </c>
      <c r="F8" t="s">
        <v>118</v>
      </c>
      <c r="G8" t="s">
        <v>17</v>
      </c>
      <c r="H8" t="s">
        <v>18</v>
      </c>
      <c r="I8" t="s">
        <v>34</v>
      </c>
      <c r="J8" t="s">
        <v>42</v>
      </c>
      <c r="K8" t="s">
        <v>22</v>
      </c>
      <c r="L8" t="s">
        <v>22</v>
      </c>
      <c r="N8" t="s">
        <v>43</v>
      </c>
      <c r="O8">
        <v>83.346453090789325</v>
      </c>
      <c r="P8">
        <v>6.5765325577862024</v>
      </c>
      <c r="Q8">
        <v>-2</v>
      </c>
      <c r="R8" t="s">
        <v>3603</v>
      </c>
      <c r="S8" t="s">
        <v>3554</v>
      </c>
      <c r="T8" t="s">
        <v>3586</v>
      </c>
      <c r="U8">
        <v>8</v>
      </c>
      <c r="V8" t="s">
        <v>3568</v>
      </c>
      <c r="W8" t="s">
        <v>3603</v>
      </c>
      <c r="X8" t="s">
        <v>3604</v>
      </c>
      <c r="Z8" t="s">
        <v>3603</v>
      </c>
    </row>
    <row r="9" spans="1:26" x14ac:dyDescent="0.3">
      <c r="A9" s="2">
        <v>45451</v>
      </c>
      <c r="B9" s="2"/>
      <c r="D9" t="s">
        <v>3536</v>
      </c>
      <c r="E9" t="s">
        <v>281</v>
      </c>
      <c r="F9" t="s">
        <v>103</v>
      </c>
      <c r="G9" t="s">
        <v>46</v>
      </c>
      <c r="H9" t="s">
        <v>40</v>
      </c>
      <c r="I9" t="s">
        <v>41</v>
      </c>
      <c r="J9" t="s">
        <v>42</v>
      </c>
      <c r="K9" t="s">
        <v>22</v>
      </c>
      <c r="L9" t="s">
        <v>22</v>
      </c>
      <c r="N9" t="s">
        <v>63</v>
      </c>
      <c r="O9">
        <v>101.3143699472036</v>
      </c>
      <c r="P9">
        <v>7.5322318655911724</v>
      </c>
      <c r="Q9">
        <v>-2</v>
      </c>
      <c r="R9" t="s">
        <v>3603</v>
      </c>
      <c r="S9" t="s">
        <v>3555</v>
      </c>
      <c r="T9" t="s">
        <v>3585</v>
      </c>
      <c r="U9">
        <v>6</v>
      </c>
      <c r="V9" t="s">
        <v>3566</v>
      </c>
      <c r="W9" t="s">
        <v>3603</v>
      </c>
      <c r="X9" t="s">
        <v>3604</v>
      </c>
      <c r="Z9" t="s">
        <v>3603</v>
      </c>
    </row>
    <row r="10" spans="1:26" x14ac:dyDescent="0.3">
      <c r="A10" s="2">
        <v>45295</v>
      </c>
      <c r="B10" s="2"/>
      <c r="D10" t="s">
        <v>3536</v>
      </c>
      <c r="E10" t="s">
        <v>374</v>
      </c>
      <c r="F10" t="s">
        <v>103</v>
      </c>
      <c r="G10" t="s">
        <v>58</v>
      </c>
      <c r="H10" t="s">
        <v>52</v>
      </c>
      <c r="I10" t="s">
        <v>92</v>
      </c>
      <c r="J10" t="s">
        <v>42</v>
      </c>
      <c r="K10" t="s">
        <v>22</v>
      </c>
      <c r="L10" t="s">
        <v>22</v>
      </c>
      <c r="N10" t="s">
        <v>54</v>
      </c>
      <c r="O10">
        <v>109.6797560786092</v>
      </c>
      <c r="P10">
        <v>7.8260829337797118</v>
      </c>
      <c r="Q10">
        <v>-2</v>
      </c>
      <c r="R10" t="s">
        <v>3603</v>
      </c>
      <c r="S10" t="s">
        <v>3555</v>
      </c>
      <c r="T10" t="s">
        <v>3584</v>
      </c>
      <c r="U10">
        <v>1</v>
      </c>
      <c r="V10" t="s">
        <v>3561</v>
      </c>
      <c r="W10" t="s">
        <v>3603</v>
      </c>
      <c r="X10" t="s">
        <v>3604</v>
      </c>
      <c r="Z10" t="s">
        <v>3603</v>
      </c>
    </row>
    <row r="11" spans="1:26" x14ac:dyDescent="0.3">
      <c r="A11" s="2">
        <v>45375</v>
      </c>
      <c r="B11" s="2"/>
      <c r="D11" t="s">
        <v>3536</v>
      </c>
      <c r="E11" t="s">
        <v>392</v>
      </c>
      <c r="F11" t="s">
        <v>157</v>
      </c>
      <c r="G11" t="s">
        <v>46</v>
      </c>
      <c r="H11" t="s">
        <v>18</v>
      </c>
      <c r="I11" t="s">
        <v>19</v>
      </c>
      <c r="J11" t="s">
        <v>42</v>
      </c>
      <c r="K11" t="s">
        <v>22</v>
      </c>
      <c r="L11" t="s">
        <v>22</v>
      </c>
      <c r="N11" t="s">
        <v>43</v>
      </c>
      <c r="O11">
        <v>29.157145505424619</v>
      </c>
      <c r="P11">
        <v>4.341849041917258</v>
      </c>
      <c r="Q11">
        <v>-2</v>
      </c>
      <c r="R11" t="s">
        <v>3603</v>
      </c>
      <c r="S11" t="s">
        <v>3555</v>
      </c>
      <c r="T11" t="s">
        <v>3584</v>
      </c>
      <c r="U11">
        <v>3</v>
      </c>
      <c r="V11" t="s">
        <v>3563</v>
      </c>
      <c r="W11" t="s">
        <v>3603</v>
      </c>
      <c r="X11" t="s">
        <v>3604</v>
      </c>
      <c r="Z11" t="s">
        <v>3603</v>
      </c>
    </row>
    <row r="12" spans="1:26" x14ac:dyDescent="0.3">
      <c r="A12" s="2">
        <v>45458</v>
      </c>
      <c r="B12" s="2"/>
      <c r="D12" t="s">
        <v>3536</v>
      </c>
      <c r="E12" t="s">
        <v>396</v>
      </c>
      <c r="F12" t="s">
        <v>16</v>
      </c>
      <c r="G12" t="s">
        <v>46</v>
      </c>
      <c r="H12" t="s">
        <v>18</v>
      </c>
      <c r="I12" t="s">
        <v>19</v>
      </c>
      <c r="J12" t="s">
        <v>42</v>
      </c>
      <c r="K12" t="s">
        <v>22</v>
      </c>
      <c r="L12" t="s">
        <v>22</v>
      </c>
      <c r="N12" t="s">
        <v>54</v>
      </c>
      <c r="O12">
        <v>73.902170956806174</v>
      </c>
      <c r="P12">
        <v>5.5104592270858257</v>
      </c>
      <c r="Q12">
        <v>-2</v>
      </c>
      <c r="R12" t="s">
        <v>3603</v>
      </c>
      <c r="S12" t="s">
        <v>3555</v>
      </c>
      <c r="T12" t="s">
        <v>3585</v>
      </c>
      <c r="U12">
        <v>6</v>
      </c>
      <c r="V12" t="s">
        <v>3566</v>
      </c>
      <c r="W12" t="s">
        <v>3603</v>
      </c>
      <c r="X12" t="s">
        <v>3604</v>
      </c>
      <c r="Z12" t="s">
        <v>3603</v>
      </c>
    </row>
    <row r="13" spans="1:26" x14ac:dyDescent="0.3">
      <c r="A13" s="2">
        <v>45387</v>
      </c>
      <c r="B13" s="2"/>
      <c r="D13" t="s">
        <v>3536</v>
      </c>
      <c r="E13" t="s">
        <v>476</v>
      </c>
      <c r="F13" t="s">
        <v>103</v>
      </c>
      <c r="G13" t="s">
        <v>46</v>
      </c>
      <c r="H13" t="s">
        <v>18</v>
      </c>
      <c r="I13" t="s">
        <v>19</v>
      </c>
      <c r="J13" t="s">
        <v>42</v>
      </c>
      <c r="K13" t="s">
        <v>22</v>
      </c>
      <c r="L13" t="s">
        <v>22</v>
      </c>
      <c r="N13" t="s">
        <v>24</v>
      </c>
      <c r="O13">
        <v>97.237086228647783</v>
      </c>
      <c r="P13">
        <v>7.9078571540051747</v>
      </c>
      <c r="Q13">
        <v>-2</v>
      </c>
      <c r="R13" t="s">
        <v>3603</v>
      </c>
      <c r="S13" t="s">
        <v>3555</v>
      </c>
      <c r="T13" t="s">
        <v>3585</v>
      </c>
      <c r="U13">
        <v>4</v>
      </c>
      <c r="V13" t="s">
        <v>3564</v>
      </c>
      <c r="W13" t="s">
        <v>3603</v>
      </c>
      <c r="X13" t="s">
        <v>3604</v>
      </c>
      <c r="Z13" t="s">
        <v>3603</v>
      </c>
    </row>
    <row r="14" spans="1:26" x14ac:dyDescent="0.3">
      <c r="A14" s="2">
        <v>45324</v>
      </c>
      <c r="B14" s="2"/>
      <c r="D14" t="s">
        <v>3536</v>
      </c>
      <c r="E14" t="s">
        <v>478</v>
      </c>
      <c r="F14" t="s">
        <v>16</v>
      </c>
      <c r="G14" t="s">
        <v>17</v>
      </c>
      <c r="H14" t="s">
        <v>40</v>
      </c>
      <c r="I14" t="s">
        <v>41</v>
      </c>
      <c r="J14" t="s">
        <v>42</v>
      </c>
      <c r="K14" t="s">
        <v>22</v>
      </c>
      <c r="L14" t="s">
        <v>22</v>
      </c>
      <c r="N14" t="s">
        <v>30</v>
      </c>
      <c r="O14">
        <v>72.534216534597618</v>
      </c>
      <c r="P14">
        <v>5.9215862031000572</v>
      </c>
      <c r="Q14">
        <v>-2</v>
      </c>
      <c r="R14" t="s">
        <v>3603</v>
      </c>
      <c r="S14" t="s">
        <v>3555</v>
      </c>
      <c r="T14" t="s">
        <v>3584</v>
      </c>
      <c r="U14">
        <v>2</v>
      </c>
      <c r="V14" t="s">
        <v>3562</v>
      </c>
      <c r="W14" t="s">
        <v>3603</v>
      </c>
      <c r="X14" t="s">
        <v>3604</v>
      </c>
      <c r="Z14" t="s">
        <v>3603</v>
      </c>
    </row>
    <row r="15" spans="1:26" x14ac:dyDescent="0.3">
      <c r="A15" s="2">
        <v>45033</v>
      </c>
      <c r="B15" s="2"/>
      <c r="D15" t="s">
        <v>3536</v>
      </c>
      <c r="E15" t="s">
        <v>443</v>
      </c>
      <c r="F15" t="s">
        <v>103</v>
      </c>
      <c r="G15" t="s">
        <v>33</v>
      </c>
      <c r="H15" t="s">
        <v>18</v>
      </c>
      <c r="I15" t="s">
        <v>19</v>
      </c>
      <c r="J15" t="s">
        <v>42</v>
      </c>
      <c r="K15" t="s">
        <v>22</v>
      </c>
      <c r="L15" t="s">
        <v>22</v>
      </c>
      <c r="N15" t="s">
        <v>24</v>
      </c>
      <c r="O15">
        <v>77.074453946156126</v>
      </c>
      <c r="P15">
        <v>7.0977456030851993</v>
      </c>
      <c r="Q15">
        <v>-2</v>
      </c>
      <c r="R15" t="s">
        <v>3603</v>
      </c>
      <c r="S15" t="s">
        <v>3554</v>
      </c>
      <c r="T15" t="s">
        <v>3585</v>
      </c>
      <c r="U15">
        <v>4</v>
      </c>
      <c r="V15" t="s">
        <v>3564</v>
      </c>
      <c r="W15" t="s">
        <v>3603</v>
      </c>
      <c r="X15" t="s">
        <v>3604</v>
      </c>
      <c r="Z15" t="s">
        <v>3603</v>
      </c>
    </row>
    <row r="16" spans="1:26" x14ac:dyDescent="0.3">
      <c r="A16" s="2">
        <v>45081</v>
      </c>
      <c r="B16" s="2"/>
      <c r="D16" t="s">
        <v>3536</v>
      </c>
      <c r="E16" t="s">
        <v>498</v>
      </c>
      <c r="F16" t="s">
        <v>103</v>
      </c>
      <c r="G16" t="s">
        <v>17</v>
      </c>
      <c r="H16" t="s">
        <v>40</v>
      </c>
      <c r="I16" t="s">
        <v>41</v>
      </c>
      <c r="J16" t="s">
        <v>42</v>
      </c>
      <c r="K16" t="s">
        <v>22</v>
      </c>
      <c r="L16" t="s">
        <v>22</v>
      </c>
      <c r="N16" t="s">
        <v>144</v>
      </c>
      <c r="O16">
        <v>90.21409601754651</v>
      </c>
      <c r="P16">
        <v>6.4417055659260178</v>
      </c>
      <c r="Q16">
        <v>-2</v>
      </c>
      <c r="R16" t="s">
        <v>3603</v>
      </c>
      <c r="S16" t="s">
        <v>3554</v>
      </c>
      <c r="T16" t="s">
        <v>3585</v>
      </c>
      <c r="U16">
        <v>6</v>
      </c>
      <c r="V16" t="s">
        <v>3566</v>
      </c>
      <c r="W16" t="s">
        <v>3603</v>
      </c>
      <c r="X16" t="s">
        <v>3604</v>
      </c>
      <c r="Z16" t="s">
        <v>3603</v>
      </c>
    </row>
    <row r="17" spans="1:26" x14ac:dyDescent="0.3">
      <c r="A17" s="2">
        <v>45099</v>
      </c>
      <c r="B17" s="2"/>
      <c r="D17" t="s">
        <v>3536</v>
      </c>
      <c r="E17" t="s">
        <v>683</v>
      </c>
      <c r="F17" t="s">
        <v>103</v>
      </c>
      <c r="G17" t="s">
        <v>17</v>
      </c>
      <c r="H17" t="s">
        <v>40</v>
      </c>
      <c r="I17" t="s">
        <v>41</v>
      </c>
      <c r="J17" t="s">
        <v>42</v>
      </c>
      <c r="K17" t="s">
        <v>22</v>
      </c>
      <c r="L17" t="s">
        <v>22</v>
      </c>
      <c r="N17" t="s">
        <v>30</v>
      </c>
      <c r="O17">
        <v>113.2672796328378</v>
      </c>
      <c r="P17">
        <v>7.0403270022239868</v>
      </c>
      <c r="Q17">
        <v>-2</v>
      </c>
      <c r="R17" t="s">
        <v>3603</v>
      </c>
      <c r="S17" t="s">
        <v>3554</v>
      </c>
      <c r="T17" t="s">
        <v>3585</v>
      </c>
      <c r="U17">
        <v>6</v>
      </c>
      <c r="V17" t="s">
        <v>3566</v>
      </c>
      <c r="W17" t="s">
        <v>3603</v>
      </c>
      <c r="X17" t="s">
        <v>3604</v>
      </c>
      <c r="Z17" t="s">
        <v>3603</v>
      </c>
    </row>
    <row r="18" spans="1:26" x14ac:dyDescent="0.3">
      <c r="A18" s="2">
        <v>45253</v>
      </c>
      <c r="B18" s="2"/>
      <c r="D18" t="s">
        <v>3536</v>
      </c>
      <c r="E18" t="s">
        <v>744</v>
      </c>
      <c r="F18" t="s">
        <v>103</v>
      </c>
      <c r="G18" t="s">
        <v>46</v>
      </c>
      <c r="H18" t="s">
        <v>40</v>
      </c>
      <c r="I18" t="s">
        <v>41</v>
      </c>
      <c r="J18" t="s">
        <v>42</v>
      </c>
      <c r="K18" t="s">
        <v>22</v>
      </c>
      <c r="L18" t="s">
        <v>22</v>
      </c>
      <c r="N18" t="s">
        <v>54</v>
      </c>
      <c r="O18">
        <v>113.7902522421803</v>
      </c>
      <c r="P18">
        <v>6.9165057809830337</v>
      </c>
      <c r="Q18">
        <v>-2</v>
      </c>
      <c r="R18" t="s">
        <v>3603</v>
      </c>
      <c r="S18" t="s">
        <v>3554</v>
      </c>
      <c r="T18" t="s">
        <v>3587</v>
      </c>
      <c r="U18">
        <v>11</v>
      </c>
      <c r="V18" t="s">
        <v>3571</v>
      </c>
      <c r="W18" t="s">
        <v>3603</v>
      </c>
      <c r="X18" t="s">
        <v>3604</v>
      </c>
      <c r="Z18" t="s">
        <v>3603</v>
      </c>
    </row>
    <row r="19" spans="1:26" x14ac:dyDescent="0.3">
      <c r="A19" s="2">
        <v>45452</v>
      </c>
      <c r="B19" s="2"/>
      <c r="D19" t="s">
        <v>3536</v>
      </c>
      <c r="E19" t="s">
        <v>758</v>
      </c>
      <c r="F19" t="s">
        <v>103</v>
      </c>
      <c r="G19" t="s">
        <v>17</v>
      </c>
      <c r="H19" t="s">
        <v>18</v>
      </c>
      <c r="I19" t="s">
        <v>19</v>
      </c>
      <c r="J19" t="s">
        <v>42</v>
      </c>
      <c r="K19" t="s">
        <v>22</v>
      </c>
      <c r="L19" t="s">
        <v>22</v>
      </c>
      <c r="N19" t="s">
        <v>54</v>
      </c>
      <c r="O19">
        <v>118.4593304215967</v>
      </c>
      <c r="P19">
        <v>7.1157473513201461</v>
      </c>
      <c r="Q19">
        <v>-2</v>
      </c>
      <c r="R19" t="s">
        <v>3603</v>
      </c>
      <c r="S19" t="s">
        <v>3555</v>
      </c>
      <c r="T19" t="s">
        <v>3585</v>
      </c>
      <c r="U19">
        <v>6</v>
      </c>
      <c r="V19" t="s">
        <v>3566</v>
      </c>
      <c r="W19" t="s">
        <v>3603</v>
      </c>
      <c r="X19" t="s">
        <v>3604</v>
      </c>
      <c r="Z19" t="s">
        <v>3603</v>
      </c>
    </row>
    <row r="20" spans="1:26" x14ac:dyDescent="0.3">
      <c r="A20" s="2">
        <v>45063</v>
      </c>
      <c r="B20" s="2"/>
      <c r="D20" t="s">
        <v>3536</v>
      </c>
      <c r="E20" t="s">
        <v>762</v>
      </c>
      <c r="F20" t="s">
        <v>16</v>
      </c>
      <c r="G20" t="s">
        <v>46</v>
      </c>
      <c r="H20" t="s">
        <v>40</v>
      </c>
      <c r="I20" t="s">
        <v>41</v>
      </c>
      <c r="J20" t="s">
        <v>42</v>
      </c>
      <c r="K20" t="s">
        <v>22</v>
      </c>
      <c r="L20" t="s">
        <v>22</v>
      </c>
      <c r="N20" t="s">
        <v>43</v>
      </c>
      <c r="O20">
        <v>86.078965097165394</v>
      </c>
      <c r="P20">
        <v>5.7050194559813594</v>
      </c>
      <c r="Q20">
        <v>-2</v>
      </c>
      <c r="R20" t="s">
        <v>3603</v>
      </c>
      <c r="S20" t="s">
        <v>3554</v>
      </c>
      <c r="T20" t="s">
        <v>3585</v>
      </c>
      <c r="U20">
        <v>5</v>
      </c>
      <c r="V20" t="s">
        <v>3565</v>
      </c>
      <c r="W20" t="s">
        <v>3603</v>
      </c>
      <c r="X20" t="s">
        <v>3604</v>
      </c>
      <c r="Z20" t="s">
        <v>3603</v>
      </c>
    </row>
    <row r="21" spans="1:26" x14ac:dyDescent="0.3">
      <c r="A21" s="2">
        <v>45040</v>
      </c>
      <c r="B21" s="2"/>
      <c r="D21" t="s">
        <v>3536</v>
      </c>
      <c r="E21" t="s">
        <v>768</v>
      </c>
      <c r="F21" t="s">
        <v>16</v>
      </c>
      <c r="G21" t="s">
        <v>33</v>
      </c>
      <c r="H21" t="s">
        <v>59</v>
      </c>
      <c r="I21" t="s">
        <v>34</v>
      </c>
      <c r="J21" t="s">
        <v>42</v>
      </c>
      <c r="K21" t="s">
        <v>22</v>
      </c>
      <c r="L21" t="s">
        <v>22</v>
      </c>
      <c r="N21" t="s">
        <v>63</v>
      </c>
      <c r="O21">
        <v>88.584511166566656</v>
      </c>
      <c r="P21">
        <v>5.9086327667979406</v>
      </c>
      <c r="Q21">
        <v>-2</v>
      </c>
      <c r="R21" t="s">
        <v>3603</v>
      </c>
      <c r="S21" t="s">
        <v>3554</v>
      </c>
      <c r="T21" t="s">
        <v>3585</v>
      </c>
      <c r="U21">
        <v>4</v>
      </c>
      <c r="V21" t="s">
        <v>3564</v>
      </c>
      <c r="W21" t="s">
        <v>3603</v>
      </c>
      <c r="X21" t="s">
        <v>3604</v>
      </c>
      <c r="Z21" t="s">
        <v>3603</v>
      </c>
    </row>
    <row r="22" spans="1:26" x14ac:dyDescent="0.3">
      <c r="A22" s="2">
        <v>45354</v>
      </c>
      <c r="B22" s="2"/>
      <c r="D22" t="s">
        <v>3536</v>
      </c>
      <c r="E22" t="s">
        <v>806</v>
      </c>
      <c r="F22" t="s">
        <v>80</v>
      </c>
      <c r="G22" t="s">
        <v>17</v>
      </c>
      <c r="H22" t="s">
        <v>18</v>
      </c>
      <c r="I22" t="s">
        <v>34</v>
      </c>
      <c r="J22" t="s">
        <v>42</v>
      </c>
      <c r="K22" t="s">
        <v>22</v>
      </c>
      <c r="L22" t="s">
        <v>22</v>
      </c>
      <c r="N22" t="s">
        <v>54</v>
      </c>
      <c r="O22">
        <v>19.507059338578689</v>
      </c>
      <c r="P22">
        <v>4.9541440696143138</v>
      </c>
      <c r="Q22">
        <v>-2</v>
      </c>
      <c r="R22" t="s">
        <v>3603</v>
      </c>
      <c r="S22" t="s">
        <v>3555</v>
      </c>
      <c r="T22" t="s">
        <v>3584</v>
      </c>
      <c r="U22">
        <v>3</v>
      </c>
      <c r="V22" t="s">
        <v>3563</v>
      </c>
      <c r="W22" t="s">
        <v>3603</v>
      </c>
      <c r="X22" t="s">
        <v>3604</v>
      </c>
      <c r="Z22" t="s">
        <v>3603</v>
      </c>
    </row>
    <row r="23" spans="1:26" x14ac:dyDescent="0.3">
      <c r="A23" s="2">
        <v>44968</v>
      </c>
      <c r="B23" s="2"/>
      <c r="D23" t="s">
        <v>3536</v>
      </c>
      <c r="E23" t="s">
        <v>876</v>
      </c>
      <c r="F23" t="s">
        <v>57</v>
      </c>
      <c r="G23" t="s">
        <v>58</v>
      </c>
      <c r="H23" t="s">
        <v>59</v>
      </c>
      <c r="I23" t="s">
        <v>34</v>
      </c>
      <c r="J23" t="s">
        <v>42</v>
      </c>
      <c r="K23" t="s">
        <v>22</v>
      </c>
      <c r="L23" t="s">
        <v>22</v>
      </c>
      <c r="N23" t="s">
        <v>63</v>
      </c>
      <c r="O23">
        <v>122.19399683912449</v>
      </c>
      <c r="P23">
        <v>5.9071950307058296</v>
      </c>
      <c r="Q23">
        <v>-2</v>
      </c>
      <c r="R23" t="s">
        <v>3603</v>
      </c>
      <c r="S23" t="s">
        <v>3554</v>
      </c>
      <c r="T23" t="s">
        <v>3584</v>
      </c>
      <c r="U23">
        <v>2</v>
      </c>
      <c r="V23" t="s">
        <v>3562</v>
      </c>
      <c r="W23" t="s">
        <v>3603</v>
      </c>
      <c r="X23" t="s">
        <v>3604</v>
      </c>
      <c r="Z23" t="s">
        <v>3603</v>
      </c>
    </row>
    <row r="24" spans="1:26" x14ac:dyDescent="0.3">
      <c r="A24" s="2">
        <v>45359</v>
      </c>
      <c r="B24" s="2"/>
      <c r="D24" t="s">
        <v>3536</v>
      </c>
      <c r="E24" t="s">
        <v>930</v>
      </c>
      <c r="F24" t="s">
        <v>28</v>
      </c>
      <c r="G24" t="s">
        <v>51</v>
      </c>
      <c r="H24" t="s">
        <v>59</v>
      </c>
      <c r="I24" t="s">
        <v>92</v>
      </c>
      <c r="J24" t="s">
        <v>42</v>
      </c>
      <c r="K24" t="s">
        <v>22</v>
      </c>
      <c r="L24" t="s">
        <v>22</v>
      </c>
      <c r="N24" t="s">
        <v>30</v>
      </c>
      <c r="O24">
        <v>27.827518862838421</v>
      </c>
      <c r="P24">
        <v>5.1154298024438134</v>
      </c>
      <c r="Q24">
        <v>-2</v>
      </c>
      <c r="R24" t="s">
        <v>3603</v>
      </c>
      <c r="S24" t="s">
        <v>3555</v>
      </c>
      <c r="T24" t="s">
        <v>3584</v>
      </c>
      <c r="U24">
        <v>3</v>
      </c>
      <c r="V24" t="s">
        <v>3563</v>
      </c>
      <c r="W24" t="s">
        <v>3603</v>
      </c>
      <c r="X24" t="s">
        <v>3604</v>
      </c>
      <c r="Z24" t="s">
        <v>3603</v>
      </c>
    </row>
    <row r="25" spans="1:26" x14ac:dyDescent="0.3">
      <c r="A25" s="2">
        <v>45375</v>
      </c>
      <c r="B25" s="2"/>
      <c r="D25" t="s">
        <v>3536</v>
      </c>
      <c r="E25" t="s">
        <v>959</v>
      </c>
      <c r="F25" t="s">
        <v>157</v>
      </c>
      <c r="G25" t="s">
        <v>46</v>
      </c>
      <c r="H25" t="s">
        <v>18</v>
      </c>
      <c r="I25" t="s">
        <v>19</v>
      </c>
      <c r="J25" t="s">
        <v>42</v>
      </c>
      <c r="K25" t="s">
        <v>22</v>
      </c>
      <c r="L25" t="s">
        <v>22</v>
      </c>
      <c r="N25" t="s">
        <v>54</v>
      </c>
      <c r="O25">
        <v>12.77125278893288</v>
      </c>
      <c r="P25">
        <v>4.4626797856696063</v>
      </c>
      <c r="Q25">
        <v>-2</v>
      </c>
      <c r="R25" t="s">
        <v>3603</v>
      </c>
      <c r="S25" t="s">
        <v>3555</v>
      </c>
      <c r="T25" t="s">
        <v>3584</v>
      </c>
      <c r="U25">
        <v>3</v>
      </c>
      <c r="V25" t="s">
        <v>3563</v>
      </c>
      <c r="W25" t="s">
        <v>3603</v>
      </c>
      <c r="X25" t="s">
        <v>3604</v>
      </c>
      <c r="Z25" t="s">
        <v>3603</v>
      </c>
    </row>
    <row r="26" spans="1:26" x14ac:dyDescent="0.3">
      <c r="A26" s="2">
        <v>45159</v>
      </c>
      <c r="B26" s="2"/>
      <c r="D26" t="s">
        <v>3536</v>
      </c>
      <c r="E26" t="s">
        <v>810</v>
      </c>
      <c r="F26" t="s">
        <v>57</v>
      </c>
      <c r="G26" t="s">
        <v>58</v>
      </c>
      <c r="H26" t="s">
        <v>52</v>
      </c>
      <c r="I26" t="s">
        <v>92</v>
      </c>
      <c r="J26" t="s">
        <v>42</v>
      </c>
      <c r="K26" t="s">
        <v>22</v>
      </c>
      <c r="L26" t="s">
        <v>22</v>
      </c>
      <c r="N26" t="s">
        <v>30</v>
      </c>
      <c r="O26">
        <v>81.452937316188525</v>
      </c>
      <c r="P26">
        <v>5.0938572848233559</v>
      </c>
      <c r="Q26">
        <v>-2</v>
      </c>
      <c r="R26" t="s">
        <v>3603</v>
      </c>
      <c r="S26" t="s">
        <v>3554</v>
      </c>
      <c r="T26" t="s">
        <v>3586</v>
      </c>
      <c r="U26">
        <v>8</v>
      </c>
      <c r="V26" t="s">
        <v>3568</v>
      </c>
      <c r="W26" t="s">
        <v>3603</v>
      </c>
      <c r="X26" t="s">
        <v>3604</v>
      </c>
      <c r="Z26" t="s">
        <v>3603</v>
      </c>
    </row>
    <row r="27" spans="1:26" x14ac:dyDescent="0.3">
      <c r="A27" s="2">
        <v>45433</v>
      </c>
      <c r="B27" s="2"/>
      <c r="D27" t="s">
        <v>3536</v>
      </c>
      <c r="E27" t="s">
        <v>1015</v>
      </c>
      <c r="F27" t="s">
        <v>80</v>
      </c>
      <c r="G27" t="s">
        <v>46</v>
      </c>
      <c r="H27" t="s">
        <v>18</v>
      </c>
      <c r="I27" t="s">
        <v>34</v>
      </c>
      <c r="J27" t="s">
        <v>42</v>
      </c>
      <c r="K27" t="s">
        <v>22</v>
      </c>
      <c r="L27" t="s">
        <v>22</v>
      </c>
      <c r="N27" t="s">
        <v>43</v>
      </c>
      <c r="O27">
        <v>16.782408848099291</v>
      </c>
      <c r="P27">
        <v>5.4699554940382757</v>
      </c>
      <c r="Q27">
        <v>-2</v>
      </c>
      <c r="R27" t="s">
        <v>3603</v>
      </c>
      <c r="S27" t="s">
        <v>3555</v>
      </c>
      <c r="T27" t="s">
        <v>3585</v>
      </c>
      <c r="U27">
        <v>5</v>
      </c>
      <c r="V27" t="s">
        <v>3565</v>
      </c>
      <c r="W27" t="s">
        <v>3603</v>
      </c>
      <c r="X27" t="s">
        <v>3604</v>
      </c>
      <c r="Z27" t="s">
        <v>3603</v>
      </c>
    </row>
    <row r="28" spans="1:26" x14ac:dyDescent="0.3">
      <c r="A28" s="2">
        <v>45094</v>
      </c>
      <c r="B28" s="2"/>
      <c r="D28" t="s">
        <v>3536</v>
      </c>
      <c r="E28" t="s">
        <v>1040</v>
      </c>
      <c r="F28" t="s">
        <v>118</v>
      </c>
      <c r="G28" t="s">
        <v>46</v>
      </c>
      <c r="H28" t="s">
        <v>40</v>
      </c>
      <c r="I28" t="s">
        <v>41</v>
      </c>
      <c r="J28" t="s">
        <v>42</v>
      </c>
      <c r="K28" t="s">
        <v>22</v>
      </c>
      <c r="L28" t="s">
        <v>22</v>
      </c>
      <c r="N28" t="s">
        <v>24</v>
      </c>
      <c r="O28">
        <v>73.497906859402036</v>
      </c>
      <c r="P28">
        <v>6.0599219599291416</v>
      </c>
      <c r="Q28">
        <v>-2</v>
      </c>
      <c r="R28" t="s">
        <v>3603</v>
      </c>
      <c r="S28" t="s">
        <v>3554</v>
      </c>
      <c r="T28" t="s">
        <v>3585</v>
      </c>
      <c r="U28">
        <v>6</v>
      </c>
      <c r="V28" t="s">
        <v>3566</v>
      </c>
      <c r="W28" t="s">
        <v>3603</v>
      </c>
      <c r="X28" t="s">
        <v>3604</v>
      </c>
      <c r="Z28" t="s">
        <v>3603</v>
      </c>
    </row>
    <row r="29" spans="1:26" x14ac:dyDescent="0.3">
      <c r="A29" s="2">
        <v>45191</v>
      </c>
      <c r="B29" s="2"/>
      <c r="D29" t="s">
        <v>3536</v>
      </c>
      <c r="E29" t="s">
        <v>1087</v>
      </c>
      <c r="F29" t="s">
        <v>57</v>
      </c>
      <c r="G29" t="s">
        <v>33</v>
      </c>
      <c r="H29" t="s">
        <v>59</v>
      </c>
      <c r="I29" t="s">
        <v>92</v>
      </c>
      <c r="J29" t="s">
        <v>42</v>
      </c>
      <c r="K29" t="s">
        <v>22</v>
      </c>
      <c r="L29" t="s">
        <v>22</v>
      </c>
      <c r="N29" t="s">
        <v>144</v>
      </c>
      <c r="O29">
        <v>79.061780346361203</v>
      </c>
      <c r="P29">
        <v>5.1741093353340846</v>
      </c>
      <c r="Q29">
        <v>-2</v>
      </c>
      <c r="R29" t="s">
        <v>3603</v>
      </c>
      <c r="S29" t="s">
        <v>3554</v>
      </c>
      <c r="T29" t="s">
        <v>3586</v>
      </c>
      <c r="U29">
        <v>9</v>
      </c>
      <c r="V29" t="s">
        <v>3569</v>
      </c>
      <c r="W29" t="s">
        <v>3603</v>
      </c>
      <c r="X29" t="s">
        <v>3604</v>
      </c>
      <c r="Z29" t="s">
        <v>3603</v>
      </c>
    </row>
    <row r="30" spans="1:26" x14ac:dyDescent="0.3">
      <c r="A30" s="2">
        <v>45052</v>
      </c>
      <c r="B30" s="2"/>
      <c r="D30" t="s">
        <v>3536</v>
      </c>
      <c r="E30" t="s">
        <v>1095</v>
      </c>
      <c r="F30" t="s">
        <v>28</v>
      </c>
      <c r="G30" t="s">
        <v>17</v>
      </c>
      <c r="H30" t="s">
        <v>40</v>
      </c>
      <c r="I30" t="s">
        <v>41</v>
      </c>
      <c r="J30" t="s">
        <v>42</v>
      </c>
      <c r="K30" t="s">
        <v>22</v>
      </c>
      <c r="L30" t="s">
        <v>22</v>
      </c>
      <c r="N30" t="s">
        <v>144</v>
      </c>
      <c r="O30">
        <v>31.038438435815561</v>
      </c>
      <c r="P30">
        <v>5.851917845828944</v>
      </c>
      <c r="Q30">
        <v>-2</v>
      </c>
      <c r="R30" t="s">
        <v>3603</v>
      </c>
      <c r="S30" t="s">
        <v>3554</v>
      </c>
      <c r="T30" t="s">
        <v>3585</v>
      </c>
      <c r="U30">
        <v>5</v>
      </c>
      <c r="V30" t="s">
        <v>3565</v>
      </c>
      <c r="W30" t="s">
        <v>3603</v>
      </c>
      <c r="X30" t="s">
        <v>3604</v>
      </c>
      <c r="Z30" t="s">
        <v>3603</v>
      </c>
    </row>
    <row r="31" spans="1:26" x14ac:dyDescent="0.3">
      <c r="A31" s="2">
        <v>45009</v>
      </c>
      <c r="B31" s="2"/>
      <c r="D31" t="s">
        <v>3536</v>
      </c>
      <c r="E31" t="s">
        <v>1105</v>
      </c>
      <c r="F31" t="s">
        <v>16</v>
      </c>
      <c r="G31" t="s">
        <v>51</v>
      </c>
      <c r="H31" t="s">
        <v>59</v>
      </c>
      <c r="I31" t="s">
        <v>92</v>
      </c>
      <c r="J31" t="s">
        <v>42</v>
      </c>
      <c r="K31" t="s">
        <v>22</v>
      </c>
      <c r="L31" t="s">
        <v>22</v>
      </c>
      <c r="N31" t="s">
        <v>24</v>
      </c>
      <c r="O31">
        <v>86.067230591361835</v>
      </c>
      <c r="P31">
        <v>7.1550126397464426</v>
      </c>
      <c r="Q31">
        <v>-2</v>
      </c>
      <c r="R31" t="s">
        <v>3603</v>
      </c>
      <c r="S31" t="s">
        <v>3554</v>
      </c>
      <c r="T31" t="s">
        <v>3584</v>
      </c>
      <c r="U31">
        <v>3</v>
      </c>
      <c r="V31" t="s">
        <v>3563</v>
      </c>
      <c r="W31" t="s">
        <v>3603</v>
      </c>
      <c r="X31" t="s">
        <v>3604</v>
      </c>
      <c r="Z31" t="s">
        <v>3603</v>
      </c>
    </row>
    <row r="32" spans="1:26" x14ac:dyDescent="0.3">
      <c r="A32" s="2">
        <v>45057</v>
      </c>
      <c r="B32" s="2"/>
      <c r="D32" t="s">
        <v>3536</v>
      </c>
      <c r="E32" t="s">
        <v>929</v>
      </c>
      <c r="F32" t="s">
        <v>157</v>
      </c>
      <c r="G32" t="s">
        <v>46</v>
      </c>
      <c r="H32" t="s">
        <v>18</v>
      </c>
      <c r="I32" t="s">
        <v>19</v>
      </c>
      <c r="J32" t="s">
        <v>42</v>
      </c>
      <c r="K32" t="s">
        <v>22</v>
      </c>
      <c r="L32" t="s">
        <v>22</v>
      </c>
      <c r="N32" t="s">
        <v>76</v>
      </c>
      <c r="O32">
        <v>25.28561113109458</v>
      </c>
      <c r="P32">
        <v>4.8140441247373724</v>
      </c>
      <c r="Q32">
        <v>-2</v>
      </c>
      <c r="R32" t="s">
        <v>3603</v>
      </c>
      <c r="S32" t="s">
        <v>3554</v>
      </c>
      <c r="T32" t="s">
        <v>3585</v>
      </c>
      <c r="U32">
        <v>5</v>
      </c>
      <c r="V32" t="s">
        <v>3565</v>
      </c>
      <c r="W32" t="s">
        <v>3603</v>
      </c>
      <c r="X32" t="s">
        <v>3604</v>
      </c>
      <c r="Z32" t="s">
        <v>3603</v>
      </c>
    </row>
    <row r="33" spans="1:26" x14ac:dyDescent="0.3">
      <c r="A33" s="2">
        <v>45184</v>
      </c>
      <c r="B33" s="2"/>
      <c r="D33" t="s">
        <v>3536</v>
      </c>
      <c r="E33" t="s">
        <v>1114</v>
      </c>
      <c r="F33" t="s">
        <v>103</v>
      </c>
      <c r="G33" t="s">
        <v>33</v>
      </c>
      <c r="H33" t="s">
        <v>18</v>
      </c>
      <c r="I33" t="s">
        <v>19</v>
      </c>
      <c r="J33" t="s">
        <v>42</v>
      </c>
      <c r="K33" t="s">
        <v>22</v>
      </c>
      <c r="L33" t="s">
        <v>22</v>
      </c>
      <c r="N33" t="s">
        <v>54</v>
      </c>
      <c r="O33">
        <v>100.1871416315729</v>
      </c>
      <c r="P33">
        <v>7.7762363778680719</v>
      </c>
      <c r="Q33">
        <v>-2</v>
      </c>
      <c r="R33" t="s">
        <v>3603</v>
      </c>
      <c r="S33" t="s">
        <v>3554</v>
      </c>
      <c r="T33" t="s">
        <v>3586</v>
      </c>
      <c r="U33">
        <v>9</v>
      </c>
      <c r="V33" t="s">
        <v>3569</v>
      </c>
      <c r="W33" t="s">
        <v>3603</v>
      </c>
      <c r="X33" t="s">
        <v>3604</v>
      </c>
      <c r="Z33" t="s">
        <v>3603</v>
      </c>
    </row>
    <row r="34" spans="1:26" x14ac:dyDescent="0.3">
      <c r="A34" s="2">
        <v>45460</v>
      </c>
      <c r="B34" s="2"/>
      <c r="D34" t="s">
        <v>3536</v>
      </c>
      <c r="E34" t="s">
        <v>1165</v>
      </c>
      <c r="F34" t="s">
        <v>57</v>
      </c>
      <c r="G34" t="s">
        <v>17</v>
      </c>
      <c r="H34" t="s">
        <v>40</v>
      </c>
      <c r="I34" t="s">
        <v>41</v>
      </c>
      <c r="J34" t="s">
        <v>42</v>
      </c>
      <c r="K34" t="s">
        <v>22</v>
      </c>
      <c r="L34" t="s">
        <v>22</v>
      </c>
      <c r="N34" t="s">
        <v>63</v>
      </c>
      <c r="O34">
        <v>82.093073552739526</v>
      </c>
      <c r="P34">
        <v>5.6920736470243689</v>
      </c>
      <c r="Q34">
        <v>-2</v>
      </c>
      <c r="R34" t="s">
        <v>3603</v>
      </c>
      <c r="S34" t="s">
        <v>3555</v>
      </c>
      <c r="T34" t="s">
        <v>3585</v>
      </c>
      <c r="U34">
        <v>6</v>
      </c>
      <c r="V34" t="s">
        <v>3566</v>
      </c>
      <c r="W34" t="s">
        <v>3603</v>
      </c>
      <c r="X34" t="s">
        <v>3604</v>
      </c>
      <c r="Z34" t="s">
        <v>3603</v>
      </c>
    </row>
    <row r="35" spans="1:26" x14ac:dyDescent="0.3">
      <c r="A35" s="2">
        <v>45060</v>
      </c>
      <c r="B35" s="2"/>
      <c r="D35" t="s">
        <v>3536</v>
      </c>
      <c r="E35" t="s">
        <v>1187</v>
      </c>
      <c r="F35" t="s">
        <v>118</v>
      </c>
      <c r="G35" t="s">
        <v>46</v>
      </c>
      <c r="H35" t="s">
        <v>40</v>
      </c>
      <c r="I35" t="s">
        <v>41</v>
      </c>
      <c r="J35" t="s">
        <v>42</v>
      </c>
      <c r="K35" t="s">
        <v>22</v>
      </c>
      <c r="L35" t="s">
        <v>22</v>
      </c>
      <c r="N35" t="s">
        <v>76</v>
      </c>
      <c r="O35">
        <v>71.61858469367391</v>
      </c>
      <c r="P35">
        <v>6.4308584874811228</v>
      </c>
      <c r="Q35">
        <v>-2</v>
      </c>
      <c r="R35" t="s">
        <v>3603</v>
      </c>
      <c r="S35" t="s">
        <v>3554</v>
      </c>
      <c r="T35" t="s">
        <v>3585</v>
      </c>
      <c r="U35">
        <v>5</v>
      </c>
      <c r="V35" t="s">
        <v>3565</v>
      </c>
      <c r="W35" t="s">
        <v>3603</v>
      </c>
      <c r="X35" t="s">
        <v>3604</v>
      </c>
      <c r="Z35" t="s">
        <v>3603</v>
      </c>
    </row>
    <row r="36" spans="1:26" x14ac:dyDescent="0.3">
      <c r="A36" s="2">
        <v>45566</v>
      </c>
      <c r="B36" s="2"/>
      <c r="D36" t="s">
        <v>3536</v>
      </c>
      <c r="E36" t="s">
        <v>1238</v>
      </c>
      <c r="F36" t="s">
        <v>16</v>
      </c>
      <c r="G36" t="s">
        <v>58</v>
      </c>
      <c r="H36" t="s">
        <v>59</v>
      </c>
      <c r="I36" t="s">
        <v>92</v>
      </c>
      <c r="J36" t="s">
        <v>42</v>
      </c>
      <c r="K36" t="s">
        <v>22</v>
      </c>
      <c r="L36" t="s">
        <v>22</v>
      </c>
      <c r="N36" t="s">
        <v>30</v>
      </c>
      <c r="O36">
        <v>89.653974845911705</v>
      </c>
      <c r="P36">
        <v>7.4320950102573544</v>
      </c>
      <c r="Q36">
        <v>-2</v>
      </c>
      <c r="R36" t="s">
        <v>3603</v>
      </c>
      <c r="S36" t="s">
        <v>3555</v>
      </c>
      <c r="T36" t="s">
        <v>3587</v>
      </c>
      <c r="U36">
        <v>10</v>
      </c>
      <c r="V36" t="s">
        <v>3570</v>
      </c>
      <c r="W36" t="s">
        <v>3603</v>
      </c>
      <c r="X36" t="s">
        <v>3604</v>
      </c>
      <c r="Z36" t="s">
        <v>3603</v>
      </c>
    </row>
    <row r="37" spans="1:26" x14ac:dyDescent="0.3">
      <c r="A37" s="2">
        <v>44933</v>
      </c>
      <c r="B37" s="2"/>
      <c r="D37" t="s">
        <v>3536</v>
      </c>
      <c r="E37" t="s">
        <v>1239</v>
      </c>
      <c r="F37" t="s">
        <v>16</v>
      </c>
      <c r="G37" t="s">
        <v>51</v>
      </c>
      <c r="H37" t="s">
        <v>59</v>
      </c>
      <c r="I37" t="s">
        <v>92</v>
      </c>
      <c r="J37" t="s">
        <v>42</v>
      </c>
      <c r="K37" t="s">
        <v>22</v>
      </c>
      <c r="L37" t="s">
        <v>22</v>
      </c>
      <c r="N37" t="s">
        <v>63</v>
      </c>
      <c r="O37">
        <v>77.784867370478764</v>
      </c>
      <c r="P37">
        <v>6.4712685968266808</v>
      </c>
      <c r="Q37">
        <v>-2</v>
      </c>
      <c r="R37" t="s">
        <v>3603</v>
      </c>
      <c r="S37" t="s">
        <v>3554</v>
      </c>
      <c r="T37" t="s">
        <v>3584</v>
      </c>
      <c r="U37">
        <v>1</v>
      </c>
      <c r="V37" t="s">
        <v>3561</v>
      </c>
      <c r="W37" t="s">
        <v>3603</v>
      </c>
      <c r="X37" t="s">
        <v>3604</v>
      </c>
      <c r="Z37" t="s">
        <v>3603</v>
      </c>
    </row>
    <row r="38" spans="1:26" x14ac:dyDescent="0.3">
      <c r="A38" s="2">
        <v>45326</v>
      </c>
      <c r="B38" s="2"/>
      <c r="D38" t="s">
        <v>3536</v>
      </c>
      <c r="E38" t="s">
        <v>1301</v>
      </c>
      <c r="F38" t="s">
        <v>103</v>
      </c>
      <c r="G38" t="s">
        <v>33</v>
      </c>
      <c r="H38" t="s">
        <v>59</v>
      </c>
      <c r="I38" t="s">
        <v>34</v>
      </c>
      <c r="J38" t="s">
        <v>42</v>
      </c>
      <c r="K38" t="s">
        <v>22</v>
      </c>
      <c r="L38" t="s">
        <v>22</v>
      </c>
      <c r="N38" t="s">
        <v>30</v>
      </c>
      <c r="O38">
        <v>73.520693622332814</v>
      </c>
      <c r="P38">
        <v>7.8763623450494453</v>
      </c>
      <c r="Q38">
        <v>-2</v>
      </c>
      <c r="R38" t="s">
        <v>3603</v>
      </c>
      <c r="S38" t="s">
        <v>3555</v>
      </c>
      <c r="T38" t="s">
        <v>3584</v>
      </c>
      <c r="U38">
        <v>2</v>
      </c>
      <c r="V38" t="s">
        <v>3562</v>
      </c>
      <c r="W38" t="s">
        <v>3603</v>
      </c>
      <c r="X38" t="s">
        <v>3604</v>
      </c>
      <c r="Z38" t="s">
        <v>3603</v>
      </c>
    </row>
    <row r="39" spans="1:26" x14ac:dyDescent="0.3">
      <c r="A39" s="2">
        <v>45181</v>
      </c>
      <c r="B39" s="2"/>
      <c r="D39" t="s">
        <v>3536</v>
      </c>
      <c r="E39" t="s">
        <v>1347</v>
      </c>
      <c r="F39" t="s">
        <v>118</v>
      </c>
      <c r="G39" t="s">
        <v>17</v>
      </c>
      <c r="H39" t="s">
        <v>18</v>
      </c>
      <c r="I39" t="s">
        <v>19</v>
      </c>
      <c r="J39" t="s">
        <v>42</v>
      </c>
      <c r="K39" t="s">
        <v>22</v>
      </c>
      <c r="L39" t="s">
        <v>22</v>
      </c>
      <c r="N39" t="s">
        <v>63</v>
      </c>
      <c r="O39">
        <v>66.48504174300993</v>
      </c>
      <c r="P39">
        <v>6.1580182267219996</v>
      </c>
      <c r="Q39">
        <v>-2</v>
      </c>
      <c r="R39" t="s">
        <v>3603</v>
      </c>
      <c r="S39" t="s">
        <v>3554</v>
      </c>
      <c r="T39" t="s">
        <v>3586</v>
      </c>
      <c r="U39">
        <v>9</v>
      </c>
      <c r="V39" t="s">
        <v>3569</v>
      </c>
      <c r="W39" t="s">
        <v>3603</v>
      </c>
      <c r="X39" t="s">
        <v>3604</v>
      </c>
      <c r="Z39" t="s">
        <v>3603</v>
      </c>
    </row>
    <row r="40" spans="1:26" x14ac:dyDescent="0.3">
      <c r="A40" s="2">
        <v>45079</v>
      </c>
      <c r="B40" s="2"/>
      <c r="D40" t="s">
        <v>3536</v>
      </c>
      <c r="E40" t="s">
        <v>1347</v>
      </c>
      <c r="F40" t="s">
        <v>118</v>
      </c>
      <c r="G40" t="s">
        <v>17</v>
      </c>
      <c r="H40" t="s">
        <v>40</v>
      </c>
      <c r="I40" t="s">
        <v>41</v>
      </c>
      <c r="J40" t="s">
        <v>42</v>
      </c>
      <c r="K40" t="s">
        <v>22</v>
      </c>
      <c r="L40" t="s">
        <v>22</v>
      </c>
      <c r="N40" t="s">
        <v>63</v>
      </c>
      <c r="O40">
        <v>78.132663266158673</v>
      </c>
      <c r="P40">
        <v>6.7661209538663476</v>
      </c>
      <c r="Q40">
        <v>-2</v>
      </c>
      <c r="R40" t="s">
        <v>3603</v>
      </c>
      <c r="S40" t="s">
        <v>3554</v>
      </c>
      <c r="T40" t="s">
        <v>3585</v>
      </c>
      <c r="U40">
        <v>6</v>
      </c>
      <c r="V40" t="s">
        <v>3566</v>
      </c>
      <c r="W40" t="s">
        <v>3603</v>
      </c>
      <c r="X40" t="s">
        <v>3604</v>
      </c>
      <c r="Z40" t="s">
        <v>3603</v>
      </c>
    </row>
    <row r="41" spans="1:26" x14ac:dyDescent="0.3">
      <c r="A41" s="2">
        <v>44992</v>
      </c>
      <c r="B41" s="2"/>
      <c r="D41" t="s">
        <v>3536</v>
      </c>
      <c r="E41" t="s">
        <v>1109</v>
      </c>
      <c r="F41" t="s">
        <v>57</v>
      </c>
      <c r="G41" t="s">
        <v>46</v>
      </c>
      <c r="H41" t="s">
        <v>18</v>
      </c>
      <c r="I41" t="s">
        <v>34</v>
      </c>
      <c r="J41" t="s">
        <v>42</v>
      </c>
      <c r="K41" t="s">
        <v>22</v>
      </c>
      <c r="L41" t="s">
        <v>22</v>
      </c>
      <c r="N41" t="s">
        <v>24</v>
      </c>
      <c r="O41">
        <v>91.07633133570441</v>
      </c>
      <c r="P41">
        <v>5.0116205399081011</v>
      </c>
      <c r="Q41">
        <v>-2</v>
      </c>
      <c r="R41" t="s">
        <v>3603</v>
      </c>
      <c r="S41" t="s">
        <v>3554</v>
      </c>
      <c r="T41" t="s">
        <v>3584</v>
      </c>
      <c r="U41">
        <v>3</v>
      </c>
      <c r="V41" t="s">
        <v>3563</v>
      </c>
      <c r="W41" t="s">
        <v>3603</v>
      </c>
      <c r="X41" t="s">
        <v>3604</v>
      </c>
      <c r="Z41" t="s">
        <v>3603</v>
      </c>
    </row>
    <row r="42" spans="1:26" x14ac:dyDescent="0.3">
      <c r="A42" s="2">
        <v>45188</v>
      </c>
      <c r="B42" s="2"/>
      <c r="D42" t="s">
        <v>3536</v>
      </c>
      <c r="E42" t="s">
        <v>1410</v>
      </c>
      <c r="F42" t="s">
        <v>16</v>
      </c>
      <c r="G42" t="s">
        <v>33</v>
      </c>
      <c r="H42" t="s">
        <v>59</v>
      </c>
      <c r="I42" t="s">
        <v>19</v>
      </c>
      <c r="J42" t="s">
        <v>42</v>
      </c>
      <c r="K42" t="s">
        <v>22</v>
      </c>
      <c r="L42" t="s">
        <v>22</v>
      </c>
      <c r="N42" t="s">
        <v>63</v>
      </c>
      <c r="O42">
        <v>99.764405845154855</v>
      </c>
      <c r="P42">
        <v>6.5333967704525353</v>
      </c>
      <c r="Q42">
        <v>-2</v>
      </c>
      <c r="R42" t="s">
        <v>3603</v>
      </c>
      <c r="S42" t="s">
        <v>3554</v>
      </c>
      <c r="T42" t="s">
        <v>3586</v>
      </c>
      <c r="U42">
        <v>9</v>
      </c>
      <c r="V42" t="s">
        <v>3569</v>
      </c>
      <c r="W42" t="s">
        <v>3603</v>
      </c>
      <c r="X42" t="s">
        <v>3604</v>
      </c>
      <c r="Z42" t="s">
        <v>3603</v>
      </c>
    </row>
    <row r="43" spans="1:26" x14ac:dyDescent="0.3">
      <c r="A43" s="2">
        <v>45076</v>
      </c>
      <c r="B43" s="2"/>
      <c r="D43" t="s">
        <v>3536</v>
      </c>
      <c r="E43" t="s">
        <v>1433</v>
      </c>
      <c r="F43" t="s">
        <v>39</v>
      </c>
      <c r="G43" t="s">
        <v>17</v>
      </c>
      <c r="H43" t="s">
        <v>40</v>
      </c>
      <c r="I43" t="s">
        <v>41</v>
      </c>
      <c r="J43" t="s">
        <v>42</v>
      </c>
      <c r="K43" t="s">
        <v>22</v>
      </c>
      <c r="L43" t="s">
        <v>22</v>
      </c>
      <c r="N43" t="s">
        <v>54</v>
      </c>
      <c r="O43">
        <v>130.337740900016</v>
      </c>
      <c r="P43">
        <v>6.8051058133591331</v>
      </c>
      <c r="Q43">
        <v>-2</v>
      </c>
      <c r="R43" t="s">
        <v>3603</v>
      </c>
      <c r="S43" t="s">
        <v>3554</v>
      </c>
      <c r="T43" t="s">
        <v>3585</v>
      </c>
      <c r="U43">
        <v>5</v>
      </c>
      <c r="V43" t="s">
        <v>3565</v>
      </c>
      <c r="W43" t="s">
        <v>3603</v>
      </c>
      <c r="X43" t="s">
        <v>3604</v>
      </c>
      <c r="Z43" t="s">
        <v>3603</v>
      </c>
    </row>
    <row r="44" spans="1:26" x14ac:dyDescent="0.3">
      <c r="A44" s="2">
        <v>45307</v>
      </c>
      <c r="B44" s="2"/>
      <c r="D44" t="s">
        <v>3536</v>
      </c>
      <c r="E44" t="s">
        <v>1494</v>
      </c>
      <c r="F44" t="s">
        <v>118</v>
      </c>
      <c r="G44" t="s">
        <v>46</v>
      </c>
      <c r="H44" t="s">
        <v>18</v>
      </c>
      <c r="I44" t="s">
        <v>34</v>
      </c>
      <c r="J44" t="s">
        <v>42</v>
      </c>
      <c r="K44" t="s">
        <v>22</v>
      </c>
      <c r="L44" t="s">
        <v>22</v>
      </c>
      <c r="N44" t="s">
        <v>76</v>
      </c>
      <c r="O44">
        <v>82.593382393275419</v>
      </c>
      <c r="P44">
        <v>7.3408388745764359</v>
      </c>
      <c r="Q44">
        <v>-2</v>
      </c>
      <c r="R44" t="s">
        <v>3603</v>
      </c>
      <c r="S44" t="s">
        <v>3555</v>
      </c>
      <c r="T44" t="s">
        <v>3584</v>
      </c>
      <c r="U44">
        <v>1</v>
      </c>
      <c r="V44" t="s">
        <v>3561</v>
      </c>
      <c r="W44" t="s">
        <v>3603</v>
      </c>
      <c r="X44" t="s">
        <v>3604</v>
      </c>
      <c r="Z44" t="s">
        <v>3603</v>
      </c>
    </row>
    <row r="45" spans="1:26" x14ac:dyDescent="0.3">
      <c r="A45" s="2">
        <v>44994</v>
      </c>
      <c r="B45" s="2"/>
      <c r="D45" t="s">
        <v>3536</v>
      </c>
      <c r="E45" t="s">
        <v>1819</v>
      </c>
      <c r="F45" t="s">
        <v>16</v>
      </c>
      <c r="G45" t="s">
        <v>51</v>
      </c>
      <c r="H45" t="s">
        <v>59</v>
      </c>
      <c r="I45" t="s">
        <v>34</v>
      </c>
      <c r="J45" t="s">
        <v>42</v>
      </c>
      <c r="K45" t="s">
        <v>22</v>
      </c>
      <c r="L45" t="s">
        <v>22</v>
      </c>
      <c r="N45" t="s">
        <v>63</v>
      </c>
      <c r="O45">
        <v>79.271710873431275</v>
      </c>
      <c r="P45">
        <v>7.2060189109347199</v>
      </c>
      <c r="Q45">
        <v>-2</v>
      </c>
      <c r="R45" t="s">
        <v>3603</v>
      </c>
      <c r="S45" t="s">
        <v>3554</v>
      </c>
      <c r="T45" t="s">
        <v>3584</v>
      </c>
      <c r="U45">
        <v>3</v>
      </c>
      <c r="V45" t="s">
        <v>3563</v>
      </c>
      <c r="W45" t="s">
        <v>3603</v>
      </c>
      <c r="X45" t="s">
        <v>3604</v>
      </c>
      <c r="Z45" t="s">
        <v>3603</v>
      </c>
    </row>
    <row r="46" spans="1:26" x14ac:dyDescent="0.3">
      <c r="A46" s="2">
        <v>44951</v>
      </c>
      <c r="B46" s="2"/>
      <c r="D46" t="s">
        <v>3536</v>
      </c>
      <c r="E46" t="s">
        <v>1735</v>
      </c>
      <c r="F46" t="s">
        <v>39</v>
      </c>
      <c r="G46" t="s">
        <v>17</v>
      </c>
      <c r="H46" t="s">
        <v>40</v>
      </c>
      <c r="I46" t="s">
        <v>41</v>
      </c>
      <c r="J46" t="s">
        <v>42</v>
      </c>
      <c r="K46" t="s">
        <v>22</v>
      </c>
      <c r="L46" t="s">
        <v>22</v>
      </c>
      <c r="N46" t="s">
        <v>54</v>
      </c>
      <c r="O46">
        <v>111.13056772499959</v>
      </c>
      <c r="P46">
        <v>5.4493147952835326</v>
      </c>
      <c r="Q46">
        <v>-2</v>
      </c>
      <c r="R46" t="s">
        <v>3603</v>
      </c>
      <c r="S46" t="s">
        <v>3554</v>
      </c>
      <c r="T46" t="s">
        <v>3584</v>
      </c>
      <c r="U46">
        <v>1</v>
      </c>
      <c r="V46" t="s">
        <v>3561</v>
      </c>
      <c r="W46" t="s">
        <v>3603</v>
      </c>
      <c r="X46" t="s">
        <v>3604</v>
      </c>
      <c r="Z46" t="s">
        <v>3603</v>
      </c>
    </row>
    <row r="47" spans="1:26" x14ac:dyDescent="0.3">
      <c r="A47" s="2">
        <v>44933</v>
      </c>
      <c r="B47" s="2"/>
      <c r="D47" t="s">
        <v>3536</v>
      </c>
      <c r="E47" t="s">
        <v>1836</v>
      </c>
      <c r="F47" t="s">
        <v>118</v>
      </c>
      <c r="G47" t="s">
        <v>58</v>
      </c>
      <c r="H47" t="s">
        <v>59</v>
      </c>
      <c r="I47" t="s">
        <v>19</v>
      </c>
      <c r="J47" t="s">
        <v>42</v>
      </c>
      <c r="K47" t="s">
        <v>22</v>
      </c>
      <c r="L47" t="s">
        <v>22</v>
      </c>
      <c r="N47" t="s">
        <v>24</v>
      </c>
      <c r="O47">
        <v>81.847184023117904</v>
      </c>
      <c r="P47">
        <v>6.6381546579246251</v>
      </c>
      <c r="Q47">
        <v>-2</v>
      </c>
      <c r="R47" t="s">
        <v>3603</v>
      </c>
      <c r="S47" t="s">
        <v>3554</v>
      </c>
      <c r="T47" t="s">
        <v>3584</v>
      </c>
      <c r="U47">
        <v>1</v>
      </c>
      <c r="V47" t="s">
        <v>3561</v>
      </c>
      <c r="W47" t="s">
        <v>3603</v>
      </c>
      <c r="X47" t="s">
        <v>3604</v>
      </c>
      <c r="Z47" t="s">
        <v>3603</v>
      </c>
    </row>
    <row r="48" spans="1:26" x14ac:dyDescent="0.3">
      <c r="A48" s="2">
        <v>45116</v>
      </c>
      <c r="B48" s="2"/>
      <c r="D48" t="s">
        <v>3536</v>
      </c>
      <c r="E48" t="s">
        <v>1895</v>
      </c>
      <c r="F48" t="s">
        <v>39</v>
      </c>
      <c r="G48" t="s">
        <v>17</v>
      </c>
      <c r="H48" t="s">
        <v>18</v>
      </c>
      <c r="I48" t="s">
        <v>34</v>
      </c>
      <c r="J48" t="s">
        <v>42</v>
      </c>
      <c r="K48" t="s">
        <v>22</v>
      </c>
      <c r="L48" t="s">
        <v>22</v>
      </c>
      <c r="N48" t="s">
        <v>30</v>
      </c>
      <c r="O48">
        <v>120.490249300603</v>
      </c>
      <c r="P48">
        <v>5.6916121968208504</v>
      </c>
      <c r="Q48">
        <v>-2</v>
      </c>
      <c r="R48" t="s">
        <v>3603</v>
      </c>
      <c r="S48" t="s">
        <v>3554</v>
      </c>
      <c r="T48" t="s">
        <v>3586</v>
      </c>
      <c r="U48">
        <v>7</v>
      </c>
      <c r="V48" t="s">
        <v>3567</v>
      </c>
      <c r="W48" t="s">
        <v>3603</v>
      </c>
      <c r="X48" t="s">
        <v>3604</v>
      </c>
      <c r="Z48" t="s">
        <v>3603</v>
      </c>
    </row>
    <row r="49" spans="1:26" x14ac:dyDescent="0.3">
      <c r="A49" s="2">
        <v>45466</v>
      </c>
      <c r="B49" s="2"/>
      <c r="D49" t="s">
        <v>3536</v>
      </c>
      <c r="E49" t="s">
        <v>1966</v>
      </c>
      <c r="F49" t="s">
        <v>16</v>
      </c>
      <c r="G49" t="s">
        <v>51</v>
      </c>
      <c r="H49" t="s">
        <v>59</v>
      </c>
      <c r="I49" t="s">
        <v>34</v>
      </c>
      <c r="J49" t="s">
        <v>42</v>
      </c>
      <c r="K49" t="s">
        <v>22</v>
      </c>
      <c r="L49" t="s">
        <v>22</v>
      </c>
      <c r="N49" t="s">
        <v>24</v>
      </c>
      <c r="O49">
        <v>92.906444609225474</v>
      </c>
      <c r="P49">
        <v>6.2594748096432973</v>
      </c>
      <c r="Q49">
        <v>-2</v>
      </c>
      <c r="R49" t="s">
        <v>3603</v>
      </c>
      <c r="S49" t="s">
        <v>3555</v>
      </c>
      <c r="T49" t="s">
        <v>3585</v>
      </c>
      <c r="U49">
        <v>6</v>
      </c>
      <c r="V49" t="s">
        <v>3566</v>
      </c>
      <c r="W49" t="s">
        <v>3603</v>
      </c>
      <c r="X49" t="s">
        <v>3604</v>
      </c>
      <c r="Z49" t="s">
        <v>3603</v>
      </c>
    </row>
    <row r="50" spans="1:26" x14ac:dyDescent="0.3">
      <c r="A50" s="2">
        <v>45410</v>
      </c>
      <c r="B50" s="2"/>
      <c r="D50" t="s">
        <v>3536</v>
      </c>
      <c r="E50" t="s">
        <v>2163</v>
      </c>
      <c r="F50" t="s">
        <v>157</v>
      </c>
      <c r="G50" t="s">
        <v>46</v>
      </c>
      <c r="H50" t="s">
        <v>40</v>
      </c>
      <c r="I50" t="s">
        <v>41</v>
      </c>
      <c r="J50" t="s">
        <v>42</v>
      </c>
      <c r="K50" t="s">
        <v>22</v>
      </c>
      <c r="L50" t="s">
        <v>22</v>
      </c>
      <c r="N50" t="s">
        <v>24</v>
      </c>
      <c r="O50">
        <v>28.856336559205261</v>
      </c>
      <c r="P50">
        <v>4.1312448776823878</v>
      </c>
      <c r="Q50">
        <v>-2</v>
      </c>
      <c r="R50" t="s">
        <v>3603</v>
      </c>
      <c r="S50" t="s">
        <v>3555</v>
      </c>
      <c r="T50" t="s">
        <v>3585</v>
      </c>
      <c r="U50">
        <v>4</v>
      </c>
      <c r="V50" t="s">
        <v>3564</v>
      </c>
      <c r="W50" t="s">
        <v>3603</v>
      </c>
      <c r="X50" t="s">
        <v>3604</v>
      </c>
      <c r="Z50" t="s">
        <v>3603</v>
      </c>
    </row>
    <row r="51" spans="1:26" x14ac:dyDescent="0.3">
      <c r="A51" s="2">
        <v>45388</v>
      </c>
      <c r="B51" s="2"/>
      <c r="D51" t="s">
        <v>3536</v>
      </c>
      <c r="E51" t="s">
        <v>2172</v>
      </c>
      <c r="F51" t="s">
        <v>103</v>
      </c>
      <c r="G51" t="s">
        <v>33</v>
      </c>
      <c r="H51" t="s">
        <v>59</v>
      </c>
      <c r="I51" t="s">
        <v>34</v>
      </c>
      <c r="J51" t="s">
        <v>42</v>
      </c>
      <c r="K51" t="s">
        <v>22</v>
      </c>
      <c r="L51" t="s">
        <v>22</v>
      </c>
      <c r="N51" t="s">
        <v>144</v>
      </c>
      <c r="O51">
        <v>96.20152354835551</v>
      </c>
      <c r="P51">
        <v>6.5035981178139064</v>
      </c>
      <c r="Q51">
        <v>-2</v>
      </c>
      <c r="R51" t="s">
        <v>3603</v>
      </c>
      <c r="S51" t="s">
        <v>3555</v>
      </c>
      <c r="T51" t="s">
        <v>3585</v>
      </c>
      <c r="U51">
        <v>4</v>
      </c>
      <c r="V51" t="s">
        <v>3564</v>
      </c>
      <c r="W51" t="s">
        <v>3603</v>
      </c>
      <c r="X51" t="s">
        <v>3604</v>
      </c>
      <c r="Z51" t="s">
        <v>3603</v>
      </c>
    </row>
    <row r="52" spans="1:26" x14ac:dyDescent="0.3">
      <c r="A52" s="2">
        <v>45468</v>
      </c>
      <c r="B52" s="2"/>
      <c r="D52" t="s">
        <v>3536</v>
      </c>
      <c r="E52" t="s">
        <v>884</v>
      </c>
      <c r="F52" t="s">
        <v>80</v>
      </c>
      <c r="G52" t="s">
        <v>51</v>
      </c>
      <c r="H52" t="s">
        <v>59</v>
      </c>
      <c r="I52" t="s">
        <v>19</v>
      </c>
      <c r="J52" t="s">
        <v>42</v>
      </c>
      <c r="K52" t="s">
        <v>22</v>
      </c>
      <c r="L52" t="s">
        <v>22</v>
      </c>
      <c r="N52" t="s">
        <v>24</v>
      </c>
      <c r="O52">
        <v>14.13060017795514</v>
      </c>
      <c r="P52">
        <v>4.7257038097909714</v>
      </c>
      <c r="Q52">
        <v>-2</v>
      </c>
      <c r="R52" t="s">
        <v>3603</v>
      </c>
      <c r="S52" t="s">
        <v>3555</v>
      </c>
      <c r="T52" t="s">
        <v>3585</v>
      </c>
      <c r="U52">
        <v>6</v>
      </c>
      <c r="V52" t="s">
        <v>3566</v>
      </c>
      <c r="W52" t="s">
        <v>3603</v>
      </c>
      <c r="X52" t="s">
        <v>3604</v>
      </c>
      <c r="Z52" t="s">
        <v>3603</v>
      </c>
    </row>
    <row r="53" spans="1:26" x14ac:dyDescent="0.3">
      <c r="A53" s="2">
        <v>45005</v>
      </c>
      <c r="B53" s="2"/>
      <c r="D53" t="s">
        <v>3536</v>
      </c>
      <c r="E53" t="s">
        <v>2181</v>
      </c>
      <c r="F53" t="s">
        <v>103</v>
      </c>
      <c r="G53" t="s">
        <v>46</v>
      </c>
      <c r="H53" t="s">
        <v>18</v>
      </c>
      <c r="I53" t="s">
        <v>34</v>
      </c>
      <c r="J53" t="s">
        <v>42</v>
      </c>
      <c r="K53" t="s">
        <v>22</v>
      </c>
      <c r="L53" t="s">
        <v>22</v>
      </c>
      <c r="N53" t="s">
        <v>144</v>
      </c>
      <c r="O53">
        <v>90.422717360536922</v>
      </c>
      <c r="P53">
        <v>7.281944154690664</v>
      </c>
      <c r="Q53">
        <v>-2</v>
      </c>
      <c r="R53" t="s">
        <v>3603</v>
      </c>
      <c r="S53" t="s">
        <v>3554</v>
      </c>
      <c r="T53" t="s">
        <v>3584</v>
      </c>
      <c r="U53">
        <v>3</v>
      </c>
      <c r="V53" t="s">
        <v>3563</v>
      </c>
      <c r="W53" t="s">
        <v>3603</v>
      </c>
      <c r="X53" t="s">
        <v>3604</v>
      </c>
      <c r="Z53" t="s">
        <v>3603</v>
      </c>
    </row>
    <row r="54" spans="1:26" x14ac:dyDescent="0.3">
      <c r="A54" s="2">
        <v>45269</v>
      </c>
      <c r="B54" s="2"/>
      <c r="D54" t="s">
        <v>3536</v>
      </c>
      <c r="E54" t="s">
        <v>2235</v>
      </c>
      <c r="F54" t="s">
        <v>80</v>
      </c>
      <c r="G54" t="s">
        <v>51</v>
      </c>
      <c r="H54" t="s">
        <v>59</v>
      </c>
      <c r="I54" t="s">
        <v>92</v>
      </c>
      <c r="J54" t="s">
        <v>42</v>
      </c>
      <c r="K54" t="s">
        <v>22</v>
      </c>
      <c r="L54" t="s">
        <v>22</v>
      </c>
      <c r="N54" t="s">
        <v>76</v>
      </c>
      <c r="O54">
        <v>18.594498535570221</v>
      </c>
      <c r="P54">
        <v>5.0341974537058984</v>
      </c>
      <c r="Q54">
        <v>-2</v>
      </c>
      <c r="R54" t="s">
        <v>3603</v>
      </c>
      <c r="S54" t="s">
        <v>3554</v>
      </c>
      <c r="T54" t="s">
        <v>3587</v>
      </c>
      <c r="U54">
        <v>12</v>
      </c>
      <c r="V54" t="s">
        <v>3572</v>
      </c>
      <c r="W54" t="s">
        <v>3603</v>
      </c>
      <c r="X54" t="s">
        <v>3604</v>
      </c>
      <c r="Z54" t="s">
        <v>3603</v>
      </c>
    </row>
    <row r="55" spans="1:26" x14ac:dyDescent="0.3">
      <c r="A55" s="2">
        <v>45294</v>
      </c>
      <c r="B55" s="2"/>
      <c r="D55" t="s">
        <v>3536</v>
      </c>
      <c r="E55" t="s">
        <v>680</v>
      </c>
      <c r="F55" t="s">
        <v>16</v>
      </c>
      <c r="G55" t="s">
        <v>17</v>
      </c>
      <c r="H55" t="s">
        <v>40</v>
      </c>
      <c r="I55" t="s">
        <v>41</v>
      </c>
      <c r="J55" t="s">
        <v>42</v>
      </c>
      <c r="K55" t="s">
        <v>22</v>
      </c>
      <c r="L55" t="s">
        <v>22</v>
      </c>
      <c r="N55" t="s">
        <v>30</v>
      </c>
      <c r="O55">
        <v>87.153813154412447</v>
      </c>
      <c r="P55">
        <v>6.5425920953082777</v>
      </c>
      <c r="Q55">
        <v>-2</v>
      </c>
      <c r="R55" t="s">
        <v>3603</v>
      </c>
      <c r="S55" t="s">
        <v>3555</v>
      </c>
      <c r="T55" t="s">
        <v>3584</v>
      </c>
      <c r="U55">
        <v>1</v>
      </c>
      <c r="V55" t="s">
        <v>3561</v>
      </c>
      <c r="W55" t="s">
        <v>3603</v>
      </c>
      <c r="X55" t="s">
        <v>3604</v>
      </c>
      <c r="Z55" t="s">
        <v>3603</v>
      </c>
    </row>
    <row r="56" spans="1:26" x14ac:dyDescent="0.3">
      <c r="A56" s="2">
        <v>45399</v>
      </c>
      <c r="B56" s="2"/>
      <c r="D56" t="s">
        <v>3536</v>
      </c>
      <c r="E56" t="s">
        <v>1155</v>
      </c>
      <c r="F56" t="s">
        <v>118</v>
      </c>
      <c r="G56" t="s">
        <v>33</v>
      </c>
      <c r="H56" t="s">
        <v>18</v>
      </c>
      <c r="I56" t="s">
        <v>34</v>
      </c>
      <c r="J56" t="s">
        <v>42</v>
      </c>
      <c r="K56" t="s">
        <v>22</v>
      </c>
      <c r="L56" t="s">
        <v>22</v>
      </c>
      <c r="N56" t="s">
        <v>30</v>
      </c>
      <c r="O56">
        <v>86.848014199069226</v>
      </c>
      <c r="P56">
        <v>7.0615820254012913</v>
      </c>
      <c r="Q56">
        <v>-2</v>
      </c>
      <c r="R56" t="s">
        <v>3603</v>
      </c>
      <c r="S56" t="s">
        <v>3555</v>
      </c>
      <c r="T56" t="s">
        <v>3585</v>
      </c>
      <c r="U56">
        <v>4</v>
      </c>
      <c r="V56" t="s">
        <v>3564</v>
      </c>
      <c r="W56" t="s">
        <v>3603</v>
      </c>
      <c r="X56" t="s">
        <v>3604</v>
      </c>
      <c r="Z56" t="s">
        <v>3603</v>
      </c>
    </row>
    <row r="57" spans="1:26" x14ac:dyDescent="0.3">
      <c r="A57" s="2">
        <v>45058</v>
      </c>
      <c r="B57" s="2"/>
      <c r="D57" t="s">
        <v>3536</v>
      </c>
      <c r="E57" t="s">
        <v>233</v>
      </c>
      <c r="F57" t="s">
        <v>39</v>
      </c>
      <c r="G57" t="s">
        <v>33</v>
      </c>
      <c r="H57" t="s">
        <v>18</v>
      </c>
      <c r="I57" t="s">
        <v>19</v>
      </c>
      <c r="J57" t="s">
        <v>42</v>
      </c>
      <c r="K57" t="s">
        <v>22</v>
      </c>
      <c r="L57" t="s">
        <v>22</v>
      </c>
      <c r="N57" t="s">
        <v>54</v>
      </c>
      <c r="O57">
        <v>69.311439052920932</v>
      </c>
      <c r="P57">
        <v>5.2296736494784071</v>
      </c>
      <c r="Q57">
        <v>-2</v>
      </c>
      <c r="R57" t="s">
        <v>3603</v>
      </c>
      <c r="S57" t="s">
        <v>3554</v>
      </c>
      <c r="T57" t="s">
        <v>3585</v>
      </c>
      <c r="U57">
        <v>5</v>
      </c>
      <c r="V57" t="s">
        <v>3565</v>
      </c>
      <c r="W57" t="s">
        <v>3603</v>
      </c>
      <c r="X57" t="s">
        <v>3604</v>
      </c>
      <c r="Z57" t="s">
        <v>3603</v>
      </c>
    </row>
    <row r="58" spans="1:26" x14ac:dyDescent="0.3">
      <c r="A58" s="2">
        <v>45302</v>
      </c>
      <c r="B58" s="2"/>
      <c r="D58" t="s">
        <v>3536</v>
      </c>
      <c r="E58" t="s">
        <v>1640</v>
      </c>
      <c r="F58" t="s">
        <v>103</v>
      </c>
      <c r="G58" t="s">
        <v>46</v>
      </c>
      <c r="H58" t="s">
        <v>18</v>
      </c>
      <c r="I58" t="s">
        <v>34</v>
      </c>
      <c r="J58" t="s">
        <v>42</v>
      </c>
      <c r="K58" t="s">
        <v>22</v>
      </c>
      <c r="L58" t="s">
        <v>22</v>
      </c>
      <c r="N58" t="s">
        <v>144</v>
      </c>
      <c r="O58">
        <v>93.491801144102453</v>
      </c>
      <c r="P58">
        <v>7.101063361192451</v>
      </c>
      <c r="Q58">
        <v>-2</v>
      </c>
      <c r="R58" t="s">
        <v>3603</v>
      </c>
      <c r="S58" t="s">
        <v>3555</v>
      </c>
      <c r="T58" t="s">
        <v>3584</v>
      </c>
      <c r="U58">
        <v>1</v>
      </c>
      <c r="V58" t="s">
        <v>3561</v>
      </c>
      <c r="W58" t="s">
        <v>3603</v>
      </c>
      <c r="X58" t="s">
        <v>3604</v>
      </c>
      <c r="Z58" t="s">
        <v>3603</v>
      </c>
    </row>
    <row r="59" spans="1:26" x14ac:dyDescent="0.3">
      <c r="A59" s="2">
        <v>45010</v>
      </c>
      <c r="B59" s="2"/>
      <c r="D59" t="s">
        <v>3536</v>
      </c>
      <c r="E59" t="s">
        <v>2348</v>
      </c>
      <c r="F59" t="s">
        <v>80</v>
      </c>
      <c r="G59" t="s">
        <v>33</v>
      </c>
      <c r="H59" t="s">
        <v>18</v>
      </c>
      <c r="I59" t="s">
        <v>19</v>
      </c>
      <c r="J59" t="s">
        <v>42</v>
      </c>
      <c r="K59" t="s">
        <v>22</v>
      </c>
      <c r="L59" t="s">
        <v>22</v>
      </c>
      <c r="N59" t="s">
        <v>63</v>
      </c>
      <c r="O59">
        <v>17.580570829728391</v>
      </c>
      <c r="P59">
        <v>4.3288209810370661</v>
      </c>
      <c r="Q59">
        <v>-2</v>
      </c>
      <c r="R59" t="s">
        <v>3603</v>
      </c>
      <c r="S59" t="s">
        <v>3554</v>
      </c>
      <c r="T59" t="s">
        <v>3584</v>
      </c>
      <c r="U59">
        <v>3</v>
      </c>
      <c r="V59" t="s">
        <v>3563</v>
      </c>
      <c r="W59" t="s">
        <v>3603</v>
      </c>
      <c r="X59" t="s">
        <v>3604</v>
      </c>
      <c r="Z59" t="s">
        <v>3603</v>
      </c>
    </row>
    <row r="60" spans="1:26" x14ac:dyDescent="0.3">
      <c r="A60" s="2">
        <v>45237</v>
      </c>
      <c r="B60" s="2"/>
      <c r="D60" t="s">
        <v>3536</v>
      </c>
      <c r="E60" t="s">
        <v>296</v>
      </c>
      <c r="F60" t="s">
        <v>80</v>
      </c>
      <c r="G60" t="s">
        <v>46</v>
      </c>
      <c r="H60" t="s">
        <v>40</v>
      </c>
      <c r="I60" t="s">
        <v>41</v>
      </c>
      <c r="J60" t="s">
        <v>42</v>
      </c>
      <c r="K60" t="s">
        <v>22</v>
      </c>
      <c r="L60" t="s">
        <v>22</v>
      </c>
      <c r="N60" t="s">
        <v>30</v>
      </c>
      <c r="O60">
        <v>8.8476599043777053</v>
      </c>
      <c r="P60">
        <v>5.0061475381645533</v>
      </c>
      <c r="Q60">
        <v>-2</v>
      </c>
      <c r="R60" t="s">
        <v>3603</v>
      </c>
      <c r="S60" t="s">
        <v>3554</v>
      </c>
      <c r="T60" t="s">
        <v>3587</v>
      </c>
      <c r="U60">
        <v>11</v>
      </c>
      <c r="V60" t="s">
        <v>3571</v>
      </c>
      <c r="W60" t="s">
        <v>3603</v>
      </c>
      <c r="X60" t="s">
        <v>3604</v>
      </c>
      <c r="Z60" t="s">
        <v>3603</v>
      </c>
    </row>
    <row r="61" spans="1:26" x14ac:dyDescent="0.3">
      <c r="A61" s="2">
        <v>45336</v>
      </c>
      <c r="B61" s="2"/>
      <c r="D61" t="s">
        <v>3536</v>
      </c>
      <c r="E61" t="s">
        <v>1772</v>
      </c>
      <c r="F61" t="s">
        <v>16</v>
      </c>
      <c r="G61" t="s">
        <v>51</v>
      </c>
      <c r="H61" t="s">
        <v>52</v>
      </c>
      <c r="I61" t="s">
        <v>92</v>
      </c>
      <c r="J61" t="s">
        <v>42</v>
      </c>
      <c r="K61" t="s">
        <v>22</v>
      </c>
      <c r="L61" t="s">
        <v>22</v>
      </c>
      <c r="N61" t="s">
        <v>54</v>
      </c>
      <c r="O61">
        <v>70.337536802467454</v>
      </c>
      <c r="P61">
        <v>6.1860534251800487</v>
      </c>
      <c r="Q61">
        <v>-2</v>
      </c>
      <c r="R61" t="s">
        <v>3603</v>
      </c>
      <c r="S61" t="s">
        <v>3555</v>
      </c>
      <c r="T61" t="s">
        <v>3584</v>
      </c>
      <c r="U61">
        <v>2</v>
      </c>
      <c r="V61" t="s">
        <v>3562</v>
      </c>
      <c r="W61" t="s">
        <v>3603</v>
      </c>
      <c r="X61" t="s">
        <v>3604</v>
      </c>
      <c r="Z61" t="s">
        <v>3603</v>
      </c>
    </row>
    <row r="62" spans="1:26" x14ac:dyDescent="0.3">
      <c r="A62" s="2">
        <v>45056</v>
      </c>
      <c r="B62" s="2"/>
      <c r="D62" t="s">
        <v>3536</v>
      </c>
      <c r="E62" t="s">
        <v>236</v>
      </c>
      <c r="F62" t="s">
        <v>80</v>
      </c>
      <c r="G62" t="s">
        <v>17</v>
      </c>
      <c r="H62" t="s">
        <v>40</v>
      </c>
      <c r="I62" t="s">
        <v>41</v>
      </c>
      <c r="J62" t="s">
        <v>42</v>
      </c>
      <c r="K62" t="s">
        <v>22</v>
      </c>
      <c r="L62" t="s">
        <v>22</v>
      </c>
      <c r="N62" t="s">
        <v>144</v>
      </c>
      <c r="O62">
        <v>20.611487515161421</v>
      </c>
      <c r="P62">
        <v>5.2287832891401864</v>
      </c>
      <c r="Q62">
        <v>-2</v>
      </c>
      <c r="R62" t="s">
        <v>3603</v>
      </c>
      <c r="S62" t="s">
        <v>3554</v>
      </c>
      <c r="T62" t="s">
        <v>3585</v>
      </c>
      <c r="U62">
        <v>5</v>
      </c>
      <c r="V62" t="s">
        <v>3565</v>
      </c>
      <c r="W62" t="s">
        <v>3603</v>
      </c>
      <c r="X62" t="s">
        <v>3604</v>
      </c>
      <c r="Z62" t="s">
        <v>3603</v>
      </c>
    </row>
    <row r="63" spans="1:26" x14ac:dyDescent="0.3">
      <c r="A63" s="2">
        <v>45263</v>
      </c>
      <c r="B63" s="2"/>
      <c r="D63" t="s">
        <v>3536</v>
      </c>
      <c r="E63" t="s">
        <v>1423</v>
      </c>
      <c r="F63" t="s">
        <v>57</v>
      </c>
      <c r="G63" t="s">
        <v>33</v>
      </c>
      <c r="H63" t="s">
        <v>59</v>
      </c>
      <c r="I63" t="s">
        <v>92</v>
      </c>
      <c r="J63" t="s">
        <v>42</v>
      </c>
      <c r="K63" t="s">
        <v>22</v>
      </c>
      <c r="L63" t="s">
        <v>22</v>
      </c>
      <c r="N63" t="s">
        <v>144</v>
      </c>
      <c r="O63">
        <v>57.999469846967521</v>
      </c>
      <c r="P63">
        <v>5.9956311094988832</v>
      </c>
      <c r="Q63">
        <v>-2</v>
      </c>
      <c r="R63" t="s">
        <v>3603</v>
      </c>
      <c r="S63" t="s">
        <v>3554</v>
      </c>
      <c r="T63" t="s">
        <v>3587</v>
      </c>
      <c r="U63">
        <v>12</v>
      </c>
      <c r="V63" t="s">
        <v>3572</v>
      </c>
      <c r="W63" t="s">
        <v>3603</v>
      </c>
      <c r="X63" t="s">
        <v>3604</v>
      </c>
      <c r="Z63" t="s">
        <v>3603</v>
      </c>
    </row>
    <row r="64" spans="1:26" x14ac:dyDescent="0.3">
      <c r="A64" s="2">
        <v>45074</v>
      </c>
      <c r="B64" s="2"/>
      <c r="D64" t="s">
        <v>3536</v>
      </c>
      <c r="E64" t="s">
        <v>2315</v>
      </c>
      <c r="F64" t="s">
        <v>39</v>
      </c>
      <c r="G64" t="s">
        <v>58</v>
      </c>
      <c r="H64" t="s">
        <v>59</v>
      </c>
      <c r="I64" t="s">
        <v>92</v>
      </c>
      <c r="J64" t="s">
        <v>42</v>
      </c>
      <c r="K64" t="s">
        <v>22</v>
      </c>
      <c r="L64" t="s">
        <v>22</v>
      </c>
      <c r="N64" t="s">
        <v>43</v>
      </c>
      <c r="O64">
        <v>129.3788873508696</v>
      </c>
      <c r="P64">
        <v>5.2928725132056318</v>
      </c>
      <c r="Q64">
        <v>-2</v>
      </c>
      <c r="R64" t="s">
        <v>3603</v>
      </c>
      <c r="S64" t="s">
        <v>3554</v>
      </c>
      <c r="T64" t="s">
        <v>3585</v>
      </c>
      <c r="U64">
        <v>5</v>
      </c>
      <c r="V64" t="s">
        <v>3565</v>
      </c>
      <c r="W64" t="s">
        <v>3603</v>
      </c>
      <c r="X64" t="s">
        <v>3604</v>
      </c>
      <c r="Z64" t="s">
        <v>3603</v>
      </c>
    </row>
    <row r="65" spans="1:26" x14ac:dyDescent="0.3">
      <c r="A65" s="2">
        <v>45311</v>
      </c>
      <c r="B65" s="2"/>
      <c r="D65" t="s">
        <v>3536</v>
      </c>
      <c r="E65" t="s">
        <v>2456</v>
      </c>
      <c r="F65" t="s">
        <v>80</v>
      </c>
      <c r="G65" t="s">
        <v>51</v>
      </c>
      <c r="H65" t="s">
        <v>59</v>
      </c>
      <c r="I65" t="s">
        <v>19</v>
      </c>
      <c r="J65" t="s">
        <v>42</v>
      </c>
      <c r="K65" t="s">
        <v>22</v>
      </c>
      <c r="L65" t="s">
        <v>22</v>
      </c>
      <c r="N65" t="s">
        <v>76</v>
      </c>
      <c r="O65">
        <v>20.610049073226811</v>
      </c>
      <c r="P65">
        <v>4.895264273375334</v>
      </c>
      <c r="Q65">
        <v>-2</v>
      </c>
      <c r="R65" t="s">
        <v>3603</v>
      </c>
      <c r="S65" t="s">
        <v>3555</v>
      </c>
      <c r="T65" t="s">
        <v>3584</v>
      </c>
      <c r="U65">
        <v>1</v>
      </c>
      <c r="V65" t="s">
        <v>3561</v>
      </c>
      <c r="W65" t="s">
        <v>3603</v>
      </c>
      <c r="X65" t="s">
        <v>3604</v>
      </c>
      <c r="Z65" t="s">
        <v>3603</v>
      </c>
    </row>
    <row r="66" spans="1:26" x14ac:dyDescent="0.3">
      <c r="A66" s="2">
        <v>45264</v>
      </c>
      <c r="B66" s="2"/>
      <c r="D66" t="s">
        <v>3536</v>
      </c>
      <c r="E66" t="s">
        <v>2488</v>
      </c>
      <c r="F66" t="s">
        <v>39</v>
      </c>
      <c r="G66" t="s">
        <v>51</v>
      </c>
      <c r="H66" t="s">
        <v>59</v>
      </c>
      <c r="I66" t="s">
        <v>92</v>
      </c>
      <c r="J66" t="s">
        <v>42</v>
      </c>
      <c r="K66" t="s">
        <v>22</v>
      </c>
      <c r="L66" t="s">
        <v>22</v>
      </c>
      <c r="N66" t="s">
        <v>30</v>
      </c>
      <c r="O66">
        <v>121.6636327862532</v>
      </c>
      <c r="P66">
        <v>5.8282821364313326</v>
      </c>
      <c r="Q66">
        <v>-2</v>
      </c>
      <c r="R66" t="s">
        <v>3603</v>
      </c>
      <c r="S66" t="s">
        <v>3554</v>
      </c>
      <c r="T66" t="s">
        <v>3587</v>
      </c>
      <c r="U66">
        <v>12</v>
      </c>
      <c r="V66" t="s">
        <v>3572</v>
      </c>
      <c r="W66" t="s">
        <v>3603</v>
      </c>
      <c r="X66" t="s">
        <v>3604</v>
      </c>
      <c r="Z66" t="s">
        <v>3603</v>
      </c>
    </row>
    <row r="67" spans="1:26" x14ac:dyDescent="0.3">
      <c r="A67" s="2">
        <v>45042</v>
      </c>
      <c r="B67" s="2"/>
      <c r="D67" t="s">
        <v>3536</v>
      </c>
      <c r="E67" t="s">
        <v>2497</v>
      </c>
      <c r="F67" t="s">
        <v>118</v>
      </c>
      <c r="G67" t="s">
        <v>46</v>
      </c>
      <c r="H67" t="s">
        <v>40</v>
      </c>
      <c r="I67" t="s">
        <v>41</v>
      </c>
      <c r="J67" t="s">
        <v>42</v>
      </c>
      <c r="K67" t="s">
        <v>22</v>
      </c>
      <c r="L67" t="s">
        <v>22</v>
      </c>
      <c r="N67" t="s">
        <v>63</v>
      </c>
      <c r="O67">
        <v>69.94818623015685</v>
      </c>
      <c r="P67">
        <v>6.7845981371536794</v>
      </c>
      <c r="Q67">
        <v>-2</v>
      </c>
      <c r="R67" t="s">
        <v>3603</v>
      </c>
      <c r="S67" t="s">
        <v>3554</v>
      </c>
      <c r="T67" t="s">
        <v>3585</v>
      </c>
      <c r="U67">
        <v>4</v>
      </c>
      <c r="V67" t="s">
        <v>3564</v>
      </c>
      <c r="W67" t="s">
        <v>3603</v>
      </c>
      <c r="X67" t="s">
        <v>3604</v>
      </c>
      <c r="Z67" t="s">
        <v>3603</v>
      </c>
    </row>
    <row r="68" spans="1:26" x14ac:dyDescent="0.3">
      <c r="A68" s="2">
        <v>45222</v>
      </c>
      <c r="B68" s="2"/>
      <c r="D68" t="s">
        <v>3536</v>
      </c>
      <c r="E68" t="s">
        <v>2505</v>
      </c>
      <c r="F68" t="s">
        <v>16</v>
      </c>
      <c r="G68" t="s">
        <v>33</v>
      </c>
      <c r="H68" t="s">
        <v>18</v>
      </c>
      <c r="I68" t="s">
        <v>34</v>
      </c>
      <c r="J68" t="s">
        <v>42</v>
      </c>
      <c r="K68" t="s">
        <v>22</v>
      </c>
      <c r="L68" t="s">
        <v>22</v>
      </c>
      <c r="N68" t="s">
        <v>43</v>
      </c>
      <c r="O68">
        <v>81.173273833087819</v>
      </c>
      <c r="P68">
        <v>7.0528259214839926</v>
      </c>
      <c r="Q68">
        <v>-2</v>
      </c>
      <c r="R68" t="s">
        <v>3603</v>
      </c>
      <c r="S68" t="s">
        <v>3554</v>
      </c>
      <c r="T68" t="s">
        <v>3587</v>
      </c>
      <c r="U68">
        <v>10</v>
      </c>
      <c r="V68" t="s">
        <v>3570</v>
      </c>
      <c r="W68" t="s">
        <v>3603</v>
      </c>
      <c r="X68" t="s">
        <v>3604</v>
      </c>
      <c r="Z68" t="s">
        <v>3603</v>
      </c>
    </row>
    <row r="69" spans="1:26" x14ac:dyDescent="0.3">
      <c r="A69" s="2">
        <v>44994</v>
      </c>
      <c r="B69" s="2"/>
      <c r="D69" t="s">
        <v>3536</v>
      </c>
      <c r="E69" t="s">
        <v>1645</v>
      </c>
      <c r="F69" t="s">
        <v>28</v>
      </c>
      <c r="G69" t="s">
        <v>33</v>
      </c>
      <c r="H69" t="s">
        <v>59</v>
      </c>
      <c r="I69" t="s">
        <v>34</v>
      </c>
      <c r="J69" t="s">
        <v>42</v>
      </c>
      <c r="K69" t="s">
        <v>22</v>
      </c>
      <c r="L69" t="s">
        <v>22</v>
      </c>
      <c r="N69" t="s">
        <v>43</v>
      </c>
      <c r="O69">
        <v>23.710659220455561</v>
      </c>
      <c r="P69">
        <v>6.2179193519568248</v>
      </c>
      <c r="Q69">
        <v>-2</v>
      </c>
      <c r="R69" t="s">
        <v>3603</v>
      </c>
      <c r="S69" t="s">
        <v>3554</v>
      </c>
      <c r="T69" t="s">
        <v>3584</v>
      </c>
      <c r="U69">
        <v>3</v>
      </c>
      <c r="V69" t="s">
        <v>3563</v>
      </c>
      <c r="W69" t="s">
        <v>3603</v>
      </c>
      <c r="X69" t="s">
        <v>3604</v>
      </c>
      <c r="Z69" t="s">
        <v>3603</v>
      </c>
    </row>
    <row r="70" spans="1:26" x14ac:dyDescent="0.3">
      <c r="A70" s="2">
        <v>45142</v>
      </c>
      <c r="B70" s="2"/>
      <c r="D70" t="s">
        <v>3536</v>
      </c>
      <c r="E70" t="s">
        <v>2144</v>
      </c>
      <c r="F70" t="s">
        <v>103</v>
      </c>
      <c r="G70" t="s">
        <v>33</v>
      </c>
      <c r="H70" t="s">
        <v>18</v>
      </c>
      <c r="I70" t="s">
        <v>19</v>
      </c>
      <c r="J70" t="s">
        <v>42</v>
      </c>
      <c r="K70" t="s">
        <v>22</v>
      </c>
      <c r="L70" t="s">
        <v>22</v>
      </c>
      <c r="N70" t="s">
        <v>144</v>
      </c>
      <c r="O70">
        <v>85.195532931950368</v>
      </c>
      <c r="P70">
        <v>6.0240060545453664</v>
      </c>
      <c r="Q70">
        <v>-2</v>
      </c>
      <c r="R70" t="s">
        <v>3603</v>
      </c>
      <c r="S70" t="s">
        <v>3554</v>
      </c>
      <c r="T70" t="s">
        <v>3586</v>
      </c>
      <c r="U70">
        <v>8</v>
      </c>
      <c r="V70" t="s">
        <v>3568</v>
      </c>
      <c r="W70" t="s">
        <v>3603</v>
      </c>
      <c r="X70" t="s">
        <v>3604</v>
      </c>
      <c r="Z70" t="s">
        <v>3603</v>
      </c>
    </row>
    <row r="71" spans="1:26" x14ac:dyDescent="0.3">
      <c r="A71" s="2">
        <v>45371</v>
      </c>
      <c r="B71" s="2"/>
      <c r="D71" t="s">
        <v>3536</v>
      </c>
      <c r="E71" t="s">
        <v>901</v>
      </c>
      <c r="F71" t="s">
        <v>80</v>
      </c>
      <c r="G71" t="s">
        <v>17</v>
      </c>
      <c r="H71" t="s">
        <v>18</v>
      </c>
      <c r="I71" t="s">
        <v>34</v>
      </c>
      <c r="J71" t="s">
        <v>42</v>
      </c>
      <c r="K71" t="s">
        <v>22</v>
      </c>
      <c r="L71" t="s">
        <v>22</v>
      </c>
      <c r="N71" t="s">
        <v>43</v>
      </c>
      <c r="O71">
        <v>16.452794987862269</v>
      </c>
      <c r="P71">
        <v>4.5323465252298307</v>
      </c>
      <c r="Q71">
        <v>-2</v>
      </c>
      <c r="R71" t="s">
        <v>3603</v>
      </c>
      <c r="S71" t="s">
        <v>3555</v>
      </c>
      <c r="T71" t="s">
        <v>3584</v>
      </c>
      <c r="U71">
        <v>3</v>
      </c>
      <c r="V71" t="s">
        <v>3563</v>
      </c>
      <c r="W71" t="s">
        <v>3603</v>
      </c>
      <c r="X71" t="s">
        <v>3604</v>
      </c>
      <c r="Z71" t="s">
        <v>3603</v>
      </c>
    </row>
    <row r="72" spans="1:26" x14ac:dyDescent="0.3">
      <c r="A72" s="2">
        <v>45271</v>
      </c>
      <c r="B72" s="2"/>
      <c r="D72" t="s">
        <v>3536</v>
      </c>
      <c r="E72" t="s">
        <v>570</v>
      </c>
      <c r="F72" t="s">
        <v>118</v>
      </c>
      <c r="G72" t="s">
        <v>58</v>
      </c>
      <c r="H72" t="s">
        <v>59</v>
      </c>
      <c r="I72" t="s">
        <v>34</v>
      </c>
      <c r="J72" t="s">
        <v>42</v>
      </c>
      <c r="K72" t="s">
        <v>22</v>
      </c>
      <c r="L72" t="s">
        <v>22</v>
      </c>
      <c r="N72" t="s">
        <v>30</v>
      </c>
      <c r="O72">
        <v>81.180423206503917</v>
      </c>
      <c r="P72">
        <v>7.3006084778701554</v>
      </c>
      <c r="Q72">
        <v>-2</v>
      </c>
      <c r="R72" t="s">
        <v>3603</v>
      </c>
      <c r="S72" t="s">
        <v>3554</v>
      </c>
      <c r="T72" t="s">
        <v>3587</v>
      </c>
      <c r="U72">
        <v>12</v>
      </c>
      <c r="V72" t="s">
        <v>3572</v>
      </c>
      <c r="W72" t="s">
        <v>3603</v>
      </c>
      <c r="X72" t="s">
        <v>3604</v>
      </c>
      <c r="Z72" t="s">
        <v>3603</v>
      </c>
    </row>
    <row r="73" spans="1:26" x14ac:dyDescent="0.3">
      <c r="A73" s="2">
        <v>45442</v>
      </c>
      <c r="B73" s="2"/>
      <c r="D73" t="s">
        <v>3536</v>
      </c>
      <c r="E73" t="s">
        <v>2652</v>
      </c>
      <c r="F73" t="s">
        <v>103</v>
      </c>
      <c r="G73" t="s">
        <v>46</v>
      </c>
      <c r="H73" t="s">
        <v>40</v>
      </c>
      <c r="I73" t="s">
        <v>41</v>
      </c>
      <c r="J73" t="s">
        <v>42</v>
      </c>
      <c r="K73" t="s">
        <v>22</v>
      </c>
      <c r="L73" t="s">
        <v>22</v>
      </c>
      <c r="N73" t="s">
        <v>63</v>
      </c>
      <c r="O73">
        <v>101.0231667907473</v>
      </c>
      <c r="P73">
        <v>7.3123236753621432</v>
      </c>
      <c r="Q73">
        <v>-2</v>
      </c>
      <c r="R73" t="s">
        <v>3603</v>
      </c>
      <c r="S73" t="s">
        <v>3555</v>
      </c>
      <c r="T73" t="s">
        <v>3585</v>
      </c>
      <c r="U73">
        <v>5</v>
      </c>
      <c r="V73" t="s">
        <v>3565</v>
      </c>
      <c r="W73" t="s">
        <v>3603</v>
      </c>
      <c r="X73" t="s">
        <v>3604</v>
      </c>
      <c r="Z73" t="s">
        <v>3603</v>
      </c>
    </row>
    <row r="74" spans="1:26" x14ac:dyDescent="0.3">
      <c r="A74" s="2">
        <v>45437</v>
      </c>
      <c r="B74" s="2"/>
      <c r="D74" t="s">
        <v>3536</v>
      </c>
      <c r="E74" t="s">
        <v>834</v>
      </c>
      <c r="F74" t="s">
        <v>157</v>
      </c>
      <c r="G74" t="s">
        <v>58</v>
      </c>
      <c r="H74" t="s">
        <v>59</v>
      </c>
      <c r="I74" t="s">
        <v>92</v>
      </c>
      <c r="J74" t="s">
        <v>42</v>
      </c>
      <c r="K74" t="s">
        <v>22</v>
      </c>
      <c r="L74" t="s">
        <v>22</v>
      </c>
      <c r="N74" t="s">
        <v>144</v>
      </c>
      <c r="O74">
        <v>18.315721299028041</v>
      </c>
      <c r="P74">
        <v>4.8754886503958961</v>
      </c>
      <c r="Q74">
        <v>-2</v>
      </c>
      <c r="R74" t="s">
        <v>3603</v>
      </c>
      <c r="S74" t="s">
        <v>3555</v>
      </c>
      <c r="T74" t="s">
        <v>3585</v>
      </c>
      <c r="U74">
        <v>5</v>
      </c>
      <c r="V74" t="s">
        <v>3565</v>
      </c>
      <c r="W74" t="s">
        <v>3603</v>
      </c>
      <c r="X74" t="s">
        <v>3604</v>
      </c>
      <c r="Z74" t="s">
        <v>3603</v>
      </c>
    </row>
    <row r="75" spans="1:26" x14ac:dyDescent="0.3">
      <c r="A75" s="2">
        <v>45416</v>
      </c>
      <c r="B75" s="2"/>
      <c r="D75" t="s">
        <v>3536</v>
      </c>
      <c r="E75" t="s">
        <v>1787</v>
      </c>
      <c r="F75" t="s">
        <v>39</v>
      </c>
      <c r="G75" t="s">
        <v>33</v>
      </c>
      <c r="H75" t="s">
        <v>18</v>
      </c>
      <c r="I75" t="s">
        <v>34</v>
      </c>
      <c r="J75" t="s">
        <v>42</v>
      </c>
      <c r="K75" t="s">
        <v>22</v>
      </c>
      <c r="L75" t="s">
        <v>22</v>
      </c>
      <c r="N75" t="s">
        <v>76</v>
      </c>
      <c r="O75">
        <v>106.2757672558176</v>
      </c>
      <c r="P75">
        <v>6.1129292746976436</v>
      </c>
      <c r="Q75">
        <v>-2</v>
      </c>
      <c r="R75" t="s">
        <v>3603</v>
      </c>
      <c r="S75" t="s">
        <v>3555</v>
      </c>
      <c r="T75" t="s">
        <v>3585</v>
      </c>
      <c r="U75">
        <v>5</v>
      </c>
      <c r="V75" t="s">
        <v>3565</v>
      </c>
      <c r="W75" t="s">
        <v>3603</v>
      </c>
      <c r="X75" t="s">
        <v>3604</v>
      </c>
      <c r="Z75" t="s">
        <v>3603</v>
      </c>
    </row>
    <row r="76" spans="1:26" x14ac:dyDescent="0.3">
      <c r="A76" s="2">
        <v>45311</v>
      </c>
      <c r="B76" s="2"/>
      <c r="D76" t="s">
        <v>3536</v>
      </c>
      <c r="E76" t="s">
        <v>1694</v>
      </c>
      <c r="F76" t="s">
        <v>57</v>
      </c>
      <c r="G76" t="s">
        <v>17</v>
      </c>
      <c r="H76" t="s">
        <v>18</v>
      </c>
      <c r="I76" t="s">
        <v>19</v>
      </c>
      <c r="J76" t="s">
        <v>42</v>
      </c>
      <c r="K76" t="s">
        <v>22</v>
      </c>
      <c r="L76" t="s">
        <v>22</v>
      </c>
      <c r="N76" t="s">
        <v>54</v>
      </c>
      <c r="O76">
        <v>99.625824871082045</v>
      </c>
      <c r="P76">
        <v>5.6877220424305603</v>
      </c>
      <c r="Q76">
        <v>-2</v>
      </c>
      <c r="R76" t="s">
        <v>3603</v>
      </c>
      <c r="S76" t="s">
        <v>3555</v>
      </c>
      <c r="T76" t="s">
        <v>3584</v>
      </c>
      <c r="U76">
        <v>1</v>
      </c>
      <c r="V76" t="s">
        <v>3561</v>
      </c>
      <c r="W76" t="s">
        <v>3603</v>
      </c>
      <c r="X76" t="s">
        <v>3604</v>
      </c>
      <c r="Z76" t="s">
        <v>3603</v>
      </c>
    </row>
    <row r="77" spans="1:26" x14ac:dyDescent="0.3">
      <c r="A77" s="2">
        <v>45179</v>
      </c>
      <c r="B77" s="2"/>
      <c r="D77" t="s">
        <v>3536</v>
      </c>
      <c r="E77" t="s">
        <v>2052</v>
      </c>
      <c r="F77" t="s">
        <v>103</v>
      </c>
      <c r="G77" t="s">
        <v>51</v>
      </c>
      <c r="H77" t="s">
        <v>59</v>
      </c>
      <c r="I77" t="s">
        <v>92</v>
      </c>
      <c r="J77" t="s">
        <v>42</v>
      </c>
      <c r="K77" t="s">
        <v>22</v>
      </c>
      <c r="L77" t="s">
        <v>22</v>
      </c>
      <c r="N77" t="s">
        <v>43</v>
      </c>
      <c r="O77">
        <v>96.607121069405991</v>
      </c>
      <c r="P77">
        <v>6.9670912934398492</v>
      </c>
      <c r="Q77">
        <v>-2</v>
      </c>
      <c r="R77" t="s">
        <v>3603</v>
      </c>
      <c r="S77" t="s">
        <v>3554</v>
      </c>
      <c r="T77" t="s">
        <v>3586</v>
      </c>
      <c r="U77">
        <v>9</v>
      </c>
      <c r="V77" t="s">
        <v>3569</v>
      </c>
      <c r="W77" t="s">
        <v>3603</v>
      </c>
      <c r="X77" t="s">
        <v>3604</v>
      </c>
      <c r="Z77" t="s">
        <v>3603</v>
      </c>
    </row>
    <row r="78" spans="1:26" x14ac:dyDescent="0.3">
      <c r="A78" s="2">
        <v>45094</v>
      </c>
      <c r="B78" s="2"/>
      <c r="D78" t="s">
        <v>3536</v>
      </c>
      <c r="E78" t="s">
        <v>2780</v>
      </c>
      <c r="F78" t="s">
        <v>80</v>
      </c>
      <c r="G78" t="s">
        <v>51</v>
      </c>
      <c r="H78" t="s">
        <v>52</v>
      </c>
      <c r="I78" t="s">
        <v>92</v>
      </c>
      <c r="J78" t="s">
        <v>42</v>
      </c>
      <c r="K78" t="s">
        <v>22</v>
      </c>
      <c r="L78" t="s">
        <v>22</v>
      </c>
      <c r="N78" t="s">
        <v>24</v>
      </c>
      <c r="O78">
        <v>13.72855288415375</v>
      </c>
      <c r="P78">
        <v>4.8479953818574151</v>
      </c>
      <c r="Q78">
        <v>-2</v>
      </c>
      <c r="R78" t="s">
        <v>3603</v>
      </c>
      <c r="S78" t="s">
        <v>3554</v>
      </c>
      <c r="T78" t="s">
        <v>3585</v>
      </c>
      <c r="U78">
        <v>6</v>
      </c>
      <c r="V78" t="s">
        <v>3566</v>
      </c>
      <c r="W78" t="s">
        <v>3603</v>
      </c>
      <c r="X78" t="s">
        <v>3604</v>
      </c>
      <c r="Z78" t="s">
        <v>3603</v>
      </c>
    </row>
    <row r="79" spans="1:26" x14ac:dyDescent="0.3">
      <c r="A79" s="2">
        <v>45055</v>
      </c>
      <c r="B79" s="2"/>
      <c r="D79" t="s">
        <v>3536</v>
      </c>
      <c r="E79" t="s">
        <v>2806</v>
      </c>
      <c r="F79" t="s">
        <v>80</v>
      </c>
      <c r="G79" t="s">
        <v>51</v>
      </c>
      <c r="H79" t="s">
        <v>59</v>
      </c>
      <c r="I79" t="s">
        <v>92</v>
      </c>
      <c r="J79" t="s">
        <v>42</v>
      </c>
      <c r="K79" t="s">
        <v>22</v>
      </c>
      <c r="L79" t="s">
        <v>22</v>
      </c>
      <c r="N79" t="s">
        <v>43</v>
      </c>
      <c r="O79">
        <v>14.442098752432241</v>
      </c>
      <c r="P79">
        <v>4.3919995268280756</v>
      </c>
      <c r="Q79">
        <v>-2</v>
      </c>
      <c r="R79" t="s">
        <v>3603</v>
      </c>
      <c r="S79" t="s">
        <v>3554</v>
      </c>
      <c r="T79" t="s">
        <v>3585</v>
      </c>
      <c r="U79">
        <v>5</v>
      </c>
      <c r="V79" t="s">
        <v>3565</v>
      </c>
      <c r="W79" t="s">
        <v>3603</v>
      </c>
      <c r="X79" t="s">
        <v>3604</v>
      </c>
      <c r="Z79" t="s">
        <v>3603</v>
      </c>
    </row>
    <row r="80" spans="1:26" x14ac:dyDescent="0.3">
      <c r="A80" s="2">
        <v>44940</v>
      </c>
      <c r="B80" s="2"/>
      <c r="D80" t="s">
        <v>3536</v>
      </c>
      <c r="E80" t="s">
        <v>1052</v>
      </c>
      <c r="F80" t="s">
        <v>103</v>
      </c>
      <c r="G80" t="s">
        <v>17</v>
      </c>
      <c r="H80" t="s">
        <v>18</v>
      </c>
      <c r="I80" t="s">
        <v>19</v>
      </c>
      <c r="J80" t="s">
        <v>42</v>
      </c>
      <c r="K80" t="s">
        <v>22</v>
      </c>
      <c r="L80" t="s">
        <v>22</v>
      </c>
      <c r="N80" t="s">
        <v>76</v>
      </c>
      <c r="O80">
        <v>107.55298063794901</v>
      </c>
      <c r="P80">
        <v>7.915263292545176</v>
      </c>
      <c r="Q80">
        <v>-2</v>
      </c>
      <c r="R80" t="s">
        <v>3603</v>
      </c>
      <c r="S80" t="s">
        <v>3554</v>
      </c>
      <c r="T80" t="s">
        <v>3584</v>
      </c>
      <c r="U80">
        <v>1</v>
      </c>
      <c r="V80" t="s">
        <v>3561</v>
      </c>
      <c r="W80" t="s">
        <v>3603</v>
      </c>
      <c r="X80" t="s">
        <v>3604</v>
      </c>
      <c r="Z80" t="s">
        <v>3603</v>
      </c>
    </row>
    <row r="81" spans="1:26" x14ac:dyDescent="0.3">
      <c r="A81" s="2">
        <v>45042</v>
      </c>
      <c r="B81" s="2"/>
      <c r="D81" t="s">
        <v>3536</v>
      </c>
      <c r="E81" t="s">
        <v>1047</v>
      </c>
      <c r="F81" t="s">
        <v>16</v>
      </c>
      <c r="G81" t="s">
        <v>51</v>
      </c>
      <c r="H81" t="s">
        <v>52</v>
      </c>
      <c r="I81" t="s">
        <v>92</v>
      </c>
      <c r="J81" t="s">
        <v>42</v>
      </c>
      <c r="K81" t="s">
        <v>22</v>
      </c>
      <c r="L81" t="s">
        <v>22</v>
      </c>
      <c r="N81" t="s">
        <v>76</v>
      </c>
      <c r="O81">
        <v>90.973001875437092</v>
      </c>
      <c r="P81">
        <v>7.353815124291728</v>
      </c>
      <c r="Q81">
        <v>-2</v>
      </c>
      <c r="R81" t="s">
        <v>3603</v>
      </c>
      <c r="S81" t="s">
        <v>3554</v>
      </c>
      <c r="T81" t="s">
        <v>3585</v>
      </c>
      <c r="U81">
        <v>4</v>
      </c>
      <c r="V81" t="s">
        <v>3564</v>
      </c>
      <c r="W81" t="s">
        <v>3603</v>
      </c>
      <c r="X81" t="s">
        <v>3604</v>
      </c>
      <c r="Z81" t="s">
        <v>3603</v>
      </c>
    </row>
    <row r="82" spans="1:26" x14ac:dyDescent="0.3">
      <c r="A82" s="2">
        <v>45076</v>
      </c>
      <c r="B82" s="2"/>
      <c r="D82" t="s">
        <v>3536</v>
      </c>
      <c r="E82" t="s">
        <v>2009</v>
      </c>
      <c r="F82" t="s">
        <v>118</v>
      </c>
      <c r="G82" t="s">
        <v>51</v>
      </c>
      <c r="H82" t="s">
        <v>59</v>
      </c>
      <c r="I82" t="s">
        <v>19</v>
      </c>
      <c r="J82" t="s">
        <v>42</v>
      </c>
      <c r="K82" t="s">
        <v>22</v>
      </c>
      <c r="L82" t="s">
        <v>22</v>
      </c>
      <c r="N82" t="s">
        <v>54</v>
      </c>
      <c r="O82">
        <v>74.486119424261105</v>
      </c>
      <c r="P82">
        <v>6.1004604180379074</v>
      </c>
      <c r="Q82">
        <v>-2</v>
      </c>
      <c r="R82" t="s">
        <v>3603</v>
      </c>
      <c r="S82" t="s">
        <v>3554</v>
      </c>
      <c r="T82" t="s">
        <v>3585</v>
      </c>
      <c r="U82">
        <v>5</v>
      </c>
      <c r="V82" t="s">
        <v>3565</v>
      </c>
      <c r="W82" t="s">
        <v>3603</v>
      </c>
      <c r="X82" t="s">
        <v>3604</v>
      </c>
      <c r="Z82" t="s">
        <v>3603</v>
      </c>
    </row>
    <row r="83" spans="1:26" x14ac:dyDescent="0.3">
      <c r="A83" s="2">
        <v>45229</v>
      </c>
      <c r="B83" s="2"/>
      <c r="D83" t="s">
        <v>3536</v>
      </c>
      <c r="E83" t="s">
        <v>2849</v>
      </c>
      <c r="F83" t="s">
        <v>28</v>
      </c>
      <c r="G83" t="s">
        <v>17</v>
      </c>
      <c r="H83" t="s">
        <v>18</v>
      </c>
      <c r="I83" t="s">
        <v>19</v>
      </c>
      <c r="J83" t="s">
        <v>42</v>
      </c>
      <c r="K83" t="s">
        <v>22</v>
      </c>
      <c r="L83" t="s">
        <v>22</v>
      </c>
      <c r="N83" t="s">
        <v>24</v>
      </c>
      <c r="O83">
        <v>20.406143923504789</v>
      </c>
      <c r="P83">
        <v>5.4272607415662018</v>
      </c>
      <c r="Q83">
        <v>-2</v>
      </c>
      <c r="R83" t="s">
        <v>3603</v>
      </c>
      <c r="S83" t="s">
        <v>3554</v>
      </c>
      <c r="T83" t="s">
        <v>3587</v>
      </c>
      <c r="U83">
        <v>10</v>
      </c>
      <c r="V83" t="s">
        <v>3570</v>
      </c>
      <c r="W83" t="s">
        <v>3603</v>
      </c>
      <c r="X83" t="s">
        <v>3604</v>
      </c>
      <c r="Z83" t="s">
        <v>3603</v>
      </c>
    </row>
    <row r="84" spans="1:26" x14ac:dyDescent="0.3">
      <c r="A84" s="2">
        <v>44938</v>
      </c>
      <c r="B84" s="2"/>
      <c r="D84" t="s">
        <v>3536</v>
      </c>
      <c r="E84" t="s">
        <v>2835</v>
      </c>
      <c r="F84" t="s">
        <v>28</v>
      </c>
      <c r="G84" t="s">
        <v>17</v>
      </c>
      <c r="H84" t="s">
        <v>40</v>
      </c>
      <c r="I84" t="s">
        <v>41</v>
      </c>
      <c r="J84" t="s">
        <v>42</v>
      </c>
      <c r="K84" t="s">
        <v>22</v>
      </c>
      <c r="L84" t="s">
        <v>22</v>
      </c>
      <c r="N84" t="s">
        <v>144</v>
      </c>
      <c r="O84">
        <v>24.86815396167054</v>
      </c>
      <c r="P84">
        <v>6.0134943533106098</v>
      </c>
      <c r="Q84">
        <v>-2</v>
      </c>
      <c r="R84" t="s">
        <v>3603</v>
      </c>
      <c r="S84" t="s">
        <v>3554</v>
      </c>
      <c r="T84" t="s">
        <v>3584</v>
      </c>
      <c r="U84">
        <v>1</v>
      </c>
      <c r="V84" t="s">
        <v>3561</v>
      </c>
      <c r="W84" t="s">
        <v>3603</v>
      </c>
      <c r="X84" t="s">
        <v>3604</v>
      </c>
      <c r="Z84" t="s">
        <v>3603</v>
      </c>
    </row>
    <row r="85" spans="1:26" x14ac:dyDescent="0.3">
      <c r="A85" s="2">
        <v>45405</v>
      </c>
      <c r="B85" s="2"/>
      <c r="D85" t="s">
        <v>3536</v>
      </c>
      <c r="E85" t="s">
        <v>1633</v>
      </c>
      <c r="F85" t="s">
        <v>80</v>
      </c>
      <c r="G85" t="s">
        <v>46</v>
      </c>
      <c r="H85" t="s">
        <v>40</v>
      </c>
      <c r="I85" t="s">
        <v>41</v>
      </c>
      <c r="J85" t="s">
        <v>42</v>
      </c>
      <c r="K85" t="s">
        <v>22</v>
      </c>
      <c r="L85" t="s">
        <v>22</v>
      </c>
      <c r="N85" t="s">
        <v>63</v>
      </c>
      <c r="O85">
        <v>22.31592397633792</v>
      </c>
      <c r="P85">
        <v>5.1380729817458812</v>
      </c>
      <c r="Q85">
        <v>-2</v>
      </c>
      <c r="R85" t="s">
        <v>3603</v>
      </c>
      <c r="S85" t="s">
        <v>3555</v>
      </c>
      <c r="T85" t="s">
        <v>3585</v>
      </c>
      <c r="U85">
        <v>4</v>
      </c>
      <c r="V85" t="s">
        <v>3564</v>
      </c>
      <c r="W85" t="s">
        <v>3603</v>
      </c>
      <c r="X85" t="s">
        <v>3604</v>
      </c>
      <c r="Z85" t="s">
        <v>3603</v>
      </c>
    </row>
    <row r="86" spans="1:26" x14ac:dyDescent="0.3">
      <c r="A86" s="2">
        <v>45242</v>
      </c>
      <c r="B86" s="2"/>
      <c r="D86" t="s">
        <v>3536</v>
      </c>
      <c r="E86" t="s">
        <v>1489</v>
      </c>
      <c r="F86" t="s">
        <v>57</v>
      </c>
      <c r="G86" t="s">
        <v>51</v>
      </c>
      <c r="H86" t="s">
        <v>52</v>
      </c>
      <c r="I86" t="s">
        <v>92</v>
      </c>
      <c r="J86" t="s">
        <v>42</v>
      </c>
      <c r="K86" t="s">
        <v>22</v>
      </c>
      <c r="L86" t="s">
        <v>22</v>
      </c>
      <c r="N86" t="s">
        <v>54</v>
      </c>
      <c r="O86">
        <v>98.331240604192786</v>
      </c>
      <c r="P86">
        <v>5.2685337560676073</v>
      </c>
      <c r="Q86">
        <v>-2</v>
      </c>
      <c r="R86" t="s">
        <v>3603</v>
      </c>
      <c r="S86" t="s">
        <v>3554</v>
      </c>
      <c r="T86" t="s">
        <v>3587</v>
      </c>
      <c r="U86">
        <v>11</v>
      </c>
      <c r="V86" t="s">
        <v>3571</v>
      </c>
      <c r="W86" t="s">
        <v>3603</v>
      </c>
      <c r="X86" t="s">
        <v>3604</v>
      </c>
      <c r="Z86" t="s">
        <v>3603</v>
      </c>
    </row>
    <row r="87" spans="1:26" x14ac:dyDescent="0.3">
      <c r="A87" s="2">
        <v>44936</v>
      </c>
      <c r="B87" s="2"/>
      <c r="D87" t="s">
        <v>3536</v>
      </c>
      <c r="E87" t="s">
        <v>446</v>
      </c>
      <c r="F87" t="s">
        <v>16</v>
      </c>
      <c r="G87" t="s">
        <v>17</v>
      </c>
      <c r="H87" t="s">
        <v>40</v>
      </c>
      <c r="I87" t="s">
        <v>41</v>
      </c>
      <c r="J87" t="s">
        <v>42</v>
      </c>
      <c r="K87" t="s">
        <v>22</v>
      </c>
      <c r="L87" t="s">
        <v>22</v>
      </c>
      <c r="N87" t="s">
        <v>54</v>
      </c>
      <c r="O87">
        <v>100.52972024501661</v>
      </c>
      <c r="P87">
        <v>7.1782932161415047</v>
      </c>
      <c r="Q87">
        <v>-2</v>
      </c>
      <c r="R87" t="s">
        <v>3603</v>
      </c>
      <c r="S87" t="s">
        <v>3554</v>
      </c>
      <c r="T87" t="s">
        <v>3584</v>
      </c>
      <c r="U87">
        <v>1</v>
      </c>
      <c r="V87" t="s">
        <v>3561</v>
      </c>
      <c r="W87" t="s">
        <v>3603</v>
      </c>
      <c r="X87" t="s">
        <v>3604</v>
      </c>
      <c r="Z87" t="s">
        <v>3603</v>
      </c>
    </row>
    <row r="88" spans="1:26" x14ac:dyDescent="0.3">
      <c r="A88" s="2">
        <v>45269</v>
      </c>
      <c r="B88" s="2"/>
      <c r="D88" t="s">
        <v>3536</v>
      </c>
      <c r="E88" t="s">
        <v>2229</v>
      </c>
      <c r="F88" t="s">
        <v>118</v>
      </c>
      <c r="G88" t="s">
        <v>51</v>
      </c>
      <c r="H88" t="s">
        <v>52</v>
      </c>
      <c r="I88" t="s">
        <v>92</v>
      </c>
      <c r="J88" t="s">
        <v>42</v>
      </c>
      <c r="K88" t="s">
        <v>22</v>
      </c>
      <c r="L88" t="s">
        <v>22</v>
      </c>
      <c r="N88" t="s">
        <v>76</v>
      </c>
      <c r="O88">
        <v>63.295607672660999</v>
      </c>
      <c r="P88">
        <v>6.0104733928205221</v>
      </c>
      <c r="Q88">
        <v>-2</v>
      </c>
      <c r="R88" t="s">
        <v>3603</v>
      </c>
      <c r="S88" t="s">
        <v>3554</v>
      </c>
      <c r="T88" t="s">
        <v>3587</v>
      </c>
      <c r="U88">
        <v>12</v>
      </c>
      <c r="V88" t="s">
        <v>3572</v>
      </c>
      <c r="W88" t="s">
        <v>3603</v>
      </c>
      <c r="X88" t="s">
        <v>3604</v>
      </c>
      <c r="Z88" t="s">
        <v>3603</v>
      </c>
    </row>
    <row r="89" spans="1:26" x14ac:dyDescent="0.3">
      <c r="A89" s="2">
        <v>45276</v>
      </c>
      <c r="B89" s="2"/>
      <c r="D89" t="s">
        <v>3536</v>
      </c>
      <c r="E89" t="s">
        <v>1667</v>
      </c>
      <c r="F89" t="s">
        <v>80</v>
      </c>
      <c r="G89" t="s">
        <v>17</v>
      </c>
      <c r="H89" t="s">
        <v>40</v>
      </c>
      <c r="I89" t="s">
        <v>41</v>
      </c>
      <c r="J89" t="s">
        <v>42</v>
      </c>
      <c r="K89" t="s">
        <v>22</v>
      </c>
      <c r="L89" t="s">
        <v>22</v>
      </c>
      <c r="N89" t="s">
        <v>43</v>
      </c>
      <c r="O89">
        <v>12.90817133533484</v>
      </c>
      <c r="P89">
        <v>5.0434272197452099</v>
      </c>
      <c r="Q89">
        <v>-2</v>
      </c>
      <c r="R89" t="s">
        <v>3603</v>
      </c>
      <c r="S89" t="s">
        <v>3554</v>
      </c>
      <c r="T89" t="s">
        <v>3587</v>
      </c>
      <c r="U89">
        <v>12</v>
      </c>
      <c r="V89" t="s">
        <v>3572</v>
      </c>
      <c r="W89" t="s">
        <v>3603</v>
      </c>
      <c r="X89" t="s">
        <v>3604</v>
      </c>
      <c r="Z89" t="s">
        <v>3603</v>
      </c>
    </row>
    <row r="90" spans="1:26" x14ac:dyDescent="0.3">
      <c r="A90" s="2">
        <v>45002</v>
      </c>
      <c r="B90" s="2"/>
      <c r="D90" t="s">
        <v>3536</v>
      </c>
      <c r="E90" t="s">
        <v>2918</v>
      </c>
      <c r="F90" t="s">
        <v>80</v>
      </c>
      <c r="G90" t="s">
        <v>33</v>
      </c>
      <c r="H90" t="s">
        <v>18</v>
      </c>
      <c r="I90" t="s">
        <v>34</v>
      </c>
      <c r="J90" t="s">
        <v>42</v>
      </c>
      <c r="K90" t="s">
        <v>22</v>
      </c>
      <c r="L90" t="s">
        <v>22</v>
      </c>
      <c r="N90" t="s">
        <v>30</v>
      </c>
      <c r="O90">
        <v>15.95850857322424</v>
      </c>
      <c r="P90">
        <v>4.2821817395856421</v>
      </c>
      <c r="Q90">
        <v>-2</v>
      </c>
      <c r="R90" t="s">
        <v>3603</v>
      </c>
      <c r="S90" t="s">
        <v>3554</v>
      </c>
      <c r="T90" t="s">
        <v>3584</v>
      </c>
      <c r="U90">
        <v>3</v>
      </c>
      <c r="V90" t="s">
        <v>3563</v>
      </c>
      <c r="W90" t="s">
        <v>3603</v>
      </c>
      <c r="X90" t="s">
        <v>3604</v>
      </c>
      <c r="Z90" t="s">
        <v>3603</v>
      </c>
    </row>
    <row r="91" spans="1:26" x14ac:dyDescent="0.3">
      <c r="A91" s="2">
        <v>45420</v>
      </c>
      <c r="B91" s="2"/>
      <c r="D91" t="s">
        <v>3536</v>
      </c>
      <c r="E91" t="s">
        <v>3090</v>
      </c>
      <c r="F91" t="s">
        <v>118</v>
      </c>
      <c r="G91" t="s">
        <v>51</v>
      </c>
      <c r="H91" t="s">
        <v>52</v>
      </c>
      <c r="I91" t="s">
        <v>92</v>
      </c>
      <c r="J91" t="s">
        <v>42</v>
      </c>
      <c r="K91" t="s">
        <v>22</v>
      </c>
      <c r="L91" t="s">
        <v>22</v>
      </c>
      <c r="N91" t="s">
        <v>24</v>
      </c>
      <c r="O91">
        <v>76.700602963678861</v>
      </c>
      <c r="P91">
        <v>6.9353785320041386</v>
      </c>
      <c r="Q91">
        <v>-2</v>
      </c>
      <c r="R91" t="s">
        <v>3603</v>
      </c>
      <c r="S91" t="s">
        <v>3555</v>
      </c>
      <c r="T91" t="s">
        <v>3585</v>
      </c>
      <c r="U91">
        <v>5</v>
      </c>
      <c r="V91" t="s">
        <v>3565</v>
      </c>
      <c r="W91" t="s">
        <v>3603</v>
      </c>
      <c r="X91" t="s">
        <v>3604</v>
      </c>
      <c r="Z91" t="s">
        <v>3603</v>
      </c>
    </row>
    <row r="92" spans="1:26" x14ac:dyDescent="0.3">
      <c r="A92" s="2">
        <v>44993</v>
      </c>
      <c r="B92" s="2"/>
      <c r="D92" t="s">
        <v>3536</v>
      </c>
      <c r="E92" t="s">
        <v>3091</v>
      </c>
      <c r="F92" t="s">
        <v>16</v>
      </c>
      <c r="G92" t="s">
        <v>33</v>
      </c>
      <c r="H92" t="s">
        <v>18</v>
      </c>
      <c r="I92" t="s">
        <v>34</v>
      </c>
      <c r="J92" t="s">
        <v>42</v>
      </c>
      <c r="K92" t="s">
        <v>22</v>
      </c>
      <c r="L92" t="s">
        <v>22</v>
      </c>
      <c r="N92" t="s">
        <v>63</v>
      </c>
      <c r="O92">
        <v>79.342497389270122</v>
      </c>
      <c r="P92">
        <v>6.3918054127534969</v>
      </c>
      <c r="Q92">
        <v>-2</v>
      </c>
      <c r="R92" t="s">
        <v>3603</v>
      </c>
      <c r="S92" t="s">
        <v>3554</v>
      </c>
      <c r="T92" t="s">
        <v>3584</v>
      </c>
      <c r="U92">
        <v>3</v>
      </c>
      <c r="V92" t="s">
        <v>3563</v>
      </c>
      <c r="W92" t="s">
        <v>3603</v>
      </c>
      <c r="X92" t="s">
        <v>3604</v>
      </c>
      <c r="Z92" t="s">
        <v>3603</v>
      </c>
    </row>
    <row r="93" spans="1:26" x14ac:dyDescent="0.3">
      <c r="A93" s="2">
        <v>45284</v>
      </c>
      <c r="B93" s="2"/>
      <c r="D93" t="s">
        <v>3536</v>
      </c>
      <c r="E93" t="s">
        <v>2792</v>
      </c>
      <c r="F93" t="s">
        <v>16</v>
      </c>
      <c r="G93" t="s">
        <v>17</v>
      </c>
      <c r="H93" t="s">
        <v>18</v>
      </c>
      <c r="I93" t="s">
        <v>34</v>
      </c>
      <c r="J93" t="s">
        <v>42</v>
      </c>
      <c r="K93" t="s">
        <v>22</v>
      </c>
      <c r="L93" t="s">
        <v>22</v>
      </c>
      <c r="N93" t="s">
        <v>24</v>
      </c>
      <c r="O93">
        <v>75.299578522404985</v>
      </c>
      <c r="P93">
        <v>6.3574040419728668</v>
      </c>
      <c r="Q93">
        <v>-2</v>
      </c>
      <c r="R93" t="s">
        <v>3603</v>
      </c>
      <c r="S93" t="s">
        <v>3554</v>
      </c>
      <c r="T93" t="s">
        <v>3587</v>
      </c>
      <c r="U93">
        <v>12</v>
      </c>
      <c r="V93" t="s">
        <v>3572</v>
      </c>
      <c r="W93" t="s">
        <v>3603</v>
      </c>
      <c r="X93" t="s">
        <v>3604</v>
      </c>
      <c r="Z93" t="s">
        <v>3603</v>
      </c>
    </row>
    <row r="94" spans="1:26" x14ac:dyDescent="0.3">
      <c r="A94" s="2">
        <v>45121</v>
      </c>
      <c r="B94" s="2"/>
      <c r="D94" t="s">
        <v>3536</v>
      </c>
      <c r="E94" t="s">
        <v>1759</v>
      </c>
      <c r="F94" t="s">
        <v>28</v>
      </c>
      <c r="G94" t="s">
        <v>17</v>
      </c>
      <c r="H94" t="s">
        <v>18</v>
      </c>
      <c r="I94" t="s">
        <v>19</v>
      </c>
      <c r="J94" t="s">
        <v>42</v>
      </c>
      <c r="K94" t="s">
        <v>22</v>
      </c>
      <c r="L94" t="s">
        <v>22</v>
      </c>
      <c r="N94" t="s">
        <v>63</v>
      </c>
      <c r="O94">
        <v>18.940690443352469</v>
      </c>
      <c r="P94">
        <v>5.0658499139645077</v>
      </c>
      <c r="Q94">
        <v>-2</v>
      </c>
      <c r="R94" t="s">
        <v>3603</v>
      </c>
      <c r="S94" t="s">
        <v>3554</v>
      </c>
      <c r="T94" t="s">
        <v>3586</v>
      </c>
      <c r="U94">
        <v>7</v>
      </c>
      <c r="V94" t="s">
        <v>3567</v>
      </c>
      <c r="W94" t="s">
        <v>3603</v>
      </c>
      <c r="X94" t="s">
        <v>3604</v>
      </c>
      <c r="Z94" t="s">
        <v>3603</v>
      </c>
    </row>
    <row r="95" spans="1:26" x14ac:dyDescent="0.3">
      <c r="A95" s="2">
        <v>45450</v>
      </c>
      <c r="B95" s="2"/>
      <c r="D95" t="s">
        <v>3536</v>
      </c>
      <c r="E95" t="s">
        <v>1303</v>
      </c>
      <c r="F95" t="s">
        <v>118</v>
      </c>
      <c r="G95" t="s">
        <v>51</v>
      </c>
      <c r="H95" t="s">
        <v>59</v>
      </c>
      <c r="I95" t="s">
        <v>34</v>
      </c>
      <c r="J95" t="s">
        <v>42</v>
      </c>
      <c r="K95" t="s">
        <v>22</v>
      </c>
      <c r="L95" t="s">
        <v>22</v>
      </c>
      <c r="N95" t="s">
        <v>24</v>
      </c>
      <c r="O95">
        <v>93.341621116950378</v>
      </c>
      <c r="P95">
        <v>7.2176546821352074</v>
      </c>
      <c r="Q95">
        <v>-2</v>
      </c>
      <c r="R95" t="s">
        <v>3603</v>
      </c>
      <c r="S95" t="s">
        <v>3555</v>
      </c>
      <c r="T95" t="s">
        <v>3585</v>
      </c>
      <c r="U95">
        <v>6</v>
      </c>
      <c r="V95" t="s">
        <v>3566</v>
      </c>
      <c r="W95" t="s">
        <v>3603</v>
      </c>
      <c r="X95" t="s">
        <v>3604</v>
      </c>
      <c r="Z95" t="s">
        <v>3603</v>
      </c>
    </row>
    <row r="96" spans="1:26" x14ac:dyDescent="0.3">
      <c r="A96" s="2">
        <v>45073</v>
      </c>
      <c r="B96" s="2"/>
      <c r="D96" t="s">
        <v>3536</v>
      </c>
      <c r="E96" t="s">
        <v>768</v>
      </c>
      <c r="F96" t="s">
        <v>16</v>
      </c>
      <c r="G96" t="s">
        <v>17</v>
      </c>
      <c r="H96" t="s">
        <v>18</v>
      </c>
      <c r="I96" t="s">
        <v>19</v>
      </c>
      <c r="J96" t="s">
        <v>42</v>
      </c>
      <c r="K96" t="s">
        <v>22</v>
      </c>
      <c r="L96" t="s">
        <v>22</v>
      </c>
      <c r="N96" t="s">
        <v>144</v>
      </c>
      <c r="O96">
        <v>97.473631979155584</v>
      </c>
      <c r="P96">
        <v>7.2691737764592279</v>
      </c>
      <c r="Q96">
        <v>-2</v>
      </c>
      <c r="R96" t="s">
        <v>3603</v>
      </c>
      <c r="S96" t="s">
        <v>3554</v>
      </c>
      <c r="T96" t="s">
        <v>3585</v>
      </c>
      <c r="U96">
        <v>5</v>
      </c>
      <c r="V96" t="s">
        <v>3565</v>
      </c>
      <c r="W96" t="s">
        <v>3603</v>
      </c>
      <c r="X96" t="s">
        <v>3604</v>
      </c>
      <c r="Z96" t="s">
        <v>3603</v>
      </c>
    </row>
    <row r="97" spans="1:26" x14ac:dyDescent="0.3">
      <c r="A97" s="2">
        <v>45237</v>
      </c>
      <c r="B97" s="2"/>
      <c r="D97" t="s">
        <v>3536</v>
      </c>
      <c r="E97" t="s">
        <v>1992</v>
      </c>
      <c r="F97" t="s">
        <v>28</v>
      </c>
      <c r="G97" t="s">
        <v>33</v>
      </c>
      <c r="H97" t="s">
        <v>18</v>
      </c>
      <c r="I97" t="s">
        <v>19</v>
      </c>
      <c r="J97" t="s">
        <v>42</v>
      </c>
      <c r="K97" t="s">
        <v>22</v>
      </c>
      <c r="L97" t="s">
        <v>22</v>
      </c>
      <c r="N97" t="s">
        <v>54</v>
      </c>
      <c r="O97">
        <v>36.52170121439076</v>
      </c>
      <c r="P97">
        <v>6.058378793965737</v>
      </c>
      <c r="Q97">
        <v>-2</v>
      </c>
      <c r="R97" t="s">
        <v>3603</v>
      </c>
      <c r="S97" t="s">
        <v>3554</v>
      </c>
      <c r="T97" t="s">
        <v>3587</v>
      </c>
      <c r="U97">
        <v>11</v>
      </c>
      <c r="V97" t="s">
        <v>3571</v>
      </c>
      <c r="W97" t="s">
        <v>3603</v>
      </c>
      <c r="X97" t="s">
        <v>3604</v>
      </c>
      <c r="Z97" t="s">
        <v>3603</v>
      </c>
    </row>
    <row r="98" spans="1:26" x14ac:dyDescent="0.3">
      <c r="A98" s="2">
        <v>45021</v>
      </c>
      <c r="B98" s="2"/>
      <c r="D98" t="s">
        <v>3536</v>
      </c>
      <c r="E98" t="s">
        <v>1923</v>
      </c>
      <c r="F98" t="s">
        <v>16</v>
      </c>
      <c r="G98" t="s">
        <v>58</v>
      </c>
      <c r="H98" t="s">
        <v>59</v>
      </c>
      <c r="I98" t="s">
        <v>92</v>
      </c>
      <c r="J98" t="s">
        <v>42</v>
      </c>
      <c r="K98" t="s">
        <v>22</v>
      </c>
      <c r="L98" t="s">
        <v>22</v>
      </c>
      <c r="N98" t="s">
        <v>30</v>
      </c>
      <c r="O98">
        <v>74.512141447086904</v>
      </c>
      <c r="P98">
        <v>6.9478424402322059</v>
      </c>
      <c r="Q98">
        <v>-2</v>
      </c>
      <c r="R98" t="s">
        <v>3603</v>
      </c>
      <c r="S98" t="s">
        <v>3554</v>
      </c>
      <c r="T98" t="s">
        <v>3585</v>
      </c>
      <c r="U98">
        <v>4</v>
      </c>
      <c r="V98" t="s">
        <v>3564</v>
      </c>
      <c r="W98" t="s">
        <v>3603</v>
      </c>
      <c r="X98" t="s">
        <v>3604</v>
      </c>
      <c r="Z98" t="s">
        <v>3603</v>
      </c>
    </row>
    <row r="99" spans="1:26" x14ac:dyDescent="0.3">
      <c r="A99" s="2">
        <v>45122</v>
      </c>
      <c r="B99" s="2"/>
      <c r="D99" t="s">
        <v>3536</v>
      </c>
      <c r="E99" t="s">
        <v>2813</v>
      </c>
      <c r="F99" t="s">
        <v>16</v>
      </c>
      <c r="G99" t="s">
        <v>17</v>
      </c>
      <c r="H99" t="s">
        <v>18</v>
      </c>
      <c r="I99" t="s">
        <v>19</v>
      </c>
      <c r="J99" t="s">
        <v>42</v>
      </c>
      <c r="K99" t="s">
        <v>22</v>
      </c>
      <c r="L99" t="s">
        <v>22</v>
      </c>
      <c r="N99" t="s">
        <v>54</v>
      </c>
      <c r="O99">
        <v>79.373209027268288</v>
      </c>
      <c r="P99">
        <v>6.8351154770420539</v>
      </c>
      <c r="Q99">
        <v>-2</v>
      </c>
      <c r="R99" t="s">
        <v>3603</v>
      </c>
      <c r="S99" t="s">
        <v>3554</v>
      </c>
      <c r="T99" t="s">
        <v>3586</v>
      </c>
      <c r="U99">
        <v>7</v>
      </c>
      <c r="V99" t="s">
        <v>3567</v>
      </c>
      <c r="W99" t="s">
        <v>3603</v>
      </c>
      <c r="X99" t="s">
        <v>3604</v>
      </c>
      <c r="Z99" t="s">
        <v>3603</v>
      </c>
    </row>
    <row r="100" spans="1:26" x14ac:dyDescent="0.3">
      <c r="A100" s="2">
        <v>45088</v>
      </c>
      <c r="B100" s="2"/>
      <c r="D100" t="s">
        <v>3536</v>
      </c>
      <c r="E100" t="s">
        <v>532</v>
      </c>
      <c r="F100" t="s">
        <v>80</v>
      </c>
      <c r="G100" t="s">
        <v>46</v>
      </c>
      <c r="H100" t="s">
        <v>40</v>
      </c>
      <c r="I100" t="s">
        <v>41</v>
      </c>
      <c r="J100" t="s">
        <v>42</v>
      </c>
      <c r="K100" t="s">
        <v>22</v>
      </c>
      <c r="L100" t="s">
        <v>22</v>
      </c>
      <c r="N100" t="s">
        <v>144</v>
      </c>
      <c r="O100">
        <v>21.608392706882501</v>
      </c>
      <c r="P100">
        <v>4.6458037313695559</v>
      </c>
      <c r="Q100">
        <v>-2</v>
      </c>
      <c r="R100" t="s">
        <v>3603</v>
      </c>
      <c r="S100" t="s">
        <v>3554</v>
      </c>
      <c r="T100" t="s">
        <v>3585</v>
      </c>
      <c r="U100">
        <v>6</v>
      </c>
      <c r="V100" t="s">
        <v>3566</v>
      </c>
      <c r="W100" t="s">
        <v>3603</v>
      </c>
      <c r="X100" t="s">
        <v>3604</v>
      </c>
      <c r="Z100" t="s">
        <v>3603</v>
      </c>
    </row>
    <row r="101" spans="1:26" x14ac:dyDescent="0.3">
      <c r="A101" s="2">
        <v>44957</v>
      </c>
      <c r="B101" s="2"/>
      <c r="D101" t="s">
        <v>3536</v>
      </c>
      <c r="E101" t="s">
        <v>3076</v>
      </c>
      <c r="F101" t="s">
        <v>28</v>
      </c>
      <c r="G101" t="s">
        <v>58</v>
      </c>
      <c r="H101" t="s">
        <v>52</v>
      </c>
      <c r="I101" t="s">
        <v>92</v>
      </c>
      <c r="J101" t="s">
        <v>42</v>
      </c>
      <c r="K101" t="s">
        <v>22</v>
      </c>
      <c r="L101" t="s">
        <v>22</v>
      </c>
      <c r="N101" t="s">
        <v>43</v>
      </c>
      <c r="O101">
        <v>24.538436176637109</v>
      </c>
      <c r="P101">
        <v>6.488725253237563</v>
      </c>
      <c r="Q101">
        <v>-2</v>
      </c>
      <c r="R101" t="s">
        <v>3603</v>
      </c>
      <c r="S101" t="s">
        <v>3554</v>
      </c>
      <c r="T101" t="s">
        <v>3584</v>
      </c>
      <c r="U101">
        <v>1</v>
      </c>
      <c r="V101" t="s">
        <v>3561</v>
      </c>
      <c r="W101" t="s">
        <v>3603</v>
      </c>
      <c r="X101" t="s">
        <v>3604</v>
      </c>
      <c r="Z101" t="s">
        <v>3603</v>
      </c>
    </row>
    <row r="102" spans="1:26" x14ac:dyDescent="0.3">
      <c r="A102" s="2">
        <v>45306</v>
      </c>
      <c r="B102" s="2"/>
      <c r="D102" t="s">
        <v>3536</v>
      </c>
      <c r="E102" t="s">
        <v>1369</v>
      </c>
      <c r="F102" t="s">
        <v>118</v>
      </c>
      <c r="G102" t="s">
        <v>46</v>
      </c>
      <c r="H102" t="s">
        <v>40</v>
      </c>
      <c r="I102" t="s">
        <v>41</v>
      </c>
      <c r="J102" t="s">
        <v>42</v>
      </c>
      <c r="K102" t="s">
        <v>22</v>
      </c>
      <c r="L102" t="s">
        <v>22</v>
      </c>
      <c r="N102" t="s">
        <v>63</v>
      </c>
      <c r="O102">
        <v>84.260384527780133</v>
      </c>
      <c r="P102">
        <v>6.5388500540996484</v>
      </c>
      <c r="Q102">
        <v>-2</v>
      </c>
      <c r="R102" t="s">
        <v>3603</v>
      </c>
      <c r="S102" t="s">
        <v>3555</v>
      </c>
      <c r="T102" t="s">
        <v>3584</v>
      </c>
      <c r="U102">
        <v>1</v>
      </c>
      <c r="V102" t="s">
        <v>3561</v>
      </c>
      <c r="W102" t="s">
        <v>3603</v>
      </c>
      <c r="X102" t="s">
        <v>3604</v>
      </c>
      <c r="Z102" t="s">
        <v>3603</v>
      </c>
    </row>
    <row r="103" spans="1:26" x14ac:dyDescent="0.3">
      <c r="A103" s="2">
        <v>45026</v>
      </c>
      <c r="B103" s="2"/>
      <c r="D103" t="s">
        <v>3536</v>
      </c>
      <c r="E103" t="s">
        <v>1019</v>
      </c>
      <c r="F103" t="s">
        <v>118</v>
      </c>
      <c r="G103" t="s">
        <v>17</v>
      </c>
      <c r="H103" t="s">
        <v>40</v>
      </c>
      <c r="I103" t="s">
        <v>41</v>
      </c>
      <c r="J103" t="s">
        <v>42</v>
      </c>
      <c r="K103" t="s">
        <v>22</v>
      </c>
      <c r="L103" t="s">
        <v>22</v>
      </c>
      <c r="N103" t="s">
        <v>30</v>
      </c>
      <c r="O103">
        <v>59.257965211798087</v>
      </c>
      <c r="P103">
        <v>6.2195609882433738</v>
      </c>
      <c r="Q103">
        <v>-2</v>
      </c>
      <c r="R103" t="s">
        <v>3603</v>
      </c>
      <c r="S103" t="s">
        <v>3554</v>
      </c>
      <c r="T103" t="s">
        <v>3585</v>
      </c>
      <c r="U103">
        <v>4</v>
      </c>
      <c r="V103" t="s">
        <v>3564</v>
      </c>
      <c r="W103" t="s">
        <v>3603</v>
      </c>
      <c r="X103" t="s">
        <v>3604</v>
      </c>
      <c r="Z103" t="s">
        <v>3603</v>
      </c>
    </row>
    <row r="104" spans="1:26" x14ac:dyDescent="0.3">
      <c r="A104" s="2">
        <v>45115</v>
      </c>
      <c r="B104" s="2"/>
      <c r="D104" t="s">
        <v>3536</v>
      </c>
      <c r="E104" t="s">
        <v>485</v>
      </c>
      <c r="F104" t="s">
        <v>118</v>
      </c>
      <c r="G104" t="s">
        <v>51</v>
      </c>
      <c r="H104" t="s">
        <v>52</v>
      </c>
      <c r="I104" t="s">
        <v>92</v>
      </c>
      <c r="J104" t="s">
        <v>42</v>
      </c>
      <c r="K104" t="s">
        <v>22</v>
      </c>
      <c r="L104" t="s">
        <v>22</v>
      </c>
      <c r="N104" t="s">
        <v>43</v>
      </c>
      <c r="O104">
        <v>61.147647981204187</v>
      </c>
      <c r="P104">
        <v>7.0195458252500176</v>
      </c>
      <c r="Q104">
        <v>-2</v>
      </c>
      <c r="R104" t="s">
        <v>3603</v>
      </c>
      <c r="S104" t="s">
        <v>3554</v>
      </c>
      <c r="T104" t="s">
        <v>3586</v>
      </c>
      <c r="U104">
        <v>7</v>
      </c>
      <c r="V104" t="s">
        <v>3567</v>
      </c>
      <c r="W104" t="s">
        <v>3603</v>
      </c>
      <c r="X104" t="s">
        <v>3604</v>
      </c>
      <c r="Z104" t="s">
        <v>3603</v>
      </c>
    </row>
    <row r="105" spans="1:26" x14ac:dyDescent="0.3">
      <c r="A105" s="2">
        <v>44989</v>
      </c>
      <c r="B105" s="2"/>
      <c r="D105" t="s">
        <v>3536</v>
      </c>
      <c r="E105" t="s">
        <v>3296</v>
      </c>
      <c r="F105" t="s">
        <v>80</v>
      </c>
      <c r="G105" t="s">
        <v>33</v>
      </c>
      <c r="H105" t="s">
        <v>59</v>
      </c>
      <c r="I105" t="s">
        <v>92</v>
      </c>
      <c r="J105" t="s">
        <v>42</v>
      </c>
      <c r="K105" t="s">
        <v>22</v>
      </c>
      <c r="L105" t="s">
        <v>22</v>
      </c>
      <c r="N105" t="s">
        <v>43</v>
      </c>
      <c r="O105">
        <v>19.813888817450788</v>
      </c>
      <c r="P105">
        <v>5.4049085384424416</v>
      </c>
      <c r="Q105">
        <v>-2</v>
      </c>
      <c r="R105" t="s">
        <v>3603</v>
      </c>
      <c r="S105" t="s">
        <v>3554</v>
      </c>
      <c r="T105" t="s">
        <v>3584</v>
      </c>
      <c r="U105">
        <v>3</v>
      </c>
      <c r="V105" t="s">
        <v>3563</v>
      </c>
      <c r="W105" t="s">
        <v>3603</v>
      </c>
      <c r="X105" t="s">
        <v>3604</v>
      </c>
      <c r="Z105" t="s">
        <v>3603</v>
      </c>
    </row>
    <row r="106" spans="1:26" x14ac:dyDescent="0.3">
      <c r="A106" s="2">
        <v>45425</v>
      </c>
      <c r="B106" s="2"/>
      <c r="D106" t="s">
        <v>3536</v>
      </c>
      <c r="E106" t="s">
        <v>2792</v>
      </c>
      <c r="F106" t="s">
        <v>16</v>
      </c>
      <c r="G106" t="s">
        <v>33</v>
      </c>
      <c r="H106" t="s">
        <v>18</v>
      </c>
      <c r="I106" t="s">
        <v>19</v>
      </c>
      <c r="J106" t="s">
        <v>42</v>
      </c>
      <c r="K106" t="s">
        <v>22</v>
      </c>
      <c r="L106" t="s">
        <v>22</v>
      </c>
      <c r="N106" t="s">
        <v>30</v>
      </c>
      <c r="O106">
        <v>80.212715767360621</v>
      </c>
      <c r="P106">
        <v>6.584474410983697</v>
      </c>
      <c r="Q106">
        <v>-2</v>
      </c>
      <c r="R106" t="s">
        <v>3603</v>
      </c>
      <c r="S106" t="s">
        <v>3555</v>
      </c>
      <c r="T106" t="s">
        <v>3585</v>
      </c>
      <c r="U106">
        <v>5</v>
      </c>
      <c r="V106" t="s">
        <v>3565</v>
      </c>
      <c r="W106" t="s">
        <v>3603</v>
      </c>
      <c r="X106" t="s">
        <v>3604</v>
      </c>
      <c r="Z106" t="s">
        <v>3603</v>
      </c>
    </row>
    <row r="107" spans="1:26" x14ac:dyDescent="0.3">
      <c r="A107" s="2">
        <v>44955</v>
      </c>
      <c r="B107" s="2"/>
      <c r="D107" t="s">
        <v>3536</v>
      </c>
      <c r="E107" t="s">
        <v>2236</v>
      </c>
      <c r="F107" t="s">
        <v>103</v>
      </c>
      <c r="G107" t="s">
        <v>17</v>
      </c>
      <c r="H107" t="s">
        <v>18</v>
      </c>
      <c r="I107" t="s">
        <v>34</v>
      </c>
      <c r="J107" t="s">
        <v>42</v>
      </c>
      <c r="K107" t="s">
        <v>22</v>
      </c>
      <c r="L107" t="s">
        <v>22</v>
      </c>
      <c r="N107" t="s">
        <v>144</v>
      </c>
      <c r="O107">
        <v>99.678233789250854</v>
      </c>
      <c r="P107">
        <v>7.9120942872238658</v>
      </c>
      <c r="Q107">
        <v>-2</v>
      </c>
      <c r="R107" t="s">
        <v>3603</v>
      </c>
      <c r="S107" t="s">
        <v>3554</v>
      </c>
      <c r="T107" t="s">
        <v>3584</v>
      </c>
      <c r="U107">
        <v>1</v>
      </c>
      <c r="V107" t="s">
        <v>3561</v>
      </c>
      <c r="W107" t="s">
        <v>3603</v>
      </c>
      <c r="X107" t="s">
        <v>3604</v>
      </c>
      <c r="Z107" t="s">
        <v>3603</v>
      </c>
    </row>
    <row r="108" spans="1:26" x14ac:dyDescent="0.3">
      <c r="A108" s="2">
        <v>45246</v>
      </c>
      <c r="B108" s="2"/>
      <c r="D108" t="s">
        <v>3536</v>
      </c>
      <c r="E108" t="s">
        <v>49</v>
      </c>
      <c r="F108" t="s">
        <v>103</v>
      </c>
      <c r="G108" t="s">
        <v>33</v>
      </c>
      <c r="H108" t="s">
        <v>59</v>
      </c>
      <c r="I108" t="s">
        <v>92</v>
      </c>
      <c r="J108" t="s">
        <v>42</v>
      </c>
      <c r="K108" t="s">
        <v>22</v>
      </c>
      <c r="L108" t="s">
        <v>22</v>
      </c>
      <c r="N108" t="s">
        <v>76</v>
      </c>
      <c r="O108">
        <v>95.080309768825344</v>
      </c>
      <c r="P108">
        <v>6.2633738068724139</v>
      </c>
      <c r="Q108">
        <v>-2</v>
      </c>
      <c r="R108" t="s">
        <v>3603</v>
      </c>
      <c r="S108" t="s">
        <v>3554</v>
      </c>
      <c r="T108" t="s">
        <v>3587</v>
      </c>
      <c r="U108">
        <v>11</v>
      </c>
      <c r="V108" t="s">
        <v>3571</v>
      </c>
      <c r="W108" t="s">
        <v>3603</v>
      </c>
      <c r="X108" t="s">
        <v>3604</v>
      </c>
      <c r="Z108" t="s">
        <v>3603</v>
      </c>
    </row>
    <row r="109" spans="1:26" x14ac:dyDescent="0.3">
      <c r="A109" s="2">
        <v>45444</v>
      </c>
      <c r="B109" s="2"/>
      <c r="D109" t="s">
        <v>3536</v>
      </c>
      <c r="E109" t="s">
        <v>1806</v>
      </c>
      <c r="F109" t="s">
        <v>57</v>
      </c>
      <c r="G109" t="s">
        <v>51</v>
      </c>
      <c r="H109" t="s">
        <v>52</v>
      </c>
      <c r="I109" t="s">
        <v>92</v>
      </c>
      <c r="J109" t="s">
        <v>42</v>
      </c>
      <c r="K109" t="s">
        <v>22</v>
      </c>
      <c r="L109" t="s">
        <v>22</v>
      </c>
      <c r="N109" t="s">
        <v>24</v>
      </c>
      <c r="O109">
        <v>99.581968120717036</v>
      </c>
      <c r="P109">
        <v>5.3720180857927833</v>
      </c>
      <c r="Q109">
        <v>-2</v>
      </c>
      <c r="R109" t="s">
        <v>3603</v>
      </c>
      <c r="S109" t="s">
        <v>3555</v>
      </c>
      <c r="T109" t="s">
        <v>3585</v>
      </c>
      <c r="U109">
        <v>6</v>
      </c>
      <c r="V109" t="s">
        <v>3566</v>
      </c>
      <c r="W109" t="s">
        <v>3603</v>
      </c>
      <c r="X109" t="s">
        <v>3604</v>
      </c>
      <c r="Z109" t="s">
        <v>3603</v>
      </c>
    </row>
    <row r="110" spans="1:26" x14ac:dyDescent="0.3">
      <c r="A110" s="2">
        <v>45567</v>
      </c>
      <c r="B110" s="2"/>
      <c r="D110" t="s">
        <v>3536</v>
      </c>
      <c r="E110" t="s">
        <v>332</v>
      </c>
      <c r="F110" t="s">
        <v>80</v>
      </c>
      <c r="G110" t="s">
        <v>51</v>
      </c>
      <c r="H110" t="s">
        <v>59</v>
      </c>
      <c r="I110" t="s">
        <v>92</v>
      </c>
      <c r="J110" t="s">
        <v>42</v>
      </c>
      <c r="K110" t="s">
        <v>22</v>
      </c>
      <c r="L110" t="s">
        <v>22</v>
      </c>
      <c r="N110" t="s">
        <v>30</v>
      </c>
      <c r="O110">
        <v>16.91179161533152</v>
      </c>
      <c r="P110">
        <v>4.6412296811354006</v>
      </c>
      <c r="Q110">
        <v>-2</v>
      </c>
      <c r="R110" t="s">
        <v>3603</v>
      </c>
      <c r="S110" t="s">
        <v>3555</v>
      </c>
      <c r="T110" t="s">
        <v>3587</v>
      </c>
      <c r="U110">
        <v>10</v>
      </c>
      <c r="V110" t="s">
        <v>3570</v>
      </c>
      <c r="W110" t="s">
        <v>3603</v>
      </c>
      <c r="X110" t="s">
        <v>3604</v>
      </c>
      <c r="Z110" t="s">
        <v>3603</v>
      </c>
    </row>
    <row r="111" spans="1:26" x14ac:dyDescent="0.3">
      <c r="A111" s="2">
        <v>45226</v>
      </c>
      <c r="B111" s="2"/>
      <c r="D111" t="s">
        <v>3536</v>
      </c>
      <c r="E111" t="s">
        <v>2806</v>
      </c>
      <c r="F111" t="s">
        <v>80</v>
      </c>
      <c r="G111" t="s">
        <v>46</v>
      </c>
      <c r="H111" t="s">
        <v>40</v>
      </c>
      <c r="I111" t="s">
        <v>41</v>
      </c>
      <c r="J111" t="s">
        <v>42</v>
      </c>
      <c r="K111" t="s">
        <v>22</v>
      </c>
      <c r="L111" t="s">
        <v>22</v>
      </c>
      <c r="N111" t="s">
        <v>30</v>
      </c>
      <c r="O111">
        <v>20.880949112513459</v>
      </c>
      <c r="P111">
        <v>4.1129180749775101</v>
      </c>
      <c r="Q111">
        <v>-2</v>
      </c>
      <c r="R111" t="s">
        <v>3603</v>
      </c>
      <c r="S111" t="s">
        <v>3554</v>
      </c>
      <c r="T111" t="s">
        <v>3587</v>
      </c>
      <c r="U111">
        <v>10</v>
      </c>
      <c r="V111" t="s">
        <v>3570</v>
      </c>
      <c r="W111" t="s">
        <v>3603</v>
      </c>
      <c r="X111" t="s">
        <v>3604</v>
      </c>
      <c r="Z111" t="s">
        <v>3603</v>
      </c>
    </row>
    <row r="112" spans="1:26" x14ac:dyDescent="0.3">
      <c r="A112" s="2">
        <v>45143</v>
      </c>
      <c r="B112" s="2"/>
      <c r="D112" t="s">
        <v>3536</v>
      </c>
      <c r="E112" t="s">
        <v>1225</v>
      </c>
      <c r="F112" t="s">
        <v>39</v>
      </c>
      <c r="G112" t="s">
        <v>51</v>
      </c>
      <c r="H112" t="s">
        <v>59</v>
      </c>
      <c r="I112" t="s">
        <v>92</v>
      </c>
      <c r="J112" t="s">
        <v>42</v>
      </c>
      <c r="K112" t="s">
        <v>22</v>
      </c>
      <c r="L112" t="s">
        <v>22</v>
      </c>
      <c r="N112" t="s">
        <v>54</v>
      </c>
      <c r="O112">
        <v>123.5869844667523</v>
      </c>
      <c r="P112">
        <v>6.6419620345982819</v>
      </c>
      <c r="Q112">
        <v>-2</v>
      </c>
      <c r="R112" t="s">
        <v>3603</v>
      </c>
      <c r="S112" t="s">
        <v>3554</v>
      </c>
      <c r="T112" t="s">
        <v>3586</v>
      </c>
      <c r="U112">
        <v>8</v>
      </c>
      <c r="V112" t="s">
        <v>3568</v>
      </c>
      <c r="W112" t="s">
        <v>3603</v>
      </c>
      <c r="X112" t="s">
        <v>3604</v>
      </c>
      <c r="Z112" t="s">
        <v>3603</v>
      </c>
    </row>
    <row r="113" spans="1:26" x14ac:dyDescent="0.3">
      <c r="A113" s="2">
        <v>45272</v>
      </c>
      <c r="B113" s="2"/>
      <c r="D113" t="s">
        <v>3536</v>
      </c>
      <c r="E113" t="s">
        <v>1408</v>
      </c>
      <c r="F113" t="s">
        <v>103</v>
      </c>
      <c r="G113" t="s">
        <v>46</v>
      </c>
      <c r="H113" t="s">
        <v>40</v>
      </c>
      <c r="I113" t="s">
        <v>41</v>
      </c>
      <c r="J113" t="s">
        <v>42</v>
      </c>
      <c r="K113" t="s">
        <v>22</v>
      </c>
      <c r="L113" t="s">
        <v>22</v>
      </c>
      <c r="N113" t="s">
        <v>144</v>
      </c>
      <c r="O113">
        <v>81.346621957152763</v>
      </c>
      <c r="P113">
        <v>7.3630054444478583</v>
      </c>
      <c r="Q113">
        <v>-2</v>
      </c>
      <c r="R113" t="s">
        <v>3603</v>
      </c>
      <c r="S113" t="s">
        <v>3554</v>
      </c>
      <c r="T113" t="s">
        <v>3587</v>
      </c>
      <c r="U113">
        <v>12</v>
      </c>
      <c r="V113" t="s">
        <v>3572</v>
      </c>
      <c r="W113" t="s">
        <v>3603</v>
      </c>
      <c r="X113" t="s">
        <v>3604</v>
      </c>
      <c r="Z113" t="s">
        <v>3603</v>
      </c>
    </row>
    <row r="114" spans="1:26" x14ac:dyDescent="0.3">
      <c r="A114" s="2">
        <v>45192</v>
      </c>
      <c r="B114" s="2"/>
      <c r="D114" t="s">
        <v>3536</v>
      </c>
      <c r="E114" t="s">
        <v>2166</v>
      </c>
      <c r="F114" t="s">
        <v>57</v>
      </c>
      <c r="G114" t="s">
        <v>58</v>
      </c>
      <c r="H114" t="s">
        <v>52</v>
      </c>
      <c r="I114" t="s">
        <v>92</v>
      </c>
      <c r="J114" t="s">
        <v>42</v>
      </c>
      <c r="K114" t="s">
        <v>22</v>
      </c>
      <c r="L114" t="s">
        <v>22</v>
      </c>
      <c r="N114" t="s">
        <v>54</v>
      </c>
      <c r="O114">
        <v>100.5077684108482</v>
      </c>
      <c r="P114">
        <v>5.0561760773474393</v>
      </c>
      <c r="Q114">
        <v>-2</v>
      </c>
      <c r="R114" t="s">
        <v>3603</v>
      </c>
      <c r="S114" t="s">
        <v>3554</v>
      </c>
      <c r="T114" t="s">
        <v>3586</v>
      </c>
      <c r="U114">
        <v>9</v>
      </c>
      <c r="V114" t="s">
        <v>3569</v>
      </c>
      <c r="W114" t="s">
        <v>3603</v>
      </c>
      <c r="X114" t="s">
        <v>3604</v>
      </c>
      <c r="Z114" t="s">
        <v>3603</v>
      </c>
    </row>
    <row r="115" spans="1:26" x14ac:dyDescent="0.3">
      <c r="A115" s="2">
        <v>44938</v>
      </c>
      <c r="B115" s="2"/>
      <c r="D115" t="s">
        <v>3536</v>
      </c>
      <c r="E115" t="s">
        <v>1871</v>
      </c>
      <c r="F115" t="s">
        <v>16</v>
      </c>
      <c r="G115" t="s">
        <v>51</v>
      </c>
      <c r="H115" t="s">
        <v>59</v>
      </c>
      <c r="I115" t="s">
        <v>19</v>
      </c>
      <c r="J115" t="s">
        <v>42</v>
      </c>
      <c r="K115" t="s">
        <v>22</v>
      </c>
      <c r="L115" t="s">
        <v>22</v>
      </c>
      <c r="N115" t="s">
        <v>30</v>
      </c>
      <c r="O115">
        <v>97.041055162554912</v>
      </c>
      <c r="P115">
        <v>7.1764608421636016</v>
      </c>
      <c r="Q115">
        <v>-2</v>
      </c>
      <c r="R115" t="s">
        <v>3603</v>
      </c>
      <c r="S115" t="s">
        <v>3554</v>
      </c>
      <c r="T115" t="s">
        <v>3584</v>
      </c>
      <c r="U115">
        <v>1</v>
      </c>
      <c r="V115" t="s">
        <v>3561</v>
      </c>
      <c r="W115" t="s">
        <v>3603</v>
      </c>
      <c r="X115" t="s">
        <v>3604</v>
      </c>
      <c r="Z115" t="s">
        <v>3603</v>
      </c>
    </row>
    <row r="116" spans="1:26" x14ac:dyDescent="0.3">
      <c r="A116" s="2">
        <v>45013</v>
      </c>
      <c r="B116" s="2"/>
      <c r="D116" t="s">
        <v>3536</v>
      </c>
      <c r="E116" t="s">
        <v>2851</v>
      </c>
      <c r="F116" t="s">
        <v>39</v>
      </c>
      <c r="G116" t="s">
        <v>17</v>
      </c>
      <c r="H116" t="s">
        <v>40</v>
      </c>
      <c r="I116" t="s">
        <v>41</v>
      </c>
      <c r="J116" t="s">
        <v>42</v>
      </c>
      <c r="K116" t="s">
        <v>22</v>
      </c>
      <c r="L116" t="s">
        <v>22</v>
      </c>
      <c r="N116" t="s">
        <v>24</v>
      </c>
      <c r="O116">
        <v>74.812207632054466</v>
      </c>
      <c r="P116">
        <v>6.2879990864780311</v>
      </c>
      <c r="Q116">
        <v>-2</v>
      </c>
      <c r="R116" t="s">
        <v>3603</v>
      </c>
      <c r="S116" t="s">
        <v>3554</v>
      </c>
      <c r="T116" t="s">
        <v>3584</v>
      </c>
      <c r="U116">
        <v>3</v>
      </c>
      <c r="V116" t="s">
        <v>3563</v>
      </c>
      <c r="W116" t="s">
        <v>3603</v>
      </c>
      <c r="X116" t="s">
        <v>3604</v>
      </c>
      <c r="Z116" t="s">
        <v>3603</v>
      </c>
    </row>
    <row r="117" spans="1:26" x14ac:dyDescent="0.3">
      <c r="A117" s="2">
        <v>45013</v>
      </c>
      <c r="B117" s="2"/>
      <c r="D117" t="s">
        <v>3536</v>
      </c>
      <c r="E117" t="s">
        <v>2430</v>
      </c>
      <c r="F117" t="s">
        <v>118</v>
      </c>
      <c r="G117" t="s">
        <v>46</v>
      </c>
      <c r="H117" t="s">
        <v>40</v>
      </c>
      <c r="I117" t="s">
        <v>41</v>
      </c>
      <c r="J117" t="s">
        <v>42</v>
      </c>
      <c r="K117" t="s">
        <v>22</v>
      </c>
      <c r="L117" t="s">
        <v>22</v>
      </c>
      <c r="N117" t="s">
        <v>30</v>
      </c>
      <c r="O117">
        <v>82.859707010660273</v>
      </c>
      <c r="P117">
        <v>6.9683015346157831</v>
      </c>
      <c r="Q117">
        <v>-2</v>
      </c>
      <c r="R117" t="s">
        <v>3603</v>
      </c>
      <c r="S117" t="s">
        <v>3554</v>
      </c>
      <c r="T117" t="s">
        <v>3584</v>
      </c>
      <c r="U117">
        <v>3</v>
      </c>
      <c r="V117" t="s">
        <v>3563</v>
      </c>
      <c r="W117" t="s">
        <v>3603</v>
      </c>
      <c r="X117" t="s">
        <v>3604</v>
      </c>
      <c r="Z117" t="s">
        <v>3603</v>
      </c>
    </row>
    <row r="118" spans="1:26" x14ac:dyDescent="0.3">
      <c r="A118" s="2">
        <v>45354</v>
      </c>
      <c r="B118" s="2"/>
      <c r="D118" t="s">
        <v>3536</v>
      </c>
      <c r="E118" t="s">
        <v>1997</v>
      </c>
      <c r="F118" t="s">
        <v>103</v>
      </c>
      <c r="G118" t="s">
        <v>46</v>
      </c>
      <c r="H118" t="s">
        <v>40</v>
      </c>
      <c r="I118" t="s">
        <v>41</v>
      </c>
      <c r="J118" t="s">
        <v>42</v>
      </c>
      <c r="K118" t="s">
        <v>22</v>
      </c>
      <c r="L118" t="s">
        <v>22</v>
      </c>
      <c r="N118" t="s">
        <v>144</v>
      </c>
      <c r="O118">
        <v>94.287980860873574</v>
      </c>
      <c r="P118">
        <v>7.3104839612780426</v>
      </c>
      <c r="Q118">
        <v>-2</v>
      </c>
      <c r="R118" t="s">
        <v>3603</v>
      </c>
      <c r="S118" t="s">
        <v>3555</v>
      </c>
      <c r="T118" t="s">
        <v>3584</v>
      </c>
      <c r="U118">
        <v>3</v>
      </c>
      <c r="V118" t="s">
        <v>3563</v>
      </c>
      <c r="W118" t="s">
        <v>3603</v>
      </c>
      <c r="X118" t="s">
        <v>3604</v>
      </c>
      <c r="Z118" t="s">
        <v>3603</v>
      </c>
    </row>
    <row r="119" spans="1:26" x14ac:dyDescent="0.3">
      <c r="A119" s="2">
        <v>45377</v>
      </c>
      <c r="B119" s="2"/>
      <c r="D119" t="s">
        <v>3536</v>
      </c>
      <c r="E119" t="s">
        <v>3119</v>
      </c>
      <c r="F119" t="s">
        <v>118</v>
      </c>
      <c r="G119" t="s">
        <v>33</v>
      </c>
      <c r="H119" t="s">
        <v>59</v>
      </c>
      <c r="I119" t="s">
        <v>19</v>
      </c>
      <c r="J119" t="s">
        <v>42</v>
      </c>
      <c r="K119" t="s">
        <v>22</v>
      </c>
      <c r="L119" t="s">
        <v>22</v>
      </c>
      <c r="N119" t="s">
        <v>54</v>
      </c>
      <c r="O119">
        <v>79.701648064830565</v>
      </c>
      <c r="P119">
        <v>6.3228028080258563</v>
      </c>
      <c r="Q119">
        <v>-2</v>
      </c>
      <c r="R119" t="s">
        <v>3603</v>
      </c>
      <c r="S119" t="s">
        <v>3555</v>
      </c>
      <c r="T119" t="s">
        <v>3584</v>
      </c>
      <c r="U119">
        <v>3</v>
      </c>
      <c r="V119" t="s">
        <v>3563</v>
      </c>
      <c r="W119" t="s">
        <v>3603</v>
      </c>
      <c r="X119" t="s">
        <v>3604</v>
      </c>
      <c r="Z119" t="s">
        <v>3603</v>
      </c>
    </row>
    <row r="120" spans="1:26" x14ac:dyDescent="0.3">
      <c r="A120" s="2">
        <v>44978</v>
      </c>
      <c r="B120" s="2"/>
      <c r="D120" t="s">
        <v>3536</v>
      </c>
      <c r="E120" t="s">
        <v>1769</v>
      </c>
      <c r="F120" t="s">
        <v>103</v>
      </c>
      <c r="G120" t="s">
        <v>17</v>
      </c>
      <c r="H120" t="s">
        <v>40</v>
      </c>
      <c r="I120" t="s">
        <v>41</v>
      </c>
      <c r="J120" t="s">
        <v>42</v>
      </c>
      <c r="K120" t="s">
        <v>22</v>
      </c>
      <c r="L120" t="s">
        <v>22</v>
      </c>
      <c r="N120" t="s">
        <v>24</v>
      </c>
      <c r="O120">
        <v>93.144891229119381</v>
      </c>
      <c r="P120">
        <v>6.4838633606310587</v>
      </c>
      <c r="Q120">
        <v>-2</v>
      </c>
      <c r="R120" t="s">
        <v>3603</v>
      </c>
      <c r="S120" t="s">
        <v>3554</v>
      </c>
      <c r="T120" t="s">
        <v>3584</v>
      </c>
      <c r="U120">
        <v>2</v>
      </c>
      <c r="V120" t="s">
        <v>3562</v>
      </c>
      <c r="W120" t="s">
        <v>3603</v>
      </c>
      <c r="X120" t="s">
        <v>3604</v>
      </c>
      <c r="Z120" t="s">
        <v>3603</v>
      </c>
    </row>
    <row r="121" spans="1:26" x14ac:dyDescent="0.3">
      <c r="A121" s="2">
        <v>45302</v>
      </c>
      <c r="B121" s="2"/>
      <c r="D121" t="s">
        <v>3536</v>
      </c>
      <c r="E121" t="s">
        <v>1253</v>
      </c>
      <c r="F121" t="s">
        <v>39</v>
      </c>
      <c r="G121" t="s">
        <v>46</v>
      </c>
      <c r="H121" t="s">
        <v>40</v>
      </c>
      <c r="I121" t="s">
        <v>41</v>
      </c>
      <c r="J121" t="s">
        <v>42</v>
      </c>
      <c r="K121" t="s">
        <v>22</v>
      </c>
      <c r="L121" t="s">
        <v>22</v>
      </c>
      <c r="N121" t="s">
        <v>30</v>
      </c>
      <c r="O121">
        <v>95.498668965748919</v>
      </c>
      <c r="P121">
        <v>6.9029814203535746</v>
      </c>
      <c r="Q121">
        <v>-2</v>
      </c>
      <c r="R121" t="s">
        <v>3603</v>
      </c>
      <c r="S121" t="s">
        <v>3555</v>
      </c>
      <c r="T121" t="s">
        <v>3584</v>
      </c>
      <c r="U121">
        <v>1</v>
      </c>
      <c r="V121" t="s">
        <v>3561</v>
      </c>
      <c r="W121" t="s">
        <v>3603</v>
      </c>
      <c r="X121" t="s">
        <v>3604</v>
      </c>
      <c r="Z121" t="s">
        <v>3603</v>
      </c>
    </row>
    <row r="122" spans="1:26" x14ac:dyDescent="0.3">
      <c r="A122" s="2">
        <v>45244</v>
      </c>
      <c r="B122" s="2"/>
      <c r="D122" t="s">
        <v>3536</v>
      </c>
      <c r="E122" t="s">
        <v>2158</v>
      </c>
      <c r="F122" t="s">
        <v>28</v>
      </c>
      <c r="G122" t="s">
        <v>46</v>
      </c>
      <c r="H122" t="s">
        <v>40</v>
      </c>
      <c r="I122" t="s">
        <v>41</v>
      </c>
      <c r="J122" t="s">
        <v>42</v>
      </c>
      <c r="K122" t="s">
        <v>22</v>
      </c>
      <c r="L122" t="s">
        <v>22</v>
      </c>
      <c r="N122" t="s">
        <v>76</v>
      </c>
      <c r="O122">
        <v>30.640522074553949</v>
      </c>
      <c r="P122">
        <v>5.4034901066526464</v>
      </c>
      <c r="Q122">
        <v>-2</v>
      </c>
      <c r="R122" t="s">
        <v>3603</v>
      </c>
      <c r="S122" t="s">
        <v>3554</v>
      </c>
      <c r="T122" t="s">
        <v>3587</v>
      </c>
      <c r="U122">
        <v>11</v>
      </c>
      <c r="V122" t="s">
        <v>3571</v>
      </c>
      <c r="W122" t="s">
        <v>3603</v>
      </c>
      <c r="X122" t="s">
        <v>3604</v>
      </c>
      <c r="Z122" t="s">
        <v>3603</v>
      </c>
    </row>
    <row r="123" spans="1:26" x14ac:dyDescent="0.3">
      <c r="A123" s="2">
        <v>45010</v>
      </c>
      <c r="B123" s="2"/>
      <c r="D123" t="s">
        <v>3536</v>
      </c>
      <c r="E123" t="s">
        <v>32</v>
      </c>
      <c r="F123" t="s">
        <v>118</v>
      </c>
      <c r="G123" t="s">
        <v>33</v>
      </c>
      <c r="H123" t="s">
        <v>18</v>
      </c>
      <c r="I123" t="s">
        <v>34</v>
      </c>
      <c r="J123" t="s">
        <v>35</v>
      </c>
      <c r="K123" t="s">
        <v>22</v>
      </c>
      <c r="L123" t="s">
        <v>22</v>
      </c>
      <c r="N123" t="s">
        <v>30</v>
      </c>
      <c r="O123">
        <v>72.655315785875715</v>
      </c>
      <c r="P123">
        <v>6.4469658532437659</v>
      </c>
      <c r="Q123">
        <v>-2</v>
      </c>
      <c r="R123" t="s">
        <v>3603</v>
      </c>
      <c r="S123" t="s">
        <v>3554</v>
      </c>
      <c r="T123" t="s">
        <v>3584</v>
      </c>
      <c r="U123">
        <v>3</v>
      </c>
      <c r="V123" t="s">
        <v>3563</v>
      </c>
      <c r="W123" t="s">
        <v>3603</v>
      </c>
      <c r="X123" t="s">
        <v>3604</v>
      </c>
      <c r="Z123" t="s">
        <v>3603</v>
      </c>
    </row>
    <row r="124" spans="1:26" x14ac:dyDescent="0.3">
      <c r="A124" s="2">
        <v>45181</v>
      </c>
      <c r="B124" s="2"/>
      <c r="D124" t="s">
        <v>3536</v>
      </c>
      <c r="E124" t="s">
        <v>56</v>
      </c>
      <c r="F124" t="s">
        <v>57</v>
      </c>
      <c r="G124" t="s">
        <v>58</v>
      </c>
      <c r="H124" t="s">
        <v>59</v>
      </c>
      <c r="I124" t="s">
        <v>19</v>
      </c>
      <c r="J124" t="s">
        <v>35</v>
      </c>
      <c r="K124" t="s">
        <v>22</v>
      </c>
      <c r="L124" t="s">
        <v>22</v>
      </c>
      <c r="N124" t="s">
        <v>24</v>
      </c>
      <c r="O124">
        <v>80.405575505663862</v>
      </c>
      <c r="P124">
        <v>5.4517394759814426</v>
      </c>
      <c r="Q124">
        <v>-2</v>
      </c>
      <c r="R124" t="s">
        <v>3603</v>
      </c>
      <c r="S124" t="s">
        <v>3554</v>
      </c>
      <c r="T124" t="s">
        <v>3586</v>
      </c>
      <c r="U124">
        <v>9</v>
      </c>
      <c r="V124" t="s">
        <v>3569</v>
      </c>
      <c r="W124" t="s">
        <v>3603</v>
      </c>
      <c r="X124" t="s">
        <v>3604</v>
      </c>
      <c r="Z124" t="s">
        <v>3603</v>
      </c>
    </row>
    <row r="125" spans="1:26" x14ac:dyDescent="0.3">
      <c r="A125" s="2">
        <v>45090</v>
      </c>
      <c r="B125" s="2"/>
      <c r="D125" t="s">
        <v>3536</v>
      </c>
      <c r="E125" t="s">
        <v>91</v>
      </c>
      <c r="F125" t="s">
        <v>16</v>
      </c>
      <c r="G125" t="s">
        <v>17</v>
      </c>
      <c r="H125" t="s">
        <v>18</v>
      </c>
      <c r="I125" t="s">
        <v>19</v>
      </c>
      <c r="J125" t="s">
        <v>35</v>
      </c>
      <c r="K125" t="s">
        <v>22</v>
      </c>
      <c r="L125" t="s">
        <v>22</v>
      </c>
      <c r="N125" t="s">
        <v>30</v>
      </c>
      <c r="O125">
        <v>94.033699701251905</v>
      </c>
      <c r="P125">
        <v>5.8397620121014704</v>
      </c>
      <c r="Q125">
        <v>-2</v>
      </c>
      <c r="R125" t="s">
        <v>3603</v>
      </c>
      <c r="S125" t="s">
        <v>3554</v>
      </c>
      <c r="T125" t="s">
        <v>3585</v>
      </c>
      <c r="U125">
        <v>6</v>
      </c>
      <c r="V125" t="s">
        <v>3566</v>
      </c>
      <c r="W125" t="s">
        <v>3603</v>
      </c>
      <c r="X125" t="s">
        <v>3604</v>
      </c>
      <c r="Z125" t="s">
        <v>3603</v>
      </c>
    </row>
    <row r="126" spans="1:26" x14ac:dyDescent="0.3">
      <c r="A126" s="2">
        <v>45366</v>
      </c>
      <c r="B126" s="2"/>
      <c r="D126" t="s">
        <v>3536</v>
      </c>
      <c r="E126" t="s">
        <v>212</v>
      </c>
      <c r="F126" t="s">
        <v>157</v>
      </c>
      <c r="G126" t="s">
        <v>17</v>
      </c>
      <c r="H126" t="s">
        <v>40</v>
      </c>
      <c r="I126" t="s">
        <v>41</v>
      </c>
      <c r="J126" t="s">
        <v>35</v>
      </c>
      <c r="K126" t="s">
        <v>22</v>
      </c>
      <c r="L126" t="s">
        <v>22</v>
      </c>
      <c r="N126" t="s">
        <v>24</v>
      </c>
      <c r="O126">
        <v>15.61118337182767</v>
      </c>
      <c r="P126">
        <v>4.6668473913056578</v>
      </c>
      <c r="Q126">
        <v>-2</v>
      </c>
      <c r="R126" t="s">
        <v>3603</v>
      </c>
      <c r="S126" t="s">
        <v>3555</v>
      </c>
      <c r="T126" t="s">
        <v>3584</v>
      </c>
      <c r="U126">
        <v>3</v>
      </c>
      <c r="V126" t="s">
        <v>3563</v>
      </c>
      <c r="W126" t="s">
        <v>3603</v>
      </c>
      <c r="X126" t="s">
        <v>3604</v>
      </c>
      <c r="Z126" t="s">
        <v>3603</v>
      </c>
    </row>
    <row r="127" spans="1:26" x14ac:dyDescent="0.3">
      <c r="A127" s="2">
        <v>45018</v>
      </c>
      <c r="B127" s="2"/>
      <c r="D127" t="s">
        <v>3536</v>
      </c>
      <c r="E127" t="s">
        <v>251</v>
      </c>
      <c r="F127" t="s">
        <v>118</v>
      </c>
      <c r="G127" t="s">
        <v>46</v>
      </c>
      <c r="H127" t="s">
        <v>18</v>
      </c>
      <c r="I127" t="s">
        <v>19</v>
      </c>
      <c r="J127" t="s">
        <v>35</v>
      </c>
      <c r="K127" t="s">
        <v>22</v>
      </c>
      <c r="L127" t="s">
        <v>22</v>
      </c>
      <c r="N127" t="s">
        <v>76</v>
      </c>
      <c r="O127">
        <v>82.23824917298812</v>
      </c>
      <c r="P127">
        <v>6.0871379281205247</v>
      </c>
      <c r="Q127">
        <v>-2</v>
      </c>
      <c r="R127" t="s">
        <v>3603</v>
      </c>
      <c r="S127" t="s">
        <v>3554</v>
      </c>
      <c r="T127" t="s">
        <v>3585</v>
      </c>
      <c r="U127">
        <v>4</v>
      </c>
      <c r="V127" t="s">
        <v>3564</v>
      </c>
      <c r="W127" t="s">
        <v>3603</v>
      </c>
      <c r="X127" t="s">
        <v>3604</v>
      </c>
      <c r="Z127" t="s">
        <v>3603</v>
      </c>
    </row>
    <row r="128" spans="1:26" x14ac:dyDescent="0.3">
      <c r="A128" s="2">
        <v>44943</v>
      </c>
      <c r="B128" s="2"/>
      <c r="D128" t="s">
        <v>3536</v>
      </c>
      <c r="E128" t="s">
        <v>284</v>
      </c>
      <c r="F128" t="s">
        <v>39</v>
      </c>
      <c r="G128" t="s">
        <v>58</v>
      </c>
      <c r="H128" t="s">
        <v>59</v>
      </c>
      <c r="I128" t="s">
        <v>19</v>
      </c>
      <c r="J128" t="s">
        <v>35</v>
      </c>
      <c r="K128" t="s">
        <v>22</v>
      </c>
      <c r="L128" t="s">
        <v>22</v>
      </c>
      <c r="N128" t="s">
        <v>76</v>
      </c>
      <c r="O128">
        <v>105.9233259014059</v>
      </c>
      <c r="P128">
        <v>5.8142129782512546</v>
      </c>
      <c r="Q128">
        <v>-2</v>
      </c>
      <c r="R128" t="s">
        <v>3603</v>
      </c>
      <c r="S128" t="s">
        <v>3554</v>
      </c>
      <c r="T128" t="s">
        <v>3584</v>
      </c>
      <c r="U128">
        <v>1</v>
      </c>
      <c r="V128" t="s">
        <v>3561</v>
      </c>
      <c r="W128" t="s">
        <v>3603</v>
      </c>
      <c r="X128" t="s">
        <v>3604</v>
      </c>
      <c r="Z128" t="s">
        <v>3603</v>
      </c>
    </row>
    <row r="129" spans="1:26" x14ac:dyDescent="0.3">
      <c r="A129" s="2">
        <v>45326</v>
      </c>
      <c r="B129" s="2"/>
      <c r="D129" t="s">
        <v>3536</v>
      </c>
      <c r="E129" t="s">
        <v>286</v>
      </c>
      <c r="F129" t="s">
        <v>80</v>
      </c>
      <c r="G129" t="s">
        <v>33</v>
      </c>
      <c r="H129" t="s">
        <v>59</v>
      </c>
      <c r="I129" t="s">
        <v>92</v>
      </c>
      <c r="J129" t="s">
        <v>35</v>
      </c>
      <c r="K129" t="s">
        <v>22</v>
      </c>
      <c r="L129" t="s">
        <v>22</v>
      </c>
      <c r="N129" t="s">
        <v>24</v>
      </c>
      <c r="O129">
        <v>20.106558243359711</v>
      </c>
      <c r="P129">
        <v>5.0533881490474961</v>
      </c>
      <c r="Q129">
        <v>-2</v>
      </c>
      <c r="R129" t="s">
        <v>3603</v>
      </c>
      <c r="S129" t="s">
        <v>3555</v>
      </c>
      <c r="T129" t="s">
        <v>3584</v>
      </c>
      <c r="U129">
        <v>2</v>
      </c>
      <c r="V129" t="s">
        <v>3562</v>
      </c>
      <c r="W129" t="s">
        <v>3603</v>
      </c>
      <c r="X129" t="s">
        <v>3604</v>
      </c>
      <c r="Z129" t="s">
        <v>3603</v>
      </c>
    </row>
    <row r="130" spans="1:26" x14ac:dyDescent="0.3">
      <c r="A130" s="2">
        <v>45023</v>
      </c>
      <c r="B130" s="2"/>
      <c r="D130" t="s">
        <v>3536</v>
      </c>
      <c r="E130" t="s">
        <v>347</v>
      </c>
      <c r="F130" t="s">
        <v>118</v>
      </c>
      <c r="G130" t="s">
        <v>33</v>
      </c>
      <c r="H130" t="s">
        <v>59</v>
      </c>
      <c r="I130" t="s">
        <v>19</v>
      </c>
      <c r="J130" t="s">
        <v>35</v>
      </c>
      <c r="K130" t="s">
        <v>22</v>
      </c>
      <c r="L130" t="s">
        <v>22</v>
      </c>
      <c r="N130" t="s">
        <v>43</v>
      </c>
      <c r="O130">
        <v>74.537898365991509</v>
      </c>
      <c r="P130">
        <v>6.6325813903101833</v>
      </c>
      <c r="Q130">
        <v>-2</v>
      </c>
      <c r="R130" t="s">
        <v>3603</v>
      </c>
      <c r="S130" t="s">
        <v>3554</v>
      </c>
      <c r="T130" t="s">
        <v>3585</v>
      </c>
      <c r="U130">
        <v>4</v>
      </c>
      <c r="V130" t="s">
        <v>3564</v>
      </c>
      <c r="W130" t="s">
        <v>3603</v>
      </c>
      <c r="X130" t="s">
        <v>3604</v>
      </c>
      <c r="Z130" t="s">
        <v>3603</v>
      </c>
    </row>
    <row r="131" spans="1:26" x14ac:dyDescent="0.3">
      <c r="A131" s="2">
        <v>45250</v>
      </c>
      <c r="B131" s="2"/>
      <c r="D131" t="s">
        <v>3536</v>
      </c>
      <c r="E131" t="s">
        <v>334</v>
      </c>
      <c r="F131" t="s">
        <v>103</v>
      </c>
      <c r="G131" t="s">
        <v>17</v>
      </c>
      <c r="H131" t="s">
        <v>40</v>
      </c>
      <c r="I131" t="s">
        <v>41</v>
      </c>
      <c r="J131" t="s">
        <v>35</v>
      </c>
      <c r="K131" t="s">
        <v>22</v>
      </c>
      <c r="L131" t="s">
        <v>22</v>
      </c>
      <c r="N131" t="s">
        <v>24</v>
      </c>
      <c r="O131">
        <v>92.1538190475774</v>
      </c>
      <c r="P131">
        <v>6.6504223925524224</v>
      </c>
      <c r="Q131">
        <v>-2</v>
      </c>
      <c r="R131" t="s">
        <v>3603</v>
      </c>
      <c r="S131" t="s">
        <v>3554</v>
      </c>
      <c r="T131" t="s">
        <v>3587</v>
      </c>
      <c r="U131">
        <v>11</v>
      </c>
      <c r="V131" t="s">
        <v>3571</v>
      </c>
      <c r="W131" t="s">
        <v>3603</v>
      </c>
      <c r="X131" t="s">
        <v>3604</v>
      </c>
      <c r="Z131" t="s">
        <v>3603</v>
      </c>
    </row>
    <row r="132" spans="1:26" x14ac:dyDescent="0.3">
      <c r="A132" s="2">
        <v>45092</v>
      </c>
      <c r="B132" s="2"/>
      <c r="D132" t="s">
        <v>3536</v>
      </c>
      <c r="E132" t="s">
        <v>443</v>
      </c>
      <c r="F132" t="s">
        <v>103</v>
      </c>
      <c r="G132" t="s">
        <v>17</v>
      </c>
      <c r="H132" t="s">
        <v>18</v>
      </c>
      <c r="I132" t="s">
        <v>19</v>
      </c>
      <c r="J132" t="s">
        <v>35</v>
      </c>
      <c r="K132" t="s">
        <v>22</v>
      </c>
      <c r="L132" t="s">
        <v>22</v>
      </c>
      <c r="N132" t="s">
        <v>30</v>
      </c>
      <c r="O132">
        <v>98.730398506270902</v>
      </c>
      <c r="P132">
        <v>7.397897656974771</v>
      </c>
      <c r="Q132">
        <v>-2</v>
      </c>
      <c r="R132" t="s">
        <v>3603</v>
      </c>
      <c r="S132" t="s">
        <v>3554</v>
      </c>
      <c r="T132" t="s">
        <v>3585</v>
      </c>
      <c r="U132">
        <v>6</v>
      </c>
      <c r="V132" t="s">
        <v>3566</v>
      </c>
      <c r="W132" t="s">
        <v>3603</v>
      </c>
      <c r="X132" t="s">
        <v>3604</v>
      </c>
      <c r="Z132" t="s">
        <v>3603</v>
      </c>
    </row>
    <row r="133" spans="1:26" x14ac:dyDescent="0.3">
      <c r="A133" s="2">
        <v>45004</v>
      </c>
      <c r="B133" s="2"/>
      <c r="D133" t="s">
        <v>3536</v>
      </c>
      <c r="E133" t="s">
        <v>509</v>
      </c>
      <c r="F133" t="s">
        <v>118</v>
      </c>
      <c r="G133" t="s">
        <v>58</v>
      </c>
      <c r="H133" t="s">
        <v>59</v>
      </c>
      <c r="I133" t="s">
        <v>92</v>
      </c>
      <c r="J133" t="s">
        <v>35</v>
      </c>
      <c r="K133" t="s">
        <v>22</v>
      </c>
      <c r="L133" t="s">
        <v>22</v>
      </c>
      <c r="N133" t="s">
        <v>30</v>
      </c>
      <c r="O133">
        <v>92.295279468793382</v>
      </c>
      <c r="P133">
        <v>6.7547043878701318</v>
      </c>
      <c r="Q133">
        <v>-2</v>
      </c>
      <c r="R133" t="s">
        <v>3603</v>
      </c>
      <c r="S133" t="s">
        <v>3554</v>
      </c>
      <c r="T133" t="s">
        <v>3584</v>
      </c>
      <c r="U133">
        <v>3</v>
      </c>
      <c r="V133" t="s">
        <v>3563</v>
      </c>
      <c r="W133" t="s">
        <v>3603</v>
      </c>
      <c r="X133" t="s">
        <v>3604</v>
      </c>
      <c r="Z133" t="s">
        <v>3603</v>
      </c>
    </row>
    <row r="134" spans="1:26" x14ac:dyDescent="0.3">
      <c r="A134" s="2">
        <v>45451</v>
      </c>
      <c r="B134" s="2"/>
      <c r="D134" t="s">
        <v>3536</v>
      </c>
      <c r="E134" t="s">
        <v>521</v>
      </c>
      <c r="F134" t="s">
        <v>80</v>
      </c>
      <c r="G134" t="s">
        <v>58</v>
      </c>
      <c r="H134" t="s">
        <v>59</v>
      </c>
      <c r="I134" t="s">
        <v>92</v>
      </c>
      <c r="J134" t="s">
        <v>35</v>
      </c>
      <c r="K134" t="s">
        <v>22</v>
      </c>
      <c r="L134" t="s">
        <v>22</v>
      </c>
      <c r="N134" t="s">
        <v>76</v>
      </c>
      <c r="O134">
        <v>14.56377030568599</v>
      </c>
      <c r="P134">
        <v>4.3456249931760249</v>
      </c>
      <c r="Q134">
        <v>-2</v>
      </c>
      <c r="R134" t="s">
        <v>3603</v>
      </c>
      <c r="S134" t="s">
        <v>3555</v>
      </c>
      <c r="T134" t="s">
        <v>3585</v>
      </c>
      <c r="U134">
        <v>6</v>
      </c>
      <c r="V134" t="s">
        <v>3566</v>
      </c>
      <c r="W134" t="s">
        <v>3603</v>
      </c>
      <c r="X134" t="s">
        <v>3604</v>
      </c>
      <c r="Z134" t="s">
        <v>3603</v>
      </c>
    </row>
    <row r="135" spans="1:26" x14ac:dyDescent="0.3">
      <c r="A135" s="2">
        <v>45357</v>
      </c>
      <c r="B135" s="2"/>
      <c r="D135" t="s">
        <v>3536</v>
      </c>
      <c r="E135" t="s">
        <v>612</v>
      </c>
      <c r="F135" t="s">
        <v>118</v>
      </c>
      <c r="G135" t="s">
        <v>46</v>
      </c>
      <c r="H135" t="s">
        <v>18</v>
      </c>
      <c r="I135" t="s">
        <v>34</v>
      </c>
      <c r="J135" t="s">
        <v>35</v>
      </c>
      <c r="K135" t="s">
        <v>22</v>
      </c>
      <c r="L135" t="s">
        <v>22</v>
      </c>
      <c r="N135" t="s">
        <v>54</v>
      </c>
      <c r="O135">
        <v>83.500277367592247</v>
      </c>
      <c r="P135">
        <v>7.0207489531120686</v>
      </c>
      <c r="Q135">
        <v>-2</v>
      </c>
      <c r="R135" t="s">
        <v>3603</v>
      </c>
      <c r="S135" t="s">
        <v>3555</v>
      </c>
      <c r="T135" t="s">
        <v>3584</v>
      </c>
      <c r="U135">
        <v>3</v>
      </c>
      <c r="V135" t="s">
        <v>3563</v>
      </c>
      <c r="W135" t="s">
        <v>3603</v>
      </c>
      <c r="X135" t="s">
        <v>3604</v>
      </c>
      <c r="Z135" t="s">
        <v>3603</v>
      </c>
    </row>
    <row r="136" spans="1:26" x14ac:dyDescent="0.3">
      <c r="A136" s="2">
        <v>44950</v>
      </c>
      <c r="B136" s="2"/>
      <c r="D136" t="s">
        <v>3536</v>
      </c>
      <c r="E136" t="s">
        <v>631</v>
      </c>
      <c r="F136" t="s">
        <v>57</v>
      </c>
      <c r="G136" t="s">
        <v>33</v>
      </c>
      <c r="H136" t="s">
        <v>18</v>
      </c>
      <c r="I136" t="s">
        <v>19</v>
      </c>
      <c r="J136" t="s">
        <v>35</v>
      </c>
      <c r="K136" t="s">
        <v>22</v>
      </c>
      <c r="L136" t="s">
        <v>22</v>
      </c>
      <c r="N136" t="s">
        <v>144</v>
      </c>
      <c r="O136">
        <v>115.0668324220907</v>
      </c>
      <c r="P136">
        <v>5.6362913539792476</v>
      </c>
      <c r="Q136">
        <v>-2</v>
      </c>
      <c r="R136" t="s">
        <v>3603</v>
      </c>
      <c r="S136" t="s">
        <v>3554</v>
      </c>
      <c r="T136" t="s">
        <v>3584</v>
      </c>
      <c r="U136">
        <v>1</v>
      </c>
      <c r="V136" t="s">
        <v>3561</v>
      </c>
      <c r="W136" t="s">
        <v>3603</v>
      </c>
      <c r="X136" t="s">
        <v>3604</v>
      </c>
      <c r="Z136" t="s">
        <v>3603</v>
      </c>
    </row>
    <row r="137" spans="1:26" x14ac:dyDescent="0.3">
      <c r="A137" s="2">
        <v>45149</v>
      </c>
      <c r="B137" s="2"/>
      <c r="D137" t="s">
        <v>3536</v>
      </c>
      <c r="E137" t="s">
        <v>655</v>
      </c>
      <c r="F137" t="s">
        <v>80</v>
      </c>
      <c r="G137" t="s">
        <v>17</v>
      </c>
      <c r="H137" t="s">
        <v>18</v>
      </c>
      <c r="I137" t="s">
        <v>19</v>
      </c>
      <c r="J137" t="s">
        <v>35</v>
      </c>
      <c r="K137" t="s">
        <v>22</v>
      </c>
      <c r="L137" t="s">
        <v>22</v>
      </c>
      <c r="N137" t="s">
        <v>63</v>
      </c>
      <c r="O137">
        <v>15.750778152676039</v>
      </c>
      <c r="P137">
        <v>5.1159194388590157</v>
      </c>
      <c r="Q137">
        <v>-2</v>
      </c>
      <c r="R137" t="s">
        <v>3603</v>
      </c>
      <c r="S137" t="s">
        <v>3554</v>
      </c>
      <c r="T137" t="s">
        <v>3586</v>
      </c>
      <c r="U137">
        <v>8</v>
      </c>
      <c r="V137" t="s">
        <v>3568</v>
      </c>
      <c r="W137" t="s">
        <v>3603</v>
      </c>
      <c r="X137" t="s">
        <v>3604</v>
      </c>
      <c r="Z137" t="s">
        <v>3603</v>
      </c>
    </row>
    <row r="138" spans="1:26" x14ac:dyDescent="0.3">
      <c r="A138" s="2">
        <v>45223</v>
      </c>
      <c r="B138" s="2"/>
      <c r="D138" t="s">
        <v>3536</v>
      </c>
      <c r="E138" t="s">
        <v>834</v>
      </c>
      <c r="F138" t="s">
        <v>157</v>
      </c>
      <c r="G138" t="s">
        <v>51</v>
      </c>
      <c r="H138" t="s">
        <v>59</v>
      </c>
      <c r="I138" t="s">
        <v>92</v>
      </c>
      <c r="J138" t="s">
        <v>35</v>
      </c>
      <c r="K138" t="s">
        <v>22</v>
      </c>
      <c r="L138" t="s">
        <v>22</v>
      </c>
      <c r="N138" t="s">
        <v>54</v>
      </c>
      <c r="O138">
        <v>23.902621353370961</v>
      </c>
      <c r="P138">
        <v>4.0519565775542681</v>
      </c>
      <c r="Q138">
        <v>-2</v>
      </c>
      <c r="R138" t="s">
        <v>3603</v>
      </c>
      <c r="S138" t="s">
        <v>3554</v>
      </c>
      <c r="T138" t="s">
        <v>3587</v>
      </c>
      <c r="U138">
        <v>10</v>
      </c>
      <c r="V138" t="s">
        <v>3570</v>
      </c>
      <c r="W138" t="s">
        <v>3603</v>
      </c>
      <c r="X138" t="s">
        <v>3604</v>
      </c>
      <c r="Z138" t="s">
        <v>3603</v>
      </c>
    </row>
    <row r="139" spans="1:26" x14ac:dyDescent="0.3">
      <c r="A139" s="2">
        <v>44988</v>
      </c>
      <c r="B139" s="2"/>
      <c r="D139" t="s">
        <v>3536</v>
      </c>
      <c r="E139" t="s">
        <v>836</v>
      </c>
      <c r="F139" t="s">
        <v>57</v>
      </c>
      <c r="G139" t="s">
        <v>51</v>
      </c>
      <c r="H139" t="s">
        <v>59</v>
      </c>
      <c r="I139" t="s">
        <v>34</v>
      </c>
      <c r="J139" t="s">
        <v>35</v>
      </c>
      <c r="K139" t="s">
        <v>22</v>
      </c>
      <c r="L139" t="s">
        <v>22</v>
      </c>
      <c r="N139" t="s">
        <v>63</v>
      </c>
      <c r="O139">
        <v>73.657361601068303</v>
      </c>
      <c r="P139">
        <v>5.8860861088135161</v>
      </c>
      <c r="Q139">
        <v>-2</v>
      </c>
      <c r="R139" t="s">
        <v>3603</v>
      </c>
      <c r="S139" t="s">
        <v>3554</v>
      </c>
      <c r="T139" t="s">
        <v>3584</v>
      </c>
      <c r="U139">
        <v>3</v>
      </c>
      <c r="V139" t="s">
        <v>3563</v>
      </c>
      <c r="W139" t="s">
        <v>3603</v>
      </c>
      <c r="X139" t="s">
        <v>3604</v>
      </c>
      <c r="Z139" t="s">
        <v>3603</v>
      </c>
    </row>
    <row r="140" spans="1:26" x14ac:dyDescent="0.3">
      <c r="A140" s="2">
        <v>45019</v>
      </c>
      <c r="B140" s="2"/>
      <c r="D140" t="s">
        <v>3536</v>
      </c>
      <c r="E140" t="s">
        <v>859</v>
      </c>
      <c r="F140" t="s">
        <v>118</v>
      </c>
      <c r="G140" t="s">
        <v>33</v>
      </c>
      <c r="H140" t="s">
        <v>59</v>
      </c>
      <c r="I140" t="s">
        <v>19</v>
      </c>
      <c r="J140" t="s">
        <v>35</v>
      </c>
      <c r="K140" t="s">
        <v>22</v>
      </c>
      <c r="L140" t="s">
        <v>22</v>
      </c>
      <c r="N140" t="s">
        <v>24</v>
      </c>
      <c r="O140">
        <v>76.023817710780293</v>
      </c>
      <c r="P140">
        <v>7.0639812427089144</v>
      </c>
      <c r="Q140">
        <v>-2</v>
      </c>
      <c r="R140" t="s">
        <v>3603</v>
      </c>
      <c r="S140" t="s">
        <v>3554</v>
      </c>
      <c r="T140" t="s">
        <v>3585</v>
      </c>
      <c r="U140">
        <v>4</v>
      </c>
      <c r="V140" t="s">
        <v>3564</v>
      </c>
      <c r="W140" t="s">
        <v>3603</v>
      </c>
      <c r="X140" t="s">
        <v>3604</v>
      </c>
      <c r="Z140" t="s">
        <v>3603</v>
      </c>
    </row>
    <row r="141" spans="1:26" x14ac:dyDescent="0.3">
      <c r="A141" s="2">
        <v>45104</v>
      </c>
      <c r="B141" s="2"/>
      <c r="D141" t="s">
        <v>3536</v>
      </c>
      <c r="E141" t="s">
        <v>866</v>
      </c>
      <c r="F141" t="s">
        <v>28</v>
      </c>
      <c r="G141" t="s">
        <v>58</v>
      </c>
      <c r="H141" t="s">
        <v>59</v>
      </c>
      <c r="I141" t="s">
        <v>19</v>
      </c>
      <c r="J141" t="s">
        <v>35</v>
      </c>
      <c r="K141" t="s">
        <v>22</v>
      </c>
      <c r="L141" t="s">
        <v>22</v>
      </c>
      <c r="N141" t="s">
        <v>76</v>
      </c>
      <c r="O141">
        <v>27.19909479901515</v>
      </c>
      <c r="P141">
        <v>6.210252108900896</v>
      </c>
      <c r="Q141">
        <v>-2</v>
      </c>
      <c r="R141" t="s">
        <v>3603</v>
      </c>
      <c r="S141" t="s">
        <v>3554</v>
      </c>
      <c r="T141" t="s">
        <v>3585</v>
      </c>
      <c r="U141">
        <v>6</v>
      </c>
      <c r="V141" t="s">
        <v>3566</v>
      </c>
      <c r="W141" t="s">
        <v>3603</v>
      </c>
      <c r="X141" t="s">
        <v>3604</v>
      </c>
      <c r="Z141" t="s">
        <v>3603</v>
      </c>
    </row>
    <row r="142" spans="1:26" x14ac:dyDescent="0.3">
      <c r="A142" s="2">
        <v>45353</v>
      </c>
      <c r="B142" s="2"/>
      <c r="D142" t="s">
        <v>3536</v>
      </c>
      <c r="E142" t="s">
        <v>943</v>
      </c>
      <c r="F142" t="s">
        <v>80</v>
      </c>
      <c r="G142" t="s">
        <v>17</v>
      </c>
      <c r="H142" t="s">
        <v>40</v>
      </c>
      <c r="I142" t="s">
        <v>41</v>
      </c>
      <c r="J142" t="s">
        <v>35</v>
      </c>
      <c r="K142" t="s">
        <v>22</v>
      </c>
      <c r="L142" t="s">
        <v>22</v>
      </c>
      <c r="N142" t="s">
        <v>54</v>
      </c>
      <c r="O142">
        <v>23.407503486863121</v>
      </c>
      <c r="P142">
        <v>5.2668240978026057</v>
      </c>
      <c r="Q142">
        <v>-2</v>
      </c>
      <c r="R142" t="s">
        <v>3603</v>
      </c>
      <c r="S142" t="s">
        <v>3555</v>
      </c>
      <c r="T142" t="s">
        <v>3584</v>
      </c>
      <c r="U142">
        <v>3</v>
      </c>
      <c r="V142" t="s">
        <v>3563</v>
      </c>
      <c r="W142" t="s">
        <v>3603</v>
      </c>
      <c r="X142" t="s">
        <v>3604</v>
      </c>
      <c r="Z142" t="s">
        <v>3603</v>
      </c>
    </row>
    <row r="143" spans="1:26" x14ac:dyDescent="0.3">
      <c r="A143" s="2">
        <v>45052</v>
      </c>
      <c r="B143" s="2"/>
      <c r="D143" t="s">
        <v>3536</v>
      </c>
      <c r="E143" t="s">
        <v>967</v>
      </c>
      <c r="F143" t="s">
        <v>157</v>
      </c>
      <c r="G143" t="s">
        <v>58</v>
      </c>
      <c r="H143" t="s">
        <v>59</v>
      </c>
      <c r="I143" t="s">
        <v>92</v>
      </c>
      <c r="J143" t="s">
        <v>35</v>
      </c>
      <c r="K143" t="s">
        <v>22</v>
      </c>
      <c r="L143" t="s">
        <v>22</v>
      </c>
      <c r="N143" t="s">
        <v>54</v>
      </c>
      <c r="O143">
        <v>23.18518188107123</v>
      </c>
      <c r="P143">
        <v>4.0622917981300626</v>
      </c>
      <c r="Q143">
        <v>-2</v>
      </c>
      <c r="R143" t="s">
        <v>3603</v>
      </c>
      <c r="S143" t="s">
        <v>3554</v>
      </c>
      <c r="T143" t="s">
        <v>3585</v>
      </c>
      <c r="U143">
        <v>5</v>
      </c>
      <c r="V143" t="s">
        <v>3565</v>
      </c>
      <c r="W143" t="s">
        <v>3603</v>
      </c>
      <c r="X143" t="s">
        <v>3604</v>
      </c>
      <c r="Z143" t="s">
        <v>3603</v>
      </c>
    </row>
    <row r="144" spans="1:26" x14ac:dyDescent="0.3">
      <c r="A144" s="2">
        <v>45200</v>
      </c>
      <c r="B144" s="2"/>
      <c r="D144" t="s">
        <v>3536</v>
      </c>
      <c r="E144" t="s">
        <v>990</v>
      </c>
      <c r="F144" t="s">
        <v>16</v>
      </c>
      <c r="G144" t="s">
        <v>46</v>
      </c>
      <c r="H144" t="s">
        <v>40</v>
      </c>
      <c r="I144" t="s">
        <v>41</v>
      </c>
      <c r="J144" t="s">
        <v>35</v>
      </c>
      <c r="K144" t="s">
        <v>22</v>
      </c>
      <c r="L144" t="s">
        <v>22</v>
      </c>
      <c r="N144" t="s">
        <v>63</v>
      </c>
      <c r="O144">
        <v>78.987192812984674</v>
      </c>
      <c r="P144">
        <v>6.1189390981772016</v>
      </c>
      <c r="Q144">
        <v>-2</v>
      </c>
      <c r="R144" t="s">
        <v>3603</v>
      </c>
      <c r="S144" t="s">
        <v>3554</v>
      </c>
      <c r="T144" t="s">
        <v>3587</v>
      </c>
      <c r="U144">
        <v>10</v>
      </c>
      <c r="V144" t="s">
        <v>3570</v>
      </c>
      <c r="W144" t="s">
        <v>3603</v>
      </c>
      <c r="X144" t="s">
        <v>3604</v>
      </c>
      <c r="Z144" t="s">
        <v>3603</v>
      </c>
    </row>
    <row r="145" spans="1:26" x14ac:dyDescent="0.3">
      <c r="A145" s="2">
        <v>45443</v>
      </c>
      <c r="B145" s="2"/>
      <c r="D145" t="s">
        <v>3536</v>
      </c>
      <c r="E145" t="s">
        <v>1018</v>
      </c>
      <c r="F145" t="s">
        <v>16</v>
      </c>
      <c r="G145" t="s">
        <v>17</v>
      </c>
      <c r="H145" t="s">
        <v>40</v>
      </c>
      <c r="I145" t="s">
        <v>41</v>
      </c>
      <c r="J145" t="s">
        <v>35</v>
      </c>
      <c r="K145" t="s">
        <v>22</v>
      </c>
      <c r="L145" t="s">
        <v>22</v>
      </c>
      <c r="N145" t="s">
        <v>24</v>
      </c>
      <c r="O145">
        <v>65.159433350756643</v>
      </c>
      <c r="P145">
        <v>5.7675562899879358</v>
      </c>
      <c r="Q145">
        <v>-2</v>
      </c>
      <c r="R145" t="s">
        <v>3603</v>
      </c>
      <c r="S145" t="s">
        <v>3555</v>
      </c>
      <c r="T145" t="s">
        <v>3585</v>
      </c>
      <c r="U145">
        <v>5</v>
      </c>
      <c r="V145" t="s">
        <v>3565</v>
      </c>
      <c r="W145" t="s">
        <v>3603</v>
      </c>
      <c r="X145" t="s">
        <v>3604</v>
      </c>
      <c r="Z145" t="s">
        <v>3603</v>
      </c>
    </row>
    <row r="146" spans="1:26" x14ac:dyDescent="0.3">
      <c r="A146" s="2">
        <v>45324</v>
      </c>
      <c r="B146" s="2"/>
      <c r="D146" t="s">
        <v>3536</v>
      </c>
      <c r="E146" t="s">
        <v>1027</v>
      </c>
      <c r="F146" t="s">
        <v>103</v>
      </c>
      <c r="G146" t="s">
        <v>17</v>
      </c>
      <c r="H146" t="s">
        <v>40</v>
      </c>
      <c r="I146" t="s">
        <v>41</v>
      </c>
      <c r="J146" t="s">
        <v>35</v>
      </c>
      <c r="K146" t="s">
        <v>22</v>
      </c>
      <c r="L146" t="s">
        <v>22</v>
      </c>
      <c r="N146" t="s">
        <v>63</v>
      </c>
      <c r="O146">
        <v>106.2007209857197</v>
      </c>
      <c r="P146">
        <v>6.7919409453249102</v>
      </c>
      <c r="Q146">
        <v>-2</v>
      </c>
      <c r="R146" t="s">
        <v>3603</v>
      </c>
      <c r="S146" t="s">
        <v>3555</v>
      </c>
      <c r="T146" t="s">
        <v>3584</v>
      </c>
      <c r="U146">
        <v>2</v>
      </c>
      <c r="V146" t="s">
        <v>3562</v>
      </c>
      <c r="W146" t="s">
        <v>3603</v>
      </c>
      <c r="X146" t="s">
        <v>3604</v>
      </c>
      <c r="Z146" t="s">
        <v>3603</v>
      </c>
    </row>
    <row r="147" spans="1:26" x14ac:dyDescent="0.3">
      <c r="A147" s="2">
        <v>45380</v>
      </c>
      <c r="B147" s="2"/>
      <c r="D147" t="s">
        <v>3536</v>
      </c>
      <c r="E147" t="s">
        <v>1040</v>
      </c>
      <c r="F147" t="s">
        <v>118</v>
      </c>
      <c r="G147" t="s">
        <v>17</v>
      </c>
      <c r="H147" t="s">
        <v>18</v>
      </c>
      <c r="I147" t="s">
        <v>34</v>
      </c>
      <c r="J147" t="s">
        <v>35</v>
      </c>
      <c r="K147" t="s">
        <v>22</v>
      </c>
      <c r="L147" t="s">
        <v>22</v>
      </c>
      <c r="N147" t="s">
        <v>54</v>
      </c>
      <c r="O147">
        <v>68.092346085146715</v>
      </c>
      <c r="P147">
        <v>6.7445493708018542</v>
      </c>
      <c r="Q147">
        <v>-2</v>
      </c>
      <c r="R147" t="s">
        <v>3603</v>
      </c>
      <c r="S147" t="s">
        <v>3555</v>
      </c>
      <c r="T147" t="s">
        <v>3584</v>
      </c>
      <c r="U147">
        <v>3</v>
      </c>
      <c r="V147" t="s">
        <v>3563</v>
      </c>
      <c r="W147" t="s">
        <v>3603</v>
      </c>
      <c r="X147" t="s">
        <v>3604</v>
      </c>
      <c r="Z147" t="s">
        <v>3603</v>
      </c>
    </row>
    <row r="148" spans="1:26" x14ac:dyDescent="0.3">
      <c r="A148" s="2">
        <v>45158</v>
      </c>
      <c r="B148" s="2"/>
      <c r="D148" t="s">
        <v>3536</v>
      </c>
      <c r="E148" t="s">
        <v>1138</v>
      </c>
      <c r="F148" t="s">
        <v>39</v>
      </c>
      <c r="G148" t="s">
        <v>17</v>
      </c>
      <c r="H148" t="s">
        <v>40</v>
      </c>
      <c r="I148" t="s">
        <v>41</v>
      </c>
      <c r="J148" t="s">
        <v>35</v>
      </c>
      <c r="K148" t="s">
        <v>22</v>
      </c>
      <c r="L148" t="s">
        <v>22</v>
      </c>
      <c r="N148" t="s">
        <v>24</v>
      </c>
      <c r="O148">
        <v>118.92781428779369</v>
      </c>
      <c r="P148">
        <v>6.5111022770860973</v>
      </c>
      <c r="Q148">
        <v>-2</v>
      </c>
      <c r="R148" t="s">
        <v>3603</v>
      </c>
      <c r="S148" t="s">
        <v>3554</v>
      </c>
      <c r="T148" t="s">
        <v>3586</v>
      </c>
      <c r="U148">
        <v>8</v>
      </c>
      <c r="V148" t="s">
        <v>3568</v>
      </c>
      <c r="W148" t="s">
        <v>3603</v>
      </c>
      <c r="X148" t="s">
        <v>3604</v>
      </c>
      <c r="Z148" t="s">
        <v>3603</v>
      </c>
    </row>
    <row r="149" spans="1:26" x14ac:dyDescent="0.3">
      <c r="A149" s="2">
        <v>45167</v>
      </c>
      <c r="B149" s="2"/>
      <c r="D149" t="s">
        <v>3536</v>
      </c>
      <c r="E149" t="s">
        <v>1144</v>
      </c>
      <c r="F149" t="s">
        <v>28</v>
      </c>
      <c r="G149" t="s">
        <v>17</v>
      </c>
      <c r="H149" t="s">
        <v>40</v>
      </c>
      <c r="I149" t="s">
        <v>41</v>
      </c>
      <c r="J149" t="s">
        <v>35</v>
      </c>
      <c r="K149" t="s">
        <v>22</v>
      </c>
      <c r="L149" t="s">
        <v>22</v>
      </c>
      <c r="N149" t="s">
        <v>30</v>
      </c>
      <c r="O149">
        <v>38.7479195210271</v>
      </c>
      <c r="P149">
        <v>5.9565323703439033</v>
      </c>
      <c r="Q149">
        <v>-2</v>
      </c>
      <c r="R149" t="s">
        <v>3603</v>
      </c>
      <c r="S149" t="s">
        <v>3554</v>
      </c>
      <c r="T149" t="s">
        <v>3586</v>
      </c>
      <c r="U149">
        <v>8</v>
      </c>
      <c r="V149" t="s">
        <v>3568</v>
      </c>
      <c r="W149" t="s">
        <v>3603</v>
      </c>
      <c r="X149" t="s">
        <v>3604</v>
      </c>
      <c r="Z149" t="s">
        <v>3603</v>
      </c>
    </row>
    <row r="150" spans="1:26" x14ac:dyDescent="0.3">
      <c r="A150" s="2">
        <v>45239</v>
      </c>
      <c r="B150" s="2"/>
      <c r="D150" t="s">
        <v>3536</v>
      </c>
      <c r="E150" t="s">
        <v>1161</v>
      </c>
      <c r="F150" t="s">
        <v>103</v>
      </c>
      <c r="G150" t="s">
        <v>51</v>
      </c>
      <c r="H150" t="s">
        <v>59</v>
      </c>
      <c r="I150" t="s">
        <v>92</v>
      </c>
      <c r="J150" t="s">
        <v>35</v>
      </c>
      <c r="K150" t="s">
        <v>22</v>
      </c>
      <c r="L150" t="s">
        <v>22</v>
      </c>
      <c r="N150" t="s">
        <v>30</v>
      </c>
      <c r="O150">
        <v>107.41240181067781</v>
      </c>
      <c r="P150">
        <v>6.2617473214366992</v>
      </c>
      <c r="Q150">
        <v>-2</v>
      </c>
      <c r="R150" t="s">
        <v>3603</v>
      </c>
      <c r="S150" t="s">
        <v>3554</v>
      </c>
      <c r="T150" t="s">
        <v>3587</v>
      </c>
      <c r="U150">
        <v>11</v>
      </c>
      <c r="V150" t="s">
        <v>3571</v>
      </c>
      <c r="W150" t="s">
        <v>3603</v>
      </c>
      <c r="X150" t="s">
        <v>3604</v>
      </c>
      <c r="Z150" t="s">
        <v>3603</v>
      </c>
    </row>
    <row r="151" spans="1:26" x14ac:dyDescent="0.3">
      <c r="A151" s="2">
        <v>45178</v>
      </c>
      <c r="B151" s="2"/>
      <c r="D151" t="s">
        <v>3536</v>
      </c>
      <c r="E151" t="s">
        <v>1213</v>
      </c>
      <c r="F151" t="s">
        <v>16</v>
      </c>
      <c r="G151" t="s">
        <v>51</v>
      </c>
      <c r="H151" t="s">
        <v>59</v>
      </c>
      <c r="I151" t="s">
        <v>92</v>
      </c>
      <c r="J151" t="s">
        <v>35</v>
      </c>
      <c r="K151" t="s">
        <v>22</v>
      </c>
      <c r="L151" t="s">
        <v>22</v>
      </c>
      <c r="N151" t="s">
        <v>30</v>
      </c>
      <c r="O151">
        <v>79.423812029664148</v>
      </c>
      <c r="P151">
        <v>6.6412194932776591</v>
      </c>
      <c r="Q151">
        <v>-2</v>
      </c>
      <c r="R151" t="s">
        <v>3603</v>
      </c>
      <c r="S151" t="s">
        <v>3554</v>
      </c>
      <c r="T151" t="s">
        <v>3586</v>
      </c>
      <c r="U151">
        <v>9</v>
      </c>
      <c r="V151" t="s">
        <v>3569</v>
      </c>
      <c r="W151" t="s">
        <v>3603</v>
      </c>
      <c r="X151" t="s">
        <v>3604</v>
      </c>
      <c r="Z151" t="s">
        <v>3603</v>
      </c>
    </row>
    <row r="152" spans="1:26" x14ac:dyDescent="0.3">
      <c r="A152" s="2">
        <v>45428</v>
      </c>
      <c r="B152" s="2"/>
      <c r="D152" t="s">
        <v>3536</v>
      </c>
      <c r="E152" t="s">
        <v>1551</v>
      </c>
      <c r="F152" t="s">
        <v>39</v>
      </c>
      <c r="G152" t="s">
        <v>51</v>
      </c>
      <c r="H152" t="s">
        <v>59</v>
      </c>
      <c r="I152" t="s">
        <v>34</v>
      </c>
      <c r="J152" t="s">
        <v>35</v>
      </c>
      <c r="K152" t="s">
        <v>22</v>
      </c>
      <c r="L152" t="s">
        <v>22</v>
      </c>
      <c r="N152" t="s">
        <v>76</v>
      </c>
      <c r="O152">
        <v>105.0883354142976</v>
      </c>
      <c r="P152">
        <v>6.6339478145436734</v>
      </c>
      <c r="Q152">
        <v>-2</v>
      </c>
      <c r="R152" t="s">
        <v>3603</v>
      </c>
      <c r="S152" t="s">
        <v>3555</v>
      </c>
      <c r="T152" t="s">
        <v>3585</v>
      </c>
      <c r="U152">
        <v>5</v>
      </c>
      <c r="V152" t="s">
        <v>3565</v>
      </c>
      <c r="W152" t="s">
        <v>3603</v>
      </c>
      <c r="X152" t="s">
        <v>3604</v>
      </c>
      <c r="Z152" t="s">
        <v>3603</v>
      </c>
    </row>
    <row r="153" spans="1:26" x14ac:dyDescent="0.3">
      <c r="A153" s="2">
        <v>45426</v>
      </c>
      <c r="B153" s="2"/>
      <c r="D153" t="s">
        <v>3536</v>
      </c>
      <c r="E153" t="s">
        <v>1558</v>
      </c>
      <c r="F153" t="s">
        <v>103</v>
      </c>
      <c r="G153" t="s">
        <v>51</v>
      </c>
      <c r="H153" t="s">
        <v>59</v>
      </c>
      <c r="I153" t="s">
        <v>19</v>
      </c>
      <c r="J153" t="s">
        <v>35</v>
      </c>
      <c r="K153" t="s">
        <v>22</v>
      </c>
      <c r="L153" t="s">
        <v>22</v>
      </c>
      <c r="N153" t="s">
        <v>43</v>
      </c>
      <c r="O153">
        <v>77.727016748665392</v>
      </c>
      <c r="P153">
        <v>6.117101858487958</v>
      </c>
      <c r="Q153">
        <v>-2</v>
      </c>
      <c r="R153" t="s">
        <v>3603</v>
      </c>
      <c r="S153" t="s">
        <v>3555</v>
      </c>
      <c r="T153" t="s">
        <v>3585</v>
      </c>
      <c r="U153">
        <v>5</v>
      </c>
      <c r="V153" t="s">
        <v>3565</v>
      </c>
      <c r="W153" t="s">
        <v>3603</v>
      </c>
      <c r="X153" t="s">
        <v>3604</v>
      </c>
      <c r="Z153" t="s">
        <v>3603</v>
      </c>
    </row>
    <row r="154" spans="1:26" x14ac:dyDescent="0.3">
      <c r="A154" s="2">
        <v>45240</v>
      </c>
      <c r="B154" s="2"/>
      <c r="D154" t="s">
        <v>3536</v>
      </c>
      <c r="E154" t="s">
        <v>1607</v>
      </c>
      <c r="F154" t="s">
        <v>16</v>
      </c>
      <c r="G154" t="s">
        <v>51</v>
      </c>
      <c r="H154" t="s">
        <v>59</v>
      </c>
      <c r="I154" t="s">
        <v>34</v>
      </c>
      <c r="J154" t="s">
        <v>35</v>
      </c>
      <c r="K154" t="s">
        <v>22</v>
      </c>
      <c r="L154" t="s">
        <v>22</v>
      </c>
      <c r="N154" t="s">
        <v>144</v>
      </c>
      <c r="O154">
        <v>78.678634110984532</v>
      </c>
      <c r="P154">
        <v>6.2069463841214407</v>
      </c>
      <c r="Q154">
        <v>-2</v>
      </c>
      <c r="R154" t="s">
        <v>3603</v>
      </c>
      <c r="S154" t="s">
        <v>3554</v>
      </c>
      <c r="T154" t="s">
        <v>3587</v>
      </c>
      <c r="U154">
        <v>11</v>
      </c>
      <c r="V154" t="s">
        <v>3571</v>
      </c>
      <c r="W154" t="s">
        <v>3603</v>
      </c>
      <c r="X154" t="s">
        <v>3604</v>
      </c>
      <c r="Z154" t="s">
        <v>3603</v>
      </c>
    </row>
    <row r="155" spans="1:26" x14ac:dyDescent="0.3">
      <c r="A155" s="2">
        <v>45221</v>
      </c>
      <c r="B155" s="2"/>
      <c r="D155" t="s">
        <v>3536</v>
      </c>
      <c r="E155" t="s">
        <v>1787</v>
      </c>
      <c r="F155" t="s">
        <v>39</v>
      </c>
      <c r="G155" t="s">
        <v>17</v>
      </c>
      <c r="H155" t="s">
        <v>18</v>
      </c>
      <c r="I155" t="s">
        <v>19</v>
      </c>
      <c r="J155" t="s">
        <v>35</v>
      </c>
      <c r="K155" t="s">
        <v>22</v>
      </c>
      <c r="L155" t="s">
        <v>22</v>
      </c>
      <c r="N155" t="s">
        <v>63</v>
      </c>
      <c r="O155">
        <v>150.21952139335929</v>
      </c>
      <c r="P155">
        <v>5.7250039690630263</v>
      </c>
      <c r="Q155">
        <v>-2</v>
      </c>
      <c r="R155" t="s">
        <v>3603</v>
      </c>
      <c r="S155" t="s">
        <v>3554</v>
      </c>
      <c r="T155" t="s">
        <v>3587</v>
      </c>
      <c r="U155">
        <v>10</v>
      </c>
      <c r="V155" t="s">
        <v>3570</v>
      </c>
      <c r="W155" t="s">
        <v>3603</v>
      </c>
      <c r="X155" t="s">
        <v>3604</v>
      </c>
      <c r="Z155" t="s">
        <v>3603</v>
      </c>
    </row>
    <row r="156" spans="1:26" x14ac:dyDescent="0.3">
      <c r="A156" s="2">
        <v>45356</v>
      </c>
      <c r="B156" s="2"/>
      <c r="D156" t="s">
        <v>3536</v>
      </c>
      <c r="E156" t="s">
        <v>1184</v>
      </c>
      <c r="F156" t="s">
        <v>157</v>
      </c>
      <c r="G156" t="s">
        <v>17</v>
      </c>
      <c r="H156" t="s">
        <v>18</v>
      </c>
      <c r="I156" t="s">
        <v>19</v>
      </c>
      <c r="J156" t="s">
        <v>35</v>
      </c>
      <c r="K156" t="s">
        <v>22</v>
      </c>
      <c r="L156" t="s">
        <v>22</v>
      </c>
      <c r="N156" t="s">
        <v>54</v>
      </c>
      <c r="O156">
        <v>12.533129080862819</v>
      </c>
      <c r="P156">
        <v>4.9205358851025549</v>
      </c>
      <c r="Q156">
        <v>-2</v>
      </c>
      <c r="R156" t="s">
        <v>3603</v>
      </c>
      <c r="S156" t="s">
        <v>3555</v>
      </c>
      <c r="T156" t="s">
        <v>3584</v>
      </c>
      <c r="U156">
        <v>3</v>
      </c>
      <c r="V156" t="s">
        <v>3563</v>
      </c>
      <c r="W156" t="s">
        <v>3603</v>
      </c>
      <c r="X156" t="s">
        <v>3604</v>
      </c>
      <c r="Z156" t="s">
        <v>3603</v>
      </c>
    </row>
    <row r="157" spans="1:26" x14ac:dyDescent="0.3">
      <c r="A157" s="2">
        <v>45305</v>
      </c>
      <c r="B157" s="2"/>
      <c r="D157" t="s">
        <v>3536</v>
      </c>
      <c r="E157" t="s">
        <v>2057</v>
      </c>
      <c r="F157" t="s">
        <v>103</v>
      </c>
      <c r="G157" t="s">
        <v>46</v>
      </c>
      <c r="H157" t="s">
        <v>40</v>
      </c>
      <c r="I157" t="s">
        <v>41</v>
      </c>
      <c r="J157" t="s">
        <v>35</v>
      </c>
      <c r="K157" t="s">
        <v>22</v>
      </c>
      <c r="L157" t="s">
        <v>22</v>
      </c>
      <c r="N157" t="s">
        <v>43</v>
      </c>
      <c r="O157">
        <v>93.513220988047806</v>
      </c>
      <c r="P157">
        <v>7.3592945653861399</v>
      </c>
      <c r="Q157">
        <v>-2</v>
      </c>
      <c r="R157" t="s">
        <v>3603</v>
      </c>
      <c r="S157" t="s">
        <v>3555</v>
      </c>
      <c r="T157" t="s">
        <v>3584</v>
      </c>
      <c r="U157">
        <v>1</v>
      </c>
      <c r="V157" t="s">
        <v>3561</v>
      </c>
      <c r="W157" t="s">
        <v>3603</v>
      </c>
      <c r="X157" t="s">
        <v>3604</v>
      </c>
      <c r="Z157" t="s">
        <v>3603</v>
      </c>
    </row>
    <row r="158" spans="1:26" x14ac:dyDescent="0.3">
      <c r="A158" s="2">
        <v>45317</v>
      </c>
      <c r="B158" s="2"/>
      <c r="D158" t="s">
        <v>3536</v>
      </c>
      <c r="E158" t="s">
        <v>2089</v>
      </c>
      <c r="F158" t="s">
        <v>103</v>
      </c>
      <c r="G158" t="s">
        <v>51</v>
      </c>
      <c r="H158" t="s">
        <v>59</v>
      </c>
      <c r="I158" t="s">
        <v>92</v>
      </c>
      <c r="J158" t="s">
        <v>35</v>
      </c>
      <c r="K158" t="s">
        <v>22</v>
      </c>
      <c r="L158" t="s">
        <v>22</v>
      </c>
      <c r="N158" t="s">
        <v>63</v>
      </c>
      <c r="O158">
        <v>110.7640922776578</v>
      </c>
      <c r="P158">
        <v>7.625971477432187</v>
      </c>
      <c r="Q158">
        <v>-2</v>
      </c>
      <c r="R158" t="s">
        <v>3603</v>
      </c>
      <c r="S158" t="s">
        <v>3555</v>
      </c>
      <c r="T158" t="s">
        <v>3584</v>
      </c>
      <c r="U158">
        <v>1</v>
      </c>
      <c r="V158" t="s">
        <v>3561</v>
      </c>
      <c r="W158" t="s">
        <v>3603</v>
      </c>
      <c r="X158" t="s">
        <v>3604</v>
      </c>
      <c r="Z158" t="s">
        <v>3603</v>
      </c>
    </row>
    <row r="159" spans="1:26" x14ac:dyDescent="0.3">
      <c r="A159" s="2">
        <v>45113</v>
      </c>
      <c r="B159" s="2"/>
      <c r="D159" t="s">
        <v>3536</v>
      </c>
      <c r="E159" t="s">
        <v>323</v>
      </c>
      <c r="F159" t="s">
        <v>80</v>
      </c>
      <c r="G159" t="s">
        <v>33</v>
      </c>
      <c r="H159" t="s">
        <v>59</v>
      </c>
      <c r="I159" t="s">
        <v>19</v>
      </c>
      <c r="J159" t="s">
        <v>35</v>
      </c>
      <c r="K159" t="s">
        <v>22</v>
      </c>
      <c r="L159" t="s">
        <v>22</v>
      </c>
      <c r="N159" t="s">
        <v>43</v>
      </c>
      <c r="O159">
        <v>19.553829228892759</v>
      </c>
      <c r="P159">
        <v>4.8825283314747301</v>
      </c>
      <c r="Q159">
        <v>-2</v>
      </c>
      <c r="R159" t="s">
        <v>3603</v>
      </c>
      <c r="S159" t="s">
        <v>3554</v>
      </c>
      <c r="T159" t="s">
        <v>3586</v>
      </c>
      <c r="U159">
        <v>7</v>
      </c>
      <c r="V159" t="s">
        <v>3567</v>
      </c>
      <c r="W159" t="s">
        <v>3603</v>
      </c>
      <c r="X159" t="s">
        <v>3604</v>
      </c>
      <c r="Z159" t="s">
        <v>3603</v>
      </c>
    </row>
    <row r="160" spans="1:26" x14ac:dyDescent="0.3">
      <c r="A160" s="2">
        <v>45292</v>
      </c>
      <c r="B160" s="2"/>
      <c r="D160" t="s">
        <v>3536</v>
      </c>
      <c r="E160" t="s">
        <v>2164</v>
      </c>
      <c r="F160" t="s">
        <v>80</v>
      </c>
      <c r="G160" t="s">
        <v>46</v>
      </c>
      <c r="H160" t="s">
        <v>40</v>
      </c>
      <c r="I160" t="s">
        <v>41</v>
      </c>
      <c r="J160" t="s">
        <v>35</v>
      </c>
      <c r="K160" t="s">
        <v>22</v>
      </c>
      <c r="L160" t="s">
        <v>22</v>
      </c>
      <c r="N160" t="s">
        <v>43</v>
      </c>
      <c r="O160">
        <v>24.592272219712068</v>
      </c>
      <c r="P160">
        <v>4.2420442015830746</v>
      </c>
      <c r="Q160">
        <v>-2</v>
      </c>
      <c r="R160" t="s">
        <v>3603</v>
      </c>
      <c r="S160" t="s">
        <v>3555</v>
      </c>
      <c r="T160" t="s">
        <v>3584</v>
      </c>
      <c r="U160">
        <v>1</v>
      </c>
      <c r="V160" t="s">
        <v>3561</v>
      </c>
      <c r="W160" t="s">
        <v>3603</v>
      </c>
      <c r="X160" t="s">
        <v>3604</v>
      </c>
      <c r="Z160" t="s">
        <v>3603</v>
      </c>
    </row>
    <row r="161" spans="1:26" x14ac:dyDescent="0.3">
      <c r="A161" s="2">
        <v>45226</v>
      </c>
      <c r="B161" s="2"/>
      <c r="D161" t="s">
        <v>3536</v>
      </c>
      <c r="E161" t="s">
        <v>2200</v>
      </c>
      <c r="F161" t="s">
        <v>16</v>
      </c>
      <c r="G161" t="s">
        <v>17</v>
      </c>
      <c r="H161" t="s">
        <v>18</v>
      </c>
      <c r="I161" t="s">
        <v>34</v>
      </c>
      <c r="J161" t="s">
        <v>35</v>
      </c>
      <c r="K161" t="s">
        <v>22</v>
      </c>
      <c r="L161" t="s">
        <v>22</v>
      </c>
      <c r="N161" t="s">
        <v>43</v>
      </c>
      <c r="O161">
        <v>96.122206282554245</v>
      </c>
      <c r="P161">
        <v>5.72897527613181</v>
      </c>
      <c r="Q161">
        <v>-2</v>
      </c>
      <c r="R161" t="s">
        <v>3603</v>
      </c>
      <c r="S161" t="s">
        <v>3554</v>
      </c>
      <c r="T161" t="s">
        <v>3587</v>
      </c>
      <c r="U161">
        <v>10</v>
      </c>
      <c r="V161" t="s">
        <v>3570</v>
      </c>
      <c r="W161" t="s">
        <v>3603</v>
      </c>
      <c r="X161" t="s">
        <v>3604</v>
      </c>
      <c r="Z161" t="s">
        <v>3603</v>
      </c>
    </row>
    <row r="162" spans="1:26" x14ac:dyDescent="0.3">
      <c r="A162" s="2">
        <v>45313</v>
      </c>
      <c r="B162" s="2"/>
      <c r="D162" t="s">
        <v>3536</v>
      </c>
      <c r="E162" t="s">
        <v>2052</v>
      </c>
      <c r="F162" t="s">
        <v>103</v>
      </c>
      <c r="G162" t="s">
        <v>51</v>
      </c>
      <c r="H162" t="s">
        <v>59</v>
      </c>
      <c r="I162" t="s">
        <v>92</v>
      </c>
      <c r="J162" t="s">
        <v>35</v>
      </c>
      <c r="K162" t="s">
        <v>22</v>
      </c>
      <c r="L162" t="s">
        <v>22</v>
      </c>
      <c r="N162" t="s">
        <v>24</v>
      </c>
      <c r="O162">
        <v>88.118186099956503</v>
      </c>
      <c r="P162">
        <v>6.7088498975861093</v>
      </c>
      <c r="Q162">
        <v>-2</v>
      </c>
      <c r="R162" t="s">
        <v>3603</v>
      </c>
      <c r="S162" t="s">
        <v>3555</v>
      </c>
      <c r="T162" t="s">
        <v>3584</v>
      </c>
      <c r="U162">
        <v>1</v>
      </c>
      <c r="V162" t="s">
        <v>3561</v>
      </c>
      <c r="W162" t="s">
        <v>3603</v>
      </c>
      <c r="X162" t="s">
        <v>3604</v>
      </c>
      <c r="Z162" t="s">
        <v>3603</v>
      </c>
    </row>
    <row r="163" spans="1:26" x14ac:dyDescent="0.3">
      <c r="A163" s="2">
        <v>45377</v>
      </c>
      <c r="B163" s="2"/>
      <c r="D163" t="s">
        <v>3536</v>
      </c>
      <c r="E163" t="s">
        <v>2244</v>
      </c>
      <c r="F163" t="s">
        <v>16</v>
      </c>
      <c r="G163" t="s">
        <v>46</v>
      </c>
      <c r="H163" t="s">
        <v>40</v>
      </c>
      <c r="I163" t="s">
        <v>41</v>
      </c>
      <c r="J163" t="s">
        <v>35</v>
      </c>
      <c r="K163" t="s">
        <v>22</v>
      </c>
      <c r="L163" t="s">
        <v>22</v>
      </c>
      <c r="N163" t="s">
        <v>30</v>
      </c>
      <c r="O163">
        <v>75.793546772346417</v>
      </c>
      <c r="P163">
        <v>6.1752303428072546</v>
      </c>
      <c r="Q163">
        <v>-2</v>
      </c>
      <c r="R163" t="s">
        <v>3603</v>
      </c>
      <c r="S163" t="s">
        <v>3555</v>
      </c>
      <c r="T163" t="s">
        <v>3584</v>
      </c>
      <c r="U163">
        <v>3</v>
      </c>
      <c r="V163" t="s">
        <v>3563</v>
      </c>
      <c r="W163" t="s">
        <v>3603</v>
      </c>
      <c r="X163" t="s">
        <v>3604</v>
      </c>
      <c r="Z163" t="s">
        <v>3603</v>
      </c>
    </row>
    <row r="164" spans="1:26" x14ac:dyDescent="0.3">
      <c r="A164" s="2">
        <v>45321</v>
      </c>
      <c r="B164" s="2"/>
      <c r="D164" t="s">
        <v>3536</v>
      </c>
      <c r="E164" t="s">
        <v>334</v>
      </c>
      <c r="F164" t="s">
        <v>103</v>
      </c>
      <c r="G164" t="s">
        <v>51</v>
      </c>
      <c r="H164" t="s">
        <v>59</v>
      </c>
      <c r="I164" t="s">
        <v>19</v>
      </c>
      <c r="J164" t="s">
        <v>35</v>
      </c>
      <c r="K164" t="s">
        <v>22</v>
      </c>
      <c r="L164" t="s">
        <v>22</v>
      </c>
      <c r="N164" t="s">
        <v>144</v>
      </c>
      <c r="O164">
        <v>104.3295083735663</v>
      </c>
      <c r="P164">
        <v>7.9267206408920758</v>
      </c>
      <c r="Q164">
        <v>-2</v>
      </c>
      <c r="R164" t="s">
        <v>3603</v>
      </c>
      <c r="S164" t="s">
        <v>3555</v>
      </c>
      <c r="T164" t="s">
        <v>3584</v>
      </c>
      <c r="U164">
        <v>1</v>
      </c>
      <c r="V164" t="s">
        <v>3561</v>
      </c>
      <c r="W164" t="s">
        <v>3603</v>
      </c>
      <c r="X164" t="s">
        <v>3604</v>
      </c>
      <c r="Z164" t="s">
        <v>3603</v>
      </c>
    </row>
    <row r="165" spans="1:26" x14ac:dyDescent="0.3">
      <c r="A165" s="2">
        <v>45467</v>
      </c>
      <c r="B165" s="2"/>
      <c r="D165" t="s">
        <v>3536</v>
      </c>
      <c r="E165" t="s">
        <v>2336</v>
      </c>
      <c r="F165" t="s">
        <v>80</v>
      </c>
      <c r="G165" t="s">
        <v>17</v>
      </c>
      <c r="H165" t="s">
        <v>18</v>
      </c>
      <c r="I165" t="s">
        <v>34</v>
      </c>
      <c r="J165" t="s">
        <v>35</v>
      </c>
      <c r="K165" t="s">
        <v>22</v>
      </c>
      <c r="L165" t="s">
        <v>22</v>
      </c>
      <c r="N165" t="s">
        <v>76</v>
      </c>
      <c r="O165">
        <v>14.401650526869281</v>
      </c>
      <c r="P165">
        <v>4.387200149051691</v>
      </c>
      <c r="Q165">
        <v>-2</v>
      </c>
      <c r="R165" t="s">
        <v>3603</v>
      </c>
      <c r="S165" t="s">
        <v>3555</v>
      </c>
      <c r="T165" t="s">
        <v>3585</v>
      </c>
      <c r="U165">
        <v>6</v>
      </c>
      <c r="V165" t="s">
        <v>3566</v>
      </c>
      <c r="W165" t="s">
        <v>3603</v>
      </c>
      <c r="X165" t="s">
        <v>3604</v>
      </c>
      <c r="Z165" t="s">
        <v>3603</v>
      </c>
    </row>
    <row r="166" spans="1:26" x14ac:dyDescent="0.3">
      <c r="A166" s="2">
        <v>45221</v>
      </c>
      <c r="B166" s="2"/>
      <c r="D166" t="s">
        <v>3536</v>
      </c>
      <c r="E166" t="s">
        <v>915</v>
      </c>
      <c r="F166" t="s">
        <v>39</v>
      </c>
      <c r="G166" t="s">
        <v>17</v>
      </c>
      <c r="H166" t="s">
        <v>18</v>
      </c>
      <c r="I166" t="s">
        <v>34</v>
      </c>
      <c r="J166" t="s">
        <v>35</v>
      </c>
      <c r="K166" t="s">
        <v>22</v>
      </c>
      <c r="L166" t="s">
        <v>22</v>
      </c>
      <c r="N166" t="s">
        <v>76</v>
      </c>
      <c r="O166">
        <v>82.200824355645906</v>
      </c>
      <c r="P166">
        <v>6.3772632586157512</v>
      </c>
      <c r="Q166">
        <v>-2</v>
      </c>
      <c r="R166" t="s">
        <v>3603</v>
      </c>
      <c r="S166" t="s">
        <v>3554</v>
      </c>
      <c r="T166" t="s">
        <v>3587</v>
      </c>
      <c r="U166">
        <v>10</v>
      </c>
      <c r="V166" t="s">
        <v>3570</v>
      </c>
      <c r="W166" t="s">
        <v>3603</v>
      </c>
      <c r="X166" t="s">
        <v>3604</v>
      </c>
      <c r="Z166" t="s">
        <v>3603</v>
      </c>
    </row>
    <row r="167" spans="1:26" x14ac:dyDescent="0.3">
      <c r="A167" s="2">
        <v>45234</v>
      </c>
      <c r="B167" s="2"/>
      <c r="D167" t="s">
        <v>3536</v>
      </c>
      <c r="E167" t="s">
        <v>383</v>
      </c>
      <c r="F167" t="s">
        <v>57</v>
      </c>
      <c r="G167" t="s">
        <v>51</v>
      </c>
      <c r="H167" t="s">
        <v>59</v>
      </c>
      <c r="I167" t="s">
        <v>34</v>
      </c>
      <c r="J167" t="s">
        <v>35</v>
      </c>
      <c r="K167" t="s">
        <v>22</v>
      </c>
      <c r="L167" t="s">
        <v>22</v>
      </c>
      <c r="N167" t="s">
        <v>24</v>
      </c>
      <c r="O167">
        <v>97.93556494135008</v>
      </c>
      <c r="P167">
        <v>5.6870192665032429</v>
      </c>
      <c r="Q167">
        <v>-2</v>
      </c>
      <c r="R167" t="s">
        <v>3603</v>
      </c>
      <c r="S167" t="s">
        <v>3554</v>
      </c>
      <c r="T167" t="s">
        <v>3587</v>
      </c>
      <c r="U167">
        <v>11</v>
      </c>
      <c r="V167" t="s">
        <v>3571</v>
      </c>
      <c r="W167" t="s">
        <v>3603</v>
      </c>
      <c r="X167" t="s">
        <v>3604</v>
      </c>
      <c r="Z167" t="s">
        <v>3603</v>
      </c>
    </row>
    <row r="168" spans="1:26" x14ac:dyDescent="0.3">
      <c r="A168" s="2">
        <v>45148</v>
      </c>
      <c r="B168" s="2"/>
      <c r="D168" t="s">
        <v>3536</v>
      </c>
      <c r="E168" t="s">
        <v>1612</v>
      </c>
      <c r="F168" t="s">
        <v>118</v>
      </c>
      <c r="G168" t="s">
        <v>51</v>
      </c>
      <c r="H168" t="s">
        <v>59</v>
      </c>
      <c r="I168" t="s">
        <v>34</v>
      </c>
      <c r="J168" t="s">
        <v>35</v>
      </c>
      <c r="K168" t="s">
        <v>22</v>
      </c>
      <c r="L168" t="s">
        <v>22</v>
      </c>
      <c r="N168" t="s">
        <v>54</v>
      </c>
      <c r="O168">
        <v>73.81086839710477</v>
      </c>
      <c r="P168">
        <v>7.248545309491492</v>
      </c>
      <c r="Q168">
        <v>-2</v>
      </c>
      <c r="R168" t="s">
        <v>3603</v>
      </c>
      <c r="S168" t="s">
        <v>3554</v>
      </c>
      <c r="T168" t="s">
        <v>3586</v>
      </c>
      <c r="U168">
        <v>8</v>
      </c>
      <c r="V168" t="s">
        <v>3568</v>
      </c>
      <c r="W168" t="s">
        <v>3603</v>
      </c>
      <c r="X168" t="s">
        <v>3604</v>
      </c>
      <c r="Z168" t="s">
        <v>3603</v>
      </c>
    </row>
    <row r="169" spans="1:26" x14ac:dyDescent="0.3">
      <c r="A169" s="2">
        <v>45468</v>
      </c>
      <c r="B169" s="2"/>
      <c r="D169" t="s">
        <v>3536</v>
      </c>
      <c r="E169" t="s">
        <v>2318</v>
      </c>
      <c r="F169" t="s">
        <v>118</v>
      </c>
      <c r="G169" t="s">
        <v>17</v>
      </c>
      <c r="H169" t="s">
        <v>18</v>
      </c>
      <c r="I169" t="s">
        <v>34</v>
      </c>
      <c r="J169" t="s">
        <v>35</v>
      </c>
      <c r="K169" t="s">
        <v>22</v>
      </c>
      <c r="L169" t="s">
        <v>22</v>
      </c>
      <c r="N169" t="s">
        <v>54</v>
      </c>
      <c r="O169">
        <v>96.990684521750424</v>
      </c>
      <c r="P169">
        <v>7.1655739284776354</v>
      </c>
      <c r="Q169">
        <v>-2</v>
      </c>
      <c r="R169" t="s">
        <v>3603</v>
      </c>
      <c r="S169" t="s">
        <v>3555</v>
      </c>
      <c r="T169" t="s">
        <v>3585</v>
      </c>
      <c r="U169">
        <v>6</v>
      </c>
      <c r="V169" t="s">
        <v>3566</v>
      </c>
      <c r="W169" t="s">
        <v>3603</v>
      </c>
      <c r="X169" t="s">
        <v>3604</v>
      </c>
      <c r="Z169" t="s">
        <v>3603</v>
      </c>
    </row>
    <row r="170" spans="1:26" x14ac:dyDescent="0.3">
      <c r="A170" s="2">
        <v>45250</v>
      </c>
      <c r="B170" s="2"/>
      <c r="D170" t="s">
        <v>3536</v>
      </c>
      <c r="E170" t="s">
        <v>2451</v>
      </c>
      <c r="F170" t="s">
        <v>57</v>
      </c>
      <c r="G170" t="s">
        <v>33</v>
      </c>
      <c r="H170" t="s">
        <v>59</v>
      </c>
      <c r="I170" t="s">
        <v>34</v>
      </c>
      <c r="J170" t="s">
        <v>35</v>
      </c>
      <c r="K170" t="s">
        <v>22</v>
      </c>
      <c r="L170" t="s">
        <v>22</v>
      </c>
      <c r="N170" t="s">
        <v>144</v>
      </c>
      <c r="O170">
        <v>112.0903065271073</v>
      </c>
      <c r="P170">
        <v>5.848042089601484</v>
      </c>
      <c r="Q170">
        <v>-2</v>
      </c>
      <c r="R170" t="s">
        <v>3603</v>
      </c>
      <c r="S170" t="s">
        <v>3554</v>
      </c>
      <c r="T170" t="s">
        <v>3587</v>
      </c>
      <c r="U170">
        <v>11</v>
      </c>
      <c r="V170" t="s">
        <v>3571</v>
      </c>
      <c r="W170" t="s">
        <v>3603</v>
      </c>
      <c r="X170" t="s">
        <v>3604</v>
      </c>
      <c r="Z170" t="s">
        <v>3603</v>
      </c>
    </row>
    <row r="171" spans="1:26" x14ac:dyDescent="0.3">
      <c r="A171" s="2">
        <v>45174</v>
      </c>
      <c r="B171" s="2"/>
      <c r="D171" t="s">
        <v>3536</v>
      </c>
      <c r="E171" t="s">
        <v>2044</v>
      </c>
      <c r="F171" t="s">
        <v>80</v>
      </c>
      <c r="G171" t="s">
        <v>17</v>
      </c>
      <c r="H171" t="s">
        <v>40</v>
      </c>
      <c r="I171" t="s">
        <v>41</v>
      </c>
      <c r="J171" t="s">
        <v>35</v>
      </c>
      <c r="K171" t="s">
        <v>22</v>
      </c>
      <c r="L171" t="s">
        <v>22</v>
      </c>
      <c r="N171" t="s">
        <v>43</v>
      </c>
      <c r="O171">
        <v>19.42730077373691</v>
      </c>
      <c r="P171">
        <v>4.6222292535064966</v>
      </c>
      <c r="Q171">
        <v>-2</v>
      </c>
      <c r="R171" t="s">
        <v>3603</v>
      </c>
      <c r="S171" t="s">
        <v>3554</v>
      </c>
      <c r="T171" t="s">
        <v>3586</v>
      </c>
      <c r="U171">
        <v>9</v>
      </c>
      <c r="V171" t="s">
        <v>3569</v>
      </c>
      <c r="W171" t="s">
        <v>3603</v>
      </c>
      <c r="X171" t="s">
        <v>3604</v>
      </c>
      <c r="Z171" t="s">
        <v>3603</v>
      </c>
    </row>
    <row r="172" spans="1:26" x14ac:dyDescent="0.3">
      <c r="A172" s="2">
        <v>45401</v>
      </c>
      <c r="B172" s="2"/>
      <c r="D172" t="s">
        <v>3536</v>
      </c>
      <c r="E172" t="s">
        <v>2469</v>
      </c>
      <c r="F172" t="s">
        <v>16</v>
      </c>
      <c r="G172" t="s">
        <v>33</v>
      </c>
      <c r="H172" t="s">
        <v>59</v>
      </c>
      <c r="I172" t="s">
        <v>92</v>
      </c>
      <c r="J172" t="s">
        <v>35</v>
      </c>
      <c r="K172" t="s">
        <v>22</v>
      </c>
      <c r="L172" t="s">
        <v>22</v>
      </c>
      <c r="N172" t="s">
        <v>76</v>
      </c>
      <c r="O172">
        <v>86.012067489291155</v>
      </c>
      <c r="P172">
        <v>6.4153992103185882</v>
      </c>
      <c r="Q172">
        <v>-2</v>
      </c>
      <c r="R172" t="s">
        <v>3603</v>
      </c>
      <c r="S172" t="s">
        <v>3555</v>
      </c>
      <c r="T172" t="s">
        <v>3585</v>
      </c>
      <c r="U172">
        <v>4</v>
      </c>
      <c r="V172" t="s">
        <v>3564</v>
      </c>
      <c r="W172" t="s">
        <v>3603</v>
      </c>
      <c r="X172" t="s">
        <v>3604</v>
      </c>
      <c r="Z172" t="s">
        <v>3603</v>
      </c>
    </row>
    <row r="173" spans="1:26" x14ac:dyDescent="0.3">
      <c r="A173" s="2">
        <v>45373</v>
      </c>
      <c r="B173" s="2"/>
      <c r="D173" t="s">
        <v>3536</v>
      </c>
      <c r="E173" t="s">
        <v>2537</v>
      </c>
      <c r="F173" t="s">
        <v>118</v>
      </c>
      <c r="G173" t="s">
        <v>58</v>
      </c>
      <c r="H173" t="s">
        <v>59</v>
      </c>
      <c r="I173" t="s">
        <v>19</v>
      </c>
      <c r="J173" t="s">
        <v>35</v>
      </c>
      <c r="K173" t="s">
        <v>22</v>
      </c>
      <c r="L173" t="s">
        <v>22</v>
      </c>
      <c r="N173" t="s">
        <v>76</v>
      </c>
      <c r="O173">
        <v>76.164930592176489</v>
      </c>
      <c r="P173">
        <v>7.211160232746094</v>
      </c>
      <c r="Q173">
        <v>-2</v>
      </c>
      <c r="R173" t="s">
        <v>3603</v>
      </c>
      <c r="S173" t="s">
        <v>3555</v>
      </c>
      <c r="T173" t="s">
        <v>3584</v>
      </c>
      <c r="U173">
        <v>3</v>
      </c>
      <c r="V173" t="s">
        <v>3563</v>
      </c>
      <c r="W173" t="s">
        <v>3603</v>
      </c>
      <c r="X173" t="s">
        <v>3604</v>
      </c>
      <c r="Z173" t="s">
        <v>3603</v>
      </c>
    </row>
    <row r="174" spans="1:26" x14ac:dyDescent="0.3">
      <c r="A174" s="2">
        <v>45169</v>
      </c>
      <c r="B174" s="2"/>
      <c r="D174" t="s">
        <v>3536</v>
      </c>
      <c r="E174" t="s">
        <v>2409</v>
      </c>
      <c r="F174" t="s">
        <v>57</v>
      </c>
      <c r="G174" t="s">
        <v>17</v>
      </c>
      <c r="H174" t="s">
        <v>40</v>
      </c>
      <c r="I174" t="s">
        <v>41</v>
      </c>
      <c r="J174" t="s">
        <v>35</v>
      </c>
      <c r="K174" t="s">
        <v>22</v>
      </c>
      <c r="L174" t="s">
        <v>22</v>
      </c>
      <c r="N174" t="s">
        <v>63</v>
      </c>
      <c r="O174">
        <v>111.1665382504344</v>
      </c>
      <c r="P174">
        <v>5.1753029423576598</v>
      </c>
      <c r="Q174">
        <v>-2</v>
      </c>
      <c r="R174" t="s">
        <v>3603</v>
      </c>
      <c r="S174" t="s">
        <v>3554</v>
      </c>
      <c r="T174" t="s">
        <v>3586</v>
      </c>
      <c r="U174">
        <v>8</v>
      </c>
      <c r="V174" t="s">
        <v>3568</v>
      </c>
      <c r="W174" t="s">
        <v>3603</v>
      </c>
      <c r="X174" t="s">
        <v>3604</v>
      </c>
      <c r="Z174" t="s">
        <v>3603</v>
      </c>
    </row>
    <row r="175" spans="1:26" x14ac:dyDescent="0.3">
      <c r="A175" s="2">
        <v>45088</v>
      </c>
      <c r="B175" s="2"/>
      <c r="D175" t="s">
        <v>3536</v>
      </c>
      <c r="E175" t="s">
        <v>56</v>
      </c>
      <c r="F175" t="s">
        <v>57</v>
      </c>
      <c r="G175" t="s">
        <v>58</v>
      </c>
      <c r="H175" t="s">
        <v>59</v>
      </c>
      <c r="I175" t="s">
        <v>92</v>
      </c>
      <c r="J175" t="s">
        <v>35</v>
      </c>
      <c r="K175" t="s">
        <v>22</v>
      </c>
      <c r="L175" t="s">
        <v>22</v>
      </c>
      <c r="N175" t="s">
        <v>144</v>
      </c>
      <c r="O175">
        <v>108.5088972836834</v>
      </c>
      <c r="P175">
        <v>5.556190692630012</v>
      </c>
      <c r="Q175">
        <v>-2</v>
      </c>
      <c r="R175" t="s">
        <v>3603</v>
      </c>
      <c r="S175" t="s">
        <v>3554</v>
      </c>
      <c r="T175" t="s">
        <v>3585</v>
      </c>
      <c r="U175">
        <v>6</v>
      </c>
      <c r="V175" t="s">
        <v>3566</v>
      </c>
      <c r="W175" t="s">
        <v>3603</v>
      </c>
      <c r="X175" t="s">
        <v>3604</v>
      </c>
      <c r="Z175" t="s">
        <v>3603</v>
      </c>
    </row>
    <row r="176" spans="1:26" x14ac:dyDescent="0.3">
      <c r="A176" s="2">
        <v>45438</v>
      </c>
      <c r="B176" s="2"/>
      <c r="D176" t="s">
        <v>3536</v>
      </c>
      <c r="E176" t="s">
        <v>2582</v>
      </c>
      <c r="F176" t="s">
        <v>39</v>
      </c>
      <c r="G176" t="s">
        <v>33</v>
      </c>
      <c r="H176" t="s">
        <v>18</v>
      </c>
      <c r="I176" t="s">
        <v>19</v>
      </c>
      <c r="J176" t="s">
        <v>35</v>
      </c>
      <c r="K176" t="s">
        <v>22</v>
      </c>
      <c r="L176" t="s">
        <v>22</v>
      </c>
      <c r="N176" t="s">
        <v>24</v>
      </c>
      <c r="O176">
        <v>131.78243243643109</v>
      </c>
      <c r="P176">
        <v>6.3883011470196616</v>
      </c>
      <c r="Q176">
        <v>-2</v>
      </c>
      <c r="R176" t="s">
        <v>3603</v>
      </c>
      <c r="S176" t="s">
        <v>3555</v>
      </c>
      <c r="T176" t="s">
        <v>3585</v>
      </c>
      <c r="U176">
        <v>5</v>
      </c>
      <c r="V176" t="s">
        <v>3565</v>
      </c>
      <c r="W176" t="s">
        <v>3603</v>
      </c>
      <c r="X176" t="s">
        <v>3604</v>
      </c>
      <c r="Z176" t="s">
        <v>3603</v>
      </c>
    </row>
    <row r="177" spans="1:26" x14ac:dyDescent="0.3">
      <c r="A177" s="2">
        <v>45147</v>
      </c>
      <c r="B177" s="2"/>
      <c r="D177" t="s">
        <v>3536</v>
      </c>
      <c r="E177" t="s">
        <v>2244</v>
      </c>
      <c r="F177" t="s">
        <v>16</v>
      </c>
      <c r="G177" t="s">
        <v>17</v>
      </c>
      <c r="H177" t="s">
        <v>40</v>
      </c>
      <c r="I177" t="s">
        <v>41</v>
      </c>
      <c r="J177" t="s">
        <v>35</v>
      </c>
      <c r="K177" t="s">
        <v>22</v>
      </c>
      <c r="L177" t="s">
        <v>22</v>
      </c>
      <c r="N177" t="s">
        <v>43</v>
      </c>
      <c r="O177">
        <v>72.333434122166523</v>
      </c>
      <c r="P177">
        <v>5.6280126932172418</v>
      </c>
      <c r="Q177">
        <v>-2</v>
      </c>
      <c r="R177" t="s">
        <v>3603</v>
      </c>
      <c r="S177" t="s">
        <v>3554</v>
      </c>
      <c r="T177" t="s">
        <v>3586</v>
      </c>
      <c r="U177">
        <v>8</v>
      </c>
      <c r="V177" t="s">
        <v>3568</v>
      </c>
      <c r="W177" t="s">
        <v>3603</v>
      </c>
      <c r="X177" t="s">
        <v>3604</v>
      </c>
      <c r="Z177" t="s">
        <v>3603</v>
      </c>
    </row>
    <row r="178" spans="1:26" x14ac:dyDescent="0.3">
      <c r="A178" s="2">
        <v>45303</v>
      </c>
      <c r="B178" s="2"/>
      <c r="D178" t="s">
        <v>3536</v>
      </c>
      <c r="E178" t="s">
        <v>1315</v>
      </c>
      <c r="F178" t="s">
        <v>16</v>
      </c>
      <c r="G178" t="s">
        <v>33</v>
      </c>
      <c r="H178" t="s">
        <v>59</v>
      </c>
      <c r="I178" t="s">
        <v>19</v>
      </c>
      <c r="J178" t="s">
        <v>35</v>
      </c>
      <c r="K178" t="s">
        <v>22</v>
      </c>
      <c r="L178" t="s">
        <v>22</v>
      </c>
      <c r="N178" t="s">
        <v>76</v>
      </c>
      <c r="O178">
        <v>61.168497919414158</v>
      </c>
      <c r="P178">
        <v>5.9030567560126261</v>
      </c>
      <c r="Q178">
        <v>-2</v>
      </c>
      <c r="R178" t="s">
        <v>3603</v>
      </c>
      <c r="S178" t="s">
        <v>3555</v>
      </c>
      <c r="T178" t="s">
        <v>3584</v>
      </c>
      <c r="U178">
        <v>1</v>
      </c>
      <c r="V178" t="s">
        <v>3561</v>
      </c>
      <c r="W178" t="s">
        <v>3603</v>
      </c>
      <c r="X178" t="s">
        <v>3604</v>
      </c>
      <c r="Z178" t="s">
        <v>3603</v>
      </c>
    </row>
    <row r="179" spans="1:26" x14ac:dyDescent="0.3">
      <c r="A179" s="2">
        <v>45370</v>
      </c>
      <c r="B179" s="2"/>
      <c r="D179" t="s">
        <v>3536</v>
      </c>
      <c r="E179" t="s">
        <v>817</v>
      </c>
      <c r="F179" t="s">
        <v>103</v>
      </c>
      <c r="G179" t="s">
        <v>17</v>
      </c>
      <c r="H179" t="s">
        <v>40</v>
      </c>
      <c r="I179" t="s">
        <v>41</v>
      </c>
      <c r="J179" t="s">
        <v>35</v>
      </c>
      <c r="K179" t="s">
        <v>22</v>
      </c>
      <c r="L179" t="s">
        <v>22</v>
      </c>
      <c r="N179" t="s">
        <v>43</v>
      </c>
      <c r="O179">
        <v>100.8234375768921</v>
      </c>
      <c r="P179">
        <v>6.9086908461353103</v>
      </c>
      <c r="Q179">
        <v>-2</v>
      </c>
      <c r="R179" t="s">
        <v>3603</v>
      </c>
      <c r="S179" t="s">
        <v>3555</v>
      </c>
      <c r="T179" t="s">
        <v>3584</v>
      </c>
      <c r="U179">
        <v>3</v>
      </c>
      <c r="V179" t="s">
        <v>3563</v>
      </c>
      <c r="W179" t="s">
        <v>3603</v>
      </c>
      <c r="X179" t="s">
        <v>3604</v>
      </c>
      <c r="Z179" t="s">
        <v>3603</v>
      </c>
    </row>
    <row r="180" spans="1:26" x14ac:dyDescent="0.3">
      <c r="A180" s="2">
        <v>45334</v>
      </c>
      <c r="B180" s="2"/>
      <c r="D180" t="s">
        <v>3536</v>
      </c>
      <c r="E180" t="s">
        <v>808</v>
      </c>
      <c r="F180" t="s">
        <v>157</v>
      </c>
      <c r="G180" t="s">
        <v>51</v>
      </c>
      <c r="H180" t="s">
        <v>59</v>
      </c>
      <c r="I180" t="s">
        <v>19</v>
      </c>
      <c r="J180" t="s">
        <v>35</v>
      </c>
      <c r="K180" t="s">
        <v>22</v>
      </c>
      <c r="L180" t="s">
        <v>22</v>
      </c>
      <c r="N180" t="s">
        <v>30</v>
      </c>
      <c r="O180">
        <v>31.701002653179721</v>
      </c>
      <c r="P180">
        <v>4.666927447458681</v>
      </c>
      <c r="Q180">
        <v>-2</v>
      </c>
      <c r="R180" t="s">
        <v>3603</v>
      </c>
      <c r="S180" t="s">
        <v>3555</v>
      </c>
      <c r="T180" t="s">
        <v>3584</v>
      </c>
      <c r="U180">
        <v>2</v>
      </c>
      <c r="V180" t="s">
        <v>3562</v>
      </c>
      <c r="W180" t="s">
        <v>3603</v>
      </c>
      <c r="X180" t="s">
        <v>3604</v>
      </c>
      <c r="Z180" t="s">
        <v>3603</v>
      </c>
    </row>
    <row r="181" spans="1:26" x14ac:dyDescent="0.3">
      <c r="A181" s="2">
        <v>45419</v>
      </c>
      <c r="B181" s="2"/>
      <c r="D181" t="s">
        <v>3536</v>
      </c>
      <c r="E181" t="s">
        <v>450</v>
      </c>
      <c r="F181" t="s">
        <v>80</v>
      </c>
      <c r="G181" t="s">
        <v>17</v>
      </c>
      <c r="H181" t="s">
        <v>40</v>
      </c>
      <c r="I181" t="s">
        <v>41</v>
      </c>
      <c r="J181" t="s">
        <v>35</v>
      </c>
      <c r="K181" t="s">
        <v>22</v>
      </c>
      <c r="L181" t="s">
        <v>22</v>
      </c>
      <c r="N181" t="s">
        <v>54</v>
      </c>
      <c r="O181">
        <v>22.39720759043032</v>
      </c>
      <c r="P181">
        <v>5.1974397958137803</v>
      </c>
      <c r="Q181">
        <v>-2</v>
      </c>
      <c r="R181" t="s">
        <v>3603</v>
      </c>
      <c r="S181" t="s">
        <v>3555</v>
      </c>
      <c r="T181" t="s">
        <v>3585</v>
      </c>
      <c r="U181">
        <v>5</v>
      </c>
      <c r="V181" t="s">
        <v>3565</v>
      </c>
      <c r="W181" t="s">
        <v>3603</v>
      </c>
      <c r="X181" t="s">
        <v>3604</v>
      </c>
      <c r="Z181" t="s">
        <v>3603</v>
      </c>
    </row>
    <row r="182" spans="1:26" x14ac:dyDescent="0.3">
      <c r="A182" s="2">
        <v>45303</v>
      </c>
      <c r="B182" s="2"/>
      <c r="D182" t="s">
        <v>3536</v>
      </c>
      <c r="E182" t="s">
        <v>918</v>
      </c>
      <c r="F182" t="s">
        <v>103</v>
      </c>
      <c r="G182" t="s">
        <v>46</v>
      </c>
      <c r="H182" t="s">
        <v>40</v>
      </c>
      <c r="I182" t="s">
        <v>41</v>
      </c>
      <c r="J182" t="s">
        <v>35</v>
      </c>
      <c r="K182" t="s">
        <v>22</v>
      </c>
      <c r="L182" t="s">
        <v>22</v>
      </c>
      <c r="N182" t="s">
        <v>24</v>
      </c>
      <c r="O182">
        <v>93.169255384192084</v>
      </c>
      <c r="P182">
        <v>7.6076290903868937</v>
      </c>
      <c r="Q182">
        <v>-2</v>
      </c>
      <c r="R182" t="s">
        <v>3603</v>
      </c>
      <c r="S182" t="s">
        <v>3555</v>
      </c>
      <c r="T182" t="s">
        <v>3584</v>
      </c>
      <c r="U182">
        <v>1</v>
      </c>
      <c r="V182" t="s">
        <v>3561</v>
      </c>
      <c r="W182" t="s">
        <v>3603</v>
      </c>
      <c r="X182" t="s">
        <v>3604</v>
      </c>
      <c r="Z182" t="s">
        <v>3603</v>
      </c>
    </row>
    <row r="183" spans="1:26" x14ac:dyDescent="0.3">
      <c r="A183" s="2">
        <v>45360</v>
      </c>
      <c r="B183" s="2"/>
      <c r="D183" t="s">
        <v>3536</v>
      </c>
      <c r="E183" t="s">
        <v>1584</v>
      </c>
      <c r="F183" t="s">
        <v>118</v>
      </c>
      <c r="G183" t="s">
        <v>17</v>
      </c>
      <c r="H183" t="s">
        <v>40</v>
      </c>
      <c r="I183" t="s">
        <v>41</v>
      </c>
      <c r="J183" t="s">
        <v>35</v>
      </c>
      <c r="K183" t="s">
        <v>22</v>
      </c>
      <c r="L183" t="s">
        <v>22</v>
      </c>
      <c r="N183" t="s">
        <v>30</v>
      </c>
      <c r="O183">
        <v>72.087615026096614</v>
      </c>
      <c r="P183">
        <v>6.2520300782890166</v>
      </c>
      <c r="Q183">
        <v>-2</v>
      </c>
      <c r="R183" t="s">
        <v>3603</v>
      </c>
      <c r="S183" t="s">
        <v>3555</v>
      </c>
      <c r="T183" t="s">
        <v>3584</v>
      </c>
      <c r="U183">
        <v>3</v>
      </c>
      <c r="V183" t="s">
        <v>3563</v>
      </c>
      <c r="W183" t="s">
        <v>3603</v>
      </c>
      <c r="X183" t="s">
        <v>3604</v>
      </c>
      <c r="Z183" t="s">
        <v>3603</v>
      </c>
    </row>
    <row r="184" spans="1:26" x14ac:dyDescent="0.3">
      <c r="A184" s="2">
        <v>45379</v>
      </c>
      <c r="B184" s="2"/>
      <c r="D184" t="s">
        <v>3536</v>
      </c>
      <c r="E184" t="s">
        <v>2229</v>
      </c>
      <c r="F184" t="s">
        <v>118</v>
      </c>
      <c r="G184" t="s">
        <v>17</v>
      </c>
      <c r="H184" t="s">
        <v>40</v>
      </c>
      <c r="I184" t="s">
        <v>41</v>
      </c>
      <c r="J184" t="s">
        <v>35</v>
      </c>
      <c r="K184" t="s">
        <v>22</v>
      </c>
      <c r="L184" t="s">
        <v>22</v>
      </c>
      <c r="N184" t="s">
        <v>43</v>
      </c>
      <c r="O184">
        <v>76.336471222080633</v>
      </c>
      <c r="P184">
        <v>6.4550783154436999</v>
      </c>
      <c r="Q184">
        <v>-2</v>
      </c>
      <c r="R184" t="s">
        <v>3603</v>
      </c>
      <c r="S184" t="s">
        <v>3555</v>
      </c>
      <c r="T184" t="s">
        <v>3584</v>
      </c>
      <c r="U184">
        <v>3</v>
      </c>
      <c r="V184" t="s">
        <v>3563</v>
      </c>
      <c r="W184" t="s">
        <v>3603</v>
      </c>
      <c r="X184" t="s">
        <v>3604</v>
      </c>
      <c r="Z184" t="s">
        <v>3603</v>
      </c>
    </row>
    <row r="185" spans="1:26" x14ac:dyDescent="0.3">
      <c r="A185" s="2">
        <v>45382</v>
      </c>
      <c r="B185" s="2"/>
      <c r="D185" t="s">
        <v>3536</v>
      </c>
      <c r="E185" t="s">
        <v>2791</v>
      </c>
      <c r="F185" t="s">
        <v>103</v>
      </c>
      <c r="G185" t="s">
        <v>46</v>
      </c>
      <c r="H185" t="s">
        <v>18</v>
      </c>
      <c r="I185" t="s">
        <v>34</v>
      </c>
      <c r="J185" t="s">
        <v>35</v>
      </c>
      <c r="K185" t="s">
        <v>22</v>
      </c>
      <c r="L185" t="s">
        <v>22</v>
      </c>
      <c r="N185" t="s">
        <v>43</v>
      </c>
      <c r="O185">
        <v>92.799136847345366</v>
      </c>
      <c r="P185">
        <v>7.8744569744729027</v>
      </c>
      <c r="Q185">
        <v>-2</v>
      </c>
      <c r="R185" t="s">
        <v>3603</v>
      </c>
      <c r="S185" t="s">
        <v>3555</v>
      </c>
      <c r="T185" t="s">
        <v>3584</v>
      </c>
      <c r="U185">
        <v>3</v>
      </c>
      <c r="V185" t="s">
        <v>3563</v>
      </c>
      <c r="W185" t="s">
        <v>3603</v>
      </c>
      <c r="X185" t="s">
        <v>3604</v>
      </c>
      <c r="Z185" t="s">
        <v>3603</v>
      </c>
    </row>
    <row r="186" spans="1:26" x14ac:dyDescent="0.3">
      <c r="A186" s="2">
        <v>45107</v>
      </c>
      <c r="B186" s="2"/>
      <c r="D186" t="s">
        <v>3536</v>
      </c>
      <c r="E186" t="s">
        <v>2796</v>
      </c>
      <c r="F186" t="s">
        <v>80</v>
      </c>
      <c r="G186" t="s">
        <v>17</v>
      </c>
      <c r="H186" t="s">
        <v>18</v>
      </c>
      <c r="I186" t="s">
        <v>34</v>
      </c>
      <c r="J186" t="s">
        <v>35</v>
      </c>
      <c r="K186" t="s">
        <v>22</v>
      </c>
      <c r="L186" t="s">
        <v>22</v>
      </c>
      <c r="N186" t="s">
        <v>43</v>
      </c>
      <c r="O186">
        <v>18.524550428810471</v>
      </c>
      <c r="P186">
        <v>4.0029882028286057</v>
      </c>
      <c r="Q186">
        <v>-2</v>
      </c>
      <c r="R186" t="s">
        <v>3603</v>
      </c>
      <c r="S186" t="s">
        <v>3554</v>
      </c>
      <c r="T186" t="s">
        <v>3585</v>
      </c>
      <c r="U186">
        <v>6</v>
      </c>
      <c r="V186" t="s">
        <v>3566</v>
      </c>
      <c r="W186" t="s">
        <v>3603</v>
      </c>
      <c r="X186" t="s">
        <v>3604</v>
      </c>
      <c r="Z186" t="s">
        <v>3603</v>
      </c>
    </row>
    <row r="187" spans="1:26" x14ac:dyDescent="0.3">
      <c r="A187" s="2">
        <v>45375</v>
      </c>
      <c r="B187" s="2"/>
      <c r="D187" t="s">
        <v>3536</v>
      </c>
      <c r="E187" t="s">
        <v>742</v>
      </c>
      <c r="F187" t="s">
        <v>118</v>
      </c>
      <c r="G187" t="s">
        <v>33</v>
      </c>
      <c r="H187" t="s">
        <v>18</v>
      </c>
      <c r="I187" t="s">
        <v>34</v>
      </c>
      <c r="J187" t="s">
        <v>35</v>
      </c>
      <c r="K187" t="s">
        <v>22</v>
      </c>
      <c r="L187" t="s">
        <v>22</v>
      </c>
      <c r="N187" t="s">
        <v>43</v>
      </c>
      <c r="O187">
        <v>70.018796532439566</v>
      </c>
      <c r="P187">
        <v>6.7721132906351702</v>
      </c>
      <c r="Q187">
        <v>-2</v>
      </c>
      <c r="R187" t="s">
        <v>3603</v>
      </c>
      <c r="S187" t="s">
        <v>3555</v>
      </c>
      <c r="T187" t="s">
        <v>3584</v>
      </c>
      <c r="U187">
        <v>3</v>
      </c>
      <c r="V187" t="s">
        <v>3563</v>
      </c>
      <c r="W187" t="s">
        <v>3603</v>
      </c>
      <c r="X187" t="s">
        <v>3604</v>
      </c>
      <c r="Z187" t="s">
        <v>3603</v>
      </c>
    </row>
    <row r="188" spans="1:26" x14ac:dyDescent="0.3">
      <c r="A188" s="2">
        <v>45105</v>
      </c>
      <c r="B188" s="2"/>
      <c r="D188" t="s">
        <v>3536</v>
      </c>
      <c r="E188" t="s">
        <v>1227</v>
      </c>
      <c r="F188" t="s">
        <v>118</v>
      </c>
      <c r="G188" t="s">
        <v>33</v>
      </c>
      <c r="H188" t="s">
        <v>59</v>
      </c>
      <c r="I188" t="s">
        <v>19</v>
      </c>
      <c r="J188" t="s">
        <v>35</v>
      </c>
      <c r="K188" t="s">
        <v>22</v>
      </c>
      <c r="L188" t="s">
        <v>22</v>
      </c>
      <c r="N188" t="s">
        <v>144</v>
      </c>
      <c r="O188">
        <v>83.162644325720294</v>
      </c>
      <c r="P188">
        <v>6.9658619356016471</v>
      </c>
      <c r="Q188">
        <v>-2</v>
      </c>
      <c r="R188" t="s">
        <v>3603</v>
      </c>
      <c r="S188" t="s">
        <v>3554</v>
      </c>
      <c r="T188" t="s">
        <v>3585</v>
      </c>
      <c r="U188">
        <v>6</v>
      </c>
      <c r="V188" t="s">
        <v>3566</v>
      </c>
      <c r="W188" t="s">
        <v>3603</v>
      </c>
      <c r="X188" t="s">
        <v>3604</v>
      </c>
      <c r="Z188" t="s">
        <v>3603</v>
      </c>
    </row>
    <row r="189" spans="1:26" x14ac:dyDescent="0.3">
      <c r="A189" s="2">
        <v>45347</v>
      </c>
      <c r="B189" s="2"/>
      <c r="D189" t="s">
        <v>3536</v>
      </c>
      <c r="E189" t="s">
        <v>2804</v>
      </c>
      <c r="F189" t="s">
        <v>103</v>
      </c>
      <c r="G189" t="s">
        <v>17</v>
      </c>
      <c r="H189" t="s">
        <v>18</v>
      </c>
      <c r="I189" t="s">
        <v>19</v>
      </c>
      <c r="J189" t="s">
        <v>35</v>
      </c>
      <c r="K189" t="s">
        <v>22</v>
      </c>
      <c r="L189" t="s">
        <v>22</v>
      </c>
      <c r="N189" t="s">
        <v>63</v>
      </c>
      <c r="O189">
        <v>72.624529662111854</v>
      </c>
      <c r="P189">
        <v>7.4049299410882066</v>
      </c>
      <c r="Q189">
        <v>-2</v>
      </c>
      <c r="R189" t="s">
        <v>3603</v>
      </c>
      <c r="S189" t="s">
        <v>3555</v>
      </c>
      <c r="T189" t="s">
        <v>3584</v>
      </c>
      <c r="U189">
        <v>2</v>
      </c>
      <c r="V189" t="s">
        <v>3562</v>
      </c>
      <c r="W189" t="s">
        <v>3603</v>
      </c>
      <c r="X189" t="s">
        <v>3604</v>
      </c>
      <c r="Z189" t="s">
        <v>3603</v>
      </c>
    </row>
    <row r="190" spans="1:26" x14ac:dyDescent="0.3">
      <c r="A190" s="2">
        <v>45456</v>
      </c>
      <c r="B190" s="2"/>
      <c r="D190" t="s">
        <v>3536</v>
      </c>
      <c r="E190" t="s">
        <v>1908</v>
      </c>
      <c r="F190" t="s">
        <v>28</v>
      </c>
      <c r="G190" t="s">
        <v>17</v>
      </c>
      <c r="H190" t="s">
        <v>18</v>
      </c>
      <c r="I190" t="s">
        <v>19</v>
      </c>
      <c r="J190" t="s">
        <v>35</v>
      </c>
      <c r="K190" t="s">
        <v>22</v>
      </c>
      <c r="L190" t="s">
        <v>22</v>
      </c>
      <c r="N190" t="s">
        <v>30</v>
      </c>
      <c r="O190">
        <v>26.740819460989201</v>
      </c>
      <c r="P190">
        <v>5.504906417290881</v>
      </c>
      <c r="Q190">
        <v>-2</v>
      </c>
      <c r="R190" t="s">
        <v>3603</v>
      </c>
      <c r="S190" t="s">
        <v>3555</v>
      </c>
      <c r="T190" t="s">
        <v>3585</v>
      </c>
      <c r="U190">
        <v>6</v>
      </c>
      <c r="V190" t="s">
        <v>3566</v>
      </c>
      <c r="W190" t="s">
        <v>3603</v>
      </c>
      <c r="X190" t="s">
        <v>3604</v>
      </c>
      <c r="Z190" t="s">
        <v>3603</v>
      </c>
    </row>
    <row r="191" spans="1:26" x14ac:dyDescent="0.3">
      <c r="A191" s="2">
        <v>45042</v>
      </c>
      <c r="B191" s="2"/>
      <c r="D191" t="s">
        <v>3536</v>
      </c>
      <c r="E191" t="s">
        <v>2759</v>
      </c>
      <c r="F191" t="s">
        <v>39</v>
      </c>
      <c r="G191" t="s">
        <v>17</v>
      </c>
      <c r="H191" t="s">
        <v>40</v>
      </c>
      <c r="I191" t="s">
        <v>41</v>
      </c>
      <c r="J191" t="s">
        <v>35</v>
      </c>
      <c r="K191" t="s">
        <v>22</v>
      </c>
      <c r="L191" t="s">
        <v>22</v>
      </c>
      <c r="N191" t="s">
        <v>144</v>
      </c>
      <c r="O191">
        <v>148.3431927479125</v>
      </c>
      <c r="P191">
        <v>6.5675196849682136</v>
      </c>
      <c r="Q191">
        <v>-2</v>
      </c>
      <c r="R191" t="s">
        <v>3603</v>
      </c>
      <c r="S191" t="s">
        <v>3554</v>
      </c>
      <c r="T191" t="s">
        <v>3585</v>
      </c>
      <c r="U191">
        <v>4</v>
      </c>
      <c r="V191" t="s">
        <v>3564</v>
      </c>
      <c r="W191" t="s">
        <v>3603</v>
      </c>
      <c r="X191" t="s">
        <v>3604</v>
      </c>
      <c r="Z191" t="s">
        <v>3603</v>
      </c>
    </row>
    <row r="192" spans="1:26" x14ac:dyDescent="0.3">
      <c r="A192" s="2">
        <v>45069</v>
      </c>
      <c r="B192" s="2"/>
      <c r="D192" t="s">
        <v>3536</v>
      </c>
      <c r="E192" t="s">
        <v>1869</v>
      </c>
      <c r="F192" t="s">
        <v>57</v>
      </c>
      <c r="G192" t="s">
        <v>58</v>
      </c>
      <c r="H192" t="s">
        <v>59</v>
      </c>
      <c r="I192" t="s">
        <v>19</v>
      </c>
      <c r="J192" t="s">
        <v>35</v>
      </c>
      <c r="K192" t="s">
        <v>22</v>
      </c>
      <c r="L192" t="s">
        <v>22</v>
      </c>
      <c r="N192" t="s">
        <v>54</v>
      </c>
      <c r="O192">
        <v>92.851091543791455</v>
      </c>
      <c r="P192">
        <v>5.4596648704026611</v>
      </c>
      <c r="Q192">
        <v>-2</v>
      </c>
      <c r="R192" t="s">
        <v>3603</v>
      </c>
      <c r="S192" t="s">
        <v>3554</v>
      </c>
      <c r="T192" t="s">
        <v>3585</v>
      </c>
      <c r="U192">
        <v>5</v>
      </c>
      <c r="V192" t="s">
        <v>3565</v>
      </c>
      <c r="W192" t="s">
        <v>3603</v>
      </c>
      <c r="X192" t="s">
        <v>3604</v>
      </c>
      <c r="Z192" t="s">
        <v>3603</v>
      </c>
    </row>
    <row r="193" spans="1:26" x14ac:dyDescent="0.3">
      <c r="A193" s="2">
        <v>45443</v>
      </c>
      <c r="B193" s="2"/>
      <c r="D193" t="s">
        <v>3536</v>
      </c>
      <c r="E193" t="s">
        <v>2255</v>
      </c>
      <c r="F193" t="s">
        <v>118</v>
      </c>
      <c r="G193" t="s">
        <v>17</v>
      </c>
      <c r="H193" t="s">
        <v>40</v>
      </c>
      <c r="I193" t="s">
        <v>41</v>
      </c>
      <c r="J193" t="s">
        <v>35</v>
      </c>
      <c r="K193" t="s">
        <v>22</v>
      </c>
      <c r="L193" t="s">
        <v>22</v>
      </c>
      <c r="N193" t="s">
        <v>30</v>
      </c>
      <c r="O193">
        <v>73.840515959821317</v>
      </c>
      <c r="P193">
        <v>7.0457455382069707</v>
      </c>
      <c r="Q193">
        <v>-2</v>
      </c>
      <c r="R193" t="s">
        <v>3603</v>
      </c>
      <c r="S193" t="s">
        <v>3555</v>
      </c>
      <c r="T193" t="s">
        <v>3585</v>
      </c>
      <c r="U193">
        <v>5</v>
      </c>
      <c r="V193" t="s">
        <v>3565</v>
      </c>
      <c r="W193" t="s">
        <v>3603</v>
      </c>
      <c r="X193" t="s">
        <v>3604</v>
      </c>
      <c r="Z193" t="s">
        <v>3603</v>
      </c>
    </row>
    <row r="194" spans="1:26" x14ac:dyDescent="0.3">
      <c r="A194" s="2">
        <v>45090</v>
      </c>
      <c r="B194" s="2"/>
      <c r="D194" t="s">
        <v>3536</v>
      </c>
      <c r="E194" t="s">
        <v>2879</v>
      </c>
      <c r="F194" t="s">
        <v>16</v>
      </c>
      <c r="G194" t="s">
        <v>46</v>
      </c>
      <c r="H194" t="s">
        <v>40</v>
      </c>
      <c r="I194" t="s">
        <v>41</v>
      </c>
      <c r="J194" t="s">
        <v>35</v>
      </c>
      <c r="K194" t="s">
        <v>22</v>
      </c>
      <c r="L194" t="s">
        <v>22</v>
      </c>
      <c r="N194" t="s">
        <v>144</v>
      </c>
      <c r="O194">
        <v>70.103951797414197</v>
      </c>
      <c r="P194">
        <v>7.4696823979246689</v>
      </c>
      <c r="Q194">
        <v>-2</v>
      </c>
      <c r="R194" t="s">
        <v>3603</v>
      </c>
      <c r="S194" t="s">
        <v>3554</v>
      </c>
      <c r="T194" t="s">
        <v>3585</v>
      </c>
      <c r="U194">
        <v>6</v>
      </c>
      <c r="V194" t="s">
        <v>3566</v>
      </c>
      <c r="W194" t="s">
        <v>3603</v>
      </c>
      <c r="X194" t="s">
        <v>3604</v>
      </c>
      <c r="Z194" t="s">
        <v>3603</v>
      </c>
    </row>
    <row r="195" spans="1:26" x14ac:dyDescent="0.3">
      <c r="A195" s="2">
        <v>45470</v>
      </c>
      <c r="B195" s="2"/>
      <c r="D195" t="s">
        <v>3536</v>
      </c>
      <c r="E195" t="s">
        <v>1026</v>
      </c>
      <c r="F195" t="s">
        <v>80</v>
      </c>
      <c r="G195" t="s">
        <v>33</v>
      </c>
      <c r="H195" t="s">
        <v>59</v>
      </c>
      <c r="I195" t="s">
        <v>34</v>
      </c>
      <c r="J195" t="s">
        <v>35</v>
      </c>
      <c r="K195" t="s">
        <v>22</v>
      </c>
      <c r="L195" t="s">
        <v>22</v>
      </c>
      <c r="N195" t="s">
        <v>144</v>
      </c>
      <c r="O195">
        <v>18.666738353827931</v>
      </c>
      <c r="P195">
        <v>5.2654744960777364</v>
      </c>
      <c r="Q195">
        <v>-2</v>
      </c>
      <c r="R195" t="s">
        <v>3603</v>
      </c>
      <c r="S195" t="s">
        <v>3555</v>
      </c>
      <c r="T195" t="s">
        <v>3585</v>
      </c>
      <c r="U195">
        <v>6</v>
      </c>
      <c r="V195" t="s">
        <v>3566</v>
      </c>
      <c r="W195" t="s">
        <v>3603</v>
      </c>
      <c r="X195" t="s">
        <v>3604</v>
      </c>
      <c r="Z195" t="s">
        <v>3603</v>
      </c>
    </row>
    <row r="196" spans="1:26" x14ac:dyDescent="0.3">
      <c r="A196" s="2">
        <v>45222</v>
      </c>
      <c r="B196" s="2"/>
      <c r="D196" t="s">
        <v>3536</v>
      </c>
      <c r="E196" t="s">
        <v>1261</v>
      </c>
      <c r="F196" t="s">
        <v>80</v>
      </c>
      <c r="G196" t="s">
        <v>17</v>
      </c>
      <c r="H196" t="s">
        <v>18</v>
      </c>
      <c r="I196" t="s">
        <v>19</v>
      </c>
      <c r="J196" t="s">
        <v>35</v>
      </c>
      <c r="K196" t="s">
        <v>22</v>
      </c>
      <c r="L196" t="s">
        <v>22</v>
      </c>
      <c r="N196" t="s">
        <v>43</v>
      </c>
      <c r="O196">
        <v>24.4344369504865</v>
      </c>
      <c r="P196">
        <v>4.3106137138162834</v>
      </c>
      <c r="Q196">
        <v>-2</v>
      </c>
      <c r="R196" t="s">
        <v>3603</v>
      </c>
      <c r="S196" t="s">
        <v>3554</v>
      </c>
      <c r="T196" t="s">
        <v>3587</v>
      </c>
      <c r="U196">
        <v>10</v>
      </c>
      <c r="V196" t="s">
        <v>3570</v>
      </c>
      <c r="W196" t="s">
        <v>3603</v>
      </c>
      <c r="X196" t="s">
        <v>3604</v>
      </c>
      <c r="Z196" t="s">
        <v>3603</v>
      </c>
    </row>
    <row r="197" spans="1:26" x14ac:dyDescent="0.3">
      <c r="A197" s="2">
        <v>44950</v>
      </c>
      <c r="B197" s="2"/>
      <c r="D197" t="s">
        <v>3536</v>
      </c>
      <c r="E197" t="s">
        <v>1161</v>
      </c>
      <c r="F197" t="s">
        <v>103</v>
      </c>
      <c r="G197" t="s">
        <v>46</v>
      </c>
      <c r="H197" t="s">
        <v>40</v>
      </c>
      <c r="I197" t="s">
        <v>41</v>
      </c>
      <c r="J197" t="s">
        <v>35</v>
      </c>
      <c r="K197" t="s">
        <v>22</v>
      </c>
      <c r="L197" t="s">
        <v>22</v>
      </c>
      <c r="N197" t="s">
        <v>76</v>
      </c>
      <c r="O197">
        <v>93.363246064361888</v>
      </c>
      <c r="P197">
        <v>7.1013267588817026</v>
      </c>
      <c r="Q197">
        <v>-2</v>
      </c>
      <c r="R197" t="s">
        <v>3603</v>
      </c>
      <c r="S197" t="s">
        <v>3554</v>
      </c>
      <c r="T197" t="s">
        <v>3584</v>
      </c>
      <c r="U197">
        <v>1</v>
      </c>
      <c r="V197" t="s">
        <v>3561</v>
      </c>
      <c r="W197" t="s">
        <v>3603</v>
      </c>
      <c r="X197" t="s">
        <v>3604</v>
      </c>
      <c r="Z197" t="s">
        <v>3603</v>
      </c>
    </row>
    <row r="198" spans="1:26" x14ac:dyDescent="0.3">
      <c r="A198" s="2">
        <v>45297</v>
      </c>
      <c r="B198" s="2"/>
      <c r="D198" t="s">
        <v>3536</v>
      </c>
      <c r="E198" t="s">
        <v>920</v>
      </c>
      <c r="F198" t="s">
        <v>118</v>
      </c>
      <c r="G198" t="s">
        <v>58</v>
      </c>
      <c r="H198" t="s">
        <v>59</v>
      </c>
      <c r="I198" t="s">
        <v>34</v>
      </c>
      <c r="J198" t="s">
        <v>35</v>
      </c>
      <c r="K198" t="s">
        <v>22</v>
      </c>
      <c r="L198" t="s">
        <v>22</v>
      </c>
      <c r="N198" t="s">
        <v>30</v>
      </c>
      <c r="O198">
        <v>74.032803008438876</v>
      </c>
      <c r="P198">
        <v>6.4596952020642302</v>
      </c>
      <c r="Q198">
        <v>-2</v>
      </c>
      <c r="R198" t="s">
        <v>3603</v>
      </c>
      <c r="S198" t="s">
        <v>3555</v>
      </c>
      <c r="T198" t="s">
        <v>3584</v>
      </c>
      <c r="U198">
        <v>1</v>
      </c>
      <c r="V198" t="s">
        <v>3561</v>
      </c>
      <c r="W198" t="s">
        <v>3603</v>
      </c>
      <c r="X198" t="s">
        <v>3604</v>
      </c>
      <c r="Z198" t="s">
        <v>3603</v>
      </c>
    </row>
    <row r="199" spans="1:26" x14ac:dyDescent="0.3">
      <c r="A199" s="2">
        <v>45251</v>
      </c>
      <c r="B199" s="2"/>
      <c r="D199" t="s">
        <v>3536</v>
      </c>
      <c r="E199" t="s">
        <v>838</v>
      </c>
      <c r="F199" t="s">
        <v>39</v>
      </c>
      <c r="G199" t="s">
        <v>58</v>
      </c>
      <c r="H199" t="s">
        <v>59</v>
      </c>
      <c r="I199" t="s">
        <v>19</v>
      </c>
      <c r="J199" t="s">
        <v>35</v>
      </c>
      <c r="K199" t="s">
        <v>22</v>
      </c>
      <c r="L199" t="s">
        <v>22</v>
      </c>
      <c r="N199" t="s">
        <v>76</v>
      </c>
      <c r="O199">
        <v>94.64192139759264</v>
      </c>
      <c r="P199">
        <v>5.5997951859890724</v>
      </c>
      <c r="Q199">
        <v>-2</v>
      </c>
      <c r="R199" t="s">
        <v>3603</v>
      </c>
      <c r="S199" t="s">
        <v>3554</v>
      </c>
      <c r="T199" t="s">
        <v>3587</v>
      </c>
      <c r="U199">
        <v>11</v>
      </c>
      <c r="V199" t="s">
        <v>3571</v>
      </c>
      <c r="W199" t="s">
        <v>3603</v>
      </c>
      <c r="X199" t="s">
        <v>3604</v>
      </c>
      <c r="Z199" t="s">
        <v>3603</v>
      </c>
    </row>
    <row r="200" spans="1:26" x14ac:dyDescent="0.3">
      <c r="A200" s="2">
        <v>45268</v>
      </c>
      <c r="B200" s="2"/>
      <c r="D200" t="s">
        <v>3536</v>
      </c>
      <c r="E200" t="s">
        <v>2336</v>
      </c>
      <c r="F200" t="s">
        <v>80</v>
      </c>
      <c r="G200" t="s">
        <v>51</v>
      </c>
      <c r="H200" t="s">
        <v>59</v>
      </c>
      <c r="I200" t="s">
        <v>34</v>
      </c>
      <c r="J200" t="s">
        <v>35</v>
      </c>
      <c r="K200" t="s">
        <v>22</v>
      </c>
      <c r="L200" t="s">
        <v>22</v>
      </c>
      <c r="N200" t="s">
        <v>54</v>
      </c>
      <c r="O200">
        <v>15.496643087437601</v>
      </c>
      <c r="P200">
        <v>5.396008383343597</v>
      </c>
      <c r="Q200">
        <v>-2</v>
      </c>
      <c r="R200" t="s">
        <v>3603</v>
      </c>
      <c r="S200" t="s">
        <v>3554</v>
      </c>
      <c r="T200" t="s">
        <v>3587</v>
      </c>
      <c r="U200">
        <v>12</v>
      </c>
      <c r="V200" t="s">
        <v>3572</v>
      </c>
      <c r="W200" t="s">
        <v>3603</v>
      </c>
      <c r="X200" t="s">
        <v>3604</v>
      </c>
      <c r="Z200" t="s">
        <v>3603</v>
      </c>
    </row>
    <row r="201" spans="1:26" x14ac:dyDescent="0.3">
      <c r="A201" s="2">
        <v>45373</v>
      </c>
      <c r="B201" s="2"/>
      <c r="D201" t="s">
        <v>3536</v>
      </c>
      <c r="E201" t="s">
        <v>3004</v>
      </c>
      <c r="F201" t="s">
        <v>39</v>
      </c>
      <c r="G201" t="s">
        <v>51</v>
      </c>
      <c r="H201" t="s">
        <v>59</v>
      </c>
      <c r="I201" t="s">
        <v>92</v>
      </c>
      <c r="J201" t="s">
        <v>35</v>
      </c>
      <c r="K201" t="s">
        <v>22</v>
      </c>
      <c r="L201" t="s">
        <v>22</v>
      </c>
      <c r="N201" t="s">
        <v>43</v>
      </c>
      <c r="O201">
        <v>151.08445389511331</v>
      </c>
      <c r="P201">
        <v>5.9700359750480816</v>
      </c>
      <c r="Q201">
        <v>-2</v>
      </c>
      <c r="R201" t="s">
        <v>3603</v>
      </c>
      <c r="S201" t="s">
        <v>3555</v>
      </c>
      <c r="T201" t="s">
        <v>3584</v>
      </c>
      <c r="U201">
        <v>3</v>
      </c>
      <c r="V201" t="s">
        <v>3563</v>
      </c>
      <c r="W201" t="s">
        <v>3603</v>
      </c>
      <c r="X201" t="s">
        <v>3604</v>
      </c>
      <c r="Z201" t="s">
        <v>3603</v>
      </c>
    </row>
    <row r="202" spans="1:26" x14ac:dyDescent="0.3">
      <c r="A202" s="2">
        <v>45366</v>
      </c>
      <c r="B202" s="2"/>
      <c r="D202" t="s">
        <v>3536</v>
      </c>
      <c r="E202" t="s">
        <v>3022</v>
      </c>
      <c r="F202" t="s">
        <v>16</v>
      </c>
      <c r="G202" t="s">
        <v>46</v>
      </c>
      <c r="H202" t="s">
        <v>40</v>
      </c>
      <c r="I202" t="s">
        <v>41</v>
      </c>
      <c r="J202" t="s">
        <v>35</v>
      </c>
      <c r="K202" t="s">
        <v>22</v>
      </c>
      <c r="L202" t="s">
        <v>22</v>
      </c>
      <c r="N202" t="s">
        <v>76</v>
      </c>
      <c r="O202">
        <v>90.539857711828759</v>
      </c>
      <c r="P202">
        <v>7.0129021759778238</v>
      </c>
      <c r="Q202">
        <v>-2</v>
      </c>
      <c r="R202" t="s">
        <v>3603</v>
      </c>
      <c r="S202" t="s">
        <v>3555</v>
      </c>
      <c r="T202" t="s">
        <v>3584</v>
      </c>
      <c r="U202">
        <v>3</v>
      </c>
      <c r="V202" t="s">
        <v>3563</v>
      </c>
      <c r="W202" t="s">
        <v>3603</v>
      </c>
      <c r="X202" t="s">
        <v>3604</v>
      </c>
      <c r="Z202" t="s">
        <v>3603</v>
      </c>
    </row>
    <row r="203" spans="1:26" x14ac:dyDescent="0.3">
      <c r="A203" s="2">
        <v>45475</v>
      </c>
      <c r="B203" s="2"/>
      <c r="D203" t="s">
        <v>3536</v>
      </c>
      <c r="E203" t="s">
        <v>2221</v>
      </c>
      <c r="F203" t="s">
        <v>80</v>
      </c>
      <c r="G203" t="s">
        <v>46</v>
      </c>
      <c r="H203" t="s">
        <v>40</v>
      </c>
      <c r="I203" t="s">
        <v>41</v>
      </c>
      <c r="J203" t="s">
        <v>35</v>
      </c>
      <c r="K203" t="s">
        <v>22</v>
      </c>
      <c r="L203" t="s">
        <v>22</v>
      </c>
      <c r="N203" t="s">
        <v>30</v>
      </c>
      <c r="O203">
        <v>23.794642948933831</v>
      </c>
      <c r="P203">
        <v>4.3652234448644487</v>
      </c>
      <c r="Q203">
        <v>-2</v>
      </c>
      <c r="R203" t="s">
        <v>3603</v>
      </c>
      <c r="S203" t="s">
        <v>3555</v>
      </c>
      <c r="T203" t="s">
        <v>3586</v>
      </c>
      <c r="U203">
        <v>7</v>
      </c>
      <c r="V203" t="s">
        <v>3567</v>
      </c>
      <c r="W203" t="s">
        <v>3603</v>
      </c>
      <c r="X203" t="s">
        <v>3604</v>
      </c>
      <c r="Z203" t="s">
        <v>3603</v>
      </c>
    </row>
    <row r="204" spans="1:26" x14ac:dyDescent="0.3">
      <c r="A204" s="2">
        <v>45122</v>
      </c>
      <c r="B204" s="2"/>
      <c r="D204" t="s">
        <v>3536</v>
      </c>
      <c r="E204" t="s">
        <v>1356</v>
      </c>
      <c r="F204" t="s">
        <v>80</v>
      </c>
      <c r="G204" t="s">
        <v>17</v>
      </c>
      <c r="H204" t="s">
        <v>18</v>
      </c>
      <c r="I204" t="s">
        <v>19</v>
      </c>
      <c r="J204" t="s">
        <v>35</v>
      </c>
      <c r="K204" t="s">
        <v>22</v>
      </c>
      <c r="L204" t="s">
        <v>22</v>
      </c>
      <c r="N204" t="s">
        <v>24</v>
      </c>
      <c r="O204">
        <v>18.366518934068178</v>
      </c>
      <c r="P204">
        <v>4.4806019292103221</v>
      </c>
      <c r="Q204">
        <v>-2</v>
      </c>
      <c r="R204" t="s">
        <v>3603</v>
      </c>
      <c r="S204" t="s">
        <v>3554</v>
      </c>
      <c r="T204" t="s">
        <v>3586</v>
      </c>
      <c r="U204">
        <v>7</v>
      </c>
      <c r="V204" t="s">
        <v>3567</v>
      </c>
      <c r="W204" t="s">
        <v>3603</v>
      </c>
      <c r="X204" t="s">
        <v>3604</v>
      </c>
      <c r="Z204" t="s">
        <v>3603</v>
      </c>
    </row>
    <row r="205" spans="1:26" x14ac:dyDescent="0.3">
      <c r="A205" s="2">
        <v>45258</v>
      </c>
      <c r="B205" s="2"/>
      <c r="D205" t="s">
        <v>3536</v>
      </c>
      <c r="E205" t="s">
        <v>1846</v>
      </c>
      <c r="F205" t="s">
        <v>28</v>
      </c>
      <c r="G205" t="s">
        <v>17</v>
      </c>
      <c r="H205" t="s">
        <v>40</v>
      </c>
      <c r="I205" t="s">
        <v>41</v>
      </c>
      <c r="J205" t="s">
        <v>35</v>
      </c>
      <c r="K205" t="s">
        <v>22</v>
      </c>
      <c r="L205" t="s">
        <v>22</v>
      </c>
      <c r="N205" t="s">
        <v>24</v>
      </c>
      <c r="O205">
        <v>49.631188532181632</v>
      </c>
      <c r="P205">
        <v>5.052367328984336</v>
      </c>
      <c r="Q205">
        <v>-2</v>
      </c>
      <c r="R205" t="s">
        <v>3603</v>
      </c>
      <c r="S205" t="s">
        <v>3554</v>
      </c>
      <c r="T205" t="s">
        <v>3587</v>
      </c>
      <c r="U205">
        <v>11</v>
      </c>
      <c r="V205" t="s">
        <v>3571</v>
      </c>
      <c r="W205" t="s">
        <v>3603</v>
      </c>
      <c r="X205" t="s">
        <v>3604</v>
      </c>
      <c r="Z205" t="s">
        <v>3603</v>
      </c>
    </row>
    <row r="206" spans="1:26" x14ac:dyDescent="0.3">
      <c r="A206" s="2">
        <v>45031</v>
      </c>
      <c r="B206" s="2"/>
      <c r="D206" t="s">
        <v>3536</v>
      </c>
      <c r="E206" t="s">
        <v>1843</v>
      </c>
      <c r="F206" t="s">
        <v>16</v>
      </c>
      <c r="G206" t="s">
        <v>17</v>
      </c>
      <c r="H206" t="s">
        <v>40</v>
      </c>
      <c r="I206" t="s">
        <v>41</v>
      </c>
      <c r="J206" t="s">
        <v>35</v>
      </c>
      <c r="K206" t="s">
        <v>22</v>
      </c>
      <c r="L206" t="s">
        <v>22</v>
      </c>
      <c r="N206" t="s">
        <v>43</v>
      </c>
      <c r="O206">
        <v>68.205403354922197</v>
      </c>
      <c r="P206">
        <v>7.063559651857453</v>
      </c>
      <c r="Q206">
        <v>-2</v>
      </c>
      <c r="R206" t="s">
        <v>3603</v>
      </c>
      <c r="S206" t="s">
        <v>3554</v>
      </c>
      <c r="T206" t="s">
        <v>3585</v>
      </c>
      <c r="U206">
        <v>4</v>
      </c>
      <c r="V206" t="s">
        <v>3564</v>
      </c>
      <c r="W206" t="s">
        <v>3603</v>
      </c>
      <c r="X206" t="s">
        <v>3604</v>
      </c>
      <c r="Z206" t="s">
        <v>3603</v>
      </c>
    </row>
    <row r="207" spans="1:26" x14ac:dyDescent="0.3">
      <c r="A207" s="2">
        <v>45075</v>
      </c>
      <c r="B207" s="2"/>
      <c r="D207" t="s">
        <v>3536</v>
      </c>
      <c r="E207" t="s">
        <v>1180</v>
      </c>
      <c r="F207" t="s">
        <v>118</v>
      </c>
      <c r="G207" t="s">
        <v>58</v>
      </c>
      <c r="H207" t="s">
        <v>59</v>
      </c>
      <c r="I207" t="s">
        <v>92</v>
      </c>
      <c r="J207" t="s">
        <v>35</v>
      </c>
      <c r="K207" t="s">
        <v>22</v>
      </c>
      <c r="L207" t="s">
        <v>22</v>
      </c>
      <c r="N207" t="s">
        <v>144</v>
      </c>
      <c r="O207">
        <v>91.819183115357148</v>
      </c>
      <c r="P207">
        <v>6.0636334473103366</v>
      </c>
      <c r="Q207">
        <v>-2</v>
      </c>
      <c r="R207" t="s">
        <v>3603</v>
      </c>
      <c r="S207" t="s">
        <v>3554</v>
      </c>
      <c r="T207" t="s">
        <v>3585</v>
      </c>
      <c r="U207">
        <v>5</v>
      </c>
      <c r="V207" t="s">
        <v>3565</v>
      </c>
      <c r="W207" t="s">
        <v>3603</v>
      </c>
      <c r="X207" t="s">
        <v>3604</v>
      </c>
      <c r="Z207" t="s">
        <v>3603</v>
      </c>
    </row>
    <row r="208" spans="1:26" x14ac:dyDescent="0.3">
      <c r="A208" s="2">
        <v>45043</v>
      </c>
      <c r="B208" s="2"/>
      <c r="D208" t="s">
        <v>3536</v>
      </c>
      <c r="E208" t="s">
        <v>357</v>
      </c>
      <c r="F208" t="s">
        <v>118</v>
      </c>
      <c r="G208" t="s">
        <v>17</v>
      </c>
      <c r="H208" t="s">
        <v>18</v>
      </c>
      <c r="I208" t="s">
        <v>34</v>
      </c>
      <c r="J208" t="s">
        <v>35</v>
      </c>
      <c r="K208" t="s">
        <v>22</v>
      </c>
      <c r="L208" t="s">
        <v>22</v>
      </c>
      <c r="N208" t="s">
        <v>63</v>
      </c>
      <c r="O208">
        <v>59.459054735236613</v>
      </c>
      <c r="P208">
        <v>6.678326911334711</v>
      </c>
      <c r="Q208">
        <v>-2</v>
      </c>
      <c r="R208" t="s">
        <v>3603</v>
      </c>
      <c r="S208" t="s">
        <v>3554</v>
      </c>
      <c r="T208" t="s">
        <v>3585</v>
      </c>
      <c r="U208">
        <v>4</v>
      </c>
      <c r="V208" t="s">
        <v>3564</v>
      </c>
      <c r="W208" t="s">
        <v>3603</v>
      </c>
      <c r="X208" t="s">
        <v>3604</v>
      </c>
      <c r="Z208" t="s">
        <v>3603</v>
      </c>
    </row>
    <row r="209" spans="1:26" x14ac:dyDescent="0.3">
      <c r="A209" s="2">
        <v>45430</v>
      </c>
      <c r="B209" s="2"/>
      <c r="D209" t="s">
        <v>3536</v>
      </c>
      <c r="E209" t="s">
        <v>1101</v>
      </c>
      <c r="F209" t="s">
        <v>103</v>
      </c>
      <c r="G209" t="s">
        <v>17</v>
      </c>
      <c r="H209" t="s">
        <v>18</v>
      </c>
      <c r="I209" t="s">
        <v>34</v>
      </c>
      <c r="J209" t="s">
        <v>35</v>
      </c>
      <c r="K209" t="s">
        <v>22</v>
      </c>
      <c r="L209" t="s">
        <v>22</v>
      </c>
      <c r="N209" t="s">
        <v>30</v>
      </c>
      <c r="O209">
        <v>89.587276424240457</v>
      </c>
      <c r="P209">
        <v>6.8737014052303591</v>
      </c>
      <c r="Q209">
        <v>-2</v>
      </c>
      <c r="R209" t="s">
        <v>3603</v>
      </c>
      <c r="S209" t="s">
        <v>3555</v>
      </c>
      <c r="T209" t="s">
        <v>3585</v>
      </c>
      <c r="U209">
        <v>5</v>
      </c>
      <c r="V209" t="s">
        <v>3565</v>
      </c>
      <c r="W209" t="s">
        <v>3603</v>
      </c>
      <c r="X209" t="s">
        <v>3604</v>
      </c>
      <c r="Z209" t="s">
        <v>3603</v>
      </c>
    </row>
    <row r="210" spans="1:26" x14ac:dyDescent="0.3">
      <c r="A210" s="2">
        <v>45247</v>
      </c>
      <c r="B210" s="2"/>
      <c r="D210" t="s">
        <v>3536</v>
      </c>
      <c r="E210" t="s">
        <v>1897</v>
      </c>
      <c r="F210" t="s">
        <v>118</v>
      </c>
      <c r="G210" t="s">
        <v>58</v>
      </c>
      <c r="H210" t="s">
        <v>59</v>
      </c>
      <c r="I210" t="s">
        <v>92</v>
      </c>
      <c r="J210" t="s">
        <v>35</v>
      </c>
      <c r="K210" t="s">
        <v>22</v>
      </c>
      <c r="L210" t="s">
        <v>22</v>
      </c>
      <c r="N210" t="s">
        <v>24</v>
      </c>
      <c r="O210">
        <v>64.81885638971022</v>
      </c>
      <c r="P210">
        <v>6.8451125467257814</v>
      </c>
      <c r="Q210">
        <v>-2</v>
      </c>
      <c r="R210" t="s">
        <v>3603</v>
      </c>
      <c r="S210" t="s">
        <v>3554</v>
      </c>
      <c r="T210" t="s">
        <v>3587</v>
      </c>
      <c r="U210">
        <v>11</v>
      </c>
      <c r="V210" t="s">
        <v>3571</v>
      </c>
      <c r="W210" t="s">
        <v>3603</v>
      </c>
      <c r="X210" t="s">
        <v>3604</v>
      </c>
      <c r="Z210" t="s">
        <v>3603</v>
      </c>
    </row>
    <row r="211" spans="1:26" x14ac:dyDescent="0.3">
      <c r="A211" s="2">
        <v>45122</v>
      </c>
      <c r="B211" s="2"/>
      <c r="D211" t="s">
        <v>3536</v>
      </c>
      <c r="E211" t="s">
        <v>1522</v>
      </c>
      <c r="F211" t="s">
        <v>103</v>
      </c>
      <c r="G211" t="s">
        <v>46</v>
      </c>
      <c r="H211" t="s">
        <v>40</v>
      </c>
      <c r="I211" t="s">
        <v>41</v>
      </c>
      <c r="J211" t="s">
        <v>35</v>
      </c>
      <c r="K211" t="s">
        <v>22</v>
      </c>
      <c r="L211" t="s">
        <v>22</v>
      </c>
      <c r="N211" t="s">
        <v>30</v>
      </c>
      <c r="O211">
        <v>70.949083669319521</v>
      </c>
      <c r="P211">
        <v>6.5375952300603961</v>
      </c>
      <c r="Q211">
        <v>-2</v>
      </c>
      <c r="R211" t="s">
        <v>3603</v>
      </c>
      <c r="S211" t="s">
        <v>3554</v>
      </c>
      <c r="T211" t="s">
        <v>3586</v>
      </c>
      <c r="U211">
        <v>7</v>
      </c>
      <c r="V211" t="s">
        <v>3567</v>
      </c>
      <c r="W211" t="s">
        <v>3603</v>
      </c>
      <c r="X211" t="s">
        <v>3604</v>
      </c>
      <c r="Z211" t="s">
        <v>3603</v>
      </c>
    </row>
    <row r="212" spans="1:26" x14ac:dyDescent="0.3">
      <c r="A212" s="2">
        <v>45369</v>
      </c>
      <c r="B212" s="2"/>
      <c r="D212" t="s">
        <v>3536</v>
      </c>
      <c r="E212" t="s">
        <v>3147</v>
      </c>
      <c r="F212" t="s">
        <v>118</v>
      </c>
      <c r="G212" t="s">
        <v>17</v>
      </c>
      <c r="H212" t="s">
        <v>18</v>
      </c>
      <c r="I212" t="s">
        <v>34</v>
      </c>
      <c r="J212" t="s">
        <v>35</v>
      </c>
      <c r="K212" t="s">
        <v>22</v>
      </c>
      <c r="L212" t="s">
        <v>22</v>
      </c>
      <c r="N212" t="s">
        <v>54</v>
      </c>
      <c r="O212">
        <v>77.172258704444488</v>
      </c>
      <c r="P212">
        <v>7.4770046092867624</v>
      </c>
      <c r="Q212">
        <v>-2</v>
      </c>
      <c r="R212" t="s">
        <v>3603</v>
      </c>
      <c r="S212" t="s">
        <v>3555</v>
      </c>
      <c r="T212" t="s">
        <v>3584</v>
      </c>
      <c r="U212">
        <v>3</v>
      </c>
      <c r="V212" t="s">
        <v>3563</v>
      </c>
      <c r="W212" t="s">
        <v>3603</v>
      </c>
      <c r="X212" t="s">
        <v>3604</v>
      </c>
      <c r="Z212" t="s">
        <v>3603</v>
      </c>
    </row>
    <row r="213" spans="1:26" x14ac:dyDescent="0.3">
      <c r="A213" s="2">
        <v>45153</v>
      </c>
      <c r="B213" s="2"/>
      <c r="D213" t="s">
        <v>3536</v>
      </c>
      <c r="E213" t="s">
        <v>1469</v>
      </c>
      <c r="F213" t="s">
        <v>39</v>
      </c>
      <c r="G213" t="s">
        <v>17</v>
      </c>
      <c r="H213" t="s">
        <v>18</v>
      </c>
      <c r="I213" t="s">
        <v>19</v>
      </c>
      <c r="J213" t="s">
        <v>35</v>
      </c>
      <c r="K213" t="s">
        <v>22</v>
      </c>
      <c r="L213" t="s">
        <v>22</v>
      </c>
      <c r="N213" t="s">
        <v>63</v>
      </c>
      <c r="O213">
        <v>117.02479669337581</v>
      </c>
      <c r="P213">
        <v>5.1423772969204578</v>
      </c>
      <c r="Q213">
        <v>-2</v>
      </c>
      <c r="R213" t="s">
        <v>3603</v>
      </c>
      <c r="S213" t="s">
        <v>3554</v>
      </c>
      <c r="T213" t="s">
        <v>3586</v>
      </c>
      <c r="U213">
        <v>8</v>
      </c>
      <c r="V213" t="s">
        <v>3568</v>
      </c>
      <c r="W213" t="s">
        <v>3603</v>
      </c>
      <c r="X213" t="s">
        <v>3604</v>
      </c>
      <c r="Z213" t="s">
        <v>3603</v>
      </c>
    </row>
    <row r="214" spans="1:26" x14ac:dyDescent="0.3">
      <c r="A214" s="2">
        <v>44933</v>
      </c>
      <c r="B214" s="2"/>
      <c r="D214" t="s">
        <v>3536</v>
      </c>
      <c r="E214" t="s">
        <v>1732</v>
      </c>
      <c r="F214" t="s">
        <v>80</v>
      </c>
      <c r="G214" t="s">
        <v>17</v>
      </c>
      <c r="H214" t="s">
        <v>40</v>
      </c>
      <c r="I214" t="s">
        <v>41</v>
      </c>
      <c r="J214" t="s">
        <v>35</v>
      </c>
      <c r="K214" t="s">
        <v>22</v>
      </c>
      <c r="L214" t="s">
        <v>22</v>
      </c>
      <c r="N214" t="s">
        <v>54</v>
      </c>
      <c r="O214">
        <v>22.609707828084488</v>
      </c>
      <c r="P214">
        <v>5.330629636397676</v>
      </c>
      <c r="Q214">
        <v>-2</v>
      </c>
      <c r="R214" t="s">
        <v>3603</v>
      </c>
      <c r="S214" t="s">
        <v>3554</v>
      </c>
      <c r="T214" t="s">
        <v>3584</v>
      </c>
      <c r="U214">
        <v>1</v>
      </c>
      <c r="V214" t="s">
        <v>3561</v>
      </c>
      <c r="W214" t="s">
        <v>3603</v>
      </c>
      <c r="X214" t="s">
        <v>3604</v>
      </c>
      <c r="Z214" t="s">
        <v>3603</v>
      </c>
    </row>
    <row r="215" spans="1:26" x14ac:dyDescent="0.3">
      <c r="A215" s="2">
        <v>45207</v>
      </c>
      <c r="B215" s="2"/>
      <c r="D215" t="s">
        <v>3536</v>
      </c>
      <c r="E215" t="s">
        <v>2266</v>
      </c>
      <c r="F215" t="s">
        <v>157</v>
      </c>
      <c r="G215" t="s">
        <v>46</v>
      </c>
      <c r="H215" t="s">
        <v>18</v>
      </c>
      <c r="I215" t="s">
        <v>34</v>
      </c>
      <c r="J215" t="s">
        <v>35</v>
      </c>
      <c r="K215" t="s">
        <v>22</v>
      </c>
      <c r="L215" t="s">
        <v>22</v>
      </c>
      <c r="N215" t="s">
        <v>54</v>
      </c>
      <c r="O215">
        <v>29.088173959451829</v>
      </c>
      <c r="P215">
        <v>4.6096819082757774</v>
      </c>
      <c r="Q215">
        <v>-2</v>
      </c>
      <c r="R215" t="s">
        <v>3603</v>
      </c>
      <c r="S215" t="s">
        <v>3554</v>
      </c>
      <c r="T215" t="s">
        <v>3587</v>
      </c>
      <c r="U215">
        <v>10</v>
      </c>
      <c r="V215" t="s">
        <v>3570</v>
      </c>
      <c r="W215" t="s">
        <v>3603</v>
      </c>
      <c r="X215" t="s">
        <v>3604</v>
      </c>
      <c r="Z215" t="s">
        <v>3603</v>
      </c>
    </row>
    <row r="216" spans="1:26" x14ac:dyDescent="0.3">
      <c r="A216" s="2">
        <v>45370</v>
      </c>
      <c r="B216" s="2"/>
      <c r="D216" t="s">
        <v>3536</v>
      </c>
      <c r="E216" t="s">
        <v>1396</v>
      </c>
      <c r="F216" t="s">
        <v>28</v>
      </c>
      <c r="G216" t="s">
        <v>46</v>
      </c>
      <c r="H216" t="s">
        <v>18</v>
      </c>
      <c r="I216" t="s">
        <v>19</v>
      </c>
      <c r="J216" t="s">
        <v>35</v>
      </c>
      <c r="K216" t="s">
        <v>22</v>
      </c>
      <c r="L216" t="s">
        <v>22</v>
      </c>
      <c r="N216" t="s">
        <v>76</v>
      </c>
      <c r="O216">
        <v>32.500715165569417</v>
      </c>
      <c r="P216">
        <v>5.2887397259537403</v>
      </c>
      <c r="Q216">
        <v>-2</v>
      </c>
      <c r="R216" t="s">
        <v>3603</v>
      </c>
      <c r="S216" t="s">
        <v>3555</v>
      </c>
      <c r="T216" t="s">
        <v>3584</v>
      </c>
      <c r="U216">
        <v>3</v>
      </c>
      <c r="V216" t="s">
        <v>3563</v>
      </c>
      <c r="W216" t="s">
        <v>3603</v>
      </c>
      <c r="X216" t="s">
        <v>3604</v>
      </c>
      <c r="Z216" t="s">
        <v>3603</v>
      </c>
    </row>
    <row r="217" spans="1:26" x14ac:dyDescent="0.3">
      <c r="A217" s="2">
        <v>45114</v>
      </c>
      <c r="B217" s="2"/>
      <c r="D217" t="s">
        <v>3536</v>
      </c>
      <c r="E217" t="s">
        <v>2501</v>
      </c>
      <c r="F217" t="s">
        <v>118</v>
      </c>
      <c r="G217" t="s">
        <v>46</v>
      </c>
      <c r="H217" t="s">
        <v>18</v>
      </c>
      <c r="I217" t="s">
        <v>19</v>
      </c>
      <c r="J217" t="s">
        <v>35</v>
      </c>
      <c r="K217" t="s">
        <v>22</v>
      </c>
      <c r="L217" t="s">
        <v>22</v>
      </c>
      <c r="N217" t="s">
        <v>43</v>
      </c>
      <c r="O217">
        <v>93.588241817942247</v>
      </c>
      <c r="P217">
        <v>6.5576089423594954</v>
      </c>
      <c r="Q217">
        <v>-2</v>
      </c>
      <c r="R217" t="s">
        <v>3603</v>
      </c>
      <c r="S217" t="s">
        <v>3554</v>
      </c>
      <c r="T217" t="s">
        <v>3586</v>
      </c>
      <c r="U217">
        <v>7</v>
      </c>
      <c r="V217" t="s">
        <v>3567</v>
      </c>
      <c r="W217" t="s">
        <v>3603</v>
      </c>
      <c r="X217" t="s">
        <v>3604</v>
      </c>
      <c r="Z217" t="s">
        <v>3603</v>
      </c>
    </row>
    <row r="218" spans="1:26" x14ac:dyDescent="0.3">
      <c r="A218" s="2">
        <v>45479</v>
      </c>
      <c r="B218" s="2"/>
      <c r="D218" t="s">
        <v>3536</v>
      </c>
      <c r="E218" t="s">
        <v>3220</v>
      </c>
      <c r="F218" t="s">
        <v>39</v>
      </c>
      <c r="G218" t="s">
        <v>51</v>
      </c>
      <c r="H218" t="s">
        <v>59</v>
      </c>
      <c r="I218" t="s">
        <v>19</v>
      </c>
      <c r="J218" t="s">
        <v>35</v>
      </c>
      <c r="K218" t="s">
        <v>22</v>
      </c>
      <c r="L218" t="s">
        <v>22</v>
      </c>
      <c r="N218" t="s">
        <v>144</v>
      </c>
      <c r="O218">
        <v>97.057685678269635</v>
      </c>
      <c r="P218">
        <v>5.8981570282697522</v>
      </c>
      <c r="Q218">
        <v>-2</v>
      </c>
      <c r="R218" t="s">
        <v>3603</v>
      </c>
      <c r="S218" t="s">
        <v>3555</v>
      </c>
      <c r="T218" t="s">
        <v>3586</v>
      </c>
      <c r="U218">
        <v>7</v>
      </c>
      <c r="V218" t="s">
        <v>3567</v>
      </c>
      <c r="W218" t="s">
        <v>3603</v>
      </c>
      <c r="X218" t="s">
        <v>3604</v>
      </c>
      <c r="Z218" t="s">
        <v>3603</v>
      </c>
    </row>
    <row r="219" spans="1:26" x14ac:dyDescent="0.3">
      <c r="A219" s="2">
        <v>44956</v>
      </c>
      <c r="B219" s="2"/>
      <c r="D219" t="s">
        <v>3536</v>
      </c>
      <c r="E219" t="s">
        <v>1645</v>
      </c>
      <c r="F219" t="s">
        <v>28</v>
      </c>
      <c r="G219" t="s">
        <v>51</v>
      </c>
      <c r="H219" t="s">
        <v>59</v>
      </c>
      <c r="I219" t="s">
        <v>92</v>
      </c>
      <c r="J219" t="s">
        <v>35</v>
      </c>
      <c r="K219" t="s">
        <v>22</v>
      </c>
      <c r="L219" t="s">
        <v>22</v>
      </c>
      <c r="N219" t="s">
        <v>76</v>
      </c>
      <c r="O219">
        <v>30.466861871383259</v>
      </c>
      <c r="P219">
        <v>5.6959725472503324</v>
      </c>
      <c r="Q219">
        <v>-2</v>
      </c>
      <c r="R219" t="s">
        <v>3603</v>
      </c>
      <c r="S219" t="s">
        <v>3554</v>
      </c>
      <c r="T219" t="s">
        <v>3584</v>
      </c>
      <c r="U219">
        <v>1</v>
      </c>
      <c r="V219" t="s">
        <v>3561</v>
      </c>
      <c r="W219" t="s">
        <v>3603</v>
      </c>
      <c r="X219" t="s">
        <v>3604</v>
      </c>
      <c r="Z219" t="s">
        <v>3603</v>
      </c>
    </row>
    <row r="220" spans="1:26" x14ac:dyDescent="0.3">
      <c r="A220" s="2">
        <v>45569</v>
      </c>
      <c r="B220" s="2"/>
      <c r="D220" t="s">
        <v>3536</v>
      </c>
      <c r="E220" t="s">
        <v>1861</v>
      </c>
      <c r="F220" t="s">
        <v>57</v>
      </c>
      <c r="G220" t="s">
        <v>33</v>
      </c>
      <c r="H220" t="s">
        <v>59</v>
      </c>
      <c r="I220" t="s">
        <v>92</v>
      </c>
      <c r="J220" t="s">
        <v>35</v>
      </c>
      <c r="K220" t="s">
        <v>22</v>
      </c>
      <c r="L220" t="s">
        <v>22</v>
      </c>
      <c r="N220" t="s">
        <v>54</v>
      </c>
      <c r="O220">
        <v>122.17407161165811</v>
      </c>
      <c r="P220">
        <v>5.8672942009598028</v>
      </c>
      <c r="Q220">
        <v>-2</v>
      </c>
      <c r="R220" t="s">
        <v>3603</v>
      </c>
      <c r="S220" t="s">
        <v>3555</v>
      </c>
      <c r="T220" t="s">
        <v>3587</v>
      </c>
      <c r="U220">
        <v>10</v>
      </c>
      <c r="V220" t="s">
        <v>3570</v>
      </c>
      <c r="W220" t="s">
        <v>3603</v>
      </c>
      <c r="X220" t="s">
        <v>3604</v>
      </c>
      <c r="Z220" t="s">
        <v>3603</v>
      </c>
    </row>
    <row r="221" spans="1:26" x14ac:dyDescent="0.3">
      <c r="A221" s="2">
        <v>45075</v>
      </c>
      <c r="B221" s="2"/>
      <c r="D221" t="s">
        <v>3536</v>
      </c>
      <c r="E221" t="s">
        <v>1623</v>
      </c>
      <c r="F221" t="s">
        <v>80</v>
      </c>
      <c r="G221" t="s">
        <v>17</v>
      </c>
      <c r="H221" t="s">
        <v>18</v>
      </c>
      <c r="I221" t="s">
        <v>19</v>
      </c>
      <c r="J221" t="s">
        <v>35</v>
      </c>
      <c r="K221" t="s">
        <v>22</v>
      </c>
      <c r="L221" t="s">
        <v>22</v>
      </c>
      <c r="N221" t="s">
        <v>30</v>
      </c>
      <c r="O221">
        <v>24.687850688132791</v>
      </c>
      <c r="P221">
        <v>4.109352753051855</v>
      </c>
      <c r="Q221">
        <v>-2</v>
      </c>
      <c r="R221" t="s">
        <v>3603</v>
      </c>
      <c r="S221" t="s">
        <v>3554</v>
      </c>
      <c r="T221" t="s">
        <v>3585</v>
      </c>
      <c r="U221">
        <v>5</v>
      </c>
      <c r="V221" t="s">
        <v>3565</v>
      </c>
      <c r="W221" t="s">
        <v>3603</v>
      </c>
      <c r="X221" t="s">
        <v>3604</v>
      </c>
      <c r="Z221" t="s">
        <v>3603</v>
      </c>
    </row>
    <row r="222" spans="1:26" x14ac:dyDescent="0.3">
      <c r="A222" s="2">
        <v>45287</v>
      </c>
      <c r="B222" s="2"/>
      <c r="D222" t="s">
        <v>3536</v>
      </c>
      <c r="E222" t="s">
        <v>3095</v>
      </c>
      <c r="F222" t="s">
        <v>80</v>
      </c>
      <c r="G222" t="s">
        <v>17</v>
      </c>
      <c r="H222" t="s">
        <v>40</v>
      </c>
      <c r="I222" t="s">
        <v>41</v>
      </c>
      <c r="J222" t="s">
        <v>35</v>
      </c>
      <c r="K222" t="s">
        <v>22</v>
      </c>
      <c r="L222" t="s">
        <v>22</v>
      </c>
      <c r="N222" t="s">
        <v>30</v>
      </c>
      <c r="O222">
        <v>19.464848200227209</v>
      </c>
      <c r="P222">
        <v>4.3095005776086888</v>
      </c>
      <c r="Q222">
        <v>-2</v>
      </c>
      <c r="R222" t="s">
        <v>3603</v>
      </c>
      <c r="S222" t="s">
        <v>3554</v>
      </c>
      <c r="T222" t="s">
        <v>3587</v>
      </c>
      <c r="U222">
        <v>12</v>
      </c>
      <c r="V222" t="s">
        <v>3572</v>
      </c>
      <c r="W222" t="s">
        <v>3603</v>
      </c>
      <c r="X222" t="s">
        <v>3604</v>
      </c>
      <c r="Z222" t="s">
        <v>3603</v>
      </c>
    </row>
    <row r="223" spans="1:26" x14ac:dyDescent="0.3">
      <c r="A223" s="2">
        <v>45435</v>
      </c>
      <c r="B223" s="2"/>
      <c r="D223" t="s">
        <v>3536</v>
      </c>
      <c r="E223" t="s">
        <v>1992</v>
      </c>
      <c r="F223" t="s">
        <v>28</v>
      </c>
      <c r="G223" t="s">
        <v>17</v>
      </c>
      <c r="H223" t="s">
        <v>40</v>
      </c>
      <c r="I223" t="s">
        <v>41</v>
      </c>
      <c r="J223" t="s">
        <v>35</v>
      </c>
      <c r="K223" t="s">
        <v>22</v>
      </c>
      <c r="L223" t="s">
        <v>22</v>
      </c>
      <c r="N223" t="s">
        <v>63</v>
      </c>
      <c r="O223">
        <v>35.529502121786543</v>
      </c>
      <c r="P223">
        <v>5.8104183397811324</v>
      </c>
      <c r="Q223">
        <v>-2</v>
      </c>
      <c r="R223" t="s">
        <v>3603</v>
      </c>
      <c r="S223" t="s">
        <v>3555</v>
      </c>
      <c r="T223" t="s">
        <v>3585</v>
      </c>
      <c r="U223">
        <v>5</v>
      </c>
      <c r="V223" t="s">
        <v>3565</v>
      </c>
      <c r="W223" t="s">
        <v>3603</v>
      </c>
      <c r="X223" t="s">
        <v>3604</v>
      </c>
      <c r="Z223" t="s">
        <v>3603</v>
      </c>
    </row>
    <row r="224" spans="1:26" x14ac:dyDescent="0.3">
      <c r="A224" s="2">
        <v>45344</v>
      </c>
      <c r="B224" s="2"/>
      <c r="D224" t="s">
        <v>3536</v>
      </c>
      <c r="E224" t="s">
        <v>2409</v>
      </c>
      <c r="F224" t="s">
        <v>57</v>
      </c>
      <c r="G224" t="s">
        <v>46</v>
      </c>
      <c r="H224" t="s">
        <v>40</v>
      </c>
      <c r="I224" t="s">
        <v>41</v>
      </c>
      <c r="J224" t="s">
        <v>35</v>
      </c>
      <c r="K224" t="s">
        <v>22</v>
      </c>
      <c r="L224" t="s">
        <v>22</v>
      </c>
      <c r="N224" t="s">
        <v>144</v>
      </c>
      <c r="O224">
        <v>118.625602382324</v>
      </c>
      <c r="P224">
        <v>5.0740446517340896</v>
      </c>
      <c r="Q224">
        <v>-2</v>
      </c>
      <c r="R224" t="s">
        <v>3603</v>
      </c>
      <c r="S224" t="s">
        <v>3555</v>
      </c>
      <c r="T224" t="s">
        <v>3584</v>
      </c>
      <c r="U224">
        <v>2</v>
      </c>
      <c r="V224" t="s">
        <v>3562</v>
      </c>
      <c r="W224" t="s">
        <v>3603</v>
      </c>
      <c r="X224" t="s">
        <v>3604</v>
      </c>
      <c r="Z224" t="s">
        <v>3603</v>
      </c>
    </row>
    <row r="225" spans="1:26" x14ac:dyDescent="0.3">
      <c r="A225" s="2">
        <v>45075</v>
      </c>
      <c r="B225" s="2"/>
      <c r="D225" t="s">
        <v>3536</v>
      </c>
      <c r="E225" t="s">
        <v>1175</v>
      </c>
      <c r="F225" t="s">
        <v>103</v>
      </c>
      <c r="G225" t="s">
        <v>46</v>
      </c>
      <c r="H225" t="s">
        <v>40</v>
      </c>
      <c r="I225" t="s">
        <v>41</v>
      </c>
      <c r="J225" t="s">
        <v>35</v>
      </c>
      <c r="K225" t="s">
        <v>22</v>
      </c>
      <c r="L225" t="s">
        <v>22</v>
      </c>
      <c r="N225" t="s">
        <v>144</v>
      </c>
      <c r="O225">
        <v>77.535748253834441</v>
      </c>
      <c r="P225">
        <v>7.9647572338172132</v>
      </c>
      <c r="Q225">
        <v>-2</v>
      </c>
      <c r="R225" t="s">
        <v>3603</v>
      </c>
      <c r="S225" t="s">
        <v>3554</v>
      </c>
      <c r="T225" t="s">
        <v>3585</v>
      </c>
      <c r="U225">
        <v>5</v>
      </c>
      <c r="V225" t="s">
        <v>3565</v>
      </c>
      <c r="W225" t="s">
        <v>3603</v>
      </c>
      <c r="X225" t="s">
        <v>3604</v>
      </c>
      <c r="Z225" t="s">
        <v>3603</v>
      </c>
    </row>
    <row r="226" spans="1:26" x14ac:dyDescent="0.3">
      <c r="A226" s="2">
        <v>45130</v>
      </c>
      <c r="B226" s="2"/>
      <c r="D226" t="s">
        <v>3536</v>
      </c>
      <c r="E226" t="s">
        <v>1887</v>
      </c>
      <c r="F226" t="s">
        <v>103</v>
      </c>
      <c r="G226" t="s">
        <v>33</v>
      </c>
      <c r="H226" t="s">
        <v>59</v>
      </c>
      <c r="I226" t="s">
        <v>92</v>
      </c>
      <c r="J226" t="s">
        <v>35</v>
      </c>
      <c r="K226" t="s">
        <v>22</v>
      </c>
      <c r="L226" t="s">
        <v>22</v>
      </c>
      <c r="N226" t="s">
        <v>54</v>
      </c>
      <c r="O226">
        <v>75.124550048395349</v>
      </c>
      <c r="P226">
        <v>7.8176529954337246</v>
      </c>
      <c r="Q226">
        <v>-2</v>
      </c>
      <c r="R226" t="s">
        <v>3603</v>
      </c>
      <c r="S226" t="s">
        <v>3554</v>
      </c>
      <c r="T226" t="s">
        <v>3586</v>
      </c>
      <c r="U226">
        <v>7</v>
      </c>
      <c r="V226" t="s">
        <v>3567</v>
      </c>
      <c r="W226" t="s">
        <v>3603</v>
      </c>
      <c r="X226" t="s">
        <v>3604</v>
      </c>
      <c r="Z226" t="s">
        <v>3603</v>
      </c>
    </row>
    <row r="227" spans="1:26" x14ac:dyDescent="0.3">
      <c r="A227" s="2">
        <v>45064</v>
      </c>
      <c r="B227" s="2"/>
      <c r="D227" t="s">
        <v>3536</v>
      </c>
      <c r="E227" t="s">
        <v>1705</v>
      </c>
      <c r="F227" t="s">
        <v>103</v>
      </c>
      <c r="G227" t="s">
        <v>17</v>
      </c>
      <c r="H227" t="s">
        <v>18</v>
      </c>
      <c r="I227" t="s">
        <v>19</v>
      </c>
      <c r="J227" t="s">
        <v>35</v>
      </c>
      <c r="K227" t="s">
        <v>22</v>
      </c>
      <c r="L227" t="s">
        <v>22</v>
      </c>
      <c r="N227" t="s">
        <v>76</v>
      </c>
      <c r="O227">
        <v>90.746605307714404</v>
      </c>
      <c r="P227">
        <v>7.0095911966090556</v>
      </c>
      <c r="Q227">
        <v>-2</v>
      </c>
      <c r="R227" t="s">
        <v>3603</v>
      </c>
      <c r="S227" t="s">
        <v>3554</v>
      </c>
      <c r="T227" t="s">
        <v>3585</v>
      </c>
      <c r="U227">
        <v>5</v>
      </c>
      <c r="V227" t="s">
        <v>3565</v>
      </c>
      <c r="W227" t="s">
        <v>3603</v>
      </c>
      <c r="X227" t="s">
        <v>3604</v>
      </c>
      <c r="Z227" t="s">
        <v>3603</v>
      </c>
    </row>
    <row r="228" spans="1:26" x14ac:dyDescent="0.3">
      <c r="A228" s="2">
        <v>45232</v>
      </c>
      <c r="B228" s="2"/>
      <c r="D228" t="s">
        <v>3536</v>
      </c>
      <c r="E228" t="s">
        <v>224</v>
      </c>
      <c r="F228" t="s">
        <v>39</v>
      </c>
      <c r="G228" t="s">
        <v>33</v>
      </c>
      <c r="H228" t="s">
        <v>18</v>
      </c>
      <c r="I228" t="s">
        <v>34</v>
      </c>
      <c r="J228" t="s">
        <v>35</v>
      </c>
      <c r="K228" t="s">
        <v>22</v>
      </c>
      <c r="L228" t="s">
        <v>22</v>
      </c>
      <c r="N228" t="s">
        <v>30</v>
      </c>
      <c r="O228">
        <v>114.1613052053264</v>
      </c>
      <c r="P228">
        <v>6.2154735897577176</v>
      </c>
      <c r="Q228">
        <v>-2</v>
      </c>
      <c r="R228" t="s">
        <v>3603</v>
      </c>
      <c r="S228" t="s">
        <v>3554</v>
      </c>
      <c r="T228" t="s">
        <v>3587</v>
      </c>
      <c r="U228">
        <v>11</v>
      </c>
      <c r="V228" t="s">
        <v>3571</v>
      </c>
      <c r="W228" t="s">
        <v>3603</v>
      </c>
      <c r="X228" t="s">
        <v>3604</v>
      </c>
      <c r="Z228" t="s">
        <v>3603</v>
      </c>
    </row>
    <row r="229" spans="1:26" x14ac:dyDescent="0.3">
      <c r="A229" s="2">
        <v>45233</v>
      </c>
      <c r="B229" s="2"/>
      <c r="D229" t="s">
        <v>3536</v>
      </c>
      <c r="E229" t="s">
        <v>2229</v>
      </c>
      <c r="F229" t="s">
        <v>118</v>
      </c>
      <c r="G229" t="s">
        <v>46</v>
      </c>
      <c r="H229" t="s">
        <v>40</v>
      </c>
      <c r="I229" t="s">
        <v>41</v>
      </c>
      <c r="J229" t="s">
        <v>35</v>
      </c>
      <c r="K229" t="s">
        <v>22</v>
      </c>
      <c r="L229" t="s">
        <v>22</v>
      </c>
      <c r="N229" t="s">
        <v>144</v>
      </c>
      <c r="O229">
        <v>106.2201973701647</v>
      </c>
      <c r="P229">
        <v>6.8475329892885242</v>
      </c>
      <c r="Q229">
        <v>-2</v>
      </c>
      <c r="R229" t="s">
        <v>3603</v>
      </c>
      <c r="S229" t="s">
        <v>3554</v>
      </c>
      <c r="T229" t="s">
        <v>3587</v>
      </c>
      <c r="U229">
        <v>11</v>
      </c>
      <c r="V229" t="s">
        <v>3571</v>
      </c>
      <c r="W229" t="s">
        <v>3603</v>
      </c>
      <c r="X229" t="s">
        <v>3604</v>
      </c>
      <c r="Z229" t="s">
        <v>3603</v>
      </c>
    </row>
    <row r="230" spans="1:26" x14ac:dyDescent="0.3">
      <c r="A230" s="2">
        <v>44954</v>
      </c>
      <c r="B230" s="2"/>
      <c r="D230" t="s">
        <v>3536</v>
      </c>
      <c r="E230" t="s">
        <v>1841</v>
      </c>
      <c r="F230" t="s">
        <v>157</v>
      </c>
      <c r="G230" t="s">
        <v>17</v>
      </c>
      <c r="H230" t="s">
        <v>40</v>
      </c>
      <c r="I230" t="s">
        <v>41</v>
      </c>
      <c r="J230" t="s">
        <v>35</v>
      </c>
      <c r="K230" t="s">
        <v>22</v>
      </c>
      <c r="L230" t="s">
        <v>22</v>
      </c>
      <c r="N230" t="s">
        <v>144</v>
      </c>
      <c r="O230">
        <v>24.170414192972888</v>
      </c>
      <c r="P230">
        <v>4.5986584841970366</v>
      </c>
      <c r="Q230">
        <v>-2</v>
      </c>
      <c r="R230" t="s">
        <v>3603</v>
      </c>
      <c r="S230" t="s">
        <v>3554</v>
      </c>
      <c r="T230" t="s">
        <v>3584</v>
      </c>
      <c r="U230">
        <v>1</v>
      </c>
      <c r="V230" t="s">
        <v>3561</v>
      </c>
      <c r="W230" t="s">
        <v>3603</v>
      </c>
      <c r="X230" t="s">
        <v>3604</v>
      </c>
      <c r="Z230" t="s">
        <v>3603</v>
      </c>
    </row>
    <row r="231" spans="1:26" x14ac:dyDescent="0.3">
      <c r="A231" s="2">
        <v>44930</v>
      </c>
      <c r="B231" s="2"/>
      <c r="D231" t="s">
        <v>3536</v>
      </c>
      <c r="E231" t="s">
        <v>3402</v>
      </c>
      <c r="F231" t="s">
        <v>103</v>
      </c>
      <c r="G231" t="s">
        <v>17</v>
      </c>
      <c r="H231" t="s">
        <v>18</v>
      </c>
      <c r="I231" t="s">
        <v>34</v>
      </c>
      <c r="J231" t="s">
        <v>35</v>
      </c>
      <c r="K231" t="s">
        <v>22</v>
      </c>
      <c r="L231" t="s">
        <v>22</v>
      </c>
      <c r="N231" t="s">
        <v>144</v>
      </c>
      <c r="O231">
        <v>108.09912232295871</v>
      </c>
      <c r="P231">
        <v>7.0896021705521974</v>
      </c>
      <c r="Q231">
        <v>-2</v>
      </c>
      <c r="R231" t="s">
        <v>3603</v>
      </c>
      <c r="S231" t="s">
        <v>3554</v>
      </c>
      <c r="T231" t="s">
        <v>3584</v>
      </c>
      <c r="U231">
        <v>1</v>
      </c>
      <c r="V231" t="s">
        <v>3561</v>
      </c>
      <c r="W231" t="s">
        <v>3603</v>
      </c>
      <c r="X231" t="s">
        <v>3604</v>
      </c>
      <c r="Z231" t="s">
        <v>3603</v>
      </c>
    </row>
    <row r="232" spans="1:26" x14ac:dyDescent="0.3">
      <c r="A232" s="2">
        <v>45279</v>
      </c>
      <c r="B232" s="2"/>
      <c r="D232" t="s">
        <v>3536</v>
      </c>
      <c r="E232" t="s">
        <v>366</v>
      </c>
      <c r="F232" t="s">
        <v>103</v>
      </c>
      <c r="G232" t="s">
        <v>17</v>
      </c>
      <c r="H232" t="s">
        <v>40</v>
      </c>
      <c r="I232" t="s">
        <v>41</v>
      </c>
      <c r="J232" t="s">
        <v>35</v>
      </c>
      <c r="K232" t="s">
        <v>22</v>
      </c>
      <c r="L232" t="s">
        <v>22</v>
      </c>
      <c r="N232" t="s">
        <v>30</v>
      </c>
      <c r="O232">
        <v>99.75675138804209</v>
      </c>
      <c r="P232">
        <v>6.5931198244118612</v>
      </c>
      <c r="Q232">
        <v>-2</v>
      </c>
      <c r="R232" t="s">
        <v>3603</v>
      </c>
      <c r="S232" t="s">
        <v>3554</v>
      </c>
      <c r="T232" t="s">
        <v>3587</v>
      </c>
      <c r="U232">
        <v>12</v>
      </c>
      <c r="V232" t="s">
        <v>3572</v>
      </c>
      <c r="W232" t="s">
        <v>3603</v>
      </c>
      <c r="X232" t="s">
        <v>3604</v>
      </c>
      <c r="Z232" t="s">
        <v>3603</v>
      </c>
    </row>
    <row r="233" spans="1:26" x14ac:dyDescent="0.3">
      <c r="A233" s="2">
        <v>45274</v>
      </c>
      <c r="B233" s="2"/>
      <c r="D233" t="s">
        <v>3536</v>
      </c>
      <c r="E233" t="s">
        <v>3472</v>
      </c>
      <c r="F233" t="s">
        <v>57</v>
      </c>
      <c r="G233" t="s">
        <v>33</v>
      </c>
      <c r="H233" t="s">
        <v>18</v>
      </c>
      <c r="I233" t="s">
        <v>19</v>
      </c>
      <c r="J233" t="s">
        <v>35</v>
      </c>
      <c r="K233" t="s">
        <v>22</v>
      </c>
      <c r="L233" t="s">
        <v>22</v>
      </c>
      <c r="N233" t="s">
        <v>63</v>
      </c>
      <c r="O233">
        <v>129.81452273699901</v>
      </c>
      <c r="P233">
        <v>5.9948663171697669</v>
      </c>
      <c r="Q233">
        <v>-2</v>
      </c>
      <c r="R233" t="s">
        <v>3603</v>
      </c>
      <c r="S233" t="s">
        <v>3554</v>
      </c>
      <c r="T233" t="s">
        <v>3587</v>
      </c>
      <c r="U233">
        <v>12</v>
      </c>
      <c r="V233" t="s">
        <v>3572</v>
      </c>
      <c r="W233" t="s">
        <v>3603</v>
      </c>
      <c r="X233" t="s">
        <v>3604</v>
      </c>
      <c r="Z233" t="s">
        <v>3603</v>
      </c>
    </row>
    <row r="234" spans="1:26" x14ac:dyDescent="0.3">
      <c r="A234" s="2">
        <v>45194</v>
      </c>
      <c r="B234" s="2"/>
      <c r="D234" t="s">
        <v>3536</v>
      </c>
      <c r="E234" t="s">
        <v>171</v>
      </c>
      <c r="F234" t="s">
        <v>16</v>
      </c>
      <c r="G234" t="s">
        <v>58</v>
      </c>
      <c r="H234" t="s">
        <v>59</v>
      </c>
      <c r="I234" t="s">
        <v>92</v>
      </c>
      <c r="J234" t="s">
        <v>35</v>
      </c>
      <c r="K234" t="s">
        <v>22</v>
      </c>
      <c r="L234" t="s">
        <v>22</v>
      </c>
      <c r="N234" t="s">
        <v>43</v>
      </c>
      <c r="O234">
        <v>65.760428475498543</v>
      </c>
      <c r="P234">
        <v>5.5999580573193573</v>
      </c>
      <c r="Q234">
        <v>-2</v>
      </c>
      <c r="R234" t="s">
        <v>3603</v>
      </c>
      <c r="S234" t="s">
        <v>3554</v>
      </c>
      <c r="T234" t="s">
        <v>3586</v>
      </c>
      <c r="U234">
        <v>9</v>
      </c>
      <c r="V234" t="s">
        <v>3569</v>
      </c>
      <c r="W234" t="s">
        <v>3603</v>
      </c>
      <c r="X234" t="s">
        <v>3604</v>
      </c>
      <c r="Z234" t="s">
        <v>3603</v>
      </c>
    </row>
    <row r="235" spans="1:26" x14ac:dyDescent="0.3">
      <c r="A235" s="2">
        <v>45536</v>
      </c>
      <c r="B235" s="2"/>
      <c r="D235" t="s">
        <v>3536</v>
      </c>
      <c r="E235" t="s">
        <v>180</v>
      </c>
      <c r="F235" t="s">
        <v>39</v>
      </c>
      <c r="G235" t="s">
        <v>17</v>
      </c>
      <c r="H235" t="s">
        <v>18</v>
      </c>
      <c r="I235" t="s">
        <v>19</v>
      </c>
      <c r="J235" t="s">
        <v>35</v>
      </c>
      <c r="K235" t="s">
        <v>22</v>
      </c>
      <c r="L235" t="s">
        <v>22</v>
      </c>
      <c r="N235" t="s">
        <v>24</v>
      </c>
      <c r="O235">
        <v>95.754176794031025</v>
      </c>
      <c r="P235">
        <v>6.2166390000155438</v>
      </c>
      <c r="Q235">
        <v>-2</v>
      </c>
      <c r="R235" t="s">
        <v>3603</v>
      </c>
      <c r="S235" t="s">
        <v>3555</v>
      </c>
      <c r="T235" t="s">
        <v>3586</v>
      </c>
      <c r="U235">
        <v>9</v>
      </c>
      <c r="V235" t="s">
        <v>3569</v>
      </c>
      <c r="W235" t="s">
        <v>3603</v>
      </c>
      <c r="X235" t="s">
        <v>3604</v>
      </c>
      <c r="Z235" t="s">
        <v>3603</v>
      </c>
    </row>
    <row r="236" spans="1:26" x14ac:dyDescent="0.3">
      <c r="A236" s="2">
        <v>45012</v>
      </c>
      <c r="B236" s="2"/>
      <c r="D236" t="s">
        <v>3536</v>
      </c>
      <c r="E236" t="s">
        <v>323</v>
      </c>
      <c r="F236" t="s">
        <v>80</v>
      </c>
      <c r="G236" t="s">
        <v>17</v>
      </c>
      <c r="H236" t="s">
        <v>40</v>
      </c>
      <c r="I236" t="s">
        <v>41</v>
      </c>
      <c r="J236" t="s">
        <v>35</v>
      </c>
      <c r="K236" t="s">
        <v>3546</v>
      </c>
      <c r="L236" t="s">
        <v>3546</v>
      </c>
      <c r="N236" t="s">
        <v>24</v>
      </c>
      <c r="O236">
        <v>18.15194831978183</v>
      </c>
      <c r="P236">
        <v>4.2231939541076731</v>
      </c>
      <c r="Q236">
        <v>-2</v>
      </c>
      <c r="R236" t="s">
        <v>3603</v>
      </c>
      <c r="S236" t="s">
        <v>3554</v>
      </c>
      <c r="T236" t="s">
        <v>3584</v>
      </c>
      <c r="U236">
        <v>3</v>
      </c>
      <c r="V236" t="s">
        <v>3563</v>
      </c>
      <c r="W236" t="s">
        <v>3603</v>
      </c>
      <c r="X236" t="s">
        <v>3604</v>
      </c>
      <c r="Z236" t="s">
        <v>3603</v>
      </c>
    </row>
    <row r="237" spans="1:26" x14ac:dyDescent="0.3">
      <c r="A237" s="2">
        <v>45349</v>
      </c>
      <c r="B237" s="2"/>
      <c r="D237" t="s">
        <v>3536</v>
      </c>
      <c r="E237" t="s">
        <v>392</v>
      </c>
      <c r="F237" t="s">
        <v>157</v>
      </c>
      <c r="G237" t="s">
        <v>33</v>
      </c>
      <c r="H237" t="s">
        <v>18</v>
      </c>
      <c r="I237" t="s">
        <v>34</v>
      </c>
      <c r="J237" t="s">
        <v>42</v>
      </c>
      <c r="K237" t="s">
        <v>3546</v>
      </c>
      <c r="L237" t="s">
        <v>3546</v>
      </c>
      <c r="N237" t="s">
        <v>43</v>
      </c>
      <c r="O237">
        <v>26.183894244433571</v>
      </c>
      <c r="P237">
        <v>4.1053649222508568</v>
      </c>
      <c r="Q237">
        <v>-2</v>
      </c>
      <c r="R237" t="s">
        <v>3603</v>
      </c>
      <c r="S237" t="s">
        <v>3555</v>
      </c>
      <c r="T237" t="s">
        <v>3584</v>
      </c>
      <c r="U237">
        <v>2</v>
      </c>
      <c r="V237" t="s">
        <v>3562</v>
      </c>
      <c r="W237" t="s">
        <v>3603</v>
      </c>
      <c r="X237" t="s">
        <v>3604</v>
      </c>
      <c r="Z237" t="s">
        <v>3603</v>
      </c>
    </row>
    <row r="238" spans="1:26" x14ac:dyDescent="0.3">
      <c r="A238" s="2">
        <v>45272</v>
      </c>
      <c r="B238" s="2"/>
      <c r="D238" t="s">
        <v>3536</v>
      </c>
      <c r="E238" t="s">
        <v>596</v>
      </c>
      <c r="F238" t="s">
        <v>103</v>
      </c>
      <c r="G238" t="s">
        <v>33</v>
      </c>
      <c r="H238" t="s">
        <v>59</v>
      </c>
      <c r="I238" t="s">
        <v>34</v>
      </c>
      <c r="J238" t="s">
        <v>42</v>
      </c>
      <c r="K238" t="s">
        <v>3546</v>
      </c>
      <c r="L238" t="s">
        <v>3546</v>
      </c>
      <c r="N238" t="s">
        <v>30</v>
      </c>
      <c r="O238">
        <v>84.956178919783923</v>
      </c>
      <c r="P238">
        <v>7.2236620402064426</v>
      </c>
      <c r="Q238">
        <v>-2</v>
      </c>
      <c r="R238" t="s">
        <v>3603</v>
      </c>
      <c r="S238" t="s">
        <v>3554</v>
      </c>
      <c r="T238" t="s">
        <v>3587</v>
      </c>
      <c r="U238">
        <v>12</v>
      </c>
      <c r="V238" t="s">
        <v>3572</v>
      </c>
      <c r="W238" t="s">
        <v>3603</v>
      </c>
      <c r="X238" t="s">
        <v>3604</v>
      </c>
      <c r="Z238" t="s">
        <v>3603</v>
      </c>
    </row>
    <row r="239" spans="1:26" x14ac:dyDescent="0.3">
      <c r="A239" s="2">
        <v>45093</v>
      </c>
      <c r="B239" s="2"/>
      <c r="D239" t="s">
        <v>3536</v>
      </c>
      <c r="E239" t="s">
        <v>788</v>
      </c>
      <c r="F239" t="s">
        <v>157</v>
      </c>
      <c r="G239" t="s">
        <v>17</v>
      </c>
      <c r="H239" t="s">
        <v>18</v>
      </c>
      <c r="I239" t="s">
        <v>19</v>
      </c>
      <c r="J239" t="s">
        <v>42</v>
      </c>
      <c r="K239" t="s">
        <v>3546</v>
      </c>
      <c r="L239" t="s">
        <v>3546</v>
      </c>
      <c r="N239" t="s">
        <v>63</v>
      </c>
      <c r="O239">
        <v>20.33577109092456</v>
      </c>
      <c r="P239">
        <v>4.6082113767664463</v>
      </c>
      <c r="Q239">
        <v>-2</v>
      </c>
      <c r="R239" t="s">
        <v>3603</v>
      </c>
      <c r="S239" t="s">
        <v>3554</v>
      </c>
      <c r="T239" t="s">
        <v>3585</v>
      </c>
      <c r="U239">
        <v>6</v>
      </c>
      <c r="V239" t="s">
        <v>3566</v>
      </c>
      <c r="W239" t="s">
        <v>3603</v>
      </c>
      <c r="X239" t="s">
        <v>3604</v>
      </c>
      <c r="Z239" t="s">
        <v>3603</v>
      </c>
    </row>
    <row r="240" spans="1:26" x14ac:dyDescent="0.3">
      <c r="A240" s="2">
        <v>45290</v>
      </c>
      <c r="B240" s="2"/>
      <c r="D240" t="s">
        <v>3536</v>
      </c>
      <c r="E240" t="s">
        <v>870</v>
      </c>
      <c r="F240" t="s">
        <v>28</v>
      </c>
      <c r="G240" t="s">
        <v>58</v>
      </c>
      <c r="H240" t="s">
        <v>59</v>
      </c>
      <c r="I240" t="s">
        <v>19</v>
      </c>
      <c r="J240" t="s">
        <v>35</v>
      </c>
      <c r="K240" t="s">
        <v>3546</v>
      </c>
      <c r="L240" t="s">
        <v>3546</v>
      </c>
      <c r="N240" t="s">
        <v>54</v>
      </c>
      <c r="O240">
        <v>31.30140253291443</v>
      </c>
      <c r="P240">
        <v>5.4144786626987802</v>
      </c>
      <c r="Q240">
        <v>-2</v>
      </c>
      <c r="R240" t="s">
        <v>3603</v>
      </c>
      <c r="S240" t="s">
        <v>3554</v>
      </c>
      <c r="T240" t="s">
        <v>3587</v>
      </c>
      <c r="U240">
        <v>12</v>
      </c>
      <c r="V240" t="s">
        <v>3572</v>
      </c>
      <c r="W240" t="s">
        <v>3603</v>
      </c>
      <c r="X240" t="s">
        <v>3604</v>
      </c>
      <c r="Z240" t="s">
        <v>3603</v>
      </c>
    </row>
    <row r="241" spans="1:26" x14ac:dyDescent="0.3">
      <c r="A241" s="2">
        <v>45114</v>
      </c>
      <c r="B241" s="2"/>
      <c r="D241" t="s">
        <v>3536</v>
      </c>
      <c r="E241" t="s">
        <v>1013</v>
      </c>
      <c r="F241" t="s">
        <v>16</v>
      </c>
      <c r="G241" t="s">
        <v>17</v>
      </c>
      <c r="H241" t="s">
        <v>40</v>
      </c>
      <c r="I241" t="s">
        <v>41</v>
      </c>
      <c r="J241" t="s">
        <v>35</v>
      </c>
      <c r="K241" t="s">
        <v>3546</v>
      </c>
      <c r="L241" t="s">
        <v>3546</v>
      </c>
      <c r="N241" t="s">
        <v>144</v>
      </c>
      <c r="O241">
        <v>80.300314791640815</v>
      </c>
      <c r="P241">
        <v>6.2599581579307886</v>
      </c>
      <c r="Q241">
        <v>-2</v>
      </c>
      <c r="R241" t="s">
        <v>3603</v>
      </c>
      <c r="S241" t="s">
        <v>3554</v>
      </c>
      <c r="T241" t="s">
        <v>3586</v>
      </c>
      <c r="U241">
        <v>7</v>
      </c>
      <c r="V241" t="s">
        <v>3567</v>
      </c>
      <c r="W241" t="s">
        <v>3603</v>
      </c>
      <c r="X241" t="s">
        <v>3604</v>
      </c>
      <c r="Z241" t="s">
        <v>3603</v>
      </c>
    </row>
    <row r="242" spans="1:26" x14ac:dyDescent="0.3">
      <c r="A242" s="2">
        <v>45248</v>
      </c>
      <c r="B242" s="2"/>
      <c r="D242" t="s">
        <v>3536</v>
      </c>
      <c r="E242" t="s">
        <v>1015</v>
      </c>
      <c r="F242" t="s">
        <v>80</v>
      </c>
      <c r="G242" t="s">
        <v>17</v>
      </c>
      <c r="H242" t="s">
        <v>18</v>
      </c>
      <c r="I242" t="s">
        <v>34</v>
      </c>
      <c r="J242" t="s">
        <v>35</v>
      </c>
      <c r="K242" t="s">
        <v>3546</v>
      </c>
      <c r="L242" t="s">
        <v>3546</v>
      </c>
      <c r="N242" t="s">
        <v>144</v>
      </c>
      <c r="O242">
        <v>19.748976914791271</v>
      </c>
      <c r="P242">
        <v>4.1035688594719</v>
      </c>
      <c r="Q242">
        <v>-2</v>
      </c>
      <c r="R242" t="s">
        <v>3603</v>
      </c>
      <c r="S242" t="s">
        <v>3554</v>
      </c>
      <c r="T242" t="s">
        <v>3587</v>
      </c>
      <c r="U242">
        <v>11</v>
      </c>
      <c r="V242" t="s">
        <v>3571</v>
      </c>
      <c r="W242" t="s">
        <v>3603</v>
      </c>
      <c r="X242" t="s">
        <v>3604</v>
      </c>
      <c r="Z242" t="s">
        <v>3603</v>
      </c>
    </row>
    <row r="243" spans="1:26" x14ac:dyDescent="0.3">
      <c r="A243" s="2">
        <v>45350</v>
      </c>
      <c r="B243" s="2"/>
      <c r="D243" t="s">
        <v>3536</v>
      </c>
      <c r="E243" t="s">
        <v>1026</v>
      </c>
      <c r="F243" t="s">
        <v>80</v>
      </c>
      <c r="G243" t="s">
        <v>17</v>
      </c>
      <c r="H243" t="s">
        <v>40</v>
      </c>
      <c r="I243" t="s">
        <v>41</v>
      </c>
      <c r="J243" t="s">
        <v>42</v>
      </c>
      <c r="K243" t="s">
        <v>3546</v>
      </c>
      <c r="L243" t="s">
        <v>3546</v>
      </c>
      <c r="N243" t="s">
        <v>76</v>
      </c>
      <c r="O243">
        <v>24.141148450923119</v>
      </c>
      <c r="P243">
        <v>5.2359964778199677</v>
      </c>
      <c r="Q243">
        <v>-2</v>
      </c>
      <c r="R243" t="s">
        <v>3603</v>
      </c>
      <c r="S243" t="s">
        <v>3555</v>
      </c>
      <c r="T243" t="s">
        <v>3584</v>
      </c>
      <c r="U243">
        <v>2</v>
      </c>
      <c r="V243" t="s">
        <v>3562</v>
      </c>
      <c r="W243" t="s">
        <v>3603</v>
      </c>
      <c r="X243" t="s">
        <v>3604</v>
      </c>
      <c r="Z243" t="s">
        <v>3603</v>
      </c>
    </row>
    <row r="244" spans="1:26" x14ac:dyDescent="0.3">
      <c r="A244" s="2">
        <v>45110</v>
      </c>
      <c r="B244" s="2"/>
      <c r="D244" t="s">
        <v>3536</v>
      </c>
      <c r="E244" t="s">
        <v>1114</v>
      </c>
      <c r="F244" t="s">
        <v>103</v>
      </c>
      <c r="G244" t="s">
        <v>58</v>
      </c>
      <c r="H244" t="s">
        <v>59</v>
      </c>
      <c r="I244" t="s">
        <v>34</v>
      </c>
      <c r="J244" t="s">
        <v>35</v>
      </c>
      <c r="K244" t="s">
        <v>3546</v>
      </c>
      <c r="L244" t="s">
        <v>3546</v>
      </c>
      <c r="N244" t="s">
        <v>63</v>
      </c>
      <c r="O244">
        <v>128.60039704874791</v>
      </c>
      <c r="P244">
        <v>6.1341529547768552</v>
      </c>
      <c r="Q244">
        <v>-2</v>
      </c>
      <c r="R244" t="s">
        <v>3603</v>
      </c>
      <c r="S244" t="s">
        <v>3554</v>
      </c>
      <c r="T244" t="s">
        <v>3586</v>
      </c>
      <c r="U244">
        <v>7</v>
      </c>
      <c r="V244" t="s">
        <v>3567</v>
      </c>
      <c r="W244" t="s">
        <v>3603</v>
      </c>
      <c r="X244" t="s">
        <v>3604</v>
      </c>
      <c r="Z244" t="s">
        <v>3603</v>
      </c>
    </row>
    <row r="245" spans="1:26" x14ac:dyDescent="0.3">
      <c r="A245" s="2">
        <v>45322</v>
      </c>
      <c r="B245" s="2"/>
      <c r="D245" t="s">
        <v>3536</v>
      </c>
      <c r="E245" t="s">
        <v>1126</v>
      </c>
      <c r="F245" t="s">
        <v>118</v>
      </c>
      <c r="G245" t="s">
        <v>33</v>
      </c>
      <c r="H245" t="s">
        <v>59</v>
      </c>
      <c r="I245" t="s">
        <v>19</v>
      </c>
      <c r="J245" t="s">
        <v>35</v>
      </c>
      <c r="K245" t="s">
        <v>3546</v>
      </c>
      <c r="L245" t="s">
        <v>3546</v>
      </c>
      <c r="N245" t="s">
        <v>144</v>
      </c>
      <c r="O245">
        <v>68.139047496527269</v>
      </c>
      <c r="P245">
        <v>6.6116670516092437</v>
      </c>
      <c r="Q245">
        <v>-2</v>
      </c>
      <c r="R245" t="s">
        <v>3603</v>
      </c>
      <c r="S245" t="s">
        <v>3555</v>
      </c>
      <c r="T245" t="s">
        <v>3584</v>
      </c>
      <c r="U245">
        <v>1</v>
      </c>
      <c r="V245" t="s">
        <v>3561</v>
      </c>
      <c r="W245" t="s">
        <v>3603</v>
      </c>
      <c r="X245" t="s">
        <v>3604</v>
      </c>
      <c r="Z245" t="s">
        <v>3603</v>
      </c>
    </row>
    <row r="246" spans="1:26" x14ac:dyDescent="0.3">
      <c r="A246" s="2">
        <v>45431</v>
      </c>
      <c r="B246" s="2"/>
      <c r="D246" t="s">
        <v>3536</v>
      </c>
      <c r="E246" t="s">
        <v>1295</v>
      </c>
      <c r="F246" t="s">
        <v>118</v>
      </c>
      <c r="G246" t="s">
        <v>33</v>
      </c>
      <c r="H246" t="s">
        <v>18</v>
      </c>
      <c r="I246" t="s">
        <v>19</v>
      </c>
      <c r="J246" t="s">
        <v>42</v>
      </c>
      <c r="K246" t="s">
        <v>3546</v>
      </c>
      <c r="L246" t="s">
        <v>3546</v>
      </c>
      <c r="N246" t="s">
        <v>43</v>
      </c>
      <c r="O246">
        <v>50.219003444924162</v>
      </c>
      <c r="P246">
        <v>7.1056986209349589</v>
      </c>
      <c r="Q246">
        <v>-2</v>
      </c>
      <c r="R246" t="s">
        <v>3603</v>
      </c>
      <c r="S246" t="s">
        <v>3555</v>
      </c>
      <c r="T246" t="s">
        <v>3585</v>
      </c>
      <c r="U246">
        <v>5</v>
      </c>
      <c r="V246" t="s">
        <v>3565</v>
      </c>
      <c r="W246" t="s">
        <v>3603</v>
      </c>
      <c r="X246" t="s">
        <v>3604</v>
      </c>
      <c r="Z246" t="s">
        <v>3603</v>
      </c>
    </row>
    <row r="247" spans="1:26" x14ac:dyDescent="0.3">
      <c r="A247" s="2">
        <v>45464</v>
      </c>
      <c r="B247" s="2"/>
      <c r="D247" t="s">
        <v>3536</v>
      </c>
      <c r="E247" t="s">
        <v>1499</v>
      </c>
      <c r="F247" t="s">
        <v>39</v>
      </c>
      <c r="G247" t="s">
        <v>33</v>
      </c>
      <c r="H247" t="s">
        <v>59</v>
      </c>
      <c r="I247" t="s">
        <v>19</v>
      </c>
      <c r="J247" t="s">
        <v>42</v>
      </c>
      <c r="K247" t="s">
        <v>3546</v>
      </c>
      <c r="L247" t="s">
        <v>3546</v>
      </c>
      <c r="N247" t="s">
        <v>144</v>
      </c>
      <c r="O247">
        <v>67.914045194476245</v>
      </c>
      <c r="P247">
        <v>6.3542412794700187</v>
      </c>
      <c r="Q247">
        <v>-2</v>
      </c>
      <c r="R247" t="s">
        <v>3603</v>
      </c>
      <c r="S247" t="s">
        <v>3555</v>
      </c>
      <c r="T247" t="s">
        <v>3585</v>
      </c>
      <c r="U247">
        <v>6</v>
      </c>
      <c r="V247" t="s">
        <v>3566</v>
      </c>
      <c r="W247" t="s">
        <v>3603</v>
      </c>
      <c r="X247" t="s">
        <v>3604</v>
      </c>
      <c r="Z247" t="s">
        <v>3603</v>
      </c>
    </row>
    <row r="248" spans="1:26" x14ac:dyDescent="0.3">
      <c r="A248" s="2">
        <v>45183</v>
      </c>
      <c r="B248" s="2"/>
      <c r="D248" t="s">
        <v>3536</v>
      </c>
      <c r="E248" t="s">
        <v>1618</v>
      </c>
      <c r="F248" t="s">
        <v>16</v>
      </c>
      <c r="G248" t="s">
        <v>46</v>
      </c>
      <c r="H248" t="s">
        <v>40</v>
      </c>
      <c r="I248" t="s">
        <v>41</v>
      </c>
      <c r="J248" t="s">
        <v>35</v>
      </c>
      <c r="K248" t="s">
        <v>3546</v>
      </c>
      <c r="L248" t="s">
        <v>3546</v>
      </c>
      <c r="N248" t="s">
        <v>76</v>
      </c>
      <c r="O248">
        <v>84.271943618716847</v>
      </c>
      <c r="P248">
        <v>6.3598621547802967</v>
      </c>
      <c r="Q248">
        <v>-2</v>
      </c>
      <c r="R248" t="s">
        <v>3603</v>
      </c>
      <c r="S248" t="s">
        <v>3554</v>
      </c>
      <c r="T248" t="s">
        <v>3586</v>
      </c>
      <c r="U248">
        <v>9</v>
      </c>
      <c r="V248" t="s">
        <v>3569</v>
      </c>
      <c r="W248" t="s">
        <v>3603</v>
      </c>
      <c r="X248" t="s">
        <v>3604</v>
      </c>
      <c r="Z248" t="s">
        <v>3603</v>
      </c>
    </row>
    <row r="249" spans="1:26" x14ac:dyDescent="0.3">
      <c r="A249" s="2">
        <v>45028</v>
      </c>
      <c r="B249" s="2"/>
      <c r="D249" t="s">
        <v>3536</v>
      </c>
      <c r="E249" t="s">
        <v>1227</v>
      </c>
      <c r="F249" t="s">
        <v>118</v>
      </c>
      <c r="G249" t="s">
        <v>51</v>
      </c>
      <c r="H249" t="s">
        <v>59</v>
      </c>
      <c r="I249" t="s">
        <v>34</v>
      </c>
      <c r="J249" t="s">
        <v>42</v>
      </c>
      <c r="K249" t="s">
        <v>3546</v>
      </c>
      <c r="L249" t="s">
        <v>3546</v>
      </c>
      <c r="N249" t="s">
        <v>63</v>
      </c>
      <c r="O249">
        <v>82.327028943405878</v>
      </c>
      <c r="P249">
        <v>6.9881750500660758</v>
      </c>
      <c r="Q249">
        <v>-2</v>
      </c>
      <c r="R249" t="s">
        <v>3603</v>
      </c>
      <c r="S249" t="s">
        <v>3554</v>
      </c>
      <c r="T249" t="s">
        <v>3585</v>
      </c>
      <c r="U249">
        <v>4</v>
      </c>
      <c r="V249" t="s">
        <v>3564</v>
      </c>
      <c r="W249" t="s">
        <v>3603</v>
      </c>
      <c r="X249" t="s">
        <v>3604</v>
      </c>
      <c r="Z249" t="s">
        <v>3603</v>
      </c>
    </row>
    <row r="250" spans="1:26" x14ac:dyDescent="0.3">
      <c r="A250" s="2">
        <v>44932</v>
      </c>
      <c r="B250" s="2"/>
      <c r="D250" t="s">
        <v>3536</v>
      </c>
      <c r="E250" t="s">
        <v>2268</v>
      </c>
      <c r="F250" t="s">
        <v>39</v>
      </c>
      <c r="G250" t="s">
        <v>51</v>
      </c>
      <c r="H250" t="s">
        <v>59</v>
      </c>
      <c r="I250" t="s">
        <v>34</v>
      </c>
      <c r="J250" t="s">
        <v>42</v>
      </c>
      <c r="K250" t="s">
        <v>3546</v>
      </c>
      <c r="L250" t="s">
        <v>3546</v>
      </c>
      <c r="N250" t="s">
        <v>30</v>
      </c>
      <c r="O250">
        <v>140.09711092922041</v>
      </c>
      <c r="P250">
        <v>5.7201009318019569</v>
      </c>
      <c r="Q250">
        <v>-2</v>
      </c>
      <c r="R250" t="s">
        <v>3603</v>
      </c>
      <c r="S250" t="s">
        <v>3554</v>
      </c>
      <c r="T250" t="s">
        <v>3584</v>
      </c>
      <c r="U250">
        <v>1</v>
      </c>
      <c r="V250" t="s">
        <v>3561</v>
      </c>
      <c r="W250" t="s">
        <v>3603</v>
      </c>
      <c r="X250" t="s">
        <v>3604</v>
      </c>
      <c r="Z250" t="s">
        <v>3603</v>
      </c>
    </row>
    <row r="251" spans="1:26" x14ac:dyDescent="0.3">
      <c r="A251" s="2">
        <v>45469</v>
      </c>
      <c r="B251" s="2"/>
      <c r="D251" t="s">
        <v>3536</v>
      </c>
      <c r="E251" t="s">
        <v>2549</v>
      </c>
      <c r="F251" t="s">
        <v>3548</v>
      </c>
      <c r="G251" t="s">
        <v>46</v>
      </c>
      <c r="H251" t="s">
        <v>40</v>
      </c>
      <c r="I251" t="s">
        <v>41</v>
      </c>
      <c r="J251" t="s">
        <v>42</v>
      </c>
      <c r="K251" t="s">
        <v>3546</v>
      </c>
      <c r="L251" t="s">
        <v>3546</v>
      </c>
      <c r="N251" t="s">
        <v>76</v>
      </c>
      <c r="O251">
        <v>55.776410257233977</v>
      </c>
      <c r="P251">
        <v>6.5767669914672187</v>
      </c>
      <c r="Q251">
        <v>-2</v>
      </c>
      <c r="R251" t="s">
        <v>3603</v>
      </c>
      <c r="S251" t="s">
        <v>3555</v>
      </c>
      <c r="T251" t="s">
        <v>3585</v>
      </c>
      <c r="U251">
        <v>6</v>
      </c>
      <c r="V251" t="s">
        <v>3566</v>
      </c>
      <c r="W251" t="s">
        <v>3603</v>
      </c>
      <c r="X251" t="s">
        <v>3604</v>
      </c>
      <c r="Z251" t="s">
        <v>3603</v>
      </c>
    </row>
    <row r="252" spans="1:26" x14ac:dyDescent="0.3">
      <c r="A252" s="2">
        <v>45148</v>
      </c>
      <c r="B252" s="2"/>
      <c r="D252" t="s">
        <v>3536</v>
      </c>
      <c r="E252" t="s">
        <v>1027</v>
      </c>
      <c r="F252" t="s">
        <v>103</v>
      </c>
      <c r="G252" t="s">
        <v>46</v>
      </c>
      <c r="H252" t="s">
        <v>18</v>
      </c>
      <c r="I252" t="s">
        <v>19</v>
      </c>
      <c r="J252" t="s">
        <v>42</v>
      </c>
      <c r="K252" t="s">
        <v>3546</v>
      </c>
      <c r="L252" t="s">
        <v>3546</v>
      </c>
      <c r="N252" t="s">
        <v>54</v>
      </c>
      <c r="O252">
        <v>102.3764739700145</v>
      </c>
      <c r="P252">
        <v>6.6325402994586131</v>
      </c>
      <c r="Q252">
        <v>-2</v>
      </c>
      <c r="R252" t="s">
        <v>3603</v>
      </c>
      <c r="S252" t="s">
        <v>3554</v>
      </c>
      <c r="T252" t="s">
        <v>3586</v>
      </c>
      <c r="U252">
        <v>8</v>
      </c>
      <c r="V252" t="s">
        <v>3568</v>
      </c>
      <c r="W252" t="s">
        <v>3603</v>
      </c>
      <c r="X252" t="s">
        <v>3604</v>
      </c>
      <c r="Z252" t="s">
        <v>3603</v>
      </c>
    </row>
    <row r="253" spans="1:26" x14ac:dyDescent="0.3">
      <c r="A253" s="2">
        <v>45570</v>
      </c>
      <c r="B253" s="2"/>
      <c r="D253" t="s">
        <v>3536</v>
      </c>
      <c r="E253" t="s">
        <v>1161</v>
      </c>
      <c r="F253" t="s">
        <v>103</v>
      </c>
      <c r="G253" t="s">
        <v>58</v>
      </c>
      <c r="H253" t="s">
        <v>59</v>
      </c>
      <c r="I253" t="s">
        <v>19</v>
      </c>
      <c r="J253" t="s">
        <v>42</v>
      </c>
      <c r="K253" t="s">
        <v>3546</v>
      </c>
      <c r="L253" t="s">
        <v>3546</v>
      </c>
      <c r="N253" t="s">
        <v>76</v>
      </c>
      <c r="O253">
        <v>74.818434371097482</v>
      </c>
      <c r="P253">
        <v>7.0747912058758464</v>
      </c>
      <c r="Q253">
        <v>-2</v>
      </c>
      <c r="R253" t="s">
        <v>3603</v>
      </c>
      <c r="S253" t="s">
        <v>3555</v>
      </c>
      <c r="T253" t="s">
        <v>3587</v>
      </c>
      <c r="U253">
        <v>10</v>
      </c>
      <c r="V253" t="s">
        <v>3570</v>
      </c>
      <c r="W253" t="s">
        <v>3603</v>
      </c>
      <c r="X253" t="s">
        <v>3604</v>
      </c>
      <c r="Z253" t="s">
        <v>3603</v>
      </c>
    </row>
    <row r="254" spans="1:26" x14ac:dyDescent="0.3">
      <c r="A254" s="2">
        <v>45323</v>
      </c>
      <c r="B254" s="2"/>
      <c r="D254" t="s">
        <v>3536</v>
      </c>
      <c r="E254" t="s">
        <v>1253</v>
      </c>
      <c r="F254" t="s">
        <v>39</v>
      </c>
      <c r="G254" t="s">
        <v>51</v>
      </c>
      <c r="H254" t="s">
        <v>52</v>
      </c>
      <c r="I254" t="s">
        <v>92</v>
      </c>
      <c r="J254" t="s">
        <v>42</v>
      </c>
      <c r="K254" t="s">
        <v>3546</v>
      </c>
      <c r="L254" t="s">
        <v>3546</v>
      </c>
      <c r="N254" t="s">
        <v>144</v>
      </c>
      <c r="O254">
        <v>150.70991557821341</v>
      </c>
      <c r="P254">
        <v>5.1588387379779732</v>
      </c>
      <c r="Q254">
        <v>-2</v>
      </c>
      <c r="R254" t="s">
        <v>3603</v>
      </c>
      <c r="S254" t="s">
        <v>3555</v>
      </c>
      <c r="T254" t="s">
        <v>3584</v>
      </c>
      <c r="U254">
        <v>2</v>
      </c>
      <c r="V254" t="s">
        <v>3562</v>
      </c>
      <c r="W254" t="s">
        <v>3603</v>
      </c>
      <c r="X254" t="s">
        <v>3604</v>
      </c>
      <c r="Z254" t="s">
        <v>3603</v>
      </c>
    </row>
    <row r="255" spans="1:26" x14ac:dyDescent="0.3">
      <c r="A255" s="2">
        <v>45443</v>
      </c>
      <c r="B255" s="2"/>
      <c r="D255" t="s">
        <v>3536</v>
      </c>
      <c r="E255" t="s">
        <v>2099</v>
      </c>
      <c r="F255" t="s">
        <v>103</v>
      </c>
      <c r="G255" t="s">
        <v>17</v>
      </c>
      <c r="H255" t="s">
        <v>40</v>
      </c>
      <c r="I255" t="s">
        <v>41</v>
      </c>
      <c r="J255" t="s">
        <v>42</v>
      </c>
      <c r="K255" t="s">
        <v>3546</v>
      </c>
      <c r="L255" t="s">
        <v>3546</v>
      </c>
      <c r="N255" t="s">
        <v>24</v>
      </c>
      <c r="O255">
        <v>97.842532320532499</v>
      </c>
      <c r="P255">
        <v>7.3174155510017522</v>
      </c>
      <c r="Q255">
        <v>-2</v>
      </c>
      <c r="R255" t="s">
        <v>3603</v>
      </c>
      <c r="S255" t="s">
        <v>3555</v>
      </c>
      <c r="T255" t="s">
        <v>3585</v>
      </c>
      <c r="U255">
        <v>5</v>
      </c>
      <c r="V255" t="s">
        <v>3565</v>
      </c>
      <c r="W255" t="s">
        <v>3603</v>
      </c>
      <c r="X255" t="s">
        <v>3604</v>
      </c>
      <c r="Z255" t="s">
        <v>3603</v>
      </c>
    </row>
    <row r="256" spans="1:26" x14ac:dyDescent="0.3">
      <c r="A256" s="2">
        <v>44955</v>
      </c>
      <c r="B256" s="2"/>
      <c r="D256" t="s">
        <v>3536</v>
      </c>
      <c r="E256" t="s">
        <v>890</v>
      </c>
      <c r="F256" t="s">
        <v>80</v>
      </c>
      <c r="G256" t="s">
        <v>17</v>
      </c>
      <c r="H256" t="s">
        <v>40</v>
      </c>
      <c r="I256" t="s">
        <v>41</v>
      </c>
      <c r="J256" t="s">
        <v>35</v>
      </c>
      <c r="K256" t="s">
        <v>3546</v>
      </c>
      <c r="L256" t="s">
        <v>3546</v>
      </c>
      <c r="N256" t="s">
        <v>24</v>
      </c>
      <c r="O256">
        <v>22.704542592804948</v>
      </c>
      <c r="P256">
        <v>4.6890154833909348</v>
      </c>
      <c r="Q256">
        <v>-2</v>
      </c>
      <c r="R256" t="s">
        <v>3603</v>
      </c>
      <c r="S256" t="s">
        <v>3554</v>
      </c>
      <c r="T256" t="s">
        <v>3584</v>
      </c>
      <c r="U256">
        <v>1</v>
      </c>
      <c r="V256" t="s">
        <v>3561</v>
      </c>
      <c r="W256" t="s">
        <v>3603</v>
      </c>
      <c r="X256" t="s">
        <v>3604</v>
      </c>
      <c r="Z256" t="s">
        <v>3603</v>
      </c>
    </row>
    <row r="257" spans="1:26" x14ac:dyDescent="0.3">
      <c r="A257" s="2">
        <v>45479</v>
      </c>
      <c r="B257" s="2"/>
      <c r="D257" t="s">
        <v>3536</v>
      </c>
      <c r="E257" t="s">
        <v>2380</v>
      </c>
      <c r="F257" t="s">
        <v>103</v>
      </c>
      <c r="G257" t="s">
        <v>33</v>
      </c>
      <c r="H257" t="s">
        <v>18</v>
      </c>
      <c r="I257" t="s">
        <v>34</v>
      </c>
      <c r="J257" t="s">
        <v>35</v>
      </c>
      <c r="K257" t="s">
        <v>3546</v>
      </c>
      <c r="L257" t="s">
        <v>3546</v>
      </c>
      <c r="N257" t="s">
        <v>63</v>
      </c>
      <c r="O257">
        <v>87.867801945891813</v>
      </c>
      <c r="P257">
        <v>7.7170129091031088</v>
      </c>
      <c r="Q257">
        <v>-2</v>
      </c>
      <c r="R257" t="s">
        <v>3603</v>
      </c>
      <c r="S257" t="s">
        <v>3555</v>
      </c>
      <c r="T257" t="s">
        <v>3586</v>
      </c>
      <c r="U257">
        <v>7</v>
      </c>
      <c r="V257" t="s">
        <v>3567</v>
      </c>
      <c r="W257" t="s">
        <v>3603</v>
      </c>
      <c r="X257" t="s">
        <v>3604</v>
      </c>
      <c r="Z257" t="s">
        <v>3603</v>
      </c>
    </row>
    <row r="258" spans="1:26" x14ac:dyDescent="0.3">
      <c r="A258" s="2">
        <v>45124</v>
      </c>
      <c r="B258" s="2"/>
      <c r="D258" t="s">
        <v>3536</v>
      </c>
      <c r="E258" t="s">
        <v>1764</v>
      </c>
      <c r="F258" t="s">
        <v>57</v>
      </c>
      <c r="G258" t="s">
        <v>33</v>
      </c>
      <c r="H258" t="s">
        <v>52</v>
      </c>
      <c r="I258" t="s">
        <v>92</v>
      </c>
      <c r="J258" t="s">
        <v>42</v>
      </c>
      <c r="K258" t="s">
        <v>3546</v>
      </c>
      <c r="L258" t="s">
        <v>3546</v>
      </c>
      <c r="N258" t="s">
        <v>76</v>
      </c>
      <c r="O258">
        <v>121.7790119393473</v>
      </c>
      <c r="P258">
        <v>5.5222432600548039</v>
      </c>
      <c r="Q258">
        <v>-2</v>
      </c>
      <c r="R258" t="s">
        <v>3603</v>
      </c>
      <c r="S258" t="s">
        <v>3554</v>
      </c>
      <c r="T258" t="s">
        <v>3586</v>
      </c>
      <c r="U258">
        <v>7</v>
      </c>
      <c r="V258" t="s">
        <v>3567</v>
      </c>
      <c r="W258" t="s">
        <v>3603</v>
      </c>
      <c r="X258" t="s">
        <v>3604</v>
      </c>
      <c r="Z258" t="s">
        <v>3603</v>
      </c>
    </row>
    <row r="259" spans="1:26" x14ac:dyDescent="0.3">
      <c r="A259" s="2">
        <v>45380</v>
      </c>
      <c r="B259" s="2"/>
      <c r="D259" t="s">
        <v>3536</v>
      </c>
      <c r="E259" t="s">
        <v>3053</v>
      </c>
      <c r="F259" t="s">
        <v>16</v>
      </c>
      <c r="G259" t="s">
        <v>46</v>
      </c>
      <c r="H259" t="s">
        <v>40</v>
      </c>
      <c r="I259" t="s">
        <v>41</v>
      </c>
      <c r="J259" t="s">
        <v>42</v>
      </c>
      <c r="K259" t="s">
        <v>3546</v>
      </c>
      <c r="L259" t="s">
        <v>3546</v>
      </c>
      <c r="N259" t="s">
        <v>144</v>
      </c>
      <c r="O259">
        <v>84.909749516382519</v>
      </c>
      <c r="P259">
        <v>7.0528948929994488</v>
      </c>
      <c r="Q259">
        <v>-2</v>
      </c>
      <c r="R259" t="s">
        <v>3603</v>
      </c>
      <c r="S259" t="s">
        <v>3555</v>
      </c>
      <c r="T259" t="s">
        <v>3584</v>
      </c>
      <c r="U259">
        <v>3</v>
      </c>
      <c r="V259" t="s">
        <v>3563</v>
      </c>
      <c r="W259" t="s">
        <v>3603</v>
      </c>
      <c r="X259" t="s">
        <v>3604</v>
      </c>
      <c r="Z259" t="s">
        <v>3603</v>
      </c>
    </row>
    <row r="260" spans="1:26" x14ac:dyDescent="0.3">
      <c r="A260" s="2">
        <v>45072</v>
      </c>
      <c r="B260" s="2"/>
      <c r="D260" t="s">
        <v>3536</v>
      </c>
      <c r="E260" t="s">
        <v>319</v>
      </c>
      <c r="F260" t="s">
        <v>57</v>
      </c>
      <c r="G260" t="s">
        <v>46</v>
      </c>
      <c r="H260" t="s">
        <v>40</v>
      </c>
      <c r="I260" t="s">
        <v>41</v>
      </c>
      <c r="J260" t="s">
        <v>35</v>
      </c>
      <c r="K260" t="s">
        <v>3546</v>
      </c>
      <c r="L260" t="s">
        <v>3546</v>
      </c>
      <c r="N260" t="s">
        <v>30</v>
      </c>
      <c r="O260">
        <v>91.652663727898315</v>
      </c>
      <c r="P260">
        <v>5.1652844901429571</v>
      </c>
      <c r="Q260">
        <v>-2</v>
      </c>
      <c r="R260" t="s">
        <v>3603</v>
      </c>
      <c r="S260" t="s">
        <v>3554</v>
      </c>
      <c r="T260" t="s">
        <v>3585</v>
      </c>
      <c r="U260">
        <v>5</v>
      </c>
      <c r="V260" t="s">
        <v>3565</v>
      </c>
      <c r="W260" t="s">
        <v>3603</v>
      </c>
      <c r="X260" t="s">
        <v>3604</v>
      </c>
      <c r="Z260" t="s">
        <v>3603</v>
      </c>
    </row>
    <row r="261" spans="1:26" x14ac:dyDescent="0.3">
      <c r="A261" s="2">
        <v>45422</v>
      </c>
      <c r="B261" s="2"/>
      <c r="D261" t="s">
        <v>3536</v>
      </c>
      <c r="E261" t="s">
        <v>3347</v>
      </c>
      <c r="F261" t="s">
        <v>16</v>
      </c>
      <c r="G261" t="s">
        <v>17</v>
      </c>
      <c r="H261" t="s">
        <v>18</v>
      </c>
      <c r="I261" t="s">
        <v>19</v>
      </c>
      <c r="J261" t="s">
        <v>35</v>
      </c>
      <c r="K261" t="s">
        <v>3546</v>
      </c>
      <c r="L261" t="s">
        <v>3546</v>
      </c>
      <c r="N261" t="s">
        <v>24</v>
      </c>
      <c r="O261">
        <v>95.213160519224516</v>
      </c>
      <c r="P261">
        <v>7.1828951061695197</v>
      </c>
      <c r="Q261">
        <v>-2</v>
      </c>
      <c r="R261" t="s">
        <v>3603</v>
      </c>
      <c r="S261" t="s">
        <v>3555</v>
      </c>
      <c r="T261" t="s">
        <v>3585</v>
      </c>
      <c r="U261">
        <v>5</v>
      </c>
      <c r="V261" t="s">
        <v>3565</v>
      </c>
      <c r="W261" t="s">
        <v>3603</v>
      </c>
      <c r="X261" t="s">
        <v>3604</v>
      </c>
      <c r="Z261" t="s">
        <v>3603</v>
      </c>
    </row>
    <row r="262" spans="1:26" x14ac:dyDescent="0.3">
      <c r="A262" s="2">
        <v>45472</v>
      </c>
      <c r="B262" s="2"/>
      <c r="D262" t="s">
        <v>3536</v>
      </c>
      <c r="E262" t="s">
        <v>3406</v>
      </c>
      <c r="F262" t="s">
        <v>39</v>
      </c>
      <c r="G262" t="s">
        <v>17</v>
      </c>
      <c r="H262" t="s">
        <v>40</v>
      </c>
      <c r="I262" t="s">
        <v>41</v>
      </c>
      <c r="J262" t="s">
        <v>42</v>
      </c>
      <c r="K262" t="s">
        <v>3546</v>
      </c>
      <c r="L262" t="s">
        <v>3546</v>
      </c>
      <c r="N262" t="s">
        <v>30</v>
      </c>
      <c r="O262">
        <v>103.9918650460466</v>
      </c>
      <c r="P262">
        <v>6.4445338637113183</v>
      </c>
      <c r="Q262">
        <v>-2</v>
      </c>
      <c r="R262" t="s">
        <v>3603</v>
      </c>
      <c r="S262" t="s">
        <v>3555</v>
      </c>
      <c r="T262" t="s">
        <v>3585</v>
      </c>
      <c r="U262">
        <v>6</v>
      </c>
      <c r="V262" t="s">
        <v>3566</v>
      </c>
      <c r="W262" t="s">
        <v>3603</v>
      </c>
      <c r="X262" t="s">
        <v>3604</v>
      </c>
      <c r="Z262" t="s">
        <v>3603</v>
      </c>
    </row>
    <row r="263" spans="1:26" x14ac:dyDescent="0.3">
      <c r="A263" s="2">
        <v>45102</v>
      </c>
      <c r="B263" s="2"/>
      <c r="D263" t="s">
        <v>3536</v>
      </c>
      <c r="E263" t="s">
        <v>1729</v>
      </c>
      <c r="F263" t="s">
        <v>80</v>
      </c>
      <c r="G263" t="s">
        <v>51</v>
      </c>
      <c r="H263" t="s">
        <v>59</v>
      </c>
      <c r="I263" t="s">
        <v>19</v>
      </c>
      <c r="J263" t="s">
        <v>42</v>
      </c>
      <c r="K263" t="s">
        <v>3546</v>
      </c>
      <c r="L263" t="s">
        <v>3546</v>
      </c>
      <c r="N263" t="s">
        <v>24</v>
      </c>
      <c r="O263">
        <v>15.698074946102491</v>
      </c>
      <c r="P263">
        <v>4.0791478867894044</v>
      </c>
      <c r="Q263">
        <v>-2</v>
      </c>
      <c r="R263" t="s">
        <v>3603</v>
      </c>
      <c r="S263" t="s">
        <v>3554</v>
      </c>
      <c r="T263" t="s">
        <v>3585</v>
      </c>
      <c r="U263">
        <v>6</v>
      </c>
      <c r="V263" t="s">
        <v>3566</v>
      </c>
      <c r="W263" t="s">
        <v>3603</v>
      </c>
      <c r="X263" t="s">
        <v>3604</v>
      </c>
      <c r="Z263" t="s">
        <v>3603</v>
      </c>
    </row>
    <row r="264" spans="1:26" x14ac:dyDescent="0.3">
      <c r="A264" s="2">
        <v>45327</v>
      </c>
      <c r="B264" s="2"/>
      <c r="D264" t="s">
        <v>3536</v>
      </c>
      <c r="E264" t="s">
        <v>3090</v>
      </c>
      <c r="F264" t="s">
        <v>118</v>
      </c>
      <c r="G264" t="s">
        <v>58</v>
      </c>
      <c r="H264" t="s">
        <v>59</v>
      </c>
      <c r="I264" t="s">
        <v>19</v>
      </c>
      <c r="J264" t="s">
        <v>42</v>
      </c>
      <c r="K264" t="s">
        <v>3546</v>
      </c>
      <c r="L264" t="s">
        <v>3546</v>
      </c>
      <c r="N264" t="s">
        <v>43</v>
      </c>
      <c r="O264">
        <v>79.301443418515447</v>
      </c>
      <c r="P264">
        <v>6.3553999873599727</v>
      </c>
      <c r="Q264">
        <v>-2</v>
      </c>
      <c r="R264" t="s">
        <v>3603</v>
      </c>
      <c r="S264" t="s">
        <v>3555</v>
      </c>
      <c r="T264" t="s">
        <v>3584</v>
      </c>
      <c r="U264">
        <v>2</v>
      </c>
      <c r="V264" t="s">
        <v>3562</v>
      </c>
      <c r="W264" t="s">
        <v>3603</v>
      </c>
      <c r="X264" t="s">
        <v>3604</v>
      </c>
      <c r="Z264" t="s">
        <v>3603</v>
      </c>
    </row>
    <row r="265" spans="1:26" x14ac:dyDescent="0.3">
      <c r="A265" s="2">
        <v>45123</v>
      </c>
      <c r="B265" s="2"/>
      <c r="D265" t="s">
        <v>3536</v>
      </c>
      <c r="E265" t="s">
        <v>1026</v>
      </c>
      <c r="F265" t="s">
        <v>80</v>
      </c>
      <c r="G265" t="s">
        <v>58</v>
      </c>
      <c r="H265" t="s">
        <v>59</v>
      </c>
      <c r="I265" t="s">
        <v>92</v>
      </c>
      <c r="J265" t="s">
        <v>42</v>
      </c>
      <c r="K265" t="s">
        <v>3546</v>
      </c>
      <c r="L265" t="s">
        <v>3546</v>
      </c>
      <c r="N265" t="s">
        <v>30</v>
      </c>
      <c r="O265">
        <v>14.87906587835398</v>
      </c>
      <c r="P265">
        <v>4.9542660470623492</v>
      </c>
      <c r="Q265">
        <v>-2</v>
      </c>
      <c r="R265" t="s">
        <v>3603</v>
      </c>
      <c r="S265" t="s">
        <v>3554</v>
      </c>
      <c r="T265" t="s">
        <v>3586</v>
      </c>
      <c r="U265">
        <v>7</v>
      </c>
      <c r="V265" t="s">
        <v>3567</v>
      </c>
      <c r="W265" t="s">
        <v>3603</v>
      </c>
      <c r="X265" t="s">
        <v>3604</v>
      </c>
      <c r="Z265" t="s">
        <v>3603</v>
      </c>
    </row>
    <row r="266" spans="1:26" x14ac:dyDescent="0.3">
      <c r="A266" s="2">
        <v>45246</v>
      </c>
      <c r="B266" s="2"/>
      <c r="D266" t="s">
        <v>3536</v>
      </c>
      <c r="E266" t="s">
        <v>2572</v>
      </c>
      <c r="F266" t="s">
        <v>28</v>
      </c>
      <c r="G266" t="s">
        <v>51</v>
      </c>
      <c r="H266" t="s">
        <v>59</v>
      </c>
      <c r="I266" t="s">
        <v>34</v>
      </c>
      <c r="J266" t="s">
        <v>42</v>
      </c>
      <c r="K266" t="s">
        <v>3546</v>
      </c>
      <c r="L266" t="s">
        <v>3546</v>
      </c>
      <c r="N266" t="s">
        <v>30</v>
      </c>
      <c r="O266">
        <v>32.295900396142187</v>
      </c>
      <c r="P266">
        <v>5.7341374454647109</v>
      </c>
      <c r="Q266">
        <v>-2</v>
      </c>
      <c r="R266" t="s">
        <v>3603</v>
      </c>
      <c r="S266" t="s">
        <v>3554</v>
      </c>
      <c r="T266" t="s">
        <v>3587</v>
      </c>
      <c r="U266">
        <v>11</v>
      </c>
      <c r="V266" t="s">
        <v>3571</v>
      </c>
      <c r="W266" t="s">
        <v>3603</v>
      </c>
      <c r="X266" t="s">
        <v>3604</v>
      </c>
      <c r="Z266" t="s">
        <v>3603</v>
      </c>
    </row>
    <row r="267" spans="1:26" x14ac:dyDescent="0.3">
      <c r="A267" s="2">
        <v>45290</v>
      </c>
      <c r="B267" s="2">
        <v>46290</v>
      </c>
      <c r="C267">
        <v>1000</v>
      </c>
      <c r="D267" t="s">
        <v>3539</v>
      </c>
      <c r="E267" t="s">
        <v>96</v>
      </c>
      <c r="F267" t="s">
        <v>118</v>
      </c>
      <c r="G267" t="s">
        <v>58</v>
      </c>
      <c r="H267" t="s">
        <v>52</v>
      </c>
      <c r="I267" t="s">
        <v>92</v>
      </c>
      <c r="J267" t="s">
        <v>42</v>
      </c>
      <c r="K267" t="s">
        <v>22</v>
      </c>
      <c r="L267" t="s">
        <v>22</v>
      </c>
      <c r="N267" t="s">
        <v>54</v>
      </c>
      <c r="O267">
        <v>77.92743837490201</v>
      </c>
      <c r="P267">
        <v>6.6869936385053572</v>
      </c>
      <c r="Q267">
        <v>267</v>
      </c>
      <c r="R267" t="s">
        <v>3607</v>
      </c>
      <c r="S267" t="s">
        <v>3554</v>
      </c>
      <c r="T267" t="s">
        <v>3587</v>
      </c>
      <c r="U267">
        <v>12</v>
      </c>
      <c r="V267" t="s">
        <v>3572</v>
      </c>
      <c r="W267" t="s">
        <v>3557</v>
      </c>
      <c r="X267" t="s">
        <v>3586</v>
      </c>
      <c r="Y267">
        <v>9</v>
      </c>
      <c r="Z267" t="s">
        <v>3569</v>
      </c>
    </row>
    <row r="268" spans="1:26" x14ac:dyDescent="0.3">
      <c r="A268" s="2">
        <v>45266</v>
      </c>
      <c r="B268" s="2">
        <v>46266</v>
      </c>
      <c r="C268">
        <v>1000</v>
      </c>
      <c r="D268" t="s">
        <v>3539</v>
      </c>
      <c r="E268" t="s">
        <v>106</v>
      </c>
      <c r="F268" t="s">
        <v>39</v>
      </c>
      <c r="G268" t="s">
        <v>51</v>
      </c>
      <c r="H268" t="s">
        <v>52</v>
      </c>
      <c r="I268" t="s">
        <v>92</v>
      </c>
      <c r="J268" t="s">
        <v>42</v>
      </c>
      <c r="K268" t="s">
        <v>22</v>
      </c>
      <c r="L268" t="s">
        <v>22</v>
      </c>
      <c r="N268" t="s">
        <v>76</v>
      </c>
      <c r="O268">
        <v>70.046891202906309</v>
      </c>
      <c r="P268">
        <v>5.8739917713312417</v>
      </c>
      <c r="Q268">
        <v>243</v>
      </c>
      <c r="R268" t="s">
        <v>3608</v>
      </c>
      <c r="S268" t="s">
        <v>3554</v>
      </c>
      <c r="T268" t="s">
        <v>3587</v>
      </c>
      <c r="U268">
        <v>12</v>
      </c>
      <c r="V268" t="s">
        <v>3572</v>
      </c>
      <c r="W268" t="s">
        <v>3557</v>
      </c>
      <c r="X268" t="s">
        <v>3586</v>
      </c>
      <c r="Y268">
        <v>9</v>
      </c>
      <c r="Z268" t="s">
        <v>3569</v>
      </c>
    </row>
    <row r="269" spans="1:26" x14ac:dyDescent="0.3">
      <c r="A269" s="2">
        <v>45301</v>
      </c>
      <c r="B269" s="2">
        <v>46301</v>
      </c>
      <c r="C269">
        <v>1000</v>
      </c>
      <c r="D269" t="s">
        <v>3539</v>
      </c>
      <c r="E269" t="s">
        <v>137</v>
      </c>
      <c r="F269" t="s">
        <v>16</v>
      </c>
      <c r="G269" t="s">
        <v>17</v>
      </c>
      <c r="H269" t="s">
        <v>18</v>
      </c>
      <c r="I269" t="s">
        <v>34</v>
      </c>
      <c r="J269" t="s">
        <v>35</v>
      </c>
      <c r="K269" t="s">
        <v>22</v>
      </c>
      <c r="L269" t="s">
        <v>22</v>
      </c>
      <c r="N269" t="s">
        <v>24</v>
      </c>
      <c r="O269">
        <v>84.624836240668543</v>
      </c>
      <c r="P269">
        <v>5.8062890001679124</v>
      </c>
      <c r="Q269">
        <v>278</v>
      </c>
      <c r="R269" t="s">
        <v>3671</v>
      </c>
      <c r="S269" t="s">
        <v>3555</v>
      </c>
      <c r="T269" t="s">
        <v>3584</v>
      </c>
      <c r="U269">
        <v>1</v>
      </c>
      <c r="V269" t="s">
        <v>3561</v>
      </c>
      <c r="W269" t="s">
        <v>3557</v>
      </c>
      <c r="X269" t="s">
        <v>3587</v>
      </c>
      <c r="Y269">
        <v>10</v>
      </c>
      <c r="Z269" t="s">
        <v>3570</v>
      </c>
    </row>
    <row r="270" spans="1:26" x14ac:dyDescent="0.3">
      <c r="A270" s="2">
        <v>45174</v>
      </c>
      <c r="B270" s="2">
        <v>46174</v>
      </c>
      <c r="C270">
        <v>1000</v>
      </c>
      <c r="D270" t="s">
        <v>3539</v>
      </c>
      <c r="E270" t="s">
        <v>168</v>
      </c>
      <c r="F270" t="s">
        <v>80</v>
      </c>
      <c r="G270" t="s">
        <v>46</v>
      </c>
      <c r="H270" t="s">
        <v>40</v>
      </c>
      <c r="I270" t="s">
        <v>41</v>
      </c>
      <c r="J270" t="s">
        <v>35</v>
      </c>
      <c r="K270" t="s">
        <v>22</v>
      </c>
      <c r="L270" t="s">
        <v>22</v>
      </c>
      <c r="N270" t="s">
        <v>43</v>
      </c>
      <c r="O270">
        <v>18.195169170904599</v>
      </c>
      <c r="P270">
        <v>5.0021277048559689</v>
      </c>
      <c r="Q270">
        <v>151</v>
      </c>
      <c r="R270" t="s">
        <v>3609</v>
      </c>
      <c r="S270" t="s">
        <v>3554</v>
      </c>
      <c r="T270" t="s">
        <v>3586</v>
      </c>
      <c r="U270">
        <v>9</v>
      </c>
      <c r="V270" t="s">
        <v>3569</v>
      </c>
      <c r="W270" t="s">
        <v>3557</v>
      </c>
      <c r="X270" t="s">
        <v>3585</v>
      </c>
      <c r="Y270">
        <v>6</v>
      </c>
      <c r="Z270" t="s">
        <v>3566</v>
      </c>
    </row>
    <row r="271" spans="1:26" x14ac:dyDescent="0.3">
      <c r="A271" s="2">
        <v>45388</v>
      </c>
      <c r="B271" s="2">
        <v>46388</v>
      </c>
      <c r="C271">
        <v>1000</v>
      </c>
      <c r="D271" t="s">
        <v>3539</v>
      </c>
      <c r="E271" t="s">
        <v>184</v>
      </c>
      <c r="F271" t="s">
        <v>16</v>
      </c>
      <c r="G271" t="s">
        <v>46</v>
      </c>
      <c r="H271" t="s">
        <v>40</v>
      </c>
      <c r="I271" t="s">
        <v>41</v>
      </c>
      <c r="J271" t="s">
        <v>42</v>
      </c>
      <c r="K271" t="s">
        <v>22</v>
      </c>
      <c r="L271" t="s">
        <v>22</v>
      </c>
      <c r="N271" t="s">
        <v>54</v>
      </c>
      <c r="O271">
        <v>71.91734278359074</v>
      </c>
      <c r="P271">
        <v>5.8346426080021203</v>
      </c>
      <c r="Q271">
        <v>0</v>
      </c>
      <c r="R271" t="s">
        <v>3610</v>
      </c>
      <c r="S271" t="s">
        <v>3555</v>
      </c>
      <c r="T271" t="s">
        <v>3585</v>
      </c>
      <c r="U271">
        <v>4</v>
      </c>
      <c r="V271" t="s">
        <v>3564</v>
      </c>
      <c r="W271" t="s">
        <v>3558</v>
      </c>
      <c r="X271" t="s">
        <v>3584</v>
      </c>
      <c r="Y271">
        <v>1</v>
      </c>
      <c r="Z271" t="s">
        <v>3561</v>
      </c>
    </row>
    <row r="272" spans="1:26" x14ac:dyDescent="0.3">
      <c r="A272" s="2">
        <v>45135</v>
      </c>
      <c r="B272" s="2">
        <v>46135</v>
      </c>
      <c r="C272">
        <v>1000</v>
      </c>
      <c r="D272" t="s">
        <v>3539</v>
      </c>
      <c r="E272" t="s">
        <v>184</v>
      </c>
      <c r="F272" t="s">
        <v>16</v>
      </c>
      <c r="G272" t="s">
        <v>46</v>
      </c>
      <c r="H272" t="s">
        <v>18</v>
      </c>
      <c r="I272" t="s">
        <v>19</v>
      </c>
      <c r="J272" t="s">
        <v>42</v>
      </c>
      <c r="K272" t="s">
        <v>22</v>
      </c>
      <c r="L272" t="s">
        <v>22</v>
      </c>
      <c r="N272" t="s">
        <v>43</v>
      </c>
      <c r="O272">
        <v>84.818660617184918</v>
      </c>
      <c r="P272">
        <v>6.1155916633614913</v>
      </c>
      <c r="Q272">
        <v>112</v>
      </c>
      <c r="R272" t="s">
        <v>3611</v>
      </c>
      <c r="S272" t="s">
        <v>3554</v>
      </c>
      <c r="T272" t="s">
        <v>3586</v>
      </c>
      <c r="U272">
        <v>7</v>
      </c>
      <c r="V272" t="s">
        <v>3567</v>
      </c>
      <c r="W272" t="s">
        <v>3557</v>
      </c>
      <c r="X272" t="s">
        <v>3585</v>
      </c>
      <c r="Y272">
        <v>4</v>
      </c>
      <c r="Z272" t="s">
        <v>3564</v>
      </c>
    </row>
    <row r="273" spans="1:26" x14ac:dyDescent="0.3">
      <c r="A273" s="2">
        <v>45128</v>
      </c>
      <c r="B273" s="2">
        <v>46128</v>
      </c>
      <c r="C273">
        <v>1000</v>
      </c>
      <c r="D273" t="s">
        <v>3539</v>
      </c>
      <c r="E273" t="s">
        <v>197</v>
      </c>
      <c r="F273" t="s">
        <v>39</v>
      </c>
      <c r="G273" t="s">
        <v>17</v>
      </c>
      <c r="H273" t="s">
        <v>40</v>
      </c>
      <c r="I273" t="s">
        <v>41</v>
      </c>
      <c r="J273" t="s">
        <v>42</v>
      </c>
      <c r="K273" t="s">
        <v>22</v>
      </c>
      <c r="L273" t="s">
        <v>22</v>
      </c>
      <c r="N273" t="s">
        <v>30</v>
      </c>
      <c r="O273">
        <v>88.430605898921982</v>
      </c>
      <c r="P273">
        <v>6.7428280683817086</v>
      </c>
      <c r="Q273">
        <v>105</v>
      </c>
      <c r="R273" t="s">
        <v>3672</v>
      </c>
      <c r="S273" t="s">
        <v>3554</v>
      </c>
      <c r="T273" t="s">
        <v>3586</v>
      </c>
      <c r="U273">
        <v>7</v>
      </c>
      <c r="V273" t="s">
        <v>3567</v>
      </c>
      <c r="W273" t="s">
        <v>3557</v>
      </c>
      <c r="X273" t="s">
        <v>3585</v>
      </c>
      <c r="Y273">
        <v>4</v>
      </c>
      <c r="Z273" t="s">
        <v>3564</v>
      </c>
    </row>
    <row r="274" spans="1:26" x14ac:dyDescent="0.3">
      <c r="A274" s="2">
        <v>45073</v>
      </c>
      <c r="B274" s="2">
        <v>46073</v>
      </c>
      <c r="C274">
        <v>1000</v>
      </c>
      <c r="D274" t="s">
        <v>3539</v>
      </c>
      <c r="E274" t="s">
        <v>208</v>
      </c>
      <c r="F274" t="s">
        <v>157</v>
      </c>
      <c r="G274" t="s">
        <v>17</v>
      </c>
      <c r="H274" t="s">
        <v>18</v>
      </c>
      <c r="I274" t="s">
        <v>34</v>
      </c>
      <c r="J274" t="s">
        <v>35</v>
      </c>
      <c r="K274" t="s">
        <v>22</v>
      </c>
      <c r="L274" t="s">
        <v>22</v>
      </c>
      <c r="N274" t="s">
        <v>54</v>
      </c>
      <c r="O274">
        <v>33.69099537935756</v>
      </c>
      <c r="P274">
        <v>4.41833386410228</v>
      </c>
      <c r="Q274">
        <v>50</v>
      </c>
      <c r="R274" t="s">
        <v>3673</v>
      </c>
      <c r="S274" t="s">
        <v>3554</v>
      </c>
      <c r="T274" t="s">
        <v>3585</v>
      </c>
      <c r="U274">
        <v>5</v>
      </c>
      <c r="V274" t="s">
        <v>3565</v>
      </c>
      <c r="W274" t="s">
        <v>3557</v>
      </c>
      <c r="X274" t="s">
        <v>3584</v>
      </c>
      <c r="Y274">
        <v>2</v>
      </c>
      <c r="Z274" t="s">
        <v>3562</v>
      </c>
    </row>
    <row r="275" spans="1:26" x14ac:dyDescent="0.3">
      <c r="A275" s="2">
        <v>45398</v>
      </c>
      <c r="B275" s="2">
        <v>46398</v>
      </c>
      <c r="C275">
        <v>1000</v>
      </c>
      <c r="D275" t="s">
        <v>3539</v>
      </c>
      <c r="E275" t="s">
        <v>221</v>
      </c>
      <c r="F275" t="s">
        <v>39</v>
      </c>
      <c r="G275" t="s">
        <v>17</v>
      </c>
      <c r="H275" t="s">
        <v>40</v>
      </c>
      <c r="I275" t="s">
        <v>41</v>
      </c>
      <c r="J275" t="s">
        <v>42</v>
      </c>
      <c r="K275" t="s">
        <v>22</v>
      </c>
      <c r="L275" t="s">
        <v>22</v>
      </c>
      <c r="N275" t="s">
        <v>24</v>
      </c>
      <c r="O275">
        <v>105.6732043929033</v>
      </c>
      <c r="P275">
        <v>5.6491716598005404</v>
      </c>
      <c r="Q275">
        <v>10</v>
      </c>
      <c r="R275" t="s">
        <v>3674</v>
      </c>
      <c r="S275" t="s">
        <v>3555</v>
      </c>
      <c r="T275" t="s">
        <v>3585</v>
      </c>
      <c r="U275">
        <v>4</v>
      </c>
      <c r="V275" t="s">
        <v>3564</v>
      </c>
      <c r="W275" t="s">
        <v>3558</v>
      </c>
      <c r="X275" t="s">
        <v>3584</v>
      </c>
      <c r="Y275">
        <v>1</v>
      </c>
      <c r="Z275" t="s">
        <v>3561</v>
      </c>
    </row>
    <row r="276" spans="1:26" x14ac:dyDescent="0.3">
      <c r="A276" s="2">
        <v>45218</v>
      </c>
      <c r="B276" s="2">
        <v>46218</v>
      </c>
      <c r="C276">
        <v>1000</v>
      </c>
      <c r="D276" t="s">
        <v>3539</v>
      </c>
      <c r="E276" t="s">
        <v>316</v>
      </c>
      <c r="F276" t="s">
        <v>157</v>
      </c>
      <c r="G276" t="s">
        <v>17</v>
      </c>
      <c r="H276" t="s">
        <v>18</v>
      </c>
      <c r="I276" t="s">
        <v>19</v>
      </c>
      <c r="J276" t="s">
        <v>42</v>
      </c>
      <c r="K276" t="s">
        <v>22</v>
      </c>
      <c r="L276" t="s">
        <v>22</v>
      </c>
      <c r="N276" t="s">
        <v>76</v>
      </c>
      <c r="O276">
        <v>24.926519362918508</v>
      </c>
      <c r="P276">
        <v>4.0575587600166454</v>
      </c>
      <c r="Q276">
        <v>195</v>
      </c>
      <c r="R276" t="s">
        <v>3675</v>
      </c>
      <c r="S276" t="s">
        <v>3554</v>
      </c>
      <c r="T276" t="s">
        <v>3587</v>
      </c>
      <c r="U276">
        <v>10</v>
      </c>
      <c r="V276" t="s">
        <v>3570</v>
      </c>
      <c r="W276" t="s">
        <v>3557</v>
      </c>
      <c r="X276" t="s">
        <v>3586</v>
      </c>
      <c r="Y276">
        <v>7</v>
      </c>
      <c r="Z276" t="s">
        <v>3567</v>
      </c>
    </row>
    <row r="277" spans="1:26" x14ac:dyDescent="0.3">
      <c r="A277" s="2">
        <v>45266</v>
      </c>
      <c r="B277" s="2">
        <v>46266</v>
      </c>
      <c r="C277">
        <v>1000</v>
      </c>
      <c r="D277" t="s">
        <v>3539</v>
      </c>
      <c r="E277" t="s">
        <v>374</v>
      </c>
      <c r="F277" t="s">
        <v>103</v>
      </c>
      <c r="G277" t="s">
        <v>51</v>
      </c>
      <c r="H277" t="s">
        <v>52</v>
      </c>
      <c r="I277" t="s">
        <v>92</v>
      </c>
      <c r="J277" t="s">
        <v>42</v>
      </c>
      <c r="K277" t="s">
        <v>22</v>
      </c>
      <c r="L277" t="s">
        <v>22</v>
      </c>
      <c r="N277" t="s">
        <v>43</v>
      </c>
      <c r="O277">
        <v>70.795434019936579</v>
      </c>
      <c r="P277">
        <v>7.9017271245008196</v>
      </c>
      <c r="Q277">
        <v>243</v>
      </c>
      <c r="R277" t="s">
        <v>3608</v>
      </c>
      <c r="S277" t="s">
        <v>3554</v>
      </c>
      <c r="T277" t="s">
        <v>3587</v>
      </c>
      <c r="U277">
        <v>12</v>
      </c>
      <c r="V277" t="s">
        <v>3572</v>
      </c>
      <c r="W277" t="s">
        <v>3557</v>
      </c>
      <c r="X277" t="s">
        <v>3586</v>
      </c>
      <c r="Y277">
        <v>9</v>
      </c>
      <c r="Z277" t="s">
        <v>3569</v>
      </c>
    </row>
    <row r="278" spans="1:26" x14ac:dyDescent="0.3">
      <c r="A278" s="2">
        <v>45076</v>
      </c>
      <c r="B278" s="2">
        <v>46076</v>
      </c>
      <c r="C278">
        <v>1000</v>
      </c>
      <c r="D278" t="s">
        <v>3539</v>
      </c>
      <c r="E278" t="s">
        <v>390</v>
      </c>
      <c r="F278" t="s">
        <v>57</v>
      </c>
      <c r="G278" t="s">
        <v>17</v>
      </c>
      <c r="H278" t="s">
        <v>40</v>
      </c>
      <c r="I278" t="s">
        <v>41</v>
      </c>
      <c r="J278" t="s">
        <v>42</v>
      </c>
      <c r="K278" t="s">
        <v>22</v>
      </c>
      <c r="L278" t="s">
        <v>22</v>
      </c>
      <c r="N278" t="s">
        <v>76</v>
      </c>
      <c r="O278">
        <v>91.927030735160059</v>
      </c>
      <c r="P278">
        <v>5.8939897100078706</v>
      </c>
      <c r="Q278">
        <v>53</v>
      </c>
      <c r="R278" t="s">
        <v>3676</v>
      </c>
      <c r="S278" t="s">
        <v>3554</v>
      </c>
      <c r="T278" t="s">
        <v>3585</v>
      </c>
      <c r="U278">
        <v>5</v>
      </c>
      <c r="V278" t="s">
        <v>3565</v>
      </c>
      <c r="W278" t="s">
        <v>3557</v>
      </c>
      <c r="X278" t="s">
        <v>3584</v>
      </c>
      <c r="Y278">
        <v>2</v>
      </c>
      <c r="Z278" t="s">
        <v>3562</v>
      </c>
    </row>
    <row r="279" spans="1:26" x14ac:dyDescent="0.3">
      <c r="A279" s="2">
        <v>45327</v>
      </c>
      <c r="B279" s="2">
        <v>46327</v>
      </c>
      <c r="C279">
        <v>1000</v>
      </c>
      <c r="D279" t="s">
        <v>3539</v>
      </c>
      <c r="E279" t="s">
        <v>394</v>
      </c>
      <c r="F279" t="s">
        <v>28</v>
      </c>
      <c r="G279" t="s">
        <v>17</v>
      </c>
      <c r="H279" t="s">
        <v>40</v>
      </c>
      <c r="I279" t="s">
        <v>41</v>
      </c>
      <c r="J279" t="s">
        <v>35</v>
      </c>
      <c r="K279" t="s">
        <v>22</v>
      </c>
      <c r="L279" t="s">
        <v>22</v>
      </c>
      <c r="N279" t="s">
        <v>30</v>
      </c>
      <c r="O279">
        <v>21.657079630612049</v>
      </c>
      <c r="P279">
        <v>6.0907536046494624</v>
      </c>
      <c r="Q279">
        <v>304</v>
      </c>
      <c r="R279" t="s">
        <v>3677</v>
      </c>
      <c r="S279" t="s">
        <v>3555</v>
      </c>
      <c r="T279" t="s">
        <v>3584</v>
      </c>
      <c r="U279">
        <v>2</v>
      </c>
      <c r="V279" t="s">
        <v>3562</v>
      </c>
      <c r="W279" t="s">
        <v>3557</v>
      </c>
      <c r="X279" t="s">
        <v>3587</v>
      </c>
      <c r="Y279">
        <v>11</v>
      </c>
      <c r="Z279" t="s">
        <v>3571</v>
      </c>
    </row>
    <row r="280" spans="1:26" x14ac:dyDescent="0.3">
      <c r="A280" s="2">
        <v>45344</v>
      </c>
      <c r="B280" s="2">
        <v>46344</v>
      </c>
      <c r="C280">
        <v>1000</v>
      </c>
      <c r="D280" t="s">
        <v>3539</v>
      </c>
      <c r="E280" t="s">
        <v>436</v>
      </c>
      <c r="F280" t="s">
        <v>103</v>
      </c>
      <c r="G280" t="s">
        <v>46</v>
      </c>
      <c r="H280" t="s">
        <v>40</v>
      </c>
      <c r="I280" t="s">
        <v>41</v>
      </c>
      <c r="J280" t="s">
        <v>42</v>
      </c>
      <c r="K280" t="s">
        <v>22</v>
      </c>
      <c r="L280" t="s">
        <v>22</v>
      </c>
      <c r="N280" t="s">
        <v>63</v>
      </c>
      <c r="O280">
        <v>94.010884711078546</v>
      </c>
      <c r="P280">
        <v>7.5800608726141228</v>
      </c>
      <c r="Q280">
        <v>321</v>
      </c>
      <c r="R280" t="s">
        <v>3612</v>
      </c>
      <c r="S280" t="s">
        <v>3555</v>
      </c>
      <c r="T280" t="s">
        <v>3584</v>
      </c>
      <c r="U280">
        <v>2</v>
      </c>
      <c r="V280" t="s">
        <v>3562</v>
      </c>
      <c r="W280" t="s">
        <v>3557</v>
      </c>
      <c r="X280" t="s">
        <v>3587</v>
      </c>
      <c r="Y280">
        <v>11</v>
      </c>
      <c r="Z280" t="s">
        <v>3571</v>
      </c>
    </row>
    <row r="281" spans="1:26" x14ac:dyDescent="0.3">
      <c r="A281" s="2">
        <v>45102</v>
      </c>
      <c r="B281" s="2">
        <v>46102</v>
      </c>
      <c r="C281">
        <v>1000</v>
      </c>
      <c r="D281" t="s">
        <v>3539</v>
      </c>
      <c r="E281" t="s">
        <v>484</v>
      </c>
      <c r="F281" t="s">
        <v>118</v>
      </c>
      <c r="G281" t="s">
        <v>51</v>
      </c>
      <c r="H281" t="s">
        <v>52</v>
      </c>
      <c r="I281" t="s">
        <v>92</v>
      </c>
      <c r="J281" t="s">
        <v>42</v>
      </c>
      <c r="K281" t="s">
        <v>22</v>
      </c>
      <c r="L281" t="s">
        <v>22</v>
      </c>
      <c r="N281" t="s">
        <v>76</v>
      </c>
      <c r="O281">
        <v>68.788664411565946</v>
      </c>
      <c r="P281">
        <v>7.2768103710731529</v>
      </c>
      <c r="Q281">
        <v>79</v>
      </c>
      <c r="R281" t="s">
        <v>3613</v>
      </c>
      <c r="S281" t="s">
        <v>3554</v>
      </c>
      <c r="T281" t="s">
        <v>3585</v>
      </c>
      <c r="U281">
        <v>6</v>
      </c>
      <c r="V281" t="s">
        <v>3566</v>
      </c>
      <c r="W281" t="s">
        <v>3557</v>
      </c>
      <c r="X281" t="s">
        <v>3584</v>
      </c>
      <c r="Y281">
        <v>3</v>
      </c>
      <c r="Z281" t="s">
        <v>3563</v>
      </c>
    </row>
    <row r="282" spans="1:26" x14ac:dyDescent="0.3">
      <c r="A282" s="2">
        <v>45129</v>
      </c>
      <c r="B282" s="2">
        <v>46129</v>
      </c>
      <c r="C282">
        <v>1000</v>
      </c>
      <c r="D282" t="s">
        <v>3539</v>
      </c>
      <c r="E282" t="s">
        <v>574</v>
      </c>
      <c r="F282" t="s">
        <v>80</v>
      </c>
      <c r="G282" t="s">
        <v>17</v>
      </c>
      <c r="H282" t="s">
        <v>40</v>
      </c>
      <c r="I282" t="s">
        <v>41</v>
      </c>
      <c r="J282" t="s">
        <v>35</v>
      </c>
      <c r="K282" t="s">
        <v>22</v>
      </c>
      <c r="L282" t="s">
        <v>22</v>
      </c>
      <c r="N282" t="s">
        <v>30</v>
      </c>
      <c r="O282">
        <v>12.184045956516719</v>
      </c>
      <c r="P282">
        <v>5.1580187144649852</v>
      </c>
      <c r="Q282">
        <v>106</v>
      </c>
      <c r="R282" t="s">
        <v>3678</v>
      </c>
      <c r="S282" t="s">
        <v>3554</v>
      </c>
      <c r="T282" t="s">
        <v>3586</v>
      </c>
      <c r="U282">
        <v>7</v>
      </c>
      <c r="V282" t="s">
        <v>3567</v>
      </c>
      <c r="W282" t="s">
        <v>3557</v>
      </c>
      <c r="X282" t="s">
        <v>3585</v>
      </c>
      <c r="Y282">
        <v>4</v>
      </c>
      <c r="Z282" t="s">
        <v>3564</v>
      </c>
    </row>
    <row r="283" spans="1:26" x14ac:dyDescent="0.3">
      <c r="A283" s="2">
        <v>45443</v>
      </c>
      <c r="B283" s="2">
        <v>46443</v>
      </c>
      <c r="C283">
        <v>1000</v>
      </c>
      <c r="D283" t="s">
        <v>3539</v>
      </c>
      <c r="E283" t="s">
        <v>620</v>
      </c>
      <c r="F283" t="s">
        <v>80</v>
      </c>
      <c r="G283" t="s">
        <v>17</v>
      </c>
      <c r="H283" t="s">
        <v>40</v>
      </c>
      <c r="I283" t="s">
        <v>41</v>
      </c>
      <c r="J283" t="s">
        <v>42</v>
      </c>
      <c r="K283" t="s">
        <v>22</v>
      </c>
      <c r="L283" t="s">
        <v>22</v>
      </c>
      <c r="N283" t="s">
        <v>144</v>
      </c>
      <c r="O283">
        <v>16.239217972047079</v>
      </c>
      <c r="P283">
        <v>4.8580729650539514</v>
      </c>
      <c r="Q283">
        <v>55</v>
      </c>
      <c r="R283" t="s">
        <v>3650</v>
      </c>
      <c r="S283" t="s">
        <v>3555</v>
      </c>
      <c r="T283" t="s">
        <v>3585</v>
      </c>
      <c r="U283">
        <v>5</v>
      </c>
      <c r="V283" t="s">
        <v>3565</v>
      </c>
      <c r="W283" t="s">
        <v>3558</v>
      </c>
      <c r="X283" t="s">
        <v>3584</v>
      </c>
      <c r="Y283">
        <v>2</v>
      </c>
      <c r="Z283" t="s">
        <v>3562</v>
      </c>
    </row>
    <row r="284" spans="1:26" x14ac:dyDescent="0.3">
      <c r="A284" s="2">
        <v>45213</v>
      </c>
      <c r="B284" s="2">
        <v>46213</v>
      </c>
      <c r="C284">
        <v>1000</v>
      </c>
      <c r="D284" t="s">
        <v>3539</v>
      </c>
      <c r="E284" t="s">
        <v>667</v>
      </c>
      <c r="F284" t="s">
        <v>118</v>
      </c>
      <c r="G284" t="s">
        <v>46</v>
      </c>
      <c r="H284" t="s">
        <v>18</v>
      </c>
      <c r="I284" t="s">
        <v>34</v>
      </c>
      <c r="J284" t="s">
        <v>42</v>
      </c>
      <c r="K284" t="s">
        <v>22</v>
      </c>
      <c r="L284" t="s">
        <v>22</v>
      </c>
      <c r="N284" t="s">
        <v>76</v>
      </c>
      <c r="O284">
        <v>67.890428890165268</v>
      </c>
      <c r="P284">
        <v>6.6810024317941723</v>
      </c>
      <c r="Q284">
        <v>190</v>
      </c>
      <c r="R284" t="s">
        <v>3614</v>
      </c>
      <c r="S284" t="s">
        <v>3554</v>
      </c>
      <c r="T284" t="s">
        <v>3587</v>
      </c>
      <c r="U284">
        <v>10</v>
      </c>
      <c r="V284" t="s">
        <v>3570</v>
      </c>
      <c r="W284" t="s">
        <v>3557</v>
      </c>
      <c r="X284" t="s">
        <v>3586</v>
      </c>
      <c r="Y284">
        <v>7</v>
      </c>
      <c r="Z284" t="s">
        <v>3567</v>
      </c>
    </row>
    <row r="285" spans="1:26" x14ac:dyDescent="0.3">
      <c r="A285" s="2">
        <v>44942</v>
      </c>
      <c r="B285" s="2">
        <v>45942</v>
      </c>
      <c r="C285">
        <v>1000</v>
      </c>
      <c r="D285" t="s">
        <v>3539</v>
      </c>
      <c r="E285" t="s">
        <v>672</v>
      </c>
      <c r="F285" t="s">
        <v>16</v>
      </c>
      <c r="G285" t="s">
        <v>46</v>
      </c>
      <c r="H285" t="s">
        <v>40</v>
      </c>
      <c r="I285" t="s">
        <v>41</v>
      </c>
      <c r="J285" t="s">
        <v>35</v>
      </c>
      <c r="K285" t="s">
        <v>22</v>
      </c>
      <c r="L285" t="s">
        <v>22</v>
      </c>
      <c r="N285" t="s">
        <v>24</v>
      </c>
      <c r="O285">
        <v>79.963974609094322</v>
      </c>
      <c r="P285">
        <v>6.736311468636238</v>
      </c>
      <c r="Q285">
        <v>284</v>
      </c>
      <c r="R285" t="s">
        <v>3615</v>
      </c>
      <c r="S285" t="s">
        <v>3554</v>
      </c>
      <c r="T285" t="s">
        <v>3584</v>
      </c>
      <c r="U285">
        <v>1</v>
      </c>
      <c r="V285" t="s">
        <v>3561</v>
      </c>
      <c r="W285" t="s">
        <v>3556</v>
      </c>
      <c r="X285" t="s">
        <v>3587</v>
      </c>
      <c r="Y285">
        <v>10</v>
      </c>
      <c r="Z285" t="s">
        <v>3570</v>
      </c>
    </row>
    <row r="286" spans="1:26" x14ac:dyDescent="0.3">
      <c r="A286" s="2">
        <v>45413</v>
      </c>
      <c r="B286" s="2">
        <v>46413</v>
      </c>
      <c r="C286">
        <v>1000</v>
      </c>
      <c r="D286" t="s">
        <v>3539</v>
      </c>
      <c r="E286" t="s">
        <v>687</v>
      </c>
      <c r="F286" t="s">
        <v>103</v>
      </c>
      <c r="G286" t="s">
        <v>17</v>
      </c>
      <c r="H286" t="s">
        <v>40</v>
      </c>
      <c r="I286" t="s">
        <v>41</v>
      </c>
      <c r="J286" t="s">
        <v>42</v>
      </c>
      <c r="K286" t="s">
        <v>22</v>
      </c>
      <c r="L286" t="s">
        <v>22</v>
      </c>
      <c r="N286" t="s">
        <v>63</v>
      </c>
      <c r="O286">
        <v>74.559427377268932</v>
      </c>
      <c r="P286">
        <v>7.2425848980992207</v>
      </c>
      <c r="Q286">
        <v>25</v>
      </c>
      <c r="R286" t="s">
        <v>3670</v>
      </c>
      <c r="S286" t="s">
        <v>3555</v>
      </c>
      <c r="T286" t="s">
        <v>3585</v>
      </c>
      <c r="U286">
        <v>5</v>
      </c>
      <c r="V286" t="s">
        <v>3565</v>
      </c>
      <c r="W286" t="s">
        <v>3558</v>
      </c>
      <c r="X286" t="s">
        <v>3584</v>
      </c>
      <c r="Y286">
        <v>1</v>
      </c>
      <c r="Z286" t="s">
        <v>3561</v>
      </c>
    </row>
    <row r="287" spans="1:26" x14ac:dyDescent="0.3">
      <c r="A287" s="2">
        <v>45267</v>
      </c>
      <c r="B287" s="2">
        <v>46267</v>
      </c>
      <c r="C287">
        <v>1000</v>
      </c>
      <c r="D287" t="s">
        <v>3539</v>
      </c>
      <c r="E287" t="s">
        <v>695</v>
      </c>
      <c r="F287" t="s">
        <v>118</v>
      </c>
      <c r="G287" t="s">
        <v>46</v>
      </c>
      <c r="H287" t="s">
        <v>18</v>
      </c>
      <c r="I287" t="s">
        <v>34</v>
      </c>
      <c r="J287" t="s">
        <v>35</v>
      </c>
      <c r="K287" t="s">
        <v>22</v>
      </c>
      <c r="L287" t="s">
        <v>22</v>
      </c>
      <c r="N287" t="s">
        <v>63</v>
      </c>
      <c r="O287">
        <v>64.442227757975346</v>
      </c>
      <c r="P287">
        <v>7.0016408874047293</v>
      </c>
      <c r="Q287">
        <v>244</v>
      </c>
      <c r="R287" t="s">
        <v>3616</v>
      </c>
      <c r="S287" t="s">
        <v>3554</v>
      </c>
      <c r="T287" t="s">
        <v>3587</v>
      </c>
      <c r="U287">
        <v>12</v>
      </c>
      <c r="V287" t="s">
        <v>3572</v>
      </c>
      <c r="W287" t="s">
        <v>3557</v>
      </c>
      <c r="X287" t="s">
        <v>3586</v>
      </c>
      <c r="Y287">
        <v>9</v>
      </c>
      <c r="Z287" t="s">
        <v>3569</v>
      </c>
    </row>
    <row r="288" spans="1:26" x14ac:dyDescent="0.3">
      <c r="A288" s="2">
        <v>45473</v>
      </c>
      <c r="B288" s="2">
        <v>46473</v>
      </c>
      <c r="C288">
        <v>1000</v>
      </c>
      <c r="D288" t="s">
        <v>3539</v>
      </c>
      <c r="E288" t="s">
        <v>700</v>
      </c>
      <c r="F288" t="s">
        <v>103</v>
      </c>
      <c r="G288" t="s">
        <v>17</v>
      </c>
      <c r="H288" t="s">
        <v>40</v>
      </c>
      <c r="I288" t="s">
        <v>41</v>
      </c>
      <c r="J288" t="s">
        <v>42</v>
      </c>
      <c r="K288" t="s">
        <v>22</v>
      </c>
      <c r="L288" t="s">
        <v>22</v>
      </c>
      <c r="N288" t="s">
        <v>76</v>
      </c>
      <c r="O288">
        <v>87.14941447497759</v>
      </c>
      <c r="P288">
        <v>7.6139309817679877</v>
      </c>
      <c r="Q288">
        <v>85</v>
      </c>
      <c r="R288" t="s">
        <v>3679</v>
      </c>
      <c r="S288" t="s">
        <v>3555</v>
      </c>
      <c r="T288" t="s">
        <v>3585</v>
      </c>
      <c r="U288">
        <v>6</v>
      </c>
      <c r="V288" t="s">
        <v>3566</v>
      </c>
      <c r="W288" t="s">
        <v>3558</v>
      </c>
      <c r="X288" t="s">
        <v>3584</v>
      </c>
      <c r="Y288">
        <v>3</v>
      </c>
      <c r="Z288" t="s">
        <v>3563</v>
      </c>
    </row>
    <row r="289" spans="1:26" x14ac:dyDescent="0.3">
      <c r="A289" s="2">
        <v>45429</v>
      </c>
      <c r="B289" s="2">
        <v>46429</v>
      </c>
      <c r="C289">
        <v>1000</v>
      </c>
      <c r="D289" t="s">
        <v>3539</v>
      </c>
      <c r="E289" t="s">
        <v>752</v>
      </c>
      <c r="F289" t="s">
        <v>80</v>
      </c>
      <c r="G289" t="s">
        <v>17</v>
      </c>
      <c r="H289" t="s">
        <v>18</v>
      </c>
      <c r="I289" t="s">
        <v>19</v>
      </c>
      <c r="J289" t="s">
        <v>35</v>
      </c>
      <c r="K289" t="s">
        <v>22</v>
      </c>
      <c r="L289" t="s">
        <v>22</v>
      </c>
      <c r="N289" t="s">
        <v>54</v>
      </c>
      <c r="O289">
        <v>24.116399578388531</v>
      </c>
      <c r="P289">
        <v>5.4882034592178739</v>
      </c>
      <c r="Q289">
        <v>41</v>
      </c>
      <c r="R289" t="s">
        <v>3680</v>
      </c>
      <c r="S289" t="s">
        <v>3555</v>
      </c>
      <c r="T289" t="s">
        <v>3585</v>
      </c>
      <c r="U289">
        <v>5</v>
      </c>
      <c r="V289" t="s">
        <v>3565</v>
      </c>
      <c r="W289" t="s">
        <v>3558</v>
      </c>
      <c r="X289" t="s">
        <v>3584</v>
      </c>
      <c r="Y289">
        <v>2</v>
      </c>
      <c r="Z289" t="s">
        <v>3562</v>
      </c>
    </row>
    <row r="290" spans="1:26" x14ac:dyDescent="0.3">
      <c r="A290" s="2">
        <v>45008</v>
      </c>
      <c r="B290" s="2">
        <v>46008</v>
      </c>
      <c r="C290">
        <v>1000</v>
      </c>
      <c r="D290" t="s">
        <v>3539</v>
      </c>
      <c r="E290" t="s">
        <v>640</v>
      </c>
      <c r="F290" t="s">
        <v>39</v>
      </c>
      <c r="G290" t="s">
        <v>17</v>
      </c>
      <c r="H290" t="s">
        <v>18</v>
      </c>
      <c r="I290" t="s">
        <v>34</v>
      </c>
      <c r="J290" t="s">
        <v>42</v>
      </c>
      <c r="K290" t="s">
        <v>22</v>
      </c>
      <c r="L290" t="s">
        <v>22</v>
      </c>
      <c r="N290" t="s">
        <v>54</v>
      </c>
      <c r="O290">
        <v>133.39195982868651</v>
      </c>
      <c r="P290">
        <v>5.054191985006967</v>
      </c>
      <c r="Q290">
        <v>350</v>
      </c>
      <c r="R290" t="s">
        <v>3681</v>
      </c>
      <c r="S290" t="s">
        <v>3554</v>
      </c>
      <c r="T290" t="s">
        <v>3584</v>
      </c>
      <c r="U290">
        <v>3</v>
      </c>
      <c r="V290" t="s">
        <v>3563</v>
      </c>
      <c r="W290" t="s">
        <v>3556</v>
      </c>
      <c r="X290" t="s">
        <v>3587</v>
      </c>
      <c r="Y290">
        <v>12</v>
      </c>
      <c r="Z290" t="s">
        <v>3572</v>
      </c>
    </row>
    <row r="291" spans="1:26" x14ac:dyDescent="0.3">
      <c r="A291" s="2">
        <v>45440</v>
      </c>
      <c r="B291" s="2">
        <v>46440</v>
      </c>
      <c r="C291">
        <v>1000</v>
      </c>
      <c r="D291" t="s">
        <v>3539</v>
      </c>
      <c r="E291" t="s">
        <v>861</v>
      </c>
      <c r="F291" t="s">
        <v>80</v>
      </c>
      <c r="G291" t="s">
        <v>17</v>
      </c>
      <c r="H291" t="s">
        <v>40</v>
      </c>
      <c r="I291" t="s">
        <v>41</v>
      </c>
      <c r="J291" t="s">
        <v>35</v>
      </c>
      <c r="K291" t="s">
        <v>22</v>
      </c>
      <c r="L291" t="s">
        <v>22</v>
      </c>
      <c r="N291" t="s">
        <v>43</v>
      </c>
      <c r="O291">
        <v>28.499786872881899</v>
      </c>
      <c r="P291">
        <v>5.3336918859100146</v>
      </c>
      <c r="Q291">
        <v>52</v>
      </c>
      <c r="R291" t="s">
        <v>3647</v>
      </c>
      <c r="S291" t="s">
        <v>3555</v>
      </c>
      <c r="T291" t="s">
        <v>3585</v>
      </c>
      <c r="U291">
        <v>5</v>
      </c>
      <c r="V291" t="s">
        <v>3565</v>
      </c>
      <c r="W291" t="s">
        <v>3558</v>
      </c>
      <c r="X291" t="s">
        <v>3584</v>
      </c>
      <c r="Y291">
        <v>2</v>
      </c>
      <c r="Z291" t="s">
        <v>3562</v>
      </c>
    </row>
    <row r="292" spans="1:26" x14ac:dyDescent="0.3">
      <c r="A292" s="2">
        <v>45382</v>
      </c>
      <c r="B292" s="2">
        <v>46382</v>
      </c>
      <c r="C292">
        <v>1000</v>
      </c>
      <c r="D292" t="s">
        <v>3539</v>
      </c>
      <c r="E292" t="s">
        <v>901</v>
      </c>
      <c r="F292" t="s">
        <v>80</v>
      </c>
      <c r="G292" t="s">
        <v>17</v>
      </c>
      <c r="H292" t="s">
        <v>18</v>
      </c>
      <c r="I292" t="s">
        <v>34</v>
      </c>
      <c r="J292" t="s">
        <v>42</v>
      </c>
      <c r="K292" t="s">
        <v>22</v>
      </c>
      <c r="L292" t="s">
        <v>22</v>
      </c>
      <c r="N292" t="s">
        <v>76</v>
      </c>
      <c r="O292">
        <v>25.605153336622362</v>
      </c>
      <c r="P292">
        <v>4.7666937088558452</v>
      </c>
      <c r="Q292">
        <v>359</v>
      </c>
      <c r="R292" t="s">
        <v>3639</v>
      </c>
      <c r="S292" t="s">
        <v>3555</v>
      </c>
      <c r="T292" t="s">
        <v>3584</v>
      </c>
      <c r="U292">
        <v>3</v>
      </c>
      <c r="V292" t="s">
        <v>3563</v>
      </c>
      <c r="W292" t="s">
        <v>3557</v>
      </c>
      <c r="X292" t="s">
        <v>3587</v>
      </c>
      <c r="Y292">
        <v>12</v>
      </c>
      <c r="Z292" t="s">
        <v>3572</v>
      </c>
    </row>
    <row r="293" spans="1:26" x14ac:dyDescent="0.3">
      <c r="A293" s="2">
        <v>45120</v>
      </c>
      <c r="B293" s="2">
        <v>46120</v>
      </c>
      <c r="C293">
        <v>1000</v>
      </c>
      <c r="D293" t="s">
        <v>3539</v>
      </c>
      <c r="E293" t="s">
        <v>912</v>
      </c>
      <c r="F293" t="s">
        <v>80</v>
      </c>
      <c r="G293" t="s">
        <v>17</v>
      </c>
      <c r="H293" t="s">
        <v>18</v>
      </c>
      <c r="I293" t="s">
        <v>34</v>
      </c>
      <c r="J293" t="s">
        <v>35</v>
      </c>
      <c r="K293" t="s">
        <v>22</v>
      </c>
      <c r="L293" t="s">
        <v>22</v>
      </c>
      <c r="N293" t="s">
        <v>63</v>
      </c>
      <c r="O293">
        <v>25.70074519260633</v>
      </c>
      <c r="P293">
        <v>5.0111954433040946</v>
      </c>
      <c r="Q293">
        <v>97</v>
      </c>
      <c r="R293" t="s">
        <v>3682</v>
      </c>
      <c r="S293" t="s">
        <v>3554</v>
      </c>
      <c r="T293" t="s">
        <v>3586</v>
      </c>
      <c r="U293">
        <v>7</v>
      </c>
      <c r="V293" t="s">
        <v>3567</v>
      </c>
      <c r="W293" t="s">
        <v>3557</v>
      </c>
      <c r="X293" t="s">
        <v>3585</v>
      </c>
      <c r="Y293">
        <v>4</v>
      </c>
      <c r="Z293" t="s">
        <v>3564</v>
      </c>
    </row>
    <row r="294" spans="1:26" x14ac:dyDescent="0.3">
      <c r="A294" s="2">
        <v>44974</v>
      </c>
      <c r="B294" s="2">
        <v>45974</v>
      </c>
      <c r="C294">
        <v>1000</v>
      </c>
      <c r="D294" t="s">
        <v>3539</v>
      </c>
      <c r="E294" t="s">
        <v>918</v>
      </c>
      <c r="F294" t="s">
        <v>103</v>
      </c>
      <c r="G294" t="s">
        <v>46</v>
      </c>
      <c r="H294" t="s">
        <v>18</v>
      </c>
      <c r="I294" t="s">
        <v>19</v>
      </c>
      <c r="J294" t="s">
        <v>35</v>
      </c>
      <c r="K294" t="s">
        <v>22</v>
      </c>
      <c r="L294" t="s">
        <v>22</v>
      </c>
      <c r="N294" t="s">
        <v>43</v>
      </c>
      <c r="O294">
        <v>102.03192687927179</v>
      </c>
      <c r="P294">
        <v>7.2615408403452406</v>
      </c>
      <c r="Q294">
        <v>316</v>
      </c>
      <c r="R294" t="s">
        <v>3617</v>
      </c>
      <c r="S294" t="s">
        <v>3554</v>
      </c>
      <c r="T294" t="s">
        <v>3584</v>
      </c>
      <c r="U294">
        <v>2</v>
      </c>
      <c r="V294" t="s">
        <v>3562</v>
      </c>
      <c r="W294" t="s">
        <v>3556</v>
      </c>
      <c r="X294" t="s">
        <v>3587</v>
      </c>
      <c r="Y294">
        <v>11</v>
      </c>
      <c r="Z294" t="s">
        <v>3571</v>
      </c>
    </row>
    <row r="295" spans="1:26" x14ac:dyDescent="0.3">
      <c r="A295" s="2">
        <v>45410</v>
      </c>
      <c r="B295" s="2">
        <v>46410</v>
      </c>
      <c r="C295">
        <v>1000</v>
      </c>
      <c r="D295" t="s">
        <v>3539</v>
      </c>
      <c r="E295" t="s">
        <v>923</v>
      </c>
      <c r="F295" t="s">
        <v>103</v>
      </c>
      <c r="G295" t="s">
        <v>46</v>
      </c>
      <c r="H295" t="s">
        <v>40</v>
      </c>
      <c r="I295" t="s">
        <v>41</v>
      </c>
      <c r="J295" t="s">
        <v>35</v>
      </c>
      <c r="K295" t="s">
        <v>22</v>
      </c>
      <c r="L295" t="s">
        <v>22</v>
      </c>
      <c r="N295" t="s">
        <v>24</v>
      </c>
      <c r="O295">
        <v>70.547520780662296</v>
      </c>
      <c r="P295">
        <v>7.8747761329942376</v>
      </c>
      <c r="Q295">
        <v>22</v>
      </c>
      <c r="R295" t="s">
        <v>3618</v>
      </c>
      <c r="S295" t="s">
        <v>3555</v>
      </c>
      <c r="T295" t="s">
        <v>3585</v>
      </c>
      <c r="U295">
        <v>4</v>
      </c>
      <c r="V295" t="s">
        <v>3564</v>
      </c>
      <c r="W295" t="s">
        <v>3558</v>
      </c>
      <c r="X295" t="s">
        <v>3584</v>
      </c>
      <c r="Y295">
        <v>1</v>
      </c>
      <c r="Z295" t="s">
        <v>3561</v>
      </c>
    </row>
    <row r="296" spans="1:26" x14ac:dyDescent="0.3">
      <c r="A296" s="2">
        <v>45420</v>
      </c>
      <c r="B296" s="2">
        <v>46420</v>
      </c>
      <c r="C296">
        <v>1000</v>
      </c>
      <c r="D296" t="s">
        <v>3539</v>
      </c>
      <c r="E296" t="s">
        <v>937</v>
      </c>
      <c r="F296" t="s">
        <v>16</v>
      </c>
      <c r="G296" t="s">
        <v>58</v>
      </c>
      <c r="H296" t="s">
        <v>52</v>
      </c>
      <c r="I296" t="s">
        <v>92</v>
      </c>
      <c r="J296" t="s">
        <v>42</v>
      </c>
      <c r="K296" t="s">
        <v>22</v>
      </c>
      <c r="L296" t="s">
        <v>22</v>
      </c>
      <c r="N296" t="s">
        <v>144</v>
      </c>
      <c r="O296">
        <v>98.709651753717822</v>
      </c>
      <c r="P296">
        <v>6.9042921923636591</v>
      </c>
      <c r="Q296">
        <v>32</v>
      </c>
      <c r="R296" t="s">
        <v>3619</v>
      </c>
      <c r="S296" t="s">
        <v>3555</v>
      </c>
      <c r="T296" t="s">
        <v>3585</v>
      </c>
      <c r="U296">
        <v>5</v>
      </c>
      <c r="V296" t="s">
        <v>3565</v>
      </c>
      <c r="W296" t="s">
        <v>3558</v>
      </c>
      <c r="X296" t="s">
        <v>3584</v>
      </c>
      <c r="Y296">
        <v>2</v>
      </c>
      <c r="Z296" t="s">
        <v>3562</v>
      </c>
    </row>
    <row r="297" spans="1:26" x14ac:dyDescent="0.3">
      <c r="A297" s="2">
        <v>45309</v>
      </c>
      <c r="B297" s="2">
        <v>46309</v>
      </c>
      <c r="C297">
        <v>1000</v>
      </c>
      <c r="D297" t="s">
        <v>3539</v>
      </c>
      <c r="E297" t="s">
        <v>973</v>
      </c>
      <c r="F297" t="s">
        <v>103</v>
      </c>
      <c r="G297" t="s">
        <v>17</v>
      </c>
      <c r="H297" t="s">
        <v>40</v>
      </c>
      <c r="I297" t="s">
        <v>41</v>
      </c>
      <c r="J297" t="s">
        <v>42</v>
      </c>
      <c r="K297" t="s">
        <v>22</v>
      </c>
      <c r="L297" t="s">
        <v>22</v>
      </c>
      <c r="N297" t="s">
        <v>30</v>
      </c>
      <c r="O297">
        <v>82.133277956060226</v>
      </c>
      <c r="P297">
        <v>6.4525448600063724</v>
      </c>
      <c r="Q297">
        <v>286</v>
      </c>
      <c r="R297" t="s">
        <v>3666</v>
      </c>
      <c r="S297" t="s">
        <v>3555</v>
      </c>
      <c r="T297" t="s">
        <v>3584</v>
      </c>
      <c r="U297">
        <v>1</v>
      </c>
      <c r="V297" t="s">
        <v>3561</v>
      </c>
      <c r="W297" t="s">
        <v>3557</v>
      </c>
      <c r="X297" t="s">
        <v>3587</v>
      </c>
      <c r="Y297">
        <v>10</v>
      </c>
      <c r="Z297" t="s">
        <v>3570</v>
      </c>
    </row>
    <row r="298" spans="1:26" x14ac:dyDescent="0.3">
      <c r="A298" s="2">
        <v>45334</v>
      </c>
      <c r="B298" s="2">
        <v>46334</v>
      </c>
      <c r="C298">
        <v>1000</v>
      </c>
      <c r="D298" t="s">
        <v>3539</v>
      </c>
      <c r="E298" t="s">
        <v>1009</v>
      </c>
      <c r="F298" t="s">
        <v>80</v>
      </c>
      <c r="G298" t="s">
        <v>46</v>
      </c>
      <c r="H298" t="s">
        <v>40</v>
      </c>
      <c r="I298" t="s">
        <v>41</v>
      </c>
      <c r="J298" t="s">
        <v>42</v>
      </c>
      <c r="K298" t="s">
        <v>22</v>
      </c>
      <c r="L298" t="s">
        <v>22</v>
      </c>
      <c r="N298" t="s">
        <v>76</v>
      </c>
      <c r="O298">
        <v>19.838596944752648</v>
      </c>
      <c r="P298">
        <v>4.0359193979057251</v>
      </c>
      <c r="Q298">
        <v>311</v>
      </c>
      <c r="R298" t="s">
        <v>3620</v>
      </c>
      <c r="S298" t="s">
        <v>3555</v>
      </c>
      <c r="T298" t="s">
        <v>3584</v>
      </c>
      <c r="U298">
        <v>2</v>
      </c>
      <c r="V298" t="s">
        <v>3562</v>
      </c>
      <c r="W298" t="s">
        <v>3557</v>
      </c>
      <c r="X298" t="s">
        <v>3587</v>
      </c>
      <c r="Y298">
        <v>11</v>
      </c>
      <c r="Z298" t="s">
        <v>3571</v>
      </c>
    </row>
    <row r="299" spans="1:26" x14ac:dyDescent="0.3">
      <c r="A299" s="2">
        <v>45019</v>
      </c>
      <c r="B299" s="2">
        <v>46019</v>
      </c>
      <c r="C299">
        <v>1000</v>
      </c>
      <c r="D299" t="s">
        <v>3539</v>
      </c>
      <c r="E299" t="s">
        <v>1017</v>
      </c>
      <c r="F299" t="s">
        <v>103</v>
      </c>
      <c r="G299" t="s">
        <v>51</v>
      </c>
      <c r="H299" t="s">
        <v>52</v>
      </c>
      <c r="I299" t="s">
        <v>92</v>
      </c>
      <c r="J299" t="s">
        <v>42</v>
      </c>
      <c r="K299" t="s">
        <v>22</v>
      </c>
      <c r="L299" t="s">
        <v>22</v>
      </c>
      <c r="N299" t="s">
        <v>76</v>
      </c>
      <c r="O299">
        <v>105.73513838755331</v>
      </c>
      <c r="P299">
        <v>6.759384816334534</v>
      </c>
      <c r="Q299">
        <v>361</v>
      </c>
      <c r="R299" t="s">
        <v>3621</v>
      </c>
      <c r="S299" t="s">
        <v>3554</v>
      </c>
      <c r="T299" t="s">
        <v>3585</v>
      </c>
      <c r="U299">
        <v>4</v>
      </c>
      <c r="V299" t="s">
        <v>3564</v>
      </c>
      <c r="W299" t="s">
        <v>3556</v>
      </c>
      <c r="X299" t="s">
        <v>3587</v>
      </c>
      <c r="Y299">
        <v>12</v>
      </c>
      <c r="Z299" t="s">
        <v>3572</v>
      </c>
    </row>
    <row r="300" spans="1:26" x14ac:dyDescent="0.3">
      <c r="A300" s="2">
        <v>45035</v>
      </c>
      <c r="B300" s="2">
        <v>46035</v>
      </c>
      <c r="C300">
        <v>1000</v>
      </c>
      <c r="D300" t="s">
        <v>3539</v>
      </c>
      <c r="E300" t="s">
        <v>1050</v>
      </c>
      <c r="F300" t="s">
        <v>118</v>
      </c>
      <c r="G300" t="s">
        <v>17</v>
      </c>
      <c r="H300" t="s">
        <v>18</v>
      </c>
      <c r="I300" t="s">
        <v>34</v>
      </c>
      <c r="J300" t="s">
        <v>35</v>
      </c>
      <c r="K300" t="s">
        <v>22</v>
      </c>
      <c r="L300" t="s">
        <v>22</v>
      </c>
      <c r="N300" t="s">
        <v>63</v>
      </c>
      <c r="O300">
        <v>90.723704953435302</v>
      </c>
      <c r="P300">
        <v>6.5109062498719377</v>
      </c>
      <c r="Q300">
        <v>12</v>
      </c>
      <c r="R300" t="s">
        <v>3626</v>
      </c>
      <c r="S300" t="s">
        <v>3554</v>
      </c>
      <c r="T300" t="s">
        <v>3585</v>
      </c>
      <c r="U300">
        <v>4</v>
      </c>
      <c r="V300" t="s">
        <v>3564</v>
      </c>
      <c r="W300" t="s">
        <v>3557</v>
      </c>
      <c r="X300" t="s">
        <v>3584</v>
      </c>
      <c r="Y300">
        <v>1</v>
      </c>
      <c r="Z300" t="s">
        <v>3561</v>
      </c>
    </row>
    <row r="301" spans="1:26" x14ac:dyDescent="0.3">
      <c r="A301" s="2">
        <v>45300</v>
      </c>
      <c r="B301" s="2">
        <v>46300</v>
      </c>
      <c r="C301">
        <v>1000</v>
      </c>
      <c r="D301" t="s">
        <v>3539</v>
      </c>
      <c r="E301" t="s">
        <v>1108</v>
      </c>
      <c r="F301" t="s">
        <v>118</v>
      </c>
      <c r="G301" t="s">
        <v>17</v>
      </c>
      <c r="H301" t="s">
        <v>40</v>
      </c>
      <c r="I301" t="s">
        <v>41</v>
      </c>
      <c r="J301" t="s">
        <v>35</v>
      </c>
      <c r="K301" t="s">
        <v>22</v>
      </c>
      <c r="L301" t="s">
        <v>22</v>
      </c>
      <c r="N301" t="s">
        <v>54</v>
      </c>
      <c r="O301">
        <v>81.171057072214012</v>
      </c>
      <c r="P301">
        <v>7.4363715226257261</v>
      </c>
      <c r="Q301">
        <v>277</v>
      </c>
      <c r="R301" t="s">
        <v>3683</v>
      </c>
      <c r="S301" t="s">
        <v>3555</v>
      </c>
      <c r="T301" t="s">
        <v>3584</v>
      </c>
      <c r="U301">
        <v>1</v>
      </c>
      <c r="V301" t="s">
        <v>3561</v>
      </c>
      <c r="W301" t="s">
        <v>3557</v>
      </c>
      <c r="X301" t="s">
        <v>3587</v>
      </c>
      <c r="Y301">
        <v>10</v>
      </c>
      <c r="Z301" t="s">
        <v>3570</v>
      </c>
    </row>
    <row r="302" spans="1:26" x14ac:dyDescent="0.3">
      <c r="A302" s="2">
        <v>45350</v>
      </c>
      <c r="B302" s="2">
        <v>46350</v>
      </c>
      <c r="C302">
        <v>1000</v>
      </c>
      <c r="D302" t="s">
        <v>3539</v>
      </c>
      <c r="E302" t="s">
        <v>1142</v>
      </c>
      <c r="F302" t="s">
        <v>16</v>
      </c>
      <c r="G302" t="s">
        <v>33</v>
      </c>
      <c r="H302" t="s">
        <v>18</v>
      </c>
      <c r="I302" t="s">
        <v>34</v>
      </c>
      <c r="J302" t="s">
        <v>35</v>
      </c>
      <c r="K302" t="s">
        <v>22</v>
      </c>
      <c r="L302" t="s">
        <v>22</v>
      </c>
      <c r="N302" t="s">
        <v>76</v>
      </c>
      <c r="O302">
        <v>82.237879516388986</v>
      </c>
      <c r="P302">
        <v>6.4902930540279486</v>
      </c>
      <c r="Q302">
        <v>327</v>
      </c>
      <c r="R302" t="s">
        <v>3622</v>
      </c>
      <c r="S302" t="s">
        <v>3555</v>
      </c>
      <c r="T302" t="s">
        <v>3584</v>
      </c>
      <c r="U302">
        <v>2</v>
      </c>
      <c r="V302" t="s">
        <v>3562</v>
      </c>
      <c r="W302" t="s">
        <v>3557</v>
      </c>
      <c r="X302" t="s">
        <v>3587</v>
      </c>
      <c r="Y302">
        <v>11</v>
      </c>
      <c r="Z302" t="s">
        <v>3571</v>
      </c>
    </row>
    <row r="303" spans="1:26" x14ac:dyDescent="0.3">
      <c r="A303" s="2">
        <v>45452</v>
      </c>
      <c r="B303" s="2">
        <v>46452</v>
      </c>
      <c r="C303">
        <v>1000</v>
      </c>
      <c r="D303" t="s">
        <v>3539</v>
      </c>
      <c r="E303" t="s">
        <v>1158</v>
      </c>
      <c r="F303" t="s">
        <v>157</v>
      </c>
      <c r="G303" t="s">
        <v>17</v>
      </c>
      <c r="H303" t="s">
        <v>40</v>
      </c>
      <c r="I303" t="s">
        <v>41</v>
      </c>
      <c r="J303" t="s">
        <v>35</v>
      </c>
      <c r="K303" t="s">
        <v>22</v>
      </c>
      <c r="L303" t="s">
        <v>22</v>
      </c>
      <c r="N303" t="s">
        <v>30</v>
      </c>
      <c r="O303">
        <v>18.67790548512188</v>
      </c>
      <c r="P303">
        <v>4.7431931987316034</v>
      </c>
      <c r="Q303">
        <v>64</v>
      </c>
      <c r="R303" t="s">
        <v>3684</v>
      </c>
      <c r="S303" t="s">
        <v>3555</v>
      </c>
      <c r="T303" t="s">
        <v>3585</v>
      </c>
      <c r="U303">
        <v>6</v>
      </c>
      <c r="V303" t="s">
        <v>3566</v>
      </c>
      <c r="W303" t="s">
        <v>3558</v>
      </c>
      <c r="X303" t="s">
        <v>3584</v>
      </c>
      <c r="Y303">
        <v>3</v>
      </c>
      <c r="Z303" t="s">
        <v>3563</v>
      </c>
    </row>
    <row r="304" spans="1:26" x14ac:dyDescent="0.3">
      <c r="A304" s="2">
        <v>45169</v>
      </c>
      <c r="B304" s="2">
        <v>46169</v>
      </c>
      <c r="C304">
        <v>1000</v>
      </c>
      <c r="D304" t="s">
        <v>3539</v>
      </c>
      <c r="E304" t="s">
        <v>1184</v>
      </c>
      <c r="F304" t="s">
        <v>157</v>
      </c>
      <c r="G304" t="s">
        <v>17</v>
      </c>
      <c r="H304" t="s">
        <v>18</v>
      </c>
      <c r="I304" t="s">
        <v>19</v>
      </c>
      <c r="J304" t="s">
        <v>35</v>
      </c>
      <c r="K304" t="s">
        <v>22</v>
      </c>
      <c r="L304" t="s">
        <v>22</v>
      </c>
      <c r="N304" t="s">
        <v>54</v>
      </c>
      <c r="O304">
        <v>34.856037719535777</v>
      </c>
      <c r="P304">
        <v>4.199215274894053</v>
      </c>
      <c r="Q304">
        <v>146</v>
      </c>
      <c r="R304" t="s">
        <v>3685</v>
      </c>
      <c r="S304" t="s">
        <v>3554</v>
      </c>
      <c r="T304" t="s">
        <v>3586</v>
      </c>
      <c r="U304">
        <v>8</v>
      </c>
      <c r="V304" t="s">
        <v>3568</v>
      </c>
      <c r="W304" t="s">
        <v>3557</v>
      </c>
      <c r="X304" t="s">
        <v>3585</v>
      </c>
      <c r="Y304">
        <v>5</v>
      </c>
      <c r="Z304" t="s">
        <v>3565</v>
      </c>
    </row>
    <row r="305" spans="1:26" x14ac:dyDescent="0.3">
      <c r="A305" s="2">
        <v>45209</v>
      </c>
      <c r="B305" s="2">
        <v>46209</v>
      </c>
      <c r="C305">
        <v>1000</v>
      </c>
      <c r="D305" t="s">
        <v>3539</v>
      </c>
      <c r="E305" t="s">
        <v>1209</v>
      </c>
      <c r="F305" t="s">
        <v>57</v>
      </c>
      <c r="G305" t="s">
        <v>33</v>
      </c>
      <c r="H305" t="s">
        <v>18</v>
      </c>
      <c r="I305" t="s">
        <v>19</v>
      </c>
      <c r="J305" t="s">
        <v>35</v>
      </c>
      <c r="K305" t="s">
        <v>22</v>
      </c>
      <c r="L305" t="s">
        <v>22</v>
      </c>
      <c r="N305" t="s">
        <v>63</v>
      </c>
      <c r="O305">
        <v>111.8505389840237</v>
      </c>
      <c r="P305">
        <v>5.8250494101800623</v>
      </c>
      <c r="Q305">
        <v>186</v>
      </c>
      <c r="R305" t="s">
        <v>3623</v>
      </c>
      <c r="S305" t="s">
        <v>3554</v>
      </c>
      <c r="T305" t="s">
        <v>3587</v>
      </c>
      <c r="U305">
        <v>10</v>
      </c>
      <c r="V305" t="s">
        <v>3570</v>
      </c>
      <c r="W305" t="s">
        <v>3557</v>
      </c>
      <c r="X305" t="s">
        <v>3586</v>
      </c>
      <c r="Y305">
        <v>7</v>
      </c>
      <c r="Z305" t="s">
        <v>3567</v>
      </c>
    </row>
    <row r="306" spans="1:26" x14ac:dyDescent="0.3">
      <c r="A306" s="2">
        <v>45135</v>
      </c>
      <c r="B306" s="2">
        <v>46135</v>
      </c>
      <c r="C306">
        <v>1000</v>
      </c>
      <c r="D306" t="s">
        <v>3539</v>
      </c>
      <c r="E306" t="s">
        <v>1239</v>
      </c>
      <c r="F306" t="s">
        <v>16</v>
      </c>
      <c r="G306" t="s">
        <v>17</v>
      </c>
      <c r="H306" t="s">
        <v>18</v>
      </c>
      <c r="I306" t="s">
        <v>34</v>
      </c>
      <c r="J306" t="s">
        <v>42</v>
      </c>
      <c r="K306" t="s">
        <v>22</v>
      </c>
      <c r="L306" t="s">
        <v>22</v>
      </c>
      <c r="N306" t="s">
        <v>144</v>
      </c>
      <c r="O306">
        <v>87.569886166453514</v>
      </c>
      <c r="P306">
        <v>6.9400730730921492</v>
      </c>
      <c r="Q306">
        <v>112</v>
      </c>
      <c r="R306" t="s">
        <v>3611</v>
      </c>
      <c r="S306" t="s">
        <v>3554</v>
      </c>
      <c r="T306" t="s">
        <v>3586</v>
      </c>
      <c r="U306">
        <v>7</v>
      </c>
      <c r="V306" t="s">
        <v>3567</v>
      </c>
      <c r="W306" t="s">
        <v>3557</v>
      </c>
      <c r="X306" t="s">
        <v>3585</v>
      </c>
      <c r="Y306">
        <v>4</v>
      </c>
      <c r="Z306" t="s">
        <v>3564</v>
      </c>
    </row>
    <row r="307" spans="1:26" x14ac:dyDescent="0.3">
      <c r="A307" s="2">
        <v>45360</v>
      </c>
      <c r="B307" s="2">
        <v>46360</v>
      </c>
      <c r="C307">
        <v>1000</v>
      </c>
      <c r="D307" t="s">
        <v>3539</v>
      </c>
      <c r="E307" t="s">
        <v>1356</v>
      </c>
      <c r="F307" t="s">
        <v>80</v>
      </c>
      <c r="G307" t="s">
        <v>46</v>
      </c>
      <c r="H307" t="s">
        <v>40</v>
      </c>
      <c r="I307" t="s">
        <v>41</v>
      </c>
      <c r="J307" t="s">
        <v>35</v>
      </c>
      <c r="K307" t="s">
        <v>22</v>
      </c>
      <c r="L307" t="s">
        <v>22</v>
      </c>
      <c r="N307" t="s">
        <v>144</v>
      </c>
      <c r="O307">
        <v>17.56437308117652</v>
      </c>
      <c r="P307">
        <v>4.4276427530407707</v>
      </c>
      <c r="Q307">
        <v>337</v>
      </c>
      <c r="R307" t="s">
        <v>3624</v>
      </c>
      <c r="S307" t="s">
        <v>3555</v>
      </c>
      <c r="T307" t="s">
        <v>3584</v>
      </c>
      <c r="U307">
        <v>3</v>
      </c>
      <c r="V307" t="s">
        <v>3563</v>
      </c>
      <c r="W307" t="s">
        <v>3557</v>
      </c>
      <c r="X307" t="s">
        <v>3587</v>
      </c>
      <c r="Y307">
        <v>12</v>
      </c>
      <c r="Z307" t="s">
        <v>3572</v>
      </c>
    </row>
    <row r="308" spans="1:26" x14ac:dyDescent="0.3">
      <c r="A308" s="2">
        <v>45002</v>
      </c>
      <c r="B308" s="2">
        <v>46002</v>
      </c>
      <c r="C308">
        <v>1000</v>
      </c>
      <c r="D308" t="s">
        <v>3539</v>
      </c>
      <c r="E308" t="s">
        <v>1372</v>
      </c>
      <c r="F308" t="s">
        <v>80</v>
      </c>
      <c r="G308" t="s">
        <v>17</v>
      </c>
      <c r="H308" t="s">
        <v>18</v>
      </c>
      <c r="I308" t="s">
        <v>19</v>
      </c>
      <c r="J308" t="s">
        <v>42</v>
      </c>
      <c r="K308" t="s">
        <v>22</v>
      </c>
      <c r="L308" t="s">
        <v>22</v>
      </c>
      <c r="N308" t="s">
        <v>76</v>
      </c>
      <c r="O308">
        <v>20.859196698967661</v>
      </c>
      <c r="P308">
        <v>4.4867677002630133</v>
      </c>
      <c r="Q308">
        <v>344</v>
      </c>
      <c r="R308" t="s">
        <v>3651</v>
      </c>
      <c r="S308" t="s">
        <v>3554</v>
      </c>
      <c r="T308" t="s">
        <v>3584</v>
      </c>
      <c r="U308">
        <v>3</v>
      </c>
      <c r="V308" t="s">
        <v>3563</v>
      </c>
      <c r="W308" t="s">
        <v>3556</v>
      </c>
      <c r="X308" t="s">
        <v>3587</v>
      </c>
      <c r="Y308">
        <v>12</v>
      </c>
      <c r="Z308" t="s">
        <v>3572</v>
      </c>
    </row>
    <row r="309" spans="1:26" x14ac:dyDescent="0.3">
      <c r="A309" s="2">
        <v>44960</v>
      </c>
      <c r="B309" s="2">
        <v>45960</v>
      </c>
      <c r="C309">
        <v>1000</v>
      </c>
      <c r="D309" t="s">
        <v>3539</v>
      </c>
      <c r="E309" t="s">
        <v>1378</v>
      </c>
      <c r="F309" t="s">
        <v>103</v>
      </c>
      <c r="G309" t="s">
        <v>17</v>
      </c>
      <c r="H309" t="s">
        <v>18</v>
      </c>
      <c r="I309" t="s">
        <v>19</v>
      </c>
      <c r="J309" t="s">
        <v>35</v>
      </c>
      <c r="K309" t="s">
        <v>22</v>
      </c>
      <c r="L309" t="s">
        <v>22</v>
      </c>
      <c r="N309" t="s">
        <v>30</v>
      </c>
      <c r="O309">
        <v>122.2977368626733</v>
      </c>
      <c r="P309">
        <v>7.1686286238461996</v>
      </c>
      <c r="Q309">
        <v>302</v>
      </c>
      <c r="R309" t="s">
        <v>3686</v>
      </c>
      <c r="S309" t="s">
        <v>3554</v>
      </c>
      <c r="T309" t="s">
        <v>3584</v>
      </c>
      <c r="U309">
        <v>2</v>
      </c>
      <c r="V309" t="s">
        <v>3562</v>
      </c>
      <c r="W309" t="s">
        <v>3556</v>
      </c>
      <c r="X309" t="s">
        <v>3587</v>
      </c>
      <c r="Y309">
        <v>10</v>
      </c>
      <c r="Z309" t="s">
        <v>3570</v>
      </c>
    </row>
    <row r="310" spans="1:26" x14ac:dyDescent="0.3">
      <c r="A310" s="2">
        <v>44978</v>
      </c>
      <c r="B310" s="2">
        <v>45978</v>
      </c>
      <c r="C310">
        <v>1000</v>
      </c>
      <c r="D310" t="s">
        <v>3539</v>
      </c>
      <c r="E310" t="s">
        <v>1433</v>
      </c>
      <c r="F310" t="s">
        <v>39</v>
      </c>
      <c r="G310" t="s">
        <v>51</v>
      </c>
      <c r="H310" t="s">
        <v>52</v>
      </c>
      <c r="I310" t="s">
        <v>92</v>
      </c>
      <c r="J310" t="s">
        <v>42</v>
      </c>
      <c r="K310" t="s">
        <v>22</v>
      </c>
      <c r="L310" t="s">
        <v>22</v>
      </c>
      <c r="N310" t="s">
        <v>54</v>
      </c>
      <c r="O310">
        <v>93.056375736878721</v>
      </c>
      <c r="P310">
        <v>5.6078928024814481</v>
      </c>
      <c r="Q310">
        <v>320</v>
      </c>
      <c r="R310" t="s">
        <v>3625</v>
      </c>
      <c r="S310" t="s">
        <v>3554</v>
      </c>
      <c r="T310" t="s">
        <v>3584</v>
      </c>
      <c r="U310">
        <v>2</v>
      </c>
      <c r="V310" t="s">
        <v>3562</v>
      </c>
      <c r="W310" t="s">
        <v>3556</v>
      </c>
      <c r="X310" t="s">
        <v>3587</v>
      </c>
      <c r="Y310">
        <v>11</v>
      </c>
      <c r="Z310" t="s">
        <v>3571</v>
      </c>
    </row>
    <row r="311" spans="1:26" x14ac:dyDescent="0.3">
      <c r="A311" s="2">
        <v>45297</v>
      </c>
      <c r="B311" s="2">
        <v>46297</v>
      </c>
      <c r="C311">
        <v>1000</v>
      </c>
      <c r="D311" t="s">
        <v>3539</v>
      </c>
      <c r="E311" t="s">
        <v>1423</v>
      </c>
      <c r="F311" t="s">
        <v>57</v>
      </c>
      <c r="G311" t="s">
        <v>17</v>
      </c>
      <c r="H311" t="s">
        <v>40</v>
      </c>
      <c r="I311" t="s">
        <v>41</v>
      </c>
      <c r="J311" t="s">
        <v>35</v>
      </c>
      <c r="K311" t="s">
        <v>22</v>
      </c>
      <c r="L311" t="s">
        <v>22</v>
      </c>
      <c r="N311" t="s">
        <v>30</v>
      </c>
      <c r="O311">
        <v>90.005396476967391</v>
      </c>
      <c r="P311">
        <v>5.9995577032504386</v>
      </c>
      <c r="Q311">
        <v>274</v>
      </c>
      <c r="R311" t="s">
        <v>3687</v>
      </c>
      <c r="S311" t="s">
        <v>3555</v>
      </c>
      <c r="T311" t="s">
        <v>3584</v>
      </c>
      <c r="U311">
        <v>1</v>
      </c>
      <c r="V311" t="s">
        <v>3561</v>
      </c>
      <c r="W311" t="s">
        <v>3557</v>
      </c>
      <c r="X311" t="s">
        <v>3587</v>
      </c>
      <c r="Y311">
        <v>10</v>
      </c>
      <c r="Z311" t="s">
        <v>3570</v>
      </c>
    </row>
    <row r="312" spans="1:26" x14ac:dyDescent="0.3">
      <c r="A312" s="2">
        <v>45035</v>
      </c>
      <c r="B312" s="2">
        <v>46035</v>
      </c>
      <c r="C312">
        <v>1000</v>
      </c>
      <c r="D312" t="s">
        <v>3539</v>
      </c>
      <c r="E312" t="s">
        <v>1577</v>
      </c>
      <c r="F312" t="s">
        <v>16</v>
      </c>
      <c r="G312" t="s">
        <v>58</v>
      </c>
      <c r="H312" t="s">
        <v>52</v>
      </c>
      <c r="I312" t="s">
        <v>92</v>
      </c>
      <c r="J312" t="s">
        <v>42</v>
      </c>
      <c r="K312" t="s">
        <v>22</v>
      </c>
      <c r="L312" t="s">
        <v>22</v>
      </c>
      <c r="N312" t="s">
        <v>76</v>
      </c>
      <c r="O312">
        <v>69.141748711148153</v>
      </c>
      <c r="P312">
        <v>5.5029476441726226</v>
      </c>
      <c r="Q312">
        <v>12</v>
      </c>
      <c r="R312" t="s">
        <v>3626</v>
      </c>
      <c r="S312" t="s">
        <v>3554</v>
      </c>
      <c r="T312" t="s">
        <v>3585</v>
      </c>
      <c r="U312">
        <v>4</v>
      </c>
      <c r="V312" t="s">
        <v>3564</v>
      </c>
      <c r="W312" t="s">
        <v>3557</v>
      </c>
      <c r="X312" t="s">
        <v>3584</v>
      </c>
      <c r="Y312">
        <v>1</v>
      </c>
      <c r="Z312" t="s">
        <v>3561</v>
      </c>
    </row>
    <row r="313" spans="1:26" x14ac:dyDescent="0.3">
      <c r="A313" s="2">
        <v>45012</v>
      </c>
      <c r="B313" s="2">
        <v>46012</v>
      </c>
      <c r="C313">
        <v>1000</v>
      </c>
      <c r="D313" t="s">
        <v>3539</v>
      </c>
      <c r="E313" t="s">
        <v>1612</v>
      </c>
      <c r="F313" t="s">
        <v>118</v>
      </c>
      <c r="G313" t="s">
        <v>17</v>
      </c>
      <c r="H313" t="s">
        <v>18</v>
      </c>
      <c r="I313" t="s">
        <v>19</v>
      </c>
      <c r="J313" t="s">
        <v>42</v>
      </c>
      <c r="K313" t="s">
        <v>22</v>
      </c>
      <c r="L313" t="s">
        <v>22</v>
      </c>
      <c r="N313" t="s">
        <v>63</v>
      </c>
      <c r="O313">
        <v>89.747766029868743</v>
      </c>
      <c r="P313">
        <v>6.228072851136738</v>
      </c>
      <c r="Q313">
        <v>354</v>
      </c>
      <c r="R313" t="s">
        <v>3688</v>
      </c>
      <c r="S313" t="s">
        <v>3554</v>
      </c>
      <c r="T313" t="s">
        <v>3584</v>
      </c>
      <c r="U313">
        <v>3</v>
      </c>
      <c r="V313" t="s">
        <v>3563</v>
      </c>
      <c r="W313" t="s">
        <v>3556</v>
      </c>
      <c r="X313" t="s">
        <v>3587</v>
      </c>
      <c r="Y313">
        <v>12</v>
      </c>
      <c r="Z313" t="s">
        <v>3572</v>
      </c>
    </row>
    <row r="314" spans="1:26" x14ac:dyDescent="0.3">
      <c r="A314" s="2">
        <v>45004</v>
      </c>
      <c r="B314" s="2">
        <v>46004</v>
      </c>
      <c r="C314">
        <v>1000</v>
      </c>
      <c r="D314" t="s">
        <v>3539</v>
      </c>
      <c r="E314" t="s">
        <v>1640</v>
      </c>
      <c r="F314" t="s">
        <v>103</v>
      </c>
      <c r="G314" t="s">
        <v>33</v>
      </c>
      <c r="H314" t="s">
        <v>18</v>
      </c>
      <c r="I314" t="s">
        <v>34</v>
      </c>
      <c r="J314" t="s">
        <v>35</v>
      </c>
      <c r="K314" t="s">
        <v>22</v>
      </c>
      <c r="L314" t="s">
        <v>22</v>
      </c>
      <c r="N314" t="s">
        <v>43</v>
      </c>
      <c r="O314">
        <v>90.925197747719579</v>
      </c>
      <c r="P314">
        <v>7.4456286064169674</v>
      </c>
      <c r="Q314">
        <v>346</v>
      </c>
      <c r="R314" t="s">
        <v>3627</v>
      </c>
      <c r="S314" t="s">
        <v>3554</v>
      </c>
      <c r="T314" t="s">
        <v>3584</v>
      </c>
      <c r="U314">
        <v>3</v>
      </c>
      <c r="V314" t="s">
        <v>3563</v>
      </c>
      <c r="W314" t="s">
        <v>3556</v>
      </c>
      <c r="X314" t="s">
        <v>3587</v>
      </c>
      <c r="Y314">
        <v>12</v>
      </c>
      <c r="Z314" t="s">
        <v>3572</v>
      </c>
    </row>
    <row r="315" spans="1:26" x14ac:dyDescent="0.3">
      <c r="A315" s="2">
        <v>45028</v>
      </c>
      <c r="B315" s="2">
        <v>46028</v>
      </c>
      <c r="C315">
        <v>1000</v>
      </c>
      <c r="D315" t="s">
        <v>3539</v>
      </c>
      <c r="E315" t="s">
        <v>1645</v>
      </c>
      <c r="F315" t="s">
        <v>28</v>
      </c>
      <c r="G315" t="s">
        <v>46</v>
      </c>
      <c r="H315" t="s">
        <v>40</v>
      </c>
      <c r="I315" t="s">
        <v>41</v>
      </c>
      <c r="J315" t="s">
        <v>42</v>
      </c>
      <c r="K315" t="s">
        <v>22</v>
      </c>
      <c r="L315" t="s">
        <v>22</v>
      </c>
      <c r="N315" t="s">
        <v>76</v>
      </c>
      <c r="O315">
        <v>19.23328540064378</v>
      </c>
      <c r="P315">
        <v>5.1975725428686399</v>
      </c>
      <c r="Q315">
        <v>5</v>
      </c>
      <c r="R315" t="s">
        <v>3628</v>
      </c>
      <c r="S315" t="s">
        <v>3554</v>
      </c>
      <c r="T315" t="s">
        <v>3585</v>
      </c>
      <c r="U315">
        <v>4</v>
      </c>
      <c r="V315" t="s">
        <v>3564</v>
      </c>
      <c r="W315" t="s">
        <v>3557</v>
      </c>
      <c r="X315" t="s">
        <v>3584</v>
      </c>
      <c r="Y315">
        <v>1</v>
      </c>
      <c r="Z315" t="s">
        <v>3561</v>
      </c>
    </row>
    <row r="316" spans="1:26" x14ac:dyDescent="0.3">
      <c r="A316" s="2">
        <v>44976</v>
      </c>
      <c r="B316" s="2">
        <v>45976</v>
      </c>
      <c r="C316">
        <v>1000</v>
      </c>
      <c r="D316" t="s">
        <v>3539</v>
      </c>
      <c r="E316" t="s">
        <v>1645</v>
      </c>
      <c r="F316" t="s">
        <v>28</v>
      </c>
      <c r="G316" t="s">
        <v>17</v>
      </c>
      <c r="H316" t="s">
        <v>18</v>
      </c>
      <c r="I316" t="s">
        <v>19</v>
      </c>
      <c r="J316" t="s">
        <v>35</v>
      </c>
      <c r="K316" t="s">
        <v>22</v>
      </c>
      <c r="L316" t="s">
        <v>22</v>
      </c>
      <c r="N316" t="s">
        <v>43</v>
      </c>
      <c r="O316">
        <v>32.54134319837295</v>
      </c>
      <c r="P316">
        <v>5.0753645147344733</v>
      </c>
      <c r="Q316">
        <v>318</v>
      </c>
      <c r="R316" t="s">
        <v>3689</v>
      </c>
      <c r="S316" t="s">
        <v>3554</v>
      </c>
      <c r="T316" t="s">
        <v>3584</v>
      </c>
      <c r="U316">
        <v>2</v>
      </c>
      <c r="V316" t="s">
        <v>3562</v>
      </c>
      <c r="W316" t="s">
        <v>3556</v>
      </c>
      <c r="X316" t="s">
        <v>3587</v>
      </c>
      <c r="Y316">
        <v>11</v>
      </c>
      <c r="Z316" t="s">
        <v>3571</v>
      </c>
    </row>
    <row r="317" spans="1:26" x14ac:dyDescent="0.3">
      <c r="A317" s="2">
        <v>45206</v>
      </c>
      <c r="B317" s="2">
        <v>46206</v>
      </c>
      <c r="C317">
        <v>1000</v>
      </c>
      <c r="D317" t="s">
        <v>3539</v>
      </c>
      <c r="E317" t="s">
        <v>1665</v>
      </c>
      <c r="F317" t="s">
        <v>16</v>
      </c>
      <c r="G317" t="s">
        <v>17</v>
      </c>
      <c r="H317" t="s">
        <v>18</v>
      </c>
      <c r="I317" t="s">
        <v>19</v>
      </c>
      <c r="J317" t="s">
        <v>35</v>
      </c>
      <c r="K317" t="s">
        <v>22</v>
      </c>
      <c r="L317" t="s">
        <v>22</v>
      </c>
      <c r="N317" t="s">
        <v>30</v>
      </c>
      <c r="O317">
        <v>75.423667506623843</v>
      </c>
      <c r="P317">
        <v>6.6922852990997939</v>
      </c>
      <c r="Q317">
        <v>183</v>
      </c>
      <c r="R317" t="s">
        <v>3690</v>
      </c>
      <c r="S317" t="s">
        <v>3554</v>
      </c>
      <c r="T317" t="s">
        <v>3587</v>
      </c>
      <c r="U317">
        <v>10</v>
      </c>
      <c r="V317" t="s">
        <v>3570</v>
      </c>
      <c r="W317" t="s">
        <v>3557</v>
      </c>
      <c r="X317" t="s">
        <v>3586</v>
      </c>
      <c r="Y317">
        <v>7</v>
      </c>
      <c r="Z317" t="s">
        <v>3567</v>
      </c>
    </row>
    <row r="318" spans="1:26" x14ac:dyDescent="0.3">
      <c r="A318" s="2">
        <v>45403</v>
      </c>
      <c r="B318" s="2">
        <v>46403</v>
      </c>
      <c r="C318">
        <v>1000</v>
      </c>
      <c r="D318" t="s">
        <v>3539</v>
      </c>
      <c r="E318" t="s">
        <v>1688</v>
      </c>
      <c r="F318" t="s">
        <v>103</v>
      </c>
      <c r="G318" t="s">
        <v>46</v>
      </c>
      <c r="H318" t="s">
        <v>40</v>
      </c>
      <c r="I318" t="s">
        <v>41</v>
      </c>
      <c r="J318" t="s">
        <v>35</v>
      </c>
      <c r="K318" t="s">
        <v>22</v>
      </c>
      <c r="L318" t="s">
        <v>22</v>
      </c>
      <c r="N318" t="s">
        <v>30</v>
      </c>
      <c r="O318">
        <v>73.444952572044457</v>
      </c>
      <c r="P318">
        <v>7.4759018947951841</v>
      </c>
      <c r="Q318">
        <v>15</v>
      </c>
      <c r="R318" t="s">
        <v>3629</v>
      </c>
      <c r="S318" t="s">
        <v>3555</v>
      </c>
      <c r="T318" t="s">
        <v>3585</v>
      </c>
      <c r="U318">
        <v>4</v>
      </c>
      <c r="V318" t="s">
        <v>3564</v>
      </c>
      <c r="W318" t="s">
        <v>3558</v>
      </c>
      <c r="X318" t="s">
        <v>3584</v>
      </c>
      <c r="Y318">
        <v>1</v>
      </c>
      <c r="Z318" t="s">
        <v>3561</v>
      </c>
    </row>
    <row r="319" spans="1:26" x14ac:dyDescent="0.3">
      <c r="A319" s="2">
        <v>45343</v>
      </c>
      <c r="B319" s="2">
        <v>46343</v>
      </c>
      <c r="C319">
        <v>1000</v>
      </c>
      <c r="D319" t="s">
        <v>3539</v>
      </c>
      <c r="E319" t="s">
        <v>1768</v>
      </c>
      <c r="F319" t="s">
        <v>118</v>
      </c>
      <c r="G319" t="s">
        <v>17</v>
      </c>
      <c r="H319" t="s">
        <v>18</v>
      </c>
      <c r="I319" t="s">
        <v>34</v>
      </c>
      <c r="J319" t="s">
        <v>35</v>
      </c>
      <c r="K319" t="s">
        <v>22</v>
      </c>
      <c r="L319" t="s">
        <v>22</v>
      </c>
      <c r="N319" t="s">
        <v>30</v>
      </c>
      <c r="O319">
        <v>70.684443930570453</v>
      </c>
      <c r="P319">
        <v>6.8710486268314277</v>
      </c>
      <c r="Q319">
        <v>320</v>
      </c>
      <c r="R319" t="s">
        <v>3625</v>
      </c>
      <c r="S319" t="s">
        <v>3555</v>
      </c>
      <c r="T319" t="s">
        <v>3584</v>
      </c>
      <c r="U319">
        <v>2</v>
      </c>
      <c r="V319" t="s">
        <v>3562</v>
      </c>
      <c r="W319" t="s">
        <v>3557</v>
      </c>
      <c r="X319" t="s">
        <v>3587</v>
      </c>
      <c r="Y319">
        <v>11</v>
      </c>
      <c r="Z319" t="s">
        <v>3571</v>
      </c>
    </row>
    <row r="320" spans="1:26" x14ac:dyDescent="0.3">
      <c r="A320" s="2">
        <v>45409</v>
      </c>
      <c r="B320" s="2">
        <v>46409</v>
      </c>
      <c r="C320">
        <v>1000</v>
      </c>
      <c r="D320" t="s">
        <v>3539</v>
      </c>
      <c r="E320" t="s">
        <v>1818</v>
      </c>
      <c r="F320" t="s">
        <v>157</v>
      </c>
      <c r="G320" t="s">
        <v>46</v>
      </c>
      <c r="H320" t="s">
        <v>18</v>
      </c>
      <c r="I320" t="s">
        <v>19</v>
      </c>
      <c r="J320" t="s">
        <v>35</v>
      </c>
      <c r="K320" t="s">
        <v>22</v>
      </c>
      <c r="L320" t="s">
        <v>22</v>
      </c>
      <c r="N320" t="s">
        <v>144</v>
      </c>
      <c r="O320">
        <v>27.964383513853122</v>
      </c>
      <c r="P320">
        <v>4.2587924083645241</v>
      </c>
      <c r="Q320">
        <v>21</v>
      </c>
      <c r="R320" t="s">
        <v>3630</v>
      </c>
      <c r="S320" t="s">
        <v>3555</v>
      </c>
      <c r="T320" t="s">
        <v>3585</v>
      </c>
      <c r="U320">
        <v>4</v>
      </c>
      <c r="V320" t="s">
        <v>3564</v>
      </c>
      <c r="W320" t="s">
        <v>3558</v>
      </c>
      <c r="X320" t="s">
        <v>3584</v>
      </c>
      <c r="Y320">
        <v>1</v>
      </c>
      <c r="Z320" t="s">
        <v>3561</v>
      </c>
    </row>
    <row r="321" spans="1:26" x14ac:dyDescent="0.3">
      <c r="A321" s="2">
        <v>45299</v>
      </c>
      <c r="B321" s="2">
        <v>46299</v>
      </c>
      <c r="C321">
        <v>1000</v>
      </c>
      <c r="D321" t="s">
        <v>3539</v>
      </c>
      <c r="E321" t="s">
        <v>1835</v>
      </c>
      <c r="F321" t="s">
        <v>118</v>
      </c>
      <c r="G321" t="s">
        <v>33</v>
      </c>
      <c r="H321" t="s">
        <v>52</v>
      </c>
      <c r="I321" t="s">
        <v>92</v>
      </c>
      <c r="J321" t="s">
        <v>42</v>
      </c>
      <c r="K321" t="s">
        <v>22</v>
      </c>
      <c r="L321" t="s">
        <v>22</v>
      </c>
      <c r="N321" t="s">
        <v>54</v>
      </c>
      <c r="O321">
        <v>81.013130039278138</v>
      </c>
      <c r="P321">
        <v>6.8576585280724833</v>
      </c>
      <c r="Q321">
        <v>276</v>
      </c>
      <c r="R321" t="s">
        <v>3631</v>
      </c>
      <c r="S321" t="s">
        <v>3555</v>
      </c>
      <c r="T321" t="s">
        <v>3584</v>
      </c>
      <c r="U321">
        <v>1</v>
      </c>
      <c r="V321" t="s">
        <v>3561</v>
      </c>
      <c r="W321" t="s">
        <v>3557</v>
      </c>
      <c r="X321" t="s">
        <v>3587</v>
      </c>
      <c r="Y321">
        <v>10</v>
      </c>
      <c r="Z321" t="s">
        <v>3570</v>
      </c>
    </row>
    <row r="322" spans="1:26" x14ac:dyDescent="0.3">
      <c r="A322" s="2">
        <v>44931</v>
      </c>
      <c r="B322" s="2">
        <v>45931</v>
      </c>
      <c r="C322">
        <v>1000</v>
      </c>
      <c r="D322" t="s">
        <v>3539</v>
      </c>
      <c r="E322" t="s">
        <v>1851</v>
      </c>
      <c r="F322" t="s">
        <v>16</v>
      </c>
      <c r="G322" t="s">
        <v>17</v>
      </c>
      <c r="H322" t="s">
        <v>40</v>
      </c>
      <c r="I322" t="s">
        <v>41</v>
      </c>
      <c r="J322" t="s">
        <v>35</v>
      </c>
      <c r="K322" t="s">
        <v>22</v>
      </c>
      <c r="L322" t="s">
        <v>22</v>
      </c>
      <c r="N322" t="s">
        <v>30</v>
      </c>
      <c r="O322">
        <v>83.933070500053233</v>
      </c>
      <c r="P322">
        <v>5.6594301463745698</v>
      </c>
      <c r="Q322">
        <v>273</v>
      </c>
      <c r="R322" t="s">
        <v>3691</v>
      </c>
      <c r="S322" t="s">
        <v>3554</v>
      </c>
      <c r="T322" t="s">
        <v>3584</v>
      </c>
      <c r="U322">
        <v>1</v>
      </c>
      <c r="V322" t="s">
        <v>3561</v>
      </c>
      <c r="W322" t="s">
        <v>3556</v>
      </c>
      <c r="X322" t="s">
        <v>3587</v>
      </c>
      <c r="Y322">
        <v>10</v>
      </c>
      <c r="Z322" t="s">
        <v>3570</v>
      </c>
    </row>
    <row r="323" spans="1:26" x14ac:dyDescent="0.3">
      <c r="A323" s="2">
        <v>45122</v>
      </c>
      <c r="B323" s="2">
        <v>46122</v>
      </c>
      <c r="C323">
        <v>1000</v>
      </c>
      <c r="D323" t="s">
        <v>3539</v>
      </c>
      <c r="E323" t="s">
        <v>1869</v>
      </c>
      <c r="F323" t="s">
        <v>57</v>
      </c>
      <c r="G323" t="s">
        <v>17</v>
      </c>
      <c r="H323" t="s">
        <v>40</v>
      </c>
      <c r="I323" t="s">
        <v>41</v>
      </c>
      <c r="J323" t="s">
        <v>35</v>
      </c>
      <c r="K323" t="s">
        <v>22</v>
      </c>
      <c r="L323" t="s">
        <v>22</v>
      </c>
      <c r="N323" t="s">
        <v>144</v>
      </c>
      <c r="O323">
        <v>98.238175119418528</v>
      </c>
      <c r="P323">
        <v>5.5776130806371338</v>
      </c>
      <c r="Q323">
        <v>99</v>
      </c>
      <c r="R323" t="s">
        <v>3692</v>
      </c>
      <c r="S323" t="s">
        <v>3554</v>
      </c>
      <c r="T323" t="s">
        <v>3586</v>
      </c>
      <c r="U323">
        <v>7</v>
      </c>
      <c r="V323" t="s">
        <v>3567</v>
      </c>
      <c r="W323" t="s">
        <v>3557</v>
      </c>
      <c r="X323" t="s">
        <v>3585</v>
      </c>
      <c r="Y323">
        <v>4</v>
      </c>
      <c r="Z323" t="s">
        <v>3564</v>
      </c>
    </row>
    <row r="324" spans="1:26" x14ac:dyDescent="0.3">
      <c r="A324" s="2">
        <v>45307</v>
      </c>
      <c r="B324" s="2">
        <v>46307</v>
      </c>
      <c r="C324">
        <v>1000</v>
      </c>
      <c r="D324" t="s">
        <v>3539</v>
      </c>
      <c r="E324" t="s">
        <v>1925</v>
      </c>
      <c r="F324" t="s">
        <v>103</v>
      </c>
      <c r="G324" t="s">
        <v>33</v>
      </c>
      <c r="H324" t="s">
        <v>18</v>
      </c>
      <c r="I324" t="s">
        <v>19</v>
      </c>
      <c r="J324" t="s">
        <v>35</v>
      </c>
      <c r="K324" t="s">
        <v>22</v>
      </c>
      <c r="L324" t="s">
        <v>22</v>
      </c>
      <c r="N324" t="s">
        <v>76</v>
      </c>
      <c r="O324">
        <v>86.630502750044627</v>
      </c>
      <c r="P324">
        <v>7.3622357079299654</v>
      </c>
      <c r="Q324">
        <v>284</v>
      </c>
      <c r="R324" t="s">
        <v>3615</v>
      </c>
      <c r="S324" t="s">
        <v>3555</v>
      </c>
      <c r="T324" t="s">
        <v>3584</v>
      </c>
      <c r="U324">
        <v>1</v>
      </c>
      <c r="V324" t="s">
        <v>3561</v>
      </c>
      <c r="W324" t="s">
        <v>3557</v>
      </c>
      <c r="X324" t="s">
        <v>3587</v>
      </c>
      <c r="Y324">
        <v>10</v>
      </c>
      <c r="Z324" t="s">
        <v>3570</v>
      </c>
    </row>
    <row r="325" spans="1:26" x14ac:dyDescent="0.3">
      <c r="A325" s="2">
        <v>45127</v>
      </c>
      <c r="B325" s="2">
        <v>46127</v>
      </c>
      <c r="C325">
        <v>1000</v>
      </c>
      <c r="D325" t="s">
        <v>3539</v>
      </c>
      <c r="E325" t="s">
        <v>1956</v>
      </c>
      <c r="F325" t="s">
        <v>80</v>
      </c>
      <c r="G325" t="s">
        <v>46</v>
      </c>
      <c r="H325" t="s">
        <v>40</v>
      </c>
      <c r="I325" t="s">
        <v>41</v>
      </c>
      <c r="J325" t="s">
        <v>35</v>
      </c>
      <c r="K325" t="s">
        <v>22</v>
      </c>
      <c r="L325" t="s">
        <v>22</v>
      </c>
      <c r="N325" t="s">
        <v>63</v>
      </c>
      <c r="O325">
        <v>14.957226579618959</v>
      </c>
      <c r="P325">
        <v>4.0467236391900867</v>
      </c>
      <c r="Q325">
        <v>104</v>
      </c>
      <c r="R325" t="s">
        <v>3632</v>
      </c>
      <c r="S325" t="s">
        <v>3554</v>
      </c>
      <c r="T325" t="s">
        <v>3586</v>
      </c>
      <c r="U325">
        <v>7</v>
      </c>
      <c r="V325" t="s">
        <v>3567</v>
      </c>
      <c r="W325" t="s">
        <v>3557</v>
      </c>
      <c r="X325" t="s">
        <v>3585</v>
      </c>
      <c r="Y325">
        <v>4</v>
      </c>
      <c r="Z325" t="s">
        <v>3564</v>
      </c>
    </row>
    <row r="326" spans="1:26" x14ac:dyDescent="0.3">
      <c r="A326" s="2">
        <v>45250</v>
      </c>
      <c r="B326" s="2">
        <v>46250</v>
      </c>
      <c r="C326">
        <v>1000</v>
      </c>
      <c r="D326" t="s">
        <v>3539</v>
      </c>
      <c r="E326" t="s">
        <v>1841</v>
      </c>
      <c r="F326" t="s">
        <v>157</v>
      </c>
      <c r="G326" t="s">
        <v>33</v>
      </c>
      <c r="H326" t="s">
        <v>18</v>
      </c>
      <c r="I326" t="s">
        <v>34</v>
      </c>
      <c r="J326" t="s">
        <v>35</v>
      </c>
      <c r="K326" t="s">
        <v>22</v>
      </c>
      <c r="L326" t="s">
        <v>22</v>
      </c>
      <c r="N326" t="s">
        <v>144</v>
      </c>
      <c r="O326">
        <v>26.06650063760819</v>
      </c>
      <c r="P326">
        <v>4.9405039528794026</v>
      </c>
      <c r="Q326">
        <v>227</v>
      </c>
      <c r="R326" t="s">
        <v>3633</v>
      </c>
      <c r="S326" t="s">
        <v>3554</v>
      </c>
      <c r="T326" t="s">
        <v>3587</v>
      </c>
      <c r="U326">
        <v>11</v>
      </c>
      <c r="V326" t="s">
        <v>3571</v>
      </c>
      <c r="W326" t="s">
        <v>3557</v>
      </c>
      <c r="X326" t="s">
        <v>3586</v>
      </c>
      <c r="Y326">
        <v>8</v>
      </c>
      <c r="Z326" t="s">
        <v>3568</v>
      </c>
    </row>
    <row r="327" spans="1:26" x14ac:dyDescent="0.3">
      <c r="A327" s="2">
        <v>45245</v>
      </c>
      <c r="B327" s="2">
        <v>46245</v>
      </c>
      <c r="C327">
        <v>1000</v>
      </c>
      <c r="D327" t="s">
        <v>3539</v>
      </c>
      <c r="E327" t="s">
        <v>1158</v>
      </c>
      <c r="F327" t="s">
        <v>157</v>
      </c>
      <c r="G327" t="s">
        <v>17</v>
      </c>
      <c r="H327" t="s">
        <v>40</v>
      </c>
      <c r="I327" t="s">
        <v>41</v>
      </c>
      <c r="J327" t="s">
        <v>42</v>
      </c>
      <c r="K327" t="s">
        <v>22</v>
      </c>
      <c r="L327" t="s">
        <v>22</v>
      </c>
      <c r="N327" t="s">
        <v>30</v>
      </c>
      <c r="O327">
        <v>32.3216973785063</v>
      </c>
      <c r="P327">
        <v>4.7662454727603789</v>
      </c>
      <c r="Q327">
        <v>222</v>
      </c>
      <c r="R327" t="s">
        <v>3693</v>
      </c>
      <c r="S327" t="s">
        <v>3554</v>
      </c>
      <c r="T327" t="s">
        <v>3587</v>
      </c>
      <c r="U327">
        <v>11</v>
      </c>
      <c r="V327" t="s">
        <v>3571</v>
      </c>
      <c r="W327" t="s">
        <v>3557</v>
      </c>
      <c r="X327" t="s">
        <v>3586</v>
      </c>
      <c r="Y327">
        <v>8</v>
      </c>
      <c r="Z327" t="s">
        <v>3568</v>
      </c>
    </row>
    <row r="328" spans="1:26" x14ac:dyDescent="0.3">
      <c r="A328" s="2">
        <v>45401</v>
      </c>
      <c r="B328" s="2">
        <v>46401</v>
      </c>
      <c r="C328">
        <v>1000</v>
      </c>
      <c r="D328" t="s">
        <v>3539</v>
      </c>
      <c r="E328" t="s">
        <v>2042</v>
      </c>
      <c r="F328" t="s">
        <v>80</v>
      </c>
      <c r="G328" t="s">
        <v>17</v>
      </c>
      <c r="H328" t="s">
        <v>40</v>
      </c>
      <c r="I328" t="s">
        <v>41</v>
      </c>
      <c r="J328" t="s">
        <v>35</v>
      </c>
      <c r="K328" t="s">
        <v>22</v>
      </c>
      <c r="L328" t="s">
        <v>22</v>
      </c>
      <c r="N328" t="s">
        <v>24</v>
      </c>
      <c r="O328">
        <v>28.478614389054329</v>
      </c>
      <c r="P328">
        <v>5.3170502692666846</v>
      </c>
      <c r="Q328">
        <v>13</v>
      </c>
      <c r="R328" t="s">
        <v>3694</v>
      </c>
      <c r="S328" t="s">
        <v>3555</v>
      </c>
      <c r="T328" t="s">
        <v>3585</v>
      </c>
      <c r="U328">
        <v>4</v>
      </c>
      <c r="V328" t="s">
        <v>3564</v>
      </c>
      <c r="W328" t="s">
        <v>3558</v>
      </c>
      <c r="X328" t="s">
        <v>3584</v>
      </c>
      <c r="Y328">
        <v>1</v>
      </c>
      <c r="Z328" t="s">
        <v>3561</v>
      </c>
    </row>
    <row r="329" spans="1:26" x14ac:dyDescent="0.3">
      <c r="A329" s="2">
        <v>45140</v>
      </c>
      <c r="B329" s="2">
        <v>46140</v>
      </c>
      <c r="C329">
        <v>1000</v>
      </c>
      <c r="D329" t="s">
        <v>3539</v>
      </c>
      <c r="E329" t="s">
        <v>762</v>
      </c>
      <c r="F329" t="s">
        <v>16</v>
      </c>
      <c r="G329" t="s">
        <v>17</v>
      </c>
      <c r="H329" t="s">
        <v>40</v>
      </c>
      <c r="I329" t="s">
        <v>41</v>
      </c>
      <c r="J329" t="s">
        <v>42</v>
      </c>
      <c r="K329" t="s">
        <v>22</v>
      </c>
      <c r="L329" t="s">
        <v>22</v>
      </c>
      <c r="N329" t="s">
        <v>63</v>
      </c>
      <c r="O329">
        <v>64.369656934287462</v>
      </c>
      <c r="P329">
        <v>6.3636141902155554</v>
      </c>
      <c r="Q329">
        <v>117</v>
      </c>
      <c r="R329" t="s">
        <v>3695</v>
      </c>
      <c r="S329" t="s">
        <v>3554</v>
      </c>
      <c r="T329" t="s">
        <v>3586</v>
      </c>
      <c r="U329">
        <v>8</v>
      </c>
      <c r="V329" t="s">
        <v>3568</v>
      </c>
      <c r="W329" t="s">
        <v>3557</v>
      </c>
      <c r="X329" t="s">
        <v>3585</v>
      </c>
      <c r="Y329">
        <v>4</v>
      </c>
      <c r="Z329" t="s">
        <v>3564</v>
      </c>
    </row>
    <row r="330" spans="1:26" x14ac:dyDescent="0.3">
      <c r="A330" s="2">
        <v>45040</v>
      </c>
      <c r="B330" s="2">
        <v>46040</v>
      </c>
      <c r="C330">
        <v>1000</v>
      </c>
      <c r="D330" t="s">
        <v>3539</v>
      </c>
      <c r="E330" t="s">
        <v>2106</v>
      </c>
      <c r="F330" t="s">
        <v>16</v>
      </c>
      <c r="G330" t="s">
        <v>46</v>
      </c>
      <c r="H330" t="s">
        <v>18</v>
      </c>
      <c r="I330" t="s">
        <v>19</v>
      </c>
      <c r="J330" t="s">
        <v>35</v>
      </c>
      <c r="K330" t="s">
        <v>22</v>
      </c>
      <c r="L330" t="s">
        <v>22</v>
      </c>
      <c r="N330" t="s">
        <v>24</v>
      </c>
      <c r="O330">
        <v>68.69930660959642</v>
      </c>
      <c r="P330">
        <v>6.2841871538091452</v>
      </c>
      <c r="Q330">
        <v>17</v>
      </c>
      <c r="R330" t="s">
        <v>3634</v>
      </c>
      <c r="S330" t="s">
        <v>3554</v>
      </c>
      <c r="T330" t="s">
        <v>3585</v>
      </c>
      <c r="U330">
        <v>4</v>
      </c>
      <c r="V330" t="s">
        <v>3564</v>
      </c>
      <c r="W330" t="s">
        <v>3557</v>
      </c>
      <c r="X330" t="s">
        <v>3584</v>
      </c>
      <c r="Y330">
        <v>1</v>
      </c>
      <c r="Z330" t="s">
        <v>3561</v>
      </c>
    </row>
    <row r="331" spans="1:26" x14ac:dyDescent="0.3">
      <c r="A331" s="2">
        <v>45176</v>
      </c>
      <c r="B331" s="2">
        <v>46176</v>
      </c>
      <c r="C331">
        <v>1000</v>
      </c>
      <c r="D331" t="s">
        <v>3539</v>
      </c>
      <c r="E331" t="s">
        <v>284</v>
      </c>
      <c r="F331" t="s">
        <v>39</v>
      </c>
      <c r="G331" t="s">
        <v>17</v>
      </c>
      <c r="H331" t="s">
        <v>40</v>
      </c>
      <c r="I331" t="s">
        <v>41</v>
      </c>
      <c r="J331" t="s">
        <v>42</v>
      </c>
      <c r="K331" t="s">
        <v>22</v>
      </c>
      <c r="L331" t="s">
        <v>22</v>
      </c>
      <c r="N331" t="s">
        <v>30</v>
      </c>
      <c r="O331">
        <v>149.1160913953502</v>
      </c>
      <c r="P331">
        <v>5.855082036717099</v>
      </c>
      <c r="Q331">
        <v>153</v>
      </c>
      <c r="R331" t="s">
        <v>3696</v>
      </c>
      <c r="S331" t="s">
        <v>3554</v>
      </c>
      <c r="T331" t="s">
        <v>3586</v>
      </c>
      <c r="U331">
        <v>9</v>
      </c>
      <c r="V331" t="s">
        <v>3569</v>
      </c>
      <c r="W331" t="s">
        <v>3557</v>
      </c>
      <c r="X331" t="s">
        <v>3585</v>
      </c>
      <c r="Y331">
        <v>6</v>
      </c>
      <c r="Z331" t="s">
        <v>3566</v>
      </c>
    </row>
    <row r="332" spans="1:26" x14ac:dyDescent="0.3">
      <c r="A332" s="2">
        <v>45073</v>
      </c>
      <c r="B332" s="2">
        <v>46073</v>
      </c>
      <c r="C332">
        <v>1000</v>
      </c>
      <c r="D332" t="s">
        <v>3539</v>
      </c>
      <c r="E332" t="s">
        <v>2110</v>
      </c>
      <c r="F332" t="s">
        <v>118</v>
      </c>
      <c r="G332" t="s">
        <v>17</v>
      </c>
      <c r="H332" t="s">
        <v>18</v>
      </c>
      <c r="I332" t="s">
        <v>19</v>
      </c>
      <c r="J332" t="s">
        <v>35</v>
      </c>
      <c r="K332" t="s">
        <v>22</v>
      </c>
      <c r="L332" t="s">
        <v>22</v>
      </c>
      <c r="N332" t="s">
        <v>24</v>
      </c>
      <c r="O332">
        <v>91.72145433029317</v>
      </c>
      <c r="P332">
        <v>7.2076459680617022</v>
      </c>
      <c r="Q332">
        <v>50</v>
      </c>
      <c r="R332" t="s">
        <v>3673</v>
      </c>
      <c r="S332" t="s">
        <v>3554</v>
      </c>
      <c r="T332" t="s">
        <v>3585</v>
      </c>
      <c r="U332">
        <v>5</v>
      </c>
      <c r="V332" t="s">
        <v>3565</v>
      </c>
      <c r="W332" t="s">
        <v>3557</v>
      </c>
      <c r="X332" t="s">
        <v>3584</v>
      </c>
      <c r="Y332">
        <v>2</v>
      </c>
      <c r="Z332" t="s">
        <v>3562</v>
      </c>
    </row>
    <row r="333" spans="1:26" x14ac:dyDescent="0.3">
      <c r="A333" s="2">
        <v>44982</v>
      </c>
      <c r="B333" s="2">
        <v>45982</v>
      </c>
      <c r="C333">
        <v>1000</v>
      </c>
      <c r="D333" t="s">
        <v>3539</v>
      </c>
      <c r="E333" t="s">
        <v>1590</v>
      </c>
      <c r="F333" t="s">
        <v>103</v>
      </c>
      <c r="G333" t="s">
        <v>17</v>
      </c>
      <c r="H333" t="s">
        <v>40</v>
      </c>
      <c r="I333" t="s">
        <v>41</v>
      </c>
      <c r="J333" t="s">
        <v>35</v>
      </c>
      <c r="K333" t="s">
        <v>22</v>
      </c>
      <c r="L333" t="s">
        <v>22</v>
      </c>
      <c r="N333" t="s">
        <v>54</v>
      </c>
      <c r="O333">
        <v>89.637065904136264</v>
      </c>
      <c r="P333">
        <v>6.2525294831290052</v>
      </c>
      <c r="Q333">
        <v>324</v>
      </c>
      <c r="R333" t="s">
        <v>3697</v>
      </c>
      <c r="S333" t="s">
        <v>3554</v>
      </c>
      <c r="T333" t="s">
        <v>3584</v>
      </c>
      <c r="U333">
        <v>2</v>
      </c>
      <c r="V333" t="s">
        <v>3562</v>
      </c>
      <c r="W333" t="s">
        <v>3556</v>
      </c>
      <c r="X333" t="s">
        <v>3587</v>
      </c>
      <c r="Y333">
        <v>11</v>
      </c>
      <c r="Z333" t="s">
        <v>3571</v>
      </c>
    </row>
    <row r="334" spans="1:26" x14ac:dyDescent="0.3">
      <c r="A334" s="2">
        <v>45061</v>
      </c>
      <c r="B334" s="2">
        <v>46061</v>
      </c>
      <c r="C334">
        <v>1000</v>
      </c>
      <c r="D334" t="s">
        <v>3539</v>
      </c>
      <c r="E334" t="s">
        <v>1536</v>
      </c>
      <c r="F334" t="s">
        <v>39</v>
      </c>
      <c r="G334" t="s">
        <v>17</v>
      </c>
      <c r="H334" t="s">
        <v>40</v>
      </c>
      <c r="I334" t="s">
        <v>41</v>
      </c>
      <c r="J334" t="s">
        <v>42</v>
      </c>
      <c r="K334" t="s">
        <v>22</v>
      </c>
      <c r="L334" t="s">
        <v>22</v>
      </c>
      <c r="N334" t="s">
        <v>43</v>
      </c>
      <c r="O334">
        <v>112.5464073815497</v>
      </c>
      <c r="P334">
        <v>5.6961911863365762</v>
      </c>
      <c r="Q334">
        <v>38</v>
      </c>
      <c r="R334" t="s">
        <v>3660</v>
      </c>
      <c r="S334" t="s">
        <v>3554</v>
      </c>
      <c r="T334" t="s">
        <v>3585</v>
      </c>
      <c r="U334">
        <v>5</v>
      </c>
      <c r="V334" t="s">
        <v>3565</v>
      </c>
      <c r="W334" t="s">
        <v>3557</v>
      </c>
      <c r="X334" t="s">
        <v>3584</v>
      </c>
      <c r="Y334">
        <v>2</v>
      </c>
      <c r="Z334" t="s">
        <v>3562</v>
      </c>
    </row>
    <row r="335" spans="1:26" x14ac:dyDescent="0.3">
      <c r="A335" s="2">
        <v>45156</v>
      </c>
      <c r="B335" s="2">
        <v>46156</v>
      </c>
      <c r="C335">
        <v>1000</v>
      </c>
      <c r="D335" t="s">
        <v>3539</v>
      </c>
      <c r="E335" t="s">
        <v>2255</v>
      </c>
      <c r="F335" t="s">
        <v>118</v>
      </c>
      <c r="G335" t="s">
        <v>17</v>
      </c>
      <c r="H335" t="s">
        <v>40</v>
      </c>
      <c r="I335" t="s">
        <v>41</v>
      </c>
      <c r="J335" t="s">
        <v>35</v>
      </c>
      <c r="K335" t="s">
        <v>22</v>
      </c>
      <c r="L335" t="s">
        <v>22</v>
      </c>
      <c r="N335" t="s">
        <v>63</v>
      </c>
      <c r="O335">
        <v>65.42043306553856</v>
      </c>
      <c r="P335">
        <v>6.3896306756404897</v>
      </c>
      <c r="Q335">
        <v>133</v>
      </c>
      <c r="R335" t="s">
        <v>3698</v>
      </c>
      <c r="S335" t="s">
        <v>3554</v>
      </c>
      <c r="T335" t="s">
        <v>3586</v>
      </c>
      <c r="U335">
        <v>8</v>
      </c>
      <c r="V335" t="s">
        <v>3568</v>
      </c>
      <c r="W335" t="s">
        <v>3557</v>
      </c>
      <c r="X335" t="s">
        <v>3585</v>
      </c>
      <c r="Y335">
        <v>5</v>
      </c>
      <c r="Z335" t="s">
        <v>3565</v>
      </c>
    </row>
    <row r="336" spans="1:26" x14ac:dyDescent="0.3">
      <c r="A336" s="2">
        <v>45082</v>
      </c>
      <c r="B336" s="2">
        <v>46082</v>
      </c>
      <c r="C336">
        <v>1000</v>
      </c>
      <c r="D336" t="s">
        <v>3539</v>
      </c>
      <c r="E336" t="s">
        <v>1295</v>
      </c>
      <c r="F336" t="s">
        <v>118</v>
      </c>
      <c r="G336" t="s">
        <v>17</v>
      </c>
      <c r="H336" t="s">
        <v>40</v>
      </c>
      <c r="I336" t="s">
        <v>41</v>
      </c>
      <c r="J336" t="s">
        <v>35</v>
      </c>
      <c r="K336" t="s">
        <v>22</v>
      </c>
      <c r="L336" t="s">
        <v>22</v>
      </c>
      <c r="N336" t="s">
        <v>54</v>
      </c>
      <c r="O336">
        <v>81.567177568535598</v>
      </c>
      <c r="P336">
        <v>7.3706826658098894</v>
      </c>
      <c r="Q336">
        <v>59</v>
      </c>
      <c r="R336" t="s">
        <v>3699</v>
      </c>
      <c r="S336" t="s">
        <v>3554</v>
      </c>
      <c r="T336" t="s">
        <v>3585</v>
      </c>
      <c r="U336">
        <v>6</v>
      </c>
      <c r="V336" t="s">
        <v>3566</v>
      </c>
      <c r="W336" t="s">
        <v>3557</v>
      </c>
      <c r="X336" t="s">
        <v>3584</v>
      </c>
      <c r="Y336">
        <v>3</v>
      </c>
      <c r="Z336" t="s">
        <v>3563</v>
      </c>
    </row>
    <row r="337" spans="1:26" x14ac:dyDescent="0.3">
      <c r="A337" s="2">
        <v>45031</v>
      </c>
      <c r="B337" s="2">
        <v>46031</v>
      </c>
      <c r="C337">
        <v>1000</v>
      </c>
      <c r="D337" t="s">
        <v>3539</v>
      </c>
      <c r="E337" t="s">
        <v>2266</v>
      </c>
      <c r="F337" t="s">
        <v>157</v>
      </c>
      <c r="G337" t="s">
        <v>33</v>
      </c>
      <c r="H337" t="s">
        <v>18</v>
      </c>
      <c r="I337" t="s">
        <v>19</v>
      </c>
      <c r="J337" t="s">
        <v>35</v>
      </c>
      <c r="K337" t="s">
        <v>22</v>
      </c>
      <c r="L337" t="s">
        <v>22</v>
      </c>
      <c r="N337" t="s">
        <v>144</v>
      </c>
      <c r="O337">
        <v>40.724758546179849</v>
      </c>
      <c r="P337">
        <v>4.6284264566145872</v>
      </c>
      <c r="Q337">
        <v>8</v>
      </c>
      <c r="R337" t="s">
        <v>3635</v>
      </c>
      <c r="S337" t="s">
        <v>3554</v>
      </c>
      <c r="T337" t="s">
        <v>3585</v>
      </c>
      <c r="U337">
        <v>4</v>
      </c>
      <c r="V337" t="s">
        <v>3564</v>
      </c>
      <c r="W337" t="s">
        <v>3557</v>
      </c>
      <c r="X337" t="s">
        <v>3584</v>
      </c>
      <c r="Y337">
        <v>1</v>
      </c>
      <c r="Z337" t="s">
        <v>3561</v>
      </c>
    </row>
    <row r="338" spans="1:26" x14ac:dyDescent="0.3">
      <c r="A338" s="2">
        <v>45468</v>
      </c>
      <c r="B338" s="2">
        <v>46468</v>
      </c>
      <c r="C338">
        <v>1000</v>
      </c>
      <c r="D338" t="s">
        <v>3539</v>
      </c>
      <c r="E338" t="s">
        <v>2338</v>
      </c>
      <c r="F338" t="s">
        <v>16</v>
      </c>
      <c r="G338" t="s">
        <v>17</v>
      </c>
      <c r="H338" t="s">
        <v>18</v>
      </c>
      <c r="I338" t="s">
        <v>34</v>
      </c>
      <c r="J338" t="s">
        <v>35</v>
      </c>
      <c r="K338" t="s">
        <v>22</v>
      </c>
      <c r="L338" t="s">
        <v>22</v>
      </c>
      <c r="N338" t="s">
        <v>30</v>
      </c>
      <c r="O338">
        <v>79.744459290085544</v>
      </c>
      <c r="P338">
        <v>5.9944621488063543</v>
      </c>
      <c r="Q338">
        <v>80</v>
      </c>
      <c r="R338" t="s">
        <v>3700</v>
      </c>
      <c r="S338" t="s">
        <v>3555</v>
      </c>
      <c r="T338" t="s">
        <v>3585</v>
      </c>
      <c r="U338">
        <v>6</v>
      </c>
      <c r="V338" t="s">
        <v>3566</v>
      </c>
      <c r="W338" t="s">
        <v>3558</v>
      </c>
      <c r="X338" t="s">
        <v>3584</v>
      </c>
      <c r="Y338">
        <v>3</v>
      </c>
      <c r="Z338" t="s">
        <v>3563</v>
      </c>
    </row>
    <row r="339" spans="1:26" x14ac:dyDescent="0.3">
      <c r="A339" s="2">
        <v>45299</v>
      </c>
      <c r="B339" s="2">
        <v>46299</v>
      </c>
      <c r="C339">
        <v>1000</v>
      </c>
      <c r="D339" t="s">
        <v>3539</v>
      </c>
      <c r="E339" t="s">
        <v>362</v>
      </c>
      <c r="F339" t="s">
        <v>118</v>
      </c>
      <c r="G339" t="s">
        <v>17</v>
      </c>
      <c r="H339" t="s">
        <v>40</v>
      </c>
      <c r="I339" t="s">
        <v>41</v>
      </c>
      <c r="J339" t="s">
        <v>42</v>
      </c>
      <c r="K339" t="s">
        <v>22</v>
      </c>
      <c r="L339" t="s">
        <v>22</v>
      </c>
      <c r="N339" t="s">
        <v>144</v>
      </c>
      <c r="O339">
        <v>75.221020550274616</v>
      </c>
      <c r="P339">
        <v>6.3483190427202256</v>
      </c>
      <c r="Q339">
        <v>276</v>
      </c>
      <c r="R339" t="s">
        <v>3631</v>
      </c>
      <c r="S339" t="s">
        <v>3555</v>
      </c>
      <c r="T339" t="s">
        <v>3584</v>
      </c>
      <c r="U339">
        <v>1</v>
      </c>
      <c r="V339" t="s">
        <v>3561</v>
      </c>
      <c r="W339" t="s">
        <v>3557</v>
      </c>
      <c r="X339" t="s">
        <v>3587</v>
      </c>
      <c r="Y339">
        <v>10</v>
      </c>
      <c r="Z339" t="s">
        <v>3570</v>
      </c>
    </row>
    <row r="340" spans="1:26" x14ac:dyDescent="0.3">
      <c r="A340" s="2">
        <v>44998</v>
      </c>
      <c r="B340" s="2">
        <v>45998</v>
      </c>
      <c r="C340">
        <v>1000</v>
      </c>
      <c r="D340" t="s">
        <v>3539</v>
      </c>
      <c r="E340" t="s">
        <v>1433</v>
      </c>
      <c r="F340" t="s">
        <v>39</v>
      </c>
      <c r="G340" t="s">
        <v>33</v>
      </c>
      <c r="H340" t="s">
        <v>18</v>
      </c>
      <c r="I340" t="s">
        <v>19</v>
      </c>
      <c r="J340" t="s">
        <v>42</v>
      </c>
      <c r="K340" t="s">
        <v>22</v>
      </c>
      <c r="L340" t="s">
        <v>22</v>
      </c>
      <c r="N340" t="s">
        <v>30</v>
      </c>
      <c r="O340">
        <v>163.62872819433471</v>
      </c>
      <c r="P340">
        <v>5.3360284154897268</v>
      </c>
      <c r="Q340">
        <v>340</v>
      </c>
      <c r="R340" t="s">
        <v>3636</v>
      </c>
      <c r="S340" t="s">
        <v>3554</v>
      </c>
      <c r="T340" t="s">
        <v>3584</v>
      </c>
      <c r="U340">
        <v>3</v>
      </c>
      <c r="V340" t="s">
        <v>3563</v>
      </c>
      <c r="W340" t="s">
        <v>3556</v>
      </c>
      <c r="X340" t="s">
        <v>3587</v>
      </c>
      <c r="Y340">
        <v>12</v>
      </c>
      <c r="Z340" t="s">
        <v>3572</v>
      </c>
    </row>
    <row r="341" spans="1:26" x14ac:dyDescent="0.3">
      <c r="A341" s="2">
        <v>45233</v>
      </c>
      <c r="B341" s="2">
        <v>46233</v>
      </c>
      <c r="C341">
        <v>1000</v>
      </c>
      <c r="D341" t="s">
        <v>3539</v>
      </c>
      <c r="E341" t="s">
        <v>1070</v>
      </c>
      <c r="F341" t="s">
        <v>103</v>
      </c>
      <c r="G341" t="s">
        <v>46</v>
      </c>
      <c r="H341" t="s">
        <v>18</v>
      </c>
      <c r="I341" t="s">
        <v>19</v>
      </c>
      <c r="J341" t="s">
        <v>35</v>
      </c>
      <c r="K341" t="s">
        <v>22</v>
      </c>
      <c r="L341" t="s">
        <v>22</v>
      </c>
      <c r="N341" t="s">
        <v>144</v>
      </c>
      <c r="O341">
        <v>103.03731888745349</v>
      </c>
      <c r="P341">
        <v>7.8943229258004957</v>
      </c>
      <c r="Q341">
        <v>210</v>
      </c>
      <c r="R341" t="s">
        <v>3637</v>
      </c>
      <c r="S341" t="s">
        <v>3554</v>
      </c>
      <c r="T341" t="s">
        <v>3587</v>
      </c>
      <c r="U341">
        <v>11</v>
      </c>
      <c r="V341" t="s">
        <v>3571</v>
      </c>
      <c r="W341" t="s">
        <v>3557</v>
      </c>
      <c r="X341" t="s">
        <v>3586</v>
      </c>
      <c r="Y341">
        <v>7</v>
      </c>
      <c r="Z341" t="s">
        <v>3567</v>
      </c>
    </row>
    <row r="342" spans="1:26" x14ac:dyDescent="0.3">
      <c r="A342" s="2">
        <v>45421</v>
      </c>
      <c r="B342" s="2">
        <v>46421</v>
      </c>
      <c r="C342">
        <v>1000</v>
      </c>
      <c r="D342" t="s">
        <v>3539</v>
      </c>
      <c r="E342" t="s">
        <v>480</v>
      </c>
      <c r="F342" t="s">
        <v>103</v>
      </c>
      <c r="G342" t="s">
        <v>17</v>
      </c>
      <c r="H342" t="s">
        <v>18</v>
      </c>
      <c r="I342" t="s">
        <v>34</v>
      </c>
      <c r="J342" t="s">
        <v>35</v>
      </c>
      <c r="K342" t="s">
        <v>22</v>
      </c>
      <c r="L342" t="s">
        <v>22</v>
      </c>
      <c r="N342" t="s">
        <v>76</v>
      </c>
      <c r="O342">
        <v>95.280830947714449</v>
      </c>
      <c r="P342">
        <v>6.0622681657690229</v>
      </c>
      <c r="Q342">
        <v>33</v>
      </c>
      <c r="R342" t="s">
        <v>3701</v>
      </c>
      <c r="S342" t="s">
        <v>3555</v>
      </c>
      <c r="T342" t="s">
        <v>3585</v>
      </c>
      <c r="U342">
        <v>5</v>
      </c>
      <c r="V342" t="s">
        <v>3565</v>
      </c>
      <c r="W342" t="s">
        <v>3558</v>
      </c>
      <c r="X342" t="s">
        <v>3584</v>
      </c>
      <c r="Y342">
        <v>2</v>
      </c>
      <c r="Z342" t="s">
        <v>3562</v>
      </c>
    </row>
    <row r="343" spans="1:26" x14ac:dyDescent="0.3">
      <c r="A343" s="2">
        <v>45228</v>
      </c>
      <c r="B343" s="2">
        <v>46228</v>
      </c>
      <c r="C343">
        <v>1000</v>
      </c>
      <c r="D343" t="s">
        <v>3539</v>
      </c>
      <c r="E343" t="s">
        <v>436</v>
      </c>
      <c r="F343" t="s">
        <v>103</v>
      </c>
      <c r="G343" t="s">
        <v>17</v>
      </c>
      <c r="H343" t="s">
        <v>18</v>
      </c>
      <c r="I343" t="s">
        <v>19</v>
      </c>
      <c r="J343" t="s">
        <v>42</v>
      </c>
      <c r="K343" t="s">
        <v>22</v>
      </c>
      <c r="L343" t="s">
        <v>22</v>
      </c>
      <c r="N343" t="s">
        <v>76</v>
      </c>
      <c r="O343">
        <v>92.941971885358612</v>
      </c>
      <c r="P343">
        <v>7.0886897752686426</v>
      </c>
      <c r="Q343">
        <v>205</v>
      </c>
      <c r="R343" t="s">
        <v>3702</v>
      </c>
      <c r="S343" t="s">
        <v>3554</v>
      </c>
      <c r="T343" t="s">
        <v>3587</v>
      </c>
      <c r="U343">
        <v>10</v>
      </c>
      <c r="V343" t="s">
        <v>3570</v>
      </c>
      <c r="W343" t="s">
        <v>3557</v>
      </c>
      <c r="X343" t="s">
        <v>3586</v>
      </c>
      <c r="Y343">
        <v>7</v>
      </c>
      <c r="Z343" t="s">
        <v>3567</v>
      </c>
    </row>
    <row r="344" spans="1:26" x14ac:dyDescent="0.3">
      <c r="A344" s="2">
        <v>45243</v>
      </c>
      <c r="B344" s="2">
        <v>46243</v>
      </c>
      <c r="C344">
        <v>1000</v>
      </c>
      <c r="D344" t="s">
        <v>3539</v>
      </c>
      <c r="E344" t="s">
        <v>1520</v>
      </c>
      <c r="F344" t="s">
        <v>103</v>
      </c>
      <c r="G344" t="s">
        <v>17</v>
      </c>
      <c r="H344" t="s">
        <v>40</v>
      </c>
      <c r="I344" t="s">
        <v>41</v>
      </c>
      <c r="J344" t="s">
        <v>35</v>
      </c>
      <c r="K344" t="s">
        <v>22</v>
      </c>
      <c r="L344" t="s">
        <v>22</v>
      </c>
      <c r="N344" t="s">
        <v>24</v>
      </c>
      <c r="O344">
        <v>81.637623224882503</v>
      </c>
      <c r="P344">
        <v>7.1889526703723474</v>
      </c>
      <c r="Q344">
        <v>220</v>
      </c>
      <c r="R344" t="s">
        <v>3703</v>
      </c>
      <c r="S344" t="s">
        <v>3554</v>
      </c>
      <c r="T344" t="s">
        <v>3587</v>
      </c>
      <c r="U344">
        <v>11</v>
      </c>
      <c r="V344" t="s">
        <v>3571</v>
      </c>
      <c r="W344" t="s">
        <v>3557</v>
      </c>
      <c r="X344" t="s">
        <v>3586</v>
      </c>
      <c r="Y344">
        <v>8</v>
      </c>
      <c r="Z344" t="s">
        <v>3568</v>
      </c>
    </row>
    <row r="345" spans="1:26" x14ac:dyDescent="0.3">
      <c r="A345" s="2">
        <v>45247</v>
      </c>
      <c r="B345" s="2">
        <v>46247</v>
      </c>
      <c r="C345">
        <v>1000</v>
      </c>
      <c r="D345" t="s">
        <v>3539</v>
      </c>
      <c r="E345" t="s">
        <v>948</v>
      </c>
      <c r="F345" t="s">
        <v>157</v>
      </c>
      <c r="G345" t="s">
        <v>17</v>
      </c>
      <c r="H345" t="s">
        <v>18</v>
      </c>
      <c r="I345" t="s">
        <v>34</v>
      </c>
      <c r="J345" t="s">
        <v>42</v>
      </c>
      <c r="K345" t="s">
        <v>22</v>
      </c>
      <c r="L345" t="s">
        <v>22</v>
      </c>
      <c r="N345" t="s">
        <v>24</v>
      </c>
      <c r="O345">
        <v>26.93018683717608</v>
      </c>
      <c r="P345">
        <v>4.3046791390980408</v>
      </c>
      <c r="Q345">
        <v>224</v>
      </c>
      <c r="R345" t="s">
        <v>3704</v>
      </c>
      <c r="S345" t="s">
        <v>3554</v>
      </c>
      <c r="T345" t="s">
        <v>3587</v>
      </c>
      <c r="U345">
        <v>11</v>
      </c>
      <c r="V345" t="s">
        <v>3571</v>
      </c>
      <c r="W345" t="s">
        <v>3557</v>
      </c>
      <c r="X345" t="s">
        <v>3586</v>
      </c>
      <c r="Y345">
        <v>8</v>
      </c>
      <c r="Z345" t="s">
        <v>3568</v>
      </c>
    </row>
    <row r="346" spans="1:26" x14ac:dyDescent="0.3">
      <c r="A346" s="2">
        <v>45040</v>
      </c>
      <c r="B346" s="2">
        <v>46040</v>
      </c>
      <c r="C346">
        <v>1000</v>
      </c>
      <c r="D346" t="s">
        <v>3539</v>
      </c>
      <c r="E346" t="s">
        <v>1033</v>
      </c>
      <c r="F346" t="s">
        <v>80</v>
      </c>
      <c r="G346" t="s">
        <v>58</v>
      </c>
      <c r="H346" t="s">
        <v>52</v>
      </c>
      <c r="I346" t="s">
        <v>92</v>
      </c>
      <c r="J346" t="s">
        <v>42</v>
      </c>
      <c r="K346" t="s">
        <v>22</v>
      </c>
      <c r="L346" t="s">
        <v>22</v>
      </c>
      <c r="N346" t="s">
        <v>24</v>
      </c>
      <c r="O346">
        <v>29.23353662868017</v>
      </c>
      <c r="P346">
        <v>5.3179449795327356</v>
      </c>
      <c r="Q346">
        <v>17</v>
      </c>
      <c r="R346" t="s">
        <v>3634</v>
      </c>
      <c r="S346" t="s">
        <v>3554</v>
      </c>
      <c r="T346" t="s">
        <v>3585</v>
      </c>
      <c r="U346">
        <v>4</v>
      </c>
      <c r="V346" t="s">
        <v>3564</v>
      </c>
      <c r="W346" t="s">
        <v>3557</v>
      </c>
      <c r="X346" t="s">
        <v>3584</v>
      </c>
      <c r="Y346">
        <v>1</v>
      </c>
      <c r="Z346" t="s">
        <v>3561</v>
      </c>
    </row>
    <row r="347" spans="1:26" x14ac:dyDescent="0.3">
      <c r="A347" s="2">
        <v>45226</v>
      </c>
      <c r="B347" s="2">
        <v>46226</v>
      </c>
      <c r="C347">
        <v>1000</v>
      </c>
      <c r="D347" t="s">
        <v>3539</v>
      </c>
      <c r="E347" t="s">
        <v>2501</v>
      </c>
      <c r="F347" t="s">
        <v>118</v>
      </c>
      <c r="G347" t="s">
        <v>17</v>
      </c>
      <c r="H347" t="s">
        <v>18</v>
      </c>
      <c r="I347" t="s">
        <v>34</v>
      </c>
      <c r="J347" t="s">
        <v>42</v>
      </c>
      <c r="K347" t="s">
        <v>22</v>
      </c>
      <c r="L347" t="s">
        <v>22</v>
      </c>
      <c r="N347" t="s">
        <v>24</v>
      </c>
      <c r="O347">
        <v>83.497304120263081</v>
      </c>
      <c r="P347">
        <v>6.0542405707871429</v>
      </c>
      <c r="Q347">
        <v>203</v>
      </c>
      <c r="R347" t="s">
        <v>3705</v>
      </c>
      <c r="S347" t="s">
        <v>3554</v>
      </c>
      <c r="T347" t="s">
        <v>3587</v>
      </c>
      <c r="U347">
        <v>10</v>
      </c>
      <c r="V347" t="s">
        <v>3570</v>
      </c>
      <c r="W347" t="s">
        <v>3557</v>
      </c>
      <c r="X347" t="s">
        <v>3586</v>
      </c>
      <c r="Y347">
        <v>7</v>
      </c>
      <c r="Z347" t="s">
        <v>3567</v>
      </c>
    </row>
    <row r="348" spans="1:26" x14ac:dyDescent="0.3">
      <c r="A348" s="2">
        <v>45083</v>
      </c>
      <c r="B348" s="2">
        <v>46083</v>
      </c>
      <c r="C348">
        <v>1000</v>
      </c>
      <c r="D348" t="s">
        <v>3539</v>
      </c>
      <c r="E348" t="s">
        <v>1825</v>
      </c>
      <c r="F348" t="s">
        <v>80</v>
      </c>
      <c r="G348" t="s">
        <v>46</v>
      </c>
      <c r="H348" t="s">
        <v>18</v>
      </c>
      <c r="I348" t="s">
        <v>19</v>
      </c>
      <c r="J348" t="s">
        <v>42</v>
      </c>
      <c r="K348" t="s">
        <v>22</v>
      </c>
      <c r="L348" t="s">
        <v>22</v>
      </c>
      <c r="N348" t="s">
        <v>30</v>
      </c>
      <c r="O348">
        <v>7.0447885392754506</v>
      </c>
      <c r="P348">
        <v>4.3897198131175514</v>
      </c>
      <c r="Q348">
        <v>60</v>
      </c>
      <c r="R348" t="s">
        <v>3638</v>
      </c>
      <c r="S348" t="s">
        <v>3554</v>
      </c>
      <c r="T348" t="s">
        <v>3585</v>
      </c>
      <c r="U348">
        <v>6</v>
      </c>
      <c r="V348" t="s">
        <v>3566</v>
      </c>
      <c r="W348" t="s">
        <v>3557</v>
      </c>
      <c r="X348" t="s">
        <v>3584</v>
      </c>
      <c r="Y348">
        <v>3</v>
      </c>
      <c r="Z348" t="s">
        <v>3563</v>
      </c>
    </row>
    <row r="349" spans="1:26" x14ac:dyDescent="0.3">
      <c r="A349" s="2">
        <v>45382</v>
      </c>
      <c r="B349" s="2">
        <v>46382</v>
      </c>
      <c r="C349">
        <v>1000</v>
      </c>
      <c r="D349" t="s">
        <v>3539</v>
      </c>
      <c r="E349" t="s">
        <v>2542</v>
      </c>
      <c r="F349" t="s">
        <v>80</v>
      </c>
      <c r="G349" t="s">
        <v>33</v>
      </c>
      <c r="H349" t="s">
        <v>18</v>
      </c>
      <c r="I349" t="s">
        <v>19</v>
      </c>
      <c r="J349" t="s">
        <v>42</v>
      </c>
      <c r="K349" t="s">
        <v>22</v>
      </c>
      <c r="L349" t="s">
        <v>22</v>
      </c>
      <c r="N349" t="s">
        <v>63</v>
      </c>
      <c r="O349">
        <v>23.570002470460459</v>
      </c>
      <c r="P349">
        <v>5.3924778438815881</v>
      </c>
      <c r="Q349">
        <v>359</v>
      </c>
      <c r="R349" t="s">
        <v>3639</v>
      </c>
      <c r="S349" t="s">
        <v>3555</v>
      </c>
      <c r="T349" t="s">
        <v>3584</v>
      </c>
      <c r="U349">
        <v>3</v>
      </c>
      <c r="V349" t="s">
        <v>3563</v>
      </c>
      <c r="W349" t="s">
        <v>3557</v>
      </c>
      <c r="X349" t="s">
        <v>3587</v>
      </c>
      <c r="Y349">
        <v>12</v>
      </c>
      <c r="Z349" t="s">
        <v>3572</v>
      </c>
    </row>
    <row r="350" spans="1:26" x14ac:dyDescent="0.3">
      <c r="A350" s="2">
        <v>45030</v>
      </c>
      <c r="B350" s="2">
        <v>46030</v>
      </c>
      <c r="C350">
        <v>1000</v>
      </c>
      <c r="D350" t="s">
        <v>3539</v>
      </c>
      <c r="E350" t="s">
        <v>2364</v>
      </c>
      <c r="F350" t="s">
        <v>16</v>
      </c>
      <c r="G350" t="s">
        <v>17</v>
      </c>
      <c r="H350" t="s">
        <v>18</v>
      </c>
      <c r="I350" t="s">
        <v>34</v>
      </c>
      <c r="J350" t="s">
        <v>35</v>
      </c>
      <c r="K350" t="s">
        <v>22</v>
      </c>
      <c r="L350" t="s">
        <v>22</v>
      </c>
      <c r="N350" t="s">
        <v>63</v>
      </c>
      <c r="O350">
        <v>81.975996046923996</v>
      </c>
      <c r="P350">
        <v>6.7871553903930497</v>
      </c>
      <c r="Q350">
        <v>7</v>
      </c>
      <c r="R350" t="s">
        <v>3706</v>
      </c>
      <c r="S350" t="s">
        <v>3554</v>
      </c>
      <c r="T350" t="s">
        <v>3585</v>
      </c>
      <c r="U350">
        <v>4</v>
      </c>
      <c r="V350" t="s">
        <v>3564</v>
      </c>
      <c r="W350" t="s">
        <v>3557</v>
      </c>
      <c r="X350" t="s">
        <v>3584</v>
      </c>
      <c r="Y350">
        <v>1</v>
      </c>
      <c r="Z350" t="s">
        <v>3561</v>
      </c>
    </row>
    <row r="351" spans="1:26" x14ac:dyDescent="0.3">
      <c r="A351" s="2">
        <v>45214</v>
      </c>
      <c r="B351" s="2">
        <v>46214</v>
      </c>
      <c r="C351">
        <v>1000</v>
      </c>
      <c r="D351" t="s">
        <v>3539</v>
      </c>
      <c r="E351" t="s">
        <v>2284</v>
      </c>
      <c r="F351" t="s">
        <v>103</v>
      </c>
      <c r="G351" t="s">
        <v>46</v>
      </c>
      <c r="H351" t="s">
        <v>40</v>
      </c>
      <c r="I351" t="s">
        <v>41</v>
      </c>
      <c r="J351" t="s">
        <v>35</v>
      </c>
      <c r="K351" t="s">
        <v>22</v>
      </c>
      <c r="L351" t="s">
        <v>22</v>
      </c>
      <c r="N351" t="s">
        <v>63</v>
      </c>
      <c r="O351">
        <v>88.36859777314713</v>
      </c>
      <c r="P351">
        <v>6.5714241725637219</v>
      </c>
      <c r="Q351">
        <v>191</v>
      </c>
      <c r="R351" t="s">
        <v>3640</v>
      </c>
      <c r="S351" t="s">
        <v>3554</v>
      </c>
      <c r="T351" t="s">
        <v>3587</v>
      </c>
      <c r="U351">
        <v>10</v>
      </c>
      <c r="V351" t="s">
        <v>3570</v>
      </c>
      <c r="W351" t="s">
        <v>3557</v>
      </c>
      <c r="X351" t="s">
        <v>3586</v>
      </c>
      <c r="Y351">
        <v>7</v>
      </c>
      <c r="Z351" t="s">
        <v>3567</v>
      </c>
    </row>
    <row r="352" spans="1:26" x14ac:dyDescent="0.3">
      <c r="A352" s="2">
        <v>45333</v>
      </c>
      <c r="B352" s="2">
        <v>46333</v>
      </c>
      <c r="C352">
        <v>1000</v>
      </c>
      <c r="D352" t="s">
        <v>3539</v>
      </c>
      <c r="E352" t="s">
        <v>2411</v>
      </c>
      <c r="F352" t="s">
        <v>103</v>
      </c>
      <c r="G352" t="s">
        <v>17</v>
      </c>
      <c r="H352" t="s">
        <v>18</v>
      </c>
      <c r="I352" t="s">
        <v>19</v>
      </c>
      <c r="J352" t="s">
        <v>35</v>
      </c>
      <c r="K352" t="s">
        <v>22</v>
      </c>
      <c r="L352" t="s">
        <v>22</v>
      </c>
      <c r="N352" t="s">
        <v>63</v>
      </c>
      <c r="O352">
        <v>124.0603928670659</v>
      </c>
      <c r="P352">
        <v>7.5771944224490611</v>
      </c>
      <c r="Q352">
        <v>310</v>
      </c>
      <c r="R352" t="s">
        <v>3707</v>
      </c>
      <c r="S352" t="s">
        <v>3555</v>
      </c>
      <c r="T352" t="s">
        <v>3584</v>
      </c>
      <c r="U352">
        <v>2</v>
      </c>
      <c r="V352" t="s">
        <v>3562</v>
      </c>
      <c r="W352" t="s">
        <v>3557</v>
      </c>
      <c r="X352" t="s">
        <v>3587</v>
      </c>
      <c r="Y352">
        <v>11</v>
      </c>
      <c r="Z352" t="s">
        <v>3571</v>
      </c>
    </row>
    <row r="353" spans="1:26" x14ac:dyDescent="0.3">
      <c r="A353" s="2">
        <v>45322</v>
      </c>
      <c r="B353" s="2">
        <v>46322</v>
      </c>
      <c r="C353">
        <v>1000</v>
      </c>
      <c r="D353" t="s">
        <v>3539</v>
      </c>
      <c r="E353" t="s">
        <v>1838</v>
      </c>
      <c r="F353" t="s">
        <v>16</v>
      </c>
      <c r="G353" t="s">
        <v>46</v>
      </c>
      <c r="H353" t="s">
        <v>40</v>
      </c>
      <c r="I353" t="s">
        <v>41</v>
      </c>
      <c r="J353" t="s">
        <v>35</v>
      </c>
      <c r="K353" t="s">
        <v>22</v>
      </c>
      <c r="L353" t="s">
        <v>22</v>
      </c>
      <c r="N353" t="s">
        <v>144</v>
      </c>
      <c r="O353">
        <v>94.185313451480368</v>
      </c>
      <c r="P353">
        <v>7.2472370574744307</v>
      </c>
      <c r="Q353">
        <v>299</v>
      </c>
      <c r="R353" t="s">
        <v>3641</v>
      </c>
      <c r="S353" t="s">
        <v>3555</v>
      </c>
      <c r="T353" t="s">
        <v>3584</v>
      </c>
      <c r="U353">
        <v>1</v>
      </c>
      <c r="V353" t="s">
        <v>3561</v>
      </c>
      <c r="W353" t="s">
        <v>3557</v>
      </c>
      <c r="X353" t="s">
        <v>3587</v>
      </c>
      <c r="Y353">
        <v>10</v>
      </c>
      <c r="Z353" t="s">
        <v>3570</v>
      </c>
    </row>
    <row r="354" spans="1:26" x14ac:dyDescent="0.3">
      <c r="A354" s="2">
        <v>44977</v>
      </c>
      <c r="B354" s="2">
        <v>45977</v>
      </c>
      <c r="C354">
        <v>1000</v>
      </c>
      <c r="D354" t="s">
        <v>3539</v>
      </c>
      <c r="E354" t="s">
        <v>2603</v>
      </c>
      <c r="F354" t="s">
        <v>103</v>
      </c>
      <c r="G354" t="s">
        <v>17</v>
      </c>
      <c r="H354" t="s">
        <v>40</v>
      </c>
      <c r="I354" t="s">
        <v>41</v>
      </c>
      <c r="J354" t="s">
        <v>35</v>
      </c>
      <c r="K354" t="s">
        <v>22</v>
      </c>
      <c r="L354" t="s">
        <v>22</v>
      </c>
      <c r="N354" t="s">
        <v>54</v>
      </c>
      <c r="O354">
        <v>105.5630991638685</v>
      </c>
      <c r="P354">
        <v>6.2212634739104136</v>
      </c>
      <c r="Q354">
        <v>319</v>
      </c>
      <c r="R354" t="s">
        <v>3708</v>
      </c>
      <c r="S354" t="s">
        <v>3554</v>
      </c>
      <c r="T354" t="s">
        <v>3584</v>
      </c>
      <c r="U354">
        <v>2</v>
      </c>
      <c r="V354" t="s">
        <v>3562</v>
      </c>
      <c r="W354" t="s">
        <v>3556</v>
      </c>
      <c r="X354" t="s">
        <v>3587</v>
      </c>
      <c r="Y354">
        <v>11</v>
      </c>
      <c r="Z354" t="s">
        <v>3571</v>
      </c>
    </row>
    <row r="355" spans="1:26" x14ac:dyDescent="0.3">
      <c r="A355" s="2">
        <v>45346</v>
      </c>
      <c r="B355" s="2">
        <v>46346</v>
      </c>
      <c r="C355">
        <v>1000</v>
      </c>
      <c r="D355" t="s">
        <v>3539</v>
      </c>
      <c r="E355" t="s">
        <v>1340</v>
      </c>
      <c r="F355" t="s">
        <v>157</v>
      </c>
      <c r="G355" t="s">
        <v>33</v>
      </c>
      <c r="H355" t="s">
        <v>52</v>
      </c>
      <c r="I355" t="s">
        <v>92</v>
      </c>
      <c r="J355" t="s">
        <v>42</v>
      </c>
      <c r="K355" t="s">
        <v>22</v>
      </c>
      <c r="L355" t="s">
        <v>22</v>
      </c>
      <c r="N355" t="s">
        <v>76</v>
      </c>
      <c r="O355">
        <v>22.286162084505541</v>
      </c>
      <c r="P355">
        <v>4.6000205481193026</v>
      </c>
      <c r="Q355">
        <v>323</v>
      </c>
      <c r="R355" t="s">
        <v>3642</v>
      </c>
      <c r="S355" t="s">
        <v>3555</v>
      </c>
      <c r="T355" t="s">
        <v>3584</v>
      </c>
      <c r="U355">
        <v>2</v>
      </c>
      <c r="V355" t="s">
        <v>3562</v>
      </c>
      <c r="W355" t="s">
        <v>3557</v>
      </c>
      <c r="X355" t="s">
        <v>3587</v>
      </c>
      <c r="Y355">
        <v>11</v>
      </c>
      <c r="Z355" t="s">
        <v>3571</v>
      </c>
    </row>
    <row r="356" spans="1:26" x14ac:dyDescent="0.3">
      <c r="A356" s="2">
        <v>45409</v>
      </c>
      <c r="B356" s="2">
        <v>46409</v>
      </c>
      <c r="C356">
        <v>1000</v>
      </c>
      <c r="D356" t="s">
        <v>3539</v>
      </c>
      <c r="E356" t="s">
        <v>1787</v>
      </c>
      <c r="F356" t="s">
        <v>39</v>
      </c>
      <c r="G356" t="s">
        <v>46</v>
      </c>
      <c r="H356" t="s">
        <v>18</v>
      </c>
      <c r="I356" t="s">
        <v>34</v>
      </c>
      <c r="J356" t="s">
        <v>35</v>
      </c>
      <c r="K356" t="s">
        <v>22</v>
      </c>
      <c r="L356" t="s">
        <v>22</v>
      </c>
      <c r="N356" t="s">
        <v>54</v>
      </c>
      <c r="O356">
        <v>152.37627601076881</v>
      </c>
      <c r="P356">
        <v>5.1418644322675471</v>
      </c>
      <c r="Q356">
        <v>21</v>
      </c>
      <c r="R356" t="s">
        <v>3630</v>
      </c>
      <c r="S356" t="s">
        <v>3555</v>
      </c>
      <c r="T356" t="s">
        <v>3585</v>
      </c>
      <c r="U356">
        <v>4</v>
      </c>
      <c r="V356" t="s">
        <v>3564</v>
      </c>
      <c r="W356" t="s">
        <v>3558</v>
      </c>
      <c r="X356" t="s">
        <v>3584</v>
      </c>
      <c r="Y356">
        <v>1</v>
      </c>
      <c r="Z356" t="s">
        <v>3561</v>
      </c>
    </row>
    <row r="357" spans="1:26" x14ac:dyDescent="0.3">
      <c r="A357" s="2">
        <v>45060</v>
      </c>
      <c r="B357" s="2">
        <v>46060</v>
      </c>
      <c r="C357">
        <v>1000</v>
      </c>
      <c r="D357" t="s">
        <v>3539</v>
      </c>
      <c r="E357" t="s">
        <v>2659</v>
      </c>
      <c r="F357" t="s">
        <v>16</v>
      </c>
      <c r="G357" t="s">
        <v>46</v>
      </c>
      <c r="H357" t="s">
        <v>18</v>
      </c>
      <c r="I357" t="s">
        <v>34</v>
      </c>
      <c r="J357" t="s">
        <v>35</v>
      </c>
      <c r="K357" t="s">
        <v>22</v>
      </c>
      <c r="L357" t="s">
        <v>22</v>
      </c>
      <c r="N357" t="s">
        <v>30</v>
      </c>
      <c r="O357">
        <v>80.125924007817943</v>
      </c>
      <c r="P357">
        <v>6.6077085688026411</v>
      </c>
      <c r="Q357">
        <v>37</v>
      </c>
      <c r="R357" t="s">
        <v>3643</v>
      </c>
      <c r="S357" t="s">
        <v>3554</v>
      </c>
      <c r="T357" t="s">
        <v>3585</v>
      </c>
      <c r="U357">
        <v>5</v>
      </c>
      <c r="V357" t="s">
        <v>3565</v>
      </c>
      <c r="W357" t="s">
        <v>3557</v>
      </c>
      <c r="X357" t="s">
        <v>3584</v>
      </c>
      <c r="Y357">
        <v>2</v>
      </c>
      <c r="Z357" t="s">
        <v>3562</v>
      </c>
    </row>
    <row r="358" spans="1:26" x14ac:dyDescent="0.3">
      <c r="A358" s="2">
        <v>45197</v>
      </c>
      <c r="B358" s="2">
        <v>46197</v>
      </c>
      <c r="C358">
        <v>1000</v>
      </c>
      <c r="D358" t="s">
        <v>3539</v>
      </c>
      <c r="E358" t="s">
        <v>1434</v>
      </c>
      <c r="F358" t="s">
        <v>16</v>
      </c>
      <c r="G358" t="s">
        <v>51</v>
      </c>
      <c r="H358" t="s">
        <v>52</v>
      </c>
      <c r="I358" t="s">
        <v>92</v>
      </c>
      <c r="J358" t="s">
        <v>42</v>
      </c>
      <c r="K358" t="s">
        <v>22</v>
      </c>
      <c r="L358" t="s">
        <v>22</v>
      </c>
      <c r="N358" t="s">
        <v>76</v>
      </c>
      <c r="O358">
        <v>66.718139511015693</v>
      </c>
      <c r="P358">
        <v>7.4391692555291176</v>
      </c>
      <c r="Q358">
        <v>174</v>
      </c>
      <c r="R358" t="s">
        <v>3644</v>
      </c>
      <c r="S358" t="s">
        <v>3554</v>
      </c>
      <c r="T358" t="s">
        <v>3586</v>
      </c>
      <c r="U358">
        <v>9</v>
      </c>
      <c r="V358" t="s">
        <v>3569</v>
      </c>
      <c r="W358" t="s">
        <v>3557</v>
      </c>
      <c r="X358" t="s">
        <v>3585</v>
      </c>
      <c r="Y358">
        <v>6</v>
      </c>
      <c r="Z358" t="s">
        <v>3566</v>
      </c>
    </row>
    <row r="359" spans="1:26" x14ac:dyDescent="0.3">
      <c r="A359" s="2">
        <v>45301</v>
      </c>
      <c r="B359" s="2">
        <v>46301</v>
      </c>
      <c r="C359">
        <v>1000</v>
      </c>
      <c r="D359" t="s">
        <v>3539</v>
      </c>
      <c r="E359" t="s">
        <v>1079</v>
      </c>
      <c r="F359" t="s">
        <v>157</v>
      </c>
      <c r="G359" t="s">
        <v>17</v>
      </c>
      <c r="H359" t="s">
        <v>18</v>
      </c>
      <c r="I359" t="s">
        <v>19</v>
      </c>
      <c r="J359" t="s">
        <v>35</v>
      </c>
      <c r="K359" t="s">
        <v>22</v>
      </c>
      <c r="L359" t="s">
        <v>22</v>
      </c>
      <c r="N359" t="s">
        <v>54</v>
      </c>
      <c r="O359">
        <v>30.979423063476681</v>
      </c>
      <c r="P359">
        <v>4.9354845135274958</v>
      </c>
      <c r="Q359">
        <v>278</v>
      </c>
      <c r="R359" t="s">
        <v>3671</v>
      </c>
      <c r="S359" t="s">
        <v>3555</v>
      </c>
      <c r="T359" t="s">
        <v>3584</v>
      </c>
      <c r="U359">
        <v>1</v>
      </c>
      <c r="V359" t="s">
        <v>3561</v>
      </c>
      <c r="W359" t="s">
        <v>3557</v>
      </c>
      <c r="X359" t="s">
        <v>3587</v>
      </c>
      <c r="Y359">
        <v>10</v>
      </c>
      <c r="Z359" t="s">
        <v>3570</v>
      </c>
    </row>
    <row r="360" spans="1:26" x14ac:dyDescent="0.3">
      <c r="A360" s="2">
        <v>45029</v>
      </c>
      <c r="B360" s="2">
        <v>46029</v>
      </c>
      <c r="C360">
        <v>1000</v>
      </c>
      <c r="D360" t="s">
        <v>3539</v>
      </c>
      <c r="E360" t="s">
        <v>2200</v>
      </c>
      <c r="F360" t="s">
        <v>16</v>
      </c>
      <c r="G360" t="s">
        <v>17</v>
      </c>
      <c r="H360" t="s">
        <v>40</v>
      </c>
      <c r="I360" t="s">
        <v>41</v>
      </c>
      <c r="J360" t="s">
        <v>35</v>
      </c>
      <c r="K360" t="s">
        <v>22</v>
      </c>
      <c r="L360" t="s">
        <v>22</v>
      </c>
      <c r="N360" t="s">
        <v>30</v>
      </c>
      <c r="O360">
        <v>94.533844771177002</v>
      </c>
      <c r="P360">
        <v>6.9751646031777828</v>
      </c>
      <c r="Q360">
        <v>6</v>
      </c>
      <c r="R360" t="s">
        <v>3709</v>
      </c>
      <c r="S360" t="s">
        <v>3554</v>
      </c>
      <c r="T360" t="s">
        <v>3585</v>
      </c>
      <c r="U360">
        <v>4</v>
      </c>
      <c r="V360" t="s">
        <v>3564</v>
      </c>
      <c r="W360" t="s">
        <v>3557</v>
      </c>
      <c r="X360" t="s">
        <v>3584</v>
      </c>
      <c r="Y360">
        <v>1</v>
      </c>
      <c r="Z360" t="s">
        <v>3561</v>
      </c>
    </row>
    <row r="361" spans="1:26" x14ac:dyDescent="0.3">
      <c r="A361" s="2">
        <v>45284</v>
      </c>
      <c r="B361" s="2">
        <v>46284</v>
      </c>
      <c r="C361">
        <v>1000</v>
      </c>
      <c r="D361" t="s">
        <v>3539</v>
      </c>
      <c r="E361" t="s">
        <v>476</v>
      </c>
      <c r="F361" t="s">
        <v>103</v>
      </c>
      <c r="G361" t="s">
        <v>17</v>
      </c>
      <c r="H361" t="s">
        <v>40</v>
      </c>
      <c r="I361" t="s">
        <v>41</v>
      </c>
      <c r="J361" t="s">
        <v>42</v>
      </c>
      <c r="K361" t="s">
        <v>22</v>
      </c>
      <c r="L361" t="s">
        <v>22</v>
      </c>
      <c r="N361" t="s">
        <v>30</v>
      </c>
      <c r="O361">
        <v>99.770868769586968</v>
      </c>
      <c r="P361">
        <v>6.6759903137030712</v>
      </c>
      <c r="Q361">
        <v>261</v>
      </c>
      <c r="R361" t="s">
        <v>3710</v>
      </c>
      <c r="S361" t="s">
        <v>3554</v>
      </c>
      <c r="T361" t="s">
        <v>3587</v>
      </c>
      <c r="U361">
        <v>12</v>
      </c>
      <c r="V361" t="s">
        <v>3572</v>
      </c>
      <c r="W361" t="s">
        <v>3557</v>
      </c>
      <c r="X361" t="s">
        <v>3586</v>
      </c>
      <c r="Y361">
        <v>9</v>
      </c>
      <c r="Z361" t="s">
        <v>3569</v>
      </c>
    </row>
    <row r="362" spans="1:26" x14ac:dyDescent="0.3">
      <c r="A362" s="2">
        <v>45372</v>
      </c>
      <c r="B362" s="2">
        <v>46372</v>
      </c>
      <c r="C362">
        <v>1000</v>
      </c>
      <c r="D362" t="s">
        <v>3539</v>
      </c>
      <c r="E362" t="s">
        <v>1471</v>
      </c>
      <c r="F362" t="s">
        <v>39</v>
      </c>
      <c r="G362" t="s">
        <v>33</v>
      </c>
      <c r="H362" t="s">
        <v>18</v>
      </c>
      <c r="I362" t="s">
        <v>19</v>
      </c>
      <c r="J362" t="s">
        <v>42</v>
      </c>
      <c r="K362" t="s">
        <v>22</v>
      </c>
      <c r="L362" t="s">
        <v>22</v>
      </c>
      <c r="N362" t="s">
        <v>54</v>
      </c>
      <c r="O362">
        <v>93.07512153853672</v>
      </c>
      <c r="P362">
        <v>5.5060526818405062</v>
      </c>
      <c r="Q362">
        <v>349</v>
      </c>
      <c r="R362" t="s">
        <v>3645</v>
      </c>
      <c r="S362" t="s">
        <v>3555</v>
      </c>
      <c r="T362" t="s">
        <v>3584</v>
      </c>
      <c r="U362">
        <v>3</v>
      </c>
      <c r="V362" t="s">
        <v>3563</v>
      </c>
      <c r="W362" t="s">
        <v>3557</v>
      </c>
      <c r="X362" t="s">
        <v>3587</v>
      </c>
      <c r="Y362">
        <v>12</v>
      </c>
      <c r="Z362" t="s">
        <v>3572</v>
      </c>
    </row>
    <row r="363" spans="1:26" x14ac:dyDescent="0.3">
      <c r="A363" s="2">
        <v>45260</v>
      </c>
      <c r="B363" s="2">
        <v>46260</v>
      </c>
      <c r="C363">
        <v>1000</v>
      </c>
      <c r="D363" t="s">
        <v>3539</v>
      </c>
      <c r="E363" t="s">
        <v>1986</v>
      </c>
      <c r="F363" t="s">
        <v>16</v>
      </c>
      <c r="G363" t="s">
        <v>33</v>
      </c>
      <c r="H363" t="s">
        <v>18</v>
      </c>
      <c r="I363" t="s">
        <v>34</v>
      </c>
      <c r="J363" t="s">
        <v>42</v>
      </c>
      <c r="K363" t="s">
        <v>22</v>
      </c>
      <c r="L363" t="s">
        <v>22</v>
      </c>
      <c r="N363" t="s">
        <v>144</v>
      </c>
      <c r="O363">
        <v>59.179012968110129</v>
      </c>
      <c r="P363">
        <v>7.1103487947207533</v>
      </c>
      <c r="Q363">
        <v>237</v>
      </c>
      <c r="R363" t="s">
        <v>3646</v>
      </c>
      <c r="S363" t="s">
        <v>3554</v>
      </c>
      <c r="T363" t="s">
        <v>3587</v>
      </c>
      <c r="U363">
        <v>11</v>
      </c>
      <c r="V363" t="s">
        <v>3571</v>
      </c>
      <c r="W363" t="s">
        <v>3557</v>
      </c>
      <c r="X363" t="s">
        <v>3586</v>
      </c>
      <c r="Y363">
        <v>8</v>
      </c>
      <c r="Z363" t="s">
        <v>3568</v>
      </c>
    </row>
    <row r="364" spans="1:26" x14ac:dyDescent="0.3">
      <c r="A364" s="2">
        <v>45075</v>
      </c>
      <c r="B364" s="2">
        <v>46075</v>
      </c>
      <c r="C364">
        <v>1000</v>
      </c>
      <c r="D364" t="s">
        <v>3539</v>
      </c>
      <c r="E364" t="s">
        <v>2485</v>
      </c>
      <c r="F364" t="s">
        <v>118</v>
      </c>
      <c r="G364" t="s">
        <v>51</v>
      </c>
      <c r="H364" t="s">
        <v>52</v>
      </c>
      <c r="I364" t="s">
        <v>92</v>
      </c>
      <c r="J364" t="s">
        <v>42</v>
      </c>
      <c r="K364" t="s">
        <v>22</v>
      </c>
      <c r="L364" t="s">
        <v>22</v>
      </c>
      <c r="N364" t="s">
        <v>30</v>
      </c>
      <c r="O364">
        <v>56.800289406950498</v>
      </c>
      <c r="P364">
        <v>6.9925008894437832</v>
      </c>
      <c r="Q364">
        <v>52</v>
      </c>
      <c r="R364" t="s">
        <v>3647</v>
      </c>
      <c r="S364" t="s">
        <v>3554</v>
      </c>
      <c r="T364" t="s">
        <v>3585</v>
      </c>
      <c r="U364">
        <v>5</v>
      </c>
      <c r="V364" t="s">
        <v>3565</v>
      </c>
      <c r="W364" t="s">
        <v>3557</v>
      </c>
      <c r="X364" t="s">
        <v>3584</v>
      </c>
      <c r="Y364">
        <v>2</v>
      </c>
      <c r="Z364" t="s">
        <v>3562</v>
      </c>
    </row>
    <row r="365" spans="1:26" x14ac:dyDescent="0.3">
      <c r="A365" s="2">
        <v>45209</v>
      </c>
      <c r="B365" s="2">
        <v>46209</v>
      </c>
      <c r="C365">
        <v>1000</v>
      </c>
      <c r="D365" t="s">
        <v>3539</v>
      </c>
      <c r="E365" t="s">
        <v>1280</v>
      </c>
      <c r="F365" t="s">
        <v>28</v>
      </c>
      <c r="G365" t="s">
        <v>33</v>
      </c>
      <c r="H365" t="s">
        <v>18</v>
      </c>
      <c r="I365" t="s">
        <v>19</v>
      </c>
      <c r="J365" t="s">
        <v>42</v>
      </c>
      <c r="K365" t="s">
        <v>22</v>
      </c>
      <c r="L365" t="s">
        <v>22</v>
      </c>
      <c r="N365" t="s">
        <v>144</v>
      </c>
      <c r="O365">
        <v>19.567611708144579</v>
      </c>
      <c r="P365">
        <v>5.7658556130927554</v>
      </c>
      <c r="Q365">
        <v>186</v>
      </c>
      <c r="R365" t="s">
        <v>3623</v>
      </c>
      <c r="S365" t="s">
        <v>3554</v>
      </c>
      <c r="T365" t="s">
        <v>3587</v>
      </c>
      <c r="U365">
        <v>10</v>
      </c>
      <c r="V365" t="s">
        <v>3570</v>
      </c>
      <c r="W365" t="s">
        <v>3557</v>
      </c>
      <c r="X365" t="s">
        <v>3586</v>
      </c>
      <c r="Y365">
        <v>7</v>
      </c>
      <c r="Z365" t="s">
        <v>3567</v>
      </c>
    </row>
    <row r="366" spans="1:26" x14ac:dyDescent="0.3">
      <c r="A366" s="2">
        <v>44971</v>
      </c>
      <c r="B366" s="2">
        <v>45971</v>
      </c>
      <c r="C366">
        <v>1000</v>
      </c>
      <c r="D366" t="s">
        <v>3539</v>
      </c>
      <c r="E366" t="s">
        <v>2858</v>
      </c>
      <c r="F366" t="s">
        <v>57</v>
      </c>
      <c r="G366" t="s">
        <v>46</v>
      </c>
      <c r="H366" t="s">
        <v>40</v>
      </c>
      <c r="I366" t="s">
        <v>41</v>
      </c>
      <c r="J366" t="s">
        <v>35</v>
      </c>
      <c r="K366" t="s">
        <v>22</v>
      </c>
      <c r="L366" t="s">
        <v>22</v>
      </c>
      <c r="N366" t="s">
        <v>24</v>
      </c>
      <c r="O366">
        <v>88.82156305456823</v>
      </c>
      <c r="P366">
        <v>5.7582631959290227</v>
      </c>
      <c r="Q366">
        <v>313</v>
      </c>
      <c r="R366" t="s">
        <v>3648</v>
      </c>
      <c r="S366" t="s">
        <v>3554</v>
      </c>
      <c r="T366" t="s">
        <v>3584</v>
      </c>
      <c r="U366">
        <v>2</v>
      </c>
      <c r="V366" t="s">
        <v>3562</v>
      </c>
      <c r="W366" t="s">
        <v>3556</v>
      </c>
      <c r="X366" t="s">
        <v>3587</v>
      </c>
      <c r="Y366">
        <v>11</v>
      </c>
      <c r="Z366" t="s">
        <v>3571</v>
      </c>
    </row>
    <row r="367" spans="1:26" x14ac:dyDescent="0.3">
      <c r="A367" s="2">
        <v>45417</v>
      </c>
      <c r="B367" s="2">
        <v>46417</v>
      </c>
      <c r="C367">
        <v>1000</v>
      </c>
      <c r="D367" t="s">
        <v>3539</v>
      </c>
      <c r="E367" t="s">
        <v>2266</v>
      </c>
      <c r="F367" t="s">
        <v>157</v>
      </c>
      <c r="G367" t="s">
        <v>17</v>
      </c>
      <c r="H367" t="s">
        <v>40</v>
      </c>
      <c r="I367" t="s">
        <v>41</v>
      </c>
      <c r="J367" t="s">
        <v>42</v>
      </c>
      <c r="K367" t="s">
        <v>22</v>
      </c>
      <c r="L367" t="s">
        <v>22</v>
      </c>
      <c r="N367" t="s">
        <v>54</v>
      </c>
      <c r="O367">
        <v>20.726675418105689</v>
      </c>
      <c r="P367">
        <v>4.6337115997655287</v>
      </c>
      <c r="Q367">
        <v>29</v>
      </c>
      <c r="R367" t="s">
        <v>3669</v>
      </c>
      <c r="S367" t="s">
        <v>3555</v>
      </c>
      <c r="T367" t="s">
        <v>3585</v>
      </c>
      <c r="U367">
        <v>5</v>
      </c>
      <c r="V367" t="s">
        <v>3565</v>
      </c>
      <c r="W367" t="s">
        <v>3558</v>
      </c>
      <c r="X367" t="s">
        <v>3584</v>
      </c>
      <c r="Y367">
        <v>1</v>
      </c>
      <c r="Z367" t="s">
        <v>3561</v>
      </c>
    </row>
    <row r="368" spans="1:26" x14ac:dyDescent="0.3">
      <c r="A368" s="2">
        <v>45139</v>
      </c>
      <c r="B368" s="2">
        <v>46139</v>
      </c>
      <c r="C368">
        <v>1000</v>
      </c>
      <c r="D368" t="s">
        <v>3539</v>
      </c>
      <c r="E368" t="s">
        <v>2643</v>
      </c>
      <c r="F368" t="s">
        <v>118</v>
      </c>
      <c r="G368" t="s">
        <v>17</v>
      </c>
      <c r="H368" t="s">
        <v>18</v>
      </c>
      <c r="I368" t="s">
        <v>34</v>
      </c>
      <c r="J368" t="s">
        <v>42</v>
      </c>
      <c r="K368" t="s">
        <v>22</v>
      </c>
      <c r="L368" t="s">
        <v>22</v>
      </c>
      <c r="N368" t="s">
        <v>63</v>
      </c>
      <c r="O368">
        <v>58.03542603714024</v>
      </c>
      <c r="P368">
        <v>6.6755564043872777</v>
      </c>
      <c r="Q368">
        <v>116</v>
      </c>
      <c r="R368" t="s">
        <v>3711</v>
      </c>
      <c r="S368" t="s">
        <v>3554</v>
      </c>
      <c r="T368" t="s">
        <v>3586</v>
      </c>
      <c r="U368">
        <v>8</v>
      </c>
      <c r="V368" t="s">
        <v>3568</v>
      </c>
      <c r="W368" t="s">
        <v>3557</v>
      </c>
      <c r="X368" t="s">
        <v>3585</v>
      </c>
      <c r="Y368">
        <v>4</v>
      </c>
      <c r="Z368" t="s">
        <v>3564</v>
      </c>
    </row>
    <row r="369" spans="1:26" x14ac:dyDescent="0.3">
      <c r="A369" s="2">
        <v>45311</v>
      </c>
      <c r="B369" s="2">
        <v>46311</v>
      </c>
      <c r="C369">
        <v>1000</v>
      </c>
      <c r="D369" t="s">
        <v>3539</v>
      </c>
      <c r="E369" t="s">
        <v>1075</v>
      </c>
      <c r="F369" t="s">
        <v>103</v>
      </c>
      <c r="G369" t="s">
        <v>17</v>
      </c>
      <c r="H369" t="s">
        <v>18</v>
      </c>
      <c r="I369" t="s">
        <v>19</v>
      </c>
      <c r="J369" t="s">
        <v>35</v>
      </c>
      <c r="K369" t="s">
        <v>22</v>
      </c>
      <c r="L369" t="s">
        <v>22</v>
      </c>
      <c r="N369" t="s">
        <v>63</v>
      </c>
      <c r="O369">
        <v>91.628395586647841</v>
      </c>
      <c r="P369">
        <v>6.844068520255278</v>
      </c>
      <c r="Q369">
        <v>288</v>
      </c>
      <c r="R369" t="s">
        <v>3712</v>
      </c>
      <c r="S369" t="s">
        <v>3555</v>
      </c>
      <c r="T369" t="s">
        <v>3584</v>
      </c>
      <c r="U369">
        <v>1</v>
      </c>
      <c r="V369" t="s">
        <v>3561</v>
      </c>
      <c r="W369" t="s">
        <v>3557</v>
      </c>
      <c r="X369" t="s">
        <v>3587</v>
      </c>
      <c r="Y369">
        <v>10</v>
      </c>
      <c r="Z369" t="s">
        <v>3570</v>
      </c>
    </row>
    <row r="370" spans="1:26" x14ac:dyDescent="0.3">
      <c r="A370" s="2">
        <v>45428</v>
      </c>
      <c r="B370" s="2">
        <v>46428</v>
      </c>
      <c r="C370">
        <v>1000</v>
      </c>
      <c r="D370" t="s">
        <v>3539</v>
      </c>
      <c r="E370" t="s">
        <v>15</v>
      </c>
      <c r="F370" t="s">
        <v>16</v>
      </c>
      <c r="G370" t="s">
        <v>46</v>
      </c>
      <c r="H370" t="s">
        <v>18</v>
      </c>
      <c r="I370" t="s">
        <v>34</v>
      </c>
      <c r="J370" t="s">
        <v>35</v>
      </c>
      <c r="K370" t="s">
        <v>22</v>
      </c>
      <c r="L370" t="s">
        <v>22</v>
      </c>
      <c r="N370" t="s">
        <v>43</v>
      </c>
      <c r="O370">
        <v>88.294055811834895</v>
      </c>
      <c r="P370">
        <v>7.3129442219290937</v>
      </c>
      <c r="Q370">
        <v>40</v>
      </c>
      <c r="R370" t="s">
        <v>3649</v>
      </c>
      <c r="S370" t="s">
        <v>3555</v>
      </c>
      <c r="T370" t="s">
        <v>3585</v>
      </c>
      <c r="U370">
        <v>5</v>
      </c>
      <c r="V370" t="s">
        <v>3565</v>
      </c>
      <c r="W370" t="s">
        <v>3558</v>
      </c>
      <c r="X370" t="s">
        <v>3584</v>
      </c>
      <c r="Y370">
        <v>2</v>
      </c>
      <c r="Z370" t="s">
        <v>3562</v>
      </c>
    </row>
    <row r="371" spans="1:26" x14ac:dyDescent="0.3">
      <c r="A371" s="2">
        <v>45078</v>
      </c>
      <c r="B371" s="2">
        <v>46078</v>
      </c>
      <c r="C371">
        <v>1000</v>
      </c>
      <c r="D371" t="s">
        <v>3539</v>
      </c>
      <c r="E371" t="s">
        <v>2499</v>
      </c>
      <c r="F371" t="s">
        <v>157</v>
      </c>
      <c r="G371" t="s">
        <v>46</v>
      </c>
      <c r="H371" t="s">
        <v>40</v>
      </c>
      <c r="I371" t="s">
        <v>41</v>
      </c>
      <c r="J371" t="s">
        <v>42</v>
      </c>
      <c r="K371" t="s">
        <v>22</v>
      </c>
      <c r="L371" t="s">
        <v>22</v>
      </c>
      <c r="N371" t="s">
        <v>24</v>
      </c>
      <c r="O371">
        <v>18.808268547433389</v>
      </c>
      <c r="P371">
        <v>4.9294034838491534</v>
      </c>
      <c r="Q371">
        <v>55</v>
      </c>
      <c r="R371" t="s">
        <v>3650</v>
      </c>
      <c r="S371" t="s">
        <v>3554</v>
      </c>
      <c r="T371" t="s">
        <v>3585</v>
      </c>
      <c r="U371">
        <v>6</v>
      </c>
      <c r="V371" t="s">
        <v>3566</v>
      </c>
      <c r="W371" t="s">
        <v>3557</v>
      </c>
      <c r="X371" t="s">
        <v>3584</v>
      </c>
      <c r="Y371">
        <v>2</v>
      </c>
      <c r="Z371" t="s">
        <v>3562</v>
      </c>
    </row>
    <row r="372" spans="1:26" x14ac:dyDescent="0.3">
      <c r="A372" s="2">
        <v>45082</v>
      </c>
      <c r="B372" s="2">
        <v>46082</v>
      </c>
      <c r="C372">
        <v>1000</v>
      </c>
      <c r="D372" t="s">
        <v>3539</v>
      </c>
      <c r="E372" t="s">
        <v>2660</v>
      </c>
      <c r="F372" t="s">
        <v>118</v>
      </c>
      <c r="G372" t="s">
        <v>17</v>
      </c>
      <c r="H372" t="s">
        <v>18</v>
      </c>
      <c r="I372" t="s">
        <v>19</v>
      </c>
      <c r="J372" t="s">
        <v>35</v>
      </c>
      <c r="K372" t="s">
        <v>22</v>
      </c>
      <c r="L372" t="s">
        <v>22</v>
      </c>
      <c r="N372" t="s">
        <v>30</v>
      </c>
      <c r="O372">
        <v>66.90079177451338</v>
      </c>
      <c r="P372">
        <v>6.6597834595707521</v>
      </c>
      <c r="Q372">
        <v>59</v>
      </c>
      <c r="R372" t="s">
        <v>3699</v>
      </c>
      <c r="S372" t="s">
        <v>3554</v>
      </c>
      <c r="T372" t="s">
        <v>3585</v>
      </c>
      <c r="U372">
        <v>6</v>
      </c>
      <c r="V372" t="s">
        <v>3566</v>
      </c>
      <c r="W372" t="s">
        <v>3557</v>
      </c>
      <c r="X372" t="s">
        <v>3584</v>
      </c>
      <c r="Y372">
        <v>3</v>
      </c>
      <c r="Z372" t="s">
        <v>3563</v>
      </c>
    </row>
    <row r="373" spans="1:26" x14ac:dyDescent="0.3">
      <c r="A373" s="2">
        <v>45368</v>
      </c>
      <c r="B373" s="2">
        <v>46368</v>
      </c>
      <c r="C373">
        <v>1000</v>
      </c>
      <c r="D373" t="s">
        <v>3539</v>
      </c>
      <c r="E373" t="s">
        <v>514</v>
      </c>
      <c r="F373" t="s">
        <v>16</v>
      </c>
      <c r="G373" t="s">
        <v>17</v>
      </c>
      <c r="H373" t="s">
        <v>18</v>
      </c>
      <c r="I373" t="s">
        <v>34</v>
      </c>
      <c r="J373" t="s">
        <v>42</v>
      </c>
      <c r="K373" t="s">
        <v>22</v>
      </c>
      <c r="L373" t="s">
        <v>22</v>
      </c>
      <c r="N373" t="s">
        <v>30</v>
      </c>
      <c r="O373">
        <v>66.687670464422212</v>
      </c>
      <c r="P373">
        <v>7.3739156460621258</v>
      </c>
      <c r="Q373">
        <v>345</v>
      </c>
      <c r="R373" t="s">
        <v>3713</v>
      </c>
      <c r="S373" t="s">
        <v>3555</v>
      </c>
      <c r="T373" t="s">
        <v>3584</v>
      </c>
      <c r="U373">
        <v>3</v>
      </c>
      <c r="V373" t="s">
        <v>3563</v>
      </c>
      <c r="W373" t="s">
        <v>3557</v>
      </c>
      <c r="X373" t="s">
        <v>3587</v>
      </c>
      <c r="Y373">
        <v>12</v>
      </c>
      <c r="Z373" t="s">
        <v>3572</v>
      </c>
    </row>
    <row r="374" spans="1:26" x14ac:dyDescent="0.3">
      <c r="A374" s="2">
        <v>45002</v>
      </c>
      <c r="B374" s="2">
        <v>46002</v>
      </c>
      <c r="C374">
        <v>1000</v>
      </c>
      <c r="D374" t="s">
        <v>3539</v>
      </c>
      <c r="E374" t="s">
        <v>3019</v>
      </c>
      <c r="F374" t="s">
        <v>157</v>
      </c>
      <c r="G374" t="s">
        <v>58</v>
      </c>
      <c r="H374" t="s">
        <v>52</v>
      </c>
      <c r="I374" t="s">
        <v>92</v>
      </c>
      <c r="J374" t="s">
        <v>42</v>
      </c>
      <c r="K374" t="s">
        <v>22</v>
      </c>
      <c r="L374" t="s">
        <v>22</v>
      </c>
      <c r="N374" t="s">
        <v>76</v>
      </c>
      <c r="O374">
        <v>24.546006374045021</v>
      </c>
      <c r="P374">
        <v>4.5956798241615298</v>
      </c>
      <c r="Q374">
        <v>344</v>
      </c>
      <c r="R374" t="s">
        <v>3651</v>
      </c>
      <c r="S374" t="s">
        <v>3554</v>
      </c>
      <c r="T374" t="s">
        <v>3584</v>
      </c>
      <c r="U374">
        <v>3</v>
      </c>
      <c r="V374" t="s">
        <v>3563</v>
      </c>
      <c r="W374" t="s">
        <v>3556</v>
      </c>
      <c r="X374" t="s">
        <v>3587</v>
      </c>
      <c r="Y374">
        <v>12</v>
      </c>
      <c r="Z374" t="s">
        <v>3572</v>
      </c>
    </row>
    <row r="375" spans="1:26" x14ac:dyDescent="0.3">
      <c r="A375" s="2">
        <v>45440</v>
      </c>
      <c r="B375" s="2">
        <v>46440</v>
      </c>
      <c r="C375">
        <v>1000</v>
      </c>
      <c r="D375" t="s">
        <v>3539</v>
      </c>
      <c r="E375" t="s">
        <v>408</v>
      </c>
      <c r="F375" t="s">
        <v>80</v>
      </c>
      <c r="G375" t="s">
        <v>17</v>
      </c>
      <c r="H375" t="s">
        <v>40</v>
      </c>
      <c r="I375" t="s">
        <v>41</v>
      </c>
      <c r="J375" t="s">
        <v>42</v>
      </c>
      <c r="K375" t="s">
        <v>22</v>
      </c>
      <c r="L375" t="s">
        <v>22</v>
      </c>
      <c r="N375" t="s">
        <v>30</v>
      </c>
      <c r="O375">
        <v>22.338465858827171</v>
      </c>
      <c r="P375">
        <v>5.3049537394715269</v>
      </c>
      <c r="Q375">
        <v>52</v>
      </c>
      <c r="R375" t="s">
        <v>3647</v>
      </c>
      <c r="S375" t="s">
        <v>3555</v>
      </c>
      <c r="T375" t="s">
        <v>3585</v>
      </c>
      <c r="U375">
        <v>5</v>
      </c>
      <c r="V375" t="s">
        <v>3565</v>
      </c>
      <c r="W375" t="s">
        <v>3558</v>
      </c>
      <c r="X375" t="s">
        <v>3584</v>
      </c>
      <c r="Y375">
        <v>2</v>
      </c>
      <c r="Z375" t="s">
        <v>3562</v>
      </c>
    </row>
    <row r="376" spans="1:26" x14ac:dyDescent="0.3">
      <c r="A376" s="2">
        <v>45040</v>
      </c>
      <c r="B376" s="2">
        <v>46040</v>
      </c>
      <c r="C376">
        <v>1000</v>
      </c>
      <c r="D376" t="s">
        <v>3539</v>
      </c>
      <c r="E376" t="s">
        <v>1082</v>
      </c>
      <c r="F376" t="s">
        <v>57</v>
      </c>
      <c r="G376" t="s">
        <v>46</v>
      </c>
      <c r="H376" t="s">
        <v>40</v>
      </c>
      <c r="I376" t="s">
        <v>41</v>
      </c>
      <c r="J376" t="s">
        <v>35</v>
      </c>
      <c r="K376" t="s">
        <v>22</v>
      </c>
      <c r="L376" t="s">
        <v>22</v>
      </c>
      <c r="N376" t="s">
        <v>54</v>
      </c>
      <c r="O376">
        <v>113.5789397552447</v>
      </c>
      <c r="P376">
        <v>5.0251990948210699</v>
      </c>
      <c r="Q376">
        <v>17</v>
      </c>
      <c r="R376" t="s">
        <v>3634</v>
      </c>
      <c r="S376" t="s">
        <v>3554</v>
      </c>
      <c r="T376" t="s">
        <v>3585</v>
      </c>
      <c r="U376">
        <v>4</v>
      </c>
      <c r="V376" t="s">
        <v>3564</v>
      </c>
      <c r="W376" t="s">
        <v>3557</v>
      </c>
      <c r="X376" t="s">
        <v>3584</v>
      </c>
      <c r="Y376">
        <v>1</v>
      </c>
      <c r="Z376" t="s">
        <v>3561</v>
      </c>
    </row>
    <row r="377" spans="1:26" x14ac:dyDescent="0.3">
      <c r="A377" s="2">
        <v>45434</v>
      </c>
      <c r="B377" s="2">
        <v>46434</v>
      </c>
      <c r="C377">
        <v>1000</v>
      </c>
      <c r="D377" t="s">
        <v>3539</v>
      </c>
      <c r="E377" t="s">
        <v>3086</v>
      </c>
      <c r="F377" t="s">
        <v>16</v>
      </c>
      <c r="G377" t="s">
        <v>51</v>
      </c>
      <c r="H377" t="s">
        <v>52</v>
      </c>
      <c r="I377" t="s">
        <v>92</v>
      </c>
      <c r="J377" t="s">
        <v>42</v>
      </c>
      <c r="K377" t="s">
        <v>22</v>
      </c>
      <c r="L377" t="s">
        <v>22</v>
      </c>
      <c r="N377" t="s">
        <v>30</v>
      </c>
      <c r="O377">
        <v>76.122984400640163</v>
      </c>
      <c r="P377">
        <v>7.411302996459507</v>
      </c>
      <c r="Q377">
        <v>46</v>
      </c>
      <c r="R377" t="s">
        <v>3652</v>
      </c>
      <c r="S377" t="s">
        <v>3555</v>
      </c>
      <c r="T377" t="s">
        <v>3585</v>
      </c>
      <c r="U377">
        <v>5</v>
      </c>
      <c r="V377" t="s">
        <v>3565</v>
      </c>
      <c r="W377" t="s">
        <v>3558</v>
      </c>
      <c r="X377" t="s">
        <v>3584</v>
      </c>
      <c r="Y377">
        <v>2</v>
      </c>
      <c r="Z377" t="s">
        <v>3562</v>
      </c>
    </row>
    <row r="378" spans="1:26" x14ac:dyDescent="0.3">
      <c r="A378" s="2">
        <v>45095</v>
      </c>
      <c r="B378" s="2">
        <v>46095</v>
      </c>
      <c r="C378">
        <v>1000</v>
      </c>
      <c r="D378" t="s">
        <v>3539</v>
      </c>
      <c r="E378" t="s">
        <v>2860</v>
      </c>
      <c r="F378" t="s">
        <v>16</v>
      </c>
      <c r="G378" t="s">
        <v>46</v>
      </c>
      <c r="H378" t="s">
        <v>40</v>
      </c>
      <c r="I378" t="s">
        <v>41</v>
      </c>
      <c r="J378" t="s">
        <v>42</v>
      </c>
      <c r="K378" t="s">
        <v>22</v>
      </c>
      <c r="L378" t="s">
        <v>22</v>
      </c>
      <c r="N378" t="s">
        <v>30</v>
      </c>
      <c r="O378">
        <v>58.038721789000533</v>
      </c>
      <c r="P378">
        <v>7.3190969460242767</v>
      </c>
      <c r="Q378">
        <v>72</v>
      </c>
      <c r="R378" t="s">
        <v>3653</v>
      </c>
      <c r="S378" t="s">
        <v>3554</v>
      </c>
      <c r="T378" t="s">
        <v>3585</v>
      </c>
      <c r="U378">
        <v>6</v>
      </c>
      <c r="V378" t="s">
        <v>3566</v>
      </c>
      <c r="W378" t="s">
        <v>3557</v>
      </c>
      <c r="X378" t="s">
        <v>3584</v>
      </c>
      <c r="Y378">
        <v>3</v>
      </c>
      <c r="Z378" t="s">
        <v>3563</v>
      </c>
    </row>
    <row r="379" spans="1:26" x14ac:dyDescent="0.3">
      <c r="A379" s="2">
        <v>45105</v>
      </c>
      <c r="B379" s="2">
        <v>46105</v>
      </c>
      <c r="C379">
        <v>1000</v>
      </c>
      <c r="D379" t="s">
        <v>3539</v>
      </c>
      <c r="E379" t="s">
        <v>423</v>
      </c>
      <c r="F379" t="s">
        <v>80</v>
      </c>
      <c r="G379" t="s">
        <v>46</v>
      </c>
      <c r="H379" t="s">
        <v>40</v>
      </c>
      <c r="I379" t="s">
        <v>41</v>
      </c>
      <c r="J379" t="s">
        <v>35</v>
      </c>
      <c r="K379" t="s">
        <v>22</v>
      </c>
      <c r="L379" t="s">
        <v>22</v>
      </c>
      <c r="N379" t="s">
        <v>54</v>
      </c>
      <c r="O379">
        <v>19.75673824214774</v>
      </c>
      <c r="P379">
        <v>4.778051491570892</v>
      </c>
      <c r="Q379">
        <v>82</v>
      </c>
      <c r="R379" t="s">
        <v>3654</v>
      </c>
      <c r="S379" t="s">
        <v>3554</v>
      </c>
      <c r="T379" t="s">
        <v>3585</v>
      </c>
      <c r="U379">
        <v>6</v>
      </c>
      <c r="V379" t="s">
        <v>3566</v>
      </c>
      <c r="W379" t="s">
        <v>3557</v>
      </c>
      <c r="X379" t="s">
        <v>3584</v>
      </c>
      <c r="Y379">
        <v>3</v>
      </c>
      <c r="Z379" t="s">
        <v>3563</v>
      </c>
    </row>
    <row r="380" spans="1:26" x14ac:dyDescent="0.3">
      <c r="A380" s="2">
        <v>45062</v>
      </c>
      <c r="B380" s="2">
        <v>46062</v>
      </c>
      <c r="C380">
        <v>1000</v>
      </c>
      <c r="D380" t="s">
        <v>3539</v>
      </c>
      <c r="E380" t="s">
        <v>2208</v>
      </c>
      <c r="F380" t="s">
        <v>157</v>
      </c>
      <c r="G380" t="s">
        <v>33</v>
      </c>
      <c r="H380" t="s">
        <v>52</v>
      </c>
      <c r="I380" t="s">
        <v>92</v>
      </c>
      <c r="J380" t="s">
        <v>42</v>
      </c>
      <c r="K380" t="s">
        <v>22</v>
      </c>
      <c r="L380" t="s">
        <v>22</v>
      </c>
      <c r="N380" t="s">
        <v>76</v>
      </c>
      <c r="O380">
        <v>25.834362391920511</v>
      </c>
      <c r="P380">
        <v>4.2963258018998003</v>
      </c>
      <c r="Q380">
        <v>39</v>
      </c>
      <c r="R380" t="s">
        <v>3655</v>
      </c>
      <c r="S380" t="s">
        <v>3554</v>
      </c>
      <c r="T380" t="s">
        <v>3585</v>
      </c>
      <c r="U380">
        <v>5</v>
      </c>
      <c r="V380" t="s">
        <v>3565</v>
      </c>
      <c r="W380" t="s">
        <v>3557</v>
      </c>
      <c r="X380" t="s">
        <v>3584</v>
      </c>
      <c r="Y380">
        <v>2</v>
      </c>
      <c r="Z380" t="s">
        <v>3562</v>
      </c>
    </row>
    <row r="381" spans="1:26" x14ac:dyDescent="0.3">
      <c r="A381" s="2">
        <v>45199</v>
      </c>
      <c r="B381" s="2">
        <v>46199</v>
      </c>
      <c r="C381">
        <v>1000</v>
      </c>
      <c r="D381" t="s">
        <v>3539</v>
      </c>
      <c r="E381" t="s">
        <v>347</v>
      </c>
      <c r="F381" t="s">
        <v>118</v>
      </c>
      <c r="G381" t="s">
        <v>17</v>
      </c>
      <c r="H381" t="s">
        <v>40</v>
      </c>
      <c r="I381" t="s">
        <v>41</v>
      </c>
      <c r="J381" t="s">
        <v>35</v>
      </c>
      <c r="K381" t="s">
        <v>22</v>
      </c>
      <c r="L381" t="s">
        <v>22</v>
      </c>
      <c r="N381" t="s">
        <v>144</v>
      </c>
      <c r="O381">
        <v>73.200711371050687</v>
      </c>
      <c r="P381">
        <v>7.2014080823121454</v>
      </c>
      <c r="Q381">
        <v>176</v>
      </c>
      <c r="R381" t="s">
        <v>3714</v>
      </c>
      <c r="S381" t="s">
        <v>3554</v>
      </c>
      <c r="T381" t="s">
        <v>3586</v>
      </c>
      <c r="U381">
        <v>9</v>
      </c>
      <c r="V381" t="s">
        <v>3569</v>
      </c>
      <c r="W381" t="s">
        <v>3557</v>
      </c>
      <c r="X381" t="s">
        <v>3585</v>
      </c>
      <c r="Y381">
        <v>6</v>
      </c>
      <c r="Z381" t="s">
        <v>3566</v>
      </c>
    </row>
    <row r="382" spans="1:26" x14ac:dyDescent="0.3">
      <c r="A382" s="2">
        <v>45357</v>
      </c>
      <c r="B382" s="2">
        <v>46357</v>
      </c>
      <c r="C382">
        <v>1000</v>
      </c>
      <c r="D382" t="s">
        <v>3539</v>
      </c>
      <c r="E382" t="s">
        <v>2501</v>
      </c>
      <c r="F382" t="s">
        <v>118</v>
      </c>
      <c r="G382" t="s">
        <v>46</v>
      </c>
      <c r="H382" t="s">
        <v>18</v>
      </c>
      <c r="I382" t="s">
        <v>19</v>
      </c>
      <c r="J382" t="s">
        <v>35</v>
      </c>
      <c r="K382" t="s">
        <v>22</v>
      </c>
      <c r="L382" t="s">
        <v>22</v>
      </c>
      <c r="N382" t="s">
        <v>24</v>
      </c>
      <c r="O382">
        <v>69.271071525686395</v>
      </c>
      <c r="P382">
        <v>6.0819154548202032</v>
      </c>
      <c r="Q382">
        <v>334</v>
      </c>
      <c r="R382" t="s">
        <v>3656</v>
      </c>
      <c r="S382" t="s">
        <v>3555</v>
      </c>
      <c r="T382" t="s">
        <v>3584</v>
      </c>
      <c r="U382">
        <v>3</v>
      </c>
      <c r="V382" t="s">
        <v>3563</v>
      </c>
      <c r="W382" t="s">
        <v>3557</v>
      </c>
      <c r="X382" t="s">
        <v>3587</v>
      </c>
      <c r="Y382">
        <v>12</v>
      </c>
      <c r="Z382" t="s">
        <v>3572</v>
      </c>
    </row>
    <row r="383" spans="1:26" x14ac:dyDescent="0.3">
      <c r="A383" s="2">
        <v>45228</v>
      </c>
      <c r="B383" s="2">
        <v>46228</v>
      </c>
      <c r="C383">
        <v>1000</v>
      </c>
      <c r="D383" t="s">
        <v>3539</v>
      </c>
      <c r="E383" t="s">
        <v>374</v>
      </c>
      <c r="F383" t="s">
        <v>103</v>
      </c>
      <c r="G383" t="s">
        <v>17</v>
      </c>
      <c r="H383" t="s">
        <v>18</v>
      </c>
      <c r="I383" t="s">
        <v>19</v>
      </c>
      <c r="J383" t="s">
        <v>35</v>
      </c>
      <c r="K383" t="s">
        <v>22</v>
      </c>
      <c r="L383" t="s">
        <v>22</v>
      </c>
      <c r="N383" t="s">
        <v>144</v>
      </c>
      <c r="O383">
        <v>85.30412954215268</v>
      </c>
      <c r="P383">
        <v>6.0180769381585844</v>
      </c>
      <c r="Q383">
        <v>205</v>
      </c>
      <c r="R383" t="s">
        <v>3702</v>
      </c>
      <c r="S383" t="s">
        <v>3554</v>
      </c>
      <c r="T383" t="s">
        <v>3587</v>
      </c>
      <c r="U383">
        <v>10</v>
      </c>
      <c r="V383" t="s">
        <v>3570</v>
      </c>
      <c r="W383" t="s">
        <v>3557</v>
      </c>
      <c r="X383" t="s">
        <v>3586</v>
      </c>
      <c r="Y383">
        <v>7</v>
      </c>
      <c r="Z383" t="s">
        <v>3567</v>
      </c>
    </row>
    <row r="384" spans="1:26" x14ac:dyDescent="0.3">
      <c r="A384" s="2">
        <v>45406</v>
      </c>
      <c r="B384" s="2">
        <v>46406</v>
      </c>
      <c r="C384">
        <v>1000</v>
      </c>
      <c r="D384" t="s">
        <v>3539</v>
      </c>
      <c r="E384" t="s">
        <v>1967</v>
      </c>
      <c r="F384" t="s">
        <v>39</v>
      </c>
      <c r="G384" t="s">
        <v>17</v>
      </c>
      <c r="H384" t="s">
        <v>40</v>
      </c>
      <c r="I384" t="s">
        <v>41</v>
      </c>
      <c r="J384" t="s">
        <v>35</v>
      </c>
      <c r="K384" t="s">
        <v>22</v>
      </c>
      <c r="L384" t="s">
        <v>22</v>
      </c>
      <c r="N384" t="s">
        <v>76</v>
      </c>
      <c r="O384">
        <v>99.767288147606962</v>
      </c>
      <c r="P384">
        <v>6.3744686869213663</v>
      </c>
      <c r="Q384">
        <v>18</v>
      </c>
      <c r="R384" t="s">
        <v>3715</v>
      </c>
      <c r="S384" t="s">
        <v>3555</v>
      </c>
      <c r="T384" t="s">
        <v>3585</v>
      </c>
      <c r="U384">
        <v>4</v>
      </c>
      <c r="V384" t="s">
        <v>3564</v>
      </c>
      <c r="W384" t="s">
        <v>3558</v>
      </c>
      <c r="X384" t="s">
        <v>3584</v>
      </c>
      <c r="Y384">
        <v>1</v>
      </c>
      <c r="Z384" t="s">
        <v>3561</v>
      </c>
    </row>
    <row r="385" spans="1:26" x14ac:dyDescent="0.3">
      <c r="A385" s="2">
        <v>44938</v>
      </c>
      <c r="B385" s="2">
        <v>45938</v>
      </c>
      <c r="C385">
        <v>1000</v>
      </c>
      <c r="D385" t="s">
        <v>3539</v>
      </c>
      <c r="E385" t="s">
        <v>1630</v>
      </c>
      <c r="F385" t="s">
        <v>39</v>
      </c>
      <c r="G385" t="s">
        <v>17</v>
      </c>
      <c r="H385" t="s">
        <v>40</v>
      </c>
      <c r="I385" t="s">
        <v>41</v>
      </c>
      <c r="J385" t="s">
        <v>42</v>
      </c>
      <c r="K385" t="s">
        <v>22</v>
      </c>
      <c r="L385" t="s">
        <v>22</v>
      </c>
      <c r="N385" t="s">
        <v>63</v>
      </c>
      <c r="O385">
        <v>106.24198849320319</v>
      </c>
      <c r="P385">
        <v>5.5961324023400083</v>
      </c>
      <c r="Q385">
        <v>280</v>
      </c>
      <c r="R385" t="s">
        <v>3716</v>
      </c>
      <c r="S385" t="s">
        <v>3554</v>
      </c>
      <c r="T385" t="s">
        <v>3584</v>
      </c>
      <c r="U385">
        <v>1</v>
      </c>
      <c r="V385" t="s">
        <v>3561</v>
      </c>
      <c r="W385" t="s">
        <v>3556</v>
      </c>
      <c r="X385" t="s">
        <v>3587</v>
      </c>
      <c r="Y385">
        <v>10</v>
      </c>
      <c r="Z385" t="s">
        <v>3570</v>
      </c>
    </row>
    <row r="386" spans="1:26" x14ac:dyDescent="0.3">
      <c r="A386" s="2">
        <v>45168</v>
      </c>
      <c r="B386" s="2">
        <v>46168</v>
      </c>
      <c r="C386">
        <v>1000</v>
      </c>
      <c r="D386" t="s">
        <v>3539</v>
      </c>
      <c r="E386" t="s">
        <v>2656</v>
      </c>
      <c r="F386" t="s">
        <v>157</v>
      </c>
      <c r="G386" t="s">
        <v>46</v>
      </c>
      <c r="H386" t="s">
        <v>40</v>
      </c>
      <c r="I386" t="s">
        <v>41</v>
      </c>
      <c r="J386" t="s">
        <v>42</v>
      </c>
      <c r="K386" t="s">
        <v>22</v>
      </c>
      <c r="L386" t="s">
        <v>22</v>
      </c>
      <c r="N386" t="s">
        <v>54</v>
      </c>
      <c r="O386">
        <v>29.022883703447281</v>
      </c>
      <c r="P386">
        <v>4.6077521222527222</v>
      </c>
      <c r="Q386">
        <v>145</v>
      </c>
      <c r="R386" t="s">
        <v>3657</v>
      </c>
      <c r="S386" t="s">
        <v>3554</v>
      </c>
      <c r="T386" t="s">
        <v>3586</v>
      </c>
      <c r="U386">
        <v>8</v>
      </c>
      <c r="V386" t="s">
        <v>3568</v>
      </c>
      <c r="W386" t="s">
        <v>3557</v>
      </c>
      <c r="X386" t="s">
        <v>3585</v>
      </c>
      <c r="Y386">
        <v>5</v>
      </c>
      <c r="Z386" t="s">
        <v>3565</v>
      </c>
    </row>
    <row r="387" spans="1:26" x14ac:dyDescent="0.3">
      <c r="A387" s="2">
        <v>45270</v>
      </c>
      <c r="B387" s="2">
        <v>46270</v>
      </c>
      <c r="C387">
        <v>1000</v>
      </c>
      <c r="D387" t="s">
        <v>3539</v>
      </c>
      <c r="E387" t="s">
        <v>1454</v>
      </c>
      <c r="F387" t="s">
        <v>28</v>
      </c>
      <c r="G387" t="s">
        <v>46</v>
      </c>
      <c r="H387" t="s">
        <v>40</v>
      </c>
      <c r="I387" t="s">
        <v>41</v>
      </c>
      <c r="J387" t="s">
        <v>42</v>
      </c>
      <c r="K387" t="s">
        <v>22</v>
      </c>
      <c r="L387" t="s">
        <v>22</v>
      </c>
      <c r="N387" t="s">
        <v>30</v>
      </c>
      <c r="O387">
        <v>24.98906272109264</v>
      </c>
      <c r="P387">
        <v>6.2532203386132919</v>
      </c>
      <c r="Q387">
        <v>247</v>
      </c>
      <c r="R387" t="s">
        <v>3658</v>
      </c>
      <c r="S387" t="s">
        <v>3554</v>
      </c>
      <c r="T387" t="s">
        <v>3587</v>
      </c>
      <c r="U387">
        <v>12</v>
      </c>
      <c r="V387" t="s">
        <v>3572</v>
      </c>
      <c r="W387" t="s">
        <v>3557</v>
      </c>
      <c r="X387" t="s">
        <v>3586</v>
      </c>
      <c r="Y387">
        <v>9</v>
      </c>
      <c r="Z387" t="s">
        <v>3569</v>
      </c>
    </row>
    <row r="388" spans="1:26" x14ac:dyDescent="0.3">
      <c r="A388" s="2">
        <v>44955</v>
      </c>
      <c r="B388" s="2">
        <v>45955</v>
      </c>
      <c r="C388">
        <v>1000</v>
      </c>
      <c r="D388" t="s">
        <v>3539</v>
      </c>
      <c r="E388" t="s">
        <v>628</v>
      </c>
      <c r="F388" t="s">
        <v>57</v>
      </c>
      <c r="G388" t="s">
        <v>17</v>
      </c>
      <c r="H388" t="s">
        <v>18</v>
      </c>
      <c r="I388" t="s">
        <v>34</v>
      </c>
      <c r="J388" t="s">
        <v>42</v>
      </c>
      <c r="K388" t="s">
        <v>22</v>
      </c>
      <c r="L388" t="s">
        <v>22</v>
      </c>
      <c r="N388" t="s">
        <v>63</v>
      </c>
      <c r="O388">
        <v>99.542638754022363</v>
      </c>
      <c r="P388">
        <v>5.1737615931357439</v>
      </c>
      <c r="Q388">
        <v>297</v>
      </c>
      <c r="R388" t="s">
        <v>3717</v>
      </c>
      <c r="S388" t="s">
        <v>3554</v>
      </c>
      <c r="T388" t="s">
        <v>3584</v>
      </c>
      <c r="U388">
        <v>1</v>
      </c>
      <c r="V388" t="s">
        <v>3561</v>
      </c>
      <c r="W388" t="s">
        <v>3556</v>
      </c>
      <c r="X388" t="s">
        <v>3587</v>
      </c>
      <c r="Y388">
        <v>10</v>
      </c>
      <c r="Z388" t="s">
        <v>3570</v>
      </c>
    </row>
    <row r="389" spans="1:26" x14ac:dyDescent="0.3">
      <c r="A389" s="2">
        <v>44983</v>
      </c>
      <c r="B389" s="2">
        <v>45983</v>
      </c>
      <c r="C389">
        <v>1000</v>
      </c>
      <c r="D389" t="s">
        <v>3539</v>
      </c>
      <c r="E389" t="s">
        <v>920</v>
      </c>
      <c r="F389" t="s">
        <v>118</v>
      </c>
      <c r="G389" t="s">
        <v>51</v>
      </c>
      <c r="H389" t="s">
        <v>52</v>
      </c>
      <c r="I389" t="s">
        <v>92</v>
      </c>
      <c r="J389" t="s">
        <v>42</v>
      </c>
      <c r="K389" t="s">
        <v>22</v>
      </c>
      <c r="L389" t="s">
        <v>22</v>
      </c>
      <c r="N389" t="s">
        <v>54</v>
      </c>
      <c r="O389">
        <v>74.888537261186215</v>
      </c>
      <c r="P389">
        <v>6.2687458774352267</v>
      </c>
      <c r="Q389">
        <v>325</v>
      </c>
      <c r="R389" t="s">
        <v>3659</v>
      </c>
      <c r="S389" t="s">
        <v>3554</v>
      </c>
      <c r="T389" t="s">
        <v>3584</v>
      </c>
      <c r="U389">
        <v>2</v>
      </c>
      <c r="V389" t="s">
        <v>3562</v>
      </c>
      <c r="W389" t="s">
        <v>3556</v>
      </c>
      <c r="X389" t="s">
        <v>3587</v>
      </c>
      <c r="Y389">
        <v>11</v>
      </c>
      <c r="Z389" t="s">
        <v>3571</v>
      </c>
    </row>
    <row r="390" spans="1:26" x14ac:dyDescent="0.3">
      <c r="A390" s="2">
        <v>45426</v>
      </c>
      <c r="B390" s="2">
        <v>46426</v>
      </c>
      <c r="C390">
        <v>1000</v>
      </c>
      <c r="D390" t="s">
        <v>3539</v>
      </c>
      <c r="E390" t="s">
        <v>2540</v>
      </c>
      <c r="F390" t="s">
        <v>118</v>
      </c>
      <c r="G390" t="s">
        <v>46</v>
      </c>
      <c r="H390" t="s">
        <v>40</v>
      </c>
      <c r="I390" t="s">
        <v>41</v>
      </c>
      <c r="J390" t="s">
        <v>42</v>
      </c>
      <c r="K390" t="s">
        <v>22</v>
      </c>
      <c r="L390" t="s">
        <v>22</v>
      </c>
      <c r="N390" t="s">
        <v>144</v>
      </c>
      <c r="O390">
        <v>75.569921619019709</v>
      </c>
      <c r="P390">
        <v>6.6959781261605711</v>
      </c>
      <c r="Q390">
        <v>38</v>
      </c>
      <c r="R390" t="s">
        <v>3660</v>
      </c>
      <c r="S390" t="s">
        <v>3555</v>
      </c>
      <c r="T390" t="s">
        <v>3585</v>
      </c>
      <c r="U390">
        <v>5</v>
      </c>
      <c r="V390" t="s">
        <v>3565</v>
      </c>
      <c r="W390" t="s">
        <v>3558</v>
      </c>
      <c r="X390" t="s">
        <v>3584</v>
      </c>
      <c r="Y390">
        <v>2</v>
      </c>
      <c r="Z390" t="s">
        <v>3562</v>
      </c>
    </row>
    <row r="391" spans="1:26" x14ac:dyDescent="0.3">
      <c r="A391" s="2">
        <v>45189</v>
      </c>
      <c r="B391" s="2">
        <v>46189</v>
      </c>
      <c r="C391">
        <v>1000</v>
      </c>
      <c r="D391" t="s">
        <v>3539</v>
      </c>
      <c r="E391" t="s">
        <v>903</v>
      </c>
      <c r="F391" t="s">
        <v>16</v>
      </c>
      <c r="G391" t="s">
        <v>46</v>
      </c>
      <c r="H391" t="s">
        <v>18</v>
      </c>
      <c r="I391" t="s">
        <v>19</v>
      </c>
      <c r="J391" t="s">
        <v>42</v>
      </c>
      <c r="K391" t="s">
        <v>22</v>
      </c>
      <c r="L391" t="s">
        <v>22</v>
      </c>
      <c r="N391" t="s">
        <v>24</v>
      </c>
      <c r="O391">
        <v>93.606585958386518</v>
      </c>
      <c r="P391">
        <v>5.7458413569307751</v>
      </c>
      <c r="Q391">
        <v>166</v>
      </c>
      <c r="R391" t="s">
        <v>3661</v>
      </c>
      <c r="S391" t="s">
        <v>3554</v>
      </c>
      <c r="T391" t="s">
        <v>3586</v>
      </c>
      <c r="U391">
        <v>9</v>
      </c>
      <c r="V391" t="s">
        <v>3569</v>
      </c>
      <c r="W391" t="s">
        <v>3557</v>
      </c>
      <c r="X391" t="s">
        <v>3585</v>
      </c>
      <c r="Y391">
        <v>6</v>
      </c>
      <c r="Z391" t="s">
        <v>3566</v>
      </c>
    </row>
    <row r="392" spans="1:26" x14ac:dyDescent="0.3">
      <c r="A392" s="2">
        <v>45261</v>
      </c>
      <c r="B392" s="2">
        <v>46261</v>
      </c>
      <c r="C392">
        <v>1000</v>
      </c>
      <c r="D392" t="s">
        <v>3539</v>
      </c>
      <c r="E392" t="s">
        <v>2908</v>
      </c>
      <c r="F392" t="s">
        <v>103</v>
      </c>
      <c r="G392" t="s">
        <v>58</v>
      </c>
      <c r="H392" t="s">
        <v>52</v>
      </c>
      <c r="I392" t="s">
        <v>92</v>
      </c>
      <c r="J392" t="s">
        <v>42</v>
      </c>
      <c r="K392" t="s">
        <v>22</v>
      </c>
      <c r="L392" t="s">
        <v>22</v>
      </c>
      <c r="N392" t="s">
        <v>24</v>
      </c>
      <c r="O392">
        <v>100.64177725708559</v>
      </c>
      <c r="P392">
        <v>6.5844364609237953</v>
      </c>
      <c r="Q392">
        <v>238</v>
      </c>
      <c r="R392" t="s">
        <v>3662</v>
      </c>
      <c r="S392" t="s">
        <v>3554</v>
      </c>
      <c r="T392" t="s">
        <v>3587</v>
      </c>
      <c r="U392">
        <v>12</v>
      </c>
      <c r="V392" t="s">
        <v>3572</v>
      </c>
      <c r="W392" t="s">
        <v>3557</v>
      </c>
      <c r="X392" t="s">
        <v>3586</v>
      </c>
      <c r="Y392">
        <v>8</v>
      </c>
      <c r="Z392" t="s">
        <v>3568</v>
      </c>
    </row>
    <row r="393" spans="1:26" x14ac:dyDescent="0.3">
      <c r="A393" s="2">
        <v>45010</v>
      </c>
      <c r="B393" s="2">
        <v>46010</v>
      </c>
      <c r="C393">
        <v>1000</v>
      </c>
      <c r="D393" t="s">
        <v>3539</v>
      </c>
      <c r="E393" t="s">
        <v>2975</v>
      </c>
      <c r="F393" t="s">
        <v>118</v>
      </c>
      <c r="G393" t="s">
        <v>33</v>
      </c>
      <c r="H393" t="s">
        <v>18</v>
      </c>
      <c r="I393" t="s">
        <v>19</v>
      </c>
      <c r="J393" t="s">
        <v>35</v>
      </c>
      <c r="K393" t="s">
        <v>22</v>
      </c>
      <c r="L393" t="s">
        <v>22</v>
      </c>
      <c r="N393" t="s">
        <v>24</v>
      </c>
      <c r="O393">
        <v>80.546071992983315</v>
      </c>
      <c r="P393">
        <v>6.8903414030681791</v>
      </c>
      <c r="Q393">
        <v>352</v>
      </c>
      <c r="R393" t="s">
        <v>3663</v>
      </c>
      <c r="S393" t="s">
        <v>3554</v>
      </c>
      <c r="T393" t="s">
        <v>3584</v>
      </c>
      <c r="U393">
        <v>3</v>
      </c>
      <c r="V393" t="s">
        <v>3563</v>
      </c>
      <c r="W393" t="s">
        <v>3556</v>
      </c>
      <c r="X393" t="s">
        <v>3587</v>
      </c>
      <c r="Y393">
        <v>12</v>
      </c>
      <c r="Z393" t="s">
        <v>3572</v>
      </c>
    </row>
    <row r="394" spans="1:26" x14ac:dyDescent="0.3">
      <c r="A394" s="2">
        <v>45068</v>
      </c>
      <c r="B394" s="2">
        <v>46068</v>
      </c>
      <c r="C394">
        <v>1000</v>
      </c>
      <c r="D394" t="s">
        <v>3539</v>
      </c>
      <c r="E394" t="s">
        <v>3007</v>
      </c>
      <c r="F394" t="s">
        <v>16</v>
      </c>
      <c r="G394" t="s">
        <v>46</v>
      </c>
      <c r="H394" t="s">
        <v>40</v>
      </c>
      <c r="I394" t="s">
        <v>41</v>
      </c>
      <c r="J394" t="s">
        <v>35</v>
      </c>
      <c r="K394" t="s">
        <v>22</v>
      </c>
      <c r="L394" t="s">
        <v>22</v>
      </c>
      <c r="N394" t="s">
        <v>76</v>
      </c>
      <c r="O394">
        <v>80.188496229448475</v>
      </c>
      <c r="P394">
        <v>7.3265738951524737</v>
      </c>
      <c r="Q394">
        <v>45</v>
      </c>
      <c r="R394" t="s">
        <v>3664</v>
      </c>
      <c r="S394" t="s">
        <v>3554</v>
      </c>
      <c r="T394" t="s">
        <v>3585</v>
      </c>
      <c r="U394">
        <v>5</v>
      </c>
      <c r="V394" t="s">
        <v>3565</v>
      </c>
      <c r="W394" t="s">
        <v>3557</v>
      </c>
      <c r="X394" t="s">
        <v>3584</v>
      </c>
      <c r="Y394">
        <v>2</v>
      </c>
      <c r="Z394" t="s">
        <v>3562</v>
      </c>
    </row>
    <row r="395" spans="1:26" x14ac:dyDescent="0.3">
      <c r="A395" s="2">
        <v>45234</v>
      </c>
      <c r="B395" s="2">
        <v>46234</v>
      </c>
      <c r="C395">
        <v>1000</v>
      </c>
      <c r="D395" t="s">
        <v>3539</v>
      </c>
      <c r="E395" t="s">
        <v>3352</v>
      </c>
      <c r="F395" t="s">
        <v>103</v>
      </c>
      <c r="G395" t="s">
        <v>46</v>
      </c>
      <c r="H395" t="s">
        <v>40</v>
      </c>
      <c r="I395" t="s">
        <v>41</v>
      </c>
      <c r="J395" t="s">
        <v>42</v>
      </c>
      <c r="K395" t="s">
        <v>22</v>
      </c>
      <c r="L395" t="s">
        <v>22</v>
      </c>
      <c r="N395" t="s">
        <v>43</v>
      </c>
      <c r="O395">
        <v>92.948321647673623</v>
      </c>
      <c r="P395">
        <v>7.2517827528740177</v>
      </c>
      <c r="Q395">
        <v>211</v>
      </c>
      <c r="R395" t="s">
        <v>3665</v>
      </c>
      <c r="S395" t="s">
        <v>3554</v>
      </c>
      <c r="T395" t="s">
        <v>3587</v>
      </c>
      <c r="U395">
        <v>11</v>
      </c>
      <c r="V395" t="s">
        <v>3571</v>
      </c>
      <c r="W395" t="s">
        <v>3557</v>
      </c>
      <c r="X395" t="s">
        <v>3586</v>
      </c>
      <c r="Y395">
        <v>7</v>
      </c>
      <c r="Z395" t="s">
        <v>3567</v>
      </c>
    </row>
    <row r="396" spans="1:26" x14ac:dyDescent="0.3">
      <c r="A396" s="2">
        <v>44931</v>
      </c>
      <c r="B396" s="2">
        <v>45931</v>
      </c>
      <c r="C396">
        <v>1000</v>
      </c>
      <c r="D396" t="s">
        <v>3539</v>
      </c>
      <c r="E396" t="s">
        <v>1814</v>
      </c>
      <c r="F396" t="s">
        <v>16</v>
      </c>
      <c r="G396" t="s">
        <v>17</v>
      </c>
      <c r="H396" t="s">
        <v>40</v>
      </c>
      <c r="I396" t="s">
        <v>41</v>
      </c>
      <c r="J396" t="s">
        <v>35</v>
      </c>
      <c r="K396" t="s">
        <v>22</v>
      </c>
      <c r="L396" t="s">
        <v>22</v>
      </c>
      <c r="N396" t="s">
        <v>144</v>
      </c>
      <c r="O396">
        <v>62.315606344371488</v>
      </c>
      <c r="P396">
        <v>7.3813584902306806</v>
      </c>
      <c r="Q396">
        <v>273</v>
      </c>
      <c r="R396" t="s">
        <v>3691</v>
      </c>
      <c r="S396" t="s">
        <v>3554</v>
      </c>
      <c r="T396" t="s">
        <v>3584</v>
      </c>
      <c r="U396">
        <v>1</v>
      </c>
      <c r="V396" t="s">
        <v>3561</v>
      </c>
      <c r="W396" t="s">
        <v>3556</v>
      </c>
      <c r="X396" t="s">
        <v>3587</v>
      </c>
      <c r="Y396">
        <v>10</v>
      </c>
      <c r="Z396" t="s">
        <v>3570</v>
      </c>
    </row>
    <row r="397" spans="1:26" x14ac:dyDescent="0.3">
      <c r="A397" s="2">
        <v>45083</v>
      </c>
      <c r="B397" s="2">
        <v>46083</v>
      </c>
      <c r="C397">
        <v>1000</v>
      </c>
      <c r="D397" t="s">
        <v>3539</v>
      </c>
      <c r="E397" t="s">
        <v>3203</v>
      </c>
      <c r="F397" t="s">
        <v>103</v>
      </c>
      <c r="G397" t="s">
        <v>46</v>
      </c>
      <c r="H397" t="s">
        <v>18</v>
      </c>
      <c r="I397" t="s">
        <v>19</v>
      </c>
      <c r="J397" t="s">
        <v>42</v>
      </c>
      <c r="K397" t="s">
        <v>22</v>
      </c>
      <c r="L397" t="s">
        <v>22</v>
      </c>
      <c r="N397" t="s">
        <v>144</v>
      </c>
      <c r="O397">
        <v>87.79413927746792</v>
      </c>
      <c r="P397">
        <v>6.2341340328552119</v>
      </c>
      <c r="Q397">
        <v>60</v>
      </c>
      <c r="R397" t="s">
        <v>3638</v>
      </c>
      <c r="S397" t="s">
        <v>3554</v>
      </c>
      <c r="T397" t="s">
        <v>3585</v>
      </c>
      <c r="U397">
        <v>6</v>
      </c>
      <c r="V397" t="s">
        <v>3566</v>
      </c>
      <c r="W397" t="s">
        <v>3557</v>
      </c>
      <c r="X397" t="s">
        <v>3584</v>
      </c>
      <c r="Y397">
        <v>3</v>
      </c>
      <c r="Z397" t="s">
        <v>3563</v>
      </c>
    </row>
    <row r="398" spans="1:26" x14ac:dyDescent="0.3">
      <c r="A398" s="2">
        <v>44955</v>
      </c>
      <c r="B398" s="2">
        <v>45955</v>
      </c>
      <c r="C398">
        <v>1000</v>
      </c>
      <c r="D398" t="s">
        <v>3539</v>
      </c>
      <c r="E398" t="s">
        <v>1199</v>
      </c>
      <c r="F398" t="s">
        <v>118</v>
      </c>
      <c r="G398" t="s">
        <v>17</v>
      </c>
      <c r="H398" t="s">
        <v>40</v>
      </c>
      <c r="I398" t="s">
        <v>41</v>
      </c>
      <c r="J398" t="s">
        <v>35</v>
      </c>
      <c r="K398" t="s">
        <v>22</v>
      </c>
      <c r="L398" t="s">
        <v>22</v>
      </c>
      <c r="N398" t="s">
        <v>30</v>
      </c>
      <c r="O398">
        <v>49.433202242313591</v>
      </c>
      <c r="P398">
        <v>7.3659085758216332</v>
      </c>
      <c r="Q398">
        <v>297</v>
      </c>
      <c r="R398" t="s">
        <v>3717</v>
      </c>
      <c r="S398" t="s">
        <v>3554</v>
      </c>
      <c r="T398" t="s">
        <v>3584</v>
      </c>
      <c r="U398">
        <v>1</v>
      </c>
      <c r="V398" t="s">
        <v>3561</v>
      </c>
      <c r="W398" t="s">
        <v>3556</v>
      </c>
      <c r="X398" t="s">
        <v>3587</v>
      </c>
      <c r="Y398">
        <v>10</v>
      </c>
      <c r="Z398" t="s">
        <v>3570</v>
      </c>
    </row>
    <row r="399" spans="1:26" x14ac:dyDescent="0.3">
      <c r="A399" s="2">
        <v>45309</v>
      </c>
      <c r="B399" s="2">
        <v>46309</v>
      </c>
      <c r="C399">
        <v>1000</v>
      </c>
      <c r="D399" t="s">
        <v>3539</v>
      </c>
      <c r="E399" t="s">
        <v>1836</v>
      </c>
      <c r="F399" t="s">
        <v>118</v>
      </c>
      <c r="G399" t="s">
        <v>33</v>
      </c>
      <c r="H399" t="s">
        <v>18</v>
      </c>
      <c r="I399" t="s">
        <v>19</v>
      </c>
      <c r="J399" t="s">
        <v>35</v>
      </c>
      <c r="K399" t="s">
        <v>22</v>
      </c>
      <c r="L399" t="s">
        <v>22</v>
      </c>
      <c r="N399" t="s">
        <v>63</v>
      </c>
      <c r="O399">
        <v>80.681662788422742</v>
      </c>
      <c r="P399">
        <v>6.5620829557610652</v>
      </c>
      <c r="Q399">
        <v>286</v>
      </c>
      <c r="R399" t="s">
        <v>3666</v>
      </c>
      <c r="S399" t="s">
        <v>3555</v>
      </c>
      <c r="T399" t="s">
        <v>3584</v>
      </c>
      <c r="U399">
        <v>1</v>
      </c>
      <c r="V399" t="s">
        <v>3561</v>
      </c>
      <c r="W399" t="s">
        <v>3557</v>
      </c>
      <c r="X399" t="s">
        <v>3587</v>
      </c>
      <c r="Y399">
        <v>10</v>
      </c>
      <c r="Z399" t="s">
        <v>3570</v>
      </c>
    </row>
    <row r="400" spans="1:26" x14ac:dyDescent="0.3">
      <c r="A400" s="2">
        <v>45344</v>
      </c>
      <c r="B400" s="2">
        <v>46344</v>
      </c>
      <c r="C400">
        <v>1000</v>
      </c>
      <c r="D400" t="s">
        <v>3539</v>
      </c>
      <c r="E400" t="s">
        <v>823</v>
      </c>
      <c r="F400" t="s">
        <v>57</v>
      </c>
      <c r="G400" t="s">
        <v>17</v>
      </c>
      <c r="H400" t="s">
        <v>40</v>
      </c>
      <c r="I400" t="s">
        <v>41</v>
      </c>
      <c r="J400" t="s">
        <v>42</v>
      </c>
      <c r="K400" t="s">
        <v>22</v>
      </c>
      <c r="L400" t="s">
        <v>22</v>
      </c>
      <c r="N400" t="s">
        <v>43</v>
      </c>
      <c r="O400">
        <v>95.391985715884658</v>
      </c>
      <c r="P400">
        <v>5.7378849848346061</v>
      </c>
      <c r="Q400">
        <v>321</v>
      </c>
      <c r="R400" t="s">
        <v>3612</v>
      </c>
      <c r="S400" t="s">
        <v>3555</v>
      </c>
      <c r="T400" t="s">
        <v>3584</v>
      </c>
      <c r="U400">
        <v>2</v>
      </c>
      <c r="V400" t="s">
        <v>3562</v>
      </c>
      <c r="W400" t="s">
        <v>3557</v>
      </c>
      <c r="X400" t="s">
        <v>3587</v>
      </c>
      <c r="Y400">
        <v>11</v>
      </c>
      <c r="Z400" t="s">
        <v>3571</v>
      </c>
    </row>
    <row r="401" spans="1:26" x14ac:dyDescent="0.3">
      <c r="A401" s="2">
        <v>45211</v>
      </c>
      <c r="B401" s="2">
        <v>46211</v>
      </c>
      <c r="C401">
        <v>1000</v>
      </c>
      <c r="D401" t="s">
        <v>3539</v>
      </c>
      <c r="E401" t="s">
        <v>2981</v>
      </c>
      <c r="F401" t="s">
        <v>28</v>
      </c>
      <c r="G401" t="s">
        <v>58</v>
      </c>
      <c r="H401" t="s">
        <v>52</v>
      </c>
      <c r="I401" t="s">
        <v>92</v>
      </c>
      <c r="J401" t="s">
        <v>42</v>
      </c>
      <c r="K401" t="s">
        <v>22</v>
      </c>
      <c r="L401" t="s">
        <v>22</v>
      </c>
      <c r="N401" t="s">
        <v>24</v>
      </c>
      <c r="O401">
        <v>24.354741143913859</v>
      </c>
      <c r="P401">
        <v>5.1561628729768607</v>
      </c>
      <c r="Q401">
        <v>188</v>
      </c>
      <c r="R401" t="s">
        <v>3667</v>
      </c>
      <c r="S401" t="s">
        <v>3554</v>
      </c>
      <c r="T401" t="s">
        <v>3587</v>
      </c>
      <c r="U401">
        <v>10</v>
      </c>
      <c r="V401" t="s">
        <v>3570</v>
      </c>
      <c r="W401" t="s">
        <v>3557</v>
      </c>
      <c r="X401" t="s">
        <v>3586</v>
      </c>
      <c r="Y401">
        <v>7</v>
      </c>
      <c r="Z401" t="s">
        <v>3567</v>
      </c>
    </row>
    <row r="402" spans="1:26" x14ac:dyDescent="0.3">
      <c r="A402" s="2">
        <v>45469</v>
      </c>
      <c r="B402" s="2">
        <v>46469</v>
      </c>
      <c r="C402">
        <v>1000</v>
      </c>
      <c r="D402" t="s">
        <v>3539</v>
      </c>
      <c r="E402" t="s">
        <v>455</v>
      </c>
      <c r="F402" t="s">
        <v>16</v>
      </c>
      <c r="G402" t="s">
        <v>17</v>
      </c>
      <c r="H402" t="s">
        <v>40</v>
      </c>
      <c r="I402" t="s">
        <v>41</v>
      </c>
      <c r="J402" t="s">
        <v>35</v>
      </c>
      <c r="K402" t="s">
        <v>22</v>
      </c>
      <c r="L402" t="s">
        <v>22</v>
      </c>
      <c r="N402" t="s">
        <v>24</v>
      </c>
      <c r="O402">
        <v>69.393949336033984</v>
      </c>
      <c r="P402">
        <v>6.2162794330582889</v>
      </c>
      <c r="Q402">
        <v>81</v>
      </c>
      <c r="R402" t="s">
        <v>3718</v>
      </c>
      <c r="S402" t="s">
        <v>3555</v>
      </c>
      <c r="T402" t="s">
        <v>3585</v>
      </c>
      <c r="U402">
        <v>6</v>
      </c>
      <c r="V402" t="s">
        <v>3566</v>
      </c>
      <c r="W402" t="s">
        <v>3558</v>
      </c>
      <c r="X402" t="s">
        <v>3584</v>
      </c>
      <c r="Y402">
        <v>3</v>
      </c>
      <c r="Z402" t="s">
        <v>3563</v>
      </c>
    </row>
    <row r="403" spans="1:26" x14ac:dyDescent="0.3">
      <c r="A403" s="2">
        <v>45256</v>
      </c>
      <c r="B403" s="2">
        <v>46256</v>
      </c>
      <c r="C403">
        <v>1000</v>
      </c>
      <c r="D403" t="s">
        <v>3539</v>
      </c>
      <c r="E403" t="s">
        <v>1547</v>
      </c>
      <c r="F403" t="s">
        <v>39</v>
      </c>
      <c r="G403" t="s">
        <v>17</v>
      </c>
      <c r="H403" t="s">
        <v>18</v>
      </c>
      <c r="I403" t="s">
        <v>34</v>
      </c>
      <c r="J403" t="s">
        <v>42</v>
      </c>
      <c r="K403" t="s">
        <v>22</v>
      </c>
      <c r="L403" t="s">
        <v>22</v>
      </c>
      <c r="N403" t="s">
        <v>30</v>
      </c>
      <c r="O403">
        <v>118.786997508805</v>
      </c>
      <c r="P403">
        <v>5.6243794731382586</v>
      </c>
      <c r="Q403">
        <v>233</v>
      </c>
      <c r="R403" t="s">
        <v>3719</v>
      </c>
      <c r="S403" t="s">
        <v>3554</v>
      </c>
      <c r="T403" t="s">
        <v>3587</v>
      </c>
      <c r="U403">
        <v>11</v>
      </c>
      <c r="V403" t="s">
        <v>3571</v>
      </c>
      <c r="W403" t="s">
        <v>3557</v>
      </c>
      <c r="X403" t="s">
        <v>3586</v>
      </c>
      <c r="Y403">
        <v>8</v>
      </c>
      <c r="Z403" t="s">
        <v>3568</v>
      </c>
    </row>
    <row r="404" spans="1:26" x14ac:dyDescent="0.3">
      <c r="A404" s="2">
        <v>45350</v>
      </c>
      <c r="B404" s="2">
        <v>46350</v>
      </c>
      <c r="C404">
        <v>1000</v>
      </c>
      <c r="D404" t="s">
        <v>3539</v>
      </c>
      <c r="E404" t="s">
        <v>2707</v>
      </c>
      <c r="F404" t="s">
        <v>16</v>
      </c>
      <c r="G404" t="s">
        <v>46</v>
      </c>
      <c r="H404" t="s">
        <v>18</v>
      </c>
      <c r="I404" t="s">
        <v>34</v>
      </c>
      <c r="J404" t="s">
        <v>42</v>
      </c>
      <c r="K404" t="s">
        <v>22</v>
      </c>
      <c r="L404" t="s">
        <v>22</v>
      </c>
      <c r="N404" t="s">
        <v>144</v>
      </c>
      <c r="O404">
        <v>72.719229021446793</v>
      </c>
      <c r="P404">
        <v>7.2228360921910344</v>
      </c>
      <c r="Q404">
        <v>327</v>
      </c>
      <c r="R404" t="s">
        <v>3622</v>
      </c>
      <c r="S404" t="s">
        <v>3555</v>
      </c>
      <c r="T404" t="s">
        <v>3584</v>
      </c>
      <c r="U404">
        <v>2</v>
      </c>
      <c r="V404" t="s">
        <v>3562</v>
      </c>
      <c r="W404" t="s">
        <v>3557</v>
      </c>
      <c r="X404" t="s">
        <v>3587</v>
      </c>
      <c r="Y404">
        <v>11</v>
      </c>
      <c r="Z404" t="s">
        <v>3571</v>
      </c>
    </row>
    <row r="405" spans="1:26" x14ac:dyDescent="0.3">
      <c r="A405" s="2">
        <v>45281</v>
      </c>
      <c r="B405" s="2">
        <v>46281</v>
      </c>
      <c r="C405">
        <v>1000</v>
      </c>
      <c r="D405" t="s">
        <v>3539</v>
      </c>
      <c r="E405" t="s">
        <v>1287</v>
      </c>
      <c r="F405" t="s">
        <v>16</v>
      </c>
      <c r="G405" t="s">
        <v>46</v>
      </c>
      <c r="H405" t="s">
        <v>40</v>
      </c>
      <c r="I405" t="s">
        <v>41</v>
      </c>
      <c r="J405" t="s">
        <v>42</v>
      </c>
      <c r="K405" t="s">
        <v>22</v>
      </c>
      <c r="L405" t="s">
        <v>22</v>
      </c>
      <c r="N405" t="s">
        <v>24</v>
      </c>
      <c r="O405">
        <v>82.493085956417289</v>
      </c>
      <c r="P405">
        <v>6.6619007597763584</v>
      </c>
      <c r="Q405">
        <v>258</v>
      </c>
      <c r="R405" t="s">
        <v>3668</v>
      </c>
      <c r="S405" t="s">
        <v>3554</v>
      </c>
      <c r="T405" t="s">
        <v>3587</v>
      </c>
      <c r="U405">
        <v>12</v>
      </c>
      <c r="V405" t="s">
        <v>3572</v>
      </c>
      <c r="W405" t="s">
        <v>3557</v>
      </c>
      <c r="X405" t="s">
        <v>3586</v>
      </c>
      <c r="Y405">
        <v>9</v>
      </c>
      <c r="Z405" t="s">
        <v>3569</v>
      </c>
    </row>
    <row r="406" spans="1:26" x14ac:dyDescent="0.3">
      <c r="A406" s="2">
        <v>45065</v>
      </c>
      <c r="B406" s="2">
        <v>46065</v>
      </c>
      <c r="C406">
        <v>1000</v>
      </c>
      <c r="D406" t="s">
        <v>3539</v>
      </c>
      <c r="E406" t="s">
        <v>1831</v>
      </c>
      <c r="F406" t="s">
        <v>157</v>
      </c>
      <c r="G406" t="s">
        <v>17</v>
      </c>
      <c r="H406" t="s">
        <v>40</v>
      </c>
      <c r="I406" t="s">
        <v>41</v>
      </c>
      <c r="J406" t="s">
        <v>35</v>
      </c>
      <c r="K406" t="s">
        <v>22</v>
      </c>
      <c r="L406" t="s">
        <v>22</v>
      </c>
      <c r="N406" t="s">
        <v>24</v>
      </c>
      <c r="O406">
        <v>30.35558402979586</v>
      </c>
      <c r="P406">
        <v>4.2403989128935073</v>
      </c>
      <c r="Q406">
        <v>42</v>
      </c>
      <c r="R406" t="s">
        <v>3720</v>
      </c>
      <c r="S406" t="s">
        <v>3554</v>
      </c>
      <c r="T406" t="s">
        <v>3585</v>
      </c>
      <c r="U406">
        <v>5</v>
      </c>
      <c r="V406" t="s">
        <v>3565</v>
      </c>
      <c r="W406" t="s">
        <v>3557</v>
      </c>
      <c r="X406" t="s">
        <v>3584</v>
      </c>
      <c r="Y406">
        <v>2</v>
      </c>
      <c r="Z406" t="s">
        <v>3562</v>
      </c>
    </row>
    <row r="407" spans="1:26" x14ac:dyDescent="0.3">
      <c r="A407" s="2">
        <v>45417</v>
      </c>
      <c r="B407" s="2">
        <v>46417</v>
      </c>
      <c r="C407">
        <v>1000</v>
      </c>
      <c r="D407" t="s">
        <v>3539</v>
      </c>
      <c r="E407" t="s">
        <v>1245</v>
      </c>
      <c r="F407" t="s">
        <v>103</v>
      </c>
      <c r="G407" t="s">
        <v>33</v>
      </c>
      <c r="H407" t="s">
        <v>18</v>
      </c>
      <c r="I407" t="s">
        <v>19</v>
      </c>
      <c r="J407" t="s">
        <v>42</v>
      </c>
      <c r="K407" t="s">
        <v>22</v>
      </c>
      <c r="L407" t="s">
        <v>22</v>
      </c>
      <c r="N407" t="s">
        <v>43</v>
      </c>
      <c r="O407">
        <v>88.826540114122238</v>
      </c>
      <c r="P407">
        <v>6.6841388693151096</v>
      </c>
      <c r="Q407">
        <v>29</v>
      </c>
      <c r="R407" t="s">
        <v>3669</v>
      </c>
      <c r="S407" t="s">
        <v>3555</v>
      </c>
      <c r="T407" t="s">
        <v>3585</v>
      </c>
      <c r="U407">
        <v>5</v>
      </c>
      <c r="V407" t="s">
        <v>3565</v>
      </c>
      <c r="W407" t="s">
        <v>3558</v>
      </c>
      <c r="X407" t="s">
        <v>3584</v>
      </c>
      <c r="Y407">
        <v>1</v>
      </c>
      <c r="Z407" t="s">
        <v>3561</v>
      </c>
    </row>
    <row r="408" spans="1:26" x14ac:dyDescent="0.3">
      <c r="A408" s="2">
        <v>45413</v>
      </c>
      <c r="B408" s="2">
        <v>46413</v>
      </c>
      <c r="C408">
        <v>1000</v>
      </c>
      <c r="D408" t="s">
        <v>3539</v>
      </c>
      <c r="E408" t="s">
        <v>1301</v>
      </c>
      <c r="F408" t="s">
        <v>103</v>
      </c>
      <c r="G408" t="s">
        <v>46</v>
      </c>
      <c r="H408" t="s">
        <v>40</v>
      </c>
      <c r="I408" t="s">
        <v>41</v>
      </c>
      <c r="J408" t="s">
        <v>42</v>
      </c>
      <c r="K408" t="s">
        <v>22</v>
      </c>
      <c r="L408" t="s">
        <v>22</v>
      </c>
      <c r="N408" t="s">
        <v>30</v>
      </c>
      <c r="O408">
        <v>103.0668705514754</v>
      </c>
      <c r="P408">
        <v>6.7848902148452712</v>
      </c>
      <c r="Q408">
        <v>25</v>
      </c>
      <c r="R408" t="s">
        <v>3670</v>
      </c>
      <c r="S408" t="s">
        <v>3555</v>
      </c>
      <c r="T408" t="s">
        <v>3585</v>
      </c>
      <c r="U408">
        <v>5</v>
      </c>
      <c r="V408" t="s">
        <v>3565</v>
      </c>
      <c r="W408" t="s">
        <v>3558</v>
      </c>
      <c r="X408" t="s">
        <v>3584</v>
      </c>
      <c r="Y408">
        <v>1</v>
      </c>
      <c r="Z408" t="s">
        <v>3561</v>
      </c>
    </row>
    <row r="409" spans="1:26" x14ac:dyDescent="0.3">
      <c r="A409" s="2">
        <v>45163</v>
      </c>
      <c r="B409" s="2">
        <v>46163</v>
      </c>
      <c r="C409">
        <v>1000</v>
      </c>
      <c r="D409" t="s">
        <v>3539</v>
      </c>
      <c r="E409" t="s">
        <v>45</v>
      </c>
      <c r="F409" t="s">
        <v>28</v>
      </c>
      <c r="G409" t="s">
        <v>33</v>
      </c>
      <c r="H409" t="s">
        <v>59</v>
      </c>
      <c r="I409" t="s">
        <v>92</v>
      </c>
      <c r="J409" t="s">
        <v>35</v>
      </c>
      <c r="K409" t="s">
        <v>22</v>
      </c>
      <c r="L409" t="s">
        <v>22</v>
      </c>
      <c r="N409" t="s">
        <v>76</v>
      </c>
      <c r="O409">
        <v>24.49922883514153</v>
      </c>
      <c r="P409">
        <v>6.4677882025837103</v>
      </c>
      <c r="Q409">
        <v>140</v>
      </c>
      <c r="R409" t="s">
        <v>3721</v>
      </c>
      <c r="S409" t="s">
        <v>3554</v>
      </c>
      <c r="T409" t="s">
        <v>3586</v>
      </c>
      <c r="U409">
        <v>8</v>
      </c>
      <c r="V409" t="s">
        <v>3568</v>
      </c>
      <c r="W409" t="s">
        <v>3557</v>
      </c>
      <c r="X409" t="s">
        <v>3585</v>
      </c>
      <c r="Y409">
        <v>5</v>
      </c>
      <c r="Z409" t="s">
        <v>3565</v>
      </c>
    </row>
    <row r="410" spans="1:26" x14ac:dyDescent="0.3">
      <c r="A410" s="2">
        <v>45368</v>
      </c>
      <c r="B410" s="2">
        <v>46368</v>
      </c>
      <c r="C410">
        <v>1000</v>
      </c>
      <c r="D410" t="s">
        <v>3539</v>
      </c>
      <c r="E410" t="s">
        <v>328</v>
      </c>
      <c r="F410" t="s">
        <v>16</v>
      </c>
      <c r="G410" t="s">
        <v>51</v>
      </c>
      <c r="H410" t="s">
        <v>59</v>
      </c>
      <c r="I410" t="s">
        <v>92</v>
      </c>
      <c r="J410" t="s">
        <v>42</v>
      </c>
      <c r="K410" t="s">
        <v>22</v>
      </c>
      <c r="L410" t="s">
        <v>22</v>
      </c>
      <c r="N410" t="s">
        <v>54</v>
      </c>
      <c r="O410">
        <v>66.014324261808582</v>
      </c>
      <c r="P410">
        <v>5.7035649452408066</v>
      </c>
      <c r="Q410">
        <v>345</v>
      </c>
      <c r="R410" t="s">
        <v>3713</v>
      </c>
      <c r="S410" t="s">
        <v>3555</v>
      </c>
      <c r="T410" t="s">
        <v>3584</v>
      </c>
      <c r="U410">
        <v>3</v>
      </c>
      <c r="V410" t="s">
        <v>3563</v>
      </c>
      <c r="W410" t="s">
        <v>3557</v>
      </c>
      <c r="X410" t="s">
        <v>3587</v>
      </c>
      <c r="Y410">
        <v>12</v>
      </c>
      <c r="Z410" t="s">
        <v>3572</v>
      </c>
    </row>
    <row r="411" spans="1:26" x14ac:dyDescent="0.3">
      <c r="A411" s="2">
        <v>45223</v>
      </c>
      <c r="B411" s="2">
        <v>46223</v>
      </c>
      <c r="C411">
        <v>1000</v>
      </c>
      <c r="D411" t="s">
        <v>3539</v>
      </c>
      <c r="E411" t="s">
        <v>347</v>
      </c>
      <c r="F411" t="s">
        <v>118</v>
      </c>
      <c r="G411" t="s">
        <v>51</v>
      </c>
      <c r="H411" t="s">
        <v>59</v>
      </c>
      <c r="I411" t="s">
        <v>34</v>
      </c>
      <c r="J411" t="s">
        <v>42</v>
      </c>
      <c r="K411" t="s">
        <v>22</v>
      </c>
      <c r="L411" t="s">
        <v>22</v>
      </c>
      <c r="N411" t="s">
        <v>63</v>
      </c>
      <c r="O411">
        <v>94.078067738168215</v>
      </c>
      <c r="P411">
        <v>6.5472337053116982</v>
      </c>
      <c r="Q411">
        <v>200</v>
      </c>
      <c r="R411" t="s">
        <v>3722</v>
      </c>
      <c r="S411" t="s">
        <v>3554</v>
      </c>
      <c r="T411" t="s">
        <v>3587</v>
      </c>
      <c r="U411">
        <v>10</v>
      </c>
      <c r="V411" t="s">
        <v>3570</v>
      </c>
      <c r="W411" t="s">
        <v>3557</v>
      </c>
      <c r="X411" t="s">
        <v>3586</v>
      </c>
      <c r="Y411">
        <v>7</v>
      </c>
      <c r="Z411" t="s">
        <v>3567</v>
      </c>
    </row>
    <row r="412" spans="1:26" x14ac:dyDescent="0.3">
      <c r="A412" s="2">
        <v>44950</v>
      </c>
      <c r="B412" s="2">
        <v>45950</v>
      </c>
      <c r="C412">
        <v>1000</v>
      </c>
      <c r="D412" t="s">
        <v>3539</v>
      </c>
      <c r="E412" t="s">
        <v>357</v>
      </c>
      <c r="F412" t="s">
        <v>118</v>
      </c>
      <c r="G412" t="s">
        <v>58</v>
      </c>
      <c r="H412" t="s">
        <v>59</v>
      </c>
      <c r="I412" t="s">
        <v>92</v>
      </c>
      <c r="J412" t="s">
        <v>42</v>
      </c>
      <c r="K412" t="s">
        <v>22</v>
      </c>
      <c r="L412" t="s">
        <v>22</v>
      </c>
      <c r="N412" t="s">
        <v>144</v>
      </c>
      <c r="O412">
        <v>73.027977529375306</v>
      </c>
      <c r="P412">
        <v>6.426276443567593</v>
      </c>
      <c r="Q412">
        <v>292</v>
      </c>
      <c r="R412" t="s">
        <v>3723</v>
      </c>
      <c r="S412" t="s">
        <v>3554</v>
      </c>
      <c r="T412" t="s">
        <v>3584</v>
      </c>
      <c r="U412">
        <v>1</v>
      </c>
      <c r="V412" t="s">
        <v>3561</v>
      </c>
      <c r="W412" t="s">
        <v>3556</v>
      </c>
      <c r="X412" t="s">
        <v>3587</v>
      </c>
      <c r="Y412">
        <v>10</v>
      </c>
      <c r="Z412" t="s">
        <v>3570</v>
      </c>
    </row>
    <row r="413" spans="1:26" x14ac:dyDescent="0.3">
      <c r="A413" s="2">
        <v>45244</v>
      </c>
      <c r="B413" s="2">
        <v>46244</v>
      </c>
      <c r="C413">
        <v>1000</v>
      </c>
      <c r="D413" t="s">
        <v>3539</v>
      </c>
      <c r="E413" t="s">
        <v>439</v>
      </c>
      <c r="F413" t="s">
        <v>16</v>
      </c>
      <c r="G413" t="s">
        <v>33</v>
      </c>
      <c r="H413" t="s">
        <v>59</v>
      </c>
      <c r="I413" t="s">
        <v>34</v>
      </c>
      <c r="J413" t="s">
        <v>35</v>
      </c>
      <c r="K413" t="s">
        <v>22</v>
      </c>
      <c r="L413" t="s">
        <v>22</v>
      </c>
      <c r="N413" t="s">
        <v>24</v>
      </c>
      <c r="O413">
        <v>78.063405407202822</v>
      </c>
      <c r="P413">
        <v>6.3680387323477508</v>
      </c>
      <c r="Q413">
        <v>221</v>
      </c>
      <c r="R413" t="s">
        <v>3724</v>
      </c>
      <c r="S413" t="s">
        <v>3554</v>
      </c>
      <c r="T413" t="s">
        <v>3587</v>
      </c>
      <c r="U413">
        <v>11</v>
      </c>
      <c r="V413" t="s">
        <v>3571</v>
      </c>
      <c r="W413" t="s">
        <v>3557</v>
      </c>
      <c r="X413" t="s">
        <v>3586</v>
      </c>
      <c r="Y413">
        <v>8</v>
      </c>
      <c r="Z413" t="s">
        <v>3568</v>
      </c>
    </row>
    <row r="414" spans="1:26" x14ac:dyDescent="0.3">
      <c r="A414" s="2">
        <v>45258</v>
      </c>
      <c r="B414" s="2">
        <v>46258</v>
      </c>
      <c r="C414">
        <v>1000</v>
      </c>
      <c r="D414" t="s">
        <v>3539</v>
      </c>
      <c r="E414" t="s">
        <v>490</v>
      </c>
      <c r="F414" t="s">
        <v>57</v>
      </c>
      <c r="G414" t="s">
        <v>58</v>
      </c>
      <c r="H414" t="s">
        <v>59</v>
      </c>
      <c r="I414" t="s">
        <v>34</v>
      </c>
      <c r="J414" t="s">
        <v>35</v>
      </c>
      <c r="K414" t="s">
        <v>22</v>
      </c>
      <c r="L414" t="s">
        <v>22</v>
      </c>
      <c r="N414" t="s">
        <v>54</v>
      </c>
      <c r="O414">
        <v>83.913684806800148</v>
      </c>
      <c r="P414">
        <v>5.8026403123529304</v>
      </c>
      <c r="Q414">
        <v>235</v>
      </c>
      <c r="R414" t="s">
        <v>3725</v>
      </c>
      <c r="S414" t="s">
        <v>3554</v>
      </c>
      <c r="T414" t="s">
        <v>3587</v>
      </c>
      <c r="U414">
        <v>11</v>
      </c>
      <c r="V414" t="s">
        <v>3571</v>
      </c>
      <c r="W414" t="s">
        <v>3557</v>
      </c>
      <c r="X414" t="s">
        <v>3586</v>
      </c>
      <c r="Y414">
        <v>8</v>
      </c>
      <c r="Z414" t="s">
        <v>3568</v>
      </c>
    </row>
    <row r="415" spans="1:26" x14ac:dyDescent="0.3">
      <c r="A415" s="2">
        <v>45135</v>
      </c>
      <c r="B415" s="2">
        <v>46135</v>
      </c>
      <c r="C415">
        <v>1000</v>
      </c>
      <c r="D415" t="s">
        <v>3539</v>
      </c>
      <c r="E415" t="s">
        <v>667</v>
      </c>
      <c r="F415" t="s">
        <v>118</v>
      </c>
      <c r="G415" t="s">
        <v>33</v>
      </c>
      <c r="H415" t="s">
        <v>59</v>
      </c>
      <c r="I415" t="s">
        <v>34</v>
      </c>
      <c r="J415" t="s">
        <v>42</v>
      </c>
      <c r="K415" t="s">
        <v>22</v>
      </c>
      <c r="L415" t="s">
        <v>22</v>
      </c>
      <c r="N415" t="s">
        <v>30</v>
      </c>
      <c r="O415">
        <v>64.975835360882911</v>
      </c>
      <c r="P415">
        <v>6.8799126947632114</v>
      </c>
      <c r="Q415">
        <v>112</v>
      </c>
      <c r="R415" t="s">
        <v>3611</v>
      </c>
      <c r="S415" t="s">
        <v>3554</v>
      </c>
      <c r="T415" t="s">
        <v>3586</v>
      </c>
      <c r="U415">
        <v>7</v>
      </c>
      <c r="V415" t="s">
        <v>3567</v>
      </c>
      <c r="W415" t="s">
        <v>3557</v>
      </c>
      <c r="X415" t="s">
        <v>3585</v>
      </c>
      <c r="Y415">
        <v>4</v>
      </c>
      <c r="Z415" t="s">
        <v>3564</v>
      </c>
    </row>
    <row r="416" spans="1:26" x14ac:dyDescent="0.3">
      <c r="A416" s="2">
        <v>44999</v>
      </c>
      <c r="B416" s="2">
        <v>45999</v>
      </c>
      <c r="C416">
        <v>1000</v>
      </c>
      <c r="D416" t="s">
        <v>3539</v>
      </c>
      <c r="E416" t="s">
        <v>680</v>
      </c>
      <c r="F416" t="s">
        <v>16</v>
      </c>
      <c r="G416" t="s">
        <v>58</v>
      </c>
      <c r="H416" t="s">
        <v>59</v>
      </c>
      <c r="I416" t="s">
        <v>92</v>
      </c>
      <c r="J416" t="s">
        <v>35</v>
      </c>
      <c r="K416" t="s">
        <v>22</v>
      </c>
      <c r="L416" t="s">
        <v>22</v>
      </c>
      <c r="N416" t="s">
        <v>43</v>
      </c>
      <c r="O416">
        <v>84.725974824130432</v>
      </c>
      <c r="P416">
        <v>5.5219916573169607</v>
      </c>
      <c r="Q416">
        <v>341</v>
      </c>
      <c r="R416" t="s">
        <v>3726</v>
      </c>
      <c r="S416" t="s">
        <v>3554</v>
      </c>
      <c r="T416" t="s">
        <v>3584</v>
      </c>
      <c r="U416">
        <v>3</v>
      </c>
      <c r="V416" t="s">
        <v>3563</v>
      </c>
      <c r="W416" t="s">
        <v>3556</v>
      </c>
      <c r="X416" t="s">
        <v>3587</v>
      </c>
      <c r="Y416">
        <v>12</v>
      </c>
      <c r="Z416" t="s">
        <v>3572</v>
      </c>
    </row>
    <row r="417" spans="1:26" x14ac:dyDescent="0.3">
      <c r="A417" s="2">
        <v>45163</v>
      </c>
      <c r="B417" s="2">
        <v>46163</v>
      </c>
      <c r="C417">
        <v>1000</v>
      </c>
      <c r="D417" t="s">
        <v>3539</v>
      </c>
      <c r="E417" t="s">
        <v>728</v>
      </c>
      <c r="F417" t="s">
        <v>39</v>
      </c>
      <c r="G417" t="s">
        <v>33</v>
      </c>
      <c r="H417" t="s">
        <v>59</v>
      </c>
      <c r="I417" t="s">
        <v>34</v>
      </c>
      <c r="J417" t="s">
        <v>42</v>
      </c>
      <c r="K417" t="s">
        <v>22</v>
      </c>
      <c r="L417" t="s">
        <v>22</v>
      </c>
      <c r="N417" t="s">
        <v>63</v>
      </c>
      <c r="O417">
        <v>103.2648291388861</v>
      </c>
      <c r="P417">
        <v>6.0279789783196218</v>
      </c>
      <c r="Q417">
        <v>140</v>
      </c>
      <c r="R417" t="s">
        <v>3721</v>
      </c>
      <c r="S417" t="s">
        <v>3554</v>
      </c>
      <c r="T417" t="s">
        <v>3586</v>
      </c>
      <c r="U417">
        <v>8</v>
      </c>
      <c r="V417" t="s">
        <v>3568</v>
      </c>
      <c r="W417" t="s">
        <v>3557</v>
      </c>
      <c r="X417" t="s">
        <v>3585</v>
      </c>
      <c r="Y417">
        <v>5</v>
      </c>
      <c r="Z417" t="s">
        <v>3565</v>
      </c>
    </row>
    <row r="418" spans="1:26" x14ac:dyDescent="0.3">
      <c r="A418" s="2">
        <v>45375</v>
      </c>
      <c r="B418" s="2">
        <v>46375</v>
      </c>
      <c r="C418">
        <v>1000</v>
      </c>
      <c r="D418" t="s">
        <v>3539</v>
      </c>
      <c r="E418" t="s">
        <v>734</v>
      </c>
      <c r="F418" t="s">
        <v>157</v>
      </c>
      <c r="G418" t="s">
        <v>51</v>
      </c>
      <c r="H418" t="s">
        <v>59</v>
      </c>
      <c r="I418" t="s">
        <v>92</v>
      </c>
      <c r="J418" t="s">
        <v>42</v>
      </c>
      <c r="K418" t="s">
        <v>22</v>
      </c>
      <c r="L418" t="s">
        <v>22</v>
      </c>
      <c r="N418" t="s">
        <v>43</v>
      </c>
      <c r="O418">
        <v>35.409619455020852</v>
      </c>
      <c r="P418">
        <v>4.6581598242975737</v>
      </c>
      <c r="Q418">
        <v>352</v>
      </c>
      <c r="R418" t="s">
        <v>3663</v>
      </c>
      <c r="S418" t="s">
        <v>3555</v>
      </c>
      <c r="T418" t="s">
        <v>3584</v>
      </c>
      <c r="U418">
        <v>3</v>
      </c>
      <c r="V418" t="s">
        <v>3563</v>
      </c>
      <c r="W418" t="s">
        <v>3557</v>
      </c>
      <c r="X418" t="s">
        <v>3587</v>
      </c>
      <c r="Y418">
        <v>12</v>
      </c>
      <c r="Z418" t="s">
        <v>3572</v>
      </c>
    </row>
    <row r="419" spans="1:26" x14ac:dyDescent="0.3">
      <c r="A419" s="2">
        <v>45277</v>
      </c>
      <c r="B419" s="2">
        <v>46277</v>
      </c>
      <c r="C419">
        <v>1000</v>
      </c>
      <c r="D419" t="s">
        <v>3539</v>
      </c>
      <c r="E419" t="s">
        <v>760</v>
      </c>
      <c r="F419" t="s">
        <v>118</v>
      </c>
      <c r="G419" t="s">
        <v>33</v>
      </c>
      <c r="H419" t="s">
        <v>59</v>
      </c>
      <c r="I419" t="s">
        <v>92</v>
      </c>
      <c r="J419" t="s">
        <v>42</v>
      </c>
      <c r="K419" t="s">
        <v>22</v>
      </c>
      <c r="L419" t="s">
        <v>22</v>
      </c>
      <c r="N419" t="s">
        <v>30</v>
      </c>
      <c r="O419">
        <v>70.245243862778878</v>
      </c>
      <c r="P419">
        <v>6.9740682303549333</v>
      </c>
      <c r="Q419">
        <v>254</v>
      </c>
      <c r="R419" t="s">
        <v>3727</v>
      </c>
      <c r="S419" t="s">
        <v>3554</v>
      </c>
      <c r="T419" t="s">
        <v>3587</v>
      </c>
      <c r="U419">
        <v>12</v>
      </c>
      <c r="V419" t="s">
        <v>3572</v>
      </c>
      <c r="W419" t="s">
        <v>3557</v>
      </c>
      <c r="X419" t="s">
        <v>3586</v>
      </c>
      <c r="Y419">
        <v>9</v>
      </c>
      <c r="Z419" t="s">
        <v>3569</v>
      </c>
    </row>
    <row r="420" spans="1:26" x14ac:dyDescent="0.3">
      <c r="A420" s="2">
        <v>45079</v>
      </c>
      <c r="B420" s="2">
        <v>46079</v>
      </c>
      <c r="C420">
        <v>1000</v>
      </c>
      <c r="D420" t="s">
        <v>3539</v>
      </c>
      <c r="E420" t="s">
        <v>731</v>
      </c>
      <c r="F420" t="s">
        <v>28</v>
      </c>
      <c r="G420" t="s">
        <v>33</v>
      </c>
      <c r="H420" t="s">
        <v>59</v>
      </c>
      <c r="I420" t="s">
        <v>19</v>
      </c>
      <c r="J420" t="s">
        <v>42</v>
      </c>
      <c r="K420" t="s">
        <v>22</v>
      </c>
      <c r="L420" t="s">
        <v>22</v>
      </c>
      <c r="N420" t="s">
        <v>144</v>
      </c>
      <c r="O420">
        <v>24.14172826341219</v>
      </c>
      <c r="P420">
        <v>5.1067335183168643</v>
      </c>
      <c r="Q420">
        <v>56</v>
      </c>
      <c r="R420" t="s">
        <v>3728</v>
      </c>
      <c r="S420" t="s">
        <v>3554</v>
      </c>
      <c r="T420" t="s">
        <v>3585</v>
      </c>
      <c r="U420">
        <v>6</v>
      </c>
      <c r="V420" t="s">
        <v>3566</v>
      </c>
      <c r="W420" t="s">
        <v>3557</v>
      </c>
      <c r="X420" t="s">
        <v>3584</v>
      </c>
      <c r="Y420">
        <v>2</v>
      </c>
      <c r="Z420" t="s">
        <v>3562</v>
      </c>
    </row>
    <row r="421" spans="1:26" x14ac:dyDescent="0.3">
      <c r="A421" s="2">
        <v>45100</v>
      </c>
      <c r="B421" s="2">
        <v>46100</v>
      </c>
      <c r="C421">
        <v>1000</v>
      </c>
      <c r="D421" t="s">
        <v>3539</v>
      </c>
      <c r="E421" t="s">
        <v>901</v>
      </c>
      <c r="F421" t="s">
        <v>80</v>
      </c>
      <c r="G421" t="s">
        <v>51</v>
      </c>
      <c r="H421" t="s">
        <v>59</v>
      </c>
      <c r="I421" t="s">
        <v>92</v>
      </c>
      <c r="J421" t="s">
        <v>35</v>
      </c>
      <c r="K421" t="s">
        <v>22</v>
      </c>
      <c r="L421" t="s">
        <v>22</v>
      </c>
      <c r="N421" t="s">
        <v>63</v>
      </c>
      <c r="O421">
        <v>15.80395166330497</v>
      </c>
      <c r="P421">
        <v>4.3369234177657781</v>
      </c>
      <c r="Q421">
        <v>77</v>
      </c>
      <c r="R421" t="s">
        <v>3729</v>
      </c>
      <c r="S421" t="s">
        <v>3554</v>
      </c>
      <c r="T421" t="s">
        <v>3585</v>
      </c>
      <c r="U421">
        <v>6</v>
      </c>
      <c r="V421" t="s">
        <v>3566</v>
      </c>
      <c r="W421" t="s">
        <v>3557</v>
      </c>
      <c r="X421" t="s">
        <v>3584</v>
      </c>
      <c r="Y421">
        <v>3</v>
      </c>
      <c r="Z421" t="s">
        <v>3563</v>
      </c>
    </row>
    <row r="422" spans="1:26" x14ac:dyDescent="0.3">
      <c r="A422" s="2">
        <v>45441</v>
      </c>
      <c r="B422" s="2">
        <v>46441</v>
      </c>
      <c r="C422">
        <v>1000</v>
      </c>
      <c r="D422" t="s">
        <v>3539</v>
      </c>
      <c r="E422" t="s">
        <v>965</v>
      </c>
      <c r="F422" t="s">
        <v>16</v>
      </c>
      <c r="G422" t="s">
        <v>33</v>
      </c>
      <c r="H422" t="s">
        <v>59</v>
      </c>
      <c r="I422" t="s">
        <v>92</v>
      </c>
      <c r="J422" t="s">
        <v>42</v>
      </c>
      <c r="K422" t="s">
        <v>22</v>
      </c>
      <c r="L422" t="s">
        <v>22</v>
      </c>
      <c r="N422" t="s">
        <v>30</v>
      </c>
      <c r="O422">
        <v>70.283859614893487</v>
      </c>
      <c r="P422">
        <v>7.0493070623623639</v>
      </c>
      <c r="Q422">
        <v>53</v>
      </c>
      <c r="R422" t="s">
        <v>3676</v>
      </c>
      <c r="S422" t="s">
        <v>3555</v>
      </c>
      <c r="T422" t="s">
        <v>3585</v>
      </c>
      <c r="U422">
        <v>5</v>
      </c>
      <c r="V422" t="s">
        <v>3565</v>
      </c>
      <c r="W422" t="s">
        <v>3558</v>
      </c>
      <c r="X422" t="s">
        <v>3584</v>
      </c>
      <c r="Y422">
        <v>2</v>
      </c>
      <c r="Z422" t="s">
        <v>3562</v>
      </c>
    </row>
    <row r="423" spans="1:26" x14ac:dyDescent="0.3">
      <c r="A423" s="2">
        <v>45226</v>
      </c>
      <c r="B423" s="2">
        <v>46226</v>
      </c>
      <c r="C423">
        <v>1000</v>
      </c>
      <c r="D423" t="s">
        <v>3539</v>
      </c>
      <c r="E423" t="s">
        <v>1018</v>
      </c>
      <c r="F423" t="s">
        <v>16</v>
      </c>
      <c r="G423" t="s">
        <v>33</v>
      </c>
      <c r="H423" t="s">
        <v>59</v>
      </c>
      <c r="I423" t="s">
        <v>92</v>
      </c>
      <c r="J423" t="s">
        <v>35</v>
      </c>
      <c r="K423" t="s">
        <v>22</v>
      </c>
      <c r="L423" t="s">
        <v>22</v>
      </c>
      <c r="N423" t="s">
        <v>24</v>
      </c>
      <c r="O423">
        <v>88.254163489880298</v>
      </c>
      <c r="P423">
        <v>5.7062477376718652</v>
      </c>
      <c r="Q423">
        <v>203</v>
      </c>
      <c r="R423" t="s">
        <v>3705</v>
      </c>
      <c r="S423" t="s">
        <v>3554</v>
      </c>
      <c r="T423" t="s">
        <v>3587</v>
      </c>
      <c r="U423">
        <v>10</v>
      </c>
      <c r="V423" t="s">
        <v>3570</v>
      </c>
      <c r="W423" t="s">
        <v>3557</v>
      </c>
      <c r="X423" t="s">
        <v>3586</v>
      </c>
      <c r="Y423">
        <v>7</v>
      </c>
      <c r="Z423" t="s">
        <v>3567</v>
      </c>
    </row>
    <row r="424" spans="1:26" x14ac:dyDescent="0.3">
      <c r="A424" s="2">
        <v>45158</v>
      </c>
      <c r="B424" s="2">
        <v>46158</v>
      </c>
      <c r="C424">
        <v>1000</v>
      </c>
      <c r="D424" t="s">
        <v>3539</v>
      </c>
      <c r="E424" t="s">
        <v>1030</v>
      </c>
      <c r="F424" t="s">
        <v>103</v>
      </c>
      <c r="G424" t="s">
        <v>51</v>
      </c>
      <c r="H424" t="s">
        <v>59</v>
      </c>
      <c r="I424" t="s">
        <v>92</v>
      </c>
      <c r="J424" t="s">
        <v>35</v>
      </c>
      <c r="K424" t="s">
        <v>22</v>
      </c>
      <c r="L424" t="s">
        <v>22</v>
      </c>
      <c r="N424" t="s">
        <v>63</v>
      </c>
      <c r="O424">
        <v>126.9486316872793</v>
      </c>
      <c r="P424">
        <v>6.5572929284732231</v>
      </c>
      <c r="Q424">
        <v>135</v>
      </c>
      <c r="R424" t="s">
        <v>3730</v>
      </c>
      <c r="S424" t="s">
        <v>3554</v>
      </c>
      <c r="T424" t="s">
        <v>3586</v>
      </c>
      <c r="U424">
        <v>8</v>
      </c>
      <c r="V424" t="s">
        <v>3568</v>
      </c>
      <c r="W424" t="s">
        <v>3557</v>
      </c>
      <c r="X424" t="s">
        <v>3585</v>
      </c>
      <c r="Y424">
        <v>5</v>
      </c>
      <c r="Z424" t="s">
        <v>3565</v>
      </c>
    </row>
    <row r="425" spans="1:26" x14ac:dyDescent="0.3">
      <c r="A425" s="2">
        <v>45177</v>
      </c>
      <c r="B425" s="2">
        <v>46177</v>
      </c>
      <c r="C425">
        <v>1000</v>
      </c>
      <c r="D425" t="s">
        <v>3539</v>
      </c>
      <c r="E425" t="s">
        <v>1035</v>
      </c>
      <c r="F425" t="s">
        <v>103</v>
      </c>
      <c r="G425" t="s">
        <v>33</v>
      </c>
      <c r="H425" t="s">
        <v>59</v>
      </c>
      <c r="I425" t="s">
        <v>34</v>
      </c>
      <c r="J425" t="s">
        <v>42</v>
      </c>
      <c r="K425" t="s">
        <v>22</v>
      </c>
      <c r="L425" t="s">
        <v>22</v>
      </c>
      <c r="N425" t="s">
        <v>76</v>
      </c>
      <c r="O425">
        <v>73.402111368874941</v>
      </c>
      <c r="P425">
        <v>7.9937485036918936</v>
      </c>
      <c r="Q425">
        <v>154</v>
      </c>
      <c r="R425" t="s">
        <v>3731</v>
      </c>
      <c r="S425" t="s">
        <v>3554</v>
      </c>
      <c r="T425" t="s">
        <v>3586</v>
      </c>
      <c r="U425">
        <v>9</v>
      </c>
      <c r="V425" t="s">
        <v>3569</v>
      </c>
      <c r="W425" t="s">
        <v>3557</v>
      </c>
      <c r="X425" t="s">
        <v>3585</v>
      </c>
      <c r="Y425">
        <v>6</v>
      </c>
      <c r="Z425" t="s">
        <v>3566</v>
      </c>
    </row>
    <row r="426" spans="1:26" x14ac:dyDescent="0.3">
      <c r="A426" s="2">
        <v>45108</v>
      </c>
      <c r="B426" s="2">
        <v>46108</v>
      </c>
      <c r="C426">
        <v>1000</v>
      </c>
      <c r="D426" t="s">
        <v>3539</v>
      </c>
      <c r="E426" t="s">
        <v>1047</v>
      </c>
      <c r="F426" t="s">
        <v>16</v>
      </c>
      <c r="G426" t="s">
        <v>58</v>
      </c>
      <c r="H426" t="s">
        <v>59</v>
      </c>
      <c r="I426" t="s">
        <v>92</v>
      </c>
      <c r="J426" t="s">
        <v>42</v>
      </c>
      <c r="K426" t="s">
        <v>22</v>
      </c>
      <c r="L426" t="s">
        <v>22</v>
      </c>
      <c r="N426" t="s">
        <v>76</v>
      </c>
      <c r="O426">
        <v>78.419921014210104</v>
      </c>
      <c r="P426">
        <v>7.1057068971960229</v>
      </c>
      <c r="Q426">
        <v>85</v>
      </c>
      <c r="R426" t="s">
        <v>3679</v>
      </c>
      <c r="S426" t="s">
        <v>3554</v>
      </c>
      <c r="T426" t="s">
        <v>3586</v>
      </c>
      <c r="U426">
        <v>7</v>
      </c>
      <c r="V426" t="s">
        <v>3567</v>
      </c>
      <c r="W426" t="s">
        <v>3557</v>
      </c>
      <c r="X426" t="s">
        <v>3584</v>
      </c>
      <c r="Y426">
        <v>3</v>
      </c>
      <c r="Z426" t="s">
        <v>3563</v>
      </c>
    </row>
    <row r="427" spans="1:26" x14ac:dyDescent="0.3">
      <c r="A427" s="2">
        <v>45161</v>
      </c>
      <c r="B427" s="2">
        <v>46161</v>
      </c>
      <c r="C427">
        <v>1000</v>
      </c>
      <c r="D427" t="s">
        <v>3539</v>
      </c>
      <c r="E427" t="s">
        <v>1085</v>
      </c>
      <c r="F427" t="s">
        <v>39</v>
      </c>
      <c r="G427" t="s">
        <v>58</v>
      </c>
      <c r="H427" t="s">
        <v>59</v>
      </c>
      <c r="I427" t="s">
        <v>92</v>
      </c>
      <c r="J427" t="s">
        <v>35</v>
      </c>
      <c r="K427" t="s">
        <v>22</v>
      </c>
      <c r="L427" t="s">
        <v>22</v>
      </c>
      <c r="N427" t="s">
        <v>144</v>
      </c>
      <c r="O427">
        <v>102.16175784569</v>
      </c>
      <c r="P427">
        <v>6.6758167497036069</v>
      </c>
      <c r="Q427">
        <v>138</v>
      </c>
      <c r="R427" t="s">
        <v>3732</v>
      </c>
      <c r="S427" t="s">
        <v>3554</v>
      </c>
      <c r="T427" t="s">
        <v>3586</v>
      </c>
      <c r="U427">
        <v>8</v>
      </c>
      <c r="V427" t="s">
        <v>3568</v>
      </c>
      <c r="W427" t="s">
        <v>3557</v>
      </c>
      <c r="X427" t="s">
        <v>3585</v>
      </c>
      <c r="Y427">
        <v>5</v>
      </c>
      <c r="Z427" t="s">
        <v>3565</v>
      </c>
    </row>
    <row r="428" spans="1:26" x14ac:dyDescent="0.3">
      <c r="A428" s="2">
        <v>45015</v>
      </c>
      <c r="B428" s="2">
        <v>46015</v>
      </c>
      <c r="C428">
        <v>1000</v>
      </c>
      <c r="D428" t="s">
        <v>3539</v>
      </c>
      <c r="E428" t="s">
        <v>1111</v>
      </c>
      <c r="F428" t="s">
        <v>80</v>
      </c>
      <c r="G428" t="s">
        <v>51</v>
      </c>
      <c r="H428" t="s">
        <v>59</v>
      </c>
      <c r="I428" t="s">
        <v>19</v>
      </c>
      <c r="J428" t="s">
        <v>35</v>
      </c>
      <c r="K428" t="s">
        <v>22</v>
      </c>
      <c r="L428" t="s">
        <v>22</v>
      </c>
      <c r="N428" t="s">
        <v>63</v>
      </c>
      <c r="O428">
        <v>15.462181689792009</v>
      </c>
      <c r="P428">
        <v>5.2982606888409709</v>
      </c>
      <c r="Q428">
        <v>357</v>
      </c>
      <c r="R428" t="s">
        <v>3733</v>
      </c>
      <c r="S428" t="s">
        <v>3554</v>
      </c>
      <c r="T428" t="s">
        <v>3584</v>
      </c>
      <c r="U428">
        <v>3</v>
      </c>
      <c r="V428" t="s">
        <v>3563</v>
      </c>
      <c r="W428" t="s">
        <v>3556</v>
      </c>
      <c r="X428" t="s">
        <v>3587</v>
      </c>
      <c r="Y428">
        <v>12</v>
      </c>
      <c r="Z428" t="s">
        <v>3572</v>
      </c>
    </row>
    <row r="429" spans="1:26" x14ac:dyDescent="0.3">
      <c r="A429" s="2">
        <v>45316</v>
      </c>
      <c r="B429" s="2">
        <v>46316</v>
      </c>
      <c r="C429">
        <v>1000</v>
      </c>
      <c r="D429" t="s">
        <v>3539</v>
      </c>
      <c r="E429" t="s">
        <v>1125</v>
      </c>
      <c r="F429" t="s">
        <v>157</v>
      </c>
      <c r="G429" t="s">
        <v>33</v>
      </c>
      <c r="H429" t="s">
        <v>59</v>
      </c>
      <c r="I429" t="s">
        <v>92</v>
      </c>
      <c r="J429" t="s">
        <v>35</v>
      </c>
      <c r="K429" t="s">
        <v>22</v>
      </c>
      <c r="L429" t="s">
        <v>22</v>
      </c>
      <c r="N429" t="s">
        <v>144</v>
      </c>
      <c r="O429">
        <v>16.384827092923359</v>
      </c>
      <c r="P429">
        <v>4.8564898411883224</v>
      </c>
      <c r="Q429">
        <v>293</v>
      </c>
      <c r="R429" t="s">
        <v>3734</v>
      </c>
      <c r="S429" t="s">
        <v>3555</v>
      </c>
      <c r="T429" t="s">
        <v>3584</v>
      </c>
      <c r="U429">
        <v>1</v>
      </c>
      <c r="V429" t="s">
        <v>3561</v>
      </c>
      <c r="W429" t="s">
        <v>3557</v>
      </c>
      <c r="X429" t="s">
        <v>3587</v>
      </c>
      <c r="Y429">
        <v>10</v>
      </c>
      <c r="Z429" t="s">
        <v>3570</v>
      </c>
    </row>
    <row r="430" spans="1:26" x14ac:dyDescent="0.3">
      <c r="A430" s="2">
        <v>45044</v>
      </c>
      <c r="B430" s="2">
        <v>46044</v>
      </c>
      <c r="C430">
        <v>1000</v>
      </c>
      <c r="D430" t="s">
        <v>3539</v>
      </c>
      <c r="E430" t="s">
        <v>1075</v>
      </c>
      <c r="F430" t="s">
        <v>103</v>
      </c>
      <c r="G430" t="s">
        <v>51</v>
      </c>
      <c r="H430" t="s">
        <v>59</v>
      </c>
      <c r="I430" t="s">
        <v>92</v>
      </c>
      <c r="J430" t="s">
        <v>35</v>
      </c>
      <c r="K430" t="s">
        <v>22</v>
      </c>
      <c r="L430" t="s">
        <v>22</v>
      </c>
      <c r="N430" t="s">
        <v>24</v>
      </c>
      <c r="O430">
        <v>93.629434073490515</v>
      </c>
      <c r="P430">
        <v>6.8638900372842313</v>
      </c>
      <c r="Q430">
        <v>21</v>
      </c>
      <c r="R430" t="s">
        <v>3630</v>
      </c>
      <c r="S430" t="s">
        <v>3554</v>
      </c>
      <c r="T430" t="s">
        <v>3585</v>
      </c>
      <c r="U430">
        <v>4</v>
      </c>
      <c r="V430" t="s">
        <v>3564</v>
      </c>
      <c r="W430" t="s">
        <v>3557</v>
      </c>
      <c r="X430" t="s">
        <v>3584</v>
      </c>
      <c r="Y430">
        <v>1</v>
      </c>
      <c r="Z430" t="s">
        <v>3561</v>
      </c>
    </row>
    <row r="431" spans="1:26" x14ac:dyDescent="0.3">
      <c r="A431" s="2">
        <v>45364</v>
      </c>
      <c r="B431" s="2">
        <v>46364</v>
      </c>
      <c r="C431">
        <v>1000</v>
      </c>
      <c r="D431" t="s">
        <v>3539</v>
      </c>
      <c r="E431" t="s">
        <v>1438</v>
      </c>
      <c r="F431" t="s">
        <v>16</v>
      </c>
      <c r="G431" t="s">
        <v>58</v>
      </c>
      <c r="H431" t="s">
        <v>59</v>
      </c>
      <c r="I431" t="s">
        <v>92</v>
      </c>
      <c r="J431" t="s">
        <v>42</v>
      </c>
      <c r="K431" t="s">
        <v>22</v>
      </c>
      <c r="L431" t="s">
        <v>22</v>
      </c>
      <c r="N431" t="s">
        <v>76</v>
      </c>
      <c r="O431">
        <v>81.848361236948733</v>
      </c>
      <c r="P431">
        <v>5.9298807571815138</v>
      </c>
      <c r="Q431">
        <v>341</v>
      </c>
      <c r="R431" t="s">
        <v>3726</v>
      </c>
      <c r="S431" t="s">
        <v>3555</v>
      </c>
      <c r="T431" t="s">
        <v>3584</v>
      </c>
      <c r="U431">
        <v>3</v>
      </c>
      <c r="V431" t="s">
        <v>3563</v>
      </c>
      <c r="W431" t="s">
        <v>3557</v>
      </c>
      <c r="X431" t="s">
        <v>3587</v>
      </c>
      <c r="Y431">
        <v>12</v>
      </c>
      <c r="Z431" t="s">
        <v>3572</v>
      </c>
    </row>
    <row r="432" spans="1:26" x14ac:dyDescent="0.3">
      <c r="A432" s="2">
        <v>45328</v>
      </c>
      <c r="B432" s="2">
        <v>46328</v>
      </c>
      <c r="C432">
        <v>1000</v>
      </c>
      <c r="D432" t="s">
        <v>3539</v>
      </c>
      <c r="E432" t="s">
        <v>1518</v>
      </c>
      <c r="F432" t="s">
        <v>118</v>
      </c>
      <c r="G432" t="s">
        <v>51</v>
      </c>
      <c r="H432" t="s">
        <v>59</v>
      </c>
      <c r="I432" t="s">
        <v>19</v>
      </c>
      <c r="J432" t="s">
        <v>42</v>
      </c>
      <c r="K432" t="s">
        <v>22</v>
      </c>
      <c r="L432" t="s">
        <v>22</v>
      </c>
      <c r="N432" t="s">
        <v>24</v>
      </c>
      <c r="O432">
        <v>78.687594250519311</v>
      </c>
      <c r="P432">
        <v>7.205221395577273</v>
      </c>
      <c r="Q432">
        <v>305</v>
      </c>
      <c r="R432" t="s">
        <v>3735</v>
      </c>
      <c r="S432" t="s">
        <v>3555</v>
      </c>
      <c r="T432" t="s">
        <v>3584</v>
      </c>
      <c r="U432">
        <v>2</v>
      </c>
      <c r="V432" t="s">
        <v>3562</v>
      </c>
      <c r="W432" t="s">
        <v>3557</v>
      </c>
      <c r="X432" t="s">
        <v>3587</v>
      </c>
      <c r="Y432">
        <v>11</v>
      </c>
      <c r="Z432" t="s">
        <v>3571</v>
      </c>
    </row>
    <row r="433" spans="1:26" x14ac:dyDescent="0.3">
      <c r="A433" s="2">
        <v>45369</v>
      </c>
      <c r="B433" s="2">
        <v>46369</v>
      </c>
      <c r="C433">
        <v>1000</v>
      </c>
      <c r="D433" t="s">
        <v>3539</v>
      </c>
      <c r="E433" t="s">
        <v>1706</v>
      </c>
      <c r="F433" t="s">
        <v>16</v>
      </c>
      <c r="G433" t="s">
        <v>51</v>
      </c>
      <c r="H433" t="s">
        <v>59</v>
      </c>
      <c r="I433" t="s">
        <v>34</v>
      </c>
      <c r="J433" t="s">
        <v>35</v>
      </c>
      <c r="K433" t="s">
        <v>22</v>
      </c>
      <c r="L433" t="s">
        <v>22</v>
      </c>
      <c r="N433" t="s">
        <v>63</v>
      </c>
      <c r="O433">
        <v>67.757017637106344</v>
      </c>
      <c r="P433">
        <v>5.9933577290432458</v>
      </c>
      <c r="Q433">
        <v>346</v>
      </c>
      <c r="R433" t="s">
        <v>3627</v>
      </c>
      <c r="S433" t="s">
        <v>3555</v>
      </c>
      <c r="T433" t="s">
        <v>3584</v>
      </c>
      <c r="U433">
        <v>3</v>
      </c>
      <c r="V433" t="s">
        <v>3563</v>
      </c>
      <c r="W433" t="s">
        <v>3557</v>
      </c>
      <c r="X433" t="s">
        <v>3587</v>
      </c>
      <c r="Y433">
        <v>12</v>
      </c>
      <c r="Z433" t="s">
        <v>3572</v>
      </c>
    </row>
    <row r="434" spans="1:26" x14ac:dyDescent="0.3">
      <c r="A434" s="2">
        <v>45334</v>
      </c>
      <c r="B434" s="2">
        <v>46334</v>
      </c>
      <c r="C434">
        <v>1000</v>
      </c>
      <c r="D434" t="s">
        <v>3539</v>
      </c>
      <c r="E434" t="s">
        <v>1742</v>
      </c>
      <c r="F434" t="s">
        <v>157</v>
      </c>
      <c r="G434" t="s">
        <v>58</v>
      </c>
      <c r="H434" t="s">
        <v>59</v>
      </c>
      <c r="I434" t="s">
        <v>34</v>
      </c>
      <c r="J434" t="s">
        <v>42</v>
      </c>
      <c r="K434" t="s">
        <v>22</v>
      </c>
      <c r="L434" t="s">
        <v>22</v>
      </c>
      <c r="N434" t="s">
        <v>24</v>
      </c>
      <c r="O434">
        <v>8.773650210383348</v>
      </c>
      <c r="P434">
        <v>4.0748958420019834</v>
      </c>
      <c r="Q434">
        <v>311</v>
      </c>
      <c r="R434" t="s">
        <v>3620</v>
      </c>
      <c r="S434" t="s">
        <v>3555</v>
      </c>
      <c r="T434" t="s">
        <v>3584</v>
      </c>
      <c r="U434">
        <v>2</v>
      </c>
      <c r="V434" t="s">
        <v>3562</v>
      </c>
      <c r="W434" t="s">
        <v>3557</v>
      </c>
      <c r="X434" t="s">
        <v>3587</v>
      </c>
      <c r="Y434">
        <v>11</v>
      </c>
      <c r="Z434" t="s">
        <v>3571</v>
      </c>
    </row>
    <row r="435" spans="1:26" x14ac:dyDescent="0.3">
      <c r="A435" s="2">
        <v>45313</v>
      </c>
      <c r="B435" s="2">
        <v>46313</v>
      </c>
      <c r="C435">
        <v>1000</v>
      </c>
      <c r="D435" t="s">
        <v>3539</v>
      </c>
      <c r="E435" t="s">
        <v>1846</v>
      </c>
      <c r="F435" t="s">
        <v>28</v>
      </c>
      <c r="G435" t="s">
        <v>33</v>
      </c>
      <c r="H435" t="s">
        <v>59</v>
      </c>
      <c r="I435" t="s">
        <v>34</v>
      </c>
      <c r="J435" t="s">
        <v>42</v>
      </c>
      <c r="K435" t="s">
        <v>22</v>
      </c>
      <c r="L435" t="s">
        <v>22</v>
      </c>
      <c r="N435" t="s">
        <v>54</v>
      </c>
      <c r="O435">
        <v>23.742302879047781</v>
      </c>
      <c r="P435">
        <v>6.2965373747594553</v>
      </c>
      <c r="Q435">
        <v>290</v>
      </c>
      <c r="R435" t="s">
        <v>3736</v>
      </c>
      <c r="S435" t="s">
        <v>3555</v>
      </c>
      <c r="T435" t="s">
        <v>3584</v>
      </c>
      <c r="U435">
        <v>1</v>
      </c>
      <c r="V435" t="s">
        <v>3561</v>
      </c>
      <c r="W435" t="s">
        <v>3557</v>
      </c>
      <c r="X435" t="s">
        <v>3587</v>
      </c>
      <c r="Y435">
        <v>10</v>
      </c>
      <c r="Z435" t="s">
        <v>3570</v>
      </c>
    </row>
    <row r="436" spans="1:26" x14ac:dyDescent="0.3">
      <c r="A436" s="2">
        <v>45070</v>
      </c>
      <c r="B436" s="2">
        <v>46070</v>
      </c>
      <c r="C436">
        <v>1000</v>
      </c>
      <c r="D436" t="s">
        <v>3539</v>
      </c>
      <c r="E436" t="s">
        <v>1877</v>
      </c>
      <c r="F436" t="s">
        <v>39</v>
      </c>
      <c r="G436" t="s">
        <v>33</v>
      </c>
      <c r="H436" t="s">
        <v>59</v>
      </c>
      <c r="I436" t="s">
        <v>19</v>
      </c>
      <c r="J436" t="s">
        <v>35</v>
      </c>
      <c r="K436" t="s">
        <v>22</v>
      </c>
      <c r="L436" t="s">
        <v>22</v>
      </c>
      <c r="N436" t="s">
        <v>54</v>
      </c>
      <c r="O436">
        <v>117.5386835583403</v>
      </c>
      <c r="P436">
        <v>5.9789055205551263</v>
      </c>
      <c r="Q436">
        <v>47</v>
      </c>
      <c r="R436" t="s">
        <v>3737</v>
      </c>
      <c r="S436" t="s">
        <v>3554</v>
      </c>
      <c r="T436" t="s">
        <v>3585</v>
      </c>
      <c r="U436">
        <v>5</v>
      </c>
      <c r="V436" t="s">
        <v>3565</v>
      </c>
      <c r="W436" t="s">
        <v>3557</v>
      </c>
      <c r="X436" t="s">
        <v>3584</v>
      </c>
      <c r="Y436">
        <v>2</v>
      </c>
      <c r="Z436" t="s">
        <v>3562</v>
      </c>
    </row>
    <row r="437" spans="1:26" x14ac:dyDescent="0.3">
      <c r="A437" s="2">
        <v>45199</v>
      </c>
      <c r="B437" s="2">
        <v>46199</v>
      </c>
      <c r="C437">
        <v>1000</v>
      </c>
      <c r="D437" t="s">
        <v>3539</v>
      </c>
      <c r="E437" t="s">
        <v>1929</v>
      </c>
      <c r="F437" t="s">
        <v>103</v>
      </c>
      <c r="G437" t="s">
        <v>58</v>
      </c>
      <c r="H437" t="s">
        <v>59</v>
      </c>
      <c r="I437" t="s">
        <v>19</v>
      </c>
      <c r="J437" t="s">
        <v>42</v>
      </c>
      <c r="K437" t="s">
        <v>22</v>
      </c>
      <c r="L437" t="s">
        <v>22</v>
      </c>
      <c r="N437" t="s">
        <v>76</v>
      </c>
      <c r="O437">
        <v>116.03945704747871</v>
      </c>
      <c r="P437">
        <v>6.1632599640611794</v>
      </c>
      <c r="Q437">
        <v>176</v>
      </c>
      <c r="R437" t="s">
        <v>3714</v>
      </c>
      <c r="S437" t="s">
        <v>3554</v>
      </c>
      <c r="T437" t="s">
        <v>3586</v>
      </c>
      <c r="U437">
        <v>9</v>
      </c>
      <c r="V437" t="s">
        <v>3569</v>
      </c>
      <c r="W437" t="s">
        <v>3557</v>
      </c>
      <c r="X437" t="s">
        <v>3585</v>
      </c>
      <c r="Y437">
        <v>6</v>
      </c>
      <c r="Z437" t="s">
        <v>3566</v>
      </c>
    </row>
    <row r="438" spans="1:26" x14ac:dyDescent="0.3">
      <c r="A438" s="2">
        <v>45125</v>
      </c>
      <c r="B438" s="2">
        <v>46125</v>
      </c>
      <c r="C438">
        <v>1000</v>
      </c>
      <c r="D438" t="s">
        <v>3539</v>
      </c>
      <c r="E438" t="s">
        <v>2015</v>
      </c>
      <c r="F438" t="s">
        <v>16</v>
      </c>
      <c r="G438" t="s">
        <v>33</v>
      </c>
      <c r="H438" t="s">
        <v>59</v>
      </c>
      <c r="I438" t="s">
        <v>92</v>
      </c>
      <c r="J438" t="s">
        <v>35</v>
      </c>
      <c r="K438" t="s">
        <v>22</v>
      </c>
      <c r="L438" t="s">
        <v>22</v>
      </c>
      <c r="N438" t="s">
        <v>63</v>
      </c>
      <c r="O438">
        <v>86.068505932156711</v>
      </c>
      <c r="P438">
        <v>6.7210935100308493</v>
      </c>
      <c r="Q438">
        <v>102</v>
      </c>
      <c r="R438" t="s">
        <v>3738</v>
      </c>
      <c r="S438" t="s">
        <v>3554</v>
      </c>
      <c r="T438" t="s">
        <v>3586</v>
      </c>
      <c r="U438">
        <v>7</v>
      </c>
      <c r="V438" t="s">
        <v>3567</v>
      </c>
      <c r="W438" t="s">
        <v>3557</v>
      </c>
      <c r="X438" t="s">
        <v>3585</v>
      </c>
      <c r="Y438">
        <v>4</v>
      </c>
      <c r="Z438" t="s">
        <v>3564</v>
      </c>
    </row>
    <row r="439" spans="1:26" x14ac:dyDescent="0.3">
      <c r="A439" s="2">
        <v>45436</v>
      </c>
      <c r="B439" s="2">
        <v>46436</v>
      </c>
      <c r="C439">
        <v>1000</v>
      </c>
      <c r="D439" t="s">
        <v>3539</v>
      </c>
      <c r="E439" t="s">
        <v>2060</v>
      </c>
      <c r="F439" t="s">
        <v>16</v>
      </c>
      <c r="G439" t="s">
        <v>51</v>
      </c>
      <c r="H439" t="s">
        <v>59</v>
      </c>
      <c r="I439" t="s">
        <v>92</v>
      </c>
      <c r="J439" t="s">
        <v>35</v>
      </c>
      <c r="K439" t="s">
        <v>22</v>
      </c>
      <c r="L439" t="s">
        <v>22</v>
      </c>
      <c r="N439" t="s">
        <v>54</v>
      </c>
      <c r="O439">
        <v>100.57495469711699</v>
      </c>
      <c r="P439">
        <v>6.5250052975406634</v>
      </c>
      <c r="Q439">
        <v>48</v>
      </c>
      <c r="R439" t="s">
        <v>3739</v>
      </c>
      <c r="S439" t="s">
        <v>3555</v>
      </c>
      <c r="T439" t="s">
        <v>3585</v>
      </c>
      <c r="U439">
        <v>5</v>
      </c>
      <c r="V439" t="s">
        <v>3565</v>
      </c>
      <c r="W439" t="s">
        <v>3558</v>
      </c>
      <c r="X439" t="s">
        <v>3584</v>
      </c>
      <c r="Y439">
        <v>2</v>
      </c>
      <c r="Z439" t="s">
        <v>3562</v>
      </c>
    </row>
    <row r="440" spans="1:26" x14ac:dyDescent="0.3">
      <c r="A440" s="2">
        <v>45156</v>
      </c>
      <c r="B440" s="2">
        <v>46156</v>
      </c>
      <c r="C440">
        <v>1000</v>
      </c>
      <c r="D440" t="s">
        <v>3539</v>
      </c>
      <c r="E440" t="s">
        <v>319</v>
      </c>
      <c r="F440" t="s">
        <v>57</v>
      </c>
      <c r="G440" t="s">
        <v>33</v>
      </c>
      <c r="H440" t="s">
        <v>59</v>
      </c>
      <c r="I440" t="s">
        <v>92</v>
      </c>
      <c r="J440" t="s">
        <v>35</v>
      </c>
      <c r="K440" t="s">
        <v>22</v>
      </c>
      <c r="L440" t="s">
        <v>22</v>
      </c>
      <c r="N440" t="s">
        <v>43</v>
      </c>
      <c r="O440">
        <v>101.704188992678</v>
      </c>
      <c r="P440">
        <v>5.2466586158054067</v>
      </c>
      <c r="Q440">
        <v>133</v>
      </c>
      <c r="R440" t="s">
        <v>3698</v>
      </c>
      <c r="S440" t="s">
        <v>3554</v>
      </c>
      <c r="T440" t="s">
        <v>3586</v>
      </c>
      <c r="U440">
        <v>8</v>
      </c>
      <c r="V440" t="s">
        <v>3568</v>
      </c>
      <c r="W440" t="s">
        <v>3557</v>
      </c>
      <c r="X440" t="s">
        <v>3585</v>
      </c>
      <c r="Y440">
        <v>5</v>
      </c>
      <c r="Z440" t="s">
        <v>3565</v>
      </c>
    </row>
    <row r="441" spans="1:26" x14ac:dyDescent="0.3">
      <c r="A441" s="2">
        <v>44951</v>
      </c>
      <c r="B441" s="2">
        <v>45951</v>
      </c>
      <c r="C441">
        <v>1000</v>
      </c>
      <c r="D441" t="s">
        <v>3539</v>
      </c>
      <c r="E441" t="s">
        <v>1753</v>
      </c>
      <c r="F441" t="s">
        <v>103</v>
      </c>
      <c r="G441" t="s">
        <v>51</v>
      </c>
      <c r="H441" t="s">
        <v>59</v>
      </c>
      <c r="I441" t="s">
        <v>92</v>
      </c>
      <c r="J441" t="s">
        <v>35</v>
      </c>
      <c r="K441" t="s">
        <v>22</v>
      </c>
      <c r="L441" t="s">
        <v>22</v>
      </c>
      <c r="N441" t="s">
        <v>30</v>
      </c>
      <c r="O441">
        <v>85.951875970599431</v>
      </c>
      <c r="P441">
        <v>7.5945907315591068</v>
      </c>
      <c r="Q441">
        <v>293</v>
      </c>
      <c r="R441" t="s">
        <v>3734</v>
      </c>
      <c r="S441" t="s">
        <v>3554</v>
      </c>
      <c r="T441" t="s">
        <v>3584</v>
      </c>
      <c r="U441">
        <v>1</v>
      </c>
      <c r="V441" t="s">
        <v>3561</v>
      </c>
      <c r="W441" t="s">
        <v>3556</v>
      </c>
      <c r="X441" t="s">
        <v>3587</v>
      </c>
      <c r="Y441">
        <v>10</v>
      </c>
      <c r="Z441" t="s">
        <v>3570</v>
      </c>
    </row>
    <row r="442" spans="1:26" x14ac:dyDescent="0.3">
      <c r="A442" s="2">
        <v>45282</v>
      </c>
      <c r="B442" s="2">
        <v>46282</v>
      </c>
      <c r="C442">
        <v>1000</v>
      </c>
      <c r="D442" t="s">
        <v>3539</v>
      </c>
      <c r="E442" t="s">
        <v>1027</v>
      </c>
      <c r="F442" t="s">
        <v>103</v>
      </c>
      <c r="G442" t="s">
        <v>33</v>
      </c>
      <c r="H442" t="s">
        <v>59</v>
      </c>
      <c r="I442" t="s">
        <v>19</v>
      </c>
      <c r="J442" t="s">
        <v>42</v>
      </c>
      <c r="K442" t="s">
        <v>22</v>
      </c>
      <c r="L442" t="s">
        <v>22</v>
      </c>
      <c r="N442" t="s">
        <v>24</v>
      </c>
      <c r="O442">
        <v>88.890786515874112</v>
      </c>
      <c r="P442">
        <v>6.1691307561944759</v>
      </c>
      <c r="Q442">
        <v>259</v>
      </c>
      <c r="R442" t="s">
        <v>3740</v>
      </c>
      <c r="S442" t="s">
        <v>3554</v>
      </c>
      <c r="T442" t="s">
        <v>3587</v>
      </c>
      <c r="U442">
        <v>12</v>
      </c>
      <c r="V442" t="s">
        <v>3572</v>
      </c>
      <c r="W442" t="s">
        <v>3557</v>
      </c>
      <c r="X442" t="s">
        <v>3586</v>
      </c>
      <c r="Y442">
        <v>9</v>
      </c>
      <c r="Z442" t="s">
        <v>3569</v>
      </c>
    </row>
    <row r="443" spans="1:26" x14ac:dyDescent="0.3">
      <c r="A443" s="2">
        <v>45032</v>
      </c>
      <c r="B443" s="2">
        <v>46032</v>
      </c>
      <c r="C443">
        <v>1000</v>
      </c>
      <c r="D443" t="s">
        <v>3539</v>
      </c>
      <c r="E443" t="s">
        <v>2248</v>
      </c>
      <c r="F443" t="s">
        <v>103</v>
      </c>
      <c r="G443" t="s">
        <v>51</v>
      </c>
      <c r="H443" t="s">
        <v>59</v>
      </c>
      <c r="I443" t="s">
        <v>92</v>
      </c>
      <c r="J443" t="s">
        <v>35</v>
      </c>
      <c r="K443" t="s">
        <v>22</v>
      </c>
      <c r="L443" t="s">
        <v>22</v>
      </c>
      <c r="N443" t="s">
        <v>63</v>
      </c>
      <c r="O443">
        <v>96.629109743541136</v>
      </c>
      <c r="P443">
        <v>6.7238399816757299</v>
      </c>
      <c r="Q443">
        <v>9</v>
      </c>
      <c r="R443" t="s">
        <v>3741</v>
      </c>
      <c r="S443" t="s">
        <v>3554</v>
      </c>
      <c r="T443" t="s">
        <v>3585</v>
      </c>
      <c r="U443">
        <v>4</v>
      </c>
      <c r="V443" t="s">
        <v>3564</v>
      </c>
      <c r="W443" t="s">
        <v>3557</v>
      </c>
      <c r="X443" t="s">
        <v>3584</v>
      </c>
      <c r="Y443">
        <v>1</v>
      </c>
      <c r="Z443" t="s">
        <v>3561</v>
      </c>
    </row>
    <row r="444" spans="1:26" x14ac:dyDescent="0.3">
      <c r="A444" s="2">
        <v>45279</v>
      </c>
      <c r="B444" s="2">
        <v>46279</v>
      </c>
      <c r="C444">
        <v>1000</v>
      </c>
      <c r="D444" t="s">
        <v>3539</v>
      </c>
      <c r="E444" t="s">
        <v>27</v>
      </c>
      <c r="F444" t="s">
        <v>28</v>
      </c>
      <c r="G444" t="s">
        <v>33</v>
      </c>
      <c r="H444" t="s">
        <v>59</v>
      </c>
      <c r="I444" t="s">
        <v>34</v>
      </c>
      <c r="J444" t="s">
        <v>35</v>
      </c>
      <c r="K444" t="s">
        <v>22</v>
      </c>
      <c r="L444" t="s">
        <v>22</v>
      </c>
      <c r="N444" t="s">
        <v>76</v>
      </c>
      <c r="O444">
        <v>16.26247578637383</v>
      </c>
      <c r="P444">
        <v>5.8953660358199844</v>
      </c>
      <c r="Q444">
        <v>256</v>
      </c>
      <c r="R444" t="s">
        <v>3742</v>
      </c>
      <c r="S444" t="s">
        <v>3554</v>
      </c>
      <c r="T444" t="s">
        <v>3587</v>
      </c>
      <c r="U444">
        <v>12</v>
      </c>
      <c r="V444" t="s">
        <v>3572</v>
      </c>
      <c r="W444" t="s">
        <v>3557</v>
      </c>
      <c r="X444" t="s">
        <v>3586</v>
      </c>
      <c r="Y444">
        <v>9</v>
      </c>
      <c r="Z444" t="s">
        <v>3569</v>
      </c>
    </row>
    <row r="445" spans="1:26" x14ac:dyDescent="0.3">
      <c r="A445" s="2">
        <v>45137</v>
      </c>
      <c r="B445" s="2">
        <v>46137</v>
      </c>
      <c r="C445">
        <v>1000</v>
      </c>
      <c r="D445" t="s">
        <v>3539</v>
      </c>
      <c r="E445" t="s">
        <v>1956</v>
      </c>
      <c r="F445" t="s">
        <v>80</v>
      </c>
      <c r="G445" t="s">
        <v>51</v>
      </c>
      <c r="H445" t="s">
        <v>59</v>
      </c>
      <c r="I445" t="s">
        <v>92</v>
      </c>
      <c r="J445" t="s">
        <v>35</v>
      </c>
      <c r="K445" t="s">
        <v>22</v>
      </c>
      <c r="L445" t="s">
        <v>22</v>
      </c>
      <c r="N445" t="s">
        <v>54</v>
      </c>
      <c r="O445">
        <v>18.454139382656798</v>
      </c>
      <c r="P445">
        <v>5.0444331638172102</v>
      </c>
      <c r="Q445">
        <v>114</v>
      </c>
      <c r="R445" t="s">
        <v>3743</v>
      </c>
      <c r="S445" t="s">
        <v>3554</v>
      </c>
      <c r="T445" t="s">
        <v>3586</v>
      </c>
      <c r="U445">
        <v>7</v>
      </c>
      <c r="V445" t="s">
        <v>3567</v>
      </c>
      <c r="W445" t="s">
        <v>3557</v>
      </c>
      <c r="X445" t="s">
        <v>3585</v>
      </c>
      <c r="Y445">
        <v>4</v>
      </c>
      <c r="Z445" t="s">
        <v>3564</v>
      </c>
    </row>
    <row r="446" spans="1:26" x14ac:dyDescent="0.3">
      <c r="A446" s="2">
        <v>45292</v>
      </c>
      <c r="B446" s="2">
        <v>46292</v>
      </c>
      <c r="C446">
        <v>1000</v>
      </c>
      <c r="D446" t="s">
        <v>3539</v>
      </c>
      <c r="E446" t="s">
        <v>2387</v>
      </c>
      <c r="F446" t="s">
        <v>28</v>
      </c>
      <c r="G446" t="s">
        <v>58</v>
      </c>
      <c r="H446" t="s">
        <v>59</v>
      </c>
      <c r="I446" t="s">
        <v>92</v>
      </c>
      <c r="J446" t="s">
        <v>42</v>
      </c>
      <c r="K446" t="s">
        <v>22</v>
      </c>
      <c r="L446" t="s">
        <v>22</v>
      </c>
      <c r="N446" t="s">
        <v>76</v>
      </c>
      <c r="O446">
        <v>37.267670385786587</v>
      </c>
      <c r="P446">
        <v>5.7387765407282956</v>
      </c>
      <c r="Q446">
        <v>269</v>
      </c>
      <c r="R446" t="s">
        <v>3744</v>
      </c>
      <c r="S446" t="s">
        <v>3555</v>
      </c>
      <c r="T446" t="s">
        <v>3584</v>
      </c>
      <c r="U446">
        <v>1</v>
      </c>
      <c r="V446" t="s">
        <v>3561</v>
      </c>
      <c r="W446" t="s">
        <v>3557</v>
      </c>
      <c r="X446" t="s">
        <v>3586</v>
      </c>
      <c r="Y446">
        <v>9</v>
      </c>
      <c r="Z446" t="s">
        <v>3569</v>
      </c>
    </row>
    <row r="447" spans="1:26" x14ac:dyDescent="0.3">
      <c r="A447" s="2">
        <v>45056</v>
      </c>
      <c r="B447" s="2">
        <v>46056</v>
      </c>
      <c r="C447">
        <v>1000</v>
      </c>
      <c r="D447" t="s">
        <v>3539</v>
      </c>
      <c r="E447" t="s">
        <v>677</v>
      </c>
      <c r="F447" t="s">
        <v>103</v>
      </c>
      <c r="G447" t="s">
        <v>51</v>
      </c>
      <c r="H447" t="s">
        <v>59</v>
      </c>
      <c r="I447" t="s">
        <v>92</v>
      </c>
      <c r="J447" t="s">
        <v>42</v>
      </c>
      <c r="K447" t="s">
        <v>22</v>
      </c>
      <c r="L447" t="s">
        <v>22</v>
      </c>
      <c r="N447" t="s">
        <v>43</v>
      </c>
      <c r="O447">
        <v>98.828299046560801</v>
      </c>
      <c r="P447">
        <v>6.3938514089068574</v>
      </c>
      <c r="Q447">
        <v>33</v>
      </c>
      <c r="R447" t="s">
        <v>3701</v>
      </c>
      <c r="S447" t="s">
        <v>3554</v>
      </c>
      <c r="T447" t="s">
        <v>3585</v>
      </c>
      <c r="U447">
        <v>5</v>
      </c>
      <c r="V447" t="s">
        <v>3565</v>
      </c>
      <c r="W447" t="s">
        <v>3557</v>
      </c>
      <c r="X447" t="s">
        <v>3584</v>
      </c>
      <c r="Y447">
        <v>2</v>
      </c>
      <c r="Z447" t="s">
        <v>3562</v>
      </c>
    </row>
    <row r="448" spans="1:26" x14ac:dyDescent="0.3">
      <c r="A448" s="2">
        <v>45267</v>
      </c>
      <c r="B448" s="2">
        <v>46267</v>
      </c>
      <c r="C448">
        <v>1000</v>
      </c>
      <c r="D448" t="s">
        <v>3539</v>
      </c>
      <c r="E448" t="s">
        <v>838</v>
      </c>
      <c r="F448" t="s">
        <v>39</v>
      </c>
      <c r="G448" t="s">
        <v>51</v>
      </c>
      <c r="H448" t="s">
        <v>59</v>
      </c>
      <c r="I448" t="s">
        <v>92</v>
      </c>
      <c r="J448" t="s">
        <v>42</v>
      </c>
      <c r="K448" t="s">
        <v>22</v>
      </c>
      <c r="L448" t="s">
        <v>22</v>
      </c>
      <c r="N448" t="s">
        <v>76</v>
      </c>
      <c r="O448">
        <v>100.367160078456</v>
      </c>
      <c r="P448">
        <v>6.1509483557517584</v>
      </c>
      <c r="Q448">
        <v>244</v>
      </c>
      <c r="R448" t="s">
        <v>3616</v>
      </c>
      <c r="S448" t="s">
        <v>3554</v>
      </c>
      <c r="T448" t="s">
        <v>3587</v>
      </c>
      <c r="U448">
        <v>12</v>
      </c>
      <c r="V448" t="s">
        <v>3572</v>
      </c>
      <c r="W448" t="s">
        <v>3557</v>
      </c>
      <c r="X448" t="s">
        <v>3586</v>
      </c>
      <c r="Y448">
        <v>9</v>
      </c>
      <c r="Z448" t="s">
        <v>3569</v>
      </c>
    </row>
    <row r="449" spans="1:26" x14ac:dyDescent="0.3">
      <c r="A449" s="2">
        <v>45073</v>
      </c>
      <c r="B449" s="2">
        <v>46073</v>
      </c>
      <c r="C449">
        <v>1000</v>
      </c>
      <c r="D449" t="s">
        <v>3539</v>
      </c>
      <c r="E449" t="s">
        <v>1456</v>
      </c>
      <c r="F449" t="s">
        <v>80</v>
      </c>
      <c r="G449" t="s">
        <v>51</v>
      </c>
      <c r="H449" t="s">
        <v>59</v>
      </c>
      <c r="I449" t="s">
        <v>34</v>
      </c>
      <c r="J449" t="s">
        <v>35</v>
      </c>
      <c r="K449" t="s">
        <v>22</v>
      </c>
      <c r="L449" t="s">
        <v>22</v>
      </c>
      <c r="N449" t="s">
        <v>30</v>
      </c>
      <c r="O449">
        <v>18.19344719016355</v>
      </c>
      <c r="P449">
        <v>4.5030574093261926</v>
      </c>
      <c r="Q449">
        <v>50</v>
      </c>
      <c r="R449" t="s">
        <v>3673</v>
      </c>
      <c r="S449" t="s">
        <v>3554</v>
      </c>
      <c r="T449" t="s">
        <v>3585</v>
      </c>
      <c r="U449">
        <v>5</v>
      </c>
      <c r="V449" t="s">
        <v>3565</v>
      </c>
      <c r="W449" t="s">
        <v>3557</v>
      </c>
      <c r="X449" t="s">
        <v>3584</v>
      </c>
      <c r="Y449">
        <v>2</v>
      </c>
      <c r="Z449" t="s">
        <v>3562</v>
      </c>
    </row>
    <row r="450" spans="1:26" x14ac:dyDescent="0.3">
      <c r="A450" s="2">
        <v>44943</v>
      </c>
      <c r="B450" s="2">
        <v>45943</v>
      </c>
      <c r="C450">
        <v>1000</v>
      </c>
      <c r="D450" t="s">
        <v>3539</v>
      </c>
      <c r="E450" t="s">
        <v>2126</v>
      </c>
      <c r="F450" t="s">
        <v>157</v>
      </c>
      <c r="G450" t="s">
        <v>58</v>
      </c>
      <c r="H450" t="s">
        <v>59</v>
      </c>
      <c r="I450" t="s">
        <v>34</v>
      </c>
      <c r="J450" t="s">
        <v>35</v>
      </c>
      <c r="K450" t="s">
        <v>22</v>
      </c>
      <c r="L450" t="s">
        <v>22</v>
      </c>
      <c r="N450" t="s">
        <v>63</v>
      </c>
      <c r="O450">
        <v>33.93467864996974</v>
      </c>
      <c r="P450">
        <v>4.0801867568121128</v>
      </c>
      <c r="Q450">
        <v>285</v>
      </c>
      <c r="R450" t="s">
        <v>3745</v>
      </c>
      <c r="S450" t="s">
        <v>3554</v>
      </c>
      <c r="T450" t="s">
        <v>3584</v>
      </c>
      <c r="U450">
        <v>1</v>
      </c>
      <c r="V450" t="s">
        <v>3561</v>
      </c>
      <c r="W450" t="s">
        <v>3556</v>
      </c>
      <c r="X450" t="s">
        <v>3587</v>
      </c>
      <c r="Y450">
        <v>10</v>
      </c>
      <c r="Z450" t="s">
        <v>3570</v>
      </c>
    </row>
    <row r="451" spans="1:26" x14ac:dyDescent="0.3">
      <c r="A451" s="2">
        <v>45034</v>
      </c>
      <c r="B451" s="2">
        <v>46034</v>
      </c>
      <c r="C451">
        <v>1000</v>
      </c>
      <c r="D451" t="s">
        <v>3539</v>
      </c>
      <c r="E451" t="s">
        <v>1957</v>
      </c>
      <c r="F451" t="s">
        <v>157</v>
      </c>
      <c r="G451" t="s">
        <v>51</v>
      </c>
      <c r="H451" t="s">
        <v>59</v>
      </c>
      <c r="I451" t="s">
        <v>19</v>
      </c>
      <c r="J451" t="s">
        <v>35</v>
      </c>
      <c r="K451" t="s">
        <v>22</v>
      </c>
      <c r="L451" t="s">
        <v>22</v>
      </c>
      <c r="N451" t="s">
        <v>24</v>
      </c>
      <c r="O451">
        <v>31.150654915490641</v>
      </c>
      <c r="P451">
        <v>4.0511655064454759</v>
      </c>
      <c r="Q451">
        <v>11</v>
      </c>
      <c r="R451" t="s">
        <v>3746</v>
      </c>
      <c r="S451" t="s">
        <v>3554</v>
      </c>
      <c r="T451" t="s">
        <v>3585</v>
      </c>
      <c r="U451">
        <v>4</v>
      </c>
      <c r="V451" t="s">
        <v>3564</v>
      </c>
      <c r="W451" t="s">
        <v>3557</v>
      </c>
      <c r="X451" t="s">
        <v>3584</v>
      </c>
      <c r="Y451">
        <v>1</v>
      </c>
      <c r="Z451" t="s">
        <v>3561</v>
      </c>
    </row>
    <row r="452" spans="1:26" x14ac:dyDescent="0.3">
      <c r="A452" s="2">
        <v>45365</v>
      </c>
      <c r="B452" s="2">
        <v>46365</v>
      </c>
      <c r="C452">
        <v>1000</v>
      </c>
      <c r="D452" t="s">
        <v>3539</v>
      </c>
      <c r="E452" t="s">
        <v>248</v>
      </c>
      <c r="F452" t="s">
        <v>103</v>
      </c>
      <c r="G452" t="s">
        <v>58</v>
      </c>
      <c r="H452" t="s">
        <v>59</v>
      </c>
      <c r="I452" t="s">
        <v>34</v>
      </c>
      <c r="J452" t="s">
        <v>35</v>
      </c>
      <c r="K452" t="s">
        <v>22</v>
      </c>
      <c r="L452" t="s">
        <v>22</v>
      </c>
      <c r="N452" t="s">
        <v>30</v>
      </c>
      <c r="O452">
        <v>71.484766921801167</v>
      </c>
      <c r="P452">
        <v>7.9760719323111839</v>
      </c>
      <c r="Q452">
        <v>342</v>
      </c>
      <c r="R452" t="s">
        <v>3747</v>
      </c>
      <c r="S452" t="s">
        <v>3555</v>
      </c>
      <c r="T452" t="s">
        <v>3584</v>
      </c>
      <c r="U452">
        <v>3</v>
      </c>
      <c r="V452" t="s">
        <v>3563</v>
      </c>
      <c r="W452" t="s">
        <v>3557</v>
      </c>
      <c r="X452" t="s">
        <v>3587</v>
      </c>
      <c r="Y452">
        <v>12</v>
      </c>
      <c r="Z452" t="s">
        <v>3572</v>
      </c>
    </row>
    <row r="453" spans="1:26" x14ac:dyDescent="0.3">
      <c r="A453" s="2">
        <v>45217</v>
      </c>
      <c r="B453" s="2">
        <v>46217</v>
      </c>
      <c r="C453">
        <v>1000</v>
      </c>
      <c r="D453" t="s">
        <v>3539</v>
      </c>
      <c r="E453" t="s">
        <v>655</v>
      </c>
      <c r="F453" t="s">
        <v>80</v>
      </c>
      <c r="G453" t="s">
        <v>58</v>
      </c>
      <c r="H453" t="s">
        <v>59</v>
      </c>
      <c r="I453" t="s">
        <v>34</v>
      </c>
      <c r="J453" t="s">
        <v>35</v>
      </c>
      <c r="K453" t="s">
        <v>22</v>
      </c>
      <c r="L453" t="s">
        <v>22</v>
      </c>
      <c r="N453" t="s">
        <v>54</v>
      </c>
      <c r="O453">
        <v>26.882482250097691</v>
      </c>
      <c r="P453">
        <v>5.1025377792847353</v>
      </c>
      <c r="Q453">
        <v>194</v>
      </c>
      <c r="R453" t="s">
        <v>3748</v>
      </c>
      <c r="S453" t="s">
        <v>3554</v>
      </c>
      <c r="T453" t="s">
        <v>3587</v>
      </c>
      <c r="U453">
        <v>10</v>
      </c>
      <c r="V453" t="s">
        <v>3570</v>
      </c>
      <c r="W453" t="s">
        <v>3557</v>
      </c>
      <c r="X453" t="s">
        <v>3586</v>
      </c>
      <c r="Y453">
        <v>7</v>
      </c>
      <c r="Z453" t="s">
        <v>3567</v>
      </c>
    </row>
    <row r="454" spans="1:26" x14ac:dyDescent="0.3">
      <c r="A454" s="2">
        <v>45409</v>
      </c>
      <c r="B454" s="2">
        <v>46409</v>
      </c>
      <c r="C454">
        <v>1000</v>
      </c>
      <c r="D454" t="s">
        <v>3539</v>
      </c>
      <c r="E454" t="s">
        <v>2615</v>
      </c>
      <c r="F454" t="s">
        <v>80</v>
      </c>
      <c r="G454" t="s">
        <v>51</v>
      </c>
      <c r="H454" t="s">
        <v>59</v>
      </c>
      <c r="I454" t="s">
        <v>92</v>
      </c>
      <c r="J454" t="s">
        <v>42</v>
      </c>
      <c r="K454" t="s">
        <v>22</v>
      </c>
      <c r="L454" t="s">
        <v>22</v>
      </c>
      <c r="N454" t="s">
        <v>54</v>
      </c>
      <c r="O454">
        <v>23.192962293886868</v>
      </c>
      <c r="P454">
        <v>4.2315440729113032</v>
      </c>
      <c r="Q454">
        <v>21</v>
      </c>
      <c r="R454" t="s">
        <v>3630</v>
      </c>
      <c r="S454" t="s">
        <v>3555</v>
      </c>
      <c r="T454" t="s">
        <v>3585</v>
      </c>
      <c r="U454">
        <v>4</v>
      </c>
      <c r="V454" t="s">
        <v>3564</v>
      </c>
      <c r="W454" t="s">
        <v>3558</v>
      </c>
      <c r="X454" t="s">
        <v>3584</v>
      </c>
      <c r="Y454">
        <v>1</v>
      </c>
      <c r="Z454" t="s">
        <v>3561</v>
      </c>
    </row>
    <row r="455" spans="1:26" x14ac:dyDescent="0.3">
      <c r="A455" s="2">
        <v>45114</v>
      </c>
      <c r="B455" s="2">
        <v>46114</v>
      </c>
      <c r="C455">
        <v>1000</v>
      </c>
      <c r="D455" t="s">
        <v>3539</v>
      </c>
      <c r="E455" t="s">
        <v>768</v>
      </c>
      <c r="F455" t="s">
        <v>16</v>
      </c>
      <c r="G455" t="s">
        <v>58</v>
      </c>
      <c r="H455" t="s">
        <v>59</v>
      </c>
      <c r="I455" t="s">
        <v>92</v>
      </c>
      <c r="J455" t="s">
        <v>35</v>
      </c>
      <c r="K455" t="s">
        <v>22</v>
      </c>
      <c r="L455" t="s">
        <v>22</v>
      </c>
      <c r="N455" t="s">
        <v>144</v>
      </c>
      <c r="O455">
        <v>75.211625439915963</v>
      </c>
      <c r="P455">
        <v>6.0800910639248738</v>
      </c>
      <c r="Q455">
        <v>91</v>
      </c>
      <c r="R455" t="s">
        <v>3749</v>
      </c>
      <c r="S455" t="s">
        <v>3554</v>
      </c>
      <c r="T455" t="s">
        <v>3586</v>
      </c>
      <c r="U455">
        <v>7</v>
      </c>
      <c r="V455" t="s">
        <v>3567</v>
      </c>
      <c r="W455" t="s">
        <v>3557</v>
      </c>
      <c r="X455" t="s">
        <v>3585</v>
      </c>
      <c r="Y455">
        <v>4</v>
      </c>
      <c r="Z455" t="s">
        <v>3564</v>
      </c>
    </row>
    <row r="456" spans="1:26" x14ac:dyDescent="0.3">
      <c r="A456" s="2">
        <v>45446</v>
      </c>
      <c r="B456" s="2">
        <v>46446</v>
      </c>
      <c r="C456">
        <v>1000</v>
      </c>
      <c r="D456" t="s">
        <v>3539</v>
      </c>
      <c r="E456" t="s">
        <v>1966</v>
      </c>
      <c r="F456" t="s">
        <v>16</v>
      </c>
      <c r="G456" t="s">
        <v>51</v>
      </c>
      <c r="H456" t="s">
        <v>59</v>
      </c>
      <c r="I456" t="s">
        <v>34</v>
      </c>
      <c r="J456" t="s">
        <v>42</v>
      </c>
      <c r="K456" t="s">
        <v>22</v>
      </c>
      <c r="L456" t="s">
        <v>22</v>
      </c>
      <c r="N456" t="s">
        <v>144</v>
      </c>
      <c r="O456">
        <v>83.946715298229805</v>
      </c>
      <c r="P456">
        <v>5.876049469230832</v>
      </c>
      <c r="Q456">
        <v>58</v>
      </c>
      <c r="R456" t="s">
        <v>3750</v>
      </c>
      <c r="S456" t="s">
        <v>3555</v>
      </c>
      <c r="T456" t="s">
        <v>3585</v>
      </c>
      <c r="U456">
        <v>6</v>
      </c>
      <c r="V456" t="s">
        <v>3566</v>
      </c>
      <c r="W456" t="s">
        <v>3558</v>
      </c>
      <c r="X456" t="s">
        <v>3584</v>
      </c>
      <c r="Y456">
        <v>2</v>
      </c>
      <c r="Z456" t="s">
        <v>3562</v>
      </c>
    </row>
    <row r="457" spans="1:26" x14ac:dyDescent="0.3">
      <c r="A457" s="2">
        <v>45141</v>
      </c>
      <c r="B457" s="2">
        <v>46141</v>
      </c>
      <c r="C457">
        <v>1000</v>
      </c>
      <c r="D457" t="s">
        <v>3539</v>
      </c>
      <c r="E457" t="s">
        <v>441</v>
      </c>
      <c r="F457" t="s">
        <v>103</v>
      </c>
      <c r="G457" t="s">
        <v>51</v>
      </c>
      <c r="H457" t="s">
        <v>59</v>
      </c>
      <c r="I457" t="s">
        <v>34</v>
      </c>
      <c r="J457" t="s">
        <v>35</v>
      </c>
      <c r="K457" t="s">
        <v>22</v>
      </c>
      <c r="L457" t="s">
        <v>22</v>
      </c>
      <c r="N457" t="s">
        <v>43</v>
      </c>
      <c r="O457">
        <v>64.347474110150614</v>
      </c>
      <c r="P457">
        <v>6.5157753708664048</v>
      </c>
      <c r="Q457">
        <v>118</v>
      </c>
      <c r="R457" t="s">
        <v>3751</v>
      </c>
      <c r="S457" t="s">
        <v>3554</v>
      </c>
      <c r="T457" t="s">
        <v>3586</v>
      </c>
      <c r="U457">
        <v>8</v>
      </c>
      <c r="V457" t="s">
        <v>3568</v>
      </c>
      <c r="W457" t="s">
        <v>3557</v>
      </c>
      <c r="X457" t="s">
        <v>3585</v>
      </c>
      <c r="Y457">
        <v>4</v>
      </c>
      <c r="Z457" t="s">
        <v>3564</v>
      </c>
    </row>
    <row r="458" spans="1:26" x14ac:dyDescent="0.3">
      <c r="A458" s="2">
        <v>44969</v>
      </c>
      <c r="B458" s="2">
        <v>45969</v>
      </c>
      <c r="C458">
        <v>1000</v>
      </c>
      <c r="D458" t="s">
        <v>3539</v>
      </c>
      <c r="E458" t="s">
        <v>2731</v>
      </c>
      <c r="F458" t="s">
        <v>57</v>
      </c>
      <c r="G458" t="s">
        <v>58</v>
      </c>
      <c r="H458" t="s">
        <v>59</v>
      </c>
      <c r="I458" t="s">
        <v>92</v>
      </c>
      <c r="J458" t="s">
        <v>42</v>
      </c>
      <c r="K458" t="s">
        <v>22</v>
      </c>
      <c r="L458" t="s">
        <v>22</v>
      </c>
      <c r="N458" t="s">
        <v>30</v>
      </c>
      <c r="O458">
        <v>92.503583849008052</v>
      </c>
      <c r="P458">
        <v>5.8556964681062862</v>
      </c>
      <c r="Q458">
        <v>311</v>
      </c>
      <c r="R458" t="s">
        <v>3620</v>
      </c>
      <c r="S458" t="s">
        <v>3554</v>
      </c>
      <c r="T458" t="s">
        <v>3584</v>
      </c>
      <c r="U458">
        <v>2</v>
      </c>
      <c r="V458" t="s">
        <v>3562</v>
      </c>
      <c r="W458" t="s">
        <v>3556</v>
      </c>
      <c r="X458" t="s">
        <v>3587</v>
      </c>
      <c r="Y458">
        <v>11</v>
      </c>
      <c r="Z458" t="s">
        <v>3571</v>
      </c>
    </row>
    <row r="459" spans="1:26" x14ac:dyDescent="0.3">
      <c r="A459" s="2">
        <v>44941</v>
      </c>
      <c r="B459" s="2">
        <v>45941</v>
      </c>
      <c r="C459">
        <v>1000</v>
      </c>
      <c r="D459" t="s">
        <v>3539</v>
      </c>
      <c r="E459" t="s">
        <v>2451</v>
      </c>
      <c r="F459" t="s">
        <v>57</v>
      </c>
      <c r="G459" t="s">
        <v>58</v>
      </c>
      <c r="H459" t="s">
        <v>59</v>
      </c>
      <c r="I459" t="s">
        <v>19</v>
      </c>
      <c r="J459" t="s">
        <v>42</v>
      </c>
      <c r="K459" t="s">
        <v>22</v>
      </c>
      <c r="L459" t="s">
        <v>22</v>
      </c>
      <c r="N459" t="s">
        <v>54</v>
      </c>
      <c r="O459">
        <v>88.469791985465605</v>
      </c>
      <c r="P459">
        <v>5.0191922768230564</v>
      </c>
      <c r="Q459">
        <v>283</v>
      </c>
      <c r="R459" t="s">
        <v>3752</v>
      </c>
      <c r="S459" t="s">
        <v>3554</v>
      </c>
      <c r="T459" t="s">
        <v>3584</v>
      </c>
      <c r="U459">
        <v>1</v>
      </c>
      <c r="V459" t="s">
        <v>3561</v>
      </c>
      <c r="W459" t="s">
        <v>3556</v>
      </c>
      <c r="X459" t="s">
        <v>3587</v>
      </c>
      <c r="Y459">
        <v>10</v>
      </c>
      <c r="Z459" t="s">
        <v>3570</v>
      </c>
    </row>
    <row r="460" spans="1:26" x14ac:dyDescent="0.3">
      <c r="A460" s="2">
        <v>45456</v>
      </c>
      <c r="B460" s="2">
        <v>46456</v>
      </c>
      <c r="C460">
        <v>1000</v>
      </c>
      <c r="D460" t="s">
        <v>3539</v>
      </c>
      <c r="E460" t="s">
        <v>127</v>
      </c>
      <c r="F460" t="s">
        <v>16</v>
      </c>
      <c r="G460" t="s">
        <v>51</v>
      </c>
      <c r="H460" t="s">
        <v>59</v>
      </c>
      <c r="I460" t="s">
        <v>92</v>
      </c>
      <c r="J460" t="s">
        <v>35</v>
      </c>
      <c r="K460" t="s">
        <v>22</v>
      </c>
      <c r="L460" t="s">
        <v>22</v>
      </c>
      <c r="N460" t="s">
        <v>30</v>
      </c>
      <c r="O460">
        <v>91.69589992427774</v>
      </c>
      <c r="P460">
        <v>5.530789783382617</v>
      </c>
      <c r="Q460">
        <v>68</v>
      </c>
      <c r="R460" t="s">
        <v>3753</v>
      </c>
      <c r="S460" t="s">
        <v>3555</v>
      </c>
      <c r="T460" t="s">
        <v>3585</v>
      </c>
      <c r="U460">
        <v>6</v>
      </c>
      <c r="V460" t="s">
        <v>3566</v>
      </c>
      <c r="W460" t="s">
        <v>3558</v>
      </c>
      <c r="X460" t="s">
        <v>3584</v>
      </c>
      <c r="Y460">
        <v>3</v>
      </c>
      <c r="Z460" t="s">
        <v>3563</v>
      </c>
    </row>
    <row r="461" spans="1:26" x14ac:dyDescent="0.3">
      <c r="A461" s="2">
        <v>45273</v>
      </c>
      <c r="B461" s="2">
        <v>46273</v>
      </c>
      <c r="C461">
        <v>1000</v>
      </c>
      <c r="D461" t="s">
        <v>3539</v>
      </c>
      <c r="E461" t="s">
        <v>2538</v>
      </c>
      <c r="F461" t="s">
        <v>57</v>
      </c>
      <c r="G461" t="s">
        <v>33</v>
      </c>
      <c r="H461" t="s">
        <v>59</v>
      </c>
      <c r="I461" t="s">
        <v>92</v>
      </c>
      <c r="J461" t="s">
        <v>42</v>
      </c>
      <c r="K461" t="s">
        <v>22</v>
      </c>
      <c r="L461" t="s">
        <v>22</v>
      </c>
      <c r="N461" t="s">
        <v>63</v>
      </c>
      <c r="O461">
        <v>84.088858641182355</v>
      </c>
      <c r="P461">
        <v>5.4158185680184108</v>
      </c>
      <c r="Q461">
        <v>250</v>
      </c>
      <c r="R461" t="s">
        <v>3754</v>
      </c>
      <c r="S461" t="s">
        <v>3554</v>
      </c>
      <c r="T461" t="s">
        <v>3587</v>
      </c>
      <c r="U461">
        <v>12</v>
      </c>
      <c r="V461" t="s">
        <v>3572</v>
      </c>
      <c r="W461" t="s">
        <v>3557</v>
      </c>
      <c r="X461" t="s">
        <v>3586</v>
      </c>
      <c r="Y461">
        <v>9</v>
      </c>
      <c r="Z461" t="s">
        <v>3569</v>
      </c>
    </row>
    <row r="462" spans="1:26" x14ac:dyDescent="0.3">
      <c r="A462" s="2">
        <v>45127</v>
      </c>
      <c r="B462" s="2">
        <v>46127</v>
      </c>
      <c r="C462">
        <v>1000</v>
      </c>
      <c r="D462" t="s">
        <v>3539</v>
      </c>
      <c r="E462" t="s">
        <v>758</v>
      </c>
      <c r="F462" t="s">
        <v>103</v>
      </c>
      <c r="G462" t="s">
        <v>51</v>
      </c>
      <c r="H462" t="s">
        <v>59</v>
      </c>
      <c r="I462" t="s">
        <v>19</v>
      </c>
      <c r="J462" t="s">
        <v>35</v>
      </c>
      <c r="K462" t="s">
        <v>22</v>
      </c>
      <c r="L462" t="s">
        <v>22</v>
      </c>
      <c r="N462" t="s">
        <v>43</v>
      </c>
      <c r="O462">
        <v>92.911349893474608</v>
      </c>
      <c r="P462">
        <v>7.4163441772905632</v>
      </c>
      <c r="Q462">
        <v>104</v>
      </c>
      <c r="R462" t="s">
        <v>3632</v>
      </c>
      <c r="S462" t="s">
        <v>3554</v>
      </c>
      <c r="T462" t="s">
        <v>3586</v>
      </c>
      <c r="U462">
        <v>7</v>
      </c>
      <c r="V462" t="s">
        <v>3567</v>
      </c>
      <c r="W462" t="s">
        <v>3557</v>
      </c>
      <c r="X462" t="s">
        <v>3585</v>
      </c>
      <c r="Y462">
        <v>4</v>
      </c>
      <c r="Z462" t="s">
        <v>3564</v>
      </c>
    </row>
    <row r="463" spans="1:26" x14ac:dyDescent="0.3">
      <c r="A463" s="2">
        <v>45467</v>
      </c>
      <c r="B463" s="2">
        <v>46467</v>
      </c>
      <c r="C463">
        <v>1000</v>
      </c>
      <c r="D463" t="s">
        <v>3539</v>
      </c>
      <c r="E463" t="s">
        <v>2266</v>
      </c>
      <c r="F463" t="s">
        <v>157</v>
      </c>
      <c r="G463" t="s">
        <v>33</v>
      </c>
      <c r="H463" t="s">
        <v>59</v>
      </c>
      <c r="I463" t="s">
        <v>34</v>
      </c>
      <c r="J463" t="s">
        <v>42</v>
      </c>
      <c r="K463" t="s">
        <v>22</v>
      </c>
      <c r="L463" t="s">
        <v>22</v>
      </c>
      <c r="N463" t="s">
        <v>76</v>
      </c>
      <c r="O463">
        <v>23.527671303982778</v>
      </c>
      <c r="P463">
        <v>4.2652023676817246</v>
      </c>
      <c r="Q463">
        <v>79</v>
      </c>
      <c r="R463" t="s">
        <v>3613</v>
      </c>
      <c r="S463" t="s">
        <v>3555</v>
      </c>
      <c r="T463" t="s">
        <v>3585</v>
      </c>
      <c r="U463">
        <v>6</v>
      </c>
      <c r="V463" t="s">
        <v>3566</v>
      </c>
      <c r="W463" t="s">
        <v>3558</v>
      </c>
      <c r="X463" t="s">
        <v>3584</v>
      </c>
      <c r="Y463">
        <v>3</v>
      </c>
      <c r="Z463" t="s">
        <v>3563</v>
      </c>
    </row>
    <row r="464" spans="1:26" x14ac:dyDescent="0.3">
      <c r="A464" s="2">
        <v>45462</v>
      </c>
      <c r="B464" s="2">
        <v>46462</v>
      </c>
      <c r="C464">
        <v>1000</v>
      </c>
      <c r="D464" t="s">
        <v>3539</v>
      </c>
      <c r="E464" t="s">
        <v>3068</v>
      </c>
      <c r="F464" t="s">
        <v>16</v>
      </c>
      <c r="G464" t="s">
        <v>33</v>
      </c>
      <c r="H464" t="s">
        <v>59</v>
      </c>
      <c r="I464" t="s">
        <v>34</v>
      </c>
      <c r="J464" t="s">
        <v>35</v>
      </c>
      <c r="K464" t="s">
        <v>22</v>
      </c>
      <c r="L464" t="s">
        <v>22</v>
      </c>
      <c r="N464" t="s">
        <v>76</v>
      </c>
      <c r="O464">
        <v>64.297752801095442</v>
      </c>
      <c r="P464">
        <v>5.6831641466532687</v>
      </c>
      <c r="Q464">
        <v>74</v>
      </c>
      <c r="R464" t="s">
        <v>3755</v>
      </c>
      <c r="S464" t="s">
        <v>3555</v>
      </c>
      <c r="T464" t="s">
        <v>3585</v>
      </c>
      <c r="U464">
        <v>6</v>
      </c>
      <c r="V464" t="s">
        <v>3566</v>
      </c>
      <c r="W464" t="s">
        <v>3558</v>
      </c>
      <c r="X464" t="s">
        <v>3584</v>
      </c>
      <c r="Y464">
        <v>3</v>
      </c>
      <c r="Z464" t="s">
        <v>3563</v>
      </c>
    </row>
    <row r="465" spans="1:26" x14ac:dyDescent="0.3">
      <c r="A465" s="2">
        <v>45258</v>
      </c>
      <c r="B465" s="2">
        <v>46258</v>
      </c>
      <c r="C465">
        <v>1000</v>
      </c>
      <c r="D465" t="s">
        <v>3539</v>
      </c>
      <c r="E465" t="s">
        <v>2265</v>
      </c>
      <c r="F465" t="s">
        <v>103</v>
      </c>
      <c r="G465" t="s">
        <v>58</v>
      </c>
      <c r="H465" t="s">
        <v>59</v>
      </c>
      <c r="I465" t="s">
        <v>19</v>
      </c>
      <c r="J465" t="s">
        <v>35</v>
      </c>
      <c r="K465" t="s">
        <v>22</v>
      </c>
      <c r="L465" t="s">
        <v>22</v>
      </c>
      <c r="N465" t="s">
        <v>43</v>
      </c>
      <c r="O465">
        <v>103.24664665720741</v>
      </c>
      <c r="P465">
        <v>7.0774035959054276</v>
      </c>
      <c r="Q465">
        <v>235</v>
      </c>
      <c r="R465" t="s">
        <v>3725</v>
      </c>
      <c r="S465" t="s">
        <v>3554</v>
      </c>
      <c r="T465" t="s">
        <v>3587</v>
      </c>
      <c r="U465">
        <v>11</v>
      </c>
      <c r="V465" t="s">
        <v>3571</v>
      </c>
      <c r="W465" t="s">
        <v>3557</v>
      </c>
      <c r="X465" t="s">
        <v>3586</v>
      </c>
      <c r="Y465">
        <v>8</v>
      </c>
      <c r="Z465" t="s">
        <v>3568</v>
      </c>
    </row>
    <row r="466" spans="1:26" x14ac:dyDescent="0.3">
      <c r="A466" s="2">
        <v>45409</v>
      </c>
      <c r="B466" s="2">
        <v>46409</v>
      </c>
      <c r="C466">
        <v>1000</v>
      </c>
      <c r="D466" t="s">
        <v>3539</v>
      </c>
      <c r="E466" t="s">
        <v>204</v>
      </c>
      <c r="F466" t="s">
        <v>157</v>
      </c>
      <c r="G466" t="s">
        <v>58</v>
      </c>
      <c r="H466" t="s">
        <v>59</v>
      </c>
      <c r="I466" t="s">
        <v>34</v>
      </c>
      <c r="J466" t="s">
        <v>35</v>
      </c>
      <c r="K466" t="s">
        <v>22</v>
      </c>
      <c r="L466" t="s">
        <v>22</v>
      </c>
      <c r="N466" t="s">
        <v>43</v>
      </c>
      <c r="O466">
        <v>22.62591572946242</v>
      </c>
      <c r="P466">
        <v>4.8273021497372461</v>
      </c>
      <c r="Q466">
        <v>21</v>
      </c>
      <c r="R466" t="s">
        <v>3630</v>
      </c>
      <c r="S466" t="s">
        <v>3555</v>
      </c>
      <c r="T466" t="s">
        <v>3585</v>
      </c>
      <c r="U466">
        <v>4</v>
      </c>
      <c r="V466" t="s">
        <v>3564</v>
      </c>
      <c r="W466" t="s">
        <v>3558</v>
      </c>
      <c r="X466" t="s">
        <v>3584</v>
      </c>
      <c r="Y466">
        <v>1</v>
      </c>
      <c r="Z466" t="s">
        <v>3561</v>
      </c>
    </row>
    <row r="467" spans="1:26" x14ac:dyDescent="0.3">
      <c r="A467" s="2">
        <v>45333</v>
      </c>
      <c r="B467" s="2">
        <v>46333</v>
      </c>
      <c r="C467">
        <v>1000</v>
      </c>
      <c r="D467" t="s">
        <v>3539</v>
      </c>
      <c r="E467" t="s">
        <v>1232</v>
      </c>
      <c r="F467" t="s">
        <v>16</v>
      </c>
      <c r="G467" t="s">
        <v>58</v>
      </c>
      <c r="H467" t="s">
        <v>59</v>
      </c>
      <c r="I467" t="s">
        <v>34</v>
      </c>
      <c r="J467" t="s">
        <v>35</v>
      </c>
      <c r="K467" t="s">
        <v>22</v>
      </c>
      <c r="L467" t="s">
        <v>22</v>
      </c>
      <c r="N467" t="s">
        <v>76</v>
      </c>
      <c r="O467">
        <v>73.070948022040923</v>
      </c>
      <c r="P467">
        <v>6.0496120710962717</v>
      </c>
      <c r="Q467">
        <v>310</v>
      </c>
      <c r="R467" t="s">
        <v>3707</v>
      </c>
      <c r="S467" t="s">
        <v>3555</v>
      </c>
      <c r="T467" t="s">
        <v>3584</v>
      </c>
      <c r="U467">
        <v>2</v>
      </c>
      <c r="V467" t="s">
        <v>3562</v>
      </c>
      <c r="W467" t="s">
        <v>3557</v>
      </c>
      <c r="X467" t="s">
        <v>3587</v>
      </c>
      <c r="Y467">
        <v>11</v>
      </c>
      <c r="Z467" t="s">
        <v>3571</v>
      </c>
    </row>
    <row r="468" spans="1:26" x14ac:dyDescent="0.3">
      <c r="A468" s="2">
        <v>45204</v>
      </c>
      <c r="B468" s="2">
        <v>46204</v>
      </c>
      <c r="C468">
        <v>1000</v>
      </c>
      <c r="D468" t="s">
        <v>3539</v>
      </c>
      <c r="E468" t="s">
        <v>1990</v>
      </c>
      <c r="F468" t="s">
        <v>16</v>
      </c>
      <c r="G468" t="s">
        <v>51</v>
      </c>
      <c r="H468" t="s">
        <v>59</v>
      </c>
      <c r="I468" t="s">
        <v>19</v>
      </c>
      <c r="J468" t="s">
        <v>35</v>
      </c>
      <c r="K468" t="s">
        <v>22</v>
      </c>
      <c r="L468" t="s">
        <v>22</v>
      </c>
      <c r="N468" t="s">
        <v>24</v>
      </c>
      <c r="O468">
        <v>72.367138958214184</v>
      </c>
      <c r="P468">
        <v>6.2422258768602559</v>
      </c>
      <c r="Q468">
        <v>181</v>
      </c>
      <c r="R468" t="s">
        <v>3756</v>
      </c>
      <c r="S468" t="s">
        <v>3554</v>
      </c>
      <c r="T468" t="s">
        <v>3587</v>
      </c>
      <c r="U468">
        <v>10</v>
      </c>
      <c r="V468" t="s">
        <v>3570</v>
      </c>
      <c r="W468" t="s">
        <v>3557</v>
      </c>
      <c r="X468" t="s">
        <v>3586</v>
      </c>
      <c r="Y468">
        <v>7</v>
      </c>
      <c r="Z468" t="s">
        <v>3567</v>
      </c>
    </row>
    <row r="469" spans="1:26" x14ac:dyDescent="0.3">
      <c r="A469" s="2">
        <v>45288</v>
      </c>
      <c r="B469" s="2">
        <v>46288</v>
      </c>
      <c r="C469">
        <v>1000</v>
      </c>
      <c r="D469" t="s">
        <v>3539</v>
      </c>
      <c r="E469" t="s">
        <v>3129</v>
      </c>
      <c r="F469" t="s">
        <v>80</v>
      </c>
      <c r="G469" t="s">
        <v>58</v>
      </c>
      <c r="H469" t="s">
        <v>59</v>
      </c>
      <c r="I469" t="s">
        <v>34</v>
      </c>
      <c r="J469" t="s">
        <v>35</v>
      </c>
      <c r="K469" t="s">
        <v>22</v>
      </c>
      <c r="L469" t="s">
        <v>22</v>
      </c>
      <c r="N469" t="s">
        <v>76</v>
      </c>
      <c r="O469">
        <v>17.091089833039732</v>
      </c>
      <c r="P469">
        <v>5.0038285448873001</v>
      </c>
      <c r="Q469">
        <v>265</v>
      </c>
      <c r="R469" t="s">
        <v>3757</v>
      </c>
      <c r="S469" t="s">
        <v>3554</v>
      </c>
      <c r="T469" t="s">
        <v>3587</v>
      </c>
      <c r="U469">
        <v>12</v>
      </c>
      <c r="V469" t="s">
        <v>3572</v>
      </c>
      <c r="W469" t="s">
        <v>3557</v>
      </c>
      <c r="X469" t="s">
        <v>3586</v>
      </c>
      <c r="Y469">
        <v>9</v>
      </c>
      <c r="Z469" t="s">
        <v>3569</v>
      </c>
    </row>
    <row r="470" spans="1:26" x14ac:dyDescent="0.3">
      <c r="A470" s="2">
        <v>45385</v>
      </c>
      <c r="B470" s="2">
        <v>46385</v>
      </c>
      <c r="C470">
        <v>1000</v>
      </c>
      <c r="D470" t="s">
        <v>3539</v>
      </c>
      <c r="E470" t="s">
        <v>332</v>
      </c>
      <c r="F470" t="s">
        <v>80</v>
      </c>
      <c r="G470" t="s">
        <v>58</v>
      </c>
      <c r="H470" t="s">
        <v>59</v>
      </c>
      <c r="I470" t="s">
        <v>92</v>
      </c>
      <c r="J470" t="s">
        <v>35</v>
      </c>
      <c r="K470" t="s">
        <v>22</v>
      </c>
      <c r="L470" t="s">
        <v>22</v>
      </c>
      <c r="N470" t="s">
        <v>24</v>
      </c>
      <c r="O470">
        <v>20.999052168593568</v>
      </c>
      <c r="P470">
        <v>4.8499078883581941</v>
      </c>
      <c r="Q470">
        <v>362</v>
      </c>
      <c r="R470" t="s">
        <v>3758</v>
      </c>
      <c r="S470" t="s">
        <v>3555</v>
      </c>
      <c r="T470" t="s">
        <v>3585</v>
      </c>
      <c r="U470">
        <v>4</v>
      </c>
      <c r="V470" t="s">
        <v>3564</v>
      </c>
      <c r="W470" t="s">
        <v>3557</v>
      </c>
      <c r="X470" t="s">
        <v>3587</v>
      </c>
      <c r="Y470">
        <v>12</v>
      </c>
      <c r="Z470" t="s">
        <v>3572</v>
      </c>
    </row>
    <row r="471" spans="1:26" x14ac:dyDescent="0.3">
      <c r="A471" s="2">
        <v>45307</v>
      </c>
      <c r="B471" s="2">
        <v>46307</v>
      </c>
      <c r="C471">
        <v>1000</v>
      </c>
      <c r="D471" t="s">
        <v>3539</v>
      </c>
      <c r="E471" t="s">
        <v>281</v>
      </c>
      <c r="F471" t="s">
        <v>103</v>
      </c>
      <c r="G471" t="s">
        <v>58</v>
      </c>
      <c r="H471" t="s">
        <v>59</v>
      </c>
      <c r="I471" t="s">
        <v>19</v>
      </c>
      <c r="J471" t="s">
        <v>35</v>
      </c>
      <c r="K471" t="s">
        <v>22</v>
      </c>
      <c r="L471" t="s">
        <v>22</v>
      </c>
      <c r="N471" t="s">
        <v>63</v>
      </c>
      <c r="O471">
        <v>105.8809279482582</v>
      </c>
      <c r="P471">
        <v>6.8131810747189441</v>
      </c>
      <c r="Q471">
        <v>284</v>
      </c>
      <c r="R471" t="s">
        <v>3615</v>
      </c>
      <c r="S471" t="s">
        <v>3555</v>
      </c>
      <c r="T471" t="s">
        <v>3584</v>
      </c>
      <c r="U471">
        <v>1</v>
      </c>
      <c r="V471" t="s">
        <v>3561</v>
      </c>
      <c r="W471" t="s">
        <v>3557</v>
      </c>
      <c r="X471" t="s">
        <v>3587</v>
      </c>
      <c r="Y471">
        <v>10</v>
      </c>
      <c r="Z471" t="s">
        <v>3570</v>
      </c>
    </row>
    <row r="472" spans="1:26" x14ac:dyDescent="0.3">
      <c r="A472" s="2">
        <v>45277</v>
      </c>
      <c r="B472" s="2">
        <v>46277</v>
      </c>
      <c r="C472">
        <v>1000</v>
      </c>
      <c r="D472" t="s">
        <v>3539</v>
      </c>
      <c r="E472" t="s">
        <v>2256</v>
      </c>
      <c r="F472" t="s">
        <v>80</v>
      </c>
      <c r="G472" t="s">
        <v>51</v>
      </c>
      <c r="H472" t="s">
        <v>59</v>
      </c>
      <c r="I472" t="s">
        <v>34</v>
      </c>
      <c r="J472" t="s">
        <v>42</v>
      </c>
      <c r="K472" t="s">
        <v>22</v>
      </c>
      <c r="L472" t="s">
        <v>22</v>
      </c>
      <c r="N472" t="s">
        <v>24</v>
      </c>
      <c r="O472">
        <v>17.945928560227081</v>
      </c>
      <c r="P472">
        <v>4.213891216122863</v>
      </c>
      <c r="Q472">
        <v>254</v>
      </c>
      <c r="R472" t="s">
        <v>3727</v>
      </c>
      <c r="S472" t="s">
        <v>3554</v>
      </c>
      <c r="T472" t="s">
        <v>3587</v>
      </c>
      <c r="U472">
        <v>12</v>
      </c>
      <c r="V472" t="s">
        <v>3572</v>
      </c>
      <c r="W472" t="s">
        <v>3557</v>
      </c>
      <c r="X472" t="s">
        <v>3586</v>
      </c>
      <c r="Y472">
        <v>9</v>
      </c>
      <c r="Z472" t="s">
        <v>3569</v>
      </c>
    </row>
    <row r="473" spans="1:26" x14ac:dyDescent="0.3">
      <c r="A473" s="2">
        <v>45075</v>
      </c>
      <c r="B473" s="2">
        <v>46075</v>
      </c>
      <c r="C473">
        <v>1000</v>
      </c>
      <c r="D473" t="s">
        <v>3539</v>
      </c>
      <c r="E473" t="s">
        <v>2736</v>
      </c>
      <c r="F473" t="s">
        <v>80</v>
      </c>
      <c r="G473" t="s">
        <v>33</v>
      </c>
      <c r="H473" t="s">
        <v>59</v>
      </c>
      <c r="I473" t="s">
        <v>34</v>
      </c>
      <c r="J473" t="s">
        <v>42</v>
      </c>
      <c r="K473" t="s">
        <v>22</v>
      </c>
      <c r="L473" t="s">
        <v>22</v>
      </c>
      <c r="N473" t="s">
        <v>43</v>
      </c>
      <c r="O473">
        <v>12.9907446860386</v>
      </c>
      <c r="P473">
        <v>4.8036620261121374</v>
      </c>
      <c r="Q473">
        <v>52</v>
      </c>
      <c r="R473" t="s">
        <v>3647</v>
      </c>
      <c r="S473" t="s">
        <v>3554</v>
      </c>
      <c r="T473" t="s">
        <v>3585</v>
      </c>
      <c r="U473">
        <v>5</v>
      </c>
      <c r="V473" t="s">
        <v>3565</v>
      </c>
      <c r="W473" t="s">
        <v>3557</v>
      </c>
      <c r="X473" t="s">
        <v>3584</v>
      </c>
      <c r="Y473">
        <v>2</v>
      </c>
      <c r="Z473" t="s">
        <v>3562</v>
      </c>
    </row>
    <row r="474" spans="1:26" x14ac:dyDescent="0.3">
      <c r="A474" s="2">
        <v>45404</v>
      </c>
      <c r="B474" s="2">
        <v>46404</v>
      </c>
      <c r="C474">
        <v>1000</v>
      </c>
      <c r="D474" t="s">
        <v>3539</v>
      </c>
      <c r="E474" t="s">
        <v>380</v>
      </c>
      <c r="F474" t="s">
        <v>157</v>
      </c>
      <c r="G474" t="s">
        <v>58</v>
      </c>
      <c r="H474" t="s">
        <v>59</v>
      </c>
      <c r="I474" t="s">
        <v>34</v>
      </c>
      <c r="J474" t="s">
        <v>35</v>
      </c>
      <c r="K474" t="s">
        <v>22</v>
      </c>
      <c r="L474" t="s">
        <v>22</v>
      </c>
      <c r="N474" t="s">
        <v>54</v>
      </c>
      <c r="O474">
        <v>31.194791563306879</v>
      </c>
      <c r="P474">
        <v>4.2477309895011572</v>
      </c>
      <c r="Q474">
        <v>16</v>
      </c>
      <c r="R474" t="s">
        <v>3759</v>
      </c>
      <c r="S474" t="s">
        <v>3555</v>
      </c>
      <c r="T474" t="s">
        <v>3585</v>
      </c>
      <c r="U474">
        <v>4</v>
      </c>
      <c r="V474" t="s">
        <v>3564</v>
      </c>
      <c r="W474" t="s">
        <v>3558</v>
      </c>
      <c r="X474" t="s">
        <v>3584</v>
      </c>
      <c r="Y474">
        <v>1</v>
      </c>
      <c r="Z474" t="s">
        <v>3561</v>
      </c>
    </row>
    <row r="475" spans="1:26" x14ac:dyDescent="0.3">
      <c r="A475" s="2">
        <v>45064</v>
      </c>
      <c r="B475" s="2">
        <v>46064</v>
      </c>
      <c r="C475">
        <v>1000</v>
      </c>
      <c r="D475" t="s">
        <v>3539</v>
      </c>
      <c r="E475" t="s">
        <v>3297</v>
      </c>
      <c r="F475" t="s">
        <v>118</v>
      </c>
      <c r="G475" t="s">
        <v>51</v>
      </c>
      <c r="H475" t="s">
        <v>59</v>
      </c>
      <c r="I475" t="s">
        <v>19</v>
      </c>
      <c r="J475" t="s">
        <v>35</v>
      </c>
      <c r="K475" t="s">
        <v>22</v>
      </c>
      <c r="L475" t="s">
        <v>22</v>
      </c>
      <c r="N475" t="s">
        <v>43</v>
      </c>
      <c r="O475">
        <v>69.877427160630958</v>
      </c>
      <c r="P475">
        <v>6.0069480345069044</v>
      </c>
      <c r="Q475">
        <v>41</v>
      </c>
      <c r="R475" t="s">
        <v>3680</v>
      </c>
      <c r="S475" t="s">
        <v>3554</v>
      </c>
      <c r="T475" t="s">
        <v>3585</v>
      </c>
      <c r="U475">
        <v>5</v>
      </c>
      <c r="V475" t="s">
        <v>3565</v>
      </c>
      <c r="W475" t="s">
        <v>3557</v>
      </c>
      <c r="X475" t="s">
        <v>3584</v>
      </c>
      <c r="Y475">
        <v>2</v>
      </c>
      <c r="Z475" t="s">
        <v>3562</v>
      </c>
    </row>
    <row r="476" spans="1:26" x14ac:dyDescent="0.3">
      <c r="A476" s="2">
        <v>45020</v>
      </c>
      <c r="B476" s="2">
        <v>46020</v>
      </c>
      <c r="C476">
        <v>1000</v>
      </c>
      <c r="D476" t="s">
        <v>3539</v>
      </c>
      <c r="E476" t="s">
        <v>2600</v>
      </c>
      <c r="F476" t="s">
        <v>57</v>
      </c>
      <c r="G476" t="s">
        <v>51</v>
      </c>
      <c r="H476" t="s">
        <v>59</v>
      </c>
      <c r="I476" t="s">
        <v>92</v>
      </c>
      <c r="J476" t="s">
        <v>35</v>
      </c>
      <c r="K476" t="s">
        <v>22</v>
      </c>
      <c r="L476" t="s">
        <v>22</v>
      </c>
      <c r="N476" t="s">
        <v>144</v>
      </c>
      <c r="O476">
        <v>112.92979075451539</v>
      </c>
      <c r="P476">
        <v>5.4020272168882411</v>
      </c>
      <c r="Q476">
        <v>362</v>
      </c>
      <c r="R476" t="s">
        <v>3758</v>
      </c>
      <c r="S476" t="s">
        <v>3554</v>
      </c>
      <c r="T476" t="s">
        <v>3585</v>
      </c>
      <c r="U476">
        <v>4</v>
      </c>
      <c r="V476" t="s">
        <v>3564</v>
      </c>
      <c r="W476" t="s">
        <v>3556</v>
      </c>
      <c r="X476" t="s">
        <v>3587</v>
      </c>
      <c r="Y476">
        <v>12</v>
      </c>
      <c r="Z476" t="s">
        <v>3572</v>
      </c>
    </row>
    <row r="477" spans="1:26" x14ac:dyDescent="0.3">
      <c r="A477" s="2">
        <v>44966</v>
      </c>
      <c r="B477" s="2">
        <v>45966</v>
      </c>
      <c r="C477">
        <v>1000</v>
      </c>
      <c r="D477" t="s">
        <v>3539</v>
      </c>
      <c r="E477" t="s">
        <v>1042</v>
      </c>
      <c r="F477" t="s">
        <v>57</v>
      </c>
      <c r="G477" t="s">
        <v>51</v>
      </c>
      <c r="H477" t="s">
        <v>59</v>
      </c>
      <c r="I477" t="s">
        <v>92</v>
      </c>
      <c r="J477" t="s">
        <v>35</v>
      </c>
      <c r="K477" t="s">
        <v>22</v>
      </c>
      <c r="L477" t="s">
        <v>22</v>
      </c>
      <c r="N477" t="s">
        <v>63</v>
      </c>
      <c r="O477">
        <v>119.0061518394715</v>
      </c>
      <c r="P477">
        <v>5.8923024981396521</v>
      </c>
      <c r="Q477">
        <v>308</v>
      </c>
      <c r="R477" t="s">
        <v>3760</v>
      </c>
      <c r="S477" t="s">
        <v>3554</v>
      </c>
      <c r="T477" t="s">
        <v>3584</v>
      </c>
      <c r="U477">
        <v>2</v>
      </c>
      <c r="V477" t="s">
        <v>3562</v>
      </c>
      <c r="W477" t="s">
        <v>3556</v>
      </c>
      <c r="X477" t="s">
        <v>3587</v>
      </c>
      <c r="Y477">
        <v>11</v>
      </c>
      <c r="Z477" t="s">
        <v>3571</v>
      </c>
    </row>
    <row r="478" spans="1:26" x14ac:dyDescent="0.3">
      <c r="A478" s="2">
        <v>45068</v>
      </c>
      <c r="B478" s="2">
        <v>46068</v>
      </c>
      <c r="C478">
        <v>1000</v>
      </c>
      <c r="D478" t="s">
        <v>3539</v>
      </c>
      <c r="E478" t="s">
        <v>117</v>
      </c>
      <c r="F478" t="s">
        <v>118</v>
      </c>
      <c r="G478" t="s">
        <v>33</v>
      </c>
      <c r="H478" t="s">
        <v>59</v>
      </c>
      <c r="I478" t="s">
        <v>92</v>
      </c>
      <c r="J478" t="s">
        <v>35</v>
      </c>
      <c r="K478" t="s">
        <v>22</v>
      </c>
      <c r="L478" t="s">
        <v>22</v>
      </c>
      <c r="N478" t="s">
        <v>54</v>
      </c>
      <c r="O478">
        <v>84.114178649833292</v>
      </c>
      <c r="P478">
        <v>7.4499333313441607</v>
      </c>
      <c r="Q478">
        <v>45</v>
      </c>
      <c r="R478" t="s">
        <v>3664</v>
      </c>
      <c r="S478" t="s">
        <v>3554</v>
      </c>
      <c r="T478" t="s">
        <v>3585</v>
      </c>
      <c r="U478">
        <v>5</v>
      </c>
      <c r="V478" t="s">
        <v>3565</v>
      </c>
      <c r="W478" t="s">
        <v>3557</v>
      </c>
      <c r="X478" t="s">
        <v>3584</v>
      </c>
      <c r="Y478">
        <v>2</v>
      </c>
      <c r="Z478" t="s">
        <v>3562</v>
      </c>
    </row>
    <row r="479" spans="1:26" x14ac:dyDescent="0.3">
      <c r="A479" s="2">
        <v>45374</v>
      </c>
      <c r="B479" s="2">
        <v>46374</v>
      </c>
      <c r="C479">
        <v>1000</v>
      </c>
      <c r="D479" t="s">
        <v>3539</v>
      </c>
      <c r="E479" t="s">
        <v>3086</v>
      </c>
      <c r="F479" t="s">
        <v>16</v>
      </c>
      <c r="G479" t="s">
        <v>51</v>
      </c>
      <c r="H479" t="s">
        <v>59</v>
      </c>
      <c r="I479" t="s">
        <v>34</v>
      </c>
      <c r="J479" t="s">
        <v>35</v>
      </c>
      <c r="K479" t="s">
        <v>22</v>
      </c>
      <c r="L479" t="s">
        <v>22</v>
      </c>
      <c r="N479" t="s">
        <v>63</v>
      </c>
      <c r="O479">
        <v>104.8518991667889</v>
      </c>
      <c r="P479">
        <v>6.4217966764131642</v>
      </c>
      <c r="Q479">
        <v>351</v>
      </c>
      <c r="R479" t="s">
        <v>3761</v>
      </c>
      <c r="S479" t="s">
        <v>3555</v>
      </c>
      <c r="T479" t="s">
        <v>3584</v>
      </c>
      <c r="U479">
        <v>3</v>
      </c>
      <c r="V479" t="s">
        <v>3563</v>
      </c>
      <c r="W479" t="s">
        <v>3557</v>
      </c>
      <c r="X479" t="s">
        <v>3587</v>
      </c>
      <c r="Y479">
        <v>12</v>
      </c>
      <c r="Z479" t="s">
        <v>3572</v>
      </c>
    </row>
    <row r="480" spans="1:26" x14ac:dyDescent="0.3">
      <c r="A480" s="2">
        <v>44974</v>
      </c>
      <c r="B480" s="2">
        <v>45974</v>
      </c>
      <c r="C480">
        <v>1000</v>
      </c>
      <c r="D480" t="s">
        <v>3539</v>
      </c>
      <c r="E480" t="s">
        <v>644</v>
      </c>
      <c r="F480" t="s">
        <v>16</v>
      </c>
      <c r="G480" t="s">
        <v>33</v>
      </c>
      <c r="H480" t="s">
        <v>59</v>
      </c>
      <c r="I480" t="s">
        <v>92</v>
      </c>
      <c r="J480" t="s">
        <v>35</v>
      </c>
      <c r="K480" t="s">
        <v>22</v>
      </c>
      <c r="L480" t="s">
        <v>22</v>
      </c>
      <c r="N480" t="s">
        <v>76</v>
      </c>
      <c r="O480">
        <v>96.324113039316359</v>
      </c>
      <c r="P480">
        <v>6.7701873017352874</v>
      </c>
      <c r="Q480">
        <v>316</v>
      </c>
      <c r="R480" t="s">
        <v>3617</v>
      </c>
      <c r="S480" t="s">
        <v>3554</v>
      </c>
      <c r="T480" t="s">
        <v>3584</v>
      </c>
      <c r="U480">
        <v>2</v>
      </c>
      <c r="V480" t="s">
        <v>3562</v>
      </c>
      <c r="W480" t="s">
        <v>3556</v>
      </c>
      <c r="X480" t="s">
        <v>3587</v>
      </c>
      <c r="Y480">
        <v>11</v>
      </c>
      <c r="Z480" t="s">
        <v>3571</v>
      </c>
    </row>
    <row r="481" spans="1:26" x14ac:dyDescent="0.3">
      <c r="A481" s="2">
        <v>45344</v>
      </c>
      <c r="B481" s="2">
        <v>46344</v>
      </c>
      <c r="C481">
        <v>1000</v>
      </c>
      <c r="D481" t="s">
        <v>3539</v>
      </c>
      <c r="E481" t="s">
        <v>1369</v>
      </c>
      <c r="F481" t="s">
        <v>118</v>
      </c>
      <c r="G481" t="s">
        <v>51</v>
      </c>
      <c r="H481" t="s">
        <v>59</v>
      </c>
      <c r="I481" t="s">
        <v>19</v>
      </c>
      <c r="J481" t="s">
        <v>35</v>
      </c>
      <c r="K481" t="s">
        <v>22</v>
      </c>
      <c r="L481" t="s">
        <v>22</v>
      </c>
      <c r="N481" t="s">
        <v>144</v>
      </c>
      <c r="O481">
        <v>104.1205978361463</v>
      </c>
      <c r="P481">
        <v>6.3680284712493167</v>
      </c>
      <c r="Q481">
        <v>321</v>
      </c>
      <c r="R481" t="s">
        <v>3612</v>
      </c>
      <c r="S481" t="s">
        <v>3555</v>
      </c>
      <c r="T481" t="s">
        <v>3584</v>
      </c>
      <c r="U481">
        <v>2</v>
      </c>
      <c r="V481" t="s">
        <v>3562</v>
      </c>
      <c r="W481" t="s">
        <v>3557</v>
      </c>
      <c r="X481" t="s">
        <v>3587</v>
      </c>
      <c r="Y481">
        <v>11</v>
      </c>
      <c r="Z481" t="s">
        <v>3571</v>
      </c>
    </row>
    <row r="482" spans="1:26" x14ac:dyDescent="0.3">
      <c r="A482" s="2">
        <v>45317</v>
      </c>
      <c r="B482" s="2">
        <v>46317</v>
      </c>
      <c r="C482">
        <v>1000</v>
      </c>
      <c r="D482" t="s">
        <v>3539</v>
      </c>
      <c r="E482" t="s">
        <v>2451</v>
      </c>
      <c r="F482" t="s">
        <v>57</v>
      </c>
      <c r="G482" t="s">
        <v>58</v>
      </c>
      <c r="H482" t="s">
        <v>59</v>
      </c>
      <c r="I482" t="s">
        <v>19</v>
      </c>
      <c r="J482" t="s">
        <v>42</v>
      </c>
      <c r="K482" t="s">
        <v>22</v>
      </c>
      <c r="L482" t="s">
        <v>22</v>
      </c>
      <c r="N482" t="s">
        <v>30</v>
      </c>
      <c r="O482">
        <v>111.6514263761761</v>
      </c>
      <c r="P482">
        <v>5.43369433132038</v>
      </c>
      <c r="Q482">
        <v>294</v>
      </c>
      <c r="R482" t="s">
        <v>3762</v>
      </c>
      <c r="S482" t="s">
        <v>3555</v>
      </c>
      <c r="T482" t="s">
        <v>3584</v>
      </c>
      <c r="U482">
        <v>1</v>
      </c>
      <c r="V482" t="s">
        <v>3561</v>
      </c>
      <c r="W482" t="s">
        <v>3557</v>
      </c>
      <c r="X482" t="s">
        <v>3587</v>
      </c>
      <c r="Y482">
        <v>10</v>
      </c>
      <c r="Z482" t="s">
        <v>3570</v>
      </c>
    </row>
    <row r="483" spans="1:26" x14ac:dyDescent="0.3">
      <c r="A483" s="2">
        <v>45081</v>
      </c>
      <c r="B483" s="2">
        <v>46081</v>
      </c>
      <c r="C483">
        <v>1000</v>
      </c>
      <c r="D483" t="s">
        <v>3539</v>
      </c>
      <c r="E483" t="s">
        <v>555</v>
      </c>
      <c r="F483" t="s">
        <v>103</v>
      </c>
      <c r="G483" t="s">
        <v>51</v>
      </c>
      <c r="H483" t="s">
        <v>59</v>
      </c>
      <c r="I483" t="s">
        <v>19</v>
      </c>
      <c r="J483" t="s">
        <v>42</v>
      </c>
      <c r="K483" t="s">
        <v>22</v>
      </c>
      <c r="L483" t="s">
        <v>22</v>
      </c>
      <c r="N483" t="s">
        <v>76</v>
      </c>
      <c r="O483">
        <v>103.0510159603313</v>
      </c>
      <c r="P483">
        <v>7.8892284389480469</v>
      </c>
      <c r="Q483">
        <v>58</v>
      </c>
      <c r="R483" t="s">
        <v>3750</v>
      </c>
      <c r="S483" t="s">
        <v>3554</v>
      </c>
      <c r="T483" t="s">
        <v>3585</v>
      </c>
      <c r="U483">
        <v>6</v>
      </c>
      <c r="V483" t="s">
        <v>3566</v>
      </c>
      <c r="W483" t="s">
        <v>3557</v>
      </c>
      <c r="X483" t="s">
        <v>3584</v>
      </c>
      <c r="Y483">
        <v>2</v>
      </c>
      <c r="Z483" t="s">
        <v>3562</v>
      </c>
    </row>
    <row r="484" spans="1:26" x14ac:dyDescent="0.3">
      <c r="A484" s="2">
        <v>45305</v>
      </c>
      <c r="B484" s="2">
        <v>46305</v>
      </c>
      <c r="C484">
        <v>1000</v>
      </c>
      <c r="D484" t="s">
        <v>3539</v>
      </c>
      <c r="E484" t="s">
        <v>2488</v>
      </c>
      <c r="F484" t="s">
        <v>39</v>
      </c>
      <c r="G484" t="s">
        <v>58</v>
      </c>
      <c r="H484" t="s">
        <v>59</v>
      </c>
      <c r="I484" t="s">
        <v>19</v>
      </c>
      <c r="J484" t="s">
        <v>42</v>
      </c>
      <c r="K484" t="s">
        <v>22</v>
      </c>
      <c r="L484" t="s">
        <v>22</v>
      </c>
      <c r="N484" t="s">
        <v>63</v>
      </c>
      <c r="O484">
        <v>123.6683392050345</v>
      </c>
      <c r="P484">
        <v>5.479748225511889</v>
      </c>
      <c r="Q484">
        <v>282</v>
      </c>
      <c r="R484" t="s">
        <v>3763</v>
      </c>
      <c r="S484" t="s">
        <v>3555</v>
      </c>
      <c r="T484" t="s">
        <v>3584</v>
      </c>
      <c r="U484">
        <v>1</v>
      </c>
      <c r="V484" t="s">
        <v>3561</v>
      </c>
      <c r="W484" t="s">
        <v>3557</v>
      </c>
      <c r="X484" t="s">
        <v>3587</v>
      </c>
      <c r="Y484">
        <v>10</v>
      </c>
      <c r="Z484" t="s">
        <v>3570</v>
      </c>
    </row>
    <row r="485" spans="1:26" x14ac:dyDescent="0.3">
      <c r="A485" s="2">
        <v>44932</v>
      </c>
      <c r="B485" s="2">
        <v>46078</v>
      </c>
      <c r="C485">
        <v>1146</v>
      </c>
      <c r="D485" t="s">
        <v>3539</v>
      </c>
      <c r="E485" t="s">
        <v>79</v>
      </c>
      <c r="F485" t="s">
        <v>80</v>
      </c>
      <c r="G485" t="s">
        <v>51</v>
      </c>
      <c r="H485" t="s">
        <v>59</v>
      </c>
      <c r="I485" t="s">
        <v>34</v>
      </c>
      <c r="J485" t="s">
        <v>42</v>
      </c>
      <c r="K485" t="s">
        <v>22</v>
      </c>
      <c r="L485" t="s">
        <v>22</v>
      </c>
      <c r="N485" t="s">
        <v>43</v>
      </c>
      <c r="O485">
        <v>24.689577687553271</v>
      </c>
      <c r="P485">
        <v>4.7504178028116408</v>
      </c>
      <c r="Q485">
        <v>55</v>
      </c>
      <c r="R485" t="s">
        <v>3650</v>
      </c>
      <c r="S485" t="s">
        <v>3554</v>
      </c>
      <c r="T485" t="s">
        <v>3584</v>
      </c>
      <c r="U485">
        <v>1</v>
      </c>
      <c r="V485" t="s">
        <v>3561</v>
      </c>
      <c r="W485" t="s">
        <v>3557</v>
      </c>
      <c r="X485" t="s">
        <v>3584</v>
      </c>
      <c r="Y485">
        <v>2</v>
      </c>
      <c r="Z485" t="s">
        <v>3562</v>
      </c>
    </row>
    <row r="486" spans="1:26" x14ac:dyDescent="0.3">
      <c r="A486" s="2">
        <v>45240</v>
      </c>
      <c r="B486" s="2">
        <v>46210</v>
      </c>
      <c r="C486">
        <v>970</v>
      </c>
      <c r="D486" t="s">
        <v>3539</v>
      </c>
      <c r="E486" t="s">
        <v>102</v>
      </c>
      <c r="F486" t="s">
        <v>103</v>
      </c>
      <c r="G486" t="s">
        <v>58</v>
      </c>
      <c r="H486" t="s">
        <v>59</v>
      </c>
      <c r="I486" t="s">
        <v>34</v>
      </c>
      <c r="J486" t="s">
        <v>35</v>
      </c>
      <c r="K486" t="s">
        <v>22</v>
      </c>
      <c r="L486" t="s">
        <v>22</v>
      </c>
      <c r="N486" t="s">
        <v>24</v>
      </c>
      <c r="O486">
        <v>78.796150723947491</v>
      </c>
      <c r="P486">
        <v>7.7554988097252497</v>
      </c>
      <c r="Q486">
        <v>187</v>
      </c>
      <c r="R486" t="s">
        <v>3764</v>
      </c>
      <c r="S486" t="s">
        <v>3554</v>
      </c>
      <c r="T486" t="s">
        <v>3587</v>
      </c>
      <c r="U486">
        <v>11</v>
      </c>
      <c r="V486" t="s">
        <v>3571</v>
      </c>
      <c r="W486" t="s">
        <v>3557</v>
      </c>
      <c r="X486" t="s">
        <v>3586</v>
      </c>
      <c r="Y486">
        <v>7</v>
      </c>
      <c r="Z486" t="s">
        <v>3567</v>
      </c>
    </row>
    <row r="487" spans="1:26" x14ac:dyDescent="0.3">
      <c r="A487" s="2">
        <v>44997</v>
      </c>
      <c r="B487" s="2">
        <v>45332</v>
      </c>
      <c r="C487">
        <v>335</v>
      </c>
      <c r="D487" t="s">
        <v>3541</v>
      </c>
      <c r="E487" t="s">
        <v>221</v>
      </c>
      <c r="F487" t="s">
        <v>39</v>
      </c>
      <c r="G487" t="s">
        <v>51</v>
      </c>
      <c r="H487" t="s">
        <v>52</v>
      </c>
      <c r="I487" t="s">
        <v>92</v>
      </c>
      <c r="J487" t="s">
        <v>42</v>
      </c>
      <c r="K487" t="s">
        <v>22</v>
      </c>
      <c r="L487" t="s">
        <v>22</v>
      </c>
      <c r="N487" t="s">
        <v>43</v>
      </c>
      <c r="O487">
        <v>105.4693956695474</v>
      </c>
      <c r="P487">
        <v>5.0898225979912306</v>
      </c>
      <c r="Q487">
        <v>40</v>
      </c>
      <c r="R487" t="s">
        <v>3649</v>
      </c>
      <c r="S487" t="s">
        <v>3554</v>
      </c>
      <c r="T487" t="s">
        <v>3584</v>
      </c>
      <c r="U487">
        <v>3</v>
      </c>
      <c r="V487" t="s">
        <v>3563</v>
      </c>
      <c r="W487" t="s">
        <v>3555</v>
      </c>
      <c r="X487" t="s">
        <v>3584</v>
      </c>
      <c r="Y487">
        <v>2</v>
      </c>
      <c r="Z487" t="s">
        <v>3562</v>
      </c>
    </row>
    <row r="488" spans="1:26" x14ac:dyDescent="0.3">
      <c r="A488" s="2">
        <v>45117</v>
      </c>
      <c r="B488" s="2">
        <v>45214</v>
      </c>
      <c r="C488">
        <v>97</v>
      </c>
      <c r="D488" t="s">
        <v>3540</v>
      </c>
      <c r="E488" t="s">
        <v>233</v>
      </c>
      <c r="F488" t="s">
        <v>39</v>
      </c>
      <c r="G488" t="s">
        <v>58</v>
      </c>
      <c r="H488" t="s">
        <v>59</v>
      </c>
      <c r="I488" t="s">
        <v>19</v>
      </c>
      <c r="J488" t="s">
        <v>42</v>
      </c>
      <c r="K488" t="s">
        <v>22</v>
      </c>
      <c r="L488" t="s">
        <v>22</v>
      </c>
      <c r="N488" t="s">
        <v>43</v>
      </c>
      <c r="O488">
        <v>73.013894421506905</v>
      </c>
      <c r="P488">
        <v>6.3581332089912754</v>
      </c>
      <c r="Q488">
        <v>287</v>
      </c>
      <c r="R488" t="s">
        <v>3765</v>
      </c>
      <c r="S488" t="s">
        <v>3554</v>
      </c>
      <c r="T488" t="s">
        <v>3586</v>
      </c>
      <c r="U488">
        <v>7</v>
      </c>
      <c r="V488" t="s">
        <v>3567</v>
      </c>
      <c r="W488" t="s">
        <v>3554</v>
      </c>
      <c r="X488" t="s">
        <v>3587</v>
      </c>
      <c r="Y488">
        <v>10</v>
      </c>
      <c r="Z488" t="s">
        <v>3570</v>
      </c>
    </row>
    <row r="489" spans="1:26" x14ac:dyDescent="0.3">
      <c r="A489" s="2">
        <v>44982</v>
      </c>
      <c r="B489" s="2">
        <v>45075</v>
      </c>
      <c r="C489">
        <v>93</v>
      </c>
      <c r="D489" t="s">
        <v>3540</v>
      </c>
      <c r="E489" t="s">
        <v>242</v>
      </c>
      <c r="F489" t="s">
        <v>16</v>
      </c>
      <c r="G489" t="s">
        <v>51</v>
      </c>
      <c r="H489" t="s">
        <v>52</v>
      </c>
      <c r="I489" t="s">
        <v>92</v>
      </c>
      <c r="J489" t="s">
        <v>42</v>
      </c>
      <c r="K489" t="s">
        <v>22</v>
      </c>
      <c r="L489" t="s">
        <v>22</v>
      </c>
      <c r="N489" t="s">
        <v>54</v>
      </c>
      <c r="O489">
        <v>79.444523011033809</v>
      </c>
      <c r="P489">
        <v>7.4600651505709541</v>
      </c>
      <c r="Q489">
        <v>148</v>
      </c>
      <c r="R489" t="s">
        <v>3766</v>
      </c>
      <c r="S489" t="s">
        <v>3554</v>
      </c>
      <c r="T489" t="s">
        <v>3584</v>
      </c>
      <c r="U489">
        <v>2</v>
      </c>
      <c r="V489" t="s">
        <v>3562</v>
      </c>
      <c r="W489" t="s">
        <v>3554</v>
      </c>
      <c r="X489" t="s">
        <v>3585</v>
      </c>
      <c r="Y489">
        <v>5</v>
      </c>
      <c r="Z489" t="s">
        <v>3565</v>
      </c>
    </row>
    <row r="490" spans="1:26" x14ac:dyDescent="0.3">
      <c r="A490" s="2">
        <v>45180</v>
      </c>
      <c r="B490" s="2">
        <v>46239</v>
      </c>
      <c r="C490">
        <v>1059</v>
      </c>
      <c r="D490" t="s">
        <v>3539</v>
      </c>
      <c r="E490" t="s">
        <v>306</v>
      </c>
      <c r="F490" t="s">
        <v>118</v>
      </c>
      <c r="G490" t="s">
        <v>17</v>
      </c>
      <c r="H490" t="s">
        <v>40</v>
      </c>
      <c r="I490" t="s">
        <v>41</v>
      </c>
      <c r="J490" t="s">
        <v>35</v>
      </c>
      <c r="K490" t="s">
        <v>22</v>
      </c>
      <c r="L490" t="s">
        <v>22</v>
      </c>
      <c r="N490" t="s">
        <v>30</v>
      </c>
      <c r="O490">
        <v>65.052059868935132</v>
      </c>
      <c r="P490">
        <v>7.1259221274612869</v>
      </c>
      <c r="Q490">
        <v>216</v>
      </c>
      <c r="R490" t="s">
        <v>3767</v>
      </c>
      <c r="S490" t="s">
        <v>3554</v>
      </c>
      <c r="T490" t="s">
        <v>3586</v>
      </c>
      <c r="U490">
        <v>9</v>
      </c>
      <c r="V490" t="s">
        <v>3569</v>
      </c>
      <c r="W490" t="s">
        <v>3557</v>
      </c>
      <c r="X490" t="s">
        <v>3586</v>
      </c>
      <c r="Y490">
        <v>8</v>
      </c>
      <c r="Z490" t="s">
        <v>3568</v>
      </c>
    </row>
    <row r="491" spans="1:26" x14ac:dyDescent="0.3">
      <c r="A491" s="2">
        <v>45110</v>
      </c>
      <c r="B491" s="2">
        <v>45992</v>
      </c>
      <c r="C491">
        <v>882</v>
      </c>
      <c r="D491" t="s">
        <v>3539</v>
      </c>
      <c r="E491" t="s">
        <v>374</v>
      </c>
      <c r="F491" t="s">
        <v>103</v>
      </c>
      <c r="G491" t="s">
        <v>46</v>
      </c>
      <c r="H491" t="s">
        <v>40</v>
      </c>
      <c r="I491" t="s">
        <v>41</v>
      </c>
      <c r="J491" t="s">
        <v>35</v>
      </c>
      <c r="K491" t="s">
        <v>22</v>
      </c>
      <c r="L491" t="s">
        <v>22</v>
      </c>
      <c r="N491" t="s">
        <v>24</v>
      </c>
      <c r="O491">
        <v>99.331049854590731</v>
      </c>
      <c r="P491">
        <v>7.5246052490019197</v>
      </c>
      <c r="Q491">
        <v>334</v>
      </c>
      <c r="R491" t="s">
        <v>3656</v>
      </c>
      <c r="S491" t="s">
        <v>3554</v>
      </c>
      <c r="T491" t="s">
        <v>3586</v>
      </c>
      <c r="U491">
        <v>7</v>
      </c>
      <c r="V491" t="s">
        <v>3567</v>
      </c>
      <c r="W491" t="s">
        <v>3556</v>
      </c>
      <c r="X491" t="s">
        <v>3587</v>
      </c>
      <c r="Y491">
        <v>12</v>
      </c>
      <c r="Z491" t="s">
        <v>3572</v>
      </c>
    </row>
    <row r="492" spans="1:26" x14ac:dyDescent="0.3">
      <c r="A492" s="2">
        <v>45416</v>
      </c>
      <c r="B492" s="2">
        <v>45516</v>
      </c>
      <c r="C492">
        <v>100</v>
      </c>
      <c r="D492" t="s">
        <v>3540</v>
      </c>
      <c r="E492" t="s">
        <v>511</v>
      </c>
      <c r="F492" t="s">
        <v>118</v>
      </c>
      <c r="G492" t="s">
        <v>46</v>
      </c>
      <c r="H492" t="s">
        <v>40</v>
      </c>
      <c r="I492" t="s">
        <v>41</v>
      </c>
      <c r="J492" t="s">
        <v>42</v>
      </c>
      <c r="K492" t="s">
        <v>22</v>
      </c>
      <c r="L492" t="s">
        <v>22</v>
      </c>
      <c r="N492" t="s">
        <v>76</v>
      </c>
      <c r="O492">
        <v>86.792291807346174</v>
      </c>
      <c r="P492">
        <v>6.997555011819383</v>
      </c>
      <c r="Q492">
        <v>224</v>
      </c>
      <c r="R492" t="s">
        <v>3768</v>
      </c>
      <c r="S492" t="s">
        <v>3555</v>
      </c>
      <c r="T492" t="s">
        <v>3585</v>
      </c>
      <c r="U492">
        <v>5</v>
      </c>
      <c r="V492" t="s">
        <v>3565</v>
      </c>
      <c r="W492" t="s">
        <v>3555</v>
      </c>
      <c r="X492" t="s">
        <v>3586</v>
      </c>
      <c r="Y492">
        <v>8</v>
      </c>
      <c r="Z492" t="s">
        <v>3568</v>
      </c>
    </row>
    <row r="493" spans="1:26" x14ac:dyDescent="0.3">
      <c r="A493" s="2">
        <v>45261</v>
      </c>
      <c r="B493" s="2">
        <v>45938</v>
      </c>
      <c r="C493">
        <v>677</v>
      </c>
      <c r="D493" t="s">
        <v>3542</v>
      </c>
      <c r="E493" t="s">
        <v>567</v>
      </c>
      <c r="F493" t="s">
        <v>39</v>
      </c>
      <c r="G493" t="s">
        <v>17</v>
      </c>
      <c r="H493" t="s">
        <v>18</v>
      </c>
      <c r="I493" t="s">
        <v>34</v>
      </c>
      <c r="J493" t="s">
        <v>35</v>
      </c>
      <c r="K493" t="s">
        <v>22</v>
      </c>
      <c r="L493" t="s">
        <v>22</v>
      </c>
      <c r="N493" t="s">
        <v>144</v>
      </c>
      <c r="O493">
        <v>111.6963877631851</v>
      </c>
      <c r="P493">
        <v>5.315909645670696</v>
      </c>
      <c r="Q493">
        <v>280</v>
      </c>
      <c r="R493" t="s">
        <v>3716</v>
      </c>
      <c r="S493" t="s">
        <v>3554</v>
      </c>
      <c r="T493" t="s">
        <v>3587</v>
      </c>
      <c r="U493">
        <v>12</v>
      </c>
      <c r="V493" t="s">
        <v>3572</v>
      </c>
      <c r="W493" t="s">
        <v>3556</v>
      </c>
      <c r="X493" t="s">
        <v>3587</v>
      </c>
      <c r="Y493">
        <v>10</v>
      </c>
      <c r="Z493" t="s">
        <v>3570</v>
      </c>
    </row>
    <row r="494" spans="1:26" x14ac:dyDescent="0.3">
      <c r="A494" s="2">
        <v>45374</v>
      </c>
      <c r="B494" s="2">
        <v>45467</v>
      </c>
      <c r="C494">
        <v>93</v>
      </c>
      <c r="D494" t="s">
        <v>3540</v>
      </c>
      <c r="E494" t="s">
        <v>628</v>
      </c>
      <c r="F494" t="s">
        <v>57</v>
      </c>
      <c r="G494" t="s">
        <v>17</v>
      </c>
      <c r="H494" t="s">
        <v>40</v>
      </c>
      <c r="I494" t="s">
        <v>41</v>
      </c>
      <c r="J494" t="s">
        <v>42</v>
      </c>
      <c r="K494" t="s">
        <v>22</v>
      </c>
      <c r="L494" t="s">
        <v>22</v>
      </c>
      <c r="N494" t="s">
        <v>63</v>
      </c>
      <c r="O494">
        <v>98.779920562892329</v>
      </c>
      <c r="P494">
        <v>5.7991579711047816</v>
      </c>
      <c r="Q494">
        <v>175</v>
      </c>
      <c r="R494" t="s">
        <v>3644</v>
      </c>
      <c r="S494" t="s">
        <v>3555</v>
      </c>
      <c r="T494" t="s">
        <v>3584</v>
      </c>
      <c r="U494">
        <v>3</v>
      </c>
      <c r="V494" t="s">
        <v>3563</v>
      </c>
      <c r="W494" t="s">
        <v>3555</v>
      </c>
      <c r="X494" t="s">
        <v>3585</v>
      </c>
      <c r="Y494">
        <v>6</v>
      </c>
      <c r="Z494" t="s">
        <v>3566</v>
      </c>
    </row>
    <row r="495" spans="1:26" x14ac:dyDescent="0.3">
      <c r="A495" s="2">
        <v>44931</v>
      </c>
      <c r="B495" s="2">
        <v>45140</v>
      </c>
      <c r="C495">
        <v>209</v>
      </c>
      <c r="D495" t="s">
        <v>3541</v>
      </c>
      <c r="E495" t="s">
        <v>697</v>
      </c>
      <c r="F495" t="s">
        <v>103</v>
      </c>
      <c r="G495" t="s">
        <v>17</v>
      </c>
      <c r="H495" t="s">
        <v>40</v>
      </c>
      <c r="I495" t="s">
        <v>41</v>
      </c>
      <c r="J495" t="s">
        <v>35</v>
      </c>
      <c r="K495" t="s">
        <v>22</v>
      </c>
      <c r="L495" t="s">
        <v>22</v>
      </c>
      <c r="N495" t="s">
        <v>144</v>
      </c>
      <c r="O495">
        <v>99.499902391068574</v>
      </c>
      <c r="P495">
        <v>7.0098229025002787</v>
      </c>
      <c r="Q495">
        <v>213</v>
      </c>
      <c r="R495" t="s">
        <v>3769</v>
      </c>
      <c r="S495" t="s">
        <v>3554</v>
      </c>
      <c r="T495" t="s">
        <v>3584</v>
      </c>
      <c r="U495">
        <v>1</v>
      </c>
      <c r="V495" t="s">
        <v>3561</v>
      </c>
      <c r="W495" t="s">
        <v>3554</v>
      </c>
      <c r="X495" t="s">
        <v>3586</v>
      </c>
      <c r="Y495">
        <v>8</v>
      </c>
      <c r="Z495" t="s">
        <v>3568</v>
      </c>
    </row>
    <row r="496" spans="1:26" x14ac:dyDescent="0.3">
      <c r="A496" s="2">
        <v>45024</v>
      </c>
      <c r="B496" s="2">
        <v>46142</v>
      </c>
      <c r="C496">
        <v>1118</v>
      </c>
      <c r="D496" t="s">
        <v>3539</v>
      </c>
      <c r="E496" t="s">
        <v>703</v>
      </c>
      <c r="F496" t="s">
        <v>80</v>
      </c>
      <c r="G496" t="s">
        <v>17</v>
      </c>
      <c r="H496" t="s">
        <v>18</v>
      </c>
      <c r="I496" t="s">
        <v>19</v>
      </c>
      <c r="J496" t="s">
        <v>42</v>
      </c>
      <c r="K496" t="s">
        <v>22</v>
      </c>
      <c r="L496" t="s">
        <v>22</v>
      </c>
      <c r="N496" t="s">
        <v>76</v>
      </c>
      <c r="O496">
        <v>21.3830038275559</v>
      </c>
      <c r="P496">
        <v>4.9696110628421337</v>
      </c>
      <c r="Q496">
        <v>119</v>
      </c>
      <c r="R496" t="s">
        <v>3770</v>
      </c>
      <c r="S496" t="s">
        <v>3554</v>
      </c>
      <c r="T496" t="s">
        <v>3585</v>
      </c>
      <c r="U496">
        <v>4</v>
      </c>
      <c r="V496" t="s">
        <v>3564</v>
      </c>
      <c r="W496" t="s">
        <v>3557</v>
      </c>
      <c r="X496" t="s">
        <v>3585</v>
      </c>
      <c r="Y496">
        <v>4</v>
      </c>
      <c r="Z496" t="s">
        <v>3564</v>
      </c>
    </row>
    <row r="497" spans="1:26" x14ac:dyDescent="0.3">
      <c r="A497" s="2">
        <v>45479</v>
      </c>
      <c r="B497" s="2">
        <v>46450</v>
      </c>
      <c r="C497">
        <v>971</v>
      </c>
      <c r="D497" t="s">
        <v>3539</v>
      </c>
      <c r="E497" t="s">
        <v>718</v>
      </c>
      <c r="F497" t="s">
        <v>118</v>
      </c>
      <c r="G497" t="s">
        <v>46</v>
      </c>
      <c r="H497" t="s">
        <v>40</v>
      </c>
      <c r="I497" t="s">
        <v>41</v>
      </c>
      <c r="J497" t="s">
        <v>35</v>
      </c>
      <c r="K497" t="s">
        <v>22</v>
      </c>
      <c r="L497" t="s">
        <v>22</v>
      </c>
      <c r="N497" t="s">
        <v>144</v>
      </c>
      <c r="O497">
        <v>81.253469140552056</v>
      </c>
      <c r="P497">
        <v>6.8602934271833602</v>
      </c>
      <c r="Q497">
        <v>62</v>
      </c>
      <c r="R497" t="s">
        <v>3771</v>
      </c>
      <c r="S497" t="s">
        <v>3555</v>
      </c>
      <c r="T497" t="s">
        <v>3586</v>
      </c>
      <c r="U497">
        <v>7</v>
      </c>
      <c r="V497" t="s">
        <v>3567</v>
      </c>
      <c r="W497" t="s">
        <v>3558</v>
      </c>
      <c r="X497" t="s">
        <v>3584</v>
      </c>
      <c r="Y497">
        <v>3</v>
      </c>
      <c r="Z497" t="s">
        <v>3563</v>
      </c>
    </row>
    <row r="498" spans="1:26" x14ac:dyDescent="0.3">
      <c r="A498" s="2">
        <v>45457</v>
      </c>
      <c r="B498" s="2">
        <v>45554</v>
      </c>
      <c r="C498">
        <v>97</v>
      </c>
      <c r="D498" t="s">
        <v>3540</v>
      </c>
      <c r="E498" t="s">
        <v>725</v>
      </c>
      <c r="F498" t="s">
        <v>103</v>
      </c>
      <c r="G498" t="s">
        <v>17</v>
      </c>
      <c r="H498" t="s">
        <v>40</v>
      </c>
      <c r="I498" t="s">
        <v>41</v>
      </c>
      <c r="J498" t="s">
        <v>42</v>
      </c>
      <c r="K498" t="s">
        <v>22</v>
      </c>
      <c r="L498" t="s">
        <v>22</v>
      </c>
      <c r="N498" t="s">
        <v>43</v>
      </c>
      <c r="O498">
        <v>124.2247775480826</v>
      </c>
      <c r="P498">
        <v>6.8223809517389817</v>
      </c>
      <c r="Q498">
        <v>262</v>
      </c>
      <c r="R498" t="s">
        <v>3710</v>
      </c>
      <c r="S498" t="s">
        <v>3555</v>
      </c>
      <c r="T498" t="s">
        <v>3585</v>
      </c>
      <c r="U498">
        <v>6</v>
      </c>
      <c r="V498" t="s">
        <v>3566</v>
      </c>
      <c r="W498" t="s">
        <v>3555</v>
      </c>
      <c r="X498" t="s">
        <v>3586</v>
      </c>
      <c r="Y498">
        <v>9</v>
      </c>
      <c r="Z498" t="s">
        <v>3569</v>
      </c>
    </row>
    <row r="499" spans="1:26" x14ac:dyDescent="0.3">
      <c r="A499" s="2">
        <v>44996</v>
      </c>
      <c r="B499" s="2">
        <v>45088</v>
      </c>
      <c r="C499">
        <v>92</v>
      </c>
      <c r="D499" t="s">
        <v>3540</v>
      </c>
      <c r="E499" t="s">
        <v>796</v>
      </c>
      <c r="F499" t="s">
        <v>80</v>
      </c>
      <c r="G499" t="s">
        <v>46</v>
      </c>
      <c r="H499" t="s">
        <v>40</v>
      </c>
      <c r="I499" t="s">
        <v>41</v>
      </c>
      <c r="J499" t="s">
        <v>42</v>
      </c>
      <c r="K499" t="s">
        <v>22</v>
      </c>
      <c r="L499" t="s">
        <v>22</v>
      </c>
      <c r="N499" t="s">
        <v>24</v>
      </c>
      <c r="O499">
        <v>20.496661527146131</v>
      </c>
      <c r="P499">
        <v>4.8574190342048498</v>
      </c>
      <c r="Q499">
        <v>161</v>
      </c>
      <c r="R499" t="s">
        <v>3772</v>
      </c>
      <c r="S499" t="s">
        <v>3554</v>
      </c>
      <c r="T499" t="s">
        <v>3584</v>
      </c>
      <c r="U499">
        <v>3</v>
      </c>
      <c r="V499" t="s">
        <v>3563</v>
      </c>
      <c r="W499" t="s">
        <v>3554</v>
      </c>
      <c r="X499" t="s">
        <v>3585</v>
      </c>
      <c r="Y499">
        <v>6</v>
      </c>
      <c r="Z499" t="s">
        <v>3566</v>
      </c>
    </row>
    <row r="500" spans="1:26" x14ac:dyDescent="0.3">
      <c r="A500" s="2">
        <v>45569</v>
      </c>
      <c r="B500" s="2">
        <v>46392</v>
      </c>
      <c r="C500">
        <v>823</v>
      </c>
      <c r="D500" t="s">
        <v>3539</v>
      </c>
      <c r="E500" t="s">
        <v>806</v>
      </c>
      <c r="F500" t="s">
        <v>80</v>
      </c>
      <c r="G500" t="s">
        <v>33</v>
      </c>
      <c r="H500" t="s">
        <v>59</v>
      </c>
      <c r="I500" t="s">
        <v>92</v>
      </c>
      <c r="J500" t="s">
        <v>35</v>
      </c>
      <c r="K500" t="s">
        <v>22</v>
      </c>
      <c r="L500" t="s">
        <v>22</v>
      </c>
      <c r="N500" t="s">
        <v>76</v>
      </c>
      <c r="O500">
        <v>24.36157690014225</v>
      </c>
      <c r="P500">
        <v>4.3784721042027286</v>
      </c>
      <c r="Q500">
        <v>4</v>
      </c>
      <c r="R500" t="s">
        <v>3773</v>
      </c>
      <c r="S500" t="s">
        <v>3555</v>
      </c>
      <c r="T500" t="s">
        <v>3587</v>
      </c>
      <c r="U500">
        <v>10</v>
      </c>
      <c r="V500" t="s">
        <v>3570</v>
      </c>
      <c r="W500" t="s">
        <v>3558</v>
      </c>
      <c r="X500" t="s">
        <v>3584</v>
      </c>
      <c r="Y500">
        <v>1</v>
      </c>
      <c r="Z500" t="s">
        <v>3561</v>
      </c>
    </row>
    <row r="501" spans="1:26" x14ac:dyDescent="0.3">
      <c r="A501" s="2">
        <v>45292</v>
      </c>
      <c r="B501" s="2">
        <v>45388</v>
      </c>
      <c r="C501">
        <v>96</v>
      </c>
      <c r="D501" t="s">
        <v>3540</v>
      </c>
      <c r="E501" t="s">
        <v>836</v>
      </c>
      <c r="F501" t="s">
        <v>57</v>
      </c>
      <c r="G501" t="s">
        <v>58</v>
      </c>
      <c r="H501" t="s">
        <v>52</v>
      </c>
      <c r="I501" t="s">
        <v>92</v>
      </c>
      <c r="J501" t="s">
        <v>42</v>
      </c>
      <c r="K501" t="s">
        <v>22</v>
      </c>
      <c r="L501" t="s">
        <v>22</v>
      </c>
      <c r="N501" t="s">
        <v>54</v>
      </c>
      <c r="O501">
        <v>109.95996582490901</v>
      </c>
      <c r="P501">
        <v>5.6957486889846169</v>
      </c>
      <c r="Q501">
        <v>96</v>
      </c>
      <c r="R501" t="s">
        <v>3774</v>
      </c>
      <c r="S501" t="s">
        <v>3555</v>
      </c>
      <c r="T501" t="s">
        <v>3584</v>
      </c>
      <c r="U501">
        <v>1</v>
      </c>
      <c r="V501" t="s">
        <v>3561</v>
      </c>
      <c r="W501" t="s">
        <v>3555</v>
      </c>
      <c r="X501" t="s">
        <v>3585</v>
      </c>
      <c r="Y501">
        <v>4</v>
      </c>
      <c r="Z501" t="s">
        <v>3564</v>
      </c>
    </row>
    <row r="502" spans="1:26" x14ac:dyDescent="0.3">
      <c r="A502" s="2">
        <v>44997</v>
      </c>
      <c r="B502" s="2">
        <v>45273</v>
      </c>
      <c r="C502">
        <v>276</v>
      </c>
      <c r="D502" t="s">
        <v>3541</v>
      </c>
      <c r="E502" t="s">
        <v>846</v>
      </c>
      <c r="F502" t="s">
        <v>16</v>
      </c>
      <c r="G502" t="s">
        <v>17</v>
      </c>
      <c r="H502" t="s">
        <v>40</v>
      </c>
      <c r="I502" t="s">
        <v>41</v>
      </c>
      <c r="J502" t="s">
        <v>35</v>
      </c>
      <c r="K502" t="s">
        <v>22</v>
      </c>
      <c r="L502" t="s">
        <v>22</v>
      </c>
      <c r="N502" t="s">
        <v>63</v>
      </c>
      <c r="O502">
        <v>79.94439706351929</v>
      </c>
      <c r="P502">
        <v>6.7064908453680596</v>
      </c>
      <c r="Q502">
        <v>346</v>
      </c>
      <c r="R502" t="s">
        <v>3627</v>
      </c>
      <c r="S502" t="s">
        <v>3554</v>
      </c>
      <c r="T502" t="s">
        <v>3584</v>
      </c>
      <c r="U502">
        <v>3</v>
      </c>
      <c r="V502" t="s">
        <v>3563</v>
      </c>
      <c r="W502" t="s">
        <v>3554</v>
      </c>
      <c r="X502" t="s">
        <v>3587</v>
      </c>
      <c r="Y502">
        <v>12</v>
      </c>
      <c r="Z502" t="s">
        <v>3572</v>
      </c>
    </row>
    <row r="503" spans="1:26" x14ac:dyDescent="0.3">
      <c r="A503" s="2">
        <v>44987</v>
      </c>
      <c r="B503" s="2">
        <v>45960</v>
      </c>
      <c r="C503">
        <v>973</v>
      </c>
      <c r="D503" t="s">
        <v>3539</v>
      </c>
      <c r="E503" t="s">
        <v>846</v>
      </c>
      <c r="F503" t="s">
        <v>16</v>
      </c>
      <c r="G503" t="s">
        <v>46</v>
      </c>
      <c r="H503" t="s">
        <v>18</v>
      </c>
      <c r="I503" t="s">
        <v>19</v>
      </c>
      <c r="J503" t="s">
        <v>42</v>
      </c>
      <c r="K503" t="s">
        <v>22</v>
      </c>
      <c r="L503" t="s">
        <v>22</v>
      </c>
      <c r="N503" t="s">
        <v>54</v>
      </c>
      <c r="O503">
        <v>89.751976297824299</v>
      </c>
      <c r="P503">
        <v>7.2579578005645349</v>
      </c>
      <c r="Q503">
        <v>302</v>
      </c>
      <c r="R503" t="s">
        <v>3686</v>
      </c>
      <c r="S503" t="s">
        <v>3554</v>
      </c>
      <c r="T503" t="s">
        <v>3584</v>
      </c>
      <c r="U503">
        <v>3</v>
      </c>
      <c r="V503" t="s">
        <v>3563</v>
      </c>
      <c r="W503" t="s">
        <v>3556</v>
      </c>
      <c r="X503" t="s">
        <v>3587</v>
      </c>
      <c r="Y503">
        <v>10</v>
      </c>
      <c r="Z503" t="s">
        <v>3570</v>
      </c>
    </row>
    <row r="504" spans="1:26" x14ac:dyDescent="0.3">
      <c r="A504" s="2">
        <v>45149</v>
      </c>
      <c r="B504" s="2">
        <v>46238</v>
      </c>
      <c r="C504">
        <v>1089</v>
      </c>
      <c r="D504" t="s">
        <v>3539</v>
      </c>
      <c r="E504" t="s">
        <v>850</v>
      </c>
      <c r="F504" t="s">
        <v>103</v>
      </c>
      <c r="G504" t="s">
        <v>51</v>
      </c>
      <c r="H504" t="s">
        <v>52</v>
      </c>
      <c r="I504" t="s">
        <v>92</v>
      </c>
      <c r="J504" t="s">
        <v>42</v>
      </c>
      <c r="K504" t="s">
        <v>22</v>
      </c>
      <c r="L504" t="s">
        <v>22</v>
      </c>
      <c r="N504" t="s">
        <v>76</v>
      </c>
      <c r="O504">
        <v>79.263600163338722</v>
      </c>
      <c r="P504">
        <v>7.2134634494348724</v>
      </c>
      <c r="Q504">
        <v>215</v>
      </c>
      <c r="R504" t="s">
        <v>3775</v>
      </c>
      <c r="S504" t="s">
        <v>3554</v>
      </c>
      <c r="T504" t="s">
        <v>3586</v>
      </c>
      <c r="U504">
        <v>8</v>
      </c>
      <c r="V504" t="s">
        <v>3568</v>
      </c>
      <c r="W504" t="s">
        <v>3557</v>
      </c>
      <c r="X504" t="s">
        <v>3586</v>
      </c>
      <c r="Y504">
        <v>8</v>
      </c>
      <c r="Z504" t="s">
        <v>3568</v>
      </c>
    </row>
    <row r="505" spans="1:26" x14ac:dyDescent="0.3">
      <c r="A505" s="2">
        <v>45229</v>
      </c>
      <c r="B505" s="2">
        <v>45326</v>
      </c>
      <c r="C505">
        <v>97</v>
      </c>
      <c r="D505" t="s">
        <v>3540</v>
      </c>
      <c r="E505" t="s">
        <v>915</v>
      </c>
      <c r="F505" t="s">
        <v>39</v>
      </c>
      <c r="G505" t="s">
        <v>17</v>
      </c>
      <c r="H505" t="s">
        <v>18</v>
      </c>
      <c r="I505" t="s">
        <v>19</v>
      </c>
      <c r="J505" t="s">
        <v>35</v>
      </c>
      <c r="K505" t="s">
        <v>22</v>
      </c>
      <c r="L505" t="s">
        <v>22</v>
      </c>
      <c r="N505" t="s">
        <v>54</v>
      </c>
      <c r="O505">
        <v>114.2014951491705</v>
      </c>
      <c r="P505">
        <v>5.2382813439920959</v>
      </c>
      <c r="Q505">
        <v>34</v>
      </c>
      <c r="R505" t="s">
        <v>3776</v>
      </c>
      <c r="S505" t="s">
        <v>3554</v>
      </c>
      <c r="T505" t="s">
        <v>3587</v>
      </c>
      <c r="U505">
        <v>10</v>
      </c>
      <c r="V505" t="s">
        <v>3570</v>
      </c>
      <c r="W505" t="s">
        <v>3555</v>
      </c>
      <c r="X505" t="s">
        <v>3584</v>
      </c>
      <c r="Y505">
        <v>2</v>
      </c>
      <c r="Z505" t="s">
        <v>3562</v>
      </c>
    </row>
    <row r="506" spans="1:26" x14ac:dyDescent="0.3">
      <c r="A506" s="2">
        <v>45294</v>
      </c>
      <c r="B506" s="2">
        <v>45418</v>
      </c>
      <c r="C506">
        <v>124</v>
      </c>
      <c r="D506" t="s">
        <v>3540</v>
      </c>
      <c r="E506" t="s">
        <v>920</v>
      </c>
      <c r="F506" t="s">
        <v>118</v>
      </c>
      <c r="G506" t="s">
        <v>51</v>
      </c>
      <c r="H506" t="s">
        <v>59</v>
      </c>
      <c r="I506" t="s">
        <v>19</v>
      </c>
      <c r="J506" t="s">
        <v>35</v>
      </c>
      <c r="K506" t="s">
        <v>22</v>
      </c>
      <c r="L506" t="s">
        <v>22</v>
      </c>
      <c r="N506" t="s">
        <v>144</v>
      </c>
      <c r="O506">
        <v>66.690948241513723</v>
      </c>
      <c r="P506">
        <v>6.4970205106545764</v>
      </c>
      <c r="Q506">
        <v>126</v>
      </c>
      <c r="R506" t="s">
        <v>3777</v>
      </c>
      <c r="S506" t="s">
        <v>3555</v>
      </c>
      <c r="T506" t="s">
        <v>3584</v>
      </c>
      <c r="U506">
        <v>1</v>
      </c>
      <c r="V506" t="s">
        <v>3561</v>
      </c>
      <c r="W506" t="s">
        <v>3555</v>
      </c>
      <c r="X506" t="s">
        <v>3585</v>
      </c>
      <c r="Y506">
        <v>5</v>
      </c>
      <c r="Z506" t="s">
        <v>3565</v>
      </c>
    </row>
    <row r="507" spans="1:26" x14ac:dyDescent="0.3">
      <c r="A507" s="2">
        <v>45444</v>
      </c>
      <c r="B507" s="2">
        <v>46297</v>
      </c>
      <c r="C507">
        <v>853</v>
      </c>
      <c r="D507" t="s">
        <v>3539</v>
      </c>
      <c r="E507" t="s">
        <v>980</v>
      </c>
      <c r="F507" t="s">
        <v>16</v>
      </c>
      <c r="G507" t="s">
        <v>46</v>
      </c>
      <c r="H507" t="s">
        <v>40</v>
      </c>
      <c r="I507" t="s">
        <v>41</v>
      </c>
      <c r="J507" t="s">
        <v>35</v>
      </c>
      <c r="K507" t="s">
        <v>22</v>
      </c>
      <c r="L507" t="s">
        <v>22</v>
      </c>
      <c r="N507" t="s">
        <v>30</v>
      </c>
      <c r="O507">
        <v>78.699397064463795</v>
      </c>
      <c r="P507">
        <v>6.8475124595681791</v>
      </c>
      <c r="Q507">
        <v>274</v>
      </c>
      <c r="R507" t="s">
        <v>3687</v>
      </c>
      <c r="S507" t="s">
        <v>3555</v>
      </c>
      <c r="T507" t="s">
        <v>3585</v>
      </c>
      <c r="U507">
        <v>6</v>
      </c>
      <c r="V507" t="s">
        <v>3566</v>
      </c>
      <c r="W507" t="s">
        <v>3557</v>
      </c>
      <c r="X507" t="s">
        <v>3587</v>
      </c>
      <c r="Y507">
        <v>10</v>
      </c>
      <c r="Z507" t="s">
        <v>3570</v>
      </c>
    </row>
    <row r="508" spans="1:26" x14ac:dyDescent="0.3">
      <c r="A508" s="2">
        <v>45210</v>
      </c>
      <c r="B508" s="2">
        <v>45310</v>
      </c>
      <c r="C508">
        <v>100</v>
      </c>
      <c r="D508" t="s">
        <v>3540</v>
      </c>
      <c r="E508" t="s">
        <v>980</v>
      </c>
      <c r="F508" t="s">
        <v>16</v>
      </c>
      <c r="G508" t="s">
        <v>17</v>
      </c>
      <c r="H508" t="s">
        <v>40</v>
      </c>
      <c r="I508" t="s">
        <v>41</v>
      </c>
      <c r="J508" t="s">
        <v>42</v>
      </c>
      <c r="K508" t="s">
        <v>22</v>
      </c>
      <c r="L508" t="s">
        <v>22</v>
      </c>
      <c r="N508" t="s">
        <v>76</v>
      </c>
      <c r="O508">
        <v>101.573082132655</v>
      </c>
      <c r="P508">
        <v>6.8187078444115654</v>
      </c>
      <c r="Q508">
        <v>18</v>
      </c>
      <c r="R508" t="s">
        <v>3715</v>
      </c>
      <c r="S508" t="s">
        <v>3554</v>
      </c>
      <c r="T508" t="s">
        <v>3587</v>
      </c>
      <c r="U508">
        <v>10</v>
      </c>
      <c r="V508" t="s">
        <v>3570</v>
      </c>
      <c r="W508" t="s">
        <v>3555</v>
      </c>
      <c r="X508" t="s">
        <v>3584</v>
      </c>
      <c r="Y508">
        <v>1</v>
      </c>
      <c r="Z508" t="s">
        <v>3561</v>
      </c>
    </row>
    <row r="509" spans="1:26" x14ac:dyDescent="0.3">
      <c r="A509" s="2">
        <v>45445</v>
      </c>
      <c r="B509" s="2">
        <v>46328</v>
      </c>
      <c r="C509">
        <v>883</v>
      </c>
      <c r="D509" t="s">
        <v>3539</v>
      </c>
      <c r="E509" t="s">
        <v>1015</v>
      </c>
      <c r="F509" t="s">
        <v>80</v>
      </c>
      <c r="G509" t="s">
        <v>17</v>
      </c>
      <c r="H509" t="s">
        <v>18</v>
      </c>
      <c r="I509" t="s">
        <v>19</v>
      </c>
      <c r="J509" t="s">
        <v>42</v>
      </c>
      <c r="K509" t="s">
        <v>22</v>
      </c>
      <c r="L509" t="s">
        <v>22</v>
      </c>
      <c r="N509" t="s">
        <v>54</v>
      </c>
      <c r="O509">
        <v>14.592259981928031</v>
      </c>
      <c r="P509">
        <v>5.335790921109842</v>
      </c>
      <c r="Q509">
        <v>305</v>
      </c>
      <c r="R509" t="s">
        <v>3735</v>
      </c>
      <c r="S509" t="s">
        <v>3555</v>
      </c>
      <c r="T509" t="s">
        <v>3585</v>
      </c>
      <c r="U509">
        <v>6</v>
      </c>
      <c r="V509" t="s">
        <v>3566</v>
      </c>
      <c r="W509" t="s">
        <v>3557</v>
      </c>
      <c r="X509" t="s">
        <v>3587</v>
      </c>
      <c r="Y509">
        <v>11</v>
      </c>
      <c r="Z509" t="s">
        <v>3571</v>
      </c>
    </row>
    <row r="510" spans="1:26" x14ac:dyDescent="0.3">
      <c r="A510" s="2">
        <v>45173</v>
      </c>
      <c r="B510" s="2">
        <v>46025</v>
      </c>
      <c r="C510">
        <v>852</v>
      </c>
      <c r="D510" t="s">
        <v>3539</v>
      </c>
      <c r="E510" t="s">
        <v>1022</v>
      </c>
      <c r="F510" t="s">
        <v>118</v>
      </c>
      <c r="G510" t="s">
        <v>17</v>
      </c>
      <c r="H510" t="s">
        <v>40</v>
      </c>
      <c r="I510" t="s">
        <v>41</v>
      </c>
      <c r="J510" t="s">
        <v>35</v>
      </c>
      <c r="K510" t="s">
        <v>22</v>
      </c>
      <c r="L510" t="s">
        <v>22</v>
      </c>
      <c r="N510" t="s">
        <v>54</v>
      </c>
      <c r="O510">
        <v>75.568784055796968</v>
      </c>
      <c r="P510">
        <v>6.2016220154084616</v>
      </c>
      <c r="Q510">
        <v>2</v>
      </c>
      <c r="R510" t="s">
        <v>3778</v>
      </c>
      <c r="S510" t="s">
        <v>3554</v>
      </c>
      <c r="T510" t="s">
        <v>3586</v>
      </c>
      <c r="U510">
        <v>9</v>
      </c>
      <c r="V510" t="s">
        <v>3569</v>
      </c>
      <c r="W510" t="s">
        <v>3557</v>
      </c>
      <c r="X510" t="s">
        <v>3584</v>
      </c>
      <c r="Y510">
        <v>1</v>
      </c>
      <c r="Z510" t="s">
        <v>3561</v>
      </c>
    </row>
    <row r="511" spans="1:26" x14ac:dyDescent="0.3">
      <c r="A511" s="2">
        <v>45150</v>
      </c>
      <c r="B511" s="2">
        <v>46268</v>
      </c>
      <c r="C511">
        <v>1118</v>
      </c>
      <c r="D511" t="s">
        <v>3539</v>
      </c>
      <c r="E511" t="s">
        <v>1038</v>
      </c>
      <c r="F511" t="s">
        <v>28</v>
      </c>
      <c r="G511" t="s">
        <v>33</v>
      </c>
      <c r="H511" t="s">
        <v>18</v>
      </c>
      <c r="I511" t="s">
        <v>19</v>
      </c>
      <c r="J511" t="s">
        <v>35</v>
      </c>
      <c r="K511" t="s">
        <v>22</v>
      </c>
      <c r="L511" t="s">
        <v>22</v>
      </c>
      <c r="N511" t="s">
        <v>24</v>
      </c>
      <c r="O511">
        <v>22.88512537369164</v>
      </c>
      <c r="P511">
        <v>5.222760172465521</v>
      </c>
      <c r="Q511">
        <v>245</v>
      </c>
      <c r="R511" t="s">
        <v>3779</v>
      </c>
      <c r="S511" t="s">
        <v>3554</v>
      </c>
      <c r="T511" t="s">
        <v>3586</v>
      </c>
      <c r="U511">
        <v>8</v>
      </c>
      <c r="V511" t="s">
        <v>3568</v>
      </c>
      <c r="W511" t="s">
        <v>3557</v>
      </c>
      <c r="X511" t="s">
        <v>3586</v>
      </c>
      <c r="Y511">
        <v>9</v>
      </c>
      <c r="Z511" t="s">
        <v>3569</v>
      </c>
    </row>
    <row r="512" spans="1:26" x14ac:dyDescent="0.3">
      <c r="A512" s="2">
        <v>45084</v>
      </c>
      <c r="B512" s="2">
        <v>45204</v>
      </c>
      <c r="C512">
        <v>120</v>
      </c>
      <c r="D512" t="s">
        <v>3540</v>
      </c>
      <c r="E512" t="s">
        <v>1068</v>
      </c>
      <c r="F512" t="s">
        <v>28</v>
      </c>
      <c r="G512" t="s">
        <v>51</v>
      </c>
      <c r="H512" t="s">
        <v>59</v>
      </c>
      <c r="I512" t="s">
        <v>19</v>
      </c>
      <c r="J512" t="s">
        <v>35</v>
      </c>
      <c r="K512" t="s">
        <v>22</v>
      </c>
      <c r="L512" t="s">
        <v>22</v>
      </c>
      <c r="N512" t="s">
        <v>144</v>
      </c>
      <c r="O512">
        <v>24.0318158412176</v>
      </c>
      <c r="P512">
        <v>5.4594702481673192</v>
      </c>
      <c r="Q512">
        <v>277</v>
      </c>
      <c r="R512" t="s">
        <v>3683</v>
      </c>
      <c r="S512" t="s">
        <v>3554</v>
      </c>
      <c r="T512" t="s">
        <v>3585</v>
      </c>
      <c r="U512">
        <v>6</v>
      </c>
      <c r="V512" t="s">
        <v>3566</v>
      </c>
      <c r="W512" t="s">
        <v>3554</v>
      </c>
      <c r="X512" t="s">
        <v>3587</v>
      </c>
      <c r="Y512">
        <v>10</v>
      </c>
      <c r="Z512" t="s">
        <v>3570</v>
      </c>
    </row>
    <row r="513" spans="1:26" x14ac:dyDescent="0.3">
      <c r="A513" s="2">
        <v>45602</v>
      </c>
      <c r="B513" s="2">
        <v>46454</v>
      </c>
      <c r="C513">
        <v>852</v>
      </c>
      <c r="D513" t="s">
        <v>3539</v>
      </c>
      <c r="E513" t="s">
        <v>1074</v>
      </c>
      <c r="F513" t="s">
        <v>80</v>
      </c>
      <c r="G513" t="s">
        <v>17</v>
      </c>
      <c r="H513" t="s">
        <v>40</v>
      </c>
      <c r="I513" t="s">
        <v>41</v>
      </c>
      <c r="J513" t="s">
        <v>42</v>
      </c>
      <c r="K513" t="s">
        <v>22</v>
      </c>
      <c r="L513" t="s">
        <v>22</v>
      </c>
      <c r="N513" t="s">
        <v>43</v>
      </c>
      <c r="O513">
        <v>15.088482098113429</v>
      </c>
      <c r="P513">
        <v>4.8120616313611571</v>
      </c>
      <c r="Q513">
        <v>66</v>
      </c>
      <c r="R513" t="s">
        <v>3780</v>
      </c>
      <c r="S513" t="s">
        <v>3555</v>
      </c>
      <c r="T513" t="s">
        <v>3587</v>
      </c>
      <c r="U513">
        <v>11</v>
      </c>
      <c r="V513" t="s">
        <v>3571</v>
      </c>
      <c r="W513" t="s">
        <v>3558</v>
      </c>
      <c r="X513" t="s">
        <v>3584</v>
      </c>
      <c r="Y513">
        <v>3</v>
      </c>
      <c r="Z513" t="s">
        <v>3563</v>
      </c>
    </row>
    <row r="514" spans="1:26" x14ac:dyDescent="0.3">
      <c r="A514" s="2">
        <v>44931</v>
      </c>
      <c r="B514" s="2">
        <v>46047</v>
      </c>
      <c r="C514">
        <v>1116</v>
      </c>
      <c r="D514" t="s">
        <v>3539</v>
      </c>
      <c r="E514" t="s">
        <v>1095</v>
      </c>
      <c r="F514" t="s">
        <v>28</v>
      </c>
      <c r="G514" t="s">
        <v>33</v>
      </c>
      <c r="H514" t="s">
        <v>18</v>
      </c>
      <c r="I514" t="s">
        <v>19</v>
      </c>
      <c r="J514" t="s">
        <v>35</v>
      </c>
      <c r="K514" t="s">
        <v>22</v>
      </c>
      <c r="L514" t="s">
        <v>22</v>
      </c>
      <c r="N514" t="s">
        <v>144</v>
      </c>
      <c r="O514">
        <v>35.409924046249706</v>
      </c>
      <c r="P514">
        <v>5.3145354161453016</v>
      </c>
      <c r="Q514">
        <v>24</v>
      </c>
      <c r="R514" t="s">
        <v>3781</v>
      </c>
      <c r="S514" t="s">
        <v>3554</v>
      </c>
      <c r="T514" t="s">
        <v>3584</v>
      </c>
      <c r="U514">
        <v>1</v>
      </c>
      <c r="V514" t="s">
        <v>3561</v>
      </c>
      <c r="W514" t="s">
        <v>3557</v>
      </c>
      <c r="X514" t="s">
        <v>3584</v>
      </c>
      <c r="Y514">
        <v>1</v>
      </c>
      <c r="Z514" t="s">
        <v>3561</v>
      </c>
    </row>
    <row r="515" spans="1:26" x14ac:dyDescent="0.3">
      <c r="A515" s="2">
        <v>45085</v>
      </c>
      <c r="B515" s="2">
        <v>46144</v>
      </c>
      <c r="C515">
        <v>1059</v>
      </c>
      <c r="D515" t="s">
        <v>3539</v>
      </c>
      <c r="E515" t="s">
        <v>1104</v>
      </c>
      <c r="F515" t="s">
        <v>16</v>
      </c>
      <c r="G515" t="s">
        <v>17</v>
      </c>
      <c r="H515" t="s">
        <v>18</v>
      </c>
      <c r="I515" t="s">
        <v>19</v>
      </c>
      <c r="J515" t="s">
        <v>35</v>
      </c>
      <c r="K515" t="s">
        <v>22</v>
      </c>
      <c r="L515" t="s">
        <v>22</v>
      </c>
      <c r="N515" t="s">
        <v>144</v>
      </c>
      <c r="O515">
        <v>82.493836837107551</v>
      </c>
      <c r="P515">
        <v>7.4259840077179886</v>
      </c>
      <c r="Q515">
        <v>121</v>
      </c>
      <c r="R515" t="s">
        <v>3782</v>
      </c>
      <c r="S515" t="s">
        <v>3554</v>
      </c>
      <c r="T515" t="s">
        <v>3585</v>
      </c>
      <c r="U515">
        <v>6</v>
      </c>
      <c r="V515" t="s">
        <v>3566</v>
      </c>
      <c r="W515" t="s">
        <v>3557</v>
      </c>
      <c r="X515" t="s">
        <v>3585</v>
      </c>
      <c r="Y515">
        <v>5</v>
      </c>
      <c r="Z515" t="s">
        <v>3565</v>
      </c>
    </row>
    <row r="516" spans="1:26" x14ac:dyDescent="0.3">
      <c r="A516" s="2">
        <v>44995</v>
      </c>
      <c r="B516" s="2">
        <v>46202</v>
      </c>
      <c r="C516">
        <v>1207</v>
      </c>
      <c r="D516" t="s">
        <v>3539</v>
      </c>
      <c r="E516" t="s">
        <v>1212</v>
      </c>
      <c r="F516" t="s">
        <v>118</v>
      </c>
      <c r="G516" t="s">
        <v>51</v>
      </c>
      <c r="H516" t="s">
        <v>59</v>
      </c>
      <c r="I516" t="s">
        <v>19</v>
      </c>
      <c r="J516" t="s">
        <v>35</v>
      </c>
      <c r="K516" t="s">
        <v>22</v>
      </c>
      <c r="L516" t="s">
        <v>22</v>
      </c>
      <c r="N516" t="s">
        <v>76</v>
      </c>
      <c r="O516">
        <v>75.216202464533353</v>
      </c>
      <c r="P516">
        <v>6.921279366478517</v>
      </c>
      <c r="Q516">
        <v>179</v>
      </c>
      <c r="R516" t="s">
        <v>3783</v>
      </c>
      <c r="S516" t="s">
        <v>3554</v>
      </c>
      <c r="T516" t="s">
        <v>3584</v>
      </c>
      <c r="U516">
        <v>3</v>
      </c>
      <c r="V516" t="s">
        <v>3563</v>
      </c>
      <c r="W516" t="s">
        <v>3557</v>
      </c>
      <c r="X516" t="s">
        <v>3585</v>
      </c>
      <c r="Y516">
        <v>6</v>
      </c>
      <c r="Z516" t="s">
        <v>3566</v>
      </c>
    </row>
    <row r="517" spans="1:26" x14ac:dyDescent="0.3">
      <c r="A517" s="2">
        <v>45297</v>
      </c>
      <c r="B517" s="2">
        <v>45454</v>
      </c>
      <c r="C517">
        <v>157</v>
      </c>
      <c r="D517" t="s">
        <v>3540</v>
      </c>
      <c r="E517" t="s">
        <v>1216</v>
      </c>
      <c r="F517" t="s">
        <v>39</v>
      </c>
      <c r="G517" t="s">
        <v>51</v>
      </c>
      <c r="H517" t="s">
        <v>59</v>
      </c>
      <c r="I517" t="s">
        <v>92</v>
      </c>
      <c r="J517" t="s">
        <v>35</v>
      </c>
      <c r="K517" t="s">
        <v>22</v>
      </c>
      <c r="L517" t="s">
        <v>22</v>
      </c>
      <c r="N517" t="s">
        <v>144</v>
      </c>
      <c r="O517">
        <v>100.173681073465</v>
      </c>
      <c r="P517">
        <v>6.5878702669037024</v>
      </c>
      <c r="Q517">
        <v>162</v>
      </c>
      <c r="R517" t="s">
        <v>3772</v>
      </c>
      <c r="S517" t="s">
        <v>3555</v>
      </c>
      <c r="T517" t="s">
        <v>3584</v>
      </c>
      <c r="U517">
        <v>1</v>
      </c>
      <c r="V517" t="s">
        <v>3561</v>
      </c>
      <c r="W517" t="s">
        <v>3555</v>
      </c>
      <c r="X517" t="s">
        <v>3585</v>
      </c>
      <c r="Y517">
        <v>6</v>
      </c>
      <c r="Z517" t="s">
        <v>3566</v>
      </c>
    </row>
    <row r="518" spans="1:26" x14ac:dyDescent="0.3">
      <c r="A518" s="2">
        <v>45307</v>
      </c>
      <c r="B518" s="2">
        <v>45404</v>
      </c>
      <c r="C518">
        <v>97</v>
      </c>
      <c r="D518" t="s">
        <v>3540</v>
      </c>
      <c r="E518" t="s">
        <v>1225</v>
      </c>
      <c r="F518" t="s">
        <v>39</v>
      </c>
      <c r="G518" t="s">
        <v>17</v>
      </c>
      <c r="H518" t="s">
        <v>40</v>
      </c>
      <c r="I518" t="s">
        <v>41</v>
      </c>
      <c r="J518" t="s">
        <v>35</v>
      </c>
      <c r="K518" t="s">
        <v>22</v>
      </c>
      <c r="L518" t="s">
        <v>22</v>
      </c>
      <c r="N518" t="s">
        <v>43</v>
      </c>
      <c r="O518">
        <v>105.1909758804719</v>
      </c>
      <c r="P518">
        <v>5.2897897441824462</v>
      </c>
      <c r="Q518">
        <v>112</v>
      </c>
      <c r="R518" t="s">
        <v>3784</v>
      </c>
      <c r="S518" t="s">
        <v>3555</v>
      </c>
      <c r="T518" t="s">
        <v>3584</v>
      </c>
      <c r="U518">
        <v>1</v>
      </c>
      <c r="V518" t="s">
        <v>3561</v>
      </c>
      <c r="W518" t="s">
        <v>3555</v>
      </c>
      <c r="X518" t="s">
        <v>3585</v>
      </c>
      <c r="Y518">
        <v>4</v>
      </c>
      <c r="Z518" t="s">
        <v>3564</v>
      </c>
    </row>
    <row r="519" spans="1:26" x14ac:dyDescent="0.3">
      <c r="A519" s="2">
        <v>45424</v>
      </c>
      <c r="B519" s="2">
        <v>45515</v>
      </c>
      <c r="C519">
        <v>91</v>
      </c>
      <c r="D519" t="s">
        <v>3540</v>
      </c>
      <c r="E519" t="s">
        <v>1268</v>
      </c>
      <c r="F519" t="s">
        <v>39</v>
      </c>
      <c r="G519" t="s">
        <v>33</v>
      </c>
      <c r="H519" t="s">
        <v>59</v>
      </c>
      <c r="I519" t="s">
        <v>34</v>
      </c>
      <c r="J519" t="s">
        <v>35</v>
      </c>
      <c r="K519" t="s">
        <v>22</v>
      </c>
      <c r="L519" t="s">
        <v>22</v>
      </c>
      <c r="N519" t="s">
        <v>24</v>
      </c>
      <c r="O519">
        <v>111.2721925464004</v>
      </c>
      <c r="P519">
        <v>5.0471899292910578</v>
      </c>
      <c r="Q519">
        <v>223</v>
      </c>
      <c r="R519" t="s">
        <v>3693</v>
      </c>
      <c r="S519" t="s">
        <v>3555</v>
      </c>
      <c r="T519" t="s">
        <v>3585</v>
      </c>
      <c r="U519">
        <v>5</v>
      </c>
      <c r="V519" t="s">
        <v>3565</v>
      </c>
      <c r="W519" t="s">
        <v>3555</v>
      </c>
      <c r="X519" t="s">
        <v>3586</v>
      </c>
      <c r="Y519">
        <v>8</v>
      </c>
      <c r="Z519" t="s">
        <v>3568</v>
      </c>
    </row>
    <row r="520" spans="1:26" x14ac:dyDescent="0.3">
      <c r="A520" s="2">
        <v>45170</v>
      </c>
      <c r="B520" s="2">
        <v>45270</v>
      </c>
      <c r="C520">
        <v>100</v>
      </c>
      <c r="D520" t="s">
        <v>3540</v>
      </c>
      <c r="E520" t="s">
        <v>1303</v>
      </c>
      <c r="F520" t="s">
        <v>118</v>
      </c>
      <c r="G520" t="s">
        <v>51</v>
      </c>
      <c r="H520" t="s">
        <v>59</v>
      </c>
      <c r="I520" t="s">
        <v>34</v>
      </c>
      <c r="J520" t="s">
        <v>42</v>
      </c>
      <c r="K520" t="s">
        <v>22</v>
      </c>
      <c r="L520" t="s">
        <v>22</v>
      </c>
      <c r="N520" t="s">
        <v>24</v>
      </c>
      <c r="O520">
        <v>68.032220369352586</v>
      </c>
      <c r="P520">
        <v>6.0622459882648592</v>
      </c>
      <c r="Q520">
        <v>343</v>
      </c>
      <c r="R520" t="s">
        <v>3785</v>
      </c>
      <c r="S520" t="s">
        <v>3554</v>
      </c>
      <c r="T520" t="s">
        <v>3586</v>
      </c>
      <c r="U520">
        <v>9</v>
      </c>
      <c r="V520" t="s">
        <v>3569</v>
      </c>
      <c r="W520" t="s">
        <v>3554</v>
      </c>
      <c r="X520" t="s">
        <v>3587</v>
      </c>
      <c r="Y520">
        <v>12</v>
      </c>
      <c r="Z520" t="s">
        <v>3572</v>
      </c>
    </row>
    <row r="521" spans="1:26" x14ac:dyDescent="0.3">
      <c r="A521" s="2">
        <v>45323</v>
      </c>
      <c r="B521" s="2">
        <v>46293</v>
      </c>
      <c r="C521">
        <v>970</v>
      </c>
      <c r="D521" t="s">
        <v>3539</v>
      </c>
      <c r="E521" t="s">
        <v>1315</v>
      </c>
      <c r="F521" t="s">
        <v>16</v>
      </c>
      <c r="G521" t="s">
        <v>58</v>
      </c>
      <c r="H521" t="s">
        <v>59</v>
      </c>
      <c r="I521" t="s">
        <v>92</v>
      </c>
      <c r="J521" t="s">
        <v>42</v>
      </c>
      <c r="K521" t="s">
        <v>22</v>
      </c>
      <c r="L521" t="s">
        <v>22</v>
      </c>
      <c r="N521" t="s">
        <v>76</v>
      </c>
      <c r="O521">
        <v>85.02744807490815</v>
      </c>
      <c r="P521">
        <v>7.4930526175972378</v>
      </c>
      <c r="Q521">
        <v>270</v>
      </c>
      <c r="R521" t="s">
        <v>3786</v>
      </c>
      <c r="S521" t="s">
        <v>3555</v>
      </c>
      <c r="T521" t="s">
        <v>3584</v>
      </c>
      <c r="U521">
        <v>2</v>
      </c>
      <c r="V521" t="s">
        <v>3562</v>
      </c>
      <c r="W521" t="s">
        <v>3557</v>
      </c>
      <c r="X521" t="s">
        <v>3586</v>
      </c>
      <c r="Y521">
        <v>9</v>
      </c>
      <c r="Z521" t="s">
        <v>3569</v>
      </c>
    </row>
    <row r="522" spans="1:26" x14ac:dyDescent="0.3">
      <c r="A522" s="2">
        <v>45154</v>
      </c>
      <c r="B522" s="2">
        <v>45251</v>
      </c>
      <c r="C522">
        <v>97</v>
      </c>
      <c r="D522" t="s">
        <v>3540</v>
      </c>
      <c r="E522" t="s">
        <v>1375</v>
      </c>
      <c r="F522" t="s">
        <v>118</v>
      </c>
      <c r="G522" t="s">
        <v>58</v>
      </c>
      <c r="H522" t="s">
        <v>52</v>
      </c>
      <c r="I522" t="s">
        <v>92</v>
      </c>
      <c r="J522" t="s">
        <v>42</v>
      </c>
      <c r="K522" t="s">
        <v>22</v>
      </c>
      <c r="L522" t="s">
        <v>22</v>
      </c>
      <c r="N522" t="s">
        <v>24</v>
      </c>
      <c r="O522">
        <v>92.429610413648945</v>
      </c>
      <c r="P522">
        <v>7.2755220016798434</v>
      </c>
      <c r="Q522">
        <v>324</v>
      </c>
      <c r="R522" t="s">
        <v>3697</v>
      </c>
      <c r="S522" t="s">
        <v>3554</v>
      </c>
      <c r="T522" t="s">
        <v>3586</v>
      </c>
      <c r="U522">
        <v>8</v>
      </c>
      <c r="V522" t="s">
        <v>3568</v>
      </c>
      <c r="W522" t="s">
        <v>3554</v>
      </c>
      <c r="X522" t="s">
        <v>3587</v>
      </c>
      <c r="Y522">
        <v>11</v>
      </c>
      <c r="Z522" t="s">
        <v>3571</v>
      </c>
    </row>
    <row r="523" spans="1:26" x14ac:dyDescent="0.3">
      <c r="A523" s="2">
        <v>44996</v>
      </c>
      <c r="B523" s="2">
        <v>45308</v>
      </c>
      <c r="C523">
        <v>312</v>
      </c>
      <c r="D523" t="s">
        <v>3541</v>
      </c>
      <c r="E523" t="s">
        <v>1483</v>
      </c>
      <c r="F523" t="s">
        <v>16</v>
      </c>
      <c r="G523" t="s">
        <v>51</v>
      </c>
      <c r="H523" t="s">
        <v>59</v>
      </c>
      <c r="I523" t="s">
        <v>19</v>
      </c>
      <c r="J523" t="s">
        <v>35</v>
      </c>
      <c r="K523" t="s">
        <v>22</v>
      </c>
      <c r="L523" t="s">
        <v>22</v>
      </c>
      <c r="N523" t="s">
        <v>30</v>
      </c>
      <c r="O523">
        <v>81.838495447536943</v>
      </c>
      <c r="P523">
        <v>6.7495677255788049</v>
      </c>
      <c r="Q523">
        <v>16</v>
      </c>
      <c r="R523" t="s">
        <v>3759</v>
      </c>
      <c r="S523" t="s">
        <v>3554</v>
      </c>
      <c r="T523" t="s">
        <v>3584</v>
      </c>
      <c r="U523">
        <v>3</v>
      </c>
      <c r="V523" t="s">
        <v>3563</v>
      </c>
      <c r="W523" t="s">
        <v>3555</v>
      </c>
      <c r="X523" t="s">
        <v>3584</v>
      </c>
      <c r="Y523">
        <v>1</v>
      </c>
      <c r="Z523" t="s">
        <v>3561</v>
      </c>
    </row>
    <row r="524" spans="1:26" x14ac:dyDescent="0.3">
      <c r="A524" s="2">
        <v>45391</v>
      </c>
      <c r="B524" s="2">
        <v>45490</v>
      </c>
      <c r="C524">
        <v>99</v>
      </c>
      <c r="D524" t="s">
        <v>3540</v>
      </c>
      <c r="E524" t="s">
        <v>1486</v>
      </c>
      <c r="F524" t="s">
        <v>118</v>
      </c>
      <c r="G524" t="s">
        <v>33</v>
      </c>
      <c r="H524" t="s">
        <v>52</v>
      </c>
      <c r="I524" t="s">
        <v>92</v>
      </c>
      <c r="J524" t="s">
        <v>42</v>
      </c>
      <c r="K524" t="s">
        <v>22</v>
      </c>
      <c r="L524" t="s">
        <v>22</v>
      </c>
      <c r="N524" t="s">
        <v>24</v>
      </c>
      <c r="O524">
        <v>91.946646664985153</v>
      </c>
      <c r="P524">
        <v>6.6266414689126494</v>
      </c>
      <c r="Q524">
        <v>198</v>
      </c>
      <c r="R524" t="s">
        <v>3787</v>
      </c>
      <c r="S524" t="s">
        <v>3555</v>
      </c>
      <c r="T524" t="s">
        <v>3585</v>
      </c>
      <c r="U524">
        <v>4</v>
      </c>
      <c r="V524" t="s">
        <v>3564</v>
      </c>
      <c r="W524" t="s">
        <v>3555</v>
      </c>
      <c r="X524" t="s">
        <v>3586</v>
      </c>
      <c r="Y524">
        <v>7</v>
      </c>
      <c r="Z524" t="s">
        <v>3567</v>
      </c>
    </row>
    <row r="525" spans="1:26" x14ac:dyDescent="0.3">
      <c r="A525" s="2">
        <v>45415</v>
      </c>
      <c r="B525" s="2">
        <v>46356</v>
      </c>
      <c r="C525">
        <v>941</v>
      </c>
      <c r="D525" t="s">
        <v>3539</v>
      </c>
      <c r="E525" t="s">
        <v>1511</v>
      </c>
      <c r="F525" t="s">
        <v>57</v>
      </c>
      <c r="G525" t="s">
        <v>51</v>
      </c>
      <c r="H525" t="s">
        <v>59</v>
      </c>
      <c r="I525" t="s">
        <v>19</v>
      </c>
      <c r="J525" t="s">
        <v>42</v>
      </c>
      <c r="K525" t="s">
        <v>22</v>
      </c>
      <c r="L525" t="s">
        <v>22</v>
      </c>
      <c r="N525" t="s">
        <v>76</v>
      </c>
      <c r="O525">
        <v>103.9789629359299</v>
      </c>
      <c r="P525">
        <v>5.8358259279105162</v>
      </c>
      <c r="Q525">
        <v>333</v>
      </c>
      <c r="R525" t="s">
        <v>3788</v>
      </c>
      <c r="S525" t="s">
        <v>3555</v>
      </c>
      <c r="T525" t="s">
        <v>3585</v>
      </c>
      <c r="U525">
        <v>5</v>
      </c>
      <c r="V525" t="s">
        <v>3565</v>
      </c>
      <c r="W525" t="s">
        <v>3557</v>
      </c>
      <c r="X525" t="s">
        <v>3587</v>
      </c>
      <c r="Y525">
        <v>11</v>
      </c>
      <c r="Z525" t="s">
        <v>3571</v>
      </c>
    </row>
    <row r="526" spans="1:26" x14ac:dyDescent="0.3">
      <c r="A526" s="2">
        <v>45116</v>
      </c>
      <c r="B526" s="2">
        <v>46176</v>
      </c>
      <c r="C526">
        <v>1060</v>
      </c>
      <c r="D526" t="s">
        <v>3539</v>
      </c>
      <c r="E526" t="s">
        <v>1526</v>
      </c>
      <c r="F526" t="s">
        <v>57</v>
      </c>
      <c r="G526" t="s">
        <v>46</v>
      </c>
      <c r="H526" t="s">
        <v>18</v>
      </c>
      <c r="I526" t="s">
        <v>34</v>
      </c>
      <c r="J526" t="s">
        <v>35</v>
      </c>
      <c r="K526" t="s">
        <v>22</v>
      </c>
      <c r="L526" t="s">
        <v>22</v>
      </c>
      <c r="N526" t="s">
        <v>54</v>
      </c>
      <c r="O526">
        <v>117.16028390604291</v>
      </c>
      <c r="P526">
        <v>5.512874742305268</v>
      </c>
      <c r="Q526">
        <v>153</v>
      </c>
      <c r="R526" t="s">
        <v>3696</v>
      </c>
      <c r="S526" t="s">
        <v>3554</v>
      </c>
      <c r="T526" t="s">
        <v>3586</v>
      </c>
      <c r="U526">
        <v>7</v>
      </c>
      <c r="V526" t="s">
        <v>3567</v>
      </c>
      <c r="W526" t="s">
        <v>3557</v>
      </c>
      <c r="X526" t="s">
        <v>3585</v>
      </c>
      <c r="Y526">
        <v>6</v>
      </c>
      <c r="Z526" t="s">
        <v>3566</v>
      </c>
    </row>
    <row r="527" spans="1:26" x14ac:dyDescent="0.3">
      <c r="A527" s="2">
        <v>45080</v>
      </c>
      <c r="B527" s="2">
        <v>45176</v>
      </c>
      <c r="C527">
        <v>96</v>
      </c>
      <c r="D527" t="s">
        <v>3540</v>
      </c>
      <c r="E527" t="s">
        <v>1643</v>
      </c>
      <c r="F527" t="s">
        <v>80</v>
      </c>
      <c r="G527" t="s">
        <v>58</v>
      </c>
      <c r="H527" t="s">
        <v>59</v>
      </c>
      <c r="I527" t="s">
        <v>34</v>
      </c>
      <c r="J527" t="s">
        <v>42</v>
      </c>
      <c r="K527" t="s">
        <v>22</v>
      </c>
      <c r="L527" t="s">
        <v>22</v>
      </c>
      <c r="N527" t="s">
        <v>24</v>
      </c>
      <c r="O527">
        <v>19.821792588512579</v>
      </c>
      <c r="P527">
        <v>4.5242595581302281</v>
      </c>
      <c r="Q527">
        <v>249</v>
      </c>
      <c r="R527" t="s">
        <v>3789</v>
      </c>
      <c r="S527" t="s">
        <v>3554</v>
      </c>
      <c r="T527" t="s">
        <v>3585</v>
      </c>
      <c r="U527">
        <v>6</v>
      </c>
      <c r="V527" t="s">
        <v>3566</v>
      </c>
      <c r="W527" t="s">
        <v>3554</v>
      </c>
      <c r="X527" t="s">
        <v>3586</v>
      </c>
      <c r="Y527">
        <v>9</v>
      </c>
      <c r="Z527" t="s">
        <v>3569</v>
      </c>
    </row>
    <row r="528" spans="1:26" x14ac:dyDescent="0.3">
      <c r="A528" s="2">
        <v>45415</v>
      </c>
      <c r="B528" s="2">
        <v>46356</v>
      </c>
      <c r="C528">
        <v>941</v>
      </c>
      <c r="D528" t="s">
        <v>3539</v>
      </c>
      <c r="E528" t="s">
        <v>1670</v>
      </c>
      <c r="F528" t="s">
        <v>57</v>
      </c>
      <c r="G528" t="s">
        <v>17</v>
      </c>
      <c r="H528" t="s">
        <v>40</v>
      </c>
      <c r="I528" t="s">
        <v>41</v>
      </c>
      <c r="J528" t="s">
        <v>42</v>
      </c>
      <c r="K528" t="s">
        <v>22</v>
      </c>
      <c r="L528" t="s">
        <v>22</v>
      </c>
      <c r="N528" t="s">
        <v>54</v>
      </c>
      <c r="O528">
        <v>101.9534075349667</v>
      </c>
      <c r="P528">
        <v>5.4135165302899591</v>
      </c>
      <c r="Q528">
        <v>333</v>
      </c>
      <c r="R528" t="s">
        <v>3788</v>
      </c>
      <c r="S528" t="s">
        <v>3555</v>
      </c>
      <c r="T528" t="s">
        <v>3585</v>
      </c>
      <c r="U528">
        <v>5</v>
      </c>
      <c r="V528" t="s">
        <v>3565</v>
      </c>
      <c r="W528" t="s">
        <v>3557</v>
      </c>
      <c r="X528" t="s">
        <v>3587</v>
      </c>
      <c r="Y528">
        <v>11</v>
      </c>
      <c r="Z528" t="s">
        <v>3571</v>
      </c>
    </row>
    <row r="529" spans="1:26" x14ac:dyDescent="0.3">
      <c r="A529" s="2">
        <v>45241</v>
      </c>
      <c r="B529" s="2">
        <v>45332</v>
      </c>
      <c r="C529">
        <v>91</v>
      </c>
      <c r="D529" t="s">
        <v>3540</v>
      </c>
      <c r="E529" t="s">
        <v>1756</v>
      </c>
      <c r="F529" t="s">
        <v>118</v>
      </c>
      <c r="G529" t="s">
        <v>58</v>
      </c>
      <c r="H529" t="s">
        <v>59</v>
      </c>
      <c r="I529" t="s">
        <v>19</v>
      </c>
      <c r="J529" t="s">
        <v>42</v>
      </c>
      <c r="K529" t="s">
        <v>22</v>
      </c>
      <c r="L529" t="s">
        <v>22</v>
      </c>
      <c r="N529" t="s">
        <v>63</v>
      </c>
      <c r="O529">
        <v>72.785695708129808</v>
      </c>
      <c r="P529">
        <v>6.6963577796088369</v>
      </c>
      <c r="Q529">
        <v>40</v>
      </c>
      <c r="R529" t="s">
        <v>3649</v>
      </c>
      <c r="S529" t="s">
        <v>3554</v>
      </c>
      <c r="T529" t="s">
        <v>3587</v>
      </c>
      <c r="U529">
        <v>11</v>
      </c>
      <c r="V529" t="s">
        <v>3571</v>
      </c>
      <c r="W529" t="s">
        <v>3555</v>
      </c>
      <c r="X529" t="s">
        <v>3584</v>
      </c>
      <c r="Y529">
        <v>2</v>
      </c>
      <c r="Z529" t="s">
        <v>3562</v>
      </c>
    </row>
    <row r="530" spans="1:26" x14ac:dyDescent="0.3">
      <c r="A530" s="2">
        <v>45383</v>
      </c>
      <c r="B530" s="2">
        <v>45474</v>
      </c>
      <c r="C530">
        <v>91</v>
      </c>
      <c r="D530" t="s">
        <v>3540</v>
      </c>
      <c r="E530" t="s">
        <v>1868</v>
      </c>
      <c r="F530" t="s">
        <v>103</v>
      </c>
      <c r="G530" t="s">
        <v>33</v>
      </c>
      <c r="H530" t="s">
        <v>18</v>
      </c>
      <c r="I530" t="s">
        <v>19</v>
      </c>
      <c r="J530" t="s">
        <v>35</v>
      </c>
      <c r="K530" t="s">
        <v>22</v>
      </c>
      <c r="L530" t="s">
        <v>22</v>
      </c>
      <c r="N530" t="s">
        <v>76</v>
      </c>
      <c r="O530">
        <v>88.113196198505278</v>
      </c>
      <c r="P530">
        <v>7.6777961728918687</v>
      </c>
      <c r="Q530">
        <v>182</v>
      </c>
      <c r="R530" t="s">
        <v>3756</v>
      </c>
      <c r="S530" t="s">
        <v>3555</v>
      </c>
      <c r="T530" t="s">
        <v>3585</v>
      </c>
      <c r="U530">
        <v>4</v>
      </c>
      <c r="V530" t="s">
        <v>3564</v>
      </c>
      <c r="W530" t="s">
        <v>3555</v>
      </c>
      <c r="X530" t="s">
        <v>3586</v>
      </c>
      <c r="Y530">
        <v>7</v>
      </c>
      <c r="Z530" t="s">
        <v>3567</v>
      </c>
    </row>
    <row r="531" spans="1:26" x14ac:dyDescent="0.3">
      <c r="A531" s="2">
        <v>45418</v>
      </c>
      <c r="B531" s="2">
        <v>46448</v>
      </c>
      <c r="C531">
        <v>1030</v>
      </c>
      <c r="D531" t="s">
        <v>3539</v>
      </c>
      <c r="E531" t="s">
        <v>1939</v>
      </c>
      <c r="F531" t="s">
        <v>118</v>
      </c>
      <c r="G531" t="s">
        <v>51</v>
      </c>
      <c r="H531" t="s">
        <v>52</v>
      </c>
      <c r="I531" t="s">
        <v>92</v>
      </c>
      <c r="J531" t="s">
        <v>42</v>
      </c>
      <c r="K531" t="s">
        <v>22</v>
      </c>
      <c r="L531" t="s">
        <v>22</v>
      </c>
      <c r="N531" t="s">
        <v>43</v>
      </c>
      <c r="O531">
        <v>86.095604194953225</v>
      </c>
      <c r="P531">
        <v>7.4043183693655346</v>
      </c>
      <c r="Q531">
        <v>60</v>
      </c>
      <c r="R531" t="s">
        <v>3638</v>
      </c>
      <c r="S531" t="s">
        <v>3555</v>
      </c>
      <c r="T531" t="s">
        <v>3585</v>
      </c>
      <c r="U531">
        <v>5</v>
      </c>
      <c r="V531" t="s">
        <v>3565</v>
      </c>
      <c r="W531" t="s">
        <v>3558</v>
      </c>
      <c r="X531" t="s">
        <v>3584</v>
      </c>
      <c r="Y531">
        <v>3</v>
      </c>
      <c r="Z531" t="s">
        <v>3563</v>
      </c>
    </row>
    <row r="532" spans="1:26" x14ac:dyDescent="0.3">
      <c r="A532" s="2">
        <v>45021</v>
      </c>
      <c r="B532" s="2">
        <v>46050</v>
      </c>
      <c r="C532">
        <v>1029</v>
      </c>
      <c r="D532" t="s">
        <v>3539</v>
      </c>
      <c r="E532" t="s">
        <v>180</v>
      </c>
      <c r="F532" t="s">
        <v>39</v>
      </c>
      <c r="G532" t="s">
        <v>46</v>
      </c>
      <c r="H532" t="s">
        <v>40</v>
      </c>
      <c r="I532" t="s">
        <v>41</v>
      </c>
      <c r="J532" t="s">
        <v>42</v>
      </c>
      <c r="K532" t="s">
        <v>22</v>
      </c>
      <c r="L532" t="s">
        <v>22</v>
      </c>
      <c r="N532" t="s">
        <v>144</v>
      </c>
      <c r="O532">
        <v>126.0135733768693</v>
      </c>
      <c r="P532">
        <v>5.3488185342229988</v>
      </c>
      <c r="Q532">
        <v>27</v>
      </c>
      <c r="R532" t="s">
        <v>3790</v>
      </c>
      <c r="S532" t="s">
        <v>3554</v>
      </c>
      <c r="T532" t="s">
        <v>3585</v>
      </c>
      <c r="U532">
        <v>4</v>
      </c>
      <c r="V532" t="s">
        <v>3564</v>
      </c>
      <c r="W532" t="s">
        <v>3557</v>
      </c>
      <c r="X532" t="s">
        <v>3584</v>
      </c>
      <c r="Y532">
        <v>1</v>
      </c>
      <c r="Z532" t="s">
        <v>3561</v>
      </c>
    </row>
    <row r="533" spans="1:26" x14ac:dyDescent="0.3">
      <c r="A533" s="2">
        <v>45265</v>
      </c>
      <c r="B533" s="2">
        <v>46058</v>
      </c>
      <c r="C533">
        <v>793</v>
      </c>
      <c r="D533" t="s">
        <v>3539</v>
      </c>
      <c r="E533" t="s">
        <v>2137</v>
      </c>
      <c r="F533" t="s">
        <v>103</v>
      </c>
      <c r="G533" t="s">
        <v>46</v>
      </c>
      <c r="H533" t="s">
        <v>18</v>
      </c>
      <c r="I533" t="s">
        <v>19</v>
      </c>
      <c r="J533" t="s">
        <v>35</v>
      </c>
      <c r="K533" t="s">
        <v>22</v>
      </c>
      <c r="L533" t="s">
        <v>22</v>
      </c>
      <c r="N533" t="s">
        <v>30</v>
      </c>
      <c r="O533">
        <v>91.994545112203141</v>
      </c>
      <c r="P533">
        <v>6.6917661139059126</v>
      </c>
      <c r="Q533">
        <v>35</v>
      </c>
      <c r="R533" t="s">
        <v>3791</v>
      </c>
      <c r="S533" t="s">
        <v>3554</v>
      </c>
      <c r="T533" t="s">
        <v>3587</v>
      </c>
      <c r="U533">
        <v>12</v>
      </c>
      <c r="V533" t="s">
        <v>3572</v>
      </c>
      <c r="W533" t="s">
        <v>3557</v>
      </c>
      <c r="X533" t="s">
        <v>3584</v>
      </c>
      <c r="Y533">
        <v>2</v>
      </c>
      <c r="Z533" t="s">
        <v>3562</v>
      </c>
    </row>
    <row r="534" spans="1:26" x14ac:dyDescent="0.3">
      <c r="A534" s="2">
        <v>45325</v>
      </c>
      <c r="B534" s="2">
        <v>46353</v>
      </c>
      <c r="C534">
        <v>1028</v>
      </c>
      <c r="D534" t="s">
        <v>3539</v>
      </c>
      <c r="E534" t="s">
        <v>2144</v>
      </c>
      <c r="F534" t="s">
        <v>103</v>
      </c>
      <c r="G534" t="s">
        <v>17</v>
      </c>
      <c r="H534" t="s">
        <v>18</v>
      </c>
      <c r="I534" t="s">
        <v>19</v>
      </c>
      <c r="J534" t="s">
        <v>35</v>
      </c>
      <c r="K534" t="s">
        <v>22</v>
      </c>
      <c r="L534" t="s">
        <v>22</v>
      </c>
      <c r="N534" t="s">
        <v>24</v>
      </c>
      <c r="O534">
        <v>115.65920058872889</v>
      </c>
      <c r="P534">
        <v>6.3706603590574291</v>
      </c>
      <c r="Q534">
        <v>330</v>
      </c>
      <c r="R534" t="s">
        <v>3792</v>
      </c>
      <c r="S534" t="s">
        <v>3555</v>
      </c>
      <c r="T534" t="s">
        <v>3584</v>
      </c>
      <c r="U534">
        <v>2</v>
      </c>
      <c r="V534" t="s">
        <v>3562</v>
      </c>
      <c r="W534" t="s">
        <v>3557</v>
      </c>
      <c r="X534" t="s">
        <v>3587</v>
      </c>
      <c r="Y534">
        <v>11</v>
      </c>
      <c r="Z534" t="s">
        <v>3571</v>
      </c>
    </row>
    <row r="535" spans="1:26" x14ac:dyDescent="0.3">
      <c r="A535" s="2">
        <v>45380</v>
      </c>
      <c r="B535" s="2">
        <v>45471</v>
      </c>
      <c r="C535">
        <v>91</v>
      </c>
      <c r="D535" t="s">
        <v>3540</v>
      </c>
      <c r="E535" t="s">
        <v>1218</v>
      </c>
      <c r="F535" t="s">
        <v>16</v>
      </c>
      <c r="G535" t="s">
        <v>58</v>
      </c>
      <c r="H535" t="s">
        <v>59</v>
      </c>
      <c r="I535" t="s">
        <v>34</v>
      </c>
      <c r="J535" t="s">
        <v>42</v>
      </c>
      <c r="K535" t="s">
        <v>22</v>
      </c>
      <c r="L535" t="s">
        <v>22</v>
      </c>
      <c r="N535" t="s">
        <v>76</v>
      </c>
      <c r="O535">
        <v>78.714624885610689</v>
      </c>
      <c r="P535">
        <v>6.6543997734691018</v>
      </c>
      <c r="Q535">
        <v>179</v>
      </c>
      <c r="R535" t="s">
        <v>3793</v>
      </c>
      <c r="S535" t="s">
        <v>3555</v>
      </c>
      <c r="T535" t="s">
        <v>3584</v>
      </c>
      <c r="U535">
        <v>3</v>
      </c>
      <c r="V535" t="s">
        <v>3563</v>
      </c>
      <c r="W535" t="s">
        <v>3555</v>
      </c>
      <c r="X535" t="s">
        <v>3585</v>
      </c>
      <c r="Y535">
        <v>6</v>
      </c>
      <c r="Z535" t="s">
        <v>3566</v>
      </c>
    </row>
    <row r="536" spans="1:26" x14ac:dyDescent="0.3">
      <c r="A536" s="2">
        <v>44930</v>
      </c>
      <c r="B536" s="2">
        <v>45027</v>
      </c>
      <c r="C536">
        <v>97</v>
      </c>
      <c r="D536" t="s">
        <v>3540</v>
      </c>
      <c r="E536" t="s">
        <v>2190</v>
      </c>
      <c r="F536" t="s">
        <v>39</v>
      </c>
      <c r="G536" t="s">
        <v>17</v>
      </c>
      <c r="H536" t="s">
        <v>18</v>
      </c>
      <c r="I536" t="s">
        <v>34</v>
      </c>
      <c r="J536" t="s">
        <v>42</v>
      </c>
      <c r="K536" t="s">
        <v>22</v>
      </c>
      <c r="L536" t="s">
        <v>22</v>
      </c>
      <c r="N536" t="s">
        <v>54</v>
      </c>
      <c r="O536">
        <v>70.893959707223715</v>
      </c>
      <c r="P536">
        <v>6.5175525075146501</v>
      </c>
      <c r="Q536">
        <v>100</v>
      </c>
      <c r="R536" t="s">
        <v>3794</v>
      </c>
      <c r="S536" t="s">
        <v>3554</v>
      </c>
      <c r="T536" t="s">
        <v>3584</v>
      </c>
      <c r="U536">
        <v>1</v>
      </c>
      <c r="V536" t="s">
        <v>3561</v>
      </c>
      <c r="W536" t="s">
        <v>3554</v>
      </c>
      <c r="X536" t="s">
        <v>3585</v>
      </c>
      <c r="Y536">
        <v>4</v>
      </c>
      <c r="Z536" t="s">
        <v>3564</v>
      </c>
    </row>
    <row r="537" spans="1:26" x14ac:dyDescent="0.3">
      <c r="A537" s="2">
        <v>45136</v>
      </c>
      <c r="B537" s="2">
        <v>45232</v>
      </c>
      <c r="C537">
        <v>96</v>
      </c>
      <c r="D537" t="s">
        <v>3540</v>
      </c>
      <c r="E537" t="s">
        <v>2216</v>
      </c>
      <c r="F537" t="s">
        <v>39</v>
      </c>
      <c r="G537" t="s">
        <v>58</v>
      </c>
      <c r="H537" t="s">
        <v>59</v>
      </c>
      <c r="I537" t="s">
        <v>34</v>
      </c>
      <c r="J537" t="s">
        <v>35</v>
      </c>
      <c r="K537" t="s">
        <v>22</v>
      </c>
      <c r="L537" t="s">
        <v>22</v>
      </c>
      <c r="N537" t="s">
        <v>24</v>
      </c>
      <c r="O537">
        <v>102.9215275814058</v>
      </c>
      <c r="P537">
        <v>5.8362895763256004</v>
      </c>
      <c r="Q537">
        <v>305</v>
      </c>
      <c r="R537" t="s">
        <v>3735</v>
      </c>
      <c r="S537" t="s">
        <v>3554</v>
      </c>
      <c r="T537" t="s">
        <v>3586</v>
      </c>
      <c r="U537">
        <v>7</v>
      </c>
      <c r="V537" t="s">
        <v>3567</v>
      </c>
      <c r="W537" t="s">
        <v>3554</v>
      </c>
      <c r="X537" t="s">
        <v>3587</v>
      </c>
      <c r="Y537">
        <v>11</v>
      </c>
      <c r="Z537" t="s">
        <v>3571</v>
      </c>
    </row>
    <row r="538" spans="1:26" x14ac:dyDescent="0.3">
      <c r="A538" s="2">
        <v>45390</v>
      </c>
      <c r="B538" s="2">
        <v>45490</v>
      </c>
      <c r="C538">
        <v>100</v>
      </c>
      <c r="D538" t="s">
        <v>3540</v>
      </c>
      <c r="E538" t="s">
        <v>1520</v>
      </c>
      <c r="F538" t="s">
        <v>103</v>
      </c>
      <c r="G538" t="s">
        <v>17</v>
      </c>
      <c r="H538" t="s">
        <v>40</v>
      </c>
      <c r="I538" t="s">
        <v>41</v>
      </c>
      <c r="J538" t="s">
        <v>42</v>
      </c>
      <c r="K538" t="s">
        <v>22</v>
      </c>
      <c r="L538" t="s">
        <v>22</v>
      </c>
      <c r="N538" t="s">
        <v>144</v>
      </c>
      <c r="O538">
        <v>84.460842911306955</v>
      </c>
      <c r="P538">
        <v>7.0977173301547118</v>
      </c>
      <c r="Q538">
        <v>198</v>
      </c>
      <c r="R538" t="s">
        <v>3787</v>
      </c>
      <c r="S538" t="s">
        <v>3555</v>
      </c>
      <c r="T538" t="s">
        <v>3585</v>
      </c>
      <c r="U538">
        <v>4</v>
      </c>
      <c r="V538" t="s">
        <v>3564</v>
      </c>
      <c r="W538" t="s">
        <v>3555</v>
      </c>
      <c r="X538" t="s">
        <v>3586</v>
      </c>
      <c r="Y538">
        <v>7</v>
      </c>
      <c r="Z538" t="s">
        <v>3567</v>
      </c>
    </row>
    <row r="539" spans="1:26" x14ac:dyDescent="0.3">
      <c r="A539" s="2">
        <v>45183</v>
      </c>
      <c r="B539" s="2">
        <v>45282</v>
      </c>
      <c r="C539">
        <v>99</v>
      </c>
      <c r="D539" t="s">
        <v>3540</v>
      </c>
      <c r="E539" t="s">
        <v>695</v>
      </c>
      <c r="F539" t="s">
        <v>118</v>
      </c>
      <c r="G539" t="s">
        <v>33</v>
      </c>
      <c r="H539" t="s">
        <v>59</v>
      </c>
      <c r="I539" t="s">
        <v>34</v>
      </c>
      <c r="J539" t="s">
        <v>42</v>
      </c>
      <c r="K539" t="s">
        <v>22</v>
      </c>
      <c r="L539" t="s">
        <v>22</v>
      </c>
      <c r="N539" t="s">
        <v>54</v>
      </c>
      <c r="O539">
        <v>68.865411882825782</v>
      </c>
      <c r="P539">
        <v>7.3883527693601643</v>
      </c>
      <c r="Q539">
        <v>355</v>
      </c>
      <c r="R539" t="s">
        <v>3795</v>
      </c>
      <c r="S539" t="s">
        <v>3554</v>
      </c>
      <c r="T539" t="s">
        <v>3586</v>
      </c>
      <c r="U539">
        <v>9</v>
      </c>
      <c r="V539" t="s">
        <v>3569</v>
      </c>
      <c r="W539" t="s">
        <v>3554</v>
      </c>
      <c r="X539" t="s">
        <v>3587</v>
      </c>
      <c r="Y539">
        <v>12</v>
      </c>
      <c r="Z539" t="s">
        <v>3572</v>
      </c>
    </row>
    <row r="540" spans="1:26" x14ac:dyDescent="0.3">
      <c r="A540" s="2">
        <v>45054</v>
      </c>
      <c r="B540" s="2">
        <v>46143</v>
      </c>
      <c r="C540">
        <v>1089</v>
      </c>
      <c r="D540" t="s">
        <v>3539</v>
      </c>
      <c r="E540" t="s">
        <v>200</v>
      </c>
      <c r="F540" t="s">
        <v>28</v>
      </c>
      <c r="G540" t="s">
        <v>17</v>
      </c>
      <c r="H540" t="s">
        <v>18</v>
      </c>
      <c r="I540" t="s">
        <v>19</v>
      </c>
      <c r="J540" t="s">
        <v>42</v>
      </c>
      <c r="K540" t="s">
        <v>22</v>
      </c>
      <c r="L540" t="s">
        <v>22</v>
      </c>
      <c r="N540" t="s">
        <v>63</v>
      </c>
      <c r="O540">
        <v>30.1050192081638</v>
      </c>
      <c r="P540">
        <v>6.3432848427443007</v>
      </c>
      <c r="Q540">
        <v>120</v>
      </c>
      <c r="R540" t="s">
        <v>3796</v>
      </c>
      <c r="S540" t="s">
        <v>3554</v>
      </c>
      <c r="T540" t="s">
        <v>3585</v>
      </c>
      <c r="U540">
        <v>5</v>
      </c>
      <c r="V540" t="s">
        <v>3565</v>
      </c>
      <c r="W540" t="s">
        <v>3557</v>
      </c>
      <c r="X540" t="s">
        <v>3585</v>
      </c>
      <c r="Y540">
        <v>5</v>
      </c>
      <c r="Z540" t="s">
        <v>3565</v>
      </c>
    </row>
    <row r="541" spans="1:26" x14ac:dyDescent="0.3">
      <c r="A541" s="2">
        <v>44969</v>
      </c>
      <c r="B541" s="2">
        <v>46262</v>
      </c>
      <c r="C541">
        <v>1293</v>
      </c>
      <c r="D541" t="s">
        <v>3539</v>
      </c>
      <c r="E541" t="s">
        <v>2271</v>
      </c>
      <c r="F541" t="s">
        <v>16</v>
      </c>
      <c r="G541" t="s">
        <v>58</v>
      </c>
      <c r="H541" t="s">
        <v>59</v>
      </c>
      <c r="I541" t="s">
        <v>19</v>
      </c>
      <c r="J541" t="s">
        <v>42</v>
      </c>
      <c r="K541" t="s">
        <v>22</v>
      </c>
      <c r="L541" t="s">
        <v>22</v>
      </c>
      <c r="N541" t="s">
        <v>144</v>
      </c>
      <c r="O541">
        <v>83.380234811017075</v>
      </c>
      <c r="P541">
        <v>6.1114879148945818</v>
      </c>
      <c r="Q541">
        <v>239</v>
      </c>
      <c r="R541" t="s">
        <v>3797</v>
      </c>
      <c r="S541" t="s">
        <v>3554</v>
      </c>
      <c r="T541" t="s">
        <v>3584</v>
      </c>
      <c r="U541">
        <v>2</v>
      </c>
      <c r="V541" t="s">
        <v>3562</v>
      </c>
      <c r="W541" t="s">
        <v>3557</v>
      </c>
      <c r="X541" t="s">
        <v>3586</v>
      </c>
      <c r="Y541">
        <v>8</v>
      </c>
      <c r="Z541" t="s">
        <v>3568</v>
      </c>
    </row>
    <row r="542" spans="1:26" x14ac:dyDescent="0.3">
      <c r="A542" s="2">
        <v>45079</v>
      </c>
      <c r="B542" s="2">
        <v>45178</v>
      </c>
      <c r="C542">
        <v>99</v>
      </c>
      <c r="D542" t="s">
        <v>3540</v>
      </c>
      <c r="E542" t="s">
        <v>1897</v>
      </c>
      <c r="F542" t="s">
        <v>118</v>
      </c>
      <c r="G542" t="s">
        <v>51</v>
      </c>
      <c r="H542" t="s">
        <v>59</v>
      </c>
      <c r="I542" t="s">
        <v>34</v>
      </c>
      <c r="J542" t="s">
        <v>42</v>
      </c>
      <c r="K542" t="s">
        <v>22</v>
      </c>
      <c r="L542" t="s">
        <v>22</v>
      </c>
      <c r="N542" t="s">
        <v>76</v>
      </c>
      <c r="O542">
        <v>87.86315838254157</v>
      </c>
      <c r="P542">
        <v>6.1925248899220424</v>
      </c>
      <c r="Q542">
        <v>251</v>
      </c>
      <c r="R542" t="s">
        <v>3798</v>
      </c>
      <c r="S542" t="s">
        <v>3554</v>
      </c>
      <c r="T542" t="s">
        <v>3585</v>
      </c>
      <c r="U542">
        <v>6</v>
      </c>
      <c r="V542" t="s">
        <v>3566</v>
      </c>
      <c r="W542" t="s">
        <v>3554</v>
      </c>
      <c r="X542" t="s">
        <v>3586</v>
      </c>
      <c r="Y542">
        <v>9</v>
      </c>
      <c r="Z542" t="s">
        <v>3569</v>
      </c>
    </row>
    <row r="543" spans="1:26" x14ac:dyDescent="0.3">
      <c r="A543" s="2">
        <v>45053</v>
      </c>
      <c r="B543" s="2">
        <v>45198</v>
      </c>
      <c r="C543">
        <v>145</v>
      </c>
      <c r="D543" t="s">
        <v>3540</v>
      </c>
      <c r="E543" t="s">
        <v>1184</v>
      </c>
      <c r="F543" t="s">
        <v>157</v>
      </c>
      <c r="G543" t="s">
        <v>46</v>
      </c>
      <c r="H543" t="s">
        <v>40</v>
      </c>
      <c r="I543" t="s">
        <v>41</v>
      </c>
      <c r="J543" t="s">
        <v>42</v>
      </c>
      <c r="K543" t="s">
        <v>22</v>
      </c>
      <c r="L543" t="s">
        <v>22</v>
      </c>
      <c r="N543" t="s">
        <v>43</v>
      </c>
      <c r="O543">
        <v>22.908087193552841</v>
      </c>
      <c r="P543">
        <v>4.0366714269335429</v>
      </c>
      <c r="Q543">
        <v>271</v>
      </c>
      <c r="R543" t="s">
        <v>3799</v>
      </c>
      <c r="S543" t="s">
        <v>3554</v>
      </c>
      <c r="T543" t="s">
        <v>3585</v>
      </c>
      <c r="U543">
        <v>5</v>
      </c>
      <c r="V543" t="s">
        <v>3565</v>
      </c>
      <c r="W543" t="s">
        <v>3554</v>
      </c>
      <c r="X543" t="s">
        <v>3586</v>
      </c>
      <c r="Y543">
        <v>9</v>
      </c>
      <c r="Z543" t="s">
        <v>3569</v>
      </c>
    </row>
    <row r="544" spans="1:26" x14ac:dyDescent="0.3">
      <c r="A544" s="2">
        <v>45053</v>
      </c>
      <c r="B544" s="2">
        <v>45203</v>
      </c>
      <c r="C544">
        <v>150</v>
      </c>
      <c r="D544" t="s">
        <v>3540</v>
      </c>
      <c r="E544" t="s">
        <v>1257</v>
      </c>
      <c r="F544" t="s">
        <v>103</v>
      </c>
      <c r="G544" t="s">
        <v>46</v>
      </c>
      <c r="H544" t="s">
        <v>18</v>
      </c>
      <c r="I544" t="s">
        <v>34</v>
      </c>
      <c r="J544" t="s">
        <v>35</v>
      </c>
      <c r="K544" t="s">
        <v>22</v>
      </c>
      <c r="L544" t="s">
        <v>22</v>
      </c>
      <c r="N544" t="s">
        <v>76</v>
      </c>
      <c r="O544">
        <v>77.834987045567331</v>
      </c>
      <c r="P544">
        <v>7.6176526469833679</v>
      </c>
      <c r="Q544">
        <v>276</v>
      </c>
      <c r="R544" t="s">
        <v>3631</v>
      </c>
      <c r="S544" t="s">
        <v>3554</v>
      </c>
      <c r="T544" t="s">
        <v>3585</v>
      </c>
      <c r="U544">
        <v>5</v>
      </c>
      <c r="V544" t="s">
        <v>3565</v>
      </c>
      <c r="W544" t="s">
        <v>3554</v>
      </c>
      <c r="X544" t="s">
        <v>3587</v>
      </c>
      <c r="Y544">
        <v>10</v>
      </c>
      <c r="Z544" t="s">
        <v>3570</v>
      </c>
    </row>
    <row r="545" spans="1:26" x14ac:dyDescent="0.3">
      <c r="A545" s="2">
        <v>45429</v>
      </c>
      <c r="B545" s="2">
        <v>45523</v>
      </c>
      <c r="C545">
        <v>94</v>
      </c>
      <c r="D545" t="s">
        <v>3540</v>
      </c>
      <c r="E545" t="s">
        <v>2364</v>
      </c>
      <c r="F545" t="s">
        <v>16</v>
      </c>
      <c r="G545" t="s">
        <v>17</v>
      </c>
      <c r="H545" t="s">
        <v>40</v>
      </c>
      <c r="I545" t="s">
        <v>41</v>
      </c>
      <c r="J545" t="s">
        <v>35</v>
      </c>
      <c r="K545" t="s">
        <v>22</v>
      </c>
      <c r="L545" t="s">
        <v>22</v>
      </c>
      <c r="N545" t="s">
        <v>76</v>
      </c>
      <c r="O545">
        <v>94.205042872710635</v>
      </c>
      <c r="P545">
        <v>6.0511335526183574</v>
      </c>
      <c r="Q545">
        <v>231</v>
      </c>
      <c r="R545" t="s">
        <v>3800</v>
      </c>
      <c r="S545" t="s">
        <v>3555</v>
      </c>
      <c r="T545" t="s">
        <v>3585</v>
      </c>
      <c r="U545">
        <v>5</v>
      </c>
      <c r="V545" t="s">
        <v>3565</v>
      </c>
      <c r="W545" t="s">
        <v>3555</v>
      </c>
      <c r="X545" t="s">
        <v>3586</v>
      </c>
      <c r="Y545">
        <v>8</v>
      </c>
      <c r="Z545" t="s">
        <v>3568</v>
      </c>
    </row>
    <row r="546" spans="1:26" x14ac:dyDescent="0.3">
      <c r="A546" s="2">
        <v>45348</v>
      </c>
      <c r="B546" s="2">
        <v>45446</v>
      </c>
      <c r="C546">
        <v>98</v>
      </c>
      <c r="D546" t="s">
        <v>3540</v>
      </c>
      <c r="E546" t="s">
        <v>2409</v>
      </c>
      <c r="F546" t="s">
        <v>57</v>
      </c>
      <c r="G546" t="s">
        <v>17</v>
      </c>
      <c r="H546" t="s">
        <v>40</v>
      </c>
      <c r="I546" t="s">
        <v>41</v>
      </c>
      <c r="J546" t="s">
        <v>42</v>
      </c>
      <c r="K546" t="s">
        <v>22</v>
      </c>
      <c r="L546" t="s">
        <v>22</v>
      </c>
      <c r="N546" t="s">
        <v>63</v>
      </c>
      <c r="O546">
        <v>103.9096346310658</v>
      </c>
      <c r="P546">
        <v>5.1243458414308707</v>
      </c>
      <c r="Q546">
        <v>154</v>
      </c>
      <c r="R546" t="s">
        <v>3696</v>
      </c>
      <c r="S546" t="s">
        <v>3555</v>
      </c>
      <c r="T546" t="s">
        <v>3584</v>
      </c>
      <c r="U546">
        <v>2</v>
      </c>
      <c r="V546" t="s">
        <v>3562</v>
      </c>
      <c r="W546" t="s">
        <v>3555</v>
      </c>
      <c r="X546" t="s">
        <v>3585</v>
      </c>
      <c r="Y546">
        <v>6</v>
      </c>
      <c r="Z546" t="s">
        <v>3566</v>
      </c>
    </row>
    <row r="547" spans="1:26" x14ac:dyDescent="0.3">
      <c r="A547" s="2">
        <v>44965</v>
      </c>
      <c r="B547" s="2">
        <v>45175</v>
      </c>
      <c r="C547">
        <v>210</v>
      </c>
      <c r="D547" t="s">
        <v>3541</v>
      </c>
      <c r="E547" t="s">
        <v>1528</v>
      </c>
      <c r="F547" t="s">
        <v>157</v>
      </c>
      <c r="G547" t="s">
        <v>17</v>
      </c>
      <c r="H547" t="s">
        <v>40</v>
      </c>
      <c r="I547" t="s">
        <v>41</v>
      </c>
      <c r="J547" t="s">
        <v>35</v>
      </c>
      <c r="K547" t="s">
        <v>22</v>
      </c>
      <c r="L547" t="s">
        <v>22</v>
      </c>
      <c r="N547" t="s">
        <v>30</v>
      </c>
      <c r="O547">
        <v>21.650189476323821</v>
      </c>
      <c r="P547">
        <v>4.335610454269843</v>
      </c>
      <c r="Q547">
        <v>248</v>
      </c>
      <c r="R547" t="s">
        <v>3801</v>
      </c>
      <c r="S547" t="s">
        <v>3554</v>
      </c>
      <c r="T547" t="s">
        <v>3584</v>
      </c>
      <c r="U547">
        <v>2</v>
      </c>
      <c r="V547" t="s">
        <v>3562</v>
      </c>
      <c r="W547" t="s">
        <v>3554</v>
      </c>
      <c r="X547" t="s">
        <v>3586</v>
      </c>
      <c r="Y547">
        <v>9</v>
      </c>
      <c r="Z547" t="s">
        <v>3569</v>
      </c>
    </row>
    <row r="548" spans="1:26" x14ac:dyDescent="0.3">
      <c r="A548" s="2">
        <v>45053</v>
      </c>
      <c r="B548" s="2">
        <v>46112</v>
      </c>
      <c r="C548">
        <v>1059</v>
      </c>
      <c r="D548" t="s">
        <v>3539</v>
      </c>
      <c r="E548" t="s">
        <v>91</v>
      </c>
      <c r="F548" t="s">
        <v>16</v>
      </c>
      <c r="G548" t="s">
        <v>46</v>
      </c>
      <c r="H548" t="s">
        <v>40</v>
      </c>
      <c r="I548" t="s">
        <v>41</v>
      </c>
      <c r="J548" t="s">
        <v>42</v>
      </c>
      <c r="K548" t="s">
        <v>22</v>
      </c>
      <c r="L548" t="s">
        <v>22</v>
      </c>
      <c r="N548" t="s">
        <v>76</v>
      </c>
      <c r="O548">
        <v>80.886575909614379</v>
      </c>
      <c r="P548">
        <v>6.0961044172788874</v>
      </c>
      <c r="Q548">
        <v>89</v>
      </c>
      <c r="R548" t="s">
        <v>3802</v>
      </c>
      <c r="S548" t="s">
        <v>3554</v>
      </c>
      <c r="T548" t="s">
        <v>3585</v>
      </c>
      <c r="U548">
        <v>5</v>
      </c>
      <c r="V548" t="s">
        <v>3565</v>
      </c>
      <c r="W548" t="s">
        <v>3557</v>
      </c>
      <c r="X548" t="s">
        <v>3584</v>
      </c>
      <c r="Y548">
        <v>3</v>
      </c>
      <c r="Z548" t="s">
        <v>3563</v>
      </c>
    </row>
    <row r="549" spans="1:26" x14ac:dyDescent="0.3">
      <c r="A549" s="2">
        <v>45478</v>
      </c>
      <c r="B549" s="2">
        <v>46419</v>
      </c>
      <c r="C549">
        <v>941</v>
      </c>
      <c r="D549" t="s">
        <v>3539</v>
      </c>
      <c r="E549" t="s">
        <v>1035</v>
      </c>
      <c r="F549" t="s">
        <v>103</v>
      </c>
      <c r="G549" t="s">
        <v>17</v>
      </c>
      <c r="H549" t="s">
        <v>18</v>
      </c>
      <c r="I549" t="s">
        <v>34</v>
      </c>
      <c r="J549" t="s">
        <v>35</v>
      </c>
      <c r="K549" t="s">
        <v>22</v>
      </c>
      <c r="L549" t="s">
        <v>22</v>
      </c>
      <c r="N549" t="s">
        <v>43</v>
      </c>
      <c r="O549">
        <v>81.44472950379479</v>
      </c>
      <c r="P549">
        <v>6.5758906853519852</v>
      </c>
      <c r="Q549">
        <v>31</v>
      </c>
      <c r="R549" t="s">
        <v>3803</v>
      </c>
      <c r="S549" t="s">
        <v>3555</v>
      </c>
      <c r="T549" t="s">
        <v>3586</v>
      </c>
      <c r="U549">
        <v>7</v>
      </c>
      <c r="V549" t="s">
        <v>3567</v>
      </c>
      <c r="W549" t="s">
        <v>3558</v>
      </c>
      <c r="X549" t="s">
        <v>3584</v>
      </c>
      <c r="Y549">
        <v>2</v>
      </c>
      <c r="Z549" t="s">
        <v>3562</v>
      </c>
    </row>
    <row r="550" spans="1:26" x14ac:dyDescent="0.3">
      <c r="A550" s="2">
        <v>45388</v>
      </c>
      <c r="B550" s="2">
        <v>46447</v>
      </c>
      <c r="C550">
        <v>1059</v>
      </c>
      <c r="D550" t="s">
        <v>3539</v>
      </c>
      <c r="E550" t="s">
        <v>1694</v>
      </c>
      <c r="F550" t="s">
        <v>57</v>
      </c>
      <c r="G550" t="s">
        <v>17</v>
      </c>
      <c r="H550" t="s">
        <v>40</v>
      </c>
      <c r="I550" t="s">
        <v>41</v>
      </c>
      <c r="J550" t="s">
        <v>42</v>
      </c>
      <c r="K550" t="s">
        <v>22</v>
      </c>
      <c r="L550" t="s">
        <v>22</v>
      </c>
      <c r="N550" t="s">
        <v>63</v>
      </c>
      <c r="O550">
        <v>105.9224055412915</v>
      </c>
      <c r="P550">
        <v>5.0069521305311904</v>
      </c>
      <c r="Q550">
        <v>59</v>
      </c>
      <c r="R550" t="s">
        <v>3699</v>
      </c>
      <c r="S550" t="s">
        <v>3555</v>
      </c>
      <c r="T550" t="s">
        <v>3585</v>
      </c>
      <c r="U550">
        <v>4</v>
      </c>
      <c r="V550" t="s">
        <v>3564</v>
      </c>
      <c r="W550" t="s">
        <v>3558</v>
      </c>
      <c r="X550" t="s">
        <v>3584</v>
      </c>
      <c r="Y550">
        <v>3</v>
      </c>
      <c r="Z550" t="s">
        <v>3563</v>
      </c>
    </row>
    <row r="551" spans="1:26" x14ac:dyDescent="0.3">
      <c r="A551" s="2">
        <v>44931</v>
      </c>
      <c r="B551" s="2">
        <v>45110</v>
      </c>
      <c r="C551">
        <v>179</v>
      </c>
      <c r="D551" t="s">
        <v>3540</v>
      </c>
      <c r="E551" t="s">
        <v>392</v>
      </c>
      <c r="F551" t="s">
        <v>157</v>
      </c>
      <c r="G551" t="s">
        <v>51</v>
      </c>
      <c r="H551" t="s">
        <v>59</v>
      </c>
      <c r="I551" t="s">
        <v>92</v>
      </c>
      <c r="J551" t="s">
        <v>42</v>
      </c>
      <c r="K551" t="s">
        <v>22</v>
      </c>
      <c r="L551" t="s">
        <v>22</v>
      </c>
      <c r="N551" t="s">
        <v>144</v>
      </c>
      <c r="O551">
        <v>26.300653382575771</v>
      </c>
      <c r="P551">
        <v>4.1852703553833237</v>
      </c>
      <c r="Q551">
        <v>183</v>
      </c>
      <c r="R551" t="s">
        <v>3690</v>
      </c>
      <c r="S551" t="s">
        <v>3554</v>
      </c>
      <c r="T551" t="s">
        <v>3584</v>
      </c>
      <c r="U551">
        <v>1</v>
      </c>
      <c r="V551" t="s">
        <v>3561</v>
      </c>
      <c r="W551" t="s">
        <v>3554</v>
      </c>
      <c r="X551" t="s">
        <v>3586</v>
      </c>
      <c r="Y551">
        <v>7</v>
      </c>
      <c r="Z551" t="s">
        <v>3567</v>
      </c>
    </row>
    <row r="552" spans="1:26" x14ac:dyDescent="0.3">
      <c r="A552" s="2">
        <v>44985</v>
      </c>
      <c r="B552" s="2">
        <v>45083</v>
      </c>
      <c r="C552">
        <v>98</v>
      </c>
      <c r="D552" t="s">
        <v>3540</v>
      </c>
      <c r="E552" t="s">
        <v>2597</v>
      </c>
      <c r="F552" t="s">
        <v>103</v>
      </c>
      <c r="G552" t="s">
        <v>33</v>
      </c>
      <c r="H552" t="s">
        <v>52</v>
      </c>
      <c r="I552" t="s">
        <v>92</v>
      </c>
      <c r="J552" t="s">
        <v>42</v>
      </c>
      <c r="K552" t="s">
        <v>22</v>
      </c>
      <c r="L552" t="s">
        <v>22</v>
      </c>
      <c r="N552" t="s">
        <v>43</v>
      </c>
      <c r="O552">
        <v>117.20111547773131</v>
      </c>
      <c r="P552">
        <v>7.9674231664183033</v>
      </c>
      <c r="Q552">
        <v>156</v>
      </c>
      <c r="R552" t="s">
        <v>3804</v>
      </c>
      <c r="S552" t="s">
        <v>3554</v>
      </c>
      <c r="T552" t="s">
        <v>3584</v>
      </c>
      <c r="U552">
        <v>2</v>
      </c>
      <c r="V552" t="s">
        <v>3562</v>
      </c>
      <c r="W552" t="s">
        <v>3554</v>
      </c>
      <c r="X552" t="s">
        <v>3585</v>
      </c>
      <c r="Y552">
        <v>6</v>
      </c>
      <c r="Z552" t="s">
        <v>3566</v>
      </c>
    </row>
    <row r="553" spans="1:26" x14ac:dyDescent="0.3">
      <c r="A553" s="2">
        <v>45048</v>
      </c>
      <c r="B553" s="2">
        <v>45962</v>
      </c>
      <c r="C553">
        <v>914</v>
      </c>
      <c r="D553" t="s">
        <v>3539</v>
      </c>
      <c r="E553" t="s">
        <v>2656</v>
      </c>
      <c r="F553" t="s">
        <v>157</v>
      </c>
      <c r="G553" t="s">
        <v>51</v>
      </c>
      <c r="H553" t="s">
        <v>59</v>
      </c>
      <c r="I553" t="s">
        <v>19</v>
      </c>
      <c r="J553" t="s">
        <v>35</v>
      </c>
      <c r="K553" t="s">
        <v>22</v>
      </c>
      <c r="L553" t="s">
        <v>22</v>
      </c>
      <c r="N553" t="s">
        <v>24</v>
      </c>
      <c r="O553">
        <v>14.37358868147145</v>
      </c>
      <c r="P553">
        <v>4.417394782329148</v>
      </c>
      <c r="Q553">
        <v>304</v>
      </c>
      <c r="R553" t="s">
        <v>3677</v>
      </c>
      <c r="S553" t="s">
        <v>3554</v>
      </c>
      <c r="T553" t="s">
        <v>3585</v>
      </c>
      <c r="U553">
        <v>5</v>
      </c>
      <c r="V553" t="s">
        <v>3565</v>
      </c>
      <c r="W553" t="s">
        <v>3556</v>
      </c>
      <c r="X553" t="s">
        <v>3587</v>
      </c>
      <c r="Y553">
        <v>11</v>
      </c>
      <c r="Z553" t="s">
        <v>3571</v>
      </c>
    </row>
    <row r="554" spans="1:26" x14ac:dyDescent="0.3">
      <c r="A554" s="2">
        <v>45064</v>
      </c>
      <c r="B554" s="2">
        <v>45164</v>
      </c>
      <c r="C554">
        <v>100</v>
      </c>
      <c r="D554" t="s">
        <v>3540</v>
      </c>
      <c r="E554" t="s">
        <v>446</v>
      </c>
      <c r="F554" t="s">
        <v>16</v>
      </c>
      <c r="G554" t="s">
        <v>51</v>
      </c>
      <c r="H554" t="s">
        <v>52</v>
      </c>
      <c r="I554" t="s">
        <v>92</v>
      </c>
      <c r="J554" t="s">
        <v>42</v>
      </c>
      <c r="K554" t="s">
        <v>22</v>
      </c>
      <c r="L554" t="s">
        <v>22</v>
      </c>
      <c r="N554" t="s">
        <v>24</v>
      </c>
      <c r="O554">
        <v>98.540925663341881</v>
      </c>
      <c r="P554">
        <v>7.071303236160464</v>
      </c>
      <c r="Q554">
        <v>237</v>
      </c>
      <c r="R554" t="s">
        <v>3646</v>
      </c>
      <c r="S554" t="s">
        <v>3554</v>
      </c>
      <c r="T554" t="s">
        <v>3585</v>
      </c>
      <c r="U554">
        <v>5</v>
      </c>
      <c r="V554" t="s">
        <v>3565</v>
      </c>
      <c r="W554" t="s">
        <v>3554</v>
      </c>
      <c r="X554" t="s">
        <v>3586</v>
      </c>
      <c r="Y554">
        <v>8</v>
      </c>
      <c r="Z554" t="s">
        <v>3568</v>
      </c>
    </row>
    <row r="555" spans="1:26" x14ac:dyDescent="0.3">
      <c r="A555" s="2">
        <v>45237</v>
      </c>
      <c r="B555" s="2">
        <v>46118</v>
      </c>
      <c r="C555">
        <v>881</v>
      </c>
      <c r="D555" t="s">
        <v>3539</v>
      </c>
      <c r="E555" t="s">
        <v>846</v>
      </c>
      <c r="F555" t="s">
        <v>16</v>
      </c>
      <c r="G555" t="s">
        <v>46</v>
      </c>
      <c r="H555" t="s">
        <v>18</v>
      </c>
      <c r="I555" t="s">
        <v>19</v>
      </c>
      <c r="J555" t="s">
        <v>35</v>
      </c>
      <c r="K555" t="s">
        <v>22</v>
      </c>
      <c r="L555" t="s">
        <v>22</v>
      </c>
      <c r="N555" t="s">
        <v>144</v>
      </c>
      <c r="O555">
        <v>93.171150673398657</v>
      </c>
      <c r="P555">
        <v>6.418530394346428</v>
      </c>
      <c r="Q555">
        <v>95</v>
      </c>
      <c r="R555" t="s">
        <v>3774</v>
      </c>
      <c r="S555" t="s">
        <v>3554</v>
      </c>
      <c r="T555" t="s">
        <v>3587</v>
      </c>
      <c r="U555">
        <v>11</v>
      </c>
      <c r="V555" t="s">
        <v>3571</v>
      </c>
      <c r="W555" t="s">
        <v>3557</v>
      </c>
      <c r="X555" t="s">
        <v>3585</v>
      </c>
      <c r="Y555">
        <v>4</v>
      </c>
      <c r="Z555" t="s">
        <v>3564</v>
      </c>
    </row>
    <row r="556" spans="1:26" x14ac:dyDescent="0.3">
      <c r="A556" s="2">
        <v>44932</v>
      </c>
      <c r="B556" s="2">
        <v>46078</v>
      </c>
      <c r="C556">
        <v>1146</v>
      </c>
      <c r="D556" t="s">
        <v>3539</v>
      </c>
      <c r="E556" t="s">
        <v>2717</v>
      </c>
      <c r="F556" t="s">
        <v>118</v>
      </c>
      <c r="G556" t="s">
        <v>17</v>
      </c>
      <c r="H556" t="s">
        <v>40</v>
      </c>
      <c r="I556" t="s">
        <v>41</v>
      </c>
      <c r="J556" t="s">
        <v>35</v>
      </c>
      <c r="K556" t="s">
        <v>22</v>
      </c>
      <c r="L556" t="s">
        <v>22</v>
      </c>
      <c r="N556" t="s">
        <v>54</v>
      </c>
      <c r="O556">
        <v>72.34495651697074</v>
      </c>
      <c r="P556">
        <v>7.3303873503139041</v>
      </c>
      <c r="Q556">
        <v>55</v>
      </c>
      <c r="R556" t="s">
        <v>3650</v>
      </c>
      <c r="S556" t="s">
        <v>3554</v>
      </c>
      <c r="T556" t="s">
        <v>3584</v>
      </c>
      <c r="U556">
        <v>1</v>
      </c>
      <c r="V556" t="s">
        <v>3561</v>
      </c>
      <c r="W556" t="s">
        <v>3557</v>
      </c>
      <c r="X556" t="s">
        <v>3584</v>
      </c>
      <c r="Y556">
        <v>2</v>
      </c>
      <c r="Z556" t="s">
        <v>3562</v>
      </c>
    </row>
    <row r="557" spans="1:26" x14ac:dyDescent="0.3">
      <c r="A557" s="2">
        <v>44991</v>
      </c>
      <c r="B557" s="2">
        <v>45103</v>
      </c>
      <c r="C557">
        <v>112</v>
      </c>
      <c r="D557" t="s">
        <v>3540</v>
      </c>
      <c r="E557" t="s">
        <v>2730</v>
      </c>
      <c r="F557" t="s">
        <v>39</v>
      </c>
      <c r="G557" t="s">
        <v>17</v>
      </c>
      <c r="H557" t="s">
        <v>18</v>
      </c>
      <c r="I557" t="s">
        <v>34</v>
      </c>
      <c r="J557" t="s">
        <v>35</v>
      </c>
      <c r="K557" t="s">
        <v>22</v>
      </c>
      <c r="L557" t="s">
        <v>22</v>
      </c>
      <c r="N557" t="s">
        <v>63</v>
      </c>
      <c r="O557">
        <v>157.7354160117533</v>
      </c>
      <c r="P557">
        <v>6.9730304975859596</v>
      </c>
      <c r="Q557">
        <v>176</v>
      </c>
      <c r="R557" t="s">
        <v>3714</v>
      </c>
      <c r="S557" t="s">
        <v>3554</v>
      </c>
      <c r="T557" t="s">
        <v>3584</v>
      </c>
      <c r="U557">
        <v>3</v>
      </c>
      <c r="V557" t="s">
        <v>3563</v>
      </c>
      <c r="W557" t="s">
        <v>3554</v>
      </c>
      <c r="X557" t="s">
        <v>3585</v>
      </c>
      <c r="Y557">
        <v>6</v>
      </c>
      <c r="Z557" t="s">
        <v>3566</v>
      </c>
    </row>
    <row r="558" spans="1:26" x14ac:dyDescent="0.3">
      <c r="A558" s="2">
        <v>44996</v>
      </c>
      <c r="B558" s="2">
        <v>45239</v>
      </c>
      <c r="C558">
        <v>243</v>
      </c>
      <c r="D558" t="s">
        <v>3541</v>
      </c>
      <c r="E558" t="s">
        <v>1640</v>
      </c>
      <c r="F558" t="s">
        <v>103</v>
      </c>
      <c r="G558" t="s">
        <v>33</v>
      </c>
      <c r="H558" t="s">
        <v>59</v>
      </c>
      <c r="I558" t="s">
        <v>34</v>
      </c>
      <c r="J558" t="s">
        <v>42</v>
      </c>
      <c r="K558" t="s">
        <v>22</v>
      </c>
      <c r="L558" t="s">
        <v>22</v>
      </c>
      <c r="N558" t="s">
        <v>76</v>
      </c>
      <c r="O558">
        <v>92.947817545522057</v>
      </c>
      <c r="P558">
        <v>7.5930745819523526</v>
      </c>
      <c r="Q558">
        <v>312</v>
      </c>
      <c r="R558" t="s">
        <v>3805</v>
      </c>
      <c r="S558" t="s">
        <v>3554</v>
      </c>
      <c r="T558" t="s">
        <v>3584</v>
      </c>
      <c r="U558">
        <v>3</v>
      </c>
      <c r="V558" t="s">
        <v>3563</v>
      </c>
      <c r="W558" t="s">
        <v>3554</v>
      </c>
      <c r="X558" t="s">
        <v>3587</v>
      </c>
      <c r="Y558">
        <v>11</v>
      </c>
      <c r="Z558" t="s">
        <v>3571</v>
      </c>
    </row>
    <row r="559" spans="1:26" x14ac:dyDescent="0.3">
      <c r="A559" s="2">
        <v>44964</v>
      </c>
      <c r="B559" s="2">
        <v>45129</v>
      </c>
      <c r="C559">
        <v>165</v>
      </c>
      <c r="D559" t="s">
        <v>3540</v>
      </c>
      <c r="E559" t="s">
        <v>245</v>
      </c>
      <c r="F559" t="s">
        <v>57</v>
      </c>
      <c r="G559" t="s">
        <v>33</v>
      </c>
      <c r="H559" t="s">
        <v>59</v>
      </c>
      <c r="I559" t="s">
        <v>34</v>
      </c>
      <c r="J559" t="s">
        <v>42</v>
      </c>
      <c r="K559" t="s">
        <v>22</v>
      </c>
      <c r="L559" t="s">
        <v>22</v>
      </c>
      <c r="N559" t="s">
        <v>63</v>
      </c>
      <c r="O559">
        <v>61.008765644912657</v>
      </c>
      <c r="P559">
        <v>5.9725682356497369</v>
      </c>
      <c r="Q559">
        <v>202</v>
      </c>
      <c r="R559" t="s">
        <v>3806</v>
      </c>
      <c r="S559" t="s">
        <v>3554</v>
      </c>
      <c r="T559" t="s">
        <v>3584</v>
      </c>
      <c r="U559">
        <v>2</v>
      </c>
      <c r="V559" t="s">
        <v>3562</v>
      </c>
      <c r="W559" t="s">
        <v>3554</v>
      </c>
      <c r="X559" t="s">
        <v>3586</v>
      </c>
      <c r="Y559">
        <v>7</v>
      </c>
      <c r="Z559" t="s">
        <v>3567</v>
      </c>
    </row>
    <row r="560" spans="1:26" x14ac:dyDescent="0.3">
      <c r="A560" s="2">
        <v>45597</v>
      </c>
      <c r="B560" s="2">
        <v>46302</v>
      </c>
      <c r="C560">
        <v>705</v>
      </c>
      <c r="D560" t="s">
        <v>3542</v>
      </c>
      <c r="E560" t="s">
        <v>1015</v>
      </c>
      <c r="F560" t="s">
        <v>80</v>
      </c>
      <c r="G560" t="s">
        <v>46</v>
      </c>
      <c r="H560" t="s">
        <v>18</v>
      </c>
      <c r="I560" t="s">
        <v>34</v>
      </c>
      <c r="J560" t="s">
        <v>42</v>
      </c>
      <c r="K560" t="s">
        <v>22</v>
      </c>
      <c r="L560" t="s">
        <v>22</v>
      </c>
      <c r="N560" t="s">
        <v>54</v>
      </c>
      <c r="O560">
        <v>27.943134640217981</v>
      </c>
      <c r="P560">
        <v>4.999782965039552</v>
      </c>
      <c r="Q560">
        <v>279</v>
      </c>
      <c r="R560" t="s">
        <v>3807</v>
      </c>
      <c r="S560" t="s">
        <v>3555</v>
      </c>
      <c r="T560" t="s">
        <v>3587</v>
      </c>
      <c r="U560">
        <v>11</v>
      </c>
      <c r="V560" t="s">
        <v>3571</v>
      </c>
      <c r="W560" t="s">
        <v>3557</v>
      </c>
      <c r="X560" t="s">
        <v>3587</v>
      </c>
      <c r="Y560">
        <v>10</v>
      </c>
      <c r="Z560" t="s">
        <v>3570</v>
      </c>
    </row>
    <row r="561" spans="1:26" x14ac:dyDescent="0.3">
      <c r="A561" s="2">
        <v>45142</v>
      </c>
      <c r="B561" s="2">
        <v>46024</v>
      </c>
      <c r="C561">
        <v>882</v>
      </c>
      <c r="D561" t="s">
        <v>3539</v>
      </c>
      <c r="E561" t="s">
        <v>1177</v>
      </c>
      <c r="F561" t="s">
        <v>103</v>
      </c>
      <c r="G561" t="s">
        <v>17</v>
      </c>
      <c r="H561" t="s">
        <v>40</v>
      </c>
      <c r="I561" t="s">
        <v>41</v>
      </c>
      <c r="J561" t="s">
        <v>42</v>
      </c>
      <c r="K561" t="s">
        <v>22</v>
      </c>
      <c r="L561" t="s">
        <v>22</v>
      </c>
      <c r="N561" t="s">
        <v>144</v>
      </c>
      <c r="O561">
        <v>78.012119900246191</v>
      </c>
      <c r="P561">
        <v>6.6604301297429949</v>
      </c>
      <c r="Q561">
        <v>1</v>
      </c>
      <c r="R561" t="s">
        <v>3808</v>
      </c>
      <c r="S561" t="s">
        <v>3554</v>
      </c>
      <c r="T561" t="s">
        <v>3586</v>
      </c>
      <c r="U561">
        <v>8</v>
      </c>
      <c r="V561" t="s">
        <v>3568</v>
      </c>
      <c r="W561" t="s">
        <v>3557</v>
      </c>
      <c r="X561" t="s">
        <v>3584</v>
      </c>
      <c r="Y561">
        <v>1</v>
      </c>
      <c r="Z561" t="s">
        <v>3561</v>
      </c>
    </row>
    <row r="562" spans="1:26" x14ac:dyDescent="0.3">
      <c r="A562" s="2">
        <v>44997</v>
      </c>
      <c r="B562" s="2">
        <v>46263</v>
      </c>
      <c r="C562">
        <v>1266</v>
      </c>
      <c r="D562" t="s">
        <v>3539</v>
      </c>
      <c r="E562" t="s">
        <v>655</v>
      </c>
      <c r="F562" t="s">
        <v>80</v>
      </c>
      <c r="G562" t="s">
        <v>51</v>
      </c>
      <c r="H562" t="s">
        <v>52</v>
      </c>
      <c r="I562" t="s">
        <v>92</v>
      </c>
      <c r="J562" t="s">
        <v>42</v>
      </c>
      <c r="K562" t="s">
        <v>22</v>
      </c>
      <c r="L562" t="s">
        <v>22</v>
      </c>
      <c r="N562" t="s">
        <v>144</v>
      </c>
      <c r="O562">
        <v>26.264213172137421</v>
      </c>
      <c r="P562">
        <v>4.5118666746365808</v>
      </c>
      <c r="Q562">
        <v>240</v>
      </c>
      <c r="R562" t="s">
        <v>3809</v>
      </c>
      <c r="S562" t="s">
        <v>3554</v>
      </c>
      <c r="T562" t="s">
        <v>3584</v>
      </c>
      <c r="U562">
        <v>3</v>
      </c>
      <c r="V562" t="s">
        <v>3563</v>
      </c>
      <c r="W562" t="s">
        <v>3557</v>
      </c>
      <c r="X562" t="s">
        <v>3586</v>
      </c>
      <c r="Y562">
        <v>8</v>
      </c>
      <c r="Z562" t="s">
        <v>3568</v>
      </c>
    </row>
    <row r="563" spans="1:26" x14ac:dyDescent="0.3">
      <c r="A563" s="2">
        <v>44966</v>
      </c>
      <c r="B563" s="2">
        <v>45194</v>
      </c>
      <c r="C563">
        <v>228</v>
      </c>
      <c r="D563" t="s">
        <v>3541</v>
      </c>
      <c r="E563" t="s">
        <v>1522</v>
      </c>
      <c r="F563" t="s">
        <v>103</v>
      </c>
      <c r="G563" t="s">
        <v>17</v>
      </c>
      <c r="H563" t="s">
        <v>40</v>
      </c>
      <c r="I563" t="s">
        <v>41</v>
      </c>
      <c r="J563" t="s">
        <v>35</v>
      </c>
      <c r="K563" t="s">
        <v>22</v>
      </c>
      <c r="L563" t="s">
        <v>22</v>
      </c>
      <c r="N563" t="s">
        <v>43</v>
      </c>
      <c r="O563">
        <v>75.817396800859029</v>
      </c>
      <c r="P563">
        <v>6.6304788692989014</v>
      </c>
      <c r="Q563">
        <v>267</v>
      </c>
      <c r="R563" t="s">
        <v>3607</v>
      </c>
      <c r="S563" t="s">
        <v>3554</v>
      </c>
      <c r="T563" t="s">
        <v>3584</v>
      </c>
      <c r="U563">
        <v>2</v>
      </c>
      <c r="V563" t="s">
        <v>3562</v>
      </c>
      <c r="W563" t="s">
        <v>3554</v>
      </c>
      <c r="X563" t="s">
        <v>3586</v>
      </c>
      <c r="Y563">
        <v>9</v>
      </c>
      <c r="Z563" t="s">
        <v>3569</v>
      </c>
    </row>
    <row r="564" spans="1:26" x14ac:dyDescent="0.3">
      <c r="A564" s="2">
        <v>44962</v>
      </c>
      <c r="B564" s="2">
        <v>46048</v>
      </c>
      <c r="C564">
        <v>1086</v>
      </c>
      <c r="D564" t="s">
        <v>3539</v>
      </c>
      <c r="E564" t="s">
        <v>941</v>
      </c>
      <c r="F564" t="s">
        <v>118</v>
      </c>
      <c r="G564" t="s">
        <v>33</v>
      </c>
      <c r="H564" t="s">
        <v>59</v>
      </c>
      <c r="I564" t="s">
        <v>19</v>
      </c>
      <c r="J564" t="s">
        <v>42</v>
      </c>
      <c r="K564" t="s">
        <v>22</v>
      </c>
      <c r="L564" t="s">
        <v>22</v>
      </c>
      <c r="N564" t="s">
        <v>43</v>
      </c>
      <c r="O564">
        <v>59.446600029001267</v>
      </c>
      <c r="P564">
        <v>6.0938472633291774</v>
      </c>
      <c r="Q564">
        <v>25</v>
      </c>
      <c r="R564" t="s">
        <v>3670</v>
      </c>
      <c r="S564" t="s">
        <v>3554</v>
      </c>
      <c r="T564" t="s">
        <v>3584</v>
      </c>
      <c r="U564">
        <v>2</v>
      </c>
      <c r="V564" t="s">
        <v>3562</v>
      </c>
      <c r="W564" t="s">
        <v>3557</v>
      </c>
      <c r="X564" t="s">
        <v>3584</v>
      </c>
      <c r="Y564">
        <v>1</v>
      </c>
      <c r="Z564" t="s">
        <v>3561</v>
      </c>
    </row>
    <row r="565" spans="1:26" x14ac:dyDescent="0.3">
      <c r="A565" s="2">
        <v>45150</v>
      </c>
      <c r="B565" s="2">
        <v>45354</v>
      </c>
      <c r="C565">
        <v>204</v>
      </c>
      <c r="D565" t="s">
        <v>3541</v>
      </c>
      <c r="E565" t="s">
        <v>2110</v>
      </c>
      <c r="F565" t="s">
        <v>118</v>
      </c>
      <c r="G565" t="s">
        <v>33</v>
      </c>
      <c r="H565" t="s">
        <v>18</v>
      </c>
      <c r="I565" t="s">
        <v>34</v>
      </c>
      <c r="J565" t="s">
        <v>35</v>
      </c>
      <c r="K565" t="s">
        <v>22</v>
      </c>
      <c r="L565" t="s">
        <v>22</v>
      </c>
      <c r="N565" t="s">
        <v>76</v>
      </c>
      <c r="O565">
        <v>58.1331957698563</v>
      </c>
      <c r="P565">
        <v>6.7605894701080773</v>
      </c>
      <c r="Q565">
        <v>62</v>
      </c>
      <c r="R565" t="s">
        <v>3810</v>
      </c>
      <c r="S565" t="s">
        <v>3554</v>
      </c>
      <c r="T565" t="s">
        <v>3586</v>
      </c>
      <c r="U565">
        <v>8</v>
      </c>
      <c r="V565" t="s">
        <v>3568</v>
      </c>
      <c r="W565" t="s">
        <v>3555</v>
      </c>
      <c r="X565" t="s">
        <v>3584</v>
      </c>
      <c r="Y565">
        <v>3</v>
      </c>
      <c r="Z565" t="s">
        <v>3563</v>
      </c>
    </row>
    <row r="566" spans="1:26" x14ac:dyDescent="0.3">
      <c r="A566" s="2">
        <v>45261</v>
      </c>
      <c r="B566" s="2">
        <v>45361</v>
      </c>
      <c r="C566">
        <v>100</v>
      </c>
      <c r="D566" t="s">
        <v>3540</v>
      </c>
      <c r="E566" t="s">
        <v>2918</v>
      </c>
      <c r="F566" t="s">
        <v>80</v>
      </c>
      <c r="G566" t="s">
        <v>51</v>
      </c>
      <c r="H566" t="s">
        <v>52</v>
      </c>
      <c r="I566" t="s">
        <v>92</v>
      </c>
      <c r="J566" t="s">
        <v>42</v>
      </c>
      <c r="K566" t="s">
        <v>22</v>
      </c>
      <c r="L566" t="s">
        <v>22</v>
      </c>
      <c r="N566" t="s">
        <v>76</v>
      </c>
      <c r="O566">
        <v>17.611712766174421</v>
      </c>
      <c r="P566">
        <v>5.3151484551426247</v>
      </c>
      <c r="Q566">
        <v>69</v>
      </c>
      <c r="R566" t="s">
        <v>3753</v>
      </c>
      <c r="S566" t="s">
        <v>3554</v>
      </c>
      <c r="T566" t="s">
        <v>3587</v>
      </c>
      <c r="U566">
        <v>12</v>
      </c>
      <c r="V566" t="s">
        <v>3572</v>
      </c>
      <c r="W566" t="s">
        <v>3555</v>
      </c>
      <c r="X566" t="s">
        <v>3584</v>
      </c>
      <c r="Y566">
        <v>3</v>
      </c>
      <c r="Z566" t="s">
        <v>3563</v>
      </c>
    </row>
    <row r="567" spans="1:26" x14ac:dyDescent="0.3">
      <c r="A567" s="2">
        <v>44927</v>
      </c>
      <c r="B567" s="2">
        <v>45022</v>
      </c>
      <c r="C567">
        <v>95</v>
      </c>
      <c r="D567" t="s">
        <v>3540</v>
      </c>
      <c r="E567" t="s">
        <v>2190</v>
      </c>
      <c r="F567" t="s">
        <v>39</v>
      </c>
      <c r="G567" t="s">
        <v>51</v>
      </c>
      <c r="H567" t="s">
        <v>52</v>
      </c>
      <c r="I567" t="s">
        <v>92</v>
      </c>
      <c r="J567" t="s">
        <v>42</v>
      </c>
      <c r="K567" t="s">
        <v>22</v>
      </c>
      <c r="L567" t="s">
        <v>22</v>
      </c>
      <c r="N567" t="s">
        <v>144</v>
      </c>
      <c r="O567">
        <v>103.6255695644786</v>
      </c>
      <c r="P567">
        <v>6.0487805386551603</v>
      </c>
      <c r="Q567">
        <v>95</v>
      </c>
      <c r="R567" t="s">
        <v>3774</v>
      </c>
      <c r="S567" t="s">
        <v>3554</v>
      </c>
      <c r="T567" t="s">
        <v>3584</v>
      </c>
      <c r="U567">
        <v>1</v>
      </c>
      <c r="V567" t="s">
        <v>3561</v>
      </c>
      <c r="W567" t="s">
        <v>3554</v>
      </c>
      <c r="X567" t="s">
        <v>3585</v>
      </c>
      <c r="Y567">
        <v>4</v>
      </c>
      <c r="Z567" t="s">
        <v>3564</v>
      </c>
    </row>
    <row r="568" spans="1:26" x14ac:dyDescent="0.3">
      <c r="A568" s="2">
        <v>44989</v>
      </c>
      <c r="B568" s="2">
        <v>46019</v>
      </c>
      <c r="C568">
        <v>1030</v>
      </c>
      <c r="D568" t="s">
        <v>3539</v>
      </c>
      <c r="E568" t="s">
        <v>1633</v>
      </c>
      <c r="F568" t="s">
        <v>80</v>
      </c>
      <c r="G568" t="s">
        <v>58</v>
      </c>
      <c r="H568" t="s">
        <v>52</v>
      </c>
      <c r="I568" t="s">
        <v>92</v>
      </c>
      <c r="J568" t="s">
        <v>42</v>
      </c>
      <c r="K568" t="s">
        <v>22</v>
      </c>
      <c r="L568" t="s">
        <v>22</v>
      </c>
      <c r="N568" t="s">
        <v>30</v>
      </c>
      <c r="O568">
        <v>13.98399572305428</v>
      </c>
      <c r="P568">
        <v>4.3487589883117472</v>
      </c>
      <c r="Q568">
        <v>361</v>
      </c>
      <c r="R568" t="s">
        <v>3621</v>
      </c>
      <c r="S568" t="s">
        <v>3554</v>
      </c>
      <c r="T568" t="s">
        <v>3584</v>
      </c>
      <c r="U568">
        <v>3</v>
      </c>
      <c r="V568" t="s">
        <v>3563</v>
      </c>
      <c r="W568" t="s">
        <v>3556</v>
      </c>
      <c r="X568" t="s">
        <v>3587</v>
      </c>
      <c r="Y568">
        <v>12</v>
      </c>
      <c r="Z568" t="s">
        <v>3572</v>
      </c>
    </row>
    <row r="569" spans="1:26" x14ac:dyDescent="0.3">
      <c r="A569" s="2">
        <v>44930</v>
      </c>
      <c r="B569" s="2">
        <v>45027</v>
      </c>
      <c r="C569">
        <v>97</v>
      </c>
      <c r="D569" t="s">
        <v>3540</v>
      </c>
      <c r="E569" t="s">
        <v>164</v>
      </c>
      <c r="F569" t="s">
        <v>118</v>
      </c>
      <c r="G569" t="s">
        <v>33</v>
      </c>
      <c r="H569" t="s">
        <v>52</v>
      </c>
      <c r="I569" t="s">
        <v>92</v>
      </c>
      <c r="J569" t="s">
        <v>42</v>
      </c>
      <c r="K569" t="s">
        <v>22</v>
      </c>
      <c r="L569" t="s">
        <v>22</v>
      </c>
      <c r="N569" t="s">
        <v>24</v>
      </c>
      <c r="O569">
        <v>53.723610381517418</v>
      </c>
      <c r="P569">
        <v>6.4286753332888056</v>
      </c>
      <c r="Q569">
        <v>100</v>
      </c>
      <c r="R569" t="s">
        <v>3794</v>
      </c>
      <c r="S569" t="s">
        <v>3554</v>
      </c>
      <c r="T569" t="s">
        <v>3584</v>
      </c>
      <c r="U569">
        <v>1</v>
      </c>
      <c r="V569" t="s">
        <v>3561</v>
      </c>
      <c r="W569" t="s">
        <v>3554</v>
      </c>
      <c r="X569" t="s">
        <v>3585</v>
      </c>
      <c r="Y569">
        <v>4</v>
      </c>
      <c r="Z569" t="s">
        <v>3564</v>
      </c>
    </row>
    <row r="570" spans="1:26" x14ac:dyDescent="0.3">
      <c r="A570" s="2">
        <v>44934</v>
      </c>
      <c r="B570" s="2">
        <v>46139</v>
      </c>
      <c r="C570">
        <v>1205</v>
      </c>
      <c r="D570" t="s">
        <v>3539</v>
      </c>
      <c r="E570" t="s">
        <v>765</v>
      </c>
      <c r="F570" t="s">
        <v>16</v>
      </c>
      <c r="G570" t="s">
        <v>46</v>
      </c>
      <c r="H570" t="s">
        <v>40</v>
      </c>
      <c r="I570" t="s">
        <v>41</v>
      </c>
      <c r="J570" t="s">
        <v>35</v>
      </c>
      <c r="K570" t="s">
        <v>22</v>
      </c>
      <c r="L570" t="s">
        <v>22</v>
      </c>
      <c r="N570" t="s">
        <v>76</v>
      </c>
      <c r="O570">
        <v>78.832340842047529</v>
      </c>
      <c r="P570">
        <v>6.416862848262876</v>
      </c>
      <c r="Q570">
        <v>116</v>
      </c>
      <c r="R570" t="s">
        <v>3711</v>
      </c>
      <c r="S570" t="s">
        <v>3554</v>
      </c>
      <c r="T570" t="s">
        <v>3584</v>
      </c>
      <c r="U570">
        <v>1</v>
      </c>
      <c r="V570" t="s">
        <v>3561</v>
      </c>
      <c r="W570" t="s">
        <v>3557</v>
      </c>
      <c r="X570" t="s">
        <v>3585</v>
      </c>
      <c r="Y570">
        <v>4</v>
      </c>
      <c r="Z570" t="s">
        <v>3564</v>
      </c>
    </row>
    <row r="571" spans="1:26" x14ac:dyDescent="0.3">
      <c r="A571" s="2">
        <v>45455</v>
      </c>
      <c r="B571" s="2">
        <v>45547</v>
      </c>
      <c r="C571">
        <v>92</v>
      </c>
      <c r="D571" t="s">
        <v>3540</v>
      </c>
      <c r="E571" t="s">
        <v>2773</v>
      </c>
      <c r="F571" t="s">
        <v>103</v>
      </c>
      <c r="G571" t="s">
        <v>58</v>
      </c>
      <c r="H571" t="s">
        <v>59</v>
      </c>
      <c r="I571" t="s">
        <v>19</v>
      </c>
      <c r="J571" t="s">
        <v>42</v>
      </c>
      <c r="K571" t="s">
        <v>22</v>
      </c>
      <c r="L571" t="s">
        <v>22</v>
      </c>
      <c r="N571" t="s">
        <v>76</v>
      </c>
      <c r="O571">
        <v>78.648540344761102</v>
      </c>
      <c r="P571">
        <v>6.8147310484256636</v>
      </c>
      <c r="Q571">
        <v>255</v>
      </c>
      <c r="R571" t="s">
        <v>3727</v>
      </c>
      <c r="S571" t="s">
        <v>3555</v>
      </c>
      <c r="T571" t="s">
        <v>3585</v>
      </c>
      <c r="U571">
        <v>6</v>
      </c>
      <c r="V571" t="s">
        <v>3566</v>
      </c>
      <c r="W571" t="s">
        <v>3555</v>
      </c>
      <c r="X571" t="s">
        <v>3586</v>
      </c>
      <c r="Y571">
        <v>9</v>
      </c>
      <c r="Z571" t="s">
        <v>3569</v>
      </c>
    </row>
    <row r="572" spans="1:26" x14ac:dyDescent="0.3">
      <c r="A572" s="2">
        <v>45357</v>
      </c>
      <c r="B572" s="2">
        <v>46446</v>
      </c>
      <c r="C572">
        <v>1089</v>
      </c>
      <c r="D572" t="s">
        <v>3539</v>
      </c>
      <c r="E572" t="s">
        <v>1033</v>
      </c>
      <c r="F572" t="s">
        <v>80</v>
      </c>
      <c r="G572" t="s">
        <v>17</v>
      </c>
      <c r="H572" t="s">
        <v>18</v>
      </c>
      <c r="I572" t="s">
        <v>34</v>
      </c>
      <c r="J572" t="s">
        <v>42</v>
      </c>
      <c r="K572" t="s">
        <v>22</v>
      </c>
      <c r="L572" t="s">
        <v>22</v>
      </c>
      <c r="N572" t="s">
        <v>43</v>
      </c>
      <c r="O572">
        <v>10.43359877671101</v>
      </c>
      <c r="P572">
        <v>4.4368437102970626</v>
      </c>
      <c r="Q572">
        <v>58</v>
      </c>
      <c r="R572" t="s">
        <v>3750</v>
      </c>
      <c r="S572" t="s">
        <v>3555</v>
      </c>
      <c r="T572" t="s">
        <v>3584</v>
      </c>
      <c r="U572">
        <v>3</v>
      </c>
      <c r="V572" t="s">
        <v>3563</v>
      </c>
      <c r="W572" t="s">
        <v>3558</v>
      </c>
      <c r="X572" t="s">
        <v>3584</v>
      </c>
      <c r="Y572">
        <v>2</v>
      </c>
      <c r="Z572" t="s">
        <v>3562</v>
      </c>
    </row>
    <row r="573" spans="1:26" x14ac:dyDescent="0.3">
      <c r="A573" s="2">
        <v>44931</v>
      </c>
      <c r="B573" s="2">
        <v>45125</v>
      </c>
      <c r="C573">
        <v>194</v>
      </c>
      <c r="D573" t="s">
        <v>3541</v>
      </c>
      <c r="E573" t="s">
        <v>153</v>
      </c>
      <c r="F573" t="s">
        <v>57</v>
      </c>
      <c r="G573" t="s">
        <v>33</v>
      </c>
      <c r="H573" t="s">
        <v>52</v>
      </c>
      <c r="I573" t="s">
        <v>92</v>
      </c>
      <c r="J573" t="s">
        <v>42</v>
      </c>
      <c r="K573" t="s">
        <v>22</v>
      </c>
      <c r="L573" t="s">
        <v>22</v>
      </c>
      <c r="N573" t="s">
        <v>76</v>
      </c>
      <c r="O573">
        <v>113.3083364738356</v>
      </c>
      <c r="P573">
        <v>5.3427309254279072</v>
      </c>
      <c r="Q573">
        <v>198</v>
      </c>
      <c r="R573" t="s">
        <v>3811</v>
      </c>
      <c r="S573" t="s">
        <v>3554</v>
      </c>
      <c r="T573" t="s">
        <v>3584</v>
      </c>
      <c r="U573">
        <v>1</v>
      </c>
      <c r="V573" t="s">
        <v>3561</v>
      </c>
      <c r="W573" t="s">
        <v>3554</v>
      </c>
      <c r="X573" t="s">
        <v>3586</v>
      </c>
      <c r="Y573">
        <v>7</v>
      </c>
      <c r="Z573" t="s">
        <v>3567</v>
      </c>
    </row>
    <row r="574" spans="1:26" x14ac:dyDescent="0.3">
      <c r="A574" s="2">
        <v>45210</v>
      </c>
      <c r="B574" s="2">
        <v>46240</v>
      </c>
      <c r="C574">
        <v>1030</v>
      </c>
      <c r="D574" t="s">
        <v>3539</v>
      </c>
      <c r="E574" t="s">
        <v>3070</v>
      </c>
      <c r="F574" t="s">
        <v>80</v>
      </c>
      <c r="G574" t="s">
        <v>46</v>
      </c>
      <c r="H574" t="s">
        <v>40</v>
      </c>
      <c r="I574" t="s">
        <v>41</v>
      </c>
      <c r="J574" t="s">
        <v>35</v>
      </c>
      <c r="K574" t="s">
        <v>22</v>
      </c>
      <c r="L574" t="s">
        <v>22</v>
      </c>
      <c r="N574" t="s">
        <v>76</v>
      </c>
      <c r="O574">
        <v>15.98162716015135</v>
      </c>
      <c r="P574">
        <v>4.6422994223884224</v>
      </c>
      <c r="Q574">
        <v>217</v>
      </c>
      <c r="R574" t="s">
        <v>3812</v>
      </c>
      <c r="S574" t="s">
        <v>3554</v>
      </c>
      <c r="T574" t="s">
        <v>3587</v>
      </c>
      <c r="U574">
        <v>10</v>
      </c>
      <c r="V574" t="s">
        <v>3570</v>
      </c>
      <c r="W574" t="s">
        <v>3557</v>
      </c>
      <c r="X574" t="s">
        <v>3586</v>
      </c>
      <c r="Y574">
        <v>8</v>
      </c>
      <c r="Z574" t="s">
        <v>3568</v>
      </c>
    </row>
    <row r="575" spans="1:26" x14ac:dyDescent="0.3">
      <c r="A575" s="2">
        <v>45058</v>
      </c>
      <c r="B575" s="2">
        <v>45325</v>
      </c>
      <c r="C575">
        <v>267</v>
      </c>
      <c r="D575" t="s">
        <v>3541</v>
      </c>
      <c r="E575" t="s">
        <v>1598</v>
      </c>
      <c r="F575" t="s">
        <v>118</v>
      </c>
      <c r="G575" t="s">
        <v>51</v>
      </c>
      <c r="H575" t="s">
        <v>59</v>
      </c>
      <c r="I575" t="s">
        <v>34</v>
      </c>
      <c r="J575" t="s">
        <v>35</v>
      </c>
      <c r="K575" t="s">
        <v>22</v>
      </c>
      <c r="L575" t="s">
        <v>22</v>
      </c>
      <c r="N575" t="s">
        <v>30</v>
      </c>
      <c r="O575">
        <v>80.625291072900282</v>
      </c>
      <c r="P575">
        <v>6.2030311234165278</v>
      </c>
      <c r="Q575">
        <v>33</v>
      </c>
      <c r="R575" t="s">
        <v>3701</v>
      </c>
      <c r="S575" t="s">
        <v>3554</v>
      </c>
      <c r="T575" t="s">
        <v>3585</v>
      </c>
      <c r="U575">
        <v>5</v>
      </c>
      <c r="V575" t="s">
        <v>3565</v>
      </c>
      <c r="W575" t="s">
        <v>3555</v>
      </c>
      <c r="X575" t="s">
        <v>3584</v>
      </c>
      <c r="Y575">
        <v>2</v>
      </c>
      <c r="Z575" t="s">
        <v>3562</v>
      </c>
    </row>
    <row r="576" spans="1:26" x14ac:dyDescent="0.3">
      <c r="A576" s="2">
        <v>44935</v>
      </c>
      <c r="B576" s="2">
        <v>46170</v>
      </c>
      <c r="C576">
        <v>1235</v>
      </c>
      <c r="D576" t="s">
        <v>3539</v>
      </c>
      <c r="E576" t="s">
        <v>1758</v>
      </c>
      <c r="F576" t="s">
        <v>118</v>
      </c>
      <c r="G576" t="s">
        <v>46</v>
      </c>
      <c r="H576" t="s">
        <v>40</v>
      </c>
      <c r="I576" t="s">
        <v>41</v>
      </c>
      <c r="J576" t="s">
        <v>35</v>
      </c>
      <c r="K576" t="s">
        <v>22</v>
      </c>
      <c r="L576" t="s">
        <v>22</v>
      </c>
      <c r="N576" t="s">
        <v>24</v>
      </c>
      <c r="O576">
        <v>45.909116876724703</v>
      </c>
      <c r="P576">
        <v>6.5210149893882638</v>
      </c>
      <c r="Q576">
        <v>147</v>
      </c>
      <c r="R576" t="s">
        <v>3813</v>
      </c>
      <c r="S576" t="s">
        <v>3554</v>
      </c>
      <c r="T576" t="s">
        <v>3584</v>
      </c>
      <c r="U576">
        <v>1</v>
      </c>
      <c r="V576" t="s">
        <v>3561</v>
      </c>
      <c r="W576" t="s">
        <v>3557</v>
      </c>
      <c r="X576" t="s">
        <v>3585</v>
      </c>
      <c r="Y576">
        <v>5</v>
      </c>
      <c r="Z576" t="s">
        <v>3565</v>
      </c>
    </row>
    <row r="577" spans="1:26" x14ac:dyDescent="0.3">
      <c r="A577" s="2">
        <v>44968</v>
      </c>
      <c r="B577" s="2">
        <v>45296</v>
      </c>
      <c r="C577">
        <v>328</v>
      </c>
      <c r="D577" t="s">
        <v>3541</v>
      </c>
      <c r="E577" t="s">
        <v>3220</v>
      </c>
      <c r="F577" t="s">
        <v>39</v>
      </c>
      <c r="G577" t="s">
        <v>58</v>
      </c>
      <c r="H577" t="s">
        <v>59</v>
      </c>
      <c r="I577" t="s">
        <v>92</v>
      </c>
      <c r="J577" t="s">
        <v>35</v>
      </c>
      <c r="K577" t="s">
        <v>22</v>
      </c>
      <c r="L577" t="s">
        <v>22</v>
      </c>
      <c r="N577" t="s">
        <v>63</v>
      </c>
      <c r="O577">
        <v>89.01956191943404</v>
      </c>
      <c r="P577">
        <v>6.7262068517511873</v>
      </c>
      <c r="Q577">
        <v>4</v>
      </c>
      <c r="R577" t="s">
        <v>3773</v>
      </c>
      <c r="S577" t="s">
        <v>3554</v>
      </c>
      <c r="T577" t="s">
        <v>3584</v>
      </c>
      <c r="U577">
        <v>2</v>
      </c>
      <c r="V577" t="s">
        <v>3562</v>
      </c>
      <c r="W577" t="s">
        <v>3555</v>
      </c>
      <c r="X577" t="s">
        <v>3584</v>
      </c>
      <c r="Y577">
        <v>1</v>
      </c>
      <c r="Z577" t="s">
        <v>3561</v>
      </c>
    </row>
    <row r="578" spans="1:26" x14ac:dyDescent="0.3">
      <c r="A578" s="2">
        <v>45032</v>
      </c>
      <c r="B578" s="2">
        <v>45126</v>
      </c>
      <c r="C578">
        <v>94</v>
      </c>
      <c r="D578" t="s">
        <v>3540</v>
      </c>
      <c r="E578" t="s">
        <v>137</v>
      </c>
      <c r="F578" t="s">
        <v>16</v>
      </c>
      <c r="G578" t="s">
        <v>58</v>
      </c>
      <c r="H578" t="s">
        <v>59</v>
      </c>
      <c r="I578" t="s">
        <v>34</v>
      </c>
      <c r="J578" t="s">
        <v>35</v>
      </c>
      <c r="K578" t="s">
        <v>22</v>
      </c>
      <c r="L578" t="s">
        <v>22</v>
      </c>
      <c r="N578" t="s">
        <v>54</v>
      </c>
      <c r="O578">
        <v>91.917074971070647</v>
      </c>
      <c r="P578">
        <v>6.2667942821165177</v>
      </c>
      <c r="Q578">
        <v>199</v>
      </c>
      <c r="R578" t="s">
        <v>3814</v>
      </c>
      <c r="S578" t="s">
        <v>3554</v>
      </c>
      <c r="T578" t="s">
        <v>3585</v>
      </c>
      <c r="U578">
        <v>4</v>
      </c>
      <c r="V578" t="s">
        <v>3564</v>
      </c>
      <c r="W578" t="s">
        <v>3554</v>
      </c>
      <c r="X578" t="s">
        <v>3586</v>
      </c>
      <c r="Y578">
        <v>7</v>
      </c>
      <c r="Z578" t="s">
        <v>3567</v>
      </c>
    </row>
    <row r="579" spans="1:26" x14ac:dyDescent="0.3">
      <c r="A579" s="2">
        <v>45026</v>
      </c>
      <c r="B579" s="2">
        <v>46203</v>
      </c>
      <c r="C579">
        <v>1177</v>
      </c>
      <c r="D579" t="s">
        <v>3539</v>
      </c>
      <c r="E579" t="s">
        <v>532</v>
      </c>
      <c r="F579" t="s">
        <v>80</v>
      </c>
      <c r="G579" t="s">
        <v>51</v>
      </c>
      <c r="H579" t="s">
        <v>59</v>
      </c>
      <c r="I579" t="s">
        <v>92</v>
      </c>
      <c r="J579" t="s">
        <v>42</v>
      </c>
      <c r="K579" t="s">
        <v>22</v>
      </c>
      <c r="L579" t="s">
        <v>22</v>
      </c>
      <c r="N579" t="s">
        <v>76</v>
      </c>
      <c r="O579">
        <v>16.439130679119781</v>
      </c>
      <c r="P579">
        <v>5.3955976302539881</v>
      </c>
      <c r="Q579">
        <v>180</v>
      </c>
      <c r="R579" t="s">
        <v>3815</v>
      </c>
      <c r="S579" t="s">
        <v>3554</v>
      </c>
      <c r="T579" t="s">
        <v>3585</v>
      </c>
      <c r="U579">
        <v>4</v>
      </c>
      <c r="V579" t="s">
        <v>3564</v>
      </c>
      <c r="W579" t="s">
        <v>3557</v>
      </c>
      <c r="X579" t="s">
        <v>3585</v>
      </c>
      <c r="Y579">
        <v>6</v>
      </c>
      <c r="Z579" t="s">
        <v>3566</v>
      </c>
    </row>
    <row r="580" spans="1:26" x14ac:dyDescent="0.3">
      <c r="A580" s="2">
        <v>45117</v>
      </c>
      <c r="B580" s="2">
        <v>45285</v>
      </c>
      <c r="C580">
        <v>168</v>
      </c>
      <c r="D580" t="s">
        <v>3540</v>
      </c>
      <c r="E580" t="s">
        <v>1250</v>
      </c>
      <c r="F580" t="s">
        <v>118</v>
      </c>
      <c r="G580" t="s">
        <v>33</v>
      </c>
      <c r="H580" t="s">
        <v>59</v>
      </c>
      <c r="I580" t="s">
        <v>34</v>
      </c>
      <c r="J580" t="s">
        <v>35</v>
      </c>
      <c r="K580" t="s">
        <v>22</v>
      </c>
      <c r="L580" t="s">
        <v>22</v>
      </c>
      <c r="N580" t="s">
        <v>54</v>
      </c>
      <c r="O580">
        <v>77.768410868624201</v>
      </c>
      <c r="P580">
        <v>6.1134075609251264</v>
      </c>
      <c r="Q580">
        <v>358</v>
      </c>
      <c r="R580" t="s">
        <v>3816</v>
      </c>
      <c r="S580" t="s">
        <v>3554</v>
      </c>
      <c r="T580" t="s">
        <v>3586</v>
      </c>
      <c r="U580">
        <v>7</v>
      </c>
      <c r="V580" t="s">
        <v>3567</v>
      </c>
      <c r="W580" t="s">
        <v>3554</v>
      </c>
      <c r="X580" t="s">
        <v>3587</v>
      </c>
      <c r="Y580">
        <v>12</v>
      </c>
      <c r="Z580" t="s">
        <v>3572</v>
      </c>
    </row>
    <row r="581" spans="1:26" x14ac:dyDescent="0.3">
      <c r="A581" s="2">
        <v>45061</v>
      </c>
      <c r="B581" s="2">
        <v>45158</v>
      </c>
      <c r="C581">
        <v>97</v>
      </c>
      <c r="D581" t="s">
        <v>3540</v>
      </c>
      <c r="E581" t="s">
        <v>212</v>
      </c>
      <c r="F581" t="s">
        <v>157</v>
      </c>
      <c r="G581" t="s">
        <v>51</v>
      </c>
      <c r="H581" t="s">
        <v>59</v>
      </c>
      <c r="I581" t="s">
        <v>34</v>
      </c>
      <c r="J581" t="s">
        <v>42</v>
      </c>
      <c r="K581" t="s">
        <v>22</v>
      </c>
      <c r="L581" t="s">
        <v>22</v>
      </c>
      <c r="N581" t="s">
        <v>144</v>
      </c>
      <c r="O581">
        <v>19.91889420324781</v>
      </c>
      <c r="P581">
        <v>4.4785283699195224</v>
      </c>
      <c r="Q581">
        <v>231</v>
      </c>
      <c r="R581" t="s">
        <v>3817</v>
      </c>
      <c r="S581" t="s">
        <v>3554</v>
      </c>
      <c r="T581" t="s">
        <v>3585</v>
      </c>
      <c r="U581">
        <v>5</v>
      </c>
      <c r="V581" t="s">
        <v>3565</v>
      </c>
      <c r="W581" t="s">
        <v>3554</v>
      </c>
      <c r="X581" t="s">
        <v>3586</v>
      </c>
      <c r="Y581">
        <v>8</v>
      </c>
      <c r="Z581" t="s">
        <v>3568</v>
      </c>
    </row>
    <row r="582" spans="1:26" x14ac:dyDescent="0.3">
      <c r="A582" s="2">
        <v>45150</v>
      </c>
      <c r="B582" s="2">
        <v>46268</v>
      </c>
      <c r="C582">
        <v>1118</v>
      </c>
      <c r="D582" t="s">
        <v>3539</v>
      </c>
      <c r="E582" t="s">
        <v>1906</v>
      </c>
      <c r="F582" t="s">
        <v>16</v>
      </c>
      <c r="G582" t="s">
        <v>58</v>
      </c>
      <c r="H582" t="s">
        <v>52</v>
      </c>
      <c r="I582" t="s">
        <v>92</v>
      </c>
      <c r="J582" t="s">
        <v>42</v>
      </c>
      <c r="K582" t="s">
        <v>22</v>
      </c>
      <c r="L582" t="s">
        <v>22</v>
      </c>
      <c r="N582" t="s">
        <v>76</v>
      </c>
      <c r="O582">
        <v>93.956838107899557</v>
      </c>
      <c r="P582">
        <v>5.6434237776953022</v>
      </c>
      <c r="Q582">
        <v>245</v>
      </c>
      <c r="R582" t="s">
        <v>3779</v>
      </c>
      <c r="S582" t="s">
        <v>3554</v>
      </c>
      <c r="T582" t="s">
        <v>3586</v>
      </c>
      <c r="U582">
        <v>8</v>
      </c>
      <c r="V582" t="s">
        <v>3568</v>
      </c>
      <c r="W582" t="s">
        <v>3557</v>
      </c>
      <c r="X582" t="s">
        <v>3586</v>
      </c>
      <c r="Y582">
        <v>9</v>
      </c>
      <c r="Z582" t="s">
        <v>3569</v>
      </c>
    </row>
    <row r="583" spans="1:26" x14ac:dyDescent="0.3">
      <c r="A583" s="2">
        <v>45053</v>
      </c>
      <c r="B583" s="2">
        <v>45180</v>
      </c>
      <c r="C583">
        <v>127</v>
      </c>
      <c r="D583" t="s">
        <v>3540</v>
      </c>
      <c r="E583" t="s">
        <v>2909</v>
      </c>
      <c r="F583" t="s">
        <v>57</v>
      </c>
      <c r="G583" t="s">
        <v>17</v>
      </c>
      <c r="H583" t="s">
        <v>18</v>
      </c>
      <c r="I583" t="s">
        <v>19</v>
      </c>
      <c r="J583" t="s">
        <v>35</v>
      </c>
      <c r="K583" t="s">
        <v>22</v>
      </c>
      <c r="L583" t="s">
        <v>22</v>
      </c>
      <c r="N583" t="s">
        <v>144</v>
      </c>
      <c r="O583">
        <v>69.613078490463153</v>
      </c>
      <c r="P583">
        <v>5.8409087104029069</v>
      </c>
      <c r="Q583">
        <v>253</v>
      </c>
      <c r="R583" t="s">
        <v>3818</v>
      </c>
      <c r="S583" t="s">
        <v>3554</v>
      </c>
      <c r="T583" t="s">
        <v>3585</v>
      </c>
      <c r="U583">
        <v>5</v>
      </c>
      <c r="V583" t="s">
        <v>3565</v>
      </c>
      <c r="W583" t="s">
        <v>3554</v>
      </c>
      <c r="X583" t="s">
        <v>3586</v>
      </c>
      <c r="Y583">
        <v>9</v>
      </c>
      <c r="Z583" t="s">
        <v>3569</v>
      </c>
    </row>
    <row r="584" spans="1:26" x14ac:dyDescent="0.3">
      <c r="A584" s="2">
        <v>45143</v>
      </c>
      <c r="B584" s="2">
        <v>46054</v>
      </c>
      <c r="C584">
        <v>911</v>
      </c>
      <c r="D584" t="s">
        <v>3539</v>
      </c>
      <c r="E584" t="s">
        <v>644</v>
      </c>
      <c r="F584" t="s">
        <v>16</v>
      </c>
      <c r="G584" t="s">
        <v>33</v>
      </c>
      <c r="H584" t="s">
        <v>59</v>
      </c>
      <c r="I584" t="s">
        <v>92</v>
      </c>
      <c r="J584" t="s">
        <v>35</v>
      </c>
      <c r="K584" t="s">
        <v>22</v>
      </c>
      <c r="L584" t="s">
        <v>22</v>
      </c>
      <c r="N584" t="s">
        <v>76</v>
      </c>
      <c r="O584">
        <v>86.52322878413419</v>
      </c>
      <c r="P584">
        <v>7.3247266912333817</v>
      </c>
      <c r="Q584">
        <v>31</v>
      </c>
      <c r="R584" t="s">
        <v>3803</v>
      </c>
      <c r="S584" t="s">
        <v>3554</v>
      </c>
      <c r="T584" t="s">
        <v>3586</v>
      </c>
      <c r="U584">
        <v>8</v>
      </c>
      <c r="V584" t="s">
        <v>3568</v>
      </c>
      <c r="W584" t="s">
        <v>3557</v>
      </c>
      <c r="X584" t="s">
        <v>3584</v>
      </c>
      <c r="Y584">
        <v>2</v>
      </c>
      <c r="Z584" t="s">
        <v>3562</v>
      </c>
    </row>
    <row r="585" spans="1:26" x14ac:dyDescent="0.3">
      <c r="A585" s="2">
        <v>44927</v>
      </c>
      <c r="B585" s="2">
        <v>45023</v>
      </c>
      <c r="C585">
        <v>96</v>
      </c>
      <c r="D585" t="s">
        <v>3540</v>
      </c>
      <c r="E585" t="s">
        <v>2349</v>
      </c>
      <c r="F585" t="s">
        <v>80</v>
      </c>
      <c r="G585" t="s">
        <v>58</v>
      </c>
      <c r="H585" t="s">
        <v>52</v>
      </c>
      <c r="I585" t="s">
        <v>92</v>
      </c>
      <c r="J585" t="s">
        <v>42</v>
      </c>
      <c r="K585" t="s">
        <v>22</v>
      </c>
      <c r="L585" t="s">
        <v>22</v>
      </c>
      <c r="N585" t="s">
        <v>144</v>
      </c>
      <c r="O585">
        <v>17.541819071839761</v>
      </c>
      <c r="P585">
        <v>5.0709289487598852</v>
      </c>
      <c r="Q585">
        <v>96</v>
      </c>
      <c r="R585" t="s">
        <v>3819</v>
      </c>
      <c r="S585" t="s">
        <v>3554</v>
      </c>
      <c r="T585" t="s">
        <v>3584</v>
      </c>
      <c r="U585">
        <v>1</v>
      </c>
      <c r="V585" t="s">
        <v>3561</v>
      </c>
      <c r="W585" t="s">
        <v>3554</v>
      </c>
      <c r="X585" t="s">
        <v>3585</v>
      </c>
      <c r="Y585">
        <v>4</v>
      </c>
      <c r="Z585" t="s">
        <v>3564</v>
      </c>
    </row>
    <row r="586" spans="1:26" x14ac:dyDescent="0.3">
      <c r="A586" s="2">
        <v>45124</v>
      </c>
      <c r="B586" s="2">
        <v>45217</v>
      </c>
      <c r="C586">
        <v>93</v>
      </c>
      <c r="D586" t="s">
        <v>3540</v>
      </c>
      <c r="E586" t="s">
        <v>465</v>
      </c>
      <c r="F586" t="s">
        <v>118</v>
      </c>
      <c r="G586" t="s">
        <v>33</v>
      </c>
      <c r="H586" t="s">
        <v>59</v>
      </c>
      <c r="I586" t="s">
        <v>92</v>
      </c>
      <c r="J586" t="s">
        <v>42</v>
      </c>
      <c r="K586" t="s">
        <v>22</v>
      </c>
      <c r="L586" t="s">
        <v>22</v>
      </c>
      <c r="N586" t="s">
        <v>54</v>
      </c>
      <c r="O586">
        <v>86.709800632136506</v>
      </c>
      <c r="P586">
        <v>6.7724000248698886</v>
      </c>
      <c r="Q586">
        <v>290</v>
      </c>
      <c r="R586" t="s">
        <v>3736</v>
      </c>
      <c r="S586" t="s">
        <v>3554</v>
      </c>
      <c r="T586" t="s">
        <v>3586</v>
      </c>
      <c r="U586">
        <v>7</v>
      </c>
      <c r="V586" t="s">
        <v>3567</v>
      </c>
      <c r="W586" t="s">
        <v>3554</v>
      </c>
      <c r="X586" t="s">
        <v>3587</v>
      </c>
      <c r="Y586">
        <v>10</v>
      </c>
      <c r="Z586" t="s">
        <v>3570</v>
      </c>
    </row>
    <row r="587" spans="1:26" x14ac:dyDescent="0.3">
      <c r="A587" s="2">
        <v>45055</v>
      </c>
      <c r="B587" s="2">
        <v>45183</v>
      </c>
      <c r="C587">
        <v>128</v>
      </c>
      <c r="D587" t="s">
        <v>3540</v>
      </c>
      <c r="E587" t="s">
        <v>1347</v>
      </c>
      <c r="F587" t="s">
        <v>118</v>
      </c>
      <c r="G587" t="s">
        <v>17</v>
      </c>
      <c r="H587" t="s">
        <v>18</v>
      </c>
      <c r="I587" t="s">
        <v>34</v>
      </c>
      <c r="J587" t="s">
        <v>35</v>
      </c>
      <c r="K587" t="s">
        <v>22</v>
      </c>
      <c r="L587" t="s">
        <v>22</v>
      </c>
      <c r="N587" t="s">
        <v>24</v>
      </c>
      <c r="O587">
        <v>75.989277035214045</v>
      </c>
      <c r="P587">
        <v>6.0082586987406312</v>
      </c>
      <c r="Q587">
        <v>256</v>
      </c>
      <c r="R587" t="s">
        <v>3742</v>
      </c>
      <c r="S587" t="s">
        <v>3554</v>
      </c>
      <c r="T587" t="s">
        <v>3585</v>
      </c>
      <c r="U587">
        <v>5</v>
      </c>
      <c r="V587" t="s">
        <v>3565</v>
      </c>
      <c r="W587" t="s">
        <v>3554</v>
      </c>
      <c r="X587" t="s">
        <v>3586</v>
      </c>
      <c r="Y587">
        <v>9</v>
      </c>
      <c r="Z587" t="s">
        <v>3569</v>
      </c>
    </row>
    <row r="588" spans="1:26" x14ac:dyDescent="0.3">
      <c r="A588" s="2">
        <v>45570</v>
      </c>
      <c r="B588" s="2">
        <v>46422</v>
      </c>
      <c r="C588">
        <v>852</v>
      </c>
      <c r="D588" t="s">
        <v>3539</v>
      </c>
      <c r="E588" t="s">
        <v>782</v>
      </c>
      <c r="F588" t="s">
        <v>80</v>
      </c>
      <c r="G588" t="s">
        <v>33</v>
      </c>
      <c r="H588" t="s">
        <v>18</v>
      </c>
      <c r="I588" t="s">
        <v>34</v>
      </c>
      <c r="J588" t="s">
        <v>35</v>
      </c>
      <c r="K588" t="s">
        <v>22</v>
      </c>
      <c r="L588" t="s">
        <v>22</v>
      </c>
      <c r="N588" t="s">
        <v>43</v>
      </c>
      <c r="O588">
        <v>29.244780474726721</v>
      </c>
      <c r="P588">
        <v>4.0196416848825001</v>
      </c>
      <c r="Q588">
        <v>34</v>
      </c>
      <c r="R588" t="s">
        <v>3776</v>
      </c>
      <c r="S588" t="s">
        <v>3555</v>
      </c>
      <c r="T588" t="s">
        <v>3587</v>
      </c>
      <c r="U588">
        <v>10</v>
      </c>
      <c r="V588" t="s">
        <v>3570</v>
      </c>
      <c r="W588" t="s">
        <v>3558</v>
      </c>
      <c r="X588" t="s">
        <v>3584</v>
      </c>
      <c r="Y588">
        <v>2</v>
      </c>
      <c r="Z588" t="s">
        <v>3562</v>
      </c>
    </row>
    <row r="589" spans="1:26" x14ac:dyDescent="0.3">
      <c r="A589" s="2">
        <v>44965</v>
      </c>
      <c r="B589" s="2">
        <v>45157</v>
      </c>
      <c r="C589">
        <v>192</v>
      </c>
      <c r="D589" t="s">
        <v>3541</v>
      </c>
      <c r="E589" t="s">
        <v>1070</v>
      </c>
      <c r="F589" t="s">
        <v>103</v>
      </c>
      <c r="G589" t="s">
        <v>51</v>
      </c>
      <c r="H589" t="s">
        <v>52</v>
      </c>
      <c r="I589" t="s">
        <v>92</v>
      </c>
      <c r="J589" t="s">
        <v>42</v>
      </c>
      <c r="K589" t="s">
        <v>22</v>
      </c>
      <c r="L589" t="s">
        <v>22</v>
      </c>
      <c r="N589" t="s">
        <v>144</v>
      </c>
      <c r="O589">
        <v>94.617026533380894</v>
      </c>
      <c r="P589">
        <v>7.2669564396522954</v>
      </c>
      <c r="Q589">
        <v>230</v>
      </c>
      <c r="R589" t="s">
        <v>3800</v>
      </c>
      <c r="S589" t="s">
        <v>3554</v>
      </c>
      <c r="T589" t="s">
        <v>3584</v>
      </c>
      <c r="U589">
        <v>2</v>
      </c>
      <c r="V589" t="s">
        <v>3562</v>
      </c>
      <c r="W589" t="s">
        <v>3554</v>
      </c>
      <c r="X589" t="s">
        <v>3586</v>
      </c>
      <c r="Y589">
        <v>8</v>
      </c>
      <c r="Z589" t="s">
        <v>3568</v>
      </c>
    </row>
    <row r="590" spans="1:26" x14ac:dyDescent="0.3">
      <c r="A590" s="2">
        <v>44933</v>
      </c>
      <c r="B590" s="2">
        <v>45141</v>
      </c>
      <c r="C590">
        <v>208</v>
      </c>
      <c r="D590" t="s">
        <v>3541</v>
      </c>
      <c r="E590" t="s">
        <v>2216</v>
      </c>
      <c r="F590" t="s">
        <v>39</v>
      </c>
      <c r="G590" t="s">
        <v>33</v>
      </c>
      <c r="H590" t="s">
        <v>18</v>
      </c>
      <c r="I590" t="s">
        <v>34</v>
      </c>
      <c r="J590" t="s">
        <v>42</v>
      </c>
      <c r="K590" t="s">
        <v>22</v>
      </c>
      <c r="L590" t="s">
        <v>22</v>
      </c>
      <c r="N590" t="s">
        <v>24</v>
      </c>
      <c r="O590">
        <v>98.349087453293947</v>
      </c>
      <c r="P590">
        <v>6.7454605009692026</v>
      </c>
      <c r="Q590">
        <v>214</v>
      </c>
      <c r="R590" t="s">
        <v>3820</v>
      </c>
      <c r="S590" t="s">
        <v>3554</v>
      </c>
      <c r="T590" t="s">
        <v>3584</v>
      </c>
      <c r="U590">
        <v>1</v>
      </c>
      <c r="V590" t="s">
        <v>3561</v>
      </c>
      <c r="W590" t="s">
        <v>3554</v>
      </c>
      <c r="X590" t="s">
        <v>3586</v>
      </c>
      <c r="Y590">
        <v>8</v>
      </c>
      <c r="Z590" t="s">
        <v>3568</v>
      </c>
    </row>
    <row r="591" spans="1:26" x14ac:dyDescent="0.3">
      <c r="A591" s="2">
        <v>45432</v>
      </c>
      <c r="B591" s="2">
        <v>45531</v>
      </c>
      <c r="C591">
        <v>99</v>
      </c>
      <c r="D591" t="s">
        <v>3540</v>
      </c>
      <c r="E591" t="s">
        <v>898</v>
      </c>
      <c r="F591" t="s">
        <v>16</v>
      </c>
      <c r="G591" t="s">
        <v>51</v>
      </c>
      <c r="H591" t="s">
        <v>59</v>
      </c>
      <c r="I591" t="s">
        <v>34</v>
      </c>
      <c r="J591" t="s">
        <v>35</v>
      </c>
      <c r="K591" t="s">
        <v>22</v>
      </c>
      <c r="L591" t="s">
        <v>22</v>
      </c>
      <c r="N591" t="s">
        <v>76</v>
      </c>
      <c r="O591">
        <v>81.310651862158494</v>
      </c>
      <c r="P591">
        <v>6.4548323789607078</v>
      </c>
      <c r="Q591">
        <v>239</v>
      </c>
      <c r="R591" t="s">
        <v>3662</v>
      </c>
      <c r="S591" t="s">
        <v>3555</v>
      </c>
      <c r="T591" t="s">
        <v>3585</v>
      </c>
      <c r="U591">
        <v>5</v>
      </c>
      <c r="V591" t="s">
        <v>3565</v>
      </c>
      <c r="W591" t="s">
        <v>3555</v>
      </c>
      <c r="X591" t="s">
        <v>3586</v>
      </c>
      <c r="Y591">
        <v>8</v>
      </c>
      <c r="Z591" t="s">
        <v>3568</v>
      </c>
    </row>
    <row r="592" spans="1:26" x14ac:dyDescent="0.3">
      <c r="A592" s="2">
        <v>45118</v>
      </c>
      <c r="B592" s="2">
        <v>45245</v>
      </c>
      <c r="C592">
        <v>127</v>
      </c>
      <c r="D592" t="s">
        <v>3540</v>
      </c>
      <c r="E592" t="s">
        <v>1522</v>
      </c>
      <c r="F592" t="s">
        <v>103</v>
      </c>
      <c r="G592" t="s">
        <v>17</v>
      </c>
      <c r="H592" t="s">
        <v>40</v>
      </c>
      <c r="I592" t="s">
        <v>41</v>
      </c>
      <c r="J592" t="s">
        <v>42</v>
      </c>
      <c r="K592" t="s">
        <v>22</v>
      </c>
      <c r="L592" t="s">
        <v>22</v>
      </c>
      <c r="N592" t="s">
        <v>144</v>
      </c>
      <c r="O592">
        <v>103.50597882592599</v>
      </c>
      <c r="P592">
        <v>6.6486587547030362</v>
      </c>
      <c r="Q592">
        <v>318</v>
      </c>
      <c r="R592" t="s">
        <v>3689</v>
      </c>
      <c r="S592" t="s">
        <v>3554</v>
      </c>
      <c r="T592" t="s">
        <v>3586</v>
      </c>
      <c r="U592">
        <v>7</v>
      </c>
      <c r="V592" t="s">
        <v>3567</v>
      </c>
      <c r="W592" t="s">
        <v>3554</v>
      </c>
      <c r="X592" t="s">
        <v>3587</v>
      </c>
      <c r="Y592">
        <v>11</v>
      </c>
      <c r="Z592" t="s">
        <v>3571</v>
      </c>
    </row>
    <row r="593" spans="1:26" x14ac:dyDescent="0.3">
      <c r="A593" s="2">
        <v>44995</v>
      </c>
      <c r="B593" s="2">
        <v>45272</v>
      </c>
      <c r="C593">
        <v>277</v>
      </c>
      <c r="D593" t="s">
        <v>3541</v>
      </c>
      <c r="E593" t="s">
        <v>1369</v>
      </c>
      <c r="F593" t="s">
        <v>118</v>
      </c>
      <c r="G593" t="s">
        <v>46</v>
      </c>
      <c r="H593" t="s">
        <v>40</v>
      </c>
      <c r="I593" t="s">
        <v>41</v>
      </c>
      <c r="J593" t="s">
        <v>35</v>
      </c>
      <c r="K593" t="s">
        <v>22</v>
      </c>
      <c r="L593" t="s">
        <v>22</v>
      </c>
      <c r="N593" t="s">
        <v>76</v>
      </c>
      <c r="O593">
        <v>71.375454006121629</v>
      </c>
      <c r="P593">
        <v>6.4879359275426216</v>
      </c>
      <c r="Q593">
        <v>345</v>
      </c>
      <c r="R593" t="s">
        <v>3713</v>
      </c>
      <c r="S593" t="s">
        <v>3554</v>
      </c>
      <c r="T593" t="s">
        <v>3584</v>
      </c>
      <c r="U593">
        <v>3</v>
      </c>
      <c r="V593" t="s">
        <v>3563</v>
      </c>
      <c r="W593" t="s">
        <v>3554</v>
      </c>
      <c r="X593" t="s">
        <v>3587</v>
      </c>
      <c r="Y593">
        <v>12</v>
      </c>
      <c r="Z593" t="s">
        <v>3572</v>
      </c>
    </row>
    <row r="594" spans="1:26" x14ac:dyDescent="0.3">
      <c r="A594" s="2">
        <v>45016</v>
      </c>
      <c r="B594" s="2">
        <v>45072</v>
      </c>
      <c r="C594">
        <v>56</v>
      </c>
      <c r="D594" t="s">
        <v>3537</v>
      </c>
      <c r="E594" t="s">
        <v>62</v>
      </c>
      <c r="F594" t="s">
        <v>39</v>
      </c>
      <c r="G594" t="s">
        <v>17</v>
      </c>
      <c r="H594" t="s">
        <v>40</v>
      </c>
      <c r="I594" t="s">
        <v>41</v>
      </c>
      <c r="J594" t="s">
        <v>35</v>
      </c>
      <c r="K594" t="s">
        <v>22</v>
      </c>
      <c r="L594" t="s">
        <v>22</v>
      </c>
      <c r="N594" t="s">
        <v>63</v>
      </c>
      <c r="O594">
        <v>89.853248337595289</v>
      </c>
      <c r="P594">
        <v>6.2115584989053811</v>
      </c>
      <c r="Q594">
        <v>145</v>
      </c>
      <c r="R594" t="s">
        <v>3657</v>
      </c>
      <c r="S594" t="s">
        <v>3554</v>
      </c>
      <c r="T594" t="s">
        <v>3584</v>
      </c>
      <c r="U594">
        <v>3</v>
      </c>
      <c r="V594" t="s">
        <v>3563</v>
      </c>
      <c r="W594" t="s">
        <v>3554</v>
      </c>
      <c r="X594" t="s">
        <v>3585</v>
      </c>
      <c r="Y594">
        <v>5</v>
      </c>
      <c r="Z594" t="s">
        <v>3565</v>
      </c>
    </row>
    <row r="595" spans="1:26" x14ac:dyDescent="0.3">
      <c r="A595" s="2">
        <v>45284</v>
      </c>
      <c r="B595" s="2">
        <v>45327</v>
      </c>
      <c r="C595">
        <v>43</v>
      </c>
      <c r="D595" t="s">
        <v>3537</v>
      </c>
      <c r="E595" t="s">
        <v>66</v>
      </c>
      <c r="F595" t="s">
        <v>39</v>
      </c>
      <c r="G595" t="s">
        <v>17</v>
      </c>
      <c r="H595" t="s">
        <v>40</v>
      </c>
      <c r="I595" t="s">
        <v>41</v>
      </c>
      <c r="J595" t="s">
        <v>35</v>
      </c>
      <c r="K595" t="s">
        <v>22</v>
      </c>
      <c r="L595" t="s">
        <v>22</v>
      </c>
      <c r="N595" t="s">
        <v>30</v>
      </c>
      <c r="O595">
        <v>111.17451484411851</v>
      </c>
      <c r="P595">
        <v>6.8895314597648563</v>
      </c>
      <c r="Q595">
        <v>35</v>
      </c>
      <c r="R595" t="s">
        <v>3791</v>
      </c>
      <c r="S595" t="s">
        <v>3554</v>
      </c>
      <c r="T595" t="s">
        <v>3587</v>
      </c>
      <c r="U595">
        <v>12</v>
      </c>
      <c r="V595" t="s">
        <v>3572</v>
      </c>
      <c r="W595" t="s">
        <v>3555</v>
      </c>
      <c r="X595" t="s">
        <v>3584</v>
      </c>
      <c r="Y595">
        <v>2</v>
      </c>
      <c r="Z595" t="s">
        <v>3562</v>
      </c>
    </row>
    <row r="596" spans="1:26" x14ac:dyDescent="0.3">
      <c r="A596" s="2">
        <v>45419</v>
      </c>
      <c r="B596" s="2">
        <v>45496</v>
      </c>
      <c r="C596">
        <v>77</v>
      </c>
      <c r="D596" t="s">
        <v>3537</v>
      </c>
      <c r="E596" t="s">
        <v>73</v>
      </c>
      <c r="F596" t="s">
        <v>80</v>
      </c>
      <c r="G596" t="s">
        <v>17</v>
      </c>
      <c r="H596" t="s">
        <v>18</v>
      </c>
      <c r="I596" t="s">
        <v>34</v>
      </c>
      <c r="J596" t="s">
        <v>42</v>
      </c>
      <c r="K596" t="s">
        <v>22</v>
      </c>
      <c r="L596" t="s">
        <v>22</v>
      </c>
      <c r="N596" t="s">
        <v>54</v>
      </c>
      <c r="O596">
        <v>22.12030522232045</v>
      </c>
      <c r="P596">
        <v>4.0413050798041983</v>
      </c>
      <c r="Q596">
        <v>204</v>
      </c>
      <c r="R596" t="s">
        <v>3705</v>
      </c>
      <c r="S596" t="s">
        <v>3555</v>
      </c>
      <c r="T596" t="s">
        <v>3585</v>
      </c>
      <c r="U596">
        <v>5</v>
      </c>
      <c r="V596" t="s">
        <v>3565</v>
      </c>
      <c r="W596" t="s">
        <v>3555</v>
      </c>
      <c r="X596" t="s">
        <v>3586</v>
      </c>
      <c r="Y596">
        <v>7</v>
      </c>
      <c r="Z596" t="s">
        <v>3567</v>
      </c>
    </row>
    <row r="597" spans="1:26" x14ac:dyDescent="0.3">
      <c r="A597" s="2">
        <v>45026</v>
      </c>
      <c r="B597" s="2">
        <v>45064</v>
      </c>
      <c r="C597">
        <v>38</v>
      </c>
      <c r="D597" t="s">
        <v>3537</v>
      </c>
      <c r="E597" t="s">
        <v>146</v>
      </c>
      <c r="F597" t="s">
        <v>57</v>
      </c>
      <c r="G597" t="s">
        <v>17</v>
      </c>
      <c r="H597" t="s">
        <v>18</v>
      </c>
      <c r="I597" t="s">
        <v>19</v>
      </c>
      <c r="J597" t="s">
        <v>35</v>
      </c>
      <c r="K597" t="s">
        <v>22</v>
      </c>
      <c r="L597" t="s">
        <v>22</v>
      </c>
      <c r="N597" t="s">
        <v>43</v>
      </c>
      <c r="O597">
        <v>119.6353097398319</v>
      </c>
      <c r="P597">
        <v>5.5190817851362182</v>
      </c>
      <c r="Q597">
        <v>137</v>
      </c>
      <c r="R597" t="s">
        <v>3821</v>
      </c>
      <c r="S597" t="s">
        <v>3554</v>
      </c>
      <c r="T597" t="s">
        <v>3585</v>
      </c>
      <c r="U597">
        <v>4</v>
      </c>
      <c r="V597" t="s">
        <v>3564</v>
      </c>
      <c r="W597" t="s">
        <v>3554</v>
      </c>
      <c r="X597" t="s">
        <v>3585</v>
      </c>
      <c r="Y597">
        <v>5</v>
      </c>
      <c r="Z597" t="s">
        <v>3565</v>
      </c>
    </row>
    <row r="598" spans="1:26" x14ac:dyDescent="0.3">
      <c r="A598" s="2">
        <v>45467</v>
      </c>
      <c r="B598" s="2">
        <v>45522</v>
      </c>
      <c r="C598">
        <v>55</v>
      </c>
      <c r="D598" t="s">
        <v>3537</v>
      </c>
      <c r="E598" t="s">
        <v>153</v>
      </c>
      <c r="F598" t="s">
        <v>57</v>
      </c>
      <c r="G598" t="s">
        <v>17</v>
      </c>
      <c r="H598" t="s">
        <v>40</v>
      </c>
      <c r="I598" t="s">
        <v>41</v>
      </c>
      <c r="J598" t="s">
        <v>35</v>
      </c>
      <c r="K598" t="s">
        <v>22</v>
      </c>
      <c r="L598" t="s">
        <v>22</v>
      </c>
      <c r="N598" t="s">
        <v>24</v>
      </c>
      <c r="O598">
        <v>127.4731709032592</v>
      </c>
      <c r="P598">
        <v>5.4433800143791879</v>
      </c>
      <c r="Q598">
        <v>230</v>
      </c>
      <c r="R598" t="s">
        <v>3822</v>
      </c>
      <c r="S598" t="s">
        <v>3555</v>
      </c>
      <c r="T598" t="s">
        <v>3585</v>
      </c>
      <c r="U598">
        <v>6</v>
      </c>
      <c r="V598" t="s">
        <v>3566</v>
      </c>
      <c r="W598" t="s">
        <v>3555</v>
      </c>
      <c r="X598" t="s">
        <v>3586</v>
      </c>
      <c r="Y598">
        <v>8</v>
      </c>
      <c r="Z598" t="s">
        <v>3568</v>
      </c>
    </row>
    <row r="599" spans="1:26" x14ac:dyDescent="0.3">
      <c r="A599" s="2">
        <v>45451</v>
      </c>
      <c r="B599" s="2">
        <v>45488</v>
      </c>
      <c r="C599">
        <v>37</v>
      </c>
      <c r="D599" t="s">
        <v>3537</v>
      </c>
      <c r="E599" t="s">
        <v>194</v>
      </c>
      <c r="F599" t="s">
        <v>103</v>
      </c>
      <c r="G599" t="s">
        <v>33</v>
      </c>
      <c r="H599" t="s">
        <v>18</v>
      </c>
      <c r="I599" t="s">
        <v>34</v>
      </c>
      <c r="J599" t="s">
        <v>35</v>
      </c>
      <c r="K599" t="s">
        <v>22</v>
      </c>
      <c r="L599" t="s">
        <v>22</v>
      </c>
      <c r="N599" t="s">
        <v>24</v>
      </c>
      <c r="O599">
        <v>68.425830325239502</v>
      </c>
      <c r="P599">
        <v>7.5857088380676787</v>
      </c>
      <c r="Q599">
        <v>196</v>
      </c>
      <c r="R599" t="s">
        <v>3675</v>
      </c>
      <c r="S599" t="s">
        <v>3555</v>
      </c>
      <c r="T599" t="s">
        <v>3585</v>
      </c>
      <c r="U599">
        <v>6</v>
      </c>
      <c r="V599" t="s">
        <v>3566</v>
      </c>
      <c r="W599" t="s">
        <v>3555</v>
      </c>
      <c r="X599" t="s">
        <v>3586</v>
      </c>
      <c r="Y599">
        <v>7</v>
      </c>
      <c r="Z599" t="s">
        <v>3567</v>
      </c>
    </row>
    <row r="600" spans="1:26" x14ac:dyDescent="0.3">
      <c r="A600" s="2">
        <v>45293</v>
      </c>
      <c r="B600" s="2">
        <v>45368</v>
      </c>
      <c r="C600">
        <v>75</v>
      </c>
      <c r="D600" t="s">
        <v>3537</v>
      </c>
      <c r="E600" t="s">
        <v>230</v>
      </c>
      <c r="F600" t="s">
        <v>118</v>
      </c>
      <c r="G600" t="s">
        <v>17</v>
      </c>
      <c r="H600" t="s">
        <v>40</v>
      </c>
      <c r="I600" t="s">
        <v>41</v>
      </c>
      <c r="J600" t="s">
        <v>35</v>
      </c>
      <c r="K600" t="s">
        <v>22</v>
      </c>
      <c r="L600" t="s">
        <v>22</v>
      </c>
      <c r="N600" t="s">
        <v>30</v>
      </c>
      <c r="O600">
        <v>79.48867883817087</v>
      </c>
      <c r="P600">
        <v>7.0042304327972857</v>
      </c>
      <c r="Q600">
        <v>76</v>
      </c>
      <c r="R600" t="s">
        <v>3823</v>
      </c>
      <c r="S600" t="s">
        <v>3555</v>
      </c>
      <c r="T600" t="s">
        <v>3584</v>
      </c>
      <c r="U600">
        <v>1</v>
      </c>
      <c r="V600" t="s">
        <v>3561</v>
      </c>
      <c r="W600" t="s">
        <v>3555</v>
      </c>
      <c r="X600" t="s">
        <v>3584</v>
      </c>
      <c r="Y600">
        <v>3</v>
      </c>
      <c r="Z600" t="s">
        <v>3563</v>
      </c>
    </row>
    <row r="601" spans="1:26" x14ac:dyDescent="0.3">
      <c r="A601" s="2">
        <v>45322</v>
      </c>
      <c r="B601" s="2">
        <v>45353</v>
      </c>
      <c r="C601">
        <v>31</v>
      </c>
      <c r="D601" t="s">
        <v>3537</v>
      </c>
      <c r="E601" t="s">
        <v>256</v>
      </c>
      <c r="F601" t="s">
        <v>157</v>
      </c>
      <c r="G601" t="s">
        <v>46</v>
      </c>
      <c r="H601" t="s">
        <v>18</v>
      </c>
      <c r="I601" t="s">
        <v>34</v>
      </c>
      <c r="J601" t="s">
        <v>42</v>
      </c>
      <c r="K601" t="s">
        <v>22</v>
      </c>
      <c r="L601" t="s">
        <v>22</v>
      </c>
      <c r="N601" t="s">
        <v>30</v>
      </c>
      <c r="O601">
        <v>32.426897871840772</v>
      </c>
      <c r="P601">
        <v>4.2734070719307056</v>
      </c>
      <c r="Q601">
        <v>61</v>
      </c>
      <c r="R601" t="s">
        <v>3638</v>
      </c>
      <c r="S601" t="s">
        <v>3555</v>
      </c>
      <c r="T601" t="s">
        <v>3584</v>
      </c>
      <c r="U601">
        <v>1</v>
      </c>
      <c r="V601" t="s">
        <v>3561</v>
      </c>
      <c r="W601" t="s">
        <v>3555</v>
      </c>
      <c r="X601" t="s">
        <v>3584</v>
      </c>
      <c r="Y601">
        <v>3</v>
      </c>
      <c r="Z601" t="s">
        <v>3563</v>
      </c>
    </row>
    <row r="602" spans="1:26" x14ac:dyDescent="0.3">
      <c r="A602" s="2">
        <v>45344</v>
      </c>
      <c r="B602" s="2">
        <v>45381</v>
      </c>
      <c r="C602">
        <v>37</v>
      </c>
      <c r="D602" t="s">
        <v>3537</v>
      </c>
      <c r="E602" t="s">
        <v>296</v>
      </c>
      <c r="F602" t="s">
        <v>80</v>
      </c>
      <c r="G602" t="s">
        <v>46</v>
      </c>
      <c r="H602" t="s">
        <v>40</v>
      </c>
      <c r="I602" t="s">
        <v>41</v>
      </c>
      <c r="J602" t="s">
        <v>35</v>
      </c>
      <c r="K602" t="s">
        <v>22</v>
      </c>
      <c r="L602" t="s">
        <v>22</v>
      </c>
      <c r="N602" t="s">
        <v>24</v>
      </c>
      <c r="O602">
        <v>18.346053878362209</v>
      </c>
      <c r="P602">
        <v>4.540711757712331</v>
      </c>
      <c r="Q602">
        <v>89</v>
      </c>
      <c r="R602" t="s">
        <v>3824</v>
      </c>
      <c r="S602" t="s">
        <v>3555</v>
      </c>
      <c r="T602" t="s">
        <v>3584</v>
      </c>
      <c r="U602">
        <v>2</v>
      </c>
      <c r="V602" t="s">
        <v>3562</v>
      </c>
      <c r="W602" t="s">
        <v>3555</v>
      </c>
      <c r="X602" t="s">
        <v>3584</v>
      </c>
      <c r="Y602">
        <v>3</v>
      </c>
      <c r="Z602" t="s">
        <v>3563</v>
      </c>
    </row>
    <row r="603" spans="1:26" x14ac:dyDescent="0.3">
      <c r="A603" s="2">
        <v>45011</v>
      </c>
      <c r="B603" s="2">
        <v>45093</v>
      </c>
      <c r="C603">
        <v>82</v>
      </c>
      <c r="D603" t="s">
        <v>3537</v>
      </c>
      <c r="E603" t="s">
        <v>303</v>
      </c>
      <c r="F603" t="s">
        <v>80</v>
      </c>
      <c r="G603" t="s">
        <v>46</v>
      </c>
      <c r="H603" t="s">
        <v>18</v>
      </c>
      <c r="I603" t="s">
        <v>34</v>
      </c>
      <c r="J603" t="s">
        <v>35</v>
      </c>
      <c r="K603" t="s">
        <v>22</v>
      </c>
      <c r="L603" t="s">
        <v>22</v>
      </c>
      <c r="N603" t="s">
        <v>63</v>
      </c>
      <c r="O603">
        <v>22.71649014518194</v>
      </c>
      <c r="P603">
        <v>5.3263096950226121</v>
      </c>
      <c r="Q603">
        <v>166</v>
      </c>
      <c r="R603" t="s">
        <v>3661</v>
      </c>
      <c r="S603" t="s">
        <v>3554</v>
      </c>
      <c r="T603" t="s">
        <v>3584</v>
      </c>
      <c r="U603">
        <v>3</v>
      </c>
      <c r="V603" t="s">
        <v>3563</v>
      </c>
      <c r="W603" t="s">
        <v>3554</v>
      </c>
      <c r="X603" t="s">
        <v>3585</v>
      </c>
      <c r="Y603">
        <v>6</v>
      </c>
      <c r="Z603" t="s">
        <v>3566</v>
      </c>
    </row>
    <row r="604" spans="1:26" x14ac:dyDescent="0.3">
      <c r="A604" s="2">
        <v>45461</v>
      </c>
      <c r="B604" s="2">
        <v>45541</v>
      </c>
      <c r="C604">
        <v>80</v>
      </c>
      <c r="D604" t="s">
        <v>3537</v>
      </c>
      <c r="E604" t="s">
        <v>309</v>
      </c>
      <c r="F604" t="s">
        <v>28</v>
      </c>
      <c r="G604" t="s">
        <v>46</v>
      </c>
      <c r="H604" t="s">
        <v>40</v>
      </c>
      <c r="I604" t="s">
        <v>41</v>
      </c>
      <c r="J604" t="s">
        <v>42</v>
      </c>
      <c r="K604" t="s">
        <v>22</v>
      </c>
      <c r="L604" t="s">
        <v>22</v>
      </c>
      <c r="N604" t="s">
        <v>43</v>
      </c>
      <c r="O604">
        <v>27.33649580169044</v>
      </c>
      <c r="P604">
        <v>5.7244533081280329</v>
      </c>
      <c r="Q604">
        <v>249</v>
      </c>
      <c r="R604" t="s">
        <v>3801</v>
      </c>
      <c r="S604" t="s">
        <v>3555</v>
      </c>
      <c r="T604" t="s">
        <v>3585</v>
      </c>
      <c r="U604">
        <v>6</v>
      </c>
      <c r="V604" t="s">
        <v>3566</v>
      </c>
      <c r="W604" t="s">
        <v>3555</v>
      </c>
      <c r="X604" t="s">
        <v>3586</v>
      </c>
      <c r="Y604">
        <v>9</v>
      </c>
      <c r="Z604" t="s">
        <v>3569</v>
      </c>
    </row>
    <row r="605" spans="1:26" x14ac:dyDescent="0.3">
      <c r="A605" s="2">
        <v>45205</v>
      </c>
      <c r="B605" s="2">
        <v>45292</v>
      </c>
      <c r="C605">
        <v>87</v>
      </c>
      <c r="D605" t="s">
        <v>3537</v>
      </c>
      <c r="E605" t="s">
        <v>349</v>
      </c>
      <c r="F605" t="s">
        <v>118</v>
      </c>
      <c r="G605" t="s">
        <v>33</v>
      </c>
      <c r="H605" t="s">
        <v>18</v>
      </c>
      <c r="I605" t="s">
        <v>19</v>
      </c>
      <c r="J605" t="s">
        <v>42</v>
      </c>
      <c r="K605" t="s">
        <v>22</v>
      </c>
      <c r="L605" t="s">
        <v>22</v>
      </c>
      <c r="N605" t="s">
        <v>30</v>
      </c>
      <c r="O605">
        <v>70.978346625942578</v>
      </c>
      <c r="P605">
        <v>6.0287173019952549</v>
      </c>
      <c r="Q605">
        <v>0</v>
      </c>
      <c r="R605" t="s">
        <v>3610</v>
      </c>
      <c r="S605" t="s">
        <v>3554</v>
      </c>
      <c r="T605" t="s">
        <v>3587</v>
      </c>
      <c r="U605">
        <v>10</v>
      </c>
      <c r="V605" t="s">
        <v>3570</v>
      </c>
      <c r="W605" t="s">
        <v>3555</v>
      </c>
      <c r="X605" t="s">
        <v>3584</v>
      </c>
      <c r="Y605">
        <v>1</v>
      </c>
      <c r="Z605" t="s">
        <v>3561</v>
      </c>
    </row>
    <row r="606" spans="1:26" x14ac:dyDescent="0.3">
      <c r="A606" s="2">
        <v>45368</v>
      </c>
      <c r="B606" s="2">
        <v>45429</v>
      </c>
      <c r="C606">
        <v>61</v>
      </c>
      <c r="D606" t="s">
        <v>3537</v>
      </c>
      <c r="E606" t="s">
        <v>523</v>
      </c>
      <c r="F606" t="s">
        <v>80</v>
      </c>
      <c r="G606" t="s">
        <v>17</v>
      </c>
      <c r="H606" t="s">
        <v>40</v>
      </c>
      <c r="I606" t="s">
        <v>41</v>
      </c>
      <c r="J606" t="s">
        <v>42</v>
      </c>
      <c r="K606" t="s">
        <v>22</v>
      </c>
      <c r="L606" t="s">
        <v>22</v>
      </c>
      <c r="N606" t="s">
        <v>54</v>
      </c>
      <c r="O606">
        <v>15.2028038163826</v>
      </c>
      <c r="P606">
        <v>4.5757494278995674</v>
      </c>
      <c r="Q606">
        <v>137</v>
      </c>
      <c r="R606" t="s">
        <v>3825</v>
      </c>
      <c r="S606" t="s">
        <v>3555</v>
      </c>
      <c r="T606" t="s">
        <v>3584</v>
      </c>
      <c r="U606">
        <v>3</v>
      </c>
      <c r="V606" t="s">
        <v>3563</v>
      </c>
      <c r="W606" t="s">
        <v>3555</v>
      </c>
      <c r="X606" t="s">
        <v>3585</v>
      </c>
      <c r="Y606">
        <v>5</v>
      </c>
      <c r="Z606" t="s">
        <v>3565</v>
      </c>
    </row>
    <row r="607" spans="1:26" x14ac:dyDescent="0.3">
      <c r="A607" s="2">
        <v>45227</v>
      </c>
      <c r="B607" s="2">
        <v>45300</v>
      </c>
      <c r="C607">
        <v>73</v>
      </c>
      <c r="D607" t="s">
        <v>3537</v>
      </c>
      <c r="E607" t="s">
        <v>526</v>
      </c>
      <c r="F607" t="s">
        <v>16</v>
      </c>
      <c r="G607" t="s">
        <v>17</v>
      </c>
      <c r="H607" t="s">
        <v>40</v>
      </c>
      <c r="I607" t="s">
        <v>41</v>
      </c>
      <c r="J607" t="s">
        <v>35</v>
      </c>
      <c r="K607" t="s">
        <v>22</v>
      </c>
      <c r="L607" t="s">
        <v>22</v>
      </c>
      <c r="N607" t="s">
        <v>63</v>
      </c>
      <c r="O607">
        <v>87.250957868479972</v>
      </c>
      <c r="P607">
        <v>6.9809522639070387</v>
      </c>
      <c r="Q607">
        <v>8</v>
      </c>
      <c r="R607" t="s">
        <v>3635</v>
      </c>
      <c r="S607" t="s">
        <v>3554</v>
      </c>
      <c r="T607" t="s">
        <v>3587</v>
      </c>
      <c r="U607">
        <v>10</v>
      </c>
      <c r="V607" t="s">
        <v>3570</v>
      </c>
      <c r="W607" t="s">
        <v>3555</v>
      </c>
      <c r="X607" t="s">
        <v>3584</v>
      </c>
      <c r="Y607">
        <v>1</v>
      </c>
      <c r="Z607" t="s">
        <v>3561</v>
      </c>
    </row>
    <row r="608" spans="1:26" x14ac:dyDescent="0.3">
      <c r="A608" s="2">
        <v>45196</v>
      </c>
      <c r="B608" s="2">
        <v>45230</v>
      </c>
      <c r="C608">
        <v>34</v>
      </c>
      <c r="D608" t="s">
        <v>3537</v>
      </c>
      <c r="E608" t="s">
        <v>570</v>
      </c>
      <c r="F608" t="s">
        <v>118</v>
      </c>
      <c r="G608" t="s">
        <v>17</v>
      </c>
      <c r="H608" t="s">
        <v>40</v>
      </c>
      <c r="I608" t="s">
        <v>41</v>
      </c>
      <c r="J608" t="s">
        <v>42</v>
      </c>
      <c r="K608" t="s">
        <v>22</v>
      </c>
      <c r="L608" t="s">
        <v>22</v>
      </c>
      <c r="N608" t="s">
        <v>30</v>
      </c>
      <c r="O608">
        <v>68.767243538086475</v>
      </c>
      <c r="P608">
        <v>6.8768146698891872</v>
      </c>
      <c r="Q608">
        <v>303</v>
      </c>
      <c r="R608" t="s">
        <v>3826</v>
      </c>
      <c r="S608" t="s">
        <v>3554</v>
      </c>
      <c r="T608" t="s">
        <v>3586</v>
      </c>
      <c r="U608">
        <v>9</v>
      </c>
      <c r="V608" t="s">
        <v>3569</v>
      </c>
      <c r="W608" t="s">
        <v>3554</v>
      </c>
      <c r="X608" t="s">
        <v>3587</v>
      </c>
      <c r="Y608">
        <v>10</v>
      </c>
      <c r="Z608" t="s">
        <v>3570</v>
      </c>
    </row>
    <row r="609" spans="1:26" x14ac:dyDescent="0.3">
      <c r="A609" s="2">
        <v>45159</v>
      </c>
      <c r="B609" s="2">
        <v>45221</v>
      </c>
      <c r="C609">
        <v>62</v>
      </c>
      <c r="D609" t="s">
        <v>3537</v>
      </c>
      <c r="E609" t="s">
        <v>612</v>
      </c>
      <c r="F609" t="s">
        <v>118</v>
      </c>
      <c r="G609" t="s">
        <v>33</v>
      </c>
      <c r="H609" t="s">
        <v>18</v>
      </c>
      <c r="I609" t="s">
        <v>34</v>
      </c>
      <c r="J609" t="s">
        <v>42</v>
      </c>
      <c r="K609" t="s">
        <v>22</v>
      </c>
      <c r="L609" t="s">
        <v>22</v>
      </c>
      <c r="N609" t="s">
        <v>63</v>
      </c>
      <c r="O609">
        <v>77.646497124166402</v>
      </c>
      <c r="P609">
        <v>7.1965983950223196</v>
      </c>
      <c r="Q609">
        <v>294</v>
      </c>
      <c r="R609" t="s">
        <v>3762</v>
      </c>
      <c r="S609" t="s">
        <v>3554</v>
      </c>
      <c r="T609" t="s">
        <v>3586</v>
      </c>
      <c r="U609">
        <v>8</v>
      </c>
      <c r="V609" t="s">
        <v>3568</v>
      </c>
      <c r="W609" t="s">
        <v>3554</v>
      </c>
      <c r="X609" t="s">
        <v>3587</v>
      </c>
      <c r="Y609">
        <v>10</v>
      </c>
      <c r="Z609" t="s">
        <v>3570</v>
      </c>
    </row>
    <row r="610" spans="1:26" x14ac:dyDescent="0.3">
      <c r="A610" s="2">
        <v>44962</v>
      </c>
      <c r="B610" s="2">
        <v>45018</v>
      </c>
      <c r="C610">
        <v>56</v>
      </c>
      <c r="D610" t="s">
        <v>3537</v>
      </c>
      <c r="E610" t="s">
        <v>677</v>
      </c>
      <c r="F610" t="s">
        <v>103</v>
      </c>
      <c r="G610" t="s">
        <v>17</v>
      </c>
      <c r="H610" t="s">
        <v>40</v>
      </c>
      <c r="I610" t="s">
        <v>41</v>
      </c>
      <c r="J610" t="s">
        <v>35</v>
      </c>
      <c r="K610" t="s">
        <v>22</v>
      </c>
      <c r="L610" t="s">
        <v>22</v>
      </c>
      <c r="N610" t="s">
        <v>43</v>
      </c>
      <c r="O610">
        <v>87.56814036780213</v>
      </c>
      <c r="P610">
        <v>7.1379109665637017</v>
      </c>
      <c r="Q610">
        <v>91</v>
      </c>
      <c r="R610" t="s">
        <v>3749</v>
      </c>
      <c r="S610" t="s">
        <v>3554</v>
      </c>
      <c r="T610" t="s">
        <v>3584</v>
      </c>
      <c r="U610">
        <v>2</v>
      </c>
      <c r="V610" t="s">
        <v>3562</v>
      </c>
      <c r="W610" t="s">
        <v>3554</v>
      </c>
      <c r="X610" t="s">
        <v>3585</v>
      </c>
      <c r="Y610">
        <v>4</v>
      </c>
      <c r="Z610" t="s">
        <v>3564</v>
      </c>
    </row>
    <row r="611" spans="1:26" x14ac:dyDescent="0.3">
      <c r="A611" s="2">
        <v>45126</v>
      </c>
      <c r="B611" s="2">
        <v>45209</v>
      </c>
      <c r="C611">
        <v>83</v>
      </c>
      <c r="D611" t="s">
        <v>3537</v>
      </c>
      <c r="E611" t="s">
        <v>689</v>
      </c>
      <c r="F611" t="s">
        <v>57</v>
      </c>
      <c r="G611" t="s">
        <v>17</v>
      </c>
      <c r="H611" t="s">
        <v>40</v>
      </c>
      <c r="I611" t="s">
        <v>41</v>
      </c>
      <c r="J611" t="s">
        <v>35</v>
      </c>
      <c r="K611" t="s">
        <v>22</v>
      </c>
      <c r="L611" t="s">
        <v>22</v>
      </c>
      <c r="N611" t="s">
        <v>63</v>
      </c>
      <c r="O611">
        <v>89.29343628092154</v>
      </c>
      <c r="P611">
        <v>5.7399041207669299</v>
      </c>
      <c r="Q611">
        <v>282</v>
      </c>
      <c r="R611" t="s">
        <v>3763</v>
      </c>
      <c r="S611" t="s">
        <v>3554</v>
      </c>
      <c r="T611" t="s">
        <v>3586</v>
      </c>
      <c r="U611">
        <v>7</v>
      </c>
      <c r="V611" t="s">
        <v>3567</v>
      </c>
      <c r="W611" t="s">
        <v>3554</v>
      </c>
      <c r="X611" t="s">
        <v>3587</v>
      </c>
      <c r="Y611">
        <v>10</v>
      </c>
      <c r="Z611" t="s">
        <v>3570</v>
      </c>
    </row>
    <row r="612" spans="1:26" x14ac:dyDescent="0.3">
      <c r="A612" s="2">
        <v>45154</v>
      </c>
      <c r="B612" s="2">
        <v>45244</v>
      </c>
      <c r="C612">
        <v>90</v>
      </c>
      <c r="D612" t="s">
        <v>3537</v>
      </c>
      <c r="E612" t="s">
        <v>823</v>
      </c>
      <c r="F612" t="s">
        <v>57</v>
      </c>
      <c r="G612" t="s">
        <v>46</v>
      </c>
      <c r="H612" t="s">
        <v>18</v>
      </c>
      <c r="I612" t="s">
        <v>34</v>
      </c>
      <c r="J612" t="s">
        <v>35</v>
      </c>
      <c r="K612" t="s">
        <v>22</v>
      </c>
      <c r="L612" t="s">
        <v>22</v>
      </c>
      <c r="N612" t="s">
        <v>30</v>
      </c>
      <c r="O612">
        <v>136.59240403432179</v>
      </c>
      <c r="P612">
        <v>5.2894395216194878</v>
      </c>
      <c r="Q612">
        <v>317</v>
      </c>
      <c r="R612" t="s">
        <v>3827</v>
      </c>
      <c r="S612" t="s">
        <v>3554</v>
      </c>
      <c r="T612" t="s">
        <v>3586</v>
      </c>
      <c r="U612">
        <v>8</v>
      </c>
      <c r="V612" t="s">
        <v>3568</v>
      </c>
      <c r="W612" t="s">
        <v>3554</v>
      </c>
      <c r="X612" t="s">
        <v>3587</v>
      </c>
      <c r="Y612">
        <v>11</v>
      </c>
      <c r="Z612" t="s">
        <v>3571</v>
      </c>
    </row>
    <row r="613" spans="1:26" x14ac:dyDescent="0.3">
      <c r="A613" s="2">
        <v>45134</v>
      </c>
      <c r="B613" s="2">
        <v>45213</v>
      </c>
      <c r="C613">
        <v>79</v>
      </c>
      <c r="D613" t="s">
        <v>3537</v>
      </c>
      <c r="E613" t="s">
        <v>882</v>
      </c>
      <c r="F613" t="s">
        <v>80</v>
      </c>
      <c r="G613" t="s">
        <v>17</v>
      </c>
      <c r="H613" t="s">
        <v>40</v>
      </c>
      <c r="I613" t="s">
        <v>41</v>
      </c>
      <c r="J613" t="s">
        <v>35</v>
      </c>
      <c r="K613" t="s">
        <v>22</v>
      </c>
      <c r="L613" t="s">
        <v>22</v>
      </c>
      <c r="N613" t="s">
        <v>43</v>
      </c>
      <c r="O613">
        <v>16.74199826197091</v>
      </c>
      <c r="P613">
        <v>4.9561448522473102</v>
      </c>
      <c r="Q613">
        <v>286</v>
      </c>
      <c r="R613" t="s">
        <v>3666</v>
      </c>
      <c r="S613" t="s">
        <v>3554</v>
      </c>
      <c r="T613" t="s">
        <v>3586</v>
      </c>
      <c r="U613">
        <v>7</v>
      </c>
      <c r="V613" t="s">
        <v>3567</v>
      </c>
      <c r="W613" t="s">
        <v>3554</v>
      </c>
      <c r="X613" t="s">
        <v>3587</v>
      </c>
      <c r="Y613">
        <v>10</v>
      </c>
      <c r="Z613" t="s">
        <v>3570</v>
      </c>
    </row>
    <row r="614" spans="1:26" x14ac:dyDescent="0.3">
      <c r="A614" s="2">
        <v>45309</v>
      </c>
      <c r="B614" s="2">
        <v>45361</v>
      </c>
      <c r="C614">
        <v>52</v>
      </c>
      <c r="D614" t="s">
        <v>3537</v>
      </c>
      <c r="E614" t="s">
        <v>909</v>
      </c>
      <c r="F614" t="s">
        <v>16</v>
      </c>
      <c r="G614" t="s">
        <v>33</v>
      </c>
      <c r="H614" t="s">
        <v>18</v>
      </c>
      <c r="I614" t="s">
        <v>34</v>
      </c>
      <c r="J614" t="s">
        <v>35</v>
      </c>
      <c r="K614" t="s">
        <v>22</v>
      </c>
      <c r="L614" t="s">
        <v>22</v>
      </c>
      <c r="N614" t="s">
        <v>54</v>
      </c>
      <c r="O614">
        <v>81.156746342928585</v>
      </c>
      <c r="P614">
        <v>7.2043630006370796</v>
      </c>
      <c r="Q614">
        <v>69</v>
      </c>
      <c r="R614" t="s">
        <v>3753</v>
      </c>
      <c r="S614" t="s">
        <v>3555</v>
      </c>
      <c r="T614" t="s">
        <v>3584</v>
      </c>
      <c r="U614">
        <v>1</v>
      </c>
      <c r="V614" t="s">
        <v>3561</v>
      </c>
      <c r="W614" t="s">
        <v>3555</v>
      </c>
      <c r="X614" t="s">
        <v>3584</v>
      </c>
      <c r="Y614">
        <v>3</v>
      </c>
      <c r="Z614" t="s">
        <v>3563</v>
      </c>
    </row>
    <row r="615" spans="1:26" x14ac:dyDescent="0.3">
      <c r="A615" s="2">
        <v>45148</v>
      </c>
      <c r="B615" s="2">
        <v>45216</v>
      </c>
      <c r="C615">
        <v>68</v>
      </c>
      <c r="D615" t="s">
        <v>3537</v>
      </c>
      <c r="E615" t="s">
        <v>952</v>
      </c>
      <c r="F615" t="s">
        <v>118</v>
      </c>
      <c r="G615" t="s">
        <v>46</v>
      </c>
      <c r="H615" t="s">
        <v>40</v>
      </c>
      <c r="I615" t="s">
        <v>41</v>
      </c>
      <c r="J615" t="s">
        <v>35</v>
      </c>
      <c r="K615" t="s">
        <v>22</v>
      </c>
      <c r="L615" t="s">
        <v>22</v>
      </c>
      <c r="N615" t="s">
        <v>144</v>
      </c>
      <c r="O615">
        <v>52.325511228653617</v>
      </c>
      <c r="P615">
        <v>6.1086703316918376</v>
      </c>
      <c r="Q615">
        <v>289</v>
      </c>
      <c r="R615" t="s">
        <v>3828</v>
      </c>
      <c r="S615" t="s">
        <v>3554</v>
      </c>
      <c r="T615" t="s">
        <v>3586</v>
      </c>
      <c r="U615">
        <v>8</v>
      </c>
      <c r="V615" t="s">
        <v>3568</v>
      </c>
      <c r="W615" t="s">
        <v>3554</v>
      </c>
      <c r="X615" t="s">
        <v>3587</v>
      </c>
      <c r="Y615">
        <v>10</v>
      </c>
      <c r="Z615" t="s">
        <v>3570</v>
      </c>
    </row>
    <row r="616" spans="1:26" x14ac:dyDescent="0.3">
      <c r="A616" s="2">
        <v>45087</v>
      </c>
      <c r="B616" s="2">
        <v>45119</v>
      </c>
      <c r="C616">
        <v>32</v>
      </c>
      <c r="D616" t="s">
        <v>3537</v>
      </c>
      <c r="E616" t="s">
        <v>973</v>
      </c>
      <c r="F616" t="s">
        <v>103</v>
      </c>
      <c r="G616" t="s">
        <v>17</v>
      </c>
      <c r="H616" t="s">
        <v>40</v>
      </c>
      <c r="I616" t="s">
        <v>41</v>
      </c>
      <c r="J616" t="s">
        <v>42</v>
      </c>
      <c r="K616" t="s">
        <v>22</v>
      </c>
      <c r="L616" t="s">
        <v>22</v>
      </c>
      <c r="N616" t="s">
        <v>24</v>
      </c>
      <c r="O616">
        <v>78.325429118965303</v>
      </c>
      <c r="P616">
        <v>7.8285976131209978</v>
      </c>
      <c r="Q616">
        <v>192</v>
      </c>
      <c r="R616" t="s">
        <v>3829</v>
      </c>
      <c r="S616" t="s">
        <v>3554</v>
      </c>
      <c r="T616" t="s">
        <v>3585</v>
      </c>
      <c r="U616">
        <v>6</v>
      </c>
      <c r="V616" t="s">
        <v>3566</v>
      </c>
      <c r="W616" t="s">
        <v>3554</v>
      </c>
      <c r="X616" t="s">
        <v>3586</v>
      </c>
      <c r="Y616">
        <v>7</v>
      </c>
      <c r="Z616" t="s">
        <v>3567</v>
      </c>
    </row>
    <row r="617" spans="1:26" x14ac:dyDescent="0.3">
      <c r="A617" s="2">
        <v>45084</v>
      </c>
      <c r="B617" s="2">
        <v>45147</v>
      </c>
      <c r="C617">
        <v>63</v>
      </c>
      <c r="D617" t="s">
        <v>3537</v>
      </c>
      <c r="E617" t="s">
        <v>1005</v>
      </c>
      <c r="F617" t="s">
        <v>57</v>
      </c>
      <c r="G617" t="s">
        <v>17</v>
      </c>
      <c r="H617" t="s">
        <v>18</v>
      </c>
      <c r="I617" t="s">
        <v>19</v>
      </c>
      <c r="J617" t="s">
        <v>35</v>
      </c>
      <c r="K617" t="s">
        <v>22</v>
      </c>
      <c r="L617" t="s">
        <v>22</v>
      </c>
      <c r="N617" t="s">
        <v>76</v>
      </c>
      <c r="O617">
        <v>105.5853567643305</v>
      </c>
      <c r="P617">
        <v>5.1312879720048246</v>
      </c>
      <c r="Q617">
        <v>220</v>
      </c>
      <c r="R617" t="s">
        <v>3703</v>
      </c>
      <c r="S617" t="s">
        <v>3554</v>
      </c>
      <c r="T617" t="s">
        <v>3585</v>
      </c>
      <c r="U617">
        <v>6</v>
      </c>
      <c r="V617" t="s">
        <v>3566</v>
      </c>
      <c r="W617" t="s">
        <v>3554</v>
      </c>
      <c r="X617" t="s">
        <v>3586</v>
      </c>
      <c r="Y617">
        <v>8</v>
      </c>
      <c r="Z617" t="s">
        <v>3568</v>
      </c>
    </row>
    <row r="618" spans="1:26" x14ac:dyDescent="0.3">
      <c r="A618" s="2">
        <v>45054</v>
      </c>
      <c r="B618" s="2">
        <v>45119</v>
      </c>
      <c r="C618">
        <v>65</v>
      </c>
      <c r="D618" t="s">
        <v>3537</v>
      </c>
      <c r="E618" t="s">
        <v>1035</v>
      </c>
      <c r="F618" t="s">
        <v>103</v>
      </c>
      <c r="G618" t="s">
        <v>33</v>
      </c>
      <c r="H618" t="s">
        <v>52</v>
      </c>
      <c r="I618" t="s">
        <v>92</v>
      </c>
      <c r="J618" t="s">
        <v>42</v>
      </c>
      <c r="K618" t="s">
        <v>22</v>
      </c>
      <c r="L618" t="s">
        <v>22</v>
      </c>
      <c r="N618" t="s">
        <v>30</v>
      </c>
      <c r="O618">
        <v>83.757083926721194</v>
      </c>
      <c r="P618">
        <v>7.6028915524459073</v>
      </c>
      <c r="Q618">
        <v>192</v>
      </c>
      <c r="R618" t="s">
        <v>3829</v>
      </c>
      <c r="S618" t="s">
        <v>3554</v>
      </c>
      <c r="T618" t="s">
        <v>3585</v>
      </c>
      <c r="U618">
        <v>5</v>
      </c>
      <c r="V618" t="s">
        <v>3565</v>
      </c>
      <c r="W618" t="s">
        <v>3554</v>
      </c>
      <c r="X618" t="s">
        <v>3586</v>
      </c>
      <c r="Y618">
        <v>7</v>
      </c>
      <c r="Z618" t="s">
        <v>3567</v>
      </c>
    </row>
    <row r="619" spans="1:26" x14ac:dyDescent="0.3">
      <c r="A619" s="2">
        <v>45155</v>
      </c>
      <c r="B619" s="2">
        <v>45225</v>
      </c>
      <c r="C619">
        <v>70</v>
      </c>
      <c r="D619" t="s">
        <v>3537</v>
      </c>
      <c r="E619" t="s">
        <v>1199</v>
      </c>
      <c r="F619" t="s">
        <v>118</v>
      </c>
      <c r="G619" t="s">
        <v>46</v>
      </c>
      <c r="H619" t="s">
        <v>40</v>
      </c>
      <c r="I619" t="s">
        <v>41</v>
      </c>
      <c r="J619" t="s">
        <v>35</v>
      </c>
      <c r="K619" t="s">
        <v>22</v>
      </c>
      <c r="L619" t="s">
        <v>22</v>
      </c>
      <c r="N619" t="s">
        <v>76</v>
      </c>
      <c r="O619">
        <v>91.66005333850137</v>
      </c>
      <c r="P619">
        <v>6.2560625449687199</v>
      </c>
      <c r="Q619">
        <v>298</v>
      </c>
      <c r="R619" t="s">
        <v>3830</v>
      </c>
      <c r="S619" t="s">
        <v>3554</v>
      </c>
      <c r="T619" t="s">
        <v>3586</v>
      </c>
      <c r="U619">
        <v>8</v>
      </c>
      <c r="V619" t="s">
        <v>3568</v>
      </c>
      <c r="W619" t="s">
        <v>3554</v>
      </c>
      <c r="X619" t="s">
        <v>3587</v>
      </c>
      <c r="Y619">
        <v>10</v>
      </c>
      <c r="Z619" t="s">
        <v>3570</v>
      </c>
    </row>
    <row r="620" spans="1:26" x14ac:dyDescent="0.3">
      <c r="A620" s="2">
        <v>44982</v>
      </c>
      <c r="B620" s="2">
        <v>45034</v>
      </c>
      <c r="C620">
        <v>52</v>
      </c>
      <c r="D620" t="s">
        <v>3537</v>
      </c>
      <c r="E620" t="s">
        <v>1232</v>
      </c>
      <c r="F620" t="s">
        <v>16</v>
      </c>
      <c r="G620" t="s">
        <v>17</v>
      </c>
      <c r="H620" t="s">
        <v>18</v>
      </c>
      <c r="I620" t="s">
        <v>34</v>
      </c>
      <c r="J620" t="s">
        <v>35</v>
      </c>
      <c r="K620" t="s">
        <v>22</v>
      </c>
      <c r="L620" t="s">
        <v>22</v>
      </c>
      <c r="N620" t="s">
        <v>144</v>
      </c>
      <c r="O620">
        <v>79.685608296252241</v>
      </c>
      <c r="P620">
        <v>6.1048390225570728</v>
      </c>
      <c r="Q620">
        <v>107</v>
      </c>
      <c r="R620" t="s">
        <v>3831</v>
      </c>
      <c r="S620" t="s">
        <v>3554</v>
      </c>
      <c r="T620" t="s">
        <v>3584</v>
      </c>
      <c r="U620">
        <v>2</v>
      </c>
      <c r="V620" t="s">
        <v>3562</v>
      </c>
      <c r="W620" t="s">
        <v>3554</v>
      </c>
      <c r="X620" t="s">
        <v>3585</v>
      </c>
      <c r="Y620">
        <v>4</v>
      </c>
      <c r="Z620" t="s">
        <v>3564</v>
      </c>
    </row>
    <row r="621" spans="1:26" x14ac:dyDescent="0.3">
      <c r="A621" s="2">
        <v>45452</v>
      </c>
      <c r="B621" s="2">
        <v>45522</v>
      </c>
      <c r="C621">
        <v>70</v>
      </c>
      <c r="D621" t="s">
        <v>3537</v>
      </c>
      <c r="E621" t="s">
        <v>1456</v>
      </c>
      <c r="F621" t="s">
        <v>80</v>
      </c>
      <c r="G621" t="s">
        <v>46</v>
      </c>
      <c r="H621" t="s">
        <v>40</v>
      </c>
      <c r="I621" t="s">
        <v>41</v>
      </c>
      <c r="J621" t="s">
        <v>42</v>
      </c>
      <c r="K621" t="s">
        <v>22</v>
      </c>
      <c r="L621" t="s">
        <v>22</v>
      </c>
      <c r="N621" t="s">
        <v>24</v>
      </c>
      <c r="O621">
        <v>27.102521239949279</v>
      </c>
      <c r="P621">
        <v>5.0440309270806889</v>
      </c>
      <c r="Q621">
        <v>230</v>
      </c>
      <c r="R621" t="s">
        <v>3822</v>
      </c>
      <c r="S621" t="s">
        <v>3555</v>
      </c>
      <c r="T621" t="s">
        <v>3585</v>
      </c>
      <c r="U621">
        <v>6</v>
      </c>
      <c r="V621" t="s">
        <v>3566</v>
      </c>
      <c r="W621" t="s">
        <v>3555</v>
      </c>
      <c r="X621" t="s">
        <v>3586</v>
      </c>
      <c r="Y621">
        <v>8</v>
      </c>
      <c r="Z621" t="s">
        <v>3568</v>
      </c>
    </row>
    <row r="622" spans="1:26" x14ac:dyDescent="0.3">
      <c r="A622" s="2">
        <v>45029</v>
      </c>
      <c r="B622" s="2">
        <v>45064</v>
      </c>
      <c r="C622">
        <v>35</v>
      </c>
      <c r="D622" t="s">
        <v>3537</v>
      </c>
      <c r="E622" t="s">
        <v>1520</v>
      </c>
      <c r="F622" t="s">
        <v>103</v>
      </c>
      <c r="G622" t="s">
        <v>17</v>
      </c>
      <c r="H622" t="s">
        <v>40</v>
      </c>
      <c r="I622" t="s">
        <v>41</v>
      </c>
      <c r="J622" t="s">
        <v>35</v>
      </c>
      <c r="K622" t="s">
        <v>22</v>
      </c>
      <c r="L622" t="s">
        <v>22</v>
      </c>
      <c r="N622" t="s">
        <v>63</v>
      </c>
      <c r="O622">
        <v>66.079453990998076</v>
      </c>
      <c r="P622">
        <v>7.6838671335836173</v>
      </c>
      <c r="Q622">
        <v>137</v>
      </c>
      <c r="R622" t="s">
        <v>3821</v>
      </c>
      <c r="S622" t="s">
        <v>3554</v>
      </c>
      <c r="T622" t="s">
        <v>3585</v>
      </c>
      <c r="U622">
        <v>4</v>
      </c>
      <c r="V622" t="s">
        <v>3564</v>
      </c>
      <c r="W622" t="s">
        <v>3554</v>
      </c>
      <c r="X622" t="s">
        <v>3585</v>
      </c>
      <c r="Y622">
        <v>5</v>
      </c>
      <c r="Z622" t="s">
        <v>3565</v>
      </c>
    </row>
    <row r="623" spans="1:26" x14ac:dyDescent="0.3">
      <c r="A623" s="2">
        <v>45394</v>
      </c>
      <c r="B623" s="2">
        <v>45452</v>
      </c>
      <c r="C623">
        <v>58</v>
      </c>
      <c r="D623" t="s">
        <v>3537</v>
      </c>
      <c r="E623" t="s">
        <v>1579</v>
      </c>
      <c r="F623" t="s">
        <v>28</v>
      </c>
      <c r="G623" t="s">
        <v>17</v>
      </c>
      <c r="H623" t="s">
        <v>18</v>
      </c>
      <c r="I623" t="s">
        <v>19</v>
      </c>
      <c r="J623" t="s">
        <v>42</v>
      </c>
      <c r="K623" t="s">
        <v>22</v>
      </c>
      <c r="L623" t="s">
        <v>22</v>
      </c>
      <c r="N623" t="s">
        <v>54</v>
      </c>
      <c r="O623">
        <v>31.16024968678818</v>
      </c>
      <c r="P623">
        <v>6.4799593677517633</v>
      </c>
      <c r="Q623">
        <v>160</v>
      </c>
      <c r="R623" t="s">
        <v>3832</v>
      </c>
      <c r="S623" t="s">
        <v>3555</v>
      </c>
      <c r="T623" t="s">
        <v>3585</v>
      </c>
      <c r="U623">
        <v>4</v>
      </c>
      <c r="V623" t="s">
        <v>3564</v>
      </c>
      <c r="W623" t="s">
        <v>3555</v>
      </c>
      <c r="X623" t="s">
        <v>3585</v>
      </c>
      <c r="Y623">
        <v>6</v>
      </c>
      <c r="Z623" t="s">
        <v>3566</v>
      </c>
    </row>
    <row r="624" spans="1:26" x14ac:dyDescent="0.3">
      <c r="A624" s="2">
        <v>45253</v>
      </c>
      <c r="B624" s="2">
        <v>45315</v>
      </c>
      <c r="C624">
        <v>62</v>
      </c>
      <c r="D624" t="s">
        <v>3537</v>
      </c>
      <c r="E624" t="s">
        <v>1583</v>
      </c>
      <c r="F624" t="s">
        <v>118</v>
      </c>
      <c r="G624" t="s">
        <v>17</v>
      </c>
      <c r="H624" t="s">
        <v>18</v>
      </c>
      <c r="I624" t="s">
        <v>19</v>
      </c>
      <c r="J624" t="s">
        <v>35</v>
      </c>
      <c r="K624" t="s">
        <v>22</v>
      </c>
      <c r="L624" t="s">
        <v>22</v>
      </c>
      <c r="N624" t="s">
        <v>144</v>
      </c>
      <c r="O624">
        <v>64.393710765586405</v>
      </c>
      <c r="P624">
        <v>6.9225108400487549</v>
      </c>
      <c r="Q624">
        <v>23</v>
      </c>
      <c r="R624" t="s">
        <v>3833</v>
      </c>
      <c r="S624" t="s">
        <v>3554</v>
      </c>
      <c r="T624" t="s">
        <v>3587</v>
      </c>
      <c r="U624">
        <v>11</v>
      </c>
      <c r="V624" t="s">
        <v>3571</v>
      </c>
      <c r="W624" t="s">
        <v>3555</v>
      </c>
      <c r="X624" t="s">
        <v>3584</v>
      </c>
      <c r="Y624">
        <v>1</v>
      </c>
      <c r="Z624" t="s">
        <v>3561</v>
      </c>
    </row>
    <row r="625" spans="1:26" x14ac:dyDescent="0.3">
      <c r="A625" s="2">
        <v>45345</v>
      </c>
      <c r="B625" s="2">
        <v>45399</v>
      </c>
      <c r="C625">
        <v>54</v>
      </c>
      <c r="D625" t="s">
        <v>3537</v>
      </c>
      <c r="E625" t="s">
        <v>1640</v>
      </c>
      <c r="F625" t="s">
        <v>103</v>
      </c>
      <c r="G625" t="s">
        <v>17</v>
      </c>
      <c r="H625" t="s">
        <v>40</v>
      </c>
      <c r="I625" t="s">
        <v>41</v>
      </c>
      <c r="J625" t="s">
        <v>35</v>
      </c>
      <c r="K625" t="s">
        <v>22</v>
      </c>
      <c r="L625" t="s">
        <v>22</v>
      </c>
      <c r="N625" t="s">
        <v>24</v>
      </c>
      <c r="O625">
        <v>103.78731260415</v>
      </c>
      <c r="P625">
        <v>7.5779703198415866</v>
      </c>
      <c r="Q625">
        <v>107</v>
      </c>
      <c r="R625" t="s">
        <v>3678</v>
      </c>
      <c r="S625" t="s">
        <v>3555</v>
      </c>
      <c r="T625" t="s">
        <v>3584</v>
      </c>
      <c r="U625">
        <v>2</v>
      </c>
      <c r="V625" t="s">
        <v>3562</v>
      </c>
      <c r="W625" t="s">
        <v>3555</v>
      </c>
      <c r="X625" t="s">
        <v>3585</v>
      </c>
      <c r="Y625">
        <v>4</v>
      </c>
      <c r="Z625" t="s">
        <v>3564</v>
      </c>
    </row>
    <row r="626" spans="1:26" x14ac:dyDescent="0.3">
      <c r="A626" s="2">
        <v>44963</v>
      </c>
      <c r="B626" s="2">
        <v>45035</v>
      </c>
      <c r="C626">
        <v>72</v>
      </c>
      <c r="D626" t="s">
        <v>3537</v>
      </c>
      <c r="E626" t="s">
        <v>1650</v>
      </c>
      <c r="F626" t="s">
        <v>80</v>
      </c>
      <c r="G626" t="s">
        <v>17</v>
      </c>
      <c r="H626" t="s">
        <v>40</v>
      </c>
      <c r="I626" t="s">
        <v>41</v>
      </c>
      <c r="J626" t="s">
        <v>42</v>
      </c>
      <c r="K626" t="s">
        <v>22</v>
      </c>
      <c r="L626" t="s">
        <v>22</v>
      </c>
      <c r="N626" t="s">
        <v>30</v>
      </c>
      <c r="O626">
        <v>18.702043243181979</v>
      </c>
      <c r="P626">
        <v>4.2112855305696986</v>
      </c>
      <c r="Q626">
        <v>108</v>
      </c>
      <c r="R626" t="s">
        <v>3834</v>
      </c>
      <c r="S626" t="s">
        <v>3554</v>
      </c>
      <c r="T626" t="s">
        <v>3584</v>
      </c>
      <c r="U626">
        <v>2</v>
      </c>
      <c r="V626" t="s">
        <v>3562</v>
      </c>
      <c r="W626" t="s">
        <v>3554</v>
      </c>
      <c r="X626" t="s">
        <v>3585</v>
      </c>
      <c r="Y626">
        <v>4</v>
      </c>
      <c r="Z626" t="s">
        <v>3564</v>
      </c>
    </row>
    <row r="627" spans="1:26" x14ac:dyDescent="0.3">
      <c r="A627" s="2">
        <v>44994</v>
      </c>
      <c r="B627" s="2">
        <v>45064</v>
      </c>
      <c r="C627">
        <v>70</v>
      </c>
      <c r="D627" t="s">
        <v>3537</v>
      </c>
      <c r="E627" t="s">
        <v>1667</v>
      </c>
      <c r="F627" t="s">
        <v>80</v>
      </c>
      <c r="G627" t="s">
        <v>17</v>
      </c>
      <c r="H627" t="s">
        <v>40</v>
      </c>
      <c r="I627" t="s">
        <v>41</v>
      </c>
      <c r="J627" t="s">
        <v>42</v>
      </c>
      <c r="K627" t="s">
        <v>22</v>
      </c>
      <c r="L627" t="s">
        <v>22</v>
      </c>
      <c r="N627" t="s">
        <v>30</v>
      </c>
      <c r="O627">
        <v>19.547333588479201</v>
      </c>
      <c r="P627">
        <v>5.3771148282987262</v>
      </c>
      <c r="Q627">
        <v>137</v>
      </c>
      <c r="R627" t="s">
        <v>3821</v>
      </c>
      <c r="S627" t="s">
        <v>3554</v>
      </c>
      <c r="T627" t="s">
        <v>3584</v>
      </c>
      <c r="U627">
        <v>3</v>
      </c>
      <c r="V627" t="s">
        <v>3563</v>
      </c>
      <c r="W627" t="s">
        <v>3554</v>
      </c>
      <c r="X627" t="s">
        <v>3585</v>
      </c>
      <c r="Y627">
        <v>5</v>
      </c>
      <c r="Z627" t="s">
        <v>3565</v>
      </c>
    </row>
    <row r="628" spans="1:26" x14ac:dyDescent="0.3">
      <c r="A628" s="2">
        <v>45279</v>
      </c>
      <c r="B628" s="2">
        <v>45325</v>
      </c>
      <c r="C628">
        <v>46</v>
      </c>
      <c r="D628" t="s">
        <v>3537</v>
      </c>
      <c r="E628" t="s">
        <v>1689</v>
      </c>
      <c r="F628" t="s">
        <v>118</v>
      </c>
      <c r="G628" t="s">
        <v>17</v>
      </c>
      <c r="H628" t="s">
        <v>40</v>
      </c>
      <c r="I628" t="s">
        <v>41</v>
      </c>
      <c r="J628" t="s">
        <v>42</v>
      </c>
      <c r="K628" t="s">
        <v>22</v>
      </c>
      <c r="L628" t="s">
        <v>22</v>
      </c>
      <c r="N628" t="s">
        <v>76</v>
      </c>
      <c r="O628">
        <v>68.629574724956157</v>
      </c>
      <c r="P628">
        <v>6.5217138118532896</v>
      </c>
      <c r="Q628">
        <v>33</v>
      </c>
      <c r="R628" t="s">
        <v>3701</v>
      </c>
      <c r="S628" t="s">
        <v>3554</v>
      </c>
      <c r="T628" t="s">
        <v>3587</v>
      </c>
      <c r="U628">
        <v>12</v>
      </c>
      <c r="V628" t="s">
        <v>3572</v>
      </c>
      <c r="W628" t="s">
        <v>3555</v>
      </c>
      <c r="X628" t="s">
        <v>3584</v>
      </c>
      <c r="Y628">
        <v>2</v>
      </c>
      <c r="Z628" t="s">
        <v>3562</v>
      </c>
    </row>
    <row r="629" spans="1:26" x14ac:dyDescent="0.3">
      <c r="A629" s="2">
        <v>45397</v>
      </c>
      <c r="B629" s="2">
        <v>45439</v>
      </c>
      <c r="C629">
        <v>42</v>
      </c>
      <c r="D629" t="s">
        <v>3537</v>
      </c>
      <c r="E629" t="s">
        <v>1711</v>
      </c>
      <c r="F629" t="s">
        <v>28</v>
      </c>
      <c r="G629" t="s">
        <v>33</v>
      </c>
      <c r="H629" t="s">
        <v>18</v>
      </c>
      <c r="I629" t="s">
        <v>34</v>
      </c>
      <c r="J629" t="s">
        <v>35</v>
      </c>
      <c r="K629" t="s">
        <v>22</v>
      </c>
      <c r="L629" t="s">
        <v>22</v>
      </c>
      <c r="N629" t="s">
        <v>30</v>
      </c>
      <c r="O629">
        <v>13.793663299654639</v>
      </c>
      <c r="P629">
        <v>5.2598028048650232</v>
      </c>
      <c r="Q629">
        <v>147</v>
      </c>
      <c r="R629" t="s">
        <v>3685</v>
      </c>
      <c r="S629" t="s">
        <v>3555</v>
      </c>
      <c r="T629" t="s">
        <v>3585</v>
      </c>
      <c r="U629">
        <v>4</v>
      </c>
      <c r="V629" t="s">
        <v>3564</v>
      </c>
      <c r="W629" t="s">
        <v>3555</v>
      </c>
      <c r="X629" t="s">
        <v>3585</v>
      </c>
      <c r="Y629">
        <v>5</v>
      </c>
      <c r="Z629" t="s">
        <v>3565</v>
      </c>
    </row>
    <row r="630" spans="1:26" x14ac:dyDescent="0.3">
      <c r="A630" s="2">
        <v>45349</v>
      </c>
      <c r="B630" s="2">
        <v>45437</v>
      </c>
      <c r="C630">
        <v>88</v>
      </c>
      <c r="D630" t="s">
        <v>3537</v>
      </c>
      <c r="E630" t="s">
        <v>1752</v>
      </c>
      <c r="F630" t="s">
        <v>39</v>
      </c>
      <c r="G630" t="s">
        <v>17</v>
      </c>
      <c r="H630" t="s">
        <v>18</v>
      </c>
      <c r="I630" t="s">
        <v>19</v>
      </c>
      <c r="J630" t="s">
        <v>42</v>
      </c>
      <c r="K630" t="s">
        <v>22</v>
      </c>
      <c r="L630" t="s">
        <v>22</v>
      </c>
      <c r="N630" t="s">
        <v>30</v>
      </c>
      <c r="O630">
        <v>102.56294497815379</v>
      </c>
      <c r="P630">
        <v>6.4997198625765371</v>
      </c>
      <c r="Q630">
        <v>145</v>
      </c>
      <c r="R630" t="s">
        <v>3835</v>
      </c>
      <c r="S630" t="s">
        <v>3555</v>
      </c>
      <c r="T630" t="s">
        <v>3584</v>
      </c>
      <c r="U630">
        <v>2</v>
      </c>
      <c r="V630" t="s">
        <v>3562</v>
      </c>
      <c r="W630" t="s">
        <v>3555</v>
      </c>
      <c r="X630" t="s">
        <v>3585</v>
      </c>
      <c r="Y630">
        <v>5</v>
      </c>
      <c r="Z630" t="s">
        <v>3565</v>
      </c>
    </row>
    <row r="631" spans="1:26" x14ac:dyDescent="0.3">
      <c r="A631" s="2">
        <v>45373</v>
      </c>
      <c r="B631" s="2">
        <v>45413</v>
      </c>
      <c r="C631">
        <v>40</v>
      </c>
      <c r="D631" t="s">
        <v>3537</v>
      </c>
      <c r="E631" t="s">
        <v>1842</v>
      </c>
      <c r="F631" t="s">
        <v>16</v>
      </c>
      <c r="G631" t="s">
        <v>17</v>
      </c>
      <c r="H631" t="s">
        <v>40</v>
      </c>
      <c r="I631" t="s">
        <v>41</v>
      </c>
      <c r="J631" t="s">
        <v>35</v>
      </c>
      <c r="K631" t="s">
        <v>22</v>
      </c>
      <c r="L631" t="s">
        <v>22</v>
      </c>
      <c r="N631" t="s">
        <v>30</v>
      </c>
      <c r="O631">
        <v>71.891424887896619</v>
      </c>
      <c r="P631">
        <v>7.3349716862639802</v>
      </c>
      <c r="Q631">
        <v>121</v>
      </c>
      <c r="R631" t="s">
        <v>3796</v>
      </c>
      <c r="S631" t="s">
        <v>3555</v>
      </c>
      <c r="T631" t="s">
        <v>3584</v>
      </c>
      <c r="U631">
        <v>3</v>
      </c>
      <c r="V631" t="s">
        <v>3563</v>
      </c>
      <c r="W631" t="s">
        <v>3555</v>
      </c>
      <c r="X631" t="s">
        <v>3585</v>
      </c>
      <c r="Y631">
        <v>5</v>
      </c>
      <c r="Z631" t="s">
        <v>3565</v>
      </c>
    </row>
    <row r="632" spans="1:26" x14ac:dyDescent="0.3">
      <c r="A632" s="2">
        <v>45047</v>
      </c>
      <c r="B632" s="2">
        <v>45089</v>
      </c>
      <c r="C632">
        <v>42</v>
      </c>
      <c r="D632" t="s">
        <v>3537</v>
      </c>
      <c r="E632" t="s">
        <v>1911</v>
      </c>
      <c r="F632" t="s">
        <v>57</v>
      </c>
      <c r="G632" t="s">
        <v>17</v>
      </c>
      <c r="H632" t="s">
        <v>40</v>
      </c>
      <c r="I632" t="s">
        <v>41</v>
      </c>
      <c r="J632" t="s">
        <v>42</v>
      </c>
      <c r="K632" t="s">
        <v>22</v>
      </c>
      <c r="L632" t="s">
        <v>22</v>
      </c>
      <c r="N632" t="s">
        <v>76</v>
      </c>
      <c r="O632">
        <v>142.44312394025269</v>
      </c>
      <c r="P632">
        <v>5.41960006242779</v>
      </c>
      <c r="Q632">
        <v>162</v>
      </c>
      <c r="R632" t="s">
        <v>3836</v>
      </c>
      <c r="S632" t="s">
        <v>3554</v>
      </c>
      <c r="T632" t="s">
        <v>3585</v>
      </c>
      <c r="U632">
        <v>5</v>
      </c>
      <c r="V632" t="s">
        <v>3565</v>
      </c>
      <c r="W632" t="s">
        <v>3554</v>
      </c>
      <c r="X632" t="s">
        <v>3585</v>
      </c>
      <c r="Y632">
        <v>6</v>
      </c>
      <c r="Z632" t="s">
        <v>3566</v>
      </c>
    </row>
    <row r="633" spans="1:26" x14ac:dyDescent="0.3">
      <c r="A633" s="2">
        <v>44982</v>
      </c>
      <c r="B633" s="2">
        <v>45059</v>
      </c>
      <c r="C633">
        <v>77</v>
      </c>
      <c r="D633" t="s">
        <v>3537</v>
      </c>
      <c r="E633" t="s">
        <v>1980</v>
      </c>
      <c r="F633" t="s">
        <v>103</v>
      </c>
      <c r="G633" t="s">
        <v>17</v>
      </c>
      <c r="H633" t="s">
        <v>40</v>
      </c>
      <c r="I633" t="s">
        <v>41</v>
      </c>
      <c r="J633" t="s">
        <v>42</v>
      </c>
      <c r="K633" t="s">
        <v>22</v>
      </c>
      <c r="L633" t="s">
        <v>22</v>
      </c>
      <c r="N633" t="s">
        <v>144</v>
      </c>
      <c r="O633">
        <v>113.4828604385151</v>
      </c>
      <c r="P633">
        <v>7.3665907532130106</v>
      </c>
      <c r="Q633">
        <v>132</v>
      </c>
      <c r="R633" t="s">
        <v>3837</v>
      </c>
      <c r="S633" t="s">
        <v>3554</v>
      </c>
      <c r="T633" t="s">
        <v>3584</v>
      </c>
      <c r="U633">
        <v>2</v>
      </c>
      <c r="V633" t="s">
        <v>3562</v>
      </c>
      <c r="W633" t="s">
        <v>3554</v>
      </c>
      <c r="X633" t="s">
        <v>3585</v>
      </c>
      <c r="Y633">
        <v>5</v>
      </c>
      <c r="Z633" t="s">
        <v>3565</v>
      </c>
    </row>
    <row r="634" spans="1:26" x14ac:dyDescent="0.3">
      <c r="A634" s="2">
        <v>45128</v>
      </c>
      <c r="B634" s="2">
        <v>45209</v>
      </c>
      <c r="C634">
        <v>81</v>
      </c>
      <c r="D634" t="s">
        <v>3537</v>
      </c>
      <c r="E634" t="s">
        <v>212</v>
      </c>
      <c r="F634" t="s">
        <v>157</v>
      </c>
      <c r="G634" t="s">
        <v>17</v>
      </c>
      <c r="H634" t="s">
        <v>40</v>
      </c>
      <c r="I634" t="s">
        <v>41</v>
      </c>
      <c r="J634" t="s">
        <v>35</v>
      </c>
      <c r="K634" t="s">
        <v>22</v>
      </c>
      <c r="L634" t="s">
        <v>22</v>
      </c>
      <c r="N634" t="s">
        <v>144</v>
      </c>
      <c r="O634">
        <v>18.64935619815008</v>
      </c>
      <c r="P634">
        <v>4.9285555328941362</v>
      </c>
      <c r="Q634">
        <v>282</v>
      </c>
      <c r="R634" t="s">
        <v>3763</v>
      </c>
      <c r="S634" t="s">
        <v>3554</v>
      </c>
      <c r="T634" t="s">
        <v>3586</v>
      </c>
      <c r="U634">
        <v>7</v>
      </c>
      <c r="V634" t="s">
        <v>3567</v>
      </c>
      <c r="W634" t="s">
        <v>3554</v>
      </c>
      <c r="X634" t="s">
        <v>3587</v>
      </c>
      <c r="Y634">
        <v>10</v>
      </c>
      <c r="Z634" t="s">
        <v>3570</v>
      </c>
    </row>
    <row r="635" spans="1:26" x14ac:dyDescent="0.3">
      <c r="A635" s="2">
        <v>45423</v>
      </c>
      <c r="B635" s="2">
        <v>45477</v>
      </c>
      <c r="C635">
        <v>54</v>
      </c>
      <c r="D635" t="s">
        <v>3537</v>
      </c>
      <c r="E635" t="s">
        <v>687</v>
      </c>
      <c r="F635" t="s">
        <v>103</v>
      </c>
      <c r="G635" t="s">
        <v>46</v>
      </c>
      <c r="H635" t="s">
        <v>18</v>
      </c>
      <c r="I635" t="s">
        <v>34</v>
      </c>
      <c r="J635" t="s">
        <v>35</v>
      </c>
      <c r="K635" t="s">
        <v>22</v>
      </c>
      <c r="L635" t="s">
        <v>22</v>
      </c>
      <c r="N635" t="s">
        <v>63</v>
      </c>
      <c r="O635">
        <v>81.562998361585983</v>
      </c>
      <c r="P635">
        <v>7.389392941708854</v>
      </c>
      <c r="Q635">
        <v>185</v>
      </c>
      <c r="R635" t="s">
        <v>3838</v>
      </c>
      <c r="S635" t="s">
        <v>3555</v>
      </c>
      <c r="T635" t="s">
        <v>3585</v>
      </c>
      <c r="U635">
        <v>5</v>
      </c>
      <c r="V635" t="s">
        <v>3565</v>
      </c>
      <c r="W635" t="s">
        <v>3555</v>
      </c>
      <c r="X635" t="s">
        <v>3586</v>
      </c>
      <c r="Y635">
        <v>7</v>
      </c>
      <c r="Z635" t="s">
        <v>3567</v>
      </c>
    </row>
    <row r="636" spans="1:26" x14ac:dyDescent="0.3">
      <c r="A636" s="2">
        <v>45460</v>
      </c>
      <c r="B636" s="2">
        <v>45515</v>
      </c>
      <c r="C636">
        <v>55</v>
      </c>
      <c r="D636" t="s">
        <v>3537</v>
      </c>
      <c r="E636" t="s">
        <v>2099</v>
      </c>
      <c r="F636" t="s">
        <v>103</v>
      </c>
      <c r="G636" t="s">
        <v>17</v>
      </c>
      <c r="H636" t="s">
        <v>40</v>
      </c>
      <c r="I636" t="s">
        <v>41</v>
      </c>
      <c r="J636" t="s">
        <v>35</v>
      </c>
      <c r="K636" t="s">
        <v>22</v>
      </c>
      <c r="L636" t="s">
        <v>22</v>
      </c>
      <c r="N636" t="s">
        <v>30</v>
      </c>
      <c r="O636">
        <v>102.1619796838756</v>
      </c>
      <c r="P636">
        <v>6.3115465211603414</v>
      </c>
      <c r="Q636">
        <v>223</v>
      </c>
      <c r="R636" t="s">
        <v>3693</v>
      </c>
      <c r="S636" t="s">
        <v>3555</v>
      </c>
      <c r="T636" t="s">
        <v>3585</v>
      </c>
      <c r="U636">
        <v>6</v>
      </c>
      <c r="V636" t="s">
        <v>3566</v>
      </c>
      <c r="W636" t="s">
        <v>3555</v>
      </c>
      <c r="X636" t="s">
        <v>3586</v>
      </c>
      <c r="Y636">
        <v>8</v>
      </c>
      <c r="Z636" t="s">
        <v>3568</v>
      </c>
    </row>
    <row r="637" spans="1:26" x14ac:dyDescent="0.3">
      <c r="A637" s="2">
        <v>45075</v>
      </c>
      <c r="B637" s="2">
        <v>45126</v>
      </c>
      <c r="C637">
        <v>51</v>
      </c>
      <c r="D637" t="s">
        <v>3537</v>
      </c>
      <c r="E637" t="s">
        <v>1315</v>
      </c>
      <c r="F637" t="s">
        <v>16</v>
      </c>
      <c r="G637" t="s">
        <v>17</v>
      </c>
      <c r="H637" t="s">
        <v>40</v>
      </c>
      <c r="I637" t="s">
        <v>41</v>
      </c>
      <c r="J637" t="s">
        <v>42</v>
      </c>
      <c r="K637" t="s">
        <v>22</v>
      </c>
      <c r="L637" t="s">
        <v>22</v>
      </c>
      <c r="N637" t="s">
        <v>30</v>
      </c>
      <c r="O637">
        <v>70.241267470226674</v>
      </c>
      <c r="P637">
        <v>6.6328092805937944</v>
      </c>
      <c r="Q637">
        <v>199</v>
      </c>
      <c r="R637" t="s">
        <v>3814</v>
      </c>
      <c r="S637" t="s">
        <v>3554</v>
      </c>
      <c r="T637" t="s">
        <v>3585</v>
      </c>
      <c r="U637">
        <v>5</v>
      </c>
      <c r="V637" t="s">
        <v>3565</v>
      </c>
      <c r="W637" t="s">
        <v>3554</v>
      </c>
      <c r="X637" t="s">
        <v>3586</v>
      </c>
      <c r="Y637">
        <v>7</v>
      </c>
      <c r="Z637" t="s">
        <v>3567</v>
      </c>
    </row>
    <row r="638" spans="1:26" x14ac:dyDescent="0.3">
      <c r="A638" s="2">
        <v>45320</v>
      </c>
      <c r="B638" s="2">
        <v>45406</v>
      </c>
      <c r="C638">
        <v>86</v>
      </c>
      <c r="D638" t="s">
        <v>3537</v>
      </c>
      <c r="E638" t="s">
        <v>2160</v>
      </c>
      <c r="F638" t="s">
        <v>28</v>
      </c>
      <c r="G638" t="s">
        <v>46</v>
      </c>
      <c r="H638" t="s">
        <v>40</v>
      </c>
      <c r="I638" t="s">
        <v>41</v>
      </c>
      <c r="J638" t="s">
        <v>42</v>
      </c>
      <c r="K638" t="s">
        <v>22</v>
      </c>
      <c r="L638" t="s">
        <v>22</v>
      </c>
      <c r="N638" t="s">
        <v>54</v>
      </c>
      <c r="O638">
        <v>31.482877725703808</v>
      </c>
      <c r="P638">
        <v>6.3623427330504843</v>
      </c>
      <c r="Q638">
        <v>114</v>
      </c>
      <c r="R638" t="s">
        <v>3839</v>
      </c>
      <c r="S638" t="s">
        <v>3555</v>
      </c>
      <c r="T638" t="s">
        <v>3584</v>
      </c>
      <c r="U638">
        <v>1</v>
      </c>
      <c r="V638" t="s">
        <v>3561</v>
      </c>
      <c r="W638" t="s">
        <v>3555</v>
      </c>
      <c r="X638" t="s">
        <v>3585</v>
      </c>
      <c r="Y638">
        <v>4</v>
      </c>
      <c r="Z638" t="s">
        <v>3564</v>
      </c>
    </row>
    <row r="639" spans="1:26" x14ac:dyDescent="0.3">
      <c r="A639" s="2">
        <v>45182</v>
      </c>
      <c r="B639" s="2">
        <v>45223</v>
      </c>
      <c r="C639">
        <v>41</v>
      </c>
      <c r="D639" t="s">
        <v>3537</v>
      </c>
      <c r="E639" t="s">
        <v>2171</v>
      </c>
      <c r="F639" t="s">
        <v>103</v>
      </c>
      <c r="G639" t="s">
        <v>58</v>
      </c>
      <c r="H639" t="s">
        <v>52</v>
      </c>
      <c r="I639" t="s">
        <v>92</v>
      </c>
      <c r="J639" t="s">
        <v>42</v>
      </c>
      <c r="K639" t="s">
        <v>22</v>
      </c>
      <c r="L639" t="s">
        <v>22</v>
      </c>
      <c r="N639" t="s">
        <v>30</v>
      </c>
      <c r="O639">
        <v>75.495357853061805</v>
      </c>
      <c r="P639">
        <v>6.4840900317250547</v>
      </c>
      <c r="Q639">
        <v>296</v>
      </c>
      <c r="R639" t="s">
        <v>3840</v>
      </c>
      <c r="S639" t="s">
        <v>3554</v>
      </c>
      <c r="T639" t="s">
        <v>3586</v>
      </c>
      <c r="U639">
        <v>9</v>
      </c>
      <c r="V639" t="s">
        <v>3569</v>
      </c>
      <c r="W639" t="s">
        <v>3554</v>
      </c>
      <c r="X639" t="s">
        <v>3587</v>
      </c>
      <c r="Y639">
        <v>10</v>
      </c>
      <c r="Z639" t="s">
        <v>3570</v>
      </c>
    </row>
    <row r="640" spans="1:26" x14ac:dyDescent="0.3">
      <c r="A640" s="2">
        <v>44989</v>
      </c>
      <c r="B640" s="2">
        <v>45042</v>
      </c>
      <c r="C640">
        <v>53</v>
      </c>
      <c r="D640" t="s">
        <v>3537</v>
      </c>
      <c r="E640" t="s">
        <v>2265</v>
      </c>
      <c r="F640" t="s">
        <v>103</v>
      </c>
      <c r="G640" t="s">
        <v>17</v>
      </c>
      <c r="H640" t="s">
        <v>40</v>
      </c>
      <c r="I640" t="s">
        <v>41</v>
      </c>
      <c r="J640" t="s">
        <v>35</v>
      </c>
      <c r="K640" t="s">
        <v>22</v>
      </c>
      <c r="L640" t="s">
        <v>22</v>
      </c>
      <c r="N640" t="s">
        <v>54</v>
      </c>
      <c r="O640">
        <v>114.6092184523243</v>
      </c>
      <c r="P640">
        <v>7.0573132079785514</v>
      </c>
      <c r="Q640">
        <v>115</v>
      </c>
      <c r="R640" t="s">
        <v>3841</v>
      </c>
      <c r="S640" t="s">
        <v>3554</v>
      </c>
      <c r="T640" t="s">
        <v>3584</v>
      </c>
      <c r="U640">
        <v>3</v>
      </c>
      <c r="V640" t="s">
        <v>3563</v>
      </c>
      <c r="W640" t="s">
        <v>3554</v>
      </c>
      <c r="X640" t="s">
        <v>3585</v>
      </c>
      <c r="Y640">
        <v>4</v>
      </c>
      <c r="Z640" t="s">
        <v>3564</v>
      </c>
    </row>
    <row r="641" spans="1:26" x14ac:dyDescent="0.3">
      <c r="A641" s="2">
        <v>45312</v>
      </c>
      <c r="B641" s="2">
        <v>45367</v>
      </c>
      <c r="C641">
        <v>55</v>
      </c>
      <c r="D641" t="s">
        <v>3537</v>
      </c>
      <c r="E641" t="s">
        <v>316</v>
      </c>
      <c r="F641" t="s">
        <v>157</v>
      </c>
      <c r="G641" t="s">
        <v>46</v>
      </c>
      <c r="H641" t="s">
        <v>40</v>
      </c>
      <c r="I641" t="s">
        <v>41</v>
      </c>
      <c r="J641" t="s">
        <v>35</v>
      </c>
      <c r="K641" t="s">
        <v>22</v>
      </c>
      <c r="L641" t="s">
        <v>22</v>
      </c>
      <c r="N641" t="s">
        <v>24</v>
      </c>
      <c r="O641">
        <v>28.570176795013388</v>
      </c>
      <c r="P641">
        <v>4.1469219235837711</v>
      </c>
      <c r="Q641">
        <v>75</v>
      </c>
      <c r="R641" t="s">
        <v>3755</v>
      </c>
      <c r="S641" t="s">
        <v>3555</v>
      </c>
      <c r="T641" t="s">
        <v>3584</v>
      </c>
      <c r="U641">
        <v>1</v>
      </c>
      <c r="V641" t="s">
        <v>3561</v>
      </c>
      <c r="W641" t="s">
        <v>3555</v>
      </c>
      <c r="X641" t="s">
        <v>3584</v>
      </c>
      <c r="Y641">
        <v>3</v>
      </c>
      <c r="Z641" t="s">
        <v>3563</v>
      </c>
    </row>
    <row r="642" spans="1:26" x14ac:dyDescent="0.3">
      <c r="A642" s="2">
        <v>45194</v>
      </c>
      <c r="B642" s="2">
        <v>45267</v>
      </c>
      <c r="C642">
        <v>73</v>
      </c>
      <c r="D642" t="s">
        <v>3537</v>
      </c>
      <c r="E642" t="s">
        <v>2271</v>
      </c>
      <c r="F642" t="s">
        <v>16</v>
      </c>
      <c r="G642" t="s">
        <v>33</v>
      </c>
      <c r="H642" t="s">
        <v>52</v>
      </c>
      <c r="I642" t="s">
        <v>92</v>
      </c>
      <c r="J642" t="s">
        <v>42</v>
      </c>
      <c r="K642" t="s">
        <v>22</v>
      </c>
      <c r="L642" t="s">
        <v>22</v>
      </c>
      <c r="N642" t="s">
        <v>76</v>
      </c>
      <c r="O642">
        <v>74.754797337202262</v>
      </c>
      <c r="P642">
        <v>6.8054922157037492</v>
      </c>
      <c r="Q642">
        <v>340</v>
      </c>
      <c r="R642" t="s">
        <v>3636</v>
      </c>
      <c r="S642" t="s">
        <v>3554</v>
      </c>
      <c r="T642" t="s">
        <v>3586</v>
      </c>
      <c r="U642">
        <v>9</v>
      </c>
      <c r="V642" t="s">
        <v>3569</v>
      </c>
      <c r="W642" t="s">
        <v>3554</v>
      </c>
      <c r="X642" t="s">
        <v>3587</v>
      </c>
      <c r="Y642">
        <v>12</v>
      </c>
      <c r="Z642" t="s">
        <v>3572</v>
      </c>
    </row>
    <row r="643" spans="1:26" x14ac:dyDescent="0.3">
      <c r="A643" s="2">
        <v>45053</v>
      </c>
      <c r="B643" s="2">
        <v>45115</v>
      </c>
      <c r="C643">
        <v>62</v>
      </c>
      <c r="D643" t="s">
        <v>3537</v>
      </c>
      <c r="E643" t="s">
        <v>1508</v>
      </c>
      <c r="F643" t="s">
        <v>80</v>
      </c>
      <c r="G643" t="s">
        <v>46</v>
      </c>
      <c r="H643" t="s">
        <v>40</v>
      </c>
      <c r="I643" t="s">
        <v>41</v>
      </c>
      <c r="J643" t="s">
        <v>42</v>
      </c>
      <c r="K643" t="s">
        <v>22</v>
      </c>
      <c r="L643" t="s">
        <v>22</v>
      </c>
      <c r="N643" t="s">
        <v>43</v>
      </c>
      <c r="O643">
        <v>29.770787168751429</v>
      </c>
      <c r="P643">
        <v>5.0162974208255271</v>
      </c>
      <c r="Q643">
        <v>188</v>
      </c>
      <c r="R643" t="s">
        <v>3667</v>
      </c>
      <c r="S643" t="s">
        <v>3554</v>
      </c>
      <c r="T643" t="s">
        <v>3585</v>
      </c>
      <c r="U643">
        <v>5</v>
      </c>
      <c r="V643" t="s">
        <v>3565</v>
      </c>
      <c r="W643" t="s">
        <v>3554</v>
      </c>
      <c r="X643" t="s">
        <v>3586</v>
      </c>
      <c r="Y643">
        <v>7</v>
      </c>
      <c r="Z643" t="s">
        <v>3567</v>
      </c>
    </row>
    <row r="644" spans="1:26" x14ac:dyDescent="0.3">
      <c r="A644" s="2">
        <v>45364</v>
      </c>
      <c r="B644" s="2">
        <v>45396</v>
      </c>
      <c r="C644">
        <v>32</v>
      </c>
      <c r="D644" t="s">
        <v>3537</v>
      </c>
      <c r="E644" t="s">
        <v>2287</v>
      </c>
      <c r="F644" t="s">
        <v>16</v>
      </c>
      <c r="G644" t="s">
        <v>17</v>
      </c>
      <c r="H644" t="s">
        <v>40</v>
      </c>
      <c r="I644" t="s">
        <v>41</v>
      </c>
      <c r="J644" t="s">
        <v>42</v>
      </c>
      <c r="K644" t="s">
        <v>22</v>
      </c>
      <c r="L644" t="s">
        <v>22</v>
      </c>
      <c r="N644" t="s">
        <v>63</v>
      </c>
      <c r="O644">
        <v>91.437540432069284</v>
      </c>
      <c r="P644">
        <v>7.0880503785405917</v>
      </c>
      <c r="Q644">
        <v>104</v>
      </c>
      <c r="R644" t="s">
        <v>3842</v>
      </c>
      <c r="S644" t="s">
        <v>3555</v>
      </c>
      <c r="T644" t="s">
        <v>3584</v>
      </c>
      <c r="U644">
        <v>3</v>
      </c>
      <c r="V644" t="s">
        <v>3563</v>
      </c>
      <c r="W644" t="s">
        <v>3555</v>
      </c>
      <c r="X644" t="s">
        <v>3585</v>
      </c>
      <c r="Y644">
        <v>4</v>
      </c>
      <c r="Z644" t="s">
        <v>3564</v>
      </c>
    </row>
    <row r="645" spans="1:26" x14ac:dyDescent="0.3">
      <c r="A645" s="2">
        <v>45225</v>
      </c>
      <c r="B645" s="2">
        <v>45296</v>
      </c>
      <c r="C645">
        <v>71</v>
      </c>
      <c r="D645" t="s">
        <v>3537</v>
      </c>
      <c r="E645" t="s">
        <v>2288</v>
      </c>
      <c r="F645" t="s">
        <v>16</v>
      </c>
      <c r="G645" t="s">
        <v>33</v>
      </c>
      <c r="H645" t="s">
        <v>52</v>
      </c>
      <c r="I645" t="s">
        <v>92</v>
      </c>
      <c r="J645" t="s">
        <v>42</v>
      </c>
      <c r="K645" t="s">
        <v>22</v>
      </c>
      <c r="L645" t="s">
        <v>22</v>
      </c>
      <c r="N645" t="s">
        <v>24</v>
      </c>
      <c r="O645">
        <v>78.037193486120628</v>
      </c>
      <c r="P645">
        <v>7.3384160621074503</v>
      </c>
      <c r="Q645">
        <v>4</v>
      </c>
      <c r="R645" t="s">
        <v>3773</v>
      </c>
      <c r="S645" t="s">
        <v>3554</v>
      </c>
      <c r="T645" t="s">
        <v>3587</v>
      </c>
      <c r="U645">
        <v>10</v>
      </c>
      <c r="V645" t="s">
        <v>3570</v>
      </c>
      <c r="W645" t="s">
        <v>3555</v>
      </c>
      <c r="X645" t="s">
        <v>3584</v>
      </c>
      <c r="Y645">
        <v>1</v>
      </c>
      <c r="Z645" t="s">
        <v>3561</v>
      </c>
    </row>
    <row r="646" spans="1:26" x14ac:dyDescent="0.3">
      <c r="A646" s="2">
        <v>45442</v>
      </c>
      <c r="B646" s="2">
        <v>45508</v>
      </c>
      <c r="C646">
        <v>66</v>
      </c>
      <c r="D646" t="s">
        <v>3537</v>
      </c>
      <c r="E646" t="s">
        <v>983</v>
      </c>
      <c r="F646" t="s">
        <v>103</v>
      </c>
      <c r="G646" t="s">
        <v>17</v>
      </c>
      <c r="H646" t="s">
        <v>40</v>
      </c>
      <c r="I646" t="s">
        <v>41</v>
      </c>
      <c r="J646" t="s">
        <v>42</v>
      </c>
      <c r="K646" t="s">
        <v>22</v>
      </c>
      <c r="L646" t="s">
        <v>22</v>
      </c>
      <c r="N646" t="s">
        <v>144</v>
      </c>
      <c r="O646">
        <v>97.453103857613954</v>
      </c>
      <c r="P646">
        <v>6.8379395475590492</v>
      </c>
      <c r="Q646">
        <v>216</v>
      </c>
      <c r="R646" t="s">
        <v>3775</v>
      </c>
      <c r="S646" t="s">
        <v>3555</v>
      </c>
      <c r="T646" t="s">
        <v>3585</v>
      </c>
      <c r="U646">
        <v>5</v>
      </c>
      <c r="V646" t="s">
        <v>3565</v>
      </c>
      <c r="W646" t="s">
        <v>3555</v>
      </c>
      <c r="X646" t="s">
        <v>3586</v>
      </c>
      <c r="Y646">
        <v>8</v>
      </c>
      <c r="Z646" t="s">
        <v>3568</v>
      </c>
    </row>
    <row r="647" spans="1:26" x14ac:dyDescent="0.3">
      <c r="A647" s="2">
        <v>45109</v>
      </c>
      <c r="B647" s="2">
        <v>45169</v>
      </c>
      <c r="C647">
        <v>60</v>
      </c>
      <c r="D647" t="s">
        <v>3537</v>
      </c>
      <c r="E647" t="s">
        <v>2380</v>
      </c>
      <c r="F647" t="s">
        <v>103</v>
      </c>
      <c r="G647" t="s">
        <v>17</v>
      </c>
      <c r="H647" t="s">
        <v>18</v>
      </c>
      <c r="I647" t="s">
        <v>34</v>
      </c>
      <c r="J647" t="s">
        <v>42</v>
      </c>
      <c r="K647" t="s">
        <v>22</v>
      </c>
      <c r="L647" t="s">
        <v>22</v>
      </c>
      <c r="N647" t="s">
        <v>54</v>
      </c>
      <c r="O647">
        <v>101.6949079840401</v>
      </c>
      <c r="P647">
        <v>6.050895519811502</v>
      </c>
      <c r="Q647">
        <v>242</v>
      </c>
      <c r="R647" t="s">
        <v>3843</v>
      </c>
      <c r="S647" t="s">
        <v>3554</v>
      </c>
      <c r="T647" t="s">
        <v>3586</v>
      </c>
      <c r="U647">
        <v>7</v>
      </c>
      <c r="V647" t="s">
        <v>3567</v>
      </c>
      <c r="W647" t="s">
        <v>3554</v>
      </c>
      <c r="X647" t="s">
        <v>3586</v>
      </c>
      <c r="Y647">
        <v>8</v>
      </c>
      <c r="Z647" t="s">
        <v>3568</v>
      </c>
    </row>
    <row r="648" spans="1:26" x14ac:dyDescent="0.3">
      <c r="A648" s="2">
        <v>45288</v>
      </c>
      <c r="B648" s="2">
        <v>45329</v>
      </c>
      <c r="C648">
        <v>41</v>
      </c>
      <c r="D648" t="s">
        <v>3537</v>
      </c>
      <c r="E648" t="s">
        <v>484</v>
      </c>
      <c r="F648" t="s">
        <v>118</v>
      </c>
      <c r="G648" t="s">
        <v>51</v>
      </c>
      <c r="H648" t="s">
        <v>52</v>
      </c>
      <c r="I648" t="s">
        <v>92</v>
      </c>
      <c r="J648" t="s">
        <v>42</v>
      </c>
      <c r="K648" t="s">
        <v>22</v>
      </c>
      <c r="L648" t="s">
        <v>22</v>
      </c>
      <c r="N648" t="s">
        <v>144</v>
      </c>
      <c r="O648">
        <v>78.954104826876105</v>
      </c>
      <c r="P648">
        <v>6.4215746252503338</v>
      </c>
      <c r="Q648">
        <v>37</v>
      </c>
      <c r="R648" t="s">
        <v>3643</v>
      </c>
      <c r="S648" t="s">
        <v>3554</v>
      </c>
      <c r="T648" t="s">
        <v>3587</v>
      </c>
      <c r="U648">
        <v>12</v>
      </c>
      <c r="V648" t="s">
        <v>3572</v>
      </c>
      <c r="W648" t="s">
        <v>3555</v>
      </c>
      <c r="X648" t="s">
        <v>3584</v>
      </c>
      <c r="Y648">
        <v>2</v>
      </c>
      <c r="Z648" t="s">
        <v>3562</v>
      </c>
    </row>
    <row r="649" spans="1:26" x14ac:dyDescent="0.3">
      <c r="A649" s="2">
        <v>44998</v>
      </c>
      <c r="B649" s="2">
        <v>45079</v>
      </c>
      <c r="C649">
        <v>81</v>
      </c>
      <c r="D649" t="s">
        <v>3537</v>
      </c>
      <c r="E649" t="s">
        <v>2099</v>
      </c>
      <c r="F649" t="s">
        <v>103</v>
      </c>
      <c r="G649" t="s">
        <v>51</v>
      </c>
      <c r="H649" t="s">
        <v>52</v>
      </c>
      <c r="I649" t="s">
        <v>92</v>
      </c>
      <c r="J649" t="s">
        <v>42</v>
      </c>
      <c r="K649" t="s">
        <v>22</v>
      </c>
      <c r="L649" t="s">
        <v>22</v>
      </c>
      <c r="N649" t="s">
        <v>30</v>
      </c>
      <c r="O649">
        <v>79.641884215256113</v>
      </c>
      <c r="P649">
        <v>6.4951195405597728</v>
      </c>
      <c r="Q649">
        <v>152</v>
      </c>
      <c r="R649" t="s">
        <v>3844</v>
      </c>
      <c r="S649" t="s">
        <v>3554</v>
      </c>
      <c r="T649" t="s">
        <v>3584</v>
      </c>
      <c r="U649">
        <v>3</v>
      </c>
      <c r="V649" t="s">
        <v>3563</v>
      </c>
      <c r="W649" t="s">
        <v>3554</v>
      </c>
      <c r="X649" t="s">
        <v>3585</v>
      </c>
      <c r="Y649">
        <v>6</v>
      </c>
      <c r="Z649" t="s">
        <v>3566</v>
      </c>
    </row>
    <row r="650" spans="1:26" x14ac:dyDescent="0.3">
      <c r="A650" s="2">
        <v>45055</v>
      </c>
      <c r="B650" s="2">
        <v>45130</v>
      </c>
      <c r="C650">
        <v>75</v>
      </c>
      <c r="D650" t="s">
        <v>3537</v>
      </c>
      <c r="E650" t="s">
        <v>420</v>
      </c>
      <c r="F650" t="s">
        <v>28</v>
      </c>
      <c r="G650" t="s">
        <v>17</v>
      </c>
      <c r="H650" t="s">
        <v>18</v>
      </c>
      <c r="I650" t="s">
        <v>19</v>
      </c>
      <c r="J650" t="s">
        <v>35</v>
      </c>
      <c r="K650" t="s">
        <v>22</v>
      </c>
      <c r="L650" t="s">
        <v>22</v>
      </c>
      <c r="N650" t="s">
        <v>54</v>
      </c>
      <c r="O650">
        <v>36.872190465854089</v>
      </c>
      <c r="P650">
        <v>5.7384882200017726</v>
      </c>
      <c r="Q650">
        <v>203</v>
      </c>
      <c r="R650" t="s">
        <v>3705</v>
      </c>
      <c r="S650" t="s">
        <v>3554</v>
      </c>
      <c r="T650" t="s">
        <v>3585</v>
      </c>
      <c r="U650">
        <v>5</v>
      </c>
      <c r="V650" t="s">
        <v>3565</v>
      </c>
      <c r="W650" t="s">
        <v>3554</v>
      </c>
      <c r="X650" t="s">
        <v>3586</v>
      </c>
      <c r="Y650">
        <v>7</v>
      </c>
      <c r="Z650" t="s">
        <v>3567</v>
      </c>
    </row>
    <row r="651" spans="1:26" x14ac:dyDescent="0.3">
      <c r="A651" s="2">
        <v>45302</v>
      </c>
      <c r="B651" s="2">
        <v>45377</v>
      </c>
      <c r="C651">
        <v>75</v>
      </c>
      <c r="D651" t="s">
        <v>3537</v>
      </c>
      <c r="E651" t="s">
        <v>1783</v>
      </c>
      <c r="F651" t="s">
        <v>16</v>
      </c>
      <c r="G651" t="s">
        <v>17</v>
      </c>
      <c r="H651" t="s">
        <v>18</v>
      </c>
      <c r="I651" t="s">
        <v>19</v>
      </c>
      <c r="J651" t="s">
        <v>35</v>
      </c>
      <c r="K651" t="s">
        <v>22</v>
      </c>
      <c r="L651" t="s">
        <v>22</v>
      </c>
      <c r="N651" t="s">
        <v>24</v>
      </c>
      <c r="O651">
        <v>72.300039338025428</v>
      </c>
      <c r="P651">
        <v>6.8479884162914608</v>
      </c>
      <c r="Q651">
        <v>85</v>
      </c>
      <c r="R651" t="s">
        <v>3845</v>
      </c>
      <c r="S651" t="s">
        <v>3555</v>
      </c>
      <c r="T651" t="s">
        <v>3584</v>
      </c>
      <c r="U651">
        <v>1</v>
      </c>
      <c r="V651" t="s">
        <v>3561</v>
      </c>
      <c r="W651" t="s">
        <v>3555</v>
      </c>
      <c r="X651" t="s">
        <v>3584</v>
      </c>
      <c r="Y651">
        <v>3</v>
      </c>
      <c r="Z651" t="s">
        <v>3563</v>
      </c>
    </row>
    <row r="652" spans="1:26" x14ac:dyDescent="0.3">
      <c r="A652" s="2">
        <v>45223</v>
      </c>
      <c r="B652" s="2">
        <v>45274</v>
      </c>
      <c r="C652">
        <v>51</v>
      </c>
      <c r="D652" t="s">
        <v>3537</v>
      </c>
      <c r="E652" t="s">
        <v>1986</v>
      </c>
      <c r="F652" t="s">
        <v>16</v>
      </c>
      <c r="G652" t="s">
        <v>58</v>
      </c>
      <c r="H652" t="s">
        <v>52</v>
      </c>
      <c r="I652" t="s">
        <v>92</v>
      </c>
      <c r="J652" t="s">
        <v>42</v>
      </c>
      <c r="K652" t="s">
        <v>22</v>
      </c>
      <c r="L652" t="s">
        <v>22</v>
      </c>
      <c r="N652" t="s">
        <v>24</v>
      </c>
      <c r="O652">
        <v>78.343685896823672</v>
      </c>
      <c r="P652">
        <v>6.5118633086391169</v>
      </c>
      <c r="Q652">
        <v>347</v>
      </c>
      <c r="R652" t="s">
        <v>3846</v>
      </c>
      <c r="S652" t="s">
        <v>3554</v>
      </c>
      <c r="T652" t="s">
        <v>3587</v>
      </c>
      <c r="U652">
        <v>10</v>
      </c>
      <c r="V652" t="s">
        <v>3570</v>
      </c>
      <c r="W652" t="s">
        <v>3554</v>
      </c>
      <c r="X652" t="s">
        <v>3587</v>
      </c>
      <c r="Y652">
        <v>12</v>
      </c>
      <c r="Z652" t="s">
        <v>3572</v>
      </c>
    </row>
    <row r="653" spans="1:26" x14ac:dyDescent="0.3">
      <c r="A653" s="2">
        <v>45338</v>
      </c>
      <c r="B653" s="2">
        <v>45378</v>
      </c>
      <c r="C653">
        <v>40</v>
      </c>
      <c r="D653" t="s">
        <v>3537</v>
      </c>
      <c r="E653" t="s">
        <v>2576</v>
      </c>
      <c r="F653" t="s">
        <v>16</v>
      </c>
      <c r="G653" t="s">
        <v>17</v>
      </c>
      <c r="H653" t="s">
        <v>40</v>
      </c>
      <c r="I653" t="s">
        <v>41</v>
      </c>
      <c r="J653" t="s">
        <v>42</v>
      </c>
      <c r="K653" t="s">
        <v>22</v>
      </c>
      <c r="L653" t="s">
        <v>22</v>
      </c>
      <c r="N653" t="s">
        <v>24</v>
      </c>
      <c r="O653">
        <v>88.657551941701215</v>
      </c>
      <c r="P653">
        <v>5.8465886401416913</v>
      </c>
      <c r="Q653">
        <v>86</v>
      </c>
      <c r="R653" t="s">
        <v>3679</v>
      </c>
      <c r="S653" t="s">
        <v>3555</v>
      </c>
      <c r="T653" t="s">
        <v>3584</v>
      </c>
      <c r="U653">
        <v>2</v>
      </c>
      <c r="V653" t="s">
        <v>3562</v>
      </c>
      <c r="W653" t="s">
        <v>3555</v>
      </c>
      <c r="X653" t="s">
        <v>3584</v>
      </c>
      <c r="Y653">
        <v>3</v>
      </c>
      <c r="Z653" t="s">
        <v>3563</v>
      </c>
    </row>
    <row r="654" spans="1:26" x14ac:dyDescent="0.3">
      <c r="A654" s="2">
        <v>45370</v>
      </c>
      <c r="B654" s="2">
        <v>45412</v>
      </c>
      <c r="C654">
        <v>42</v>
      </c>
      <c r="D654" t="s">
        <v>3537</v>
      </c>
      <c r="E654" t="s">
        <v>1772</v>
      </c>
      <c r="F654" t="s">
        <v>16</v>
      </c>
      <c r="G654" t="s">
        <v>33</v>
      </c>
      <c r="H654" t="s">
        <v>18</v>
      </c>
      <c r="I654" t="s">
        <v>19</v>
      </c>
      <c r="J654" t="s">
        <v>35</v>
      </c>
      <c r="K654" t="s">
        <v>22</v>
      </c>
      <c r="L654" t="s">
        <v>22</v>
      </c>
      <c r="N654" t="s">
        <v>54</v>
      </c>
      <c r="O654">
        <v>58.674043738451637</v>
      </c>
      <c r="P654">
        <v>7.2598292534540292</v>
      </c>
      <c r="Q654">
        <v>120</v>
      </c>
      <c r="R654" t="s">
        <v>3770</v>
      </c>
      <c r="S654" t="s">
        <v>3555</v>
      </c>
      <c r="T654" t="s">
        <v>3584</v>
      </c>
      <c r="U654">
        <v>3</v>
      </c>
      <c r="V654" t="s">
        <v>3563</v>
      </c>
      <c r="W654" t="s">
        <v>3555</v>
      </c>
      <c r="X654" t="s">
        <v>3585</v>
      </c>
      <c r="Y654">
        <v>4</v>
      </c>
      <c r="Z654" t="s">
        <v>3564</v>
      </c>
    </row>
    <row r="655" spans="1:26" x14ac:dyDescent="0.3">
      <c r="A655" s="2">
        <v>45234</v>
      </c>
      <c r="B655" s="2">
        <v>45309</v>
      </c>
      <c r="C655">
        <v>75</v>
      </c>
      <c r="D655" t="s">
        <v>3537</v>
      </c>
      <c r="E655" t="s">
        <v>2606</v>
      </c>
      <c r="F655" t="s">
        <v>103</v>
      </c>
      <c r="G655" t="s">
        <v>46</v>
      </c>
      <c r="H655" t="s">
        <v>18</v>
      </c>
      <c r="I655" t="s">
        <v>34</v>
      </c>
      <c r="J655" t="s">
        <v>35</v>
      </c>
      <c r="K655" t="s">
        <v>22</v>
      </c>
      <c r="L655" t="s">
        <v>22</v>
      </c>
      <c r="N655" t="s">
        <v>144</v>
      </c>
      <c r="O655">
        <v>102.7032315582737</v>
      </c>
      <c r="P655">
        <v>6.7245869800004101</v>
      </c>
      <c r="Q655">
        <v>17</v>
      </c>
      <c r="R655" t="s">
        <v>3634</v>
      </c>
      <c r="S655" t="s">
        <v>3554</v>
      </c>
      <c r="T655" t="s">
        <v>3587</v>
      </c>
      <c r="U655">
        <v>11</v>
      </c>
      <c r="V655" t="s">
        <v>3571</v>
      </c>
      <c r="W655" t="s">
        <v>3555</v>
      </c>
      <c r="X655" t="s">
        <v>3584</v>
      </c>
      <c r="Y655">
        <v>1</v>
      </c>
      <c r="Z655" t="s">
        <v>3561</v>
      </c>
    </row>
    <row r="656" spans="1:26" x14ac:dyDescent="0.3">
      <c r="A656" s="2">
        <v>45252</v>
      </c>
      <c r="B656" s="2">
        <v>45297</v>
      </c>
      <c r="C656">
        <v>45</v>
      </c>
      <c r="D656" t="s">
        <v>3537</v>
      </c>
      <c r="E656" t="s">
        <v>1897</v>
      </c>
      <c r="F656" t="s">
        <v>118</v>
      </c>
      <c r="G656" t="s">
        <v>33</v>
      </c>
      <c r="H656" t="s">
        <v>18</v>
      </c>
      <c r="I656" t="s">
        <v>19</v>
      </c>
      <c r="J656" t="s">
        <v>42</v>
      </c>
      <c r="K656" t="s">
        <v>22</v>
      </c>
      <c r="L656" t="s">
        <v>22</v>
      </c>
      <c r="N656" t="s">
        <v>24</v>
      </c>
      <c r="O656">
        <v>74.932847774051439</v>
      </c>
      <c r="P656">
        <v>6.5707765648048424</v>
      </c>
      <c r="Q656">
        <v>5</v>
      </c>
      <c r="R656" t="s">
        <v>3628</v>
      </c>
      <c r="S656" t="s">
        <v>3554</v>
      </c>
      <c r="T656" t="s">
        <v>3587</v>
      </c>
      <c r="U656">
        <v>11</v>
      </c>
      <c r="V656" t="s">
        <v>3571</v>
      </c>
      <c r="W656" t="s">
        <v>3555</v>
      </c>
      <c r="X656" t="s">
        <v>3584</v>
      </c>
      <c r="Y656">
        <v>1</v>
      </c>
      <c r="Z656" t="s">
        <v>3561</v>
      </c>
    </row>
    <row r="657" spans="1:26" x14ac:dyDescent="0.3">
      <c r="A657" s="2">
        <v>45429</v>
      </c>
      <c r="B657" s="2">
        <v>45476</v>
      </c>
      <c r="C657">
        <v>47</v>
      </c>
      <c r="D657" t="s">
        <v>3537</v>
      </c>
      <c r="E657" t="s">
        <v>2641</v>
      </c>
      <c r="F657" t="s">
        <v>103</v>
      </c>
      <c r="G657" t="s">
        <v>17</v>
      </c>
      <c r="H657" t="s">
        <v>40</v>
      </c>
      <c r="I657" t="s">
        <v>41</v>
      </c>
      <c r="J657" t="s">
        <v>35</v>
      </c>
      <c r="K657" t="s">
        <v>22</v>
      </c>
      <c r="L657" t="s">
        <v>22</v>
      </c>
      <c r="N657" t="s">
        <v>24</v>
      </c>
      <c r="O657">
        <v>96.645031956710625</v>
      </c>
      <c r="P657">
        <v>7.4188777292679493</v>
      </c>
      <c r="Q657">
        <v>184</v>
      </c>
      <c r="R657" t="s">
        <v>3690</v>
      </c>
      <c r="S657" t="s">
        <v>3555</v>
      </c>
      <c r="T657" t="s">
        <v>3585</v>
      </c>
      <c r="U657">
        <v>5</v>
      </c>
      <c r="V657" t="s">
        <v>3565</v>
      </c>
      <c r="W657" t="s">
        <v>3555</v>
      </c>
      <c r="X657" t="s">
        <v>3586</v>
      </c>
      <c r="Y657">
        <v>7</v>
      </c>
      <c r="Z657" t="s">
        <v>3567</v>
      </c>
    </row>
    <row r="658" spans="1:26" x14ac:dyDescent="0.3">
      <c r="A658" s="2">
        <v>45201</v>
      </c>
      <c r="B658" s="2">
        <v>45273</v>
      </c>
      <c r="C658">
        <v>72</v>
      </c>
      <c r="D658" t="s">
        <v>3537</v>
      </c>
      <c r="E658" t="s">
        <v>2651</v>
      </c>
      <c r="F658" t="s">
        <v>103</v>
      </c>
      <c r="G658" t="s">
        <v>17</v>
      </c>
      <c r="H658" t="s">
        <v>40</v>
      </c>
      <c r="I658" t="s">
        <v>41</v>
      </c>
      <c r="J658" t="s">
        <v>42</v>
      </c>
      <c r="K658" t="s">
        <v>22</v>
      </c>
      <c r="L658" t="s">
        <v>22</v>
      </c>
      <c r="N658" t="s">
        <v>24</v>
      </c>
      <c r="O658">
        <v>103.7747490900347</v>
      </c>
      <c r="P658">
        <v>7.4323013484463871</v>
      </c>
      <c r="Q658">
        <v>346</v>
      </c>
      <c r="R658" t="s">
        <v>3627</v>
      </c>
      <c r="S658" t="s">
        <v>3554</v>
      </c>
      <c r="T658" t="s">
        <v>3587</v>
      </c>
      <c r="U658">
        <v>10</v>
      </c>
      <c r="V658" t="s">
        <v>3570</v>
      </c>
      <c r="W658" t="s">
        <v>3554</v>
      </c>
      <c r="X658" t="s">
        <v>3587</v>
      </c>
      <c r="Y658">
        <v>12</v>
      </c>
      <c r="Z658" t="s">
        <v>3572</v>
      </c>
    </row>
    <row r="659" spans="1:26" x14ac:dyDescent="0.3">
      <c r="A659" s="2">
        <v>44962</v>
      </c>
      <c r="B659" s="2">
        <v>45052</v>
      </c>
      <c r="C659">
        <v>90</v>
      </c>
      <c r="D659" t="s">
        <v>3537</v>
      </c>
      <c r="E659" t="s">
        <v>383</v>
      </c>
      <c r="F659" t="s">
        <v>57</v>
      </c>
      <c r="G659" t="s">
        <v>46</v>
      </c>
      <c r="H659" t="s">
        <v>18</v>
      </c>
      <c r="I659" t="s">
        <v>34</v>
      </c>
      <c r="J659" t="s">
        <v>42</v>
      </c>
      <c r="K659" t="s">
        <v>22</v>
      </c>
      <c r="L659" t="s">
        <v>22</v>
      </c>
      <c r="N659" t="s">
        <v>43</v>
      </c>
      <c r="O659">
        <v>106.7591505646424</v>
      </c>
      <c r="P659">
        <v>5.9099301581597183</v>
      </c>
      <c r="Q659">
        <v>125</v>
      </c>
      <c r="R659" t="s">
        <v>3777</v>
      </c>
      <c r="S659" t="s">
        <v>3554</v>
      </c>
      <c r="T659" t="s">
        <v>3584</v>
      </c>
      <c r="U659">
        <v>2</v>
      </c>
      <c r="V659" t="s">
        <v>3562</v>
      </c>
      <c r="W659" t="s">
        <v>3554</v>
      </c>
      <c r="X659" t="s">
        <v>3585</v>
      </c>
      <c r="Y659">
        <v>5</v>
      </c>
      <c r="Z659" t="s">
        <v>3565</v>
      </c>
    </row>
    <row r="660" spans="1:26" x14ac:dyDescent="0.3">
      <c r="A660" s="2">
        <v>44953</v>
      </c>
      <c r="B660" s="2">
        <v>45036</v>
      </c>
      <c r="C660">
        <v>83</v>
      </c>
      <c r="D660" t="s">
        <v>3537</v>
      </c>
      <c r="E660" t="s">
        <v>396</v>
      </c>
      <c r="F660" t="s">
        <v>16</v>
      </c>
      <c r="G660" t="s">
        <v>33</v>
      </c>
      <c r="H660" t="s">
        <v>18</v>
      </c>
      <c r="I660" t="s">
        <v>19</v>
      </c>
      <c r="J660" t="s">
        <v>42</v>
      </c>
      <c r="K660" t="s">
        <v>22</v>
      </c>
      <c r="L660" t="s">
        <v>22</v>
      </c>
      <c r="N660" t="s">
        <v>144</v>
      </c>
      <c r="O660">
        <v>86.963874474567149</v>
      </c>
      <c r="P660">
        <v>7.0772299293448127</v>
      </c>
      <c r="Q660">
        <v>109</v>
      </c>
      <c r="R660" t="s">
        <v>3847</v>
      </c>
      <c r="S660" t="s">
        <v>3554</v>
      </c>
      <c r="T660" t="s">
        <v>3584</v>
      </c>
      <c r="U660">
        <v>1</v>
      </c>
      <c r="V660" t="s">
        <v>3561</v>
      </c>
      <c r="W660" t="s">
        <v>3554</v>
      </c>
      <c r="X660" t="s">
        <v>3585</v>
      </c>
      <c r="Y660">
        <v>4</v>
      </c>
      <c r="Z660" t="s">
        <v>3564</v>
      </c>
    </row>
    <row r="661" spans="1:26" x14ac:dyDescent="0.3">
      <c r="A661" s="2">
        <v>45045</v>
      </c>
      <c r="B661" s="2">
        <v>45103</v>
      </c>
      <c r="C661">
        <v>58</v>
      </c>
      <c r="D661" t="s">
        <v>3537</v>
      </c>
      <c r="E661" t="s">
        <v>1768</v>
      </c>
      <c r="F661" t="s">
        <v>118</v>
      </c>
      <c r="G661" t="s">
        <v>17</v>
      </c>
      <c r="H661" t="s">
        <v>18</v>
      </c>
      <c r="I661" t="s">
        <v>19</v>
      </c>
      <c r="J661" t="s">
        <v>35</v>
      </c>
      <c r="K661" t="s">
        <v>22</v>
      </c>
      <c r="L661" t="s">
        <v>22</v>
      </c>
      <c r="N661" t="s">
        <v>63</v>
      </c>
      <c r="O661">
        <v>80.235884036088379</v>
      </c>
      <c r="P661">
        <v>7.4945008740851131</v>
      </c>
      <c r="Q661">
        <v>176</v>
      </c>
      <c r="R661" t="s">
        <v>3714</v>
      </c>
      <c r="S661" t="s">
        <v>3554</v>
      </c>
      <c r="T661" t="s">
        <v>3585</v>
      </c>
      <c r="U661">
        <v>4</v>
      </c>
      <c r="V661" t="s">
        <v>3564</v>
      </c>
      <c r="W661" t="s">
        <v>3554</v>
      </c>
      <c r="X661" t="s">
        <v>3585</v>
      </c>
      <c r="Y661">
        <v>6</v>
      </c>
      <c r="Z661" t="s">
        <v>3566</v>
      </c>
    </row>
    <row r="662" spans="1:26" x14ac:dyDescent="0.3">
      <c r="A662" s="2">
        <v>45032</v>
      </c>
      <c r="B662" s="2">
        <v>45092</v>
      </c>
      <c r="C662">
        <v>60</v>
      </c>
      <c r="D662" t="s">
        <v>3537</v>
      </c>
      <c r="E662" t="s">
        <v>2288</v>
      </c>
      <c r="F662" t="s">
        <v>16</v>
      </c>
      <c r="G662" t="s">
        <v>46</v>
      </c>
      <c r="H662" t="s">
        <v>40</v>
      </c>
      <c r="I662" t="s">
        <v>41</v>
      </c>
      <c r="J662" t="s">
        <v>42</v>
      </c>
      <c r="K662" t="s">
        <v>22</v>
      </c>
      <c r="L662" t="s">
        <v>22</v>
      </c>
      <c r="N662" t="s">
        <v>54</v>
      </c>
      <c r="O662">
        <v>85.348173363459097</v>
      </c>
      <c r="P662">
        <v>7.0005315278776843</v>
      </c>
      <c r="Q662">
        <v>165</v>
      </c>
      <c r="R662" t="s">
        <v>3848</v>
      </c>
      <c r="S662" t="s">
        <v>3554</v>
      </c>
      <c r="T662" t="s">
        <v>3585</v>
      </c>
      <c r="U662">
        <v>4</v>
      </c>
      <c r="V662" t="s">
        <v>3564</v>
      </c>
      <c r="W662" t="s">
        <v>3554</v>
      </c>
      <c r="X662" t="s">
        <v>3585</v>
      </c>
      <c r="Y662">
        <v>6</v>
      </c>
      <c r="Z662" t="s">
        <v>3566</v>
      </c>
    </row>
    <row r="663" spans="1:26" x14ac:dyDescent="0.3">
      <c r="A663" s="2">
        <v>45085</v>
      </c>
      <c r="B663" s="2">
        <v>45153</v>
      </c>
      <c r="C663">
        <v>68</v>
      </c>
      <c r="D663" t="s">
        <v>3537</v>
      </c>
      <c r="E663" t="s">
        <v>351</v>
      </c>
      <c r="F663" t="s">
        <v>57</v>
      </c>
      <c r="G663" t="s">
        <v>33</v>
      </c>
      <c r="H663" t="s">
        <v>18</v>
      </c>
      <c r="I663" t="s">
        <v>19</v>
      </c>
      <c r="J663" t="s">
        <v>42</v>
      </c>
      <c r="K663" t="s">
        <v>22</v>
      </c>
      <c r="L663" t="s">
        <v>22</v>
      </c>
      <c r="N663" t="s">
        <v>54</v>
      </c>
      <c r="O663">
        <v>103.14255837981879</v>
      </c>
      <c r="P663">
        <v>5.6260547089808011</v>
      </c>
      <c r="Q663">
        <v>226</v>
      </c>
      <c r="R663" t="s">
        <v>3849</v>
      </c>
      <c r="S663" t="s">
        <v>3554</v>
      </c>
      <c r="T663" t="s">
        <v>3585</v>
      </c>
      <c r="U663">
        <v>6</v>
      </c>
      <c r="V663" t="s">
        <v>3566</v>
      </c>
      <c r="W663" t="s">
        <v>3554</v>
      </c>
      <c r="X663" t="s">
        <v>3586</v>
      </c>
      <c r="Y663">
        <v>8</v>
      </c>
      <c r="Z663" t="s">
        <v>3568</v>
      </c>
    </row>
    <row r="664" spans="1:26" x14ac:dyDescent="0.3">
      <c r="A664" s="2">
        <v>45230</v>
      </c>
      <c r="B664" s="2">
        <v>45292</v>
      </c>
      <c r="C664">
        <v>62</v>
      </c>
      <c r="D664" t="s">
        <v>3537</v>
      </c>
      <c r="E664" t="s">
        <v>1742</v>
      </c>
      <c r="F664" t="s">
        <v>157</v>
      </c>
      <c r="G664" t="s">
        <v>17</v>
      </c>
      <c r="H664" t="s">
        <v>40</v>
      </c>
      <c r="I664" t="s">
        <v>41</v>
      </c>
      <c r="J664" t="s">
        <v>35</v>
      </c>
      <c r="K664" t="s">
        <v>22</v>
      </c>
      <c r="L664" t="s">
        <v>22</v>
      </c>
      <c r="N664" t="s">
        <v>30</v>
      </c>
      <c r="O664">
        <v>31.128299772576391</v>
      </c>
      <c r="P664">
        <v>4.4157751035233206</v>
      </c>
      <c r="Q664">
        <v>0</v>
      </c>
      <c r="R664" t="s">
        <v>3610</v>
      </c>
      <c r="S664" t="s">
        <v>3554</v>
      </c>
      <c r="T664" t="s">
        <v>3587</v>
      </c>
      <c r="U664">
        <v>10</v>
      </c>
      <c r="V664" t="s">
        <v>3570</v>
      </c>
      <c r="W664" t="s">
        <v>3555</v>
      </c>
      <c r="X664" t="s">
        <v>3584</v>
      </c>
      <c r="Y664">
        <v>1</v>
      </c>
      <c r="Z664" t="s">
        <v>3561</v>
      </c>
    </row>
    <row r="665" spans="1:26" x14ac:dyDescent="0.3">
      <c r="A665" s="2">
        <v>45105</v>
      </c>
      <c r="B665" s="2">
        <v>45186</v>
      </c>
      <c r="C665">
        <v>81</v>
      </c>
      <c r="D665" t="s">
        <v>3537</v>
      </c>
      <c r="E665" t="s">
        <v>2677</v>
      </c>
      <c r="F665" t="s">
        <v>80</v>
      </c>
      <c r="G665" t="s">
        <v>58</v>
      </c>
      <c r="H665" t="s">
        <v>52</v>
      </c>
      <c r="I665" t="s">
        <v>92</v>
      </c>
      <c r="J665" t="s">
        <v>42</v>
      </c>
      <c r="K665" t="s">
        <v>22</v>
      </c>
      <c r="L665" t="s">
        <v>22</v>
      </c>
      <c r="N665" t="s">
        <v>144</v>
      </c>
      <c r="O665">
        <v>19.504120681103089</v>
      </c>
      <c r="P665">
        <v>4.9577889214961282</v>
      </c>
      <c r="Q665">
        <v>259</v>
      </c>
      <c r="R665" t="s">
        <v>3740</v>
      </c>
      <c r="S665" t="s">
        <v>3554</v>
      </c>
      <c r="T665" t="s">
        <v>3585</v>
      </c>
      <c r="U665">
        <v>6</v>
      </c>
      <c r="V665" t="s">
        <v>3566</v>
      </c>
      <c r="W665" t="s">
        <v>3554</v>
      </c>
      <c r="X665" t="s">
        <v>3586</v>
      </c>
      <c r="Y665">
        <v>9</v>
      </c>
      <c r="Z665" t="s">
        <v>3569</v>
      </c>
    </row>
    <row r="666" spans="1:26" x14ac:dyDescent="0.3">
      <c r="A666" s="2">
        <v>45373</v>
      </c>
      <c r="B666" s="2">
        <v>45447</v>
      </c>
      <c r="C666">
        <v>74</v>
      </c>
      <c r="D666" t="s">
        <v>3537</v>
      </c>
      <c r="E666" t="s">
        <v>620</v>
      </c>
      <c r="F666" t="s">
        <v>80</v>
      </c>
      <c r="G666" t="s">
        <v>46</v>
      </c>
      <c r="H666" t="s">
        <v>40</v>
      </c>
      <c r="I666" t="s">
        <v>41</v>
      </c>
      <c r="J666" t="s">
        <v>42</v>
      </c>
      <c r="K666" t="s">
        <v>22</v>
      </c>
      <c r="L666" t="s">
        <v>22</v>
      </c>
      <c r="N666" t="s">
        <v>30</v>
      </c>
      <c r="O666">
        <v>11.687540059821631</v>
      </c>
      <c r="P666">
        <v>5.0326075277382056</v>
      </c>
      <c r="Q666">
        <v>155</v>
      </c>
      <c r="R666" t="s">
        <v>3731</v>
      </c>
      <c r="S666" t="s">
        <v>3555</v>
      </c>
      <c r="T666" t="s">
        <v>3584</v>
      </c>
      <c r="U666">
        <v>3</v>
      </c>
      <c r="V666" t="s">
        <v>3563</v>
      </c>
      <c r="W666" t="s">
        <v>3555</v>
      </c>
      <c r="X666" t="s">
        <v>3585</v>
      </c>
      <c r="Y666">
        <v>6</v>
      </c>
      <c r="Z666" t="s">
        <v>3566</v>
      </c>
    </row>
    <row r="667" spans="1:26" x14ac:dyDescent="0.3">
      <c r="A667" s="2">
        <v>45293</v>
      </c>
      <c r="B667" s="2">
        <v>45378</v>
      </c>
      <c r="C667">
        <v>85</v>
      </c>
      <c r="D667" t="s">
        <v>3537</v>
      </c>
      <c r="E667" t="s">
        <v>806</v>
      </c>
      <c r="F667" t="s">
        <v>80</v>
      </c>
      <c r="G667" t="s">
        <v>17</v>
      </c>
      <c r="H667" t="s">
        <v>40</v>
      </c>
      <c r="I667" t="s">
        <v>41</v>
      </c>
      <c r="J667" t="s">
        <v>42</v>
      </c>
      <c r="K667" t="s">
        <v>22</v>
      </c>
      <c r="L667" t="s">
        <v>22</v>
      </c>
      <c r="N667" t="s">
        <v>24</v>
      </c>
      <c r="O667">
        <v>14.893835914346431</v>
      </c>
      <c r="P667">
        <v>4.1235715684237642</v>
      </c>
      <c r="Q667">
        <v>86</v>
      </c>
      <c r="R667" t="s">
        <v>3679</v>
      </c>
      <c r="S667" t="s">
        <v>3555</v>
      </c>
      <c r="T667" t="s">
        <v>3584</v>
      </c>
      <c r="U667">
        <v>1</v>
      </c>
      <c r="V667" t="s">
        <v>3561</v>
      </c>
      <c r="W667" t="s">
        <v>3555</v>
      </c>
      <c r="X667" t="s">
        <v>3584</v>
      </c>
      <c r="Y667">
        <v>3</v>
      </c>
      <c r="Z667" t="s">
        <v>3563</v>
      </c>
    </row>
    <row r="668" spans="1:26" x14ac:dyDescent="0.3">
      <c r="A668" s="2">
        <v>45313</v>
      </c>
      <c r="B668" s="2">
        <v>45354</v>
      </c>
      <c r="C668">
        <v>41</v>
      </c>
      <c r="D668" t="s">
        <v>3537</v>
      </c>
      <c r="E668" t="s">
        <v>1044</v>
      </c>
      <c r="F668" t="s">
        <v>28</v>
      </c>
      <c r="G668" t="s">
        <v>46</v>
      </c>
      <c r="H668" t="s">
        <v>40</v>
      </c>
      <c r="I668" t="s">
        <v>41</v>
      </c>
      <c r="J668" t="s">
        <v>42</v>
      </c>
      <c r="K668" t="s">
        <v>22</v>
      </c>
      <c r="L668" t="s">
        <v>22</v>
      </c>
      <c r="N668" t="s">
        <v>30</v>
      </c>
      <c r="O668">
        <v>31.989635249734039</v>
      </c>
      <c r="P668">
        <v>6.0745956679371487</v>
      </c>
      <c r="Q668">
        <v>62</v>
      </c>
      <c r="R668" t="s">
        <v>3810</v>
      </c>
      <c r="S668" t="s">
        <v>3555</v>
      </c>
      <c r="T668" t="s">
        <v>3584</v>
      </c>
      <c r="U668">
        <v>1</v>
      </c>
      <c r="V668" t="s">
        <v>3561</v>
      </c>
      <c r="W668" t="s">
        <v>3555</v>
      </c>
      <c r="X668" t="s">
        <v>3584</v>
      </c>
      <c r="Y668">
        <v>3</v>
      </c>
      <c r="Z668" t="s">
        <v>3563</v>
      </c>
    </row>
    <row r="669" spans="1:26" x14ac:dyDescent="0.3">
      <c r="A669" s="2">
        <v>44960</v>
      </c>
      <c r="B669" s="2">
        <v>45040</v>
      </c>
      <c r="C669">
        <v>80</v>
      </c>
      <c r="D669" t="s">
        <v>3537</v>
      </c>
      <c r="E669" t="s">
        <v>1133</v>
      </c>
      <c r="F669" t="s">
        <v>39</v>
      </c>
      <c r="G669" t="s">
        <v>17</v>
      </c>
      <c r="H669" t="s">
        <v>18</v>
      </c>
      <c r="I669" t="s">
        <v>34</v>
      </c>
      <c r="J669" t="s">
        <v>42</v>
      </c>
      <c r="K669" t="s">
        <v>22</v>
      </c>
      <c r="L669" t="s">
        <v>22</v>
      </c>
      <c r="N669" t="s">
        <v>24</v>
      </c>
      <c r="O669">
        <v>134.60805996191459</v>
      </c>
      <c r="P669">
        <v>6.8894640445828204</v>
      </c>
      <c r="Q669">
        <v>113</v>
      </c>
      <c r="R669" t="s">
        <v>3839</v>
      </c>
      <c r="S669" t="s">
        <v>3554</v>
      </c>
      <c r="T669" t="s">
        <v>3584</v>
      </c>
      <c r="U669">
        <v>2</v>
      </c>
      <c r="V669" t="s">
        <v>3562</v>
      </c>
      <c r="W669" t="s">
        <v>3554</v>
      </c>
      <c r="X669" t="s">
        <v>3585</v>
      </c>
      <c r="Y669">
        <v>4</v>
      </c>
      <c r="Z669" t="s">
        <v>3564</v>
      </c>
    </row>
    <row r="670" spans="1:26" x14ac:dyDescent="0.3">
      <c r="A670" s="2">
        <v>44994</v>
      </c>
      <c r="B670" s="2">
        <v>45077</v>
      </c>
      <c r="C670">
        <v>83</v>
      </c>
      <c r="D670" t="s">
        <v>3537</v>
      </c>
      <c r="E670" t="s">
        <v>133</v>
      </c>
      <c r="F670" t="s">
        <v>28</v>
      </c>
      <c r="G670" t="s">
        <v>17</v>
      </c>
      <c r="H670" t="s">
        <v>40</v>
      </c>
      <c r="I670" t="s">
        <v>41</v>
      </c>
      <c r="J670" t="s">
        <v>35</v>
      </c>
      <c r="K670" t="s">
        <v>22</v>
      </c>
      <c r="L670" t="s">
        <v>22</v>
      </c>
      <c r="N670" t="s">
        <v>63</v>
      </c>
      <c r="O670">
        <v>32.606399525069072</v>
      </c>
      <c r="P670">
        <v>5.101407124208575</v>
      </c>
      <c r="Q670">
        <v>150</v>
      </c>
      <c r="R670" t="s">
        <v>3850</v>
      </c>
      <c r="S670" t="s">
        <v>3554</v>
      </c>
      <c r="T670" t="s">
        <v>3584</v>
      </c>
      <c r="U670">
        <v>3</v>
      </c>
      <c r="V670" t="s">
        <v>3563</v>
      </c>
      <c r="W670" t="s">
        <v>3554</v>
      </c>
      <c r="X670" t="s">
        <v>3585</v>
      </c>
      <c r="Y670">
        <v>5</v>
      </c>
      <c r="Z670" t="s">
        <v>3565</v>
      </c>
    </row>
    <row r="671" spans="1:26" x14ac:dyDescent="0.3">
      <c r="A671" s="2">
        <v>45343</v>
      </c>
      <c r="B671" s="2">
        <v>45384</v>
      </c>
      <c r="C671">
        <v>41</v>
      </c>
      <c r="D671" t="s">
        <v>3537</v>
      </c>
      <c r="E671" t="s">
        <v>2922</v>
      </c>
      <c r="F671" t="s">
        <v>118</v>
      </c>
      <c r="G671" t="s">
        <v>17</v>
      </c>
      <c r="H671" t="s">
        <v>18</v>
      </c>
      <c r="I671" t="s">
        <v>19</v>
      </c>
      <c r="J671" t="s">
        <v>35</v>
      </c>
      <c r="K671" t="s">
        <v>22</v>
      </c>
      <c r="L671" t="s">
        <v>22</v>
      </c>
      <c r="N671" t="s">
        <v>43</v>
      </c>
      <c r="O671">
        <v>72.412685057183737</v>
      </c>
      <c r="P671">
        <v>6.4615186342169224</v>
      </c>
      <c r="Q671">
        <v>92</v>
      </c>
      <c r="R671" t="s">
        <v>3749</v>
      </c>
      <c r="S671" t="s">
        <v>3555</v>
      </c>
      <c r="T671" t="s">
        <v>3584</v>
      </c>
      <c r="U671">
        <v>2</v>
      </c>
      <c r="V671" t="s">
        <v>3562</v>
      </c>
      <c r="W671" t="s">
        <v>3555</v>
      </c>
      <c r="X671" t="s">
        <v>3585</v>
      </c>
      <c r="Y671">
        <v>4</v>
      </c>
      <c r="Z671" t="s">
        <v>3564</v>
      </c>
    </row>
    <row r="672" spans="1:26" x14ac:dyDescent="0.3">
      <c r="A672" s="2">
        <v>44963</v>
      </c>
      <c r="B672" s="2">
        <v>45005</v>
      </c>
      <c r="C672">
        <v>42</v>
      </c>
      <c r="D672" t="s">
        <v>3537</v>
      </c>
      <c r="E672" t="s">
        <v>2969</v>
      </c>
      <c r="F672" t="s">
        <v>103</v>
      </c>
      <c r="G672" t="s">
        <v>46</v>
      </c>
      <c r="H672" t="s">
        <v>18</v>
      </c>
      <c r="I672" t="s">
        <v>34</v>
      </c>
      <c r="J672" t="s">
        <v>42</v>
      </c>
      <c r="K672" t="s">
        <v>22</v>
      </c>
      <c r="L672" t="s">
        <v>22</v>
      </c>
      <c r="N672" t="s">
        <v>24</v>
      </c>
      <c r="O672">
        <v>90.967116222151802</v>
      </c>
      <c r="P672">
        <v>6.8790233772658196</v>
      </c>
      <c r="Q672">
        <v>78</v>
      </c>
      <c r="R672" t="s">
        <v>3851</v>
      </c>
      <c r="S672" t="s">
        <v>3554</v>
      </c>
      <c r="T672" t="s">
        <v>3584</v>
      </c>
      <c r="U672">
        <v>2</v>
      </c>
      <c r="V672" t="s">
        <v>3562</v>
      </c>
      <c r="W672" t="s">
        <v>3554</v>
      </c>
      <c r="X672" t="s">
        <v>3584</v>
      </c>
      <c r="Y672">
        <v>3</v>
      </c>
      <c r="Z672" t="s">
        <v>3563</v>
      </c>
    </row>
    <row r="673" spans="1:26" x14ac:dyDescent="0.3">
      <c r="A673" s="2">
        <v>45406</v>
      </c>
      <c r="B673" s="2">
        <v>45462</v>
      </c>
      <c r="C673">
        <v>56</v>
      </c>
      <c r="D673" t="s">
        <v>3537</v>
      </c>
      <c r="E673" t="s">
        <v>1268</v>
      </c>
      <c r="F673" t="s">
        <v>39</v>
      </c>
      <c r="G673" t="s">
        <v>33</v>
      </c>
      <c r="H673" t="s">
        <v>18</v>
      </c>
      <c r="I673" t="s">
        <v>19</v>
      </c>
      <c r="J673" t="s">
        <v>42</v>
      </c>
      <c r="K673" t="s">
        <v>22</v>
      </c>
      <c r="L673" t="s">
        <v>22</v>
      </c>
      <c r="N673" t="s">
        <v>144</v>
      </c>
      <c r="O673">
        <v>36.763782749943303</v>
      </c>
      <c r="P673">
        <v>5.7655682008060811</v>
      </c>
      <c r="Q673">
        <v>170</v>
      </c>
      <c r="R673" t="s">
        <v>3852</v>
      </c>
      <c r="S673" t="s">
        <v>3555</v>
      </c>
      <c r="T673" t="s">
        <v>3585</v>
      </c>
      <c r="U673">
        <v>4</v>
      </c>
      <c r="V673" t="s">
        <v>3564</v>
      </c>
      <c r="W673" t="s">
        <v>3555</v>
      </c>
      <c r="X673" t="s">
        <v>3585</v>
      </c>
      <c r="Y673">
        <v>6</v>
      </c>
      <c r="Z673" t="s">
        <v>3566</v>
      </c>
    </row>
    <row r="674" spans="1:26" x14ac:dyDescent="0.3">
      <c r="A674" s="2">
        <v>45359</v>
      </c>
      <c r="B674" s="2">
        <v>45442</v>
      </c>
      <c r="C674">
        <v>83</v>
      </c>
      <c r="D674" t="s">
        <v>3537</v>
      </c>
      <c r="E674" t="s">
        <v>3007</v>
      </c>
      <c r="F674" t="s">
        <v>16</v>
      </c>
      <c r="G674" t="s">
        <v>46</v>
      </c>
      <c r="H674" t="s">
        <v>40</v>
      </c>
      <c r="I674" t="s">
        <v>41</v>
      </c>
      <c r="J674" t="s">
        <v>35</v>
      </c>
      <c r="K674" t="s">
        <v>22</v>
      </c>
      <c r="L674" t="s">
        <v>22</v>
      </c>
      <c r="N674" t="s">
        <v>24</v>
      </c>
      <c r="O674">
        <v>76.968202171657239</v>
      </c>
      <c r="P674">
        <v>6.6967149685955176</v>
      </c>
      <c r="Q674">
        <v>150</v>
      </c>
      <c r="R674" t="s">
        <v>3853</v>
      </c>
      <c r="S674" t="s">
        <v>3555</v>
      </c>
      <c r="T674" t="s">
        <v>3584</v>
      </c>
      <c r="U674">
        <v>3</v>
      </c>
      <c r="V674" t="s">
        <v>3563</v>
      </c>
      <c r="W674" t="s">
        <v>3555</v>
      </c>
      <c r="X674" t="s">
        <v>3585</v>
      </c>
      <c r="Y674">
        <v>5</v>
      </c>
      <c r="Z674" t="s">
        <v>3565</v>
      </c>
    </row>
    <row r="675" spans="1:26" x14ac:dyDescent="0.3">
      <c r="A675" s="2">
        <v>45340</v>
      </c>
      <c r="B675" s="2">
        <v>45380</v>
      </c>
      <c r="C675">
        <v>40</v>
      </c>
      <c r="D675" t="s">
        <v>3537</v>
      </c>
      <c r="E675" t="s">
        <v>3014</v>
      </c>
      <c r="F675" t="s">
        <v>118</v>
      </c>
      <c r="G675" t="s">
        <v>33</v>
      </c>
      <c r="H675" t="s">
        <v>18</v>
      </c>
      <c r="I675" t="s">
        <v>34</v>
      </c>
      <c r="J675" t="s">
        <v>35</v>
      </c>
      <c r="K675" t="s">
        <v>22</v>
      </c>
      <c r="L675" t="s">
        <v>22</v>
      </c>
      <c r="N675" t="s">
        <v>144</v>
      </c>
      <c r="O675">
        <v>96.064090109318457</v>
      </c>
      <c r="P675">
        <v>6.6052242993185946</v>
      </c>
      <c r="Q675">
        <v>88</v>
      </c>
      <c r="R675" t="s">
        <v>3854</v>
      </c>
      <c r="S675" t="s">
        <v>3555</v>
      </c>
      <c r="T675" t="s">
        <v>3584</v>
      </c>
      <c r="U675">
        <v>2</v>
      </c>
      <c r="V675" t="s">
        <v>3562</v>
      </c>
      <c r="W675" t="s">
        <v>3555</v>
      </c>
      <c r="X675" t="s">
        <v>3584</v>
      </c>
      <c r="Y675">
        <v>3</v>
      </c>
      <c r="Z675" t="s">
        <v>3563</v>
      </c>
    </row>
    <row r="676" spans="1:26" x14ac:dyDescent="0.3">
      <c r="A676" s="2">
        <v>45121</v>
      </c>
      <c r="B676" s="2">
        <v>45208</v>
      </c>
      <c r="C676">
        <v>87</v>
      </c>
      <c r="D676" t="s">
        <v>3537</v>
      </c>
      <c r="E676" t="s">
        <v>1711</v>
      </c>
      <c r="F676" t="s">
        <v>28</v>
      </c>
      <c r="G676" t="s">
        <v>58</v>
      </c>
      <c r="H676" t="s">
        <v>52</v>
      </c>
      <c r="I676" t="s">
        <v>92</v>
      </c>
      <c r="J676" t="s">
        <v>42</v>
      </c>
      <c r="K676" t="s">
        <v>22</v>
      </c>
      <c r="L676" t="s">
        <v>22</v>
      </c>
      <c r="N676" t="s">
        <v>43</v>
      </c>
      <c r="O676">
        <v>30.923552373905419</v>
      </c>
      <c r="P676">
        <v>5.8458793501334352</v>
      </c>
      <c r="Q676">
        <v>281</v>
      </c>
      <c r="R676" t="s">
        <v>3855</v>
      </c>
      <c r="S676" t="s">
        <v>3554</v>
      </c>
      <c r="T676" t="s">
        <v>3586</v>
      </c>
      <c r="U676">
        <v>7</v>
      </c>
      <c r="V676" t="s">
        <v>3567</v>
      </c>
      <c r="W676" t="s">
        <v>3554</v>
      </c>
      <c r="X676" t="s">
        <v>3587</v>
      </c>
      <c r="Y676">
        <v>10</v>
      </c>
      <c r="Z676" t="s">
        <v>3570</v>
      </c>
    </row>
    <row r="677" spans="1:26" x14ac:dyDescent="0.3">
      <c r="A677" s="2">
        <v>45133</v>
      </c>
      <c r="B677" s="2">
        <v>45221</v>
      </c>
      <c r="C677">
        <v>88</v>
      </c>
      <c r="D677" t="s">
        <v>3537</v>
      </c>
      <c r="E677" t="s">
        <v>2091</v>
      </c>
      <c r="F677" t="s">
        <v>157</v>
      </c>
      <c r="G677" t="s">
        <v>17</v>
      </c>
      <c r="H677" t="s">
        <v>40</v>
      </c>
      <c r="I677" t="s">
        <v>41</v>
      </c>
      <c r="J677" t="s">
        <v>42</v>
      </c>
      <c r="K677" t="s">
        <v>22</v>
      </c>
      <c r="L677" t="s">
        <v>22</v>
      </c>
      <c r="N677" t="s">
        <v>54</v>
      </c>
      <c r="O677">
        <v>19.60729571006123</v>
      </c>
      <c r="P677">
        <v>4.8940943025332508</v>
      </c>
      <c r="Q677">
        <v>294</v>
      </c>
      <c r="R677" t="s">
        <v>3762</v>
      </c>
      <c r="S677" t="s">
        <v>3554</v>
      </c>
      <c r="T677" t="s">
        <v>3586</v>
      </c>
      <c r="U677">
        <v>7</v>
      </c>
      <c r="V677" t="s">
        <v>3567</v>
      </c>
      <c r="W677" t="s">
        <v>3554</v>
      </c>
      <c r="X677" t="s">
        <v>3587</v>
      </c>
      <c r="Y677">
        <v>10</v>
      </c>
      <c r="Z677" t="s">
        <v>3570</v>
      </c>
    </row>
    <row r="678" spans="1:26" x14ac:dyDescent="0.3">
      <c r="A678" s="2">
        <v>45190</v>
      </c>
      <c r="B678" s="2">
        <v>45257</v>
      </c>
      <c r="C678">
        <v>67</v>
      </c>
      <c r="D678" t="s">
        <v>3537</v>
      </c>
      <c r="E678" t="s">
        <v>3095</v>
      </c>
      <c r="F678" t="s">
        <v>80</v>
      </c>
      <c r="G678" t="s">
        <v>33</v>
      </c>
      <c r="H678" t="s">
        <v>18</v>
      </c>
      <c r="I678" t="s">
        <v>19</v>
      </c>
      <c r="J678" t="s">
        <v>35</v>
      </c>
      <c r="K678" t="s">
        <v>22</v>
      </c>
      <c r="L678" t="s">
        <v>22</v>
      </c>
      <c r="N678" t="s">
        <v>76</v>
      </c>
      <c r="O678">
        <v>21.663037551620992</v>
      </c>
      <c r="P678">
        <v>5.3295705429402123</v>
      </c>
      <c r="Q678">
        <v>330</v>
      </c>
      <c r="R678" t="s">
        <v>3792</v>
      </c>
      <c r="S678" t="s">
        <v>3554</v>
      </c>
      <c r="T678" t="s">
        <v>3586</v>
      </c>
      <c r="U678">
        <v>9</v>
      </c>
      <c r="V678" t="s">
        <v>3569</v>
      </c>
      <c r="W678" t="s">
        <v>3554</v>
      </c>
      <c r="X678" t="s">
        <v>3587</v>
      </c>
      <c r="Y678">
        <v>11</v>
      </c>
      <c r="Z678" t="s">
        <v>3571</v>
      </c>
    </row>
    <row r="679" spans="1:26" x14ac:dyDescent="0.3">
      <c r="A679" s="2">
        <v>45000</v>
      </c>
      <c r="B679" s="2">
        <v>45044</v>
      </c>
      <c r="C679">
        <v>44</v>
      </c>
      <c r="D679" t="s">
        <v>3537</v>
      </c>
      <c r="E679" t="s">
        <v>1306</v>
      </c>
      <c r="F679" t="s">
        <v>118</v>
      </c>
      <c r="G679" t="s">
        <v>33</v>
      </c>
      <c r="H679" t="s">
        <v>52</v>
      </c>
      <c r="I679" t="s">
        <v>92</v>
      </c>
      <c r="J679" t="s">
        <v>42</v>
      </c>
      <c r="K679" t="s">
        <v>22</v>
      </c>
      <c r="L679" t="s">
        <v>22</v>
      </c>
      <c r="N679" t="s">
        <v>144</v>
      </c>
      <c r="O679">
        <v>63.883426440221541</v>
      </c>
      <c r="P679">
        <v>7.0409243857652353</v>
      </c>
      <c r="Q679">
        <v>117</v>
      </c>
      <c r="R679" t="s">
        <v>3695</v>
      </c>
      <c r="S679" t="s">
        <v>3554</v>
      </c>
      <c r="T679" t="s">
        <v>3584</v>
      </c>
      <c r="U679">
        <v>3</v>
      </c>
      <c r="V679" t="s">
        <v>3563</v>
      </c>
      <c r="W679" t="s">
        <v>3554</v>
      </c>
      <c r="X679" t="s">
        <v>3585</v>
      </c>
      <c r="Y679">
        <v>4</v>
      </c>
      <c r="Z679" t="s">
        <v>3564</v>
      </c>
    </row>
    <row r="680" spans="1:26" x14ac:dyDescent="0.3">
      <c r="A680" s="2">
        <v>45344</v>
      </c>
      <c r="B680" s="2">
        <v>45424</v>
      </c>
      <c r="C680">
        <v>80</v>
      </c>
      <c r="D680" t="s">
        <v>3537</v>
      </c>
      <c r="E680" t="s">
        <v>1638</v>
      </c>
      <c r="F680" t="s">
        <v>103</v>
      </c>
      <c r="G680" t="s">
        <v>17</v>
      </c>
      <c r="H680" t="s">
        <v>18</v>
      </c>
      <c r="I680" t="s">
        <v>19</v>
      </c>
      <c r="J680" t="s">
        <v>35</v>
      </c>
      <c r="K680" t="s">
        <v>22</v>
      </c>
      <c r="L680" t="s">
        <v>22</v>
      </c>
      <c r="N680" t="s">
        <v>24</v>
      </c>
      <c r="O680">
        <v>77.999421534035307</v>
      </c>
      <c r="P680">
        <v>6.7756521798338616</v>
      </c>
      <c r="Q680">
        <v>132</v>
      </c>
      <c r="R680" t="s">
        <v>3856</v>
      </c>
      <c r="S680" t="s">
        <v>3555</v>
      </c>
      <c r="T680" t="s">
        <v>3584</v>
      </c>
      <c r="U680">
        <v>2</v>
      </c>
      <c r="V680" t="s">
        <v>3562</v>
      </c>
      <c r="W680" t="s">
        <v>3555</v>
      </c>
      <c r="X680" t="s">
        <v>3585</v>
      </c>
      <c r="Y680">
        <v>5</v>
      </c>
      <c r="Z680" t="s">
        <v>3565</v>
      </c>
    </row>
    <row r="681" spans="1:26" x14ac:dyDescent="0.3">
      <c r="A681" s="2">
        <v>45188</v>
      </c>
      <c r="B681" s="2">
        <v>45251</v>
      </c>
      <c r="C681">
        <v>63</v>
      </c>
      <c r="D681" t="s">
        <v>3537</v>
      </c>
      <c r="E681" t="s">
        <v>1570</v>
      </c>
      <c r="F681" t="s">
        <v>118</v>
      </c>
      <c r="G681" t="s">
        <v>17</v>
      </c>
      <c r="H681" t="s">
        <v>40</v>
      </c>
      <c r="I681" t="s">
        <v>41</v>
      </c>
      <c r="J681" t="s">
        <v>35</v>
      </c>
      <c r="K681" t="s">
        <v>22</v>
      </c>
      <c r="L681" t="s">
        <v>22</v>
      </c>
      <c r="N681" t="s">
        <v>54</v>
      </c>
      <c r="O681">
        <v>45.734194100682849</v>
      </c>
      <c r="P681">
        <v>6.9490678181229013</v>
      </c>
      <c r="Q681">
        <v>324</v>
      </c>
      <c r="R681" t="s">
        <v>3697</v>
      </c>
      <c r="S681" t="s">
        <v>3554</v>
      </c>
      <c r="T681" t="s">
        <v>3586</v>
      </c>
      <c r="U681">
        <v>9</v>
      </c>
      <c r="V681" t="s">
        <v>3569</v>
      </c>
      <c r="W681" t="s">
        <v>3554</v>
      </c>
      <c r="X681" t="s">
        <v>3587</v>
      </c>
      <c r="Y681">
        <v>11</v>
      </c>
      <c r="Z681" t="s">
        <v>3571</v>
      </c>
    </row>
    <row r="682" spans="1:26" x14ac:dyDescent="0.3">
      <c r="A682" s="2">
        <v>45099</v>
      </c>
      <c r="B682" s="2">
        <v>45149</v>
      </c>
      <c r="C682">
        <v>50</v>
      </c>
      <c r="D682" t="s">
        <v>3537</v>
      </c>
      <c r="E682" t="s">
        <v>3170</v>
      </c>
      <c r="F682" t="s">
        <v>80</v>
      </c>
      <c r="G682" t="s">
        <v>46</v>
      </c>
      <c r="H682" t="s">
        <v>40</v>
      </c>
      <c r="I682" t="s">
        <v>41</v>
      </c>
      <c r="J682" t="s">
        <v>35</v>
      </c>
      <c r="K682" t="s">
        <v>22</v>
      </c>
      <c r="L682" t="s">
        <v>22</v>
      </c>
      <c r="N682" t="s">
        <v>30</v>
      </c>
      <c r="O682">
        <v>12.410631266595949</v>
      </c>
      <c r="P682">
        <v>5.057306515065072</v>
      </c>
      <c r="Q682">
        <v>222</v>
      </c>
      <c r="R682" t="s">
        <v>3693</v>
      </c>
      <c r="S682" t="s">
        <v>3554</v>
      </c>
      <c r="T682" t="s">
        <v>3585</v>
      </c>
      <c r="U682">
        <v>6</v>
      </c>
      <c r="V682" t="s">
        <v>3566</v>
      </c>
      <c r="W682" t="s">
        <v>3554</v>
      </c>
      <c r="X682" t="s">
        <v>3586</v>
      </c>
      <c r="Y682">
        <v>8</v>
      </c>
      <c r="Z682" t="s">
        <v>3568</v>
      </c>
    </row>
    <row r="683" spans="1:26" x14ac:dyDescent="0.3">
      <c r="A683" s="2">
        <v>44954</v>
      </c>
      <c r="B683" s="2">
        <v>45026</v>
      </c>
      <c r="C683">
        <v>72</v>
      </c>
      <c r="D683" t="s">
        <v>3537</v>
      </c>
      <c r="E683" t="s">
        <v>912</v>
      </c>
      <c r="F683" t="s">
        <v>80</v>
      </c>
      <c r="G683" t="s">
        <v>17</v>
      </c>
      <c r="H683" t="s">
        <v>18</v>
      </c>
      <c r="I683" t="s">
        <v>34</v>
      </c>
      <c r="J683" t="s">
        <v>42</v>
      </c>
      <c r="K683" t="s">
        <v>22</v>
      </c>
      <c r="L683" t="s">
        <v>22</v>
      </c>
      <c r="N683" t="s">
        <v>24</v>
      </c>
      <c r="O683">
        <v>28.979388365477611</v>
      </c>
      <c r="P683">
        <v>5.31619129394557</v>
      </c>
      <c r="Q683">
        <v>99</v>
      </c>
      <c r="R683" t="s">
        <v>3692</v>
      </c>
      <c r="S683" t="s">
        <v>3554</v>
      </c>
      <c r="T683" t="s">
        <v>3584</v>
      </c>
      <c r="U683">
        <v>1</v>
      </c>
      <c r="V683" t="s">
        <v>3561</v>
      </c>
      <c r="W683" t="s">
        <v>3554</v>
      </c>
      <c r="X683" t="s">
        <v>3585</v>
      </c>
      <c r="Y683">
        <v>4</v>
      </c>
      <c r="Z683" t="s">
        <v>3564</v>
      </c>
    </row>
    <row r="684" spans="1:26" x14ac:dyDescent="0.3">
      <c r="A684" s="2">
        <v>45462</v>
      </c>
      <c r="B684" s="2">
        <v>45507</v>
      </c>
      <c r="C684">
        <v>45</v>
      </c>
      <c r="D684" t="s">
        <v>3537</v>
      </c>
      <c r="E684" t="s">
        <v>1483</v>
      </c>
      <c r="F684" t="s">
        <v>16</v>
      </c>
      <c r="G684" t="s">
        <v>17</v>
      </c>
      <c r="H684" t="s">
        <v>40</v>
      </c>
      <c r="I684" t="s">
        <v>41</v>
      </c>
      <c r="J684" t="s">
        <v>35</v>
      </c>
      <c r="K684" t="s">
        <v>22</v>
      </c>
      <c r="L684" t="s">
        <v>22</v>
      </c>
      <c r="N684" t="s">
        <v>43</v>
      </c>
      <c r="O684">
        <v>80.454914763307514</v>
      </c>
      <c r="P684">
        <v>5.5283932689434474</v>
      </c>
      <c r="Q684">
        <v>215</v>
      </c>
      <c r="R684" t="s">
        <v>3820</v>
      </c>
      <c r="S684" t="s">
        <v>3555</v>
      </c>
      <c r="T684" t="s">
        <v>3585</v>
      </c>
      <c r="U684">
        <v>6</v>
      </c>
      <c r="V684" t="s">
        <v>3566</v>
      </c>
      <c r="W684" t="s">
        <v>3555</v>
      </c>
      <c r="X684" t="s">
        <v>3586</v>
      </c>
      <c r="Y684">
        <v>8</v>
      </c>
      <c r="Z684" t="s">
        <v>3568</v>
      </c>
    </row>
    <row r="685" spans="1:26" x14ac:dyDescent="0.3">
      <c r="A685" s="2">
        <v>45389</v>
      </c>
      <c r="B685" s="2">
        <v>45454</v>
      </c>
      <c r="C685">
        <v>65</v>
      </c>
      <c r="D685" t="s">
        <v>3537</v>
      </c>
      <c r="E685" t="s">
        <v>1650</v>
      </c>
      <c r="F685" t="s">
        <v>80</v>
      </c>
      <c r="G685" t="s">
        <v>58</v>
      </c>
      <c r="H685" t="s">
        <v>52</v>
      </c>
      <c r="I685" t="s">
        <v>92</v>
      </c>
      <c r="J685" t="s">
        <v>42</v>
      </c>
      <c r="K685" t="s">
        <v>22</v>
      </c>
      <c r="L685" t="s">
        <v>22</v>
      </c>
      <c r="N685" t="s">
        <v>43</v>
      </c>
      <c r="O685">
        <v>20.064143217718421</v>
      </c>
      <c r="P685">
        <v>4.4363152813473734</v>
      </c>
      <c r="Q685">
        <v>162</v>
      </c>
      <c r="R685" t="s">
        <v>3772</v>
      </c>
      <c r="S685" t="s">
        <v>3555</v>
      </c>
      <c r="T685" t="s">
        <v>3585</v>
      </c>
      <c r="U685">
        <v>4</v>
      </c>
      <c r="V685" t="s">
        <v>3564</v>
      </c>
      <c r="W685" t="s">
        <v>3555</v>
      </c>
      <c r="X685" t="s">
        <v>3585</v>
      </c>
      <c r="Y685">
        <v>6</v>
      </c>
      <c r="Z685" t="s">
        <v>3566</v>
      </c>
    </row>
    <row r="686" spans="1:26" x14ac:dyDescent="0.3">
      <c r="A686" s="2">
        <v>44936</v>
      </c>
      <c r="B686" s="2">
        <v>44967</v>
      </c>
      <c r="C686">
        <v>31</v>
      </c>
      <c r="D686" t="s">
        <v>3537</v>
      </c>
      <c r="E686" t="s">
        <v>2822</v>
      </c>
      <c r="F686" t="s">
        <v>103</v>
      </c>
      <c r="G686" t="s">
        <v>46</v>
      </c>
      <c r="H686" t="s">
        <v>40</v>
      </c>
      <c r="I686" t="s">
        <v>41</v>
      </c>
      <c r="J686" t="s">
        <v>42</v>
      </c>
      <c r="K686" t="s">
        <v>22</v>
      </c>
      <c r="L686" t="s">
        <v>22</v>
      </c>
      <c r="N686" t="s">
        <v>76</v>
      </c>
      <c r="O686">
        <v>78.406834982645861</v>
      </c>
      <c r="P686">
        <v>6.5987911767433616</v>
      </c>
      <c r="Q686">
        <v>40</v>
      </c>
      <c r="R686" t="s">
        <v>3649</v>
      </c>
      <c r="S686" t="s">
        <v>3554</v>
      </c>
      <c r="T686" t="s">
        <v>3584</v>
      </c>
      <c r="U686">
        <v>1</v>
      </c>
      <c r="V686" t="s">
        <v>3561</v>
      </c>
      <c r="W686" t="s">
        <v>3554</v>
      </c>
      <c r="X686" t="s">
        <v>3584</v>
      </c>
      <c r="Y686">
        <v>2</v>
      </c>
      <c r="Z686" t="s">
        <v>3562</v>
      </c>
    </row>
    <row r="687" spans="1:26" x14ac:dyDescent="0.3">
      <c r="A687" s="2">
        <v>44970</v>
      </c>
      <c r="B687" s="2">
        <v>45033</v>
      </c>
      <c r="C687">
        <v>63</v>
      </c>
      <c r="D687" t="s">
        <v>3537</v>
      </c>
      <c r="E687" t="s">
        <v>3246</v>
      </c>
      <c r="F687" t="s">
        <v>57</v>
      </c>
      <c r="G687" t="s">
        <v>46</v>
      </c>
      <c r="H687" t="s">
        <v>40</v>
      </c>
      <c r="I687" t="s">
        <v>41</v>
      </c>
      <c r="J687" t="s">
        <v>42</v>
      </c>
      <c r="K687" t="s">
        <v>22</v>
      </c>
      <c r="L687" t="s">
        <v>22</v>
      </c>
      <c r="N687" t="s">
        <v>144</v>
      </c>
      <c r="O687">
        <v>117.680907927221</v>
      </c>
      <c r="P687">
        <v>5.8998333456872727</v>
      </c>
      <c r="Q687">
        <v>106</v>
      </c>
      <c r="R687" t="s">
        <v>3678</v>
      </c>
      <c r="S687" t="s">
        <v>3554</v>
      </c>
      <c r="T687" t="s">
        <v>3584</v>
      </c>
      <c r="U687">
        <v>2</v>
      </c>
      <c r="V687" t="s">
        <v>3562</v>
      </c>
      <c r="W687" t="s">
        <v>3554</v>
      </c>
      <c r="X687" t="s">
        <v>3585</v>
      </c>
      <c r="Y687">
        <v>4</v>
      </c>
      <c r="Z687" t="s">
        <v>3564</v>
      </c>
    </row>
    <row r="688" spans="1:26" x14ac:dyDescent="0.3">
      <c r="A688" s="2">
        <v>45122</v>
      </c>
      <c r="B688" s="2">
        <v>45172</v>
      </c>
      <c r="C688">
        <v>50</v>
      </c>
      <c r="D688" t="s">
        <v>3537</v>
      </c>
      <c r="E688" t="s">
        <v>1626</v>
      </c>
      <c r="F688" t="s">
        <v>118</v>
      </c>
      <c r="G688" t="s">
        <v>17</v>
      </c>
      <c r="H688" t="s">
        <v>40</v>
      </c>
      <c r="I688" t="s">
        <v>41</v>
      </c>
      <c r="J688" t="s">
        <v>35</v>
      </c>
      <c r="K688" t="s">
        <v>22</v>
      </c>
      <c r="L688" t="s">
        <v>22</v>
      </c>
      <c r="N688" t="s">
        <v>30</v>
      </c>
      <c r="O688">
        <v>63.931077786017973</v>
      </c>
      <c r="P688">
        <v>7.1232395054449604</v>
      </c>
      <c r="Q688">
        <v>245</v>
      </c>
      <c r="R688" t="s">
        <v>3779</v>
      </c>
      <c r="S688" t="s">
        <v>3554</v>
      </c>
      <c r="T688" t="s">
        <v>3586</v>
      </c>
      <c r="U688">
        <v>7</v>
      </c>
      <c r="V688" t="s">
        <v>3567</v>
      </c>
      <c r="W688" t="s">
        <v>3554</v>
      </c>
      <c r="X688" t="s">
        <v>3586</v>
      </c>
      <c r="Y688">
        <v>9</v>
      </c>
      <c r="Z688" t="s">
        <v>3569</v>
      </c>
    </row>
    <row r="689" spans="1:26" x14ac:dyDescent="0.3">
      <c r="A689" s="2">
        <v>45084</v>
      </c>
      <c r="B689" s="2">
        <v>45116</v>
      </c>
      <c r="C689">
        <v>32</v>
      </c>
      <c r="D689" t="s">
        <v>3537</v>
      </c>
      <c r="E689" t="s">
        <v>596</v>
      </c>
      <c r="F689" t="s">
        <v>103</v>
      </c>
      <c r="G689" t="s">
        <v>46</v>
      </c>
      <c r="H689" t="s">
        <v>40</v>
      </c>
      <c r="I689" t="s">
        <v>41</v>
      </c>
      <c r="J689" t="s">
        <v>35</v>
      </c>
      <c r="K689" t="s">
        <v>22</v>
      </c>
      <c r="L689" t="s">
        <v>22</v>
      </c>
      <c r="N689" t="s">
        <v>144</v>
      </c>
      <c r="O689">
        <v>77.298094228973923</v>
      </c>
      <c r="P689">
        <v>7.7022733430337134</v>
      </c>
      <c r="Q689">
        <v>189</v>
      </c>
      <c r="R689" t="s">
        <v>3857</v>
      </c>
      <c r="S689" t="s">
        <v>3554</v>
      </c>
      <c r="T689" t="s">
        <v>3585</v>
      </c>
      <c r="U689">
        <v>6</v>
      </c>
      <c r="V689" t="s">
        <v>3566</v>
      </c>
      <c r="W689" t="s">
        <v>3554</v>
      </c>
      <c r="X689" t="s">
        <v>3586</v>
      </c>
      <c r="Y689">
        <v>7</v>
      </c>
      <c r="Z689" t="s">
        <v>3567</v>
      </c>
    </row>
    <row r="690" spans="1:26" x14ac:dyDescent="0.3">
      <c r="A690" s="2">
        <v>45177</v>
      </c>
      <c r="B690" s="2">
        <v>45214</v>
      </c>
      <c r="C690">
        <v>37</v>
      </c>
      <c r="D690" t="s">
        <v>3537</v>
      </c>
      <c r="E690" t="s">
        <v>1672</v>
      </c>
      <c r="F690" t="s">
        <v>103</v>
      </c>
      <c r="G690" t="s">
        <v>58</v>
      </c>
      <c r="H690" t="s">
        <v>52</v>
      </c>
      <c r="I690" t="s">
        <v>92</v>
      </c>
      <c r="J690" t="s">
        <v>42</v>
      </c>
      <c r="K690" t="s">
        <v>22</v>
      </c>
      <c r="L690" t="s">
        <v>22</v>
      </c>
      <c r="N690" t="s">
        <v>63</v>
      </c>
      <c r="O690">
        <v>113.97970755757071</v>
      </c>
      <c r="P690">
        <v>7.8001663660329612</v>
      </c>
      <c r="Q690">
        <v>287</v>
      </c>
      <c r="R690" t="s">
        <v>3765</v>
      </c>
      <c r="S690" t="s">
        <v>3554</v>
      </c>
      <c r="T690" t="s">
        <v>3586</v>
      </c>
      <c r="U690">
        <v>9</v>
      </c>
      <c r="V690" t="s">
        <v>3569</v>
      </c>
      <c r="W690" t="s">
        <v>3554</v>
      </c>
      <c r="X690" t="s">
        <v>3587</v>
      </c>
      <c r="Y690">
        <v>10</v>
      </c>
      <c r="Z690" t="s">
        <v>3570</v>
      </c>
    </row>
    <row r="691" spans="1:26" x14ac:dyDescent="0.3">
      <c r="A691" s="2">
        <v>44960</v>
      </c>
      <c r="B691" s="2">
        <v>45029</v>
      </c>
      <c r="C691">
        <v>69</v>
      </c>
      <c r="D691" t="s">
        <v>3537</v>
      </c>
      <c r="E691" t="s">
        <v>3268</v>
      </c>
      <c r="F691" t="s">
        <v>80</v>
      </c>
      <c r="G691" t="s">
        <v>17</v>
      </c>
      <c r="H691" t="s">
        <v>40</v>
      </c>
      <c r="I691" t="s">
        <v>41</v>
      </c>
      <c r="J691" t="s">
        <v>42</v>
      </c>
      <c r="K691" t="s">
        <v>22</v>
      </c>
      <c r="L691" t="s">
        <v>22</v>
      </c>
      <c r="N691" t="s">
        <v>24</v>
      </c>
      <c r="O691">
        <v>20.61335157997398</v>
      </c>
      <c r="P691">
        <v>4.3073219112260688</v>
      </c>
      <c r="Q691">
        <v>102</v>
      </c>
      <c r="R691" t="s">
        <v>3738</v>
      </c>
      <c r="S691" t="s">
        <v>3554</v>
      </c>
      <c r="T691" t="s">
        <v>3584</v>
      </c>
      <c r="U691">
        <v>2</v>
      </c>
      <c r="V691" t="s">
        <v>3562</v>
      </c>
      <c r="W691" t="s">
        <v>3554</v>
      </c>
      <c r="X691" t="s">
        <v>3585</v>
      </c>
      <c r="Y691">
        <v>4</v>
      </c>
      <c r="Z691" t="s">
        <v>3564</v>
      </c>
    </row>
    <row r="692" spans="1:26" x14ac:dyDescent="0.3">
      <c r="A692" s="2">
        <v>45418</v>
      </c>
      <c r="B692" s="2">
        <v>45451</v>
      </c>
      <c r="C692">
        <v>33</v>
      </c>
      <c r="D692" t="s">
        <v>3537</v>
      </c>
      <c r="E692" t="s">
        <v>1574</v>
      </c>
      <c r="F692" t="s">
        <v>39</v>
      </c>
      <c r="G692" t="s">
        <v>46</v>
      </c>
      <c r="H692" t="s">
        <v>40</v>
      </c>
      <c r="I692" t="s">
        <v>41</v>
      </c>
      <c r="J692" t="s">
        <v>35</v>
      </c>
      <c r="K692" t="s">
        <v>22</v>
      </c>
      <c r="L692" t="s">
        <v>22</v>
      </c>
      <c r="N692" t="s">
        <v>144</v>
      </c>
      <c r="O692">
        <v>97.793153938711384</v>
      </c>
      <c r="P692">
        <v>5.3899165429972609</v>
      </c>
      <c r="Q692">
        <v>159</v>
      </c>
      <c r="R692" t="s">
        <v>3858</v>
      </c>
      <c r="S692" t="s">
        <v>3555</v>
      </c>
      <c r="T692" t="s">
        <v>3585</v>
      </c>
      <c r="U692">
        <v>5</v>
      </c>
      <c r="V692" t="s">
        <v>3565</v>
      </c>
      <c r="W692" t="s">
        <v>3555</v>
      </c>
      <c r="X692" t="s">
        <v>3585</v>
      </c>
      <c r="Y692">
        <v>6</v>
      </c>
      <c r="Z692" t="s">
        <v>3566</v>
      </c>
    </row>
    <row r="693" spans="1:26" x14ac:dyDescent="0.3">
      <c r="A693" s="2">
        <v>45338</v>
      </c>
      <c r="B693" s="2">
        <v>45405</v>
      </c>
      <c r="C693">
        <v>67</v>
      </c>
      <c r="D693" t="s">
        <v>3537</v>
      </c>
      <c r="E693" t="s">
        <v>1883</v>
      </c>
      <c r="F693" t="s">
        <v>16</v>
      </c>
      <c r="G693" t="s">
        <v>46</v>
      </c>
      <c r="H693" t="s">
        <v>18</v>
      </c>
      <c r="I693" t="s">
        <v>34</v>
      </c>
      <c r="J693" t="s">
        <v>35</v>
      </c>
      <c r="K693" t="s">
        <v>22</v>
      </c>
      <c r="L693" t="s">
        <v>22</v>
      </c>
      <c r="N693" t="s">
        <v>76</v>
      </c>
      <c r="O693">
        <v>83.676492929914218</v>
      </c>
      <c r="P693">
        <v>5.9232717971397228</v>
      </c>
      <c r="Q693">
        <v>113</v>
      </c>
      <c r="R693" t="s">
        <v>3611</v>
      </c>
      <c r="S693" t="s">
        <v>3555</v>
      </c>
      <c r="T693" t="s">
        <v>3584</v>
      </c>
      <c r="U693">
        <v>2</v>
      </c>
      <c r="V693" t="s">
        <v>3562</v>
      </c>
      <c r="W693" t="s">
        <v>3555</v>
      </c>
      <c r="X693" t="s">
        <v>3585</v>
      </c>
      <c r="Y693">
        <v>4</v>
      </c>
      <c r="Z693" t="s">
        <v>3564</v>
      </c>
    </row>
    <row r="694" spans="1:26" x14ac:dyDescent="0.3">
      <c r="A694" s="2">
        <v>45121</v>
      </c>
      <c r="B694" s="2">
        <v>45209</v>
      </c>
      <c r="C694">
        <v>88</v>
      </c>
      <c r="D694" t="s">
        <v>3537</v>
      </c>
      <c r="E694" t="s">
        <v>3348</v>
      </c>
      <c r="F694" t="s">
        <v>16</v>
      </c>
      <c r="G694" t="s">
        <v>17</v>
      </c>
      <c r="H694" t="s">
        <v>40</v>
      </c>
      <c r="I694" t="s">
        <v>41</v>
      </c>
      <c r="J694" t="s">
        <v>42</v>
      </c>
      <c r="K694" t="s">
        <v>22</v>
      </c>
      <c r="L694" t="s">
        <v>22</v>
      </c>
      <c r="N694" t="s">
        <v>54</v>
      </c>
      <c r="O694">
        <v>67.79287574085842</v>
      </c>
      <c r="P694">
        <v>5.604710040374945</v>
      </c>
      <c r="Q694">
        <v>282</v>
      </c>
      <c r="R694" t="s">
        <v>3763</v>
      </c>
      <c r="S694" t="s">
        <v>3554</v>
      </c>
      <c r="T694" t="s">
        <v>3586</v>
      </c>
      <c r="U694">
        <v>7</v>
      </c>
      <c r="V694" t="s">
        <v>3567</v>
      </c>
      <c r="W694" t="s">
        <v>3554</v>
      </c>
      <c r="X694" t="s">
        <v>3587</v>
      </c>
      <c r="Y694">
        <v>10</v>
      </c>
      <c r="Z694" t="s">
        <v>3570</v>
      </c>
    </row>
    <row r="695" spans="1:26" x14ac:dyDescent="0.3">
      <c r="A695" s="2">
        <v>45105</v>
      </c>
      <c r="B695" s="2">
        <v>45189</v>
      </c>
      <c r="C695">
        <v>84</v>
      </c>
      <c r="D695" t="s">
        <v>3537</v>
      </c>
      <c r="E695" t="s">
        <v>32</v>
      </c>
      <c r="F695" t="s">
        <v>118</v>
      </c>
      <c r="G695" t="s">
        <v>33</v>
      </c>
      <c r="H695" t="s">
        <v>18</v>
      </c>
      <c r="I695" t="s">
        <v>19</v>
      </c>
      <c r="J695" t="s">
        <v>35</v>
      </c>
      <c r="K695" t="s">
        <v>22</v>
      </c>
      <c r="L695" t="s">
        <v>22</v>
      </c>
      <c r="N695" t="s">
        <v>43</v>
      </c>
      <c r="O695">
        <v>71.999441824812564</v>
      </c>
      <c r="P695">
        <v>7.2863435064919262</v>
      </c>
      <c r="Q695">
        <v>262</v>
      </c>
      <c r="R695" t="s">
        <v>3859</v>
      </c>
      <c r="S695" t="s">
        <v>3554</v>
      </c>
      <c r="T695" t="s">
        <v>3585</v>
      </c>
      <c r="U695">
        <v>6</v>
      </c>
      <c r="V695" t="s">
        <v>3566</v>
      </c>
      <c r="W695" t="s">
        <v>3554</v>
      </c>
      <c r="X695" t="s">
        <v>3586</v>
      </c>
      <c r="Y695">
        <v>9</v>
      </c>
      <c r="Z695" t="s">
        <v>3569</v>
      </c>
    </row>
    <row r="696" spans="1:26" x14ac:dyDescent="0.3">
      <c r="A696" s="2">
        <v>45284</v>
      </c>
      <c r="B696" s="2">
        <v>45368</v>
      </c>
      <c r="C696">
        <v>84</v>
      </c>
      <c r="D696" t="s">
        <v>3537</v>
      </c>
      <c r="E696" t="s">
        <v>1033</v>
      </c>
      <c r="F696" t="s">
        <v>80</v>
      </c>
      <c r="G696" t="s">
        <v>17</v>
      </c>
      <c r="H696" t="s">
        <v>18</v>
      </c>
      <c r="I696" t="s">
        <v>19</v>
      </c>
      <c r="J696" t="s">
        <v>42</v>
      </c>
      <c r="K696" t="s">
        <v>22</v>
      </c>
      <c r="L696" t="s">
        <v>22</v>
      </c>
      <c r="N696" t="s">
        <v>76</v>
      </c>
      <c r="O696">
        <v>16.739555557034699</v>
      </c>
      <c r="P696">
        <v>4.3622509419892506</v>
      </c>
      <c r="Q696">
        <v>76</v>
      </c>
      <c r="R696" t="s">
        <v>3823</v>
      </c>
      <c r="S696" t="s">
        <v>3554</v>
      </c>
      <c r="T696" t="s">
        <v>3587</v>
      </c>
      <c r="U696">
        <v>12</v>
      </c>
      <c r="V696" t="s">
        <v>3572</v>
      </c>
      <c r="W696" t="s">
        <v>3555</v>
      </c>
      <c r="X696" t="s">
        <v>3584</v>
      </c>
      <c r="Y696">
        <v>3</v>
      </c>
      <c r="Z696" t="s">
        <v>3563</v>
      </c>
    </row>
    <row r="697" spans="1:26" x14ac:dyDescent="0.3">
      <c r="A697" s="2">
        <v>45429</v>
      </c>
      <c r="B697" s="2">
        <v>45503</v>
      </c>
      <c r="C697">
        <v>74</v>
      </c>
      <c r="D697" t="s">
        <v>3537</v>
      </c>
      <c r="E697" t="s">
        <v>56</v>
      </c>
      <c r="F697" t="s">
        <v>57</v>
      </c>
      <c r="G697" t="s">
        <v>46</v>
      </c>
      <c r="H697" t="s">
        <v>18</v>
      </c>
      <c r="I697" t="s">
        <v>34</v>
      </c>
      <c r="J697" t="s">
        <v>35</v>
      </c>
      <c r="K697" t="s">
        <v>22</v>
      </c>
      <c r="L697" t="s">
        <v>22</v>
      </c>
      <c r="N697" t="s">
        <v>144</v>
      </c>
      <c r="O697">
        <v>110.92568496007399</v>
      </c>
      <c r="P697">
        <v>5.3842067129858</v>
      </c>
      <c r="Q697">
        <v>211</v>
      </c>
      <c r="R697" t="s">
        <v>3637</v>
      </c>
      <c r="S697" t="s">
        <v>3555</v>
      </c>
      <c r="T697" t="s">
        <v>3585</v>
      </c>
      <c r="U697">
        <v>5</v>
      </c>
      <c r="V697" t="s">
        <v>3565</v>
      </c>
      <c r="W697" t="s">
        <v>3555</v>
      </c>
      <c r="X697" t="s">
        <v>3586</v>
      </c>
      <c r="Y697">
        <v>7</v>
      </c>
      <c r="Z697" t="s">
        <v>3567</v>
      </c>
    </row>
    <row r="698" spans="1:26" x14ac:dyDescent="0.3">
      <c r="A698" s="2">
        <v>45241</v>
      </c>
      <c r="B698" s="2">
        <v>45287</v>
      </c>
      <c r="C698">
        <v>46</v>
      </c>
      <c r="D698" t="s">
        <v>3537</v>
      </c>
      <c r="E698" t="s">
        <v>3220</v>
      </c>
      <c r="F698" t="s">
        <v>39</v>
      </c>
      <c r="G698" t="s">
        <v>17</v>
      </c>
      <c r="H698" t="s">
        <v>18</v>
      </c>
      <c r="I698" t="s">
        <v>34</v>
      </c>
      <c r="J698" t="s">
        <v>42</v>
      </c>
      <c r="K698" t="s">
        <v>22</v>
      </c>
      <c r="L698" t="s">
        <v>22</v>
      </c>
      <c r="N698" t="s">
        <v>63</v>
      </c>
      <c r="O698">
        <v>47.668229491748058</v>
      </c>
      <c r="P698">
        <v>5.2704346274257086</v>
      </c>
      <c r="Q698">
        <v>360</v>
      </c>
      <c r="R698" t="s">
        <v>3860</v>
      </c>
      <c r="S698" t="s">
        <v>3554</v>
      </c>
      <c r="T698" t="s">
        <v>3587</v>
      </c>
      <c r="U698">
        <v>11</v>
      </c>
      <c r="V698" t="s">
        <v>3571</v>
      </c>
      <c r="W698" t="s">
        <v>3554</v>
      </c>
      <c r="X698" t="s">
        <v>3587</v>
      </c>
      <c r="Y698">
        <v>12</v>
      </c>
      <c r="Z698" t="s">
        <v>3572</v>
      </c>
    </row>
    <row r="699" spans="1:26" x14ac:dyDescent="0.3">
      <c r="A699" s="2">
        <v>45263</v>
      </c>
      <c r="B699" s="2">
        <v>45320</v>
      </c>
      <c r="C699">
        <v>57</v>
      </c>
      <c r="D699" t="s">
        <v>3537</v>
      </c>
      <c r="E699" t="s">
        <v>2030</v>
      </c>
      <c r="F699" t="s">
        <v>39</v>
      </c>
      <c r="G699" t="s">
        <v>33</v>
      </c>
      <c r="H699" t="s">
        <v>18</v>
      </c>
      <c r="I699" t="s">
        <v>34</v>
      </c>
      <c r="J699" t="s">
        <v>42</v>
      </c>
      <c r="K699" t="s">
        <v>22</v>
      </c>
      <c r="L699" t="s">
        <v>22</v>
      </c>
      <c r="N699" t="s">
        <v>54</v>
      </c>
      <c r="O699">
        <v>91.106371012678878</v>
      </c>
      <c r="P699">
        <v>6.3899021778049239</v>
      </c>
      <c r="Q699">
        <v>28</v>
      </c>
      <c r="R699" t="s">
        <v>3861</v>
      </c>
      <c r="S699" t="s">
        <v>3554</v>
      </c>
      <c r="T699" t="s">
        <v>3587</v>
      </c>
      <c r="U699">
        <v>12</v>
      </c>
      <c r="V699" t="s">
        <v>3572</v>
      </c>
      <c r="W699" t="s">
        <v>3555</v>
      </c>
      <c r="X699" t="s">
        <v>3584</v>
      </c>
      <c r="Y699">
        <v>1</v>
      </c>
      <c r="Z699" t="s">
        <v>3561</v>
      </c>
    </row>
    <row r="700" spans="1:26" x14ac:dyDescent="0.3">
      <c r="A700" s="2">
        <v>45326</v>
      </c>
      <c r="B700" s="2">
        <v>45390</v>
      </c>
      <c r="C700">
        <v>64</v>
      </c>
      <c r="D700" t="s">
        <v>3537</v>
      </c>
      <c r="E700" t="s">
        <v>3129</v>
      </c>
      <c r="F700" t="s">
        <v>80</v>
      </c>
      <c r="G700" t="s">
        <v>58</v>
      </c>
      <c r="H700" t="s">
        <v>52</v>
      </c>
      <c r="I700" t="s">
        <v>92</v>
      </c>
      <c r="J700" t="s">
        <v>42</v>
      </c>
      <c r="K700" t="s">
        <v>22</v>
      </c>
      <c r="L700" t="s">
        <v>22</v>
      </c>
      <c r="N700" t="s">
        <v>43</v>
      </c>
      <c r="O700">
        <v>20.01523010076707</v>
      </c>
      <c r="P700">
        <v>4.9228291573465164</v>
      </c>
      <c r="Q700">
        <v>98</v>
      </c>
      <c r="R700" t="s">
        <v>3682</v>
      </c>
      <c r="S700" t="s">
        <v>3555</v>
      </c>
      <c r="T700" t="s">
        <v>3584</v>
      </c>
      <c r="U700">
        <v>2</v>
      </c>
      <c r="V700" t="s">
        <v>3562</v>
      </c>
      <c r="W700" t="s">
        <v>3555</v>
      </c>
      <c r="X700" t="s">
        <v>3585</v>
      </c>
      <c r="Y700">
        <v>4</v>
      </c>
      <c r="Z700" t="s">
        <v>3564</v>
      </c>
    </row>
    <row r="701" spans="1:26" x14ac:dyDescent="0.3">
      <c r="A701" s="2">
        <v>45197</v>
      </c>
      <c r="B701" s="2">
        <v>45269</v>
      </c>
      <c r="C701">
        <v>72</v>
      </c>
      <c r="D701" t="s">
        <v>3537</v>
      </c>
      <c r="E701" t="s">
        <v>2091</v>
      </c>
      <c r="F701" t="s">
        <v>157</v>
      </c>
      <c r="G701" t="s">
        <v>17</v>
      </c>
      <c r="H701" t="s">
        <v>40</v>
      </c>
      <c r="I701" t="s">
        <v>41</v>
      </c>
      <c r="J701" t="s">
        <v>42</v>
      </c>
      <c r="K701" t="s">
        <v>22</v>
      </c>
      <c r="L701" t="s">
        <v>22</v>
      </c>
      <c r="N701" t="s">
        <v>76</v>
      </c>
      <c r="O701">
        <v>30.724010580959209</v>
      </c>
      <c r="P701">
        <v>4.8900053418175666</v>
      </c>
      <c r="Q701">
        <v>342</v>
      </c>
      <c r="R701" t="s">
        <v>3747</v>
      </c>
      <c r="S701" t="s">
        <v>3554</v>
      </c>
      <c r="T701" t="s">
        <v>3586</v>
      </c>
      <c r="U701">
        <v>9</v>
      </c>
      <c r="V701" t="s">
        <v>3569</v>
      </c>
      <c r="W701" t="s">
        <v>3554</v>
      </c>
      <c r="X701" t="s">
        <v>3587</v>
      </c>
      <c r="Y701">
        <v>12</v>
      </c>
      <c r="Z701" t="s">
        <v>3572</v>
      </c>
    </row>
    <row r="702" spans="1:26" x14ac:dyDescent="0.3">
      <c r="A702" s="2">
        <v>45356</v>
      </c>
      <c r="B702" s="2">
        <v>45408</v>
      </c>
      <c r="C702">
        <v>52</v>
      </c>
      <c r="D702" t="s">
        <v>3537</v>
      </c>
      <c r="E702" t="s">
        <v>73</v>
      </c>
      <c r="F702" t="s">
        <v>80</v>
      </c>
      <c r="G702" t="s">
        <v>33</v>
      </c>
      <c r="H702" t="s">
        <v>59</v>
      </c>
      <c r="I702" t="s">
        <v>92</v>
      </c>
      <c r="J702" t="s">
        <v>42</v>
      </c>
      <c r="K702" t="s">
        <v>22</v>
      </c>
      <c r="L702" t="s">
        <v>22</v>
      </c>
      <c r="N702" t="s">
        <v>76</v>
      </c>
      <c r="O702">
        <v>22.999643649981021</v>
      </c>
      <c r="P702">
        <v>4.9753016385972302</v>
      </c>
      <c r="Q702">
        <v>116</v>
      </c>
      <c r="R702" t="s">
        <v>3841</v>
      </c>
      <c r="S702" t="s">
        <v>3555</v>
      </c>
      <c r="T702" t="s">
        <v>3584</v>
      </c>
      <c r="U702">
        <v>3</v>
      </c>
      <c r="V702" t="s">
        <v>3563</v>
      </c>
      <c r="W702" t="s">
        <v>3555</v>
      </c>
      <c r="X702" t="s">
        <v>3585</v>
      </c>
      <c r="Y702">
        <v>4</v>
      </c>
      <c r="Z702" t="s">
        <v>3564</v>
      </c>
    </row>
    <row r="703" spans="1:26" x14ac:dyDescent="0.3">
      <c r="A703" s="2">
        <v>44957</v>
      </c>
      <c r="B703" s="2">
        <v>45003</v>
      </c>
      <c r="C703">
        <v>46</v>
      </c>
      <c r="D703" t="s">
        <v>3537</v>
      </c>
      <c r="E703" t="s">
        <v>79</v>
      </c>
      <c r="F703" t="s">
        <v>80</v>
      </c>
      <c r="G703" t="s">
        <v>51</v>
      </c>
      <c r="H703" t="s">
        <v>59</v>
      </c>
      <c r="I703" t="s">
        <v>34</v>
      </c>
      <c r="J703" t="s">
        <v>42</v>
      </c>
      <c r="K703" t="s">
        <v>22</v>
      </c>
      <c r="L703" t="s">
        <v>22</v>
      </c>
      <c r="N703" t="s">
        <v>76</v>
      </c>
      <c r="O703">
        <v>11.10639875547861</v>
      </c>
      <c r="P703">
        <v>4.6930087054661991</v>
      </c>
      <c r="Q703">
        <v>76</v>
      </c>
      <c r="R703" t="s">
        <v>3862</v>
      </c>
      <c r="S703" t="s">
        <v>3554</v>
      </c>
      <c r="T703" t="s">
        <v>3584</v>
      </c>
      <c r="U703">
        <v>1</v>
      </c>
      <c r="V703" t="s">
        <v>3561</v>
      </c>
      <c r="W703" t="s">
        <v>3554</v>
      </c>
      <c r="X703" t="s">
        <v>3584</v>
      </c>
      <c r="Y703">
        <v>3</v>
      </c>
      <c r="Z703" t="s">
        <v>3563</v>
      </c>
    </row>
    <row r="704" spans="1:26" x14ac:dyDescent="0.3">
      <c r="A704" s="2">
        <v>45054</v>
      </c>
      <c r="B704" s="2">
        <v>45118</v>
      </c>
      <c r="C704">
        <v>64</v>
      </c>
      <c r="D704" t="s">
        <v>3537</v>
      </c>
      <c r="E704" t="s">
        <v>113</v>
      </c>
      <c r="F704" t="s">
        <v>39</v>
      </c>
      <c r="G704" t="s">
        <v>33</v>
      </c>
      <c r="H704" t="s">
        <v>59</v>
      </c>
      <c r="I704" t="s">
        <v>92</v>
      </c>
      <c r="J704" t="s">
        <v>42</v>
      </c>
      <c r="K704" t="s">
        <v>22</v>
      </c>
      <c r="L704" t="s">
        <v>22</v>
      </c>
      <c r="N704" t="s">
        <v>54</v>
      </c>
      <c r="O704">
        <v>92.420589371852813</v>
      </c>
      <c r="P704">
        <v>5.1502755634716184</v>
      </c>
      <c r="Q704">
        <v>191</v>
      </c>
      <c r="R704" t="s">
        <v>3640</v>
      </c>
      <c r="S704" t="s">
        <v>3554</v>
      </c>
      <c r="T704" t="s">
        <v>3585</v>
      </c>
      <c r="U704">
        <v>5</v>
      </c>
      <c r="V704" t="s">
        <v>3565</v>
      </c>
      <c r="W704" t="s">
        <v>3554</v>
      </c>
      <c r="X704" t="s">
        <v>3586</v>
      </c>
      <c r="Y704">
        <v>7</v>
      </c>
      <c r="Z704" t="s">
        <v>3567</v>
      </c>
    </row>
    <row r="705" spans="1:26" x14ac:dyDescent="0.3">
      <c r="A705" s="2">
        <v>45321</v>
      </c>
      <c r="B705" s="2">
        <v>45411</v>
      </c>
      <c r="C705">
        <v>90</v>
      </c>
      <c r="D705" t="s">
        <v>3537</v>
      </c>
      <c r="E705" t="s">
        <v>124</v>
      </c>
      <c r="F705" t="s">
        <v>57</v>
      </c>
      <c r="G705" t="s">
        <v>58</v>
      </c>
      <c r="H705" t="s">
        <v>59</v>
      </c>
      <c r="I705" t="s">
        <v>34</v>
      </c>
      <c r="J705" t="s">
        <v>42</v>
      </c>
      <c r="K705" t="s">
        <v>22</v>
      </c>
      <c r="L705" t="s">
        <v>22</v>
      </c>
      <c r="N705" t="s">
        <v>43</v>
      </c>
      <c r="O705">
        <v>86.741981648981039</v>
      </c>
      <c r="P705">
        <v>5.4110284698067046</v>
      </c>
      <c r="Q705">
        <v>119</v>
      </c>
      <c r="R705" t="s">
        <v>3751</v>
      </c>
      <c r="S705" t="s">
        <v>3555</v>
      </c>
      <c r="T705" t="s">
        <v>3584</v>
      </c>
      <c r="U705">
        <v>1</v>
      </c>
      <c r="V705" t="s">
        <v>3561</v>
      </c>
      <c r="W705" t="s">
        <v>3555</v>
      </c>
      <c r="X705" t="s">
        <v>3585</v>
      </c>
      <c r="Y705">
        <v>4</v>
      </c>
      <c r="Z705" t="s">
        <v>3564</v>
      </c>
    </row>
    <row r="706" spans="1:26" x14ac:dyDescent="0.3">
      <c r="A706" s="2">
        <v>45082</v>
      </c>
      <c r="B706" s="2">
        <v>45113</v>
      </c>
      <c r="C706">
        <v>31</v>
      </c>
      <c r="D706" t="s">
        <v>3537</v>
      </c>
      <c r="E706" t="s">
        <v>248</v>
      </c>
      <c r="F706" t="s">
        <v>103</v>
      </c>
      <c r="G706" t="s">
        <v>51</v>
      </c>
      <c r="H706" t="s">
        <v>59</v>
      </c>
      <c r="I706" t="s">
        <v>92</v>
      </c>
      <c r="J706" t="s">
        <v>42</v>
      </c>
      <c r="K706" t="s">
        <v>22</v>
      </c>
      <c r="L706" t="s">
        <v>22</v>
      </c>
      <c r="N706" t="s">
        <v>76</v>
      </c>
      <c r="O706">
        <v>81.528389937435861</v>
      </c>
      <c r="P706">
        <v>7.9197256054269101</v>
      </c>
      <c r="Q706">
        <v>186</v>
      </c>
      <c r="R706" t="s">
        <v>3623</v>
      </c>
      <c r="S706" t="s">
        <v>3554</v>
      </c>
      <c r="T706" t="s">
        <v>3585</v>
      </c>
      <c r="U706">
        <v>6</v>
      </c>
      <c r="V706" t="s">
        <v>3566</v>
      </c>
      <c r="W706" t="s">
        <v>3554</v>
      </c>
      <c r="X706" t="s">
        <v>3586</v>
      </c>
      <c r="Y706">
        <v>7</v>
      </c>
      <c r="Z706" t="s">
        <v>3567</v>
      </c>
    </row>
    <row r="707" spans="1:26" x14ac:dyDescent="0.3">
      <c r="A707" s="2">
        <v>45357</v>
      </c>
      <c r="B707" s="2">
        <v>45441</v>
      </c>
      <c r="C707">
        <v>84</v>
      </c>
      <c r="D707" t="s">
        <v>3537</v>
      </c>
      <c r="E707" t="s">
        <v>292</v>
      </c>
      <c r="F707" t="s">
        <v>157</v>
      </c>
      <c r="G707" t="s">
        <v>33</v>
      </c>
      <c r="H707" t="s">
        <v>59</v>
      </c>
      <c r="I707" t="s">
        <v>19</v>
      </c>
      <c r="J707" t="s">
        <v>42</v>
      </c>
      <c r="K707" t="s">
        <v>22</v>
      </c>
      <c r="L707" t="s">
        <v>22</v>
      </c>
      <c r="N707" t="s">
        <v>54</v>
      </c>
      <c r="O707">
        <v>30.16981674698766</v>
      </c>
      <c r="P707">
        <v>4.3963126254982203</v>
      </c>
      <c r="Q707">
        <v>149</v>
      </c>
      <c r="R707" t="s">
        <v>3766</v>
      </c>
      <c r="S707" t="s">
        <v>3555</v>
      </c>
      <c r="T707" t="s">
        <v>3584</v>
      </c>
      <c r="U707">
        <v>3</v>
      </c>
      <c r="V707" t="s">
        <v>3563</v>
      </c>
      <c r="W707" t="s">
        <v>3555</v>
      </c>
      <c r="X707" t="s">
        <v>3585</v>
      </c>
      <c r="Y707">
        <v>5</v>
      </c>
      <c r="Z707" t="s">
        <v>3565</v>
      </c>
    </row>
    <row r="708" spans="1:26" x14ac:dyDescent="0.3">
      <c r="A708" s="2">
        <v>45210</v>
      </c>
      <c r="B708" s="2">
        <v>45275</v>
      </c>
      <c r="C708">
        <v>65</v>
      </c>
      <c r="D708" t="s">
        <v>3537</v>
      </c>
      <c r="E708" t="s">
        <v>436</v>
      </c>
      <c r="F708" t="s">
        <v>103</v>
      </c>
      <c r="G708" t="s">
        <v>51</v>
      </c>
      <c r="H708" t="s">
        <v>59</v>
      </c>
      <c r="I708" t="s">
        <v>19</v>
      </c>
      <c r="J708" t="s">
        <v>42</v>
      </c>
      <c r="K708" t="s">
        <v>22</v>
      </c>
      <c r="L708" t="s">
        <v>22</v>
      </c>
      <c r="N708" t="s">
        <v>30</v>
      </c>
      <c r="O708">
        <v>71.172969420399085</v>
      </c>
      <c r="P708">
        <v>6.7955868818581964</v>
      </c>
      <c r="Q708">
        <v>348</v>
      </c>
      <c r="R708" t="s">
        <v>3863</v>
      </c>
      <c r="S708" t="s">
        <v>3554</v>
      </c>
      <c r="T708" t="s">
        <v>3587</v>
      </c>
      <c r="U708">
        <v>10</v>
      </c>
      <c r="V708" t="s">
        <v>3570</v>
      </c>
      <c r="W708" t="s">
        <v>3554</v>
      </c>
      <c r="X708" t="s">
        <v>3587</v>
      </c>
      <c r="Y708">
        <v>12</v>
      </c>
      <c r="Z708" t="s">
        <v>3572</v>
      </c>
    </row>
    <row r="709" spans="1:26" x14ac:dyDescent="0.3">
      <c r="A709" s="2">
        <v>45002</v>
      </c>
      <c r="B709" s="2">
        <v>45065</v>
      </c>
      <c r="C709">
        <v>63</v>
      </c>
      <c r="D709" t="s">
        <v>3537</v>
      </c>
      <c r="E709" t="s">
        <v>450</v>
      </c>
      <c r="F709" t="s">
        <v>80</v>
      </c>
      <c r="G709" t="s">
        <v>51</v>
      </c>
      <c r="H709" t="s">
        <v>59</v>
      </c>
      <c r="I709" t="s">
        <v>92</v>
      </c>
      <c r="J709" t="s">
        <v>42</v>
      </c>
      <c r="K709" t="s">
        <v>22</v>
      </c>
      <c r="L709" t="s">
        <v>22</v>
      </c>
      <c r="N709" t="s">
        <v>63</v>
      </c>
      <c r="O709">
        <v>21.203765897442839</v>
      </c>
      <c r="P709">
        <v>4.4463226769782311</v>
      </c>
      <c r="Q709">
        <v>138</v>
      </c>
      <c r="R709" t="s">
        <v>3732</v>
      </c>
      <c r="S709" t="s">
        <v>3554</v>
      </c>
      <c r="T709" t="s">
        <v>3584</v>
      </c>
      <c r="U709">
        <v>3</v>
      </c>
      <c r="V709" t="s">
        <v>3563</v>
      </c>
      <c r="W709" t="s">
        <v>3554</v>
      </c>
      <c r="X709" t="s">
        <v>3585</v>
      </c>
      <c r="Y709">
        <v>5</v>
      </c>
      <c r="Z709" t="s">
        <v>3565</v>
      </c>
    </row>
    <row r="710" spans="1:26" x14ac:dyDescent="0.3">
      <c r="A710" s="2">
        <v>45161</v>
      </c>
      <c r="B710" s="2">
        <v>45221</v>
      </c>
      <c r="C710">
        <v>60</v>
      </c>
      <c r="D710" t="s">
        <v>3537</v>
      </c>
      <c r="E710" t="s">
        <v>474</v>
      </c>
      <c r="F710" t="s">
        <v>103</v>
      </c>
      <c r="G710" t="s">
        <v>33</v>
      </c>
      <c r="H710" t="s">
        <v>59</v>
      </c>
      <c r="I710" t="s">
        <v>92</v>
      </c>
      <c r="J710" t="s">
        <v>42</v>
      </c>
      <c r="K710" t="s">
        <v>22</v>
      </c>
      <c r="L710" t="s">
        <v>22</v>
      </c>
      <c r="N710" t="s">
        <v>54</v>
      </c>
      <c r="O710">
        <v>86.944893747345517</v>
      </c>
      <c r="P710">
        <v>6.4939575981440001</v>
      </c>
      <c r="Q710">
        <v>294</v>
      </c>
      <c r="R710" t="s">
        <v>3762</v>
      </c>
      <c r="S710" t="s">
        <v>3554</v>
      </c>
      <c r="T710" t="s">
        <v>3586</v>
      </c>
      <c r="U710">
        <v>8</v>
      </c>
      <c r="V710" t="s">
        <v>3568</v>
      </c>
      <c r="W710" t="s">
        <v>3554</v>
      </c>
      <c r="X710" t="s">
        <v>3587</v>
      </c>
      <c r="Y710">
        <v>10</v>
      </c>
      <c r="Z710" t="s">
        <v>3570</v>
      </c>
    </row>
    <row r="711" spans="1:26" x14ac:dyDescent="0.3">
      <c r="A711" s="2">
        <v>45300</v>
      </c>
      <c r="B711" s="2">
        <v>45379</v>
      </c>
      <c r="C711">
        <v>79</v>
      </c>
      <c r="D711" t="s">
        <v>3537</v>
      </c>
      <c r="E711" t="s">
        <v>506</v>
      </c>
      <c r="F711" t="s">
        <v>16</v>
      </c>
      <c r="G711" t="s">
        <v>51</v>
      </c>
      <c r="H711" t="s">
        <v>59</v>
      </c>
      <c r="I711" t="s">
        <v>92</v>
      </c>
      <c r="J711" t="s">
        <v>35</v>
      </c>
      <c r="K711" t="s">
        <v>22</v>
      </c>
      <c r="L711" t="s">
        <v>22</v>
      </c>
      <c r="N711" t="s">
        <v>76</v>
      </c>
      <c r="O711">
        <v>83.244586043525175</v>
      </c>
      <c r="P711">
        <v>6.56664709571921</v>
      </c>
      <c r="Q711">
        <v>87</v>
      </c>
      <c r="R711" t="s">
        <v>3864</v>
      </c>
      <c r="S711" t="s">
        <v>3555</v>
      </c>
      <c r="T711" t="s">
        <v>3584</v>
      </c>
      <c r="U711">
        <v>1</v>
      </c>
      <c r="V711" t="s">
        <v>3561</v>
      </c>
      <c r="W711" t="s">
        <v>3555</v>
      </c>
      <c r="X711" t="s">
        <v>3584</v>
      </c>
      <c r="Y711">
        <v>3</v>
      </c>
      <c r="Z711" t="s">
        <v>3563</v>
      </c>
    </row>
    <row r="712" spans="1:26" x14ac:dyDescent="0.3">
      <c r="A712" s="2">
        <v>45070</v>
      </c>
      <c r="B712" s="2">
        <v>45116</v>
      </c>
      <c r="C712">
        <v>46</v>
      </c>
      <c r="D712" t="s">
        <v>3537</v>
      </c>
      <c r="E712" t="s">
        <v>532</v>
      </c>
      <c r="F712" t="s">
        <v>80</v>
      </c>
      <c r="G712" t="s">
        <v>51</v>
      </c>
      <c r="H712" t="s">
        <v>59</v>
      </c>
      <c r="I712" t="s">
        <v>34</v>
      </c>
      <c r="J712" t="s">
        <v>35</v>
      </c>
      <c r="K712" t="s">
        <v>22</v>
      </c>
      <c r="L712" t="s">
        <v>22</v>
      </c>
      <c r="N712" t="s">
        <v>43</v>
      </c>
      <c r="O712">
        <v>23.929000793254161</v>
      </c>
      <c r="P712">
        <v>5.1697764833400246</v>
      </c>
      <c r="Q712">
        <v>189</v>
      </c>
      <c r="R712" t="s">
        <v>3857</v>
      </c>
      <c r="S712" t="s">
        <v>3554</v>
      </c>
      <c r="T712" t="s">
        <v>3585</v>
      </c>
      <c r="U712">
        <v>5</v>
      </c>
      <c r="V712" t="s">
        <v>3565</v>
      </c>
      <c r="W712" t="s">
        <v>3554</v>
      </c>
      <c r="X712" t="s">
        <v>3586</v>
      </c>
      <c r="Y712">
        <v>7</v>
      </c>
      <c r="Z712" t="s">
        <v>3567</v>
      </c>
    </row>
    <row r="713" spans="1:26" x14ac:dyDescent="0.3">
      <c r="A713" s="2">
        <v>45148</v>
      </c>
      <c r="B713" s="2">
        <v>45197</v>
      </c>
      <c r="C713">
        <v>49</v>
      </c>
      <c r="D713" t="s">
        <v>3537</v>
      </c>
      <c r="E713" t="s">
        <v>725</v>
      </c>
      <c r="F713" t="s">
        <v>103</v>
      </c>
      <c r="G713" t="s">
        <v>33</v>
      </c>
      <c r="H713" t="s">
        <v>59</v>
      </c>
      <c r="I713" t="s">
        <v>34</v>
      </c>
      <c r="J713" t="s">
        <v>42</v>
      </c>
      <c r="K713" t="s">
        <v>22</v>
      </c>
      <c r="L713" t="s">
        <v>22</v>
      </c>
      <c r="N713" t="s">
        <v>144</v>
      </c>
      <c r="O713">
        <v>89.185577002232819</v>
      </c>
      <c r="P713">
        <v>6.7247877982332662</v>
      </c>
      <c r="Q713">
        <v>270</v>
      </c>
      <c r="R713" t="s">
        <v>3786</v>
      </c>
      <c r="S713" t="s">
        <v>3554</v>
      </c>
      <c r="T713" t="s">
        <v>3586</v>
      </c>
      <c r="U713">
        <v>8</v>
      </c>
      <c r="V713" t="s">
        <v>3568</v>
      </c>
      <c r="W713" t="s">
        <v>3554</v>
      </c>
      <c r="X713" t="s">
        <v>3586</v>
      </c>
      <c r="Y713">
        <v>9</v>
      </c>
      <c r="Z713" t="s">
        <v>3569</v>
      </c>
    </row>
    <row r="714" spans="1:26" x14ac:dyDescent="0.3">
      <c r="A714" s="2">
        <v>45025</v>
      </c>
      <c r="B714" s="2">
        <v>45073</v>
      </c>
      <c r="C714">
        <v>48</v>
      </c>
      <c r="D714" t="s">
        <v>3537</v>
      </c>
      <c r="E714" t="s">
        <v>915</v>
      </c>
      <c r="F714" t="s">
        <v>39</v>
      </c>
      <c r="G714" t="s">
        <v>51</v>
      </c>
      <c r="H714" t="s">
        <v>59</v>
      </c>
      <c r="I714" t="s">
        <v>92</v>
      </c>
      <c r="J714" t="s">
        <v>42</v>
      </c>
      <c r="K714" t="s">
        <v>22</v>
      </c>
      <c r="L714" t="s">
        <v>22</v>
      </c>
      <c r="N714" t="s">
        <v>63</v>
      </c>
      <c r="O714">
        <v>92.255275194161626</v>
      </c>
      <c r="P714">
        <v>6.2855901410126176</v>
      </c>
      <c r="Q714">
        <v>146</v>
      </c>
      <c r="R714" t="s">
        <v>3685</v>
      </c>
      <c r="S714" t="s">
        <v>3554</v>
      </c>
      <c r="T714" t="s">
        <v>3585</v>
      </c>
      <c r="U714">
        <v>4</v>
      </c>
      <c r="V714" t="s">
        <v>3564</v>
      </c>
      <c r="W714" t="s">
        <v>3554</v>
      </c>
      <c r="X714" t="s">
        <v>3585</v>
      </c>
      <c r="Y714">
        <v>5</v>
      </c>
      <c r="Z714" t="s">
        <v>3565</v>
      </c>
    </row>
    <row r="715" spans="1:26" x14ac:dyDescent="0.3">
      <c r="A715" s="2">
        <v>45161</v>
      </c>
      <c r="B715" s="2">
        <v>45206</v>
      </c>
      <c r="C715">
        <v>45</v>
      </c>
      <c r="D715" t="s">
        <v>3537</v>
      </c>
      <c r="E715" t="s">
        <v>1164</v>
      </c>
      <c r="F715" t="s">
        <v>16</v>
      </c>
      <c r="G715" t="s">
        <v>51</v>
      </c>
      <c r="H715" t="s">
        <v>59</v>
      </c>
      <c r="I715" t="s">
        <v>34</v>
      </c>
      <c r="J715" t="s">
        <v>35</v>
      </c>
      <c r="K715" t="s">
        <v>22</v>
      </c>
      <c r="L715" t="s">
        <v>22</v>
      </c>
      <c r="N715" t="s">
        <v>24</v>
      </c>
      <c r="O715">
        <v>63.384799377310401</v>
      </c>
      <c r="P715">
        <v>6.4622802037096347</v>
      </c>
      <c r="Q715">
        <v>279</v>
      </c>
      <c r="R715" t="s">
        <v>3807</v>
      </c>
      <c r="S715" t="s">
        <v>3554</v>
      </c>
      <c r="T715" t="s">
        <v>3586</v>
      </c>
      <c r="U715">
        <v>8</v>
      </c>
      <c r="V715" t="s">
        <v>3568</v>
      </c>
      <c r="W715" t="s">
        <v>3554</v>
      </c>
      <c r="X715" t="s">
        <v>3587</v>
      </c>
      <c r="Y715">
        <v>10</v>
      </c>
      <c r="Z715" t="s">
        <v>3570</v>
      </c>
    </row>
    <row r="716" spans="1:26" x14ac:dyDescent="0.3">
      <c r="A716" s="2">
        <v>45319</v>
      </c>
      <c r="B716" s="2">
        <v>45378</v>
      </c>
      <c r="C716">
        <v>59</v>
      </c>
      <c r="D716" t="s">
        <v>3537</v>
      </c>
      <c r="E716" t="s">
        <v>1353</v>
      </c>
      <c r="F716" t="s">
        <v>80</v>
      </c>
      <c r="G716" t="s">
        <v>58</v>
      </c>
      <c r="H716" t="s">
        <v>59</v>
      </c>
      <c r="I716" t="s">
        <v>19</v>
      </c>
      <c r="J716" t="s">
        <v>42</v>
      </c>
      <c r="K716" t="s">
        <v>22</v>
      </c>
      <c r="L716" t="s">
        <v>22</v>
      </c>
      <c r="N716" t="s">
        <v>63</v>
      </c>
      <c r="O716">
        <v>13.05728723084394</v>
      </c>
      <c r="P716">
        <v>4.8168329869820132</v>
      </c>
      <c r="Q716">
        <v>86</v>
      </c>
      <c r="R716" t="s">
        <v>3679</v>
      </c>
      <c r="S716" t="s">
        <v>3555</v>
      </c>
      <c r="T716" t="s">
        <v>3584</v>
      </c>
      <c r="U716">
        <v>1</v>
      </c>
      <c r="V716" t="s">
        <v>3561</v>
      </c>
      <c r="W716" t="s">
        <v>3555</v>
      </c>
      <c r="X716" t="s">
        <v>3584</v>
      </c>
      <c r="Y716">
        <v>3</v>
      </c>
      <c r="Z716" t="s">
        <v>3563</v>
      </c>
    </row>
    <row r="717" spans="1:26" x14ac:dyDescent="0.3">
      <c r="A717" s="2">
        <v>44966</v>
      </c>
      <c r="B717" s="2">
        <v>45028</v>
      </c>
      <c r="C717">
        <v>62</v>
      </c>
      <c r="D717" t="s">
        <v>3537</v>
      </c>
      <c r="E717" t="s">
        <v>1369</v>
      </c>
      <c r="F717" t="s">
        <v>118</v>
      </c>
      <c r="G717" t="s">
        <v>33</v>
      </c>
      <c r="H717" t="s">
        <v>59</v>
      </c>
      <c r="I717" t="s">
        <v>92</v>
      </c>
      <c r="J717" t="s">
        <v>42</v>
      </c>
      <c r="K717" t="s">
        <v>22</v>
      </c>
      <c r="L717" t="s">
        <v>22</v>
      </c>
      <c r="N717" t="s">
        <v>76</v>
      </c>
      <c r="O717">
        <v>86.189218451456014</v>
      </c>
      <c r="P717">
        <v>6.8388271976526873</v>
      </c>
      <c r="Q717">
        <v>101</v>
      </c>
      <c r="R717" t="s">
        <v>3865</v>
      </c>
      <c r="S717" t="s">
        <v>3554</v>
      </c>
      <c r="T717" t="s">
        <v>3584</v>
      </c>
      <c r="U717">
        <v>2</v>
      </c>
      <c r="V717" t="s">
        <v>3562</v>
      </c>
      <c r="W717" t="s">
        <v>3554</v>
      </c>
      <c r="X717" t="s">
        <v>3585</v>
      </c>
      <c r="Y717">
        <v>4</v>
      </c>
      <c r="Z717" t="s">
        <v>3564</v>
      </c>
    </row>
    <row r="718" spans="1:26" x14ac:dyDescent="0.3">
      <c r="A718" s="2">
        <v>45265</v>
      </c>
      <c r="B718" s="2">
        <v>45341</v>
      </c>
      <c r="C718">
        <v>76</v>
      </c>
      <c r="D718" t="s">
        <v>3537</v>
      </c>
      <c r="E718" t="s">
        <v>1380</v>
      </c>
      <c r="F718" t="s">
        <v>28</v>
      </c>
      <c r="G718" t="s">
        <v>51</v>
      </c>
      <c r="H718" t="s">
        <v>59</v>
      </c>
      <c r="I718" t="s">
        <v>19</v>
      </c>
      <c r="J718" t="s">
        <v>35</v>
      </c>
      <c r="K718" t="s">
        <v>22</v>
      </c>
      <c r="L718" t="s">
        <v>22</v>
      </c>
      <c r="N718" t="s">
        <v>76</v>
      </c>
      <c r="O718">
        <v>28.87111849756732</v>
      </c>
      <c r="P718">
        <v>5.7713516576204178</v>
      </c>
      <c r="Q718">
        <v>49</v>
      </c>
      <c r="R718" t="s">
        <v>3866</v>
      </c>
      <c r="S718" t="s">
        <v>3554</v>
      </c>
      <c r="T718" t="s">
        <v>3587</v>
      </c>
      <c r="U718">
        <v>12</v>
      </c>
      <c r="V718" t="s">
        <v>3572</v>
      </c>
      <c r="W718" t="s">
        <v>3555</v>
      </c>
      <c r="X718" t="s">
        <v>3584</v>
      </c>
      <c r="Y718">
        <v>2</v>
      </c>
      <c r="Z718" t="s">
        <v>3562</v>
      </c>
    </row>
    <row r="719" spans="1:26" x14ac:dyDescent="0.3">
      <c r="A719" s="2">
        <v>45320</v>
      </c>
      <c r="B719" s="2">
        <v>45408</v>
      </c>
      <c r="C719">
        <v>88</v>
      </c>
      <c r="D719" t="s">
        <v>3537</v>
      </c>
      <c r="E719" t="s">
        <v>1388</v>
      </c>
      <c r="F719" t="s">
        <v>28</v>
      </c>
      <c r="G719" t="s">
        <v>58</v>
      </c>
      <c r="H719" t="s">
        <v>59</v>
      </c>
      <c r="I719" t="s">
        <v>34</v>
      </c>
      <c r="J719" t="s">
        <v>35</v>
      </c>
      <c r="K719" t="s">
        <v>22</v>
      </c>
      <c r="L719" t="s">
        <v>22</v>
      </c>
      <c r="N719" t="s">
        <v>30</v>
      </c>
      <c r="O719">
        <v>27.348711908137791</v>
      </c>
      <c r="P719">
        <v>5.2655157264151207</v>
      </c>
      <c r="Q719">
        <v>116</v>
      </c>
      <c r="R719" t="s">
        <v>3841</v>
      </c>
      <c r="S719" t="s">
        <v>3555</v>
      </c>
      <c r="T719" t="s">
        <v>3584</v>
      </c>
      <c r="U719">
        <v>1</v>
      </c>
      <c r="V719" t="s">
        <v>3561</v>
      </c>
      <c r="W719" t="s">
        <v>3555</v>
      </c>
      <c r="X719" t="s">
        <v>3585</v>
      </c>
      <c r="Y719">
        <v>4</v>
      </c>
      <c r="Z719" t="s">
        <v>3564</v>
      </c>
    </row>
    <row r="720" spans="1:26" x14ac:dyDescent="0.3">
      <c r="A720" s="2">
        <v>45321</v>
      </c>
      <c r="B720" s="2">
        <v>45385</v>
      </c>
      <c r="C720">
        <v>64</v>
      </c>
      <c r="D720" t="s">
        <v>3537</v>
      </c>
      <c r="E720" t="s">
        <v>1444</v>
      </c>
      <c r="F720" t="s">
        <v>103</v>
      </c>
      <c r="G720" t="s">
        <v>33</v>
      </c>
      <c r="H720" t="s">
        <v>59</v>
      </c>
      <c r="I720" t="s">
        <v>34</v>
      </c>
      <c r="J720" t="s">
        <v>42</v>
      </c>
      <c r="K720" t="s">
        <v>22</v>
      </c>
      <c r="L720" t="s">
        <v>22</v>
      </c>
      <c r="N720" t="s">
        <v>54</v>
      </c>
      <c r="O720">
        <v>114.42923318356939</v>
      </c>
      <c r="P720">
        <v>7.7247274174934901</v>
      </c>
      <c r="Q720">
        <v>93</v>
      </c>
      <c r="R720" t="s">
        <v>3867</v>
      </c>
      <c r="S720" t="s">
        <v>3555</v>
      </c>
      <c r="T720" t="s">
        <v>3584</v>
      </c>
      <c r="U720">
        <v>1</v>
      </c>
      <c r="V720" t="s">
        <v>3561</v>
      </c>
      <c r="W720" t="s">
        <v>3555</v>
      </c>
      <c r="X720" t="s">
        <v>3585</v>
      </c>
      <c r="Y720">
        <v>4</v>
      </c>
      <c r="Z720" t="s">
        <v>3564</v>
      </c>
    </row>
    <row r="721" spans="1:26" x14ac:dyDescent="0.3">
      <c r="A721" s="2">
        <v>44976</v>
      </c>
      <c r="B721" s="2">
        <v>45051</v>
      </c>
      <c r="C721">
        <v>75</v>
      </c>
      <c r="D721" t="s">
        <v>3537</v>
      </c>
      <c r="E721" t="s">
        <v>1469</v>
      </c>
      <c r="F721" t="s">
        <v>39</v>
      </c>
      <c r="G721" t="s">
        <v>33</v>
      </c>
      <c r="H721" t="s">
        <v>59</v>
      </c>
      <c r="I721" t="s">
        <v>34</v>
      </c>
      <c r="J721" t="s">
        <v>42</v>
      </c>
      <c r="K721" t="s">
        <v>22</v>
      </c>
      <c r="L721" t="s">
        <v>22</v>
      </c>
      <c r="N721" t="s">
        <v>63</v>
      </c>
      <c r="O721">
        <v>135.95947127548291</v>
      </c>
      <c r="P721">
        <v>5.1693766837506132</v>
      </c>
      <c r="Q721">
        <v>124</v>
      </c>
      <c r="R721" t="s">
        <v>3868</v>
      </c>
      <c r="S721" t="s">
        <v>3554</v>
      </c>
      <c r="T721" t="s">
        <v>3584</v>
      </c>
      <c r="U721">
        <v>2</v>
      </c>
      <c r="V721" t="s">
        <v>3562</v>
      </c>
      <c r="W721" t="s">
        <v>3554</v>
      </c>
      <c r="X721" t="s">
        <v>3585</v>
      </c>
      <c r="Y721">
        <v>5</v>
      </c>
      <c r="Z721" t="s">
        <v>3565</v>
      </c>
    </row>
    <row r="722" spans="1:26" x14ac:dyDescent="0.3">
      <c r="A722" s="2">
        <v>45216</v>
      </c>
      <c r="B722" s="2">
        <v>45286</v>
      </c>
      <c r="C722">
        <v>70</v>
      </c>
      <c r="D722" t="s">
        <v>3537</v>
      </c>
      <c r="E722" t="s">
        <v>1477</v>
      </c>
      <c r="F722" t="s">
        <v>118</v>
      </c>
      <c r="G722" t="s">
        <v>58</v>
      </c>
      <c r="H722" t="s">
        <v>59</v>
      </c>
      <c r="I722" t="s">
        <v>34</v>
      </c>
      <c r="J722" t="s">
        <v>35</v>
      </c>
      <c r="K722" t="s">
        <v>22</v>
      </c>
      <c r="L722" t="s">
        <v>22</v>
      </c>
      <c r="N722" t="s">
        <v>63</v>
      </c>
      <c r="O722">
        <v>72.245416135675839</v>
      </c>
      <c r="P722">
        <v>6.3915727893522716</v>
      </c>
      <c r="Q722">
        <v>359</v>
      </c>
      <c r="R722" t="s">
        <v>3639</v>
      </c>
      <c r="S722" t="s">
        <v>3554</v>
      </c>
      <c r="T722" t="s">
        <v>3587</v>
      </c>
      <c r="U722">
        <v>10</v>
      </c>
      <c r="V722" t="s">
        <v>3570</v>
      </c>
      <c r="W722" t="s">
        <v>3554</v>
      </c>
      <c r="X722" t="s">
        <v>3587</v>
      </c>
      <c r="Y722">
        <v>12</v>
      </c>
      <c r="Z722" t="s">
        <v>3572</v>
      </c>
    </row>
    <row r="723" spans="1:26" x14ac:dyDescent="0.3">
      <c r="A723" s="2">
        <v>45283</v>
      </c>
      <c r="B723" s="2">
        <v>45329</v>
      </c>
      <c r="C723">
        <v>46</v>
      </c>
      <c r="D723" t="s">
        <v>3537</v>
      </c>
      <c r="E723" t="s">
        <v>1520</v>
      </c>
      <c r="F723" t="s">
        <v>103</v>
      </c>
      <c r="G723" t="s">
        <v>51</v>
      </c>
      <c r="H723" t="s">
        <v>59</v>
      </c>
      <c r="I723" t="s">
        <v>92</v>
      </c>
      <c r="J723" t="s">
        <v>35</v>
      </c>
      <c r="K723" t="s">
        <v>22</v>
      </c>
      <c r="L723" t="s">
        <v>22</v>
      </c>
      <c r="N723" t="s">
        <v>43</v>
      </c>
      <c r="O723">
        <v>81.348430041475012</v>
      </c>
      <c r="P723">
        <v>6.3417751747801319</v>
      </c>
      <c r="Q723">
        <v>37</v>
      </c>
      <c r="R723" t="s">
        <v>3643</v>
      </c>
      <c r="S723" t="s">
        <v>3554</v>
      </c>
      <c r="T723" t="s">
        <v>3587</v>
      </c>
      <c r="U723">
        <v>12</v>
      </c>
      <c r="V723" t="s">
        <v>3572</v>
      </c>
      <c r="W723" t="s">
        <v>3555</v>
      </c>
      <c r="X723" t="s">
        <v>3584</v>
      </c>
      <c r="Y723">
        <v>2</v>
      </c>
      <c r="Z723" t="s">
        <v>3562</v>
      </c>
    </row>
    <row r="724" spans="1:26" x14ac:dyDescent="0.3">
      <c r="A724" s="2">
        <v>45248</v>
      </c>
      <c r="B724" s="2">
        <v>45315</v>
      </c>
      <c r="C724">
        <v>67</v>
      </c>
      <c r="D724" t="s">
        <v>3537</v>
      </c>
      <c r="E724" t="s">
        <v>1646</v>
      </c>
      <c r="F724" t="s">
        <v>28</v>
      </c>
      <c r="G724" t="s">
        <v>58</v>
      </c>
      <c r="H724" t="s">
        <v>59</v>
      </c>
      <c r="I724" t="s">
        <v>34</v>
      </c>
      <c r="J724" t="s">
        <v>35</v>
      </c>
      <c r="K724" t="s">
        <v>22</v>
      </c>
      <c r="L724" t="s">
        <v>22</v>
      </c>
      <c r="N724" t="s">
        <v>43</v>
      </c>
      <c r="O724">
        <v>42.46499758716395</v>
      </c>
      <c r="P724">
        <v>5.7454452243587451</v>
      </c>
      <c r="Q724">
        <v>23</v>
      </c>
      <c r="R724" t="s">
        <v>3833</v>
      </c>
      <c r="S724" t="s">
        <v>3554</v>
      </c>
      <c r="T724" t="s">
        <v>3587</v>
      </c>
      <c r="U724">
        <v>11</v>
      </c>
      <c r="V724" t="s">
        <v>3571</v>
      </c>
      <c r="W724" t="s">
        <v>3555</v>
      </c>
      <c r="X724" t="s">
        <v>3584</v>
      </c>
      <c r="Y724">
        <v>1</v>
      </c>
      <c r="Z724" t="s">
        <v>3561</v>
      </c>
    </row>
    <row r="725" spans="1:26" x14ac:dyDescent="0.3">
      <c r="A725" s="2">
        <v>45397</v>
      </c>
      <c r="B725" s="2">
        <v>45429</v>
      </c>
      <c r="C725">
        <v>32</v>
      </c>
      <c r="D725" t="s">
        <v>3537</v>
      </c>
      <c r="E725" t="s">
        <v>1821</v>
      </c>
      <c r="F725" t="s">
        <v>157</v>
      </c>
      <c r="G725" t="s">
        <v>33</v>
      </c>
      <c r="H725" t="s">
        <v>59</v>
      </c>
      <c r="I725" t="s">
        <v>34</v>
      </c>
      <c r="J725" t="s">
        <v>42</v>
      </c>
      <c r="K725" t="s">
        <v>22</v>
      </c>
      <c r="L725" t="s">
        <v>22</v>
      </c>
      <c r="N725" t="s">
        <v>24</v>
      </c>
      <c r="O725">
        <v>26.699727229276849</v>
      </c>
      <c r="P725">
        <v>4.2271795570235149</v>
      </c>
      <c r="Q725">
        <v>137</v>
      </c>
      <c r="R725" t="s">
        <v>3825</v>
      </c>
      <c r="S725" t="s">
        <v>3555</v>
      </c>
      <c r="T725" t="s">
        <v>3585</v>
      </c>
      <c r="U725">
        <v>4</v>
      </c>
      <c r="V725" t="s">
        <v>3564</v>
      </c>
      <c r="W725" t="s">
        <v>3555</v>
      </c>
      <c r="X725" t="s">
        <v>3585</v>
      </c>
      <c r="Y725">
        <v>5</v>
      </c>
      <c r="Z725" t="s">
        <v>3565</v>
      </c>
    </row>
    <row r="726" spans="1:26" x14ac:dyDescent="0.3">
      <c r="A726" s="2">
        <v>45422</v>
      </c>
      <c r="B726" s="2">
        <v>45505</v>
      </c>
      <c r="C726">
        <v>83</v>
      </c>
      <c r="D726" t="s">
        <v>3537</v>
      </c>
      <c r="E726" t="s">
        <v>1880</v>
      </c>
      <c r="F726" t="s">
        <v>103</v>
      </c>
      <c r="G726" t="s">
        <v>51</v>
      </c>
      <c r="H726" t="s">
        <v>59</v>
      </c>
      <c r="I726" t="s">
        <v>34</v>
      </c>
      <c r="J726" t="s">
        <v>35</v>
      </c>
      <c r="K726" t="s">
        <v>22</v>
      </c>
      <c r="L726" t="s">
        <v>22</v>
      </c>
      <c r="N726" t="s">
        <v>24</v>
      </c>
      <c r="O726">
        <v>95.042174445393428</v>
      </c>
      <c r="P726">
        <v>6.5123830288787099</v>
      </c>
      <c r="Q726">
        <v>213</v>
      </c>
      <c r="R726" t="s">
        <v>3869</v>
      </c>
      <c r="S726" t="s">
        <v>3555</v>
      </c>
      <c r="T726" t="s">
        <v>3585</v>
      </c>
      <c r="U726">
        <v>5</v>
      </c>
      <c r="V726" t="s">
        <v>3565</v>
      </c>
      <c r="W726" t="s">
        <v>3555</v>
      </c>
      <c r="X726" t="s">
        <v>3586</v>
      </c>
      <c r="Y726">
        <v>8</v>
      </c>
      <c r="Z726" t="s">
        <v>3568</v>
      </c>
    </row>
    <row r="727" spans="1:26" x14ac:dyDescent="0.3">
      <c r="A727" s="2">
        <v>45250</v>
      </c>
      <c r="B727" s="2">
        <v>45338</v>
      </c>
      <c r="C727">
        <v>88</v>
      </c>
      <c r="D727" t="s">
        <v>3537</v>
      </c>
      <c r="E727" t="s">
        <v>1920</v>
      </c>
      <c r="F727" t="s">
        <v>118</v>
      </c>
      <c r="G727" t="s">
        <v>51</v>
      </c>
      <c r="H727" t="s">
        <v>59</v>
      </c>
      <c r="I727" t="s">
        <v>19</v>
      </c>
      <c r="J727" t="s">
        <v>35</v>
      </c>
      <c r="K727" t="s">
        <v>22</v>
      </c>
      <c r="L727" t="s">
        <v>22</v>
      </c>
      <c r="N727" t="s">
        <v>54</v>
      </c>
      <c r="O727">
        <v>58.12419043593799</v>
      </c>
      <c r="P727">
        <v>6.9161701066136523</v>
      </c>
      <c r="Q727">
        <v>46</v>
      </c>
      <c r="R727" t="s">
        <v>3652</v>
      </c>
      <c r="S727" t="s">
        <v>3554</v>
      </c>
      <c r="T727" t="s">
        <v>3587</v>
      </c>
      <c r="U727">
        <v>11</v>
      </c>
      <c r="V727" t="s">
        <v>3571</v>
      </c>
      <c r="W727" t="s">
        <v>3555</v>
      </c>
      <c r="X727" t="s">
        <v>3584</v>
      </c>
      <c r="Y727">
        <v>2</v>
      </c>
      <c r="Z727" t="s">
        <v>3562</v>
      </c>
    </row>
    <row r="728" spans="1:26" x14ac:dyDescent="0.3">
      <c r="A728" s="2">
        <v>45444</v>
      </c>
      <c r="B728" s="2">
        <v>45483</v>
      </c>
      <c r="C728">
        <v>39</v>
      </c>
      <c r="D728" t="s">
        <v>3537</v>
      </c>
      <c r="E728" t="s">
        <v>1937</v>
      </c>
      <c r="F728" t="s">
        <v>80</v>
      </c>
      <c r="G728" t="s">
        <v>51</v>
      </c>
      <c r="H728" t="s">
        <v>59</v>
      </c>
      <c r="I728" t="s">
        <v>34</v>
      </c>
      <c r="J728" t="s">
        <v>42</v>
      </c>
      <c r="K728" t="s">
        <v>22</v>
      </c>
      <c r="L728" t="s">
        <v>22</v>
      </c>
      <c r="N728" t="s">
        <v>30</v>
      </c>
      <c r="O728">
        <v>21.836827534080889</v>
      </c>
      <c r="P728">
        <v>5.1390973936269457</v>
      </c>
      <c r="Q728">
        <v>191</v>
      </c>
      <c r="R728" t="s">
        <v>3614</v>
      </c>
      <c r="S728" t="s">
        <v>3555</v>
      </c>
      <c r="T728" t="s">
        <v>3585</v>
      </c>
      <c r="U728">
        <v>6</v>
      </c>
      <c r="V728" t="s">
        <v>3566</v>
      </c>
      <c r="W728" t="s">
        <v>3555</v>
      </c>
      <c r="X728" t="s">
        <v>3586</v>
      </c>
      <c r="Y728">
        <v>7</v>
      </c>
      <c r="Z728" t="s">
        <v>3567</v>
      </c>
    </row>
    <row r="729" spans="1:26" x14ac:dyDescent="0.3">
      <c r="A729" s="2">
        <v>44974</v>
      </c>
      <c r="B729" s="2">
        <v>45055</v>
      </c>
      <c r="C729">
        <v>81</v>
      </c>
      <c r="D729" t="s">
        <v>3537</v>
      </c>
      <c r="E729" t="s">
        <v>1897</v>
      </c>
      <c r="F729" t="s">
        <v>118</v>
      </c>
      <c r="G729" t="s">
        <v>33</v>
      </c>
      <c r="H729" t="s">
        <v>59</v>
      </c>
      <c r="I729" t="s">
        <v>92</v>
      </c>
      <c r="J729" t="s">
        <v>35</v>
      </c>
      <c r="K729" t="s">
        <v>22</v>
      </c>
      <c r="L729" t="s">
        <v>22</v>
      </c>
      <c r="N729" t="s">
        <v>54</v>
      </c>
      <c r="O729">
        <v>92.176401381974202</v>
      </c>
      <c r="P729">
        <v>6.9815130082390793</v>
      </c>
      <c r="Q729">
        <v>128</v>
      </c>
      <c r="R729" t="s">
        <v>3870</v>
      </c>
      <c r="S729" t="s">
        <v>3554</v>
      </c>
      <c r="T729" t="s">
        <v>3584</v>
      </c>
      <c r="U729">
        <v>2</v>
      </c>
      <c r="V729" t="s">
        <v>3562</v>
      </c>
      <c r="W729" t="s">
        <v>3554</v>
      </c>
      <c r="X729" t="s">
        <v>3585</v>
      </c>
      <c r="Y729">
        <v>5</v>
      </c>
      <c r="Z729" t="s">
        <v>3565</v>
      </c>
    </row>
    <row r="730" spans="1:26" x14ac:dyDescent="0.3">
      <c r="A730" s="2">
        <v>45077</v>
      </c>
      <c r="B730" s="2">
        <v>45163</v>
      </c>
      <c r="C730">
        <v>86</v>
      </c>
      <c r="D730" t="s">
        <v>3537</v>
      </c>
      <c r="E730" t="s">
        <v>2214</v>
      </c>
      <c r="F730" t="s">
        <v>80</v>
      </c>
      <c r="G730" t="s">
        <v>51</v>
      </c>
      <c r="H730" t="s">
        <v>59</v>
      </c>
      <c r="I730" t="s">
        <v>34</v>
      </c>
      <c r="J730" t="s">
        <v>35</v>
      </c>
      <c r="K730" t="s">
        <v>22</v>
      </c>
      <c r="L730" t="s">
        <v>22</v>
      </c>
      <c r="N730" t="s">
        <v>76</v>
      </c>
      <c r="O730">
        <v>23.362868506013651</v>
      </c>
      <c r="P730">
        <v>4.1664842038202217</v>
      </c>
      <c r="Q730">
        <v>236</v>
      </c>
      <c r="R730" t="s">
        <v>3871</v>
      </c>
      <c r="S730" t="s">
        <v>3554</v>
      </c>
      <c r="T730" t="s">
        <v>3585</v>
      </c>
      <c r="U730">
        <v>5</v>
      </c>
      <c r="V730" t="s">
        <v>3565</v>
      </c>
      <c r="W730" t="s">
        <v>3554</v>
      </c>
      <c r="X730" t="s">
        <v>3586</v>
      </c>
      <c r="Y730">
        <v>8</v>
      </c>
      <c r="Z730" t="s">
        <v>3568</v>
      </c>
    </row>
    <row r="731" spans="1:26" x14ac:dyDescent="0.3">
      <c r="A731" s="2">
        <v>45084</v>
      </c>
      <c r="B731" s="2">
        <v>45117</v>
      </c>
      <c r="C731">
        <v>33</v>
      </c>
      <c r="D731" t="s">
        <v>3537</v>
      </c>
      <c r="E731" t="s">
        <v>2236</v>
      </c>
      <c r="F731" t="s">
        <v>103</v>
      </c>
      <c r="G731" t="s">
        <v>33</v>
      </c>
      <c r="H731" t="s">
        <v>59</v>
      </c>
      <c r="I731" t="s">
        <v>19</v>
      </c>
      <c r="J731" t="s">
        <v>42</v>
      </c>
      <c r="K731" t="s">
        <v>22</v>
      </c>
      <c r="L731" t="s">
        <v>22</v>
      </c>
      <c r="N731" t="s">
        <v>54</v>
      </c>
      <c r="O731">
        <v>95.135067517344325</v>
      </c>
      <c r="P731">
        <v>7.558205172791574</v>
      </c>
      <c r="Q731">
        <v>190</v>
      </c>
      <c r="R731" t="s">
        <v>3614</v>
      </c>
      <c r="S731" t="s">
        <v>3554</v>
      </c>
      <c r="T731" t="s">
        <v>3585</v>
      </c>
      <c r="U731">
        <v>6</v>
      </c>
      <c r="V731" t="s">
        <v>3566</v>
      </c>
      <c r="W731" t="s">
        <v>3554</v>
      </c>
      <c r="X731" t="s">
        <v>3586</v>
      </c>
      <c r="Y731">
        <v>7</v>
      </c>
      <c r="Z731" t="s">
        <v>3567</v>
      </c>
    </row>
    <row r="732" spans="1:26" x14ac:dyDescent="0.3">
      <c r="A732" s="2">
        <v>45097</v>
      </c>
      <c r="B732" s="2">
        <v>45153</v>
      </c>
      <c r="C732">
        <v>56</v>
      </c>
      <c r="D732" t="s">
        <v>3537</v>
      </c>
      <c r="E732" t="s">
        <v>1536</v>
      </c>
      <c r="F732" t="s">
        <v>39</v>
      </c>
      <c r="G732" t="s">
        <v>51</v>
      </c>
      <c r="H732" t="s">
        <v>59</v>
      </c>
      <c r="I732" t="s">
        <v>19</v>
      </c>
      <c r="J732" t="s">
        <v>35</v>
      </c>
      <c r="K732" t="s">
        <v>22</v>
      </c>
      <c r="L732" t="s">
        <v>22</v>
      </c>
      <c r="N732" t="s">
        <v>144</v>
      </c>
      <c r="O732">
        <v>128.91971699967459</v>
      </c>
      <c r="P732">
        <v>6.7160465420144586</v>
      </c>
      <c r="Q732">
        <v>226</v>
      </c>
      <c r="R732" t="s">
        <v>3849</v>
      </c>
      <c r="S732" t="s">
        <v>3554</v>
      </c>
      <c r="T732" t="s">
        <v>3585</v>
      </c>
      <c r="U732">
        <v>6</v>
      </c>
      <c r="V732" t="s">
        <v>3566</v>
      </c>
      <c r="W732" t="s">
        <v>3554</v>
      </c>
      <c r="X732" t="s">
        <v>3586</v>
      </c>
      <c r="Y732">
        <v>8</v>
      </c>
      <c r="Z732" t="s">
        <v>3568</v>
      </c>
    </row>
    <row r="733" spans="1:26" x14ac:dyDescent="0.3">
      <c r="A733" s="2">
        <v>45152</v>
      </c>
      <c r="B733" s="2">
        <v>45212</v>
      </c>
      <c r="C733">
        <v>60</v>
      </c>
      <c r="D733" t="s">
        <v>3537</v>
      </c>
      <c r="E733" t="s">
        <v>137</v>
      </c>
      <c r="F733" t="s">
        <v>16</v>
      </c>
      <c r="G733" t="s">
        <v>33</v>
      </c>
      <c r="H733" t="s">
        <v>59</v>
      </c>
      <c r="I733" t="s">
        <v>34</v>
      </c>
      <c r="J733" t="s">
        <v>42</v>
      </c>
      <c r="K733" t="s">
        <v>22</v>
      </c>
      <c r="L733" t="s">
        <v>22</v>
      </c>
      <c r="N733" t="s">
        <v>24</v>
      </c>
      <c r="O733">
        <v>91.876793884615637</v>
      </c>
      <c r="P733">
        <v>5.6392822963248106</v>
      </c>
      <c r="Q733">
        <v>285</v>
      </c>
      <c r="R733" t="s">
        <v>3745</v>
      </c>
      <c r="S733" t="s">
        <v>3554</v>
      </c>
      <c r="T733" t="s">
        <v>3586</v>
      </c>
      <c r="U733">
        <v>8</v>
      </c>
      <c r="V733" t="s">
        <v>3568</v>
      </c>
      <c r="W733" t="s">
        <v>3554</v>
      </c>
      <c r="X733" t="s">
        <v>3587</v>
      </c>
      <c r="Y733">
        <v>10</v>
      </c>
      <c r="Z733" t="s">
        <v>3570</v>
      </c>
    </row>
    <row r="734" spans="1:26" x14ac:dyDescent="0.3">
      <c r="A734" s="2">
        <v>44982</v>
      </c>
      <c r="B734" s="2">
        <v>45025</v>
      </c>
      <c r="C734">
        <v>43</v>
      </c>
      <c r="D734" t="s">
        <v>3537</v>
      </c>
      <c r="E734" t="s">
        <v>2293</v>
      </c>
      <c r="F734" t="s">
        <v>103</v>
      </c>
      <c r="G734" t="s">
        <v>51</v>
      </c>
      <c r="H734" t="s">
        <v>59</v>
      </c>
      <c r="I734" t="s">
        <v>19</v>
      </c>
      <c r="J734" t="s">
        <v>42</v>
      </c>
      <c r="K734" t="s">
        <v>22</v>
      </c>
      <c r="L734" t="s">
        <v>22</v>
      </c>
      <c r="N734" t="s">
        <v>24</v>
      </c>
      <c r="O734">
        <v>90.52895327957593</v>
      </c>
      <c r="P734">
        <v>7.5988207978180853</v>
      </c>
      <c r="Q734">
        <v>98</v>
      </c>
      <c r="R734" t="s">
        <v>3872</v>
      </c>
      <c r="S734" t="s">
        <v>3554</v>
      </c>
      <c r="T734" t="s">
        <v>3584</v>
      </c>
      <c r="U734">
        <v>2</v>
      </c>
      <c r="V734" t="s">
        <v>3562</v>
      </c>
      <c r="W734" t="s">
        <v>3554</v>
      </c>
      <c r="X734" t="s">
        <v>3585</v>
      </c>
      <c r="Y734">
        <v>4</v>
      </c>
      <c r="Z734" t="s">
        <v>3564</v>
      </c>
    </row>
    <row r="735" spans="1:26" x14ac:dyDescent="0.3">
      <c r="A735" s="2">
        <v>45431</v>
      </c>
      <c r="B735" s="2">
        <v>45520</v>
      </c>
      <c r="C735">
        <v>89</v>
      </c>
      <c r="D735" t="s">
        <v>3537</v>
      </c>
      <c r="E735" t="s">
        <v>2346</v>
      </c>
      <c r="F735" t="s">
        <v>118</v>
      </c>
      <c r="G735" t="s">
        <v>33</v>
      </c>
      <c r="H735" t="s">
        <v>59</v>
      </c>
      <c r="I735" t="s">
        <v>34</v>
      </c>
      <c r="J735" t="s">
        <v>42</v>
      </c>
      <c r="K735" t="s">
        <v>22</v>
      </c>
      <c r="L735" t="s">
        <v>22</v>
      </c>
      <c r="N735" t="s">
        <v>76</v>
      </c>
      <c r="O735">
        <v>55.141719937610773</v>
      </c>
      <c r="P735">
        <v>7.3797834246191396</v>
      </c>
      <c r="Q735">
        <v>228</v>
      </c>
      <c r="R735" t="s">
        <v>3633</v>
      </c>
      <c r="S735" t="s">
        <v>3555</v>
      </c>
      <c r="T735" t="s">
        <v>3585</v>
      </c>
      <c r="U735">
        <v>5</v>
      </c>
      <c r="V735" t="s">
        <v>3565</v>
      </c>
      <c r="W735" t="s">
        <v>3555</v>
      </c>
      <c r="X735" t="s">
        <v>3586</v>
      </c>
      <c r="Y735">
        <v>8</v>
      </c>
      <c r="Z735" t="s">
        <v>3568</v>
      </c>
    </row>
    <row r="736" spans="1:26" x14ac:dyDescent="0.3">
      <c r="A736" s="2">
        <v>45078</v>
      </c>
      <c r="B736" s="2">
        <v>45111</v>
      </c>
      <c r="C736">
        <v>33</v>
      </c>
      <c r="D736" t="s">
        <v>3537</v>
      </c>
      <c r="E736" t="s">
        <v>1337</v>
      </c>
      <c r="F736" t="s">
        <v>28</v>
      </c>
      <c r="G736" t="s">
        <v>33</v>
      </c>
      <c r="H736" t="s">
        <v>59</v>
      </c>
      <c r="I736" t="s">
        <v>92</v>
      </c>
      <c r="J736" t="s">
        <v>35</v>
      </c>
      <c r="K736" t="s">
        <v>22</v>
      </c>
      <c r="L736" t="s">
        <v>22</v>
      </c>
      <c r="N736" t="s">
        <v>63</v>
      </c>
      <c r="O736">
        <v>28.501616759966069</v>
      </c>
      <c r="P736">
        <v>6.1891371703592188</v>
      </c>
      <c r="Q736">
        <v>184</v>
      </c>
      <c r="R736" t="s">
        <v>3838</v>
      </c>
      <c r="S736" t="s">
        <v>3554</v>
      </c>
      <c r="T736" t="s">
        <v>3585</v>
      </c>
      <c r="U736">
        <v>6</v>
      </c>
      <c r="V736" t="s">
        <v>3566</v>
      </c>
      <c r="W736" t="s">
        <v>3554</v>
      </c>
      <c r="X736" t="s">
        <v>3586</v>
      </c>
      <c r="Y736">
        <v>7</v>
      </c>
      <c r="Z736" t="s">
        <v>3567</v>
      </c>
    </row>
    <row r="737" spans="1:26" x14ac:dyDescent="0.3">
      <c r="A737" s="2">
        <v>44935</v>
      </c>
      <c r="B737" s="2">
        <v>45002</v>
      </c>
      <c r="C737">
        <v>67</v>
      </c>
      <c r="D737" t="s">
        <v>3537</v>
      </c>
      <c r="E737" t="s">
        <v>236</v>
      </c>
      <c r="F737" t="s">
        <v>80</v>
      </c>
      <c r="G737" t="s">
        <v>51</v>
      </c>
      <c r="H737" t="s">
        <v>59</v>
      </c>
      <c r="I737" t="s">
        <v>34</v>
      </c>
      <c r="J737" t="s">
        <v>42</v>
      </c>
      <c r="K737" t="s">
        <v>22</v>
      </c>
      <c r="L737" t="s">
        <v>22</v>
      </c>
      <c r="N737" t="s">
        <v>43</v>
      </c>
      <c r="O737">
        <v>18.471904444658431</v>
      </c>
      <c r="P737">
        <v>5.1535916997395859</v>
      </c>
      <c r="Q737">
        <v>75</v>
      </c>
      <c r="R737" t="s">
        <v>3823</v>
      </c>
      <c r="S737" t="s">
        <v>3554</v>
      </c>
      <c r="T737" t="s">
        <v>3584</v>
      </c>
      <c r="U737">
        <v>1</v>
      </c>
      <c r="V737" t="s">
        <v>3561</v>
      </c>
      <c r="W737" t="s">
        <v>3554</v>
      </c>
      <c r="X737" t="s">
        <v>3584</v>
      </c>
      <c r="Y737">
        <v>3</v>
      </c>
      <c r="Z737" t="s">
        <v>3563</v>
      </c>
    </row>
    <row r="738" spans="1:26" x14ac:dyDescent="0.3">
      <c r="A738" s="2">
        <v>45105</v>
      </c>
      <c r="B738" s="2">
        <v>45155</v>
      </c>
      <c r="C738">
        <v>50</v>
      </c>
      <c r="D738" t="s">
        <v>3537</v>
      </c>
      <c r="E738" t="s">
        <v>1579</v>
      </c>
      <c r="F738" t="s">
        <v>28</v>
      </c>
      <c r="G738" t="s">
        <v>51</v>
      </c>
      <c r="H738" t="s">
        <v>59</v>
      </c>
      <c r="I738" t="s">
        <v>34</v>
      </c>
      <c r="J738" t="s">
        <v>42</v>
      </c>
      <c r="K738" t="s">
        <v>22</v>
      </c>
      <c r="L738" t="s">
        <v>22</v>
      </c>
      <c r="N738" t="s">
        <v>43</v>
      </c>
      <c r="O738">
        <v>39.60183751072131</v>
      </c>
      <c r="P738">
        <v>5.1223623884170486</v>
      </c>
      <c r="Q738">
        <v>228</v>
      </c>
      <c r="R738" t="s">
        <v>3873</v>
      </c>
      <c r="S738" t="s">
        <v>3554</v>
      </c>
      <c r="T738" t="s">
        <v>3585</v>
      </c>
      <c r="U738">
        <v>6</v>
      </c>
      <c r="V738" t="s">
        <v>3566</v>
      </c>
      <c r="W738" t="s">
        <v>3554</v>
      </c>
      <c r="X738" t="s">
        <v>3586</v>
      </c>
      <c r="Y738">
        <v>8</v>
      </c>
      <c r="Z738" t="s">
        <v>3568</v>
      </c>
    </row>
    <row r="739" spans="1:26" x14ac:dyDescent="0.3">
      <c r="A739" s="2">
        <v>45470</v>
      </c>
      <c r="B739" s="2">
        <v>45519</v>
      </c>
      <c r="C739">
        <v>49</v>
      </c>
      <c r="D739" t="s">
        <v>3537</v>
      </c>
      <c r="E739" t="s">
        <v>550</v>
      </c>
      <c r="F739" t="s">
        <v>118</v>
      </c>
      <c r="G739" t="s">
        <v>51</v>
      </c>
      <c r="H739" t="s">
        <v>59</v>
      </c>
      <c r="I739" t="s">
        <v>34</v>
      </c>
      <c r="J739" t="s">
        <v>42</v>
      </c>
      <c r="K739" t="s">
        <v>22</v>
      </c>
      <c r="L739" t="s">
        <v>22</v>
      </c>
      <c r="N739" t="s">
        <v>30</v>
      </c>
      <c r="O739">
        <v>73.583177676107056</v>
      </c>
      <c r="P739">
        <v>6.5366973979881626</v>
      </c>
      <c r="Q739">
        <v>227</v>
      </c>
      <c r="R739" t="s">
        <v>3849</v>
      </c>
      <c r="S739" t="s">
        <v>3555</v>
      </c>
      <c r="T739" t="s">
        <v>3585</v>
      </c>
      <c r="U739">
        <v>6</v>
      </c>
      <c r="V739" t="s">
        <v>3566</v>
      </c>
      <c r="W739" t="s">
        <v>3555</v>
      </c>
      <c r="X739" t="s">
        <v>3586</v>
      </c>
      <c r="Y739">
        <v>8</v>
      </c>
      <c r="Z739" t="s">
        <v>3568</v>
      </c>
    </row>
    <row r="740" spans="1:26" x14ac:dyDescent="0.3">
      <c r="A740" s="2">
        <v>45001</v>
      </c>
      <c r="B740" s="2">
        <v>45056</v>
      </c>
      <c r="C740">
        <v>55</v>
      </c>
      <c r="D740" t="s">
        <v>3537</v>
      </c>
      <c r="E740" t="s">
        <v>1164</v>
      </c>
      <c r="F740" t="s">
        <v>16</v>
      </c>
      <c r="G740" t="s">
        <v>51</v>
      </c>
      <c r="H740" t="s">
        <v>59</v>
      </c>
      <c r="I740" t="s">
        <v>34</v>
      </c>
      <c r="J740" t="s">
        <v>35</v>
      </c>
      <c r="K740" t="s">
        <v>22</v>
      </c>
      <c r="L740" t="s">
        <v>22</v>
      </c>
      <c r="N740" t="s">
        <v>63</v>
      </c>
      <c r="O740">
        <v>70.837258994362756</v>
      </c>
      <c r="P740">
        <v>6.0089626632365203</v>
      </c>
      <c r="Q740">
        <v>129</v>
      </c>
      <c r="R740" t="s">
        <v>3874</v>
      </c>
      <c r="S740" t="s">
        <v>3554</v>
      </c>
      <c r="T740" t="s">
        <v>3584</v>
      </c>
      <c r="U740">
        <v>3</v>
      </c>
      <c r="V740" t="s">
        <v>3563</v>
      </c>
      <c r="W740" t="s">
        <v>3554</v>
      </c>
      <c r="X740" t="s">
        <v>3585</v>
      </c>
      <c r="Y740">
        <v>5</v>
      </c>
      <c r="Z740" t="s">
        <v>3565</v>
      </c>
    </row>
    <row r="741" spans="1:26" x14ac:dyDescent="0.3">
      <c r="A741" s="2">
        <v>45391</v>
      </c>
      <c r="B741" s="2">
        <v>45470</v>
      </c>
      <c r="C741">
        <v>79</v>
      </c>
      <c r="D741" t="s">
        <v>3537</v>
      </c>
      <c r="E741" t="s">
        <v>983</v>
      </c>
      <c r="F741" t="s">
        <v>103</v>
      </c>
      <c r="G741" t="s">
        <v>51</v>
      </c>
      <c r="H741" t="s">
        <v>59</v>
      </c>
      <c r="I741" t="s">
        <v>19</v>
      </c>
      <c r="J741" t="s">
        <v>35</v>
      </c>
      <c r="K741" t="s">
        <v>22</v>
      </c>
      <c r="L741" t="s">
        <v>22</v>
      </c>
      <c r="N741" t="s">
        <v>54</v>
      </c>
      <c r="O741">
        <v>80.549625306991587</v>
      </c>
      <c r="P741">
        <v>6.1360746281833389</v>
      </c>
      <c r="Q741">
        <v>178</v>
      </c>
      <c r="R741" t="s">
        <v>3875</v>
      </c>
      <c r="S741" t="s">
        <v>3555</v>
      </c>
      <c r="T741" t="s">
        <v>3585</v>
      </c>
      <c r="U741">
        <v>4</v>
      </c>
      <c r="V741" t="s">
        <v>3564</v>
      </c>
      <c r="W741" t="s">
        <v>3555</v>
      </c>
      <c r="X741" t="s">
        <v>3585</v>
      </c>
      <c r="Y741">
        <v>6</v>
      </c>
      <c r="Z741" t="s">
        <v>3566</v>
      </c>
    </row>
    <row r="742" spans="1:26" x14ac:dyDescent="0.3">
      <c r="A742" s="2">
        <v>45050</v>
      </c>
      <c r="B742" s="2">
        <v>45104</v>
      </c>
      <c r="C742">
        <v>54</v>
      </c>
      <c r="D742" t="s">
        <v>3537</v>
      </c>
      <c r="E742" t="s">
        <v>1742</v>
      </c>
      <c r="F742" t="s">
        <v>157</v>
      </c>
      <c r="G742" t="s">
        <v>51</v>
      </c>
      <c r="H742" t="s">
        <v>59</v>
      </c>
      <c r="I742" t="s">
        <v>92</v>
      </c>
      <c r="J742" t="s">
        <v>42</v>
      </c>
      <c r="K742" t="s">
        <v>22</v>
      </c>
      <c r="L742" t="s">
        <v>22</v>
      </c>
      <c r="N742" t="s">
        <v>30</v>
      </c>
      <c r="O742">
        <v>30.529900671546759</v>
      </c>
      <c r="P742">
        <v>4.4763357333010987</v>
      </c>
      <c r="Q742">
        <v>177</v>
      </c>
      <c r="R742" t="s">
        <v>3875</v>
      </c>
      <c r="S742" t="s">
        <v>3554</v>
      </c>
      <c r="T742" t="s">
        <v>3585</v>
      </c>
      <c r="U742">
        <v>5</v>
      </c>
      <c r="V742" t="s">
        <v>3565</v>
      </c>
      <c r="W742" t="s">
        <v>3554</v>
      </c>
      <c r="X742" t="s">
        <v>3585</v>
      </c>
      <c r="Y742">
        <v>6</v>
      </c>
      <c r="Z742" t="s">
        <v>3566</v>
      </c>
    </row>
    <row r="743" spans="1:26" x14ac:dyDescent="0.3">
      <c r="A743" s="2">
        <v>45216</v>
      </c>
      <c r="B743" s="2">
        <v>45288</v>
      </c>
      <c r="C743">
        <v>72</v>
      </c>
      <c r="D743" t="s">
        <v>3537</v>
      </c>
      <c r="E743" t="s">
        <v>514</v>
      </c>
      <c r="F743" t="s">
        <v>16</v>
      </c>
      <c r="G743" t="s">
        <v>33</v>
      </c>
      <c r="H743" t="s">
        <v>59</v>
      </c>
      <c r="I743" t="s">
        <v>92</v>
      </c>
      <c r="J743" t="s">
        <v>42</v>
      </c>
      <c r="K743" t="s">
        <v>22</v>
      </c>
      <c r="L743" t="s">
        <v>22</v>
      </c>
      <c r="N743" t="s">
        <v>144</v>
      </c>
      <c r="O743">
        <v>86.404797952008238</v>
      </c>
      <c r="P743">
        <v>5.6236169213784457</v>
      </c>
      <c r="Q743">
        <v>361</v>
      </c>
      <c r="R743" t="s">
        <v>3621</v>
      </c>
      <c r="S743" t="s">
        <v>3554</v>
      </c>
      <c r="T743" t="s">
        <v>3587</v>
      </c>
      <c r="U743">
        <v>10</v>
      </c>
      <c r="V743" t="s">
        <v>3570</v>
      </c>
      <c r="W743" t="s">
        <v>3554</v>
      </c>
      <c r="X743" t="s">
        <v>3587</v>
      </c>
      <c r="Y743">
        <v>12</v>
      </c>
      <c r="Z743" t="s">
        <v>3572</v>
      </c>
    </row>
    <row r="744" spans="1:26" x14ac:dyDescent="0.3">
      <c r="A744" s="2">
        <v>44990</v>
      </c>
      <c r="B744" s="2">
        <v>45053</v>
      </c>
      <c r="C744">
        <v>63</v>
      </c>
      <c r="D744" t="s">
        <v>3537</v>
      </c>
      <c r="E744" t="s">
        <v>2656</v>
      </c>
      <c r="F744" t="s">
        <v>157</v>
      </c>
      <c r="G744" t="s">
        <v>51</v>
      </c>
      <c r="H744" t="s">
        <v>59</v>
      </c>
      <c r="I744" t="s">
        <v>34</v>
      </c>
      <c r="J744" t="s">
        <v>42</v>
      </c>
      <c r="K744" t="s">
        <v>22</v>
      </c>
      <c r="L744" t="s">
        <v>22</v>
      </c>
      <c r="N744" t="s">
        <v>63</v>
      </c>
      <c r="O744">
        <v>34.673669547931873</v>
      </c>
      <c r="P744">
        <v>4.5916971623063256</v>
      </c>
      <c r="Q744">
        <v>126</v>
      </c>
      <c r="R744" t="s">
        <v>3876</v>
      </c>
      <c r="S744" t="s">
        <v>3554</v>
      </c>
      <c r="T744" t="s">
        <v>3584</v>
      </c>
      <c r="U744">
        <v>3</v>
      </c>
      <c r="V744" t="s">
        <v>3563</v>
      </c>
      <c r="W744" t="s">
        <v>3554</v>
      </c>
      <c r="X744" t="s">
        <v>3585</v>
      </c>
      <c r="Y744">
        <v>5</v>
      </c>
      <c r="Z744" t="s">
        <v>3565</v>
      </c>
    </row>
    <row r="745" spans="1:26" x14ac:dyDescent="0.3">
      <c r="A745" s="2">
        <v>45194</v>
      </c>
      <c r="B745" s="2">
        <v>45227</v>
      </c>
      <c r="C745">
        <v>33</v>
      </c>
      <c r="D745" t="s">
        <v>3537</v>
      </c>
      <c r="E745" t="s">
        <v>1165</v>
      </c>
      <c r="F745" t="s">
        <v>57</v>
      </c>
      <c r="G745" t="s">
        <v>51</v>
      </c>
      <c r="H745" t="s">
        <v>59</v>
      </c>
      <c r="I745" t="s">
        <v>92</v>
      </c>
      <c r="J745" t="s">
        <v>35</v>
      </c>
      <c r="K745" t="s">
        <v>22</v>
      </c>
      <c r="L745" t="s">
        <v>22</v>
      </c>
      <c r="N745" t="s">
        <v>24</v>
      </c>
      <c r="O745">
        <v>103.6936061172982</v>
      </c>
      <c r="P745">
        <v>5.0121084752348866</v>
      </c>
      <c r="Q745">
        <v>300</v>
      </c>
      <c r="R745" t="s">
        <v>3877</v>
      </c>
      <c r="S745" t="s">
        <v>3554</v>
      </c>
      <c r="T745" t="s">
        <v>3586</v>
      </c>
      <c r="U745">
        <v>9</v>
      </c>
      <c r="V745" t="s">
        <v>3569</v>
      </c>
      <c r="W745" t="s">
        <v>3554</v>
      </c>
      <c r="X745" t="s">
        <v>3587</v>
      </c>
      <c r="Y745">
        <v>10</v>
      </c>
      <c r="Z745" t="s">
        <v>3570</v>
      </c>
    </row>
    <row r="746" spans="1:26" x14ac:dyDescent="0.3">
      <c r="A746" s="2">
        <v>44963</v>
      </c>
      <c r="B746" s="2">
        <v>45041</v>
      </c>
      <c r="C746">
        <v>78</v>
      </c>
      <c r="D746" t="s">
        <v>3537</v>
      </c>
      <c r="E746" t="s">
        <v>1192</v>
      </c>
      <c r="F746" t="s">
        <v>16</v>
      </c>
      <c r="G746" t="s">
        <v>58</v>
      </c>
      <c r="H746" t="s">
        <v>59</v>
      </c>
      <c r="I746" t="s">
        <v>19</v>
      </c>
      <c r="J746" t="s">
        <v>42</v>
      </c>
      <c r="K746" t="s">
        <v>22</v>
      </c>
      <c r="L746" t="s">
        <v>22</v>
      </c>
      <c r="N746" t="s">
        <v>63</v>
      </c>
      <c r="O746">
        <v>70.620744234636007</v>
      </c>
      <c r="P746">
        <v>6.6569850164586599</v>
      </c>
      <c r="Q746">
        <v>114</v>
      </c>
      <c r="R746" t="s">
        <v>3743</v>
      </c>
      <c r="S746" t="s">
        <v>3554</v>
      </c>
      <c r="T746" t="s">
        <v>3584</v>
      </c>
      <c r="U746">
        <v>2</v>
      </c>
      <c r="V746" t="s">
        <v>3562</v>
      </c>
      <c r="W746" t="s">
        <v>3554</v>
      </c>
      <c r="X746" t="s">
        <v>3585</v>
      </c>
      <c r="Y746">
        <v>4</v>
      </c>
      <c r="Z746" t="s">
        <v>3564</v>
      </c>
    </row>
    <row r="747" spans="1:26" x14ac:dyDescent="0.3">
      <c r="A747" s="2">
        <v>45080</v>
      </c>
      <c r="B747" s="2">
        <v>45151</v>
      </c>
      <c r="C747">
        <v>71</v>
      </c>
      <c r="D747" t="s">
        <v>3537</v>
      </c>
      <c r="E747" t="s">
        <v>87</v>
      </c>
      <c r="F747" t="s">
        <v>118</v>
      </c>
      <c r="G747" t="s">
        <v>58</v>
      </c>
      <c r="H747" t="s">
        <v>59</v>
      </c>
      <c r="I747" t="s">
        <v>92</v>
      </c>
      <c r="J747" t="s">
        <v>42</v>
      </c>
      <c r="K747" t="s">
        <v>22</v>
      </c>
      <c r="L747" t="s">
        <v>22</v>
      </c>
      <c r="N747" t="s">
        <v>43</v>
      </c>
      <c r="O747">
        <v>61.243855283775737</v>
      </c>
      <c r="P747">
        <v>6.9867679569045542</v>
      </c>
      <c r="Q747">
        <v>224</v>
      </c>
      <c r="R747" t="s">
        <v>3704</v>
      </c>
      <c r="S747" t="s">
        <v>3554</v>
      </c>
      <c r="T747" t="s">
        <v>3585</v>
      </c>
      <c r="U747">
        <v>6</v>
      </c>
      <c r="V747" t="s">
        <v>3566</v>
      </c>
      <c r="W747" t="s">
        <v>3554</v>
      </c>
      <c r="X747" t="s">
        <v>3586</v>
      </c>
      <c r="Y747">
        <v>8</v>
      </c>
      <c r="Z747" t="s">
        <v>3568</v>
      </c>
    </row>
    <row r="748" spans="1:26" x14ac:dyDescent="0.3">
      <c r="A748" s="2">
        <v>44981</v>
      </c>
      <c r="B748" s="2">
        <v>45058</v>
      </c>
      <c r="C748">
        <v>77</v>
      </c>
      <c r="D748" t="s">
        <v>3537</v>
      </c>
      <c r="E748" t="s">
        <v>2402</v>
      </c>
      <c r="F748" t="s">
        <v>16</v>
      </c>
      <c r="G748" t="s">
        <v>51</v>
      </c>
      <c r="H748" t="s">
        <v>59</v>
      </c>
      <c r="I748" t="s">
        <v>34</v>
      </c>
      <c r="J748" t="s">
        <v>35</v>
      </c>
      <c r="K748" t="s">
        <v>22</v>
      </c>
      <c r="L748" t="s">
        <v>22</v>
      </c>
      <c r="N748" t="s">
        <v>76</v>
      </c>
      <c r="O748">
        <v>80.340834682592259</v>
      </c>
      <c r="P748">
        <v>5.6352251271844302</v>
      </c>
      <c r="Q748">
        <v>131</v>
      </c>
      <c r="R748" t="s">
        <v>3856</v>
      </c>
      <c r="S748" t="s">
        <v>3554</v>
      </c>
      <c r="T748" t="s">
        <v>3584</v>
      </c>
      <c r="U748">
        <v>2</v>
      </c>
      <c r="V748" t="s">
        <v>3562</v>
      </c>
      <c r="W748" t="s">
        <v>3554</v>
      </c>
      <c r="X748" t="s">
        <v>3585</v>
      </c>
      <c r="Y748">
        <v>5</v>
      </c>
      <c r="Z748" t="s">
        <v>3565</v>
      </c>
    </row>
    <row r="749" spans="1:26" x14ac:dyDescent="0.3">
      <c r="A749" s="2">
        <v>45180</v>
      </c>
      <c r="B749" s="2">
        <v>45246</v>
      </c>
      <c r="C749">
        <v>66</v>
      </c>
      <c r="D749" t="s">
        <v>3537</v>
      </c>
      <c r="E749" t="s">
        <v>2641</v>
      </c>
      <c r="F749" t="s">
        <v>103</v>
      </c>
      <c r="G749" t="s">
        <v>51</v>
      </c>
      <c r="H749" t="s">
        <v>59</v>
      </c>
      <c r="I749" t="s">
        <v>34</v>
      </c>
      <c r="J749" t="s">
        <v>42</v>
      </c>
      <c r="K749" t="s">
        <v>22</v>
      </c>
      <c r="L749" t="s">
        <v>22</v>
      </c>
      <c r="N749" t="s">
        <v>63</v>
      </c>
      <c r="O749">
        <v>92.93767882646523</v>
      </c>
      <c r="P749">
        <v>6.548110441374412</v>
      </c>
      <c r="Q749">
        <v>319</v>
      </c>
      <c r="R749" t="s">
        <v>3708</v>
      </c>
      <c r="S749" t="s">
        <v>3554</v>
      </c>
      <c r="T749" t="s">
        <v>3586</v>
      </c>
      <c r="U749">
        <v>9</v>
      </c>
      <c r="V749" t="s">
        <v>3569</v>
      </c>
      <c r="W749" t="s">
        <v>3554</v>
      </c>
      <c r="X749" t="s">
        <v>3587</v>
      </c>
      <c r="Y749">
        <v>11</v>
      </c>
      <c r="Z749" t="s">
        <v>3571</v>
      </c>
    </row>
    <row r="750" spans="1:26" x14ac:dyDescent="0.3">
      <c r="A750" s="2">
        <v>45439</v>
      </c>
      <c r="B750" s="2">
        <v>45473</v>
      </c>
      <c r="C750">
        <v>34</v>
      </c>
      <c r="D750" t="s">
        <v>3537</v>
      </c>
      <c r="E750" t="s">
        <v>56</v>
      </c>
      <c r="F750" t="s">
        <v>57</v>
      </c>
      <c r="G750" t="s">
        <v>58</v>
      </c>
      <c r="H750" t="s">
        <v>59</v>
      </c>
      <c r="I750" t="s">
        <v>34</v>
      </c>
      <c r="J750" t="s">
        <v>35</v>
      </c>
      <c r="K750" t="s">
        <v>22</v>
      </c>
      <c r="L750" t="s">
        <v>22</v>
      </c>
      <c r="N750" t="s">
        <v>43</v>
      </c>
      <c r="O750">
        <v>131.86373253278791</v>
      </c>
      <c r="P750">
        <v>5.9343670147690144</v>
      </c>
      <c r="Q750">
        <v>181</v>
      </c>
      <c r="R750" t="s">
        <v>3815</v>
      </c>
      <c r="S750" t="s">
        <v>3555</v>
      </c>
      <c r="T750" t="s">
        <v>3585</v>
      </c>
      <c r="U750">
        <v>5</v>
      </c>
      <c r="V750" t="s">
        <v>3565</v>
      </c>
      <c r="W750" t="s">
        <v>3555</v>
      </c>
      <c r="X750" t="s">
        <v>3585</v>
      </c>
      <c r="Y750">
        <v>6</v>
      </c>
      <c r="Z750" t="s">
        <v>3566</v>
      </c>
    </row>
    <row r="751" spans="1:26" x14ac:dyDescent="0.3">
      <c r="A751" s="2">
        <v>44981</v>
      </c>
      <c r="B751" s="2">
        <v>45013</v>
      </c>
      <c r="C751">
        <v>32</v>
      </c>
      <c r="D751" t="s">
        <v>3537</v>
      </c>
      <c r="E751" t="s">
        <v>1633</v>
      </c>
      <c r="F751" t="s">
        <v>80</v>
      </c>
      <c r="G751" t="s">
        <v>51</v>
      </c>
      <c r="H751" t="s">
        <v>59</v>
      </c>
      <c r="I751" t="s">
        <v>19</v>
      </c>
      <c r="J751" t="s">
        <v>35</v>
      </c>
      <c r="K751" t="s">
        <v>22</v>
      </c>
      <c r="L751" t="s">
        <v>22</v>
      </c>
      <c r="N751" t="s">
        <v>144</v>
      </c>
      <c r="O751">
        <v>24.147374209658739</v>
      </c>
      <c r="P751">
        <v>4.4822435518718233</v>
      </c>
      <c r="Q751">
        <v>86</v>
      </c>
      <c r="R751" t="s">
        <v>3864</v>
      </c>
      <c r="S751" t="s">
        <v>3554</v>
      </c>
      <c r="T751" t="s">
        <v>3584</v>
      </c>
      <c r="U751">
        <v>2</v>
      </c>
      <c r="V751" t="s">
        <v>3562</v>
      </c>
      <c r="W751" t="s">
        <v>3554</v>
      </c>
      <c r="X751" t="s">
        <v>3584</v>
      </c>
      <c r="Y751">
        <v>3</v>
      </c>
      <c r="Z751" t="s">
        <v>3563</v>
      </c>
    </row>
    <row r="752" spans="1:26" x14ac:dyDescent="0.3">
      <c r="A752" s="2">
        <v>45427</v>
      </c>
      <c r="B752" s="2">
        <v>45490</v>
      </c>
      <c r="C752">
        <v>63</v>
      </c>
      <c r="D752" t="s">
        <v>3537</v>
      </c>
      <c r="E752" t="s">
        <v>3005</v>
      </c>
      <c r="F752" t="s">
        <v>16</v>
      </c>
      <c r="G752" t="s">
        <v>58</v>
      </c>
      <c r="H752" t="s">
        <v>59</v>
      </c>
      <c r="I752" t="s">
        <v>92</v>
      </c>
      <c r="J752" t="s">
        <v>42</v>
      </c>
      <c r="K752" t="s">
        <v>22</v>
      </c>
      <c r="L752" t="s">
        <v>22</v>
      </c>
      <c r="N752" t="s">
        <v>24</v>
      </c>
      <c r="O752">
        <v>77.865571290697915</v>
      </c>
      <c r="P752">
        <v>5.6163275910109514</v>
      </c>
      <c r="Q752">
        <v>198</v>
      </c>
      <c r="R752" t="s">
        <v>3787</v>
      </c>
      <c r="S752" t="s">
        <v>3555</v>
      </c>
      <c r="T752" t="s">
        <v>3585</v>
      </c>
      <c r="U752">
        <v>5</v>
      </c>
      <c r="V752" t="s">
        <v>3565</v>
      </c>
      <c r="W752" t="s">
        <v>3555</v>
      </c>
      <c r="X752" t="s">
        <v>3586</v>
      </c>
      <c r="Y752">
        <v>7</v>
      </c>
      <c r="Z752" t="s">
        <v>3567</v>
      </c>
    </row>
    <row r="753" spans="1:26" x14ac:dyDescent="0.3">
      <c r="A753" s="2">
        <v>45392</v>
      </c>
      <c r="B753" s="2">
        <v>45481</v>
      </c>
      <c r="C753">
        <v>89</v>
      </c>
      <c r="D753" t="s">
        <v>3537</v>
      </c>
      <c r="E753" t="s">
        <v>1101</v>
      </c>
      <c r="F753" t="s">
        <v>103</v>
      </c>
      <c r="G753" t="s">
        <v>51</v>
      </c>
      <c r="H753" t="s">
        <v>59</v>
      </c>
      <c r="I753" t="s">
        <v>34</v>
      </c>
      <c r="J753" t="s">
        <v>42</v>
      </c>
      <c r="K753" t="s">
        <v>22</v>
      </c>
      <c r="L753" t="s">
        <v>22</v>
      </c>
      <c r="N753" t="s">
        <v>144</v>
      </c>
      <c r="O753">
        <v>86.635215436828432</v>
      </c>
      <c r="P753">
        <v>6.1734131351912804</v>
      </c>
      <c r="Q753">
        <v>189</v>
      </c>
      <c r="R753" t="s">
        <v>3667</v>
      </c>
      <c r="S753" t="s">
        <v>3555</v>
      </c>
      <c r="T753" t="s">
        <v>3585</v>
      </c>
      <c r="U753">
        <v>4</v>
      </c>
      <c r="V753" t="s">
        <v>3564</v>
      </c>
      <c r="W753" t="s">
        <v>3555</v>
      </c>
      <c r="X753" t="s">
        <v>3586</v>
      </c>
      <c r="Y753">
        <v>7</v>
      </c>
      <c r="Z753" t="s">
        <v>3567</v>
      </c>
    </row>
    <row r="754" spans="1:26" x14ac:dyDescent="0.3">
      <c r="A754" s="2">
        <v>45020</v>
      </c>
      <c r="B754" s="2">
        <v>45086</v>
      </c>
      <c r="C754">
        <v>66</v>
      </c>
      <c r="D754" t="s">
        <v>3537</v>
      </c>
      <c r="E754" t="s">
        <v>664</v>
      </c>
      <c r="F754" t="s">
        <v>157</v>
      </c>
      <c r="G754" t="s">
        <v>51</v>
      </c>
      <c r="H754" t="s">
        <v>59</v>
      </c>
      <c r="I754" t="s">
        <v>19</v>
      </c>
      <c r="J754" t="s">
        <v>42</v>
      </c>
      <c r="K754" t="s">
        <v>22</v>
      </c>
      <c r="L754" t="s">
        <v>22</v>
      </c>
      <c r="N754" t="s">
        <v>63</v>
      </c>
      <c r="O754">
        <v>26.05864933166335</v>
      </c>
      <c r="P754">
        <v>4.543538217342646</v>
      </c>
      <c r="Q754">
        <v>159</v>
      </c>
      <c r="R754" t="s">
        <v>3832</v>
      </c>
      <c r="S754" t="s">
        <v>3554</v>
      </c>
      <c r="T754" t="s">
        <v>3585</v>
      </c>
      <c r="U754">
        <v>4</v>
      </c>
      <c r="V754" t="s">
        <v>3564</v>
      </c>
      <c r="W754" t="s">
        <v>3554</v>
      </c>
      <c r="X754" t="s">
        <v>3585</v>
      </c>
      <c r="Y754">
        <v>6</v>
      </c>
      <c r="Z754" t="s">
        <v>3566</v>
      </c>
    </row>
    <row r="755" spans="1:26" x14ac:dyDescent="0.3">
      <c r="A755" s="2">
        <v>45242</v>
      </c>
      <c r="B755" s="2">
        <v>45277</v>
      </c>
      <c r="C755">
        <v>35</v>
      </c>
      <c r="D755" t="s">
        <v>3537</v>
      </c>
      <c r="E755" t="s">
        <v>2660</v>
      </c>
      <c r="F755" t="s">
        <v>118</v>
      </c>
      <c r="G755" t="s">
        <v>58</v>
      </c>
      <c r="H755" t="s">
        <v>59</v>
      </c>
      <c r="I755" t="s">
        <v>92</v>
      </c>
      <c r="J755" t="s">
        <v>42</v>
      </c>
      <c r="K755" t="s">
        <v>22</v>
      </c>
      <c r="L755" t="s">
        <v>22</v>
      </c>
      <c r="N755" t="s">
        <v>30</v>
      </c>
      <c r="O755">
        <v>84.813195590403438</v>
      </c>
      <c r="P755">
        <v>7.1472147013544927</v>
      </c>
      <c r="Q755">
        <v>350</v>
      </c>
      <c r="R755" t="s">
        <v>3681</v>
      </c>
      <c r="S755" t="s">
        <v>3554</v>
      </c>
      <c r="T755" t="s">
        <v>3587</v>
      </c>
      <c r="U755">
        <v>11</v>
      </c>
      <c r="V755" t="s">
        <v>3571</v>
      </c>
      <c r="W755" t="s">
        <v>3554</v>
      </c>
      <c r="X755" t="s">
        <v>3587</v>
      </c>
      <c r="Y755">
        <v>12</v>
      </c>
      <c r="Z755" t="s">
        <v>3572</v>
      </c>
    </row>
    <row r="756" spans="1:26" x14ac:dyDescent="0.3">
      <c r="A756" s="2">
        <v>45389</v>
      </c>
      <c r="B756" s="2">
        <v>45467</v>
      </c>
      <c r="C756">
        <v>78</v>
      </c>
      <c r="D756" t="s">
        <v>3537</v>
      </c>
      <c r="E756" t="s">
        <v>408</v>
      </c>
      <c r="F756" t="s">
        <v>80</v>
      </c>
      <c r="G756" t="s">
        <v>33</v>
      </c>
      <c r="H756" t="s">
        <v>59</v>
      </c>
      <c r="I756" t="s">
        <v>92</v>
      </c>
      <c r="J756" t="s">
        <v>42</v>
      </c>
      <c r="K756" t="s">
        <v>22</v>
      </c>
      <c r="L756" t="s">
        <v>22</v>
      </c>
      <c r="N756" t="s">
        <v>76</v>
      </c>
      <c r="O756">
        <v>13.384551032962509</v>
      </c>
      <c r="P756">
        <v>4.1097938856526657</v>
      </c>
      <c r="Q756">
        <v>175</v>
      </c>
      <c r="R756" t="s">
        <v>3644</v>
      </c>
      <c r="S756" t="s">
        <v>3555</v>
      </c>
      <c r="T756" t="s">
        <v>3585</v>
      </c>
      <c r="U756">
        <v>4</v>
      </c>
      <c r="V756" t="s">
        <v>3564</v>
      </c>
      <c r="W756" t="s">
        <v>3555</v>
      </c>
      <c r="X756" t="s">
        <v>3585</v>
      </c>
      <c r="Y756">
        <v>6</v>
      </c>
      <c r="Z756" t="s">
        <v>3566</v>
      </c>
    </row>
    <row r="757" spans="1:26" x14ac:dyDescent="0.3">
      <c r="A757" s="2">
        <v>45117</v>
      </c>
      <c r="B757" s="2">
        <v>45193</v>
      </c>
      <c r="C757">
        <v>76</v>
      </c>
      <c r="D757" t="s">
        <v>3537</v>
      </c>
      <c r="E757" t="s">
        <v>1093</v>
      </c>
      <c r="F757" t="s">
        <v>103</v>
      </c>
      <c r="G757" t="s">
        <v>58</v>
      </c>
      <c r="H757" t="s">
        <v>59</v>
      </c>
      <c r="I757" t="s">
        <v>34</v>
      </c>
      <c r="J757" t="s">
        <v>42</v>
      </c>
      <c r="K757" t="s">
        <v>22</v>
      </c>
      <c r="L757" t="s">
        <v>22</v>
      </c>
      <c r="N757" t="s">
        <v>54</v>
      </c>
      <c r="O757">
        <v>99.382620252465529</v>
      </c>
      <c r="P757">
        <v>7.1863164380789364</v>
      </c>
      <c r="Q757">
        <v>266</v>
      </c>
      <c r="R757" t="s">
        <v>3878</v>
      </c>
      <c r="S757" t="s">
        <v>3554</v>
      </c>
      <c r="T757" t="s">
        <v>3586</v>
      </c>
      <c r="U757">
        <v>7</v>
      </c>
      <c r="V757" t="s">
        <v>3567</v>
      </c>
      <c r="W757" t="s">
        <v>3554</v>
      </c>
      <c r="X757" t="s">
        <v>3586</v>
      </c>
      <c r="Y757">
        <v>9</v>
      </c>
      <c r="Z757" t="s">
        <v>3569</v>
      </c>
    </row>
    <row r="758" spans="1:26" x14ac:dyDescent="0.3">
      <c r="A758" s="2">
        <v>45326</v>
      </c>
      <c r="B758" s="2">
        <v>45412</v>
      </c>
      <c r="C758">
        <v>86</v>
      </c>
      <c r="D758" t="s">
        <v>3537</v>
      </c>
      <c r="E758" t="s">
        <v>227</v>
      </c>
      <c r="F758" t="s">
        <v>16</v>
      </c>
      <c r="G758" t="s">
        <v>33</v>
      </c>
      <c r="H758" t="s">
        <v>59</v>
      </c>
      <c r="I758" t="s">
        <v>92</v>
      </c>
      <c r="J758" t="s">
        <v>35</v>
      </c>
      <c r="K758" t="s">
        <v>22</v>
      </c>
      <c r="L758" t="s">
        <v>22</v>
      </c>
      <c r="N758" t="s">
        <v>144</v>
      </c>
      <c r="O758">
        <v>91.535903433169253</v>
      </c>
      <c r="P758">
        <v>6.3215776199992231</v>
      </c>
      <c r="Q758">
        <v>120</v>
      </c>
      <c r="R758" t="s">
        <v>3770</v>
      </c>
      <c r="S758" t="s">
        <v>3555</v>
      </c>
      <c r="T758" t="s">
        <v>3584</v>
      </c>
      <c r="U758">
        <v>2</v>
      </c>
      <c r="V758" t="s">
        <v>3562</v>
      </c>
      <c r="W758" t="s">
        <v>3555</v>
      </c>
      <c r="X758" t="s">
        <v>3585</v>
      </c>
      <c r="Y758">
        <v>4</v>
      </c>
      <c r="Z758" t="s">
        <v>3564</v>
      </c>
    </row>
    <row r="759" spans="1:26" x14ac:dyDescent="0.3">
      <c r="A759" s="2">
        <v>44985</v>
      </c>
      <c r="B759" s="2">
        <v>45016</v>
      </c>
      <c r="C759">
        <v>31</v>
      </c>
      <c r="D759" t="s">
        <v>3537</v>
      </c>
      <c r="E759" t="s">
        <v>1030</v>
      </c>
      <c r="F759" t="s">
        <v>103</v>
      </c>
      <c r="G759" t="s">
        <v>58</v>
      </c>
      <c r="H759" t="s">
        <v>59</v>
      </c>
      <c r="I759" t="s">
        <v>92</v>
      </c>
      <c r="J759" t="s">
        <v>35</v>
      </c>
      <c r="K759" t="s">
        <v>22</v>
      </c>
      <c r="L759" t="s">
        <v>22</v>
      </c>
      <c r="N759" t="s">
        <v>43</v>
      </c>
      <c r="O759">
        <v>119.4388078579619</v>
      </c>
      <c r="P759">
        <v>7.3942716117836182</v>
      </c>
      <c r="Q759">
        <v>89</v>
      </c>
      <c r="R759" t="s">
        <v>3802</v>
      </c>
      <c r="S759" t="s">
        <v>3554</v>
      </c>
      <c r="T759" t="s">
        <v>3584</v>
      </c>
      <c r="U759">
        <v>2</v>
      </c>
      <c r="V759" t="s">
        <v>3562</v>
      </c>
      <c r="W759" t="s">
        <v>3554</v>
      </c>
      <c r="X759" t="s">
        <v>3584</v>
      </c>
      <c r="Y759">
        <v>3</v>
      </c>
      <c r="Z759" t="s">
        <v>3563</v>
      </c>
    </row>
    <row r="760" spans="1:26" x14ac:dyDescent="0.3">
      <c r="A760" s="2">
        <v>45220</v>
      </c>
      <c r="B760" s="2">
        <v>45289</v>
      </c>
      <c r="C760">
        <v>69</v>
      </c>
      <c r="D760" t="s">
        <v>3537</v>
      </c>
      <c r="E760" t="s">
        <v>164</v>
      </c>
      <c r="F760" t="s">
        <v>118</v>
      </c>
      <c r="G760" t="s">
        <v>51</v>
      </c>
      <c r="H760" t="s">
        <v>59</v>
      </c>
      <c r="I760" t="s">
        <v>92</v>
      </c>
      <c r="J760" t="s">
        <v>42</v>
      </c>
      <c r="K760" t="s">
        <v>22</v>
      </c>
      <c r="L760" t="s">
        <v>22</v>
      </c>
      <c r="N760" t="s">
        <v>30</v>
      </c>
      <c r="O760">
        <v>64.286549814097384</v>
      </c>
      <c r="P760">
        <v>6.4654627231568211</v>
      </c>
      <c r="Q760">
        <v>362</v>
      </c>
      <c r="R760" t="s">
        <v>3758</v>
      </c>
      <c r="S760" t="s">
        <v>3554</v>
      </c>
      <c r="T760" t="s">
        <v>3587</v>
      </c>
      <c r="U760">
        <v>10</v>
      </c>
      <c r="V760" t="s">
        <v>3570</v>
      </c>
      <c r="W760" t="s">
        <v>3554</v>
      </c>
      <c r="X760" t="s">
        <v>3587</v>
      </c>
      <c r="Y760">
        <v>12</v>
      </c>
      <c r="Z760" t="s">
        <v>3572</v>
      </c>
    </row>
    <row r="761" spans="1:26" x14ac:dyDescent="0.3">
      <c r="A761" s="2">
        <v>45343</v>
      </c>
      <c r="B761" s="2">
        <v>45401</v>
      </c>
      <c r="C761">
        <v>58</v>
      </c>
      <c r="D761" t="s">
        <v>3537</v>
      </c>
      <c r="E761" t="s">
        <v>1158</v>
      </c>
      <c r="F761" t="s">
        <v>157</v>
      </c>
      <c r="G761" t="s">
        <v>33</v>
      </c>
      <c r="H761" t="s">
        <v>59</v>
      </c>
      <c r="I761" t="s">
        <v>19</v>
      </c>
      <c r="J761" t="s">
        <v>35</v>
      </c>
      <c r="K761" t="s">
        <v>22</v>
      </c>
      <c r="L761" t="s">
        <v>22</v>
      </c>
      <c r="N761" t="s">
        <v>144</v>
      </c>
      <c r="O761">
        <v>24.588195723487189</v>
      </c>
      <c r="P761">
        <v>4.4338439228552442</v>
      </c>
      <c r="Q761">
        <v>109</v>
      </c>
      <c r="R761" t="s">
        <v>3834</v>
      </c>
      <c r="S761" t="s">
        <v>3555</v>
      </c>
      <c r="T761" t="s">
        <v>3584</v>
      </c>
      <c r="U761">
        <v>2</v>
      </c>
      <c r="V761" t="s">
        <v>3562</v>
      </c>
      <c r="W761" t="s">
        <v>3555</v>
      </c>
      <c r="X761" t="s">
        <v>3585</v>
      </c>
      <c r="Y761">
        <v>4</v>
      </c>
      <c r="Z761" t="s">
        <v>3564</v>
      </c>
    </row>
    <row r="762" spans="1:26" x14ac:dyDescent="0.3">
      <c r="A762" s="2">
        <v>45197</v>
      </c>
      <c r="B762" s="2">
        <v>45228</v>
      </c>
      <c r="C762">
        <v>31</v>
      </c>
      <c r="D762" t="s">
        <v>3537</v>
      </c>
      <c r="E762" t="s">
        <v>2780</v>
      </c>
      <c r="F762" t="s">
        <v>80</v>
      </c>
      <c r="G762" t="s">
        <v>33</v>
      </c>
      <c r="H762" t="s">
        <v>59</v>
      </c>
      <c r="I762" t="s">
        <v>34</v>
      </c>
      <c r="J762" t="s">
        <v>42</v>
      </c>
      <c r="K762" t="s">
        <v>22</v>
      </c>
      <c r="L762" t="s">
        <v>22</v>
      </c>
      <c r="N762" t="s">
        <v>30</v>
      </c>
      <c r="O762">
        <v>15.957531985534059</v>
      </c>
      <c r="P762">
        <v>5.3945464785138597</v>
      </c>
      <c r="Q762">
        <v>301</v>
      </c>
      <c r="R762" t="s">
        <v>3879</v>
      </c>
      <c r="S762" t="s">
        <v>3554</v>
      </c>
      <c r="T762" t="s">
        <v>3586</v>
      </c>
      <c r="U762">
        <v>9</v>
      </c>
      <c r="V762" t="s">
        <v>3569</v>
      </c>
      <c r="W762" t="s">
        <v>3554</v>
      </c>
      <c r="X762" t="s">
        <v>3587</v>
      </c>
      <c r="Y762">
        <v>10</v>
      </c>
      <c r="Z762" t="s">
        <v>3570</v>
      </c>
    </row>
    <row r="763" spans="1:26" x14ac:dyDescent="0.3">
      <c r="A763" s="2">
        <v>45006</v>
      </c>
      <c r="B763" s="2">
        <v>45092</v>
      </c>
      <c r="C763">
        <v>86</v>
      </c>
      <c r="D763" t="s">
        <v>3537</v>
      </c>
      <c r="E763" t="s">
        <v>768</v>
      </c>
      <c r="F763" t="s">
        <v>16</v>
      </c>
      <c r="G763" t="s">
        <v>33</v>
      </c>
      <c r="H763" t="s">
        <v>59</v>
      </c>
      <c r="I763" t="s">
        <v>19</v>
      </c>
      <c r="J763" t="s">
        <v>42</v>
      </c>
      <c r="K763" t="s">
        <v>22</v>
      </c>
      <c r="L763" t="s">
        <v>22</v>
      </c>
      <c r="N763" t="s">
        <v>43</v>
      </c>
      <c r="O763">
        <v>71.817793167665272</v>
      </c>
      <c r="P763">
        <v>6.0864215433961304</v>
      </c>
      <c r="Q763">
        <v>165</v>
      </c>
      <c r="R763" t="s">
        <v>3848</v>
      </c>
      <c r="S763" t="s">
        <v>3554</v>
      </c>
      <c r="T763" t="s">
        <v>3584</v>
      </c>
      <c r="U763">
        <v>3</v>
      </c>
      <c r="V763" t="s">
        <v>3563</v>
      </c>
      <c r="W763" t="s">
        <v>3554</v>
      </c>
      <c r="X763" t="s">
        <v>3585</v>
      </c>
      <c r="Y763">
        <v>6</v>
      </c>
      <c r="Z763" t="s">
        <v>3566</v>
      </c>
    </row>
    <row r="764" spans="1:26" x14ac:dyDescent="0.3">
      <c r="A764" s="2">
        <v>44954</v>
      </c>
      <c r="B764" s="2">
        <v>45042</v>
      </c>
      <c r="C764">
        <v>88</v>
      </c>
      <c r="D764" t="s">
        <v>3537</v>
      </c>
      <c r="E764" t="s">
        <v>2208</v>
      </c>
      <c r="F764" t="s">
        <v>157</v>
      </c>
      <c r="G764" t="s">
        <v>58</v>
      </c>
      <c r="H764" t="s">
        <v>59</v>
      </c>
      <c r="I764" t="s">
        <v>19</v>
      </c>
      <c r="J764" t="s">
        <v>35</v>
      </c>
      <c r="K764" t="s">
        <v>22</v>
      </c>
      <c r="L764" t="s">
        <v>22</v>
      </c>
      <c r="N764" t="s">
        <v>24</v>
      </c>
      <c r="O764">
        <v>20.93370778148736</v>
      </c>
      <c r="P764">
        <v>4.6802277792083533</v>
      </c>
      <c r="Q764">
        <v>115</v>
      </c>
      <c r="R764" t="s">
        <v>3841</v>
      </c>
      <c r="S764" t="s">
        <v>3554</v>
      </c>
      <c r="T764" t="s">
        <v>3584</v>
      </c>
      <c r="U764">
        <v>1</v>
      </c>
      <c r="V764" t="s">
        <v>3561</v>
      </c>
      <c r="W764" t="s">
        <v>3554</v>
      </c>
      <c r="X764" t="s">
        <v>3585</v>
      </c>
      <c r="Y764">
        <v>4</v>
      </c>
      <c r="Z764" t="s">
        <v>3564</v>
      </c>
    </row>
    <row r="765" spans="1:26" x14ac:dyDescent="0.3">
      <c r="A765" s="2">
        <v>45065</v>
      </c>
      <c r="B765" s="2">
        <v>45122</v>
      </c>
      <c r="C765">
        <v>57</v>
      </c>
      <c r="D765" t="s">
        <v>3537</v>
      </c>
      <c r="E765" t="s">
        <v>1340</v>
      </c>
      <c r="F765" t="s">
        <v>157</v>
      </c>
      <c r="G765" t="s">
        <v>51</v>
      </c>
      <c r="H765" t="s">
        <v>59</v>
      </c>
      <c r="I765" t="s">
        <v>92</v>
      </c>
      <c r="J765" t="s">
        <v>42</v>
      </c>
      <c r="K765" t="s">
        <v>22</v>
      </c>
      <c r="L765" t="s">
        <v>22</v>
      </c>
      <c r="N765" t="s">
        <v>144</v>
      </c>
      <c r="O765">
        <v>19.214799571460532</v>
      </c>
      <c r="P765">
        <v>4.024644404636323</v>
      </c>
      <c r="Q765">
        <v>195</v>
      </c>
      <c r="R765" t="s">
        <v>3675</v>
      </c>
      <c r="S765" t="s">
        <v>3554</v>
      </c>
      <c r="T765" t="s">
        <v>3585</v>
      </c>
      <c r="U765">
        <v>5</v>
      </c>
      <c r="V765" t="s">
        <v>3565</v>
      </c>
      <c r="W765" t="s">
        <v>3554</v>
      </c>
      <c r="X765" t="s">
        <v>3586</v>
      </c>
      <c r="Y765">
        <v>7</v>
      </c>
      <c r="Z765" t="s">
        <v>3567</v>
      </c>
    </row>
    <row r="766" spans="1:26" x14ac:dyDescent="0.3">
      <c r="A766" s="2">
        <v>45020</v>
      </c>
      <c r="B766" s="2">
        <v>45080</v>
      </c>
      <c r="C766">
        <v>60</v>
      </c>
      <c r="D766" t="s">
        <v>3537</v>
      </c>
      <c r="E766" t="s">
        <v>2975</v>
      </c>
      <c r="F766" t="s">
        <v>118</v>
      </c>
      <c r="G766" t="s">
        <v>51</v>
      </c>
      <c r="H766" t="s">
        <v>59</v>
      </c>
      <c r="I766" t="s">
        <v>19</v>
      </c>
      <c r="J766" t="s">
        <v>42</v>
      </c>
      <c r="K766" t="s">
        <v>22</v>
      </c>
      <c r="L766" t="s">
        <v>22</v>
      </c>
      <c r="N766" t="s">
        <v>54</v>
      </c>
      <c r="O766">
        <v>70.553902816919646</v>
      </c>
      <c r="P766">
        <v>7.3617577708253013</v>
      </c>
      <c r="Q766">
        <v>153</v>
      </c>
      <c r="R766" t="s">
        <v>3696</v>
      </c>
      <c r="S766" t="s">
        <v>3554</v>
      </c>
      <c r="T766" t="s">
        <v>3585</v>
      </c>
      <c r="U766">
        <v>4</v>
      </c>
      <c r="V766" t="s">
        <v>3564</v>
      </c>
      <c r="W766" t="s">
        <v>3554</v>
      </c>
      <c r="X766" t="s">
        <v>3585</v>
      </c>
      <c r="Y766">
        <v>6</v>
      </c>
      <c r="Z766" t="s">
        <v>3566</v>
      </c>
    </row>
    <row r="767" spans="1:26" x14ac:dyDescent="0.3">
      <c r="A767" s="2">
        <v>45147</v>
      </c>
      <c r="B767" s="2">
        <v>45185</v>
      </c>
      <c r="C767">
        <v>38</v>
      </c>
      <c r="D767" t="s">
        <v>3537</v>
      </c>
      <c r="E767" t="s">
        <v>1212</v>
      </c>
      <c r="F767" t="s">
        <v>118</v>
      </c>
      <c r="G767" t="s">
        <v>51</v>
      </c>
      <c r="H767" t="s">
        <v>59</v>
      </c>
      <c r="I767" t="s">
        <v>92</v>
      </c>
      <c r="J767" t="s">
        <v>42</v>
      </c>
      <c r="K767" t="s">
        <v>22</v>
      </c>
      <c r="L767" t="s">
        <v>22</v>
      </c>
      <c r="N767" t="s">
        <v>54</v>
      </c>
      <c r="O767">
        <v>81.09402907547549</v>
      </c>
      <c r="P767">
        <v>6.9847179109972544</v>
      </c>
      <c r="Q767">
        <v>258</v>
      </c>
      <c r="R767" t="s">
        <v>3668</v>
      </c>
      <c r="S767" t="s">
        <v>3554</v>
      </c>
      <c r="T767" t="s">
        <v>3586</v>
      </c>
      <c r="U767">
        <v>8</v>
      </c>
      <c r="V767" t="s">
        <v>3568</v>
      </c>
      <c r="W767" t="s">
        <v>3554</v>
      </c>
      <c r="X767" t="s">
        <v>3586</v>
      </c>
      <c r="Y767">
        <v>9</v>
      </c>
      <c r="Z767" t="s">
        <v>3569</v>
      </c>
    </row>
    <row r="768" spans="1:26" x14ac:dyDescent="0.3">
      <c r="A768" s="2">
        <v>45296</v>
      </c>
      <c r="B768" s="2">
        <v>45335</v>
      </c>
      <c r="C768">
        <v>39</v>
      </c>
      <c r="D768" t="s">
        <v>3537</v>
      </c>
      <c r="E768" t="s">
        <v>204</v>
      </c>
      <c r="F768" t="s">
        <v>157</v>
      </c>
      <c r="G768" t="s">
        <v>51</v>
      </c>
      <c r="H768" t="s">
        <v>59</v>
      </c>
      <c r="I768" t="s">
        <v>34</v>
      </c>
      <c r="J768" t="s">
        <v>35</v>
      </c>
      <c r="K768" t="s">
        <v>22</v>
      </c>
      <c r="L768" t="s">
        <v>22</v>
      </c>
      <c r="N768" t="s">
        <v>43</v>
      </c>
      <c r="O768">
        <v>22.763946496288149</v>
      </c>
      <c r="P768">
        <v>4.0584579872368769</v>
      </c>
      <c r="Q768">
        <v>43</v>
      </c>
      <c r="R768" t="s">
        <v>3880</v>
      </c>
      <c r="S768" t="s">
        <v>3555</v>
      </c>
      <c r="T768" t="s">
        <v>3584</v>
      </c>
      <c r="U768">
        <v>1</v>
      </c>
      <c r="V768" t="s">
        <v>3561</v>
      </c>
      <c r="W768" t="s">
        <v>3555</v>
      </c>
      <c r="X768" t="s">
        <v>3584</v>
      </c>
      <c r="Y768">
        <v>2</v>
      </c>
      <c r="Z768" t="s">
        <v>3562</v>
      </c>
    </row>
    <row r="769" spans="1:26" x14ac:dyDescent="0.3">
      <c r="A769" s="2">
        <v>45332</v>
      </c>
      <c r="B769" s="2">
        <v>45351</v>
      </c>
      <c r="C769">
        <v>19</v>
      </c>
      <c r="D769" t="s">
        <v>3538</v>
      </c>
      <c r="E769" t="s">
        <v>142</v>
      </c>
      <c r="F769" t="s">
        <v>103</v>
      </c>
      <c r="G769" t="s">
        <v>33</v>
      </c>
      <c r="H769" t="s">
        <v>18</v>
      </c>
      <c r="I769" t="s">
        <v>34</v>
      </c>
      <c r="J769" t="s">
        <v>35</v>
      </c>
      <c r="K769" t="s">
        <v>22</v>
      </c>
      <c r="L769" t="s">
        <v>22</v>
      </c>
      <c r="N769" t="s">
        <v>144</v>
      </c>
      <c r="O769">
        <v>118.3153148601029</v>
      </c>
      <c r="P769">
        <v>7.2279406126504657</v>
      </c>
      <c r="Q769">
        <v>59</v>
      </c>
      <c r="R769" t="s">
        <v>3881</v>
      </c>
      <c r="S769" t="s">
        <v>3555</v>
      </c>
      <c r="T769" t="s">
        <v>3584</v>
      </c>
      <c r="U769">
        <v>2</v>
      </c>
      <c r="V769" t="s">
        <v>3562</v>
      </c>
      <c r="W769" t="s">
        <v>3555</v>
      </c>
      <c r="X769" t="s">
        <v>3584</v>
      </c>
      <c r="Y769">
        <v>2</v>
      </c>
      <c r="Z769" t="s">
        <v>3562</v>
      </c>
    </row>
    <row r="770" spans="1:26" x14ac:dyDescent="0.3">
      <c r="A770" s="2">
        <v>45127</v>
      </c>
      <c r="B770" s="2">
        <v>45148</v>
      </c>
      <c r="C770">
        <v>21</v>
      </c>
      <c r="D770" t="s">
        <v>3538</v>
      </c>
      <c r="E770" t="s">
        <v>156</v>
      </c>
      <c r="F770" t="s">
        <v>157</v>
      </c>
      <c r="G770" t="s">
        <v>46</v>
      </c>
      <c r="H770" t="s">
        <v>40</v>
      </c>
      <c r="I770" t="s">
        <v>41</v>
      </c>
      <c r="J770" t="s">
        <v>35</v>
      </c>
      <c r="K770" t="s">
        <v>22</v>
      </c>
      <c r="L770" t="s">
        <v>22</v>
      </c>
      <c r="N770" t="s">
        <v>43</v>
      </c>
      <c r="O770">
        <v>27.086058901230022</v>
      </c>
      <c r="P770">
        <v>4.0000116347553663</v>
      </c>
      <c r="Q770">
        <v>221</v>
      </c>
      <c r="R770" t="s">
        <v>3724</v>
      </c>
      <c r="S770" t="s">
        <v>3554</v>
      </c>
      <c r="T770" t="s">
        <v>3586</v>
      </c>
      <c r="U770">
        <v>7</v>
      </c>
      <c r="V770" t="s">
        <v>3567</v>
      </c>
      <c r="W770" t="s">
        <v>3554</v>
      </c>
      <c r="X770" t="s">
        <v>3586</v>
      </c>
      <c r="Y770">
        <v>8</v>
      </c>
      <c r="Z770" t="s">
        <v>3568</v>
      </c>
    </row>
    <row r="771" spans="1:26" x14ac:dyDescent="0.3">
      <c r="A771" s="2">
        <v>45094</v>
      </c>
      <c r="B771" s="2">
        <v>45098</v>
      </c>
      <c r="C771">
        <v>4</v>
      </c>
      <c r="D771" t="s">
        <v>3538</v>
      </c>
      <c r="E771" t="s">
        <v>161</v>
      </c>
      <c r="F771" t="s">
        <v>157</v>
      </c>
      <c r="G771" t="s">
        <v>51</v>
      </c>
      <c r="H771" t="s">
        <v>59</v>
      </c>
      <c r="I771" t="s">
        <v>92</v>
      </c>
      <c r="J771" t="s">
        <v>35</v>
      </c>
      <c r="K771" t="s">
        <v>22</v>
      </c>
      <c r="L771" t="s">
        <v>22</v>
      </c>
      <c r="N771" t="s">
        <v>54</v>
      </c>
      <c r="O771">
        <v>26.339433484774961</v>
      </c>
      <c r="P771">
        <v>4.4075842085738168</v>
      </c>
      <c r="Q771">
        <v>171</v>
      </c>
      <c r="R771" t="s">
        <v>3882</v>
      </c>
      <c r="S771" t="s">
        <v>3554</v>
      </c>
      <c r="T771" t="s">
        <v>3585</v>
      </c>
      <c r="U771">
        <v>6</v>
      </c>
      <c r="V771" t="s">
        <v>3566</v>
      </c>
      <c r="W771" t="s">
        <v>3554</v>
      </c>
      <c r="X771" t="s">
        <v>3585</v>
      </c>
      <c r="Y771">
        <v>6</v>
      </c>
      <c r="Z771" t="s">
        <v>3566</v>
      </c>
    </row>
    <row r="772" spans="1:26" x14ac:dyDescent="0.3">
      <c r="A772" s="2">
        <v>45095</v>
      </c>
      <c r="B772" s="2">
        <v>45103</v>
      </c>
      <c r="C772">
        <v>8</v>
      </c>
      <c r="D772" t="s">
        <v>3538</v>
      </c>
      <c r="E772" t="s">
        <v>174</v>
      </c>
      <c r="F772" t="s">
        <v>80</v>
      </c>
      <c r="G772" t="s">
        <v>17</v>
      </c>
      <c r="H772" t="s">
        <v>40</v>
      </c>
      <c r="I772" t="s">
        <v>41</v>
      </c>
      <c r="J772" t="s">
        <v>35</v>
      </c>
      <c r="K772" t="s">
        <v>22</v>
      </c>
      <c r="L772" t="s">
        <v>22</v>
      </c>
      <c r="N772" t="s">
        <v>30</v>
      </c>
      <c r="O772">
        <v>21.995680571760349</v>
      </c>
      <c r="P772">
        <v>4.7311467973742696</v>
      </c>
      <c r="Q772">
        <v>176</v>
      </c>
      <c r="R772" t="s">
        <v>3714</v>
      </c>
      <c r="S772" t="s">
        <v>3554</v>
      </c>
      <c r="T772" t="s">
        <v>3585</v>
      </c>
      <c r="U772">
        <v>6</v>
      </c>
      <c r="V772" t="s">
        <v>3566</v>
      </c>
      <c r="W772" t="s">
        <v>3554</v>
      </c>
      <c r="X772" t="s">
        <v>3585</v>
      </c>
      <c r="Y772">
        <v>6</v>
      </c>
      <c r="Z772" t="s">
        <v>3566</v>
      </c>
    </row>
    <row r="773" spans="1:26" x14ac:dyDescent="0.3">
      <c r="A773" s="2">
        <v>45350</v>
      </c>
      <c r="B773" s="2">
        <v>45359</v>
      </c>
      <c r="C773">
        <v>9</v>
      </c>
      <c r="D773" t="s">
        <v>3538</v>
      </c>
      <c r="E773" t="s">
        <v>332</v>
      </c>
      <c r="F773" t="s">
        <v>80</v>
      </c>
      <c r="G773" t="s">
        <v>33</v>
      </c>
      <c r="H773" t="s">
        <v>59</v>
      </c>
      <c r="I773" t="s">
        <v>34</v>
      </c>
      <c r="J773" t="s">
        <v>35</v>
      </c>
      <c r="K773" t="s">
        <v>22</v>
      </c>
      <c r="L773" t="s">
        <v>22</v>
      </c>
      <c r="N773" t="s">
        <v>144</v>
      </c>
      <c r="O773">
        <v>21.538383267005571</v>
      </c>
      <c r="P773">
        <v>4.9971088073662697</v>
      </c>
      <c r="Q773">
        <v>67</v>
      </c>
      <c r="R773" t="s">
        <v>3780</v>
      </c>
      <c r="S773" t="s">
        <v>3555</v>
      </c>
      <c r="T773" t="s">
        <v>3584</v>
      </c>
      <c r="U773">
        <v>2</v>
      </c>
      <c r="V773" t="s">
        <v>3562</v>
      </c>
      <c r="W773" t="s">
        <v>3555</v>
      </c>
      <c r="X773" t="s">
        <v>3584</v>
      </c>
      <c r="Y773">
        <v>3</v>
      </c>
      <c r="Z773" t="s">
        <v>3563</v>
      </c>
    </row>
    <row r="774" spans="1:26" x14ac:dyDescent="0.3">
      <c r="A774" s="2">
        <v>45329</v>
      </c>
      <c r="B774" s="2">
        <v>45349</v>
      </c>
      <c r="C774">
        <v>20</v>
      </c>
      <c r="D774" t="s">
        <v>3538</v>
      </c>
      <c r="E774" t="s">
        <v>344</v>
      </c>
      <c r="F774" t="s">
        <v>39</v>
      </c>
      <c r="G774" t="s">
        <v>46</v>
      </c>
      <c r="H774" t="s">
        <v>40</v>
      </c>
      <c r="I774" t="s">
        <v>41</v>
      </c>
      <c r="J774" t="s">
        <v>35</v>
      </c>
      <c r="K774" t="s">
        <v>22</v>
      </c>
      <c r="L774" t="s">
        <v>22</v>
      </c>
      <c r="N774" t="s">
        <v>54</v>
      </c>
      <c r="O774">
        <v>129.43518381911281</v>
      </c>
      <c r="P774">
        <v>6.1557822253881769</v>
      </c>
      <c r="Q774">
        <v>57</v>
      </c>
      <c r="R774" t="s">
        <v>3884</v>
      </c>
      <c r="S774" t="s">
        <v>3555</v>
      </c>
      <c r="T774" t="s">
        <v>3584</v>
      </c>
      <c r="U774">
        <v>2</v>
      </c>
      <c r="V774" t="s">
        <v>3562</v>
      </c>
      <c r="W774" t="s">
        <v>3555</v>
      </c>
      <c r="X774" t="s">
        <v>3584</v>
      </c>
      <c r="Y774">
        <v>2</v>
      </c>
      <c r="Z774" t="s">
        <v>3562</v>
      </c>
    </row>
    <row r="775" spans="1:26" x14ac:dyDescent="0.3">
      <c r="A775" s="2">
        <v>45134</v>
      </c>
      <c r="B775" s="2">
        <v>45143</v>
      </c>
      <c r="C775">
        <v>9</v>
      </c>
      <c r="D775" t="s">
        <v>3538</v>
      </c>
      <c r="E775" t="s">
        <v>374</v>
      </c>
      <c r="F775" t="s">
        <v>103</v>
      </c>
      <c r="G775" t="s">
        <v>58</v>
      </c>
      <c r="H775" t="s">
        <v>59</v>
      </c>
      <c r="I775" t="s">
        <v>34</v>
      </c>
      <c r="J775" t="s">
        <v>35</v>
      </c>
      <c r="K775" t="s">
        <v>22</v>
      </c>
      <c r="L775" t="s">
        <v>22</v>
      </c>
      <c r="N775" t="s">
        <v>54</v>
      </c>
      <c r="O775">
        <v>138.64639454392099</v>
      </c>
      <c r="P775">
        <v>6.2767431894411132</v>
      </c>
      <c r="Q775">
        <v>216</v>
      </c>
      <c r="R775" t="s">
        <v>3767</v>
      </c>
      <c r="S775" t="s">
        <v>3554</v>
      </c>
      <c r="T775" t="s">
        <v>3586</v>
      </c>
      <c r="U775">
        <v>7</v>
      </c>
      <c r="V775" t="s">
        <v>3567</v>
      </c>
      <c r="W775" t="s">
        <v>3554</v>
      </c>
      <c r="X775" t="s">
        <v>3586</v>
      </c>
      <c r="Y775">
        <v>8</v>
      </c>
      <c r="Z775" t="s">
        <v>3568</v>
      </c>
    </row>
    <row r="776" spans="1:26" x14ac:dyDescent="0.3">
      <c r="A776" s="2">
        <v>44999</v>
      </c>
      <c r="B776" s="2">
        <v>45003</v>
      </c>
      <c r="C776">
        <v>4</v>
      </c>
      <c r="D776" t="s">
        <v>3538</v>
      </c>
      <c r="E776" t="s">
        <v>452</v>
      </c>
      <c r="F776" t="s">
        <v>80</v>
      </c>
      <c r="G776" t="s">
        <v>46</v>
      </c>
      <c r="H776" t="s">
        <v>40</v>
      </c>
      <c r="I776" t="s">
        <v>41</v>
      </c>
      <c r="J776" t="s">
        <v>35</v>
      </c>
      <c r="K776" t="s">
        <v>22</v>
      </c>
      <c r="L776" t="s">
        <v>22</v>
      </c>
      <c r="N776" t="s">
        <v>30</v>
      </c>
      <c r="O776">
        <v>27.263083727430899</v>
      </c>
      <c r="P776">
        <v>4.3731876831087657</v>
      </c>
      <c r="Q776">
        <v>76</v>
      </c>
      <c r="R776" t="s">
        <v>3862</v>
      </c>
      <c r="S776" t="s">
        <v>3554</v>
      </c>
      <c r="T776" t="s">
        <v>3584</v>
      </c>
      <c r="U776">
        <v>3</v>
      </c>
      <c r="V776" t="s">
        <v>3563</v>
      </c>
      <c r="W776" t="s">
        <v>3554</v>
      </c>
      <c r="X776" t="s">
        <v>3584</v>
      </c>
      <c r="Y776">
        <v>3</v>
      </c>
      <c r="Z776" t="s">
        <v>3563</v>
      </c>
    </row>
    <row r="777" spans="1:26" x14ac:dyDescent="0.3">
      <c r="A777" s="2">
        <v>45339</v>
      </c>
      <c r="B777" s="2">
        <v>45344</v>
      </c>
      <c r="C777">
        <v>5</v>
      </c>
      <c r="D777" t="s">
        <v>3538</v>
      </c>
      <c r="E777" t="s">
        <v>664</v>
      </c>
      <c r="F777" t="s">
        <v>157</v>
      </c>
      <c r="G777" t="s">
        <v>17</v>
      </c>
      <c r="H777" t="s">
        <v>18</v>
      </c>
      <c r="I777" t="s">
        <v>19</v>
      </c>
      <c r="J777" t="s">
        <v>35</v>
      </c>
      <c r="K777" t="s">
        <v>22</v>
      </c>
      <c r="L777" t="s">
        <v>22</v>
      </c>
      <c r="N777" t="s">
        <v>63</v>
      </c>
      <c r="O777">
        <v>22.134126504375971</v>
      </c>
      <c r="P777">
        <v>4.0511502056203978</v>
      </c>
      <c r="Q777">
        <v>52</v>
      </c>
      <c r="R777" t="s">
        <v>3647</v>
      </c>
      <c r="S777" t="s">
        <v>3555</v>
      </c>
      <c r="T777" t="s">
        <v>3584</v>
      </c>
      <c r="U777">
        <v>2</v>
      </c>
      <c r="V777" t="s">
        <v>3562</v>
      </c>
      <c r="W777" t="s">
        <v>3555</v>
      </c>
      <c r="X777" t="s">
        <v>3584</v>
      </c>
      <c r="Y777">
        <v>2</v>
      </c>
      <c r="Z777" t="s">
        <v>3562</v>
      </c>
    </row>
    <row r="778" spans="1:26" x14ac:dyDescent="0.3">
      <c r="A778" s="2">
        <v>45345</v>
      </c>
      <c r="B778" s="2">
        <v>45354</v>
      </c>
      <c r="C778">
        <v>9</v>
      </c>
      <c r="D778" t="s">
        <v>3538</v>
      </c>
      <c r="E778" t="s">
        <v>693</v>
      </c>
      <c r="F778" t="s">
        <v>80</v>
      </c>
      <c r="G778" t="s">
        <v>51</v>
      </c>
      <c r="H778" t="s">
        <v>59</v>
      </c>
      <c r="I778" t="s">
        <v>34</v>
      </c>
      <c r="J778" t="s">
        <v>35</v>
      </c>
      <c r="K778" t="s">
        <v>22</v>
      </c>
      <c r="L778" t="s">
        <v>22</v>
      </c>
      <c r="N778" t="s">
        <v>24</v>
      </c>
      <c r="O778">
        <v>27.616193108561291</v>
      </c>
      <c r="P778">
        <v>4.863038759693648</v>
      </c>
      <c r="Q778">
        <v>62</v>
      </c>
      <c r="R778" t="s">
        <v>3810</v>
      </c>
      <c r="S778" t="s">
        <v>3555</v>
      </c>
      <c r="T778" t="s">
        <v>3584</v>
      </c>
      <c r="U778">
        <v>2</v>
      </c>
      <c r="V778" t="s">
        <v>3562</v>
      </c>
      <c r="W778" t="s">
        <v>3555</v>
      </c>
      <c r="X778" t="s">
        <v>3584</v>
      </c>
      <c r="Y778">
        <v>3</v>
      </c>
      <c r="Z778" t="s">
        <v>3563</v>
      </c>
    </row>
    <row r="779" spans="1:26" x14ac:dyDescent="0.3">
      <c r="A779" s="2">
        <v>45035</v>
      </c>
      <c r="B779" s="2">
        <v>45042</v>
      </c>
      <c r="C779">
        <v>7</v>
      </c>
      <c r="D779" t="s">
        <v>3538</v>
      </c>
      <c r="E779" t="s">
        <v>843</v>
      </c>
      <c r="F779" t="s">
        <v>28</v>
      </c>
      <c r="G779" t="s">
        <v>58</v>
      </c>
      <c r="H779" t="s">
        <v>59</v>
      </c>
      <c r="I779" t="s">
        <v>92</v>
      </c>
      <c r="J779" t="s">
        <v>35</v>
      </c>
      <c r="K779" t="s">
        <v>22</v>
      </c>
      <c r="L779" t="s">
        <v>22</v>
      </c>
      <c r="N779" t="s">
        <v>54</v>
      </c>
      <c r="O779">
        <v>36.587987678039802</v>
      </c>
      <c r="P779">
        <v>5.4715251697756226</v>
      </c>
      <c r="Q779">
        <v>115</v>
      </c>
      <c r="R779" t="s">
        <v>3841</v>
      </c>
      <c r="S779" t="s">
        <v>3554</v>
      </c>
      <c r="T779" t="s">
        <v>3585</v>
      </c>
      <c r="U779">
        <v>4</v>
      </c>
      <c r="V779" t="s">
        <v>3564</v>
      </c>
      <c r="W779" t="s">
        <v>3554</v>
      </c>
      <c r="X779" t="s">
        <v>3585</v>
      </c>
      <c r="Y779">
        <v>4</v>
      </c>
      <c r="Z779" t="s">
        <v>3564</v>
      </c>
    </row>
    <row r="780" spans="1:26" x14ac:dyDescent="0.3">
      <c r="A780" s="2">
        <v>45003</v>
      </c>
      <c r="B780" s="2">
        <v>45006</v>
      </c>
      <c r="C780">
        <v>3</v>
      </c>
      <c r="D780" t="s">
        <v>3538</v>
      </c>
      <c r="E780" t="s">
        <v>886</v>
      </c>
      <c r="F780" t="s">
        <v>103</v>
      </c>
      <c r="G780" t="s">
        <v>58</v>
      </c>
      <c r="H780" t="s">
        <v>59</v>
      </c>
      <c r="I780" t="s">
        <v>19</v>
      </c>
      <c r="J780" t="s">
        <v>35</v>
      </c>
      <c r="K780" t="s">
        <v>22</v>
      </c>
      <c r="L780" t="s">
        <v>22</v>
      </c>
      <c r="N780" t="s">
        <v>54</v>
      </c>
      <c r="O780">
        <v>90.510411166083486</v>
      </c>
      <c r="P780">
        <v>7.8690877614310306</v>
      </c>
      <c r="Q780">
        <v>79</v>
      </c>
      <c r="R780" t="s">
        <v>3613</v>
      </c>
      <c r="S780" t="s">
        <v>3554</v>
      </c>
      <c r="T780" t="s">
        <v>3584</v>
      </c>
      <c r="U780">
        <v>3</v>
      </c>
      <c r="V780" t="s">
        <v>3563</v>
      </c>
      <c r="W780" t="s">
        <v>3554</v>
      </c>
      <c r="X780" t="s">
        <v>3584</v>
      </c>
      <c r="Y780">
        <v>3</v>
      </c>
      <c r="Z780" t="s">
        <v>3563</v>
      </c>
    </row>
    <row r="781" spans="1:26" x14ac:dyDescent="0.3">
      <c r="A781" s="2">
        <v>45115</v>
      </c>
      <c r="B781" s="2">
        <v>45119</v>
      </c>
      <c r="C781">
        <v>4</v>
      </c>
      <c r="D781" t="s">
        <v>3538</v>
      </c>
      <c r="E781" t="s">
        <v>906</v>
      </c>
      <c r="F781" t="s">
        <v>80</v>
      </c>
      <c r="G781" t="s">
        <v>46</v>
      </c>
      <c r="H781" t="s">
        <v>40</v>
      </c>
      <c r="I781" t="s">
        <v>41</v>
      </c>
      <c r="J781" t="s">
        <v>35</v>
      </c>
      <c r="K781" t="s">
        <v>22</v>
      </c>
      <c r="L781" t="s">
        <v>22</v>
      </c>
      <c r="N781" t="s">
        <v>63</v>
      </c>
      <c r="O781">
        <v>12.96669451575889</v>
      </c>
      <c r="P781">
        <v>4.5335090746974238</v>
      </c>
      <c r="Q781">
        <v>192</v>
      </c>
      <c r="R781" t="s">
        <v>3829</v>
      </c>
      <c r="S781" t="s">
        <v>3554</v>
      </c>
      <c r="T781" t="s">
        <v>3586</v>
      </c>
      <c r="U781">
        <v>7</v>
      </c>
      <c r="V781" t="s">
        <v>3567</v>
      </c>
      <c r="W781" t="s">
        <v>3554</v>
      </c>
      <c r="X781" t="s">
        <v>3586</v>
      </c>
      <c r="Y781">
        <v>7</v>
      </c>
      <c r="Z781" t="s">
        <v>3567</v>
      </c>
    </row>
    <row r="782" spans="1:26" x14ac:dyDescent="0.3">
      <c r="A782" s="2">
        <v>44997</v>
      </c>
      <c r="B782" s="2">
        <v>45006</v>
      </c>
      <c r="C782">
        <v>9</v>
      </c>
      <c r="D782" t="s">
        <v>3538</v>
      </c>
      <c r="E782" t="s">
        <v>970</v>
      </c>
      <c r="F782" t="s">
        <v>103</v>
      </c>
      <c r="G782" t="s">
        <v>46</v>
      </c>
      <c r="H782" t="s">
        <v>40</v>
      </c>
      <c r="I782" t="s">
        <v>41</v>
      </c>
      <c r="J782" t="s">
        <v>35</v>
      </c>
      <c r="K782" t="s">
        <v>22</v>
      </c>
      <c r="L782" t="s">
        <v>22</v>
      </c>
      <c r="N782" t="s">
        <v>63</v>
      </c>
      <c r="O782">
        <v>107.371663102501</v>
      </c>
      <c r="P782">
        <v>7.5831580874516966</v>
      </c>
      <c r="Q782">
        <v>79</v>
      </c>
      <c r="R782" t="s">
        <v>3613</v>
      </c>
      <c r="S782" t="s">
        <v>3554</v>
      </c>
      <c r="T782" t="s">
        <v>3584</v>
      </c>
      <c r="U782">
        <v>3</v>
      </c>
      <c r="V782" t="s">
        <v>3563</v>
      </c>
      <c r="W782" t="s">
        <v>3554</v>
      </c>
      <c r="X782" t="s">
        <v>3584</v>
      </c>
      <c r="Y782">
        <v>3</v>
      </c>
      <c r="Z782" t="s">
        <v>3563</v>
      </c>
    </row>
    <row r="783" spans="1:26" x14ac:dyDescent="0.3">
      <c r="A783" s="2">
        <v>45015</v>
      </c>
      <c r="B783" s="2">
        <v>45025</v>
      </c>
      <c r="C783">
        <v>10</v>
      </c>
      <c r="D783" t="s">
        <v>3538</v>
      </c>
      <c r="E783" t="s">
        <v>976</v>
      </c>
      <c r="F783" t="s">
        <v>103</v>
      </c>
      <c r="G783" t="s">
        <v>46</v>
      </c>
      <c r="H783" t="s">
        <v>18</v>
      </c>
      <c r="I783" t="s">
        <v>34</v>
      </c>
      <c r="J783" t="s">
        <v>35</v>
      </c>
      <c r="K783" t="s">
        <v>22</v>
      </c>
      <c r="L783" t="s">
        <v>22</v>
      </c>
      <c r="N783" t="s">
        <v>43</v>
      </c>
      <c r="O783">
        <v>65.796579031848879</v>
      </c>
      <c r="P783">
        <v>7.5700330876741138</v>
      </c>
      <c r="Q783">
        <v>98</v>
      </c>
      <c r="R783" t="s">
        <v>3872</v>
      </c>
      <c r="S783" t="s">
        <v>3554</v>
      </c>
      <c r="T783" t="s">
        <v>3584</v>
      </c>
      <c r="U783">
        <v>3</v>
      </c>
      <c r="V783" t="s">
        <v>3563</v>
      </c>
      <c r="W783" t="s">
        <v>3554</v>
      </c>
      <c r="X783" t="s">
        <v>3585</v>
      </c>
      <c r="Y783">
        <v>4</v>
      </c>
      <c r="Z783" t="s">
        <v>3564</v>
      </c>
    </row>
    <row r="784" spans="1:26" x14ac:dyDescent="0.3">
      <c r="A784" s="2">
        <v>45158</v>
      </c>
      <c r="B784" s="2">
        <v>45163</v>
      </c>
      <c r="C784">
        <v>5</v>
      </c>
      <c r="D784" t="s">
        <v>3538</v>
      </c>
      <c r="E784" t="s">
        <v>1042</v>
      </c>
      <c r="F784" t="s">
        <v>57</v>
      </c>
      <c r="G784" t="s">
        <v>51</v>
      </c>
      <c r="H784" t="s">
        <v>59</v>
      </c>
      <c r="I784" t="s">
        <v>34</v>
      </c>
      <c r="J784" t="s">
        <v>35</v>
      </c>
      <c r="K784" t="s">
        <v>22</v>
      </c>
      <c r="L784" t="s">
        <v>22</v>
      </c>
      <c r="N784" t="s">
        <v>43</v>
      </c>
      <c r="O784">
        <v>105.2134753164781</v>
      </c>
      <c r="P784">
        <v>5.2375433249238776</v>
      </c>
      <c r="Q784">
        <v>236</v>
      </c>
      <c r="R784" t="s">
        <v>3871</v>
      </c>
      <c r="S784" t="s">
        <v>3554</v>
      </c>
      <c r="T784" t="s">
        <v>3586</v>
      </c>
      <c r="U784">
        <v>8</v>
      </c>
      <c r="V784" t="s">
        <v>3568</v>
      </c>
      <c r="W784" t="s">
        <v>3554</v>
      </c>
      <c r="X784" t="s">
        <v>3586</v>
      </c>
      <c r="Y784">
        <v>8</v>
      </c>
      <c r="Z784" t="s">
        <v>3568</v>
      </c>
    </row>
    <row r="785" spans="1:26" x14ac:dyDescent="0.3">
      <c r="A785" s="2">
        <v>45298</v>
      </c>
      <c r="B785" s="2">
        <v>45304</v>
      </c>
      <c r="C785">
        <v>6</v>
      </c>
      <c r="D785" t="s">
        <v>3538</v>
      </c>
      <c r="E785" t="s">
        <v>1044</v>
      </c>
      <c r="F785" t="s">
        <v>28</v>
      </c>
      <c r="G785" t="s">
        <v>46</v>
      </c>
      <c r="H785" t="s">
        <v>18</v>
      </c>
      <c r="I785" t="s">
        <v>19</v>
      </c>
      <c r="J785" t="s">
        <v>35</v>
      </c>
      <c r="K785" t="s">
        <v>22</v>
      </c>
      <c r="L785" t="s">
        <v>22</v>
      </c>
      <c r="N785" t="s">
        <v>76</v>
      </c>
      <c r="O785">
        <v>33.965878441093388</v>
      </c>
      <c r="P785">
        <v>5.5175252598868489</v>
      </c>
      <c r="Q785">
        <v>12</v>
      </c>
      <c r="R785" t="s">
        <v>3626</v>
      </c>
      <c r="S785" t="s">
        <v>3555</v>
      </c>
      <c r="T785" t="s">
        <v>3584</v>
      </c>
      <c r="U785">
        <v>1</v>
      </c>
      <c r="V785" t="s">
        <v>3561</v>
      </c>
      <c r="W785" t="s">
        <v>3555</v>
      </c>
      <c r="X785" t="s">
        <v>3584</v>
      </c>
      <c r="Y785">
        <v>1</v>
      </c>
      <c r="Z785" t="s">
        <v>3561</v>
      </c>
    </row>
    <row r="786" spans="1:26" x14ac:dyDescent="0.3">
      <c r="A786" s="2">
        <v>45429</v>
      </c>
      <c r="B786" s="2">
        <v>45430</v>
      </c>
      <c r="C786">
        <v>1</v>
      </c>
      <c r="D786" t="s">
        <v>3538</v>
      </c>
      <c r="E786" t="s">
        <v>1085</v>
      </c>
      <c r="F786" t="s">
        <v>39</v>
      </c>
      <c r="G786" t="s">
        <v>17</v>
      </c>
      <c r="H786" t="s">
        <v>18</v>
      </c>
      <c r="I786" t="s">
        <v>34</v>
      </c>
      <c r="J786" t="s">
        <v>35</v>
      </c>
      <c r="K786" t="s">
        <v>22</v>
      </c>
      <c r="L786" t="s">
        <v>22</v>
      </c>
      <c r="N786" t="s">
        <v>30</v>
      </c>
      <c r="O786">
        <v>139.68465128911879</v>
      </c>
      <c r="P786">
        <v>6.4387072447383176</v>
      </c>
      <c r="Q786">
        <v>138</v>
      </c>
      <c r="R786" t="s">
        <v>3821</v>
      </c>
      <c r="S786" t="s">
        <v>3555</v>
      </c>
      <c r="T786" t="s">
        <v>3585</v>
      </c>
      <c r="U786">
        <v>5</v>
      </c>
      <c r="V786" t="s">
        <v>3565</v>
      </c>
      <c r="W786" t="s">
        <v>3555</v>
      </c>
      <c r="X786" t="s">
        <v>3585</v>
      </c>
      <c r="Y786">
        <v>5</v>
      </c>
      <c r="Z786" t="s">
        <v>3565</v>
      </c>
    </row>
    <row r="787" spans="1:26" x14ac:dyDescent="0.3">
      <c r="A787" s="2">
        <v>45132</v>
      </c>
      <c r="B787" s="2">
        <v>45139</v>
      </c>
      <c r="C787">
        <v>7</v>
      </c>
      <c r="D787" t="s">
        <v>3538</v>
      </c>
      <c r="E787" t="s">
        <v>1164</v>
      </c>
      <c r="F787" t="s">
        <v>16</v>
      </c>
      <c r="G787" t="s">
        <v>17</v>
      </c>
      <c r="H787" t="s">
        <v>18</v>
      </c>
      <c r="I787" t="s">
        <v>34</v>
      </c>
      <c r="J787" t="s">
        <v>35</v>
      </c>
      <c r="K787" t="s">
        <v>22</v>
      </c>
      <c r="L787" t="s">
        <v>22</v>
      </c>
      <c r="N787" t="s">
        <v>144</v>
      </c>
      <c r="O787">
        <v>71.23226218788156</v>
      </c>
      <c r="P787">
        <v>6.6567195262330801</v>
      </c>
      <c r="Q787">
        <v>212</v>
      </c>
      <c r="R787" t="s">
        <v>3869</v>
      </c>
      <c r="S787" t="s">
        <v>3554</v>
      </c>
      <c r="T787" t="s">
        <v>3586</v>
      </c>
      <c r="U787">
        <v>7</v>
      </c>
      <c r="V787" t="s">
        <v>3567</v>
      </c>
      <c r="W787" t="s">
        <v>3554</v>
      </c>
      <c r="X787" t="s">
        <v>3586</v>
      </c>
      <c r="Y787">
        <v>8</v>
      </c>
      <c r="Z787" t="s">
        <v>3568</v>
      </c>
    </row>
    <row r="788" spans="1:26" x14ac:dyDescent="0.3">
      <c r="A788" s="2">
        <v>45156</v>
      </c>
      <c r="B788" s="2">
        <v>45169</v>
      </c>
      <c r="C788">
        <v>13</v>
      </c>
      <c r="D788" t="s">
        <v>3538</v>
      </c>
      <c r="E788" t="s">
        <v>1177</v>
      </c>
      <c r="F788" t="s">
        <v>103</v>
      </c>
      <c r="G788" t="s">
        <v>46</v>
      </c>
      <c r="H788" t="s">
        <v>40</v>
      </c>
      <c r="I788" t="s">
        <v>41</v>
      </c>
      <c r="J788" t="s">
        <v>35</v>
      </c>
      <c r="K788" t="s">
        <v>22</v>
      </c>
      <c r="L788" t="s">
        <v>22</v>
      </c>
      <c r="N788" t="s">
        <v>144</v>
      </c>
      <c r="O788">
        <v>74.937888498718976</v>
      </c>
      <c r="P788">
        <v>6.0841863792727242</v>
      </c>
      <c r="Q788">
        <v>242</v>
      </c>
      <c r="R788" t="s">
        <v>3843</v>
      </c>
      <c r="S788" t="s">
        <v>3554</v>
      </c>
      <c r="T788" t="s">
        <v>3586</v>
      </c>
      <c r="U788">
        <v>8</v>
      </c>
      <c r="V788" t="s">
        <v>3568</v>
      </c>
      <c r="W788" t="s">
        <v>3554</v>
      </c>
      <c r="X788" t="s">
        <v>3586</v>
      </c>
      <c r="Y788">
        <v>8</v>
      </c>
      <c r="Z788" t="s">
        <v>3568</v>
      </c>
    </row>
    <row r="789" spans="1:26" x14ac:dyDescent="0.3">
      <c r="A789" s="2">
        <v>45373</v>
      </c>
      <c r="B789" s="2">
        <v>45382</v>
      </c>
      <c r="C789">
        <v>9</v>
      </c>
      <c r="D789" t="s">
        <v>3538</v>
      </c>
      <c r="E789" t="s">
        <v>1218</v>
      </c>
      <c r="F789" t="s">
        <v>16</v>
      </c>
      <c r="G789" t="s">
        <v>51</v>
      </c>
      <c r="H789" t="s">
        <v>59</v>
      </c>
      <c r="I789" t="s">
        <v>19</v>
      </c>
      <c r="J789" t="s">
        <v>35</v>
      </c>
      <c r="K789" t="s">
        <v>22</v>
      </c>
      <c r="L789" t="s">
        <v>22</v>
      </c>
      <c r="N789" t="s">
        <v>30</v>
      </c>
      <c r="O789">
        <v>77.201896576229942</v>
      </c>
      <c r="P789">
        <v>5.8253216302109703</v>
      </c>
      <c r="Q789">
        <v>90</v>
      </c>
      <c r="R789" t="s">
        <v>3802</v>
      </c>
      <c r="S789" t="s">
        <v>3555</v>
      </c>
      <c r="T789" t="s">
        <v>3584</v>
      </c>
      <c r="U789">
        <v>3</v>
      </c>
      <c r="V789" t="s">
        <v>3563</v>
      </c>
      <c r="W789" t="s">
        <v>3555</v>
      </c>
      <c r="X789" t="s">
        <v>3584</v>
      </c>
      <c r="Y789">
        <v>3</v>
      </c>
      <c r="Z789" t="s">
        <v>3563</v>
      </c>
    </row>
    <row r="790" spans="1:26" x14ac:dyDescent="0.3">
      <c r="A790" s="2">
        <v>45076</v>
      </c>
      <c r="B790" s="2">
        <v>45085</v>
      </c>
      <c r="C790">
        <v>9</v>
      </c>
      <c r="D790" t="s">
        <v>3538</v>
      </c>
      <c r="E790" t="s">
        <v>1219</v>
      </c>
      <c r="F790" t="s">
        <v>16</v>
      </c>
      <c r="G790" t="s">
        <v>58</v>
      </c>
      <c r="H790" t="s">
        <v>59</v>
      </c>
      <c r="I790" t="s">
        <v>92</v>
      </c>
      <c r="J790" t="s">
        <v>35</v>
      </c>
      <c r="K790" t="s">
        <v>22</v>
      </c>
      <c r="L790" t="s">
        <v>22</v>
      </c>
      <c r="N790" t="s">
        <v>76</v>
      </c>
      <c r="O790">
        <v>91.070806692869724</v>
      </c>
      <c r="P790">
        <v>6.5932964403755756</v>
      </c>
      <c r="Q790">
        <v>158</v>
      </c>
      <c r="R790" t="s">
        <v>3858</v>
      </c>
      <c r="S790" t="s">
        <v>3554</v>
      </c>
      <c r="T790" t="s">
        <v>3585</v>
      </c>
      <c r="U790">
        <v>5</v>
      </c>
      <c r="V790" t="s">
        <v>3565</v>
      </c>
      <c r="W790" t="s">
        <v>3554</v>
      </c>
      <c r="X790" t="s">
        <v>3585</v>
      </c>
      <c r="Y790">
        <v>6</v>
      </c>
      <c r="Z790" t="s">
        <v>3566</v>
      </c>
    </row>
    <row r="791" spans="1:26" x14ac:dyDescent="0.3">
      <c r="A791" s="2">
        <v>44960</v>
      </c>
      <c r="B791" s="2">
        <v>44966</v>
      </c>
      <c r="C791">
        <v>6</v>
      </c>
      <c r="D791" t="s">
        <v>3538</v>
      </c>
      <c r="E791" t="s">
        <v>1239</v>
      </c>
      <c r="F791" t="s">
        <v>16</v>
      </c>
      <c r="G791" t="s">
        <v>33</v>
      </c>
      <c r="H791" t="s">
        <v>18</v>
      </c>
      <c r="I791" t="s">
        <v>34</v>
      </c>
      <c r="J791" t="s">
        <v>35</v>
      </c>
      <c r="K791" t="s">
        <v>22</v>
      </c>
      <c r="L791" t="s">
        <v>22</v>
      </c>
      <c r="N791" t="s">
        <v>24</v>
      </c>
      <c r="O791">
        <v>77.202398315041663</v>
      </c>
      <c r="P791">
        <v>5.8712934098024858</v>
      </c>
      <c r="Q791">
        <v>39</v>
      </c>
      <c r="R791" t="s">
        <v>3655</v>
      </c>
      <c r="S791" t="s">
        <v>3554</v>
      </c>
      <c r="T791" t="s">
        <v>3584</v>
      </c>
      <c r="U791">
        <v>2</v>
      </c>
      <c r="V791" t="s">
        <v>3562</v>
      </c>
      <c r="W791" t="s">
        <v>3554</v>
      </c>
      <c r="X791" t="s">
        <v>3584</v>
      </c>
      <c r="Y791">
        <v>2</v>
      </c>
      <c r="Z791" t="s">
        <v>3562</v>
      </c>
    </row>
    <row r="792" spans="1:26" x14ac:dyDescent="0.3">
      <c r="A792" s="2">
        <v>45143</v>
      </c>
      <c r="B792" s="2">
        <v>45149</v>
      </c>
      <c r="C792">
        <v>6</v>
      </c>
      <c r="D792" t="s">
        <v>3538</v>
      </c>
      <c r="E792" t="s">
        <v>1248</v>
      </c>
      <c r="F792" t="s">
        <v>57</v>
      </c>
      <c r="G792" t="s">
        <v>51</v>
      </c>
      <c r="H792" t="s">
        <v>59</v>
      </c>
      <c r="I792" t="s">
        <v>34</v>
      </c>
      <c r="J792" t="s">
        <v>35</v>
      </c>
      <c r="K792" t="s">
        <v>22</v>
      </c>
      <c r="L792" t="s">
        <v>22</v>
      </c>
      <c r="N792" t="s">
        <v>43</v>
      </c>
      <c r="O792">
        <v>77.223337644384614</v>
      </c>
      <c r="P792">
        <v>5.8801567379214852</v>
      </c>
      <c r="Q792">
        <v>222</v>
      </c>
      <c r="R792" t="s">
        <v>3693</v>
      </c>
      <c r="S792" t="s">
        <v>3554</v>
      </c>
      <c r="T792" t="s">
        <v>3586</v>
      </c>
      <c r="U792">
        <v>8</v>
      </c>
      <c r="V792" t="s">
        <v>3568</v>
      </c>
      <c r="W792" t="s">
        <v>3554</v>
      </c>
      <c r="X792" t="s">
        <v>3586</v>
      </c>
      <c r="Y792">
        <v>8</v>
      </c>
      <c r="Z792" t="s">
        <v>3568</v>
      </c>
    </row>
    <row r="793" spans="1:26" x14ac:dyDescent="0.3">
      <c r="A793" s="2">
        <v>45216</v>
      </c>
      <c r="B793" s="2">
        <v>45236</v>
      </c>
      <c r="C793">
        <v>20</v>
      </c>
      <c r="D793" t="s">
        <v>3538</v>
      </c>
      <c r="E793" t="s">
        <v>1280</v>
      </c>
      <c r="F793" t="s">
        <v>28</v>
      </c>
      <c r="G793" t="s">
        <v>17</v>
      </c>
      <c r="H793" t="s">
        <v>18</v>
      </c>
      <c r="I793" t="s">
        <v>19</v>
      </c>
      <c r="J793" t="s">
        <v>35</v>
      </c>
      <c r="K793" t="s">
        <v>22</v>
      </c>
      <c r="L793" t="s">
        <v>22</v>
      </c>
      <c r="N793" t="s">
        <v>43</v>
      </c>
      <c r="O793">
        <v>27.491214782077321</v>
      </c>
      <c r="P793">
        <v>6.212180569346625</v>
      </c>
      <c r="Q793">
        <v>309</v>
      </c>
      <c r="R793" t="s">
        <v>3888</v>
      </c>
      <c r="S793" t="s">
        <v>3554</v>
      </c>
      <c r="T793" t="s">
        <v>3587</v>
      </c>
      <c r="U793">
        <v>10</v>
      </c>
      <c r="V793" t="s">
        <v>3570</v>
      </c>
      <c r="W793" t="s">
        <v>3554</v>
      </c>
      <c r="X793" t="s">
        <v>3587</v>
      </c>
      <c r="Y793">
        <v>11</v>
      </c>
      <c r="Z793" t="s">
        <v>3571</v>
      </c>
    </row>
    <row r="794" spans="1:26" x14ac:dyDescent="0.3">
      <c r="A794" s="2">
        <v>44934</v>
      </c>
      <c r="B794" s="2">
        <v>44939</v>
      </c>
      <c r="C794">
        <v>5</v>
      </c>
      <c r="D794" t="s">
        <v>3538</v>
      </c>
      <c r="E794" t="s">
        <v>1315</v>
      </c>
      <c r="F794" t="s">
        <v>16</v>
      </c>
      <c r="G794" t="s">
        <v>33</v>
      </c>
      <c r="H794" t="s">
        <v>59</v>
      </c>
      <c r="I794" t="s">
        <v>19</v>
      </c>
      <c r="J794" t="s">
        <v>35</v>
      </c>
      <c r="K794" t="s">
        <v>22</v>
      </c>
      <c r="L794" t="s">
        <v>22</v>
      </c>
      <c r="N794" t="s">
        <v>144</v>
      </c>
      <c r="O794">
        <v>79.116370407946647</v>
      </c>
      <c r="P794">
        <v>5.8200498729263881</v>
      </c>
      <c r="Q794">
        <v>12</v>
      </c>
      <c r="R794" t="s">
        <v>3626</v>
      </c>
      <c r="S794" t="s">
        <v>3554</v>
      </c>
      <c r="T794" t="s">
        <v>3584</v>
      </c>
      <c r="U794">
        <v>1</v>
      </c>
      <c r="V794" t="s">
        <v>3561</v>
      </c>
      <c r="W794" t="s">
        <v>3554</v>
      </c>
      <c r="X794" t="s">
        <v>3584</v>
      </c>
      <c r="Y794">
        <v>1</v>
      </c>
      <c r="Z794" t="s">
        <v>3561</v>
      </c>
    </row>
    <row r="795" spans="1:26" x14ac:dyDescent="0.3">
      <c r="A795" s="2">
        <v>45179</v>
      </c>
      <c r="B795" s="2">
        <v>45182</v>
      </c>
      <c r="C795">
        <v>3</v>
      </c>
      <c r="D795" t="s">
        <v>3538</v>
      </c>
      <c r="E795" t="s">
        <v>1406</v>
      </c>
      <c r="F795" t="s">
        <v>103</v>
      </c>
      <c r="G795" t="s">
        <v>33</v>
      </c>
      <c r="H795" t="s">
        <v>59</v>
      </c>
      <c r="I795" t="s">
        <v>19</v>
      </c>
      <c r="J795" t="s">
        <v>35</v>
      </c>
      <c r="K795" t="s">
        <v>22</v>
      </c>
      <c r="L795" t="s">
        <v>22</v>
      </c>
      <c r="N795" t="s">
        <v>76</v>
      </c>
      <c r="O795">
        <v>54.425109587116623</v>
      </c>
      <c r="P795">
        <v>6.2134236382047083</v>
      </c>
      <c r="Q795">
        <v>255</v>
      </c>
      <c r="R795" t="s">
        <v>3889</v>
      </c>
      <c r="S795" t="s">
        <v>3554</v>
      </c>
      <c r="T795" t="s">
        <v>3586</v>
      </c>
      <c r="U795">
        <v>9</v>
      </c>
      <c r="V795" t="s">
        <v>3569</v>
      </c>
      <c r="W795" t="s">
        <v>3554</v>
      </c>
      <c r="X795" t="s">
        <v>3586</v>
      </c>
      <c r="Y795">
        <v>9</v>
      </c>
      <c r="Z795" t="s">
        <v>3569</v>
      </c>
    </row>
    <row r="796" spans="1:26" x14ac:dyDescent="0.3">
      <c r="A796" s="2">
        <v>45124</v>
      </c>
      <c r="B796" s="2">
        <v>45125</v>
      </c>
      <c r="C796">
        <v>1</v>
      </c>
      <c r="D796" t="s">
        <v>3538</v>
      </c>
      <c r="E796" t="s">
        <v>1408</v>
      </c>
      <c r="F796" t="s">
        <v>103</v>
      </c>
      <c r="G796" t="s">
        <v>17</v>
      </c>
      <c r="H796" t="s">
        <v>18</v>
      </c>
      <c r="I796" t="s">
        <v>34</v>
      </c>
      <c r="J796" t="s">
        <v>35</v>
      </c>
      <c r="K796" t="s">
        <v>22</v>
      </c>
      <c r="L796" t="s">
        <v>22</v>
      </c>
      <c r="N796" t="s">
        <v>76</v>
      </c>
      <c r="O796">
        <v>75.38817230675447</v>
      </c>
      <c r="P796">
        <v>6.7333577594059628</v>
      </c>
      <c r="Q796">
        <v>198</v>
      </c>
      <c r="R796" t="s">
        <v>3811</v>
      </c>
      <c r="S796" t="s">
        <v>3554</v>
      </c>
      <c r="T796" t="s">
        <v>3586</v>
      </c>
      <c r="U796">
        <v>7</v>
      </c>
      <c r="V796" t="s">
        <v>3567</v>
      </c>
      <c r="W796" t="s">
        <v>3554</v>
      </c>
      <c r="X796" t="s">
        <v>3586</v>
      </c>
      <c r="Y796">
        <v>7</v>
      </c>
      <c r="Z796" t="s">
        <v>3567</v>
      </c>
    </row>
    <row r="797" spans="1:26" x14ac:dyDescent="0.3">
      <c r="A797" s="2">
        <v>45092</v>
      </c>
      <c r="B797" s="2">
        <v>45100</v>
      </c>
      <c r="C797">
        <v>8</v>
      </c>
      <c r="D797" t="s">
        <v>3538</v>
      </c>
      <c r="E797" t="s">
        <v>1466</v>
      </c>
      <c r="F797" t="s">
        <v>39</v>
      </c>
      <c r="G797" t="s">
        <v>46</v>
      </c>
      <c r="H797" t="s">
        <v>18</v>
      </c>
      <c r="I797" t="s">
        <v>19</v>
      </c>
      <c r="J797" t="s">
        <v>35</v>
      </c>
      <c r="K797" t="s">
        <v>22</v>
      </c>
      <c r="L797" t="s">
        <v>22</v>
      </c>
      <c r="N797" t="s">
        <v>63</v>
      </c>
      <c r="O797">
        <v>135.72889093314109</v>
      </c>
      <c r="P797">
        <v>5.4128425435212062</v>
      </c>
      <c r="Q797">
        <v>173</v>
      </c>
      <c r="R797" t="s">
        <v>3891</v>
      </c>
      <c r="S797" t="s">
        <v>3554</v>
      </c>
      <c r="T797" t="s">
        <v>3585</v>
      </c>
      <c r="U797">
        <v>6</v>
      </c>
      <c r="V797" t="s">
        <v>3566</v>
      </c>
      <c r="W797" t="s">
        <v>3554</v>
      </c>
      <c r="X797" t="s">
        <v>3585</v>
      </c>
      <c r="Y797">
        <v>6</v>
      </c>
      <c r="Z797" t="s">
        <v>3566</v>
      </c>
    </row>
    <row r="798" spans="1:26" x14ac:dyDescent="0.3">
      <c r="A798" s="2">
        <v>45443</v>
      </c>
      <c r="B798" s="2">
        <v>45472</v>
      </c>
      <c r="C798">
        <v>29</v>
      </c>
      <c r="D798" t="s">
        <v>3538</v>
      </c>
      <c r="E798" t="s">
        <v>1536</v>
      </c>
      <c r="F798" t="s">
        <v>39</v>
      </c>
      <c r="G798" t="s">
        <v>51</v>
      </c>
      <c r="H798" t="s">
        <v>59</v>
      </c>
      <c r="I798" t="s">
        <v>92</v>
      </c>
      <c r="J798" t="s">
        <v>35</v>
      </c>
      <c r="K798" t="s">
        <v>22</v>
      </c>
      <c r="L798" t="s">
        <v>22</v>
      </c>
      <c r="N798" t="s">
        <v>144</v>
      </c>
      <c r="O798">
        <v>99.797479020994487</v>
      </c>
      <c r="P798">
        <v>5.4125042276723052</v>
      </c>
      <c r="Q798">
        <v>180</v>
      </c>
      <c r="R798" t="s">
        <v>3783</v>
      </c>
      <c r="S798" t="s">
        <v>3555</v>
      </c>
      <c r="T798" t="s">
        <v>3585</v>
      </c>
      <c r="U798">
        <v>5</v>
      </c>
      <c r="V798" t="s">
        <v>3565</v>
      </c>
      <c r="W798" t="s">
        <v>3555</v>
      </c>
      <c r="X798" t="s">
        <v>3585</v>
      </c>
      <c r="Y798">
        <v>6</v>
      </c>
      <c r="Z798" t="s">
        <v>3566</v>
      </c>
    </row>
    <row r="799" spans="1:26" x14ac:dyDescent="0.3">
      <c r="A799" s="2">
        <v>45187</v>
      </c>
      <c r="B799" s="2">
        <v>45197</v>
      </c>
      <c r="C799">
        <v>10</v>
      </c>
      <c r="D799" t="s">
        <v>3538</v>
      </c>
      <c r="E799" t="s">
        <v>1564</v>
      </c>
      <c r="F799" t="s">
        <v>80</v>
      </c>
      <c r="G799" t="s">
        <v>33</v>
      </c>
      <c r="H799" t="s">
        <v>18</v>
      </c>
      <c r="I799" t="s">
        <v>19</v>
      </c>
      <c r="J799" t="s">
        <v>35</v>
      </c>
      <c r="K799" t="s">
        <v>22</v>
      </c>
      <c r="L799" t="s">
        <v>22</v>
      </c>
      <c r="N799" t="s">
        <v>76</v>
      </c>
      <c r="O799">
        <v>18.304388603649809</v>
      </c>
      <c r="P799">
        <v>5.4344378222700422</v>
      </c>
      <c r="Q799">
        <v>270</v>
      </c>
      <c r="R799" t="s">
        <v>3786</v>
      </c>
      <c r="S799" t="s">
        <v>3554</v>
      </c>
      <c r="T799" t="s">
        <v>3586</v>
      </c>
      <c r="U799">
        <v>9</v>
      </c>
      <c r="V799" t="s">
        <v>3569</v>
      </c>
      <c r="W799" t="s">
        <v>3554</v>
      </c>
      <c r="X799" t="s">
        <v>3586</v>
      </c>
      <c r="Y799">
        <v>9</v>
      </c>
      <c r="Z799" t="s">
        <v>3569</v>
      </c>
    </row>
    <row r="800" spans="1:26" x14ac:dyDescent="0.3">
      <c r="A800" s="2">
        <v>45317</v>
      </c>
      <c r="B800" s="2">
        <v>45327</v>
      </c>
      <c r="C800">
        <v>10</v>
      </c>
      <c r="D800" t="s">
        <v>3538</v>
      </c>
      <c r="E800" t="s">
        <v>1573</v>
      </c>
      <c r="F800" t="s">
        <v>118</v>
      </c>
      <c r="G800" t="s">
        <v>33</v>
      </c>
      <c r="H800" t="s">
        <v>59</v>
      </c>
      <c r="I800" t="s">
        <v>34</v>
      </c>
      <c r="J800" t="s">
        <v>35</v>
      </c>
      <c r="K800" t="s">
        <v>22</v>
      </c>
      <c r="L800" t="s">
        <v>22</v>
      </c>
      <c r="N800" t="s">
        <v>76</v>
      </c>
      <c r="O800">
        <v>73.18472059615786</v>
      </c>
      <c r="P800">
        <v>6.6587247249506234</v>
      </c>
      <c r="Q800">
        <v>35</v>
      </c>
      <c r="R800" t="s">
        <v>3791</v>
      </c>
      <c r="S800" t="s">
        <v>3555</v>
      </c>
      <c r="T800" t="s">
        <v>3584</v>
      </c>
      <c r="U800">
        <v>1</v>
      </c>
      <c r="V800" t="s">
        <v>3561</v>
      </c>
      <c r="W800" t="s">
        <v>3555</v>
      </c>
      <c r="X800" t="s">
        <v>3584</v>
      </c>
      <c r="Y800">
        <v>2</v>
      </c>
      <c r="Z800" t="s">
        <v>3562</v>
      </c>
    </row>
    <row r="801" spans="1:26" x14ac:dyDescent="0.3">
      <c r="A801" s="2">
        <v>45470</v>
      </c>
      <c r="B801" s="2">
        <v>45478</v>
      </c>
      <c r="C801">
        <v>8</v>
      </c>
      <c r="D801" t="s">
        <v>3538</v>
      </c>
      <c r="E801" t="s">
        <v>1595</v>
      </c>
      <c r="F801" t="s">
        <v>103</v>
      </c>
      <c r="G801" t="s">
        <v>58</v>
      </c>
      <c r="H801" t="s">
        <v>59</v>
      </c>
      <c r="I801" t="s">
        <v>34</v>
      </c>
      <c r="J801" t="s">
        <v>35</v>
      </c>
      <c r="K801" t="s">
        <v>22</v>
      </c>
      <c r="L801" t="s">
        <v>22</v>
      </c>
      <c r="N801" t="s">
        <v>43</v>
      </c>
      <c r="O801">
        <v>86.685456007001662</v>
      </c>
      <c r="P801">
        <v>7.4965193807673156</v>
      </c>
      <c r="Q801">
        <v>186</v>
      </c>
      <c r="R801" t="s">
        <v>3892</v>
      </c>
      <c r="S801" t="s">
        <v>3555</v>
      </c>
      <c r="T801" t="s">
        <v>3585</v>
      </c>
      <c r="U801">
        <v>6</v>
      </c>
      <c r="V801" t="s">
        <v>3566</v>
      </c>
      <c r="W801" t="s">
        <v>3555</v>
      </c>
      <c r="X801" t="s">
        <v>3586</v>
      </c>
      <c r="Y801">
        <v>7</v>
      </c>
      <c r="Z801" t="s">
        <v>3567</v>
      </c>
    </row>
    <row r="802" spans="1:26" x14ac:dyDescent="0.3">
      <c r="A802" s="2">
        <v>45359</v>
      </c>
      <c r="B802" s="2">
        <v>45365</v>
      </c>
      <c r="C802">
        <v>6</v>
      </c>
      <c r="D802" t="s">
        <v>3538</v>
      </c>
      <c r="E802" t="s">
        <v>1274</v>
      </c>
      <c r="F802" t="s">
        <v>28</v>
      </c>
      <c r="G802" t="s">
        <v>46</v>
      </c>
      <c r="H802" t="s">
        <v>40</v>
      </c>
      <c r="I802" t="s">
        <v>41</v>
      </c>
      <c r="J802" t="s">
        <v>35</v>
      </c>
      <c r="K802" t="s">
        <v>22</v>
      </c>
      <c r="L802" t="s">
        <v>22</v>
      </c>
      <c r="N802" t="s">
        <v>144</v>
      </c>
      <c r="O802">
        <v>27.10437945182127</v>
      </c>
      <c r="P802">
        <v>5.393612564733953</v>
      </c>
      <c r="Q802">
        <v>73</v>
      </c>
      <c r="R802" t="s">
        <v>3653</v>
      </c>
      <c r="S802" t="s">
        <v>3555</v>
      </c>
      <c r="T802" t="s">
        <v>3584</v>
      </c>
      <c r="U802">
        <v>3</v>
      </c>
      <c r="V802" t="s">
        <v>3563</v>
      </c>
      <c r="W802" t="s">
        <v>3555</v>
      </c>
      <c r="X802" t="s">
        <v>3584</v>
      </c>
      <c r="Y802">
        <v>3</v>
      </c>
      <c r="Z802" t="s">
        <v>3563</v>
      </c>
    </row>
    <row r="803" spans="1:26" x14ac:dyDescent="0.3">
      <c r="A803" s="2">
        <v>45437</v>
      </c>
      <c r="B803" s="2">
        <v>45462</v>
      </c>
      <c r="C803">
        <v>25</v>
      </c>
      <c r="D803" t="s">
        <v>3538</v>
      </c>
      <c r="E803" t="s">
        <v>1649</v>
      </c>
      <c r="F803" t="s">
        <v>39</v>
      </c>
      <c r="G803" t="s">
        <v>17</v>
      </c>
      <c r="H803" t="s">
        <v>40</v>
      </c>
      <c r="I803" t="s">
        <v>41</v>
      </c>
      <c r="J803" t="s">
        <v>35</v>
      </c>
      <c r="K803" t="s">
        <v>22</v>
      </c>
      <c r="L803" t="s">
        <v>22</v>
      </c>
      <c r="N803" t="s">
        <v>54</v>
      </c>
      <c r="O803">
        <v>101.65451275609971</v>
      </c>
      <c r="P803">
        <v>6.6534147194829751</v>
      </c>
      <c r="Q803">
        <v>170</v>
      </c>
      <c r="R803" t="s">
        <v>3852</v>
      </c>
      <c r="S803" t="s">
        <v>3555</v>
      </c>
      <c r="T803" t="s">
        <v>3585</v>
      </c>
      <c r="U803">
        <v>5</v>
      </c>
      <c r="V803" t="s">
        <v>3565</v>
      </c>
      <c r="W803" t="s">
        <v>3555</v>
      </c>
      <c r="X803" t="s">
        <v>3585</v>
      </c>
      <c r="Y803">
        <v>6</v>
      </c>
      <c r="Z803" t="s">
        <v>3566</v>
      </c>
    </row>
    <row r="804" spans="1:26" x14ac:dyDescent="0.3">
      <c r="A804" s="2">
        <v>44980</v>
      </c>
      <c r="B804" s="2">
        <v>44988</v>
      </c>
      <c r="C804">
        <v>8</v>
      </c>
      <c r="D804" t="s">
        <v>3538</v>
      </c>
      <c r="E804" t="s">
        <v>1659</v>
      </c>
      <c r="F804" t="s">
        <v>118</v>
      </c>
      <c r="G804" t="s">
        <v>17</v>
      </c>
      <c r="H804" t="s">
        <v>18</v>
      </c>
      <c r="I804" t="s">
        <v>19</v>
      </c>
      <c r="J804" t="s">
        <v>35</v>
      </c>
      <c r="K804" t="s">
        <v>22</v>
      </c>
      <c r="L804" t="s">
        <v>22</v>
      </c>
      <c r="N804" t="s">
        <v>76</v>
      </c>
      <c r="O804">
        <v>84.445015244909428</v>
      </c>
      <c r="P804">
        <v>7.1197371076770359</v>
      </c>
      <c r="Q804">
        <v>61</v>
      </c>
      <c r="R804" t="s">
        <v>3810</v>
      </c>
      <c r="S804" t="s">
        <v>3554</v>
      </c>
      <c r="T804" t="s">
        <v>3584</v>
      </c>
      <c r="U804">
        <v>2</v>
      </c>
      <c r="V804" t="s">
        <v>3562</v>
      </c>
      <c r="W804" t="s">
        <v>3554</v>
      </c>
      <c r="X804" t="s">
        <v>3584</v>
      </c>
      <c r="Y804">
        <v>3</v>
      </c>
      <c r="Z804" t="s">
        <v>3563</v>
      </c>
    </row>
    <row r="805" spans="1:26" x14ac:dyDescent="0.3">
      <c r="A805" s="2">
        <v>44985</v>
      </c>
      <c r="B805" s="2">
        <v>44991</v>
      </c>
      <c r="C805">
        <v>6</v>
      </c>
      <c r="D805" t="s">
        <v>3538</v>
      </c>
      <c r="E805" t="s">
        <v>1665</v>
      </c>
      <c r="F805" t="s">
        <v>16</v>
      </c>
      <c r="G805" t="s">
        <v>51</v>
      </c>
      <c r="H805" t="s">
        <v>59</v>
      </c>
      <c r="I805" t="s">
        <v>34</v>
      </c>
      <c r="J805" t="s">
        <v>35</v>
      </c>
      <c r="K805" t="s">
        <v>22</v>
      </c>
      <c r="L805" t="s">
        <v>22</v>
      </c>
      <c r="N805" t="s">
        <v>144</v>
      </c>
      <c r="O805">
        <v>81.979107834626475</v>
      </c>
      <c r="P805">
        <v>5.6207041679811276</v>
      </c>
      <c r="Q805">
        <v>64</v>
      </c>
      <c r="R805" t="s">
        <v>3684</v>
      </c>
      <c r="S805" t="s">
        <v>3554</v>
      </c>
      <c r="T805" t="s">
        <v>3584</v>
      </c>
      <c r="U805">
        <v>2</v>
      </c>
      <c r="V805" t="s">
        <v>3562</v>
      </c>
      <c r="W805" t="s">
        <v>3554</v>
      </c>
      <c r="X805" t="s">
        <v>3584</v>
      </c>
      <c r="Y805">
        <v>3</v>
      </c>
      <c r="Z805" t="s">
        <v>3563</v>
      </c>
    </row>
    <row r="806" spans="1:26" x14ac:dyDescent="0.3">
      <c r="A806" s="2">
        <v>45381</v>
      </c>
      <c r="B806" s="2">
        <v>45385</v>
      </c>
      <c r="C806">
        <v>4</v>
      </c>
      <c r="D806" t="s">
        <v>3538</v>
      </c>
      <c r="E806" t="s">
        <v>1694</v>
      </c>
      <c r="F806" t="s">
        <v>57</v>
      </c>
      <c r="G806" t="s">
        <v>17</v>
      </c>
      <c r="H806" t="s">
        <v>40</v>
      </c>
      <c r="I806" t="s">
        <v>41</v>
      </c>
      <c r="J806" t="s">
        <v>35</v>
      </c>
      <c r="K806" t="s">
        <v>22</v>
      </c>
      <c r="L806" t="s">
        <v>22</v>
      </c>
      <c r="N806" t="s">
        <v>24</v>
      </c>
      <c r="O806">
        <v>89.008857281828398</v>
      </c>
      <c r="P806">
        <v>5.4439194545063776</v>
      </c>
      <c r="Q806">
        <v>93</v>
      </c>
      <c r="R806" t="s">
        <v>3867</v>
      </c>
      <c r="S806" t="s">
        <v>3555</v>
      </c>
      <c r="T806" t="s">
        <v>3584</v>
      </c>
      <c r="U806">
        <v>3</v>
      </c>
      <c r="V806" t="s">
        <v>3563</v>
      </c>
      <c r="W806" t="s">
        <v>3555</v>
      </c>
      <c r="X806" t="s">
        <v>3585</v>
      </c>
      <c r="Y806">
        <v>4</v>
      </c>
      <c r="Z806" t="s">
        <v>3564</v>
      </c>
    </row>
    <row r="807" spans="1:26" x14ac:dyDescent="0.3">
      <c r="A807" s="2">
        <v>45313</v>
      </c>
      <c r="B807" s="2">
        <v>45323</v>
      </c>
      <c r="C807">
        <v>10</v>
      </c>
      <c r="D807" t="s">
        <v>3538</v>
      </c>
      <c r="E807" t="s">
        <v>1699</v>
      </c>
      <c r="F807" t="s">
        <v>103</v>
      </c>
      <c r="G807" t="s">
        <v>17</v>
      </c>
      <c r="H807" t="s">
        <v>18</v>
      </c>
      <c r="I807" t="s">
        <v>19</v>
      </c>
      <c r="J807" t="s">
        <v>35</v>
      </c>
      <c r="K807" t="s">
        <v>22</v>
      </c>
      <c r="L807" t="s">
        <v>22</v>
      </c>
      <c r="N807" t="s">
        <v>24</v>
      </c>
      <c r="O807">
        <v>103.7679292058216</v>
      </c>
      <c r="P807">
        <v>7.4757938333915366</v>
      </c>
      <c r="Q807">
        <v>31</v>
      </c>
      <c r="R807" t="s">
        <v>3803</v>
      </c>
      <c r="S807" t="s">
        <v>3555</v>
      </c>
      <c r="T807" t="s">
        <v>3584</v>
      </c>
      <c r="U807">
        <v>1</v>
      </c>
      <c r="V807" t="s">
        <v>3561</v>
      </c>
      <c r="W807" t="s">
        <v>3555</v>
      </c>
      <c r="X807" t="s">
        <v>3584</v>
      </c>
      <c r="Y807">
        <v>2</v>
      </c>
      <c r="Z807" t="s">
        <v>3562</v>
      </c>
    </row>
    <row r="808" spans="1:26" x14ac:dyDescent="0.3">
      <c r="A808" s="2">
        <v>45039</v>
      </c>
      <c r="B808" s="2">
        <v>45040</v>
      </c>
      <c r="C808">
        <v>1</v>
      </c>
      <c r="D808" t="s">
        <v>3538</v>
      </c>
      <c r="E808" t="s">
        <v>1720</v>
      </c>
      <c r="F808" t="s">
        <v>80</v>
      </c>
      <c r="G808" t="s">
        <v>46</v>
      </c>
      <c r="H808" t="s">
        <v>18</v>
      </c>
      <c r="I808" t="s">
        <v>34</v>
      </c>
      <c r="J808" t="s">
        <v>35</v>
      </c>
      <c r="K808" t="s">
        <v>22</v>
      </c>
      <c r="L808" t="s">
        <v>22</v>
      </c>
      <c r="N808" t="s">
        <v>30</v>
      </c>
      <c r="O808">
        <v>25.540914083687579</v>
      </c>
      <c r="P808">
        <v>4.3027801781844222</v>
      </c>
      <c r="Q808">
        <v>113</v>
      </c>
      <c r="R808" t="s">
        <v>3839</v>
      </c>
      <c r="S808" t="s">
        <v>3554</v>
      </c>
      <c r="T808" t="s">
        <v>3585</v>
      </c>
      <c r="U808">
        <v>4</v>
      </c>
      <c r="V808" t="s">
        <v>3564</v>
      </c>
      <c r="W808" t="s">
        <v>3554</v>
      </c>
      <c r="X808" t="s">
        <v>3585</v>
      </c>
      <c r="Y808">
        <v>4</v>
      </c>
      <c r="Z808" t="s">
        <v>3564</v>
      </c>
    </row>
    <row r="809" spans="1:26" x14ac:dyDescent="0.3">
      <c r="A809" s="2">
        <v>44979</v>
      </c>
      <c r="B809" s="2">
        <v>44988</v>
      </c>
      <c r="C809">
        <v>9</v>
      </c>
      <c r="D809" t="s">
        <v>3538</v>
      </c>
      <c r="E809" t="s">
        <v>1753</v>
      </c>
      <c r="F809" t="s">
        <v>103</v>
      </c>
      <c r="G809" t="s">
        <v>17</v>
      </c>
      <c r="H809" t="s">
        <v>40</v>
      </c>
      <c r="I809" t="s">
        <v>41</v>
      </c>
      <c r="J809" t="s">
        <v>35</v>
      </c>
      <c r="K809" t="s">
        <v>22</v>
      </c>
      <c r="L809" t="s">
        <v>22</v>
      </c>
      <c r="N809" t="s">
        <v>144</v>
      </c>
      <c r="O809">
        <v>79.864378812575822</v>
      </c>
      <c r="P809">
        <v>7.9461563259446653</v>
      </c>
      <c r="Q809">
        <v>61</v>
      </c>
      <c r="R809" t="s">
        <v>3810</v>
      </c>
      <c r="S809" t="s">
        <v>3554</v>
      </c>
      <c r="T809" t="s">
        <v>3584</v>
      </c>
      <c r="U809">
        <v>2</v>
      </c>
      <c r="V809" t="s">
        <v>3562</v>
      </c>
      <c r="W809" t="s">
        <v>3554</v>
      </c>
      <c r="X809" t="s">
        <v>3584</v>
      </c>
      <c r="Y809">
        <v>3</v>
      </c>
      <c r="Z809" t="s">
        <v>3563</v>
      </c>
    </row>
    <row r="810" spans="1:26" x14ac:dyDescent="0.3">
      <c r="A810" s="2">
        <v>45288</v>
      </c>
      <c r="B810" s="2">
        <v>45293</v>
      </c>
      <c r="C810">
        <v>5</v>
      </c>
      <c r="D810" t="s">
        <v>3538</v>
      </c>
      <c r="E810" t="s">
        <v>1838</v>
      </c>
      <c r="F810" t="s">
        <v>16</v>
      </c>
      <c r="G810" t="s">
        <v>46</v>
      </c>
      <c r="H810" t="s">
        <v>40</v>
      </c>
      <c r="I810" t="s">
        <v>41</v>
      </c>
      <c r="J810" t="s">
        <v>35</v>
      </c>
      <c r="K810" t="s">
        <v>22</v>
      </c>
      <c r="L810" t="s">
        <v>22</v>
      </c>
      <c r="N810" t="s">
        <v>144</v>
      </c>
      <c r="O810">
        <v>89.382838059759976</v>
      </c>
      <c r="P810">
        <v>5.5740152694309852</v>
      </c>
      <c r="Q810">
        <v>1</v>
      </c>
      <c r="R810" t="s">
        <v>3808</v>
      </c>
      <c r="S810" t="s">
        <v>3554</v>
      </c>
      <c r="T810" t="s">
        <v>3587</v>
      </c>
      <c r="U810">
        <v>12</v>
      </c>
      <c r="V810" t="s">
        <v>3572</v>
      </c>
      <c r="W810" t="s">
        <v>3555</v>
      </c>
      <c r="X810" t="s">
        <v>3584</v>
      </c>
      <c r="Y810">
        <v>1</v>
      </c>
      <c r="Z810" t="s">
        <v>3561</v>
      </c>
    </row>
    <row r="811" spans="1:26" x14ac:dyDescent="0.3">
      <c r="A811" s="2">
        <v>45228</v>
      </c>
      <c r="B811" s="2">
        <v>45236</v>
      </c>
      <c r="C811">
        <v>8</v>
      </c>
      <c r="D811" t="s">
        <v>3538</v>
      </c>
      <c r="E811" t="s">
        <v>1905</v>
      </c>
      <c r="F811" t="s">
        <v>80</v>
      </c>
      <c r="G811" t="s">
        <v>17</v>
      </c>
      <c r="H811" t="s">
        <v>18</v>
      </c>
      <c r="I811" t="s">
        <v>19</v>
      </c>
      <c r="J811" t="s">
        <v>35</v>
      </c>
      <c r="K811" t="s">
        <v>22</v>
      </c>
      <c r="L811" t="s">
        <v>22</v>
      </c>
      <c r="N811" t="s">
        <v>144</v>
      </c>
      <c r="O811">
        <v>16.501372460037071</v>
      </c>
      <c r="P811">
        <v>5.3103679361601657</v>
      </c>
      <c r="Q811">
        <v>309</v>
      </c>
      <c r="R811" t="s">
        <v>3888</v>
      </c>
      <c r="S811" t="s">
        <v>3554</v>
      </c>
      <c r="T811" t="s">
        <v>3587</v>
      </c>
      <c r="U811">
        <v>10</v>
      </c>
      <c r="V811" t="s">
        <v>3570</v>
      </c>
      <c r="W811" t="s">
        <v>3554</v>
      </c>
      <c r="X811" t="s">
        <v>3587</v>
      </c>
      <c r="Y811">
        <v>11</v>
      </c>
      <c r="Z811" t="s">
        <v>3571</v>
      </c>
    </row>
    <row r="812" spans="1:26" x14ac:dyDescent="0.3">
      <c r="A812" s="2">
        <v>45396</v>
      </c>
      <c r="B812" s="2">
        <v>45406</v>
      </c>
      <c r="C812">
        <v>10</v>
      </c>
      <c r="D812" t="s">
        <v>3538</v>
      </c>
      <c r="E812" t="s">
        <v>1974</v>
      </c>
      <c r="F812" t="s">
        <v>103</v>
      </c>
      <c r="G812" t="s">
        <v>46</v>
      </c>
      <c r="H812" t="s">
        <v>18</v>
      </c>
      <c r="I812" t="s">
        <v>19</v>
      </c>
      <c r="J812" t="s">
        <v>35</v>
      </c>
      <c r="K812" t="s">
        <v>22</v>
      </c>
      <c r="L812" t="s">
        <v>22</v>
      </c>
      <c r="N812" t="s">
        <v>24</v>
      </c>
      <c r="O812">
        <v>102.3381736815478</v>
      </c>
      <c r="P812">
        <v>6.6234221521788221</v>
      </c>
      <c r="Q812">
        <v>114</v>
      </c>
      <c r="R812" t="s">
        <v>3839</v>
      </c>
      <c r="S812" t="s">
        <v>3555</v>
      </c>
      <c r="T812" t="s">
        <v>3585</v>
      </c>
      <c r="U812">
        <v>4</v>
      </c>
      <c r="V812" t="s">
        <v>3564</v>
      </c>
      <c r="W812" t="s">
        <v>3555</v>
      </c>
      <c r="X812" t="s">
        <v>3585</v>
      </c>
      <c r="Y812">
        <v>4</v>
      </c>
      <c r="Z812" t="s">
        <v>3564</v>
      </c>
    </row>
    <row r="813" spans="1:26" x14ac:dyDescent="0.3">
      <c r="A813" s="2">
        <v>45137</v>
      </c>
      <c r="B813" s="2">
        <v>45150</v>
      </c>
      <c r="C813">
        <v>13</v>
      </c>
      <c r="D813" t="s">
        <v>3538</v>
      </c>
      <c r="E813" t="s">
        <v>1986</v>
      </c>
      <c r="F813" t="s">
        <v>16</v>
      </c>
      <c r="G813" t="s">
        <v>51</v>
      </c>
      <c r="H813" t="s">
        <v>59</v>
      </c>
      <c r="I813" t="s">
        <v>34</v>
      </c>
      <c r="J813" t="s">
        <v>35</v>
      </c>
      <c r="K813" t="s">
        <v>22</v>
      </c>
      <c r="L813" t="s">
        <v>22</v>
      </c>
      <c r="N813" t="s">
        <v>63</v>
      </c>
      <c r="O813">
        <v>75.068771776002279</v>
      </c>
      <c r="P813">
        <v>6.8103474290486758</v>
      </c>
      <c r="Q813">
        <v>223</v>
      </c>
      <c r="R813" t="s">
        <v>3768</v>
      </c>
      <c r="S813" t="s">
        <v>3554</v>
      </c>
      <c r="T813" t="s">
        <v>3586</v>
      </c>
      <c r="U813">
        <v>7</v>
      </c>
      <c r="V813" t="s">
        <v>3567</v>
      </c>
      <c r="W813" t="s">
        <v>3554</v>
      </c>
      <c r="X813" t="s">
        <v>3586</v>
      </c>
      <c r="Y813">
        <v>8</v>
      </c>
      <c r="Z813" t="s">
        <v>3568</v>
      </c>
    </row>
    <row r="814" spans="1:26" x14ac:dyDescent="0.3">
      <c r="A814" s="2">
        <v>45437</v>
      </c>
      <c r="B814" s="2">
        <v>45445</v>
      </c>
      <c r="C814">
        <v>8</v>
      </c>
      <c r="D814" t="s">
        <v>3538</v>
      </c>
      <c r="E814" t="s">
        <v>1996</v>
      </c>
      <c r="F814" t="s">
        <v>28</v>
      </c>
      <c r="G814" t="s">
        <v>58</v>
      </c>
      <c r="H814" t="s">
        <v>59</v>
      </c>
      <c r="I814" t="s">
        <v>92</v>
      </c>
      <c r="J814" t="s">
        <v>35</v>
      </c>
      <c r="K814" t="s">
        <v>22</v>
      </c>
      <c r="L814" t="s">
        <v>22</v>
      </c>
      <c r="N814" t="s">
        <v>144</v>
      </c>
      <c r="O814">
        <v>37.992690560481712</v>
      </c>
      <c r="P814">
        <v>5.4278087040206211</v>
      </c>
      <c r="Q814">
        <v>153</v>
      </c>
      <c r="R814" t="s">
        <v>3844</v>
      </c>
      <c r="S814" t="s">
        <v>3555</v>
      </c>
      <c r="T814" t="s">
        <v>3585</v>
      </c>
      <c r="U814">
        <v>5</v>
      </c>
      <c r="V814" t="s">
        <v>3565</v>
      </c>
      <c r="W814" t="s">
        <v>3555</v>
      </c>
      <c r="X814" t="s">
        <v>3585</v>
      </c>
      <c r="Y814">
        <v>6</v>
      </c>
      <c r="Z814" t="s">
        <v>3566</v>
      </c>
    </row>
    <row r="815" spans="1:26" x14ac:dyDescent="0.3">
      <c r="A815" s="2">
        <v>45218</v>
      </c>
      <c r="B815" s="2">
        <v>45228</v>
      </c>
      <c r="C815">
        <v>10</v>
      </c>
      <c r="D815" t="s">
        <v>3538</v>
      </c>
      <c r="E815" t="s">
        <v>1705</v>
      </c>
      <c r="F815" t="s">
        <v>103</v>
      </c>
      <c r="G815" t="s">
        <v>17</v>
      </c>
      <c r="H815" t="s">
        <v>40</v>
      </c>
      <c r="I815" t="s">
        <v>41</v>
      </c>
      <c r="J815" t="s">
        <v>35</v>
      </c>
      <c r="K815" t="s">
        <v>22</v>
      </c>
      <c r="L815" t="s">
        <v>22</v>
      </c>
      <c r="N815" t="s">
        <v>43</v>
      </c>
      <c r="O815">
        <v>88.497688852800707</v>
      </c>
      <c r="P815">
        <v>6.5234113674718124</v>
      </c>
      <c r="Q815">
        <v>301</v>
      </c>
      <c r="R815" t="s">
        <v>3879</v>
      </c>
      <c r="S815" t="s">
        <v>3554</v>
      </c>
      <c r="T815" t="s">
        <v>3587</v>
      </c>
      <c r="U815">
        <v>10</v>
      </c>
      <c r="V815" t="s">
        <v>3570</v>
      </c>
      <c r="W815" t="s">
        <v>3554</v>
      </c>
      <c r="X815" t="s">
        <v>3587</v>
      </c>
      <c r="Y815">
        <v>10</v>
      </c>
      <c r="Z815" t="s">
        <v>3570</v>
      </c>
    </row>
    <row r="816" spans="1:26" x14ac:dyDescent="0.3">
      <c r="A816" s="2">
        <v>44952</v>
      </c>
      <c r="B816" s="2">
        <v>44958</v>
      </c>
      <c r="C816">
        <v>6</v>
      </c>
      <c r="D816" t="s">
        <v>3538</v>
      </c>
      <c r="E816" t="s">
        <v>357</v>
      </c>
      <c r="F816" t="s">
        <v>118</v>
      </c>
      <c r="G816" t="s">
        <v>58</v>
      </c>
      <c r="H816" t="s">
        <v>59</v>
      </c>
      <c r="I816" t="s">
        <v>34</v>
      </c>
      <c r="J816" t="s">
        <v>35</v>
      </c>
      <c r="K816" t="s">
        <v>22</v>
      </c>
      <c r="L816" t="s">
        <v>22</v>
      </c>
      <c r="N816" t="s">
        <v>76</v>
      </c>
      <c r="O816">
        <v>82.033989604713398</v>
      </c>
      <c r="P816">
        <v>6.2532150086768459</v>
      </c>
      <c r="Q816">
        <v>31</v>
      </c>
      <c r="R816" t="s">
        <v>3803</v>
      </c>
      <c r="S816" t="s">
        <v>3554</v>
      </c>
      <c r="T816" t="s">
        <v>3584</v>
      </c>
      <c r="U816">
        <v>1</v>
      </c>
      <c r="V816" t="s">
        <v>3561</v>
      </c>
      <c r="W816" t="s">
        <v>3554</v>
      </c>
      <c r="X816" t="s">
        <v>3584</v>
      </c>
      <c r="Y816">
        <v>2</v>
      </c>
      <c r="Z816" t="s">
        <v>3562</v>
      </c>
    </row>
    <row r="817" spans="1:26" x14ac:dyDescent="0.3">
      <c r="A817" s="2">
        <v>45315</v>
      </c>
      <c r="B817" s="2">
        <v>45321</v>
      </c>
      <c r="C817">
        <v>6</v>
      </c>
      <c r="D817" t="s">
        <v>3538</v>
      </c>
      <c r="E817" t="s">
        <v>2087</v>
      </c>
      <c r="F817" t="s">
        <v>80</v>
      </c>
      <c r="G817" t="s">
        <v>46</v>
      </c>
      <c r="H817" t="s">
        <v>40</v>
      </c>
      <c r="I817" t="s">
        <v>41</v>
      </c>
      <c r="J817" t="s">
        <v>35</v>
      </c>
      <c r="K817" t="s">
        <v>22</v>
      </c>
      <c r="L817" t="s">
        <v>22</v>
      </c>
      <c r="N817" t="s">
        <v>43</v>
      </c>
      <c r="O817">
        <v>13.09949270892554</v>
      </c>
      <c r="P817">
        <v>5.424280935486463</v>
      </c>
      <c r="Q817">
        <v>29</v>
      </c>
      <c r="R817" t="s">
        <v>3669</v>
      </c>
      <c r="S817" t="s">
        <v>3555</v>
      </c>
      <c r="T817" t="s">
        <v>3584</v>
      </c>
      <c r="U817">
        <v>1</v>
      </c>
      <c r="V817" t="s">
        <v>3561</v>
      </c>
      <c r="W817" t="s">
        <v>3555</v>
      </c>
      <c r="X817" t="s">
        <v>3584</v>
      </c>
      <c r="Y817">
        <v>1</v>
      </c>
      <c r="Z817" t="s">
        <v>3561</v>
      </c>
    </row>
    <row r="818" spans="1:26" x14ac:dyDescent="0.3">
      <c r="A818" s="2">
        <v>45271</v>
      </c>
      <c r="B818" s="2">
        <v>45276</v>
      </c>
      <c r="C818">
        <v>5</v>
      </c>
      <c r="D818" t="s">
        <v>3538</v>
      </c>
      <c r="E818" t="s">
        <v>2123</v>
      </c>
      <c r="F818" t="s">
        <v>16</v>
      </c>
      <c r="G818" t="s">
        <v>33</v>
      </c>
      <c r="H818" t="s">
        <v>59</v>
      </c>
      <c r="I818" t="s">
        <v>19</v>
      </c>
      <c r="J818" t="s">
        <v>35</v>
      </c>
      <c r="K818" t="s">
        <v>22</v>
      </c>
      <c r="L818" t="s">
        <v>22</v>
      </c>
      <c r="N818" t="s">
        <v>144</v>
      </c>
      <c r="O818">
        <v>65.488243099484407</v>
      </c>
      <c r="P818">
        <v>6.6822606065170334</v>
      </c>
      <c r="Q818">
        <v>349</v>
      </c>
      <c r="R818" t="s">
        <v>3645</v>
      </c>
      <c r="S818" t="s">
        <v>3554</v>
      </c>
      <c r="T818" t="s">
        <v>3587</v>
      </c>
      <c r="U818">
        <v>12</v>
      </c>
      <c r="V818" t="s">
        <v>3572</v>
      </c>
      <c r="W818" t="s">
        <v>3554</v>
      </c>
      <c r="X818" t="s">
        <v>3587</v>
      </c>
      <c r="Y818">
        <v>12</v>
      </c>
      <c r="Z818" t="s">
        <v>3572</v>
      </c>
    </row>
    <row r="819" spans="1:26" x14ac:dyDescent="0.3">
      <c r="A819" s="2">
        <v>45472</v>
      </c>
      <c r="B819" s="2">
        <v>45482</v>
      </c>
      <c r="C819">
        <v>10</v>
      </c>
      <c r="D819" t="s">
        <v>3538</v>
      </c>
      <c r="E819" t="s">
        <v>1006</v>
      </c>
      <c r="F819" t="s">
        <v>80</v>
      </c>
      <c r="G819" t="s">
        <v>33</v>
      </c>
      <c r="H819" t="s">
        <v>59</v>
      </c>
      <c r="I819" t="s">
        <v>19</v>
      </c>
      <c r="J819" t="s">
        <v>35</v>
      </c>
      <c r="K819" t="s">
        <v>22</v>
      </c>
      <c r="L819" t="s">
        <v>22</v>
      </c>
      <c r="N819" t="s">
        <v>144</v>
      </c>
      <c r="O819">
        <v>22.499320618701859</v>
      </c>
      <c r="P819">
        <v>5.3922731471709273</v>
      </c>
      <c r="Q819">
        <v>190</v>
      </c>
      <c r="R819" t="s">
        <v>3857</v>
      </c>
      <c r="S819" t="s">
        <v>3555</v>
      </c>
      <c r="T819" t="s">
        <v>3585</v>
      </c>
      <c r="U819">
        <v>6</v>
      </c>
      <c r="V819" t="s">
        <v>3566</v>
      </c>
      <c r="W819" t="s">
        <v>3555</v>
      </c>
      <c r="X819" t="s">
        <v>3586</v>
      </c>
      <c r="Y819">
        <v>7</v>
      </c>
      <c r="Z819" t="s">
        <v>3567</v>
      </c>
    </row>
    <row r="820" spans="1:26" x14ac:dyDescent="0.3">
      <c r="A820" s="2">
        <v>45350</v>
      </c>
      <c r="B820" s="2">
        <v>45360</v>
      </c>
      <c r="C820">
        <v>10</v>
      </c>
      <c r="D820" t="s">
        <v>3538</v>
      </c>
      <c r="E820" t="s">
        <v>2100</v>
      </c>
      <c r="F820" t="s">
        <v>103</v>
      </c>
      <c r="G820" t="s">
        <v>33</v>
      </c>
      <c r="H820" t="s">
        <v>59</v>
      </c>
      <c r="I820" t="s">
        <v>92</v>
      </c>
      <c r="J820" t="s">
        <v>35</v>
      </c>
      <c r="K820" t="s">
        <v>22</v>
      </c>
      <c r="L820" t="s">
        <v>22</v>
      </c>
      <c r="N820" t="s">
        <v>24</v>
      </c>
      <c r="O820">
        <v>93.753003093775419</v>
      </c>
      <c r="P820">
        <v>7.0177811111821118</v>
      </c>
      <c r="Q820">
        <v>68</v>
      </c>
      <c r="R820" t="s">
        <v>3897</v>
      </c>
      <c r="S820" t="s">
        <v>3555</v>
      </c>
      <c r="T820" t="s">
        <v>3584</v>
      </c>
      <c r="U820">
        <v>2</v>
      </c>
      <c r="V820" t="s">
        <v>3562</v>
      </c>
      <c r="W820" t="s">
        <v>3555</v>
      </c>
      <c r="X820" t="s">
        <v>3584</v>
      </c>
      <c r="Y820">
        <v>3</v>
      </c>
      <c r="Z820" t="s">
        <v>3563</v>
      </c>
    </row>
    <row r="821" spans="1:26" x14ac:dyDescent="0.3">
      <c r="A821" s="2">
        <v>45435</v>
      </c>
      <c r="B821" s="2">
        <v>45440</v>
      </c>
      <c r="C821">
        <v>5</v>
      </c>
      <c r="D821" t="s">
        <v>3538</v>
      </c>
      <c r="E821" t="s">
        <v>1956</v>
      </c>
      <c r="F821" t="s">
        <v>80</v>
      </c>
      <c r="G821" t="s">
        <v>58</v>
      </c>
      <c r="H821" t="s">
        <v>59</v>
      </c>
      <c r="I821" t="s">
        <v>19</v>
      </c>
      <c r="J821" t="s">
        <v>35</v>
      </c>
      <c r="K821" t="s">
        <v>22</v>
      </c>
      <c r="L821" t="s">
        <v>22</v>
      </c>
      <c r="N821" t="s">
        <v>144</v>
      </c>
      <c r="O821">
        <v>20.4284358070168</v>
      </c>
      <c r="P821">
        <v>4.1758058585203504</v>
      </c>
      <c r="Q821">
        <v>148</v>
      </c>
      <c r="R821" t="s">
        <v>3813</v>
      </c>
      <c r="S821" t="s">
        <v>3555</v>
      </c>
      <c r="T821" t="s">
        <v>3585</v>
      </c>
      <c r="U821">
        <v>5</v>
      </c>
      <c r="V821" t="s">
        <v>3565</v>
      </c>
      <c r="W821" t="s">
        <v>3555</v>
      </c>
      <c r="X821" t="s">
        <v>3585</v>
      </c>
      <c r="Y821">
        <v>5</v>
      </c>
      <c r="Z821" t="s">
        <v>3565</v>
      </c>
    </row>
    <row r="822" spans="1:26" x14ac:dyDescent="0.3">
      <c r="A822" s="2">
        <v>45457</v>
      </c>
      <c r="B822" s="2">
        <v>45467</v>
      </c>
      <c r="C822">
        <v>10</v>
      </c>
      <c r="D822" t="s">
        <v>3538</v>
      </c>
      <c r="E822" t="s">
        <v>2275</v>
      </c>
      <c r="F822" t="s">
        <v>28</v>
      </c>
      <c r="G822" t="s">
        <v>33</v>
      </c>
      <c r="H822" t="s">
        <v>59</v>
      </c>
      <c r="I822" t="s">
        <v>92</v>
      </c>
      <c r="J822" t="s">
        <v>35</v>
      </c>
      <c r="K822" t="s">
        <v>22</v>
      </c>
      <c r="L822" t="s">
        <v>22</v>
      </c>
      <c r="N822" t="s">
        <v>30</v>
      </c>
      <c r="O822">
        <v>30.219057359895551</v>
      </c>
      <c r="P822">
        <v>5.9106410541331709</v>
      </c>
      <c r="Q822">
        <v>175</v>
      </c>
      <c r="R822" t="s">
        <v>3644</v>
      </c>
      <c r="S822" t="s">
        <v>3555</v>
      </c>
      <c r="T822" t="s">
        <v>3585</v>
      </c>
      <c r="U822">
        <v>6</v>
      </c>
      <c r="V822" t="s">
        <v>3566</v>
      </c>
      <c r="W822" t="s">
        <v>3555</v>
      </c>
      <c r="X822" t="s">
        <v>3585</v>
      </c>
      <c r="Y822">
        <v>6</v>
      </c>
      <c r="Z822" t="s">
        <v>3566</v>
      </c>
    </row>
    <row r="823" spans="1:26" x14ac:dyDescent="0.3">
      <c r="A823" s="2">
        <v>44976</v>
      </c>
      <c r="B823" s="2">
        <v>44986</v>
      </c>
      <c r="C823">
        <v>10</v>
      </c>
      <c r="D823" t="s">
        <v>3538</v>
      </c>
      <c r="E823" t="s">
        <v>2252</v>
      </c>
      <c r="F823" t="s">
        <v>80</v>
      </c>
      <c r="G823" t="s">
        <v>33</v>
      </c>
      <c r="H823" t="s">
        <v>59</v>
      </c>
      <c r="I823" t="s">
        <v>19</v>
      </c>
      <c r="J823" t="s">
        <v>35</v>
      </c>
      <c r="K823" t="s">
        <v>22</v>
      </c>
      <c r="L823" t="s">
        <v>22</v>
      </c>
      <c r="N823" t="s">
        <v>24</v>
      </c>
      <c r="O823">
        <v>23.226879747925739</v>
      </c>
      <c r="P823">
        <v>5.0561196521488352</v>
      </c>
      <c r="Q823">
        <v>59</v>
      </c>
      <c r="R823" t="s">
        <v>3699</v>
      </c>
      <c r="S823" t="s">
        <v>3554</v>
      </c>
      <c r="T823" t="s">
        <v>3584</v>
      </c>
      <c r="U823">
        <v>2</v>
      </c>
      <c r="V823" t="s">
        <v>3562</v>
      </c>
      <c r="W823" t="s">
        <v>3554</v>
      </c>
      <c r="X823" t="s">
        <v>3584</v>
      </c>
      <c r="Y823">
        <v>3</v>
      </c>
      <c r="Z823" t="s">
        <v>3563</v>
      </c>
    </row>
    <row r="824" spans="1:26" x14ac:dyDescent="0.3">
      <c r="A824" s="2">
        <v>45456</v>
      </c>
      <c r="B824" s="2">
        <v>45461</v>
      </c>
      <c r="C824">
        <v>5</v>
      </c>
      <c r="D824" t="s">
        <v>3538</v>
      </c>
      <c r="E824" t="s">
        <v>106</v>
      </c>
      <c r="F824" t="s">
        <v>39</v>
      </c>
      <c r="G824" t="s">
        <v>17</v>
      </c>
      <c r="H824" t="s">
        <v>40</v>
      </c>
      <c r="I824" t="s">
        <v>41</v>
      </c>
      <c r="J824" t="s">
        <v>35</v>
      </c>
      <c r="K824" t="s">
        <v>22</v>
      </c>
      <c r="L824" t="s">
        <v>22</v>
      </c>
      <c r="N824" t="s">
        <v>144</v>
      </c>
      <c r="O824">
        <v>91.61175143525584</v>
      </c>
      <c r="P824">
        <v>6.3298234489744356</v>
      </c>
      <c r="Q824">
        <v>169</v>
      </c>
      <c r="R824" t="s">
        <v>3899</v>
      </c>
      <c r="S824" t="s">
        <v>3555</v>
      </c>
      <c r="T824" t="s">
        <v>3585</v>
      </c>
      <c r="U824">
        <v>6</v>
      </c>
      <c r="V824" t="s">
        <v>3566</v>
      </c>
      <c r="W824" t="s">
        <v>3555</v>
      </c>
      <c r="X824" t="s">
        <v>3585</v>
      </c>
      <c r="Y824">
        <v>6</v>
      </c>
      <c r="Z824" t="s">
        <v>3566</v>
      </c>
    </row>
    <row r="825" spans="1:26" x14ac:dyDescent="0.3">
      <c r="A825" s="2">
        <v>45268</v>
      </c>
      <c r="B825" s="2">
        <v>45275</v>
      </c>
      <c r="C825">
        <v>7</v>
      </c>
      <c r="D825" t="s">
        <v>3538</v>
      </c>
      <c r="E825" t="s">
        <v>926</v>
      </c>
      <c r="F825" t="s">
        <v>39</v>
      </c>
      <c r="G825" t="s">
        <v>51</v>
      </c>
      <c r="H825" t="s">
        <v>59</v>
      </c>
      <c r="I825" t="s">
        <v>92</v>
      </c>
      <c r="J825" t="s">
        <v>35</v>
      </c>
      <c r="K825" t="s">
        <v>22</v>
      </c>
      <c r="L825" t="s">
        <v>22</v>
      </c>
      <c r="N825" t="s">
        <v>54</v>
      </c>
      <c r="O825">
        <v>141.54803751784979</v>
      </c>
      <c r="P825">
        <v>5.406446182172175</v>
      </c>
      <c r="Q825">
        <v>348</v>
      </c>
      <c r="R825" t="s">
        <v>3863</v>
      </c>
      <c r="S825" t="s">
        <v>3554</v>
      </c>
      <c r="T825" t="s">
        <v>3587</v>
      </c>
      <c r="U825">
        <v>12</v>
      </c>
      <c r="V825" t="s">
        <v>3572</v>
      </c>
      <c r="W825" t="s">
        <v>3554</v>
      </c>
      <c r="X825" t="s">
        <v>3587</v>
      </c>
      <c r="Y825">
        <v>12</v>
      </c>
      <c r="Z825" t="s">
        <v>3572</v>
      </c>
    </row>
    <row r="826" spans="1:26" x14ac:dyDescent="0.3">
      <c r="A826" s="2">
        <v>45187</v>
      </c>
      <c r="B826" s="2">
        <v>45193</v>
      </c>
      <c r="C826">
        <v>6</v>
      </c>
      <c r="D826" t="s">
        <v>3538</v>
      </c>
      <c r="E826" t="s">
        <v>490</v>
      </c>
      <c r="F826" t="s">
        <v>57</v>
      </c>
      <c r="G826" t="s">
        <v>51</v>
      </c>
      <c r="H826" t="s">
        <v>59</v>
      </c>
      <c r="I826" t="s">
        <v>19</v>
      </c>
      <c r="J826" t="s">
        <v>35</v>
      </c>
      <c r="K826" t="s">
        <v>22</v>
      </c>
      <c r="L826" t="s">
        <v>22</v>
      </c>
      <c r="N826" t="s">
        <v>43</v>
      </c>
      <c r="O826">
        <v>85.616933615151595</v>
      </c>
      <c r="P826">
        <v>5.4189477901874756</v>
      </c>
      <c r="Q826">
        <v>266</v>
      </c>
      <c r="R826" t="s">
        <v>3878</v>
      </c>
      <c r="S826" t="s">
        <v>3554</v>
      </c>
      <c r="T826" t="s">
        <v>3586</v>
      </c>
      <c r="U826">
        <v>9</v>
      </c>
      <c r="V826" t="s">
        <v>3569</v>
      </c>
      <c r="W826" t="s">
        <v>3554</v>
      </c>
      <c r="X826" t="s">
        <v>3586</v>
      </c>
      <c r="Y826">
        <v>9</v>
      </c>
      <c r="Z826" t="s">
        <v>3569</v>
      </c>
    </row>
    <row r="827" spans="1:26" x14ac:dyDescent="0.3">
      <c r="A827" s="2">
        <v>44953</v>
      </c>
      <c r="B827" s="2">
        <v>44957</v>
      </c>
      <c r="C827">
        <v>4</v>
      </c>
      <c r="D827" t="s">
        <v>3538</v>
      </c>
      <c r="E827" t="s">
        <v>1819</v>
      </c>
      <c r="F827" t="s">
        <v>16</v>
      </c>
      <c r="G827" t="s">
        <v>33</v>
      </c>
      <c r="H827" t="s">
        <v>59</v>
      </c>
      <c r="I827" t="s">
        <v>19</v>
      </c>
      <c r="J827" t="s">
        <v>35</v>
      </c>
      <c r="K827" t="s">
        <v>22</v>
      </c>
      <c r="L827" t="s">
        <v>22</v>
      </c>
      <c r="N827" t="s">
        <v>54</v>
      </c>
      <c r="O827">
        <v>86.21571889856051</v>
      </c>
      <c r="P827">
        <v>7.3880841876507954</v>
      </c>
      <c r="Q827">
        <v>30</v>
      </c>
      <c r="R827" t="s">
        <v>3902</v>
      </c>
      <c r="S827" t="s">
        <v>3554</v>
      </c>
      <c r="T827" t="s">
        <v>3584</v>
      </c>
      <c r="U827">
        <v>1</v>
      </c>
      <c r="V827" t="s">
        <v>3561</v>
      </c>
      <c r="W827" t="s">
        <v>3554</v>
      </c>
      <c r="X827" t="s">
        <v>3584</v>
      </c>
      <c r="Y827">
        <v>1</v>
      </c>
      <c r="Z827" t="s">
        <v>3561</v>
      </c>
    </row>
    <row r="828" spans="1:26" x14ac:dyDescent="0.3">
      <c r="A828" s="2">
        <v>45367</v>
      </c>
      <c r="B828" s="2">
        <v>45385</v>
      </c>
      <c r="C828">
        <v>18</v>
      </c>
      <c r="D828" t="s">
        <v>3538</v>
      </c>
      <c r="E828" t="s">
        <v>1650</v>
      </c>
      <c r="F828" t="s">
        <v>80</v>
      </c>
      <c r="G828" t="s">
        <v>33</v>
      </c>
      <c r="H828" t="s">
        <v>59</v>
      </c>
      <c r="I828" t="s">
        <v>19</v>
      </c>
      <c r="J828" t="s">
        <v>35</v>
      </c>
      <c r="K828" t="s">
        <v>22</v>
      </c>
      <c r="L828" t="s">
        <v>22</v>
      </c>
      <c r="N828" t="s">
        <v>24</v>
      </c>
      <c r="O828">
        <v>13.259764440299159</v>
      </c>
      <c r="P828">
        <v>4.0003405573273829</v>
      </c>
      <c r="Q828">
        <v>93</v>
      </c>
      <c r="R828" t="s">
        <v>3867</v>
      </c>
      <c r="S828" t="s">
        <v>3555</v>
      </c>
      <c r="T828" t="s">
        <v>3584</v>
      </c>
      <c r="U828">
        <v>3</v>
      </c>
      <c r="V828" t="s">
        <v>3563</v>
      </c>
      <c r="W828" t="s">
        <v>3555</v>
      </c>
      <c r="X828" t="s">
        <v>3585</v>
      </c>
      <c r="Y828">
        <v>4</v>
      </c>
      <c r="Z828" t="s">
        <v>3564</v>
      </c>
    </row>
    <row r="829" spans="1:26" x14ac:dyDescent="0.3">
      <c r="A829" s="2">
        <v>44951</v>
      </c>
      <c r="B829" s="2">
        <v>44959</v>
      </c>
      <c r="C829">
        <v>8</v>
      </c>
      <c r="D829" t="s">
        <v>3538</v>
      </c>
      <c r="E829" t="s">
        <v>870</v>
      </c>
      <c r="F829" t="s">
        <v>28</v>
      </c>
      <c r="G829" t="s">
        <v>51</v>
      </c>
      <c r="H829" t="s">
        <v>59</v>
      </c>
      <c r="I829" t="s">
        <v>34</v>
      </c>
      <c r="J829" t="s">
        <v>35</v>
      </c>
      <c r="K829" t="s">
        <v>22</v>
      </c>
      <c r="L829" t="s">
        <v>22</v>
      </c>
      <c r="N829" t="s">
        <v>30</v>
      </c>
      <c r="O829">
        <v>28.17523635228557</v>
      </c>
      <c r="P829">
        <v>6.3921254604890736</v>
      </c>
      <c r="Q829">
        <v>32</v>
      </c>
      <c r="R829" t="s">
        <v>3619</v>
      </c>
      <c r="S829" t="s">
        <v>3554</v>
      </c>
      <c r="T829" t="s">
        <v>3584</v>
      </c>
      <c r="U829">
        <v>1</v>
      </c>
      <c r="V829" t="s">
        <v>3561</v>
      </c>
      <c r="W829" t="s">
        <v>3554</v>
      </c>
      <c r="X829" t="s">
        <v>3584</v>
      </c>
      <c r="Y829">
        <v>2</v>
      </c>
      <c r="Z829" t="s">
        <v>3562</v>
      </c>
    </row>
    <row r="830" spans="1:26" x14ac:dyDescent="0.3">
      <c r="A830" s="2">
        <v>44993</v>
      </c>
      <c r="B830" s="2">
        <v>44997</v>
      </c>
      <c r="C830">
        <v>4</v>
      </c>
      <c r="D830" t="s">
        <v>3538</v>
      </c>
      <c r="E830" t="s">
        <v>1155</v>
      </c>
      <c r="F830" t="s">
        <v>118</v>
      </c>
      <c r="G830" t="s">
        <v>33</v>
      </c>
      <c r="H830" t="s">
        <v>18</v>
      </c>
      <c r="I830" t="s">
        <v>34</v>
      </c>
      <c r="J830" t="s">
        <v>35</v>
      </c>
      <c r="K830" t="s">
        <v>22</v>
      </c>
      <c r="L830" t="s">
        <v>22</v>
      </c>
      <c r="N830" t="s">
        <v>30</v>
      </c>
      <c r="O830">
        <v>61.187830996565907</v>
      </c>
      <c r="P830">
        <v>7.3819612683194631</v>
      </c>
      <c r="Q830">
        <v>70</v>
      </c>
      <c r="R830" t="s">
        <v>3893</v>
      </c>
      <c r="S830" t="s">
        <v>3554</v>
      </c>
      <c r="T830" t="s">
        <v>3584</v>
      </c>
      <c r="U830">
        <v>3</v>
      </c>
      <c r="V830" t="s">
        <v>3563</v>
      </c>
      <c r="W830" t="s">
        <v>3554</v>
      </c>
      <c r="X830" t="s">
        <v>3584</v>
      </c>
      <c r="Y830">
        <v>3</v>
      </c>
      <c r="Z830" t="s">
        <v>3563</v>
      </c>
    </row>
    <row r="831" spans="1:26" x14ac:dyDescent="0.3">
      <c r="A831" s="2">
        <v>45289</v>
      </c>
      <c r="B831" s="2">
        <v>45291</v>
      </c>
      <c r="C831">
        <v>2</v>
      </c>
      <c r="D831" t="s">
        <v>3538</v>
      </c>
      <c r="E831" t="s">
        <v>2414</v>
      </c>
      <c r="F831" t="s">
        <v>118</v>
      </c>
      <c r="G831" t="s">
        <v>17</v>
      </c>
      <c r="H831" t="s">
        <v>18</v>
      </c>
      <c r="I831" t="s">
        <v>19</v>
      </c>
      <c r="J831" t="s">
        <v>35</v>
      </c>
      <c r="K831" t="s">
        <v>22</v>
      </c>
      <c r="L831" t="s">
        <v>22</v>
      </c>
      <c r="N831" t="s">
        <v>63</v>
      </c>
      <c r="O831">
        <v>81.356313052280768</v>
      </c>
      <c r="P831">
        <v>6.6487468174951978</v>
      </c>
      <c r="Q831">
        <v>364</v>
      </c>
      <c r="R831" t="s">
        <v>3903</v>
      </c>
      <c r="S831" t="s">
        <v>3554</v>
      </c>
      <c r="T831" t="s">
        <v>3587</v>
      </c>
      <c r="U831">
        <v>12</v>
      </c>
      <c r="V831" t="s">
        <v>3572</v>
      </c>
      <c r="W831" t="s">
        <v>3554</v>
      </c>
      <c r="X831" t="s">
        <v>3587</v>
      </c>
      <c r="Y831">
        <v>12</v>
      </c>
      <c r="Z831" t="s">
        <v>3572</v>
      </c>
    </row>
    <row r="832" spans="1:26" x14ac:dyDescent="0.3">
      <c r="A832" s="2">
        <v>45314</v>
      </c>
      <c r="B832" s="2">
        <v>45321</v>
      </c>
      <c r="C832">
        <v>7</v>
      </c>
      <c r="D832" t="s">
        <v>3538</v>
      </c>
      <c r="E832" t="s">
        <v>1787</v>
      </c>
      <c r="F832" t="s">
        <v>39</v>
      </c>
      <c r="G832" t="s">
        <v>46</v>
      </c>
      <c r="H832" t="s">
        <v>40</v>
      </c>
      <c r="I832" t="s">
        <v>41</v>
      </c>
      <c r="J832" t="s">
        <v>35</v>
      </c>
      <c r="K832" t="s">
        <v>22</v>
      </c>
      <c r="L832" t="s">
        <v>22</v>
      </c>
      <c r="N832" t="s">
        <v>24</v>
      </c>
      <c r="O832">
        <v>95.35180816705612</v>
      </c>
      <c r="P832">
        <v>5.0711804616129523</v>
      </c>
      <c r="Q832">
        <v>29</v>
      </c>
      <c r="R832" t="s">
        <v>3669</v>
      </c>
      <c r="S832" t="s">
        <v>3555</v>
      </c>
      <c r="T832" t="s">
        <v>3584</v>
      </c>
      <c r="U832">
        <v>1</v>
      </c>
      <c r="V832" t="s">
        <v>3561</v>
      </c>
      <c r="W832" t="s">
        <v>3555</v>
      </c>
      <c r="X832" t="s">
        <v>3584</v>
      </c>
      <c r="Y832">
        <v>1</v>
      </c>
      <c r="Z832" t="s">
        <v>3561</v>
      </c>
    </row>
    <row r="833" spans="1:26" x14ac:dyDescent="0.3">
      <c r="A833" s="2">
        <v>45119</v>
      </c>
      <c r="B833" s="2">
        <v>45129</v>
      </c>
      <c r="C833">
        <v>10</v>
      </c>
      <c r="D833" t="s">
        <v>3538</v>
      </c>
      <c r="E833" t="s">
        <v>2160</v>
      </c>
      <c r="F833" t="s">
        <v>28</v>
      </c>
      <c r="G833" t="s">
        <v>46</v>
      </c>
      <c r="H833" t="s">
        <v>18</v>
      </c>
      <c r="I833" t="s">
        <v>19</v>
      </c>
      <c r="J833" t="s">
        <v>35</v>
      </c>
      <c r="K833" t="s">
        <v>22</v>
      </c>
      <c r="L833" t="s">
        <v>22</v>
      </c>
      <c r="N833" t="s">
        <v>144</v>
      </c>
      <c r="O833">
        <v>38.123392292347802</v>
      </c>
      <c r="P833">
        <v>6.3167451172280611</v>
      </c>
      <c r="Q833">
        <v>202</v>
      </c>
      <c r="R833" t="s">
        <v>3806</v>
      </c>
      <c r="S833" t="s">
        <v>3554</v>
      </c>
      <c r="T833" t="s">
        <v>3586</v>
      </c>
      <c r="U833">
        <v>7</v>
      </c>
      <c r="V833" t="s">
        <v>3567</v>
      </c>
      <c r="W833" t="s">
        <v>3554</v>
      </c>
      <c r="X833" t="s">
        <v>3586</v>
      </c>
      <c r="Y833">
        <v>7</v>
      </c>
      <c r="Z833" t="s">
        <v>3567</v>
      </c>
    </row>
    <row r="834" spans="1:26" x14ac:dyDescent="0.3">
      <c r="A834" s="2">
        <v>44961</v>
      </c>
      <c r="B834" s="2">
        <v>44966</v>
      </c>
      <c r="C834">
        <v>5</v>
      </c>
      <c r="D834" t="s">
        <v>3538</v>
      </c>
      <c r="E834" t="s">
        <v>734</v>
      </c>
      <c r="F834" t="s">
        <v>157</v>
      </c>
      <c r="G834" t="s">
        <v>17</v>
      </c>
      <c r="H834" t="s">
        <v>40</v>
      </c>
      <c r="I834" t="s">
        <v>41</v>
      </c>
      <c r="J834" t="s">
        <v>35</v>
      </c>
      <c r="K834" t="s">
        <v>22</v>
      </c>
      <c r="L834" t="s">
        <v>22</v>
      </c>
      <c r="N834" t="s">
        <v>54</v>
      </c>
      <c r="O834">
        <v>13.922872826571441</v>
      </c>
      <c r="P834">
        <v>4.3976123785528696</v>
      </c>
      <c r="Q834">
        <v>39</v>
      </c>
      <c r="R834" t="s">
        <v>3655</v>
      </c>
      <c r="S834" t="s">
        <v>3554</v>
      </c>
      <c r="T834" t="s">
        <v>3584</v>
      </c>
      <c r="U834">
        <v>2</v>
      </c>
      <c r="V834" t="s">
        <v>3562</v>
      </c>
      <c r="W834" t="s">
        <v>3554</v>
      </c>
      <c r="X834" t="s">
        <v>3584</v>
      </c>
      <c r="Y834">
        <v>2</v>
      </c>
      <c r="Z834" t="s">
        <v>3562</v>
      </c>
    </row>
    <row r="835" spans="1:26" x14ac:dyDescent="0.3">
      <c r="A835" s="2">
        <v>45370</v>
      </c>
      <c r="B835" s="2">
        <v>45379</v>
      </c>
      <c r="C835">
        <v>9</v>
      </c>
      <c r="D835" t="s">
        <v>3538</v>
      </c>
      <c r="E835" t="s">
        <v>2020</v>
      </c>
      <c r="F835" t="s">
        <v>39</v>
      </c>
      <c r="G835" t="s">
        <v>51</v>
      </c>
      <c r="H835" t="s">
        <v>59</v>
      </c>
      <c r="I835" t="s">
        <v>92</v>
      </c>
      <c r="J835" t="s">
        <v>35</v>
      </c>
      <c r="K835" t="s">
        <v>22</v>
      </c>
      <c r="L835" t="s">
        <v>22</v>
      </c>
      <c r="N835" t="s">
        <v>43</v>
      </c>
      <c r="O835">
        <v>62.659633326155358</v>
      </c>
      <c r="P835">
        <v>5.1537241505523266</v>
      </c>
      <c r="Q835">
        <v>87</v>
      </c>
      <c r="R835" t="s">
        <v>3864</v>
      </c>
      <c r="S835" t="s">
        <v>3555</v>
      </c>
      <c r="T835" t="s">
        <v>3584</v>
      </c>
      <c r="U835">
        <v>3</v>
      </c>
      <c r="V835" t="s">
        <v>3563</v>
      </c>
      <c r="W835" t="s">
        <v>3555</v>
      </c>
      <c r="X835" t="s">
        <v>3584</v>
      </c>
      <c r="Y835">
        <v>3</v>
      </c>
      <c r="Z835" t="s">
        <v>3563</v>
      </c>
    </row>
    <row r="836" spans="1:26" x14ac:dyDescent="0.3">
      <c r="A836" s="2">
        <v>45029</v>
      </c>
      <c r="B836" s="2">
        <v>45057</v>
      </c>
      <c r="C836">
        <v>28</v>
      </c>
      <c r="D836" t="s">
        <v>3538</v>
      </c>
      <c r="E836" t="s">
        <v>274</v>
      </c>
      <c r="F836" t="s">
        <v>16</v>
      </c>
      <c r="G836" t="s">
        <v>46</v>
      </c>
      <c r="H836" t="s">
        <v>18</v>
      </c>
      <c r="I836" t="s">
        <v>34</v>
      </c>
      <c r="J836" t="s">
        <v>35</v>
      </c>
      <c r="K836" t="s">
        <v>22</v>
      </c>
      <c r="L836" t="s">
        <v>22</v>
      </c>
      <c r="N836" t="s">
        <v>54</v>
      </c>
      <c r="O836">
        <v>77.653794300425858</v>
      </c>
      <c r="P836">
        <v>6.515610127917558</v>
      </c>
      <c r="Q836">
        <v>130</v>
      </c>
      <c r="R836" t="s">
        <v>3883</v>
      </c>
      <c r="S836" t="s">
        <v>3554</v>
      </c>
      <c r="T836" t="s">
        <v>3585</v>
      </c>
      <c r="U836">
        <v>4</v>
      </c>
      <c r="V836" t="s">
        <v>3564</v>
      </c>
      <c r="W836" t="s">
        <v>3554</v>
      </c>
      <c r="X836" t="s">
        <v>3585</v>
      </c>
      <c r="Y836">
        <v>5</v>
      </c>
      <c r="Z836" t="s">
        <v>3565</v>
      </c>
    </row>
    <row r="837" spans="1:26" x14ac:dyDescent="0.3">
      <c r="A837" s="2">
        <v>45309</v>
      </c>
      <c r="B837" s="2">
        <v>45316</v>
      </c>
      <c r="C837">
        <v>7</v>
      </c>
      <c r="D837" t="s">
        <v>3538</v>
      </c>
      <c r="E837" t="s">
        <v>1047</v>
      </c>
      <c r="F837" t="s">
        <v>16</v>
      </c>
      <c r="G837" t="s">
        <v>46</v>
      </c>
      <c r="H837" t="s">
        <v>18</v>
      </c>
      <c r="I837" t="s">
        <v>19</v>
      </c>
      <c r="J837" t="s">
        <v>35</v>
      </c>
      <c r="K837" t="s">
        <v>22</v>
      </c>
      <c r="L837" t="s">
        <v>22</v>
      </c>
      <c r="N837" t="s">
        <v>24</v>
      </c>
      <c r="O837">
        <v>92.347519140447957</v>
      </c>
      <c r="P837">
        <v>7.0306325990507723</v>
      </c>
      <c r="Q837">
        <v>24</v>
      </c>
      <c r="R837" t="s">
        <v>3781</v>
      </c>
      <c r="S837" t="s">
        <v>3555</v>
      </c>
      <c r="T837" t="s">
        <v>3584</v>
      </c>
      <c r="U837">
        <v>1</v>
      </c>
      <c r="V837" t="s">
        <v>3561</v>
      </c>
      <c r="W837" t="s">
        <v>3555</v>
      </c>
      <c r="X837" t="s">
        <v>3584</v>
      </c>
      <c r="Y837">
        <v>1</v>
      </c>
      <c r="Z837" t="s">
        <v>3561</v>
      </c>
    </row>
    <row r="838" spans="1:26" x14ac:dyDescent="0.3">
      <c r="A838" s="2">
        <v>45056</v>
      </c>
      <c r="B838" s="2">
        <v>45062</v>
      </c>
      <c r="C838">
        <v>6</v>
      </c>
      <c r="D838" t="s">
        <v>3538</v>
      </c>
      <c r="E838" t="s">
        <v>1295</v>
      </c>
      <c r="F838" t="s">
        <v>118</v>
      </c>
      <c r="G838" t="s">
        <v>33</v>
      </c>
      <c r="H838" t="s">
        <v>18</v>
      </c>
      <c r="I838" t="s">
        <v>34</v>
      </c>
      <c r="J838" t="s">
        <v>35</v>
      </c>
      <c r="K838" t="s">
        <v>22</v>
      </c>
      <c r="L838" t="s">
        <v>22</v>
      </c>
      <c r="N838" t="s">
        <v>144</v>
      </c>
      <c r="O838">
        <v>65.847302657205432</v>
      </c>
      <c r="P838">
        <v>6.4215067483630701</v>
      </c>
      <c r="Q838">
        <v>135</v>
      </c>
      <c r="R838" t="s">
        <v>3730</v>
      </c>
      <c r="S838" t="s">
        <v>3554</v>
      </c>
      <c r="T838" t="s">
        <v>3585</v>
      </c>
      <c r="U838">
        <v>5</v>
      </c>
      <c r="V838" t="s">
        <v>3565</v>
      </c>
      <c r="W838" t="s">
        <v>3554</v>
      </c>
      <c r="X838" t="s">
        <v>3585</v>
      </c>
      <c r="Y838">
        <v>5</v>
      </c>
      <c r="Z838" t="s">
        <v>3565</v>
      </c>
    </row>
    <row r="839" spans="1:26" x14ac:dyDescent="0.3">
      <c r="A839" s="2">
        <v>45317</v>
      </c>
      <c r="B839" s="2">
        <v>45327</v>
      </c>
      <c r="C839">
        <v>10</v>
      </c>
      <c r="D839" t="s">
        <v>3538</v>
      </c>
      <c r="E839" t="s">
        <v>850</v>
      </c>
      <c r="F839" t="s">
        <v>103</v>
      </c>
      <c r="G839" t="s">
        <v>17</v>
      </c>
      <c r="H839" t="s">
        <v>18</v>
      </c>
      <c r="I839" t="s">
        <v>34</v>
      </c>
      <c r="J839" t="s">
        <v>35</v>
      </c>
      <c r="K839" t="s">
        <v>22</v>
      </c>
      <c r="L839" t="s">
        <v>22</v>
      </c>
      <c r="N839" t="s">
        <v>144</v>
      </c>
      <c r="O839">
        <v>112.7892588546265</v>
      </c>
      <c r="P839">
        <v>7.3190215372815404</v>
      </c>
      <c r="Q839">
        <v>35</v>
      </c>
      <c r="R839" t="s">
        <v>3791</v>
      </c>
      <c r="S839" t="s">
        <v>3555</v>
      </c>
      <c r="T839" t="s">
        <v>3584</v>
      </c>
      <c r="U839">
        <v>1</v>
      </c>
      <c r="V839" t="s">
        <v>3561</v>
      </c>
      <c r="W839" t="s">
        <v>3555</v>
      </c>
      <c r="X839" t="s">
        <v>3584</v>
      </c>
      <c r="Y839">
        <v>2</v>
      </c>
      <c r="Z839" t="s">
        <v>3562</v>
      </c>
    </row>
    <row r="840" spans="1:26" x14ac:dyDescent="0.3">
      <c r="A840" s="2">
        <v>45317</v>
      </c>
      <c r="B840" s="2">
        <v>45343</v>
      </c>
      <c r="C840">
        <v>26</v>
      </c>
      <c r="D840" t="s">
        <v>3538</v>
      </c>
      <c r="E840" t="s">
        <v>351</v>
      </c>
      <c r="F840" t="s">
        <v>57</v>
      </c>
      <c r="G840" t="s">
        <v>33</v>
      </c>
      <c r="H840" t="s">
        <v>59</v>
      </c>
      <c r="I840" t="s">
        <v>92</v>
      </c>
      <c r="J840" t="s">
        <v>35</v>
      </c>
      <c r="K840" t="s">
        <v>22</v>
      </c>
      <c r="L840" t="s">
        <v>22</v>
      </c>
      <c r="N840" t="s">
        <v>144</v>
      </c>
      <c r="O840">
        <v>91.762460677550649</v>
      </c>
      <c r="P840">
        <v>5.1636559428657041</v>
      </c>
      <c r="Q840">
        <v>51</v>
      </c>
      <c r="R840" t="s">
        <v>3904</v>
      </c>
      <c r="S840" t="s">
        <v>3555</v>
      </c>
      <c r="T840" t="s">
        <v>3584</v>
      </c>
      <c r="U840">
        <v>1</v>
      </c>
      <c r="V840" t="s">
        <v>3561</v>
      </c>
      <c r="W840" t="s">
        <v>3555</v>
      </c>
      <c r="X840" t="s">
        <v>3584</v>
      </c>
      <c r="Y840">
        <v>2</v>
      </c>
      <c r="Z840" t="s">
        <v>3562</v>
      </c>
    </row>
    <row r="841" spans="1:26" x14ac:dyDescent="0.3">
      <c r="A841" s="2">
        <v>45378</v>
      </c>
      <c r="B841" s="2">
        <v>45403</v>
      </c>
      <c r="C841">
        <v>25</v>
      </c>
      <c r="D841" t="s">
        <v>3538</v>
      </c>
      <c r="E841" t="s">
        <v>2282</v>
      </c>
      <c r="F841" t="s">
        <v>118</v>
      </c>
      <c r="G841" t="s">
        <v>17</v>
      </c>
      <c r="H841" t="s">
        <v>40</v>
      </c>
      <c r="I841" t="s">
        <v>41</v>
      </c>
      <c r="J841" t="s">
        <v>35</v>
      </c>
      <c r="K841" t="s">
        <v>22</v>
      </c>
      <c r="L841" t="s">
        <v>22</v>
      </c>
      <c r="N841" t="s">
        <v>43</v>
      </c>
      <c r="O841">
        <v>79.80577663807594</v>
      </c>
      <c r="P841">
        <v>6.227148471554945</v>
      </c>
      <c r="Q841">
        <v>111</v>
      </c>
      <c r="R841" t="s">
        <v>3906</v>
      </c>
      <c r="S841" t="s">
        <v>3555</v>
      </c>
      <c r="T841" t="s">
        <v>3584</v>
      </c>
      <c r="U841">
        <v>3</v>
      </c>
      <c r="V841" t="s">
        <v>3563</v>
      </c>
      <c r="W841" t="s">
        <v>3555</v>
      </c>
      <c r="X841" t="s">
        <v>3585</v>
      </c>
      <c r="Y841">
        <v>4</v>
      </c>
      <c r="Z841" t="s">
        <v>3564</v>
      </c>
    </row>
    <row r="842" spans="1:26" x14ac:dyDescent="0.3">
      <c r="A842" s="2">
        <v>45427</v>
      </c>
      <c r="B842" s="2">
        <v>45430</v>
      </c>
      <c r="C842">
        <v>3</v>
      </c>
      <c r="D842" t="s">
        <v>3538</v>
      </c>
      <c r="E842" t="s">
        <v>2585</v>
      </c>
      <c r="F842" t="s">
        <v>16</v>
      </c>
      <c r="G842" t="s">
        <v>33</v>
      </c>
      <c r="H842" t="s">
        <v>18</v>
      </c>
      <c r="I842" t="s">
        <v>34</v>
      </c>
      <c r="J842" t="s">
        <v>35</v>
      </c>
      <c r="K842" t="s">
        <v>22</v>
      </c>
      <c r="L842" t="s">
        <v>22</v>
      </c>
      <c r="N842" t="s">
        <v>43</v>
      </c>
      <c r="O842">
        <v>72.923305343812189</v>
      </c>
      <c r="P842">
        <v>5.7321452810138327</v>
      </c>
      <c r="Q842">
        <v>138</v>
      </c>
      <c r="R842" t="s">
        <v>3821</v>
      </c>
      <c r="S842" t="s">
        <v>3555</v>
      </c>
      <c r="T842" t="s">
        <v>3585</v>
      </c>
      <c r="U842">
        <v>5</v>
      </c>
      <c r="V842" t="s">
        <v>3565</v>
      </c>
      <c r="W842" t="s">
        <v>3555</v>
      </c>
      <c r="X842" t="s">
        <v>3585</v>
      </c>
      <c r="Y842">
        <v>5</v>
      </c>
      <c r="Z842" t="s">
        <v>3565</v>
      </c>
    </row>
    <row r="843" spans="1:26" x14ac:dyDescent="0.3">
      <c r="A843" s="2">
        <v>45424</v>
      </c>
      <c r="B843" s="2">
        <v>45431</v>
      </c>
      <c r="C843">
        <v>7</v>
      </c>
      <c r="D843" t="s">
        <v>3538</v>
      </c>
      <c r="E843" t="s">
        <v>644</v>
      </c>
      <c r="F843" t="s">
        <v>16</v>
      </c>
      <c r="G843" t="s">
        <v>17</v>
      </c>
      <c r="H843" t="s">
        <v>18</v>
      </c>
      <c r="I843" t="s">
        <v>19</v>
      </c>
      <c r="J843" t="s">
        <v>35</v>
      </c>
      <c r="K843" t="s">
        <v>22</v>
      </c>
      <c r="L843" t="s">
        <v>22</v>
      </c>
      <c r="N843" t="s">
        <v>43</v>
      </c>
      <c r="O843">
        <v>85.532512199847844</v>
      </c>
      <c r="P843">
        <v>6.0390237245845464</v>
      </c>
      <c r="Q843">
        <v>139</v>
      </c>
      <c r="R843" t="s">
        <v>3732</v>
      </c>
      <c r="S843" t="s">
        <v>3555</v>
      </c>
      <c r="T843" t="s">
        <v>3585</v>
      </c>
      <c r="U843">
        <v>5</v>
      </c>
      <c r="V843" t="s">
        <v>3565</v>
      </c>
      <c r="W843" t="s">
        <v>3555</v>
      </c>
      <c r="X843" t="s">
        <v>3585</v>
      </c>
      <c r="Y843">
        <v>5</v>
      </c>
      <c r="Z843" t="s">
        <v>3565</v>
      </c>
    </row>
    <row r="844" spans="1:26" x14ac:dyDescent="0.3">
      <c r="A844" s="2">
        <v>45366</v>
      </c>
      <c r="B844" s="2">
        <v>45382</v>
      </c>
      <c r="C844">
        <v>16</v>
      </c>
      <c r="D844" t="s">
        <v>3538</v>
      </c>
      <c r="E844" t="s">
        <v>2210</v>
      </c>
      <c r="F844" t="s">
        <v>16</v>
      </c>
      <c r="G844" t="s">
        <v>46</v>
      </c>
      <c r="H844" t="s">
        <v>40</v>
      </c>
      <c r="I844" t="s">
        <v>41</v>
      </c>
      <c r="J844" t="s">
        <v>35</v>
      </c>
      <c r="K844" t="s">
        <v>22</v>
      </c>
      <c r="L844" t="s">
        <v>22</v>
      </c>
      <c r="N844" t="s">
        <v>54</v>
      </c>
      <c r="O844">
        <v>73.080919301187549</v>
      </c>
      <c r="P844">
        <v>6.318668012630086</v>
      </c>
      <c r="Q844">
        <v>90</v>
      </c>
      <c r="R844" t="s">
        <v>3802</v>
      </c>
      <c r="S844" t="s">
        <v>3555</v>
      </c>
      <c r="T844" t="s">
        <v>3584</v>
      </c>
      <c r="U844">
        <v>3</v>
      </c>
      <c r="V844" t="s">
        <v>3563</v>
      </c>
      <c r="W844" t="s">
        <v>3555</v>
      </c>
      <c r="X844" t="s">
        <v>3584</v>
      </c>
      <c r="Y844">
        <v>3</v>
      </c>
      <c r="Z844" t="s">
        <v>3563</v>
      </c>
    </row>
    <row r="845" spans="1:26" x14ac:dyDescent="0.3">
      <c r="A845" s="2">
        <v>45136</v>
      </c>
      <c r="B845" s="2">
        <v>45139</v>
      </c>
      <c r="C845">
        <v>3</v>
      </c>
      <c r="D845" t="s">
        <v>3538</v>
      </c>
      <c r="E845" t="s">
        <v>1607</v>
      </c>
      <c r="F845" t="s">
        <v>16</v>
      </c>
      <c r="G845" t="s">
        <v>46</v>
      </c>
      <c r="H845" t="s">
        <v>40</v>
      </c>
      <c r="I845" t="s">
        <v>41</v>
      </c>
      <c r="J845" t="s">
        <v>35</v>
      </c>
      <c r="K845" t="s">
        <v>22</v>
      </c>
      <c r="L845" t="s">
        <v>22</v>
      </c>
      <c r="N845" t="s">
        <v>144</v>
      </c>
      <c r="O845">
        <v>77.081887310844564</v>
      </c>
      <c r="P845">
        <v>7.4699793122817502</v>
      </c>
      <c r="Q845">
        <v>212</v>
      </c>
      <c r="R845" t="s">
        <v>3869</v>
      </c>
      <c r="S845" t="s">
        <v>3554</v>
      </c>
      <c r="T845" t="s">
        <v>3586</v>
      </c>
      <c r="U845">
        <v>7</v>
      </c>
      <c r="V845" t="s">
        <v>3567</v>
      </c>
      <c r="W845" t="s">
        <v>3554</v>
      </c>
      <c r="X845" t="s">
        <v>3586</v>
      </c>
      <c r="Y845">
        <v>8</v>
      </c>
      <c r="Z845" t="s">
        <v>3568</v>
      </c>
    </row>
    <row r="846" spans="1:26" x14ac:dyDescent="0.3">
      <c r="A846" s="2">
        <v>45080</v>
      </c>
      <c r="B846" s="2">
        <v>45090</v>
      </c>
      <c r="C846">
        <v>10</v>
      </c>
      <c r="D846" t="s">
        <v>3538</v>
      </c>
      <c r="E846" t="s">
        <v>2524</v>
      </c>
      <c r="F846" t="s">
        <v>28</v>
      </c>
      <c r="G846" t="s">
        <v>17</v>
      </c>
      <c r="H846" t="s">
        <v>18</v>
      </c>
      <c r="I846" t="s">
        <v>19</v>
      </c>
      <c r="J846" t="s">
        <v>35</v>
      </c>
      <c r="K846" t="s">
        <v>22</v>
      </c>
      <c r="L846" t="s">
        <v>22</v>
      </c>
      <c r="N846" t="s">
        <v>43</v>
      </c>
      <c r="O846">
        <v>33.579363723454797</v>
      </c>
      <c r="P846">
        <v>6.1638158817045401</v>
      </c>
      <c r="Q846">
        <v>163</v>
      </c>
      <c r="R846" t="s">
        <v>3910</v>
      </c>
      <c r="S846" t="s">
        <v>3554</v>
      </c>
      <c r="T846" t="s">
        <v>3585</v>
      </c>
      <c r="U846">
        <v>6</v>
      </c>
      <c r="V846" t="s">
        <v>3566</v>
      </c>
      <c r="W846" t="s">
        <v>3554</v>
      </c>
      <c r="X846" t="s">
        <v>3585</v>
      </c>
      <c r="Y846">
        <v>6</v>
      </c>
      <c r="Z846" t="s">
        <v>3566</v>
      </c>
    </row>
    <row r="847" spans="1:26" x14ac:dyDescent="0.3">
      <c r="A847" s="2">
        <v>45366</v>
      </c>
      <c r="B847" s="2">
        <v>45372</v>
      </c>
      <c r="C847">
        <v>6</v>
      </c>
      <c r="D847" t="s">
        <v>3538</v>
      </c>
      <c r="E847" t="s">
        <v>2736</v>
      </c>
      <c r="F847" t="s">
        <v>80</v>
      </c>
      <c r="G847" t="s">
        <v>33</v>
      </c>
      <c r="H847" t="s">
        <v>18</v>
      </c>
      <c r="I847" t="s">
        <v>19</v>
      </c>
      <c r="J847" t="s">
        <v>35</v>
      </c>
      <c r="K847" t="s">
        <v>22</v>
      </c>
      <c r="L847" t="s">
        <v>22</v>
      </c>
      <c r="N847" t="s">
        <v>30</v>
      </c>
      <c r="O847">
        <v>15.060633295496251</v>
      </c>
      <c r="P847">
        <v>4.0674952318531368</v>
      </c>
      <c r="Q847">
        <v>80</v>
      </c>
      <c r="R847" t="s">
        <v>3613</v>
      </c>
      <c r="S847" t="s">
        <v>3555</v>
      </c>
      <c r="T847" t="s">
        <v>3584</v>
      </c>
      <c r="U847">
        <v>3</v>
      </c>
      <c r="V847" t="s">
        <v>3563</v>
      </c>
      <c r="W847" t="s">
        <v>3555</v>
      </c>
      <c r="X847" t="s">
        <v>3584</v>
      </c>
      <c r="Y847">
        <v>3</v>
      </c>
      <c r="Z847" t="s">
        <v>3563</v>
      </c>
    </row>
    <row r="848" spans="1:26" x14ac:dyDescent="0.3">
      <c r="A848" s="2">
        <v>44966</v>
      </c>
      <c r="B848" s="2">
        <v>44971</v>
      </c>
      <c r="C848">
        <v>5</v>
      </c>
      <c r="D848" t="s">
        <v>3538</v>
      </c>
      <c r="E848" t="s">
        <v>1522</v>
      </c>
      <c r="F848" t="s">
        <v>103</v>
      </c>
      <c r="G848" t="s">
        <v>51</v>
      </c>
      <c r="H848" t="s">
        <v>59</v>
      </c>
      <c r="I848" t="s">
        <v>92</v>
      </c>
      <c r="J848" t="s">
        <v>35</v>
      </c>
      <c r="K848" t="s">
        <v>22</v>
      </c>
      <c r="L848" t="s">
        <v>22</v>
      </c>
      <c r="N848" t="s">
        <v>54</v>
      </c>
      <c r="O848">
        <v>77.925502787211585</v>
      </c>
      <c r="P848">
        <v>6.3689181021197667</v>
      </c>
      <c r="Q848">
        <v>44</v>
      </c>
      <c r="R848" t="s">
        <v>3911</v>
      </c>
      <c r="S848" t="s">
        <v>3554</v>
      </c>
      <c r="T848" t="s">
        <v>3584</v>
      </c>
      <c r="U848">
        <v>2</v>
      </c>
      <c r="V848" t="s">
        <v>3562</v>
      </c>
      <c r="W848" t="s">
        <v>3554</v>
      </c>
      <c r="X848" t="s">
        <v>3584</v>
      </c>
      <c r="Y848">
        <v>2</v>
      </c>
      <c r="Z848" t="s">
        <v>3562</v>
      </c>
    </row>
    <row r="849" spans="1:26" x14ac:dyDescent="0.3">
      <c r="A849" s="2">
        <v>45468</v>
      </c>
      <c r="B849" s="2">
        <v>45472</v>
      </c>
      <c r="C849">
        <v>4</v>
      </c>
      <c r="D849" t="s">
        <v>3538</v>
      </c>
      <c r="E849" t="s">
        <v>2743</v>
      </c>
      <c r="F849" t="s">
        <v>80</v>
      </c>
      <c r="G849" t="s">
        <v>17</v>
      </c>
      <c r="H849" t="s">
        <v>18</v>
      </c>
      <c r="I849" t="s">
        <v>19</v>
      </c>
      <c r="J849" t="s">
        <v>35</v>
      </c>
      <c r="K849" t="s">
        <v>22</v>
      </c>
      <c r="L849" t="s">
        <v>22</v>
      </c>
      <c r="N849" t="s">
        <v>24</v>
      </c>
      <c r="O849">
        <v>20.846804120180391</v>
      </c>
      <c r="P849">
        <v>4.1450146744700804</v>
      </c>
      <c r="Q849">
        <v>180</v>
      </c>
      <c r="R849" t="s">
        <v>3783</v>
      </c>
      <c r="S849" t="s">
        <v>3555</v>
      </c>
      <c r="T849" t="s">
        <v>3585</v>
      </c>
      <c r="U849">
        <v>6</v>
      </c>
      <c r="V849" t="s">
        <v>3566</v>
      </c>
      <c r="W849" t="s">
        <v>3555</v>
      </c>
      <c r="X849" t="s">
        <v>3585</v>
      </c>
      <c r="Y849">
        <v>6</v>
      </c>
      <c r="Z849" t="s">
        <v>3566</v>
      </c>
    </row>
    <row r="850" spans="1:26" x14ac:dyDescent="0.3">
      <c r="A850" s="2">
        <v>45299</v>
      </c>
      <c r="B850" s="2">
        <v>45311</v>
      </c>
      <c r="C850">
        <v>12</v>
      </c>
      <c r="D850" t="s">
        <v>3538</v>
      </c>
      <c r="E850" t="s">
        <v>2660</v>
      </c>
      <c r="F850" t="s">
        <v>118</v>
      </c>
      <c r="G850" t="s">
        <v>17</v>
      </c>
      <c r="H850" t="s">
        <v>40</v>
      </c>
      <c r="I850" t="s">
        <v>41</v>
      </c>
      <c r="J850" t="s">
        <v>35</v>
      </c>
      <c r="K850" t="s">
        <v>22</v>
      </c>
      <c r="L850" t="s">
        <v>22</v>
      </c>
      <c r="N850" t="s">
        <v>76</v>
      </c>
      <c r="O850">
        <v>87.567812479457388</v>
      </c>
      <c r="P850">
        <v>6.6122275363000469</v>
      </c>
      <c r="Q850">
        <v>19</v>
      </c>
      <c r="R850" t="s">
        <v>3912</v>
      </c>
      <c r="S850" t="s">
        <v>3555</v>
      </c>
      <c r="T850" t="s">
        <v>3584</v>
      </c>
      <c r="U850">
        <v>1</v>
      </c>
      <c r="V850" t="s">
        <v>3561</v>
      </c>
      <c r="W850" t="s">
        <v>3555</v>
      </c>
      <c r="X850" t="s">
        <v>3584</v>
      </c>
      <c r="Y850">
        <v>1</v>
      </c>
      <c r="Z850" t="s">
        <v>3561</v>
      </c>
    </row>
    <row r="851" spans="1:26" x14ac:dyDescent="0.3">
      <c r="A851" s="2">
        <v>45208</v>
      </c>
      <c r="B851" s="2">
        <v>45218</v>
      </c>
      <c r="C851">
        <v>10</v>
      </c>
      <c r="D851" t="s">
        <v>3538</v>
      </c>
      <c r="E851" t="s">
        <v>2524</v>
      </c>
      <c r="F851" t="s">
        <v>28</v>
      </c>
      <c r="G851" t="s">
        <v>33</v>
      </c>
      <c r="H851" t="s">
        <v>18</v>
      </c>
      <c r="I851" t="s">
        <v>19</v>
      </c>
      <c r="J851" t="s">
        <v>35</v>
      </c>
      <c r="K851" t="s">
        <v>22</v>
      </c>
      <c r="L851" t="s">
        <v>22</v>
      </c>
      <c r="N851" t="s">
        <v>144</v>
      </c>
      <c r="O851">
        <v>30.97192150788668</v>
      </c>
      <c r="P851">
        <v>5.281117916146373</v>
      </c>
      <c r="Q851">
        <v>291</v>
      </c>
      <c r="R851" t="s">
        <v>3913</v>
      </c>
      <c r="S851" t="s">
        <v>3554</v>
      </c>
      <c r="T851" t="s">
        <v>3587</v>
      </c>
      <c r="U851">
        <v>10</v>
      </c>
      <c r="V851" t="s">
        <v>3570</v>
      </c>
      <c r="W851" t="s">
        <v>3554</v>
      </c>
      <c r="X851" t="s">
        <v>3587</v>
      </c>
      <c r="Y851">
        <v>10</v>
      </c>
      <c r="Z851" t="s">
        <v>3570</v>
      </c>
    </row>
    <row r="852" spans="1:26" x14ac:dyDescent="0.3">
      <c r="A852" s="2">
        <v>45297</v>
      </c>
      <c r="B852" s="2">
        <v>45307</v>
      </c>
      <c r="C852">
        <v>10</v>
      </c>
      <c r="D852" t="s">
        <v>3538</v>
      </c>
      <c r="E852" t="s">
        <v>546</v>
      </c>
      <c r="F852" t="s">
        <v>16</v>
      </c>
      <c r="G852" t="s">
        <v>46</v>
      </c>
      <c r="H852" t="s">
        <v>40</v>
      </c>
      <c r="I852" t="s">
        <v>41</v>
      </c>
      <c r="J852" t="s">
        <v>35</v>
      </c>
      <c r="K852" t="s">
        <v>22</v>
      </c>
      <c r="L852" t="s">
        <v>22</v>
      </c>
      <c r="N852" t="s">
        <v>24</v>
      </c>
      <c r="O852">
        <v>77.658630430508197</v>
      </c>
      <c r="P852">
        <v>7.2323522915498701</v>
      </c>
      <c r="Q852">
        <v>15</v>
      </c>
      <c r="R852" t="s">
        <v>3629</v>
      </c>
      <c r="S852" t="s">
        <v>3555</v>
      </c>
      <c r="T852" t="s">
        <v>3584</v>
      </c>
      <c r="U852">
        <v>1</v>
      </c>
      <c r="V852" t="s">
        <v>3561</v>
      </c>
      <c r="W852" t="s">
        <v>3555</v>
      </c>
      <c r="X852" t="s">
        <v>3584</v>
      </c>
      <c r="Y852">
        <v>1</v>
      </c>
      <c r="Z852" t="s">
        <v>3561</v>
      </c>
    </row>
    <row r="853" spans="1:26" x14ac:dyDescent="0.3">
      <c r="A853" s="2">
        <v>45356</v>
      </c>
      <c r="B853" s="2">
        <v>45381</v>
      </c>
      <c r="C853">
        <v>25</v>
      </c>
      <c r="D853" t="s">
        <v>3538</v>
      </c>
      <c r="E853" t="s">
        <v>1764</v>
      </c>
      <c r="F853" t="s">
        <v>57</v>
      </c>
      <c r="G853" t="s">
        <v>51</v>
      </c>
      <c r="H853" t="s">
        <v>59</v>
      </c>
      <c r="I853" t="s">
        <v>19</v>
      </c>
      <c r="J853" t="s">
        <v>35</v>
      </c>
      <c r="K853" t="s">
        <v>22</v>
      </c>
      <c r="L853" t="s">
        <v>22</v>
      </c>
      <c r="N853" t="s">
        <v>24</v>
      </c>
      <c r="O853">
        <v>83.739712554797407</v>
      </c>
      <c r="P853">
        <v>5.5383949792869576</v>
      </c>
      <c r="Q853">
        <v>89</v>
      </c>
      <c r="R853" t="s">
        <v>3824</v>
      </c>
      <c r="S853" t="s">
        <v>3555</v>
      </c>
      <c r="T853" t="s">
        <v>3584</v>
      </c>
      <c r="U853">
        <v>3</v>
      </c>
      <c r="V853" t="s">
        <v>3563</v>
      </c>
      <c r="W853" t="s">
        <v>3555</v>
      </c>
      <c r="X853" t="s">
        <v>3584</v>
      </c>
      <c r="Y853">
        <v>3</v>
      </c>
      <c r="Z853" t="s">
        <v>3563</v>
      </c>
    </row>
    <row r="854" spans="1:26" x14ac:dyDescent="0.3">
      <c r="A854" s="2">
        <v>45371</v>
      </c>
      <c r="B854" s="2">
        <v>45374</v>
      </c>
      <c r="C854">
        <v>3</v>
      </c>
      <c r="D854" t="s">
        <v>3538</v>
      </c>
      <c r="E854" t="s">
        <v>866</v>
      </c>
      <c r="F854" t="s">
        <v>28</v>
      </c>
      <c r="G854" t="s">
        <v>58</v>
      </c>
      <c r="H854" t="s">
        <v>59</v>
      </c>
      <c r="I854" t="s">
        <v>34</v>
      </c>
      <c r="J854" t="s">
        <v>35</v>
      </c>
      <c r="K854" t="s">
        <v>22</v>
      </c>
      <c r="L854" t="s">
        <v>22</v>
      </c>
      <c r="N854" t="s">
        <v>43</v>
      </c>
      <c r="O854">
        <v>21.094207927671832</v>
      </c>
      <c r="P854">
        <v>5.1154537745120257</v>
      </c>
      <c r="Q854">
        <v>82</v>
      </c>
      <c r="R854" t="s">
        <v>3718</v>
      </c>
      <c r="S854" t="s">
        <v>3555</v>
      </c>
      <c r="T854" t="s">
        <v>3584</v>
      </c>
      <c r="U854">
        <v>3</v>
      </c>
      <c r="V854" t="s">
        <v>3563</v>
      </c>
      <c r="W854" t="s">
        <v>3555</v>
      </c>
      <c r="X854" t="s">
        <v>3584</v>
      </c>
      <c r="Y854">
        <v>3</v>
      </c>
      <c r="Z854" t="s">
        <v>3563</v>
      </c>
    </row>
    <row r="855" spans="1:26" x14ac:dyDescent="0.3">
      <c r="A855" s="2">
        <v>45056</v>
      </c>
      <c r="B855" s="2">
        <v>45061</v>
      </c>
      <c r="C855">
        <v>5</v>
      </c>
      <c r="D855" t="s">
        <v>3538</v>
      </c>
      <c r="E855" t="s">
        <v>1851</v>
      </c>
      <c r="F855" t="s">
        <v>16</v>
      </c>
      <c r="G855" t="s">
        <v>46</v>
      </c>
      <c r="H855" t="s">
        <v>18</v>
      </c>
      <c r="I855" t="s">
        <v>19</v>
      </c>
      <c r="J855" t="s">
        <v>35</v>
      </c>
      <c r="K855" t="s">
        <v>22</v>
      </c>
      <c r="L855" t="s">
        <v>22</v>
      </c>
      <c r="N855" t="s">
        <v>24</v>
      </c>
      <c r="O855">
        <v>77.009926495341318</v>
      </c>
      <c r="P855">
        <v>6.517141382329406</v>
      </c>
      <c r="Q855">
        <v>134</v>
      </c>
      <c r="R855" t="s">
        <v>3914</v>
      </c>
      <c r="S855" t="s">
        <v>3554</v>
      </c>
      <c r="T855" t="s">
        <v>3585</v>
      </c>
      <c r="U855">
        <v>5</v>
      </c>
      <c r="V855" t="s">
        <v>3565</v>
      </c>
      <c r="W855" t="s">
        <v>3554</v>
      </c>
      <c r="X855" t="s">
        <v>3585</v>
      </c>
      <c r="Y855">
        <v>5</v>
      </c>
      <c r="Z855" t="s">
        <v>3565</v>
      </c>
    </row>
    <row r="856" spans="1:26" x14ac:dyDescent="0.3">
      <c r="A856" s="2">
        <v>45349</v>
      </c>
      <c r="B856" s="2">
        <v>45358</v>
      </c>
      <c r="C856">
        <v>9</v>
      </c>
      <c r="D856" t="s">
        <v>3538</v>
      </c>
      <c r="E856" t="s">
        <v>1967</v>
      </c>
      <c r="F856" t="s">
        <v>39</v>
      </c>
      <c r="G856" t="s">
        <v>58</v>
      </c>
      <c r="H856" t="s">
        <v>59</v>
      </c>
      <c r="I856" t="s">
        <v>34</v>
      </c>
      <c r="J856" t="s">
        <v>35</v>
      </c>
      <c r="K856" t="s">
        <v>22</v>
      </c>
      <c r="L856" t="s">
        <v>22</v>
      </c>
      <c r="N856" t="s">
        <v>43</v>
      </c>
      <c r="O856">
        <v>137.52399087496431</v>
      </c>
      <c r="P856">
        <v>6.2413209596491681</v>
      </c>
      <c r="Q856">
        <v>66</v>
      </c>
      <c r="R856" t="s">
        <v>3915</v>
      </c>
      <c r="S856" t="s">
        <v>3555</v>
      </c>
      <c r="T856" t="s">
        <v>3584</v>
      </c>
      <c r="U856">
        <v>2</v>
      </c>
      <c r="V856" t="s">
        <v>3562</v>
      </c>
      <c r="W856" t="s">
        <v>3555</v>
      </c>
      <c r="X856" t="s">
        <v>3584</v>
      </c>
      <c r="Y856">
        <v>3</v>
      </c>
      <c r="Z856" t="s">
        <v>3563</v>
      </c>
    </row>
    <row r="857" spans="1:26" x14ac:dyDescent="0.3">
      <c r="A857" s="2">
        <v>45267</v>
      </c>
      <c r="B857" s="2">
        <v>45268</v>
      </c>
      <c r="C857">
        <v>1</v>
      </c>
      <c r="D857" t="s">
        <v>3538</v>
      </c>
      <c r="E857" t="s">
        <v>1907</v>
      </c>
      <c r="F857" t="s">
        <v>16</v>
      </c>
      <c r="G857" t="s">
        <v>33</v>
      </c>
      <c r="H857" t="s">
        <v>59</v>
      </c>
      <c r="I857" t="s">
        <v>34</v>
      </c>
      <c r="J857" t="s">
        <v>35</v>
      </c>
      <c r="K857" t="s">
        <v>22</v>
      </c>
      <c r="L857" t="s">
        <v>22</v>
      </c>
      <c r="N857" t="s">
        <v>144</v>
      </c>
      <c r="O857">
        <v>71.903964800783541</v>
      </c>
      <c r="P857">
        <v>6.471179399318796</v>
      </c>
      <c r="Q857">
        <v>341</v>
      </c>
      <c r="R857" t="s">
        <v>3726</v>
      </c>
      <c r="S857" t="s">
        <v>3554</v>
      </c>
      <c r="T857" t="s">
        <v>3587</v>
      </c>
      <c r="U857">
        <v>12</v>
      </c>
      <c r="V857" t="s">
        <v>3572</v>
      </c>
      <c r="W857" t="s">
        <v>3554</v>
      </c>
      <c r="X857" t="s">
        <v>3587</v>
      </c>
      <c r="Y857">
        <v>12</v>
      </c>
      <c r="Z857" t="s">
        <v>3572</v>
      </c>
    </row>
    <row r="858" spans="1:26" x14ac:dyDescent="0.3">
      <c r="A858" s="2">
        <v>45425</v>
      </c>
      <c r="B858" s="2">
        <v>45431</v>
      </c>
      <c r="C858">
        <v>6</v>
      </c>
      <c r="D858" t="s">
        <v>3538</v>
      </c>
      <c r="E858" t="s">
        <v>2806</v>
      </c>
      <c r="F858" t="s">
        <v>80</v>
      </c>
      <c r="G858" t="s">
        <v>33</v>
      </c>
      <c r="H858" t="s">
        <v>59</v>
      </c>
      <c r="I858" t="s">
        <v>34</v>
      </c>
      <c r="J858" t="s">
        <v>35</v>
      </c>
      <c r="K858" t="s">
        <v>22</v>
      </c>
      <c r="L858" t="s">
        <v>22</v>
      </c>
      <c r="N858" t="s">
        <v>30</v>
      </c>
      <c r="O858">
        <v>17.354736613268521</v>
      </c>
      <c r="P858">
        <v>5.47194563574587</v>
      </c>
      <c r="Q858">
        <v>139</v>
      </c>
      <c r="R858" t="s">
        <v>3732</v>
      </c>
      <c r="S858" t="s">
        <v>3555</v>
      </c>
      <c r="T858" t="s">
        <v>3585</v>
      </c>
      <c r="U858">
        <v>5</v>
      </c>
      <c r="V858" t="s">
        <v>3565</v>
      </c>
      <c r="W858" t="s">
        <v>3555</v>
      </c>
      <c r="X858" t="s">
        <v>3585</v>
      </c>
      <c r="Y858">
        <v>5</v>
      </c>
      <c r="Z858" t="s">
        <v>3565</v>
      </c>
    </row>
    <row r="859" spans="1:26" x14ac:dyDescent="0.3">
      <c r="A859" s="2">
        <v>45030</v>
      </c>
      <c r="B859" s="2">
        <v>45032</v>
      </c>
      <c r="C859">
        <v>2</v>
      </c>
      <c r="D859" t="s">
        <v>3538</v>
      </c>
      <c r="E859" t="s">
        <v>1732</v>
      </c>
      <c r="F859" t="s">
        <v>80</v>
      </c>
      <c r="G859" t="s">
        <v>46</v>
      </c>
      <c r="H859" t="s">
        <v>18</v>
      </c>
      <c r="I859" t="s">
        <v>19</v>
      </c>
      <c r="J859" t="s">
        <v>35</v>
      </c>
      <c r="K859" t="s">
        <v>22</v>
      </c>
      <c r="L859" t="s">
        <v>22</v>
      </c>
      <c r="N859" t="s">
        <v>76</v>
      </c>
      <c r="O859">
        <v>22.53120494652963</v>
      </c>
      <c r="P859">
        <v>4.2880350537045171</v>
      </c>
      <c r="Q859">
        <v>105</v>
      </c>
      <c r="R859" t="s">
        <v>3672</v>
      </c>
      <c r="S859" t="s">
        <v>3554</v>
      </c>
      <c r="T859" t="s">
        <v>3585</v>
      </c>
      <c r="U859">
        <v>4</v>
      </c>
      <c r="V859" t="s">
        <v>3564</v>
      </c>
      <c r="W859" t="s">
        <v>3554</v>
      </c>
      <c r="X859" t="s">
        <v>3585</v>
      </c>
      <c r="Y859">
        <v>4</v>
      </c>
      <c r="Z859" t="s">
        <v>3564</v>
      </c>
    </row>
    <row r="860" spans="1:26" x14ac:dyDescent="0.3">
      <c r="A860" s="2">
        <v>45268</v>
      </c>
      <c r="B860" s="2">
        <v>45295</v>
      </c>
      <c r="C860">
        <v>27</v>
      </c>
      <c r="D860" t="s">
        <v>3538</v>
      </c>
      <c r="E860" t="s">
        <v>1887</v>
      </c>
      <c r="F860" t="s">
        <v>103</v>
      </c>
      <c r="G860" t="s">
        <v>17</v>
      </c>
      <c r="H860" t="s">
        <v>18</v>
      </c>
      <c r="I860" t="s">
        <v>34</v>
      </c>
      <c r="J860" t="s">
        <v>35</v>
      </c>
      <c r="K860" t="s">
        <v>22</v>
      </c>
      <c r="L860" t="s">
        <v>22</v>
      </c>
      <c r="N860" t="s">
        <v>63</v>
      </c>
      <c r="O860">
        <v>111.0419146640415</v>
      </c>
      <c r="P860">
        <v>7.2670594215217896</v>
      </c>
      <c r="Q860">
        <v>3</v>
      </c>
      <c r="R860" t="s">
        <v>3916</v>
      </c>
      <c r="S860" t="s">
        <v>3554</v>
      </c>
      <c r="T860" t="s">
        <v>3587</v>
      </c>
      <c r="U860">
        <v>12</v>
      </c>
      <c r="V860" t="s">
        <v>3572</v>
      </c>
      <c r="W860" t="s">
        <v>3555</v>
      </c>
      <c r="X860" t="s">
        <v>3584</v>
      </c>
      <c r="Y860">
        <v>1</v>
      </c>
      <c r="Z860" t="s">
        <v>3561</v>
      </c>
    </row>
    <row r="861" spans="1:26" x14ac:dyDescent="0.3">
      <c r="A861" s="2">
        <v>45332</v>
      </c>
      <c r="B861" s="2">
        <v>45335</v>
      </c>
      <c r="C861">
        <v>3</v>
      </c>
      <c r="D861" t="s">
        <v>3538</v>
      </c>
      <c r="E861" t="s">
        <v>2380</v>
      </c>
      <c r="F861" t="s">
        <v>103</v>
      </c>
      <c r="G861" t="s">
        <v>51</v>
      </c>
      <c r="H861" t="s">
        <v>59</v>
      </c>
      <c r="I861" t="s">
        <v>19</v>
      </c>
      <c r="J861" t="s">
        <v>35</v>
      </c>
      <c r="K861" t="s">
        <v>22</v>
      </c>
      <c r="L861" t="s">
        <v>22</v>
      </c>
      <c r="N861" t="s">
        <v>76</v>
      </c>
      <c r="O861">
        <v>87.826431313778528</v>
      </c>
      <c r="P861">
        <v>6.0806677042769044</v>
      </c>
      <c r="Q861">
        <v>43</v>
      </c>
      <c r="R861" t="s">
        <v>3880</v>
      </c>
      <c r="S861" t="s">
        <v>3555</v>
      </c>
      <c r="T861" t="s">
        <v>3584</v>
      </c>
      <c r="U861">
        <v>2</v>
      </c>
      <c r="V861" t="s">
        <v>3562</v>
      </c>
      <c r="W861" t="s">
        <v>3555</v>
      </c>
      <c r="X861" t="s">
        <v>3584</v>
      </c>
      <c r="Y861">
        <v>2</v>
      </c>
      <c r="Z861" t="s">
        <v>3562</v>
      </c>
    </row>
    <row r="862" spans="1:26" x14ac:dyDescent="0.3">
      <c r="A862" s="2">
        <v>45367</v>
      </c>
      <c r="B862" s="2">
        <v>45389</v>
      </c>
      <c r="C862">
        <v>22</v>
      </c>
      <c r="D862" t="s">
        <v>3538</v>
      </c>
      <c r="E862" t="s">
        <v>1013</v>
      </c>
      <c r="F862" t="s">
        <v>16</v>
      </c>
      <c r="G862" t="s">
        <v>58</v>
      </c>
      <c r="H862" t="s">
        <v>59</v>
      </c>
      <c r="I862" t="s">
        <v>34</v>
      </c>
      <c r="J862" t="s">
        <v>35</v>
      </c>
      <c r="K862" t="s">
        <v>22</v>
      </c>
      <c r="L862" t="s">
        <v>22</v>
      </c>
      <c r="N862" t="s">
        <v>30</v>
      </c>
      <c r="O862">
        <v>74.438812532392191</v>
      </c>
      <c r="P862">
        <v>6.3037525424734788</v>
      </c>
      <c r="Q862">
        <v>97</v>
      </c>
      <c r="R862" t="s">
        <v>3819</v>
      </c>
      <c r="S862" t="s">
        <v>3555</v>
      </c>
      <c r="T862" t="s">
        <v>3584</v>
      </c>
      <c r="U862">
        <v>3</v>
      </c>
      <c r="V862" t="s">
        <v>3563</v>
      </c>
      <c r="W862" t="s">
        <v>3555</v>
      </c>
      <c r="X862" t="s">
        <v>3585</v>
      </c>
      <c r="Y862">
        <v>4</v>
      </c>
      <c r="Z862" t="s">
        <v>3564</v>
      </c>
    </row>
    <row r="863" spans="1:26" x14ac:dyDescent="0.3">
      <c r="A863" s="2">
        <v>45034</v>
      </c>
      <c r="B863" s="2">
        <v>45041</v>
      </c>
      <c r="C863">
        <v>7</v>
      </c>
      <c r="D863" t="s">
        <v>3538</v>
      </c>
      <c r="E863" t="s">
        <v>1149</v>
      </c>
      <c r="F863" t="s">
        <v>103</v>
      </c>
      <c r="G863" t="s">
        <v>17</v>
      </c>
      <c r="H863" t="s">
        <v>18</v>
      </c>
      <c r="I863" t="s">
        <v>34</v>
      </c>
      <c r="J863" t="s">
        <v>35</v>
      </c>
      <c r="K863" t="s">
        <v>22</v>
      </c>
      <c r="L863" t="s">
        <v>22</v>
      </c>
      <c r="N863" t="s">
        <v>76</v>
      </c>
      <c r="O863">
        <v>96.444273286988789</v>
      </c>
      <c r="P863">
        <v>6.3611506902546671</v>
      </c>
      <c r="Q863">
        <v>114</v>
      </c>
      <c r="R863" t="s">
        <v>3743</v>
      </c>
      <c r="S863" t="s">
        <v>3554</v>
      </c>
      <c r="T863" t="s">
        <v>3585</v>
      </c>
      <c r="U863">
        <v>4</v>
      </c>
      <c r="V863" t="s">
        <v>3564</v>
      </c>
      <c r="W863" t="s">
        <v>3554</v>
      </c>
      <c r="X863" t="s">
        <v>3585</v>
      </c>
      <c r="Y863">
        <v>4</v>
      </c>
      <c r="Z863" t="s">
        <v>3564</v>
      </c>
    </row>
    <row r="864" spans="1:26" x14ac:dyDescent="0.3">
      <c r="A864" s="2">
        <v>45279</v>
      </c>
      <c r="B864" s="2">
        <v>45286</v>
      </c>
      <c r="C864">
        <v>7</v>
      </c>
      <c r="D864" t="s">
        <v>3538</v>
      </c>
      <c r="E864" t="s">
        <v>1799</v>
      </c>
      <c r="F864" t="s">
        <v>157</v>
      </c>
      <c r="G864" t="s">
        <v>51</v>
      </c>
      <c r="H864" t="s">
        <v>59</v>
      </c>
      <c r="I864" t="s">
        <v>19</v>
      </c>
      <c r="J864" t="s">
        <v>35</v>
      </c>
      <c r="K864" t="s">
        <v>22</v>
      </c>
      <c r="L864" t="s">
        <v>22</v>
      </c>
      <c r="N864" t="s">
        <v>63</v>
      </c>
      <c r="O864">
        <v>30.718819803479469</v>
      </c>
      <c r="P864">
        <v>4.7239730554660939</v>
      </c>
      <c r="Q864">
        <v>359</v>
      </c>
      <c r="R864" t="s">
        <v>3639</v>
      </c>
      <c r="S864" t="s">
        <v>3554</v>
      </c>
      <c r="T864" t="s">
        <v>3587</v>
      </c>
      <c r="U864">
        <v>12</v>
      </c>
      <c r="V864" t="s">
        <v>3572</v>
      </c>
      <c r="W864" t="s">
        <v>3554</v>
      </c>
      <c r="X864" t="s">
        <v>3587</v>
      </c>
      <c r="Y864">
        <v>12</v>
      </c>
      <c r="Z864" t="s">
        <v>3572</v>
      </c>
    </row>
    <row r="865" spans="1:26" x14ac:dyDescent="0.3">
      <c r="A865" s="2">
        <v>45311</v>
      </c>
      <c r="B865" s="2">
        <v>45321</v>
      </c>
      <c r="C865">
        <v>10</v>
      </c>
      <c r="D865" t="s">
        <v>3538</v>
      </c>
      <c r="E865" t="s">
        <v>3046</v>
      </c>
      <c r="F865" t="s">
        <v>118</v>
      </c>
      <c r="G865" t="s">
        <v>58</v>
      </c>
      <c r="H865" t="s">
        <v>59</v>
      </c>
      <c r="I865" t="s">
        <v>19</v>
      </c>
      <c r="J865" t="s">
        <v>35</v>
      </c>
      <c r="K865" t="s">
        <v>22</v>
      </c>
      <c r="L865" t="s">
        <v>22</v>
      </c>
      <c r="N865" t="s">
        <v>30</v>
      </c>
      <c r="O865">
        <v>82.117215095620608</v>
      </c>
      <c r="P865">
        <v>6.0195028852661041</v>
      </c>
      <c r="Q865">
        <v>29</v>
      </c>
      <c r="R865" t="s">
        <v>3669</v>
      </c>
      <c r="S865" t="s">
        <v>3555</v>
      </c>
      <c r="T865" t="s">
        <v>3584</v>
      </c>
      <c r="U865">
        <v>1</v>
      </c>
      <c r="V865" t="s">
        <v>3561</v>
      </c>
      <c r="W865" t="s">
        <v>3555</v>
      </c>
      <c r="X865" t="s">
        <v>3584</v>
      </c>
      <c r="Y865">
        <v>1</v>
      </c>
      <c r="Z865" t="s">
        <v>3561</v>
      </c>
    </row>
    <row r="866" spans="1:26" x14ac:dyDescent="0.3">
      <c r="A866" s="2">
        <v>45302</v>
      </c>
      <c r="B866" s="2">
        <v>45307</v>
      </c>
      <c r="C866">
        <v>5</v>
      </c>
      <c r="D866" t="s">
        <v>3538</v>
      </c>
      <c r="E866" t="s">
        <v>3063</v>
      </c>
      <c r="F866" t="s">
        <v>16</v>
      </c>
      <c r="G866" t="s">
        <v>58</v>
      </c>
      <c r="H866" t="s">
        <v>59</v>
      </c>
      <c r="I866" t="s">
        <v>92</v>
      </c>
      <c r="J866" t="s">
        <v>35</v>
      </c>
      <c r="K866" t="s">
        <v>22</v>
      </c>
      <c r="L866" t="s">
        <v>22</v>
      </c>
      <c r="N866" t="s">
        <v>24</v>
      </c>
      <c r="O866">
        <v>63.924401356310263</v>
      </c>
      <c r="P866">
        <v>5.9647686461120957</v>
      </c>
      <c r="Q866">
        <v>15</v>
      </c>
      <c r="R866" t="s">
        <v>3629</v>
      </c>
      <c r="S866" t="s">
        <v>3555</v>
      </c>
      <c r="T866" t="s">
        <v>3584</v>
      </c>
      <c r="U866">
        <v>1</v>
      </c>
      <c r="V866" t="s">
        <v>3561</v>
      </c>
      <c r="W866" t="s">
        <v>3555</v>
      </c>
      <c r="X866" t="s">
        <v>3584</v>
      </c>
      <c r="Y866">
        <v>1</v>
      </c>
      <c r="Z866" t="s">
        <v>3561</v>
      </c>
    </row>
    <row r="867" spans="1:26" x14ac:dyDescent="0.3">
      <c r="A867" s="2">
        <v>45468</v>
      </c>
      <c r="B867" s="2">
        <v>45479</v>
      </c>
      <c r="C867">
        <v>11</v>
      </c>
      <c r="D867" t="s">
        <v>3538</v>
      </c>
      <c r="E867" t="s">
        <v>2235</v>
      </c>
      <c r="F867" t="s">
        <v>80</v>
      </c>
      <c r="G867" t="s">
        <v>46</v>
      </c>
      <c r="H867" t="s">
        <v>18</v>
      </c>
      <c r="I867" t="s">
        <v>19</v>
      </c>
      <c r="J867" t="s">
        <v>35</v>
      </c>
      <c r="K867" t="s">
        <v>22</v>
      </c>
      <c r="L867" t="s">
        <v>22</v>
      </c>
      <c r="N867" t="s">
        <v>76</v>
      </c>
      <c r="O867">
        <v>12.26348005530817</v>
      </c>
      <c r="P867">
        <v>5.2353283399177286</v>
      </c>
      <c r="Q867">
        <v>187</v>
      </c>
      <c r="R867" t="s">
        <v>3623</v>
      </c>
      <c r="S867" t="s">
        <v>3555</v>
      </c>
      <c r="T867" t="s">
        <v>3585</v>
      </c>
      <c r="U867">
        <v>6</v>
      </c>
      <c r="V867" t="s">
        <v>3566</v>
      </c>
      <c r="W867" t="s">
        <v>3555</v>
      </c>
      <c r="X867" t="s">
        <v>3586</v>
      </c>
      <c r="Y867">
        <v>7</v>
      </c>
      <c r="Z867" t="s">
        <v>3567</v>
      </c>
    </row>
    <row r="868" spans="1:26" x14ac:dyDescent="0.3">
      <c r="A868" s="2">
        <v>45103</v>
      </c>
      <c r="B868" s="2">
        <v>45113</v>
      </c>
      <c r="C868">
        <v>10</v>
      </c>
      <c r="D868" t="s">
        <v>3538</v>
      </c>
      <c r="E868" t="s">
        <v>823</v>
      </c>
      <c r="F868" t="s">
        <v>57</v>
      </c>
      <c r="G868" t="s">
        <v>58</v>
      </c>
      <c r="H868" t="s">
        <v>59</v>
      </c>
      <c r="I868" t="s">
        <v>92</v>
      </c>
      <c r="J868" t="s">
        <v>35</v>
      </c>
      <c r="K868" t="s">
        <v>22</v>
      </c>
      <c r="L868" t="s">
        <v>22</v>
      </c>
      <c r="N868" t="s">
        <v>63</v>
      </c>
      <c r="O868">
        <v>76.926154373202834</v>
      </c>
      <c r="P868">
        <v>5.91509845449003</v>
      </c>
      <c r="Q868">
        <v>186</v>
      </c>
      <c r="R868" t="s">
        <v>3623</v>
      </c>
      <c r="S868" t="s">
        <v>3554</v>
      </c>
      <c r="T868" t="s">
        <v>3585</v>
      </c>
      <c r="U868">
        <v>6</v>
      </c>
      <c r="V868" t="s">
        <v>3566</v>
      </c>
      <c r="W868" t="s">
        <v>3554</v>
      </c>
      <c r="X868" t="s">
        <v>3586</v>
      </c>
      <c r="Y868">
        <v>7</v>
      </c>
      <c r="Z868" t="s">
        <v>3567</v>
      </c>
    </row>
    <row r="869" spans="1:26" x14ac:dyDescent="0.3">
      <c r="A869" s="2">
        <v>45283</v>
      </c>
      <c r="B869" s="2">
        <v>45298</v>
      </c>
      <c r="C869">
        <v>15</v>
      </c>
      <c r="D869" t="s">
        <v>3538</v>
      </c>
      <c r="E869" t="s">
        <v>390</v>
      </c>
      <c r="F869" t="s">
        <v>57</v>
      </c>
      <c r="G869" t="s">
        <v>17</v>
      </c>
      <c r="H869" t="s">
        <v>40</v>
      </c>
      <c r="I869" t="s">
        <v>41</v>
      </c>
      <c r="J869" t="s">
        <v>35</v>
      </c>
      <c r="K869" t="s">
        <v>22</v>
      </c>
      <c r="L869" t="s">
        <v>22</v>
      </c>
      <c r="N869" t="s">
        <v>76</v>
      </c>
      <c r="O869">
        <v>110.1094031833325</v>
      </c>
      <c r="P869">
        <v>5.5201698923107507</v>
      </c>
      <c r="Q869">
        <v>6</v>
      </c>
      <c r="R869" t="s">
        <v>3709</v>
      </c>
      <c r="S869" t="s">
        <v>3554</v>
      </c>
      <c r="T869" t="s">
        <v>3587</v>
      </c>
      <c r="U869">
        <v>12</v>
      </c>
      <c r="V869" t="s">
        <v>3572</v>
      </c>
      <c r="W869" t="s">
        <v>3555</v>
      </c>
      <c r="X869" t="s">
        <v>3584</v>
      </c>
      <c r="Y869">
        <v>1</v>
      </c>
      <c r="Z869" t="s">
        <v>3561</v>
      </c>
    </row>
    <row r="870" spans="1:26" x14ac:dyDescent="0.3">
      <c r="A870" s="2">
        <v>45243</v>
      </c>
      <c r="B870" s="2">
        <v>45246</v>
      </c>
      <c r="C870">
        <v>3</v>
      </c>
      <c r="D870" t="s">
        <v>3538</v>
      </c>
      <c r="E870" t="s">
        <v>2370</v>
      </c>
      <c r="F870" t="s">
        <v>103</v>
      </c>
      <c r="G870" t="s">
        <v>46</v>
      </c>
      <c r="H870" t="s">
        <v>18</v>
      </c>
      <c r="I870" t="s">
        <v>34</v>
      </c>
      <c r="J870" t="s">
        <v>35</v>
      </c>
      <c r="K870" t="s">
        <v>22</v>
      </c>
      <c r="L870" t="s">
        <v>22</v>
      </c>
      <c r="N870" t="s">
        <v>24</v>
      </c>
      <c r="O870">
        <v>93.361387227156257</v>
      </c>
      <c r="P870">
        <v>6.1475931294707973</v>
      </c>
      <c r="Q870">
        <v>319</v>
      </c>
      <c r="R870" t="s">
        <v>3708</v>
      </c>
      <c r="S870" t="s">
        <v>3554</v>
      </c>
      <c r="T870" t="s">
        <v>3587</v>
      </c>
      <c r="U870">
        <v>11</v>
      </c>
      <c r="V870" t="s">
        <v>3571</v>
      </c>
      <c r="W870" t="s">
        <v>3554</v>
      </c>
      <c r="X870" t="s">
        <v>3587</v>
      </c>
      <c r="Y870">
        <v>11</v>
      </c>
      <c r="Z870" t="s">
        <v>3571</v>
      </c>
    </row>
    <row r="871" spans="1:26" x14ac:dyDescent="0.3">
      <c r="A871" s="2">
        <v>45424</v>
      </c>
      <c r="B871" s="2">
        <v>45445</v>
      </c>
      <c r="C871">
        <v>21</v>
      </c>
      <c r="D871" t="s">
        <v>3538</v>
      </c>
      <c r="E871" t="s">
        <v>683</v>
      </c>
      <c r="F871" t="s">
        <v>103</v>
      </c>
      <c r="G871" t="s">
        <v>51</v>
      </c>
      <c r="H871" t="s">
        <v>59</v>
      </c>
      <c r="I871" t="s">
        <v>19</v>
      </c>
      <c r="J871" t="s">
        <v>35</v>
      </c>
      <c r="K871" t="s">
        <v>22</v>
      </c>
      <c r="L871" t="s">
        <v>22</v>
      </c>
      <c r="N871" t="s">
        <v>43</v>
      </c>
      <c r="O871">
        <v>66.857977271855304</v>
      </c>
      <c r="P871">
        <v>6.3972632277237382</v>
      </c>
      <c r="Q871">
        <v>153</v>
      </c>
      <c r="R871" t="s">
        <v>3844</v>
      </c>
      <c r="S871" t="s">
        <v>3555</v>
      </c>
      <c r="T871" t="s">
        <v>3585</v>
      </c>
      <c r="U871">
        <v>5</v>
      </c>
      <c r="V871" t="s">
        <v>3565</v>
      </c>
      <c r="W871" t="s">
        <v>3555</v>
      </c>
      <c r="X871" t="s">
        <v>3585</v>
      </c>
      <c r="Y871">
        <v>6</v>
      </c>
      <c r="Z871" t="s">
        <v>3566</v>
      </c>
    </row>
    <row r="872" spans="1:26" x14ac:dyDescent="0.3">
      <c r="A872" s="2">
        <v>45154</v>
      </c>
      <c r="B872" s="2">
        <v>45157</v>
      </c>
      <c r="C872">
        <v>3</v>
      </c>
      <c r="D872" t="s">
        <v>3538</v>
      </c>
      <c r="E872" t="s">
        <v>3192</v>
      </c>
      <c r="F872" t="s">
        <v>103</v>
      </c>
      <c r="G872" t="s">
        <v>33</v>
      </c>
      <c r="H872" t="s">
        <v>18</v>
      </c>
      <c r="I872" t="s">
        <v>34</v>
      </c>
      <c r="J872" t="s">
        <v>35</v>
      </c>
      <c r="K872" t="s">
        <v>22</v>
      </c>
      <c r="L872" t="s">
        <v>22</v>
      </c>
      <c r="N872" t="s">
        <v>76</v>
      </c>
      <c r="O872">
        <v>94.00689976517225</v>
      </c>
      <c r="P872">
        <v>7.2158104281814079</v>
      </c>
      <c r="Q872">
        <v>230</v>
      </c>
      <c r="R872" t="s">
        <v>3800</v>
      </c>
      <c r="S872" t="s">
        <v>3554</v>
      </c>
      <c r="T872" t="s">
        <v>3586</v>
      </c>
      <c r="U872">
        <v>8</v>
      </c>
      <c r="V872" t="s">
        <v>3568</v>
      </c>
      <c r="W872" t="s">
        <v>3554</v>
      </c>
      <c r="X872" t="s">
        <v>3586</v>
      </c>
      <c r="Y872">
        <v>8</v>
      </c>
      <c r="Z872" t="s">
        <v>3568</v>
      </c>
    </row>
    <row r="873" spans="1:26" x14ac:dyDescent="0.3">
      <c r="A873" s="2">
        <v>45079</v>
      </c>
      <c r="B873" s="2">
        <v>45106</v>
      </c>
      <c r="C873">
        <v>27</v>
      </c>
      <c r="D873" t="s">
        <v>3538</v>
      </c>
      <c r="E873" t="s">
        <v>2346</v>
      </c>
      <c r="F873" t="s">
        <v>118</v>
      </c>
      <c r="G873" t="s">
        <v>33</v>
      </c>
      <c r="H873" t="s">
        <v>59</v>
      </c>
      <c r="I873" t="s">
        <v>19</v>
      </c>
      <c r="J873" t="s">
        <v>35</v>
      </c>
      <c r="K873" t="s">
        <v>22</v>
      </c>
      <c r="L873" t="s">
        <v>22</v>
      </c>
      <c r="N873" t="s">
        <v>43</v>
      </c>
      <c r="O873">
        <v>65.168905683342032</v>
      </c>
      <c r="P873">
        <v>6.4700218763777144</v>
      </c>
      <c r="Q873">
        <v>179</v>
      </c>
      <c r="R873" t="s">
        <v>3783</v>
      </c>
      <c r="S873" t="s">
        <v>3554</v>
      </c>
      <c r="T873" t="s">
        <v>3585</v>
      </c>
      <c r="U873">
        <v>6</v>
      </c>
      <c r="V873" t="s">
        <v>3566</v>
      </c>
      <c r="W873" t="s">
        <v>3554</v>
      </c>
      <c r="X873" t="s">
        <v>3585</v>
      </c>
      <c r="Y873">
        <v>6</v>
      </c>
      <c r="Z873" t="s">
        <v>3566</v>
      </c>
    </row>
    <row r="874" spans="1:26" x14ac:dyDescent="0.3">
      <c r="A874" s="2">
        <v>45158</v>
      </c>
      <c r="B874" s="2">
        <v>45186</v>
      </c>
      <c r="C874">
        <v>28</v>
      </c>
      <c r="D874" t="s">
        <v>3538</v>
      </c>
      <c r="E874" t="s">
        <v>3170</v>
      </c>
      <c r="F874" t="s">
        <v>80</v>
      </c>
      <c r="G874" t="s">
        <v>58</v>
      </c>
      <c r="H874" t="s">
        <v>59</v>
      </c>
      <c r="I874" t="s">
        <v>19</v>
      </c>
      <c r="J874" t="s">
        <v>35</v>
      </c>
      <c r="K874" t="s">
        <v>22</v>
      </c>
      <c r="L874" t="s">
        <v>22</v>
      </c>
      <c r="N874" t="s">
        <v>30</v>
      </c>
      <c r="O874">
        <v>9.6220599546073338</v>
      </c>
      <c r="P874">
        <v>4.1602010560035456</v>
      </c>
      <c r="Q874">
        <v>259</v>
      </c>
      <c r="R874" t="s">
        <v>3740</v>
      </c>
      <c r="S874" t="s">
        <v>3554</v>
      </c>
      <c r="T874" t="s">
        <v>3586</v>
      </c>
      <c r="U874">
        <v>8</v>
      </c>
      <c r="V874" t="s">
        <v>3568</v>
      </c>
      <c r="W874" t="s">
        <v>3554</v>
      </c>
      <c r="X874" t="s">
        <v>3586</v>
      </c>
      <c r="Y874">
        <v>9</v>
      </c>
      <c r="Z874" t="s">
        <v>3569</v>
      </c>
    </row>
    <row r="875" spans="1:26" x14ac:dyDescent="0.3">
      <c r="A875" s="2">
        <v>45434</v>
      </c>
      <c r="B875" s="2">
        <v>45442</v>
      </c>
      <c r="C875">
        <v>8</v>
      </c>
      <c r="D875" t="s">
        <v>3538</v>
      </c>
      <c r="E875" t="s">
        <v>838</v>
      </c>
      <c r="F875" t="s">
        <v>39</v>
      </c>
      <c r="G875" t="s">
        <v>33</v>
      </c>
      <c r="H875" t="s">
        <v>59</v>
      </c>
      <c r="I875" t="s">
        <v>34</v>
      </c>
      <c r="J875" t="s">
        <v>35</v>
      </c>
      <c r="K875" t="s">
        <v>22</v>
      </c>
      <c r="L875" t="s">
        <v>22</v>
      </c>
      <c r="N875" t="s">
        <v>54</v>
      </c>
      <c r="O875">
        <v>99.600826801316032</v>
      </c>
      <c r="P875">
        <v>5.3868706859129656</v>
      </c>
      <c r="Q875">
        <v>150</v>
      </c>
      <c r="R875" t="s">
        <v>3853</v>
      </c>
      <c r="S875" t="s">
        <v>3555</v>
      </c>
      <c r="T875" t="s">
        <v>3585</v>
      </c>
      <c r="U875">
        <v>5</v>
      </c>
      <c r="V875" t="s">
        <v>3565</v>
      </c>
      <c r="W875" t="s">
        <v>3555</v>
      </c>
      <c r="X875" t="s">
        <v>3585</v>
      </c>
      <c r="Y875">
        <v>5</v>
      </c>
      <c r="Z875" t="s">
        <v>3565</v>
      </c>
    </row>
    <row r="876" spans="1:26" x14ac:dyDescent="0.3">
      <c r="A876" s="2">
        <v>44999</v>
      </c>
      <c r="B876" s="2">
        <v>45007</v>
      </c>
      <c r="C876">
        <v>8</v>
      </c>
      <c r="D876" t="s">
        <v>3538</v>
      </c>
      <c r="E876" t="s">
        <v>2348</v>
      </c>
      <c r="F876" t="s">
        <v>80</v>
      </c>
      <c r="G876" t="s">
        <v>51</v>
      </c>
      <c r="H876" t="s">
        <v>59</v>
      </c>
      <c r="I876" t="s">
        <v>34</v>
      </c>
      <c r="J876" t="s">
        <v>35</v>
      </c>
      <c r="K876" t="s">
        <v>22</v>
      </c>
      <c r="L876" t="s">
        <v>22</v>
      </c>
      <c r="N876" t="s">
        <v>24</v>
      </c>
      <c r="O876">
        <v>10.122561143914311</v>
      </c>
      <c r="P876">
        <v>5.3993015351899496</v>
      </c>
      <c r="Q876">
        <v>80</v>
      </c>
      <c r="R876" t="s">
        <v>3700</v>
      </c>
      <c r="S876" t="s">
        <v>3554</v>
      </c>
      <c r="T876" t="s">
        <v>3584</v>
      </c>
      <c r="U876">
        <v>3</v>
      </c>
      <c r="V876" t="s">
        <v>3563</v>
      </c>
      <c r="W876" t="s">
        <v>3554</v>
      </c>
      <c r="X876" t="s">
        <v>3584</v>
      </c>
      <c r="Y876">
        <v>3</v>
      </c>
      <c r="Z876" t="s">
        <v>3563</v>
      </c>
    </row>
    <row r="877" spans="1:26" x14ac:dyDescent="0.3">
      <c r="A877" s="2">
        <v>45221</v>
      </c>
      <c r="B877" s="2">
        <v>45240</v>
      </c>
      <c r="C877">
        <v>19</v>
      </c>
      <c r="D877" t="s">
        <v>3538</v>
      </c>
      <c r="E877" t="s">
        <v>2755</v>
      </c>
      <c r="F877" t="s">
        <v>80</v>
      </c>
      <c r="G877" t="s">
        <v>17</v>
      </c>
      <c r="H877" t="s">
        <v>18</v>
      </c>
      <c r="I877" t="s">
        <v>34</v>
      </c>
      <c r="J877" t="s">
        <v>35</v>
      </c>
      <c r="K877" t="s">
        <v>22</v>
      </c>
      <c r="L877" t="s">
        <v>22</v>
      </c>
      <c r="N877" t="s">
        <v>30</v>
      </c>
      <c r="O877">
        <v>20.032111349054691</v>
      </c>
      <c r="P877">
        <v>4.0584940188623673</v>
      </c>
      <c r="Q877">
        <v>313</v>
      </c>
      <c r="R877" t="s">
        <v>3648</v>
      </c>
      <c r="S877" t="s">
        <v>3554</v>
      </c>
      <c r="T877" t="s">
        <v>3587</v>
      </c>
      <c r="U877">
        <v>10</v>
      </c>
      <c r="V877" t="s">
        <v>3570</v>
      </c>
      <c r="W877" t="s">
        <v>3554</v>
      </c>
      <c r="X877" t="s">
        <v>3587</v>
      </c>
      <c r="Y877">
        <v>11</v>
      </c>
      <c r="Z877" t="s">
        <v>3571</v>
      </c>
    </row>
    <row r="878" spans="1:26" x14ac:dyDescent="0.3">
      <c r="A878" s="2">
        <v>45350</v>
      </c>
      <c r="B878" s="2">
        <v>45351</v>
      </c>
      <c r="C878">
        <v>1</v>
      </c>
      <c r="D878" t="s">
        <v>3538</v>
      </c>
      <c r="E878" t="s">
        <v>1100</v>
      </c>
      <c r="F878" t="s">
        <v>28</v>
      </c>
      <c r="G878" t="s">
        <v>33</v>
      </c>
      <c r="H878" t="s">
        <v>18</v>
      </c>
      <c r="I878" t="s">
        <v>34</v>
      </c>
      <c r="J878" t="s">
        <v>35</v>
      </c>
      <c r="K878" t="s">
        <v>22</v>
      </c>
      <c r="L878" t="s">
        <v>22</v>
      </c>
      <c r="N878" t="s">
        <v>43</v>
      </c>
      <c r="O878">
        <v>34.791929099210208</v>
      </c>
      <c r="P878">
        <v>5.2944414534666002</v>
      </c>
      <c r="Q878">
        <v>59</v>
      </c>
      <c r="R878" t="s">
        <v>3881</v>
      </c>
      <c r="S878" t="s">
        <v>3555</v>
      </c>
      <c r="T878" t="s">
        <v>3584</v>
      </c>
      <c r="U878">
        <v>2</v>
      </c>
      <c r="V878" t="s">
        <v>3562</v>
      </c>
      <c r="W878" t="s">
        <v>3555</v>
      </c>
      <c r="X878" t="s">
        <v>3584</v>
      </c>
      <c r="Y878">
        <v>2</v>
      </c>
      <c r="Z878" t="s">
        <v>3562</v>
      </c>
    </row>
    <row r="879" spans="1:26" x14ac:dyDescent="0.3">
      <c r="A879" s="2">
        <v>45392</v>
      </c>
      <c r="B879" s="2">
        <v>45405</v>
      </c>
      <c r="C879">
        <v>13</v>
      </c>
      <c r="D879" t="s">
        <v>3538</v>
      </c>
      <c r="E879" t="s">
        <v>2336</v>
      </c>
      <c r="F879" t="s">
        <v>80</v>
      </c>
      <c r="G879" t="s">
        <v>58</v>
      </c>
      <c r="H879" t="s">
        <v>59</v>
      </c>
      <c r="I879" t="s">
        <v>19</v>
      </c>
      <c r="J879" t="s">
        <v>35</v>
      </c>
      <c r="K879" t="s">
        <v>22</v>
      </c>
      <c r="L879" t="s">
        <v>22</v>
      </c>
      <c r="N879" t="s">
        <v>63</v>
      </c>
      <c r="O879">
        <v>21.06646853686469</v>
      </c>
      <c r="P879">
        <v>4.7509364021056264</v>
      </c>
      <c r="Q879">
        <v>113</v>
      </c>
      <c r="R879" t="s">
        <v>3611</v>
      </c>
      <c r="S879" t="s">
        <v>3555</v>
      </c>
      <c r="T879" t="s">
        <v>3585</v>
      </c>
      <c r="U879">
        <v>4</v>
      </c>
      <c r="V879" t="s">
        <v>3564</v>
      </c>
      <c r="W879" t="s">
        <v>3555</v>
      </c>
      <c r="X879" t="s">
        <v>3585</v>
      </c>
      <c r="Y879">
        <v>4</v>
      </c>
      <c r="Z879" t="s">
        <v>3564</v>
      </c>
    </row>
    <row r="880" spans="1:26" x14ac:dyDescent="0.3">
      <c r="A880" s="2">
        <v>45028</v>
      </c>
      <c r="B880" s="2">
        <v>45047</v>
      </c>
      <c r="C880">
        <v>19</v>
      </c>
      <c r="D880" t="s">
        <v>3538</v>
      </c>
      <c r="E880" t="s">
        <v>1526</v>
      </c>
      <c r="F880" t="s">
        <v>57</v>
      </c>
      <c r="G880" t="s">
        <v>17</v>
      </c>
      <c r="H880" t="s">
        <v>40</v>
      </c>
      <c r="I880" t="s">
        <v>41</v>
      </c>
      <c r="J880" t="s">
        <v>35</v>
      </c>
      <c r="K880" t="s">
        <v>22</v>
      </c>
      <c r="L880" t="s">
        <v>22</v>
      </c>
      <c r="N880" t="s">
        <v>63</v>
      </c>
      <c r="O880">
        <v>121.5736166686259</v>
      </c>
      <c r="P880">
        <v>5.9007018640112587</v>
      </c>
      <c r="Q880">
        <v>120</v>
      </c>
      <c r="R880" t="s">
        <v>3796</v>
      </c>
      <c r="S880" t="s">
        <v>3554</v>
      </c>
      <c r="T880" t="s">
        <v>3585</v>
      </c>
      <c r="U880">
        <v>4</v>
      </c>
      <c r="V880" t="s">
        <v>3564</v>
      </c>
      <c r="W880" t="s">
        <v>3554</v>
      </c>
      <c r="X880" t="s">
        <v>3585</v>
      </c>
      <c r="Y880">
        <v>5</v>
      </c>
      <c r="Z880" t="s">
        <v>3565</v>
      </c>
    </row>
    <row r="881" spans="1:26" x14ac:dyDescent="0.3">
      <c r="A881" s="2">
        <v>44957</v>
      </c>
      <c r="B881" s="2">
        <v>44982</v>
      </c>
      <c r="C881">
        <v>25</v>
      </c>
      <c r="D881" t="s">
        <v>3538</v>
      </c>
      <c r="E881" t="s">
        <v>870</v>
      </c>
      <c r="F881" t="s">
        <v>28</v>
      </c>
      <c r="G881" t="s">
        <v>46</v>
      </c>
      <c r="H881" t="s">
        <v>18</v>
      </c>
      <c r="I881" t="s">
        <v>19</v>
      </c>
      <c r="J881" t="s">
        <v>35</v>
      </c>
      <c r="K881" t="s">
        <v>22</v>
      </c>
      <c r="L881" t="s">
        <v>22</v>
      </c>
      <c r="N881" t="s">
        <v>144</v>
      </c>
      <c r="O881">
        <v>33.251005889793298</v>
      </c>
      <c r="P881">
        <v>5.6295909753891831</v>
      </c>
      <c r="Q881">
        <v>55</v>
      </c>
      <c r="R881" t="s">
        <v>3650</v>
      </c>
      <c r="S881" t="s">
        <v>3554</v>
      </c>
      <c r="T881" t="s">
        <v>3584</v>
      </c>
      <c r="U881">
        <v>1</v>
      </c>
      <c r="V881" t="s">
        <v>3561</v>
      </c>
      <c r="W881" t="s">
        <v>3554</v>
      </c>
      <c r="X881" t="s">
        <v>3584</v>
      </c>
      <c r="Y881">
        <v>2</v>
      </c>
      <c r="Z881" t="s">
        <v>3562</v>
      </c>
    </row>
    <row r="882" spans="1:26" x14ac:dyDescent="0.3">
      <c r="A882" s="2">
        <v>45068</v>
      </c>
      <c r="B882" s="2">
        <v>45094</v>
      </c>
      <c r="C882">
        <v>26</v>
      </c>
      <c r="D882" t="s">
        <v>3538</v>
      </c>
      <c r="E882" t="s">
        <v>106</v>
      </c>
      <c r="F882" t="s">
        <v>39</v>
      </c>
      <c r="G882" t="s">
        <v>58</v>
      </c>
      <c r="H882" t="s">
        <v>59</v>
      </c>
      <c r="I882" t="s">
        <v>34</v>
      </c>
      <c r="J882" t="s">
        <v>35</v>
      </c>
      <c r="K882" t="s">
        <v>22</v>
      </c>
      <c r="L882" t="s">
        <v>22</v>
      </c>
      <c r="N882" t="s">
        <v>30</v>
      </c>
      <c r="O882">
        <v>164.90557855381999</v>
      </c>
      <c r="P882">
        <v>6.9339370292366311</v>
      </c>
      <c r="Q882">
        <v>167</v>
      </c>
      <c r="R882" t="s">
        <v>3924</v>
      </c>
      <c r="S882" t="s">
        <v>3554</v>
      </c>
      <c r="T882" t="s">
        <v>3585</v>
      </c>
      <c r="U882">
        <v>5</v>
      </c>
      <c r="V882" t="s">
        <v>3565</v>
      </c>
      <c r="W882" t="s">
        <v>3554</v>
      </c>
      <c r="X882" t="s">
        <v>3585</v>
      </c>
      <c r="Y882">
        <v>6</v>
      </c>
      <c r="Z882" t="s">
        <v>3566</v>
      </c>
    </row>
    <row r="883" spans="1:26" x14ac:dyDescent="0.3">
      <c r="A883" s="2">
        <v>45401</v>
      </c>
      <c r="B883" s="2">
        <v>45409</v>
      </c>
      <c r="C883">
        <v>8</v>
      </c>
      <c r="D883" t="s">
        <v>3538</v>
      </c>
      <c r="E883" t="s">
        <v>1385</v>
      </c>
      <c r="F883" t="s">
        <v>80</v>
      </c>
      <c r="G883" t="s">
        <v>58</v>
      </c>
      <c r="H883" t="s">
        <v>59</v>
      </c>
      <c r="I883" t="s">
        <v>92</v>
      </c>
      <c r="J883" t="s">
        <v>35</v>
      </c>
      <c r="K883" t="s">
        <v>22</v>
      </c>
      <c r="L883" t="s">
        <v>22</v>
      </c>
      <c r="N883" t="s">
        <v>63</v>
      </c>
      <c r="O883">
        <v>28.129794576810319</v>
      </c>
      <c r="P883">
        <v>4.9671178728652281</v>
      </c>
      <c r="Q883">
        <v>117</v>
      </c>
      <c r="R883" t="s">
        <v>3711</v>
      </c>
      <c r="S883" t="s">
        <v>3555</v>
      </c>
      <c r="T883" t="s">
        <v>3585</v>
      </c>
      <c r="U883">
        <v>4</v>
      </c>
      <c r="V883" t="s">
        <v>3564</v>
      </c>
      <c r="W883" t="s">
        <v>3555</v>
      </c>
      <c r="X883" t="s">
        <v>3585</v>
      </c>
      <c r="Y883">
        <v>4</v>
      </c>
      <c r="Z883" t="s">
        <v>3564</v>
      </c>
    </row>
    <row r="884" spans="1:26" x14ac:dyDescent="0.3">
      <c r="A884" s="2">
        <v>45429</v>
      </c>
      <c r="B884" s="2">
        <v>45433</v>
      </c>
      <c r="C884">
        <v>4</v>
      </c>
      <c r="D884" t="s">
        <v>3538</v>
      </c>
      <c r="E884" t="s">
        <v>1981</v>
      </c>
      <c r="F884" t="s">
        <v>118</v>
      </c>
      <c r="G884" t="s">
        <v>51</v>
      </c>
      <c r="H884" t="s">
        <v>59</v>
      </c>
      <c r="I884" t="s">
        <v>19</v>
      </c>
      <c r="J884" t="s">
        <v>35</v>
      </c>
      <c r="K884" t="s">
        <v>22</v>
      </c>
      <c r="L884" t="s">
        <v>22</v>
      </c>
      <c r="N884" t="s">
        <v>54</v>
      </c>
      <c r="O884">
        <v>81.163201278836596</v>
      </c>
      <c r="P884">
        <v>6.6872803301068391</v>
      </c>
      <c r="Q884">
        <v>141</v>
      </c>
      <c r="R884" t="s">
        <v>3721</v>
      </c>
      <c r="S884" t="s">
        <v>3555</v>
      </c>
      <c r="T884" t="s">
        <v>3585</v>
      </c>
      <c r="U884">
        <v>5</v>
      </c>
      <c r="V884" t="s">
        <v>3565</v>
      </c>
      <c r="W884" t="s">
        <v>3555</v>
      </c>
      <c r="X884" t="s">
        <v>3585</v>
      </c>
      <c r="Y884">
        <v>5</v>
      </c>
      <c r="Z884" t="s">
        <v>3565</v>
      </c>
    </row>
    <row r="885" spans="1:26" x14ac:dyDescent="0.3">
      <c r="A885" s="2">
        <v>44948</v>
      </c>
      <c r="B885" s="2">
        <v>44964</v>
      </c>
      <c r="C885">
        <v>16</v>
      </c>
      <c r="D885" t="s">
        <v>3538</v>
      </c>
      <c r="E885" t="s">
        <v>2488</v>
      </c>
      <c r="F885" t="s">
        <v>39</v>
      </c>
      <c r="G885" t="s">
        <v>17</v>
      </c>
      <c r="H885" t="s">
        <v>18</v>
      </c>
      <c r="I885" t="s">
        <v>34</v>
      </c>
      <c r="J885" t="s">
        <v>35</v>
      </c>
      <c r="K885" t="s">
        <v>22</v>
      </c>
      <c r="L885" t="s">
        <v>22</v>
      </c>
      <c r="N885" t="s">
        <v>54</v>
      </c>
      <c r="O885">
        <v>129.4006978460869</v>
      </c>
      <c r="P885">
        <v>6.7913798885332328</v>
      </c>
      <c r="Q885">
        <v>37</v>
      </c>
      <c r="R885" t="s">
        <v>3643</v>
      </c>
      <c r="S885" t="s">
        <v>3554</v>
      </c>
      <c r="T885" t="s">
        <v>3584</v>
      </c>
      <c r="U885">
        <v>1</v>
      </c>
      <c r="V885" t="s">
        <v>3561</v>
      </c>
      <c r="W885" t="s">
        <v>3554</v>
      </c>
      <c r="X885" t="s">
        <v>3584</v>
      </c>
      <c r="Y885">
        <v>2</v>
      </c>
      <c r="Z885" t="s">
        <v>3562</v>
      </c>
    </row>
    <row r="886" spans="1:26" x14ac:dyDescent="0.3">
      <c r="A886" s="2">
        <v>44959</v>
      </c>
      <c r="B886" s="2">
        <v>44966</v>
      </c>
      <c r="C886">
        <v>7</v>
      </c>
      <c r="D886" t="s">
        <v>3538</v>
      </c>
      <c r="E886" t="s">
        <v>3019</v>
      </c>
      <c r="F886" t="s">
        <v>157</v>
      </c>
      <c r="G886" t="s">
        <v>33</v>
      </c>
      <c r="H886" t="s">
        <v>59</v>
      </c>
      <c r="I886" t="s">
        <v>19</v>
      </c>
      <c r="J886" t="s">
        <v>35</v>
      </c>
      <c r="K886" t="s">
        <v>22</v>
      </c>
      <c r="L886" t="s">
        <v>22</v>
      </c>
      <c r="N886" t="s">
        <v>43</v>
      </c>
      <c r="O886">
        <v>28.029923673882742</v>
      </c>
      <c r="P886">
        <v>4.4089529444142697</v>
      </c>
      <c r="Q886">
        <v>39</v>
      </c>
      <c r="R886" t="s">
        <v>3655</v>
      </c>
      <c r="S886" t="s">
        <v>3554</v>
      </c>
      <c r="T886" t="s">
        <v>3584</v>
      </c>
      <c r="U886">
        <v>2</v>
      </c>
      <c r="V886" t="s">
        <v>3562</v>
      </c>
      <c r="W886" t="s">
        <v>3554</v>
      </c>
      <c r="X886" t="s">
        <v>3584</v>
      </c>
      <c r="Y886">
        <v>2</v>
      </c>
      <c r="Z886" t="s">
        <v>3562</v>
      </c>
    </row>
    <row r="887" spans="1:26" x14ac:dyDescent="0.3">
      <c r="A887" s="2">
        <v>45318</v>
      </c>
      <c r="B887" s="2">
        <v>45326</v>
      </c>
      <c r="C887">
        <v>8</v>
      </c>
      <c r="D887" t="s">
        <v>3538</v>
      </c>
      <c r="E887" t="s">
        <v>1044</v>
      </c>
      <c r="F887" t="s">
        <v>28</v>
      </c>
      <c r="G887" t="s">
        <v>51</v>
      </c>
      <c r="H887" t="s">
        <v>59</v>
      </c>
      <c r="I887" t="s">
        <v>19</v>
      </c>
      <c r="J887" t="s">
        <v>35</v>
      </c>
      <c r="K887" t="s">
        <v>22</v>
      </c>
      <c r="L887" t="s">
        <v>22</v>
      </c>
      <c r="N887" t="s">
        <v>24</v>
      </c>
      <c r="O887">
        <v>23.861960924315039</v>
      </c>
      <c r="P887">
        <v>6.1434277021649244</v>
      </c>
      <c r="Q887">
        <v>34</v>
      </c>
      <c r="R887" t="s">
        <v>3776</v>
      </c>
      <c r="S887" t="s">
        <v>3555</v>
      </c>
      <c r="T887" t="s">
        <v>3584</v>
      </c>
      <c r="U887">
        <v>1</v>
      </c>
      <c r="V887" t="s">
        <v>3561</v>
      </c>
      <c r="W887" t="s">
        <v>3555</v>
      </c>
      <c r="X887" t="s">
        <v>3584</v>
      </c>
      <c r="Y887">
        <v>2</v>
      </c>
      <c r="Z887" t="s">
        <v>3562</v>
      </c>
    </row>
    <row r="888" spans="1:26" x14ac:dyDescent="0.3">
      <c r="A888" s="2">
        <v>45439</v>
      </c>
      <c r="B888" s="2">
        <v>45446</v>
      </c>
      <c r="C888">
        <v>7</v>
      </c>
      <c r="D888" t="s">
        <v>3538</v>
      </c>
      <c r="E888" t="s">
        <v>1423</v>
      </c>
      <c r="F888" t="s">
        <v>57</v>
      </c>
      <c r="G888" t="s">
        <v>17</v>
      </c>
      <c r="H888" t="s">
        <v>40</v>
      </c>
      <c r="I888" t="s">
        <v>41</v>
      </c>
      <c r="J888" t="s">
        <v>35</v>
      </c>
      <c r="K888" t="s">
        <v>22</v>
      </c>
      <c r="L888" t="s">
        <v>22</v>
      </c>
      <c r="N888" t="s">
        <v>43</v>
      </c>
      <c r="O888">
        <v>108.65919650721391</v>
      </c>
      <c r="P888">
        <v>5.0577321592251172</v>
      </c>
      <c r="Q888">
        <v>154</v>
      </c>
      <c r="R888" t="s">
        <v>3696</v>
      </c>
      <c r="S888" t="s">
        <v>3555</v>
      </c>
      <c r="T888" t="s">
        <v>3585</v>
      </c>
      <c r="U888">
        <v>5</v>
      </c>
      <c r="V888" t="s">
        <v>3565</v>
      </c>
      <c r="W888" t="s">
        <v>3555</v>
      </c>
      <c r="X888" t="s">
        <v>3585</v>
      </c>
      <c r="Y888">
        <v>6</v>
      </c>
      <c r="Z888" t="s">
        <v>3566</v>
      </c>
    </row>
    <row r="889" spans="1:26" x14ac:dyDescent="0.3">
      <c r="A889" s="2">
        <v>45469</v>
      </c>
      <c r="B889" s="2">
        <v>45472</v>
      </c>
      <c r="C889">
        <v>3</v>
      </c>
      <c r="D889" t="s">
        <v>3538</v>
      </c>
      <c r="E889" t="s">
        <v>1752</v>
      </c>
      <c r="F889" t="s">
        <v>39</v>
      </c>
      <c r="G889" t="s">
        <v>46</v>
      </c>
      <c r="H889" t="s">
        <v>40</v>
      </c>
      <c r="I889" t="s">
        <v>41</v>
      </c>
      <c r="J889" t="s">
        <v>35</v>
      </c>
      <c r="K889" t="s">
        <v>22</v>
      </c>
      <c r="L889" t="s">
        <v>22</v>
      </c>
      <c r="N889" t="s">
        <v>30</v>
      </c>
      <c r="O889">
        <v>110.85381043720059</v>
      </c>
      <c r="P889">
        <v>5.4522506624993436</v>
      </c>
      <c r="Q889">
        <v>180</v>
      </c>
      <c r="R889" t="s">
        <v>3783</v>
      </c>
      <c r="S889" t="s">
        <v>3555</v>
      </c>
      <c r="T889" t="s">
        <v>3585</v>
      </c>
      <c r="U889">
        <v>6</v>
      </c>
      <c r="V889" t="s">
        <v>3566</v>
      </c>
      <c r="W889" t="s">
        <v>3555</v>
      </c>
      <c r="X889" t="s">
        <v>3585</v>
      </c>
      <c r="Y889">
        <v>6</v>
      </c>
      <c r="Z889" t="s">
        <v>3566</v>
      </c>
    </row>
    <row r="890" spans="1:26" x14ac:dyDescent="0.3">
      <c r="A890" s="2">
        <v>45364</v>
      </c>
      <c r="B890" s="2">
        <v>45366</v>
      </c>
      <c r="C890">
        <v>2</v>
      </c>
      <c r="D890" t="s">
        <v>3538</v>
      </c>
      <c r="E890" t="s">
        <v>3088</v>
      </c>
      <c r="F890" t="s">
        <v>80</v>
      </c>
      <c r="G890" t="s">
        <v>58</v>
      </c>
      <c r="H890" t="s">
        <v>59</v>
      </c>
      <c r="I890" t="s">
        <v>92</v>
      </c>
      <c r="J890" t="s">
        <v>35</v>
      </c>
      <c r="K890" t="s">
        <v>22</v>
      </c>
      <c r="L890" t="s">
        <v>22</v>
      </c>
      <c r="N890" t="s">
        <v>76</v>
      </c>
      <c r="O890">
        <v>6.9789307168643298</v>
      </c>
      <c r="P890">
        <v>5.2163178715118779</v>
      </c>
      <c r="Q890">
        <v>74</v>
      </c>
      <c r="R890" t="s">
        <v>3927</v>
      </c>
      <c r="S890" t="s">
        <v>3555</v>
      </c>
      <c r="T890" t="s">
        <v>3584</v>
      </c>
      <c r="U890">
        <v>3</v>
      </c>
      <c r="V890" t="s">
        <v>3563</v>
      </c>
      <c r="W890" t="s">
        <v>3555</v>
      </c>
      <c r="X890" t="s">
        <v>3584</v>
      </c>
      <c r="Y890">
        <v>3</v>
      </c>
      <c r="Z890" t="s">
        <v>3563</v>
      </c>
    </row>
    <row r="891" spans="1:26" x14ac:dyDescent="0.3">
      <c r="A891" s="2">
        <v>44970</v>
      </c>
      <c r="B891" s="2">
        <v>44980</v>
      </c>
      <c r="C891">
        <v>10</v>
      </c>
      <c r="D891" t="s">
        <v>3538</v>
      </c>
      <c r="E891" t="s">
        <v>660</v>
      </c>
      <c r="F891" t="s">
        <v>103</v>
      </c>
      <c r="G891" t="s">
        <v>33</v>
      </c>
      <c r="H891" t="s">
        <v>59</v>
      </c>
      <c r="I891" t="s">
        <v>92</v>
      </c>
      <c r="J891" t="s">
        <v>35</v>
      </c>
      <c r="K891" t="s">
        <v>22</v>
      </c>
      <c r="L891" t="s">
        <v>22</v>
      </c>
      <c r="N891" t="s">
        <v>24</v>
      </c>
      <c r="O891">
        <v>91.257399418940409</v>
      </c>
      <c r="P891">
        <v>6.2806490363870298</v>
      </c>
      <c r="Q891">
        <v>53</v>
      </c>
      <c r="R891" t="s">
        <v>3676</v>
      </c>
      <c r="S891" t="s">
        <v>3554</v>
      </c>
      <c r="T891" t="s">
        <v>3584</v>
      </c>
      <c r="U891">
        <v>2</v>
      </c>
      <c r="V891" t="s">
        <v>3562</v>
      </c>
      <c r="W891" t="s">
        <v>3554</v>
      </c>
      <c r="X891" t="s">
        <v>3584</v>
      </c>
      <c r="Y891">
        <v>2</v>
      </c>
      <c r="Z891" t="s">
        <v>3562</v>
      </c>
    </row>
    <row r="892" spans="1:26" x14ac:dyDescent="0.3">
      <c r="A892" s="2">
        <v>44945</v>
      </c>
      <c r="B892" s="2">
        <v>44946</v>
      </c>
      <c r="C892">
        <v>1</v>
      </c>
      <c r="D892" t="s">
        <v>3538</v>
      </c>
      <c r="E892" t="s">
        <v>2957</v>
      </c>
      <c r="F892" t="s">
        <v>16</v>
      </c>
      <c r="G892" t="s">
        <v>46</v>
      </c>
      <c r="H892" t="s">
        <v>18</v>
      </c>
      <c r="I892" t="s">
        <v>19</v>
      </c>
      <c r="J892" t="s">
        <v>35</v>
      </c>
      <c r="K892" t="s">
        <v>22</v>
      </c>
      <c r="L892" t="s">
        <v>22</v>
      </c>
      <c r="N892" t="s">
        <v>24</v>
      </c>
      <c r="O892">
        <v>58.481845986706951</v>
      </c>
      <c r="P892">
        <v>5.7420500009703863</v>
      </c>
      <c r="Q892">
        <v>19</v>
      </c>
      <c r="R892" t="s">
        <v>3912</v>
      </c>
      <c r="S892" t="s">
        <v>3554</v>
      </c>
      <c r="T892" t="s">
        <v>3584</v>
      </c>
      <c r="U892">
        <v>1</v>
      </c>
      <c r="V892" t="s">
        <v>3561</v>
      </c>
      <c r="W892" t="s">
        <v>3554</v>
      </c>
      <c r="X892" t="s">
        <v>3584</v>
      </c>
      <c r="Y892">
        <v>1</v>
      </c>
      <c r="Z892" t="s">
        <v>3561</v>
      </c>
    </row>
    <row r="893" spans="1:26" x14ac:dyDescent="0.3">
      <c r="A893" s="2">
        <v>45344</v>
      </c>
      <c r="B893" s="2">
        <v>45349</v>
      </c>
      <c r="C893">
        <v>5</v>
      </c>
      <c r="D893" t="s">
        <v>3538</v>
      </c>
      <c r="E893" t="s">
        <v>2208</v>
      </c>
      <c r="F893" t="s">
        <v>157</v>
      </c>
      <c r="G893" t="s">
        <v>17</v>
      </c>
      <c r="H893" t="s">
        <v>40</v>
      </c>
      <c r="I893" t="s">
        <v>41</v>
      </c>
      <c r="J893" t="s">
        <v>35</v>
      </c>
      <c r="K893" t="s">
        <v>22</v>
      </c>
      <c r="L893" t="s">
        <v>22</v>
      </c>
      <c r="N893" t="s">
        <v>63</v>
      </c>
      <c r="O893">
        <v>31.456042831591589</v>
      </c>
      <c r="P893">
        <v>4.4935465803401176</v>
      </c>
      <c r="Q893">
        <v>57</v>
      </c>
      <c r="R893" t="s">
        <v>3884</v>
      </c>
      <c r="S893" t="s">
        <v>3555</v>
      </c>
      <c r="T893" t="s">
        <v>3584</v>
      </c>
      <c r="U893">
        <v>2</v>
      </c>
      <c r="V893" t="s">
        <v>3562</v>
      </c>
      <c r="W893" t="s">
        <v>3555</v>
      </c>
      <c r="X893" t="s">
        <v>3584</v>
      </c>
      <c r="Y893">
        <v>2</v>
      </c>
      <c r="Z893" t="s">
        <v>3562</v>
      </c>
    </row>
    <row r="894" spans="1:26" x14ac:dyDescent="0.3">
      <c r="A894" s="2">
        <v>45323</v>
      </c>
      <c r="B894" s="2">
        <v>45333</v>
      </c>
      <c r="C894">
        <v>10</v>
      </c>
      <c r="D894" t="s">
        <v>3538</v>
      </c>
      <c r="E894" t="s">
        <v>970</v>
      </c>
      <c r="F894" t="s">
        <v>103</v>
      </c>
      <c r="G894" t="s">
        <v>17</v>
      </c>
      <c r="H894" t="s">
        <v>40</v>
      </c>
      <c r="I894" t="s">
        <v>41</v>
      </c>
      <c r="J894" t="s">
        <v>35</v>
      </c>
      <c r="K894" t="s">
        <v>22</v>
      </c>
      <c r="L894" t="s">
        <v>22</v>
      </c>
      <c r="N894" t="s">
        <v>43</v>
      </c>
      <c r="O894">
        <v>88.434858105196625</v>
      </c>
      <c r="P894">
        <v>7.2064261241990089</v>
      </c>
      <c r="Q894">
        <v>41</v>
      </c>
      <c r="R894" t="s">
        <v>3680</v>
      </c>
      <c r="S894" t="s">
        <v>3555</v>
      </c>
      <c r="T894" t="s">
        <v>3584</v>
      </c>
      <c r="U894">
        <v>2</v>
      </c>
      <c r="V894" t="s">
        <v>3562</v>
      </c>
      <c r="W894" t="s">
        <v>3555</v>
      </c>
      <c r="X894" t="s">
        <v>3584</v>
      </c>
      <c r="Y894">
        <v>2</v>
      </c>
      <c r="Z894" t="s">
        <v>3562</v>
      </c>
    </row>
    <row r="895" spans="1:26" x14ac:dyDescent="0.3">
      <c r="A895" s="2">
        <v>44931</v>
      </c>
      <c r="B895" s="2">
        <v>44937</v>
      </c>
      <c r="C895">
        <v>6</v>
      </c>
      <c r="D895" t="s">
        <v>3538</v>
      </c>
      <c r="E895" t="s">
        <v>1165</v>
      </c>
      <c r="F895" t="s">
        <v>57</v>
      </c>
      <c r="G895" t="s">
        <v>33</v>
      </c>
      <c r="H895" t="s">
        <v>18</v>
      </c>
      <c r="I895" t="s">
        <v>19</v>
      </c>
      <c r="J895" t="s">
        <v>35</v>
      </c>
      <c r="K895" t="s">
        <v>22</v>
      </c>
      <c r="L895" t="s">
        <v>22</v>
      </c>
      <c r="N895" t="s">
        <v>144</v>
      </c>
      <c r="O895">
        <v>93.442105669741636</v>
      </c>
      <c r="P895">
        <v>5.8393384923560028</v>
      </c>
      <c r="Q895">
        <v>10</v>
      </c>
      <c r="R895" t="s">
        <v>3674</v>
      </c>
      <c r="S895" t="s">
        <v>3554</v>
      </c>
      <c r="T895" t="s">
        <v>3584</v>
      </c>
      <c r="U895">
        <v>1</v>
      </c>
      <c r="V895" t="s">
        <v>3561</v>
      </c>
      <c r="W895" t="s">
        <v>3554</v>
      </c>
      <c r="X895" t="s">
        <v>3584</v>
      </c>
      <c r="Y895">
        <v>1</v>
      </c>
      <c r="Z895" t="s">
        <v>3561</v>
      </c>
    </row>
    <row r="896" spans="1:26" x14ac:dyDescent="0.3">
      <c r="A896" s="2">
        <v>45222</v>
      </c>
      <c r="B896" s="2">
        <v>45227</v>
      </c>
      <c r="C896">
        <v>5</v>
      </c>
      <c r="D896" t="s">
        <v>3538</v>
      </c>
      <c r="E896" t="s">
        <v>1131</v>
      </c>
      <c r="F896" t="s">
        <v>103</v>
      </c>
      <c r="G896" t="s">
        <v>33</v>
      </c>
      <c r="H896" t="s">
        <v>59</v>
      </c>
      <c r="I896" t="s">
        <v>34</v>
      </c>
      <c r="J896" t="s">
        <v>35</v>
      </c>
      <c r="K896" t="s">
        <v>22</v>
      </c>
      <c r="L896" t="s">
        <v>22</v>
      </c>
      <c r="N896" t="s">
        <v>43</v>
      </c>
      <c r="O896">
        <v>87.46767415214984</v>
      </c>
      <c r="P896">
        <v>6.0693405334529666</v>
      </c>
      <c r="Q896">
        <v>300</v>
      </c>
      <c r="R896" t="s">
        <v>3877</v>
      </c>
      <c r="S896" t="s">
        <v>3554</v>
      </c>
      <c r="T896" t="s">
        <v>3587</v>
      </c>
      <c r="U896">
        <v>10</v>
      </c>
      <c r="V896" t="s">
        <v>3570</v>
      </c>
      <c r="W896" t="s">
        <v>3554</v>
      </c>
      <c r="X896" t="s">
        <v>3587</v>
      </c>
      <c r="Y896">
        <v>10</v>
      </c>
      <c r="Z896" t="s">
        <v>3570</v>
      </c>
    </row>
    <row r="897" spans="1:26" x14ac:dyDescent="0.3">
      <c r="A897" s="2">
        <v>45338</v>
      </c>
      <c r="B897" s="2">
        <v>45342</v>
      </c>
      <c r="C897">
        <v>4</v>
      </c>
      <c r="D897" t="s">
        <v>3538</v>
      </c>
      <c r="E897" t="s">
        <v>1306</v>
      </c>
      <c r="F897" t="s">
        <v>118</v>
      </c>
      <c r="G897" t="s">
        <v>17</v>
      </c>
      <c r="H897" t="s">
        <v>40</v>
      </c>
      <c r="I897" t="s">
        <v>41</v>
      </c>
      <c r="J897" t="s">
        <v>35</v>
      </c>
      <c r="K897" t="s">
        <v>22</v>
      </c>
      <c r="L897" t="s">
        <v>22</v>
      </c>
      <c r="N897" t="s">
        <v>43</v>
      </c>
      <c r="O897">
        <v>90.069073506882248</v>
      </c>
      <c r="P897">
        <v>6.0980345111984144</v>
      </c>
      <c r="Q897">
        <v>50</v>
      </c>
      <c r="R897" t="s">
        <v>3673</v>
      </c>
      <c r="S897" t="s">
        <v>3555</v>
      </c>
      <c r="T897" t="s">
        <v>3584</v>
      </c>
      <c r="U897">
        <v>2</v>
      </c>
      <c r="V897" t="s">
        <v>3562</v>
      </c>
      <c r="W897" t="s">
        <v>3555</v>
      </c>
      <c r="X897" t="s">
        <v>3584</v>
      </c>
      <c r="Y897">
        <v>2</v>
      </c>
      <c r="Z897" t="s">
        <v>3562</v>
      </c>
    </row>
    <row r="898" spans="1:26" x14ac:dyDescent="0.3">
      <c r="A898" s="2">
        <v>45304</v>
      </c>
      <c r="B898" s="2">
        <v>45311</v>
      </c>
      <c r="C898">
        <v>7</v>
      </c>
      <c r="D898" t="s">
        <v>3538</v>
      </c>
      <c r="E898" t="s">
        <v>3528</v>
      </c>
      <c r="F898" t="s">
        <v>118</v>
      </c>
      <c r="G898" t="s">
        <v>33</v>
      </c>
      <c r="H898" t="s">
        <v>18</v>
      </c>
      <c r="I898" t="s">
        <v>34</v>
      </c>
      <c r="J898" t="s">
        <v>35</v>
      </c>
      <c r="K898" t="s">
        <v>22</v>
      </c>
      <c r="L898" t="s">
        <v>22</v>
      </c>
      <c r="N898" t="s">
        <v>30</v>
      </c>
      <c r="O898">
        <v>63.967384900962919</v>
      </c>
      <c r="P898">
        <v>6.6026682009814861</v>
      </c>
      <c r="Q898">
        <v>19</v>
      </c>
      <c r="R898" t="s">
        <v>3912</v>
      </c>
      <c r="S898" t="s">
        <v>3555</v>
      </c>
      <c r="T898" t="s">
        <v>3584</v>
      </c>
      <c r="U898">
        <v>1</v>
      </c>
      <c r="V898" t="s">
        <v>3561</v>
      </c>
      <c r="W898" t="s">
        <v>3555</v>
      </c>
      <c r="X898" t="s">
        <v>3584</v>
      </c>
      <c r="Y898">
        <v>1</v>
      </c>
      <c r="Z898" t="s">
        <v>3561</v>
      </c>
    </row>
    <row r="899" spans="1:26" x14ac:dyDescent="0.3">
      <c r="A899" s="2">
        <v>45424</v>
      </c>
      <c r="B899" s="2">
        <v>45433</v>
      </c>
      <c r="C899">
        <v>9</v>
      </c>
      <c r="D899" t="s">
        <v>3538</v>
      </c>
      <c r="E899" t="s">
        <v>38</v>
      </c>
      <c r="F899" t="s">
        <v>39</v>
      </c>
      <c r="G899" t="s">
        <v>17</v>
      </c>
      <c r="H899" t="s">
        <v>40</v>
      </c>
      <c r="I899" t="s">
        <v>41</v>
      </c>
      <c r="J899" t="s">
        <v>42</v>
      </c>
      <c r="K899" t="s">
        <v>22</v>
      </c>
      <c r="L899" t="s">
        <v>22</v>
      </c>
      <c r="N899" t="s">
        <v>43</v>
      </c>
      <c r="O899">
        <v>63.97814421670887</v>
      </c>
      <c r="P899">
        <v>6.0378354105656751</v>
      </c>
      <c r="Q899">
        <v>141</v>
      </c>
      <c r="R899" t="s">
        <v>3721</v>
      </c>
      <c r="S899" t="s">
        <v>3555</v>
      </c>
      <c r="T899" t="s">
        <v>3585</v>
      </c>
      <c r="U899">
        <v>5</v>
      </c>
      <c r="V899" t="s">
        <v>3565</v>
      </c>
      <c r="W899" t="s">
        <v>3555</v>
      </c>
      <c r="X899" t="s">
        <v>3585</v>
      </c>
      <c r="Y899">
        <v>5</v>
      </c>
      <c r="Z899" t="s">
        <v>3565</v>
      </c>
    </row>
    <row r="900" spans="1:26" x14ac:dyDescent="0.3">
      <c r="A900" s="2">
        <v>45013</v>
      </c>
      <c r="B900" s="2">
        <v>45034</v>
      </c>
      <c r="C900">
        <v>21</v>
      </c>
      <c r="D900" t="s">
        <v>3538</v>
      </c>
      <c r="E900" t="s">
        <v>106</v>
      </c>
      <c r="F900" t="s">
        <v>39</v>
      </c>
      <c r="G900" t="s">
        <v>58</v>
      </c>
      <c r="H900" t="s">
        <v>52</v>
      </c>
      <c r="I900" t="s">
        <v>92</v>
      </c>
      <c r="J900" t="s">
        <v>42</v>
      </c>
      <c r="K900" t="s">
        <v>22</v>
      </c>
      <c r="L900" t="s">
        <v>22</v>
      </c>
      <c r="N900" t="s">
        <v>63</v>
      </c>
      <c r="O900">
        <v>97.089258902810712</v>
      </c>
      <c r="P900">
        <v>6.9506862669581411</v>
      </c>
      <c r="Q900">
        <v>107</v>
      </c>
      <c r="R900" t="s">
        <v>3831</v>
      </c>
      <c r="S900" t="s">
        <v>3554</v>
      </c>
      <c r="T900" t="s">
        <v>3584</v>
      </c>
      <c r="U900">
        <v>3</v>
      </c>
      <c r="V900" t="s">
        <v>3563</v>
      </c>
      <c r="W900" t="s">
        <v>3554</v>
      </c>
      <c r="X900" t="s">
        <v>3585</v>
      </c>
      <c r="Y900">
        <v>4</v>
      </c>
      <c r="Z900" t="s">
        <v>3564</v>
      </c>
    </row>
    <row r="901" spans="1:26" x14ac:dyDescent="0.3">
      <c r="A901" s="2">
        <v>44964</v>
      </c>
      <c r="B901" s="2">
        <v>44988</v>
      </c>
      <c r="C901">
        <v>24</v>
      </c>
      <c r="D901" t="s">
        <v>3538</v>
      </c>
      <c r="E901" t="s">
        <v>113</v>
      </c>
      <c r="F901" t="s">
        <v>39</v>
      </c>
      <c r="G901" t="s">
        <v>58</v>
      </c>
      <c r="H901" t="s">
        <v>59</v>
      </c>
      <c r="I901" t="s">
        <v>19</v>
      </c>
      <c r="J901" t="s">
        <v>42</v>
      </c>
      <c r="K901" t="s">
        <v>22</v>
      </c>
      <c r="L901" t="s">
        <v>22</v>
      </c>
      <c r="N901" t="s">
        <v>54</v>
      </c>
      <c r="O901">
        <v>95.075642831973155</v>
      </c>
      <c r="P901">
        <v>6.7090947864043606</v>
      </c>
      <c r="Q901">
        <v>61</v>
      </c>
      <c r="R901" t="s">
        <v>3810</v>
      </c>
      <c r="S901" t="s">
        <v>3554</v>
      </c>
      <c r="T901" t="s">
        <v>3584</v>
      </c>
      <c r="U901">
        <v>2</v>
      </c>
      <c r="V901" t="s">
        <v>3562</v>
      </c>
      <c r="W901" t="s">
        <v>3554</v>
      </c>
      <c r="X901" t="s">
        <v>3584</v>
      </c>
      <c r="Y901">
        <v>3</v>
      </c>
      <c r="Z901" t="s">
        <v>3563</v>
      </c>
    </row>
    <row r="902" spans="1:26" x14ac:dyDescent="0.3">
      <c r="A902" s="2">
        <v>45466</v>
      </c>
      <c r="B902" s="2">
        <v>45472</v>
      </c>
      <c r="C902">
        <v>6</v>
      </c>
      <c r="D902" t="s">
        <v>3538</v>
      </c>
      <c r="E902" t="s">
        <v>109</v>
      </c>
      <c r="F902" t="s">
        <v>16</v>
      </c>
      <c r="G902" t="s">
        <v>17</v>
      </c>
      <c r="H902" t="s">
        <v>18</v>
      </c>
      <c r="I902" t="s">
        <v>34</v>
      </c>
      <c r="J902" t="s">
        <v>42</v>
      </c>
      <c r="K902" t="s">
        <v>22</v>
      </c>
      <c r="L902" t="s">
        <v>22</v>
      </c>
      <c r="N902" t="s">
        <v>63</v>
      </c>
      <c r="O902">
        <v>85.628808601743543</v>
      </c>
      <c r="P902">
        <v>6.410343983467313</v>
      </c>
      <c r="Q902">
        <v>180</v>
      </c>
      <c r="R902" t="s">
        <v>3783</v>
      </c>
      <c r="S902" t="s">
        <v>3555</v>
      </c>
      <c r="T902" t="s">
        <v>3585</v>
      </c>
      <c r="U902">
        <v>6</v>
      </c>
      <c r="V902" t="s">
        <v>3566</v>
      </c>
      <c r="W902" t="s">
        <v>3555</v>
      </c>
      <c r="X902" t="s">
        <v>3585</v>
      </c>
      <c r="Y902">
        <v>6</v>
      </c>
      <c r="Z902" t="s">
        <v>3566</v>
      </c>
    </row>
    <row r="903" spans="1:26" x14ac:dyDescent="0.3">
      <c r="A903" s="2">
        <v>44999</v>
      </c>
      <c r="B903" s="2">
        <v>45005</v>
      </c>
      <c r="C903">
        <v>6</v>
      </c>
      <c r="D903" t="s">
        <v>3538</v>
      </c>
      <c r="E903" t="s">
        <v>153</v>
      </c>
      <c r="F903" t="s">
        <v>57</v>
      </c>
      <c r="G903" t="s">
        <v>33</v>
      </c>
      <c r="H903" t="s">
        <v>18</v>
      </c>
      <c r="I903" t="s">
        <v>19</v>
      </c>
      <c r="J903" t="s">
        <v>42</v>
      </c>
      <c r="K903" t="s">
        <v>22</v>
      </c>
      <c r="L903" t="s">
        <v>22</v>
      </c>
      <c r="N903" t="s">
        <v>63</v>
      </c>
      <c r="O903">
        <v>140.12185776318239</v>
      </c>
      <c r="P903">
        <v>5.6034876665964548</v>
      </c>
      <c r="Q903">
        <v>78</v>
      </c>
      <c r="R903" t="s">
        <v>3851</v>
      </c>
      <c r="S903" t="s">
        <v>3554</v>
      </c>
      <c r="T903" t="s">
        <v>3584</v>
      </c>
      <c r="U903">
        <v>3</v>
      </c>
      <c r="V903" t="s">
        <v>3563</v>
      </c>
      <c r="W903" t="s">
        <v>3554</v>
      </c>
      <c r="X903" t="s">
        <v>3584</v>
      </c>
      <c r="Y903">
        <v>3</v>
      </c>
      <c r="Z903" t="s">
        <v>3563</v>
      </c>
    </row>
    <row r="904" spans="1:26" x14ac:dyDescent="0.3">
      <c r="A904" s="2">
        <v>45040</v>
      </c>
      <c r="B904" s="2">
        <v>45043</v>
      </c>
      <c r="C904">
        <v>3</v>
      </c>
      <c r="D904" t="s">
        <v>3538</v>
      </c>
      <c r="E904" t="s">
        <v>224</v>
      </c>
      <c r="F904" t="s">
        <v>39</v>
      </c>
      <c r="G904" t="s">
        <v>58</v>
      </c>
      <c r="H904" t="s">
        <v>52</v>
      </c>
      <c r="I904" t="s">
        <v>92</v>
      </c>
      <c r="J904" t="s">
        <v>42</v>
      </c>
      <c r="K904" t="s">
        <v>22</v>
      </c>
      <c r="L904" t="s">
        <v>22</v>
      </c>
      <c r="N904" t="s">
        <v>144</v>
      </c>
      <c r="O904">
        <v>121.55152233129741</v>
      </c>
      <c r="P904">
        <v>6.8038803934983001</v>
      </c>
      <c r="Q904">
        <v>116</v>
      </c>
      <c r="R904" t="s">
        <v>3711</v>
      </c>
      <c r="S904" t="s">
        <v>3554</v>
      </c>
      <c r="T904" t="s">
        <v>3585</v>
      </c>
      <c r="U904">
        <v>4</v>
      </c>
      <c r="V904" t="s">
        <v>3564</v>
      </c>
      <c r="W904" t="s">
        <v>3554</v>
      </c>
      <c r="X904" t="s">
        <v>3585</v>
      </c>
      <c r="Y904">
        <v>4</v>
      </c>
      <c r="Z904" t="s">
        <v>3564</v>
      </c>
    </row>
    <row r="905" spans="1:26" x14ac:dyDescent="0.3">
      <c r="A905" s="2">
        <v>45342</v>
      </c>
      <c r="B905" s="2">
        <v>45344</v>
      </c>
      <c r="C905">
        <v>2</v>
      </c>
      <c r="D905" t="s">
        <v>3538</v>
      </c>
      <c r="E905" t="s">
        <v>227</v>
      </c>
      <c r="F905" t="s">
        <v>16</v>
      </c>
      <c r="G905" t="s">
        <v>46</v>
      </c>
      <c r="H905" t="s">
        <v>18</v>
      </c>
      <c r="I905" t="s">
        <v>34</v>
      </c>
      <c r="J905" t="s">
        <v>42</v>
      </c>
      <c r="K905" t="s">
        <v>22</v>
      </c>
      <c r="L905" t="s">
        <v>22</v>
      </c>
      <c r="N905" t="s">
        <v>54</v>
      </c>
      <c r="O905">
        <v>93.554428011054952</v>
      </c>
      <c r="P905">
        <v>5.5257949395790504</v>
      </c>
      <c r="Q905">
        <v>52</v>
      </c>
      <c r="R905" t="s">
        <v>3647</v>
      </c>
      <c r="S905" t="s">
        <v>3555</v>
      </c>
      <c r="T905" t="s">
        <v>3584</v>
      </c>
      <c r="U905">
        <v>2</v>
      </c>
      <c r="V905" t="s">
        <v>3562</v>
      </c>
      <c r="W905" t="s">
        <v>3555</v>
      </c>
      <c r="X905" t="s">
        <v>3584</v>
      </c>
      <c r="Y905">
        <v>2</v>
      </c>
      <c r="Z905" t="s">
        <v>3562</v>
      </c>
    </row>
    <row r="906" spans="1:26" x14ac:dyDescent="0.3">
      <c r="A906" s="2">
        <v>44997</v>
      </c>
      <c r="B906" s="2">
        <v>45007</v>
      </c>
      <c r="C906">
        <v>10</v>
      </c>
      <c r="D906" t="s">
        <v>3538</v>
      </c>
      <c r="E906" t="s">
        <v>251</v>
      </c>
      <c r="F906" t="s">
        <v>118</v>
      </c>
      <c r="G906" t="s">
        <v>51</v>
      </c>
      <c r="H906" t="s">
        <v>59</v>
      </c>
      <c r="I906" t="s">
        <v>92</v>
      </c>
      <c r="J906" t="s">
        <v>42</v>
      </c>
      <c r="K906" t="s">
        <v>22</v>
      </c>
      <c r="L906" t="s">
        <v>22</v>
      </c>
      <c r="N906" t="s">
        <v>144</v>
      </c>
      <c r="O906">
        <v>69.533525687713549</v>
      </c>
      <c r="P906">
        <v>7.3272826765440069</v>
      </c>
      <c r="Q906">
        <v>80</v>
      </c>
      <c r="R906" t="s">
        <v>3700</v>
      </c>
      <c r="S906" t="s">
        <v>3554</v>
      </c>
      <c r="T906" t="s">
        <v>3584</v>
      </c>
      <c r="U906">
        <v>3</v>
      </c>
      <c r="V906" t="s">
        <v>3563</v>
      </c>
      <c r="W906" t="s">
        <v>3554</v>
      </c>
      <c r="X906" t="s">
        <v>3584</v>
      </c>
      <c r="Y906">
        <v>3</v>
      </c>
      <c r="Z906" t="s">
        <v>3563</v>
      </c>
    </row>
    <row r="907" spans="1:26" x14ac:dyDescent="0.3">
      <c r="A907" s="2">
        <v>45005</v>
      </c>
      <c r="B907" s="2">
        <v>45007</v>
      </c>
      <c r="C907">
        <v>2</v>
      </c>
      <c r="D907" t="s">
        <v>3538</v>
      </c>
      <c r="E907" t="s">
        <v>281</v>
      </c>
      <c r="F907" t="s">
        <v>103</v>
      </c>
      <c r="G907" t="s">
        <v>51</v>
      </c>
      <c r="H907" t="s">
        <v>59</v>
      </c>
      <c r="I907" t="s">
        <v>34</v>
      </c>
      <c r="J907" t="s">
        <v>42</v>
      </c>
      <c r="K907" t="s">
        <v>22</v>
      </c>
      <c r="L907" t="s">
        <v>22</v>
      </c>
      <c r="N907" t="s">
        <v>144</v>
      </c>
      <c r="O907">
        <v>80.301406736362097</v>
      </c>
      <c r="P907">
        <v>6.2395242636385024</v>
      </c>
      <c r="Q907">
        <v>80</v>
      </c>
      <c r="R907" t="s">
        <v>3700</v>
      </c>
      <c r="S907" t="s">
        <v>3554</v>
      </c>
      <c r="T907" t="s">
        <v>3584</v>
      </c>
      <c r="U907">
        <v>3</v>
      </c>
      <c r="V907" t="s">
        <v>3563</v>
      </c>
      <c r="W907" t="s">
        <v>3554</v>
      </c>
      <c r="X907" t="s">
        <v>3584</v>
      </c>
      <c r="Y907">
        <v>3</v>
      </c>
      <c r="Z907" t="s">
        <v>3563</v>
      </c>
    </row>
    <row r="908" spans="1:26" x14ac:dyDescent="0.3">
      <c r="A908" s="2">
        <v>45397</v>
      </c>
      <c r="B908" s="2">
        <v>45423</v>
      </c>
      <c r="C908">
        <v>26</v>
      </c>
      <c r="D908" t="s">
        <v>3538</v>
      </c>
      <c r="E908" t="s">
        <v>300</v>
      </c>
      <c r="F908" t="s">
        <v>39</v>
      </c>
      <c r="G908" t="s">
        <v>33</v>
      </c>
      <c r="H908" t="s">
        <v>52</v>
      </c>
      <c r="I908" t="s">
        <v>92</v>
      </c>
      <c r="J908" t="s">
        <v>42</v>
      </c>
      <c r="K908" t="s">
        <v>22</v>
      </c>
      <c r="L908" t="s">
        <v>22</v>
      </c>
      <c r="N908" t="s">
        <v>43</v>
      </c>
      <c r="O908">
        <v>118.1041588122111</v>
      </c>
      <c r="P908">
        <v>6.9012142938751122</v>
      </c>
      <c r="Q908">
        <v>131</v>
      </c>
      <c r="R908" t="s">
        <v>3883</v>
      </c>
      <c r="S908" t="s">
        <v>3555</v>
      </c>
      <c r="T908" t="s">
        <v>3585</v>
      </c>
      <c r="U908">
        <v>4</v>
      </c>
      <c r="V908" t="s">
        <v>3564</v>
      </c>
      <c r="W908" t="s">
        <v>3555</v>
      </c>
      <c r="X908" t="s">
        <v>3585</v>
      </c>
      <c r="Y908">
        <v>5</v>
      </c>
      <c r="Z908" t="s">
        <v>3565</v>
      </c>
    </row>
    <row r="909" spans="1:26" x14ac:dyDescent="0.3">
      <c r="A909" s="2">
        <v>45230</v>
      </c>
      <c r="B909" s="2">
        <v>45235</v>
      </c>
      <c r="C909">
        <v>5</v>
      </c>
      <c r="D909" t="s">
        <v>3538</v>
      </c>
      <c r="E909" t="s">
        <v>306</v>
      </c>
      <c r="F909" t="s">
        <v>118</v>
      </c>
      <c r="G909" t="s">
        <v>51</v>
      </c>
      <c r="H909" t="s">
        <v>52</v>
      </c>
      <c r="I909" t="s">
        <v>92</v>
      </c>
      <c r="J909" t="s">
        <v>42</v>
      </c>
      <c r="K909" t="s">
        <v>22</v>
      </c>
      <c r="L909" t="s">
        <v>22</v>
      </c>
      <c r="N909" t="s">
        <v>30</v>
      </c>
      <c r="O909">
        <v>86.633486406320841</v>
      </c>
      <c r="P909">
        <v>7.0387392400038378</v>
      </c>
      <c r="Q909">
        <v>308</v>
      </c>
      <c r="R909" t="s">
        <v>3760</v>
      </c>
      <c r="S909" t="s">
        <v>3554</v>
      </c>
      <c r="T909" t="s">
        <v>3587</v>
      </c>
      <c r="U909">
        <v>10</v>
      </c>
      <c r="V909" t="s">
        <v>3570</v>
      </c>
      <c r="W909" t="s">
        <v>3554</v>
      </c>
      <c r="X909" t="s">
        <v>3587</v>
      </c>
      <c r="Y909">
        <v>11</v>
      </c>
      <c r="Z909" t="s">
        <v>3571</v>
      </c>
    </row>
    <row r="910" spans="1:26" x14ac:dyDescent="0.3">
      <c r="A910" s="2">
        <v>44996</v>
      </c>
      <c r="B910" s="2">
        <v>44999</v>
      </c>
      <c r="C910">
        <v>3</v>
      </c>
      <c r="D910" t="s">
        <v>3538</v>
      </c>
      <c r="E910" t="s">
        <v>313</v>
      </c>
      <c r="F910" t="s">
        <v>16</v>
      </c>
      <c r="G910" t="s">
        <v>46</v>
      </c>
      <c r="H910" t="s">
        <v>18</v>
      </c>
      <c r="I910" t="s">
        <v>19</v>
      </c>
      <c r="J910" t="s">
        <v>42</v>
      </c>
      <c r="K910" t="s">
        <v>22</v>
      </c>
      <c r="L910" t="s">
        <v>22</v>
      </c>
      <c r="N910" t="s">
        <v>144</v>
      </c>
      <c r="O910">
        <v>92.360931752104378</v>
      </c>
      <c r="P910">
        <v>7.0908999215794584</v>
      </c>
      <c r="Q910">
        <v>72</v>
      </c>
      <c r="R910" t="s">
        <v>3653</v>
      </c>
      <c r="S910" t="s">
        <v>3554</v>
      </c>
      <c r="T910" t="s">
        <v>3584</v>
      </c>
      <c r="U910">
        <v>3</v>
      </c>
      <c r="V910" t="s">
        <v>3563</v>
      </c>
      <c r="W910" t="s">
        <v>3554</v>
      </c>
      <c r="X910" t="s">
        <v>3584</v>
      </c>
      <c r="Y910">
        <v>3</v>
      </c>
      <c r="Z910" t="s">
        <v>3563</v>
      </c>
    </row>
    <row r="911" spans="1:26" x14ac:dyDescent="0.3">
      <c r="A911" s="2">
        <v>45134</v>
      </c>
      <c r="B911" s="2">
        <v>45140</v>
      </c>
      <c r="C911">
        <v>6</v>
      </c>
      <c r="D911" t="s">
        <v>3538</v>
      </c>
      <c r="E911" t="s">
        <v>357</v>
      </c>
      <c r="F911" t="s">
        <v>118</v>
      </c>
      <c r="G911" t="s">
        <v>33</v>
      </c>
      <c r="H911" t="s">
        <v>52</v>
      </c>
      <c r="I911" t="s">
        <v>92</v>
      </c>
      <c r="J911" t="s">
        <v>42</v>
      </c>
      <c r="K911" t="s">
        <v>22</v>
      </c>
      <c r="L911" t="s">
        <v>22</v>
      </c>
      <c r="N911" t="s">
        <v>144</v>
      </c>
      <c r="O911">
        <v>68.522883836287662</v>
      </c>
      <c r="P911">
        <v>6.0275860148211997</v>
      </c>
      <c r="Q911">
        <v>213</v>
      </c>
      <c r="R911" t="s">
        <v>3769</v>
      </c>
      <c r="S911" t="s">
        <v>3554</v>
      </c>
      <c r="T911" t="s">
        <v>3586</v>
      </c>
      <c r="U911">
        <v>7</v>
      </c>
      <c r="V911" t="s">
        <v>3567</v>
      </c>
      <c r="W911" t="s">
        <v>3554</v>
      </c>
      <c r="X911" t="s">
        <v>3586</v>
      </c>
      <c r="Y911">
        <v>8</v>
      </c>
      <c r="Z911" t="s">
        <v>3568</v>
      </c>
    </row>
    <row r="912" spans="1:26" x14ac:dyDescent="0.3">
      <c r="A912" s="2">
        <v>45226</v>
      </c>
      <c r="B912" s="2">
        <v>45239</v>
      </c>
      <c r="C912">
        <v>13</v>
      </c>
      <c r="D912" t="s">
        <v>3538</v>
      </c>
      <c r="E912" t="s">
        <v>380</v>
      </c>
      <c r="F912" t="s">
        <v>157</v>
      </c>
      <c r="G912" t="s">
        <v>33</v>
      </c>
      <c r="H912" t="s">
        <v>59</v>
      </c>
      <c r="I912" t="s">
        <v>19</v>
      </c>
      <c r="J912" t="s">
        <v>42</v>
      </c>
      <c r="K912" t="s">
        <v>22</v>
      </c>
      <c r="L912" t="s">
        <v>22</v>
      </c>
      <c r="N912" t="s">
        <v>24</v>
      </c>
      <c r="O912">
        <v>17.24424791708643</v>
      </c>
      <c r="P912">
        <v>4.4425773459328157</v>
      </c>
      <c r="Q912">
        <v>312</v>
      </c>
      <c r="R912" t="s">
        <v>3805</v>
      </c>
      <c r="S912" t="s">
        <v>3554</v>
      </c>
      <c r="T912" t="s">
        <v>3587</v>
      </c>
      <c r="U912">
        <v>10</v>
      </c>
      <c r="V912" t="s">
        <v>3570</v>
      </c>
      <c r="W912" t="s">
        <v>3554</v>
      </c>
      <c r="X912" t="s">
        <v>3587</v>
      </c>
      <c r="Y912">
        <v>11</v>
      </c>
      <c r="Z912" t="s">
        <v>3571</v>
      </c>
    </row>
    <row r="913" spans="1:26" x14ac:dyDescent="0.3">
      <c r="A913" s="2">
        <v>45245</v>
      </c>
      <c r="B913" s="2">
        <v>45274</v>
      </c>
      <c r="C913">
        <v>29</v>
      </c>
      <c r="D913" t="s">
        <v>3538</v>
      </c>
      <c r="E913" t="s">
        <v>387</v>
      </c>
      <c r="F913" t="s">
        <v>118</v>
      </c>
      <c r="G913" t="s">
        <v>17</v>
      </c>
      <c r="H913" t="s">
        <v>40</v>
      </c>
      <c r="I913" t="s">
        <v>41</v>
      </c>
      <c r="J913" t="s">
        <v>42</v>
      </c>
      <c r="K913" t="s">
        <v>22</v>
      </c>
      <c r="L913" t="s">
        <v>22</v>
      </c>
      <c r="N913" t="s">
        <v>54</v>
      </c>
      <c r="O913">
        <v>62.398311124774253</v>
      </c>
      <c r="P913">
        <v>6.937995254931681</v>
      </c>
      <c r="Q913">
        <v>347</v>
      </c>
      <c r="R913" t="s">
        <v>3846</v>
      </c>
      <c r="S913" t="s">
        <v>3554</v>
      </c>
      <c r="T913" t="s">
        <v>3587</v>
      </c>
      <c r="U913">
        <v>11</v>
      </c>
      <c r="V913" t="s">
        <v>3571</v>
      </c>
      <c r="W913" t="s">
        <v>3554</v>
      </c>
      <c r="X913" t="s">
        <v>3587</v>
      </c>
      <c r="Y913">
        <v>12</v>
      </c>
      <c r="Z913" t="s">
        <v>3572</v>
      </c>
    </row>
    <row r="914" spans="1:26" x14ac:dyDescent="0.3">
      <c r="A914" s="2">
        <v>45290</v>
      </c>
      <c r="B914" s="2">
        <v>45315</v>
      </c>
      <c r="C914">
        <v>25</v>
      </c>
      <c r="D914" t="s">
        <v>3538</v>
      </c>
      <c r="E914" t="s">
        <v>392</v>
      </c>
      <c r="F914" t="s">
        <v>157</v>
      </c>
      <c r="G914" t="s">
        <v>17</v>
      </c>
      <c r="H914" t="s">
        <v>18</v>
      </c>
      <c r="I914" t="s">
        <v>34</v>
      </c>
      <c r="J914" t="s">
        <v>42</v>
      </c>
      <c r="K914" t="s">
        <v>22</v>
      </c>
      <c r="L914" t="s">
        <v>22</v>
      </c>
      <c r="N914" t="s">
        <v>63</v>
      </c>
      <c r="O914">
        <v>24.664477308866719</v>
      </c>
      <c r="P914">
        <v>4.5019454051318419</v>
      </c>
      <c r="Q914">
        <v>23</v>
      </c>
      <c r="R914" t="s">
        <v>3833</v>
      </c>
      <c r="S914" t="s">
        <v>3554</v>
      </c>
      <c r="T914" t="s">
        <v>3587</v>
      </c>
      <c r="U914">
        <v>12</v>
      </c>
      <c r="V914" t="s">
        <v>3572</v>
      </c>
      <c r="W914" t="s">
        <v>3555</v>
      </c>
      <c r="X914" t="s">
        <v>3584</v>
      </c>
      <c r="Y914">
        <v>1</v>
      </c>
      <c r="Z914" t="s">
        <v>3561</v>
      </c>
    </row>
    <row r="915" spans="1:26" x14ac:dyDescent="0.3">
      <c r="A915" s="2">
        <v>45462</v>
      </c>
      <c r="B915" s="2">
        <v>45464</v>
      </c>
      <c r="C915">
        <v>2</v>
      </c>
      <c r="D915" t="s">
        <v>3538</v>
      </c>
      <c r="E915" t="s">
        <v>414</v>
      </c>
      <c r="F915" t="s">
        <v>57</v>
      </c>
      <c r="G915" t="s">
        <v>46</v>
      </c>
      <c r="H915" t="s">
        <v>18</v>
      </c>
      <c r="I915" t="s">
        <v>19</v>
      </c>
      <c r="J915" t="s">
        <v>42</v>
      </c>
      <c r="K915" t="s">
        <v>22</v>
      </c>
      <c r="L915" t="s">
        <v>22</v>
      </c>
      <c r="N915" t="s">
        <v>63</v>
      </c>
      <c r="O915">
        <v>86.987148617563463</v>
      </c>
      <c r="P915">
        <v>5.186567024051306</v>
      </c>
      <c r="Q915">
        <v>172</v>
      </c>
      <c r="R915" t="s">
        <v>3882</v>
      </c>
      <c r="S915" t="s">
        <v>3555</v>
      </c>
      <c r="T915" t="s">
        <v>3585</v>
      </c>
      <c r="U915">
        <v>6</v>
      </c>
      <c r="V915" t="s">
        <v>3566</v>
      </c>
      <c r="W915" t="s">
        <v>3555</v>
      </c>
      <c r="X915" t="s">
        <v>3585</v>
      </c>
      <c r="Y915">
        <v>6</v>
      </c>
      <c r="Z915" t="s">
        <v>3566</v>
      </c>
    </row>
    <row r="916" spans="1:26" x14ac:dyDescent="0.3">
      <c r="A916" s="2">
        <v>45063</v>
      </c>
      <c r="B916" s="2">
        <v>45067</v>
      </c>
      <c r="C916">
        <v>4</v>
      </c>
      <c r="D916" t="s">
        <v>3538</v>
      </c>
      <c r="E916" t="s">
        <v>377</v>
      </c>
      <c r="F916" t="s">
        <v>103</v>
      </c>
      <c r="G916" t="s">
        <v>46</v>
      </c>
      <c r="H916" t="s">
        <v>40</v>
      </c>
      <c r="I916" t="s">
        <v>41</v>
      </c>
      <c r="J916" t="s">
        <v>42</v>
      </c>
      <c r="K916" t="s">
        <v>22</v>
      </c>
      <c r="L916" t="s">
        <v>22</v>
      </c>
      <c r="N916" t="s">
        <v>76</v>
      </c>
      <c r="O916">
        <v>94.918192862390356</v>
      </c>
      <c r="P916">
        <v>7.0112683068439177</v>
      </c>
      <c r="Q916">
        <v>140</v>
      </c>
      <c r="R916" t="s">
        <v>3721</v>
      </c>
      <c r="S916" t="s">
        <v>3554</v>
      </c>
      <c r="T916" t="s">
        <v>3585</v>
      </c>
      <c r="U916">
        <v>5</v>
      </c>
      <c r="V916" t="s">
        <v>3565</v>
      </c>
      <c r="W916" t="s">
        <v>3554</v>
      </c>
      <c r="X916" t="s">
        <v>3585</v>
      </c>
      <c r="Y916">
        <v>5</v>
      </c>
      <c r="Z916" t="s">
        <v>3565</v>
      </c>
    </row>
    <row r="917" spans="1:26" x14ac:dyDescent="0.3">
      <c r="A917" s="2">
        <v>45323</v>
      </c>
      <c r="B917" s="2">
        <v>45334</v>
      </c>
      <c r="C917">
        <v>11</v>
      </c>
      <c r="D917" t="s">
        <v>3538</v>
      </c>
      <c r="E917" t="s">
        <v>417</v>
      </c>
      <c r="F917" t="s">
        <v>28</v>
      </c>
      <c r="G917" t="s">
        <v>46</v>
      </c>
      <c r="H917" t="s">
        <v>18</v>
      </c>
      <c r="I917" t="s">
        <v>19</v>
      </c>
      <c r="J917" t="s">
        <v>42</v>
      </c>
      <c r="K917" t="s">
        <v>22</v>
      </c>
      <c r="L917" t="s">
        <v>22</v>
      </c>
      <c r="N917" t="s">
        <v>30</v>
      </c>
      <c r="O917">
        <v>26.230177055666619</v>
      </c>
      <c r="P917">
        <v>5.7288076387794886</v>
      </c>
      <c r="Q917">
        <v>42</v>
      </c>
      <c r="R917" t="s">
        <v>3720</v>
      </c>
      <c r="S917" t="s">
        <v>3555</v>
      </c>
      <c r="T917" t="s">
        <v>3584</v>
      </c>
      <c r="U917">
        <v>2</v>
      </c>
      <c r="V917" t="s">
        <v>3562</v>
      </c>
      <c r="W917" t="s">
        <v>3555</v>
      </c>
      <c r="X917" t="s">
        <v>3584</v>
      </c>
      <c r="Y917">
        <v>2</v>
      </c>
      <c r="Z917" t="s">
        <v>3562</v>
      </c>
    </row>
    <row r="918" spans="1:26" x14ac:dyDescent="0.3">
      <c r="A918" s="2">
        <v>44982</v>
      </c>
      <c r="B918" s="2">
        <v>44988</v>
      </c>
      <c r="C918">
        <v>6</v>
      </c>
      <c r="D918" t="s">
        <v>3538</v>
      </c>
      <c r="E918" t="s">
        <v>441</v>
      </c>
      <c r="F918" t="s">
        <v>103</v>
      </c>
      <c r="G918" t="s">
        <v>17</v>
      </c>
      <c r="H918" t="s">
        <v>40</v>
      </c>
      <c r="I918" t="s">
        <v>41</v>
      </c>
      <c r="J918" t="s">
        <v>42</v>
      </c>
      <c r="K918" t="s">
        <v>22</v>
      </c>
      <c r="L918" t="s">
        <v>22</v>
      </c>
      <c r="N918" t="s">
        <v>43</v>
      </c>
      <c r="O918">
        <v>102.3907075716226</v>
      </c>
      <c r="P918">
        <v>6.8688066380132193</v>
      </c>
      <c r="Q918">
        <v>61</v>
      </c>
      <c r="R918" t="s">
        <v>3810</v>
      </c>
      <c r="S918" t="s">
        <v>3554</v>
      </c>
      <c r="T918" t="s">
        <v>3584</v>
      </c>
      <c r="U918">
        <v>2</v>
      </c>
      <c r="V918" t="s">
        <v>3562</v>
      </c>
      <c r="W918" t="s">
        <v>3554</v>
      </c>
      <c r="X918" t="s">
        <v>3584</v>
      </c>
      <c r="Y918">
        <v>3</v>
      </c>
      <c r="Z918" t="s">
        <v>3563</v>
      </c>
    </row>
    <row r="919" spans="1:26" x14ac:dyDescent="0.3">
      <c r="A919" s="2">
        <v>45418</v>
      </c>
      <c r="B919" s="2">
        <v>45422</v>
      </c>
      <c r="C919">
        <v>4</v>
      </c>
      <c r="D919" t="s">
        <v>3538</v>
      </c>
      <c r="E919" t="s">
        <v>446</v>
      </c>
      <c r="F919" t="s">
        <v>16</v>
      </c>
      <c r="G919" t="s">
        <v>58</v>
      </c>
      <c r="H919" t="s">
        <v>52</v>
      </c>
      <c r="I919" t="s">
        <v>92</v>
      </c>
      <c r="J919" t="s">
        <v>42</v>
      </c>
      <c r="K919" t="s">
        <v>22</v>
      </c>
      <c r="L919" t="s">
        <v>22</v>
      </c>
      <c r="N919" t="s">
        <v>24</v>
      </c>
      <c r="O919">
        <v>84.72406277880377</v>
      </c>
      <c r="P919">
        <v>7.0432538219572152</v>
      </c>
      <c r="Q919">
        <v>130</v>
      </c>
      <c r="R919" t="s">
        <v>3874</v>
      </c>
      <c r="S919" t="s">
        <v>3555</v>
      </c>
      <c r="T919" t="s">
        <v>3585</v>
      </c>
      <c r="U919">
        <v>5</v>
      </c>
      <c r="V919" t="s">
        <v>3565</v>
      </c>
      <c r="W919" t="s">
        <v>3555</v>
      </c>
      <c r="X919" t="s">
        <v>3585</v>
      </c>
      <c r="Y919">
        <v>5</v>
      </c>
      <c r="Z919" t="s">
        <v>3565</v>
      </c>
    </row>
    <row r="920" spans="1:26" x14ac:dyDescent="0.3">
      <c r="A920" s="2">
        <v>45134</v>
      </c>
      <c r="B920" s="2">
        <v>45141</v>
      </c>
      <c r="C920">
        <v>7</v>
      </c>
      <c r="D920" t="s">
        <v>3538</v>
      </c>
      <c r="E920" t="s">
        <v>509</v>
      </c>
      <c r="F920" t="s">
        <v>118</v>
      </c>
      <c r="G920" t="s">
        <v>33</v>
      </c>
      <c r="H920" t="s">
        <v>18</v>
      </c>
      <c r="I920" t="s">
        <v>34</v>
      </c>
      <c r="J920" t="s">
        <v>42</v>
      </c>
      <c r="K920" t="s">
        <v>22</v>
      </c>
      <c r="L920" t="s">
        <v>22</v>
      </c>
      <c r="N920" t="s">
        <v>54</v>
      </c>
      <c r="O920">
        <v>56.548982442609898</v>
      </c>
      <c r="P920">
        <v>6.924932967247913</v>
      </c>
      <c r="Q920">
        <v>214</v>
      </c>
      <c r="R920" t="s">
        <v>3820</v>
      </c>
      <c r="S920" t="s">
        <v>3554</v>
      </c>
      <c r="T920" t="s">
        <v>3586</v>
      </c>
      <c r="U920">
        <v>7</v>
      </c>
      <c r="V920" t="s">
        <v>3567</v>
      </c>
      <c r="W920" t="s">
        <v>3554</v>
      </c>
      <c r="X920" t="s">
        <v>3586</v>
      </c>
      <c r="Y920">
        <v>8</v>
      </c>
      <c r="Z920" t="s">
        <v>3568</v>
      </c>
    </row>
    <row r="921" spans="1:26" x14ac:dyDescent="0.3">
      <c r="A921" s="2">
        <v>45061</v>
      </c>
      <c r="B921" s="2">
        <v>45071</v>
      </c>
      <c r="C921">
        <v>10</v>
      </c>
      <c r="D921" t="s">
        <v>3538</v>
      </c>
      <c r="E921" t="s">
        <v>562</v>
      </c>
      <c r="F921" t="s">
        <v>157</v>
      </c>
      <c r="G921" t="s">
        <v>33</v>
      </c>
      <c r="H921" t="s">
        <v>59</v>
      </c>
      <c r="I921" t="s">
        <v>92</v>
      </c>
      <c r="J921" t="s">
        <v>42</v>
      </c>
      <c r="K921" t="s">
        <v>22</v>
      </c>
      <c r="L921" t="s">
        <v>22</v>
      </c>
      <c r="N921" t="s">
        <v>30</v>
      </c>
      <c r="O921">
        <v>40.069339309506553</v>
      </c>
      <c r="P921">
        <v>4.0064643577897101</v>
      </c>
      <c r="Q921">
        <v>144</v>
      </c>
      <c r="R921" t="s">
        <v>3835</v>
      </c>
      <c r="S921" t="s">
        <v>3554</v>
      </c>
      <c r="T921" t="s">
        <v>3585</v>
      </c>
      <c r="U921">
        <v>5</v>
      </c>
      <c r="V921" t="s">
        <v>3565</v>
      </c>
      <c r="W921" t="s">
        <v>3554</v>
      </c>
      <c r="X921" t="s">
        <v>3585</v>
      </c>
      <c r="Y921">
        <v>5</v>
      </c>
      <c r="Z921" t="s">
        <v>3565</v>
      </c>
    </row>
    <row r="922" spans="1:26" x14ac:dyDescent="0.3">
      <c r="A922" s="2">
        <v>45123</v>
      </c>
      <c r="B922" s="2">
        <v>45129</v>
      </c>
      <c r="C922">
        <v>6</v>
      </c>
      <c r="D922" t="s">
        <v>3538</v>
      </c>
      <c r="E922" t="s">
        <v>672</v>
      </c>
      <c r="F922" t="s">
        <v>16</v>
      </c>
      <c r="G922" t="s">
        <v>46</v>
      </c>
      <c r="H922" t="s">
        <v>40</v>
      </c>
      <c r="I922" t="s">
        <v>41</v>
      </c>
      <c r="J922" t="s">
        <v>42</v>
      </c>
      <c r="K922" t="s">
        <v>22</v>
      </c>
      <c r="L922" t="s">
        <v>22</v>
      </c>
      <c r="N922" t="s">
        <v>30</v>
      </c>
      <c r="O922">
        <v>79.805803941122676</v>
      </c>
      <c r="P922">
        <v>6.1025305215200003</v>
      </c>
      <c r="Q922">
        <v>202</v>
      </c>
      <c r="R922" t="s">
        <v>3806</v>
      </c>
      <c r="S922" t="s">
        <v>3554</v>
      </c>
      <c r="T922" t="s">
        <v>3586</v>
      </c>
      <c r="U922">
        <v>7</v>
      </c>
      <c r="V922" t="s">
        <v>3567</v>
      </c>
      <c r="W922" t="s">
        <v>3554</v>
      </c>
      <c r="X922" t="s">
        <v>3586</v>
      </c>
      <c r="Y922">
        <v>7</v>
      </c>
      <c r="Z922" t="s">
        <v>3567</v>
      </c>
    </row>
    <row r="923" spans="1:26" x14ac:dyDescent="0.3">
      <c r="A923" s="2">
        <v>45320</v>
      </c>
      <c r="B923" s="2">
        <v>45328</v>
      </c>
      <c r="C923">
        <v>8</v>
      </c>
      <c r="D923" t="s">
        <v>3538</v>
      </c>
      <c r="E923" t="s">
        <v>737</v>
      </c>
      <c r="F923" t="s">
        <v>57</v>
      </c>
      <c r="G923" t="s">
        <v>33</v>
      </c>
      <c r="H923" t="s">
        <v>52</v>
      </c>
      <c r="I923" t="s">
        <v>92</v>
      </c>
      <c r="J923" t="s">
        <v>42</v>
      </c>
      <c r="K923" t="s">
        <v>22</v>
      </c>
      <c r="L923" t="s">
        <v>22</v>
      </c>
      <c r="N923" t="s">
        <v>144</v>
      </c>
      <c r="O923">
        <v>127.98710873172</v>
      </c>
      <c r="P923">
        <v>5.031586144825642</v>
      </c>
      <c r="Q923">
        <v>36</v>
      </c>
      <c r="R923" t="s">
        <v>3885</v>
      </c>
      <c r="S923" t="s">
        <v>3555</v>
      </c>
      <c r="T923" t="s">
        <v>3584</v>
      </c>
      <c r="U923">
        <v>1</v>
      </c>
      <c r="V923" t="s">
        <v>3561</v>
      </c>
      <c r="W923" t="s">
        <v>3555</v>
      </c>
      <c r="X923" t="s">
        <v>3584</v>
      </c>
      <c r="Y923">
        <v>2</v>
      </c>
      <c r="Z923" t="s">
        <v>3562</v>
      </c>
    </row>
    <row r="924" spans="1:26" x14ac:dyDescent="0.3">
      <c r="A924" s="2">
        <v>45367</v>
      </c>
      <c r="B924" s="2">
        <v>45377</v>
      </c>
      <c r="C924">
        <v>10</v>
      </c>
      <c r="D924" t="s">
        <v>3538</v>
      </c>
      <c r="E924" t="s">
        <v>742</v>
      </c>
      <c r="F924" t="s">
        <v>118</v>
      </c>
      <c r="G924" t="s">
        <v>51</v>
      </c>
      <c r="H924" t="s">
        <v>52</v>
      </c>
      <c r="I924" t="s">
        <v>92</v>
      </c>
      <c r="J924" t="s">
        <v>42</v>
      </c>
      <c r="K924" t="s">
        <v>22</v>
      </c>
      <c r="L924" t="s">
        <v>22</v>
      </c>
      <c r="N924" t="s">
        <v>43</v>
      </c>
      <c r="O924">
        <v>96.103445810341597</v>
      </c>
      <c r="P924">
        <v>7.2320825443510417</v>
      </c>
      <c r="Q924">
        <v>85</v>
      </c>
      <c r="R924" t="s">
        <v>3845</v>
      </c>
      <c r="S924" t="s">
        <v>3555</v>
      </c>
      <c r="T924" t="s">
        <v>3584</v>
      </c>
      <c r="U924">
        <v>3</v>
      </c>
      <c r="V924" t="s">
        <v>3563</v>
      </c>
      <c r="W924" t="s">
        <v>3555</v>
      </c>
      <c r="X924" t="s">
        <v>3584</v>
      </c>
      <c r="Y924">
        <v>3</v>
      </c>
      <c r="Z924" t="s">
        <v>3563</v>
      </c>
    </row>
    <row r="925" spans="1:26" x14ac:dyDescent="0.3">
      <c r="A925" s="2">
        <v>45111</v>
      </c>
      <c r="B925" s="2">
        <v>45114</v>
      </c>
      <c r="C925">
        <v>3</v>
      </c>
      <c r="D925" t="s">
        <v>3538</v>
      </c>
      <c r="E925" t="s">
        <v>744</v>
      </c>
      <c r="F925" t="s">
        <v>103</v>
      </c>
      <c r="G925" t="s">
        <v>58</v>
      </c>
      <c r="H925" t="s">
        <v>59</v>
      </c>
      <c r="I925" t="s">
        <v>92</v>
      </c>
      <c r="J925" t="s">
        <v>42</v>
      </c>
      <c r="K925" t="s">
        <v>22</v>
      </c>
      <c r="L925" t="s">
        <v>22</v>
      </c>
      <c r="N925" t="s">
        <v>24</v>
      </c>
      <c r="O925">
        <v>92.471412618547745</v>
      </c>
      <c r="P925">
        <v>7.694121653967799</v>
      </c>
      <c r="Q925">
        <v>187</v>
      </c>
      <c r="R925" t="s">
        <v>3764</v>
      </c>
      <c r="S925" t="s">
        <v>3554</v>
      </c>
      <c r="T925" t="s">
        <v>3586</v>
      </c>
      <c r="U925">
        <v>7</v>
      </c>
      <c r="V925" t="s">
        <v>3567</v>
      </c>
      <c r="W925" t="s">
        <v>3554</v>
      </c>
      <c r="X925" t="s">
        <v>3586</v>
      </c>
      <c r="Y925">
        <v>7</v>
      </c>
      <c r="Z925" t="s">
        <v>3567</v>
      </c>
    </row>
    <row r="926" spans="1:26" x14ac:dyDescent="0.3">
      <c r="A926" s="2">
        <v>45102</v>
      </c>
      <c r="B926" s="2">
        <v>45105</v>
      </c>
      <c r="C926">
        <v>3</v>
      </c>
      <c r="D926" t="s">
        <v>3538</v>
      </c>
      <c r="E926" t="s">
        <v>758</v>
      </c>
      <c r="F926" t="s">
        <v>103</v>
      </c>
      <c r="G926" t="s">
        <v>51</v>
      </c>
      <c r="H926" t="s">
        <v>59</v>
      </c>
      <c r="I926" t="s">
        <v>19</v>
      </c>
      <c r="J926" t="s">
        <v>42</v>
      </c>
      <c r="K926" t="s">
        <v>22</v>
      </c>
      <c r="L926" t="s">
        <v>22</v>
      </c>
      <c r="N926" t="s">
        <v>30</v>
      </c>
      <c r="O926">
        <v>75.084759380872313</v>
      </c>
      <c r="P926">
        <v>6.808579494509738</v>
      </c>
      <c r="Q926">
        <v>178</v>
      </c>
      <c r="R926" t="s">
        <v>3793</v>
      </c>
      <c r="S926" t="s">
        <v>3554</v>
      </c>
      <c r="T926" t="s">
        <v>3585</v>
      </c>
      <c r="U926">
        <v>6</v>
      </c>
      <c r="V926" t="s">
        <v>3566</v>
      </c>
      <c r="W926" t="s">
        <v>3554</v>
      </c>
      <c r="X926" t="s">
        <v>3585</v>
      </c>
      <c r="Y926">
        <v>6</v>
      </c>
      <c r="Z926" t="s">
        <v>3566</v>
      </c>
    </row>
    <row r="927" spans="1:26" x14ac:dyDescent="0.3">
      <c r="A927" s="2">
        <v>45045</v>
      </c>
      <c r="B927" s="2">
        <v>45073</v>
      </c>
      <c r="C927">
        <v>28</v>
      </c>
      <c r="D927" t="s">
        <v>3538</v>
      </c>
      <c r="E927" t="s">
        <v>773</v>
      </c>
      <c r="F927" t="s">
        <v>57</v>
      </c>
      <c r="G927" t="s">
        <v>17</v>
      </c>
      <c r="H927" t="s">
        <v>40</v>
      </c>
      <c r="I927" t="s">
        <v>41</v>
      </c>
      <c r="J927" t="s">
        <v>42</v>
      </c>
      <c r="K927" t="s">
        <v>22</v>
      </c>
      <c r="L927" t="s">
        <v>22</v>
      </c>
      <c r="N927" t="s">
        <v>144</v>
      </c>
      <c r="O927">
        <v>111.0608017170472</v>
      </c>
      <c r="P927">
        <v>5.8329297155742283</v>
      </c>
      <c r="Q927">
        <v>146</v>
      </c>
      <c r="R927" t="s">
        <v>3685</v>
      </c>
      <c r="S927" t="s">
        <v>3554</v>
      </c>
      <c r="T927" t="s">
        <v>3585</v>
      </c>
      <c r="U927">
        <v>4</v>
      </c>
      <c r="V927" t="s">
        <v>3564</v>
      </c>
      <c r="W927" t="s">
        <v>3554</v>
      </c>
      <c r="X927" t="s">
        <v>3585</v>
      </c>
      <c r="Y927">
        <v>5</v>
      </c>
      <c r="Z927" t="s">
        <v>3565</v>
      </c>
    </row>
    <row r="928" spans="1:26" x14ac:dyDescent="0.3">
      <c r="A928" s="2">
        <v>45120</v>
      </c>
      <c r="B928" s="2">
        <v>45124</v>
      </c>
      <c r="C928">
        <v>4</v>
      </c>
      <c r="D928" t="s">
        <v>3538</v>
      </c>
      <c r="E928" t="s">
        <v>817</v>
      </c>
      <c r="F928" t="s">
        <v>103</v>
      </c>
      <c r="G928" t="s">
        <v>58</v>
      </c>
      <c r="H928" t="s">
        <v>59</v>
      </c>
      <c r="I928" t="s">
        <v>34</v>
      </c>
      <c r="J928" t="s">
        <v>42</v>
      </c>
      <c r="K928" t="s">
        <v>22</v>
      </c>
      <c r="L928" t="s">
        <v>22</v>
      </c>
      <c r="N928" t="s">
        <v>144</v>
      </c>
      <c r="O928">
        <v>86.602816621477103</v>
      </c>
      <c r="P928">
        <v>6.5438994522572624</v>
      </c>
      <c r="Q928">
        <v>197</v>
      </c>
      <c r="R928" t="s">
        <v>3787</v>
      </c>
      <c r="S928" t="s">
        <v>3554</v>
      </c>
      <c r="T928" t="s">
        <v>3586</v>
      </c>
      <c r="U928">
        <v>7</v>
      </c>
      <c r="V928" t="s">
        <v>3567</v>
      </c>
      <c r="W928" t="s">
        <v>3554</v>
      </c>
      <c r="X928" t="s">
        <v>3586</v>
      </c>
      <c r="Y928">
        <v>7</v>
      </c>
      <c r="Z928" t="s">
        <v>3567</v>
      </c>
    </row>
    <row r="929" spans="1:26" x14ac:dyDescent="0.3">
      <c r="A929" s="2">
        <v>45133</v>
      </c>
      <c r="B929" s="2">
        <v>45143</v>
      </c>
      <c r="C929">
        <v>10</v>
      </c>
      <c r="D929" t="s">
        <v>3538</v>
      </c>
      <c r="E929" t="s">
        <v>823</v>
      </c>
      <c r="F929" t="s">
        <v>57</v>
      </c>
      <c r="G929" t="s">
        <v>17</v>
      </c>
      <c r="H929" t="s">
        <v>40</v>
      </c>
      <c r="I929" t="s">
        <v>41</v>
      </c>
      <c r="J929" t="s">
        <v>42</v>
      </c>
      <c r="K929" t="s">
        <v>22</v>
      </c>
      <c r="L929" t="s">
        <v>22</v>
      </c>
      <c r="N929" t="s">
        <v>76</v>
      </c>
      <c r="O929">
        <v>106.4594900723534</v>
      </c>
      <c r="P929">
        <v>5.1808919013788994</v>
      </c>
      <c r="Q929">
        <v>216</v>
      </c>
      <c r="R929" t="s">
        <v>3767</v>
      </c>
      <c r="S929" t="s">
        <v>3554</v>
      </c>
      <c r="T929" t="s">
        <v>3586</v>
      </c>
      <c r="U929">
        <v>7</v>
      </c>
      <c r="V929" t="s">
        <v>3567</v>
      </c>
      <c r="W929" t="s">
        <v>3554</v>
      </c>
      <c r="X929" t="s">
        <v>3586</v>
      </c>
      <c r="Y929">
        <v>8</v>
      </c>
      <c r="Z929" t="s">
        <v>3568</v>
      </c>
    </row>
    <row r="930" spans="1:26" x14ac:dyDescent="0.3">
      <c r="A930" s="2">
        <v>45401</v>
      </c>
      <c r="B930" s="2">
        <v>45409</v>
      </c>
      <c r="C930">
        <v>8</v>
      </c>
      <c r="D930" t="s">
        <v>3538</v>
      </c>
      <c r="E930" t="s">
        <v>823</v>
      </c>
      <c r="F930" t="s">
        <v>57</v>
      </c>
      <c r="G930" t="s">
        <v>17</v>
      </c>
      <c r="H930" t="s">
        <v>18</v>
      </c>
      <c r="I930" t="s">
        <v>34</v>
      </c>
      <c r="J930" t="s">
        <v>42</v>
      </c>
      <c r="K930" t="s">
        <v>22</v>
      </c>
      <c r="L930" t="s">
        <v>22</v>
      </c>
      <c r="N930" t="s">
        <v>63</v>
      </c>
      <c r="O930">
        <v>103.1038136771796</v>
      </c>
      <c r="P930">
        <v>5.0038199226585833</v>
      </c>
      <c r="Q930">
        <v>117</v>
      </c>
      <c r="R930" t="s">
        <v>3711</v>
      </c>
      <c r="S930" t="s">
        <v>3555</v>
      </c>
      <c r="T930" t="s">
        <v>3585</v>
      </c>
      <c r="U930">
        <v>4</v>
      </c>
      <c r="V930" t="s">
        <v>3564</v>
      </c>
      <c r="W930" t="s">
        <v>3555</v>
      </c>
      <c r="X930" t="s">
        <v>3585</v>
      </c>
      <c r="Y930">
        <v>4</v>
      </c>
      <c r="Z930" t="s">
        <v>3564</v>
      </c>
    </row>
    <row r="931" spans="1:26" x14ac:dyDescent="0.3">
      <c r="A931" s="2">
        <v>45309</v>
      </c>
      <c r="B931" s="2">
        <v>45310</v>
      </c>
      <c r="C931">
        <v>1</v>
      </c>
      <c r="D931" t="s">
        <v>3538</v>
      </c>
      <c r="E931" t="s">
        <v>857</v>
      </c>
      <c r="F931" t="s">
        <v>16</v>
      </c>
      <c r="G931" t="s">
        <v>33</v>
      </c>
      <c r="H931" t="s">
        <v>59</v>
      </c>
      <c r="I931" t="s">
        <v>34</v>
      </c>
      <c r="J931" t="s">
        <v>42</v>
      </c>
      <c r="K931" t="s">
        <v>22</v>
      </c>
      <c r="L931" t="s">
        <v>22</v>
      </c>
      <c r="N931" t="s">
        <v>43</v>
      </c>
      <c r="O931">
        <v>86.35418030209226</v>
      </c>
      <c r="P931">
        <v>7.4579622303496178</v>
      </c>
      <c r="Q931">
        <v>18</v>
      </c>
      <c r="R931" t="s">
        <v>3715</v>
      </c>
      <c r="S931" t="s">
        <v>3555</v>
      </c>
      <c r="T931" t="s">
        <v>3584</v>
      </c>
      <c r="U931">
        <v>1</v>
      </c>
      <c r="V931" t="s">
        <v>3561</v>
      </c>
      <c r="W931" t="s">
        <v>3555</v>
      </c>
      <c r="X931" t="s">
        <v>3584</v>
      </c>
      <c r="Y931">
        <v>1</v>
      </c>
      <c r="Z931" t="s">
        <v>3561</v>
      </c>
    </row>
    <row r="932" spans="1:26" x14ac:dyDescent="0.3">
      <c r="A932" s="2">
        <v>45318</v>
      </c>
      <c r="B932" s="2">
        <v>45342</v>
      </c>
      <c r="C932">
        <v>24</v>
      </c>
      <c r="D932" t="s">
        <v>3538</v>
      </c>
      <c r="E932" t="s">
        <v>884</v>
      </c>
      <c r="F932" t="s">
        <v>80</v>
      </c>
      <c r="G932" t="s">
        <v>33</v>
      </c>
      <c r="H932" t="s">
        <v>18</v>
      </c>
      <c r="I932" t="s">
        <v>34</v>
      </c>
      <c r="J932" t="s">
        <v>42</v>
      </c>
      <c r="K932" t="s">
        <v>22</v>
      </c>
      <c r="L932" t="s">
        <v>22</v>
      </c>
      <c r="N932" t="s">
        <v>24</v>
      </c>
      <c r="O932">
        <v>22.504222374722289</v>
      </c>
      <c r="P932">
        <v>4.4534998740272407</v>
      </c>
      <c r="Q932">
        <v>50</v>
      </c>
      <c r="R932" t="s">
        <v>3673</v>
      </c>
      <c r="S932" t="s">
        <v>3555</v>
      </c>
      <c r="T932" t="s">
        <v>3584</v>
      </c>
      <c r="U932">
        <v>1</v>
      </c>
      <c r="V932" t="s">
        <v>3561</v>
      </c>
      <c r="W932" t="s">
        <v>3555</v>
      </c>
      <c r="X932" t="s">
        <v>3584</v>
      </c>
      <c r="Y932">
        <v>2</v>
      </c>
      <c r="Z932" t="s">
        <v>3562</v>
      </c>
    </row>
    <row r="933" spans="1:26" x14ac:dyDescent="0.3">
      <c r="A933" s="2">
        <v>44969</v>
      </c>
      <c r="B933" s="2">
        <v>44970</v>
      </c>
      <c r="C933">
        <v>1</v>
      </c>
      <c r="D933" t="s">
        <v>3538</v>
      </c>
      <c r="E933" t="s">
        <v>890</v>
      </c>
      <c r="F933" t="s">
        <v>80</v>
      </c>
      <c r="G933" t="s">
        <v>17</v>
      </c>
      <c r="H933" t="s">
        <v>40</v>
      </c>
      <c r="I933" t="s">
        <v>41</v>
      </c>
      <c r="J933" t="s">
        <v>42</v>
      </c>
      <c r="K933" t="s">
        <v>22</v>
      </c>
      <c r="L933" t="s">
        <v>22</v>
      </c>
      <c r="N933" t="s">
        <v>54</v>
      </c>
      <c r="O933">
        <v>21.070468720651021</v>
      </c>
      <c r="P933">
        <v>5.4042321612411719</v>
      </c>
      <c r="Q933">
        <v>43</v>
      </c>
      <c r="R933" t="s">
        <v>3880</v>
      </c>
      <c r="S933" t="s">
        <v>3554</v>
      </c>
      <c r="T933" t="s">
        <v>3584</v>
      </c>
      <c r="U933">
        <v>2</v>
      </c>
      <c r="V933" t="s">
        <v>3562</v>
      </c>
      <c r="W933" t="s">
        <v>3554</v>
      </c>
      <c r="X933" t="s">
        <v>3584</v>
      </c>
      <c r="Y933">
        <v>2</v>
      </c>
      <c r="Z933" t="s">
        <v>3562</v>
      </c>
    </row>
    <row r="934" spans="1:26" x14ac:dyDescent="0.3">
      <c r="A934" s="2">
        <v>44942</v>
      </c>
      <c r="B934" s="2">
        <v>44945</v>
      </c>
      <c r="C934">
        <v>3</v>
      </c>
      <c r="D934" t="s">
        <v>3538</v>
      </c>
      <c r="E934" t="s">
        <v>901</v>
      </c>
      <c r="F934" t="s">
        <v>80</v>
      </c>
      <c r="G934" t="s">
        <v>33</v>
      </c>
      <c r="H934" t="s">
        <v>59</v>
      </c>
      <c r="I934" t="s">
        <v>19</v>
      </c>
      <c r="J934" t="s">
        <v>42</v>
      </c>
      <c r="K934" t="s">
        <v>22</v>
      </c>
      <c r="L934" t="s">
        <v>22</v>
      </c>
      <c r="N934" t="s">
        <v>54</v>
      </c>
      <c r="O934">
        <v>20.97421170135069</v>
      </c>
      <c r="P934">
        <v>4.1891729835631164</v>
      </c>
      <c r="Q934">
        <v>18</v>
      </c>
      <c r="R934" t="s">
        <v>3715</v>
      </c>
      <c r="S934" t="s">
        <v>3554</v>
      </c>
      <c r="T934" t="s">
        <v>3584</v>
      </c>
      <c r="U934">
        <v>1</v>
      </c>
      <c r="V934" t="s">
        <v>3561</v>
      </c>
      <c r="W934" t="s">
        <v>3554</v>
      </c>
      <c r="X934" t="s">
        <v>3584</v>
      </c>
      <c r="Y934">
        <v>1</v>
      </c>
      <c r="Z934" t="s">
        <v>3561</v>
      </c>
    </row>
    <row r="935" spans="1:26" x14ac:dyDescent="0.3">
      <c r="A935" s="2">
        <v>45337</v>
      </c>
      <c r="B935" s="2">
        <v>45339</v>
      </c>
      <c r="C935">
        <v>2</v>
      </c>
      <c r="D935" t="s">
        <v>3538</v>
      </c>
      <c r="E935" t="s">
        <v>918</v>
      </c>
      <c r="F935" t="s">
        <v>103</v>
      </c>
      <c r="G935" t="s">
        <v>17</v>
      </c>
      <c r="H935" t="s">
        <v>18</v>
      </c>
      <c r="I935" t="s">
        <v>19</v>
      </c>
      <c r="J935" t="s">
        <v>42</v>
      </c>
      <c r="K935" t="s">
        <v>22</v>
      </c>
      <c r="L935" t="s">
        <v>22</v>
      </c>
      <c r="N935" t="s">
        <v>54</v>
      </c>
      <c r="O935">
        <v>85.169077256914861</v>
      </c>
      <c r="P935">
        <v>7.754678706761962</v>
      </c>
      <c r="Q935">
        <v>47</v>
      </c>
      <c r="R935" t="s">
        <v>3737</v>
      </c>
      <c r="S935" t="s">
        <v>3555</v>
      </c>
      <c r="T935" t="s">
        <v>3584</v>
      </c>
      <c r="U935">
        <v>2</v>
      </c>
      <c r="V935" t="s">
        <v>3562</v>
      </c>
      <c r="W935" t="s">
        <v>3555</v>
      </c>
      <c r="X935" t="s">
        <v>3584</v>
      </c>
      <c r="Y935">
        <v>2</v>
      </c>
      <c r="Z935" t="s">
        <v>3562</v>
      </c>
    </row>
    <row r="936" spans="1:26" x14ac:dyDescent="0.3">
      <c r="A936" s="2">
        <v>45318</v>
      </c>
      <c r="B936" s="2">
        <v>45319</v>
      </c>
      <c r="C936">
        <v>1</v>
      </c>
      <c r="D936" t="s">
        <v>3538</v>
      </c>
      <c r="E936" t="s">
        <v>1017</v>
      </c>
      <c r="F936" t="s">
        <v>103</v>
      </c>
      <c r="G936" t="s">
        <v>33</v>
      </c>
      <c r="H936" t="s">
        <v>59</v>
      </c>
      <c r="I936" t="s">
        <v>92</v>
      </c>
      <c r="J936" t="s">
        <v>42</v>
      </c>
      <c r="K936" t="s">
        <v>22</v>
      </c>
      <c r="L936" t="s">
        <v>22</v>
      </c>
      <c r="N936" t="s">
        <v>76</v>
      </c>
      <c r="O936">
        <v>100.2947768543505</v>
      </c>
      <c r="P936">
        <v>7.1632445859783873</v>
      </c>
      <c r="Q936">
        <v>27</v>
      </c>
      <c r="R936" t="s">
        <v>3790</v>
      </c>
      <c r="S936" t="s">
        <v>3555</v>
      </c>
      <c r="T936" t="s">
        <v>3584</v>
      </c>
      <c r="U936">
        <v>1</v>
      </c>
      <c r="V936" t="s">
        <v>3561</v>
      </c>
      <c r="W936" t="s">
        <v>3555</v>
      </c>
      <c r="X936" t="s">
        <v>3584</v>
      </c>
      <c r="Y936">
        <v>1</v>
      </c>
      <c r="Z936" t="s">
        <v>3561</v>
      </c>
    </row>
    <row r="937" spans="1:26" x14ac:dyDescent="0.3">
      <c r="A937" s="2">
        <v>45029</v>
      </c>
      <c r="B937" s="2">
        <v>45031</v>
      </c>
      <c r="C937">
        <v>2</v>
      </c>
      <c r="D937" t="s">
        <v>3538</v>
      </c>
      <c r="E937" t="s">
        <v>1038</v>
      </c>
      <c r="F937" t="s">
        <v>28</v>
      </c>
      <c r="G937" t="s">
        <v>17</v>
      </c>
      <c r="H937" t="s">
        <v>40</v>
      </c>
      <c r="I937" t="s">
        <v>41</v>
      </c>
      <c r="J937" t="s">
        <v>42</v>
      </c>
      <c r="K937" t="s">
        <v>22</v>
      </c>
      <c r="L937" t="s">
        <v>22</v>
      </c>
      <c r="N937" t="s">
        <v>144</v>
      </c>
      <c r="O937">
        <v>39.157293829271772</v>
      </c>
      <c r="P937">
        <v>6.2990958342506129</v>
      </c>
      <c r="Q937">
        <v>104</v>
      </c>
      <c r="R937" t="s">
        <v>3632</v>
      </c>
      <c r="S937" t="s">
        <v>3554</v>
      </c>
      <c r="T937" t="s">
        <v>3585</v>
      </c>
      <c r="U937">
        <v>4</v>
      </c>
      <c r="V937" t="s">
        <v>3564</v>
      </c>
      <c r="W937" t="s">
        <v>3554</v>
      </c>
      <c r="X937" t="s">
        <v>3585</v>
      </c>
      <c r="Y937">
        <v>4</v>
      </c>
      <c r="Z937" t="s">
        <v>3564</v>
      </c>
    </row>
    <row r="938" spans="1:26" x14ac:dyDescent="0.3">
      <c r="A938" s="2">
        <v>45414</v>
      </c>
      <c r="B938" s="2">
        <v>45423</v>
      </c>
      <c r="C938">
        <v>9</v>
      </c>
      <c r="D938" t="s">
        <v>3538</v>
      </c>
      <c r="E938" t="s">
        <v>1048</v>
      </c>
      <c r="F938" t="s">
        <v>80</v>
      </c>
      <c r="G938" t="s">
        <v>33</v>
      </c>
      <c r="H938" t="s">
        <v>52</v>
      </c>
      <c r="I938" t="s">
        <v>92</v>
      </c>
      <c r="J938" t="s">
        <v>42</v>
      </c>
      <c r="K938" t="s">
        <v>22</v>
      </c>
      <c r="L938" t="s">
        <v>22</v>
      </c>
      <c r="N938" t="s">
        <v>54</v>
      </c>
      <c r="O938">
        <v>21.84336654436451</v>
      </c>
      <c r="P938">
        <v>5.2482012669366132</v>
      </c>
      <c r="Q938">
        <v>131</v>
      </c>
      <c r="R938" t="s">
        <v>3883</v>
      </c>
      <c r="S938" t="s">
        <v>3555</v>
      </c>
      <c r="T938" t="s">
        <v>3585</v>
      </c>
      <c r="U938">
        <v>5</v>
      </c>
      <c r="V938" t="s">
        <v>3565</v>
      </c>
      <c r="W938" t="s">
        <v>3555</v>
      </c>
      <c r="X938" t="s">
        <v>3585</v>
      </c>
      <c r="Y938">
        <v>5</v>
      </c>
      <c r="Z938" t="s">
        <v>3565</v>
      </c>
    </row>
    <row r="939" spans="1:26" x14ac:dyDescent="0.3">
      <c r="A939" s="2">
        <v>45418</v>
      </c>
      <c r="B939" s="2">
        <v>45419</v>
      </c>
      <c r="C939">
        <v>1</v>
      </c>
      <c r="D939" t="s">
        <v>3538</v>
      </c>
      <c r="E939" t="s">
        <v>1060</v>
      </c>
      <c r="F939" t="s">
        <v>80</v>
      </c>
      <c r="G939" t="s">
        <v>17</v>
      </c>
      <c r="H939" t="s">
        <v>40</v>
      </c>
      <c r="I939" t="s">
        <v>41</v>
      </c>
      <c r="J939" t="s">
        <v>42</v>
      </c>
      <c r="K939" t="s">
        <v>22</v>
      </c>
      <c r="L939" t="s">
        <v>22</v>
      </c>
      <c r="N939" t="s">
        <v>63</v>
      </c>
      <c r="O939">
        <v>16.089982537444811</v>
      </c>
      <c r="P939">
        <v>4.1022799296481942</v>
      </c>
      <c r="Q939">
        <v>127</v>
      </c>
      <c r="R939" t="s">
        <v>3876</v>
      </c>
      <c r="S939" t="s">
        <v>3555</v>
      </c>
      <c r="T939" t="s">
        <v>3585</v>
      </c>
      <c r="U939">
        <v>5</v>
      </c>
      <c r="V939" t="s">
        <v>3565</v>
      </c>
      <c r="W939" t="s">
        <v>3555</v>
      </c>
      <c r="X939" t="s">
        <v>3585</v>
      </c>
      <c r="Y939">
        <v>5</v>
      </c>
      <c r="Z939" t="s">
        <v>3565</v>
      </c>
    </row>
    <row r="940" spans="1:26" x14ac:dyDescent="0.3">
      <c r="A940" s="2">
        <v>45422</v>
      </c>
      <c r="B940" s="2">
        <v>45430</v>
      </c>
      <c r="C940">
        <v>8</v>
      </c>
      <c r="D940" t="s">
        <v>3538</v>
      </c>
      <c r="E940" t="s">
        <v>1108</v>
      </c>
      <c r="F940" t="s">
        <v>118</v>
      </c>
      <c r="G940" t="s">
        <v>17</v>
      </c>
      <c r="H940" t="s">
        <v>18</v>
      </c>
      <c r="I940" t="s">
        <v>19</v>
      </c>
      <c r="J940" t="s">
        <v>42</v>
      </c>
      <c r="K940" t="s">
        <v>22</v>
      </c>
      <c r="L940" t="s">
        <v>22</v>
      </c>
      <c r="N940" t="s">
        <v>43</v>
      </c>
      <c r="O940">
        <v>90.947199834424907</v>
      </c>
      <c r="P940">
        <v>6.0584070250314994</v>
      </c>
      <c r="Q940">
        <v>138</v>
      </c>
      <c r="R940" t="s">
        <v>3821</v>
      </c>
      <c r="S940" t="s">
        <v>3555</v>
      </c>
      <c r="T940" t="s">
        <v>3585</v>
      </c>
      <c r="U940">
        <v>5</v>
      </c>
      <c r="V940" t="s">
        <v>3565</v>
      </c>
      <c r="W940" t="s">
        <v>3555</v>
      </c>
      <c r="X940" t="s">
        <v>3585</v>
      </c>
      <c r="Y940">
        <v>5</v>
      </c>
      <c r="Z940" t="s">
        <v>3565</v>
      </c>
    </row>
    <row r="941" spans="1:26" x14ac:dyDescent="0.3">
      <c r="A941" s="2">
        <v>45168</v>
      </c>
      <c r="B941" s="2">
        <v>45176</v>
      </c>
      <c r="C941">
        <v>8</v>
      </c>
      <c r="D941" t="s">
        <v>3538</v>
      </c>
      <c r="E941" t="s">
        <v>1146</v>
      </c>
      <c r="F941" t="s">
        <v>118</v>
      </c>
      <c r="G941" t="s">
        <v>51</v>
      </c>
      <c r="H941" t="s">
        <v>59</v>
      </c>
      <c r="I941" t="s">
        <v>19</v>
      </c>
      <c r="J941" t="s">
        <v>42</v>
      </c>
      <c r="K941" t="s">
        <v>22</v>
      </c>
      <c r="L941" t="s">
        <v>22</v>
      </c>
      <c r="N941" t="s">
        <v>54</v>
      </c>
      <c r="O941">
        <v>71.203098603662383</v>
      </c>
      <c r="P941">
        <v>7.3905014518864434</v>
      </c>
      <c r="Q941">
        <v>249</v>
      </c>
      <c r="R941" t="s">
        <v>3789</v>
      </c>
      <c r="S941" t="s">
        <v>3554</v>
      </c>
      <c r="T941" t="s">
        <v>3586</v>
      </c>
      <c r="U941">
        <v>8</v>
      </c>
      <c r="V941" t="s">
        <v>3568</v>
      </c>
      <c r="W941" t="s">
        <v>3554</v>
      </c>
      <c r="X941" t="s">
        <v>3586</v>
      </c>
      <c r="Y941">
        <v>9</v>
      </c>
      <c r="Z941" t="s">
        <v>3569</v>
      </c>
    </row>
    <row r="942" spans="1:26" x14ac:dyDescent="0.3">
      <c r="A942" s="2">
        <v>45134</v>
      </c>
      <c r="B942" s="2">
        <v>45152</v>
      </c>
      <c r="C942">
        <v>18</v>
      </c>
      <c r="D942" t="s">
        <v>3538</v>
      </c>
      <c r="E942" t="s">
        <v>1151</v>
      </c>
      <c r="F942" t="s">
        <v>103</v>
      </c>
      <c r="G942" t="s">
        <v>51</v>
      </c>
      <c r="H942" t="s">
        <v>52</v>
      </c>
      <c r="I942" t="s">
        <v>92</v>
      </c>
      <c r="J942" t="s">
        <v>42</v>
      </c>
      <c r="K942" t="s">
        <v>22</v>
      </c>
      <c r="L942" t="s">
        <v>22</v>
      </c>
      <c r="N942" t="s">
        <v>144</v>
      </c>
      <c r="O942">
        <v>82.691571538296714</v>
      </c>
      <c r="P942">
        <v>6.8331316569645839</v>
      </c>
      <c r="Q942">
        <v>225</v>
      </c>
      <c r="R942" t="s">
        <v>3886</v>
      </c>
      <c r="S942" t="s">
        <v>3554</v>
      </c>
      <c r="T942" t="s">
        <v>3586</v>
      </c>
      <c r="U942">
        <v>7</v>
      </c>
      <c r="V942" t="s">
        <v>3567</v>
      </c>
      <c r="W942" t="s">
        <v>3554</v>
      </c>
      <c r="X942" t="s">
        <v>3586</v>
      </c>
      <c r="Y942">
        <v>8</v>
      </c>
      <c r="Z942" t="s">
        <v>3568</v>
      </c>
    </row>
    <row r="943" spans="1:26" x14ac:dyDescent="0.3">
      <c r="A943" s="2">
        <v>45089</v>
      </c>
      <c r="B943" s="2">
        <v>45097</v>
      </c>
      <c r="C943">
        <v>8</v>
      </c>
      <c r="D943" t="s">
        <v>3538</v>
      </c>
      <c r="E943" t="s">
        <v>1187</v>
      </c>
      <c r="F943" t="s">
        <v>118</v>
      </c>
      <c r="G943" t="s">
        <v>51</v>
      </c>
      <c r="H943" t="s">
        <v>52</v>
      </c>
      <c r="I943" t="s">
        <v>92</v>
      </c>
      <c r="J943" t="s">
        <v>42</v>
      </c>
      <c r="K943" t="s">
        <v>22</v>
      </c>
      <c r="L943" t="s">
        <v>22</v>
      </c>
      <c r="N943" t="s">
        <v>144</v>
      </c>
      <c r="O943">
        <v>52.060313392178912</v>
      </c>
      <c r="P943">
        <v>6.0516469628599721</v>
      </c>
      <c r="Q943">
        <v>170</v>
      </c>
      <c r="R943" t="s">
        <v>3887</v>
      </c>
      <c r="S943" t="s">
        <v>3554</v>
      </c>
      <c r="T943" t="s">
        <v>3585</v>
      </c>
      <c r="U943">
        <v>6</v>
      </c>
      <c r="V943" t="s">
        <v>3566</v>
      </c>
      <c r="W943" t="s">
        <v>3554</v>
      </c>
      <c r="X943" t="s">
        <v>3585</v>
      </c>
      <c r="Y943">
        <v>6</v>
      </c>
      <c r="Z943" t="s">
        <v>3566</v>
      </c>
    </row>
    <row r="944" spans="1:26" x14ac:dyDescent="0.3">
      <c r="A944" s="2">
        <v>45458</v>
      </c>
      <c r="B944" s="2">
        <v>45485</v>
      </c>
      <c r="C944">
        <v>27</v>
      </c>
      <c r="D944" t="s">
        <v>3538</v>
      </c>
      <c r="E944" t="s">
        <v>1238</v>
      </c>
      <c r="F944" t="s">
        <v>16</v>
      </c>
      <c r="G944" t="s">
        <v>33</v>
      </c>
      <c r="H944" t="s">
        <v>59</v>
      </c>
      <c r="I944" t="s">
        <v>92</v>
      </c>
      <c r="J944" t="s">
        <v>42</v>
      </c>
      <c r="K944" t="s">
        <v>22</v>
      </c>
      <c r="L944" t="s">
        <v>22</v>
      </c>
      <c r="N944" t="s">
        <v>43</v>
      </c>
      <c r="O944">
        <v>78.926978559957718</v>
      </c>
      <c r="P944">
        <v>6.2710238094738449</v>
      </c>
      <c r="Q944">
        <v>193</v>
      </c>
      <c r="R944" t="s">
        <v>3829</v>
      </c>
      <c r="S944" t="s">
        <v>3555</v>
      </c>
      <c r="T944" t="s">
        <v>3585</v>
      </c>
      <c r="U944">
        <v>6</v>
      </c>
      <c r="V944" t="s">
        <v>3566</v>
      </c>
      <c r="W944" t="s">
        <v>3555</v>
      </c>
      <c r="X944" t="s">
        <v>3586</v>
      </c>
      <c r="Y944">
        <v>7</v>
      </c>
      <c r="Z944" t="s">
        <v>3567</v>
      </c>
    </row>
    <row r="945" spans="1:26" x14ac:dyDescent="0.3">
      <c r="A945" s="2">
        <v>44975</v>
      </c>
      <c r="B945" s="2">
        <v>44982</v>
      </c>
      <c r="C945">
        <v>7</v>
      </c>
      <c r="D945" t="s">
        <v>3538</v>
      </c>
      <c r="E945" t="s">
        <v>1100</v>
      </c>
      <c r="F945" t="s">
        <v>28</v>
      </c>
      <c r="G945" t="s">
        <v>17</v>
      </c>
      <c r="H945" t="s">
        <v>40</v>
      </c>
      <c r="I945" t="s">
        <v>41</v>
      </c>
      <c r="J945" t="s">
        <v>42</v>
      </c>
      <c r="K945" t="s">
        <v>22</v>
      </c>
      <c r="L945" t="s">
        <v>22</v>
      </c>
      <c r="N945" t="s">
        <v>76</v>
      </c>
      <c r="O945">
        <v>35.678100735914718</v>
      </c>
      <c r="P945">
        <v>5.4074497719115548</v>
      </c>
      <c r="Q945">
        <v>55</v>
      </c>
      <c r="R945" t="s">
        <v>3650</v>
      </c>
      <c r="S945" t="s">
        <v>3554</v>
      </c>
      <c r="T945" t="s">
        <v>3584</v>
      </c>
      <c r="U945">
        <v>2</v>
      </c>
      <c r="V945" t="s">
        <v>3562</v>
      </c>
      <c r="W945" t="s">
        <v>3554</v>
      </c>
      <c r="X945" t="s">
        <v>3584</v>
      </c>
      <c r="Y945">
        <v>2</v>
      </c>
      <c r="Z945" t="s">
        <v>3562</v>
      </c>
    </row>
    <row r="946" spans="1:26" x14ac:dyDescent="0.3">
      <c r="A946" s="2">
        <v>45185</v>
      </c>
      <c r="B946" s="2">
        <v>45190</v>
      </c>
      <c r="C946">
        <v>5</v>
      </c>
      <c r="D946" t="s">
        <v>3538</v>
      </c>
      <c r="E946" t="s">
        <v>1438</v>
      </c>
      <c r="F946" t="s">
        <v>16</v>
      </c>
      <c r="G946" t="s">
        <v>46</v>
      </c>
      <c r="H946" t="s">
        <v>40</v>
      </c>
      <c r="I946" t="s">
        <v>41</v>
      </c>
      <c r="J946" t="s">
        <v>42</v>
      </c>
      <c r="K946" t="s">
        <v>22</v>
      </c>
      <c r="L946" t="s">
        <v>22</v>
      </c>
      <c r="N946" t="s">
        <v>30</v>
      </c>
      <c r="O946">
        <v>81.904238899250572</v>
      </c>
      <c r="P946">
        <v>6.5631443053734628</v>
      </c>
      <c r="Q946">
        <v>263</v>
      </c>
      <c r="R946" t="s">
        <v>3890</v>
      </c>
      <c r="S946" t="s">
        <v>3554</v>
      </c>
      <c r="T946" t="s">
        <v>3586</v>
      </c>
      <c r="U946">
        <v>9</v>
      </c>
      <c r="V946" t="s">
        <v>3569</v>
      </c>
      <c r="W946" t="s">
        <v>3554</v>
      </c>
      <c r="X946" t="s">
        <v>3586</v>
      </c>
      <c r="Y946">
        <v>9</v>
      </c>
      <c r="Z946" t="s">
        <v>3569</v>
      </c>
    </row>
    <row r="947" spans="1:26" x14ac:dyDescent="0.3">
      <c r="A947" s="2">
        <v>45450</v>
      </c>
      <c r="B947" s="2">
        <v>45458</v>
      </c>
      <c r="C947">
        <v>8</v>
      </c>
      <c r="D947" t="s">
        <v>3538</v>
      </c>
      <c r="E947" t="s">
        <v>1454</v>
      </c>
      <c r="F947" t="s">
        <v>28</v>
      </c>
      <c r="G947" t="s">
        <v>51</v>
      </c>
      <c r="H947" t="s">
        <v>52</v>
      </c>
      <c r="I947" t="s">
        <v>92</v>
      </c>
      <c r="J947" t="s">
        <v>42</v>
      </c>
      <c r="K947" t="s">
        <v>22</v>
      </c>
      <c r="L947" t="s">
        <v>22</v>
      </c>
      <c r="N947" t="s">
        <v>63</v>
      </c>
      <c r="O947">
        <v>31.83809920104855</v>
      </c>
      <c r="P947">
        <v>5.4437361462448042</v>
      </c>
      <c r="Q947">
        <v>166</v>
      </c>
      <c r="R947" t="s">
        <v>3848</v>
      </c>
      <c r="S947" t="s">
        <v>3555</v>
      </c>
      <c r="T947" t="s">
        <v>3585</v>
      </c>
      <c r="U947">
        <v>6</v>
      </c>
      <c r="V947" t="s">
        <v>3566</v>
      </c>
      <c r="W947" t="s">
        <v>3555</v>
      </c>
      <c r="X947" t="s">
        <v>3585</v>
      </c>
      <c r="Y947">
        <v>6</v>
      </c>
      <c r="Z947" t="s">
        <v>3566</v>
      </c>
    </row>
    <row r="948" spans="1:26" x14ac:dyDescent="0.3">
      <c r="A948" s="2">
        <v>45304</v>
      </c>
      <c r="B948" s="2">
        <v>45309</v>
      </c>
      <c r="C948">
        <v>5</v>
      </c>
      <c r="D948" t="s">
        <v>3538</v>
      </c>
      <c r="E948" t="s">
        <v>1462</v>
      </c>
      <c r="F948" t="s">
        <v>80</v>
      </c>
      <c r="G948" t="s">
        <v>46</v>
      </c>
      <c r="H948" t="s">
        <v>40</v>
      </c>
      <c r="I948" t="s">
        <v>41</v>
      </c>
      <c r="J948" t="s">
        <v>42</v>
      </c>
      <c r="K948" t="s">
        <v>22</v>
      </c>
      <c r="L948" t="s">
        <v>22</v>
      </c>
      <c r="N948" t="s">
        <v>43</v>
      </c>
      <c r="O948">
        <v>22.478409439863022</v>
      </c>
      <c r="P948">
        <v>5.0248720424344686</v>
      </c>
      <c r="Q948">
        <v>17</v>
      </c>
      <c r="R948" t="s">
        <v>3634</v>
      </c>
      <c r="S948" t="s">
        <v>3555</v>
      </c>
      <c r="T948" t="s">
        <v>3584</v>
      </c>
      <c r="U948">
        <v>1</v>
      </c>
      <c r="V948" t="s">
        <v>3561</v>
      </c>
      <c r="W948" t="s">
        <v>3555</v>
      </c>
      <c r="X948" t="s">
        <v>3584</v>
      </c>
      <c r="Y948">
        <v>1</v>
      </c>
      <c r="Z948" t="s">
        <v>3561</v>
      </c>
    </row>
    <row r="949" spans="1:26" x14ac:dyDescent="0.3">
      <c r="A949" s="2">
        <v>45029</v>
      </c>
      <c r="B949" s="2">
        <v>45039</v>
      </c>
      <c r="C949">
        <v>10</v>
      </c>
      <c r="D949" t="s">
        <v>3538</v>
      </c>
      <c r="E949" t="s">
        <v>1471</v>
      </c>
      <c r="F949" t="s">
        <v>39</v>
      </c>
      <c r="G949" t="s">
        <v>58</v>
      </c>
      <c r="H949" t="s">
        <v>59</v>
      </c>
      <c r="I949" t="s">
        <v>34</v>
      </c>
      <c r="J949" t="s">
        <v>42</v>
      </c>
      <c r="K949" t="s">
        <v>22</v>
      </c>
      <c r="L949" t="s">
        <v>22</v>
      </c>
      <c r="N949" t="s">
        <v>144</v>
      </c>
      <c r="O949">
        <v>149.07221921270491</v>
      </c>
      <c r="P949">
        <v>5.2520040557279888</v>
      </c>
      <c r="Q949">
        <v>112</v>
      </c>
      <c r="R949" t="s">
        <v>3611</v>
      </c>
      <c r="S949" t="s">
        <v>3554</v>
      </c>
      <c r="T949" t="s">
        <v>3585</v>
      </c>
      <c r="U949">
        <v>4</v>
      </c>
      <c r="V949" t="s">
        <v>3564</v>
      </c>
      <c r="W949" t="s">
        <v>3554</v>
      </c>
      <c r="X949" t="s">
        <v>3585</v>
      </c>
      <c r="Y949">
        <v>4</v>
      </c>
      <c r="Z949" t="s">
        <v>3564</v>
      </c>
    </row>
    <row r="950" spans="1:26" x14ac:dyDescent="0.3">
      <c r="A950" s="2">
        <v>44981</v>
      </c>
      <c r="B950" s="2">
        <v>44988</v>
      </c>
      <c r="C950">
        <v>7</v>
      </c>
      <c r="D950" t="s">
        <v>3538</v>
      </c>
      <c r="E950" t="s">
        <v>1513</v>
      </c>
      <c r="F950" t="s">
        <v>103</v>
      </c>
      <c r="G950" t="s">
        <v>51</v>
      </c>
      <c r="H950" t="s">
        <v>59</v>
      </c>
      <c r="I950" t="s">
        <v>34</v>
      </c>
      <c r="J950" t="s">
        <v>42</v>
      </c>
      <c r="K950" t="s">
        <v>22</v>
      </c>
      <c r="L950" t="s">
        <v>22</v>
      </c>
      <c r="N950" t="s">
        <v>76</v>
      </c>
      <c r="O950">
        <v>61.649847432255847</v>
      </c>
      <c r="P950">
        <v>6.7095945793127774</v>
      </c>
      <c r="Q950">
        <v>61</v>
      </c>
      <c r="R950" t="s">
        <v>3810</v>
      </c>
      <c r="S950" t="s">
        <v>3554</v>
      </c>
      <c r="T950" t="s">
        <v>3584</v>
      </c>
      <c r="U950">
        <v>2</v>
      </c>
      <c r="V950" t="s">
        <v>3562</v>
      </c>
      <c r="W950" t="s">
        <v>3554</v>
      </c>
      <c r="X950" t="s">
        <v>3584</v>
      </c>
      <c r="Y950">
        <v>3</v>
      </c>
      <c r="Z950" t="s">
        <v>3563</v>
      </c>
    </row>
    <row r="951" spans="1:26" x14ac:dyDescent="0.3">
      <c r="A951" s="2">
        <v>44952</v>
      </c>
      <c r="B951" s="2">
        <v>44973</v>
      </c>
      <c r="C951">
        <v>21</v>
      </c>
      <c r="D951" t="s">
        <v>3538</v>
      </c>
      <c r="E951" t="s">
        <v>1633</v>
      </c>
      <c r="F951" t="s">
        <v>80</v>
      </c>
      <c r="G951" t="s">
        <v>17</v>
      </c>
      <c r="H951" t="s">
        <v>40</v>
      </c>
      <c r="I951" t="s">
        <v>41</v>
      </c>
      <c r="J951" t="s">
        <v>42</v>
      </c>
      <c r="K951" t="s">
        <v>22</v>
      </c>
      <c r="L951" t="s">
        <v>22</v>
      </c>
      <c r="N951" t="s">
        <v>24</v>
      </c>
      <c r="O951">
        <v>24.272626135333081</v>
      </c>
      <c r="P951">
        <v>4.3960929770405794</v>
      </c>
      <c r="Q951">
        <v>46</v>
      </c>
      <c r="R951" t="s">
        <v>3652</v>
      </c>
      <c r="S951" t="s">
        <v>3554</v>
      </c>
      <c r="T951" t="s">
        <v>3584</v>
      </c>
      <c r="U951">
        <v>1</v>
      </c>
      <c r="V951" t="s">
        <v>3561</v>
      </c>
      <c r="W951" t="s">
        <v>3554</v>
      </c>
      <c r="X951" t="s">
        <v>3584</v>
      </c>
      <c r="Y951">
        <v>2</v>
      </c>
      <c r="Z951" t="s">
        <v>3562</v>
      </c>
    </row>
    <row r="952" spans="1:26" x14ac:dyDescent="0.3">
      <c r="A952" s="2">
        <v>44978</v>
      </c>
      <c r="B952" s="2">
        <v>44984</v>
      </c>
      <c r="C952">
        <v>6</v>
      </c>
      <c r="D952" t="s">
        <v>3538</v>
      </c>
      <c r="E952" t="s">
        <v>1672</v>
      </c>
      <c r="F952" t="s">
        <v>103</v>
      </c>
      <c r="G952" t="s">
        <v>58</v>
      </c>
      <c r="H952" t="s">
        <v>59</v>
      </c>
      <c r="I952" t="s">
        <v>19</v>
      </c>
      <c r="J952" t="s">
        <v>42</v>
      </c>
      <c r="K952" t="s">
        <v>22</v>
      </c>
      <c r="L952" t="s">
        <v>22</v>
      </c>
      <c r="N952" t="s">
        <v>54</v>
      </c>
      <c r="O952">
        <v>84.517410945221016</v>
      </c>
      <c r="P952">
        <v>7.2196255230962336</v>
      </c>
      <c r="Q952">
        <v>57</v>
      </c>
      <c r="R952" t="s">
        <v>3884</v>
      </c>
      <c r="S952" t="s">
        <v>3554</v>
      </c>
      <c r="T952" t="s">
        <v>3584</v>
      </c>
      <c r="U952">
        <v>2</v>
      </c>
      <c r="V952" t="s">
        <v>3562</v>
      </c>
      <c r="W952" t="s">
        <v>3554</v>
      </c>
      <c r="X952" t="s">
        <v>3584</v>
      </c>
      <c r="Y952">
        <v>2</v>
      </c>
      <c r="Z952" t="s">
        <v>3562</v>
      </c>
    </row>
    <row r="953" spans="1:26" x14ac:dyDescent="0.3">
      <c r="A953" s="2">
        <v>45364</v>
      </c>
      <c r="B953" s="2">
        <v>45373</v>
      </c>
      <c r="C953">
        <v>9</v>
      </c>
      <c r="D953" t="s">
        <v>3538</v>
      </c>
      <c r="E953" t="s">
        <v>1710</v>
      </c>
      <c r="F953" t="s">
        <v>103</v>
      </c>
      <c r="G953" t="s">
        <v>46</v>
      </c>
      <c r="H953" t="s">
        <v>18</v>
      </c>
      <c r="I953" t="s">
        <v>34</v>
      </c>
      <c r="J953" t="s">
        <v>42</v>
      </c>
      <c r="K953" t="s">
        <v>22</v>
      </c>
      <c r="L953" t="s">
        <v>22</v>
      </c>
      <c r="N953" t="s">
        <v>63</v>
      </c>
      <c r="O953">
        <v>92.952918538036855</v>
      </c>
      <c r="P953">
        <v>7.5502656467222291</v>
      </c>
      <c r="Q953">
        <v>81</v>
      </c>
      <c r="R953" t="s">
        <v>3700</v>
      </c>
      <c r="S953" t="s">
        <v>3555</v>
      </c>
      <c r="T953" t="s">
        <v>3584</v>
      </c>
      <c r="U953">
        <v>3</v>
      </c>
      <c r="V953" t="s">
        <v>3563</v>
      </c>
      <c r="W953" t="s">
        <v>3555</v>
      </c>
      <c r="X953" t="s">
        <v>3584</v>
      </c>
      <c r="Y953">
        <v>3</v>
      </c>
      <c r="Z953" t="s">
        <v>3563</v>
      </c>
    </row>
    <row r="954" spans="1:26" x14ac:dyDescent="0.3">
      <c r="A954" s="2">
        <v>45398</v>
      </c>
      <c r="B954" s="2">
        <v>45404</v>
      </c>
      <c r="C954">
        <v>6</v>
      </c>
      <c r="D954" t="s">
        <v>3538</v>
      </c>
      <c r="E954" t="s">
        <v>1725</v>
      </c>
      <c r="F954" t="s">
        <v>16</v>
      </c>
      <c r="G954" t="s">
        <v>46</v>
      </c>
      <c r="H954" t="s">
        <v>40</v>
      </c>
      <c r="I954" t="s">
        <v>41</v>
      </c>
      <c r="J954" t="s">
        <v>42</v>
      </c>
      <c r="K954" t="s">
        <v>22</v>
      </c>
      <c r="L954" t="s">
        <v>22</v>
      </c>
      <c r="N954" t="s">
        <v>144</v>
      </c>
      <c r="O954">
        <v>80.480849466613819</v>
      </c>
      <c r="P954">
        <v>6.7212400848832647</v>
      </c>
      <c r="Q954">
        <v>112</v>
      </c>
      <c r="R954" t="s">
        <v>3784</v>
      </c>
      <c r="S954" t="s">
        <v>3555</v>
      </c>
      <c r="T954" t="s">
        <v>3585</v>
      </c>
      <c r="U954">
        <v>4</v>
      </c>
      <c r="V954" t="s">
        <v>3564</v>
      </c>
      <c r="W954" t="s">
        <v>3555</v>
      </c>
      <c r="X954" t="s">
        <v>3585</v>
      </c>
      <c r="Y954">
        <v>4</v>
      </c>
      <c r="Z954" t="s">
        <v>3564</v>
      </c>
    </row>
    <row r="955" spans="1:26" x14ac:dyDescent="0.3">
      <c r="A955" s="2">
        <v>45321</v>
      </c>
      <c r="B955" s="2">
        <v>45325</v>
      </c>
      <c r="C955">
        <v>4</v>
      </c>
      <c r="D955" t="s">
        <v>3538</v>
      </c>
      <c r="E955" t="s">
        <v>1737</v>
      </c>
      <c r="F955" t="s">
        <v>118</v>
      </c>
      <c r="G955" t="s">
        <v>17</v>
      </c>
      <c r="H955" t="s">
        <v>40</v>
      </c>
      <c r="I955" t="s">
        <v>41</v>
      </c>
      <c r="J955" t="s">
        <v>42</v>
      </c>
      <c r="K955" t="s">
        <v>22</v>
      </c>
      <c r="L955" t="s">
        <v>22</v>
      </c>
      <c r="N955" t="s">
        <v>144</v>
      </c>
      <c r="O955">
        <v>66.576099746318931</v>
      </c>
      <c r="P955">
        <v>6.9164714832764878</v>
      </c>
      <c r="Q955">
        <v>33</v>
      </c>
      <c r="R955" t="s">
        <v>3701</v>
      </c>
      <c r="S955" t="s">
        <v>3555</v>
      </c>
      <c r="T955" t="s">
        <v>3584</v>
      </c>
      <c r="U955">
        <v>1</v>
      </c>
      <c r="V955" t="s">
        <v>3561</v>
      </c>
      <c r="W955" t="s">
        <v>3555</v>
      </c>
      <c r="X955" t="s">
        <v>3584</v>
      </c>
      <c r="Y955">
        <v>2</v>
      </c>
      <c r="Z955" t="s">
        <v>3562</v>
      </c>
    </row>
    <row r="956" spans="1:26" x14ac:dyDescent="0.3">
      <c r="A956" s="2">
        <v>45361</v>
      </c>
      <c r="B956" s="2">
        <v>45363</v>
      </c>
      <c r="C956">
        <v>2</v>
      </c>
      <c r="D956" t="s">
        <v>3538</v>
      </c>
      <c r="E956" t="s">
        <v>1758</v>
      </c>
      <c r="F956" t="s">
        <v>118</v>
      </c>
      <c r="G956" t="s">
        <v>33</v>
      </c>
      <c r="H956" t="s">
        <v>59</v>
      </c>
      <c r="I956" t="s">
        <v>92</v>
      </c>
      <c r="J956" t="s">
        <v>42</v>
      </c>
      <c r="K956" t="s">
        <v>22</v>
      </c>
      <c r="L956" t="s">
        <v>22</v>
      </c>
      <c r="N956" t="s">
        <v>144</v>
      </c>
      <c r="O956">
        <v>89.936154968841436</v>
      </c>
      <c r="P956">
        <v>6.5306837381046554</v>
      </c>
      <c r="Q956">
        <v>71</v>
      </c>
      <c r="R956" t="s">
        <v>3893</v>
      </c>
      <c r="S956" t="s">
        <v>3555</v>
      </c>
      <c r="T956" t="s">
        <v>3584</v>
      </c>
      <c r="U956">
        <v>3</v>
      </c>
      <c r="V956" t="s">
        <v>3563</v>
      </c>
      <c r="W956" t="s">
        <v>3555</v>
      </c>
      <c r="X956" t="s">
        <v>3584</v>
      </c>
      <c r="Y956">
        <v>3</v>
      </c>
      <c r="Z956" t="s">
        <v>3563</v>
      </c>
    </row>
    <row r="957" spans="1:26" x14ac:dyDescent="0.3">
      <c r="A957" s="2">
        <v>45049</v>
      </c>
      <c r="B957" s="2">
        <v>45051</v>
      </c>
      <c r="C957">
        <v>2</v>
      </c>
      <c r="D957" t="s">
        <v>3538</v>
      </c>
      <c r="E957" t="s">
        <v>1772</v>
      </c>
      <c r="F957" t="s">
        <v>16</v>
      </c>
      <c r="G957" t="s">
        <v>33</v>
      </c>
      <c r="H957" t="s">
        <v>52</v>
      </c>
      <c r="I957" t="s">
        <v>92</v>
      </c>
      <c r="J957" t="s">
        <v>42</v>
      </c>
      <c r="K957" t="s">
        <v>22</v>
      </c>
      <c r="L957" t="s">
        <v>22</v>
      </c>
      <c r="N957" t="s">
        <v>76</v>
      </c>
      <c r="O957">
        <v>98.845863059346087</v>
      </c>
      <c r="P957">
        <v>5.8689525062672789</v>
      </c>
      <c r="Q957">
        <v>124</v>
      </c>
      <c r="R957" t="s">
        <v>3868</v>
      </c>
      <c r="S957" t="s">
        <v>3554</v>
      </c>
      <c r="T957" t="s">
        <v>3585</v>
      </c>
      <c r="U957">
        <v>5</v>
      </c>
      <c r="V957" t="s">
        <v>3565</v>
      </c>
      <c r="W957" t="s">
        <v>3554</v>
      </c>
      <c r="X957" t="s">
        <v>3585</v>
      </c>
      <c r="Y957">
        <v>5</v>
      </c>
      <c r="Z957" t="s">
        <v>3565</v>
      </c>
    </row>
    <row r="958" spans="1:26" x14ac:dyDescent="0.3">
      <c r="A958" s="2">
        <v>45122</v>
      </c>
      <c r="B958" s="2">
        <v>45132</v>
      </c>
      <c r="C958">
        <v>10</v>
      </c>
      <c r="D958" t="s">
        <v>3538</v>
      </c>
      <c r="E958" t="s">
        <v>1780</v>
      </c>
      <c r="F958" t="s">
        <v>16</v>
      </c>
      <c r="G958" t="s">
        <v>17</v>
      </c>
      <c r="H958" t="s">
        <v>40</v>
      </c>
      <c r="I958" t="s">
        <v>41</v>
      </c>
      <c r="J958" t="s">
        <v>42</v>
      </c>
      <c r="K958" t="s">
        <v>22</v>
      </c>
      <c r="L958" t="s">
        <v>22</v>
      </c>
      <c r="N958" t="s">
        <v>30</v>
      </c>
      <c r="O958">
        <v>73.921247393241828</v>
      </c>
      <c r="P958">
        <v>7.1514219031213342</v>
      </c>
      <c r="Q958">
        <v>205</v>
      </c>
      <c r="R958" t="s">
        <v>3702</v>
      </c>
      <c r="S958" t="s">
        <v>3554</v>
      </c>
      <c r="T958" t="s">
        <v>3586</v>
      </c>
      <c r="U958">
        <v>7</v>
      </c>
      <c r="V958" t="s">
        <v>3567</v>
      </c>
      <c r="W958" t="s">
        <v>3554</v>
      </c>
      <c r="X958" t="s">
        <v>3586</v>
      </c>
      <c r="Y958">
        <v>7</v>
      </c>
      <c r="Z958" t="s">
        <v>3567</v>
      </c>
    </row>
    <row r="959" spans="1:26" x14ac:dyDescent="0.3">
      <c r="A959" s="2">
        <v>45095</v>
      </c>
      <c r="B959" s="2">
        <v>45116</v>
      </c>
      <c r="C959">
        <v>21</v>
      </c>
      <c r="D959" t="s">
        <v>3538</v>
      </c>
      <c r="E959" t="s">
        <v>1783</v>
      </c>
      <c r="F959" t="s">
        <v>16</v>
      </c>
      <c r="G959" t="s">
        <v>46</v>
      </c>
      <c r="H959" t="s">
        <v>40</v>
      </c>
      <c r="I959" t="s">
        <v>41</v>
      </c>
      <c r="J959" t="s">
        <v>42</v>
      </c>
      <c r="K959" t="s">
        <v>22</v>
      </c>
      <c r="L959" t="s">
        <v>22</v>
      </c>
      <c r="N959" t="s">
        <v>54</v>
      </c>
      <c r="O959">
        <v>69.723248590740411</v>
      </c>
      <c r="P959">
        <v>6.9583469750988964</v>
      </c>
      <c r="Q959">
        <v>189</v>
      </c>
      <c r="R959" t="s">
        <v>3857</v>
      </c>
      <c r="S959" t="s">
        <v>3554</v>
      </c>
      <c r="T959" t="s">
        <v>3585</v>
      </c>
      <c r="U959">
        <v>6</v>
      </c>
      <c r="V959" t="s">
        <v>3566</v>
      </c>
      <c r="W959" t="s">
        <v>3554</v>
      </c>
      <c r="X959" t="s">
        <v>3586</v>
      </c>
      <c r="Y959">
        <v>7</v>
      </c>
      <c r="Z959" t="s">
        <v>3567</v>
      </c>
    </row>
    <row r="960" spans="1:26" x14ac:dyDescent="0.3">
      <c r="A960" s="2">
        <v>45309</v>
      </c>
      <c r="B960" s="2">
        <v>45319</v>
      </c>
      <c r="C960">
        <v>10</v>
      </c>
      <c r="D960" t="s">
        <v>3538</v>
      </c>
      <c r="E960" t="s">
        <v>1849</v>
      </c>
      <c r="F960" t="s">
        <v>157</v>
      </c>
      <c r="G960" t="s">
        <v>33</v>
      </c>
      <c r="H960" t="s">
        <v>59</v>
      </c>
      <c r="I960" t="s">
        <v>34</v>
      </c>
      <c r="J960" t="s">
        <v>42</v>
      </c>
      <c r="K960" t="s">
        <v>22</v>
      </c>
      <c r="L960" t="s">
        <v>22</v>
      </c>
      <c r="N960" t="s">
        <v>30</v>
      </c>
      <c r="O960">
        <v>26.34348480438797</v>
      </c>
      <c r="P960">
        <v>4.0434125328548189</v>
      </c>
      <c r="Q960">
        <v>27</v>
      </c>
      <c r="R960" t="s">
        <v>3790</v>
      </c>
      <c r="S960" t="s">
        <v>3555</v>
      </c>
      <c r="T960" t="s">
        <v>3584</v>
      </c>
      <c r="U960">
        <v>1</v>
      </c>
      <c r="V960" t="s">
        <v>3561</v>
      </c>
      <c r="W960" t="s">
        <v>3555</v>
      </c>
      <c r="X960" t="s">
        <v>3584</v>
      </c>
      <c r="Y960">
        <v>1</v>
      </c>
      <c r="Z960" t="s">
        <v>3561</v>
      </c>
    </row>
    <row r="961" spans="1:26" x14ac:dyDescent="0.3">
      <c r="A961" s="2">
        <v>45336</v>
      </c>
      <c r="B961" s="2">
        <v>45340</v>
      </c>
      <c r="C961">
        <v>4</v>
      </c>
      <c r="D961" t="s">
        <v>3538</v>
      </c>
      <c r="E961" t="s">
        <v>1861</v>
      </c>
      <c r="F961" t="s">
        <v>57</v>
      </c>
      <c r="G961" t="s">
        <v>17</v>
      </c>
      <c r="H961" t="s">
        <v>18</v>
      </c>
      <c r="I961" t="s">
        <v>19</v>
      </c>
      <c r="J961" t="s">
        <v>42</v>
      </c>
      <c r="K961" t="s">
        <v>22</v>
      </c>
      <c r="L961" t="s">
        <v>22</v>
      </c>
      <c r="N961" t="s">
        <v>30</v>
      </c>
      <c r="O961">
        <v>108.0842573055466</v>
      </c>
      <c r="P961">
        <v>5.1062138275884559</v>
      </c>
      <c r="Q961">
        <v>48</v>
      </c>
      <c r="R961" t="s">
        <v>3739</v>
      </c>
      <c r="S961" t="s">
        <v>3555</v>
      </c>
      <c r="T961" t="s">
        <v>3584</v>
      </c>
      <c r="U961">
        <v>2</v>
      </c>
      <c r="V961" t="s">
        <v>3562</v>
      </c>
      <c r="W961" t="s">
        <v>3555</v>
      </c>
      <c r="X961" t="s">
        <v>3584</v>
      </c>
      <c r="Y961">
        <v>2</v>
      </c>
      <c r="Z961" t="s">
        <v>3562</v>
      </c>
    </row>
    <row r="962" spans="1:26" x14ac:dyDescent="0.3">
      <c r="A962" s="2">
        <v>45025</v>
      </c>
      <c r="B962" s="2">
        <v>45029</v>
      </c>
      <c r="C962">
        <v>4</v>
      </c>
      <c r="D962" t="s">
        <v>3538</v>
      </c>
      <c r="E962" t="s">
        <v>1906</v>
      </c>
      <c r="F962" t="s">
        <v>16</v>
      </c>
      <c r="G962" t="s">
        <v>33</v>
      </c>
      <c r="H962" t="s">
        <v>59</v>
      </c>
      <c r="I962" t="s">
        <v>92</v>
      </c>
      <c r="J962" t="s">
        <v>42</v>
      </c>
      <c r="K962" t="s">
        <v>22</v>
      </c>
      <c r="L962" t="s">
        <v>22</v>
      </c>
      <c r="N962" t="s">
        <v>30</v>
      </c>
      <c r="O962">
        <v>69.376064718531211</v>
      </c>
      <c r="P962">
        <v>7.2638555166092882</v>
      </c>
      <c r="Q962">
        <v>102</v>
      </c>
      <c r="R962" t="s">
        <v>3738</v>
      </c>
      <c r="S962" t="s">
        <v>3554</v>
      </c>
      <c r="T962" t="s">
        <v>3585</v>
      </c>
      <c r="U962">
        <v>4</v>
      </c>
      <c r="V962" t="s">
        <v>3564</v>
      </c>
      <c r="W962" t="s">
        <v>3554</v>
      </c>
      <c r="X962" t="s">
        <v>3585</v>
      </c>
      <c r="Y962">
        <v>4</v>
      </c>
      <c r="Z962" t="s">
        <v>3564</v>
      </c>
    </row>
    <row r="963" spans="1:26" x14ac:dyDescent="0.3">
      <c r="A963" s="2">
        <v>44988</v>
      </c>
      <c r="B963" s="2">
        <v>44991</v>
      </c>
      <c r="C963">
        <v>3</v>
      </c>
      <c r="D963" t="s">
        <v>3538</v>
      </c>
      <c r="E963" t="s">
        <v>1907</v>
      </c>
      <c r="F963" t="s">
        <v>16</v>
      </c>
      <c r="G963" t="s">
        <v>17</v>
      </c>
      <c r="H963" t="s">
        <v>40</v>
      </c>
      <c r="I963" t="s">
        <v>41</v>
      </c>
      <c r="J963" t="s">
        <v>42</v>
      </c>
      <c r="K963" t="s">
        <v>22</v>
      </c>
      <c r="L963" t="s">
        <v>22</v>
      </c>
      <c r="N963" t="s">
        <v>63</v>
      </c>
      <c r="O963">
        <v>65.92536225623445</v>
      </c>
      <c r="P963">
        <v>7.3944971547677172</v>
      </c>
      <c r="Q963">
        <v>64</v>
      </c>
      <c r="R963" t="s">
        <v>3684</v>
      </c>
      <c r="S963" t="s">
        <v>3554</v>
      </c>
      <c r="T963" t="s">
        <v>3584</v>
      </c>
      <c r="U963">
        <v>3</v>
      </c>
      <c r="V963" t="s">
        <v>3563</v>
      </c>
      <c r="W963" t="s">
        <v>3554</v>
      </c>
      <c r="X963" t="s">
        <v>3584</v>
      </c>
      <c r="Y963">
        <v>3</v>
      </c>
      <c r="Z963" t="s">
        <v>3563</v>
      </c>
    </row>
    <row r="964" spans="1:26" x14ac:dyDescent="0.3">
      <c r="A964" s="2">
        <v>45327</v>
      </c>
      <c r="B964" s="2">
        <v>45352</v>
      </c>
      <c r="C964">
        <v>25</v>
      </c>
      <c r="D964" t="s">
        <v>3538</v>
      </c>
      <c r="E964" t="s">
        <v>1924</v>
      </c>
      <c r="F964" t="s">
        <v>16</v>
      </c>
      <c r="G964" t="s">
        <v>33</v>
      </c>
      <c r="H964" t="s">
        <v>52</v>
      </c>
      <c r="I964" t="s">
        <v>92</v>
      </c>
      <c r="J964" t="s">
        <v>42</v>
      </c>
      <c r="K964" t="s">
        <v>22</v>
      </c>
      <c r="L964" t="s">
        <v>22</v>
      </c>
      <c r="N964" t="s">
        <v>24</v>
      </c>
      <c r="O964">
        <v>98.00940432910815</v>
      </c>
      <c r="P964">
        <v>6.4831890934828742</v>
      </c>
      <c r="Q964">
        <v>60</v>
      </c>
      <c r="R964" t="s">
        <v>3699</v>
      </c>
      <c r="S964" t="s">
        <v>3555</v>
      </c>
      <c r="T964" t="s">
        <v>3584</v>
      </c>
      <c r="U964">
        <v>2</v>
      </c>
      <c r="V964" t="s">
        <v>3562</v>
      </c>
      <c r="W964" t="s">
        <v>3555</v>
      </c>
      <c r="X964" t="s">
        <v>3584</v>
      </c>
      <c r="Y964">
        <v>3</v>
      </c>
      <c r="Z964" t="s">
        <v>3563</v>
      </c>
    </row>
    <row r="965" spans="1:26" x14ac:dyDescent="0.3">
      <c r="A965" s="2">
        <v>45247</v>
      </c>
      <c r="B965" s="2">
        <v>45254</v>
      </c>
      <c r="C965">
        <v>7</v>
      </c>
      <c r="D965" t="s">
        <v>3538</v>
      </c>
      <c r="E965" t="s">
        <v>1602</v>
      </c>
      <c r="F965" t="s">
        <v>16</v>
      </c>
      <c r="G965" t="s">
        <v>51</v>
      </c>
      <c r="H965" t="s">
        <v>59</v>
      </c>
      <c r="I965" t="s">
        <v>34</v>
      </c>
      <c r="J965" t="s">
        <v>42</v>
      </c>
      <c r="K965" t="s">
        <v>22</v>
      </c>
      <c r="L965" t="s">
        <v>22</v>
      </c>
      <c r="N965" t="s">
        <v>63</v>
      </c>
      <c r="O965">
        <v>72.095255445546883</v>
      </c>
      <c r="P965">
        <v>6.6525767203336263</v>
      </c>
      <c r="Q965">
        <v>327</v>
      </c>
      <c r="R965" t="s">
        <v>3622</v>
      </c>
      <c r="S965" t="s">
        <v>3554</v>
      </c>
      <c r="T965" t="s">
        <v>3587</v>
      </c>
      <c r="U965">
        <v>11</v>
      </c>
      <c r="V965" t="s">
        <v>3571</v>
      </c>
      <c r="W965" t="s">
        <v>3554</v>
      </c>
      <c r="X965" t="s">
        <v>3587</v>
      </c>
      <c r="Y965">
        <v>11</v>
      </c>
      <c r="Z965" t="s">
        <v>3571</v>
      </c>
    </row>
    <row r="966" spans="1:26" x14ac:dyDescent="0.3">
      <c r="A966" s="2">
        <v>45161</v>
      </c>
      <c r="B966" s="2">
        <v>45168</v>
      </c>
      <c r="C966">
        <v>7</v>
      </c>
      <c r="D966" t="s">
        <v>3538</v>
      </c>
      <c r="E966" t="s">
        <v>2052</v>
      </c>
      <c r="F966" t="s">
        <v>103</v>
      </c>
      <c r="G966" t="s">
        <v>58</v>
      </c>
      <c r="H966" t="s">
        <v>59</v>
      </c>
      <c r="I966" t="s">
        <v>34</v>
      </c>
      <c r="J966" t="s">
        <v>42</v>
      </c>
      <c r="K966" t="s">
        <v>22</v>
      </c>
      <c r="L966" t="s">
        <v>22</v>
      </c>
      <c r="N966" t="s">
        <v>24</v>
      </c>
      <c r="O966">
        <v>121.3858091352819</v>
      </c>
      <c r="P966">
        <v>6.6573290907398324</v>
      </c>
      <c r="Q966">
        <v>241</v>
      </c>
      <c r="R966" t="s">
        <v>3894</v>
      </c>
      <c r="S966" t="s">
        <v>3554</v>
      </c>
      <c r="T966" t="s">
        <v>3586</v>
      </c>
      <c r="U966">
        <v>8</v>
      </c>
      <c r="V966" t="s">
        <v>3568</v>
      </c>
      <c r="W966" t="s">
        <v>3554</v>
      </c>
      <c r="X966" t="s">
        <v>3586</v>
      </c>
      <c r="Y966">
        <v>8</v>
      </c>
      <c r="Z966" t="s">
        <v>3568</v>
      </c>
    </row>
    <row r="967" spans="1:26" x14ac:dyDescent="0.3">
      <c r="A967" s="2">
        <v>45312</v>
      </c>
      <c r="B967" s="2">
        <v>45316</v>
      </c>
      <c r="C967">
        <v>4</v>
      </c>
      <c r="D967" t="s">
        <v>3538</v>
      </c>
      <c r="E967" t="s">
        <v>1017</v>
      </c>
      <c r="F967" t="s">
        <v>103</v>
      </c>
      <c r="G967" t="s">
        <v>17</v>
      </c>
      <c r="H967" t="s">
        <v>40</v>
      </c>
      <c r="I967" t="s">
        <v>41</v>
      </c>
      <c r="J967" t="s">
        <v>42</v>
      </c>
      <c r="K967" t="s">
        <v>22</v>
      </c>
      <c r="L967" t="s">
        <v>22</v>
      </c>
      <c r="N967" t="s">
        <v>43</v>
      </c>
      <c r="O967">
        <v>108.0079748771081</v>
      </c>
      <c r="P967">
        <v>6.862603412682029</v>
      </c>
      <c r="Q967">
        <v>24</v>
      </c>
      <c r="R967" t="s">
        <v>3781</v>
      </c>
      <c r="S967" t="s">
        <v>3555</v>
      </c>
      <c r="T967" t="s">
        <v>3584</v>
      </c>
      <c r="U967">
        <v>1</v>
      </c>
      <c r="V967" t="s">
        <v>3561</v>
      </c>
      <c r="W967" t="s">
        <v>3555</v>
      </c>
      <c r="X967" t="s">
        <v>3584</v>
      </c>
      <c r="Y967">
        <v>1</v>
      </c>
      <c r="Z967" t="s">
        <v>3561</v>
      </c>
    </row>
    <row r="968" spans="1:26" x14ac:dyDescent="0.3">
      <c r="A968" s="2">
        <v>45219</v>
      </c>
      <c r="B968" s="2">
        <v>45227</v>
      </c>
      <c r="C968">
        <v>8</v>
      </c>
      <c r="D968" t="s">
        <v>3538</v>
      </c>
      <c r="E968" t="s">
        <v>1219</v>
      </c>
      <c r="F968" t="s">
        <v>16</v>
      </c>
      <c r="G968" t="s">
        <v>58</v>
      </c>
      <c r="H968" t="s">
        <v>59</v>
      </c>
      <c r="I968" t="s">
        <v>19</v>
      </c>
      <c r="J968" t="s">
        <v>42</v>
      </c>
      <c r="K968" t="s">
        <v>22</v>
      </c>
      <c r="L968" t="s">
        <v>22</v>
      </c>
      <c r="N968" t="s">
        <v>76</v>
      </c>
      <c r="O968">
        <v>74.743690660146157</v>
      </c>
      <c r="P968">
        <v>6.7779260439465689</v>
      </c>
      <c r="Q968">
        <v>300</v>
      </c>
      <c r="R968" t="s">
        <v>3877</v>
      </c>
      <c r="S968" t="s">
        <v>3554</v>
      </c>
      <c r="T968" t="s">
        <v>3587</v>
      </c>
      <c r="U968">
        <v>10</v>
      </c>
      <c r="V968" t="s">
        <v>3570</v>
      </c>
      <c r="W968" t="s">
        <v>3554</v>
      </c>
      <c r="X968" t="s">
        <v>3587</v>
      </c>
      <c r="Y968">
        <v>10</v>
      </c>
      <c r="Z968" t="s">
        <v>3570</v>
      </c>
    </row>
    <row r="969" spans="1:26" x14ac:dyDescent="0.3">
      <c r="A969" s="2">
        <v>45287</v>
      </c>
      <c r="B969" s="2">
        <v>45298</v>
      </c>
      <c r="C969">
        <v>11</v>
      </c>
      <c r="D969" t="s">
        <v>3538</v>
      </c>
      <c r="E969" t="s">
        <v>2158</v>
      </c>
      <c r="F969" t="s">
        <v>28</v>
      </c>
      <c r="G969" t="s">
        <v>33</v>
      </c>
      <c r="H969" t="s">
        <v>18</v>
      </c>
      <c r="I969" t="s">
        <v>34</v>
      </c>
      <c r="J969" t="s">
        <v>42</v>
      </c>
      <c r="K969" t="s">
        <v>22</v>
      </c>
      <c r="L969" t="s">
        <v>22</v>
      </c>
      <c r="N969" t="s">
        <v>24</v>
      </c>
      <c r="O969">
        <v>26.137156256218791</v>
      </c>
      <c r="P969">
        <v>5.8959685674960678</v>
      </c>
      <c r="Q969">
        <v>6</v>
      </c>
      <c r="R969" t="s">
        <v>3709</v>
      </c>
      <c r="S969" t="s">
        <v>3554</v>
      </c>
      <c r="T969" t="s">
        <v>3587</v>
      </c>
      <c r="U969">
        <v>12</v>
      </c>
      <c r="V969" t="s">
        <v>3572</v>
      </c>
      <c r="W969" t="s">
        <v>3555</v>
      </c>
      <c r="X969" t="s">
        <v>3584</v>
      </c>
      <c r="Y969">
        <v>1</v>
      </c>
      <c r="Z969" t="s">
        <v>3561</v>
      </c>
    </row>
    <row r="970" spans="1:26" x14ac:dyDescent="0.3">
      <c r="A970" s="2">
        <v>45308</v>
      </c>
      <c r="B970" s="2">
        <v>45314</v>
      </c>
      <c r="C970">
        <v>6</v>
      </c>
      <c r="D970" t="s">
        <v>3538</v>
      </c>
      <c r="E970" t="s">
        <v>32</v>
      </c>
      <c r="F970" t="s">
        <v>118</v>
      </c>
      <c r="G970" t="s">
        <v>17</v>
      </c>
      <c r="H970" t="s">
        <v>18</v>
      </c>
      <c r="I970" t="s">
        <v>34</v>
      </c>
      <c r="J970" t="s">
        <v>42</v>
      </c>
      <c r="K970" t="s">
        <v>22</v>
      </c>
      <c r="L970" t="s">
        <v>22</v>
      </c>
      <c r="N970" t="s">
        <v>54</v>
      </c>
      <c r="O970">
        <v>77.860427792817418</v>
      </c>
      <c r="P970">
        <v>7.3644402291548889</v>
      </c>
      <c r="Q970">
        <v>22</v>
      </c>
      <c r="R970" t="s">
        <v>3618</v>
      </c>
      <c r="S970" t="s">
        <v>3555</v>
      </c>
      <c r="T970" t="s">
        <v>3584</v>
      </c>
      <c r="U970">
        <v>1</v>
      </c>
      <c r="V970" t="s">
        <v>3561</v>
      </c>
      <c r="W970" t="s">
        <v>3555</v>
      </c>
      <c r="X970" t="s">
        <v>3584</v>
      </c>
      <c r="Y970">
        <v>1</v>
      </c>
      <c r="Z970" t="s">
        <v>3561</v>
      </c>
    </row>
    <row r="971" spans="1:26" x14ac:dyDescent="0.3">
      <c r="A971" s="2">
        <v>44984</v>
      </c>
      <c r="B971" s="2">
        <v>44990</v>
      </c>
      <c r="C971">
        <v>6</v>
      </c>
      <c r="D971" t="s">
        <v>3538</v>
      </c>
      <c r="E971" t="s">
        <v>2174</v>
      </c>
      <c r="F971" t="s">
        <v>28</v>
      </c>
      <c r="G971" t="s">
        <v>51</v>
      </c>
      <c r="H971" t="s">
        <v>59</v>
      </c>
      <c r="I971" t="s">
        <v>34</v>
      </c>
      <c r="J971" t="s">
        <v>42</v>
      </c>
      <c r="K971" t="s">
        <v>22</v>
      </c>
      <c r="L971" t="s">
        <v>22</v>
      </c>
      <c r="N971" t="s">
        <v>54</v>
      </c>
      <c r="O971">
        <v>31.48492336616593</v>
      </c>
      <c r="P971">
        <v>6.1698133187864359</v>
      </c>
      <c r="Q971">
        <v>63</v>
      </c>
      <c r="R971" t="s">
        <v>3895</v>
      </c>
      <c r="S971" t="s">
        <v>3554</v>
      </c>
      <c r="T971" t="s">
        <v>3584</v>
      </c>
      <c r="U971">
        <v>2</v>
      </c>
      <c r="V971" t="s">
        <v>3562</v>
      </c>
      <c r="W971" t="s">
        <v>3554</v>
      </c>
      <c r="X971" t="s">
        <v>3584</v>
      </c>
      <c r="Y971">
        <v>3</v>
      </c>
      <c r="Z971" t="s">
        <v>3563</v>
      </c>
    </row>
    <row r="972" spans="1:26" x14ac:dyDescent="0.3">
      <c r="A972" s="2">
        <v>45126</v>
      </c>
      <c r="B972" s="2">
        <v>45133</v>
      </c>
      <c r="C972">
        <v>7</v>
      </c>
      <c r="D972" t="s">
        <v>3538</v>
      </c>
      <c r="E972" t="s">
        <v>731</v>
      </c>
      <c r="F972" t="s">
        <v>28</v>
      </c>
      <c r="G972" t="s">
        <v>46</v>
      </c>
      <c r="H972" t="s">
        <v>40</v>
      </c>
      <c r="I972" t="s">
        <v>41</v>
      </c>
      <c r="J972" t="s">
        <v>42</v>
      </c>
      <c r="K972" t="s">
        <v>22</v>
      </c>
      <c r="L972" t="s">
        <v>22</v>
      </c>
      <c r="N972" t="s">
        <v>76</v>
      </c>
      <c r="O972">
        <v>17.880603366855219</v>
      </c>
      <c r="P972">
        <v>5.4374938680639548</v>
      </c>
      <c r="Q972">
        <v>206</v>
      </c>
      <c r="R972" t="s">
        <v>3896</v>
      </c>
      <c r="S972" t="s">
        <v>3554</v>
      </c>
      <c r="T972" t="s">
        <v>3586</v>
      </c>
      <c r="U972">
        <v>7</v>
      </c>
      <c r="V972" t="s">
        <v>3567</v>
      </c>
      <c r="W972" t="s">
        <v>3554</v>
      </c>
      <c r="X972" t="s">
        <v>3586</v>
      </c>
      <c r="Y972">
        <v>7</v>
      </c>
      <c r="Z972" t="s">
        <v>3567</v>
      </c>
    </row>
    <row r="973" spans="1:26" x14ac:dyDescent="0.3">
      <c r="A973" s="2">
        <v>45302</v>
      </c>
      <c r="B973" s="2">
        <v>45308</v>
      </c>
      <c r="C973">
        <v>6</v>
      </c>
      <c r="D973" t="s">
        <v>3538</v>
      </c>
      <c r="E973" t="s">
        <v>2229</v>
      </c>
      <c r="F973" t="s">
        <v>118</v>
      </c>
      <c r="G973" t="s">
        <v>17</v>
      </c>
      <c r="H973" t="s">
        <v>40</v>
      </c>
      <c r="I973" t="s">
        <v>41</v>
      </c>
      <c r="J973" t="s">
        <v>42</v>
      </c>
      <c r="K973" t="s">
        <v>22</v>
      </c>
      <c r="L973" t="s">
        <v>22</v>
      </c>
      <c r="N973" t="s">
        <v>24</v>
      </c>
      <c r="O973">
        <v>67.549828820986605</v>
      </c>
      <c r="P973">
        <v>6.5136719682520701</v>
      </c>
      <c r="Q973">
        <v>16</v>
      </c>
      <c r="R973" t="s">
        <v>3759</v>
      </c>
      <c r="S973" t="s">
        <v>3555</v>
      </c>
      <c r="T973" t="s">
        <v>3584</v>
      </c>
      <c r="U973">
        <v>1</v>
      </c>
      <c r="V973" t="s">
        <v>3561</v>
      </c>
      <c r="W973" t="s">
        <v>3555</v>
      </c>
      <c r="X973" t="s">
        <v>3584</v>
      </c>
      <c r="Y973">
        <v>1</v>
      </c>
      <c r="Z973" t="s">
        <v>3561</v>
      </c>
    </row>
    <row r="974" spans="1:26" x14ac:dyDescent="0.3">
      <c r="A974" s="2">
        <v>45282</v>
      </c>
      <c r="B974" s="2">
        <v>45288</v>
      </c>
      <c r="C974">
        <v>6</v>
      </c>
      <c r="D974" t="s">
        <v>3538</v>
      </c>
      <c r="E974" t="s">
        <v>1670</v>
      </c>
      <c r="F974" t="s">
        <v>57</v>
      </c>
      <c r="G974" t="s">
        <v>51</v>
      </c>
      <c r="H974" t="s">
        <v>52</v>
      </c>
      <c r="I974" t="s">
        <v>92</v>
      </c>
      <c r="J974" t="s">
        <v>42</v>
      </c>
      <c r="K974" t="s">
        <v>22</v>
      </c>
      <c r="L974" t="s">
        <v>22</v>
      </c>
      <c r="N974" t="s">
        <v>54</v>
      </c>
      <c r="O974">
        <v>98.567974811718727</v>
      </c>
      <c r="P974">
        <v>5.5311695280010316</v>
      </c>
      <c r="Q974">
        <v>361</v>
      </c>
      <c r="R974" t="s">
        <v>3621</v>
      </c>
      <c r="S974" t="s">
        <v>3554</v>
      </c>
      <c r="T974" t="s">
        <v>3587</v>
      </c>
      <c r="U974">
        <v>12</v>
      </c>
      <c r="V974" t="s">
        <v>3572</v>
      </c>
      <c r="W974" t="s">
        <v>3554</v>
      </c>
      <c r="X974" t="s">
        <v>3587</v>
      </c>
      <c r="Y974">
        <v>12</v>
      </c>
      <c r="Z974" t="s">
        <v>3572</v>
      </c>
    </row>
    <row r="975" spans="1:26" x14ac:dyDescent="0.3">
      <c r="A975" s="2">
        <v>45251</v>
      </c>
      <c r="B975" s="2">
        <v>45272</v>
      </c>
      <c r="C975">
        <v>21</v>
      </c>
      <c r="D975" t="s">
        <v>3538</v>
      </c>
      <c r="E975" t="s">
        <v>2239</v>
      </c>
      <c r="F975" t="s">
        <v>80</v>
      </c>
      <c r="G975" t="s">
        <v>46</v>
      </c>
      <c r="H975" t="s">
        <v>40</v>
      </c>
      <c r="I975" t="s">
        <v>41</v>
      </c>
      <c r="J975" t="s">
        <v>42</v>
      </c>
      <c r="K975" t="s">
        <v>22</v>
      </c>
      <c r="L975" t="s">
        <v>22</v>
      </c>
      <c r="N975" t="s">
        <v>30</v>
      </c>
      <c r="O975">
        <v>19.923450754135018</v>
      </c>
      <c r="P975">
        <v>4.164604298016255</v>
      </c>
      <c r="Q975">
        <v>345</v>
      </c>
      <c r="R975" t="s">
        <v>3713</v>
      </c>
      <c r="S975" t="s">
        <v>3554</v>
      </c>
      <c r="T975" t="s">
        <v>3587</v>
      </c>
      <c r="U975">
        <v>11</v>
      </c>
      <c r="V975" t="s">
        <v>3571</v>
      </c>
      <c r="W975" t="s">
        <v>3554</v>
      </c>
      <c r="X975" t="s">
        <v>3587</v>
      </c>
      <c r="Y975">
        <v>12</v>
      </c>
      <c r="Z975" t="s">
        <v>3572</v>
      </c>
    </row>
    <row r="976" spans="1:26" x14ac:dyDescent="0.3">
      <c r="A976" s="2">
        <v>45379</v>
      </c>
      <c r="B976" s="2">
        <v>45387</v>
      </c>
      <c r="C976">
        <v>8</v>
      </c>
      <c r="D976" t="s">
        <v>3538</v>
      </c>
      <c r="E976" t="s">
        <v>1980</v>
      </c>
      <c r="F976" t="s">
        <v>103</v>
      </c>
      <c r="G976" t="s">
        <v>58</v>
      </c>
      <c r="H976" t="s">
        <v>59</v>
      </c>
      <c r="I976" t="s">
        <v>34</v>
      </c>
      <c r="J976" t="s">
        <v>42</v>
      </c>
      <c r="K976" t="s">
        <v>22</v>
      </c>
      <c r="L976" t="s">
        <v>22</v>
      </c>
      <c r="N976" t="s">
        <v>30</v>
      </c>
      <c r="O976">
        <v>80.957690163240571</v>
      </c>
      <c r="P976">
        <v>7.6112976107266839</v>
      </c>
      <c r="Q976">
        <v>95</v>
      </c>
      <c r="R976" t="s">
        <v>3898</v>
      </c>
      <c r="S976" t="s">
        <v>3555</v>
      </c>
      <c r="T976" t="s">
        <v>3584</v>
      </c>
      <c r="U976">
        <v>3</v>
      </c>
      <c r="V976" t="s">
        <v>3563</v>
      </c>
      <c r="W976" t="s">
        <v>3555</v>
      </c>
      <c r="X976" t="s">
        <v>3585</v>
      </c>
      <c r="Y976">
        <v>4</v>
      </c>
      <c r="Z976" t="s">
        <v>3564</v>
      </c>
    </row>
    <row r="977" spans="1:26" x14ac:dyDescent="0.3">
      <c r="A977" s="2">
        <v>45114</v>
      </c>
      <c r="B977" s="2">
        <v>45124</v>
      </c>
      <c r="C977">
        <v>10</v>
      </c>
      <c r="D977" t="s">
        <v>3538</v>
      </c>
      <c r="E977" t="s">
        <v>2256</v>
      </c>
      <c r="F977" t="s">
        <v>80</v>
      </c>
      <c r="G977" t="s">
        <v>17</v>
      </c>
      <c r="H977" t="s">
        <v>40</v>
      </c>
      <c r="I977" t="s">
        <v>41</v>
      </c>
      <c r="J977" t="s">
        <v>42</v>
      </c>
      <c r="K977" t="s">
        <v>22</v>
      </c>
      <c r="L977" t="s">
        <v>22</v>
      </c>
      <c r="N977" t="s">
        <v>63</v>
      </c>
      <c r="O977">
        <v>20.051763099216899</v>
      </c>
      <c r="P977">
        <v>4.59799454165847</v>
      </c>
      <c r="Q977">
        <v>197</v>
      </c>
      <c r="R977" t="s">
        <v>3787</v>
      </c>
      <c r="S977" t="s">
        <v>3554</v>
      </c>
      <c r="T977" t="s">
        <v>3586</v>
      </c>
      <c r="U977">
        <v>7</v>
      </c>
      <c r="V977" t="s">
        <v>3567</v>
      </c>
      <c r="W977" t="s">
        <v>3554</v>
      </c>
      <c r="X977" t="s">
        <v>3586</v>
      </c>
      <c r="Y977">
        <v>7</v>
      </c>
      <c r="Z977" t="s">
        <v>3567</v>
      </c>
    </row>
    <row r="978" spans="1:26" x14ac:dyDescent="0.3">
      <c r="A978" s="2">
        <v>45461</v>
      </c>
      <c r="B978" s="2">
        <v>45471</v>
      </c>
      <c r="C978">
        <v>10</v>
      </c>
      <c r="D978" t="s">
        <v>3538</v>
      </c>
      <c r="E978" t="s">
        <v>2266</v>
      </c>
      <c r="F978" t="s">
        <v>157</v>
      </c>
      <c r="G978" t="s">
        <v>17</v>
      </c>
      <c r="H978" t="s">
        <v>40</v>
      </c>
      <c r="I978" t="s">
        <v>41</v>
      </c>
      <c r="J978" t="s">
        <v>42</v>
      </c>
      <c r="K978" t="s">
        <v>22</v>
      </c>
      <c r="L978" t="s">
        <v>22</v>
      </c>
      <c r="N978" t="s">
        <v>54</v>
      </c>
      <c r="O978">
        <v>39.475692529677502</v>
      </c>
      <c r="P978">
        <v>4.0099238211278356</v>
      </c>
      <c r="Q978">
        <v>179</v>
      </c>
      <c r="R978" t="s">
        <v>3793</v>
      </c>
      <c r="S978" t="s">
        <v>3555</v>
      </c>
      <c r="T978" t="s">
        <v>3585</v>
      </c>
      <c r="U978">
        <v>6</v>
      </c>
      <c r="V978" t="s">
        <v>3566</v>
      </c>
      <c r="W978" t="s">
        <v>3555</v>
      </c>
      <c r="X978" t="s">
        <v>3585</v>
      </c>
      <c r="Y978">
        <v>6</v>
      </c>
      <c r="Z978" t="s">
        <v>3566</v>
      </c>
    </row>
    <row r="979" spans="1:26" x14ac:dyDescent="0.3">
      <c r="A979" s="2">
        <v>44974</v>
      </c>
      <c r="B979" s="2">
        <v>44976</v>
      </c>
      <c r="C979">
        <v>2</v>
      </c>
      <c r="D979" t="s">
        <v>3538</v>
      </c>
      <c r="E979" t="s">
        <v>2315</v>
      </c>
      <c r="F979" t="s">
        <v>39</v>
      </c>
      <c r="G979" t="s">
        <v>17</v>
      </c>
      <c r="H979" t="s">
        <v>40</v>
      </c>
      <c r="I979" t="s">
        <v>41</v>
      </c>
      <c r="J979" t="s">
        <v>42</v>
      </c>
      <c r="K979" t="s">
        <v>22</v>
      </c>
      <c r="L979" t="s">
        <v>22</v>
      </c>
      <c r="N979" t="s">
        <v>30</v>
      </c>
      <c r="O979">
        <v>128.2988875627461</v>
      </c>
      <c r="P979">
        <v>5.6338082754412504</v>
      </c>
      <c r="Q979">
        <v>49</v>
      </c>
      <c r="R979" t="s">
        <v>3866</v>
      </c>
      <c r="S979" t="s">
        <v>3554</v>
      </c>
      <c r="T979" t="s">
        <v>3584</v>
      </c>
      <c r="U979">
        <v>2</v>
      </c>
      <c r="V979" t="s">
        <v>3562</v>
      </c>
      <c r="W979" t="s">
        <v>3554</v>
      </c>
      <c r="X979" t="s">
        <v>3584</v>
      </c>
      <c r="Y979">
        <v>2</v>
      </c>
      <c r="Z979" t="s">
        <v>3562</v>
      </c>
    </row>
    <row r="980" spans="1:26" x14ac:dyDescent="0.3">
      <c r="A980" s="2">
        <v>45184</v>
      </c>
      <c r="B980" s="2">
        <v>45198</v>
      </c>
      <c r="C980">
        <v>14</v>
      </c>
      <c r="D980" t="s">
        <v>3538</v>
      </c>
      <c r="E980" t="s">
        <v>87</v>
      </c>
      <c r="F980" t="s">
        <v>118</v>
      </c>
      <c r="G980" t="s">
        <v>17</v>
      </c>
      <c r="H980" t="s">
        <v>40</v>
      </c>
      <c r="I980" t="s">
        <v>41</v>
      </c>
      <c r="J980" t="s">
        <v>42</v>
      </c>
      <c r="K980" t="s">
        <v>22</v>
      </c>
      <c r="L980" t="s">
        <v>22</v>
      </c>
      <c r="N980" t="s">
        <v>144</v>
      </c>
      <c r="O980">
        <v>77.141719966624677</v>
      </c>
      <c r="P980">
        <v>6.9319959362335606</v>
      </c>
      <c r="Q980">
        <v>271</v>
      </c>
      <c r="R980" t="s">
        <v>3799</v>
      </c>
      <c r="S980" t="s">
        <v>3554</v>
      </c>
      <c r="T980" t="s">
        <v>3586</v>
      </c>
      <c r="U980">
        <v>9</v>
      </c>
      <c r="V980" t="s">
        <v>3569</v>
      </c>
      <c r="W980" t="s">
        <v>3554</v>
      </c>
      <c r="X980" t="s">
        <v>3586</v>
      </c>
      <c r="Y980">
        <v>9</v>
      </c>
      <c r="Z980" t="s">
        <v>3569</v>
      </c>
    </row>
    <row r="981" spans="1:26" x14ac:dyDescent="0.3">
      <c r="A981" s="2">
        <v>45189</v>
      </c>
      <c r="B981" s="2">
        <v>45194</v>
      </c>
      <c r="C981">
        <v>5</v>
      </c>
      <c r="D981" t="s">
        <v>3538</v>
      </c>
      <c r="E981" t="s">
        <v>478</v>
      </c>
      <c r="F981" t="s">
        <v>16</v>
      </c>
      <c r="G981" t="s">
        <v>33</v>
      </c>
      <c r="H981" t="s">
        <v>52</v>
      </c>
      <c r="I981" t="s">
        <v>92</v>
      </c>
      <c r="J981" t="s">
        <v>42</v>
      </c>
      <c r="K981" t="s">
        <v>22</v>
      </c>
      <c r="L981" t="s">
        <v>22</v>
      </c>
      <c r="N981" t="s">
        <v>63</v>
      </c>
      <c r="O981">
        <v>103.63872494619361</v>
      </c>
      <c r="P981">
        <v>6.2368978398331576</v>
      </c>
      <c r="Q981">
        <v>267</v>
      </c>
      <c r="R981" t="s">
        <v>3607</v>
      </c>
      <c r="S981" t="s">
        <v>3554</v>
      </c>
      <c r="T981" t="s">
        <v>3586</v>
      </c>
      <c r="U981">
        <v>9</v>
      </c>
      <c r="V981" t="s">
        <v>3569</v>
      </c>
      <c r="W981" t="s">
        <v>3554</v>
      </c>
      <c r="X981" t="s">
        <v>3586</v>
      </c>
      <c r="Y981">
        <v>9</v>
      </c>
      <c r="Z981" t="s">
        <v>3569</v>
      </c>
    </row>
    <row r="982" spans="1:26" x14ac:dyDescent="0.3">
      <c r="A982" s="2">
        <v>45427</v>
      </c>
      <c r="B982" s="2">
        <v>45434</v>
      </c>
      <c r="C982">
        <v>7</v>
      </c>
      <c r="D982" t="s">
        <v>3538</v>
      </c>
      <c r="E982" t="s">
        <v>2252</v>
      </c>
      <c r="F982" t="s">
        <v>80</v>
      </c>
      <c r="G982" t="s">
        <v>33</v>
      </c>
      <c r="H982" t="s">
        <v>59</v>
      </c>
      <c r="I982" t="s">
        <v>34</v>
      </c>
      <c r="J982" t="s">
        <v>42</v>
      </c>
      <c r="K982" t="s">
        <v>22</v>
      </c>
      <c r="L982" t="s">
        <v>22</v>
      </c>
      <c r="N982" t="s">
        <v>24</v>
      </c>
      <c r="O982">
        <v>17.355111459679929</v>
      </c>
      <c r="P982">
        <v>4.6449364296697322</v>
      </c>
      <c r="Q982">
        <v>142</v>
      </c>
      <c r="R982" t="s">
        <v>3900</v>
      </c>
      <c r="S982" t="s">
        <v>3555</v>
      </c>
      <c r="T982" t="s">
        <v>3585</v>
      </c>
      <c r="U982">
        <v>5</v>
      </c>
      <c r="V982" t="s">
        <v>3565</v>
      </c>
      <c r="W982" t="s">
        <v>3555</v>
      </c>
      <c r="X982" t="s">
        <v>3585</v>
      </c>
      <c r="Y982">
        <v>5</v>
      </c>
      <c r="Z982" t="s">
        <v>3565</v>
      </c>
    </row>
    <row r="983" spans="1:26" x14ac:dyDescent="0.3">
      <c r="A983" s="2">
        <v>44977</v>
      </c>
      <c r="B983" s="2">
        <v>44981</v>
      </c>
      <c r="C983">
        <v>4</v>
      </c>
      <c r="D983" t="s">
        <v>3538</v>
      </c>
      <c r="E983" t="s">
        <v>790</v>
      </c>
      <c r="F983" t="s">
        <v>16</v>
      </c>
      <c r="G983" t="s">
        <v>17</v>
      </c>
      <c r="H983" t="s">
        <v>18</v>
      </c>
      <c r="I983" t="s">
        <v>19</v>
      </c>
      <c r="J983" t="s">
        <v>42</v>
      </c>
      <c r="K983" t="s">
        <v>22</v>
      </c>
      <c r="L983" t="s">
        <v>22</v>
      </c>
      <c r="N983" t="s">
        <v>30</v>
      </c>
      <c r="O983">
        <v>75.820904542341097</v>
      </c>
      <c r="P983">
        <v>5.5273648295213622</v>
      </c>
      <c r="Q983">
        <v>54</v>
      </c>
      <c r="R983" t="s">
        <v>3901</v>
      </c>
      <c r="S983" t="s">
        <v>3554</v>
      </c>
      <c r="T983" t="s">
        <v>3584</v>
      </c>
      <c r="U983">
        <v>2</v>
      </c>
      <c r="V983" t="s">
        <v>3562</v>
      </c>
      <c r="W983" t="s">
        <v>3554</v>
      </c>
      <c r="X983" t="s">
        <v>3584</v>
      </c>
      <c r="Y983">
        <v>2</v>
      </c>
      <c r="Z983" t="s">
        <v>3562</v>
      </c>
    </row>
    <row r="984" spans="1:26" x14ac:dyDescent="0.3">
      <c r="A984" s="2">
        <v>44949</v>
      </c>
      <c r="B984" s="2">
        <v>44976</v>
      </c>
      <c r="C984">
        <v>27</v>
      </c>
      <c r="D984" t="s">
        <v>3538</v>
      </c>
      <c r="E984" t="s">
        <v>2370</v>
      </c>
      <c r="F984" t="s">
        <v>103</v>
      </c>
      <c r="G984" t="s">
        <v>58</v>
      </c>
      <c r="H984" t="s">
        <v>59</v>
      </c>
      <c r="I984" t="s">
        <v>19</v>
      </c>
      <c r="J984" t="s">
        <v>42</v>
      </c>
      <c r="K984" t="s">
        <v>22</v>
      </c>
      <c r="L984" t="s">
        <v>22</v>
      </c>
      <c r="N984" t="s">
        <v>63</v>
      </c>
      <c r="O984">
        <v>74.778607602212219</v>
      </c>
      <c r="P984">
        <v>6.3924914334123324</v>
      </c>
      <c r="Q984">
        <v>49</v>
      </c>
      <c r="R984" t="s">
        <v>3866</v>
      </c>
      <c r="S984" t="s">
        <v>3554</v>
      </c>
      <c r="T984" t="s">
        <v>3584</v>
      </c>
      <c r="U984">
        <v>1</v>
      </c>
      <c r="V984" t="s">
        <v>3561</v>
      </c>
      <c r="W984" t="s">
        <v>3554</v>
      </c>
      <c r="X984" t="s">
        <v>3584</v>
      </c>
      <c r="Y984">
        <v>2</v>
      </c>
      <c r="Z984" t="s">
        <v>3562</v>
      </c>
    </row>
    <row r="985" spans="1:26" x14ac:dyDescent="0.3">
      <c r="A985" s="2">
        <v>45270</v>
      </c>
      <c r="B985" s="2">
        <v>45273</v>
      </c>
      <c r="C985">
        <v>3</v>
      </c>
      <c r="D985" t="s">
        <v>3538</v>
      </c>
      <c r="E985" t="s">
        <v>1100</v>
      </c>
      <c r="F985" t="s">
        <v>28</v>
      </c>
      <c r="G985" t="s">
        <v>46</v>
      </c>
      <c r="H985" t="s">
        <v>18</v>
      </c>
      <c r="I985" t="s">
        <v>19</v>
      </c>
      <c r="J985" t="s">
        <v>42</v>
      </c>
      <c r="K985" t="s">
        <v>22</v>
      </c>
      <c r="L985" t="s">
        <v>22</v>
      </c>
      <c r="N985" t="s">
        <v>24</v>
      </c>
      <c r="O985">
        <v>32.063904634682487</v>
      </c>
      <c r="P985">
        <v>5.8524629050032084</v>
      </c>
      <c r="Q985">
        <v>346</v>
      </c>
      <c r="R985" t="s">
        <v>3627</v>
      </c>
      <c r="S985" t="s">
        <v>3554</v>
      </c>
      <c r="T985" t="s">
        <v>3587</v>
      </c>
      <c r="U985">
        <v>12</v>
      </c>
      <c r="V985" t="s">
        <v>3572</v>
      </c>
      <c r="W985" t="s">
        <v>3554</v>
      </c>
      <c r="X985" t="s">
        <v>3587</v>
      </c>
      <c r="Y985">
        <v>12</v>
      </c>
      <c r="Z985" t="s">
        <v>3572</v>
      </c>
    </row>
    <row r="986" spans="1:26" x14ac:dyDescent="0.3">
      <c r="A986" s="2">
        <v>45162</v>
      </c>
      <c r="B986" s="2">
        <v>45172</v>
      </c>
      <c r="C986">
        <v>10</v>
      </c>
      <c r="D986" t="s">
        <v>3538</v>
      </c>
      <c r="E986" t="s">
        <v>1030</v>
      </c>
      <c r="F986" t="s">
        <v>103</v>
      </c>
      <c r="G986" t="s">
        <v>17</v>
      </c>
      <c r="H986" t="s">
        <v>40</v>
      </c>
      <c r="I986" t="s">
        <v>41</v>
      </c>
      <c r="J986" t="s">
        <v>42</v>
      </c>
      <c r="K986" t="s">
        <v>22</v>
      </c>
      <c r="L986" t="s">
        <v>22</v>
      </c>
      <c r="N986" t="s">
        <v>24</v>
      </c>
      <c r="O986">
        <v>82.060018313274441</v>
      </c>
      <c r="P986">
        <v>7.7586604313569483</v>
      </c>
      <c r="Q986">
        <v>245</v>
      </c>
      <c r="R986" t="s">
        <v>3779</v>
      </c>
      <c r="S986" t="s">
        <v>3554</v>
      </c>
      <c r="T986" t="s">
        <v>3586</v>
      </c>
      <c r="U986">
        <v>8</v>
      </c>
      <c r="V986" t="s">
        <v>3568</v>
      </c>
      <c r="W986" t="s">
        <v>3554</v>
      </c>
      <c r="X986" t="s">
        <v>3586</v>
      </c>
      <c r="Y986">
        <v>9</v>
      </c>
      <c r="Z986" t="s">
        <v>3569</v>
      </c>
    </row>
    <row r="987" spans="1:26" x14ac:dyDescent="0.3">
      <c r="A987" s="2">
        <v>45006</v>
      </c>
      <c r="B987" s="2">
        <v>45015</v>
      </c>
      <c r="C987">
        <v>9</v>
      </c>
      <c r="D987" t="s">
        <v>3538</v>
      </c>
      <c r="E987" t="s">
        <v>1192</v>
      </c>
      <c r="F987" t="s">
        <v>16</v>
      </c>
      <c r="G987" t="s">
        <v>51</v>
      </c>
      <c r="H987" t="s">
        <v>59</v>
      </c>
      <c r="I987" t="s">
        <v>19</v>
      </c>
      <c r="J987" t="s">
        <v>42</v>
      </c>
      <c r="K987" t="s">
        <v>22</v>
      </c>
      <c r="L987" t="s">
        <v>22</v>
      </c>
      <c r="N987" t="s">
        <v>144</v>
      </c>
      <c r="O987">
        <v>79.011103468088578</v>
      </c>
      <c r="P987">
        <v>7.2559486408901392</v>
      </c>
      <c r="Q987">
        <v>88</v>
      </c>
      <c r="R987" t="s">
        <v>3824</v>
      </c>
      <c r="S987" t="s">
        <v>3554</v>
      </c>
      <c r="T987" t="s">
        <v>3584</v>
      </c>
      <c r="U987">
        <v>3</v>
      </c>
      <c r="V987" t="s">
        <v>3563</v>
      </c>
      <c r="W987" t="s">
        <v>3554</v>
      </c>
      <c r="X987" t="s">
        <v>3584</v>
      </c>
      <c r="Y987">
        <v>3</v>
      </c>
      <c r="Z987" t="s">
        <v>3563</v>
      </c>
    </row>
    <row r="988" spans="1:26" x14ac:dyDescent="0.3">
      <c r="A988" s="2">
        <v>45008</v>
      </c>
      <c r="B988" s="2">
        <v>45033</v>
      </c>
      <c r="C988">
        <v>25</v>
      </c>
      <c r="D988" t="s">
        <v>3538</v>
      </c>
      <c r="E988" t="s">
        <v>261</v>
      </c>
      <c r="F988" t="s">
        <v>103</v>
      </c>
      <c r="G988" t="s">
        <v>17</v>
      </c>
      <c r="H988" t="s">
        <v>18</v>
      </c>
      <c r="I988" t="s">
        <v>34</v>
      </c>
      <c r="J988" t="s">
        <v>42</v>
      </c>
      <c r="K988" t="s">
        <v>22</v>
      </c>
      <c r="L988" t="s">
        <v>22</v>
      </c>
      <c r="N988" t="s">
        <v>30</v>
      </c>
      <c r="O988">
        <v>104.9407152870872</v>
      </c>
      <c r="P988">
        <v>7.2493271377085273</v>
      </c>
      <c r="Q988">
        <v>106</v>
      </c>
      <c r="R988" t="s">
        <v>3678</v>
      </c>
      <c r="S988" t="s">
        <v>3554</v>
      </c>
      <c r="T988" t="s">
        <v>3584</v>
      </c>
      <c r="U988">
        <v>3</v>
      </c>
      <c r="V988" t="s">
        <v>3563</v>
      </c>
      <c r="W988" t="s">
        <v>3554</v>
      </c>
      <c r="X988" t="s">
        <v>3585</v>
      </c>
      <c r="Y988">
        <v>4</v>
      </c>
      <c r="Z988" t="s">
        <v>3564</v>
      </c>
    </row>
    <row r="989" spans="1:26" x14ac:dyDescent="0.3">
      <c r="A989" s="2">
        <v>44976</v>
      </c>
      <c r="B989" s="2">
        <v>44978</v>
      </c>
      <c r="C989">
        <v>2</v>
      </c>
      <c r="D989" t="s">
        <v>3538</v>
      </c>
      <c r="E989" t="s">
        <v>1227</v>
      </c>
      <c r="F989" t="s">
        <v>118</v>
      </c>
      <c r="G989" t="s">
        <v>51</v>
      </c>
      <c r="H989" t="s">
        <v>59</v>
      </c>
      <c r="I989" t="s">
        <v>92</v>
      </c>
      <c r="J989" t="s">
        <v>42</v>
      </c>
      <c r="K989" t="s">
        <v>22</v>
      </c>
      <c r="L989" t="s">
        <v>22</v>
      </c>
      <c r="N989" t="s">
        <v>30</v>
      </c>
      <c r="O989">
        <v>62.833248572489552</v>
      </c>
      <c r="P989">
        <v>6.9084568339851167</v>
      </c>
      <c r="Q989">
        <v>51</v>
      </c>
      <c r="R989" t="s">
        <v>3904</v>
      </c>
      <c r="S989" t="s">
        <v>3554</v>
      </c>
      <c r="T989" t="s">
        <v>3584</v>
      </c>
      <c r="U989">
        <v>2</v>
      </c>
      <c r="V989" t="s">
        <v>3562</v>
      </c>
      <c r="W989" t="s">
        <v>3554</v>
      </c>
      <c r="X989" t="s">
        <v>3584</v>
      </c>
      <c r="Y989">
        <v>2</v>
      </c>
      <c r="Z989" t="s">
        <v>3562</v>
      </c>
    </row>
    <row r="990" spans="1:26" x14ac:dyDescent="0.3">
      <c r="A990" s="2">
        <v>45224</v>
      </c>
      <c r="B990" s="2">
        <v>45226</v>
      </c>
      <c r="C990">
        <v>2</v>
      </c>
      <c r="D990" t="s">
        <v>3538</v>
      </c>
      <c r="E990" t="s">
        <v>2089</v>
      </c>
      <c r="F990" t="s">
        <v>103</v>
      </c>
      <c r="G990" t="s">
        <v>58</v>
      </c>
      <c r="H990" t="s">
        <v>52</v>
      </c>
      <c r="I990" t="s">
        <v>92</v>
      </c>
      <c r="J990" t="s">
        <v>42</v>
      </c>
      <c r="K990" t="s">
        <v>22</v>
      </c>
      <c r="L990" t="s">
        <v>22</v>
      </c>
      <c r="N990" t="s">
        <v>43</v>
      </c>
      <c r="O990">
        <v>120.7029329357934</v>
      </c>
      <c r="P990">
        <v>7.9010656419088177</v>
      </c>
      <c r="Q990">
        <v>299</v>
      </c>
      <c r="R990" t="s">
        <v>3641</v>
      </c>
      <c r="S990" t="s">
        <v>3554</v>
      </c>
      <c r="T990" t="s">
        <v>3587</v>
      </c>
      <c r="U990">
        <v>10</v>
      </c>
      <c r="V990" t="s">
        <v>3570</v>
      </c>
      <c r="W990" t="s">
        <v>3554</v>
      </c>
      <c r="X990" t="s">
        <v>3587</v>
      </c>
      <c r="Y990">
        <v>10</v>
      </c>
      <c r="Z990" t="s">
        <v>3570</v>
      </c>
    </row>
    <row r="991" spans="1:26" x14ac:dyDescent="0.3">
      <c r="A991" s="2">
        <v>45238</v>
      </c>
      <c r="B991" s="2">
        <v>45240</v>
      </c>
      <c r="C991">
        <v>2</v>
      </c>
      <c r="D991" t="s">
        <v>3538</v>
      </c>
      <c r="E991" t="s">
        <v>2214</v>
      </c>
      <c r="F991" t="s">
        <v>80</v>
      </c>
      <c r="G991" t="s">
        <v>58</v>
      </c>
      <c r="H991" t="s">
        <v>59</v>
      </c>
      <c r="I991" t="s">
        <v>19</v>
      </c>
      <c r="J991" t="s">
        <v>42</v>
      </c>
      <c r="K991" t="s">
        <v>22</v>
      </c>
      <c r="L991" t="s">
        <v>22</v>
      </c>
      <c r="N991" t="s">
        <v>144</v>
      </c>
      <c r="O991">
        <v>30.38373991780421</v>
      </c>
      <c r="P991">
        <v>5.2085052294250804</v>
      </c>
      <c r="Q991">
        <v>313</v>
      </c>
      <c r="R991" t="s">
        <v>3648</v>
      </c>
      <c r="S991" t="s">
        <v>3554</v>
      </c>
      <c r="T991" t="s">
        <v>3587</v>
      </c>
      <c r="U991">
        <v>11</v>
      </c>
      <c r="V991" t="s">
        <v>3571</v>
      </c>
      <c r="W991" t="s">
        <v>3554</v>
      </c>
      <c r="X991" t="s">
        <v>3587</v>
      </c>
      <c r="Y991">
        <v>11</v>
      </c>
      <c r="Z991" t="s">
        <v>3571</v>
      </c>
    </row>
    <row r="992" spans="1:26" x14ac:dyDescent="0.3">
      <c r="A992" s="2">
        <v>44954</v>
      </c>
      <c r="B992" s="2">
        <v>44955</v>
      </c>
      <c r="C992">
        <v>1</v>
      </c>
      <c r="D992" t="s">
        <v>3538</v>
      </c>
      <c r="E992" t="s">
        <v>2485</v>
      </c>
      <c r="F992" t="s">
        <v>118</v>
      </c>
      <c r="G992" t="s">
        <v>51</v>
      </c>
      <c r="H992" t="s">
        <v>52</v>
      </c>
      <c r="I992" t="s">
        <v>92</v>
      </c>
      <c r="J992" t="s">
        <v>42</v>
      </c>
      <c r="K992" t="s">
        <v>22</v>
      </c>
      <c r="L992" t="s">
        <v>22</v>
      </c>
      <c r="N992" t="s">
        <v>63</v>
      </c>
      <c r="O992">
        <v>71.289491075401642</v>
      </c>
      <c r="P992">
        <v>7.2038785193697192</v>
      </c>
      <c r="Q992">
        <v>28</v>
      </c>
      <c r="R992" t="s">
        <v>3861</v>
      </c>
      <c r="S992" t="s">
        <v>3554</v>
      </c>
      <c r="T992" t="s">
        <v>3584</v>
      </c>
      <c r="U992">
        <v>1</v>
      </c>
      <c r="V992" t="s">
        <v>3561</v>
      </c>
      <c r="W992" t="s">
        <v>3554</v>
      </c>
      <c r="X992" t="s">
        <v>3584</v>
      </c>
      <c r="Y992">
        <v>1</v>
      </c>
      <c r="Z992" t="s">
        <v>3561</v>
      </c>
    </row>
    <row r="993" spans="1:26" x14ac:dyDescent="0.3">
      <c r="A993" s="2">
        <v>45073</v>
      </c>
      <c r="B993" s="2">
        <v>45101</v>
      </c>
      <c r="C993">
        <v>28</v>
      </c>
      <c r="D993" t="s">
        <v>3538</v>
      </c>
      <c r="E993" t="s">
        <v>1477</v>
      </c>
      <c r="F993" t="s">
        <v>118</v>
      </c>
      <c r="G993" t="s">
        <v>17</v>
      </c>
      <c r="H993" t="s">
        <v>40</v>
      </c>
      <c r="I993" t="s">
        <v>41</v>
      </c>
      <c r="J993" t="s">
        <v>42</v>
      </c>
      <c r="K993" t="s">
        <v>22</v>
      </c>
      <c r="L993" t="s">
        <v>22</v>
      </c>
      <c r="N993" t="s">
        <v>63</v>
      </c>
      <c r="O993">
        <v>69.366307368780582</v>
      </c>
      <c r="P993">
        <v>6.2727374508106513</v>
      </c>
      <c r="Q993">
        <v>174</v>
      </c>
      <c r="R993" t="s">
        <v>3644</v>
      </c>
      <c r="S993" t="s">
        <v>3554</v>
      </c>
      <c r="T993" t="s">
        <v>3585</v>
      </c>
      <c r="U993">
        <v>5</v>
      </c>
      <c r="V993" t="s">
        <v>3565</v>
      </c>
      <c r="W993" t="s">
        <v>3554</v>
      </c>
      <c r="X993" t="s">
        <v>3585</v>
      </c>
      <c r="Y993">
        <v>6</v>
      </c>
      <c r="Z993" t="s">
        <v>3566</v>
      </c>
    </row>
    <row r="994" spans="1:26" x14ac:dyDescent="0.3">
      <c r="A994" s="2">
        <v>44989</v>
      </c>
      <c r="B994" s="2">
        <v>44997</v>
      </c>
      <c r="C994">
        <v>8</v>
      </c>
      <c r="D994" t="s">
        <v>3538</v>
      </c>
      <c r="E994" t="s">
        <v>2502</v>
      </c>
      <c r="F994" t="s">
        <v>103</v>
      </c>
      <c r="G994" t="s">
        <v>58</v>
      </c>
      <c r="H994" t="s">
        <v>52</v>
      </c>
      <c r="I994" t="s">
        <v>92</v>
      </c>
      <c r="J994" t="s">
        <v>42</v>
      </c>
      <c r="K994" t="s">
        <v>22</v>
      </c>
      <c r="L994" t="s">
        <v>22</v>
      </c>
      <c r="N994" t="s">
        <v>24</v>
      </c>
      <c r="O994">
        <v>84.494582413750166</v>
      </c>
      <c r="P994">
        <v>6.1634506914935567</v>
      </c>
      <c r="Q994">
        <v>70</v>
      </c>
      <c r="R994" t="s">
        <v>3893</v>
      </c>
      <c r="S994" t="s">
        <v>3554</v>
      </c>
      <c r="T994" t="s">
        <v>3584</v>
      </c>
      <c r="U994">
        <v>3</v>
      </c>
      <c r="V994" t="s">
        <v>3563</v>
      </c>
      <c r="W994" t="s">
        <v>3554</v>
      </c>
      <c r="X994" t="s">
        <v>3584</v>
      </c>
      <c r="Y994">
        <v>3</v>
      </c>
      <c r="Z994" t="s">
        <v>3563</v>
      </c>
    </row>
    <row r="995" spans="1:26" x14ac:dyDescent="0.3">
      <c r="A995" s="2">
        <v>45032</v>
      </c>
      <c r="B995" s="2">
        <v>45040</v>
      </c>
      <c r="C995">
        <v>8</v>
      </c>
      <c r="D995" t="s">
        <v>3538</v>
      </c>
      <c r="E995" t="s">
        <v>117</v>
      </c>
      <c r="F995" t="s">
        <v>118</v>
      </c>
      <c r="G995" t="s">
        <v>33</v>
      </c>
      <c r="H995" t="s">
        <v>52</v>
      </c>
      <c r="I995" t="s">
        <v>92</v>
      </c>
      <c r="J995" t="s">
        <v>42</v>
      </c>
      <c r="K995" t="s">
        <v>22</v>
      </c>
      <c r="L995" t="s">
        <v>22</v>
      </c>
      <c r="N995" t="s">
        <v>24</v>
      </c>
      <c r="O995">
        <v>86.313462169680903</v>
      </c>
      <c r="P995">
        <v>7.4616589659577128</v>
      </c>
      <c r="Q995">
        <v>113</v>
      </c>
      <c r="R995" t="s">
        <v>3839</v>
      </c>
      <c r="S995" t="s">
        <v>3554</v>
      </c>
      <c r="T995" t="s">
        <v>3585</v>
      </c>
      <c r="U995">
        <v>4</v>
      </c>
      <c r="V995" t="s">
        <v>3564</v>
      </c>
      <c r="W995" t="s">
        <v>3554</v>
      </c>
      <c r="X995" t="s">
        <v>3585</v>
      </c>
      <c r="Y995">
        <v>4</v>
      </c>
      <c r="Z995" t="s">
        <v>3564</v>
      </c>
    </row>
    <row r="996" spans="1:26" x14ac:dyDescent="0.3">
      <c r="A996" s="2">
        <v>45188</v>
      </c>
      <c r="B996" s="2">
        <v>45193</v>
      </c>
      <c r="C996">
        <v>5</v>
      </c>
      <c r="D996" t="s">
        <v>3538</v>
      </c>
      <c r="E996" t="s">
        <v>2533</v>
      </c>
      <c r="F996" t="s">
        <v>16</v>
      </c>
      <c r="G996" t="s">
        <v>51</v>
      </c>
      <c r="H996" t="s">
        <v>59</v>
      </c>
      <c r="I996" t="s">
        <v>34</v>
      </c>
      <c r="J996" t="s">
        <v>42</v>
      </c>
      <c r="K996" t="s">
        <v>22</v>
      </c>
      <c r="L996" t="s">
        <v>22</v>
      </c>
      <c r="N996" t="s">
        <v>144</v>
      </c>
      <c r="O996">
        <v>63.925167654387721</v>
      </c>
      <c r="P996">
        <v>5.6862055356117986</v>
      </c>
      <c r="Q996">
        <v>266</v>
      </c>
      <c r="R996" t="s">
        <v>3878</v>
      </c>
      <c r="S996" t="s">
        <v>3554</v>
      </c>
      <c r="T996" t="s">
        <v>3586</v>
      </c>
      <c r="U996">
        <v>9</v>
      </c>
      <c r="V996" t="s">
        <v>3569</v>
      </c>
      <c r="W996" t="s">
        <v>3554</v>
      </c>
      <c r="X996" t="s">
        <v>3586</v>
      </c>
      <c r="Y996">
        <v>9</v>
      </c>
      <c r="Z996" t="s">
        <v>3569</v>
      </c>
    </row>
    <row r="997" spans="1:26" x14ac:dyDescent="0.3">
      <c r="A997" s="2">
        <v>45439</v>
      </c>
      <c r="B997" s="2">
        <v>45448</v>
      </c>
      <c r="C997">
        <v>9</v>
      </c>
      <c r="D997" t="s">
        <v>3538</v>
      </c>
      <c r="E997" t="s">
        <v>2441</v>
      </c>
      <c r="F997" t="s">
        <v>16</v>
      </c>
      <c r="G997" t="s">
        <v>33</v>
      </c>
      <c r="H997" t="s">
        <v>52</v>
      </c>
      <c r="I997" t="s">
        <v>92</v>
      </c>
      <c r="J997" t="s">
        <v>42</v>
      </c>
      <c r="K997" t="s">
        <v>22</v>
      </c>
      <c r="L997" t="s">
        <v>22</v>
      </c>
      <c r="N997" t="s">
        <v>144</v>
      </c>
      <c r="O997">
        <v>83.196518259189773</v>
      </c>
      <c r="P997">
        <v>5.5751421807978154</v>
      </c>
      <c r="Q997">
        <v>156</v>
      </c>
      <c r="R997" t="s">
        <v>3905</v>
      </c>
      <c r="S997" t="s">
        <v>3555</v>
      </c>
      <c r="T997" t="s">
        <v>3585</v>
      </c>
      <c r="U997">
        <v>5</v>
      </c>
      <c r="V997" t="s">
        <v>3565</v>
      </c>
      <c r="W997" t="s">
        <v>3555</v>
      </c>
      <c r="X997" t="s">
        <v>3585</v>
      </c>
      <c r="Y997">
        <v>6</v>
      </c>
      <c r="Z997" t="s">
        <v>3566</v>
      </c>
    </row>
    <row r="998" spans="1:26" x14ac:dyDescent="0.3">
      <c r="A998" s="2">
        <v>45130</v>
      </c>
      <c r="B998" s="2">
        <v>45133</v>
      </c>
      <c r="C998">
        <v>3</v>
      </c>
      <c r="D998" t="s">
        <v>3538</v>
      </c>
      <c r="E998" t="s">
        <v>161</v>
      </c>
      <c r="F998" t="s">
        <v>157</v>
      </c>
      <c r="G998" t="s">
        <v>17</v>
      </c>
      <c r="H998" t="s">
        <v>18</v>
      </c>
      <c r="I998" t="s">
        <v>19</v>
      </c>
      <c r="J998" t="s">
        <v>42</v>
      </c>
      <c r="K998" t="s">
        <v>22</v>
      </c>
      <c r="L998" t="s">
        <v>22</v>
      </c>
      <c r="N998" t="s">
        <v>76</v>
      </c>
      <c r="O998">
        <v>22.689506317502101</v>
      </c>
      <c r="P998">
        <v>4.9868869366005173</v>
      </c>
      <c r="Q998">
        <v>206</v>
      </c>
      <c r="R998" t="s">
        <v>3896</v>
      </c>
      <c r="S998" t="s">
        <v>3554</v>
      </c>
      <c r="T998" t="s">
        <v>3586</v>
      </c>
      <c r="U998">
        <v>7</v>
      </c>
      <c r="V998" t="s">
        <v>3567</v>
      </c>
      <c r="W998" t="s">
        <v>3554</v>
      </c>
      <c r="X998" t="s">
        <v>3586</v>
      </c>
      <c r="Y998">
        <v>7</v>
      </c>
      <c r="Z998" t="s">
        <v>3567</v>
      </c>
    </row>
    <row r="999" spans="1:26" x14ac:dyDescent="0.3">
      <c r="A999" s="2">
        <v>45264</v>
      </c>
      <c r="B999" s="2">
        <v>45269</v>
      </c>
      <c r="C999">
        <v>5</v>
      </c>
      <c r="D999" t="s">
        <v>3538</v>
      </c>
      <c r="E999" t="s">
        <v>961</v>
      </c>
      <c r="F999" t="s">
        <v>118</v>
      </c>
      <c r="G999" t="s">
        <v>58</v>
      </c>
      <c r="H999" t="s">
        <v>59</v>
      </c>
      <c r="I999" t="s">
        <v>34</v>
      </c>
      <c r="J999" t="s">
        <v>42</v>
      </c>
      <c r="K999" t="s">
        <v>22</v>
      </c>
      <c r="L999" t="s">
        <v>22</v>
      </c>
      <c r="N999" t="s">
        <v>30</v>
      </c>
      <c r="O999">
        <v>60.150880341329128</v>
      </c>
      <c r="P999">
        <v>6.8579938174253892</v>
      </c>
      <c r="Q999">
        <v>342</v>
      </c>
      <c r="R999" t="s">
        <v>3747</v>
      </c>
      <c r="S999" t="s">
        <v>3554</v>
      </c>
      <c r="T999" t="s">
        <v>3587</v>
      </c>
      <c r="U999">
        <v>12</v>
      </c>
      <c r="V999" t="s">
        <v>3572</v>
      </c>
      <c r="W999" t="s">
        <v>3554</v>
      </c>
      <c r="X999" t="s">
        <v>3587</v>
      </c>
      <c r="Y999">
        <v>12</v>
      </c>
      <c r="Z999" t="s">
        <v>3572</v>
      </c>
    </row>
    <row r="1000" spans="1:26" x14ac:dyDescent="0.3">
      <c r="A1000" s="2">
        <v>45460</v>
      </c>
      <c r="B1000" s="2">
        <v>45468</v>
      </c>
      <c r="C1000">
        <v>8</v>
      </c>
      <c r="D1000" t="s">
        <v>3538</v>
      </c>
      <c r="E1000" t="s">
        <v>450</v>
      </c>
      <c r="F1000" t="s">
        <v>80</v>
      </c>
      <c r="G1000" t="s">
        <v>51</v>
      </c>
      <c r="H1000" t="s">
        <v>52</v>
      </c>
      <c r="I1000" t="s">
        <v>92</v>
      </c>
      <c r="J1000" t="s">
        <v>42</v>
      </c>
      <c r="K1000" t="s">
        <v>22</v>
      </c>
      <c r="L1000" t="s">
        <v>22</v>
      </c>
      <c r="N1000" t="s">
        <v>54</v>
      </c>
      <c r="O1000">
        <v>10.980686037188169</v>
      </c>
      <c r="P1000">
        <v>4.6084678891708561</v>
      </c>
      <c r="Q1000">
        <v>176</v>
      </c>
      <c r="R1000" t="s">
        <v>3907</v>
      </c>
      <c r="S1000" t="s">
        <v>3555</v>
      </c>
      <c r="T1000" t="s">
        <v>3585</v>
      </c>
      <c r="U1000">
        <v>6</v>
      </c>
      <c r="V1000" t="s">
        <v>3566</v>
      </c>
      <c r="W1000" t="s">
        <v>3555</v>
      </c>
      <c r="X1000" t="s">
        <v>3585</v>
      </c>
      <c r="Y1000">
        <v>6</v>
      </c>
      <c r="Z1000" t="s">
        <v>3566</v>
      </c>
    </row>
    <row r="1001" spans="1:26" x14ac:dyDescent="0.3">
      <c r="A1001" s="2">
        <v>45375</v>
      </c>
      <c r="B1001" s="2">
        <v>45392</v>
      </c>
      <c r="C1001">
        <v>17</v>
      </c>
      <c r="D1001" t="s">
        <v>3538</v>
      </c>
      <c r="E1001" t="s">
        <v>808</v>
      </c>
      <c r="F1001" t="s">
        <v>157</v>
      </c>
      <c r="G1001" t="s">
        <v>17</v>
      </c>
      <c r="H1001" t="s">
        <v>40</v>
      </c>
      <c r="I1001" t="s">
        <v>41</v>
      </c>
      <c r="J1001" t="s">
        <v>42</v>
      </c>
      <c r="K1001" t="s">
        <v>22</v>
      </c>
      <c r="L1001" t="s">
        <v>22</v>
      </c>
      <c r="N1001" t="s">
        <v>24</v>
      </c>
      <c r="O1001">
        <v>31.418628729903102</v>
      </c>
      <c r="P1001">
        <v>4.458028616583869</v>
      </c>
      <c r="Q1001">
        <v>100</v>
      </c>
      <c r="R1001" t="s">
        <v>3692</v>
      </c>
      <c r="S1001" t="s">
        <v>3555</v>
      </c>
      <c r="T1001" t="s">
        <v>3584</v>
      </c>
      <c r="U1001">
        <v>3</v>
      </c>
      <c r="V1001" t="s">
        <v>3563</v>
      </c>
      <c r="W1001" t="s">
        <v>3555</v>
      </c>
      <c r="X1001" t="s">
        <v>3585</v>
      </c>
      <c r="Y1001">
        <v>4</v>
      </c>
      <c r="Z1001" t="s">
        <v>3564</v>
      </c>
    </row>
    <row r="1002" spans="1:26" x14ac:dyDescent="0.3">
      <c r="A1002" s="2">
        <v>45211</v>
      </c>
      <c r="B1002" s="2">
        <v>45215</v>
      </c>
      <c r="C1002">
        <v>4</v>
      </c>
      <c r="D1002" t="s">
        <v>3538</v>
      </c>
      <c r="E1002" t="s">
        <v>2248</v>
      </c>
      <c r="F1002" t="s">
        <v>103</v>
      </c>
      <c r="G1002" t="s">
        <v>17</v>
      </c>
      <c r="H1002" t="s">
        <v>18</v>
      </c>
      <c r="I1002" t="s">
        <v>34</v>
      </c>
      <c r="J1002" t="s">
        <v>42</v>
      </c>
      <c r="K1002" t="s">
        <v>22</v>
      </c>
      <c r="L1002" t="s">
        <v>22</v>
      </c>
      <c r="N1002" t="s">
        <v>43</v>
      </c>
      <c r="O1002">
        <v>89.053154803331282</v>
      </c>
      <c r="P1002">
        <v>6.0210264490833074</v>
      </c>
      <c r="Q1002">
        <v>288</v>
      </c>
      <c r="R1002" t="s">
        <v>3712</v>
      </c>
      <c r="S1002" t="s">
        <v>3554</v>
      </c>
      <c r="T1002" t="s">
        <v>3587</v>
      </c>
      <c r="U1002">
        <v>10</v>
      </c>
      <c r="V1002" t="s">
        <v>3570</v>
      </c>
      <c r="W1002" t="s">
        <v>3554</v>
      </c>
      <c r="X1002" t="s">
        <v>3587</v>
      </c>
      <c r="Y1002">
        <v>10</v>
      </c>
      <c r="Z1002" t="s">
        <v>3570</v>
      </c>
    </row>
    <row r="1003" spans="1:26" x14ac:dyDescent="0.3">
      <c r="A1003" s="2">
        <v>45344</v>
      </c>
      <c r="B1003" s="2">
        <v>45350</v>
      </c>
      <c r="C1003">
        <v>6</v>
      </c>
      <c r="D1003" t="s">
        <v>3538</v>
      </c>
      <c r="E1003" t="s">
        <v>1522</v>
      </c>
      <c r="F1003" t="s">
        <v>103</v>
      </c>
      <c r="G1003" t="s">
        <v>51</v>
      </c>
      <c r="H1003" t="s">
        <v>52</v>
      </c>
      <c r="I1003" t="s">
        <v>92</v>
      </c>
      <c r="J1003" t="s">
        <v>42</v>
      </c>
      <c r="K1003" t="s">
        <v>22</v>
      </c>
      <c r="L1003" t="s">
        <v>22</v>
      </c>
      <c r="N1003" t="s">
        <v>144</v>
      </c>
      <c r="O1003">
        <v>75.673161309759706</v>
      </c>
      <c r="P1003">
        <v>6.8806468367366982</v>
      </c>
      <c r="Q1003">
        <v>58</v>
      </c>
      <c r="R1003" t="s">
        <v>3750</v>
      </c>
      <c r="S1003" t="s">
        <v>3555</v>
      </c>
      <c r="T1003" t="s">
        <v>3584</v>
      </c>
      <c r="U1003">
        <v>2</v>
      </c>
      <c r="V1003" t="s">
        <v>3562</v>
      </c>
      <c r="W1003" t="s">
        <v>3555</v>
      </c>
      <c r="X1003" t="s">
        <v>3584</v>
      </c>
      <c r="Y1003">
        <v>2</v>
      </c>
      <c r="Z1003" t="s">
        <v>3562</v>
      </c>
    </row>
    <row r="1004" spans="1:26" x14ac:dyDescent="0.3">
      <c r="A1004" s="2">
        <v>44942</v>
      </c>
      <c r="B1004" s="2">
        <v>44950</v>
      </c>
      <c r="C1004">
        <v>8</v>
      </c>
      <c r="D1004" t="s">
        <v>3538</v>
      </c>
      <c r="E1004" t="s">
        <v>1440</v>
      </c>
      <c r="F1004" t="s">
        <v>16</v>
      </c>
      <c r="G1004" t="s">
        <v>33</v>
      </c>
      <c r="H1004" t="s">
        <v>52</v>
      </c>
      <c r="I1004" t="s">
        <v>92</v>
      </c>
      <c r="J1004" t="s">
        <v>42</v>
      </c>
      <c r="K1004" t="s">
        <v>22</v>
      </c>
      <c r="L1004" t="s">
        <v>22</v>
      </c>
      <c r="N1004" t="s">
        <v>63</v>
      </c>
      <c r="O1004">
        <v>84.736320768114538</v>
      </c>
      <c r="P1004">
        <v>5.8585065114785611</v>
      </c>
      <c r="Q1004">
        <v>23</v>
      </c>
      <c r="R1004" t="s">
        <v>3833</v>
      </c>
      <c r="S1004" t="s">
        <v>3554</v>
      </c>
      <c r="T1004" t="s">
        <v>3584</v>
      </c>
      <c r="U1004">
        <v>1</v>
      </c>
      <c r="V1004" t="s">
        <v>3561</v>
      </c>
      <c r="W1004" t="s">
        <v>3554</v>
      </c>
      <c r="X1004" t="s">
        <v>3584</v>
      </c>
      <c r="Y1004">
        <v>1</v>
      </c>
      <c r="Z1004" t="s">
        <v>3561</v>
      </c>
    </row>
    <row r="1005" spans="1:26" x14ac:dyDescent="0.3">
      <c r="A1005" s="2">
        <v>45260</v>
      </c>
      <c r="B1005" s="2">
        <v>45269</v>
      </c>
      <c r="C1005">
        <v>9</v>
      </c>
      <c r="D1005" t="s">
        <v>3538</v>
      </c>
      <c r="E1005" t="s">
        <v>2174</v>
      </c>
      <c r="F1005" t="s">
        <v>28</v>
      </c>
      <c r="G1005" t="s">
        <v>51</v>
      </c>
      <c r="H1005" t="s">
        <v>52</v>
      </c>
      <c r="I1005" t="s">
        <v>92</v>
      </c>
      <c r="J1005" t="s">
        <v>42</v>
      </c>
      <c r="K1005" t="s">
        <v>22</v>
      </c>
      <c r="L1005" t="s">
        <v>22</v>
      </c>
      <c r="N1005" t="s">
        <v>63</v>
      </c>
      <c r="O1005">
        <v>29.278197940380291</v>
      </c>
      <c r="P1005">
        <v>5.2860315809955001</v>
      </c>
      <c r="Q1005">
        <v>342</v>
      </c>
      <c r="R1005" t="s">
        <v>3747</v>
      </c>
      <c r="S1005" t="s">
        <v>3554</v>
      </c>
      <c r="T1005" t="s">
        <v>3587</v>
      </c>
      <c r="U1005">
        <v>11</v>
      </c>
      <c r="V1005" t="s">
        <v>3571</v>
      </c>
      <c r="W1005" t="s">
        <v>3554</v>
      </c>
      <c r="X1005" t="s">
        <v>3587</v>
      </c>
      <c r="Y1005">
        <v>12</v>
      </c>
      <c r="Z1005" t="s">
        <v>3572</v>
      </c>
    </row>
    <row r="1006" spans="1:26" x14ac:dyDescent="0.3">
      <c r="A1006" s="2">
        <v>45114</v>
      </c>
      <c r="B1006" s="2">
        <v>45120</v>
      </c>
      <c r="C1006">
        <v>6</v>
      </c>
      <c r="D1006" t="s">
        <v>3538</v>
      </c>
      <c r="E1006" t="s">
        <v>2610</v>
      </c>
      <c r="F1006" t="s">
        <v>157</v>
      </c>
      <c r="G1006" t="s">
        <v>46</v>
      </c>
      <c r="H1006" t="s">
        <v>18</v>
      </c>
      <c r="I1006" t="s">
        <v>19</v>
      </c>
      <c r="J1006" t="s">
        <v>42</v>
      </c>
      <c r="K1006" t="s">
        <v>22</v>
      </c>
      <c r="L1006" t="s">
        <v>22</v>
      </c>
      <c r="N1006" t="s">
        <v>63</v>
      </c>
      <c r="O1006">
        <v>28.086633004352489</v>
      </c>
      <c r="P1006">
        <v>4.6717006844058568</v>
      </c>
      <c r="Q1006">
        <v>193</v>
      </c>
      <c r="R1006" t="s">
        <v>3908</v>
      </c>
      <c r="S1006" t="s">
        <v>3554</v>
      </c>
      <c r="T1006" t="s">
        <v>3586</v>
      </c>
      <c r="U1006">
        <v>7</v>
      </c>
      <c r="V1006" t="s">
        <v>3567</v>
      </c>
      <c r="W1006" t="s">
        <v>3554</v>
      </c>
      <c r="X1006" t="s">
        <v>3586</v>
      </c>
      <c r="Y1006">
        <v>7</v>
      </c>
      <c r="Z1006" t="s">
        <v>3567</v>
      </c>
    </row>
    <row r="1007" spans="1:26" x14ac:dyDescent="0.3">
      <c r="A1007" s="2">
        <v>44969</v>
      </c>
      <c r="B1007" s="2">
        <v>44977</v>
      </c>
      <c r="C1007">
        <v>8</v>
      </c>
      <c r="D1007" t="s">
        <v>3538</v>
      </c>
      <c r="E1007" t="s">
        <v>752</v>
      </c>
      <c r="F1007" t="s">
        <v>80</v>
      </c>
      <c r="G1007" t="s">
        <v>17</v>
      </c>
      <c r="H1007" t="s">
        <v>40</v>
      </c>
      <c r="I1007" t="s">
        <v>41</v>
      </c>
      <c r="J1007" t="s">
        <v>42</v>
      </c>
      <c r="K1007" t="s">
        <v>22</v>
      </c>
      <c r="L1007" t="s">
        <v>22</v>
      </c>
      <c r="N1007" t="s">
        <v>30</v>
      </c>
      <c r="O1007">
        <v>22.66679622352725</v>
      </c>
      <c r="P1007">
        <v>4.1581020660946937</v>
      </c>
      <c r="Q1007">
        <v>50</v>
      </c>
      <c r="R1007" t="s">
        <v>3673</v>
      </c>
      <c r="S1007" t="s">
        <v>3554</v>
      </c>
      <c r="T1007" t="s">
        <v>3584</v>
      </c>
      <c r="U1007">
        <v>2</v>
      </c>
      <c r="V1007" t="s">
        <v>3562</v>
      </c>
      <c r="W1007" t="s">
        <v>3554</v>
      </c>
      <c r="X1007" t="s">
        <v>3584</v>
      </c>
      <c r="Y1007">
        <v>2</v>
      </c>
      <c r="Z1007" t="s">
        <v>3562</v>
      </c>
    </row>
    <row r="1008" spans="1:26" x14ac:dyDescent="0.3">
      <c r="A1008" s="2">
        <v>45058</v>
      </c>
      <c r="B1008" s="2">
        <v>45062</v>
      </c>
      <c r="C1008">
        <v>4</v>
      </c>
      <c r="D1008" t="s">
        <v>3538</v>
      </c>
      <c r="E1008" t="s">
        <v>552</v>
      </c>
      <c r="F1008" t="s">
        <v>103</v>
      </c>
      <c r="G1008" t="s">
        <v>17</v>
      </c>
      <c r="H1008" t="s">
        <v>40</v>
      </c>
      <c r="I1008" t="s">
        <v>41</v>
      </c>
      <c r="J1008" t="s">
        <v>42</v>
      </c>
      <c r="K1008" t="s">
        <v>22</v>
      </c>
      <c r="L1008" t="s">
        <v>22</v>
      </c>
      <c r="N1008" t="s">
        <v>144</v>
      </c>
      <c r="O1008">
        <v>108.4039983582646</v>
      </c>
      <c r="P1008">
        <v>6.1379160327128428</v>
      </c>
      <c r="Q1008">
        <v>135</v>
      </c>
      <c r="R1008" t="s">
        <v>3730</v>
      </c>
      <c r="S1008" t="s">
        <v>3554</v>
      </c>
      <c r="T1008" t="s">
        <v>3585</v>
      </c>
      <c r="U1008">
        <v>5</v>
      </c>
      <c r="V1008" t="s">
        <v>3565</v>
      </c>
      <c r="W1008" t="s">
        <v>3554</v>
      </c>
      <c r="X1008" t="s">
        <v>3585</v>
      </c>
      <c r="Y1008">
        <v>5</v>
      </c>
      <c r="Z1008" t="s">
        <v>3565</v>
      </c>
    </row>
    <row r="1009" spans="1:26" x14ac:dyDescent="0.3">
      <c r="A1009" s="2">
        <v>45218</v>
      </c>
      <c r="B1009" s="2">
        <v>45225</v>
      </c>
      <c r="C1009">
        <v>7</v>
      </c>
      <c r="D1009" t="s">
        <v>3538</v>
      </c>
      <c r="E1009" t="s">
        <v>1819</v>
      </c>
      <c r="F1009" t="s">
        <v>16</v>
      </c>
      <c r="G1009" t="s">
        <v>51</v>
      </c>
      <c r="H1009" t="s">
        <v>59</v>
      </c>
      <c r="I1009" t="s">
        <v>92</v>
      </c>
      <c r="J1009" t="s">
        <v>42</v>
      </c>
      <c r="K1009" t="s">
        <v>22</v>
      </c>
      <c r="L1009" t="s">
        <v>22</v>
      </c>
      <c r="N1009" t="s">
        <v>54</v>
      </c>
      <c r="O1009">
        <v>81.847405788957246</v>
      </c>
      <c r="P1009">
        <v>6.8592406654702156</v>
      </c>
      <c r="Q1009">
        <v>298</v>
      </c>
      <c r="R1009" t="s">
        <v>3830</v>
      </c>
      <c r="S1009" t="s">
        <v>3554</v>
      </c>
      <c r="T1009" t="s">
        <v>3587</v>
      </c>
      <c r="U1009">
        <v>10</v>
      </c>
      <c r="V1009" t="s">
        <v>3570</v>
      </c>
      <c r="W1009" t="s">
        <v>3554</v>
      </c>
      <c r="X1009" t="s">
        <v>3587</v>
      </c>
      <c r="Y1009">
        <v>10</v>
      </c>
      <c r="Z1009" t="s">
        <v>3570</v>
      </c>
    </row>
    <row r="1010" spans="1:26" x14ac:dyDescent="0.3">
      <c r="A1010" s="2">
        <v>45051</v>
      </c>
      <c r="B1010" s="2">
        <v>45052</v>
      </c>
      <c r="C1010">
        <v>1</v>
      </c>
      <c r="D1010" t="s">
        <v>3538</v>
      </c>
      <c r="E1010" t="s">
        <v>1038</v>
      </c>
      <c r="F1010" t="s">
        <v>28</v>
      </c>
      <c r="G1010" t="s">
        <v>17</v>
      </c>
      <c r="H1010" t="s">
        <v>40</v>
      </c>
      <c r="I1010" t="s">
        <v>41</v>
      </c>
      <c r="J1010" t="s">
        <v>42</v>
      </c>
      <c r="K1010" t="s">
        <v>22</v>
      </c>
      <c r="L1010" t="s">
        <v>22</v>
      </c>
      <c r="N1010" t="s">
        <v>54</v>
      </c>
      <c r="O1010">
        <v>25.59465831669354</v>
      </c>
      <c r="P1010">
        <v>5.9927518776709974</v>
      </c>
      <c r="Q1010">
        <v>125</v>
      </c>
      <c r="R1010" t="s">
        <v>3777</v>
      </c>
      <c r="S1010" t="s">
        <v>3554</v>
      </c>
      <c r="T1010" t="s">
        <v>3585</v>
      </c>
      <c r="U1010">
        <v>5</v>
      </c>
      <c r="V1010" t="s">
        <v>3565</v>
      </c>
      <c r="W1010" t="s">
        <v>3554</v>
      </c>
      <c r="X1010" t="s">
        <v>3585</v>
      </c>
      <c r="Y1010">
        <v>5</v>
      </c>
      <c r="Z1010" t="s">
        <v>3565</v>
      </c>
    </row>
    <row r="1011" spans="1:26" x14ac:dyDescent="0.3">
      <c r="A1011" s="2">
        <v>45258</v>
      </c>
      <c r="B1011" s="2">
        <v>45266</v>
      </c>
      <c r="C1011">
        <v>8</v>
      </c>
      <c r="D1011" t="s">
        <v>3538</v>
      </c>
      <c r="E1011" t="s">
        <v>349</v>
      </c>
      <c r="F1011" t="s">
        <v>118</v>
      </c>
      <c r="G1011" t="s">
        <v>58</v>
      </c>
      <c r="H1011" t="s">
        <v>52</v>
      </c>
      <c r="I1011" t="s">
        <v>92</v>
      </c>
      <c r="J1011" t="s">
        <v>42</v>
      </c>
      <c r="K1011" t="s">
        <v>22</v>
      </c>
      <c r="L1011" t="s">
        <v>22</v>
      </c>
      <c r="N1011" t="s">
        <v>43</v>
      </c>
      <c r="O1011">
        <v>62.84602655598691</v>
      </c>
      <c r="P1011">
        <v>6.4382169728028273</v>
      </c>
      <c r="Q1011">
        <v>339</v>
      </c>
      <c r="R1011" t="s">
        <v>3909</v>
      </c>
      <c r="S1011" t="s">
        <v>3554</v>
      </c>
      <c r="T1011" t="s">
        <v>3587</v>
      </c>
      <c r="U1011">
        <v>11</v>
      </c>
      <c r="V1011" t="s">
        <v>3571</v>
      </c>
      <c r="W1011" t="s">
        <v>3554</v>
      </c>
      <c r="X1011" t="s">
        <v>3587</v>
      </c>
      <c r="Y1011">
        <v>12</v>
      </c>
      <c r="Z1011" t="s">
        <v>3572</v>
      </c>
    </row>
    <row r="1012" spans="1:26" x14ac:dyDescent="0.3">
      <c r="A1012" s="2">
        <v>45230</v>
      </c>
      <c r="B1012" s="2">
        <v>45232</v>
      </c>
      <c r="C1012">
        <v>2</v>
      </c>
      <c r="D1012" t="s">
        <v>3538</v>
      </c>
      <c r="E1012" t="s">
        <v>2677</v>
      </c>
      <c r="F1012" t="s">
        <v>80</v>
      </c>
      <c r="G1012" t="s">
        <v>58</v>
      </c>
      <c r="H1012" t="s">
        <v>52</v>
      </c>
      <c r="I1012" t="s">
        <v>92</v>
      </c>
      <c r="J1012" t="s">
        <v>42</v>
      </c>
      <c r="K1012" t="s">
        <v>22</v>
      </c>
      <c r="L1012" t="s">
        <v>22</v>
      </c>
      <c r="N1012" t="s">
        <v>43</v>
      </c>
      <c r="O1012">
        <v>10.24449067980688</v>
      </c>
      <c r="P1012">
        <v>4.8595633009285244</v>
      </c>
      <c r="Q1012">
        <v>305</v>
      </c>
      <c r="R1012" t="s">
        <v>3735</v>
      </c>
      <c r="S1012" t="s">
        <v>3554</v>
      </c>
      <c r="T1012" t="s">
        <v>3587</v>
      </c>
      <c r="U1012">
        <v>10</v>
      </c>
      <c r="V1012" t="s">
        <v>3570</v>
      </c>
      <c r="W1012" t="s">
        <v>3554</v>
      </c>
      <c r="X1012" t="s">
        <v>3587</v>
      </c>
      <c r="Y1012">
        <v>11</v>
      </c>
      <c r="Z1012" t="s">
        <v>3571</v>
      </c>
    </row>
    <row r="1013" spans="1:26" x14ac:dyDescent="0.3">
      <c r="A1013" s="2">
        <v>45343</v>
      </c>
      <c r="B1013" s="2">
        <v>45347</v>
      </c>
      <c r="C1013">
        <v>4</v>
      </c>
      <c r="D1013" t="s">
        <v>3538</v>
      </c>
      <c r="E1013" t="s">
        <v>2688</v>
      </c>
      <c r="F1013" t="s">
        <v>80</v>
      </c>
      <c r="G1013" t="s">
        <v>58</v>
      </c>
      <c r="H1013" t="s">
        <v>59</v>
      </c>
      <c r="I1013" t="s">
        <v>92</v>
      </c>
      <c r="J1013" t="s">
        <v>42</v>
      </c>
      <c r="K1013" t="s">
        <v>22</v>
      </c>
      <c r="L1013" t="s">
        <v>22</v>
      </c>
      <c r="N1013" t="s">
        <v>43</v>
      </c>
      <c r="O1013">
        <v>17.278086377374091</v>
      </c>
      <c r="P1013">
        <v>4.9113172778521577</v>
      </c>
      <c r="Q1013">
        <v>55</v>
      </c>
      <c r="R1013" t="s">
        <v>3650</v>
      </c>
      <c r="S1013" t="s">
        <v>3555</v>
      </c>
      <c r="T1013" t="s">
        <v>3584</v>
      </c>
      <c r="U1013">
        <v>2</v>
      </c>
      <c r="V1013" t="s">
        <v>3562</v>
      </c>
      <c r="W1013" t="s">
        <v>3555</v>
      </c>
      <c r="X1013" t="s">
        <v>3584</v>
      </c>
      <c r="Y1013">
        <v>2</v>
      </c>
      <c r="Z1013" t="s">
        <v>3562</v>
      </c>
    </row>
    <row r="1014" spans="1:26" x14ac:dyDescent="0.3">
      <c r="A1014" s="2">
        <v>45042</v>
      </c>
      <c r="B1014" s="2">
        <v>45046</v>
      </c>
      <c r="C1014">
        <v>4</v>
      </c>
      <c r="D1014" t="s">
        <v>3538</v>
      </c>
      <c r="E1014" t="s">
        <v>2698</v>
      </c>
      <c r="F1014" t="s">
        <v>16</v>
      </c>
      <c r="G1014" t="s">
        <v>58</v>
      </c>
      <c r="H1014" t="s">
        <v>59</v>
      </c>
      <c r="I1014" t="s">
        <v>34</v>
      </c>
      <c r="J1014" t="s">
        <v>42</v>
      </c>
      <c r="K1014" t="s">
        <v>22</v>
      </c>
      <c r="L1014" t="s">
        <v>22</v>
      </c>
      <c r="N1014" t="s">
        <v>63</v>
      </c>
      <c r="O1014">
        <v>71.027456285141682</v>
      </c>
      <c r="P1014">
        <v>6.5990577646474708</v>
      </c>
      <c r="Q1014">
        <v>119</v>
      </c>
      <c r="R1014" t="s">
        <v>3770</v>
      </c>
      <c r="S1014" t="s">
        <v>3554</v>
      </c>
      <c r="T1014" t="s">
        <v>3585</v>
      </c>
      <c r="U1014">
        <v>4</v>
      </c>
      <c r="V1014" t="s">
        <v>3564</v>
      </c>
      <c r="W1014" t="s">
        <v>3554</v>
      </c>
      <c r="X1014" t="s">
        <v>3585</v>
      </c>
      <c r="Y1014">
        <v>4</v>
      </c>
      <c r="Z1014" t="s">
        <v>3564</v>
      </c>
    </row>
    <row r="1015" spans="1:26" x14ac:dyDescent="0.3">
      <c r="A1015" s="2">
        <v>45039</v>
      </c>
      <c r="B1015" s="2">
        <v>45053</v>
      </c>
      <c r="C1015">
        <v>14</v>
      </c>
      <c r="D1015" t="s">
        <v>3538</v>
      </c>
      <c r="E1015" t="s">
        <v>1713</v>
      </c>
      <c r="F1015" t="s">
        <v>57</v>
      </c>
      <c r="G1015" t="s">
        <v>17</v>
      </c>
      <c r="H1015" t="s">
        <v>40</v>
      </c>
      <c r="I1015" t="s">
        <v>41</v>
      </c>
      <c r="J1015" t="s">
        <v>42</v>
      </c>
      <c r="K1015" t="s">
        <v>22</v>
      </c>
      <c r="L1015" t="s">
        <v>22</v>
      </c>
      <c r="N1015" t="s">
        <v>24</v>
      </c>
      <c r="O1015">
        <v>124.92170384995261</v>
      </c>
      <c r="P1015">
        <v>5.1552402459307123</v>
      </c>
      <c r="Q1015">
        <v>126</v>
      </c>
      <c r="R1015" t="s">
        <v>3876</v>
      </c>
      <c r="S1015" t="s">
        <v>3554</v>
      </c>
      <c r="T1015" t="s">
        <v>3585</v>
      </c>
      <c r="U1015">
        <v>4</v>
      </c>
      <c r="V1015" t="s">
        <v>3564</v>
      </c>
      <c r="W1015" t="s">
        <v>3554</v>
      </c>
      <c r="X1015" t="s">
        <v>3585</v>
      </c>
      <c r="Y1015">
        <v>5</v>
      </c>
      <c r="Z1015" t="s">
        <v>3565</v>
      </c>
    </row>
    <row r="1016" spans="1:26" x14ac:dyDescent="0.3">
      <c r="A1016" s="2">
        <v>44991</v>
      </c>
      <c r="B1016" s="2">
        <v>44997</v>
      </c>
      <c r="C1016">
        <v>6</v>
      </c>
      <c r="D1016" t="s">
        <v>3538</v>
      </c>
      <c r="E1016" t="s">
        <v>2020</v>
      </c>
      <c r="F1016" t="s">
        <v>39</v>
      </c>
      <c r="G1016" t="s">
        <v>46</v>
      </c>
      <c r="H1016" t="s">
        <v>40</v>
      </c>
      <c r="I1016" t="s">
        <v>41</v>
      </c>
      <c r="J1016" t="s">
        <v>42</v>
      </c>
      <c r="K1016" t="s">
        <v>22</v>
      </c>
      <c r="L1016" t="s">
        <v>22</v>
      </c>
      <c r="N1016" t="s">
        <v>63</v>
      </c>
      <c r="O1016">
        <v>155.10870274466859</v>
      </c>
      <c r="P1016">
        <v>5.4946806316381656</v>
      </c>
      <c r="Q1016">
        <v>70</v>
      </c>
      <c r="R1016" t="s">
        <v>3893</v>
      </c>
      <c r="S1016" t="s">
        <v>3554</v>
      </c>
      <c r="T1016" t="s">
        <v>3584</v>
      </c>
      <c r="U1016">
        <v>3</v>
      </c>
      <c r="V1016" t="s">
        <v>3563</v>
      </c>
      <c r="W1016" t="s">
        <v>3554</v>
      </c>
      <c r="X1016" t="s">
        <v>3584</v>
      </c>
      <c r="Y1016">
        <v>3</v>
      </c>
      <c r="Z1016" t="s">
        <v>3563</v>
      </c>
    </row>
    <row r="1017" spans="1:26" x14ac:dyDescent="0.3">
      <c r="A1017" s="2">
        <v>45226</v>
      </c>
      <c r="B1017" s="2">
        <v>45235</v>
      </c>
      <c r="C1017">
        <v>9</v>
      </c>
      <c r="D1017" t="s">
        <v>3538</v>
      </c>
      <c r="E1017" t="s">
        <v>1440</v>
      </c>
      <c r="F1017" t="s">
        <v>16</v>
      </c>
      <c r="G1017" t="s">
        <v>58</v>
      </c>
      <c r="H1017" t="s">
        <v>52</v>
      </c>
      <c r="I1017" t="s">
        <v>92</v>
      </c>
      <c r="J1017" t="s">
        <v>42</v>
      </c>
      <c r="K1017" t="s">
        <v>22</v>
      </c>
      <c r="L1017" t="s">
        <v>22</v>
      </c>
      <c r="N1017" t="s">
        <v>30</v>
      </c>
      <c r="O1017">
        <v>81.78694716810476</v>
      </c>
      <c r="P1017">
        <v>5.8783915847807098</v>
      </c>
      <c r="Q1017">
        <v>308</v>
      </c>
      <c r="R1017" t="s">
        <v>3760</v>
      </c>
      <c r="S1017" t="s">
        <v>3554</v>
      </c>
      <c r="T1017" t="s">
        <v>3587</v>
      </c>
      <c r="U1017">
        <v>10</v>
      </c>
      <c r="V1017" t="s">
        <v>3570</v>
      </c>
      <c r="W1017" t="s">
        <v>3554</v>
      </c>
      <c r="X1017" t="s">
        <v>3587</v>
      </c>
      <c r="Y1017">
        <v>11</v>
      </c>
      <c r="Z1017" t="s">
        <v>3571</v>
      </c>
    </row>
    <row r="1018" spans="1:26" x14ac:dyDescent="0.3">
      <c r="A1018" s="2">
        <v>45064</v>
      </c>
      <c r="B1018" s="2">
        <v>45073</v>
      </c>
      <c r="C1018">
        <v>9</v>
      </c>
      <c r="D1018" t="s">
        <v>3538</v>
      </c>
      <c r="E1018" t="s">
        <v>1253</v>
      </c>
      <c r="F1018" t="s">
        <v>39</v>
      </c>
      <c r="G1018" t="s">
        <v>46</v>
      </c>
      <c r="H1018" t="s">
        <v>18</v>
      </c>
      <c r="I1018" t="s">
        <v>19</v>
      </c>
      <c r="J1018" t="s">
        <v>42</v>
      </c>
      <c r="K1018" t="s">
        <v>22</v>
      </c>
      <c r="L1018" t="s">
        <v>22</v>
      </c>
      <c r="N1018" t="s">
        <v>30</v>
      </c>
      <c r="O1018">
        <v>69.993222387407258</v>
      </c>
      <c r="P1018">
        <v>5.3197595267328834</v>
      </c>
      <c r="Q1018">
        <v>146</v>
      </c>
      <c r="R1018" t="s">
        <v>3685</v>
      </c>
      <c r="S1018" t="s">
        <v>3554</v>
      </c>
      <c r="T1018" t="s">
        <v>3585</v>
      </c>
      <c r="U1018">
        <v>5</v>
      </c>
      <c r="V1018" t="s">
        <v>3565</v>
      </c>
      <c r="W1018" t="s">
        <v>3554</v>
      </c>
      <c r="X1018" t="s">
        <v>3585</v>
      </c>
      <c r="Y1018">
        <v>5</v>
      </c>
      <c r="Z1018" t="s">
        <v>3565</v>
      </c>
    </row>
    <row r="1019" spans="1:26" x14ac:dyDescent="0.3">
      <c r="A1019" s="2">
        <v>45257</v>
      </c>
      <c r="B1019" s="2">
        <v>45260</v>
      </c>
      <c r="C1019">
        <v>3</v>
      </c>
      <c r="D1019" t="s">
        <v>3538</v>
      </c>
      <c r="E1019" t="s">
        <v>2769</v>
      </c>
      <c r="F1019" t="s">
        <v>118</v>
      </c>
      <c r="G1019" t="s">
        <v>17</v>
      </c>
      <c r="H1019" t="s">
        <v>18</v>
      </c>
      <c r="I1019" t="s">
        <v>19</v>
      </c>
      <c r="J1019" t="s">
        <v>42</v>
      </c>
      <c r="K1019" t="s">
        <v>22</v>
      </c>
      <c r="L1019" t="s">
        <v>22</v>
      </c>
      <c r="N1019" t="s">
        <v>24</v>
      </c>
      <c r="O1019">
        <v>79.733425708539556</v>
      </c>
      <c r="P1019">
        <v>6.9977958310443</v>
      </c>
      <c r="Q1019">
        <v>333</v>
      </c>
      <c r="R1019" t="s">
        <v>3788</v>
      </c>
      <c r="S1019" t="s">
        <v>3554</v>
      </c>
      <c r="T1019" t="s">
        <v>3587</v>
      </c>
      <c r="U1019">
        <v>11</v>
      </c>
      <c r="V1019" t="s">
        <v>3571</v>
      </c>
      <c r="W1019" t="s">
        <v>3554</v>
      </c>
      <c r="X1019" t="s">
        <v>3587</v>
      </c>
      <c r="Y1019">
        <v>11</v>
      </c>
      <c r="Z1019" t="s">
        <v>3571</v>
      </c>
    </row>
    <row r="1020" spans="1:26" x14ac:dyDescent="0.3">
      <c r="A1020" s="2">
        <v>45364</v>
      </c>
      <c r="B1020" s="2">
        <v>45368</v>
      </c>
      <c r="C1020">
        <v>4</v>
      </c>
      <c r="D1020" t="s">
        <v>3538</v>
      </c>
      <c r="E1020" t="s">
        <v>2470</v>
      </c>
      <c r="F1020" t="s">
        <v>103</v>
      </c>
      <c r="G1020" t="s">
        <v>33</v>
      </c>
      <c r="H1020" t="s">
        <v>52</v>
      </c>
      <c r="I1020" t="s">
        <v>92</v>
      </c>
      <c r="J1020" t="s">
        <v>42</v>
      </c>
      <c r="K1020" t="s">
        <v>22</v>
      </c>
      <c r="L1020" t="s">
        <v>22</v>
      </c>
      <c r="N1020" t="s">
        <v>30</v>
      </c>
      <c r="O1020">
        <v>124.5545812815718</v>
      </c>
      <c r="P1020">
        <v>7.3260544074462954</v>
      </c>
      <c r="Q1020">
        <v>76</v>
      </c>
      <c r="R1020" t="s">
        <v>3823</v>
      </c>
      <c r="S1020" t="s">
        <v>3555</v>
      </c>
      <c r="T1020" t="s">
        <v>3584</v>
      </c>
      <c r="U1020">
        <v>3</v>
      </c>
      <c r="V1020" t="s">
        <v>3563</v>
      </c>
      <c r="W1020" t="s">
        <v>3555</v>
      </c>
      <c r="X1020" t="s">
        <v>3584</v>
      </c>
      <c r="Y1020">
        <v>3</v>
      </c>
      <c r="Z1020" t="s">
        <v>3563</v>
      </c>
    </row>
    <row r="1021" spans="1:26" x14ac:dyDescent="0.3">
      <c r="A1021" s="2">
        <v>44957</v>
      </c>
      <c r="B1021" s="2">
        <v>44960</v>
      </c>
      <c r="C1021">
        <v>3</v>
      </c>
      <c r="D1021" t="s">
        <v>3538</v>
      </c>
      <c r="E1021" t="s">
        <v>485</v>
      </c>
      <c r="F1021" t="s">
        <v>118</v>
      </c>
      <c r="G1021" t="s">
        <v>17</v>
      </c>
      <c r="H1021" t="s">
        <v>18</v>
      </c>
      <c r="I1021" t="s">
        <v>34</v>
      </c>
      <c r="J1021" t="s">
        <v>42</v>
      </c>
      <c r="K1021" t="s">
        <v>22</v>
      </c>
      <c r="L1021" t="s">
        <v>22</v>
      </c>
      <c r="N1021" t="s">
        <v>76</v>
      </c>
      <c r="O1021">
        <v>75.912064696948931</v>
      </c>
      <c r="P1021">
        <v>7.0350073362309988</v>
      </c>
      <c r="Q1021">
        <v>33</v>
      </c>
      <c r="R1021" t="s">
        <v>3701</v>
      </c>
      <c r="S1021" t="s">
        <v>3554</v>
      </c>
      <c r="T1021" t="s">
        <v>3584</v>
      </c>
      <c r="U1021">
        <v>1</v>
      </c>
      <c r="V1021" t="s">
        <v>3561</v>
      </c>
      <c r="W1021" t="s">
        <v>3554</v>
      </c>
      <c r="X1021" t="s">
        <v>3584</v>
      </c>
      <c r="Y1021">
        <v>2</v>
      </c>
      <c r="Z1021" t="s">
        <v>3562</v>
      </c>
    </row>
    <row r="1022" spans="1:26" x14ac:dyDescent="0.3">
      <c r="A1022" s="2">
        <v>45082</v>
      </c>
      <c r="B1022" s="2">
        <v>45083</v>
      </c>
      <c r="C1022">
        <v>1</v>
      </c>
      <c r="D1022" t="s">
        <v>3538</v>
      </c>
      <c r="E1022" t="s">
        <v>1825</v>
      </c>
      <c r="F1022" t="s">
        <v>80</v>
      </c>
      <c r="G1022" t="s">
        <v>58</v>
      </c>
      <c r="H1022" t="s">
        <v>59</v>
      </c>
      <c r="I1022" t="s">
        <v>34</v>
      </c>
      <c r="J1022" t="s">
        <v>42</v>
      </c>
      <c r="K1022" t="s">
        <v>22</v>
      </c>
      <c r="L1022" t="s">
        <v>22</v>
      </c>
      <c r="N1022" t="s">
        <v>144</v>
      </c>
      <c r="O1022">
        <v>19.221613823039601</v>
      </c>
      <c r="P1022">
        <v>5.2627431651374081</v>
      </c>
      <c r="Q1022">
        <v>156</v>
      </c>
      <c r="R1022" t="s">
        <v>3804</v>
      </c>
      <c r="S1022" t="s">
        <v>3554</v>
      </c>
      <c r="T1022" t="s">
        <v>3585</v>
      </c>
      <c r="U1022">
        <v>6</v>
      </c>
      <c r="V1022" t="s">
        <v>3566</v>
      </c>
      <c r="W1022" t="s">
        <v>3554</v>
      </c>
      <c r="X1022" t="s">
        <v>3585</v>
      </c>
      <c r="Y1022">
        <v>6</v>
      </c>
      <c r="Z1022" t="s">
        <v>3566</v>
      </c>
    </row>
    <row r="1023" spans="1:26" x14ac:dyDescent="0.3">
      <c r="A1023" s="2">
        <v>44960</v>
      </c>
      <c r="B1023" s="2">
        <v>44987</v>
      </c>
      <c r="C1023">
        <v>27</v>
      </c>
      <c r="D1023" t="s">
        <v>3538</v>
      </c>
      <c r="E1023" t="s">
        <v>2099</v>
      </c>
      <c r="F1023" t="s">
        <v>103</v>
      </c>
      <c r="G1023" t="s">
        <v>51</v>
      </c>
      <c r="H1023" t="s">
        <v>59</v>
      </c>
      <c r="I1023" t="s">
        <v>19</v>
      </c>
      <c r="J1023" t="s">
        <v>42</v>
      </c>
      <c r="K1023" t="s">
        <v>22</v>
      </c>
      <c r="L1023" t="s">
        <v>22</v>
      </c>
      <c r="N1023" t="s">
        <v>30</v>
      </c>
      <c r="O1023">
        <v>86.720200838474454</v>
      </c>
      <c r="P1023">
        <v>6.2538888275099449</v>
      </c>
      <c r="Q1023">
        <v>60</v>
      </c>
      <c r="R1023" t="s">
        <v>3638</v>
      </c>
      <c r="S1023" t="s">
        <v>3554</v>
      </c>
      <c r="T1023" t="s">
        <v>3584</v>
      </c>
      <c r="U1023">
        <v>2</v>
      </c>
      <c r="V1023" t="s">
        <v>3562</v>
      </c>
      <c r="W1023" t="s">
        <v>3554</v>
      </c>
      <c r="X1023" t="s">
        <v>3584</v>
      </c>
      <c r="Y1023">
        <v>3</v>
      </c>
      <c r="Z1023" t="s">
        <v>3563</v>
      </c>
    </row>
    <row r="1024" spans="1:26" x14ac:dyDescent="0.3">
      <c r="A1024" s="2">
        <v>45213</v>
      </c>
      <c r="B1024" s="2">
        <v>45225</v>
      </c>
      <c r="C1024">
        <v>12</v>
      </c>
      <c r="D1024" t="s">
        <v>3538</v>
      </c>
      <c r="E1024" t="s">
        <v>1957</v>
      </c>
      <c r="F1024" t="s">
        <v>157</v>
      </c>
      <c r="G1024" t="s">
        <v>33</v>
      </c>
      <c r="H1024" t="s">
        <v>52</v>
      </c>
      <c r="I1024" t="s">
        <v>92</v>
      </c>
      <c r="J1024" t="s">
        <v>42</v>
      </c>
      <c r="K1024" t="s">
        <v>22</v>
      </c>
      <c r="L1024" t="s">
        <v>22</v>
      </c>
      <c r="N1024" t="s">
        <v>63</v>
      </c>
      <c r="O1024">
        <v>24.49769224090473</v>
      </c>
      <c r="P1024">
        <v>4.1682785885077127</v>
      </c>
      <c r="Q1024">
        <v>298</v>
      </c>
      <c r="R1024" t="s">
        <v>3830</v>
      </c>
      <c r="S1024" t="s">
        <v>3554</v>
      </c>
      <c r="T1024" t="s">
        <v>3587</v>
      </c>
      <c r="U1024">
        <v>10</v>
      </c>
      <c r="V1024" t="s">
        <v>3570</v>
      </c>
      <c r="W1024" t="s">
        <v>3554</v>
      </c>
      <c r="X1024" t="s">
        <v>3587</v>
      </c>
      <c r="Y1024">
        <v>10</v>
      </c>
      <c r="Z1024" t="s">
        <v>3570</v>
      </c>
    </row>
    <row r="1025" spans="1:26" x14ac:dyDescent="0.3">
      <c r="A1025" s="2">
        <v>45356</v>
      </c>
      <c r="B1025" s="2">
        <v>45368</v>
      </c>
      <c r="C1025">
        <v>12</v>
      </c>
      <c r="D1025" t="s">
        <v>3538</v>
      </c>
      <c r="E1025" t="s">
        <v>1133</v>
      </c>
      <c r="F1025" t="s">
        <v>39</v>
      </c>
      <c r="G1025" t="s">
        <v>17</v>
      </c>
      <c r="H1025" t="s">
        <v>18</v>
      </c>
      <c r="I1025" t="s">
        <v>34</v>
      </c>
      <c r="J1025" t="s">
        <v>42</v>
      </c>
      <c r="K1025" t="s">
        <v>22</v>
      </c>
      <c r="L1025" t="s">
        <v>22</v>
      </c>
      <c r="N1025" t="s">
        <v>43</v>
      </c>
      <c r="O1025">
        <v>89.439501690444985</v>
      </c>
      <c r="P1025">
        <v>5.0002693860089709</v>
      </c>
      <c r="Q1025">
        <v>76</v>
      </c>
      <c r="R1025" t="s">
        <v>3823</v>
      </c>
      <c r="S1025" t="s">
        <v>3555</v>
      </c>
      <c r="T1025" t="s">
        <v>3584</v>
      </c>
      <c r="U1025">
        <v>3</v>
      </c>
      <c r="V1025" t="s">
        <v>3563</v>
      </c>
      <c r="W1025" t="s">
        <v>3555</v>
      </c>
      <c r="X1025" t="s">
        <v>3584</v>
      </c>
      <c r="Y1025">
        <v>3</v>
      </c>
      <c r="Z1025" t="s">
        <v>3563</v>
      </c>
    </row>
    <row r="1026" spans="1:26" x14ac:dyDescent="0.3">
      <c r="A1026" s="2">
        <v>44953</v>
      </c>
      <c r="B1026" s="2">
        <v>44963</v>
      </c>
      <c r="C1026">
        <v>10</v>
      </c>
      <c r="D1026" t="s">
        <v>3538</v>
      </c>
      <c r="E1026" t="s">
        <v>1711</v>
      </c>
      <c r="F1026" t="s">
        <v>28</v>
      </c>
      <c r="G1026" t="s">
        <v>17</v>
      </c>
      <c r="H1026" t="s">
        <v>40</v>
      </c>
      <c r="I1026" t="s">
        <v>41</v>
      </c>
      <c r="J1026" t="s">
        <v>42</v>
      </c>
      <c r="K1026" t="s">
        <v>22</v>
      </c>
      <c r="L1026" t="s">
        <v>22</v>
      </c>
      <c r="N1026" t="s">
        <v>63</v>
      </c>
      <c r="O1026">
        <v>32.470150931413691</v>
      </c>
      <c r="P1026">
        <v>5.2695246633053632</v>
      </c>
      <c r="Q1026">
        <v>36</v>
      </c>
      <c r="R1026" t="s">
        <v>3885</v>
      </c>
      <c r="S1026" t="s">
        <v>3554</v>
      </c>
      <c r="T1026" t="s">
        <v>3584</v>
      </c>
      <c r="U1026">
        <v>1</v>
      </c>
      <c r="V1026" t="s">
        <v>3561</v>
      </c>
      <c r="W1026" t="s">
        <v>3554</v>
      </c>
      <c r="X1026" t="s">
        <v>3584</v>
      </c>
      <c r="Y1026">
        <v>2</v>
      </c>
      <c r="Z1026" t="s">
        <v>3562</v>
      </c>
    </row>
    <row r="1027" spans="1:26" x14ac:dyDescent="0.3">
      <c r="A1027" s="2">
        <v>45196</v>
      </c>
      <c r="B1027" s="2">
        <v>45200</v>
      </c>
      <c r="C1027">
        <v>4</v>
      </c>
      <c r="D1027" t="s">
        <v>3538</v>
      </c>
      <c r="E1027" t="s">
        <v>1353</v>
      </c>
      <c r="F1027" t="s">
        <v>80</v>
      </c>
      <c r="G1027" t="s">
        <v>33</v>
      </c>
      <c r="H1027" t="s">
        <v>59</v>
      </c>
      <c r="I1027" t="s">
        <v>19</v>
      </c>
      <c r="J1027" t="s">
        <v>42</v>
      </c>
      <c r="K1027" t="s">
        <v>22</v>
      </c>
      <c r="L1027" t="s">
        <v>22</v>
      </c>
      <c r="N1027" t="s">
        <v>43</v>
      </c>
      <c r="O1027">
        <v>29.380854196079429</v>
      </c>
      <c r="P1027">
        <v>5.2206925295604227</v>
      </c>
      <c r="Q1027">
        <v>273</v>
      </c>
      <c r="R1027" t="s">
        <v>3691</v>
      </c>
      <c r="S1027" t="s">
        <v>3554</v>
      </c>
      <c r="T1027" t="s">
        <v>3586</v>
      </c>
      <c r="U1027">
        <v>9</v>
      </c>
      <c r="V1027" t="s">
        <v>3569</v>
      </c>
      <c r="W1027" t="s">
        <v>3554</v>
      </c>
      <c r="X1027" t="s">
        <v>3587</v>
      </c>
      <c r="Y1027">
        <v>10</v>
      </c>
      <c r="Z1027" t="s">
        <v>3570</v>
      </c>
    </row>
    <row r="1028" spans="1:26" x14ac:dyDescent="0.3">
      <c r="A1028" s="2">
        <v>45263</v>
      </c>
      <c r="B1028" s="2">
        <v>45270</v>
      </c>
      <c r="C1028">
        <v>7</v>
      </c>
      <c r="D1028" t="s">
        <v>3538</v>
      </c>
      <c r="E1028" t="s">
        <v>274</v>
      </c>
      <c r="F1028" t="s">
        <v>16</v>
      </c>
      <c r="G1028" t="s">
        <v>46</v>
      </c>
      <c r="H1028" t="s">
        <v>40</v>
      </c>
      <c r="I1028" t="s">
        <v>41</v>
      </c>
      <c r="J1028" t="s">
        <v>42</v>
      </c>
      <c r="K1028" t="s">
        <v>22</v>
      </c>
      <c r="L1028" t="s">
        <v>22</v>
      </c>
      <c r="N1028" t="s">
        <v>30</v>
      </c>
      <c r="O1028">
        <v>80.98067539538944</v>
      </c>
      <c r="P1028">
        <v>7.050488103669899</v>
      </c>
      <c r="Q1028">
        <v>343</v>
      </c>
      <c r="R1028" t="s">
        <v>3785</v>
      </c>
      <c r="S1028" t="s">
        <v>3554</v>
      </c>
      <c r="T1028" t="s">
        <v>3587</v>
      </c>
      <c r="U1028">
        <v>12</v>
      </c>
      <c r="V1028" t="s">
        <v>3572</v>
      </c>
      <c r="W1028" t="s">
        <v>3554</v>
      </c>
      <c r="X1028" t="s">
        <v>3587</v>
      </c>
      <c r="Y1028">
        <v>12</v>
      </c>
      <c r="Z1028" t="s">
        <v>3572</v>
      </c>
    </row>
    <row r="1029" spans="1:26" x14ac:dyDescent="0.3">
      <c r="A1029" s="2">
        <v>45015</v>
      </c>
      <c r="B1029" s="2">
        <v>45021</v>
      </c>
      <c r="C1029">
        <v>6</v>
      </c>
      <c r="D1029" t="s">
        <v>3538</v>
      </c>
      <c r="E1029" t="s">
        <v>543</v>
      </c>
      <c r="F1029" t="s">
        <v>16</v>
      </c>
      <c r="G1029" t="s">
        <v>51</v>
      </c>
      <c r="H1029" t="s">
        <v>59</v>
      </c>
      <c r="I1029" t="s">
        <v>34</v>
      </c>
      <c r="J1029" t="s">
        <v>42</v>
      </c>
      <c r="K1029" t="s">
        <v>22</v>
      </c>
      <c r="L1029" t="s">
        <v>22</v>
      </c>
      <c r="N1029" t="s">
        <v>76</v>
      </c>
      <c r="O1029">
        <v>71.550585614065042</v>
      </c>
      <c r="P1029">
        <v>5.9320628807861446</v>
      </c>
      <c r="Q1029">
        <v>94</v>
      </c>
      <c r="R1029" t="s">
        <v>3898</v>
      </c>
      <c r="S1029" t="s">
        <v>3554</v>
      </c>
      <c r="T1029" t="s">
        <v>3584</v>
      </c>
      <c r="U1029">
        <v>3</v>
      </c>
      <c r="V1029" t="s">
        <v>3563</v>
      </c>
      <c r="W1029" t="s">
        <v>3554</v>
      </c>
      <c r="X1029" t="s">
        <v>3585</v>
      </c>
      <c r="Y1029">
        <v>4</v>
      </c>
      <c r="Z1029" t="s">
        <v>3564</v>
      </c>
    </row>
    <row r="1030" spans="1:26" x14ac:dyDescent="0.3">
      <c r="A1030" s="2">
        <v>44975</v>
      </c>
      <c r="B1030" s="2">
        <v>45005</v>
      </c>
      <c r="C1030">
        <v>30</v>
      </c>
      <c r="D1030" t="s">
        <v>3538</v>
      </c>
      <c r="E1030" t="s">
        <v>1372</v>
      </c>
      <c r="F1030" t="s">
        <v>80</v>
      </c>
      <c r="G1030" t="s">
        <v>17</v>
      </c>
      <c r="H1030" t="s">
        <v>18</v>
      </c>
      <c r="I1030" t="s">
        <v>19</v>
      </c>
      <c r="J1030" t="s">
        <v>42</v>
      </c>
      <c r="K1030" t="s">
        <v>22</v>
      </c>
      <c r="L1030" t="s">
        <v>22</v>
      </c>
      <c r="N1030" t="s">
        <v>43</v>
      </c>
      <c r="O1030">
        <v>22.712800217929821</v>
      </c>
      <c r="P1030">
        <v>4.2751067647801504</v>
      </c>
      <c r="Q1030">
        <v>78</v>
      </c>
      <c r="R1030" t="s">
        <v>3851</v>
      </c>
      <c r="S1030" t="s">
        <v>3554</v>
      </c>
      <c r="T1030" t="s">
        <v>3584</v>
      </c>
      <c r="U1030">
        <v>2</v>
      </c>
      <c r="V1030" t="s">
        <v>3562</v>
      </c>
      <c r="W1030" t="s">
        <v>3554</v>
      </c>
      <c r="X1030" t="s">
        <v>3584</v>
      </c>
      <c r="Y1030">
        <v>3</v>
      </c>
      <c r="Z1030" t="s">
        <v>3563</v>
      </c>
    </row>
    <row r="1031" spans="1:26" x14ac:dyDescent="0.3">
      <c r="A1031" s="2">
        <v>44936</v>
      </c>
      <c r="B1031" s="2">
        <v>44963</v>
      </c>
      <c r="C1031">
        <v>27</v>
      </c>
      <c r="D1031" t="s">
        <v>3538</v>
      </c>
      <c r="E1031" t="s">
        <v>2908</v>
      </c>
      <c r="F1031" t="s">
        <v>103</v>
      </c>
      <c r="G1031" t="s">
        <v>33</v>
      </c>
      <c r="H1031" t="s">
        <v>59</v>
      </c>
      <c r="I1031" t="s">
        <v>92</v>
      </c>
      <c r="J1031" t="s">
        <v>42</v>
      </c>
      <c r="K1031" t="s">
        <v>22</v>
      </c>
      <c r="L1031" t="s">
        <v>22</v>
      </c>
      <c r="N1031" t="s">
        <v>63</v>
      </c>
      <c r="O1031">
        <v>90.07865549577275</v>
      </c>
      <c r="P1031">
        <v>7.537974830361021</v>
      </c>
      <c r="Q1031">
        <v>36</v>
      </c>
      <c r="R1031" t="s">
        <v>3885</v>
      </c>
      <c r="S1031" t="s">
        <v>3554</v>
      </c>
      <c r="T1031" t="s">
        <v>3584</v>
      </c>
      <c r="U1031">
        <v>1</v>
      </c>
      <c r="V1031" t="s">
        <v>3561</v>
      </c>
      <c r="W1031" t="s">
        <v>3554</v>
      </c>
      <c r="X1031" t="s">
        <v>3584</v>
      </c>
      <c r="Y1031">
        <v>2</v>
      </c>
      <c r="Z1031" t="s">
        <v>3562</v>
      </c>
    </row>
    <row r="1032" spans="1:26" x14ac:dyDescent="0.3">
      <c r="A1032" s="2">
        <v>45021</v>
      </c>
      <c r="B1032" s="2">
        <v>45026</v>
      </c>
      <c r="C1032">
        <v>5</v>
      </c>
      <c r="D1032" t="s">
        <v>3538</v>
      </c>
      <c r="E1032" t="s">
        <v>2244</v>
      </c>
      <c r="F1032" t="s">
        <v>16</v>
      </c>
      <c r="G1032" t="s">
        <v>46</v>
      </c>
      <c r="H1032" t="s">
        <v>40</v>
      </c>
      <c r="I1032" t="s">
        <v>41</v>
      </c>
      <c r="J1032" t="s">
        <v>42</v>
      </c>
      <c r="K1032" t="s">
        <v>22</v>
      </c>
      <c r="L1032" t="s">
        <v>22</v>
      </c>
      <c r="N1032" t="s">
        <v>54</v>
      </c>
      <c r="O1032">
        <v>83.67481665474304</v>
      </c>
      <c r="P1032">
        <v>6.8538815659936736</v>
      </c>
      <c r="Q1032">
        <v>99</v>
      </c>
      <c r="R1032" t="s">
        <v>3692</v>
      </c>
      <c r="S1032" t="s">
        <v>3554</v>
      </c>
      <c r="T1032" t="s">
        <v>3585</v>
      </c>
      <c r="U1032">
        <v>4</v>
      </c>
      <c r="V1032" t="s">
        <v>3564</v>
      </c>
      <c r="W1032" t="s">
        <v>3554</v>
      </c>
      <c r="X1032" t="s">
        <v>3585</v>
      </c>
      <c r="Y1032">
        <v>4</v>
      </c>
      <c r="Z1032" t="s">
        <v>3564</v>
      </c>
    </row>
    <row r="1033" spans="1:26" x14ac:dyDescent="0.3">
      <c r="A1033" s="2">
        <v>45432</v>
      </c>
      <c r="B1033" s="2">
        <v>45433</v>
      </c>
      <c r="C1033">
        <v>1</v>
      </c>
      <c r="D1033" t="s">
        <v>3538</v>
      </c>
      <c r="E1033" t="s">
        <v>2872</v>
      </c>
      <c r="F1033" t="s">
        <v>57</v>
      </c>
      <c r="G1033" t="s">
        <v>33</v>
      </c>
      <c r="H1033" t="s">
        <v>59</v>
      </c>
      <c r="I1033" t="s">
        <v>92</v>
      </c>
      <c r="J1033" t="s">
        <v>42</v>
      </c>
      <c r="K1033" t="s">
        <v>22</v>
      </c>
      <c r="L1033" t="s">
        <v>22</v>
      </c>
      <c r="N1033" t="s">
        <v>54</v>
      </c>
      <c r="O1033">
        <v>74.129847495918085</v>
      </c>
      <c r="P1033">
        <v>5.2832844034925772</v>
      </c>
      <c r="Q1033">
        <v>141</v>
      </c>
      <c r="R1033" t="s">
        <v>3721</v>
      </c>
      <c r="S1033" t="s">
        <v>3555</v>
      </c>
      <c r="T1033" t="s">
        <v>3585</v>
      </c>
      <c r="U1033">
        <v>5</v>
      </c>
      <c r="V1033" t="s">
        <v>3565</v>
      </c>
      <c r="W1033" t="s">
        <v>3555</v>
      </c>
      <c r="X1033" t="s">
        <v>3585</v>
      </c>
      <c r="Y1033">
        <v>5</v>
      </c>
      <c r="Z1033" t="s">
        <v>3565</v>
      </c>
    </row>
    <row r="1034" spans="1:26" x14ac:dyDescent="0.3">
      <c r="A1034" s="2">
        <v>45072</v>
      </c>
      <c r="B1034" s="2">
        <v>45079</v>
      </c>
      <c r="C1034">
        <v>7</v>
      </c>
      <c r="D1034" t="s">
        <v>3538</v>
      </c>
      <c r="E1034" t="s">
        <v>2106</v>
      </c>
      <c r="F1034" t="s">
        <v>16</v>
      </c>
      <c r="G1034" t="s">
        <v>58</v>
      </c>
      <c r="H1034" t="s">
        <v>59</v>
      </c>
      <c r="I1034" t="s">
        <v>34</v>
      </c>
      <c r="J1034" t="s">
        <v>42</v>
      </c>
      <c r="K1034" t="s">
        <v>22</v>
      </c>
      <c r="L1034" t="s">
        <v>22</v>
      </c>
      <c r="N1034" t="s">
        <v>76</v>
      </c>
      <c r="O1034">
        <v>80.522584904974835</v>
      </c>
      <c r="P1034">
        <v>5.991694884986801</v>
      </c>
      <c r="Q1034">
        <v>152</v>
      </c>
      <c r="R1034" t="s">
        <v>3844</v>
      </c>
      <c r="S1034" t="s">
        <v>3554</v>
      </c>
      <c r="T1034" t="s">
        <v>3585</v>
      </c>
      <c r="U1034">
        <v>5</v>
      </c>
      <c r="V1034" t="s">
        <v>3565</v>
      </c>
      <c r="W1034" t="s">
        <v>3554</v>
      </c>
      <c r="X1034" t="s">
        <v>3585</v>
      </c>
      <c r="Y1034">
        <v>6</v>
      </c>
      <c r="Z1034" t="s">
        <v>3566</v>
      </c>
    </row>
    <row r="1035" spans="1:26" x14ac:dyDescent="0.3">
      <c r="A1035" s="2">
        <v>44997</v>
      </c>
      <c r="B1035" s="2">
        <v>45005</v>
      </c>
      <c r="C1035">
        <v>8</v>
      </c>
      <c r="D1035" t="s">
        <v>3538</v>
      </c>
      <c r="E1035" t="s">
        <v>2313</v>
      </c>
      <c r="F1035" t="s">
        <v>80</v>
      </c>
      <c r="G1035" t="s">
        <v>58</v>
      </c>
      <c r="H1035" t="s">
        <v>52</v>
      </c>
      <c r="I1035" t="s">
        <v>92</v>
      </c>
      <c r="J1035" t="s">
        <v>42</v>
      </c>
      <c r="K1035" t="s">
        <v>22</v>
      </c>
      <c r="L1035" t="s">
        <v>22</v>
      </c>
      <c r="N1035" t="s">
        <v>24</v>
      </c>
      <c r="O1035">
        <v>10.45321956246354</v>
      </c>
      <c r="P1035">
        <v>4.0429786413664814</v>
      </c>
      <c r="Q1035">
        <v>78</v>
      </c>
      <c r="R1035" t="s">
        <v>3851</v>
      </c>
      <c r="S1035" t="s">
        <v>3554</v>
      </c>
      <c r="T1035" t="s">
        <v>3584</v>
      </c>
      <c r="U1035">
        <v>3</v>
      </c>
      <c r="V1035" t="s">
        <v>3563</v>
      </c>
      <c r="W1035" t="s">
        <v>3554</v>
      </c>
      <c r="X1035" t="s">
        <v>3584</v>
      </c>
      <c r="Y1035">
        <v>3</v>
      </c>
      <c r="Z1035" t="s">
        <v>3563</v>
      </c>
    </row>
    <row r="1036" spans="1:26" x14ac:dyDescent="0.3">
      <c r="A1036" s="2">
        <v>45308</v>
      </c>
      <c r="B1036" s="2">
        <v>45311</v>
      </c>
      <c r="C1036">
        <v>3</v>
      </c>
      <c r="D1036" t="s">
        <v>3538</v>
      </c>
      <c r="E1036" t="s">
        <v>2968</v>
      </c>
      <c r="F1036" t="s">
        <v>103</v>
      </c>
      <c r="G1036" t="s">
        <v>17</v>
      </c>
      <c r="H1036" t="s">
        <v>40</v>
      </c>
      <c r="I1036" t="s">
        <v>41</v>
      </c>
      <c r="J1036" t="s">
        <v>42</v>
      </c>
      <c r="K1036" t="s">
        <v>22</v>
      </c>
      <c r="L1036" t="s">
        <v>22</v>
      </c>
      <c r="N1036" t="s">
        <v>30</v>
      </c>
      <c r="O1036">
        <v>76.208636486492949</v>
      </c>
      <c r="P1036">
        <v>7.8734599774734688</v>
      </c>
      <c r="Q1036">
        <v>19</v>
      </c>
      <c r="R1036" t="s">
        <v>3912</v>
      </c>
      <c r="S1036" t="s">
        <v>3555</v>
      </c>
      <c r="T1036" t="s">
        <v>3584</v>
      </c>
      <c r="U1036">
        <v>1</v>
      </c>
      <c r="V1036" t="s">
        <v>3561</v>
      </c>
      <c r="W1036" t="s">
        <v>3555</v>
      </c>
      <c r="X1036" t="s">
        <v>3584</v>
      </c>
      <c r="Y1036">
        <v>1</v>
      </c>
      <c r="Z1036" t="s">
        <v>3561</v>
      </c>
    </row>
    <row r="1037" spans="1:26" x14ac:dyDescent="0.3">
      <c r="A1037" s="2">
        <v>45364</v>
      </c>
      <c r="B1037" s="2">
        <v>45365</v>
      </c>
      <c r="C1037">
        <v>1</v>
      </c>
      <c r="D1037" t="s">
        <v>3538</v>
      </c>
      <c r="E1037" t="s">
        <v>808</v>
      </c>
      <c r="F1037" t="s">
        <v>157</v>
      </c>
      <c r="G1037" t="s">
        <v>33</v>
      </c>
      <c r="H1037" t="s">
        <v>52</v>
      </c>
      <c r="I1037" t="s">
        <v>92</v>
      </c>
      <c r="J1037" t="s">
        <v>42</v>
      </c>
      <c r="K1037" t="s">
        <v>22</v>
      </c>
      <c r="L1037" t="s">
        <v>22</v>
      </c>
      <c r="N1037" t="s">
        <v>144</v>
      </c>
      <c r="O1037">
        <v>35.00334466930682</v>
      </c>
      <c r="P1037">
        <v>4.6825324595377218</v>
      </c>
      <c r="Q1037">
        <v>73</v>
      </c>
      <c r="R1037" t="s">
        <v>3653</v>
      </c>
      <c r="S1037" t="s">
        <v>3555</v>
      </c>
      <c r="T1037" t="s">
        <v>3584</v>
      </c>
      <c r="U1037">
        <v>3</v>
      </c>
      <c r="V1037" t="s">
        <v>3563</v>
      </c>
      <c r="W1037" t="s">
        <v>3555</v>
      </c>
      <c r="X1037" t="s">
        <v>3584</v>
      </c>
      <c r="Y1037">
        <v>3</v>
      </c>
      <c r="Z1037" t="s">
        <v>3563</v>
      </c>
    </row>
    <row r="1038" spans="1:26" x14ac:dyDescent="0.3">
      <c r="A1038" s="2">
        <v>45471</v>
      </c>
      <c r="B1038" s="2">
        <v>45480</v>
      </c>
      <c r="C1038">
        <v>9</v>
      </c>
      <c r="D1038" t="s">
        <v>3538</v>
      </c>
      <c r="E1038" t="s">
        <v>492</v>
      </c>
      <c r="F1038" t="s">
        <v>57</v>
      </c>
      <c r="G1038" t="s">
        <v>33</v>
      </c>
      <c r="H1038" t="s">
        <v>59</v>
      </c>
      <c r="I1038" t="s">
        <v>34</v>
      </c>
      <c r="J1038" t="s">
        <v>42</v>
      </c>
      <c r="K1038" t="s">
        <v>22</v>
      </c>
      <c r="L1038" t="s">
        <v>22</v>
      </c>
      <c r="N1038" t="s">
        <v>54</v>
      </c>
      <c r="O1038">
        <v>112.4361992443439</v>
      </c>
      <c r="P1038">
        <v>5.3609738969400267</v>
      </c>
      <c r="Q1038">
        <v>188</v>
      </c>
      <c r="R1038" t="s">
        <v>3764</v>
      </c>
      <c r="S1038" t="s">
        <v>3555</v>
      </c>
      <c r="T1038" t="s">
        <v>3585</v>
      </c>
      <c r="U1038">
        <v>6</v>
      </c>
      <c r="V1038" t="s">
        <v>3566</v>
      </c>
      <c r="W1038" t="s">
        <v>3555</v>
      </c>
      <c r="X1038" t="s">
        <v>3586</v>
      </c>
      <c r="Y1038">
        <v>7</v>
      </c>
      <c r="Z1038" t="s">
        <v>3567</v>
      </c>
    </row>
    <row r="1039" spans="1:26" x14ac:dyDescent="0.3">
      <c r="A1039" s="2">
        <v>45465</v>
      </c>
      <c r="B1039" s="2">
        <v>45474</v>
      </c>
      <c r="C1039">
        <v>9</v>
      </c>
      <c r="D1039" t="s">
        <v>3538</v>
      </c>
      <c r="E1039" t="s">
        <v>2670</v>
      </c>
      <c r="F1039" t="s">
        <v>57</v>
      </c>
      <c r="G1039" t="s">
        <v>51</v>
      </c>
      <c r="H1039" t="s">
        <v>59</v>
      </c>
      <c r="I1039" t="s">
        <v>19</v>
      </c>
      <c r="J1039" t="s">
        <v>42</v>
      </c>
      <c r="K1039" t="s">
        <v>22</v>
      </c>
      <c r="L1039" t="s">
        <v>22</v>
      </c>
      <c r="N1039" t="s">
        <v>144</v>
      </c>
      <c r="O1039">
        <v>98.457965811717912</v>
      </c>
      <c r="P1039">
        <v>5.8920465551771137</v>
      </c>
      <c r="Q1039">
        <v>182</v>
      </c>
      <c r="R1039" t="s">
        <v>3756</v>
      </c>
      <c r="S1039" t="s">
        <v>3555</v>
      </c>
      <c r="T1039" t="s">
        <v>3585</v>
      </c>
      <c r="U1039">
        <v>6</v>
      </c>
      <c r="V1039" t="s">
        <v>3566</v>
      </c>
      <c r="W1039" t="s">
        <v>3555</v>
      </c>
      <c r="X1039" t="s">
        <v>3586</v>
      </c>
      <c r="Y1039">
        <v>7</v>
      </c>
      <c r="Z1039" t="s">
        <v>3567</v>
      </c>
    </row>
    <row r="1040" spans="1:26" x14ac:dyDescent="0.3">
      <c r="A1040" s="2">
        <v>44991</v>
      </c>
      <c r="B1040" s="2">
        <v>45015</v>
      </c>
      <c r="C1040">
        <v>24</v>
      </c>
      <c r="D1040" t="s">
        <v>3538</v>
      </c>
      <c r="E1040" t="s">
        <v>149</v>
      </c>
      <c r="F1040" t="s">
        <v>118</v>
      </c>
      <c r="G1040" t="s">
        <v>46</v>
      </c>
      <c r="H1040" t="s">
        <v>40</v>
      </c>
      <c r="I1040" t="s">
        <v>41</v>
      </c>
      <c r="J1040" t="s">
        <v>42</v>
      </c>
      <c r="K1040" t="s">
        <v>22</v>
      </c>
      <c r="L1040" t="s">
        <v>22</v>
      </c>
      <c r="N1040" t="s">
        <v>76</v>
      </c>
      <c r="O1040">
        <v>85.795198505199011</v>
      </c>
      <c r="P1040">
        <v>7.1026065657058286</v>
      </c>
      <c r="Q1040">
        <v>88</v>
      </c>
      <c r="R1040" t="s">
        <v>3824</v>
      </c>
      <c r="S1040" t="s">
        <v>3554</v>
      </c>
      <c r="T1040" t="s">
        <v>3584</v>
      </c>
      <c r="U1040">
        <v>3</v>
      </c>
      <c r="V1040" t="s">
        <v>3563</v>
      </c>
      <c r="W1040" t="s">
        <v>3554</v>
      </c>
      <c r="X1040" t="s">
        <v>3584</v>
      </c>
      <c r="Y1040">
        <v>3</v>
      </c>
      <c r="Z1040" t="s">
        <v>3563</v>
      </c>
    </row>
    <row r="1041" spans="1:26" x14ac:dyDescent="0.3">
      <c r="A1041" s="2">
        <v>45074</v>
      </c>
      <c r="B1041" s="2">
        <v>45084</v>
      </c>
      <c r="C1041">
        <v>10</v>
      </c>
      <c r="D1041" t="s">
        <v>3538</v>
      </c>
      <c r="E1041" t="s">
        <v>2296</v>
      </c>
      <c r="F1041" t="s">
        <v>39</v>
      </c>
      <c r="G1041" t="s">
        <v>51</v>
      </c>
      <c r="H1041" t="s">
        <v>59</v>
      </c>
      <c r="I1041" t="s">
        <v>34</v>
      </c>
      <c r="J1041" t="s">
        <v>42</v>
      </c>
      <c r="K1041" t="s">
        <v>22</v>
      </c>
      <c r="L1041" t="s">
        <v>22</v>
      </c>
      <c r="N1041" t="s">
        <v>144</v>
      </c>
      <c r="O1041">
        <v>102.3047882215279</v>
      </c>
      <c r="P1041">
        <v>5.5264946930360228</v>
      </c>
      <c r="Q1041">
        <v>157</v>
      </c>
      <c r="R1041" t="s">
        <v>3917</v>
      </c>
      <c r="S1041" t="s">
        <v>3554</v>
      </c>
      <c r="T1041" t="s">
        <v>3585</v>
      </c>
      <c r="U1041">
        <v>5</v>
      </c>
      <c r="V1041" t="s">
        <v>3565</v>
      </c>
      <c r="W1041" t="s">
        <v>3554</v>
      </c>
      <c r="X1041" t="s">
        <v>3585</v>
      </c>
      <c r="Y1041">
        <v>6</v>
      </c>
      <c r="Z1041" t="s">
        <v>3566</v>
      </c>
    </row>
    <row r="1042" spans="1:26" x14ac:dyDescent="0.3">
      <c r="A1042" s="2">
        <v>45372</v>
      </c>
      <c r="B1042" s="2">
        <v>45378</v>
      </c>
      <c r="C1042">
        <v>6</v>
      </c>
      <c r="D1042" t="s">
        <v>3538</v>
      </c>
      <c r="E1042" t="s">
        <v>2380</v>
      </c>
      <c r="F1042" t="s">
        <v>103</v>
      </c>
      <c r="G1042" t="s">
        <v>46</v>
      </c>
      <c r="H1042" t="s">
        <v>40</v>
      </c>
      <c r="I1042" t="s">
        <v>41</v>
      </c>
      <c r="J1042" t="s">
        <v>42</v>
      </c>
      <c r="K1042" t="s">
        <v>22</v>
      </c>
      <c r="L1042" t="s">
        <v>22</v>
      </c>
      <c r="N1042" t="s">
        <v>144</v>
      </c>
      <c r="O1042">
        <v>112.5598948287403</v>
      </c>
      <c r="P1042">
        <v>6.8815254938764561</v>
      </c>
      <c r="Q1042">
        <v>86</v>
      </c>
      <c r="R1042" t="s">
        <v>3679</v>
      </c>
      <c r="S1042" t="s">
        <v>3555</v>
      </c>
      <c r="T1042" t="s">
        <v>3584</v>
      </c>
      <c r="U1042">
        <v>3</v>
      </c>
      <c r="V1042" t="s">
        <v>3563</v>
      </c>
      <c r="W1042" t="s">
        <v>3555</v>
      </c>
      <c r="X1042" t="s">
        <v>3584</v>
      </c>
      <c r="Y1042">
        <v>3</v>
      </c>
      <c r="Z1042" t="s">
        <v>3563</v>
      </c>
    </row>
    <row r="1043" spans="1:26" x14ac:dyDescent="0.3">
      <c r="A1043" s="2">
        <v>45130</v>
      </c>
      <c r="B1043" s="2">
        <v>45132</v>
      </c>
      <c r="C1043">
        <v>2</v>
      </c>
      <c r="D1043" t="s">
        <v>3538</v>
      </c>
      <c r="E1043" t="s">
        <v>274</v>
      </c>
      <c r="F1043" t="s">
        <v>16</v>
      </c>
      <c r="G1043" t="s">
        <v>33</v>
      </c>
      <c r="H1043" t="s">
        <v>59</v>
      </c>
      <c r="I1043" t="s">
        <v>34</v>
      </c>
      <c r="J1043" t="s">
        <v>42</v>
      </c>
      <c r="K1043" t="s">
        <v>22</v>
      </c>
      <c r="L1043" t="s">
        <v>22</v>
      </c>
      <c r="N1043" t="s">
        <v>76</v>
      </c>
      <c r="O1043">
        <v>84.982217484967848</v>
      </c>
      <c r="P1043">
        <v>6.2763314122539908</v>
      </c>
      <c r="Q1043">
        <v>205</v>
      </c>
      <c r="R1043" t="s">
        <v>3702</v>
      </c>
      <c r="S1043" t="s">
        <v>3554</v>
      </c>
      <c r="T1043" t="s">
        <v>3586</v>
      </c>
      <c r="U1043">
        <v>7</v>
      </c>
      <c r="V1043" t="s">
        <v>3567</v>
      </c>
      <c r="W1043" t="s">
        <v>3554</v>
      </c>
      <c r="X1043" t="s">
        <v>3586</v>
      </c>
      <c r="Y1043">
        <v>7</v>
      </c>
      <c r="Z1043" t="s">
        <v>3567</v>
      </c>
    </row>
    <row r="1044" spans="1:26" x14ac:dyDescent="0.3">
      <c r="A1044" s="2">
        <v>45055</v>
      </c>
      <c r="B1044" s="2">
        <v>45059</v>
      </c>
      <c r="C1044">
        <v>4</v>
      </c>
      <c r="D1044" t="s">
        <v>3538</v>
      </c>
      <c r="E1044" t="s">
        <v>995</v>
      </c>
      <c r="F1044" t="s">
        <v>157</v>
      </c>
      <c r="G1044" t="s">
        <v>17</v>
      </c>
      <c r="H1044" t="s">
        <v>18</v>
      </c>
      <c r="I1044" t="s">
        <v>19</v>
      </c>
      <c r="J1044" t="s">
        <v>42</v>
      </c>
      <c r="K1044" t="s">
        <v>22</v>
      </c>
      <c r="L1044" t="s">
        <v>22</v>
      </c>
      <c r="N1044" t="s">
        <v>63</v>
      </c>
      <c r="O1044">
        <v>26.97257446182088</v>
      </c>
      <c r="P1044">
        <v>4.7823854840582731</v>
      </c>
      <c r="Q1044">
        <v>132</v>
      </c>
      <c r="R1044" t="s">
        <v>3837</v>
      </c>
      <c r="S1044" t="s">
        <v>3554</v>
      </c>
      <c r="T1044" t="s">
        <v>3585</v>
      </c>
      <c r="U1044">
        <v>5</v>
      </c>
      <c r="V1044" t="s">
        <v>3565</v>
      </c>
      <c r="W1044" t="s">
        <v>3554</v>
      </c>
      <c r="X1044" t="s">
        <v>3585</v>
      </c>
      <c r="Y1044">
        <v>5</v>
      </c>
      <c r="Z1044" t="s">
        <v>3565</v>
      </c>
    </row>
    <row r="1045" spans="1:26" x14ac:dyDescent="0.3">
      <c r="A1045" s="2">
        <v>44965</v>
      </c>
      <c r="B1045" s="2">
        <v>44977</v>
      </c>
      <c r="C1045">
        <v>12</v>
      </c>
      <c r="D1045" t="s">
        <v>3538</v>
      </c>
      <c r="E1045" t="s">
        <v>1764</v>
      </c>
      <c r="F1045" t="s">
        <v>57</v>
      </c>
      <c r="G1045" t="s">
        <v>17</v>
      </c>
      <c r="H1045" t="s">
        <v>40</v>
      </c>
      <c r="I1045" t="s">
        <v>41</v>
      </c>
      <c r="J1045" t="s">
        <v>42</v>
      </c>
      <c r="K1045" t="s">
        <v>22</v>
      </c>
      <c r="L1045" t="s">
        <v>22</v>
      </c>
      <c r="N1045" t="s">
        <v>144</v>
      </c>
      <c r="O1045">
        <v>104.8706040837269</v>
      </c>
      <c r="P1045">
        <v>5.480559940836268</v>
      </c>
      <c r="Q1045">
        <v>50</v>
      </c>
      <c r="R1045" t="s">
        <v>3673</v>
      </c>
      <c r="S1045" t="s">
        <v>3554</v>
      </c>
      <c r="T1045" t="s">
        <v>3584</v>
      </c>
      <c r="U1045">
        <v>2</v>
      </c>
      <c r="V1045" t="s">
        <v>3562</v>
      </c>
      <c r="W1045" t="s">
        <v>3554</v>
      </c>
      <c r="X1045" t="s">
        <v>3584</v>
      </c>
      <c r="Y1045">
        <v>2</v>
      </c>
      <c r="Z1045" t="s">
        <v>3562</v>
      </c>
    </row>
    <row r="1046" spans="1:26" x14ac:dyDescent="0.3">
      <c r="A1046" s="2">
        <v>45123</v>
      </c>
      <c r="B1046" s="2">
        <v>45133</v>
      </c>
      <c r="C1046">
        <v>10</v>
      </c>
      <c r="D1046" t="s">
        <v>3538</v>
      </c>
      <c r="E1046" t="s">
        <v>2968</v>
      </c>
      <c r="F1046" t="s">
        <v>103</v>
      </c>
      <c r="G1046" t="s">
        <v>46</v>
      </c>
      <c r="H1046" t="s">
        <v>40</v>
      </c>
      <c r="I1046" t="s">
        <v>41</v>
      </c>
      <c r="J1046" t="s">
        <v>42</v>
      </c>
      <c r="K1046" t="s">
        <v>22</v>
      </c>
      <c r="L1046" t="s">
        <v>22</v>
      </c>
      <c r="N1046" t="s">
        <v>43</v>
      </c>
      <c r="O1046">
        <v>113.5952958782228</v>
      </c>
      <c r="P1046">
        <v>6.1039787039554154</v>
      </c>
      <c r="Q1046">
        <v>206</v>
      </c>
      <c r="R1046" t="s">
        <v>3896</v>
      </c>
      <c r="S1046" t="s">
        <v>3554</v>
      </c>
      <c r="T1046" t="s">
        <v>3586</v>
      </c>
      <c r="U1046">
        <v>7</v>
      </c>
      <c r="V1046" t="s">
        <v>3567</v>
      </c>
      <c r="W1046" t="s">
        <v>3554</v>
      </c>
      <c r="X1046" t="s">
        <v>3586</v>
      </c>
      <c r="Y1046">
        <v>7</v>
      </c>
      <c r="Z1046" t="s">
        <v>3567</v>
      </c>
    </row>
    <row r="1047" spans="1:26" x14ac:dyDescent="0.3">
      <c r="A1047" s="2">
        <v>45335</v>
      </c>
      <c r="B1047" s="2">
        <v>45344</v>
      </c>
      <c r="C1047">
        <v>9</v>
      </c>
      <c r="D1047" t="s">
        <v>3538</v>
      </c>
      <c r="E1047" t="s">
        <v>1074</v>
      </c>
      <c r="F1047" t="s">
        <v>80</v>
      </c>
      <c r="G1047" t="s">
        <v>46</v>
      </c>
      <c r="H1047" t="s">
        <v>40</v>
      </c>
      <c r="I1047" t="s">
        <v>41</v>
      </c>
      <c r="J1047" t="s">
        <v>42</v>
      </c>
      <c r="K1047" t="s">
        <v>22</v>
      </c>
      <c r="L1047" t="s">
        <v>22</v>
      </c>
      <c r="N1047" t="s">
        <v>43</v>
      </c>
      <c r="O1047">
        <v>18.184416694222168</v>
      </c>
      <c r="P1047">
        <v>4.2219375011641089</v>
      </c>
      <c r="Q1047">
        <v>52</v>
      </c>
      <c r="R1047" t="s">
        <v>3647</v>
      </c>
      <c r="S1047" t="s">
        <v>3555</v>
      </c>
      <c r="T1047" t="s">
        <v>3584</v>
      </c>
      <c r="U1047">
        <v>2</v>
      </c>
      <c r="V1047" t="s">
        <v>3562</v>
      </c>
      <c r="W1047" t="s">
        <v>3555</v>
      </c>
      <c r="X1047" t="s">
        <v>3584</v>
      </c>
      <c r="Y1047">
        <v>2</v>
      </c>
      <c r="Z1047" t="s">
        <v>3562</v>
      </c>
    </row>
    <row r="1048" spans="1:26" x14ac:dyDescent="0.3">
      <c r="A1048" s="2">
        <v>45350</v>
      </c>
      <c r="B1048" s="2">
        <v>45351</v>
      </c>
      <c r="C1048">
        <v>1</v>
      </c>
      <c r="D1048" t="s">
        <v>3538</v>
      </c>
      <c r="E1048" t="s">
        <v>1347</v>
      </c>
      <c r="F1048" t="s">
        <v>118</v>
      </c>
      <c r="G1048" t="s">
        <v>46</v>
      </c>
      <c r="H1048" t="s">
        <v>40</v>
      </c>
      <c r="I1048" t="s">
        <v>41</v>
      </c>
      <c r="J1048" t="s">
        <v>42</v>
      </c>
      <c r="K1048" t="s">
        <v>22</v>
      </c>
      <c r="L1048" t="s">
        <v>22</v>
      </c>
      <c r="N1048" t="s">
        <v>30</v>
      </c>
      <c r="O1048">
        <v>74.431551569466762</v>
      </c>
      <c r="P1048">
        <v>6.465352925617057</v>
      </c>
      <c r="Q1048">
        <v>59</v>
      </c>
      <c r="R1048" t="s">
        <v>3881</v>
      </c>
      <c r="S1048" t="s">
        <v>3555</v>
      </c>
      <c r="T1048" t="s">
        <v>3584</v>
      </c>
      <c r="U1048">
        <v>2</v>
      </c>
      <c r="V1048" t="s">
        <v>3562</v>
      </c>
      <c r="W1048" t="s">
        <v>3555</v>
      </c>
      <c r="X1048" t="s">
        <v>3584</v>
      </c>
      <c r="Y1048">
        <v>2</v>
      </c>
      <c r="Z1048" t="s">
        <v>3562</v>
      </c>
    </row>
    <row r="1049" spans="1:26" x14ac:dyDescent="0.3">
      <c r="A1049" s="2">
        <v>45463</v>
      </c>
      <c r="B1049" s="2">
        <v>45467</v>
      </c>
      <c r="C1049">
        <v>4</v>
      </c>
      <c r="D1049" t="s">
        <v>3538</v>
      </c>
      <c r="E1049" t="s">
        <v>2413</v>
      </c>
      <c r="F1049" t="s">
        <v>28</v>
      </c>
      <c r="G1049" t="s">
        <v>51</v>
      </c>
      <c r="H1049" t="s">
        <v>52</v>
      </c>
      <c r="I1049" t="s">
        <v>92</v>
      </c>
      <c r="J1049" t="s">
        <v>42</v>
      </c>
      <c r="K1049" t="s">
        <v>22</v>
      </c>
      <c r="L1049" t="s">
        <v>22</v>
      </c>
      <c r="N1049" t="s">
        <v>54</v>
      </c>
      <c r="O1049">
        <v>27.449918005726261</v>
      </c>
      <c r="P1049">
        <v>6.2696784376017778</v>
      </c>
      <c r="Q1049">
        <v>175</v>
      </c>
      <c r="R1049" t="s">
        <v>3644</v>
      </c>
      <c r="S1049" t="s">
        <v>3555</v>
      </c>
      <c r="T1049" t="s">
        <v>3585</v>
      </c>
      <c r="U1049">
        <v>6</v>
      </c>
      <c r="V1049" t="s">
        <v>3566</v>
      </c>
      <c r="W1049" t="s">
        <v>3555</v>
      </c>
      <c r="X1049" t="s">
        <v>3585</v>
      </c>
      <c r="Y1049">
        <v>6</v>
      </c>
      <c r="Z1049" t="s">
        <v>3566</v>
      </c>
    </row>
    <row r="1050" spans="1:26" x14ac:dyDescent="0.3">
      <c r="A1050" s="2">
        <v>45152</v>
      </c>
      <c r="B1050" s="2">
        <v>45171</v>
      </c>
      <c r="C1050">
        <v>19</v>
      </c>
      <c r="D1050" t="s">
        <v>3538</v>
      </c>
      <c r="E1050" t="s">
        <v>3073</v>
      </c>
      <c r="F1050" t="s">
        <v>39</v>
      </c>
      <c r="G1050" t="s">
        <v>51</v>
      </c>
      <c r="H1050" t="s">
        <v>59</v>
      </c>
      <c r="I1050" t="s">
        <v>34</v>
      </c>
      <c r="J1050" t="s">
        <v>42</v>
      </c>
      <c r="K1050" t="s">
        <v>22</v>
      </c>
      <c r="L1050" t="s">
        <v>22</v>
      </c>
      <c r="N1050" t="s">
        <v>43</v>
      </c>
      <c r="O1050">
        <v>94.391365257169397</v>
      </c>
      <c r="P1050">
        <v>5.7391483988535459</v>
      </c>
      <c r="Q1050">
        <v>244</v>
      </c>
      <c r="R1050" t="s">
        <v>3616</v>
      </c>
      <c r="S1050" t="s">
        <v>3554</v>
      </c>
      <c r="T1050" t="s">
        <v>3586</v>
      </c>
      <c r="U1050">
        <v>8</v>
      </c>
      <c r="V1050" t="s">
        <v>3568</v>
      </c>
      <c r="W1050" t="s">
        <v>3554</v>
      </c>
      <c r="X1050" t="s">
        <v>3586</v>
      </c>
      <c r="Y1050">
        <v>9</v>
      </c>
      <c r="Z1050" t="s">
        <v>3569</v>
      </c>
    </row>
    <row r="1051" spans="1:26" x14ac:dyDescent="0.3">
      <c r="A1051" s="2">
        <v>45268</v>
      </c>
      <c r="B1051" s="2">
        <v>45274</v>
      </c>
      <c r="C1051">
        <v>6</v>
      </c>
      <c r="D1051" t="s">
        <v>3538</v>
      </c>
      <c r="E1051" t="s">
        <v>277</v>
      </c>
      <c r="F1051" t="s">
        <v>157</v>
      </c>
      <c r="G1051" t="s">
        <v>58</v>
      </c>
      <c r="H1051" t="s">
        <v>59</v>
      </c>
      <c r="I1051" t="s">
        <v>19</v>
      </c>
      <c r="J1051" t="s">
        <v>42</v>
      </c>
      <c r="K1051" t="s">
        <v>22</v>
      </c>
      <c r="L1051" t="s">
        <v>22</v>
      </c>
      <c r="N1051" t="s">
        <v>54</v>
      </c>
      <c r="O1051">
        <v>35.072048040235401</v>
      </c>
      <c r="P1051">
        <v>4.0210091569863611</v>
      </c>
      <c r="Q1051">
        <v>347</v>
      </c>
      <c r="R1051" t="s">
        <v>3846</v>
      </c>
      <c r="S1051" t="s">
        <v>3554</v>
      </c>
      <c r="T1051" t="s">
        <v>3587</v>
      </c>
      <c r="U1051">
        <v>12</v>
      </c>
      <c r="V1051" t="s">
        <v>3572</v>
      </c>
      <c r="W1051" t="s">
        <v>3554</v>
      </c>
      <c r="X1051" t="s">
        <v>3587</v>
      </c>
      <c r="Y1051">
        <v>12</v>
      </c>
      <c r="Z1051" t="s">
        <v>3572</v>
      </c>
    </row>
    <row r="1052" spans="1:26" x14ac:dyDescent="0.3">
      <c r="A1052" s="2">
        <v>44964</v>
      </c>
      <c r="B1052" s="2">
        <v>44967</v>
      </c>
      <c r="C1052">
        <v>3</v>
      </c>
      <c r="D1052" t="s">
        <v>3538</v>
      </c>
      <c r="E1052" t="s">
        <v>523</v>
      </c>
      <c r="F1052" t="s">
        <v>80</v>
      </c>
      <c r="G1052" t="s">
        <v>17</v>
      </c>
      <c r="H1052" t="s">
        <v>40</v>
      </c>
      <c r="I1052" t="s">
        <v>41</v>
      </c>
      <c r="J1052" t="s">
        <v>42</v>
      </c>
      <c r="K1052" t="s">
        <v>22</v>
      </c>
      <c r="L1052" t="s">
        <v>22</v>
      </c>
      <c r="N1052" t="s">
        <v>144</v>
      </c>
      <c r="O1052">
        <v>32.63466212936811</v>
      </c>
      <c r="P1052">
        <v>5.2370214488877238</v>
      </c>
      <c r="Q1052">
        <v>40</v>
      </c>
      <c r="R1052" t="s">
        <v>3649</v>
      </c>
      <c r="S1052" t="s">
        <v>3554</v>
      </c>
      <c r="T1052" t="s">
        <v>3584</v>
      </c>
      <c r="U1052">
        <v>2</v>
      </c>
      <c r="V1052" t="s">
        <v>3562</v>
      </c>
      <c r="W1052" t="s">
        <v>3554</v>
      </c>
      <c r="X1052" t="s">
        <v>3584</v>
      </c>
      <c r="Y1052">
        <v>2</v>
      </c>
      <c r="Z1052" t="s">
        <v>3562</v>
      </c>
    </row>
    <row r="1053" spans="1:26" x14ac:dyDescent="0.3">
      <c r="A1053" s="2">
        <v>45184</v>
      </c>
      <c r="B1053" s="2">
        <v>45186</v>
      </c>
      <c r="C1053">
        <v>2</v>
      </c>
      <c r="D1053" t="s">
        <v>3538</v>
      </c>
      <c r="E1053" t="s">
        <v>354</v>
      </c>
      <c r="F1053" t="s">
        <v>118</v>
      </c>
      <c r="G1053" t="s">
        <v>51</v>
      </c>
      <c r="H1053" t="s">
        <v>52</v>
      </c>
      <c r="I1053" t="s">
        <v>92</v>
      </c>
      <c r="J1053" t="s">
        <v>42</v>
      </c>
      <c r="K1053" t="s">
        <v>22</v>
      </c>
      <c r="L1053" t="s">
        <v>22</v>
      </c>
      <c r="N1053" t="s">
        <v>30</v>
      </c>
      <c r="O1053">
        <v>81.203358188980445</v>
      </c>
      <c r="P1053">
        <v>6.0843364422764594</v>
      </c>
      <c r="Q1053">
        <v>259</v>
      </c>
      <c r="R1053" t="s">
        <v>3740</v>
      </c>
      <c r="S1053" t="s">
        <v>3554</v>
      </c>
      <c r="T1053" t="s">
        <v>3586</v>
      </c>
      <c r="U1053">
        <v>9</v>
      </c>
      <c r="V1053" t="s">
        <v>3569</v>
      </c>
      <c r="W1053" t="s">
        <v>3554</v>
      </c>
      <c r="X1053" t="s">
        <v>3586</v>
      </c>
      <c r="Y1053">
        <v>9</v>
      </c>
      <c r="Z1053" t="s">
        <v>3569</v>
      </c>
    </row>
    <row r="1054" spans="1:26" x14ac:dyDescent="0.3">
      <c r="A1054" s="2">
        <v>45072</v>
      </c>
      <c r="B1054" s="2">
        <v>45082</v>
      </c>
      <c r="C1054">
        <v>10</v>
      </c>
      <c r="D1054" t="s">
        <v>3538</v>
      </c>
      <c r="E1054" t="s">
        <v>332</v>
      </c>
      <c r="F1054" t="s">
        <v>80</v>
      </c>
      <c r="G1054" t="s">
        <v>51</v>
      </c>
      <c r="H1054" t="s">
        <v>59</v>
      </c>
      <c r="I1054" t="s">
        <v>19</v>
      </c>
      <c r="J1054" t="s">
        <v>42</v>
      </c>
      <c r="K1054" t="s">
        <v>22</v>
      </c>
      <c r="L1054" t="s">
        <v>22</v>
      </c>
      <c r="N1054" t="s">
        <v>144</v>
      </c>
      <c r="O1054">
        <v>11.784055944229159</v>
      </c>
      <c r="P1054">
        <v>4.7107147425969202</v>
      </c>
      <c r="Q1054">
        <v>155</v>
      </c>
      <c r="R1054" t="s">
        <v>3905</v>
      </c>
      <c r="S1054" t="s">
        <v>3554</v>
      </c>
      <c r="T1054" t="s">
        <v>3585</v>
      </c>
      <c r="U1054">
        <v>5</v>
      </c>
      <c r="V1054" t="s">
        <v>3565</v>
      </c>
      <c r="W1054" t="s">
        <v>3554</v>
      </c>
      <c r="X1054" t="s">
        <v>3585</v>
      </c>
      <c r="Y1054">
        <v>6</v>
      </c>
      <c r="Z1054" t="s">
        <v>3566</v>
      </c>
    </row>
    <row r="1055" spans="1:26" x14ac:dyDescent="0.3">
      <c r="A1055" s="2">
        <v>45253</v>
      </c>
      <c r="B1055" s="2">
        <v>45263</v>
      </c>
      <c r="C1055">
        <v>10</v>
      </c>
      <c r="D1055" t="s">
        <v>3538</v>
      </c>
      <c r="E1055" t="s">
        <v>1027</v>
      </c>
      <c r="F1055" t="s">
        <v>103</v>
      </c>
      <c r="G1055" t="s">
        <v>58</v>
      </c>
      <c r="H1055" t="s">
        <v>59</v>
      </c>
      <c r="I1055" t="s">
        <v>92</v>
      </c>
      <c r="J1055" t="s">
        <v>42</v>
      </c>
      <c r="K1055" t="s">
        <v>22</v>
      </c>
      <c r="L1055" t="s">
        <v>22</v>
      </c>
      <c r="N1055" t="s">
        <v>43</v>
      </c>
      <c r="O1055">
        <v>96.548397062365012</v>
      </c>
      <c r="P1055">
        <v>6.924591122001214</v>
      </c>
      <c r="Q1055">
        <v>336</v>
      </c>
      <c r="R1055" t="s">
        <v>3918</v>
      </c>
      <c r="S1055" t="s">
        <v>3554</v>
      </c>
      <c r="T1055" t="s">
        <v>3587</v>
      </c>
      <c r="U1055">
        <v>11</v>
      </c>
      <c r="V1055" t="s">
        <v>3571</v>
      </c>
      <c r="W1055" t="s">
        <v>3554</v>
      </c>
      <c r="X1055" t="s">
        <v>3587</v>
      </c>
      <c r="Y1055">
        <v>12</v>
      </c>
      <c r="Z1055" t="s">
        <v>3572</v>
      </c>
    </row>
    <row r="1056" spans="1:26" x14ac:dyDescent="0.3">
      <c r="A1056" s="2">
        <v>45408</v>
      </c>
      <c r="B1056" s="2">
        <v>45410</v>
      </c>
      <c r="C1056">
        <v>2</v>
      </c>
      <c r="D1056" t="s">
        <v>3538</v>
      </c>
      <c r="E1056" t="s">
        <v>1056</v>
      </c>
      <c r="F1056" t="s">
        <v>57</v>
      </c>
      <c r="G1056" t="s">
        <v>46</v>
      </c>
      <c r="H1056" t="s">
        <v>18</v>
      </c>
      <c r="I1056" t="s">
        <v>19</v>
      </c>
      <c r="J1056" t="s">
        <v>42</v>
      </c>
      <c r="K1056" t="s">
        <v>22</v>
      </c>
      <c r="L1056" t="s">
        <v>22</v>
      </c>
      <c r="N1056" t="s">
        <v>43</v>
      </c>
      <c r="O1056">
        <v>99.499460825097117</v>
      </c>
      <c r="P1056">
        <v>5.6062529377509778</v>
      </c>
      <c r="Q1056">
        <v>118</v>
      </c>
      <c r="R1056" t="s">
        <v>3695</v>
      </c>
      <c r="S1056" t="s">
        <v>3555</v>
      </c>
      <c r="T1056" t="s">
        <v>3585</v>
      </c>
      <c r="U1056">
        <v>4</v>
      </c>
      <c r="V1056" t="s">
        <v>3564</v>
      </c>
      <c r="W1056" t="s">
        <v>3555</v>
      </c>
      <c r="X1056" t="s">
        <v>3585</v>
      </c>
      <c r="Y1056">
        <v>4</v>
      </c>
      <c r="Z1056" t="s">
        <v>3564</v>
      </c>
    </row>
    <row r="1057" spans="1:26" x14ac:dyDescent="0.3">
      <c r="A1057" s="2">
        <v>45079</v>
      </c>
      <c r="B1057" s="2">
        <v>45089</v>
      </c>
      <c r="C1057">
        <v>10</v>
      </c>
      <c r="D1057" t="s">
        <v>3538</v>
      </c>
      <c r="E1057" t="s">
        <v>1780</v>
      </c>
      <c r="F1057" t="s">
        <v>16</v>
      </c>
      <c r="G1057" t="s">
        <v>33</v>
      </c>
      <c r="H1057" t="s">
        <v>52</v>
      </c>
      <c r="I1057" t="s">
        <v>92</v>
      </c>
      <c r="J1057" t="s">
        <v>42</v>
      </c>
      <c r="K1057" t="s">
        <v>22</v>
      </c>
      <c r="L1057" t="s">
        <v>22</v>
      </c>
      <c r="N1057" t="s">
        <v>144</v>
      </c>
      <c r="O1057">
        <v>59.180705921162783</v>
      </c>
      <c r="P1057">
        <v>6.0889315190838351</v>
      </c>
      <c r="Q1057">
        <v>162</v>
      </c>
      <c r="R1057" t="s">
        <v>3836</v>
      </c>
      <c r="S1057" t="s">
        <v>3554</v>
      </c>
      <c r="T1057" t="s">
        <v>3585</v>
      </c>
      <c r="U1057">
        <v>6</v>
      </c>
      <c r="V1057" t="s">
        <v>3566</v>
      </c>
      <c r="W1057" t="s">
        <v>3554</v>
      </c>
      <c r="X1057" t="s">
        <v>3585</v>
      </c>
      <c r="Y1057">
        <v>6</v>
      </c>
      <c r="Z1057" t="s">
        <v>3566</v>
      </c>
    </row>
    <row r="1058" spans="1:26" x14ac:dyDescent="0.3">
      <c r="A1058" s="2">
        <v>45042</v>
      </c>
      <c r="B1058" s="2">
        <v>45052</v>
      </c>
      <c r="C1058">
        <v>10</v>
      </c>
      <c r="D1058" t="s">
        <v>3538</v>
      </c>
      <c r="E1058" t="s">
        <v>423</v>
      </c>
      <c r="F1058" t="s">
        <v>80</v>
      </c>
      <c r="G1058" t="s">
        <v>58</v>
      </c>
      <c r="H1058" t="s">
        <v>59</v>
      </c>
      <c r="I1058" t="s">
        <v>19</v>
      </c>
      <c r="J1058" t="s">
        <v>42</v>
      </c>
      <c r="K1058" t="s">
        <v>22</v>
      </c>
      <c r="L1058" t="s">
        <v>22</v>
      </c>
      <c r="N1058" t="s">
        <v>63</v>
      </c>
      <c r="O1058">
        <v>25.586994079512301</v>
      </c>
      <c r="P1058">
        <v>4.2984882084391556</v>
      </c>
      <c r="Q1058">
        <v>125</v>
      </c>
      <c r="R1058" t="s">
        <v>3777</v>
      </c>
      <c r="S1058" t="s">
        <v>3554</v>
      </c>
      <c r="T1058" t="s">
        <v>3585</v>
      </c>
      <c r="U1058">
        <v>4</v>
      </c>
      <c r="V1058" t="s">
        <v>3564</v>
      </c>
      <c r="W1058" t="s">
        <v>3554</v>
      </c>
      <c r="X1058" t="s">
        <v>3585</v>
      </c>
      <c r="Y1058">
        <v>5</v>
      </c>
      <c r="Z1058" t="s">
        <v>3565</v>
      </c>
    </row>
    <row r="1059" spans="1:26" x14ac:dyDescent="0.3">
      <c r="A1059" s="2">
        <v>45221</v>
      </c>
      <c r="B1059" s="2">
        <v>45224</v>
      </c>
      <c r="C1059">
        <v>3</v>
      </c>
      <c r="D1059" t="s">
        <v>3538</v>
      </c>
      <c r="E1059" t="s">
        <v>715</v>
      </c>
      <c r="F1059" t="s">
        <v>80</v>
      </c>
      <c r="G1059" t="s">
        <v>51</v>
      </c>
      <c r="H1059" t="s">
        <v>59</v>
      </c>
      <c r="I1059" t="s">
        <v>92</v>
      </c>
      <c r="J1059" t="s">
        <v>42</v>
      </c>
      <c r="K1059" t="s">
        <v>22</v>
      </c>
      <c r="L1059" t="s">
        <v>22</v>
      </c>
      <c r="N1059" t="s">
        <v>76</v>
      </c>
      <c r="O1059">
        <v>23.844198379844489</v>
      </c>
      <c r="P1059">
        <v>4.0792400295470834</v>
      </c>
      <c r="Q1059">
        <v>297</v>
      </c>
      <c r="R1059" t="s">
        <v>3717</v>
      </c>
      <c r="S1059" t="s">
        <v>3554</v>
      </c>
      <c r="T1059" t="s">
        <v>3587</v>
      </c>
      <c r="U1059">
        <v>10</v>
      </c>
      <c r="V1059" t="s">
        <v>3570</v>
      </c>
      <c r="W1059" t="s">
        <v>3554</v>
      </c>
      <c r="X1059" t="s">
        <v>3587</v>
      </c>
      <c r="Y1059">
        <v>10</v>
      </c>
      <c r="Z1059" t="s">
        <v>3570</v>
      </c>
    </row>
    <row r="1060" spans="1:26" x14ac:dyDescent="0.3">
      <c r="A1060" s="2">
        <v>45281</v>
      </c>
      <c r="B1060" s="2">
        <v>45290</v>
      </c>
      <c r="C1060">
        <v>9</v>
      </c>
      <c r="D1060" t="s">
        <v>3538</v>
      </c>
      <c r="E1060" t="s">
        <v>3268</v>
      </c>
      <c r="F1060" t="s">
        <v>80</v>
      </c>
      <c r="G1060" t="s">
        <v>51</v>
      </c>
      <c r="H1060" t="s">
        <v>52</v>
      </c>
      <c r="I1060" t="s">
        <v>92</v>
      </c>
      <c r="J1060" t="s">
        <v>42</v>
      </c>
      <c r="K1060" t="s">
        <v>22</v>
      </c>
      <c r="L1060" t="s">
        <v>22</v>
      </c>
      <c r="N1060" t="s">
        <v>144</v>
      </c>
      <c r="O1060">
        <v>20.866708321852041</v>
      </c>
      <c r="P1060">
        <v>5.1705641853564703</v>
      </c>
      <c r="Q1060">
        <v>363</v>
      </c>
      <c r="R1060" t="s">
        <v>3919</v>
      </c>
      <c r="S1060" t="s">
        <v>3554</v>
      </c>
      <c r="T1060" t="s">
        <v>3587</v>
      </c>
      <c r="U1060">
        <v>12</v>
      </c>
      <c r="V1060" t="s">
        <v>3572</v>
      </c>
      <c r="W1060" t="s">
        <v>3554</v>
      </c>
      <c r="X1060" t="s">
        <v>3587</v>
      </c>
      <c r="Y1060">
        <v>12</v>
      </c>
      <c r="Z1060" t="s">
        <v>3572</v>
      </c>
    </row>
    <row r="1061" spans="1:26" x14ac:dyDescent="0.3">
      <c r="A1061" s="2">
        <v>45260</v>
      </c>
      <c r="B1061" s="2">
        <v>45288</v>
      </c>
      <c r="C1061">
        <v>28</v>
      </c>
      <c r="D1061" t="s">
        <v>3538</v>
      </c>
      <c r="E1061" t="s">
        <v>3270</v>
      </c>
      <c r="F1061" t="s">
        <v>157</v>
      </c>
      <c r="G1061" t="s">
        <v>17</v>
      </c>
      <c r="H1061" t="s">
        <v>18</v>
      </c>
      <c r="I1061" t="s">
        <v>19</v>
      </c>
      <c r="J1061" t="s">
        <v>42</v>
      </c>
      <c r="K1061" t="s">
        <v>22</v>
      </c>
      <c r="L1061" t="s">
        <v>22</v>
      </c>
      <c r="N1061" t="s">
        <v>24</v>
      </c>
      <c r="O1061">
        <v>25.401944303349229</v>
      </c>
      <c r="P1061">
        <v>4.9368224620330921</v>
      </c>
      <c r="Q1061">
        <v>361</v>
      </c>
      <c r="R1061" t="s">
        <v>3621</v>
      </c>
      <c r="S1061" t="s">
        <v>3554</v>
      </c>
      <c r="T1061" t="s">
        <v>3587</v>
      </c>
      <c r="U1061">
        <v>11</v>
      </c>
      <c r="V1061" t="s">
        <v>3571</v>
      </c>
      <c r="W1061" t="s">
        <v>3554</v>
      </c>
      <c r="X1061" t="s">
        <v>3587</v>
      </c>
      <c r="Y1061">
        <v>12</v>
      </c>
      <c r="Z1061" t="s">
        <v>3572</v>
      </c>
    </row>
    <row r="1062" spans="1:26" x14ac:dyDescent="0.3">
      <c r="A1062" s="2">
        <v>45317</v>
      </c>
      <c r="B1062" s="2">
        <v>45321</v>
      </c>
      <c r="C1062">
        <v>4</v>
      </c>
      <c r="D1062" t="s">
        <v>3538</v>
      </c>
      <c r="E1062" t="s">
        <v>2957</v>
      </c>
      <c r="F1062" t="s">
        <v>16</v>
      </c>
      <c r="G1062" t="s">
        <v>46</v>
      </c>
      <c r="H1062" t="s">
        <v>40</v>
      </c>
      <c r="I1062" t="s">
        <v>41</v>
      </c>
      <c r="J1062" t="s">
        <v>42</v>
      </c>
      <c r="K1062" t="s">
        <v>22</v>
      </c>
      <c r="L1062" t="s">
        <v>22</v>
      </c>
      <c r="N1062" t="s">
        <v>43</v>
      </c>
      <c r="O1062">
        <v>87.09003757588512</v>
      </c>
      <c r="P1062">
        <v>6.4630447030251004</v>
      </c>
      <c r="Q1062">
        <v>29</v>
      </c>
      <c r="R1062" t="s">
        <v>3669</v>
      </c>
      <c r="S1062" t="s">
        <v>3555</v>
      </c>
      <c r="T1062" t="s">
        <v>3584</v>
      </c>
      <c r="U1062">
        <v>1</v>
      </c>
      <c r="V1062" t="s">
        <v>3561</v>
      </c>
      <c r="W1062" t="s">
        <v>3555</v>
      </c>
      <c r="X1062" t="s">
        <v>3584</v>
      </c>
      <c r="Y1062">
        <v>1</v>
      </c>
      <c r="Z1062" t="s">
        <v>3561</v>
      </c>
    </row>
    <row r="1063" spans="1:26" x14ac:dyDescent="0.3">
      <c r="A1063" s="2">
        <v>45193</v>
      </c>
      <c r="B1063" s="2">
        <v>45199</v>
      </c>
      <c r="C1063">
        <v>6</v>
      </c>
      <c r="D1063" t="s">
        <v>3538</v>
      </c>
      <c r="E1063" t="s">
        <v>3272</v>
      </c>
      <c r="F1063" t="s">
        <v>57</v>
      </c>
      <c r="G1063" t="s">
        <v>17</v>
      </c>
      <c r="H1063" t="s">
        <v>40</v>
      </c>
      <c r="I1063" t="s">
        <v>41</v>
      </c>
      <c r="J1063" t="s">
        <v>42</v>
      </c>
      <c r="K1063" t="s">
        <v>22</v>
      </c>
      <c r="L1063" t="s">
        <v>22</v>
      </c>
      <c r="N1063" t="s">
        <v>76</v>
      </c>
      <c r="O1063">
        <v>41.192227306714393</v>
      </c>
      <c r="P1063">
        <v>5.9263826067300869</v>
      </c>
      <c r="Q1063">
        <v>272</v>
      </c>
      <c r="R1063" t="s">
        <v>3920</v>
      </c>
      <c r="S1063" t="s">
        <v>3554</v>
      </c>
      <c r="T1063" t="s">
        <v>3586</v>
      </c>
      <c r="U1063">
        <v>9</v>
      </c>
      <c r="V1063" t="s">
        <v>3569</v>
      </c>
      <c r="W1063" t="s">
        <v>3554</v>
      </c>
      <c r="X1063" t="s">
        <v>3586</v>
      </c>
      <c r="Y1063">
        <v>9</v>
      </c>
      <c r="Z1063" t="s">
        <v>3569</v>
      </c>
    </row>
    <row r="1064" spans="1:26" x14ac:dyDescent="0.3">
      <c r="A1064" s="2">
        <v>44993</v>
      </c>
      <c r="B1064" s="2">
        <v>44999</v>
      </c>
      <c r="C1064">
        <v>6</v>
      </c>
      <c r="D1064" t="s">
        <v>3538</v>
      </c>
      <c r="E1064" t="s">
        <v>2183</v>
      </c>
      <c r="F1064" t="s">
        <v>16</v>
      </c>
      <c r="G1064" t="s">
        <v>17</v>
      </c>
      <c r="H1064" t="s">
        <v>40</v>
      </c>
      <c r="I1064" t="s">
        <v>41</v>
      </c>
      <c r="J1064" t="s">
        <v>42</v>
      </c>
      <c r="K1064" t="s">
        <v>22</v>
      </c>
      <c r="L1064" t="s">
        <v>22</v>
      </c>
      <c r="N1064" t="s">
        <v>76</v>
      </c>
      <c r="O1064">
        <v>60.803268438023437</v>
      </c>
      <c r="P1064">
        <v>6.4821914587663301</v>
      </c>
      <c r="Q1064">
        <v>72</v>
      </c>
      <c r="R1064" t="s">
        <v>3653</v>
      </c>
      <c r="S1064" t="s">
        <v>3554</v>
      </c>
      <c r="T1064" t="s">
        <v>3584</v>
      </c>
      <c r="U1064">
        <v>3</v>
      </c>
      <c r="V1064" t="s">
        <v>3563</v>
      </c>
      <c r="W1064" t="s">
        <v>3554</v>
      </c>
      <c r="X1064" t="s">
        <v>3584</v>
      </c>
      <c r="Y1064">
        <v>3</v>
      </c>
      <c r="Z1064" t="s">
        <v>3563</v>
      </c>
    </row>
    <row r="1065" spans="1:26" x14ac:dyDescent="0.3">
      <c r="A1065" s="2">
        <v>45172</v>
      </c>
      <c r="B1065" s="2">
        <v>45178</v>
      </c>
      <c r="C1065">
        <v>6</v>
      </c>
      <c r="D1065" t="s">
        <v>3538</v>
      </c>
      <c r="E1065" t="s">
        <v>3112</v>
      </c>
      <c r="F1065" t="s">
        <v>118</v>
      </c>
      <c r="G1065" t="s">
        <v>17</v>
      </c>
      <c r="H1065" t="s">
        <v>40</v>
      </c>
      <c r="I1065" t="s">
        <v>41</v>
      </c>
      <c r="J1065" t="s">
        <v>42</v>
      </c>
      <c r="K1065" t="s">
        <v>22</v>
      </c>
      <c r="L1065" t="s">
        <v>22</v>
      </c>
      <c r="N1065" t="s">
        <v>76</v>
      </c>
      <c r="O1065">
        <v>64.346765861537506</v>
      </c>
      <c r="P1065">
        <v>7.3005902735684209</v>
      </c>
      <c r="Q1065">
        <v>251</v>
      </c>
      <c r="R1065" t="s">
        <v>3798</v>
      </c>
      <c r="S1065" t="s">
        <v>3554</v>
      </c>
      <c r="T1065" t="s">
        <v>3586</v>
      </c>
      <c r="U1065">
        <v>9</v>
      </c>
      <c r="V1065" t="s">
        <v>3569</v>
      </c>
      <c r="W1065" t="s">
        <v>3554</v>
      </c>
      <c r="X1065" t="s">
        <v>3586</v>
      </c>
      <c r="Y1065">
        <v>9</v>
      </c>
      <c r="Z1065" t="s">
        <v>3569</v>
      </c>
    </row>
    <row r="1066" spans="1:26" x14ac:dyDescent="0.3">
      <c r="A1066" s="2">
        <v>45171</v>
      </c>
      <c r="B1066" s="2">
        <v>45173</v>
      </c>
      <c r="C1066">
        <v>2</v>
      </c>
      <c r="D1066" t="s">
        <v>3538</v>
      </c>
      <c r="E1066" t="s">
        <v>400</v>
      </c>
      <c r="F1066" t="s">
        <v>28</v>
      </c>
      <c r="G1066" t="s">
        <v>51</v>
      </c>
      <c r="H1066" t="s">
        <v>52</v>
      </c>
      <c r="I1066" t="s">
        <v>92</v>
      </c>
      <c r="J1066" t="s">
        <v>42</v>
      </c>
      <c r="K1066" t="s">
        <v>22</v>
      </c>
      <c r="L1066" t="s">
        <v>22</v>
      </c>
      <c r="N1066" t="s">
        <v>63</v>
      </c>
      <c r="O1066">
        <v>36.238710363368668</v>
      </c>
      <c r="P1066">
        <v>5.1433029707520026</v>
      </c>
      <c r="Q1066">
        <v>246</v>
      </c>
      <c r="R1066" t="s">
        <v>3921</v>
      </c>
      <c r="S1066" t="s">
        <v>3554</v>
      </c>
      <c r="T1066" t="s">
        <v>3586</v>
      </c>
      <c r="U1066">
        <v>9</v>
      </c>
      <c r="V1066" t="s">
        <v>3569</v>
      </c>
      <c r="W1066" t="s">
        <v>3554</v>
      </c>
      <c r="X1066" t="s">
        <v>3586</v>
      </c>
      <c r="Y1066">
        <v>9</v>
      </c>
      <c r="Z1066" t="s">
        <v>3569</v>
      </c>
    </row>
    <row r="1067" spans="1:26" x14ac:dyDescent="0.3">
      <c r="A1067" s="2">
        <v>45327</v>
      </c>
      <c r="B1067" s="2">
        <v>45339</v>
      </c>
      <c r="C1067">
        <v>12</v>
      </c>
      <c r="D1067" t="s">
        <v>3538</v>
      </c>
      <c r="E1067" t="s">
        <v>87</v>
      </c>
      <c r="F1067" t="s">
        <v>118</v>
      </c>
      <c r="G1067" t="s">
        <v>51</v>
      </c>
      <c r="H1067" t="s">
        <v>59</v>
      </c>
      <c r="I1067" t="s">
        <v>92</v>
      </c>
      <c r="J1067" t="s">
        <v>42</v>
      </c>
      <c r="K1067" t="s">
        <v>22</v>
      </c>
      <c r="L1067" t="s">
        <v>22</v>
      </c>
      <c r="N1067" t="s">
        <v>144</v>
      </c>
      <c r="O1067">
        <v>73.136891414103019</v>
      </c>
      <c r="P1067">
        <v>7.4753508097704948</v>
      </c>
      <c r="Q1067">
        <v>47</v>
      </c>
      <c r="R1067" t="s">
        <v>3737</v>
      </c>
      <c r="S1067" t="s">
        <v>3555</v>
      </c>
      <c r="T1067" t="s">
        <v>3584</v>
      </c>
      <c r="U1067">
        <v>2</v>
      </c>
      <c r="V1067" t="s">
        <v>3562</v>
      </c>
      <c r="W1067" t="s">
        <v>3555</v>
      </c>
      <c r="X1067" t="s">
        <v>3584</v>
      </c>
      <c r="Y1067">
        <v>2</v>
      </c>
      <c r="Z1067" t="s">
        <v>3562</v>
      </c>
    </row>
    <row r="1068" spans="1:26" x14ac:dyDescent="0.3">
      <c r="A1068" s="2">
        <v>45192</v>
      </c>
      <c r="B1068" s="2">
        <v>45202</v>
      </c>
      <c r="C1068">
        <v>10</v>
      </c>
      <c r="D1068" t="s">
        <v>3538</v>
      </c>
      <c r="E1068" t="s">
        <v>2517</v>
      </c>
      <c r="F1068" t="s">
        <v>80</v>
      </c>
      <c r="G1068" t="s">
        <v>58</v>
      </c>
      <c r="H1068" t="s">
        <v>52</v>
      </c>
      <c r="I1068" t="s">
        <v>92</v>
      </c>
      <c r="J1068" t="s">
        <v>42</v>
      </c>
      <c r="K1068" t="s">
        <v>22</v>
      </c>
      <c r="L1068" t="s">
        <v>22</v>
      </c>
      <c r="N1068" t="s">
        <v>43</v>
      </c>
      <c r="O1068">
        <v>20.104432441479808</v>
      </c>
      <c r="P1068">
        <v>5.4441525253798089</v>
      </c>
      <c r="Q1068">
        <v>275</v>
      </c>
      <c r="R1068" t="s">
        <v>3922</v>
      </c>
      <c r="S1068" t="s">
        <v>3554</v>
      </c>
      <c r="T1068" t="s">
        <v>3586</v>
      </c>
      <c r="U1068">
        <v>9</v>
      </c>
      <c r="V1068" t="s">
        <v>3569</v>
      </c>
      <c r="W1068" t="s">
        <v>3554</v>
      </c>
      <c r="X1068" t="s">
        <v>3587</v>
      </c>
      <c r="Y1068">
        <v>10</v>
      </c>
      <c r="Z1068" t="s">
        <v>3570</v>
      </c>
    </row>
    <row r="1069" spans="1:26" x14ac:dyDescent="0.3">
      <c r="A1069" s="2">
        <v>45363</v>
      </c>
      <c r="B1069" s="2">
        <v>45380</v>
      </c>
      <c r="C1069">
        <v>17</v>
      </c>
      <c r="D1069" t="s">
        <v>3538</v>
      </c>
      <c r="E1069" t="s">
        <v>2300</v>
      </c>
      <c r="F1069" t="s">
        <v>80</v>
      </c>
      <c r="G1069" t="s">
        <v>33</v>
      </c>
      <c r="H1069" t="s">
        <v>59</v>
      </c>
      <c r="I1069" t="s">
        <v>92</v>
      </c>
      <c r="J1069" t="s">
        <v>42</v>
      </c>
      <c r="K1069" t="s">
        <v>22</v>
      </c>
      <c r="L1069" t="s">
        <v>22</v>
      </c>
      <c r="N1069" t="s">
        <v>63</v>
      </c>
      <c r="O1069">
        <v>23.917948323993031</v>
      </c>
      <c r="P1069">
        <v>4.1599354284048964</v>
      </c>
      <c r="Q1069">
        <v>88</v>
      </c>
      <c r="R1069" t="s">
        <v>3854</v>
      </c>
      <c r="S1069" t="s">
        <v>3555</v>
      </c>
      <c r="T1069" t="s">
        <v>3584</v>
      </c>
      <c r="U1069">
        <v>3</v>
      </c>
      <c r="V1069" t="s">
        <v>3563</v>
      </c>
      <c r="W1069" t="s">
        <v>3555</v>
      </c>
      <c r="X1069" t="s">
        <v>3584</v>
      </c>
      <c r="Y1069">
        <v>3</v>
      </c>
      <c r="Z1069" t="s">
        <v>3563</v>
      </c>
    </row>
    <row r="1070" spans="1:26" x14ac:dyDescent="0.3">
      <c r="A1070" s="2">
        <v>45118</v>
      </c>
      <c r="B1070" s="2">
        <v>45124</v>
      </c>
      <c r="C1070">
        <v>6</v>
      </c>
      <c r="D1070" t="s">
        <v>3538</v>
      </c>
      <c r="E1070" t="s">
        <v>286</v>
      </c>
      <c r="F1070" t="s">
        <v>80</v>
      </c>
      <c r="G1070" t="s">
        <v>58</v>
      </c>
      <c r="H1070" t="s">
        <v>59</v>
      </c>
      <c r="I1070" t="s">
        <v>92</v>
      </c>
      <c r="J1070" t="s">
        <v>42</v>
      </c>
      <c r="K1070" t="s">
        <v>22</v>
      </c>
      <c r="L1070" t="s">
        <v>22</v>
      </c>
      <c r="N1070" t="s">
        <v>63</v>
      </c>
      <c r="O1070">
        <v>22.365191410801071</v>
      </c>
      <c r="P1070">
        <v>4.8524029244031528</v>
      </c>
      <c r="Q1070">
        <v>197</v>
      </c>
      <c r="R1070" t="s">
        <v>3787</v>
      </c>
      <c r="S1070" t="s">
        <v>3554</v>
      </c>
      <c r="T1070" t="s">
        <v>3586</v>
      </c>
      <c r="U1070">
        <v>7</v>
      </c>
      <c r="V1070" t="s">
        <v>3567</v>
      </c>
      <c r="W1070" t="s">
        <v>3554</v>
      </c>
      <c r="X1070" t="s">
        <v>3586</v>
      </c>
      <c r="Y1070">
        <v>7</v>
      </c>
      <c r="Z1070" t="s">
        <v>3567</v>
      </c>
    </row>
    <row r="1071" spans="1:26" x14ac:dyDescent="0.3">
      <c r="A1071" s="2">
        <v>45192</v>
      </c>
      <c r="B1071" s="2">
        <v>45195</v>
      </c>
      <c r="C1071">
        <v>3</v>
      </c>
      <c r="D1071" t="s">
        <v>3538</v>
      </c>
      <c r="E1071" t="s">
        <v>269</v>
      </c>
      <c r="F1071" t="s">
        <v>80</v>
      </c>
      <c r="G1071" t="s">
        <v>58</v>
      </c>
      <c r="H1071" t="s">
        <v>59</v>
      </c>
      <c r="I1071" t="s">
        <v>19</v>
      </c>
      <c r="J1071" t="s">
        <v>42</v>
      </c>
      <c r="K1071" t="s">
        <v>22</v>
      </c>
      <c r="L1071" t="s">
        <v>22</v>
      </c>
      <c r="N1071" t="s">
        <v>144</v>
      </c>
      <c r="O1071">
        <v>17.012449026541791</v>
      </c>
      <c r="P1071">
        <v>4.8859567509919568</v>
      </c>
      <c r="Q1071">
        <v>268</v>
      </c>
      <c r="R1071" t="s">
        <v>3923</v>
      </c>
      <c r="S1071" t="s">
        <v>3554</v>
      </c>
      <c r="T1071" t="s">
        <v>3586</v>
      </c>
      <c r="U1071">
        <v>9</v>
      </c>
      <c r="V1071" t="s">
        <v>3569</v>
      </c>
      <c r="W1071" t="s">
        <v>3554</v>
      </c>
      <c r="X1071" t="s">
        <v>3586</v>
      </c>
      <c r="Y1071">
        <v>9</v>
      </c>
      <c r="Z1071" t="s">
        <v>3569</v>
      </c>
    </row>
    <row r="1072" spans="1:26" x14ac:dyDescent="0.3">
      <c r="A1072" s="2">
        <v>45259</v>
      </c>
      <c r="B1072" s="2">
        <v>45265</v>
      </c>
      <c r="C1072">
        <v>6</v>
      </c>
      <c r="D1072" t="s">
        <v>3538</v>
      </c>
      <c r="E1072" t="s">
        <v>742</v>
      </c>
      <c r="F1072" t="s">
        <v>118</v>
      </c>
      <c r="G1072" t="s">
        <v>33</v>
      </c>
      <c r="H1072" t="s">
        <v>18</v>
      </c>
      <c r="I1072" t="s">
        <v>19</v>
      </c>
      <c r="J1072" t="s">
        <v>42</v>
      </c>
      <c r="K1072" t="s">
        <v>22</v>
      </c>
      <c r="L1072" t="s">
        <v>22</v>
      </c>
      <c r="N1072" t="s">
        <v>54</v>
      </c>
      <c r="O1072">
        <v>72.66363244659982</v>
      </c>
      <c r="P1072">
        <v>7.442238486861168</v>
      </c>
      <c r="Q1072">
        <v>338</v>
      </c>
      <c r="R1072" t="s">
        <v>3925</v>
      </c>
      <c r="S1072" t="s">
        <v>3554</v>
      </c>
      <c r="T1072" t="s">
        <v>3587</v>
      </c>
      <c r="U1072">
        <v>11</v>
      </c>
      <c r="V1072" t="s">
        <v>3571</v>
      </c>
      <c r="W1072" t="s">
        <v>3554</v>
      </c>
      <c r="X1072" t="s">
        <v>3587</v>
      </c>
      <c r="Y1072">
        <v>12</v>
      </c>
      <c r="Z1072" t="s">
        <v>3572</v>
      </c>
    </row>
    <row r="1073" spans="1:26" x14ac:dyDescent="0.3">
      <c r="A1073" s="2">
        <v>45077</v>
      </c>
      <c r="B1073" s="2">
        <v>45087</v>
      </c>
      <c r="C1073">
        <v>10</v>
      </c>
      <c r="D1073" t="s">
        <v>3538</v>
      </c>
      <c r="E1073" t="s">
        <v>2166</v>
      </c>
      <c r="F1073" t="s">
        <v>57</v>
      </c>
      <c r="G1073" t="s">
        <v>46</v>
      </c>
      <c r="H1073" t="s">
        <v>40</v>
      </c>
      <c r="I1073" t="s">
        <v>41</v>
      </c>
      <c r="J1073" t="s">
        <v>42</v>
      </c>
      <c r="K1073" t="s">
        <v>22</v>
      </c>
      <c r="L1073" t="s">
        <v>22</v>
      </c>
      <c r="N1073" t="s">
        <v>43</v>
      </c>
      <c r="O1073">
        <v>132.592842622256</v>
      </c>
      <c r="P1073">
        <v>5.2283312523686112</v>
      </c>
      <c r="Q1073">
        <v>160</v>
      </c>
      <c r="R1073" t="s">
        <v>3926</v>
      </c>
      <c r="S1073" t="s">
        <v>3554</v>
      </c>
      <c r="T1073" t="s">
        <v>3585</v>
      </c>
      <c r="U1073">
        <v>5</v>
      </c>
      <c r="V1073" t="s">
        <v>3565</v>
      </c>
      <c r="W1073" t="s">
        <v>3554</v>
      </c>
      <c r="X1073" t="s">
        <v>3585</v>
      </c>
      <c r="Y1073">
        <v>6</v>
      </c>
      <c r="Z1073" t="s">
        <v>3566</v>
      </c>
    </row>
    <row r="1074" spans="1:26" x14ac:dyDescent="0.3">
      <c r="A1074" s="2">
        <v>45129</v>
      </c>
      <c r="B1074" s="2">
        <v>45132</v>
      </c>
      <c r="C1074">
        <v>3</v>
      </c>
      <c r="D1074" t="s">
        <v>3538</v>
      </c>
      <c r="E1074" t="s">
        <v>576</v>
      </c>
      <c r="F1074" t="s">
        <v>16</v>
      </c>
      <c r="G1074" t="s">
        <v>17</v>
      </c>
      <c r="H1074" t="s">
        <v>40</v>
      </c>
      <c r="I1074" t="s">
        <v>41</v>
      </c>
      <c r="J1074" t="s">
        <v>42</v>
      </c>
      <c r="K1074" t="s">
        <v>22</v>
      </c>
      <c r="L1074" t="s">
        <v>22</v>
      </c>
      <c r="N1074" t="s">
        <v>24</v>
      </c>
      <c r="O1074">
        <v>76.433268658201285</v>
      </c>
      <c r="P1074">
        <v>7.0648516244255752</v>
      </c>
      <c r="Q1074">
        <v>205</v>
      </c>
      <c r="R1074" t="s">
        <v>3702</v>
      </c>
      <c r="S1074" t="s">
        <v>3554</v>
      </c>
      <c r="T1074" t="s">
        <v>3586</v>
      </c>
      <c r="U1074">
        <v>7</v>
      </c>
      <c r="V1074" t="s">
        <v>3567</v>
      </c>
      <c r="W1074" t="s">
        <v>3554</v>
      </c>
      <c r="X1074" t="s">
        <v>3586</v>
      </c>
      <c r="Y1074">
        <v>7</v>
      </c>
      <c r="Z1074" t="s">
        <v>3567</v>
      </c>
    </row>
    <row r="1075" spans="1:26" x14ac:dyDescent="0.3">
      <c r="A1075" s="2">
        <v>45427</v>
      </c>
      <c r="B1075" s="2">
        <v>45439</v>
      </c>
      <c r="C1075">
        <v>12</v>
      </c>
      <c r="D1075" t="s">
        <v>3538</v>
      </c>
      <c r="E1075" t="s">
        <v>543</v>
      </c>
      <c r="F1075" t="s">
        <v>16</v>
      </c>
      <c r="G1075" t="s">
        <v>33</v>
      </c>
      <c r="H1075" t="s">
        <v>59</v>
      </c>
      <c r="I1075" t="s">
        <v>19</v>
      </c>
      <c r="J1075" t="s">
        <v>42</v>
      </c>
      <c r="K1075" t="s">
        <v>22</v>
      </c>
      <c r="L1075" t="s">
        <v>22</v>
      </c>
      <c r="N1075" t="s">
        <v>30</v>
      </c>
      <c r="O1075">
        <v>81.105353174739406</v>
      </c>
      <c r="P1075">
        <v>5.6651443160705544</v>
      </c>
      <c r="Q1075">
        <v>147</v>
      </c>
      <c r="R1075" t="s">
        <v>3685</v>
      </c>
      <c r="S1075" t="s">
        <v>3555</v>
      </c>
      <c r="T1075" t="s">
        <v>3585</v>
      </c>
      <c r="U1075">
        <v>5</v>
      </c>
      <c r="V1075" t="s">
        <v>3565</v>
      </c>
      <c r="W1075" t="s">
        <v>3555</v>
      </c>
      <c r="X1075" t="s">
        <v>3585</v>
      </c>
      <c r="Y1075">
        <v>5</v>
      </c>
      <c r="Z1075" t="s">
        <v>3565</v>
      </c>
    </row>
    <row r="1076" spans="1:26" x14ac:dyDescent="0.3">
      <c r="A1076" s="2">
        <v>45118</v>
      </c>
      <c r="B1076" s="2">
        <v>45126</v>
      </c>
      <c r="C1076">
        <v>8</v>
      </c>
      <c r="D1076" t="s">
        <v>3538</v>
      </c>
      <c r="E1076" t="s">
        <v>200</v>
      </c>
      <c r="F1076" t="s">
        <v>28</v>
      </c>
      <c r="G1076" t="s">
        <v>17</v>
      </c>
      <c r="H1076" t="s">
        <v>40</v>
      </c>
      <c r="I1076" t="s">
        <v>41</v>
      </c>
      <c r="J1076" t="s">
        <v>42</v>
      </c>
      <c r="K1076" t="s">
        <v>22</v>
      </c>
      <c r="L1076" t="s">
        <v>22</v>
      </c>
      <c r="N1076" t="s">
        <v>63</v>
      </c>
      <c r="O1076">
        <v>32.957210758759267</v>
      </c>
      <c r="P1076">
        <v>5.1709488306788618</v>
      </c>
      <c r="Q1076">
        <v>199</v>
      </c>
      <c r="R1076" t="s">
        <v>3814</v>
      </c>
      <c r="S1076" t="s">
        <v>3554</v>
      </c>
      <c r="T1076" t="s">
        <v>3586</v>
      </c>
      <c r="U1076">
        <v>7</v>
      </c>
      <c r="V1076" t="s">
        <v>3567</v>
      </c>
      <c r="W1076" t="s">
        <v>3554</v>
      </c>
      <c r="X1076" t="s">
        <v>3586</v>
      </c>
      <c r="Y1076">
        <v>7</v>
      </c>
      <c r="Z1076" t="s">
        <v>3567</v>
      </c>
    </row>
    <row r="1077" spans="1:26" x14ac:dyDescent="0.3">
      <c r="A1077" s="2">
        <v>44946</v>
      </c>
      <c r="B1077" s="2">
        <v>44967</v>
      </c>
      <c r="C1077">
        <v>21</v>
      </c>
      <c r="D1077" t="s">
        <v>3538</v>
      </c>
      <c r="E1077" t="s">
        <v>1752</v>
      </c>
      <c r="F1077" t="s">
        <v>39</v>
      </c>
      <c r="G1077" t="s">
        <v>51</v>
      </c>
      <c r="H1077" t="s">
        <v>59</v>
      </c>
      <c r="I1077" t="s">
        <v>34</v>
      </c>
      <c r="J1077" t="s">
        <v>42</v>
      </c>
      <c r="K1077" t="s">
        <v>22</v>
      </c>
      <c r="L1077" t="s">
        <v>22</v>
      </c>
      <c r="N1077" t="s">
        <v>30</v>
      </c>
      <c r="O1077">
        <v>105.2415330479098</v>
      </c>
      <c r="P1077">
        <v>5.7261645927972697</v>
      </c>
      <c r="Q1077">
        <v>40</v>
      </c>
      <c r="R1077" t="s">
        <v>3649</v>
      </c>
      <c r="S1077" t="s">
        <v>3554</v>
      </c>
      <c r="T1077" t="s">
        <v>3584</v>
      </c>
      <c r="U1077">
        <v>1</v>
      </c>
      <c r="V1077" t="s">
        <v>3561</v>
      </c>
      <c r="W1077" t="s">
        <v>3554</v>
      </c>
      <c r="X1077" t="s">
        <v>3584</v>
      </c>
      <c r="Y1077">
        <v>2</v>
      </c>
      <c r="Z1077" t="s">
        <v>3562</v>
      </c>
    </row>
    <row r="1078" spans="1:26" x14ac:dyDescent="0.3">
      <c r="A1078" s="2">
        <v>45180</v>
      </c>
      <c r="B1078" s="2">
        <v>45181</v>
      </c>
      <c r="C1078">
        <v>1</v>
      </c>
      <c r="D1078" t="s">
        <v>3538</v>
      </c>
      <c r="E1078" t="s">
        <v>3098</v>
      </c>
      <c r="F1078" t="s">
        <v>57</v>
      </c>
      <c r="G1078" t="s">
        <v>58</v>
      </c>
      <c r="H1078" t="s">
        <v>52</v>
      </c>
      <c r="I1078" t="s">
        <v>92</v>
      </c>
      <c r="J1078" t="s">
        <v>42</v>
      </c>
      <c r="K1078" t="s">
        <v>22</v>
      </c>
      <c r="L1078" t="s">
        <v>22</v>
      </c>
      <c r="N1078" t="s">
        <v>30</v>
      </c>
      <c r="O1078">
        <v>87.731946729181203</v>
      </c>
      <c r="P1078">
        <v>5.6921613416941321</v>
      </c>
      <c r="Q1078">
        <v>254</v>
      </c>
      <c r="R1078" t="s">
        <v>3727</v>
      </c>
      <c r="S1078" t="s">
        <v>3554</v>
      </c>
      <c r="T1078" t="s">
        <v>3586</v>
      </c>
      <c r="U1078">
        <v>9</v>
      </c>
      <c r="V1078" t="s">
        <v>3569</v>
      </c>
      <c r="W1078" t="s">
        <v>3554</v>
      </c>
      <c r="X1078" t="s">
        <v>3586</v>
      </c>
      <c r="Y1078">
        <v>9</v>
      </c>
      <c r="Z1078" t="s">
        <v>3569</v>
      </c>
    </row>
    <row r="1079" spans="1:26" x14ac:dyDescent="0.3">
      <c r="A1079" s="2">
        <v>45119</v>
      </c>
      <c r="B1079" s="2">
        <v>45121</v>
      </c>
      <c r="C1079">
        <v>2</v>
      </c>
      <c r="D1079" t="s">
        <v>3538</v>
      </c>
      <c r="E1079" t="s">
        <v>3144</v>
      </c>
      <c r="F1079" t="s">
        <v>57</v>
      </c>
      <c r="G1079" t="s">
        <v>51</v>
      </c>
      <c r="H1079" t="s">
        <v>52</v>
      </c>
      <c r="I1079" t="s">
        <v>92</v>
      </c>
      <c r="J1079" t="s">
        <v>42</v>
      </c>
      <c r="K1079" t="s">
        <v>22</v>
      </c>
      <c r="L1079" t="s">
        <v>22</v>
      </c>
      <c r="N1079" t="s">
        <v>43</v>
      </c>
      <c r="O1079">
        <v>97.208207436896529</v>
      </c>
      <c r="P1079">
        <v>5.0299735898726778</v>
      </c>
      <c r="Q1079">
        <v>194</v>
      </c>
      <c r="R1079" t="s">
        <v>3748</v>
      </c>
      <c r="S1079" t="s">
        <v>3554</v>
      </c>
      <c r="T1079" t="s">
        <v>3586</v>
      </c>
      <c r="U1079">
        <v>7</v>
      </c>
      <c r="V1079" t="s">
        <v>3567</v>
      </c>
      <c r="W1079" t="s">
        <v>3554</v>
      </c>
      <c r="X1079" t="s">
        <v>3586</v>
      </c>
      <c r="Y1079">
        <v>7</v>
      </c>
      <c r="Z1079" t="s">
        <v>3567</v>
      </c>
    </row>
    <row r="1080" spans="1:26" x14ac:dyDescent="0.3">
      <c r="A1080" s="2">
        <v>45286</v>
      </c>
      <c r="B1080" s="2">
        <v>45293</v>
      </c>
      <c r="C1080">
        <v>7</v>
      </c>
      <c r="D1080" t="s">
        <v>3538</v>
      </c>
      <c r="E1080" t="s">
        <v>1905</v>
      </c>
      <c r="F1080" t="s">
        <v>80</v>
      </c>
      <c r="G1080" t="s">
        <v>17</v>
      </c>
      <c r="H1080" t="s">
        <v>40</v>
      </c>
      <c r="I1080" t="s">
        <v>41</v>
      </c>
      <c r="J1080" t="s">
        <v>42</v>
      </c>
      <c r="K1080" t="s">
        <v>22</v>
      </c>
      <c r="L1080" t="s">
        <v>22</v>
      </c>
      <c r="N1080" t="s">
        <v>76</v>
      </c>
      <c r="O1080">
        <v>26.77786467855174</v>
      </c>
      <c r="P1080">
        <v>4.2556937673724633</v>
      </c>
      <c r="Q1080">
        <v>1</v>
      </c>
      <c r="R1080" t="s">
        <v>3808</v>
      </c>
      <c r="S1080" t="s">
        <v>3554</v>
      </c>
      <c r="T1080" t="s">
        <v>3587</v>
      </c>
      <c r="U1080">
        <v>12</v>
      </c>
      <c r="V1080" t="s">
        <v>3572</v>
      </c>
      <c r="W1080" t="s">
        <v>3555</v>
      </c>
      <c r="X1080" t="s">
        <v>3584</v>
      </c>
      <c r="Y1080">
        <v>1</v>
      </c>
      <c r="Z1080" t="s">
        <v>3561</v>
      </c>
    </row>
    <row r="1081" spans="1:26" x14ac:dyDescent="0.3">
      <c r="A1081" s="2">
        <v>45362</v>
      </c>
      <c r="B1081" s="2">
        <v>45385</v>
      </c>
      <c r="C1081">
        <v>23</v>
      </c>
      <c r="D1081" t="s">
        <v>3538</v>
      </c>
      <c r="E1081" t="s">
        <v>414</v>
      </c>
      <c r="F1081" t="s">
        <v>57</v>
      </c>
      <c r="G1081" t="s">
        <v>51</v>
      </c>
      <c r="H1081" t="s">
        <v>52</v>
      </c>
      <c r="I1081" t="s">
        <v>92</v>
      </c>
      <c r="J1081" t="s">
        <v>42</v>
      </c>
      <c r="K1081" t="s">
        <v>22</v>
      </c>
      <c r="L1081" t="s">
        <v>22</v>
      </c>
      <c r="N1081" t="s">
        <v>54</v>
      </c>
      <c r="O1081">
        <v>79.666337428470058</v>
      </c>
      <c r="P1081">
        <v>5.0224258891620552</v>
      </c>
      <c r="Q1081">
        <v>93</v>
      </c>
      <c r="R1081" t="s">
        <v>3867</v>
      </c>
      <c r="S1081" t="s">
        <v>3555</v>
      </c>
      <c r="T1081" t="s">
        <v>3584</v>
      </c>
      <c r="U1081">
        <v>3</v>
      </c>
      <c r="V1081" t="s">
        <v>3563</v>
      </c>
      <c r="W1081" t="s">
        <v>3555</v>
      </c>
      <c r="X1081" t="s">
        <v>3585</v>
      </c>
      <c r="Y1081">
        <v>4</v>
      </c>
      <c r="Z1081" t="s">
        <v>3564</v>
      </c>
    </row>
    <row r="1082" spans="1:26" x14ac:dyDescent="0.3">
      <c r="A1082" s="2">
        <v>45364</v>
      </c>
      <c r="B1082" s="2">
        <v>45369</v>
      </c>
      <c r="C1082">
        <v>5</v>
      </c>
      <c r="D1082" t="s">
        <v>3538</v>
      </c>
      <c r="E1082" t="s">
        <v>1155</v>
      </c>
      <c r="F1082" t="s">
        <v>118</v>
      </c>
      <c r="G1082" t="s">
        <v>58</v>
      </c>
      <c r="H1082" t="s">
        <v>59</v>
      </c>
      <c r="I1082" t="s">
        <v>92</v>
      </c>
      <c r="J1082" t="s">
        <v>42</v>
      </c>
      <c r="K1082" t="s">
        <v>22</v>
      </c>
      <c r="L1082" t="s">
        <v>22</v>
      </c>
      <c r="N1082" t="s">
        <v>24</v>
      </c>
      <c r="O1082">
        <v>103.8409870228593</v>
      </c>
      <c r="P1082">
        <v>7.3033574767180784</v>
      </c>
      <c r="Q1082">
        <v>77</v>
      </c>
      <c r="R1082" t="s">
        <v>3862</v>
      </c>
      <c r="S1082" t="s">
        <v>3555</v>
      </c>
      <c r="T1082" t="s">
        <v>3584</v>
      </c>
      <c r="U1082">
        <v>3</v>
      </c>
      <c r="V1082" t="s">
        <v>3563</v>
      </c>
      <c r="W1082" t="s">
        <v>3555</v>
      </c>
      <c r="X1082" t="s">
        <v>3584</v>
      </c>
      <c r="Y1082">
        <v>3</v>
      </c>
      <c r="Z1082" t="s">
        <v>3563</v>
      </c>
    </row>
    <row r="1083" spans="1:26" x14ac:dyDescent="0.3">
      <c r="A1083" s="2">
        <v>45229</v>
      </c>
      <c r="B1083" s="2">
        <v>45239</v>
      </c>
      <c r="C1083">
        <v>10</v>
      </c>
      <c r="D1083" t="s">
        <v>3538</v>
      </c>
      <c r="E1083" t="s">
        <v>769</v>
      </c>
      <c r="F1083" t="s">
        <v>80</v>
      </c>
      <c r="G1083" t="s">
        <v>46</v>
      </c>
      <c r="H1083" t="s">
        <v>18</v>
      </c>
      <c r="I1083" t="s">
        <v>19</v>
      </c>
      <c r="J1083" t="s">
        <v>42</v>
      </c>
      <c r="K1083" t="s">
        <v>22</v>
      </c>
      <c r="L1083" t="s">
        <v>22</v>
      </c>
      <c r="N1083" t="s">
        <v>76</v>
      </c>
      <c r="O1083">
        <v>19.047484470010939</v>
      </c>
      <c r="P1083">
        <v>4.1385407921670678</v>
      </c>
      <c r="Q1083">
        <v>312</v>
      </c>
      <c r="R1083" t="s">
        <v>3805</v>
      </c>
      <c r="S1083" t="s">
        <v>3554</v>
      </c>
      <c r="T1083" t="s">
        <v>3587</v>
      </c>
      <c r="U1083">
        <v>10</v>
      </c>
      <c r="V1083" t="s">
        <v>3570</v>
      </c>
      <c r="W1083" t="s">
        <v>3554</v>
      </c>
      <c r="X1083" t="s">
        <v>3587</v>
      </c>
      <c r="Y1083">
        <v>11</v>
      </c>
      <c r="Z1083" t="s">
        <v>3571</v>
      </c>
    </row>
    <row r="1084" spans="1:26" x14ac:dyDescent="0.3">
      <c r="A1084" s="2">
        <v>45004</v>
      </c>
      <c r="B1084" s="2">
        <v>45014</v>
      </c>
      <c r="C1084">
        <v>10</v>
      </c>
      <c r="D1084" t="s">
        <v>3538</v>
      </c>
      <c r="E1084" t="s">
        <v>1170</v>
      </c>
      <c r="F1084" t="s">
        <v>28</v>
      </c>
      <c r="G1084" t="s">
        <v>17</v>
      </c>
      <c r="H1084" t="s">
        <v>18</v>
      </c>
      <c r="I1084" t="s">
        <v>19</v>
      </c>
      <c r="J1084" t="s">
        <v>42</v>
      </c>
      <c r="K1084" t="s">
        <v>22</v>
      </c>
      <c r="L1084" t="s">
        <v>22</v>
      </c>
      <c r="N1084" t="s">
        <v>63</v>
      </c>
      <c r="O1084">
        <v>19.870960634443119</v>
      </c>
      <c r="P1084">
        <v>5.1223980800072573</v>
      </c>
      <c r="Q1084">
        <v>87</v>
      </c>
      <c r="R1084" t="s">
        <v>3854</v>
      </c>
      <c r="S1084" t="s">
        <v>3554</v>
      </c>
      <c r="T1084" t="s">
        <v>3584</v>
      </c>
      <c r="U1084">
        <v>3</v>
      </c>
      <c r="V1084" t="s">
        <v>3563</v>
      </c>
      <c r="W1084" t="s">
        <v>3554</v>
      </c>
      <c r="X1084" t="s">
        <v>3584</v>
      </c>
      <c r="Y1084">
        <v>3</v>
      </c>
      <c r="Z1084" t="s">
        <v>3563</v>
      </c>
    </row>
    <row r="1085" spans="1:26" x14ac:dyDescent="0.3">
      <c r="A1085" s="2">
        <v>45328</v>
      </c>
      <c r="B1085" s="2">
        <v>45331</v>
      </c>
      <c r="C1085">
        <v>3</v>
      </c>
      <c r="D1085" t="s">
        <v>3538</v>
      </c>
      <c r="E1085" t="s">
        <v>2539</v>
      </c>
      <c r="F1085" t="s">
        <v>28</v>
      </c>
      <c r="G1085" t="s">
        <v>51</v>
      </c>
      <c r="H1085" t="s">
        <v>52</v>
      </c>
      <c r="I1085" t="s">
        <v>92</v>
      </c>
      <c r="J1085" t="s">
        <v>42</v>
      </c>
      <c r="K1085" t="s">
        <v>22</v>
      </c>
      <c r="L1085" t="s">
        <v>22</v>
      </c>
      <c r="N1085" t="s">
        <v>24</v>
      </c>
      <c r="O1085">
        <v>26.42824290986816</v>
      </c>
      <c r="P1085">
        <v>5.2412120771262476</v>
      </c>
      <c r="Q1085">
        <v>39</v>
      </c>
      <c r="R1085" t="s">
        <v>3655</v>
      </c>
      <c r="S1085" t="s">
        <v>3555</v>
      </c>
      <c r="T1085" t="s">
        <v>3584</v>
      </c>
      <c r="U1085">
        <v>2</v>
      </c>
      <c r="V1085" t="s">
        <v>3562</v>
      </c>
      <c r="W1085" t="s">
        <v>3555</v>
      </c>
      <c r="X1085" t="s">
        <v>3584</v>
      </c>
      <c r="Y1085">
        <v>2</v>
      </c>
      <c r="Z1085" t="s">
        <v>3562</v>
      </c>
    </row>
    <row r="1086" spans="1:26" x14ac:dyDescent="0.3">
      <c r="A1086" s="2">
        <v>45139</v>
      </c>
      <c r="B1086" s="2">
        <v>45165</v>
      </c>
      <c r="C1086">
        <v>26</v>
      </c>
      <c r="D1086" t="s">
        <v>3538</v>
      </c>
      <c r="E1086" t="s">
        <v>3068</v>
      </c>
      <c r="F1086" t="s">
        <v>16</v>
      </c>
      <c r="G1086" t="s">
        <v>51</v>
      </c>
      <c r="H1086" t="s">
        <v>59</v>
      </c>
      <c r="I1086" t="s">
        <v>92</v>
      </c>
      <c r="J1086" t="s">
        <v>42</v>
      </c>
      <c r="K1086" t="s">
        <v>22</v>
      </c>
      <c r="L1086" t="s">
        <v>22</v>
      </c>
      <c r="N1086" t="s">
        <v>63</v>
      </c>
      <c r="O1086">
        <v>60.044682195482608</v>
      </c>
      <c r="P1086">
        <v>6.0469490307499596</v>
      </c>
      <c r="Q1086">
        <v>238</v>
      </c>
      <c r="R1086" t="s">
        <v>3662</v>
      </c>
      <c r="S1086" t="s">
        <v>3554</v>
      </c>
      <c r="T1086" t="s">
        <v>3586</v>
      </c>
      <c r="U1086">
        <v>8</v>
      </c>
      <c r="V1086" t="s">
        <v>3568</v>
      </c>
      <c r="W1086" t="s">
        <v>3554</v>
      </c>
      <c r="X1086" t="s">
        <v>3586</v>
      </c>
      <c r="Y1086">
        <v>8</v>
      </c>
      <c r="Z1086" t="s">
        <v>3568</v>
      </c>
    </row>
    <row r="1087" spans="1:26" x14ac:dyDescent="0.3">
      <c r="A1087" s="2">
        <v>45422</v>
      </c>
      <c r="B1087" s="2">
        <v>45424</v>
      </c>
      <c r="C1087">
        <v>2</v>
      </c>
      <c r="D1087" t="s">
        <v>3538</v>
      </c>
      <c r="E1087" t="s">
        <v>2993</v>
      </c>
      <c r="F1087" t="s">
        <v>103</v>
      </c>
      <c r="G1087" t="s">
        <v>33</v>
      </c>
      <c r="H1087" t="s">
        <v>18</v>
      </c>
      <c r="I1087" t="s">
        <v>19</v>
      </c>
      <c r="J1087" t="s">
        <v>42</v>
      </c>
      <c r="K1087" t="s">
        <v>22</v>
      </c>
      <c r="L1087" t="s">
        <v>22</v>
      </c>
      <c r="N1087" t="s">
        <v>24</v>
      </c>
      <c r="O1087">
        <v>111.1568871780526</v>
      </c>
      <c r="P1087">
        <v>7.3423149467593776</v>
      </c>
      <c r="Q1087">
        <v>132</v>
      </c>
      <c r="R1087" t="s">
        <v>3856</v>
      </c>
      <c r="S1087" t="s">
        <v>3555</v>
      </c>
      <c r="T1087" t="s">
        <v>3585</v>
      </c>
      <c r="U1087">
        <v>5</v>
      </c>
      <c r="V1087" t="s">
        <v>3565</v>
      </c>
      <c r="W1087" t="s">
        <v>3555</v>
      </c>
      <c r="X1087" t="s">
        <v>3585</v>
      </c>
      <c r="Y1087">
        <v>5</v>
      </c>
      <c r="Z1087" t="s">
        <v>3565</v>
      </c>
    </row>
    <row r="1088" spans="1:26" x14ac:dyDescent="0.3">
      <c r="A1088" s="2">
        <v>45119</v>
      </c>
      <c r="B1088" s="2">
        <v>45143</v>
      </c>
      <c r="C1088">
        <v>24</v>
      </c>
      <c r="D1088" t="s">
        <v>3538</v>
      </c>
      <c r="E1088" t="s">
        <v>127</v>
      </c>
      <c r="F1088" t="s">
        <v>16</v>
      </c>
      <c r="G1088" t="s">
        <v>58</v>
      </c>
      <c r="H1088" t="s">
        <v>59</v>
      </c>
      <c r="I1088" t="s">
        <v>19</v>
      </c>
      <c r="J1088" t="s">
        <v>42</v>
      </c>
      <c r="K1088" t="s">
        <v>22</v>
      </c>
      <c r="L1088" t="s">
        <v>22</v>
      </c>
      <c r="N1088" t="s">
        <v>24</v>
      </c>
      <c r="O1088">
        <v>66.445524968877109</v>
      </c>
      <c r="P1088">
        <v>6.3840668418622473</v>
      </c>
      <c r="Q1088">
        <v>216</v>
      </c>
      <c r="R1088" t="s">
        <v>3767</v>
      </c>
      <c r="S1088" t="s">
        <v>3554</v>
      </c>
      <c r="T1088" t="s">
        <v>3586</v>
      </c>
      <c r="U1088">
        <v>7</v>
      </c>
      <c r="V1088" t="s">
        <v>3567</v>
      </c>
      <c r="W1088" t="s">
        <v>3554</v>
      </c>
      <c r="X1088" t="s">
        <v>3586</v>
      </c>
      <c r="Y1088">
        <v>8</v>
      </c>
      <c r="Z1088" t="s">
        <v>3568</v>
      </c>
    </row>
    <row r="1089" spans="1:26" x14ac:dyDescent="0.3">
      <c r="A1089" s="2">
        <v>45106</v>
      </c>
      <c r="B1089" s="2">
        <v>45108</v>
      </c>
      <c r="C1089">
        <v>2</v>
      </c>
      <c r="D1089" t="s">
        <v>3538</v>
      </c>
      <c r="E1089" t="s">
        <v>1074</v>
      </c>
      <c r="F1089" t="s">
        <v>80</v>
      </c>
      <c r="G1089" t="s">
        <v>46</v>
      </c>
      <c r="H1089" t="s">
        <v>18</v>
      </c>
      <c r="I1089" t="s">
        <v>19</v>
      </c>
      <c r="J1089" t="s">
        <v>42</v>
      </c>
      <c r="K1089" t="s">
        <v>22</v>
      </c>
      <c r="L1089" t="s">
        <v>22</v>
      </c>
      <c r="N1089" t="s">
        <v>63</v>
      </c>
      <c r="O1089">
        <v>25.92852077331499</v>
      </c>
      <c r="P1089">
        <v>4.3975696424875057</v>
      </c>
      <c r="Q1089">
        <v>181</v>
      </c>
      <c r="R1089" t="s">
        <v>3756</v>
      </c>
      <c r="S1089" t="s">
        <v>3554</v>
      </c>
      <c r="T1089" t="s">
        <v>3585</v>
      </c>
      <c r="U1089">
        <v>6</v>
      </c>
      <c r="V1089" t="s">
        <v>3566</v>
      </c>
      <c r="W1089" t="s">
        <v>3554</v>
      </c>
      <c r="X1089" t="s">
        <v>3586</v>
      </c>
      <c r="Y1089">
        <v>7</v>
      </c>
      <c r="Z1089" t="s">
        <v>3567</v>
      </c>
    </row>
    <row r="1090" spans="1:26" x14ac:dyDescent="0.3">
      <c r="A1090" s="2">
        <v>45450</v>
      </c>
      <c r="B1090" s="2">
        <v>45451</v>
      </c>
      <c r="C1090">
        <v>1</v>
      </c>
      <c r="D1090" t="s">
        <v>3538</v>
      </c>
      <c r="E1090" t="s">
        <v>1818</v>
      </c>
      <c r="F1090" t="s">
        <v>157</v>
      </c>
      <c r="G1090" t="s">
        <v>33</v>
      </c>
      <c r="H1090" t="s">
        <v>52</v>
      </c>
      <c r="I1090" t="s">
        <v>92</v>
      </c>
      <c r="J1090" t="s">
        <v>42</v>
      </c>
      <c r="K1090" t="s">
        <v>22</v>
      </c>
      <c r="L1090" t="s">
        <v>22</v>
      </c>
      <c r="N1090" t="s">
        <v>63</v>
      </c>
      <c r="O1090">
        <v>31.423663359875121</v>
      </c>
      <c r="P1090">
        <v>4.1203875787890887</v>
      </c>
      <c r="Q1090">
        <v>159</v>
      </c>
      <c r="R1090" t="s">
        <v>3858</v>
      </c>
      <c r="S1090" t="s">
        <v>3555</v>
      </c>
      <c r="T1090" t="s">
        <v>3585</v>
      </c>
      <c r="U1090">
        <v>6</v>
      </c>
      <c r="V1090" t="s">
        <v>3566</v>
      </c>
      <c r="W1090" t="s">
        <v>3555</v>
      </c>
      <c r="X1090" t="s">
        <v>3585</v>
      </c>
      <c r="Y1090">
        <v>6</v>
      </c>
      <c r="Z1090" t="s">
        <v>3566</v>
      </c>
    </row>
    <row r="1091" spans="1:26" x14ac:dyDescent="0.3">
      <c r="A1091" s="2">
        <v>45292</v>
      </c>
      <c r="B1091" s="2">
        <v>45295</v>
      </c>
      <c r="C1091">
        <v>3</v>
      </c>
      <c r="D1091" t="s">
        <v>3538</v>
      </c>
      <c r="E1091" t="s">
        <v>1838</v>
      </c>
      <c r="F1091" t="s">
        <v>16</v>
      </c>
      <c r="G1091" t="s">
        <v>33</v>
      </c>
      <c r="H1091" t="s">
        <v>59</v>
      </c>
      <c r="I1091" t="s">
        <v>34</v>
      </c>
      <c r="J1091" t="s">
        <v>42</v>
      </c>
      <c r="K1091" t="s">
        <v>22</v>
      </c>
      <c r="L1091" t="s">
        <v>22</v>
      </c>
      <c r="N1091" t="s">
        <v>144</v>
      </c>
      <c r="O1091">
        <v>80.005279588565969</v>
      </c>
      <c r="P1091">
        <v>6.3654582720394091</v>
      </c>
      <c r="Q1091">
        <v>3</v>
      </c>
      <c r="R1091" t="s">
        <v>3916</v>
      </c>
      <c r="S1091" t="s">
        <v>3555</v>
      </c>
      <c r="T1091" t="s">
        <v>3584</v>
      </c>
      <c r="U1091">
        <v>1</v>
      </c>
      <c r="V1091" t="s">
        <v>3561</v>
      </c>
      <c r="W1091" t="s">
        <v>3555</v>
      </c>
      <c r="X1091" t="s">
        <v>3584</v>
      </c>
      <c r="Y1091">
        <v>1</v>
      </c>
      <c r="Z1091" t="s">
        <v>3561</v>
      </c>
    </row>
    <row r="1092" spans="1:26" x14ac:dyDescent="0.3">
      <c r="A1092" s="2">
        <v>45083</v>
      </c>
      <c r="B1092" s="2">
        <v>45087</v>
      </c>
      <c r="C1092">
        <v>4</v>
      </c>
      <c r="D1092" t="s">
        <v>3538</v>
      </c>
      <c r="E1092" t="s">
        <v>655</v>
      </c>
      <c r="F1092" t="s">
        <v>80</v>
      </c>
      <c r="G1092" t="s">
        <v>51</v>
      </c>
      <c r="H1092" t="s">
        <v>52</v>
      </c>
      <c r="I1092" t="s">
        <v>92</v>
      </c>
      <c r="J1092" t="s">
        <v>42</v>
      </c>
      <c r="K1092" t="s">
        <v>22</v>
      </c>
      <c r="L1092" t="s">
        <v>22</v>
      </c>
      <c r="N1092" t="s">
        <v>63</v>
      </c>
      <c r="O1092">
        <v>18.71311731288327</v>
      </c>
      <c r="P1092">
        <v>5.3024087581125707</v>
      </c>
      <c r="Q1092">
        <v>160</v>
      </c>
      <c r="R1092" t="s">
        <v>3926</v>
      </c>
      <c r="S1092" t="s">
        <v>3554</v>
      </c>
      <c r="T1092" t="s">
        <v>3585</v>
      </c>
      <c r="U1092">
        <v>6</v>
      </c>
      <c r="V1092" t="s">
        <v>3566</v>
      </c>
      <c r="W1092" t="s">
        <v>3554</v>
      </c>
      <c r="X1092" t="s">
        <v>3585</v>
      </c>
      <c r="Y1092">
        <v>6</v>
      </c>
      <c r="Z1092" t="s">
        <v>3566</v>
      </c>
    </row>
    <row r="1093" spans="1:26" x14ac:dyDescent="0.3">
      <c r="A1093" s="2">
        <v>45436</v>
      </c>
      <c r="B1093" s="2">
        <v>45524</v>
      </c>
      <c r="C1093">
        <v>88</v>
      </c>
      <c r="D1093" t="s">
        <v>3537</v>
      </c>
      <c r="E1093" t="s">
        <v>27</v>
      </c>
      <c r="F1093" t="s">
        <v>28</v>
      </c>
      <c r="G1093" t="s">
        <v>17</v>
      </c>
      <c r="H1093" t="s">
        <v>18</v>
      </c>
      <c r="I1093" t="s">
        <v>19</v>
      </c>
      <c r="J1093" t="s">
        <v>20</v>
      </c>
      <c r="K1093" t="s">
        <v>21</v>
      </c>
      <c r="L1093" t="s">
        <v>3546</v>
      </c>
      <c r="M1093" t="s">
        <v>29</v>
      </c>
      <c r="N1093" t="s">
        <v>30</v>
      </c>
      <c r="O1093">
        <v>35.292122434247943</v>
      </c>
      <c r="P1093">
        <v>5.5883660676495994</v>
      </c>
      <c r="Q1093">
        <v>232</v>
      </c>
      <c r="R1093" t="s">
        <v>3817</v>
      </c>
      <c r="S1093" t="s">
        <v>3555</v>
      </c>
      <c r="T1093" t="s">
        <v>3585</v>
      </c>
      <c r="U1093">
        <v>5</v>
      </c>
      <c r="V1093" t="s">
        <v>3565</v>
      </c>
      <c r="W1093" t="s">
        <v>3555</v>
      </c>
      <c r="X1093" t="s">
        <v>3586</v>
      </c>
      <c r="Y1093">
        <v>8</v>
      </c>
      <c r="Z1093" t="s">
        <v>3568</v>
      </c>
    </row>
    <row r="1094" spans="1:26" x14ac:dyDescent="0.3">
      <c r="A1094" s="2">
        <v>45029</v>
      </c>
      <c r="B1094" s="2">
        <v>45090</v>
      </c>
      <c r="C1094">
        <v>61</v>
      </c>
      <c r="D1094" t="s">
        <v>3537</v>
      </c>
      <c r="E1094" t="s">
        <v>49</v>
      </c>
      <c r="F1094" t="s">
        <v>103</v>
      </c>
      <c r="G1094" t="s">
        <v>51</v>
      </c>
      <c r="H1094" t="s">
        <v>52</v>
      </c>
      <c r="I1094" t="s">
        <v>34</v>
      </c>
      <c r="J1094" t="s">
        <v>42</v>
      </c>
      <c r="K1094" t="s">
        <v>21</v>
      </c>
      <c r="L1094" t="s">
        <v>3546</v>
      </c>
      <c r="M1094" t="s">
        <v>53</v>
      </c>
      <c r="N1094" t="s">
        <v>54</v>
      </c>
      <c r="O1094">
        <v>81.230734040142011</v>
      </c>
      <c r="P1094">
        <v>6.9722609704298479</v>
      </c>
      <c r="Q1094">
        <v>163</v>
      </c>
      <c r="R1094" t="s">
        <v>3910</v>
      </c>
      <c r="S1094" t="s">
        <v>3554</v>
      </c>
      <c r="T1094" t="s">
        <v>3585</v>
      </c>
      <c r="U1094">
        <v>4</v>
      </c>
      <c r="V1094" t="s">
        <v>3564</v>
      </c>
      <c r="W1094" t="s">
        <v>3554</v>
      </c>
      <c r="X1094" t="s">
        <v>3585</v>
      </c>
      <c r="Y1094">
        <v>6</v>
      </c>
      <c r="Z1094" t="s">
        <v>3566</v>
      </c>
    </row>
    <row r="1095" spans="1:26" x14ac:dyDescent="0.3">
      <c r="A1095" s="2">
        <v>45278</v>
      </c>
      <c r="B1095" s="2">
        <v>45353</v>
      </c>
      <c r="C1095">
        <v>75</v>
      </c>
      <c r="D1095" t="s">
        <v>3537</v>
      </c>
      <c r="E1095" t="s">
        <v>91</v>
      </c>
      <c r="F1095" t="s">
        <v>16</v>
      </c>
      <c r="G1095" t="s">
        <v>51</v>
      </c>
      <c r="H1095" t="s">
        <v>52</v>
      </c>
      <c r="I1095" t="s">
        <v>92</v>
      </c>
      <c r="J1095" t="s">
        <v>20</v>
      </c>
      <c r="K1095" t="s">
        <v>21</v>
      </c>
      <c r="L1095" t="s">
        <v>3546</v>
      </c>
      <c r="M1095" t="s">
        <v>93</v>
      </c>
      <c r="N1095" t="s">
        <v>43</v>
      </c>
      <c r="O1095">
        <v>82.322536971610035</v>
      </c>
      <c r="P1095">
        <v>7.2971083770541583</v>
      </c>
      <c r="Q1095">
        <v>61</v>
      </c>
      <c r="R1095" t="s">
        <v>3638</v>
      </c>
      <c r="S1095" t="s">
        <v>3554</v>
      </c>
      <c r="T1095" t="s">
        <v>3587</v>
      </c>
      <c r="U1095">
        <v>12</v>
      </c>
      <c r="V1095" t="s">
        <v>3572</v>
      </c>
      <c r="W1095" t="s">
        <v>3555</v>
      </c>
      <c r="X1095" t="s">
        <v>3584</v>
      </c>
      <c r="Y1095">
        <v>3</v>
      </c>
      <c r="Z1095" t="s">
        <v>3563</v>
      </c>
    </row>
    <row r="1096" spans="1:26" x14ac:dyDescent="0.3">
      <c r="A1096" s="2">
        <v>45271</v>
      </c>
      <c r="B1096" s="2">
        <v>45317</v>
      </c>
      <c r="C1096">
        <v>46</v>
      </c>
      <c r="D1096" t="s">
        <v>3537</v>
      </c>
      <c r="E1096" t="s">
        <v>149</v>
      </c>
      <c r="F1096" t="s">
        <v>118</v>
      </c>
      <c r="G1096" t="s">
        <v>46</v>
      </c>
      <c r="H1096" t="s">
        <v>18</v>
      </c>
      <c r="I1096" t="s">
        <v>19</v>
      </c>
      <c r="J1096" t="s">
        <v>20</v>
      </c>
      <c r="K1096" t="s">
        <v>21</v>
      </c>
      <c r="L1096" t="s">
        <v>3546</v>
      </c>
      <c r="M1096" t="s">
        <v>150</v>
      </c>
      <c r="N1096" t="s">
        <v>54</v>
      </c>
      <c r="O1096">
        <v>100.0744646603373</v>
      </c>
      <c r="P1096">
        <v>7.4369011815851556</v>
      </c>
      <c r="Q1096">
        <v>25</v>
      </c>
      <c r="R1096" t="s">
        <v>3670</v>
      </c>
      <c r="S1096" t="s">
        <v>3554</v>
      </c>
      <c r="T1096" t="s">
        <v>3587</v>
      </c>
      <c r="U1096">
        <v>12</v>
      </c>
      <c r="V1096" t="s">
        <v>3572</v>
      </c>
      <c r="W1096" t="s">
        <v>3555</v>
      </c>
      <c r="X1096" t="s">
        <v>3584</v>
      </c>
      <c r="Y1096">
        <v>1</v>
      </c>
      <c r="Z1096" t="s">
        <v>3561</v>
      </c>
    </row>
    <row r="1097" spans="1:26" x14ac:dyDescent="0.3">
      <c r="A1097" s="2">
        <v>45134</v>
      </c>
      <c r="B1097" s="2">
        <v>45220</v>
      </c>
      <c r="C1097">
        <v>86</v>
      </c>
      <c r="D1097" t="s">
        <v>3537</v>
      </c>
      <c r="E1097" t="s">
        <v>200</v>
      </c>
      <c r="F1097" t="s">
        <v>28</v>
      </c>
      <c r="G1097" t="s">
        <v>46</v>
      </c>
      <c r="H1097" t="s">
        <v>119</v>
      </c>
      <c r="I1097" t="s">
        <v>120</v>
      </c>
      <c r="J1097" t="s">
        <v>42</v>
      </c>
      <c r="K1097" t="s">
        <v>21</v>
      </c>
      <c r="L1097" t="s">
        <v>3546</v>
      </c>
      <c r="M1097" t="s">
        <v>201</v>
      </c>
      <c r="N1097" t="s">
        <v>76</v>
      </c>
      <c r="O1097">
        <v>27.916873471922688</v>
      </c>
      <c r="P1097">
        <v>6.1752522538818626</v>
      </c>
      <c r="Q1097">
        <v>293</v>
      </c>
      <c r="R1097" t="s">
        <v>3734</v>
      </c>
      <c r="S1097" t="s">
        <v>3554</v>
      </c>
      <c r="T1097" t="s">
        <v>3586</v>
      </c>
      <c r="U1097">
        <v>7</v>
      </c>
      <c r="V1097" t="s">
        <v>3567</v>
      </c>
      <c r="W1097" t="s">
        <v>3554</v>
      </c>
      <c r="X1097" t="s">
        <v>3587</v>
      </c>
      <c r="Y1097">
        <v>10</v>
      </c>
      <c r="Z1097" t="s">
        <v>3570</v>
      </c>
    </row>
    <row r="1098" spans="1:26" x14ac:dyDescent="0.3">
      <c r="A1098" s="2">
        <v>45159</v>
      </c>
      <c r="B1098" s="2">
        <v>45243</v>
      </c>
      <c r="C1098">
        <v>84</v>
      </c>
      <c r="D1098" t="s">
        <v>3537</v>
      </c>
      <c r="E1098" t="s">
        <v>281</v>
      </c>
      <c r="F1098" t="s">
        <v>103</v>
      </c>
      <c r="G1098" t="s">
        <v>58</v>
      </c>
      <c r="H1098" t="s">
        <v>59</v>
      </c>
      <c r="I1098" t="s">
        <v>34</v>
      </c>
      <c r="J1098" t="s">
        <v>35</v>
      </c>
      <c r="K1098" t="s">
        <v>21</v>
      </c>
      <c r="L1098" t="s">
        <v>3546</v>
      </c>
      <c r="M1098" t="s">
        <v>282</v>
      </c>
      <c r="N1098" t="s">
        <v>24</v>
      </c>
      <c r="O1098">
        <v>95.012646258673456</v>
      </c>
      <c r="P1098">
        <v>7.6374804589681018</v>
      </c>
      <c r="Q1098">
        <v>316</v>
      </c>
      <c r="R1098" t="s">
        <v>3617</v>
      </c>
      <c r="S1098" t="s">
        <v>3554</v>
      </c>
      <c r="T1098" t="s">
        <v>3586</v>
      </c>
      <c r="U1098">
        <v>8</v>
      </c>
      <c r="V1098" t="s">
        <v>3568</v>
      </c>
      <c r="W1098" t="s">
        <v>3554</v>
      </c>
      <c r="X1098" t="s">
        <v>3587</v>
      </c>
      <c r="Y1098">
        <v>11</v>
      </c>
      <c r="Z1098" t="s">
        <v>3571</v>
      </c>
    </row>
    <row r="1099" spans="1:26" x14ac:dyDescent="0.3">
      <c r="A1099" s="2">
        <v>44936</v>
      </c>
      <c r="B1099" s="2">
        <v>44983</v>
      </c>
      <c r="C1099">
        <v>47</v>
      </c>
      <c r="D1099" t="s">
        <v>3537</v>
      </c>
      <c r="E1099" t="s">
        <v>292</v>
      </c>
      <c r="F1099" t="s">
        <v>157</v>
      </c>
      <c r="G1099" t="s">
        <v>58</v>
      </c>
      <c r="H1099" t="s">
        <v>119</v>
      </c>
      <c r="I1099" t="s">
        <v>120</v>
      </c>
      <c r="J1099" t="s">
        <v>42</v>
      </c>
      <c r="K1099" t="s">
        <v>21</v>
      </c>
      <c r="L1099" t="s">
        <v>3546</v>
      </c>
      <c r="M1099" t="s">
        <v>293</v>
      </c>
      <c r="N1099" t="s">
        <v>144</v>
      </c>
      <c r="O1099">
        <v>32.341413294511767</v>
      </c>
      <c r="P1099">
        <v>4.7915582025913697</v>
      </c>
      <c r="Q1099">
        <v>56</v>
      </c>
      <c r="R1099" t="s">
        <v>3728</v>
      </c>
      <c r="S1099" t="s">
        <v>3554</v>
      </c>
      <c r="T1099" t="s">
        <v>3584</v>
      </c>
      <c r="U1099">
        <v>1</v>
      </c>
      <c r="V1099" t="s">
        <v>3561</v>
      </c>
      <c r="W1099" t="s">
        <v>3554</v>
      </c>
      <c r="X1099" t="s">
        <v>3584</v>
      </c>
      <c r="Y1099">
        <v>2</v>
      </c>
      <c r="Z1099" t="s">
        <v>3562</v>
      </c>
    </row>
    <row r="1100" spans="1:26" x14ac:dyDescent="0.3">
      <c r="A1100" s="2">
        <v>45264</v>
      </c>
      <c r="B1100" s="2">
        <v>45313</v>
      </c>
      <c r="C1100">
        <v>49</v>
      </c>
      <c r="D1100" t="s">
        <v>3537</v>
      </c>
      <c r="E1100" t="s">
        <v>296</v>
      </c>
      <c r="F1100" t="s">
        <v>80</v>
      </c>
      <c r="G1100" t="s">
        <v>17</v>
      </c>
      <c r="H1100" t="s">
        <v>18</v>
      </c>
      <c r="I1100" t="s">
        <v>34</v>
      </c>
      <c r="J1100" t="s">
        <v>20</v>
      </c>
      <c r="K1100" t="s">
        <v>21</v>
      </c>
      <c r="L1100" t="s">
        <v>3546</v>
      </c>
      <c r="M1100" t="s">
        <v>297</v>
      </c>
      <c r="N1100" t="s">
        <v>43</v>
      </c>
      <c r="O1100">
        <v>18.88762551610867</v>
      </c>
      <c r="P1100">
        <v>5.2145125543988344</v>
      </c>
      <c r="Q1100">
        <v>21</v>
      </c>
      <c r="R1100" t="s">
        <v>3630</v>
      </c>
      <c r="S1100" t="s">
        <v>3554</v>
      </c>
      <c r="T1100" t="s">
        <v>3587</v>
      </c>
      <c r="U1100">
        <v>12</v>
      </c>
      <c r="V1100" t="s">
        <v>3572</v>
      </c>
      <c r="W1100" t="s">
        <v>3555</v>
      </c>
      <c r="X1100" t="s">
        <v>3584</v>
      </c>
      <c r="Y1100">
        <v>1</v>
      </c>
      <c r="Z1100" t="s">
        <v>3561</v>
      </c>
    </row>
    <row r="1101" spans="1:26" x14ac:dyDescent="0.3">
      <c r="A1101" s="2">
        <v>45119</v>
      </c>
      <c r="B1101" s="2">
        <v>45159</v>
      </c>
      <c r="C1101">
        <v>40</v>
      </c>
      <c r="D1101" t="s">
        <v>3537</v>
      </c>
      <c r="E1101" t="s">
        <v>328</v>
      </c>
      <c r="F1101" t="s">
        <v>16</v>
      </c>
      <c r="G1101" t="s">
        <v>58</v>
      </c>
      <c r="H1101" t="s">
        <v>119</v>
      </c>
      <c r="I1101" t="s">
        <v>120</v>
      </c>
      <c r="J1101" t="s">
        <v>42</v>
      </c>
      <c r="K1101" t="s">
        <v>21</v>
      </c>
      <c r="L1101" t="s">
        <v>3546</v>
      </c>
      <c r="M1101" t="s">
        <v>329</v>
      </c>
      <c r="N1101" t="s">
        <v>144</v>
      </c>
      <c r="O1101">
        <v>62.061075021321102</v>
      </c>
      <c r="P1101">
        <v>6.8193805458609482</v>
      </c>
      <c r="Q1101">
        <v>232</v>
      </c>
      <c r="R1101" t="s">
        <v>3928</v>
      </c>
      <c r="S1101" t="s">
        <v>3554</v>
      </c>
      <c r="T1101" t="s">
        <v>3586</v>
      </c>
      <c r="U1101">
        <v>7</v>
      </c>
      <c r="V1101" t="s">
        <v>3567</v>
      </c>
      <c r="W1101" t="s">
        <v>3554</v>
      </c>
      <c r="X1101" t="s">
        <v>3586</v>
      </c>
      <c r="Y1101">
        <v>8</v>
      </c>
      <c r="Z1101" t="s">
        <v>3568</v>
      </c>
    </row>
    <row r="1102" spans="1:26" x14ac:dyDescent="0.3">
      <c r="A1102" s="2">
        <v>45257</v>
      </c>
      <c r="B1102" s="2">
        <v>45291</v>
      </c>
      <c r="C1102">
        <v>34</v>
      </c>
      <c r="D1102" t="s">
        <v>3537</v>
      </c>
      <c r="E1102" t="s">
        <v>357</v>
      </c>
      <c r="F1102" t="s">
        <v>118</v>
      </c>
      <c r="G1102" t="s">
        <v>33</v>
      </c>
      <c r="H1102" t="s">
        <v>18</v>
      </c>
      <c r="I1102" t="s">
        <v>19</v>
      </c>
      <c r="J1102" t="s">
        <v>35</v>
      </c>
      <c r="K1102" t="s">
        <v>21</v>
      </c>
      <c r="L1102" t="s">
        <v>3546</v>
      </c>
      <c r="M1102" t="s">
        <v>1691</v>
      </c>
      <c r="N1102" t="s">
        <v>24</v>
      </c>
      <c r="O1102">
        <v>70.300217190938511</v>
      </c>
      <c r="P1102">
        <v>7.1913159938241087</v>
      </c>
      <c r="Q1102">
        <v>364</v>
      </c>
      <c r="R1102" t="s">
        <v>3903</v>
      </c>
      <c r="S1102" t="s">
        <v>3554</v>
      </c>
      <c r="T1102" t="s">
        <v>3587</v>
      </c>
      <c r="U1102">
        <v>11</v>
      </c>
      <c r="V1102" t="s">
        <v>3571</v>
      </c>
      <c r="W1102" t="s">
        <v>3554</v>
      </c>
      <c r="X1102" t="s">
        <v>3587</v>
      </c>
      <c r="Y1102">
        <v>12</v>
      </c>
      <c r="Z1102" t="s">
        <v>3572</v>
      </c>
    </row>
    <row r="1103" spans="1:26" x14ac:dyDescent="0.3">
      <c r="A1103" s="2">
        <v>45410</v>
      </c>
      <c r="B1103" s="2">
        <v>45480</v>
      </c>
      <c r="C1103">
        <v>70</v>
      </c>
      <c r="D1103" t="s">
        <v>3537</v>
      </c>
      <c r="E1103" t="s">
        <v>334</v>
      </c>
      <c r="F1103" t="s">
        <v>103</v>
      </c>
      <c r="G1103" t="s">
        <v>46</v>
      </c>
      <c r="H1103" t="s">
        <v>119</v>
      </c>
      <c r="I1103" t="s">
        <v>120</v>
      </c>
      <c r="J1103" t="s">
        <v>42</v>
      </c>
      <c r="K1103" t="s">
        <v>21</v>
      </c>
      <c r="L1103" t="s">
        <v>3546</v>
      </c>
      <c r="M1103" t="s">
        <v>1562</v>
      </c>
      <c r="N1103" t="s">
        <v>24</v>
      </c>
      <c r="O1103">
        <v>94.604716090293564</v>
      </c>
      <c r="P1103">
        <v>7.7822801835870186</v>
      </c>
      <c r="Q1103">
        <v>188</v>
      </c>
      <c r="R1103" t="s">
        <v>3764</v>
      </c>
      <c r="S1103" t="s">
        <v>3555</v>
      </c>
      <c r="T1103" t="s">
        <v>3585</v>
      </c>
      <c r="U1103">
        <v>4</v>
      </c>
      <c r="V1103" t="s">
        <v>3564</v>
      </c>
      <c r="W1103" t="s">
        <v>3555</v>
      </c>
      <c r="X1103" t="s">
        <v>3586</v>
      </c>
      <c r="Y1103">
        <v>7</v>
      </c>
      <c r="Z1103" t="s">
        <v>3567</v>
      </c>
    </row>
    <row r="1104" spans="1:26" x14ac:dyDescent="0.3">
      <c r="A1104" s="2">
        <v>45032</v>
      </c>
      <c r="B1104" s="2">
        <v>45112</v>
      </c>
      <c r="C1104">
        <v>80</v>
      </c>
      <c r="D1104" t="s">
        <v>3537</v>
      </c>
      <c r="E1104" t="s">
        <v>411</v>
      </c>
      <c r="F1104" t="s">
        <v>103</v>
      </c>
      <c r="G1104" t="s">
        <v>46</v>
      </c>
      <c r="H1104" t="s">
        <v>119</v>
      </c>
      <c r="I1104" t="s">
        <v>120</v>
      </c>
      <c r="J1104" t="s">
        <v>20</v>
      </c>
      <c r="K1104" t="s">
        <v>21</v>
      </c>
      <c r="L1104" t="s">
        <v>3546</v>
      </c>
      <c r="M1104" t="s">
        <v>826</v>
      </c>
      <c r="N1104" t="s">
        <v>76</v>
      </c>
      <c r="O1104">
        <v>44.885514904593641</v>
      </c>
      <c r="P1104">
        <v>6.5573886318570516</v>
      </c>
      <c r="Q1104">
        <v>185</v>
      </c>
      <c r="R1104" t="s">
        <v>3892</v>
      </c>
      <c r="S1104" t="s">
        <v>3554</v>
      </c>
      <c r="T1104" t="s">
        <v>3585</v>
      </c>
      <c r="U1104">
        <v>4</v>
      </c>
      <c r="V1104" t="s">
        <v>3564</v>
      </c>
      <c r="W1104" t="s">
        <v>3554</v>
      </c>
      <c r="X1104" t="s">
        <v>3586</v>
      </c>
      <c r="Y1104">
        <v>7</v>
      </c>
      <c r="Z1104" t="s">
        <v>3567</v>
      </c>
    </row>
    <row r="1105" spans="1:26" x14ac:dyDescent="0.3">
      <c r="A1105" s="2">
        <v>45166</v>
      </c>
      <c r="B1105" s="2">
        <v>45202</v>
      </c>
      <c r="C1105">
        <v>36</v>
      </c>
      <c r="D1105" t="s">
        <v>3537</v>
      </c>
      <c r="E1105" t="s">
        <v>411</v>
      </c>
      <c r="F1105" t="s">
        <v>103</v>
      </c>
      <c r="G1105" t="s">
        <v>46</v>
      </c>
      <c r="H1105" t="s">
        <v>119</v>
      </c>
      <c r="I1105" t="s">
        <v>120</v>
      </c>
      <c r="J1105" t="s">
        <v>20</v>
      </c>
      <c r="K1105" t="s">
        <v>21</v>
      </c>
      <c r="L1105" t="s">
        <v>3546</v>
      </c>
      <c r="M1105" t="s">
        <v>1941</v>
      </c>
      <c r="N1105" t="s">
        <v>24</v>
      </c>
      <c r="O1105">
        <v>86.798292724322295</v>
      </c>
      <c r="P1105">
        <v>7.1168084994716097</v>
      </c>
      <c r="Q1105">
        <v>275</v>
      </c>
      <c r="R1105" t="s">
        <v>3922</v>
      </c>
      <c r="S1105" t="s">
        <v>3554</v>
      </c>
      <c r="T1105" t="s">
        <v>3586</v>
      </c>
      <c r="U1105">
        <v>8</v>
      </c>
      <c r="V1105" t="s">
        <v>3568</v>
      </c>
      <c r="W1105" t="s">
        <v>3554</v>
      </c>
      <c r="X1105" t="s">
        <v>3587</v>
      </c>
      <c r="Y1105">
        <v>10</v>
      </c>
      <c r="Z1105" t="s">
        <v>3570</v>
      </c>
    </row>
    <row r="1106" spans="1:26" x14ac:dyDescent="0.3">
      <c r="A1106" s="2">
        <v>45022</v>
      </c>
      <c r="B1106" s="2">
        <v>45085</v>
      </c>
      <c r="C1106">
        <v>63</v>
      </c>
      <c r="D1106" t="s">
        <v>3537</v>
      </c>
      <c r="E1106" t="s">
        <v>432</v>
      </c>
      <c r="F1106" t="s">
        <v>118</v>
      </c>
      <c r="G1106" t="s">
        <v>51</v>
      </c>
      <c r="H1106" t="s">
        <v>52</v>
      </c>
      <c r="I1106" t="s">
        <v>34</v>
      </c>
      <c r="J1106" t="s">
        <v>42</v>
      </c>
      <c r="K1106" t="s">
        <v>21</v>
      </c>
      <c r="L1106" t="s">
        <v>3546</v>
      </c>
      <c r="M1106" t="s">
        <v>433</v>
      </c>
      <c r="N1106" t="s">
        <v>24</v>
      </c>
      <c r="O1106">
        <v>84.531176155461921</v>
      </c>
      <c r="P1106">
        <v>6.2971464491396114</v>
      </c>
      <c r="Q1106">
        <v>158</v>
      </c>
      <c r="R1106" t="s">
        <v>3858</v>
      </c>
      <c r="S1106" t="s">
        <v>3554</v>
      </c>
      <c r="T1106" t="s">
        <v>3585</v>
      </c>
      <c r="U1106">
        <v>4</v>
      </c>
      <c r="V1106" t="s">
        <v>3564</v>
      </c>
      <c r="W1106" t="s">
        <v>3554</v>
      </c>
      <c r="X1106" t="s">
        <v>3585</v>
      </c>
      <c r="Y1106">
        <v>6</v>
      </c>
      <c r="Z1106" t="s">
        <v>3566</v>
      </c>
    </row>
    <row r="1107" spans="1:26" x14ac:dyDescent="0.3">
      <c r="A1107" s="2">
        <v>45252</v>
      </c>
      <c r="B1107" s="2">
        <v>45291</v>
      </c>
      <c r="C1107">
        <v>39</v>
      </c>
      <c r="D1107" t="s">
        <v>3537</v>
      </c>
      <c r="E1107" t="s">
        <v>455</v>
      </c>
      <c r="F1107" t="s">
        <v>16</v>
      </c>
      <c r="G1107" t="s">
        <v>58</v>
      </c>
      <c r="H1107" t="s">
        <v>119</v>
      </c>
      <c r="I1107" t="s">
        <v>120</v>
      </c>
      <c r="J1107" t="s">
        <v>20</v>
      </c>
      <c r="K1107" t="s">
        <v>21</v>
      </c>
      <c r="L1107" t="s">
        <v>3546</v>
      </c>
      <c r="M1107" t="s">
        <v>456</v>
      </c>
      <c r="N1107" t="s">
        <v>144</v>
      </c>
      <c r="O1107">
        <v>76.773201611578642</v>
      </c>
      <c r="P1107">
        <v>6.730025936077733</v>
      </c>
      <c r="Q1107">
        <v>364</v>
      </c>
      <c r="R1107" t="s">
        <v>3903</v>
      </c>
      <c r="S1107" t="s">
        <v>3554</v>
      </c>
      <c r="T1107" t="s">
        <v>3587</v>
      </c>
      <c r="U1107">
        <v>11</v>
      </c>
      <c r="V1107" t="s">
        <v>3571</v>
      </c>
      <c r="W1107" t="s">
        <v>3554</v>
      </c>
      <c r="X1107" t="s">
        <v>3587</v>
      </c>
      <c r="Y1107">
        <v>12</v>
      </c>
      <c r="Z1107" t="s">
        <v>3572</v>
      </c>
    </row>
    <row r="1108" spans="1:26" x14ac:dyDescent="0.3">
      <c r="A1108" s="2">
        <v>44940</v>
      </c>
      <c r="B1108" s="2">
        <v>44972</v>
      </c>
      <c r="C1108">
        <v>32</v>
      </c>
      <c r="D1108" t="s">
        <v>3537</v>
      </c>
      <c r="E1108" t="s">
        <v>461</v>
      </c>
      <c r="F1108" t="s">
        <v>157</v>
      </c>
      <c r="G1108" t="s">
        <v>51</v>
      </c>
      <c r="H1108" t="s">
        <v>52</v>
      </c>
      <c r="I1108" t="s">
        <v>92</v>
      </c>
      <c r="J1108" t="s">
        <v>20</v>
      </c>
      <c r="K1108" t="s">
        <v>21</v>
      </c>
      <c r="L1108" t="s">
        <v>3546</v>
      </c>
      <c r="M1108" t="s">
        <v>1450</v>
      </c>
      <c r="N1108" t="s">
        <v>43</v>
      </c>
      <c r="O1108">
        <v>22.85782479516034</v>
      </c>
      <c r="P1108">
        <v>4.8171281420155854</v>
      </c>
      <c r="Q1108">
        <v>45</v>
      </c>
      <c r="R1108" t="s">
        <v>3664</v>
      </c>
      <c r="S1108" t="s">
        <v>3554</v>
      </c>
      <c r="T1108" t="s">
        <v>3584</v>
      </c>
      <c r="U1108">
        <v>1</v>
      </c>
      <c r="V1108" t="s">
        <v>3561</v>
      </c>
      <c r="W1108" t="s">
        <v>3554</v>
      </c>
      <c r="X1108" t="s">
        <v>3584</v>
      </c>
      <c r="Y1108">
        <v>2</v>
      </c>
      <c r="Z1108" t="s">
        <v>3562</v>
      </c>
    </row>
    <row r="1109" spans="1:26" x14ac:dyDescent="0.3">
      <c r="A1109" s="2">
        <v>44989</v>
      </c>
      <c r="B1109" s="2">
        <v>45025</v>
      </c>
      <c r="C1109">
        <v>36</v>
      </c>
      <c r="D1109" t="s">
        <v>3537</v>
      </c>
      <c r="E1109" t="s">
        <v>502</v>
      </c>
      <c r="F1109" t="s">
        <v>80</v>
      </c>
      <c r="G1109" t="s">
        <v>51</v>
      </c>
      <c r="H1109" t="s">
        <v>52</v>
      </c>
      <c r="I1109" t="s">
        <v>92</v>
      </c>
      <c r="J1109" t="s">
        <v>42</v>
      </c>
      <c r="K1109" t="s">
        <v>21</v>
      </c>
      <c r="L1109" t="s">
        <v>3546</v>
      </c>
      <c r="M1109" t="s">
        <v>503</v>
      </c>
      <c r="N1109" t="s">
        <v>24</v>
      </c>
      <c r="O1109">
        <v>28.637715850503561</v>
      </c>
      <c r="P1109">
        <v>4.3426821119969494</v>
      </c>
      <c r="Q1109">
        <v>98</v>
      </c>
      <c r="R1109" t="s">
        <v>3872</v>
      </c>
      <c r="S1109" t="s">
        <v>3554</v>
      </c>
      <c r="T1109" t="s">
        <v>3584</v>
      </c>
      <c r="U1109">
        <v>3</v>
      </c>
      <c r="V1109" t="s">
        <v>3563</v>
      </c>
      <c r="W1109" t="s">
        <v>3554</v>
      </c>
      <c r="X1109" t="s">
        <v>3585</v>
      </c>
      <c r="Y1109">
        <v>4</v>
      </c>
      <c r="Z1109" t="s">
        <v>3564</v>
      </c>
    </row>
    <row r="1110" spans="1:26" x14ac:dyDescent="0.3">
      <c r="A1110" s="2">
        <v>45225</v>
      </c>
      <c r="B1110" s="2">
        <v>45262</v>
      </c>
      <c r="C1110">
        <v>37</v>
      </c>
      <c r="D1110" t="s">
        <v>3537</v>
      </c>
      <c r="E1110" t="s">
        <v>506</v>
      </c>
      <c r="F1110" t="s">
        <v>16</v>
      </c>
      <c r="G1110" t="s">
        <v>46</v>
      </c>
      <c r="H1110" t="s">
        <v>119</v>
      </c>
      <c r="I1110" t="s">
        <v>120</v>
      </c>
      <c r="J1110" t="s">
        <v>42</v>
      </c>
      <c r="K1110" t="s">
        <v>21</v>
      </c>
      <c r="L1110" t="s">
        <v>3546</v>
      </c>
      <c r="M1110" t="s">
        <v>507</v>
      </c>
      <c r="N1110" t="s">
        <v>63</v>
      </c>
      <c r="O1110">
        <v>60.921924421226088</v>
      </c>
      <c r="P1110">
        <v>5.6006990539387056</v>
      </c>
      <c r="Q1110">
        <v>335</v>
      </c>
      <c r="R1110" t="s">
        <v>3929</v>
      </c>
      <c r="S1110" t="s">
        <v>3554</v>
      </c>
      <c r="T1110" t="s">
        <v>3587</v>
      </c>
      <c r="U1110">
        <v>10</v>
      </c>
      <c r="V1110" t="s">
        <v>3570</v>
      </c>
      <c r="W1110" t="s">
        <v>3554</v>
      </c>
      <c r="X1110" t="s">
        <v>3587</v>
      </c>
      <c r="Y1110">
        <v>12</v>
      </c>
      <c r="Z1110" t="s">
        <v>3572</v>
      </c>
    </row>
    <row r="1111" spans="1:26" x14ac:dyDescent="0.3">
      <c r="A1111" s="2">
        <v>45298</v>
      </c>
      <c r="B1111" s="2">
        <v>45348</v>
      </c>
      <c r="C1111">
        <v>50</v>
      </c>
      <c r="D1111" t="s">
        <v>3537</v>
      </c>
      <c r="E1111" t="s">
        <v>498</v>
      </c>
      <c r="F1111" t="s">
        <v>103</v>
      </c>
      <c r="G1111" t="s">
        <v>46</v>
      </c>
      <c r="H1111" t="s">
        <v>119</v>
      </c>
      <c r="I1111" t="s">
        <v>120</v>
      </c>
      <c r="J1111" t="s">
        <v>20</v>
      </c>
      <c r="K1111" t="s">
        <v>21</v>
      </c>
      <c r="L1111" t="s">
        <v>3546</v>
      </c>
      <c r="M1111" t="s">
        <v>499</v>
      </c>
      <c r="N1111" t="s">
        <v>144</v>
      </c>
      <c r="O1111">
        <v>60.504651159359973</v>
      </c>
      <c r="P1111">
        <v>7.2258791649890508</v>
      </c>
      <c r="Q1111">
        <v>56</v>
      </c>
      <c r="R1111" t="s">
        <v>3728</v>
      </c>
      <c r="S1111" t="s">
        <v>3555</v>
      </c>
      <c r="T1111" t="s">
        <v>3584</v>
      </c>
      <c r="U1111">
        <v>1</v>
      </c>
      <c r="V1111" t="s">
        <v>3561</v>
      </c>
      <c r="W1111" t="s">
        <v>3555</v>
      </c>
      <c r="X1111" t="s">
        <v>3584</v>
      </c>
      <c r="Y1111">
        <v>2</v>
      </c>
      <c r="Z1111" t="s">
        <v>3562</v>
      </c>
    </row>
    <row r="1112" spans="1:26" x14ac:dyDescent="0.3">
      <c r="A1112" s="2">
        <v>45362</v>
      </c>
      <c r="B1112" s="2">
        <v>45441</v>
      </c>
      <c r="C1112">
        <v>79</v>
      </c>
      <c r="D1112" t="s">
        <v>3537</v>
      </c>
      <c r="E1112" t="s">
        <v>555</v>
      </c>
      <c r="F1112" t="s">
        <v>103</v>
      </c>
      <c r="G1112" t="s">
        <v>17</v>
      </c>
      <c r="H1112" t="s">
        <v>40</v>
      </c>
      <c r="I1112" t="s">
        <v>41</v>
      </c>
      <c r="J1112" t="s">
        <v>42</v>
      </c>
      <c r="K1112" t="s">
        <v>21</v>
      </c>
      <c r="L1112" t="s">
        <v>3546</v>
      </c>
      <c r="M1112" t="s">
        <v>586</v>
      </c>
      <c r="N1112" t="s">
        <v>144</v>
      </c>
      <c r="O1112">
        <v>92.845592514155939</v>
      </c>
      <c r="P1112">
        <v>7.9623556735245904</v>
      </c>
      <c r="Q1112">
        <v>149</v>
      </c>
      <c r="R1112" t="s">
        <v>3766</v>
      </c>
      <c r="S1112" t="s">
        <v>3555</v>
      </c>
      <c r="T1112" t="s">
        <v>3584</v>
      </c>
      <c r="U1112">
        <v>3</v>
      </c>
      <c r="V1112" t="s">
        <v>3563</v>
      </c>
      <c r="W1112" t="s">
        <v>3555</v>
      </c>
      <c r="X1112" t="s">
        <v>3585</v>
      </c>
      <c r="Y1112">
        <v>5</v>
      </c>
      <c r="Z1112" t="s">
        <v>3565</v>
      </c>
    </row>
    <row r="1113" spans="1:26" x14ac:dyDescent="0.3">
      <c r="A1113" s="2">
        <v>45417</v>
      </c>
      <c r="B1113" s="2">
        <v>45504</v>
      </c>
      <c r="C1113">
        <v>87</v>
      </c>
      <c r="D1113" t="s">
        <v>3537</v>
      </c>
      <c r="E1113" t="s">
        <v>582</v>
      </c>
      <c r="F1113" t="s">
        <v>39</v>
      </c>
      <c r="G1113" t="s">
        <v>51</v>
      </c>
      <c r="H1113" t="s">
        <v>52</v>
      </c>
      <c r="I1113" t="s">
        <v>92</v>
      </c>
      <c r="J1113" t="s">
        <v>20</v>
      </c>
      <c r="K1113" t="s">
        <v>21</v>
      </c>
      <c r="L1113" t="s">
        <v>3546</v>
      </c>
      <c r="M1113" t="s">
        <v>868</v>
      </c>
      <c r="N1113" t="s">
        <v>63</v>
      </c>
      <c r="O1113">
        <v>63.256457507614478</v>
      </c>
      <c r="P1113">
        <v>6.8651097568386241</v>
      </c>
      <c r="Q1113">
        <v>212</v>
      </c>
      <c r="R1113" t="s">
        <v>3665</v>
      </c>
      <c r="S1113" t="s">
        <v>3555</v>
      </c>
      <c r="T1113" t="s">
        <v>3585</v>
      </c>
      <c r="U1113">
        <v>5</v>
      </c>
      <c r="V1113" t="s">
        <v>3565</v>
      </c>
      <c r="W1113" t="s">
        <v>3555</v>
      </c>
      <c r="X1113" t="s">
        <v>3586</v>
      </c>
      <c r="Y1113">
        <v>7</v>
      </c>
      <c r="Z1113" t="s">
        <v>3567</v>
      </c>
    </row>
    <row r="1114" spans="1:26" x14ac:dyDescent="0.3">
      <c r="A1114" s="2">
        <v>45167</v>
      </c>
      <c r="B1114" s="2">
        <v>45241</v>
      </c>
      <c r="C1114">
        <v>74</v>
      </c>
      <c r="D1114" t="s">
        <v>3537</v>
      </c>
      <c r="E1114" t="s">
        <v>680</v>
      </c>
      <c r="F1114" t="s">
        <v>16</v>
      </c>
      <c r="G1114" t="s">
        <v>58</v>
      </c>
      <c r="H1114" t="s">
        <v>119</v>
      </c>
      <c r="I1114" t="s">
        <v>120</v>
      </c>
      <c r="J1114" t="s">
        <v>20</v>
      </c>
      <c r="K1114" t="s">
        <v>21</v>
      </c>
      <c r="L1114" t="s">
        <v>3546</v>
      </c>
      <c r="M1114" t="s">
        <v>1390</v>
      </c>
      <c r="N1114" t="s">
        <v>63</v>
      </c>
      <c r="O1114">
        <v>77.323589091012067</v>
      </c>
      <c r="P1114">
        <v>6.5997371255524104</v>
      </c>
      <c r="Q1114">
        <v>314</v>
      </c>
      <c r="R1114" t="s">
        <v>3930</v>
      </c>
      <c r="S1114" t="s">
        <v>3554</v>
      </c>
      <c r="T1114" t="s">
        <v>3586</v>
      </c>
      <c r="U1114">
        <v>8</v>
      </c>
      <c r="V1114" t="s">
        <v>3568</v>
      </c>
      <c r="W1114" t="s">
        <v>3554</v>
      </c>
      <c r="X1114" t="s">
        <v>3587</v>
      </c>
      <c r="Y1114">
        <v>11</v>
      </c>
      <c r="Z1114" t="s">
        <v>3571</v>
      </c>
    </row>
    <row r="1115" spans="1:26" x14ac:dyDescent="0.3">
      <c r="A1115" s="2">
        <v>45419</v>
      </c>
      <c r="B1115" s="2">
        <v>45472</v>
      </c>
      <c r="C1115">
        <v>53</v>
      </c>
      <c r="D1115" t="s">
        <v>3537</v>
      </c>
      <c r="E1115" t="s">
        <v>722</v>
      </c>
      <c r="F1115" t="s">
        <v>118</v>
      </c>
      <c r="G1115" t="s">
        <v>46</v>
      </c>
      <c r="H1115" t="s">
        <v>119</v>
      </c>
      <c r="I1115" t="s">
        <v>120</v>
      </c>
      <c r="J1115" t="s">
        <v>20</v>
      </c>
      <c r="K1115" t="s">
        <v>21</v>
      </c>
      <c r="L1115" t="s">
        <v>3546</v>
      </c>
      <c r="M1115" t="s">
        <v>723</v>
      </c>
      <c r="N1115" t="s">
        <v>144</v>
      </c>
      <c r="O1115">
        <v>81.870993376273901</v>
      </c>
      <c r="P1115">
        <v>6.1568517605016</v>
      </c>
      <c r="Q1115">
        <v>180</v>
      </c>
      <c r="R1115" t="s">
        <v>3783</v>
      </c>
      <c r="S1115" t="s">
        <v>3555</v>
      </c>
      <c r="T1115" t="s">
        <v>3585</v>
      </c>
      <c r="U1115">
        <v>5</v>
      </c>
      <c r="V1115" t="s">
        <v>3565</v>
      </c>
      <c r="W1115" t="s">
        <v>3555</v>
      </c>
      <c r="X1115" t="s">
        <v>3585</v>
      </c>
      <c r="Y1115">
        <v>6</v>
      </c>
      <c r="Z1115" t="s">
        <v>3566</v>
      </c>
    </row>
    <row r="1116" spans="1:26" x14ac:dyDescent="0.3">
      <c r="A1116" s="2">
        <v>45277</v>
      </c>
      <c r="B1116" s="2">
        <v>45321</v>
      </c>
      <c r="C1116">
        <v>44</v>
      </c>
      <c r="D1116" t="s">
        <v>3537</v>
      </c>
      <c r="E1116" t="s">
        <v>796</v>
      </c>
      <c r="F1116" t="s">
        <v>80</v>
      </c>
      <c r="G1116" t="s">
        <v>58</v>
      </c>
      <c r="H1116" t="s">
        <v>52</v>
      </c>
      <c r="I1116" t="s">
        <v>92</v>
      </c>
      <c r="J1116" t="s">
        <v>42</v>
      </c>
      <c r="K1116" t="s">
        <v>21</v>
      </c>
      <c r="L1116" t="s">
        <v>3546</v>
      </c>
      <c r="M1116" t="s">
        <v>797</v>
      </c>
      <c r="N1116" t="s">
        <v>76</v>
      </c>
      <c r="O1116">
        <v>30.370413348749871</v>
      </c>
      <c r="P1116">
        <v>4.7333467476886772</v>
      </c>
      <c r="Q1116">
        <v>29</v>
      </c>
      <c r="R1116" t="s">
        <v>3669</v>
      </c>
      <c r="S1116" t="s">
        <v>3554</v>
      </c>
      <c r="T1116" t="s">
        <v>3587</v>
      </c>
      <c r="U1116">
        <v>12</v>
      </c>
      <c r="V1116" t="s">
        <v>3572</v>
      </c>
      <c r="W1116" t="s">
        <v>3555</v>
      </c>
      <c r="X1116" t="s">
        <v>3584</v>
      </c>
      <c r="Y1116">
        <v>1</v>
      </c>
      <c r="Z1116" t="s">
        <v>3561</v>
      </c>
    </row>
    <row r="1117" spans="1:26" x14ac:dyDescent="0.3">
      <c r="A1117" s="2">
        <v>45390</v>
      </c>
      <c r="B1117" s="2">
        <v>45434</v>
      </c>
      <c r="C1117">
        <v>44</v>
      </c>
      <c r="D1117" t="s">
        <v>3537</v>
      </c>
      <c r="E1117" t="s">
        <v>830</v>
      </c>
      <c r="F1117" t="s">
        <v>16</v>
      </c>
      <c r="G1117" t="s">
        <v>51</v>
      </c>
      <c r="H1117" t="s">
        <v>59</v>
      </c>
      <c r="I1117" t="s">
        <v>92</v>
      </c>
      <c r="J1117" t="s">
        <v>35</v>
      </c>
      <c r="K1117" t="s">
        <v>21</v>
      </c>
      <c r="L1117" t="s">
        <v>3546</v>
      </c>
      <c r="M1117" t="s">
        <v>831</v>
      </c>
      <c r="N1117" t="s">
        <v>54</v>
      </c>
      <c r="O1117">
        <v>66.271405485189362</v>
      </c>
      <c r="P1117">
        <v>6.508911883338711</v>
      </c>
      <c r="Q1117">
        <v>142</v>
      </c>
      <c r="R1117" t="s">
        <v>3900</v>
      </c>
      <c r="S1117" t="s">
        <v>3555</v>
      </c>
      <c r="T1117" t="s">
        <v>3585</v>
      </c>
      <c r="U1117">
        <v>4</v>
      </c>
      <c r="V1117" t="s">
        <v>3564</v>
      </c>
      <c r="W1117" t="s">
        <v>3555</v>
      </c>
      <c r="X1117" t="s">
        <v>3585</v>
      </c>
      <c r="Y1117">
        <v>5</v>
      </c>
      <c r="Z1117" t="s">
        <v>3565</v>
      </c>
    </row>
    <row r="1118" spans="1:26" x14ac:dyDescent="0.3">
      <c r="A1118" s="2">
        <v>45008</v>
      </c>
      <c r="B1118" s="2">
        <v>45059</v>
      </c>
      <c r="C1118">
        <v>51</v>
      </c>
      <c r="D1118" t="s">
        <v>3537</v>
      </c>
      <c r="E1118" t="s">
        <v>853</v>
      </c>
      <c r="F1118" t="s">
        <v>16</v>
      </c>
      <c r="G1118" t="s">
        <v>46</v>
      </c>
      <c r="H1118" t="s">
        <v>119</v>
      </c>
      <c r="I1118" t="s">
        <v>120</v>
      </c>
      <c r="J1118" t="s">
        <v>42</v>
      </c>
      <c r="K1118" t="s">
        <v>21</v>
      </c>
      <c r="L1118" t="s">
        <v>3546</v>
      </c>
      <c r="M1118" t="s">
        <v>1320</v>
      </c>
      <c r="N1118" t="s">
        <v>43</v>
      </c>
      <c r="O1118">
        <v>76.571211384424359</v>
      </c>
      <c r="P1118">
        <v>5.6003507006399484</v>
      </c>
      <c r="Q1118">
        <v>132</v>
      </c>
      <c r="R1118" t="s">
        <v>3837</v>
      </c>
      <c r="S1118" t="s">
        <v>3554</v>
      </c>
      <c r="T1118" t="s">
        <v>3584</v>
      </c>
      <c r="U1118">
        <v>3</v>
      </c>
      <c r="V1118" t="s">
        <v>3563</v>
      </c>
      <c r="W1118" t="s">
        <v>3554</v>
      </c>
      <c r="X1118" t="s">
        <v>3585</v>
      </c>
      <c r="Y1118">
        <v>5</v>
      </c>
      <c r="Z1118" t="s">
        <v>3565</v>
      </c>
    </row>
    <row r="1119" spans="1:26" x14ac:dyDescent="0.3">
      <c r="A1119" s="2">
        <v>45250</v>
      </c>
      <c r="B1119" s="2">
        <v>45289</v>
      </c>
      <c r="C1119">
        <v>39</v>
      </c>
      <c r="D1119" t="s">
        <v>3537</v>
      </c>
      <c r="E1119" t="s">
        <v>870</v>
      </c>
      <c r="F1119" t="s">
        <v>28</v>
      </c>
      <c r="G1119" t="s">
        <v>58</v>
      </c>
      <c r="H1119" t="s">
        <v>52</v>
      </c>
      <c r="I1119" t="s">
        <v>34</v>
      </c>
      <c r="J1119" t="s">
        <v>20</v>
      </c>
      <c r="K1119" t="s">
        <v>21</v>
      </c>
      <c r="L1119" t="s">
        <v>3546</v>
      </c>
      <c r="M1119" t="s">
        <v>1207</v>
      </c>
      <c r="N1119" t="s">
        <v>30</v>
      </c>
      <c r="O1119">
        <v>35.199523436980392</v>
      </c>
      <c r="P1119">
        <v>5.6564046860830874</v>
      </c>
      <c r="Q1119">
        <v>362</v>
      </c>
      <c r="R1119" t="s">
        <v>3758</v>
      </c>
      <c r="S1119" t="s">
        <v>3554</v>
      </c>
      <c r="T1119" t="s">
        <v>3587</v>
      </c>
      <c r="U1119">
        <v>11</v>
      </c>
      <c r="V1119" t="s">
        <v>3571</v>
      </c>
      <c r="W1119" t="s">
        <v>3554</v>
      </c>
      <c r="X1119" t="s">
        <v>3587</v>
      </c>
      <c r="Y1119">
        <v>12</v>
      </c>
      <c r="Z1119" t="s">
        <v>3572</v>
      </c>
    </row>
    <row r="1120" spans="1:26" x14ac:dyDescent="0.3">
      <c r="A1120" s="2">
        <v>45466</v>
      </c>
      <c r="B1120" s="2">
        <v>45512</v>
      </c>
      <c r="C1120">
        <v>46</v>
      </c>
      <c r="D1120" t="s">
        <v>3537</v>
      </c>
      <c r="E1120" t="s">
        <v>898</v>
      </c>
      <c r="F1120" t="s">
        <v>16</v>
      </c>
      <c r="G1120" t="s">
        <v>17</v>
      </c>
      <c r="H1120" t="s">
        <v>40</v>
      </c>
      <c r="I1120" t="s">
        <v>41</v>
      </c>
      <c r="J1120" t="s">
        <v>42</v>
      </c>
      <c r="K1120" t="s">
        <v>21</v>
      </c>
      <c r="L1120" t="s">
        <v>3546</v>
      </c>
      <c r="M1120" t="s">
        <v>273</v>
      </c>
      <c r="N1120" t="s">
        <v>24</v>
      </c>
      <c r="O1120">
        <v>84.933179008808892</v>
      </c>
      <c r="P1120">
        <v>6.9651441944205006</v>
      </c>
      <c r="Q1120">
        <v>220</v>
      </c>
      <c r="R1120" t="s">
        <v>3931</v>
      </c>
      <c r="S1120" t="s">
        <v>3555</v>
      </c>
      <c r="T1120" t="s">
        <v>3585</v>
      </c>
      <c r="U1120">
        <v>6</v>
      </c>
      <c r="V1120" t="s">
        <v>3566</v>
      </c>
      <c r="W1120" t="s">
        <v>3555</v>
      </c>
      <c r="X1120" t="s">
        <v>3586</v>
      </c>
      <c r="Y1120">
        <v>8</v>
      </c>
      <c r="Z1120" t="s">
        <v>3568</v>
      </c>
    </row>
    <row r="1121" spans="1:26" x14ac:dyDescent="0.3">
      <c r="A1121" s="2">
        <v>45320</v>
      </c>
      <c r="B1121" s="2">
        <v>45401</v>
      </c>
      <c r="C1121">
        <v>81</v>
      </c>
      <c r="D1121" t="s">
        <v>3537</v>
      </c>
      <c r="E1121" t="s">
        <v>918</v>
      </c>
      <c r="F1121" t="s">
        <v>103</v>
      </c>
      <c r="G1121" t="s">
        <v>51</v>
      </c>
      <c r="H1121" t="s">
        <v>59</v>
      </c>
      <c r="I1121" t="s">
        <v>34</v>
      </c>
      <c r="J1121" t="s">
        <v>35</v>
      </c>
      <c r="K1121" t="s">
        <v>21</v>
      </c>
      <c r="L1121" t="s">
        <v>3546</v>
      </c>
      <c r="M1121" t="s">
        <v>1601</v>
      </c>
      <c r="N1121" t="s">
        <v>54</v>
      </c>
      <c r="O1121">
        <v>122.5641407624672</v>
      </c>
      <c r="P1121">
        <v>7.9010621051724073</v>
      </c>
      <c r="Q1121">
        <v>109</v>
      </c>
      <c r="R1121" t="s">
        <v>3834</v>
      </c>
      <c r="S1121" t="s">
        <v>3555</v>
      </c>
      <c r="T1121" t="s">
        <v>3584</v>
      </c>
      <c r="U1121">
        <v>1</v>
      </c>
      <c r="V1121" t="s">
        <v>3561</v>
      </c>
      <c r="W1121" t="s">
        <v>3555</v>
      </c>
      <c r="X1121" t="s">
        <v>3585</v>
      </c>
      <c r="Y1121">
        <v>4</v>
      </c>
      <c r="Z1121" t="s">
        <v>3564</v>
      </c>
    </row>
    <row r="1122" spans="1:26" x14ac:dyDescent="0.3">
      <c r="A1122" s="2">
        <v>45173</v>
      </c>
      <c r="B1122" s="2">
        <v>45230</v>
      </c>
      <c r="C1122">
        <v>57</v>
      </c>
      <c r="D1122" t="s">
        <v>3537</v>
      </c>
      <c r="E1122" t="s">
        <v>961</v>
      </c>
      <c r="F1122" t="s">
        <v>118</v>
      </c>
      <c r="G1122" t="s">
        <v>51</v>
      </c>
      <c r="H1122" t="s">
        <v>59</v>
      </c>
      <c r="I1122" t="s">
        <v>19</v>
      </c>
      <c r="J1122" t="s">
        <v>42</v>
      </c>
      <c r="K1122" t="s">
        <v>21</v>
      </c>
      <c r="L1122" t="s">
        <v>3546</v>
      </c>
      <c r="M1122" t="s">
        <v>962</v>
      </c>
      <c r="N1122" t="s">
        <v>144</v>
      </c>
      <c r="O1122">
        <v>69.621304604398205</v>
      </c>
      <c r="P1122">
        <v>6.6662751103175486</v>
      </c>
      <c r="Q1122">
        <v>303</v>
      </c>
      <c r="R1122" t="s">
        <v>3826</v>
      </c>
      <c r="S1122" t="s">
        <v>3554</v>
      </c>
      <c r="T1122" t="s">
        <v>3586</v>
      </c>
      <c r="U1122">
        <v>9</v>
      </c>
      <c r="V1122" t="s">
        <v>3569</v>
      </c>
      <c r="W1122" t="s">
        <v>3554</v>
      </c>
      <c r="X1122" t="s">
        <v>3587</v>
      </c>
      <c r="Y1122">
        <v>10</v>
      </c>
      <c r="Z1122" t="s">
        <v>3570</v>
      </c>
    </row>
    <row r="1123" spans="1:26" x14ac:dyDescent="0.3">
      <c r="A1123" s="2">
        <v>45387</v>
      </c>
      <c r="B1123" s="2">
        <v>45423</v>
      </c>
      <c r="C1123">
        <v>36</v>
      </c>
      <c r="D1123" t="s">
        <v>3537</v>
      </c>
      <c r="E1123" t="s">
        <v>1116</v>
      </c>
      <c r="F1123" t="s">
        <v>16</v>
      </c>
      <c r="G1123" t="s">
        <v>33</v>
      </c>
      <c r="H1123" t="s">
        <v>52</v>
      </c>
      <c r="I1123" t="s">
        <v>34</v>
      </c>
      <c r="J1123" t="s">
        <v>42</v>
      </c>
      <c r="K1123" t="s">
        <v>21</v>
      </c>
      <c r="L1123" t="s">
        <v>3546</v>
      </c>
      <c r="M1123" t="s">
        <v>1117</v>
      </c>
      <c r="N1123" t="s">
        <v>30</v>
      </c>
      <c r="O1123">
        <v>74.772769794809605</v>
      </c>
      <c r="P1123">
        <v>6.0188468668625852</v>
      </c>
      <c r="Q1123">
        <v>131</v>
      </c>
      <c r="R1123" t="s">
        <v>3883</v>
      </c>
      <c r="S1123" t="s">
        <v>3555</v>
      </c>
      <c r="T1123" t="s">
        <v>3585</v>
      </c>
      <c r="U1123">
        <v>4</v>
      </c>
      <c r="V1123" t="s">
        <v>3564</v>
      </c>
      <c r="W1123" t="s">
        <v>3555</v>
      </c>
      <c r="X1123" t="s">
        <v>3585</v>
      </c>
      <c r="Y1123">
        <v>5</v>
      </c>
      <c r="Z1123" t="s">
        <v>3565</v>
      </c>
    </row>
    <row r="1124" spans="1:26" x14ac:dyDescent="0.3">
      <c r="A1124" s="2">
        <v>45462</v>
      </c>
      <c r="B1124" s="2">
        <v>45552</v>
      </c>
      <c r="C1124">
        <v>90</v>
      </c>
      <c r="D1124" t="s">
        <v>3537</v>
      </c>
      <c r="E1124" t="s">
        <v>1173</v>
      </c>
      <c r="F1124" t="s">
        <v>28</v>
      </c>
      <c r="G1124" t="s">
        <v>58</v>
      </c>
      <c r="H1124" t="s">
        <v>52</v>
      </c>
      <c r="I1124" t="s">
        <v>34</v>
      </c>
      <c r="J1124" t="s">
        <v>42</v>
      </c>
      <c r="K1124" t="s">
        <v>21</v>
      </c>
      <c r="L1124" t="s">
        <v>3546</v>
      </c>
      <c r="M1124" t="s">
        <v>1174</v>
      </c>
      <c r="N1124" t="s">
        <v>76</v>
      </c>
      <c r="O1124">
        <v>23.15098510210461</v>
      </c>
      <c r="P1124">
        <v>5.7451502882887544</v>
      </c>
      <c r="Q1124">
        <v>260</v>
      </c>
      <c r="R1124" t="s">
        <v>3740</v>
      </c>
      <c r="S1124" t="s">
        <v>3555</v>
      </c>
      <c r="T1124" t="s">
        <v>3585</v>
      </c>
      <c r="U1124">
        <v>6</v>
      </c>
      <c r="V1124" t="s">
        <v>3566</v>
      </c>
      <c r="W1124" t="s">
        <v>3555</v>
      </c>
      <c r="X1124" t="s">
        <v>3586</v>
      </c>
      <c r="Y1124">
        <v>9</v>
      </c>
      <c r="Z1124" t="s">
        <v>3569</v>
      </c>
    </row>
    <row r="1125" spans="1:26" x14ac:dyDescent="0.3">
      <c r="A1125" s="2">
        <v>45431</v>
      </c>
      <c r="B1125" s="2">
        <v>45504</v>
      </c>
      <c r="C1125">
        <v>73</v>
      </c>
      <c r="D1125" t="s">
        <v>3537</v>
      </c>
      <c r="E1125" t="s">
        <v>1242</v>
      </c>
      <c r="F1125" t="s">
        <v>28</v>
      </c>
      <c r="G1125" t="s">
        <v>58</v>
      </c>
      <c r="H1125" t="s">
        <v>52</v>
      </c>
      <c r="I1125" t="s">
        <v>92</v>
      </c>
      <c r="J1125" t="s">
        <v>20</v>
      </c>
      <c r="K1125" t="s">
        <v>21</v>
      </c>
      <c r="L1125" t="s">
        <v>3546</v>
      </c>
      <c r="M1125" t="s">
        <v>1243</v>
      </c>
      <c r="N1125" t="s">
        <v>43</v>
      </c>
      <c r="O1125">
        <v>24.513487361835779</v>
      </c>
      <c r="P1125">
        <v>5.4179645946725543</v>
      </c>
      <c r="Q1125">
        <v>212</v>
      </c>
      <c r="R1125" t="s">
        <v>3665</v>
      </c>
      <c r="S1125" t="s">
        <v>3555</v>
      </c>
      <c r="T1125" t="s">
        <v>3585</v>
      </c>
      <c r="U1125">
        <v>5</v>
      </c>
      <c r="V1125" t="s">
        <v>3565</v>
      </c>
      <c r="W1125" t="s">
        <v>3555</v>
      </c>
      <c r="X1125" t="s">
        <v>3586</v>
      </c>
      <c r="Y1125">
        <v>7</v>
      </c>
      <c r="Z1125" t="s">
        <v>3567</v>
      </c>
    </row>
    <row r="1126" spans="1:26" x14ac:dyDescent="0.3">
      <c r="A1126" s="2">
        <v>45354</v>
      </c>
      <c r="B1126" s="2">
        <v>45422</v>
      </c>
      <c r="C1126">
        <v>68</v>
      </c>
      <c r="D1126" t="s">
        <v>3537</v>
      </c>
      <c r="E1126" t="s">
        <v>1245</v>
      </c>
      <c r="F1126" t="s">
        <v>103</v>
      </c>
      <c r="G1126" t="s">
        <v>51</v>
      </c>
      <c r="H1126" t="s">
        <v>52</v>
      </c>
      <c r="I1126" t="s">
        <v>92</v>
      </c>
      <c r="J1126" t="s">
        <v>20</v>
      </c>
      <c r="K1126" t="s">
        <v>21</v>
      </c>
      <c r="L1126" t="s">
        <v>3546</v>
      </c>
      <c r="M1126" t="s">
        <v>1246</v>
      </c>
      <c r="N1126" t="s">
        <v>63</v>
      </c>
      <c r="O1126">
        <v>62.109948425099127</v>
      </c>
      <c r="P1126">
        <v>6.0123676452817936</v>
      </c>
      <c r="Q1126">
        <v>130</v>
      </c>
      <c r="R1126" t="s">
        <v>3874</v>
      </c>
      <c r="S1126" t="s">
        <v>3555</v>
      </c>
      <c r="T1126" t="s">
        <v>3584</v>
      </c>
      <c r="U1126">
        <v>3</v>
      </c>
      <c r="V1126" t="s">
        <v>3563</v>
      </c>
      <c r="W1126" t="s">
        <v>3555</v>
      </c>
      <c r="X1126" t="s">
        <v>3585</v>
      </c>
      <c r="Y1126">
        <v>5</v>
      </c>
      <c r="Z1126" t="s">
        <v>3565</v>
      </c>
    </row>
    <row r="1127" spans="1:26" x14ac:dyDescent="0.3">
      <c r="A1127" s="2">
        <v>45453</v>
      </c>
      <c r="B1127" s="2">
        <v>45491</v>
      </c>
      <c r="C1127">
        <v>38</v>
      </c>
      <c r="D1127" t="s">
        <v>3537</v>
      </c>
      <c r="E1127" t="s">
        <v>1309</v>
      </c>
      <c r="F1127" t="s">
        <v>80</v>
      </c>
      <c r="G1127" t="s">
        <v>58</v>
      </c>
      <c r="H1127" t="s">
        <v>119</v>
      </c>
      <c r="I1127" t="s">
        <v>120</v>
      </c>
      <c r="J1127" t="s">
        <v>42</v>
      </c>
      <c r="K1127" t="s">
        <v>21</v>
      </c>
      <c r="L1127" t="s">
        <v>3546</v>
      </c>
      <c r="M1127" t="s">
        <v>1310</v>
      </c>
      <c r="N1127" t="s">
        <v>24</v>
      </c>
      <c r="O1127">
        <v>15.693578993358679</v>
      </c>
      <c r="P1127">
        <v>5.1181592112764953</v>
      </c>
      <c r="Q1127">
        <v>199</v>
      </c>
      <c r="R1127" t="s">
        <v>3811</v>
      </c>
      <c r="S1127" t="s">
        <v>3555</v>
      </c>
      <c r="T1127" t="s">
        <v>3585</v>
      </c>
      <c r="U1127">
        <v>6</v>
      </c>
      <c r="V1127" t="s">
        <v>3566</v>
      </c>
      <c r="W1127" t="s">
        <v>3555</v>
      </c>
      <c r="X1127" t="s">
        <v>3586</v>
      </c>
      <c r="Y1127">
        <v>7</v>
      </c>
      <c r="Z1127" t="s">
        <v>3567</v>
      </c>
    </row>
    <row r="1128" spans="1:26" x14ac:dyDescent="0.3">
      <c r="A1128" s="2">
        <v>45268</v>
      </c>
      <c r="B1128" s="2">
        <v>45357</v>
      </c>
      <c r="C1128">
        <v>89</v>
      </c>
      <c r="D1128" t="s">
        <v>3537</v>
      </c>
      <c r="E1128" t="s">
        <v>1414</v>
      </c>
      <c r="F1128" t="s">
        <v>118</v>
      </c>
      <c r="G1128" t="s">
        <v>51</v>
      </c>
      <c r="H1128" t="s">
        <v>52</v>
      </c>
      <c r="I1128" t="s">
        <v>34</v>
      </c>
      <c r="J1128" t="s">
        <v>20</v>
      </c>
      <c r="K1128" t="s">
        <v>21</v>
      </c>
      <c r="L1128" t="s">
        <v>3546</v>
      </c>
      <c r="M1128" t="s">
        <v>1663</v>
      </c>
      <c r="N1128" t="s">
        <v>54</v>
      </c>
      <c r="O1128">
        <v>61.299730630397939</v>
      </c>
      <c r="P1128">
        <v>6.4922891304139672</v>
      </c>
      <c r="Q1128">
        <v>65</v>
      </c>
      <c r="R1128" t="s">
        <v>3684</v>
      </c>
      <c r="S1128" t="s">
        <v>3554</v>
      </c>
      <c r="T1128" t="s">
        <v>3587</v>
      </c>
      <c r="U1128">
        <v>12</v>
      </c>
      <c r="V1128" t="s">
        <v>3572</v>
      </c>
      <c r="W1128" t="s">
        <v>3555</v>
      </c>
      <c r="X1128" t="s">
        <v>3584</v>
      </c>
      <c r="Y1128">
        <v>3</v>
      </c>
      <c r="Z1128" t="s">
        <v>3563</v>
      </c>
    </row>
    <row r="1129" spans="1:26" x14ac:dyDescent="0.3">
      <c r="A1129" s="2">
        <v>45363</v>
      </c>
      <c r="B1129" s="2">
        <v>45435</v>
      </c>
      <c r="C1129">
        <v>72</v>
      </c>
      <c r="D1129" t="s">
        <v>3537</v>
      </c>
      <c r="E1129" t="s">
        <v>1444</v>
      </c>
      <c r="F1129" t="s">
        <v>103</v>
      </c>
      <c r="G1129" t="s">
        <v>51</v>
      </c>
      <c r="H1129" t="s">
        <v>52</v>
      </c>
      <c r="I1129" t="s">
        <v>92</v>
      </c>
      <c r="J1129" t="s">
        <v>20</v>
      </c>
      <c r="K1129" t="s">
        <v>21</v>
      </c>
      <c r="L1129" t="s">
        <v>3546</v>
      </c>
      <c r="M1129" t="s">
        <v>1445</v>
      </c>
      <c r="N1129" t="s">
        <v>144</v>
      </c>
      <c r="O1129">
        <v>72.158821606990074</v>
      </c>
      <c r="P1129">
        <v>7.4264137665652354</v>
      </c>
      <c r="Q1129">
        <v>143</v>
      </c>
      <c r="R1129" t="s">
        <v>3932</v>
      </c>
      <c r="S1129" t="s">
        <v>3555</v>
      </c>
      <c r="T1129" t="s">
        <v>3584</v>
      </c>
      <c r="U1129">
        <v>3</v>
      </c>
      <c r="V1129" t="s">
        <v>3563</v>
      </c>
      <c r="W1129" t="s">
        <v>3555</v>
      </c>
      <c r="X1129" t="s">
        <v>3585</v>
      </c>
      <c r="Y1129">
        <v>5</v>
      </c>
      <c r="Z1129" t="s">
        <v>3565</v>
      </c>
    </row>
    <row r="1130" spans="1:26" x14ac:dyDescent="0.3">
      <c r="A1130" s="2">
        <v>45102</v>
      </c>
      <c r="B1130" s="2">
        <v>45190</v>
      </c>
      <c r="C1130">
        <v>88</v>
      </c>
      <c r="D1130" t="s">
        <v>3537</v>
      </c>
      <c r="E1130" t="s">
        <v>1528</v>
      </c>
      <c r="F1130" t="s">
        <v>157</v>
      </c>
      <c r="G1130" t="s">
        <v>58</v>
      </c>
      <c r="H1130" t="s">
        <v>52</v>
      </c>
      <c r="I1130" t="s">
        <v>92</v>
      </c>
      <c r="J1130" t="s">
        <v>20</v>
      </c>
      <c r="K1130" t="s">
        <v>21</v>
      </c>
      <c r="L1130" t="s">
        <v>3546</v>
      </c>
      <c r="M1130" t="s">
        <v>1529</v>
      </c>
      <c r="N1130" t="s">
        <v>76</v>
      </c>
      <c r="O1130">
        <v>37.29887257471556</v>
      </c>
      <c r="P1130">
        <v>4.2390663840750298</v>
      </c>
      <c r="Q1130">
        <v>263</v>
      </c>
      <c r="R1130" t="s">
        <v>3890</v>
      </c>
      <c r="S1130" t="s">
        <v>3554</v>
      </c>
      <c r="T1130" t="s">
        <v>3585</v>
      </c>
      <c r="U1130">
        <v>6</v>
      </c>
      <c r="V1130" t="s">
        <v>3566</v>
      </c>
      <c r="W1130" t="s">
        <v>3554</v>
      </c>
      <c r="X1130" t="s">
        <v>3586</v>
      </c>
      <c r="Y1130">
        <v>9</v>
      </c>
      <c r="Z1130" t="s">
        <v>3569</v>
      </c>
    </row>
    <row r="1131" spans="1:26" x14ac:dyDescent="0.3">
      <c r="A1131" s="2">
        <v>45363</v>
      </c>
      <c r="B1131" s="2">
        <v>45440</v>
      </c>
      <c r="C1131">
        <v>77</v>
      </c>
      <c r="D1131" t="s">
        <v>3537</v>
      </c>
      <c r="E1131" t="s">
        <v>1574</v>
      </c>
      <c r="F1131" t="s">
        <v>39</v>
      </c>
      <c r="G1131" t="s">
        <v>33</v>
      </c>
      <c r="H1131" t="s">
        <v>52</v>
      </c>
      <c r="I1131" t="s">
        <v>34</v>
      </c>
      <c r="J1131" t="s">
        <v>20</v>
      </c>
      <c r="K1131" t="s">
        <v>21</v>
      </c>
      <c r="L1131" t="s">
        <v>3546</v>
      </c>
      <c r="M1131" t="s">
        <v>1575</v>
      </c>
      <c r="N1131" t="s">
        <v>43</v>
      </c>
      <c r="O1131">
        <v>111.4162481224277</v>
      </c>
      <c r="P1131">
        <v>6.9316443223064397</v>
      </c>
      <c r="Q1131">
        <v>148</v>
      </c>
      <c r="R1131" t="s">
        <v>3813</v>
      </c>
      <c r="S1131" t="s">
        <v>3555</v>
      </c>
      <c r="T1131" t="s">
        <v>3584</v>
      </c>
      <c r="U1131">
        <v>3</v>
      </c>
      <c r="V1131" t="s">
        <v>3563</v>
      </c>
      <c r="W1131" t="s">
        <v>3555</v>
      </c>
      <c r="X1131" t="s">
        <v>3585</v>
      </c>
      <c r="Y1131">
        <v>5</v>
      </c>
      <c r="Z1131" t="s">
        <v>3565</v>
      </c>
    </row>
    <row r="1132" spans="1:26" x14ac:dyDescent="0.3">
      <c r="A1132" s="2">
        <v>45317</v>
      </c>
      <c r="B1132" s="2">
        <v>45382</v>
      </c>
      <c r="C1132">
        <v>65</v>
      </c>
      <c r="D1132" t="s">
        <v>3537</v>
      </c>
      <c r="E1132" t="s">
        <v>1638</v>
      </c>
      <c r="F1132" t="s">
        <v>103</v>
      </c>
      <c r="G1132" t="s">
        <v>33</v>
      </c>
      <c r="H1132" t="s">
        <v>52</v>
      </c>
      <c r="I1132" t="s">
        <v>34</v>
      </c>
      <c r="J1132" t="s">
        <v>20</v>
      </c>
      <c r="K1132" t="s">
        <v>21</v>
      </c>
      <c r="L1132" t="s">
        <v>3546</v>
      </c>
      <c r="M1132" t="s">
        <v>1639</v>
      </c>
      <c r="N1132" t="s">
        <v>43</v>
      </c>
      <c r="O1132">
        <v>77.50415914498862</v>
      </c>
      <c r="P1132">
        <v>7.6447624223707091</v>
      </c>
      <c r="Q1132">
        <v>90</v>
      </c>
      <c r="R1132" t="s">
        <v>3802</v>
      </c>
      <c r="S1132" t="s">
        <v>3555</v>
      </c>
      <c r="T1132" t="s">
        <v>3584</v>
      </c>
      <c r="U1132">
        <v>1</v>
      </c>
      <c r="V1132" t="s">
        <v>3561</v>
      </c>
      <c r="W1132" t="s">
        <v>3555</v>
      </c>
      <c r="X1132" t="s">
        <v>3584</v>
      </c>
      <c r="Y1132">
        <v>3</v>
      </c>
      <c r="Z1132" t="s">
        <v>3563</v>
      </c>
    </row>
    <row r="1133" spans="1:26" x14ac:dyDescent="0.3">
      <c r="A1133" s="2">
        <v>45068</v>
      </c>
      <c r="B1133" s="2">
        <v>45140</v>
      </c>
      <c r="C1133">
        <v>72</v>
      </c>
      <c r="D1133" t="s">
        <v>3537</v>
      </c>
      <c r="E1133" t="s">
        <v>1843</v>
      </c>
      <c r="F1133" t="s">
        <v>16</v>
      </c>
      <c r="G1133" t="s">
        <v>46</v>
      </c>
      <c r="H1133" t="s">
        <v>119</v>
      </c>
      <c r="I1133" t="s">
        <v>120</v>
      </c>
      <c r="J1133" t="s">
        <v>42</v>
      </c>
      <c r="K1133" t="s">
        <v>21</v>
      </c>
      <c r="L1133" t="s">
        <v>3546</v>
      </c>
      <c r="M1133" t="s">
        <v>1844</v>
      </c>
      <c r="N1133" t="s">
        <v>24</v>
      </c>
      <c r="O1133">
        <v>71.328697842890989</v>
      </c>
      <c r="P1133">
        <v>5.7037847761320268</v>
      </c>
      <c r="Q1133">
        <v>213</v>
      </c>
      <c r="R1133" t="s">
        <v>3769</v>
      </c>
      <c r="S1133" t="s">
        <v>3554</v>
      </c>
      <c r="T1133" t="s">
        <v>3585</v>
      </c>
      <c r="U1133">
        <v>5</v>
      </c>
      <c r="V1133" t="s">
        <v>3565</v>
      </c>
      <c r="W1133" t="s">
        <v>3554</v>
      </c>
      <c r="X1133" t="s">
        <v>3586</v>
      </c>
      <c r="Y1133">
        <v>8</v>
      </c>
      <c r="Z1133" t="s">
        <v>3568</v>
      </c>
    </row>
    <row r="1134" spans="1:26" x14ac:dyDescent="0.3">
      <c r="A1134" s="2">
        <v>45372</v>
      </c>
      <c r="B1134" s="2">
        <v>45443</v>
      </c>
      <c r="C1134">
        <v>71</v>
      </c>
      <c r="D1134" t="s">
        <v>3537</v>
      </c>
      <c r="E1134" t="s">
        <v>1870</v>
      </c>
      <c r="F1134" t="s">
        <v>118</v>
      </c>
      <c r="G1134" t="s">
        <v>46</v>
      </c>
      <c r="H1134" t="s">
        <v>18</v>
      </c>
      <c r="I1134" t="s">
        <v>19</v>
      </c>
      <c r="J1134" t="s">
        <v>20</v>
      </c>
      <c r="K1134" t="s">
        <v>21</v>
      </c>
      <c r="L1134" t="s">
        <v>3546</v>
      </c>
      <c r="M1134" t="s">
        <v>177</v>
      </c>
      <c r="N1134" t="s">
        <v>144</v>
      </c>
      <c r="O1134">
        <v>78.03798285645577</v>
      </c>
      <c r="P1134">
        <v>7.4600739287472324</v>
      </c>
      <c r="Q1134">
        <v>151</v>
      </c>
      <c r="R1134" t="s">
        <v>3850</v>
      </c>
      <c r="S1134" t="s">
        <v>3555</v>
      </c>
      <c r="T1134" t="s">
        <v>3584</v>
      </c>
      <c r="U1134">
        <v>3</v>
      </c>
      <c r="V1134" t="s">
        <v>3563</v>
      </c>
      <c r="W1134" t="s">
        <v>3555</v>
      </c>
      <c r="X1134" t="s">
        <v>3585</v>
      </c>
      <c r="Y1134">
        <v>5</v>
      </c>
      <c r="Z1134" t="s">
        <v>3565</v>
      </c>
    </row>
    <row r="1135" spans="1:26" x14ac:dyDescent="0.3">
      <c r="A1135" s="2">
        <v>44932</v>
      </c>
      <c r="B1135" s="2">
        <v>45002</v>
      </c>
      <c r="C1135">
        <v>70</v>
      </c>
      <c r="D1135" t="s">
        <v>3537</v>
      </c>
      <c r="E1135" t="s">
        <v>1871</v>
      </c>
      <c r="F1135" t="s">
        <v>16</v>
      </c>
      <c r="G1135" t="s">
        <v>58</v>
      </c>
      <c r="H1135" t="s">
        <v>119</v>
      </c>
      <c r="I1135" t="s">
        <v>120</v>
      </c>
      <c r="J1135" t="s">
        <v>20</v>
      </c>
      <c r="K1135" t="s">
        <v>21</v>
      </c>
      <c r="L1135" t="s">
        <v>3546</v>
      </c>
      <c r="M1135" t="s">
        <v>1872</v>
      </c>
      <c r="N1135" t="s">
        <v>24</v>
      </c>
      <c r="O1135">
        <v>82.139799107342213</v>
      </c>
      <c r="P1135">
        <v>7.3417448010636264</v>
      </c>
      <c r="Q1135">
        <v>75</v>
      </c>
      <c r="R1135" t="s">
        <v>3823</v>
      </c>
      <c r="S1135" t="s">
        <v>3554</v>
      </c>
      <c r="T1135" t="s">
        <v>3584</v>
      </c>
      <c r="U1135">
        <v>1</v>
      </c>
      <c r="V1135" t="s">
        <v>3561</v>
      </c>
      <c r="W1135" t="s">
        <v>3554</v>
      </c>
      <c r="X1135" t="s">
        <v>3584</v>
      </c>
      <c r="Y1135">
        <v>3</v>
      </c>
      <c r="Z1135" t="s">
        <v>3563</v>
      </c>
    </row>
    <row r="1136" spans="1:26" x14ac:dyDescent="0.3">
      <c r="A1136" s="2">
        <v>45455</v>
      </c>
      <c r="B1136" s="2">
        <v>45503</v>
      </c>
      <c r="C1136">
        <v>48</v>
      </c>
      <c r="D1136" t="s">
        <v>3537</v>
      </c>
      <c r="E1136" t="s">
        <v>1891</v>
      </c>
      <c r="F1136" t="s">
        <v>157</v>
      </c>
      <c r="G1136" t="s">
        <v>58</v>
      </c>
      <c r="H1136" t="s">
        <v>59</v>
      </c>
      <c r="I1136" t="s">
        <v>19</v>
      </c>
      <c r="J1136" t="s">
        <v>42</v>
      </c>
      <c r="K1136" t="s">
        <v>21</v>
      </c>
      <c r="L1136" t="s">
        <v>3546</v>
      </c>
      <c r="M1136" t="s">
        <v>1892</v>
      </c>
      <c r="N1136" t="s">
        <v>30</v>
      </c>
      <c r="O1136">
        <v>20.297406006481619</v>
      </c>
      <c r="P1136">
        <v>4.2708063280369721</v>
      </c>
      <c r="Q1136">
        <v>211</v>
      </c>
      <c r="R1136" t="s">
        <v>3637</v>
      </c>
      <c r="S1136" t="s">
        <v>3555</v>
      </c>
      <c r="T1136" t="s">
        <v>3585</v>
      </c>
      <c r="U1136">
        <v>6</v>
      </c>
      <c r="V1136" t="s">
        <v>3566</v>
      </c>
      <c r="W1136" t="s">
        <v>3555</v>
      </c>
      <c r="X1136" t="s">
        <v>3586</v>
      </c>
      <c r="Y1136">
        <v>7</v>
      </c>
      <c r="Z1136" t="s">
        <v>3567</v>
      </c>
    </row>
    <row r="1137" spans="1:26" x14ac:dyDescent="0.3">
      <c r="A1137" s="2">
        <v>45248</v>
      </c>
      <c r="B1137" s="2">
        <v>45336</v>
      </c>
      <c r="C1137">
        <v>88</v>
      </c>
      <c r="D1137" t="s">
        <v>3537</v>
      </c>
      <c r="E1137" t="s">
        <v>1908</v>
      </c>
      <c r="F1137" t="s">
        <v>28</v>
      </c>
      <c r="G1137" t="s">
        <v>17</v>
      </c>
      <c r="H1137" t="s">
        <v>18</v>
      </c>
      <c r="I1137" t="s">
        <v>19</v>
      </c>
      <c r="J1137" t="s">
        <v>20</v>
      </c>
      <c r="K1137" t="s">
        <v>21</v>
      </c>
      <c r="L1137" t="s">
        <v>3546</v>
      </c>
      <c r="M1137" t="s">
        <v>1909</v>
      </c>
      <c r="N1137" t="s">
        <v>54</v>
      </c>
      <c r="O1137">
        <v>28.45441767898749</v>
      </c>
      <c r="P1137">
        <v>6.2391014453787923</v>
      </c>
      <c r="Q1137">
        <v>44</v>
      </c>
      <c r="R1137" t="s">
        <v>3911</v>
      </c>
      <c r="S1137" t="s">
        <v>3554</v>
      </c>
      <c r="T1137" t="s">
        <v>3587</v>
      </c>
      <c r="U1137">
        <v>11</v>
      </c>
      <c r="V1137" t="s">
        <v>3571</v>
      </c>
      <c r="W1137" t="s">
        <v>3555</v>
      </c>
      <c r="X1137" t="s">
        <v>3584</v>
      </c>
      <c r="Y1137">
        <v>2</v>
      </c>
      <c r="Z1137" t="s">
        <v>3562</v>
      </c>
    </row>
    <row r="1138" spans="1:26" x14ac:dyDescent="0.3">
      <c r="A1138" s="2">
        <v>45156</v>
      </c>
      <c r="B1138" s="2">
        <v>45216</v>
      </c>
      <c r="C1138">
        <v>60</v>
      </c>
      <c r="D1138" t="s">
        <v>3537</v>
      </c>
      <c r="E1138" t="s">
        <v>1990</v>
      </c>
      <c r="F1138" t="s">
        <v>16</v>
      </c>
      <c r="G1138" t="s">
        <v>58</v>
      </c>
      <c r="H1138" t="s">
        <v>119</v>
      </c>
      <c r="I1138" t="s">
        <v>120</v>
      </c>
      <c r="J1138" t="s">
        <v>20</v>
      </c>
      <c r="K1138" t="s">
        <v>21</v>
      </c>
      <c r="L1138" t="s">
        <v>3546</v>
      </c>
      <c r="M1138" t="s">
        <v>1991</v>
      </c>
      <c r="N1138" t="s">
        <v>54</v>
      </c>
      <c r="O1138">
        <v>99.647251329163893</v>
      </c>
      <c r="P1138">
        <v>5.5786242796821979</v>
      </c>
      <c r="Q1138">
        <v>289</v>
      </c>
      <c r="R1138" t="s">
        <v>3828</v>
      </c>
      <c r="S1138" t="s">
        <v>3554</v>
      </c>
      <c r="T1138" t="s">
        <v>3586</v>
      </c>
      <c r="U1138">
        <v>8</v>
      </c>
      <c r="V1138" t="s">
        <v>3568</v>
      </c>
      <c r="W1138" t="s">
        <v>3554</v>
      </c>
      <c r="X1138" t="s">
        <v>3587</v>
      </c>
      <c r="Y1138">
        <v>10</v>
      </c>
      <c r="Z1138" t="s">
        <v>3570</v>
      </c>
    </row>
    <row r="1139" spans="1:26" x14ac:dyDescent="0.3">
      <c r="A1139" s="2">
        <v>45378</v>
      </c>
      <c r="B1139" s="2">
        <v>45423</v>
      </c>
      <c r="C1139">
        <v>45</v>
      </c>
      <c r="D1139" t="s">
        <v>3537</v>
      </c>
      <c r="E1139" t="s">
        <v>2017</v>
      </c>
      <c r="F1139" t="s">
        <v>80</v>
      </c>
      <c r="G1139" t="s">
        <v>33</v>
      </c>
      <c r="H1139" t="s">
        <v>59</v>
      </c>
      <c r="I1139" t="s">
        <v>19</v>
      </c>
      <c r="J1139" t="s">
        <v>35</v>
      </c>
      <c r="K1139" t="s">
        <v>21</v>
      </c>
      <c r="L1139" t="s">
        <v>3546</v>
      </c>
      <c r="M1139" t="s">
        <v>2018</v>
      </c>
      <c r="N1139" t="s">
        <v>54</v>
      </c>
      <c r="O1139">
        <v>18.655556547225849</v>
      </c>
      <c r="P1139">
        <v>4.1280245021179658</v>
      </c>
      <c r="Q1139">
        <v>131</v>
      </c>
      <c r="R1139" t="s">
        <v>3883</v>
      </c>
      <c r="S1139" t="s">
        <v>3555</v>
      </c>
      <c r="T1139" t="s">
        <v>3584</v>
      </c>
      <c r="U1139">
        <v>3</v>
      </c>
      <c r="V1139" t="s">
        <v>3563</v>
      </c>
      <c r="W1139" t="s">
        <v>3555</v>
      </c>
      <c r="X1139" t="s">
        <v>3585</v>
      </c>
      <c r="Y1139">
        <v>5</v>
      </c>
      <c r="Z1139" t="s">
        <v>3565</v>
      </c>
    </row>
    <row r="1140" spans="1:26" x14ac:dyDescent="0.3">
      <c r="A1140" s="2">
        <v>45100</v>
      </c>
      <c r="B1140" s="2">
        <v>45141</v>
      </c>
      <c r="C1140">
        <v>41</v>
      </c>
      <c r="D1140" t="s">
        <v>3537</v>
      </c>
      <c r="E1140" t="s">
        <v>762</v>
      </c>
      <c r="F1140" t="s">
        <v>16</v>
      </c>
      <c r="G1140" t="s">
        <v>46</v>
      </c>
      <c r="H1140" t="s">
        <v>18</v>
      </c>
      <c r="I1140" t="s">
        <v>34</v>
      </c>
      <c r="J1140" t="s">
        <v>20</v>
      </c>
      <c r="K1140" t="s">
        <v>21</v>
      </c>
      <c r="L1140" t="s">
        <v>3546</v>
      </c>
      <c r="M1140" t="s">
        <v>2023</v>
      </c>
      <c r="N1140" t="s">
        <v>54</v>
      </c>
      <c r="O1140">
        <v>76.485857642862669</v>
      </c>
      <c r="P1140">
        <v>6.9147940000658554</v>
      </c>
      <c r="Q1140">
        <v>214</v>
      </c>
      <c r="R1140" t="s">
        <v>3820</v>
      </c>
      <c r="S1140" t="s">
        <v>3554</v>
      </c>
      <c r="T1140" t="s">
        <v>3585</v>
      </c>
      <c r="U1140">
        <v>6</v>
      </c>
      <c r="V1140" t="s">
        <v>3566</v>
      </c>
      <c r="W1140" t="s">
        <v>3554</v>
      </c>
      <c r="X1140" t="s">
        <v>3586</v>
      </c>
      <c r="Y1140">
        <v>8</v>
      </c>
      <c r="Z1140" t="s">
        <v>3568</v>
      </c>
    </row>
    <row r="1141" spans="1:26" x14ac:dyDescent="0.3">
      <c r="A1141" s="2">
        <v>45217</v>
      </c>
      <c r="B1141" s="2">
        <v>45255</v>
      </c>
      <c r="C1141">
        <v>38</v>
      </c>
      <c r="D1141" t="s">
        <v>3537</v>
      </c>
      <c r="E1141" t="s">
        <v>660</v>
      </c>
      <c r="F1141" t="s">
        <v>103</v>
      </c>
      <c r="G1141" t="s">
        <v>33</v>
      </c>
      <c r="H1141" t="s">
        <v>18</v>
      </c>
      <c r="I1141" t="s">
        <v>19</v>
      </c>
      <c r="J1141" t="s">
        <v>20</v>
      </c>
      <c r="K1141" t="s">
        <v>21</v>
      </c>
      <c r="L1141" t="s">
        <v>3546</v>
      </c>
      <c r="M1141" t="s">
        <v>2027</v>
      </c>
      <c r="N1141" t="s">
        <v>76</v>
      </c>
      <c r="O1141">
        <v>91.580632592189403</v>
      </c>
      <c r="P1141">
        <v>7.4180925234448658</v>
      </c>
      <c r="Q1141">
        <v>328</v>
      </c>
      <c r="R1141" t="s">
        <v>3933</v>
      </c>
      <c r="S1141" t="s">
        <v>3554</v>
      </c>
      <c r="T1141" t="s">
        <v>3587</v>
      </c>
      <c r="U1141">
        <v>10</v>
      </c>
      <c r="V1141" t="s">
        <v>3570</v>
      </c>
      <c r="W1141" t="s">
        <v>3554</v>
      </c>
      <c r="X1141" t="s">
        <v>3587</v>
      </c>
      <c r="Y1141">
        <v>11</v>
      </c>
      <c r="Z1141" t="s">
        <v>3571</v>
      </c>
    </row>
    <row r="1142" spans="1:26" x14ac:dyDescent="0.3">
      <c r="A1142" s="2">
        <v>45027</v>
      </c>
      <c r="B1142" s="2">
        <v>45101</v>
      </c>
      <c r="C1142">
        <v>74</v>
      </c>
      <c r="D1142" t="s">
        <v>3537</v>
      </c>
      <c r="E1142" t="s">
        <v>1688</v>
      </c>
      <c r="F1142" t="s">
        <v>103</v>
      </c>
      <c r="G1142" t="s">
        <v>33</v>
      </c>
      <c r="H1142" t="s">
        <v>18</v>
      </c>
      <c r="I1142" t="s">
        <v>19</v>
      </c>
      <c r="J1142" t="s">
        <v>35</v>
      </c>
      <c r="K1142" t="s">
        <v>21</v>
      </c>
      <c r="L1142" t="s">
        <v>3546</v>
      </c>
      <c r="M1142" t="s">
        <v>2135</v>
      </c>
      <c r="N1142" t="s">
        <v>144</v>
      </c>
      <c r="O1142">
        <v>75.324408335774521</v>
      </c>
      <c r="P1142">
        <v>7.1083560050315864</v>
      </c>
      <c r="Q1142">
        <v>174</v>
      </c>
      <c r="R1142" t="s">
        <v>3644</v>
      </c>
      <c r="S1142" t="s">
        <v>3554</v>
      </c>
      <c r="T1142" t="s">
        <v>3585</v>
      </c>
      <c r="U1142">
        <v>4</v>
      </c>
      <c r="V1142" t="s">
        <v>3564</v>
      </c>
      <c r="W1142" t="s">
        <v>3554</v>
      </c>
      <c r="X1142" t="s">
        <v>3585</v>
      </c>
      <c r="Y1142">
        <v>6</v>
      </c>
      <c r="Z1142" t="s">
        <v>3566</v>
      </c>
    </row>
    <row r="1143" spans="1:26" x14ac:dyDescent="0.3">
      <c r="A1143" s="2">
        <v>45054</v>
      </c>
      <c r="B1143" s="2">
        <v>45109</v>
      </c>
      <c r="C1143">
        <v>55</v>
      </c>
      <c r="D1143" t="s">
        <v>3537</v>
      </c>
      <c r="E1143" t="s">
        <v>455</v>
      </c>
      <c r="F1143" t="s">
        <v>16</v>
      </c>
      <c r="G1143" t="s">
        <v>46</v>
      </c>
      <c r="H1143" t="s">
        <v>119</v>
      </c>
      <c r="I1143" t="s">
        <v>120</v>
      </c>
      <c r="J1143" t="s">
        <v>20</v>
      </c>
      <c r="K1143" t="s">
        <v>21</v>
      </c>
      <c r="L1143" t="s">
        <v>3546</v>
      </c>
      <c r="M1143" t="s">
        <v>2192</v>
      </c>
      <c r="N1143" t="s">
        <v>43</v>
      </c>
      <c r="O1143">
        <v>74.360525119417574</v>
      </c>
      <c r="P1143">
        <v>5.6585605692623826</v>
      </c>
      <c r="Q1143">
        <v>182</v>
      </c>
      <c r="R1143" t="s">
        <v>3934</v>
      </c>
      <c r="S1143" t="s">
        <v>3554</v>
      </c>
      <c r="T1143" t="s">
        <v>3585</v>
      </c>
      <c r="U1143">
        <v>5</v>
      </c>
      <c r="V1143" t="s">
        <v>3565</v>
      </c>
      <c r="W1143" t="s">
        <v>3554</v>
      </c>
      <c r="X1143" t="s">
        <v>3586</v>
      </c>
      <c r="Y1143">
        <v>7</v>
      </c>
      <c r="Z1143" t="s">
        <v>3567</v>
      </c>
    </row>
    <row r="1144" spans="1:26" x14ac:dyDescent="0.3">
      <c r="A1144" s="2">
        <v>45420</v>
      </c>
      <c r="B1144" s="2">
        <v>45486</v>
      </c>
      <c r="C1144">
        <v>66</v>
      </c>
      <c r="D1144" t="s">
        <v>3537</v>
      </c>
      <c r="E1144" t="s">
        <v>153</v>
      </c>
      <c r="F1144" t="s">
        <v>57</v>
      </c>
      <c r="G1144" t="s">
        <v>51</v>
      </c>
      <c r="H1144" t="s">
        <v>52</v>
      </c>
      <c r="I1144" t="s">
        <v>92</v>
      </c>
      <c r="J1144" t="s">
        <v>20</v>
      </c>
      <c r="K1144" t="s">
        <v>21</v>
      </c>
      <c r="L1144" t="s">
        <v>3546</v>
      </c>
      <c r="M1144" t="s">
        <v>2206</v>
      </c>
      <c r="N1144" t="s">
        <v>63</v>
      </c>
      <c r="O1144">
        <v>115.9568755979153</v>
      </c>
      <c r="P1144">
        <v>5.909595391110944</v>
      </c>
      <c r="Q1144">
        <v>194</v>
      </c>
      <c r="R1144" t="s">
        <v>3908</v>
      </c>
      <c r="S1144" t="s">
        <v>3555</v>
      </c>
      <c r="T1144" t="s">
        <v>3585</v>
      </c>
      <c r="U1144">
        <v>5</v>
      </c>
      <c r="V1144" t="s">
        <v>3565</v>
      </c>
      <c r="W1144" t="s">
        <v>3555</v>
      </c>
      <c r="X1144" t="s">
        <v>3586</v>
      </c>
      <c r="Y1144">
        <v>7</v>
      </c>
      <c r="Z1144" t="s">
        <v>3567</v>
      </c>
    </row>
    <row r="1145" spans="1:26" x14ac:dyDescent="0.3">
      <c r="A1145" s="2">
        <v>45055</v>
      </c>
      <c r="B1145" s="2">
        <v>45131</v>
      </c>
      <c r="C1145">
        <v>76</v>
      </c>
      <c r="D1145" t="s">
        <v>3537</v>
      </c>
      <c r="E1145" t="s">
        <v>786</v>
      </c>
      <c r="F1145" t="s">
        <v>80</v>
      </c>
      <c r="G1145" t="s">
        <v>33</v>
      </c>
      <c r="H1145" t="s">
        <v>18</v>
      </c>
      <c r="I1145" t="s">
        <v>34</v>
      </c>
      <c r="J1145" t="s">
        <v>20</v>
      </c>
      <c r="K1145" t="s">
        <v>21</v>
      </c>
      <c r="L1145" t="s">
        <v>3546</v>
      </c>
      <c r="M1145" t="s">
        <v>1134</v>
      </c>
      <c r="N1145" t="s">
        <v>24</v>
      </c>
      <c r="O1145">
        <v>17.81270849838295</v>
      </c>
      <c r="P1145">
        <v>5.3149761427423012</v>
      </c>
      <c r="Q1145">
        <v>204</v>
      </c>
      <c r="R1145" t="s">
        <v>3935</v>
      </c>
      <c r="S1145" t="s">
        <v>3554</v>
      </c>
      <c r="T1145" t="s">
        <v>3585</v>
      </c>
      <c r="U1145">
        <v>5</v>
      </c>
      <c r="V1145" t="s">
        <v>3565</v>
      </c>
      <c r="W1145" t="s">
        <v>3554</v>
      </c>
      <c r="X1145" t="s">
        <v>3586</v>
      </c>
      <c r="Y1145">
        <v>7</v>
      </c>
      <c r="Z1145" t="s">
        <v>3567</v>
      </c>
    </row>
    <row r="1146" spans="1:26" x14ac:dyDescent="0.3">
      <c r="A1146" s="2">
        <v>45343</v>
      </c>
      <c r="B1146" s="2">
        <v>45388</v>
      </c>
      <c r="C1146">
        <v>45</v>
      </c>
      <c r="D1146" t="s">
        <v>3537</v>
      </c>
      <c r="E1146" t="s">
        <v>937</v>
      </c>
      <c r="F1146" t="s">
        <v>16</v>
      </c>
      <c r="G1146" t="s">
        <v>51</v>
      </c>
      <c r="H1146" t="s">
        <v>52</v>
      </c>
      <c r="I1146" t="s">
        <v>92</v>
      </c>
      <c r="J1146" t="s">
        <v>20</v>
      </c>
      <c r="K1146" t="s">
        <v>21</v>
      </c>
      <c r="L1146" t="s">
        <v>3546</v>
      </c>
      <c r="M1146" t="s">
        <v>2263</v>
      </c>
      <c r="N1146" t="s">
        <v>43</v>
      </c>
      <c r="O1146">
        <v>65.151020315500972</v>
      </c>
      <c r="P1146">
        <v>6.3521667677807434</v>
      </c>
      <c r="Q1146">
        <v>96</v>
      </c>
      <c r="R1146" t="s">
        <v>3774</v>
      </c>
      <c r="S1146" t="s">
        <v>3555</v>
      </c>
      <c r="T1146" t="s">
        <v>3584</v>
      </c>
      <c r="U1146">
        <v>2</v>
      </c>
      <c r="V1146" t="s">
        <v>3562</v>
      </c>
      <c r="W1146" t="s">
        <v>3555</v>
      </c>
      <c r="X1146" t="s">
        <v>3585</v>
      </c>
      <c r="Y1146">
        <v>4</v>
      </c>
      <c r="Z1146" t="s">
        <v>3564</v>
      </c>
    </row>
    <row r="1147" spans="1:26" x14ac:dyDescent="0.3">
      <c r="A1147" s="2">
        <v>45471</v>
      </c>
      <c r="B1147" s="2">
        <v>45513</v>
      </c>
      <c r="C1147">
        <v>42</v>
      </c>
      <c r="D1147" t="s">
        <v>3537</v>
      </c>
      <c r="E1147" t="s">
        <v>1577</v>
      </c>
      <c r="F1147" t="s">
        <v>16</v>
      </c>
      <c r="G1147" t="s">
        <v>17</v>
      </c>
      <c r="H1147" t="s">
        <v>40</v>
      </c>
      <c r="I1147" t="s">
        <v>41</v>
      </c>
      <c r="J1147" t="s">
        <v>35</v>
      </c>
      <c r="K1147" t="s">
        <v>21</v>
      </c>
      <c r="L1147" t="s">
        <v>3546</v>
      </c>
      <c r="M1147" t="s">
        <v>2358</v>
      </c>
      <c r="N1147" t="s">
        <v>63</v>
      </c>
      <c r="O1147">
        <v>87.127120288613312</v>
      </c>
      <c r="P1147">
        <v>7.201149056030232</v>
      </c>
      <c r="Q1147">
        <v>221</v>
      </c>
      <c r="R1147" t="s">
        <v>3703</v>
      </c>
      <c r="S1147" t="s">
        <v>3555</v>
      </c>
      <c r="T1147" t="s">
        <v>3585</v>
      </c>
      <c r="U1147">
        <v>6</v>
      </c>
      <c r="V1147" t="s">
        <v>3566</v>
      </c>
      <c r="W1147" t="s">
        <v>3555</v>
      </c>
      <c r="X1147" t="s">
        <v>3586</v>
      </c>
      <c r="Y1147">
        <v>8</v>
      </c>
      <c r="Z1147" t="s">
        <v>3568</v>
      </c>
    </row>
    <row r="1148" spans="1:26" x14ac:dyDescent="0.3">
      <c r="A1148" s="2">
        <v>45069</v>
      </c>
      <c r="B1148" s="2">
        <v>45112</v>
      </c>
      <c r="C1148">
        <v>43</v>
      </c>
      <c r="D1148" t="s">
        <v>3537</v>
      </c>
      <c r="E1148" t="s">
        <v>1489</v>
      </c>
      <c r="F1148" t="s">
        <v>57</v>
      </c>
      <c r="G1148" t="s">
        <v>58</v>
      </c>
      <c r="H1148" t="s">
        <v>119</v>
      </c>
      <c r="I1148" t="s">
        <v>120</v>
      </c>
      <c r="J1148" t="s">
        <v>42</v>
      </c>
      <c r="K1148" t="s">
        <v>21</v>
      </c>
      <c r="L1148" t="s">
        <v>3546</v>
      </c>
      <c r="M1148" t="s">
        <v>2360</v>
      </c>
      <c r="N1148" t="s">
        <v>54</v>
      </c>
      <c r="O1148">
        <v>111.3796615837055</v>
      </c>
      <c r="P1148">
        <v>5.2741606665598058</v>
      </c>
      <c r="Q1148">
        <v>185</v>
      </c>
      <c r="R1148" t="s">
        <v>3892</v>
      </c>
      <c r="S1148" t="s">
        <v>3554</v>
      </c>
      <c r="T1148" t="s">
        <v>3585</v>
      </c>
      <c r="U1148">
        <v>5</v>
      </c>
      <c r="V1148" t="s">
        <v>3565</v>
      </c>
      <c r="W1148" t="s">
        <v>3554</v>
      </c>
      <c r="X1148" t="s">
        <v>3586</v>
      </c>
      <c r="Y1148">
        <v>7</v>
      </c>
      <c r="Z1148" t="s">
        <v>3567</v>
      </c>
    </row>
    <row r="1149" spans="1:26" x14ac:dyDescent="0.3">
      <c r="A1149" s="2">
        <v>45346</v>
      </c>
      <c r="B1149" s="2">
        <v>45400</v>
      </c>
      <c r="C1149">
        <v>54</v>
      </c>
      <c r="D1149" t="s">
        <v>3537</v>
      </c>
      <c r="E1149" t="s">
        <v>2174</v>
      </c>
      <c r="F1149" t="s">
        <v>28</v>
      </c>
      <c r="G1149" t="s">
        <v>58</v>
      </c>
      <c r="H1149" t="s">
        <v>119</v>
      </c>
      <c r="I1149" t="s">
        <v>120</v>
      </c>
      <c r="J1149" t="s">
        <v>20</v>
      </c>
      <c r="K1149" t="s">
        <v>21</v>
      </c>
      <c r="L1149" t="s">
        <v>3546</v>
      </c>
      <c r="M1149" t="s">
        <v>2379</v>
      </c>
      <c r="N1149" t="s">
        <v>43</v>
      </c>
      <c r="O1149">
        <v>40.498608945832579</v>
      </c>
      <c r="P1149">
        <v>5.1777539353972273</v>
      </c>
      <c r="Q1149">
        <v>108</v>
      </c>
      <c r="R1149" t="s">
        <v>3831</v>
      </c>
      <c r="S1149" t="s">
        <v>3555</v>
      </c>
      <c r="T1149" t="s">
        <v>3584</v>
      </c>
      <c r="U1149">
        <v>2</v>
      </c>
      <c r="V1149" t="s">
        <v>3562</v>
      </c>
      <c r="W1149" t="s">
        <v>3555</v>
      </c>
      <c r="X1149" t="s">
        <v>3585</v>
      </c>
      <c r="Y1149">
        <v>4</v>
      </c>
      <c r="Z1149" t="s">
        <v>3564</v>
      </c>
    </row>
    <row r="1150" spans="1:26" x14ac:dyDescent="0.3">
      <c r="A1150" s="2">
        <v>45022</v>
      </c>
      <c r="B1150" s="2">
        <v>45066</v>
      </c>
      <c r="C1150">
        <v>44</v>
      </c>
      <c r="D1150" t="s">
        <v>3537</v>
      </c>
      <c r="E1150" t="s">
        <v>1212</v>
      </c>
      <c r="F1150" t="s">
        <v>118</v>
      </c>
      <c r="G1150" t="s">
        <v>58</v>
      </c>
      <c r="H1150" t="s">
        <v>52</v>
      </c>
      <c r="I1150" t="s">
        <v>92</v>
      </c>
      <c r="J1150" t="s">
        <v>20</v>
      </c>
      <c r="K1150" t="s">
        <v>21</v>
      </c>
      <c r="L1150" t="s">
        <v>3546</v>
      </c>
      <c r="M1150" t="s">
        <v>2434</v>
      </c>
      <c r="N1150" t="s">
        <v>54</v>
      </c>
      <c r="O1150">
        <v>70.806728073396528</v>
      </c>
      <c r="P1150">
        <v>7.2236180709391817</v>
      </c>
      <c r="Q1150">
        <v>139</v>
      </c>
      <c r="R1150" t="s">
        <v>3936</v>
      </c>
      <c r="S1150" t="s">
        <v>3554</v>
      </c>
      <c r="T1150" t="s">
        <v>3585</v>
      </c>
      <c r="U1150">
        <v>4</v>
      </c>
      <c r="V1150" t="s">
        <v>3564</v>
      </c>
      <c r="W1150" t="s">
        <v>3554</v>
      </c>
      <c r="X1150" t="s">
        <v>3585</v>
      </c>
      <c r="Y1150">
        <v>5</v>
      </c>
      <c r="Z1150" t="s">
        <v>3565</v>
      </c>
    </row>
    <row r="1151" spans="1:26" x14ac:dyDescent="0.3">
      <c r="A1151" s="2">
        <v>44946</v>
      </c>
      <c r="B1151" s="2">
        <v>45005</v>
      </c>
      <c r="C1151">
        <v>59</v>
      </c>
      <c r="D1151" t="s">
        <v>3537</v>
      </c>
      <c r="E1151" t="s">
        <v>873</v>
      </c>
      <c r="F1151" t="s">
        <v>39</v>
      </c>
      <c r="G1151" t="s">
        <v>58</v>
      </c>
      <c r="H1151" t="s">
        <v>119</v>
      </c>
      <c r="I1151" t="s">
        <v>120</v>
      </c>
      <c r="J1151" t="s">
        <v>20</v>
      </c>
      <c r="K1151" t="s">
        <v>21</v>
      </c>
      <c r="L1151" t="s">
        <v>3546</v>
      </c>
      <c r="M1151" t="s">
        <v>2436</v>
      </c>
      <c r="N1151" t="s">
        <v>144</v>
      </c>
      <c r="O1151">
        <v>89.743689074640471</v>
      </c>
      <c r="P1151">
        <v>6.1224455765650498</v>
      </c>
      <c r="Q1151">
        <v>78</v>
      </c>
      <c r="R1151" t="s">
        <v>3851</v>
      </c>
      <c r="S1151" t="s">
        <v>3554</v>
      </c>
      <c r="T1151" t="s">
        <v>3584</v>
      </c>
      <c r="U1151">
        <v>1</v>
      </c>
      <c r="V1151" t="s">
        <v>3561</v>
      </c>
      <c r="W1151" t="s">
        <v>3554</v>
      </c>
      <c r="X1151" t="s">
        <v>3584</v>
      </c>
      <c r="Y1151">
        <v>3</v>
      </c>
      <c r="Z1151" t="s">
        <v>3563</v>
      </c>
    </row>
    <row r="1152" spans="1:26" x14ac:dyDescent="0.3">
      <c r="A1152" s="2">
        <v>45131</v>
      </c>
      <c r="B1152" s="2">
        <v>45183</v>
      </c>
      <c r="C1152">
        <v>52</v>
      </c>
      <c r="D1152" t="s">
        <v>3537</v>
      </c>
      <c r="E1152" t="s">
        <v>1607</v>
      </c>
      <c r="F1152" t="s">
        <v>16</v>
      </c>
      <c r="G1152" t="s">
        <v>58</v>
      </c>
      <c r="H1152" t="s">
        <v>52</v>
      </c>
      <c r="I1152" t="s">
        <v>34</v>
      </c>
      <c r="J1152" t="s">
        <v>42</v>
      </c>
      <c r="K1152" t="s">
        <v>21</v>
      </c>
      <c r="L1152" t="s">
        <v>3546</v>
      </c>
      <c r="M1152" t="s">
        <v>2468</v>
      </c>
      <c r="N1152" t="s">
        <v>43</v>
      </c>
      <c r="O1152">
        <v>95.280313593878333</v>
      </c>
      <c r="P1152">
        <v>7.0394932457141746</v>
      </c>
      <c r="Q1152">
        <v>256</v>
      </c>
      <c r="R1152" t="s">
        <v>3742</v>
      </c>
      <c r="S1152" t="s">
        <v>3554</v>
      </c>
      <c r="T1152" t="s">
        <v>3586</v>
      </c>
      <c r="U1152">
        <v>7</v>
      </c>
      <c r="V1152" t="s">
        <v>3567</v>
      </c>
      <c r="W1152" t="s">
        <v>3554</v>
      </c>
      <c r="X1152" t="s">
        <v>3586</v>
      </c>
      <c r="Y1152">
        <v>9</v>
      </c>
      <c r="Z1152" t="s">
        <v>3569</v>
      </c>
    </row>
    <row r="1153" spans="1:26" x14ac:dyDescent="0.3">
      <c r="A1153" s="2">
        <v>45245</v>
      </c>
      <c r="B1153" s="2">
        <v>45335</v>
      </c>
      <c r="C1153">
        <v>90</v>
      </c>
      <c r="D1153" t="s">
        <v>3537</v>
      </c>
      <c r="E1153" t="s">
        <v>1111</v>
      </c>
      <c r="F1153" t="s">
        <v>80</v>
      </c>
      <c r="G1153" t="s">
        <v>51</v>
      </c>
      <c r="H1153" t="s">
        <v>52</v>
      </c>
      <c r="I1153" t="s">
        <v>92</v>
      </c>
      <c r="J1153" t="s">
        <v>20</v>
      </c>
      <c r="K1153" t="s">
        <v>21</v>
      </c>
      <c r="L1153" t="s">
        <v>3546</v>
      </c>
      <c r="M1153" t="s">
        <v>2483</v>
      </c>
      <c r="N1153" t="s">
        <v>63</v>
      </c>
      <c r="O1153">
        <v>19.264872882845751</v>
      </c>
      <c r="P1153">
        <v>5.353604914166012</v>
      </c>
      <c r="Q1153">
        <v>43</v>
      </c>
      <c r="R1153" t="s">
        <v>3880</v>
      </c>
      <c r="S1153" t="s">
        <v>3554</v>
      </c>
      <c r="T1153" t="s">
        <v>3587</v>
      </c>
      <c r="U1153">
        <v>11</v>
      </c>
      <c r="V1153" t="s">
        <v>3571</v>
      </c>
      <c r="W1153" t="s">
        <v>3555</v>
      </c>
      <c r="X1153" t="s">
        <v>3584</v>
      </c>
      <c r="Y1153">
        <v>2</v>
      </c>
      <c r="Z1153" t="s">
        <v>3562</v>
      </c>
    </row>
    <row r="1154" spans="1:26" x14ac:dyDescent="0.3">
      <c r="A1154" s="2">
        <v>45349</v>
      </c>
      <c r="B1154" s="2">
        <v>45431</v>
      </c>
      <c r="C1154">
        <v>82</v>
      </c>
      <c r="D1154" t="s">
        <v>3537</v>
      </c>
      <c r="E1154" t="s">
        <v>1248</v>
      </c>
      <c r="F1154" t="s">
        <v>57</v>
      </c>
      <c r="G1154" t="s">
        <v>58</v>
      </c>
      <c r="H1154" t="s">
        <v>52</v>
      </c>
      <c r="I1154" t="s">
        <v>34</v>
      </c>
      <c r="J1154" t="s">
        <v>42</v>
      </c>
      <c r="K1154" t="s">
        <v>21</v>
      </c>
      <c r="L1154" t="s">
        <v>3546</v>
      </c>
      <c r="M1154" t="s">
        <v>2494</v>
      </c>
      <c r="N1154" t="s">
        <v>144</v>
      </c>
      <c r="O1154">
        <v>74.782320913299088</v>
      </c>
      <c r="P1154">
        <v>5.9548652806631939</v>
      </c>
      <c r="Q1154">
        <v>139</v>
      </c>
      <c r="R1154" t="s">
        <v>3732</v>
      </c>
      <c r="S1154" t="s">
        <v>3555</v>
      </c>
      <c r="T1154" t="s">
        <v>3584</v>
      </c>
      <c r="U1154">
        <v>2</v>
      </c>
      <c r="V1154" t="s">
        <v>3562</v>
      </c>
      <c r="W1154" t="s">
        <v>3555</v>
      </c>
      <c r="X1154" t="s">
        <v>3585</v>
      </c>
      <c r="Y1154">
        <v>5</v>
      </c>
      <c r="Z1154" t="s">
        <v>3565</v>
      </c>
    </row>
    <row r="1155" spans="1:26" x14ac:dyDescent="0.3">
      <c r="A1155" s="2">
        <v>45025</v>
      </c>
      <c r="B1155" s="2">
        <v>45113</v>
      </c>
      <c r="C1155">
        <v>88</v>
      </c>
      <c r="D1155" t="s">
        <v>3537</v>
      </c>
      <c r="E1155" t="s">
        <v>2509</v>
      </c>
      <c r="F1155" t="s">
        <v>103</v>
      </c>
      <c r="G1155" t="s">
        <v>46</v>
      </c>
      <c r="H1155" t="s">
        <v>18</v>
      </c>
      <c r="I1155" t="s">
        <v>19</v>
      </c>
      <c r="J1155" t="s">
        <v>35</v>
      </c>
      <c r="K1155" t="s">
        <v>21</v>
      </c>
      <c r="L1155" t="s">
        <v>3546</v>
      </c>
      <c r="M1155" t="s">
        <v>2510</v>
      </c>
      <c r="N1155" t="s">
        <v>54</v>
      </c>
      <c r="O1155">
        <v>99.310081463260175</v>
      </c>
      <c r="P1155">
        <v>7.0838018947567161</v>
      </c>
      <c r="Q1155">
        <v>186</v>
      </c>
      <c r="R1155" t="s">
        <v>3623</v>
      </c>
      <c r="S1155" t="s">
        <v>3554</v>
      </c>
      <c r="T1155" t="s">
        <v>3585</v>
      </c>
      <c r="U1155">
        <v>4</v>
      </c>
      <c r="V1155" t="s">
        <v>3564</v>
      </c>
      <c r="W1155" t="s">
        <v>3554</v>
      </c>
      <c r="X1155" t="s">
        <v>3586</v>
      </c>
      <c r="Y1155">
        <v>7</v>
      </c>
      <c r="Z1155" t="s">
        <v>3567</v>
      </c>
    </row>
    <row r="1156" spans="1:26" x14ac:dyDescent="0.3">
      <c r="A1156" s="2">
        <v>45195</v>
      </c>
      <c r="B1156" s="2">
        <v>45267</v>
      </c>
      <c r="C1156">
        <v>72</v>
      </c>
      <c r="D1156" t="s">
        <v>3537</v>
      </c>
      <c r="E1156" t="s">
        <v>655</v>
      </c>
      <c r="F1156" t="s">
        <v>80</v>
      </c>
      <c r="G1156" t="s">
        <v>58</v>
      </c>
      <c r="H1156" t="s">
        <v>52</v>
      </c>
      <c r="I1156" t="s">
        <v>34</v>
      </c>
      <c r="J1156" t="s">
        <v>20</v>
      </c>
      <c r="K1156" t="s">
        <v>21</v>
      </c>
      <c r="L1156" t="s">
        <v>3546</v>
      </c>
      <c r="M1156" t="s">
        <v>2526</v>
      </c>
      <c r="N1156" t="s">
        <v>63</v>
      </c>
      <c r="O1156">
        <v>21.478122443735479</v>
      </c>
      <c r="P1156">
        <v>4.5582598828703453</v>
      </c>
      <c r="Q1156">
        <v>340</v>
      </c>
      <c r="R1156" t="s">
        <v>3636</v>
      </c>
      <c r="S1156" t="s">
        <v>3554</v>
      </c>
      <c r="T1156" t="s">
        <v>3586</v>
      </c>
      <c r="U1156">
        <v>9</v>
      </c>
      <c r="V1156" t="s">
        <v>3569</v>
      </c>
      <c r="W1156" t="s">
        <v>3554</v>
      </c>
      <c r="X1156" t="s">
        <v>3587</v>
      </c>
      <c r="Y1156">
        <v>12</v>
      </c>
      <c r="Z1156" t="s">
        <v>3572</v>
      </c>
    </row>
    <row r="1157" spans="1:26" x14ac:dyDescent="0.3">
      <c r="A1157" s="2">
        <v>45320</v>
      </c>
      <c r="B1157" s="2">
        <v>45362</v>
      </c>
      <c r="C1157">
        <v>42</v>
      </c>
      <c r="D1157" t="s">
        <v>3537</v>
      </c>
      <c r="E1157" t="s">
        <v>1612</v>
      </c>
      <c r="F1157" t="s">
        <v>118</v>
      </c>
      <c r="G1157" t="s">
        <v>33</v>
      </c>
      <c r="H1157" t="s">
        <v>18</v>
      </c>
      <c r="I1157" t="s">
        <v>19</v>
      </c>
      <c r="J1157" t="s">
        <v>42</v>
      </c>
      <c r="K1157" t="s">
        <v>21</v>
      </c>
      <c r="L1157" t="s">
        <v>3546</v>
      </c>
      <c r="M1157" t="s">
        <v>2317</v>
      </c>
      <c r="N1157" t="s">
        <v>30</v>
      </c>
      <c r="O1157">
        <v>72.809172307445507</v>
      </c>
      <c r="P1157">
        <v>6.1635204234613932</v>
      </c>
      <c r="Q1157">
        <v>70</v>
      </c>
      <c r="R1157" t="s">
        <v>3937</v>
      </c>
      <c r="S1157" t="s">
        <v>3555</v>
      </c>
      <c r="T1157" t="s">
        <v>3584</v>
      </c>
      <c r="U1157">
        <v>1</v>
      </c>
      <c r="V1157" t="s">
        <v>3561</v>
      </c>
      <c r="W1157" t="s">
        <v>3555</v>
      </c>
      <c r="X1157" t="s">
        <v>3584</v>
      </c>
      <c r="Y1157">
        <v>3</v>
      </c>
      <c r="Z1157" t="s">
        <v>3563</v>
      </c>
    </row>
    <row r="1158" spans="1:26" x14ac:dyDescent="0.3">
      <c r="A1158" s="2">
        <v>45360</v>
      </c>
      <c r="B1158" s="2">
        <v>45434</v>
      </c>
      <c r="C1158">
        <v>74</v>
      </c>
      <c r="D1158" t="s">
        <v>3537</v>
      </c>
      <c r="E1158" t="s">
        <v>1017</v>
      </c>
      <c r="F1158" t="s">
        <v>103</v>
      </c>
      <c r="G1158" t="s">
        <v>46</v>
      </c>
      <c r="H1158" t="s">
        <v>119</v>
      </c>
      <c r="I1158" t="s">
        <v>120</v>
      </c>
      <c r="J1158" t="s">
        <v>42</v>
      </c>
      <c r="K1158" t="s">
        <v>21</v>
      </c>
      <c r="L1158" t="s">
        <v>3546</v>
      </c>
      <c r="M1158" t="s">
        <v>2560</v>
      </c>
      <c r="N1158" t="s">
        <v>63</v>
      </c>
      <c r="O1158">
        <v>103.3355568341984</v>
      </c>
      <c r="P1158">
        <v>7.2513015788545534</v>
      </c>
      <c r="Q1158">
        <v>142</v>
      </c>
      <c r="R1158" t="s">
        <v>3900</v>
      </c>
      <c r="S1158" t="s">
        <v>3555</v>
      </c>
      <c r="T1158" t="s">
        <v>3584</v>
      </c>
      <c r="U1158">
        <v>3</v>
      </c>
      <c r="V1158" t="s">
        <v>3563</v>
      </c>
      <c r="W1158" t="s">
        <v>3555</v>
      </c>
      <c r="X1158" t="s">
        <v>3585</v>
      </c>
      <c r="Y1158">
        <v>5</v>
      </c>
      <c r="Z1158" t="s">
        <v>3565</v>
      </c>
    </row>
    <row r="1159" spans="1:26" x14ac:dyDescent="0.3">
      <c r="A1159" s="2">
        <v>45241</v>
      </c>
      <c r="B1159" s="2">
        <v>45273</v>
      </c>
      <c r="C1159">
        <v>32</v>
      </c>
      <c r="D1159" t="s">
        <v>3537</v>
      </c>
      <c r="E1159" t="s">
        <v>2110</v>
      </c>
      <c r="F1159" t="s">
        <v>118</v>
      </c>
      <c r="G1159" t="s">
        <v>58</v>
      </c>
      <c r="H1159" t="s">
        <v>119</v>
      </c>
      <c r="I1159" t="s">
        <v>120</v>
      </c>
      <c r="J1159" t="s">
        <v>42</v>
      </c>
      <c r="K1159" t="s">
        <v>21</v>
      </c>
      <c r="L1159" t="s">
        <v>3546</v>
      </c>
      <c r="M1159" t="s">
        <v>2594</v>
      </c>
      <c r="N1159" t="s">
        <v>63</v>
      </c>
      <c r="O1159">
        <v>70.147656087719724</v>
      </c>
      <c r="P1159">
        <v>6.5775870835784422</v>
      </c>
      <c r="Q1159">
        <v>346</v>
      </c>
      <c r="R1159" t="s">
        <v>3627</v>
      </c>
      <c r="S1159" t="s">
        <v>3554</v>
      </c>
      <c r="T1159" t="s">
        <v>3587</v>
      </c>
      <c r="U1159">
        <v>11</v>
      </c>
      <c r="V1159" t="s">
        <v>3571</v>
      </c>
      <c r="W1159" t="s">
        <v>3554</v>
      </c>
      <c r="X1159" t="s">
        <v>3587</v>
      </c>
      <c r="Y1159">
        <v>12</v>
      </c>
      <c r="Z1159" t="s">
        <v>3572</v>
      </c>
    </row>
    <row r="1160" spans="1:26" x14ac:dyDescent="0.3">
      <c r="A1160" s="2">
        <v>44976</v>
      </c>
      <c r="B1160" s="2">
        <v>45022</v>
      </c>
      <c r="C1160">
        <v>46</v>
      </c>
      <c r="D1160" t="s">
        <v>3537</v>
      </c>
      <c r="E1160" t="s">
        <v>1831</v>
      </c>
      <c r="F1160" t="s">
        <v>157</v>
      </c>
      <c r="G1160" t="s">
        <v>33</v>
      </c>
      <c r="H1160" t="s">
        <v>52</v>
      </c>
      <c r="I1160" t="s">
        <v>34</v>
      </c>
      <c r="J1160" t="s">
        <v>20</v>
      </c>
      <c r="K1160" t="s">
        <v>21</v>
      </c>
      <c r="L1160" t="s">
        <v>3546</v>
      </c>
      <c r="M1160" t="s">
        <v>2598</v>
      </c>
      <c r="N1160" t="s">
        <v>76</v>
      </c>
      <c r="O1160">
        <v>31.42925891340931</v>
      </c>
      <c r="P1160">
        <v>4.5788067545119402</v>
      </c>
      <c r="Q1160">
        <v>95</v>
      </c>
      <c r="R1160" t="s">
        <v>3774</v>
      </c>
      <c r="S1160" t="s">
        <v>3554</v>
      </c>
      <c r="T1160" t="s">
        <v>3584</v>
      </c>
      <c r="U1160">
        <v>2</v>
      </c>
      <c r="V1160" t="s">
        <v>3562</v>
      </c>
      <c r="W1160" t="s">
        <v>3554</v>
      </c>
      <c r="X1160" t="s">
        <v>3585</v>
      </c>
      <c r="Y1160">
        <v>4</v>
      </c>
      <c r="Z1160" t="s">
        <v>3564</v>
      </c>
    </row>
    <row r="1161" spans="1:26" x14ac:dyDescent="0.3">
      <c r="A1161" s="2">
        <v>45460</v>
      </c>
      <c r="B1161" s="2">
        <v>45534</v>
      </c>
      <c r="C1161">
        <v>74</v>
      </c>
      <c r="D1161" t="s">
        <v>3537</v>
      </c>
      <c r="E1161" t="s">
        <v>1238</v>
      </c>
      <c r="F1161" t="s">
        <v>16</v>
      </c>
      <c r="G1161" t="s">
        <v>51</v>
      </c>
      <c r="H1161" t="s">
        <v>52</v>
      </c>
      <c r="I1161" t="s">
        <v>34</v>
      </c>
      <c r="J1161" t="s">
        <v>20</v>
      </c>
      <c r="K1161" t="s">
        <v>21</v>
      </c>
      <c r="L1161" t="s">
        <v>3546</v>
      </c>
      <c r="M1161" t="s">
        <v>2684</v>
      </c>
      <c r="N1161" t="s">
        <v>30</v>
      </c>
      <c r="O1161">
        <v>92.300005727191504</v>
      </c>
      <c r="P1161">
        <v>6.2918744523918999</v>
      </c>
      <c r="Q1161">
        <v>242</v>
      </c>
      <c r="R1161" t="s">
        <v>3894</v>
      </c>
      <c r="S1161" t="s">
        <v>3555</v>
      </c>
      <c r="T1161" t="s">
        <v>3585</v>
      </c>
      <c r="U1161">
        <v>6</v>
      </c>
      <c r="V1161" t="s">
        <v>3566</v>
      </c>
      <c r="W1161" t="s">
        <v>3555</v>
      </c>
      <c r="X1161" t="s">
        <v>3586</v>
      </c>
      <c r="Y1161">
        <v>8</v>
      </c>
      <c r="Z1161" t="s">
        <v>3568</v>
      </c>
    </row>
    <row r="1162" spans="1:26" x14ac:dyDescent="0.3">
      <c r="A1162" s="2">
        <v>45270</v>
      </c>
      <c r="B1162" s="2">
        <v>45357</v>
      </c>
      <c r="C1162">
        <v>87</v>
      </c>
      <c r="D1162" t="s">
        <v>3537</v>
      </c>
      <c r="E1162" t="s">
        <v>461</v>
      </c>
      <c r="F1162" t="s">
        <v>157</v>
      </c>
      <c r="G1162" t="s">
        <v>51</v>
      </c>
      <c r="H1162" t="s">
        <v>52</v>
      </c>
      <c r="I1162" t="s">
        <v>92</v>
      </c>
      <c r="J1162" t="s">
        <v>20</v>
      </c>
      <c r="K1162" t="s">
        <v>21</v>
      </c>
      <c r="L1162" t="s">
        <v>3546</v>
      </c>
      <c r="M1162" t="s">
        <v>2692</v>
      </c>
      <c r="N1162" t="s">
        <v>43</v>
      </c>
      <c r="O1162">
        <v>22.45458199961174</v>
      </c>
      <c r="P1162">
        <v>4.0496143733388372</v>
      </c>
      <c r="Q1162">
        <v>65</v>
      </c>
      <c r="R1162" t="s">
        <v>3684</v>
      </c>
      <c r="S1162" t="s">
        <v>3554</v>
      </c>
      <c r="T1162" t="s">
        <v>3587</v>
      </c>
      <c r="U1162">
        <v>12</v>
      </c>
      <c r="V1162" t="s">
        <v>3572</v>
      </c>
      <c r="W1162" t="s">
        <v>3555</v>
      </c>
      <c r="X1162" t="s">
        <v>3584</v>
      </c>
      <c r="Y1162">
        <v>3</v>
      </c>
      <c r="Z1162" t="s">
        <v>3563</v>
      </c>
    </row>
    <row r="1163" spans="1:26" x14ac:dyDescent="0.3">
      <c r="A1163" s="2">
        <v>44992</v>
      </c>
      <c r="B1163" s="2">
        <v>45040</v>
      </c>
      <c r="C1163">
        <v>48</v>
      </c>
      <c r="D1163" t="s">
        <v>3537</v>
      </c>
      <c r="E1163" t="s">
        <v>2670</v>
      </c>
      <c r="F1163" t="s">
        <v>57</v>
      </c>
      <c r="G1163" t="s">
        <v>51</v>
      </c>
      <c r="H1163" t="s">
        <v>59</v>
      </c>
      <c r="I1163" t="s">
        <v>92</v>
      </c>
      <c r="J1163" t="s">
        <v>35</v>
      </c>
      <c r="K1163" t="s">
        <v>21</v>
      </c>
      <c r="L1163" t="s">
        <v>3546</v>
      </c>
      <c r="M1163" t="s">
        <v>2721</v>
      </c>
      <c r="N1163" t="s">
        <v>30</v>
      </c>
      <c r="O1163">
        <v>52.193912650611239</v>
      </c>
      <c r="P1163">
        <v>5.340004386059892</v>
      </c>
      <c r="Q1163">
        <v>113</v>
      </c>
      <c r="R1163" t="s">
        <v>3839</v>
      </c>
      <c r="S1163" t="s">
        <v>3554</v>
      </c>
      <c r="T1163" t="s">
        <v>3584</v>
      </c>
      <c r="U1163">
        <v>3</v>
      </c>
      <c r="V1163" t="s">
        <v>3563</v>
      </c>
      <c r="W1163" t="s">
        <v>3554</v>
      </c>
      <c r="X1163" t="s">
        <v>3585</v>
      </c>
      <c r="Y1163">
        <v>4</v>
      </c>
      <c r="Z1163" t="s">
        <v>3564</v>
      </c>
    </row>
    <row r="1164" spans="1:26" x14ac:dyDescent="0.3">
      <c r="A1164" s="2">
        <v>45095</v>
      </c>
      <c r="B1164" s="2">
        <v>45161</v>
      </c>
      <c r="C1164">
        <v>66</v>
      </c>
      <c r="D1164" t="s">
        <v>3537</v>
      </c>
      <c r="E1164" t="s">
        <v>2792</v>
      </c>
      <c r="F1164" t="s">
        <v>16</v>
      </c>
      <c r="G1164" t="s">
        <v>58</v>
      </c>
      <c r="H1164" t="s">
        <v>52</v>
      </c>
      <c r="I1164" t="s">
        <v>92</v>
      </c>
      <c r="J1164" t="s">
        <v>20</v>
      </c>
      <c r="K1164" t="s">
        <v>21</v>
      </c>
      <c r="L1164" t="s">
        <v>3546</v>
      </c>
      <c r="M1164" t="s">
        <v>2793</v>
      </c>
      <c r="N1164" t="s">
        <v>54</v>
      </c>
      <c r="O1164">
        <v>58.761042756901929</v>
      </c>
      <c r="P1164">
        <v>6.6673122237017441</v>
      </c>
      <c r="Q1164">
        <v>234</v>
      </c>
      <c r="R1164" t="s">
        <v>3938</v>
      </c>
      <c r="S1164" t="s">
        <v>3554</v>
      </c>
      <c r="T1164" t="s">
        <v>3585</v>
      </c>
      <c r="U1164">
        <v>6</v>
      </c>
      <c r="V1164" t="s">
        <v>3566</v>
      </c>
      <c r="W1164" t="s">
        <v>3554</v>
      </c>
      <c r="X1164" t="s">
        <v>3586</v>
      </c>
      <c r="Y1164">
        <v>8</v>
      </c>
      <c r="Z1164" t="s">
        <v>3568</v>
      </c>
    </row>
    <row r="1165" spans="1:26" x14ac:dyDescent="0.3">
      <c r="A1165" s="2">
        <v>45443</v>
      </c>
      <c r="B1165" s="2">
        <v>45527</v>
      </c>
      <c r="C1165">
        <v>84</v>
      </c>
      <c r="D1165" t="s">
        <v>3537</v>
      </c>
      <c r="E1165" t="s">
        <v>417</v>
      </c>
      <c r="F1165" t="s">
        <v>28</v>
      </c>
      <c r="G1165" t="s">
        <v>46</v>
      </c>
      <c r="H1165" t="s">
        <v>18</v>
      </c>
      <c r="I1165" t="s">
        <v>19</v>
      </c>
      <c r="J1165" t="s">
        <v>20</v>
      </c>
      <c r="K1165" t="s">
        <v>21</v>
      </c>
      <c r="L1165" t="s">
        <v>3546</v>
      </c>
      <c r="M1165" t="s">
        <v>2795</v>
      </c>
      <c r="N1165" t="s">
        <v>76</v>
      </c>
      <c r="O1165">
        <v>31.060466765370879</v>
      </c>
      <c r="P1165">
        <v>5.4334527873815874</v>
      </c>
      <c r="Q1165">
        <v>235</v>
      </c>
      <c r="R1165" t="s">
        <v>3938</v>
      </c>
      <c r="S1165" t="s">
        <v>3555</v>
      </c>
      <c r="T1165" t="s">
        <v>3585</v>
      </c>
      <c r="U1165">
        <v>5</v>
      </c>
      <c r="V1165" t="s">
        <v>3565</v>
      </c>
      <c r="W1165" t="s">
        <v>3555</v>
      </c>
      <c r="X1165" t="s">
        <v>3586</v>
      </c>
      <c r="Y1165">
        <v>8</v>
      </c>
      <c r="Z1165" t="s">
        <v>3568</v>
      </c>
    </row>
    <row r="1166" spans="1:26" x14ac:dyDescent="0.3">
      <c r="A1166" s="2">
        <v>45320</v>
      </c>
      <c r="B1166" s="2">
        <v>45393</v>
      </c>
      <c r="C1166">
        <v>73</v>
      </c>
      <c r="D1166" t="s">
        <v>3537</v>
      </c>
      <c r="E1166" t="s">
        <v>1052</v>
      </c>
      <c r="F1166" t="s">
        <v>103</v>
      </c>
      <c r="G1166" t="s">
        <v>33</v>
      </c>
      <c r="H1166" t="s">
        <v>52</v>
      </c>
      <c r="I1166" t="s">
        <v>34</v>
      </c>
      <c r="J1166" t="s">
        <v>42</v>
      </c>
      <c r="K1166" t="s">
        <v>21</v>
      </c>
      <c r="L1166" t="s">
        <v>3546</v>
      </c>
      <c r="M1166" t="s">
        <v>2808</v>
      </c>
      <c r="N1166" t="s">
        <v>43</v>
      </c>
      <c r="O1166">
        <v>118.7104703080018</v>
      </c>
      <c r="P1166">
        <v>6.3542995788947714</v>
      </c>
      <c r="Q1166">
        <v>101</v>
      </c>
      <c r="R1166" t="s">
        <v>3794</v>
      </c>
      <c r="S1166" t="s">
        <v>3555</v>
      </c>
      <c r="T1166" t="s">
        <v>3584</v>
      </c>
      <c r="U1166">
        <v>1</v>
      </c>
      <c r="V1166" t="s">
        <v>3561</v>
      </c>
      <c r="W1166" t="s">
        <v>3555</v>
      </c>
      <c r="X1166" t="s">
        <v>3585</v>
      </c>
      <c r="Y1166">
        <v>4</v>
      </c>
      <c r="Z1166" t="s">
        <v>3564</v>
      </c>
    </row>
    <row r="1167" spans="1:26" x14ac:dyDescent="0.3">
      <c r="A1167" s="2">
        <v>45085</v>
      </c>
      <c r="B1167" s="2">
        <v>45131</v>
      </c>
      <c r="C1167">
        <v>46</v>
      </c>
      <c r="D1167" t="s">
        <v>3537</v>
      </c>
      <c r="E1167" t="s">
        <v>882</v>
      </c>
      <c r="F1167" t="s">
        <v>80</v>
      </c>
      <c r="G1167" t="s">
        <v>58</v>
      </c>
      <c r="H1167" t="s">
        <v>52</v>
      </c>
      <c r="I1167" t="s">
        <v>34</v>
      </c>
      <c r="J1167" t="s">
        <v>42</v>
      </c>
      <c r="K1167" t="s">
        <v>21</v>
      </c>
      <c r="L1167" t="s">
        <v>3546</v>
      </c>
      <c r="M1167" t="s">
        <v>2900</v>
      </c>
      <c r="N1167" t="s">
        <v>144</v>
      </c>
      <c r="O1167">
        <v>19.737977747112652</v>
      </c>
      <c r="P1167">
        <v>4.7247712949705027</v>
      </c>
      <c r="Q1167">
        <v>204</v>
      </c>
      <c r="R1167" t="s">
        <v>3935</v>
      </c>
      <c r="S1167" t="s">
        <v>3554</v>
      </c>
      <c r="T1167" t="s">
        <v>3585</v>
      </c>
      <c r="U1167">
        <v>6</v>
      </c>
      <c r="V1167" t="s">
        <v>3566</v>
      </c>
      <c r="W1167" t="s">
        <v>3554</v>
      </c>
      <c r="X1167" t="s">
        <v>3586</v>
      </c>
      <c r="Y1167">
        <v>7</v>
      </c>
      <c r="Z1167" t="s">
        <v>3567</v>
      </c>
    </row>
    <row r="1168" spans="1:26" x14ac:dyDescent="0.3">
      <c r="A1168" s="2">
        <v>45150</v>
      </c>
      <c r="B1168" s="2">
        <v>45205</v>
      </c>
      <c r="C1168">
        <v>55</v>
      </c>
      <c r="D1168" t="s">
        <v>3537</v>
      </c>
      <c r="E1168" t="s">
        <v>2901</v>
      </c>
      <c r="F1168" t="s">
        <v>57</v>
      </c>
      <c r="G1168" t="s">
        <v>33</v>
      </c>
      <c r="H1168" t="s">
        <v>18</v>
      </c>
      <c r="I1168" t="s">
        <v>34</v>
      </c>
      <c r="J1168" t="s">
        <v>20</v>
      </c>
      <c r="K1168" t="s">
        <v>21</v>
      </c>
      <c r="L1168" t="s">
        <v>3546</v>
      </c>
      <c r="M1168" t="s">
        <v>2902</v>
      </c>
      <c r="N1168" t="s">
        <v>63</v>
      </c>
      <c r="O1168">
        <v>109.6181618549779</v>
      </c>
      <c r="P1168">
        <v>5.3347890418906792</v>
      </c>
      <c r="Q1168">
        <v>278</v>
      </c>
      <c r="R1168" t="s">
        <v>3671</v>
      </c>
      <c r="S1168" t="s">
        <v>3554</v>
      </c>
      <c r="T1168" t="s">
        <v>3586</v>
      </c>
      <c r="U1168">
        <v>8</v>
      </c>
      <c r="V1168" t="s">
        <v>3568</v>
      </c>
      <c r="W1168" t="s">
        <v>3554</v>
      </c>
      <c r="X1168" t="s">
        <v>3587</v>
      </c>
      <c r="Y1168">
        <v>10</v>
      </c>
      <c r="Z1168" t="s">
        <v>3570</v>
      </c>
    </row>
    <row r="1169" spans="1:26" x14ac:dyDescent="0.3">
      <c r="A1169" s="2">
        <v>45395</v>
      </c>
      <c r="B1169" s="2">
        <v>45443</v>
      </c>
      <c r="C1169">
        <v>48</v>
      </c>
      <c r="D1169" t="s">
        <v>3537</v>
      </c>
      <c r="E1169" t="s">
        <v>2469</v>
      </c>
      <c r="F1169" t="s">
        <v>16</v>
      </c>
      <c r="G1169" t="s">
        <v>46</v>
      </c>
      <c r="H1169" t="s">
        <v>119</v>
      </c>
      <c r="I1169" t="s">
        <v>120</v>
      </c>
      <c r="J1169" t="s">
        <v>20</v>
      </c>
      <c r="K1169" t="s">
        <v>21</v>
      </c>
      <c r="L1169" t="s">
        <v>3546</v>
      </c>
      <c r="M1169" t="s">
        <v>2903</v>
      </c>
      <c r="N1169" t="s">
        <v>144</v>
      </c>
      <c r="O1169">
        <v>80.130018918779072</v>
      </c>
      <c r="P1169">
        <v>6.653807769252718</v>
      </c>
      <c r="Q1169">
        <v>151</v>
      </c>
      <c r="R1169" t="s">
        <v>3850</v>
      </c>
      <c r="S1169" t="s">
        <v>3555</v>
      </c>
      <c r="T1169" t="s">
        <v>3585</v>
      </c>
      <c r="U1169">
        <v>4</v>
      </c>
      <c r="V1169" t="s">
        <v>3564</v>
      </c>
      <c r="W1169" t="s">
        <v>3555</v>
      </c>
      <c r="X1169" t="s">
        <v>3585</v>
      </c>
      <c r="Y1169">
        <v>5</v>
      </c>
      <c r="Z1169" t="s">
        <v>3565</v>
      </c>
    </row>
    <row r="1170" spans="1:26" x14ac:dyDescent="0.3">
      <c r="A1170" s="2">
        <v>45078</v>
      </c>
      <c r="B1170" s="2">
        <v>45143</v>
      </c>
      <c r="C1170">
        <v>65</v>
      </c>
      <c r="D1170" t="s">
        <v>3537</v>
      </c>
      <c r="E1170" t="s">
        <v>2925</v>
      </c>
      <c r="F1170" t="s">
        <v>16</v>
      </c>
      <c r="G1170" t="s">
        <v>58</v>
      </c>
      <c r="H1170" t="s">
        <v>59</v>
      </c>
      <c r="I1170" t="s">
        <v>34</v>
      </c>
      <c r="J1170" t="s">
        <v>35</v>
      </c>
      <c r="K1170" t="s">
        <v>21</v>
      </c>
      <c r="L1170" t="s">
        <v>3546</v>
      </c>
      <c r="M1170" t="s">
        <v>2926</v>
      </c>
      <c r="N1170" t="s">
        <v>43</v>
      </c>
      <c r="O1170">
        <v>95.739867632900328</v>
      </c>
      <c r="P1170">
        <v>6.2420775259692052</v>
      </c>
      <c r="Q1170">
        <v>216</v>
      </c>
      <c r="R1170" t="s">
        <v>3767</v>
      </c>
      <c r="S1170" t="s">
        <v>3554</v>
      </c>
      <c r="T1170" t="s">
        <v>3585</v>
      </c>
      <c r="U1170">
        <v>6</v>
      </c>
      <c r="V1170" t="s">
        <v>3566</v>
      </c>
      <c r="W1170" t="s">
        <v>3554</v>
      </c>
      <c r="X1170" t="s">
        <v>3586</v>
      </c>
      <c r="Y1170">
        <v>8</v>
      </c>
      <c r="Z1170" t="s">
        <v>3568</v>
      </c>
    </row>
    <row r="1171" spans="1:26" x14ac:dyDescent="0.3">
      <c r="A1171" s="2">
        <v>45342</v>
      </c>
      <c r="B1171" s="2">
        <v>45418</v>
      </c>
      <c r="C1171">
        <v>76</v>
      </c>
      <c r="D1171" t="s">
        <v>3537</v>
      </c>
      <c r="E1171" t="s">
        <v>1023</v>
      </c>
      <c r="F1171" t="s">
        <v>16</v>
      </c>
      <c r="G1171" t="s">
        <v>17</v>
      </c>
      <c r="H1171" t="s">
        <v>40</v>
      </c>
      <c r="I1171" t="s">
        <v>41</v>
      </c>
      <c r="J1171" t="s">
        <v>35</v>
      </c>
      <c r="K1171" t="s">
        <v>21</v>
      </c>
      <c r="L1171" t="s">
        <v>3546</v>
      </c>
      <c r="M1171" t="s">
        <v>2947</v>
      </c>
      <c r="N1171" t="s">
        <v>30</v>
      </c>
      <c r="O1171">
        <v>69.29107501938887</v>
      </c>
      <c r="P1171">
        <v>7.3809171687058281</v>
      </c>
      <c r="Q1171">
        <v>126</v>
      </c>
      <c r="R1171" t="s">
        <v>3777</v>
      </c>
      <c r="S1171" t="s">
        <v>3555</v>
      </c>
      <c r="T1171" t="s">
        <v>3584</v>
      </c>
      <c r="U1171">
        <v>2</v>
      </c>
      <c r="V1171" t="s">
        <v>3562</v>
      </c>
      <c r="W1171" t="s">
        <v>3555</v>
      </c>
      <c r="X1171" t="s">
        <v>3585</v>
      </c>
      <c r="Y1171">
        <v>5</v>
      </c>
      <c r="Z1171" t="s">
        <v>3565</v>
      </c>
    </row>
    <row r="1172" spans="1:26" x14ac:dyDescent="0.3">
      <c r="A1172" s="2">
        <v>45397</v>
      </c>
      <c r="B1172" s="2">
        <v>45463</v>
      </c>
      <c r="C1172">
        <v>66</v>
      </c>
      <c r="D1172" t="s">
        <v>3537</v>
      </c>
      <c r="E1172" t="s">
        <v>1299</v>
      </c>
      <c r="F1172" t="s">
        <v>118</v>
      </c>
      <c r="G1172" t="s">
        <v>58</v>
      </c>
      <c r="H1172" t="s">
        <v>119</v>
      </c>
      <c r="I1172" t="s">
        <v>120</v>
      </c>
      <c r="J1172" t="s">
        <v>20</v>
      </c>
      <c r="K1172" t="s">
        <v>21</v>
      </c>
      <c r="L1172" t="s">
        <v>3546</v>
      </c>
      <c r="M1172" t="s">
        <v>2948</v>
      </c>
      <c r="N1172" t="s">
        <v>144</v>
      </c>
      <c r="O1172">
        <v>79.339632300571608</v>
      </c>
      <c r="P1172">
        <v>7.1411775729253462</v>
      </c>
      <c r="Q1172">
        <v>171</v>
      </c>
      <c r="R1172" t="s">
        <v>3887</v>
      </c>
      <c r="S1172" t="s">
        <v>3555</v>
      </c>
      <c r="T1172" t="s">
        <v>3585</v>
      </c>
      <c r="U1172">
        <v>4</v>
      </c>
      <c r="V1172" t="s">
        <v>3564</v>
      </c>
      <c r="W1172" t="s">
        <v>3555</v>
      </c>
      <c r="X1172" t="s">
        <v>3585</v>
      </c>
      <c r="Y1172">
        <v>6</v>
      </c>
      <c r="Z1172" t="s">
        <v>3566</v>
      </c>
    </row>
    <row r="1173" spans="1:26" x14ac:dyDescent="0.3">
      <c r="A1173" s="2">
        <v>45155</v>
      </c>
      <c r="B1173" s="2">
        <v>45225</v>
      </c>
      <c r="C1173">
        <v>70</v>
      </c>
      <c r="D1173" t="s">
        <v>3537</v>
      </c>
      <c r="E1173" t="s">
        <v>2953</v>
      </c>
      <c r="F1173" t="s">
        <v>157</v>
      </c>
      <c r="G1173" t="s">
        <v>58</v>
      </c>
      <c r="H1173" t="s">
        <v>119</v>
      </c>
      <c r="I1173" t="s">
        <v>120</v>
      </c>
      <c r="J1173" t="s">
        <v>42</v>
      </c>
      <c r="K1173" t="s">
        <v>21</v>
      </c>
      <c r="L1173" t="s">
        <v>3546</v>
      </c>
      <c r="M1173" t="s">
        <v>2954</v>
      </c>
      <c r="N1173" t="s">
        <v>144</v>
      </c>
      <c r="O1173">
        <v>30.234743969680871</v>
      </c>
      <c r="P1173">
        <v>4.1510578917808996</v>
      </c>
      <c r="Q1173">
        <v>298</v>
      </c>
      <c r="R1173" t="s">
        <v>3830</v>
      </c>
      <c r="S1173" t="s">
        <v>3554</v>
      </c>
      <c r="T1173" t="s">
        <v>3586</v>
      </c>
      <c r="U1173">
        <v>8</v>
      </c>
      <c r="V1173" t="s">
        <v>3568</v>
      </c>
      <c r="W1173" t="s">
        <v>3554</v>
      </c>
      <c r="X1173" t="s">
        <v>3587</v>
      </c>
      <c r="Y1173">
        <v>10</v>
      </c>
      <c r="Z1173" t="s">
        <v>3570</v>
      </c>
    </row>
    <row r="1174" spans="1:26" x14ac:dyDescent="0.3">
      <c r="A1174" s="2">
        <v>45210</v>
      </c>
      <c r="B1174" s="2">
        <v>45243</v>
      </c>
      <c r="C1174">
        <v>33</v>
      </c>
      <c r="D1174" t="s">
        <v>3537</v>
      </c>
      <c r="E1174" t="s">
        <v>1580</v>
      </c>
      <c r="F1174" t="s">
        <v>28</v>
      </c>
      <c r="G1174" t="s">
        <v>51</v>
      </c>
      <c r="H1174" t="s">
        <v>52</v>
      </c>
      <c r="I1174" t="s">
        <v>34</v>
      </c>
      <c r="J1174" t="s">
        <v>42</v>
      </c>
      <c r="K1174" t="s">
        <v>21</v>
      </c>
      <c r="L1174" t="s">
        <v>3546</v>
      </c>
      <c r="M1174" t="s">
        <v>2980</v>
      </c>
      <c r="N1174" t="s">
        <v>63</v>
      </c>
      <c r="O1174">
        <v>40.303739624409943</v>
      </c>
      <c r="P1174">
        <v>6.3149804039875166</v>
      </c>
      <c r="Q1174">
        <v>316</v>
      </c>
      <c r="R1174" t="s">
        <v>3617</v>
      </c>
      <c r="S1174" t="s">
        <v>3554</v>
      </c>
      <c r="T1174" t="s">
        <v>3587</v>
      </c>
      <c r="U1174">
        <v>10</v>
      </c>
      <c r="V1174" t="s">
        <v>3570</v>
      </c>
      <c r="W1174" t="s">
        <v>3554</v>
      </c>
      <c r="X1174" t="s">
        <v>3587</v>
      </c>
      <c r="Y1174">
        <v>11</v>
      </c>
      <c r="Z1174" t="s">
        <v>3571</v>
      </c>
    </row>
    <row r="1175" spans="1:26" x14ac:dyDescent="0.3">
      <c r="A1175" s="2">
        <v>45220</v>
      </c>
      <c r="B1175" s="2">
        <v>45254</v>
      </c>
      <c r="C1175">
        <v>34</v>
      </c>
      <c r="D1175" t="s">
        <v>3537</v>
      </c>
      <c r="E1175" t="s">
        <v>2731</v>
      </c>
      <c r="F1175" t="s">
        <v>57</v>
      </c>
      <c r="G1175" t="s">
        <v>51</v>
      </c>
      <c r="H1175" t="s">
        <v>52</v>
      </c>
      <c r="I1175" t="s">
        <v>92</v>
      </c>
      <c r="J1175" t="s">
        <v>42</v>
      </c>
      <c r="K1175" t="s">
        <v>21</v>
      </c>
      <c r="L1175" t="s">
        <v>3546</v>
      </c>
      <c r="M1175" t="s">
        <v>2055</v>
      </c>
      <c r="N1175" t="s">
        <v>76</v>
      </c>
      <c r="O1175">
        <v>87.84707309253055</v>
      </c>
      <c r="P1175">
        <v>5.5833072481842043</v>
      </c>
      <c r="Q1175">
        <v>327</v>
      </c>
      <c r="R1175" t="s">
        <v>3622</v>
      </c>
      <c r="S1175" t="s">
        <v>3554</v>
      </c>
      <c r="T1175" t="s">
        <v>3587</v>
      </c>
      <c r="U1175">
        <v>10</v>
      </c>
      <c r="V1175" t="s">
        <v>3570</v>
      </c>
      <c r="W1175" t="s">
        <v>3554</v>
      </c>
      <c r="X1175" t="s">
        <v>3587</v>
      </c>
      <c r="Y1175">
        <v>11</v>
      </c>
      <c r="Z1175" t="s">
        <v>3571</v>
      </c>
    </row>
    <row r="1176" spans="1:26" x14ac:dyDescent="0.3">
      <c r="A1176" s="2">
        <v>44942</v>
      </c>
      <c r="B1176" s="2">
        <v>44994</v>
      </c>
      <c r="C1176">
        <v>52</v>
      </c>
      <c r="D1176" t="s">
        <v>3537</v>
      </c>
      <c r="E1176" t="s">
        <v>258</v>
      </c>
      <c r="F1176" t="s">
        <v>39</v>
      </c>
      <c r="G1176" t="s">
        <v>33</v>
      </c>
      <c r="H1176" t="s">
        <v>59</v>
      </c>
      <c r="I1176" t="s">
        <v>34</v>
      </c>
      <c r="J1176" t="s">
        <v>42</v>
      </c>
      <c r="K1176" t="s">
        <v>21</v>
      </c>
      <c r="L1176" t="s">
        <v>3546</v>
      </c>
      <c r="M1176" t="s">
        <v>3011</v>
      </c>
      <c r="N1176" t="s">
        <v>24</v>
      </c>
      <c r="O1176">
        <v>120.52432360973479</v>
      </c>
      <c r="P1176">
        <v>6.6000069635273633</v>
      </c>
      <c r="Q1176">
        <v>67</v>
      </c>
      <c r="R1176" t="s">
        <v>3897</v>
      </c>
      <c r="S1176" t="s">
        <v>3554</v>
      </c>
      <c r="T1176" t="s">
        <v>3584</v>
      </c>
      <c r="U1176">
        <v>1</v>
      </c>
      <c r="V1176" t="s">
        <v>3561</v>
      </c>
      <c r="W1176" t="s">
        <v>3554</v>
      </c>
      <c r="X1176" t="s">
        <v>3584</v>
      </c>
      <c r="Y1176">
        <v>3</v>
      </c>
      <c r="Z1176" t="s">
        <v>3563</v>
      </c>
    </row>
    <row r="1177" spans="1:26" x14ac:dyDescent="0.3">
      <c r="A1177" s="2">
        <v>45041</v>
      </c>
      <c r="B1177" s="2">
        <v>45087</v>
      </c>
      <c r="C1177">
        <v>46</v>
      </c>
      <c r="D1177" t="s">
        <v>3537</v>
      </c>
      <c r="E1177" t="s">
        <v>1742</v>
      </c>
      <c r="F1177" t="s">
        <v>157</v>
      </c>
      <c r="G1177" t="s">
        <v>33</v>
      </c>
      <c r="H1177" t="s">
        <v>18</v>
      </c>
      <c r="I1177" t="s">
        <v>34</v>
      </c>
      <c r="J1177" t="s">
        <v>20</v>
      </c>
      <c r="K1177" t="s">
        <v>21</v>
      </c>
      <c r="L1177" t="s">
        <v>3546</v>
      </c>
      <c r="M1177" t="s">
        <v>3033</v>
      </c>
      <c r="N1177" t="s">
        <v>54</v>
      </c>
      <c r="O1177">
        <v>27.980284918067401</v>
      </c>
      <c r="P1177">
        <v>4.731993941811405</v>
      </c>
      <c r="Q1177">
        <v>160</v>
      </c>
      <c r="R1177" t="s">
        <v>3926</v>
      </c>
      <c r="S1177" t="s">
        <v>3554</v>
      </c>
      <c r="T1177" t="s">
        <v>3585</v>
      </c>
      <c r="U1177">
        <v>4</v>
      </c>
      <c r="V1177" t="s">
        <v>3564</v>
      </c>
      <c r="W1177" t="s">
        <v>3554</v>
      </c>
      <c r="X1177" t="s">
        <v>3585</v>
      </c>
      <c r="Y1177">
        <v>6</v>
      </c>
      <c r="Z1177" t="s">
        <v>3566</v>
      </c>
    </row>
    <row r="1178" spans="1:26" x14ac:dyDescent="0.3">
      <c r="A1178" s="2">
        <v>45239</v>
      </c>
      <c r="B1178" s="2">
        <v>45314</v>
      </c>
      <c r="C1178">
        <v>75</v>
      </c>
      <c r="D1178" t="s">
        <v>3537</v>
      </c>
      <c r="E1178" t="s">
        <v>3073</v>
      </c>
      <c r="F1178" t="s">
        <v>39</v>
      </c>
      <c r="G1178" t="s">
        <v>46</v>
      </c>
      <c r="H1178" t="s">
        <v>18</v>
      </c>
      <c r="I1178" t="s">
        <v>19</v>
      </c>
      <c r="J1178" t="s">
        <v>20</v>
      </c>
      <c r="K1178" t="s">
        <v>21</v>
      </c>
      <c r="L1178" t="s">
        <v>3546</v>
      </c>
      <c r="M1178" t="s">
        <v>3074</v>
      </c>
      <c r="N1178" t="s">
        <v>76</v>
      </c>
      <c r="O1178">
        <v>104.3130935011648</v>
      </c>
      <c r="P1178">
        <v>5.4413021192434972</v>
      </c>
      <c r="Q1178">
        <v>22</v>
      </c>
      <c r="R1178" t="s">
        <v>3618</v>
      </c>
      <c r="S1178" t="s">
        <v>3554</v>
      </c>
      <c r="T1178" t="s">
        <v>3587</v>
      </c>
      <c r="U1178">
        <v>11</v>
      </c>
      <c r="V1178" t="s">
        <v>3571</v>
      </c>
      <c r="W1178" t="s">
        <v>3555</v>
      </c>
      <c r="X1178" t="s">
        <v>3584</v>
      </c>
      <c r="Y1178">
        <v>1</v>
      </c>
      <c r="Z1178" t="s">
        <v>3561</v>
      </c>
    </row>
    <row r="1179" spans="1:26" x14ac:dyDescent="0.3">
      <c r="A1179" s="2">
        <v>45255</v>
      </c>
      <c r="B1179" s="2">
        <v>45325</v>
      </c>
      <c r="C1179">
        <v>70</v>
      </c>
      <c r="D1179" t="s">
        <v>3537</v>
      </c>
      <c r="E1179" t="s">
        <v>2991</v>
      </c>
      <c r="F1179" t="s">
        <v>103</v>
      </c>
      <c r="G1179" t="s">
        <v>58</v>
      </c>
      <c r="H1179" t="s">
        <v>119</v>
      </c>
      <c r="I1179" t="s">
        <v>120</v>
      </c>
      <c r="J1179" t="s">
        <v>42</v>
      </c>
      <c r="K1179" t="s">
        <v>21</v>
      </c>
      <c r="L1179" t="s">
        <v>3546</v>
      </c>
      <c r="M1179" t="s">
        <v>3084</v>
      </c>
      <c r="N1179" t="s">
        <v>76</v>
      </c>
      <c r="O1179">
        <v>108.2573778123824</v>
      </c>
      <c r="P1179">
        <v>6.7047498932193088</v>
      </c>
      <c r="Q1179">
        <v>33</v>
      </c>
      <c r="R1179" t="s">
        <v>3701</v>
      </c>
      <c r="S1179" t="s">
        <v>3554</v>
      </c>
      <c r="T1179" t="s">
        <v>3587</v>
      </c>
      <c r="U1179">
        <v>11</v>
      </c>
      <c r="V1179" t="s">
        <v>3571</v>
      </c>
      <c r="W1179" t="s">
        <v>3555</v>
      </c>
      <c r="X1179" t="s">
        <v>3584</v>
      </c>
      <c r="Y1179">
        <v>2</v>
      </c>
      <c r="Z1179" t="s">
        <v>3562</v>
      </c>
    </row>
    <row r="1180" spans="1:26" x14ac:dyDescent="0.3">
      <c r="A1180" s="2">
        <v>45301</v>
      </c>
      <c r="B1180" s="2">
        <v>45363</v>
      </c>
      <c r="C1180">
        <v>62</v>
      </c>
      <c r="D1180" t="s">
        <v>3537</v>
      </c>
      <c r="E1180" t="s">
        <v>576</v>
      </c>
      <c r="F1180" t="s">
        <v>16</v>
      </c>
      <c r="G1180" t="s">
        <v>51</v>
      </c>
      <c r="H1180" t="s">
        <v>59</v>
      </c>
      <c r="I1180" t="s">
        <v>92</v>
      </c>
      <c r="J1180" t="s">
        <v>42</v>
      </c>
      <c r="K1180" t="s">
        <v>21</v>
      </c>
      <c r="L1180" t="s">
        <v>3546</v>
      </c>
      <c r="M1180" t="s">
        <v>3143</v>
      </c>
      <c r="N1180" t="s">
        <v>43</v>
      </c>
      <c r="O1180">
        <v>90.800560591393108</v>
      </c>
      <c r="P1180">
        <v>7.1727571548207987</v>
      </c>
      <c r="Q1180">
        <v>71</v>
      </c>
      <c r="R1180" t="s">
        <v>3893</v>
      </c>
      <c r="S1180" t="s">
        <v>3555</v>
      </c>
      <c r="T1180" t="s">
        <v>3584</v>
      </c>
      <c r="U1180">
        <v>1</v>
      </c>
      <c r="V1180" t="s">
        <v>3561</v>
      </c>
      <c r="W1180" t="s">
        <v>3555</v>
      </c>
      <c r="X1180" t="s">
        <v>3584</v>
      </c>
      <c r="Y1180">
        <v>3</v>
      </c>
      <c r="Z1180" t="s">
        <v>3563</v>
      </c>
    </row>
    <row r="1181" spans="1:26" x14ac:dyDescent="0.3">
      <c r="A1181" s="2">
        <v>45041</v>
      </c>
      <c r="B1181" s="2">
        <v>45128</v>
      </c>
      <c r="C1181">
        <v>87</v>
      </c>
      <c r="D1181" t="s">
        <v>3537</v>
      </c>
      <c r="E1181" t="s">
        <v>2569</v>
      </c>
      <c r="F1181" t="s">
        <v>16</v>
      </c>
      <c r="G1181" t="s">
        <v>33</v>
      </c>
      <c r="H1181" t="s">
        <v>59</v>
      </c>
      <c r="I1181" t="s">
        <v>34</v>
      </c>
      <c r="J1181" t="s">
        <v>35</v>
      </c>
      <c r="K1181" t="s">
        <v>21</v>
      </c>
      <c r="L1181" t="s">
        <v>3546</v>
      </c>
      <c r="M1181" t="s">
        <v>3174</v>
      </c>
      <c r="N1181" t="s">
        <v>43</v>
      </c>
      <c r="O1181">
        <v>92.769653860881874</v>
      </c>
      <c r="P1181">
        <v>6.153882048673351</v>
      </c>
      <c r="Q1181">
        <v>201</v>
      </c>
      <c r="R1181" t="s">
        <v>3939</v>
      </c>
      <c r="S1181" t="s">
        <v>3554</v>
      </c>
      <c r="T1181" t="s">
        <v>3585</v>
      </c>
      <c r="U1181">
        <v>4</v>
      </c>
      <c r="V1181" t="s">
        <v>3564</v>
      </c>
      <c r="W1181" t="s">
        <v>3554</v>
      </c>
      <c r="X1181" t="s">
        <v>3586</v>
      </c>
      <c r="Y1181">
        <v>7</v>
      </c>
      <c r="Z1181" t="s">
        <v>3567</v>
      </c>
    </row>
    <row r="1182" spans="1:26" x14ac:dyDescent="0.3">
      <c r="A1182" s="2">
        <v>45279</v>
      </c>
      <c r="B1182" s="2">
        <v>45330</v>
      </c>
      <c r="C1182">
        <v>51</v>
      </c>
      <c r="D1182" t="s">
        <v>3537</v>
      </c>
      <c r="E1182" t="s">
        <v>1306</v>
      </c>
      <c r="F1182" t="s">
        <v>118</v>
      </c>
      <c r="G1182" t="s">
        <v>46</v>
      </c>
      <c r="H1182" t="s">
        <v>119</v>
      </c>
      <c r="I1182" t="s">
        <v>120</v>
      </c>
      <c r="J1182" t="s">
        <v>20</v>
      </c>
      <c r="K1182" t="s">
        <v>21</v>
      </c>
      <c r="L1182" t="s">
        <v>3546</v>
      </c>
      <c r="M1182" t="s">
        <v>3176</v>
      </c>
      <c r="N1182" t="s">
        <v>63</v>
      </c>
      <c r="O1182">
        <v>82.34962552816323</v>
      </c>
      <c r="P1182">
        <v>7.4964424461032344</v>
      </c>
      <c r="Q1182">
        <v>38</v>
      </c>
      <c r="R1182" t="s">
        <v>3660</v>
      </c>
      <c r="S1182" t="s">
        <v>3554</v>
      </c>
      <c r="T1182" t="s">
        <v>3587</v>
      </c>
      <c r="U1182">
        <v>12</v>
      </c>
      <c r="V1182" t="s">
        <v>3572</v>
      </c>
      <c r="W1182" t="s">
        <v>3555</v>
      </c>
      <c r="X1182" t="s">
        <v>3584</v>
      </c>
      <c r="Y1182">
        <v>2</v>
      </c>
      <c r="Z1182" t="s">
        <v>3562</v>
      </c>
    </row>
    <row r="1183" spans="1:26" x14ac:dyDescent="0.3">
      <c r="A1183" s="2">
        <v>44928</v>
      </c>
      <c r="B1183" s="2">
        <v>45007</v>
      </c>
      <c r="C1183">
        <v>79</v>
      </c>
      <c r="D1183" t="s">
        <v>3537</v>
      </c>
      <c r="E1183" t="s">
        <v>1240</v>
      </c>
      <c r="F1183" t="s">
        <v>118</v>
      </c>
      <c r="G1183" t="s">
        <v>58</v>
      </c>
      <c r="H1183" t="s">
        <v>119</v>
      </c>
      <c r="I1183" t="s">
        <v>120</v>
      </c>
      <c r="J1183" t="s">
        <v>42</v>
      </c>
      <c r="K1183" t="s">
        <v>21</v>
      </c>
      <c r="L1183" t="s">
        <v>3546</v>
      </c>
      <c r="M1183" t="s">
        <v>3179</v>
      </c>
      <c r="N1183" t="s">
        <v>144</v>
      </c>
      <c r="O1183">
        <v>69.472334748482552</v>
      </c>
      <c r="P1183">
        <v>6.4214017645310708</v>
      </c>
      <c r="Q1183">
        <v>80</v>
      </c>
      <c r="R1183" t="s">
        <v>3700</v>
      </c>
      <c r="S1183" t="s">
        <v>3554</v>
      </c>
      <c r="T1183" t="s">
        <v>3584</v>
      </c>
      <c r="U1183">
        <v>1</v>
      </c>
      <c r="V1183" t="s">
        <v>3561</v>
      </c>
      <c r="W1183" t="s">
        <v>3554</v>
      </c>
      <c r="X1183" t="s">
        <v>3584</v>
      </c>
      <c r="Y1183">
        <v>3</v>
      </c>
      <c r="Z1183" t="s">
        <v>3563</v>
      </c>
    </row>
    <row r="1184" spans="1:26" x14ac:dyDescent="0.3">
      <c r="A1184" s="2">
        <v>45173</v>
      </c>
      <c r="B1184" s="2">
        <v>45249</v>
      </c>
      <c r="C1184">
        <v>76</v>
      </c>
      <c r="D1184" t="s">
        <v>3537</v>
      </c>
      <c r="E1184" t="s">
        <v>3073</v>
      </c>
      <c r="F1184" t="s">
        <v>39</v>
      </c>
      <c r="G1184" t="s">
        <v>51</v>
      </c>
      <c r="H1184" t="s">
        <v>52</v>
      </c>
      <c r="I1184" t="s">
        <v>34</v>
      </c>
      <c r="J1184" t="s">
        <v>20</v>
      </c>
      <c r="K1184" t="s">
        <v>21</v>
      </c>
      <c r="L1184" t="s">
        <v>3546</v>
      </c>
      <c r="M1184" t="s">
        <v>2036</v>
      </c>
      <c r="N1184" t="s">
        <v>144</v>
      </c>
      <c r="O1184">
        <v>71.102608844909327</v>
      </c>
      <c r="P1184">
        <v>6.3017547380943881</v>
      </c>
      <c r="Q1184">
        <v>322</v>
      </c>
      <c r="R1184" t="s">
        <v>3940</v>
      </c>
      <c r="S1184" t="s">
        <v>3554</v>
      </c>
      <c r="T1184" t="s">
        <v>3586</v>
      </c>
      <c r="U1184">
        <v>9</v>
      </c>
      <c r="V1184" t="s">
        <v>3569</v>
      </c>
      <c r="W1184" t="s">
        <v>3554</v>
      </c>
      <c r="X1184" t="s">
        <v>3587</v>
      </c>
      <c r="Y1184">
        <v>11</v>
      </c>
      <c r="Z1184" t="s">
        <v>3571</v>
      </c>
    </row>
    <row r="1185" spans="1:26" x14ac:dyDescent="0.3">
      <c r="A1185" s="2">
        <v>45239</v>
      </c>
      <c r="B1185" s="2">
        <v>45308</v>
      </c>
      <c r="C1185">
        <v>69</v>
      </c>
      <c r="D1185" t="s">
        <v>3537</v>
      </c>
      <c r="E1185" t="s">
        <v>695</v>
      </c>
      <c r="F1185" t="s">
        <v>118</v>
      </c>
      <c r="G1185" t="s">
        <v>58</v>
      </c>
      <c r="H1185" t="s">
        <v>119</v>
      </c>
      <c r="I1185" t="s">
        <v>120</v>
      </c>
      <c r="J1185" t="s">
        <v>42</v>
      </c>
      <c r="K1185" t="s">
        <v>21</v>
      </c>
      <c r="L1185" t="s">
        <v>3546</v>
      </c>
      <c r="M1185" t="s">
        <v>3212</v>
      </c>
      <c r="N1185" t="s">
        <v>54</v>
      </c>
      <c r="O1185">
        <v>82.976432943997324</v>
      </c>
      <c r="P1185">
        <v>6.5059959132686487</v>
      </c>
      <c r="Q1185">
        <v>16</v>
      </c>
      <c r="R1185" t="s">
        <v>3759</v>
      </c>
      <c r="S1185" t="s">
        <v>3554</v>
      </c>
      <c r="T1185" t="s">
        <v>3587</v>
      </c>
      <c r="U1185">
        <v>11</v>
      </c>
      <c r="V1185" t="s">
        <v>3571</v>
      </c>
      <c r="W1185" t="s">
        <v>3555</v>
      </c>
      <c r="X1185" t="s">
        <v>3584</v>
      </c>
      <c r="Y1185">
        <v>1</v>
      </c>
      <c r="Z1185" t="s">
        <v>3561</v>
      </c>
    </row>
    <row r="1186" spans="1:26" x14ac:dyDescent="0.3">
      <c r="A1186" s="2">
        <v>44961</v>
      </c>
      <c r="B1186" s="2">
        <v>45020</v>
      </c>
      <c r="C1186">
        <v>59</v>
      </c>
      <c r="D1186" t="s">
        <v>3537</v>
      </c>
      <c r="E1186" t="s">
        <v>574</v>
      </c>
      <c r="F1186" t="s">
        <v>80</v>
      </c>
      <c r="G1186" t="s">
        <v>51</v>
      </c>
      <c r="H1186" t="s">
        <v>52</v>
      </c>
      <c r="I1186" t="s">
        <v>92</v>
      </c>
      <c r="J1186" t="s">
        <v>20</v>
      </c>
      <c r="K1186" t="s">
        <v>21</v>
      </c>
      <c r="L1186" t="s">
        <v>3546</v>
      </c>
      <c r="M1186" t="s">
        <v>2192</v>
      </c>
      <c r="N1186" t="s">
        <v>76</v>
      </c>
      <c r="O1186">
        <v>17.131499980307101</v>
      </c>
      <c r="P1186">
        <v>4.7472935746797083</v>
      </c>
      <c r="Q1186">
        <v>93</v>
      </c>
      <c r="R1186" t="s">
        <v>3941</v>
      </c>
      <c r="S1186" t="s">
        <v>3554</v>
      </c>
      <c r="T1186" t="s">
        <v>3584</v>
      </c>
      <c r="U1186">
        <v>2</v>
      </c>
      <c r="V1186" t="s">
        <v>3562</v>
      </c>
      <c r="W1186" t="s">
        <v>3554</v>
      </c>
      <c r="X1186" t="s">
        <v>3585</v>
      </c>
      <c r="Y1186">
        <v>4</v>
      </c>
      <c r="Z1186" t="s">
        <v>3564</v>
      </c>
    </row>
    <row r="1187" spans="1:26" x14ac:dyDescent="0.3">
      <c r="A1187" s="2">
        <v>44968</v>
      </c>
      <c r="B1187" s="2">
        <v>45012</v>
      </c>
      <c r="C1187">
        <v>44</v>
      </c>
      <c r="D1187" t="s">
        <v>3537</v>
      </c>
      <c r="E1187" t="s">
        <v>2411</v>
      </c>
      <c r="F1187" t="s">
        <v>103</v>
      </c>
      <c r="G1187" t="s">
        <v>58</v>
      </c>
      <c r="H1187" t="s">
        <v>119</v>
      </c>
      <c r="I1187" t="s">
        <v>120</v>
      </c>
      <c r="J1187" t="s">
        <v>20</v>
      </c>
      <c r="K1187" t="s">
        <v>21</v>
      </c>
      <c r="L1187" t="s">
        <v>3546</v>
      </c>
      <c r="M1187" t="s">
        <v>1098</v>
      </c>
      <c r="N1187" t="s">
        <v>30</v>
      </c>
      <c r="O1187">
        <v>118.6712863070959</v>
      </c>
      <c r="P1187">
        <v>6.3492943717926593</v>
      </c>
      <c r="Q1187">
        <v>85</v>
      </c>
      <c r="R1187" t="s">
        <v>3679</v>
      </c>
      <c r="S1187" t="s">
        <v>3554</v>
      </c>
      <c r="T1187" t="s">
        <v>3584</v>
      </c>
      <c r="U1187">
        <v>2</v>
      </c>
      <c r="V1187" t="s">
        <v>3562</v>
      </c>
      <c r="W1187" t="s">
        <v>3554</v>
      </c>
      <c r="X1187" t="s">
        <v>3584</v>
      </c>
      <c r="Y1187">
        <v>3</v>
      </c>
      <c r="Z1187" t="s">
        <v>3563</v>
      </c>
    </row>
    <row r="1188" spans="1:26" x14ac:dyDescent="0.3">
      <c r="A1188" s="2">
        <v>44972</v>
      </c>
      <c r="B1188" s="2">
        <v>45011</v>
      </c>
      <c r="C1188">
        <v>39</v>
      </c>
      <c r="D1188" t="s">
        <v>3537</v>
      </c>
      <c r="E1188" t="s">
        <v>1645</v>
      </c>
      <c r="F1188" t="s">
        <v>28</v>
      </c>
      <c r="G1188" t="s">
        <v>33</v>
      </c>
      <c r="H1188" t="s">
        <v>52</v>
      </c>
      <c r="I1188" t="s">
        <v>34</v>
      </c>
      <c r="J1188" t="s">
        <v>42</v>
      </c>
      <c r="K1188" t="s">
        <v>21</v>
      </c>
      <c r="L1188" t="s">
        <v>3546</v>
      </c>
      <c r="M1188" t="s">
        <v>3230</v>
      </c>
      <c r="N1188" t="s">
        <v>43</v>
      </c>
      <c r="O1188">
        <v>19.39649923682467</v>
      </c>
      <c r="P1188">
        <v>5.2317383060073883</v>
      </c>
      <c r="Q1188">
        <v>84</v>
      </c>
      <c r="R1188" t="s">
        <v>3845</v>
      </c>
      <c r="S1188" t="s">
        <v>3554</v>
      </c>
      <c r="T1188" t="s">
        <v>3584</v>
      </c>
      <c r="U1188">
        <v>2</v>
      </c>
      <c r="V1188" t="s">
        <v>3562</v>
      </c>
      <c r="W1188" t="s">
        <v>3554</v>
      </c>
      <c r="X1188" t="s">
        <v>3584</v>
      </c>
      <c r="Y1188">
        <v>3</v>
      </c>
      <c r="Z1188" t="s">
        <v>3563</v>
      </c>
    </row>
    <row r="1189" spans="1:26" x14ac:dyDescent="0.3">
      <c r="A1189" s="2">
        <v>45043</v>
      </c>
      <c r="B1189" s="2">
        <v>45119</v>
      </c>
      <c r="C1189">
        <v>76</v>
      </c>
      <c r="D1189" t="s">
        <v>3537</v>
      </c>
      <c r="E1189" t="s">
        <v>3232</v>
      </c>
      <c r="F1189" t="s">
        <v>118</v>
      </c>
      <c r="G1189" t="s">
        <v>46</v>
      </c>
      <c r="H1189" t="s">
        <v>119</v>
      </c>
      <c r="I1189" t="s">
        <v>120</v>
      </c>
      <c r="J1189" t="s">
        <v>42</v>
      </c>
      <c r="K1189" t="s">
        <v>21</v>
      </c>
      <c r="L1189" t="s">
        <v>3546</v>
      </c>
      <c r="M1189" t="s">
        <v>3233</v>
      </c>
      <c r="N1189" t="s">
        <v>43</v>
      </c>
      <c r="O1189">
        <v>84.381874461327726</v>
      </c>
      <c r="P1189">
        <v>6.5238143619189906</v>
      </c>
      <c r="Q1189">
        <v>192</v>
      </c>
      <c r="R1189" t="s">
        <v>3829</v>
      </c>
      <c r="S1189" t="s">
        <v>3554</v>
      </c>
      <c r="T1189" t="s">
        <v>3585</v>
      </c>
      <c r="U1189">
        <v>4</v>
      </c>
      <c r="V1189" t="s">
        <v>3564</v>
      </c>
      <c r="W1189" t="s">
        <v>3554</v>
      </c>
      <c r="X1189" t="s">
        <v>3586</v>
      </c>
      <c r="Y1189">
        <v>7</v>
      </c>
      <c r="Z1189" t="s">
        <v>3567</v>
      </c>
    </row>
    <row r="1190" spans="1:26" x14ac:dyDescent="0.3">
      <c r="A1190" s="2">
        <v>45278</v>
      </c>
      <c r="B1190" s="2">
        <v>45349</v>
      </c>
      <c r="C1190">
        <v>71</v>
      </c>
      <c r="D1190" t="s">
        <v>3537</v>
      </c>
      <c r="E1190" t="s">
        <v>3275</v>
      </c>
      <c r="F1190" t="s">
        <v>16</v>
      </c>
      <c r="G1190" t="s">
        <v>46</v>
      </c>
      <c r="H1190" t="s">
        <v>119</v>
      </c>
      <c r="I1190" t="s">
        <v>120</v>
      </c>
      <c r="J1190" t="s">
        <v>42</v>
      </c>
      <c r="K1190" t="s">
        <v>21</v>
      </c>
      <c r="L1190" t="s">
        <v>3546</v>
      </c>
      <c r="M1190" t="s">
        <v>3276</v>
      </c>
      <c r="N1190" t="s">
        <v>54</v>
      </c>
      <c r="O1190">
        <v>82.387891590265141</v>
      </c>
      <c r="P1190">
        <v>5.7238392387954562</v>
      </c>
      <c r="Q1190">
        <v>57</v>
      </c>
      <c r="R1190" t="s">
        <v>3884</v>
      </c>
      <c r="S1190" t="s">
        <v>3554</v>
      </c>
      <c r="T1190" t="s">
        <v>3587</v>
      </c>
      <c r="U1190">
        <v>12</v>
      </c>
      <c r="V1190" t="s">
        <v>3572</v>
      </c>
      <c r="W1190" t="s">
        <v>3555</v>
      </c>
      <c r="X1190" t="s">
        <v>3584</v>
      </c>
      <c r="Y1190">
        <v>2</v>
      </c>
      <c r="Z1190" t="s">
        <v>3562</v>
      </c>
    </row>
    <row r="1191" spans="1:26" x14ac:dyDescent="0.3">
      <c r="A1191" s="2">
        <v>45313</v>
      </c>
      <c r="B1191" s="2">
        <v>45363</v>
      </c>
      <c r="C1191">
        <v>50</v>
      </c>
      <c r="D1191" t="s">
        <v>3537</v>
      </c>
      <c r="E1191" t="s">
        <v>2507</v>
      </c>
      <c r="F1191" t="s">
        <v>39</v>
      </c>
      <c r="G1191" t="s">
        <v>51</v>
      </c>
      <c r="H1191" t="s">
        <v>52</v>
      </c>
      <c r="I1191" t="s">
        <v>34</v>
      </c>
      <c r="J1191" t="s">
        <v>42</v>
      </c>
      <c r="K1191" t="s">
        <v>21</v>
      </c>
      <c r="L1191" t="s">
        <v>3546</v>
      </c>
      <c r="M1191" t="s">
        <v>3175</v>
      </c>
      <c r="N1191" t="s">
        <v>24</v>
      </c>
      <c r="O1191">
        <v>92.200669318526934</v>
      </c>
      <c r="P1191">
        <v>5.4549632073870802</v>
      </c>
      <c r="Q1191">
        <v>71</v>
      </c>
      <c r="R1191" t="s">
        <v>3893</v>
      </c>
      <c r="S1191" t="s">
        <v>3555</v>
      </c>
      <c r="T1191" t="s">
        <v>3584</v>
      </c>
      <c r="U1191">
        <v>1</v>
      </c>
      <c r="V1191" t="s">
        <v>3561</v>
      </c>
      <c r="W1191" t="s">
        <v>3555</v>
      </c>
      <c r="X1191" t="s">
        <v>3584</v>
      </c>
      <c r="Y1191">
        <v>3</v>
      </c>
      <c r="Z1191" t="s">
        <v>3563</v>
      </c>
    </row>
    <row r="1192" spans="1:26" x14ac:dyDescent="0.3">
      <c r="A1192" s="2">
        <v>45223</v>
      </c>
      <c r="B1192" s="2">
        <v>45295</v>
      </c>
      <c r="C1192">
        <v>72</v>
      </c>
      <c r="D1192" t="s">
        <v>3537</v>
      </c>
      <c r="E1192" t="s">
        <v>3170</v>
      </c>
      <c r="F1192" t="s">
        <v>80</v>
      </c>
      <c r="G1192" t="s">
        <v>58</v>
      </c>
      <c r="H1192" t="s">
        <v>59</v>
      </c>
      <c r="I1192" t="s">
        <v>34</v>
      </c>
      <c r="J1192" t="s">
        <v>35</v>
      </c>
      <c r="K1192" t="s">
        <v>21</v>
      </c>
      <c r="L1192" t="s">
        <v>3546</v>
      </c>
      <c r="M1192" t="s">
        <v>1717</v>
      </c>
      <c r="N1192" t="s">
        <v>63</v>
      </c>
      <c r="O1192">
        <v>13.771306106440059</v>
      </c>
      <c r="P1192">
        <v>5.0440446950124604</v>
      </c>
      <c r="Q1192">
        <v>3</v>
      </c>
      <c r="R1192" t="s">
        <v>3916</v>
      </c>
      <c r="S1192" t="s">
        <v>3554</v>
      </c>
      <c r="T1192" t="s">
        <v>3587</v>
      </c>
      <c r="U1192">
        <v>10</v>
      </c>
      <c r="V1192" t="s">
        <v>3570</v>
      </c>
      <c r="W1192" t="s">
        <v>3555</v>
      </c>
      <c r="X1192" t="s">
        <v>3584</v>
      </c>
      <c r="Y1192">
        <v>1</v>
      </c>
      <c r="Z1192" t="s">
        <v>3561</v>
      </c>
    </row>
    <row r="1193" spans="1:26" x14ac:dyDescent="0.3">
      <c r="A1193" s="2">
        <v>45061</v>
      </c>
      <c r="B1193" s="2">
        <v>45149</v>
      </c>
      <c r="C1193">
        <v>88</v>
      </c>
      <c r="D1193" t="s">
        <v>3537</v>
      </c>
      <c r="E1193" t="s">
        <v>149</v>
      </c>
      <c r="F1193" t="s">
        <v>118</v>
      </c>
      <c r="G1193" t="s">
        <v>58</v>
      </c>
      <c r="H1193" t="s">
        <v>119</v>
      </c>
      <c r="I1193" t="s">
        <v>120</v>
      </c>
      <c r="J1193" t="s">
        <v>20</v>
      </c>
      <c r="K1193" t="s">
        <v>21</v>
      </c>
      <c r="L1193" t="s">
        <v>3546</v>
      </c>
      <c r="M1193" t="s">
        <v>1288</v>
      </c>
      <c r="N1193" t="s">
        <v>43</v>
      </c>
      <c r="O1193">
        <v>41.014132822673183</v>
      </c>
      <c r="P1193">
        <v>6.3318580446690964</v>
      </c>
      <c r="Q1193">
        <v>222</v>
      </c>
      <c r="R1193" t="s">
        <v>3693</v>
      </c>
      <c r="S1193" t="s">
        <v>3554</v>
      </c>
      <c r="T1193" t="s">
        <v>3585</v>
      </c>
      <c r="U1193">
        <v>5</v>
      </c>
      <c r="V1193" t="s">
        <v>3565</v>
      </c>
      <c r="W1193" t="s">
        <v>3554</v>
      </c>
      <c r="X1193" t="s">
        <v>3586</v>
      </c>
      <c r="Y1193">
        <v>8</v>
      </c>
      <c r="Z1193" t="s">
        <v>3568</v>
      </c>
    </row>
    <row r="1194" spans="1:26" x14ac:dyDescent="0.3">
      <c r="A1194" s="2">
        <v>45435</v>
      </c>
      <c r="B1194" s="2">
        <v>45496</v>
      </c>
      <c r="C1194">
        <v>61</v>
      </c>
      <c r="D1194" t="s">
        <v>3537</v>
      </c>
      <c r="E1194" t="s">
        <v>1250</v>
      </c>
      <c r="F1194" t="s">
        <v>118</v>
      </c>
      <c r="G1194" t="s">
        <v>33</v>
      </c>
      <c r="H1194" t="s">
        <v>18</v>
      </c>
      <c r="I1194" t="s">
        <v>19</v>
      </c>
      <c r="J1194" t="s">
        <v>20</v>
      </c>
      <c r="K1194" t="s">
        <v>21</v>
      </c>
      <c r="L1194" t="s">
        <v>3546</v>
      </c>
      <c r="M1194" t="s">
        <v>3342</v>
      </c>
      <c r="N1194" t="s">
        <v>144</v>
      </c>
      <c r="O1194">
        <v>81.57983553065398</v>
      </c>
      <c r="P1194">
        <v>7.3469328242775287</v>
      </c>
      <c r="Q1194">
        <v>204</v>
      </c>
      <c r="R1194" t="s">
        <v>3705</v>
      </c>
      <c r="S1194" t="s">
        <v>3555</v>
      </c>
      <c r="T1194" t="s">
        <v>3585</v>
      </c>
      <c r="U1194">
        <v>5</v>
      </c>
      <c r="V1194" t="s">
        <v>3565</v>
      </c>
      <c r="W1194" t="s">
        <v>3555</v>
      </c>
      <c r="X1194" t="s">
        <v>3586</v>
      </c>
      <c r="Y1194">
        <v>7</v>
      </c>
      <c r="Z1194" t="s">
        <v>3567</v>
      </c>
    </row>
    <row r="1195" spans="1:26" x14ac:dyDescent="0.3">
      <c r="A1195" s="2">
        <v>45216</v>
      </c>
      <c r="B1195" s="2">
        <v>45291</v>
      </c>
      <c r="C1195">
        <v>75</v>
      </c>
      <c r="D1195" t="s">
        <v>3537</v>
      </c>
      <c r="E1195" t="s">
        <v>3000</v>
      </c>
      <c r="F1195" t="s">
        <v>118</v>
      </c>
      <c r="G1195" t="s">
        <v>58</v>
      </c>
      <c r="H1195" t="s">
        <v>52</v>
      </c>
      <c r="I1195" t="s">
        <v>92</v>
      </c>
      <c r="J1195" t="s">
        <v>20</v>
      </c>
      <c r="K1195" t="s">
        <v>21</v>
      </c>
      <c r="L1195" t="s">
        <v>3546</v>
      </c>
      <c r="M1195" t="s">
        <v>3344</v>
      </c>
      <c r="N1195" t="s">
        <v>54</v>
      </c>
      <c r="O1195">
        <v>89.273645867095695</v>
      </c>
      <c r="P1195">
        <v>7.2117689129118876</v>
      </c>
      <c r="Q1195">
        <v>364</v>
      </c>
      <c r="R1195" t="s">
        <v>3903</v>
      </c>
      <c r="S1195" t="s">
        <v>3554</v>
      </c>
      <c r="T1195" t="s">
        <v>3587</v>
      </c>
      <c r="U1195">
        <v>10</v>
      </c>
      <c r="V1195" t="s">
        <v>3570</v>
      </c>
      <c r="W1195" t="s">
        <v>3554</v>
      </c>
      <c r="X1195" t="s">
        <v>3587</v>
      </c>
      <c r="Y1195">
        <v>12</v>
      </c>
      <c r="Z1195" t="s">
        <v>3572</v>
      </c>
    </row>
    <row r="1196" spans="1:26" x14ac:dyDescent="0.3">
      <c r="A1196" s="2">
        <v>44943</v>
      </c>
      <c r="B1196" s="2">
        <v>45027</v>
      </c>
      <c r="C1196">
        <v>84</v>
      </c>
      <c r="D1196" t="s">
        <v>3537</v>
      </c>
      <c r="E1196" t="s">
        <v>742</v>
      </c>
      <c r="F1196" t="s">
        <v>118</v>
      </c>
      <c r="G1196" t="s">
        <v>58</v>
      </c>
      <c r="H1196" t="s">
        <v>59</v>
      </c>
      <c r="I1196" t="s">
        <v>34</v>
      </c>
      <c r="J1196" t="s">
        <v>42</v>
      </c>
      <c r="K1196" t="s">
        <v>21</v>
      </c>
      <c r="L1196" t="s">
        <v>3546</v>
      </c>
      <c r="M1196" t="s">
        <v>2261</v>
      </c>
      <c r="N1196" t="s">
        <v>43</v>
      </c>
      <c r="O1196">
        <v>65.955166027710121</v>
      </c>
      <c r="P1196">
        <v>6.3659844650686246</v>
      </c>
      <c r="Q1196">
        <v>100</v>
      </c>
      <c r="R1196" t="s">
        <v>3794</v>
      </c>
      <c r="S1196" t="s">
        <v>3554</v>
      </c>
      <c r="T1196" t="s">
        <v>3584</v>
      </c>
      <c r="U1196">
        <v>1</v>
      </c>
      <c r="V1196" t="s">
        <v>3561</v>
      </c>
      <c r="W1196" t="s">
        <v>3554</v>
      </c>
      <c r="X1196" t="s">
        <v>3585</v>
      </c>
      <c r="Y1196">
        <v>4</v>
      </c>
      <c r="Z1196" t="s">
        <v>3564</v>
      </c>
    </row>
    <row r="1197" spans="1:26" x14ac:dyDescent="0.3">
      <c r="A1197" s="2">
        <v>45040</v>
      </c>
      <c r="B1197" s="2">
        <v>45078</v>
      </c>
      <c r="C1197">
        <v>38</v>
      </c>
      <c r="D1197" t="s">
        <v>3537</v>
      </c>
      <c r="E1197" t="s">
        <v>1019</v>
      </c>
      <c r="F1197" t="s">
        <v>118</v>
      </c>
      <c r="G1197" t="s">
        <v>33</v>
      </c>
      <c r="H1197" t="s">
        <v>52</v>
      </c>
      <c r="I1197" t="s">
        <v>34</v>
      </c>
      <c r="J1197" t="s">
        <v>42</v>
      </c>
      <c r="K1197" t="s">
        <v>21</v>
      </c>
      <c r="L1197" t="s">
        <v>3546</v>
      </c>
      <c r="M1197" t="s">
        <v>3378</v>
      </c>
      <c r="N1197" t="s">
        <v>144</v>
      </c>
      <c r="O1197">
        <v>80.716293232274637</v>
      </c>
      <c r="P1197">
        <v>6.8287514511118337</v>
      </c>
      <c r="Q1197">
        <v>151</v>
      </c>
      <c r="R1197" t="s">
        <v>3609</v>
      </c>
      <c r="S1197" t="s">
        <v>3554</v>
      </c>
      <c r="T1197" t="s">
        <v>3585</v>
      </c>
      <c r="U1197">
        <v>4</v>
      </c>
      <c r="V1197" t="s">
        <v>3564</v>
      </c>
      <c r="W1197" t="s">
        <v>3554</v>
      </c>
      <c r="X1197" t="s">
        <v>3585</v>
      </c>
      <c r="Y1197">
        <v>6</v>
      </c>
      <c r="Z1197" t="s">
        <v>3566</v>
      </c>
    </row>
    <row r="1198" spans="1:26" x14ac:dyDescent="0.3">
      <c r="A1198" s="2">
        <v>45254</v>
      </c>
      <c r="B1198" s="2">
        <v>45305</v>
      </c>
      <c r="C1198">
        <v>51</v>
      </c>
      <c r="D1198" t="s">
        <v>3537</v>
      </c>
      <c r="E1198" t="s">
        <v>306</v>
      </c>
      <c r="F1198" t="s">
        <v>118</v>
      </c>
      <c r="G1198" t="s">
        <v>33</v>
      </c>
      <c r="H1198" t="s">
        <v>52</v>
      </c>
      <c r="I1198" t="s">
        <v>92</v>
      </c>
      <c r="J1198" t="s">
        <v>42</v>
      </c>
      <c r="K1198" t="s">
        <v>21</v>
      </c>
      <c r="L1198" t="s">
        <v>3546</v>
      </c>
      <c r="M1198" t="s">
        <v>3384</v>
      </c>
      <c r="N1198" t="s">
        <v>24</v>
      </c>
      <c r="O1198">
        <v>79.440733383227467</v>
      </c>
      <c r="P1198">
        <v>6.5650146606441933</v>
      </c>
      <c r="Q1198">
        <v>13</v>
      </c>
      <c r="R1198" t="s">
        <v>3694</v>
      </c>
      <c r="S1198" t="s">
        <v>3554</v>
      </c>
      <c r="T1198" t="s">
        <v>3587</v>
      </c>
      <c r="U1198">
        <v>11</v>
      </c>
      <c r="V1198" t="s">
        <v>3571</v>
      </c>
      <c r="W1198" t="s">
        <v>3555</v>
      </c>
      <c r="X1198" t="s">
        <v>3584</v>
      </c>
      <c r="Y1198">
        <v>1</v>
      </c>
      <c r="Z1198" t="s">
        <v>3561</v>
      </c>
    </row>
    <row r="1199" spans="1:26" x14ac:dyDescent="0.3">
      <c r="A1199" s="2">
        <v>45417</v>
      </c>
      <c r="B1199" s="2">
        <v>45491</v>
      </c>
      <c r="C1199">
        <v>74</v>
      </c>
      <c r="D1199" t="s">
        <v>3537</v>
      </c>
      <c r="E1199" t="s">
        <v>3392</v>
      </c>
      <c r="F1199" t="s">
        <v>39</v>
      </c>
      <c r="G1199" t="s">
        <v>46</v>
      </c>
      <c r="H1199" t="s">
        <v>119</v>
      </c>
      <c r="I1199" t="s">
        <v>120</v>
      </c>
      <c r="J1199" t="s">
        <v>42</v>
      </c>
      <c r="K1199" t="s">
        <v>21</v>
      </c>
      <c r="L1199" t="s">
        <v>3546</v>
      </c>
      <c r="M1199" t="s">
        <v>3393</v>
      </c>
      <c r="N1199" t="s">
        <v>30</v>
      </c>
      <c r="O1199">
        <v>162.20936761951819</v>
      </c>
      <c r="P1199">
        <v>5.2793025095126254</v>
      </c>
      <c r="Q1199">
        <v>199</v>
      </c>
      <c r="R1199" t="s">
        <v>3811</v>
      </c>
      <c r="S1199" t="s">
        <v>3555</v>
      </c>
      <c r="T1199" t="s">
        <v>3585</v>
      </c>
      <c r="U1199">
        <v>5</v>
      </c>
      <c r="V1199" t="s">
        <v>3565</v>
      </c>
      <c r="W1199" t="s">
        <v>3555</v>
      </c>
      <c r="X1199" t="s">
        <v>3586</v>
      </c>
      <c r="Y1199">
        <v>7</v>
      </c>
      <c r="Z1199" t="s">
        <v>3567</v>
      </c>
    </row>
    <row r="1200" spans="1:26" x14ac:dyDescent="0.3">
      <c r="A1200" s="2">
        <v>45281</v>
      </c>
      <c r="B1200" s="2">
        <v>45334</v>
      </c>
      <c r="C1200">
        <v>53</v>
      </c>
      <c r="D1200" t="s">
        <v>3537</v>
      </c>
      <c r="E1200" t="s">
        <v>392</v>
      </c>
      <c r="F1200" t="s">
        <v>157</v>
      </c>
      <c r="G1200" t="s">
        <v>46</v>
      </c>
      <c r="H1200" t="s">
        <v>119</v>
      </c>
      <c r="I1200" t="s">
        <v>120</v>
      </c>
      <c r="J1200" t="s">
        <v>20</v>
      </c>
      <c r="K1200" t="s">
        <v>21</v>
      </c>
      <c r="L1200" t="s">
        <v>3546</v>
      </c>
      <c r="M1200" t="s">
        <v>3414</v>
      </c>
      <c r="N1200" t="s">
        <v>144</v>
      </c>
      <c r="O1200">
        <v>22.201027724630809</v>
      </c>
      <c r="P1200">
        <v>4.1857330720051857</v>
      </c>
      <c r="Q1200">
        <v>42</v>
      </c>
      <c r="R1200" t="s">
        <v>3720</v>
      </c>
      <c r="S1200" t="s">
        <v>3554</v>
      </c>
      <c r="T1200" t="s">
        <v>3587</v>
      </c>
      <c r="U1200">
        <v>12</v>
      </c>
      <c r="V1200" t="s">
        <v>3572</v>
      </c>
      <c r="W1200" t="s">
        <v>3555</v>
      </c>
      <c r="X1200" t="s">
        <v>3584</v>
      </c>
      <c r="Y1200">
        <v>2</v>
      </c>
      <c r="Z1200" t="s">
        <v>3562</v>
      </c>
    </row>
    <row r="1201" spans="1:26" x14ac:dyDescent="0.3">
      <c r="A1201" s="2">
        <v>45222</v>
      </c>
      <c r="B1201" s="2">
        <v>45297</v>
      </c>
      <c r="C1201">
        <v>75</v>
      </c>
      <c r="D1201" t="s">
        <v>3537</v>
      </c>
      <c r="E1201" t="s">
        <v>2736</v>
      </c>
      <c r="F1201" t="s">
        <v>80</v>
      </c>
      <c r="G1201" t="s">
        <v>58</v>
      </c>
      <c r="H1201" t="s">
        <v>59</v>
      </c>
      <c r="I1201" t="s">
        <v>92</v>
      </c>
      <c r="J1201" t="s">
        <v>42</v>
      </c>
      <c r="K1201" t="s">
        <v>21</v>
      </c>
      <c r="L1201" t="s">
        <v>3546</v>
      </c>
      <c r="M1201" t="s">
        <v>3471</v>
      </c>
      <c r="N1201" t="s">
        <v>43</v>
      </c>
      <c r="O1201">
        <v>25.963675827082071</v>
      </c>
      <c r="P1201">
        <v>5.1277377189350224</v>
      </c>
      <c r="Q1201">
        <v>5</v>
      </c>
      <c r="R1201" t="s">
        <v>3628</v>
      </c>
      <c r="S1201" t="s">
        <v>3554</v>
      </c>
      <c r="T1201" t="s">
        <v>3587</v>
      </c>
      <c r="U1201">
        <v>10</v>
      </c>
      <c r="V1201" t="s">
        <v>3570</v>
      </c>
      <c r="W1201" t="s">
        <v>3555</v>
      </c>
      <c r="X1201" t="s">
        <v>3584</v>
      </c>
      <c r="Y1201">
        <v>1</v>
      </c>
      <c r="Z1201" t="s">
        <v>3561</v>
      </c>
    </row>
    <row r="1202" spans="1:26" x14ac:dyDescent="0.3">
      <c r="A1202" s="2">
        <v>45018</v>
      </c>
      <c r="B1202" s="2">
        <v>45055</v>
      </c>
      <c r="C1202">
        <v>37</v>
      </c>
      <c r="D1202" t="s">
        <v>3537</v>
      </c>
      <c r="E1202" t="s">
        <v>3472</v>
      </c>
      <c r="F1202" t="s">
        <v>57</v>
      </c>
      <c r="G1202" t="s">
        <v>51</v>
      </c>
      <c r="H1202" t="s">
        <v>52</v>
      </c>
      <c r="I1202" t="s">
        <v>92</v>
      </c>
      <c r="J1202" t="s">
        <v>42</v>
      </c>
      <c r="K1202" t="s">
        <v>21</v>
      </c>
      <c r="L1202" t="s">
        <v>3546</v>
      </c>
      <c r="M1202" t="s">
        <v>3473</v>
      </c>
      <c r="N1202" t="s">
        <v>43</v>
      </c>
      <c r="O1202">
        <v>87.252257453869646</v>
      </c>
      <c r="P1202">
        <v>5.0578426765633964</v>
      </c>
      <c r="Q1202">
        <v>128</v>
      </c>
      <c r="R1202" t="s">
        <v>3870</v>
      </c>
      <c r="S1202" t="s">
        <v>3554</v>
      </c>
      <c r="T1202" t="s">
        <v>3585</v>
      </c>
      <c r="U1202">
        <v>4</v>
      </c>
      <c r="V1202" t="s">
        <v>3564</v>
      </c>
      <c r="W1202" t="s">
        <v>3554</v>
      </c>
      <c r="X1202" t="s">
        <v>3585</v>
      </c>
      <c r="Y1202">
        <v>5</v>
      </c>
      <c r="Z1202" t="s">
        <v>3565</v>
      </c>
    </row>
    <row r="1203" spans="1:26" x14ac:dyDescent="0.3">
      <c r="A1203" s="2">
        <v>45471</v>
      </c>
      <c r="B1203" s="2">
        <v>45504</v>
      </c>
      <c r="C1203">
        <v>33</v>
      </c>
      <c r="D1203" t="s">
        <v>3537</v>
      </c>
      <c r="E1203" t="s">
        <v>2540</v>
      </c>
      <c r="F1203" t="s">
        <v>118</v>
      </c>
      <c r="G1203" t="s">
        <v>33</v>
      </c>
      <c r="H1203" t="s">
        <v>52</v>
      </c>
      <c r="I1203" t="s">
        <v>92</v>
      </c>
      <c r="J1203" t="s">
        <v>20</v>
      </c>
      <c r="K1203" t="s">
        <v>21</v>
      </c>
      <c r="L1203" t="s">
        <v>3546</v>
      </c>
      <c r="M1203" t="s">
        <v>3488</v>
      </c>
      <c r="N1203" t="s">
        <v>54</v>
      </c>
      <c r="O1203">
        <v>67.105985353774358</v>
      </c>
      <c r="P1203">
        <v>7.0385383836915869</v>
      </c>
      <c r="Q1203">
        <v>212</v>
      </c>
      <c r="R1203" t="s">
        <v>3665</v>
      </c>
      <c r="S1203" t="s">
        <v>3555</v>
      </c>
      <c r="T1203" t="s">
        <v>3585</v>
      </c>
      <c r="U1203">
        <v>6</v>
      </c>
      <c r="V1203" t="s">
        <v>3566</v>
      </c>
      <c r="W1203" t="s">
        <v>3555</v>
      </c>
      <c r="X1203" t="s">
        <v>3586</v>
      </c>
      <c r="Y1203">
        <v>7</v>
      </c>
      <c r="Z1203" t="s">
        <v>3567</v>
      </c>
    </row>
    <row r="1204" spans="1:26" x14ac:dyDescent="0.3">
      <c r="A1204" s="2">
        <v>44995</v>
      </c>
      <c r="B1204" s="2">
        <v>45055</v>
      </c>
      <c r="C1204">
        <v>60</v>
      </c>
      <c r="D1204" t="s">
        <v>3537</v>
      </c>
      <c r="E1204" t="s">
        <v>127</v>
      </c>
      <c r="F1204" t="s">
        <v>16</v>
      </c>
      <c r="G1204" t="s">
        <v>51</v>
      </c>
      <c r="H1204" t="s">
        <v>52</v>
      </c>
      <c r="I1204" t="s">
        <v>34</v>
      </c>
      <c r="J1204" t="s">
        <v>42</v>
      </c>
      <c r="K1204" t="s">
        <v>21</v>
      </c>
      <c r="L1204" t="s">
        <v>3546</v>
      </c>
      <c r="M1204" t="s">
        <v>3489</v>
      </c>
      <c r="N1204" t="s">
        <v>30</v>
      </c>
      <c r="O1204">
        <v>85.161782871149583</v>
      </c>
      <c r="P1204">
        <v>5.7857005746016767</v>
      </c>
      <c r="Q1204">
        <v>128</v>
      </c>
      <c r="R1204" t="s">
        <v>3870</v>
      </c>
      <c r="S1204" t="s">
        <v>3554</v>
      </c>
      <c r="T1204" t="s">
        <v>3584</v>
      </c>
      <c r="U1204">
        <v>3</v>
      </c>
      <c r="V1204" t="s">
        <v>3563</v>
      </c>
      <c r="W1204" t="s">
        <v>3554</v>
      </c>
      <c r="X1204" t="s">
        <v>3585</v>
      </c>
      <c r="Y1204">
        <v>5</v>
      </c>
      <c r="Z1204" t="s">
        <v>3565</v>
      </c>
    </row>
    <row r="1205" spans="1:26" x14ac:dyDescent="0.3">
      <c r="A1205" s="2">
        <v>45280</v>
      </c>
      <c r="B1205" s="2">
        <v>45329</v>
      </c>
      <c r="C1205">
        <v>49</v>
      </c>
      <c r="D1205" t="s">
        <v>3537</v>
      </c>
      <c r="E1205" t="s">
        <v>2338</v>
      </c>
      <c r="F1205" t="s">
        <v>16</v>
      </c>
      <c r="G1205" t="s">
        <v>58</v>
      </c>
      <c r="H1205" t="s">
        <v>52</v>
      </c>
      <c r="I1205" t="s">
        <v>34</v>
      </c>
      <c r="J1205" t="s">
        <v>42</v>
      </c>
      <c r="K1205" t="s">
        <v>21</v>
      </c>
      <c r="L1205" t="s">
        <v>3546</v>
      </c>
      <c r="M1205" t="s">
        <v>3498</v>
      </c>
      <c r="N1205" t="s">
        <v>24</v>
      </c>
      <c r="O1205">
        <v>76.743889478514959</v>
      </c>
      <c r="P1205">
        <v>7.3695910349855662</v>
      </c>
      <c r="Q1205">
        <v>37</v>
      </c>
      <c r="R1205" t="s">
        <v>3643</v>
      </c>
      <c r="S1205" t="s">
        <v>3554</v>
      </c>
      <c r="T1205" t="s">
        <v>3587</v>
      </c>
      <c r="U1205">
        <v>12</v>
      </c>
      <c r="V1205" t="s">
        <v>3572</v>
      </c>
      <c r="W1205" t="s">
        <v>3555</v>
      </c>
      <c r="X1205" t="s">
        <v>3584</v>
      </c>
      <c r="Y1205">
        <v>2</v>
      </c>
      <c r="Z1205" t="s">
        <v>3562</v>
      </c>
    </row>
    <row r="1206" spans="1:26" x14ac:dyDescent="0.3">
      <c r="A1206" s="2">
        <v>45193</v>
      </c>
      <c r="B1206" s="2">
        <v>45233</v>
      </c>
      <c r="C1206">
        <v>40</v>
      </c>
      <c r="D1206" t="s">
        <v>3537</v>
      </c>
      <c r="E1206" t="s">
        <v>1787</v>
      </c>
      <c r="F1206" t="s">
        <v>39</v>
      </c>
      <c r="G1206" t="s">
        <v>46</v>
      </c>
      <c r="H1206" t="s">
        <v>18</v>
      </c>
      <c r="I1206" t="s">
        <v>19</v>
      </c>
      <c r="J1206" t="s">
        <v>35</v>
      </c>
      <c r="K1206" t="s">
        <v>21</v>
      </c>
      <c r="L1206" t="s">
        <v>3546</v>
      </c>
      <c r="M1206" t="s">
        <v>3176</v>
      </c>
      <c r="N1206" t="s">
        <v>76</v>
      </c>
      <c r="O1206">
        <v>131.48962180858891</v>
      </c>
      <c r="P1206">
        <v>5.7759455087957727</v>
      </c>
      <c r="Q1206">
        <v>306</v>
      </c>
      <c r="R1206" t="s">
        <v>3942</v>
      </c>
      <c r="S1206" t="s">
        <v>3554</v>
      </c>
      <c r="T1206" t="s">
        <v>3586</v>
      </c>
      <c r="U1206">
        <v>9</v>
      </c>
      <c r="V1206" t="s">
        <v>3569</v>
      </c>
      <c r="W1206" t="s">
        <v>3554</v>
      </c>
      <c r="X1206" t="s">
        <v>3587</v>
      </c>
      <c r="Y1206">
        <v>11</v>
      </c>
      <c r="Z1206" t="s">
        <v>3571</v>
      </c>
    </row>
    <row r="1207" spans="1:26" x14ac:dyDescent="0.3">
      <c r="A1207" s="2">
        <v>45110</v>
      </c>
      <c r="B1207" s="2">
        <v>45173</v>
      </c>
      <c r="C1207">
        <v>63</v>
      </c>
      <c r="D1207" t="s">
        <v>3537</v>
      </c>
      <c r="E1207" t="s">
        <v>45</v>
      </c>
      <c r="F1207" t="s">
        <v>28</v>
      </c>
      <c r="G1207" t="s">
        <v>33</v>
      </c>
      <c r="H1207" t="s">
        <v>52</v>
      </c>
      <c r="I1207" t="s">
        <v>92</v>
      </c>
      <c r="J1207" t="s">
        <v>20</v>
      </c>
      <c r="K1207" t="s">
        <v>21</v>
      </c>
      <c r="L1207" t="s">
        <v>21</v>
      </c>
      <c r="M1207" t="s">
        <v>1169</v>
      </c>
      <c r="N1207" t="s">
        <v>63</v>
      </c>
      <c r="O1207">
        <v>30.856841405949851</v>
      </c>
      <c r="P1207">
        <v>5.2939742936287182</v>
      </c>
      <c r="Q1207">
        <v>246</v>
      </c>
      <c r="R1207" t="s">
        <v>3921</v>
      </c>
      <c r="S1207" t="s">
        <v>3554</v>
      </c>
      <c r="T1207" t="s">
        <v>3586</v>
      </c>
      <c r="U1207">
        <v>7</v>
      </c>
      <c r="V1207" t="s">
        <v>3567</v>
      </c>
      <c r="W1207" t="s">
        <v>3554</v>
      </c>
      <c r="X1207" t="s">
        <v>3586</v>
      </c>
      <c r="Y1207">
        <v>9</v>
      </c>
      <c r="Z1207" t="s">
        <v>3569</v>
      </c>
    </row>
    <row r="1208" spans="1:26" x14ac:dyDescent="0.3">
      <c r="A1208" s="2">
        <v>45447</v>
      </c>
      <c r="B1208" s="2">
        <v>45488</v>
      </c>
      <c r="C1208">
        <v>41</v>
      </c>
      <c r="D1208" t="s">
        <v>3537</v>
      </c>
      <c r="E1208" t="s">
        <v>79</v>
      </c>
      <c r="F1208" t="s">
        <v>80</v>
      </c>
      <c r="G1208" t="s">
        <v>51</v>
      </c>
      <c r="H1208" t="s">
        <v>52</v>
      </c>
      <c r="I1208" t="s">
        <v>34</v>
      </c>
      <c r="J1208" t="s">
        <v>42</v>
      </c>
      <c r="K1208" t="s">
        <v>21</v>
      </c>
      <c r="L1208" t="s">
        <v>21</v>
      </c>
      <c r="M1208" t="s">
        <v>657</v>
      </c>
      <c r="N1208" t="s">
        <v>76</v>
      </c>
      <c r="O1208">
        <v>22.411244763403289</v>
      </c>
      <c r="P1208">
        <v>5.1143222405019086</v>
      </c>
      <c r="Q1208">
        <v>196</v>
      </c>
      <c r="R1208" t="s">
        <v>3675</v>
      </c>
      <c r="S1208" t="s">
        <v>3555</v>
      </c>
      <c r="T1208" t="s">
        <v>3585</v>
      </c>
      <c r="U1208">
        <v>6</v>
      </c>
      <c r="V1208" t="s">
        <v>3566</v>
      </c>
      <c r="W1208" t="s">
        <v>3555</v>
      </c>
      <c r="X1208" t="s">
        <v>3586</v>
      </c>
      <c r="Y1208">
        <v>7</v>
      </c>
      <c r="Z1208" t="s">
        <v>3567</v>
      </c>
    </row>
    <row r="1209" spans="1:26" x14ac:dyDescent="0.3">
      <c r="A1209" s="2">
        <v>45379</v>
      </c>
      <c r="B1209" s="2">
        <v>45457</v>
      </c>
      <c r="C1209">
        <v>78</v>
      </c>
      <c r="D1209" t="s">
        <v>3537</v>
      </c>
      <c r="E1209" t="s">
        <v>109</v>
      </c>
      <c r="F1209" t="s">
        <v>16</v>
      </c>
      <c r="G1209" t="s">
        <v>58</v>
      </c>
      <c r="H1209" t="s">
        <v>52</v>
      </c>
      <c r="I1209" t="s">
        <v>34</v>
      </c>
      <c r="J1209" t="s">
        <v>20</v>
      </c>
      <c r="K1209" t="s">
        <v>21</v>
      </c>
      <c r="L1209" t="s">
        <v>21</v>
      </c>
      <c r="M1209" t="s">
        <v>110</v>
      </c>
      <c r="N1209" t="s">
        <v>76</v>
      </c>
      <c r="O1209">
        <v>91.965715016644907</v>
      </c>
      <c r="P1209">
        <v>5.696165161568489</v>
      </c>
      <c r="Q1209">
        <v>165</v>
      </c>
      <c r="R1209" t="s">
        <v>3943</v>
      </c>
      <c r="S1209" t="s">
        <v>3555</v>
      </c>
      <c r="T1209" t="s">
        <v>3584</v>
      </c>
      <c r="U1209">
        <v>3</v>
      </c>
      <c r="V1209" t="s">
        <v>3563</v>
      </c>
      <c r="W1209" t="s">
        <v>3555</v>
      </c>
      <c r="X1209" t="s">
        <v>3585</v>
      </c>
      <c r="Y1209">
        <v>6</v>
      </c>
      <c r="Z1209" t="s">
        <v>3566</v>
      </c>
    </row>
    <row r="1210" spans="1:26" x14ac:dyDescent="0.3">
      <c r="A1210" s="2">
        <v>44959</v>
      </c>
      <c r="B1210" s="2">
        <v>44992</v>
      </c>
      <c r="C1210">
        <v>33</v>
      </c>
      <c r="D1210" t="s">
        <v>3537</v>
      </c>
      <c r="E1210" t="s">
        <v>127</v>
      </c>
      <c r="F1210" t="s">
        <v>16</v>
      </c>
      <c r="G1210" t="s">
        <v>51</v>
      </c>
      <c r="H1210" t="s">
        <v>52</v>
      </c>
      <c r="I1210" t="s">
        <v>34</v>
      </c>
      <c r="J1210" t="s">
        <v>20</v>
      </c>
      <c r="K1210" t="s">
        <v>21</v>
      </c>
      <c r="L1210" t="s">
        <v>21</v>
      </c>
      <c r="M1210" t="s">
        <v>1430</v>
      </c>
      <c r="N1210" t="s">
        <v>76</v>
      </c>
      <c r="O1210">
        <v>79.35861653407008</v>
      </c>
      <c r="P1210">
        <v>7.2415069006745183</v>
      </c>
      <c r="Q1210">
        <v>65</v>
      </c>
      <c r="R1210" t="s">
        <v>3915</v>
      </c>
      <c r="S1210" t="s">
        <v>3554</v>
      </c>
      <c r="T1210" t="s">
        <v>3584</v>
      </c>
      <c r="U1210">
        <v>2</v>
      </c>
      <c r="V1210" t="s">
        <v>3562</v>
      </c>
      <c r="W1210" t="s">
        <v>3554</v>
      </c>
      <c r="X1210" t="s">
        <v>3584</v>
      </c>
      <c r="Y1210">
        <v>3</v>
      </c>
      <c r="Z1210" t="s">
        <v>3563</v>
      </c>
    </row>
    <row r="1211" spans="1:26" x14ac:dyDescent="0.3">
      <c r="A1211" s="2">
        <v>44953</v>
      </c>
      <c r="B1211" s="2">
        <v>44992</v>
      </c>
      <c r="C1211">
        <v>39</v>
      </c>
      <c r="D1211" t="s">
        <v>3537</v>
      </c>
      <c r="E1211" t="s">
        <v>204</v>
      </c>
      <c r="F1211" t="s">
        <v>157</v>
      </c>
      <c r="G1211" t="s">
        <v>46</v>
      </c>
      <c r="H1211" t="s">
        <v>119</v>
      </c>
      <c r="I1211" t="s">
        <v>120</v>
      </c>
      <c r="J1211" t="s">
        <v>20</v>
      </c>
      <c r="K1211" t="s">
        <v>21</v>
      </c>
      <c r="L1211" t="s">
        <v>21</v>
      </c>
      <c r="M1211" t="s">
        <v>205</v>
      </c>
      <c r="N1211" t="s">
        <v>54</v>
      </c>
      <c r="O1211">
        <v>24.269514949700302</v>
      </c>
      <c r="P1211">
        <v>4.7356631142391894</v>
      </c>
      <c r="Q1211">
        <v>65</v>
      </c>
      <c r="R1211" t="s">
        <v>3915</v>
      </c>
      <c r="S1211" t="s">
        <v>3554</v>
      </c>
      <c r="T1211" t="s">
        <v>3584</v>
      </c>
      <c r="U1211">
        <v>1</v>
      </c>
      <c r="V1211" t="s">
        <v>3561</v>
      </c>
      <c r="W1211" t="s">
        <v>3554</v>
      </c>
      <c r="X1211" t="s">
        <v>3584</v>
      </c>
      <c r="Y1211">
        <v>3</v>
      </c>
      <c r="Z1211" t="s">
        <v>3563</v>
      </c>
    </row>
    <row r="1212" spans="1:26" x14ac:dyDescent="0.3">
      <c r="A1212" s="2">
        <v>45062</v>
      </c>
      <c r="B1212" s="2">
        <v>45106</v>
      </c>
      <c r="C1212">
        <v>44</v>
      </c>
      <c r="D1212" t="s">
        <v>3537</v>
      </c>
      <c r="E1212" t="s">
        <v>265</v>
      </c>
      <c r="F1212" t="s">
        <v>39</v>
      </c>
      <c r="G1212" t="s">
        <v>33</v>
      </c>
      <c r="H1212" t="s">
        <v>59</v>
      </c>
      <c r="I1212" t="s">
        <v>34</v>
      </c>
      <c r="J1212" t="s">
        <v>35</v>
      </c>
      <c r="K1212" t="s">
        <v>21</v>
      </c>
      <c r="L1212" t="s">
        <v>21</v>
      </c>
      <c r="M1212" t="s">
        <v>266</v>
      </c>
      <c r="N1212" t="s">
        <v>43</v>
      </c>
      <c r="O1212">
        <v>84.604454525540078</v>
      </c>
      <c r="P1212">
        <v>6.7202793866988699</v>
      </c>
      <c r="Q1212">
        <v>179</v>
      </c>
      <c r="R1212" t="s">
        <v>3783</v>
      </c>
      <c r="S1212" t="s">
        <v>3554</v>
      </c>
      <c r="T1212" t="s">
        <v>3585</v>
      </c>
      <c r="U1212">
        <v>5</v>
      </c>
      <c r="V1212" t="s">
        <v>3565</v>
      </c>
      <c r="W1212" t="s">
        <v>3554</v>
      </c>
      <c r="X1212" t="s">
        <v>3585</v>
      </c>
      <c r="Y1212">
        <v>6</v>
      </c>
      <c r="Z1212" t="s">
        <v>3566</v>
      </c>
    </row>
    <row r="1213" spans="1:26" x14ac:dyDescent="0.3">
      <c r="A1213" s="2">
        <v>45146</v>
      </c>
      <c r="B1213" s="2">
        <v>45219</v>
      </c>
      <c r="C1213">
        <v>73</v>
      </c>
      <c r="D1213" t="s">
        <v>3537</v>
      </c>
      <c r="E1213" t="s">
        <v>277</v>
      </c>
      <c r="F1213" t="s">
        <v>157</v>
      </c>
      <c r="G1213" t="s">
        <v>46</v>
      </c>
      <c r="H1213" t="s">
        <v>119</v>
      </c>
      <c r="I1213" t="s">
        <v>120</v>
      </c>
      <c r="J1213" t="s">
        <v>42</v>
      </c>
      <c r="K1213" t="s">
        <v>21</v>
      </c>
      <c r="L1213" t="s">
        <v>21</v>
      </c>
      <c r="M1213" t="s">
        <v>589</v>
      </c>
      <c r="N1213" t="s">
        <v>24</v>
      </c>
      <c r="O1213">
        <v>36.194647066868541</v>
      </c>
      <c r="P1213">
        <v>4.6519612595026008</v>
      </c>
      <c r="Q1213">
        <v>292</v>
      </c>
      <c r="R1213" t="s">
        <v>3723</v>
      </c>
      <c r="S1213" t="s">
        <v>3554</v>
      </c>
      <c r="T1213" t="s">
        <v>3586</v>
      </c>
      <c r="U1213">
        <v>8</v>
      </c>
      <c r="V1213" t="s">
        <v>3568</v>
      </c>
      <c r="W1213" t="s">
        <v>3554</v>
      </c>
      <c r="X1213" t="s">
        <v>3587</v>
      </c>
      <c r="Y1213">
        <v>10</v>
      </c>
      <c r="Z1213" t="s">
        <v>3570</v>
      </c>
    </row>
    <row r="1214" spans="1:26" x14ac:dyDescent="0.3">
      <c r="A1214" s="2">
        <v>45320</v>
      </c>
      <c r="B1214" s="2">
        <v>45384</v>
      </c>
      <c r="C1214">
        <v>64</v>
      </c>
      <c r="D1214" t="s">
        <v>3537</v>
      </c>
      <c r="E1214" t="s">
        <v>296</v>
      </c>
      <c r="F1214" t="s">
        <v>80</v>
      </c>
      <c r="G1214" t="s">
        <v>58</v>
      </c>
      <c r="H1214" t="s">
        <v>119</v>
      </c>
      <c r="I1214" t="s">
        <v>120</v>
      </c>
      <c r="J1214" t="s">
        <v>42</v>
      </c>
      <c r="K1214" t="s">
        <v>21</v>
      </c>
      <c r="L1214" t="s">
        <v>21</v>
      </c>
      <c r="M1214" t="s">
        <v>1809</v>
      </c>
      <c r="N1214" t="s">
        <v>76</v>
      </c>
      <c r="O1214">
        <v>20.76862552972764</v>
      </c>
      <c r="P1214">
        <v>5.485080775156395</v>
      </c>
      <c r="Q1214">
        <v>92</v>
      </c>
      <c r="R1214" t="s">
        <v>3749</v>
      </c>
      <c r="S1214" t="s">
        <v>3555</v>
      </c>
      <c r="T1214" t="s">
        <v>3584</v>
      </c>
      <c r="U1214">
        <v>1</v>
      </c>
      <c r="V1214" t="s">
        <v>3561</v>
      </c>
      <c r="W1214" t="s">
        <v>3555</v>
      </c>
      <c r="X1214" t="s">
        <v>3585</v>
      </c>
      <c r="Y1214">
        <v>4</v>
      </c>
      <c r="Z1214" t="s">
        <v>3564</v>
      </c>
    </row>
    <row r="1215" spans="1:26" x14ac:dyDescent="0.3">
      <c r="A1215" s="2">
        <v>44957</v>
      </c>
      <c r="B1215" s="2">
        <v>44988</v>
      </c>
      <c r="C1215">
        <v>31</v>
      </c>
      <c r="D1215" t="s">
        <v>3537</v>
      </c>
      <c r="E1215" t="s">
        <v>286</v>
      </c>
      <c r="F1215" t="s">
        <v>80</v>
      </c>
      <c r="G1215" t="s">
        <v>17</v>
      </c>
      <c r="H1215" t="s">
        <v>18</v>
      </c>
      <c r="I1215" t="s">
        <v>34</v>
      </c>
      <c r="J1215" t="s">
        <v>35</v>
      </c>
      <c r="K1215" t="s">
        <v>21</v>
      </c>
      <c r="L1215" t="s">
        <v>21</v>
      </c>
      <c r="M1215" t="s">
        <v>607</v>
      </c>
      <c r="N1215" t="s">
        <v>43</v>
      </c>
      <c r="O1215">
        <v>25.350751191582141</v>
      </c>
      <c r="P1215">
        <v>4.7314417145008161</v>
      </c>
      <c r="Q1215">
        <v>61</v>
      </c>
      <c r="R1215" t="s">
        <v>3810</v>
      </c>
      <c r="S1215" t="s">
        <v>3554</v>
      </c>
      <c r="T1215" t="s">
        <v>3584</v>
      </c>
      <c r="U1215">
        <v>1</v>
      </c>
      <c r="V1215" t="s">
        <v>3561</v>
      </c>
      <c r="W1215" t="s">
        <v>3554</v>
      </c>
      <c r="X1215" t="s">
        <v>3584</v>
      </c>
      <c r="Y1215">
        <v>3</v>
      </c>
      <c r="Z1215" t="s">
        <v>3563</v>
      </c>
    </row>
    <row r="1216" spans="1:26" x14ac:dyDescent="0.3">
      <c r="A1216" s="2">
        <v>45066</v>
      </c>
      <c r="B1216" s="2">
        <v>45128</v>
      </c>
      <c r="C1216">
        <v>62</v>
      </c>
      <c r="D1216" t="s">
        <v>3537</v>
      </c>
      <c r="E1216" t="s">
        <v>336</v>
      </c>
      <c r="F1216" t="s">
        <v>80</v>
      </c>
      <c r="G1216" t="s">
        <v>58</v>
      </c>
      <c r="H1216" t="s">
        <v>119</v>
      </c>
      <c r="I1216" t="s">
        <v>120</v>
      </c>
      <c r="J1216" t="s">
        <v>42</v>
      </c>
      <c r="K1216" t="s">
        <v>21</v>
      </c>
      <c r="L1216" t="s">
        <v>21</v>
      </c>
      <c r="M1216" t="s">
        <v>337</v>
      </c>
      <c r="N1216" t="s">
        <v>63</v>
      </c>
      <c r="O1216">
        <v>17.899065914520708</v>
      </c>
      <c r="P1216">
        <v>4.5319332364611649</v>
      </c>
      <c r="Q1216">
        <v>201</v>
      </c>
      <c r="R1216" t="s">
        <v>3939</v>
      </c>
      <c r="S1216" t="s">
        <v>3554</v>
      </c>
      <c r="T1216" t="s">
        <v>3585</v>
      </c>
      <c r="U1216">
        <v>5</v>
      </c>
      <c r="V1216" t="s">
        <v>3565</v>
      </c>
      <c r="W1216" t="s">
        <v>3554</v>
      </c>
      <c r="X1216" t="s">
        <v>3586</v>
      </c>
      <c r="Y1216">
        <v>7</v>
      </c>
      <c r="Z1216" t="s">
        <v>3567</v>
      </c>
    </row>
    <row r="1217" spans="1:26" x14ac:dyDescent="0.3">
      <c r="A1217" s="2">
        <v>45279</v>
      </c>
      <c r="B1217" s="2">
        <v>45342</v>
      </c>
      <c r="C1217">
        <v>63</v>
      </c>
      <c r="D1217" t="s">
        <v>3537</v>
      </c>
      <c r="E1217" t="s">
        <v>423</v>
      </c>
      <c r="F1217" t="s">
        <v>80</v>
      </c>
      <c r="G1217" t="s">
        <v>46</v>
      </c>
      <c r="H1217" t="s">
        <v>18</v>
      </c>
      <c r="I1217" t="s">
        <v>19</v>
      </c>
      <c r="J1217" t="s">
        <v>35</v>
      </c>
      <c r="K1217" t="s">
        <v>21</v>
      </c>
      <c r="L1217" t="s">
        <v>21</v>
      </c>
      <c r="M1217" t="s">
        <v>424</v>
      </c>
      <c r="N1217" t="s">
        <v>43</v>
      </c>
      <c r="O1217">
        <v>19.36041204259617</v>
      </c>
      <c r="P1217">
        <v>4.7989258996825352</v>
      </c>
      <c r="Q1217">
        <v>50</v>
      </c>
      <c r="R1217" t="s">
        <v>3673</v>
      </c>
      <c r="S1217" t="s">
        <v>3554</v>
      </c>
      <c r="T1217" t="s">
        <v>3587</v>
      </c>
      <c r="U1217">
        <v>12</v>
      </c>
      <c r="V1217" t="s">
        <v>3572</v>
      </c>
      <c r="W1217" t="s">
        <v>3555</v>
      </c>
      <c r="X1217" t="s">
        <v>3584</v>
      </c>
      <c r="Y1217">
        <v>2</v>
      </c>
      <c r="Z1217" t="s">
        <v>3562</v>
      </c>
    </row>
    <row r="1218" spans="1:26" x14ac:dyDescent="0.3">
      <c r="A1218" s="2">
        <v>45007</v>
      </c>
      <c r="B1218" s="2">
        <v>45063</v>
      </c>
      <c r="C1218">
        <v>56</v>
      </c>
      <c r="D1218" t="s">
        <v>3537</v>
      </c>
      <c r="E1218" t="s">
        <v>458</v>
      </c>
      <c r="F1218" t="s">
        <v>28</v>
      </c>
      <c r="G1218" t="s">
        <v>58</v>
      </c>
      <c r="H1218" t="s">
        <v>52</v>
      </c>
      <c r="I1218" t="s">
        <v>34</v>
      </c>
      <c r="J1218" t="s">
        <v>20</v>
      </c>
      <c r="K1218" t="s">
        <v>21</v>
      </c>
      <c r="L1218" t="s">
        <v>21</v>
      </c>
      <c r="M1218" t="s">
        <v>459</v>
      </c>
      <c r="N1218" t="s">
        <v>54</v>
      </c>
      <c r="O1218">
        <v>37.517099142144993</v>
      </c>
      <c r="P1218">
        <v>5.1424479128425649</v>
      </c>
      <c r="Q1218">
        <v>136</v>
      </c>
      <c r="R1218" t="s">
        <v>3825</v>
      </c>
      <c r="S1218" t="s">
        <v>3554</v>
      </c>
      <c r="T1218" t="s">
        <v>3584</v>
      </c>
      <c r="U1218">
        <v>3</v>
      </c>
      <c r="V1218" t="s">
        <v>3563</v>
      </c>
      <c r="W1218" t="s">
        <v>3554</v>
      </c>
      <c r="X1218" t="s">
        <v>3585</v>
      </c>
      <c r="Y1218">
        <v>5</v>
      </c>
      <c r="Z1218" t="s">
        <v>3565</v>
      </c>
    </row>
    <row r="1219" spans="1:26" x14ac:dyDescent="0.3">
      <c r="A1219" s="2">
        <v>45424</v>
      </c>
      <c r="B1219" s="2">
        <v>45492</v>
      </c>
      <c r="C1219">
        <v>68</v>
      </c>
      <c r="D1219" t="s">
        <v>3537</v>
      </c>
      <c r="E1219" t="s">
        <v>480</v>
      </c>
      <c r="F1219" t="s">
        <v>103</v>
      </c>
      <c r="G1219" t="s">
        <v>58</v>
      </c>
      <c r="H1219" t="s">
        <v>52</v>
      </c>
      <c r="I1219" t="s">
        <v>92</v>
      </c>
      <c r="J1219" t="s">
        <v>20</v>
      </c>
      <c r="K1219" t="s">
        <v>21</v>
      </c>
      <c r="L1219" t="s">
        <v>21</v>
      </c>
      <c r="M1219" t="s">
        <v>481</v>
      </c>
      <c r="N1219" t="s">
        <v>63</v>
      </c>
      <c r="O1219">
        <v>89.191427264913912</v>
      </c>
      <c r="P1219">
        <v>7.1711274575866044</v>
      </c>
      <c r="Q1219">
        <v>200</v>
      </c>
      <c r="R1219" t="s">
        <v>3814</v>
      </c>
      <c r="S1219" t="s">
        <v>3555</v>
      </c>
      <c r="T1219" t="s">
        <v>3585</v>
      </c>
      <c r="U1219">
        <v>5</v>
      </c>
      <c r="V1219" t="s">
        <v>3565</v>
      </c>
      <c r="W1219" t="s">
        <v>3555</v>
      </c>
      <c r="X1219" t="s">
        <v>3586</v>
      </c>
      <c r="Y1219">
        <v>7</v>
      </c>
      <c r="Z1219" t="s">
        <v>3567</v>
      </c>
    </row>
    <row r="1220" spans="1:26" x14ac:dyDescent="0.3">
      <c r="A1220" s="2">
        <v>45208</v>
      </c>
      <c r="B1220" s="2">
        <v>45257</v>
      </c>
      <c r="C1220">
        <v>49</v>
      </c>
      <c r="D1220" t="s">
        <v>3537</v>
      </c>
      <c r="E1220" t="s">
        <v>543</v>
      </c>
      <c r="F1220" t="s">
        <v>16</v>
      </c>
      <c r="G1220" t="s">
        <v>58</v>
      </c>
      <c r="H1220" t="s">
        <v>52</v>
      </c>
      <c r="I1220" t="s">
        <v>34</v>
      </c>
      <c r="J1220" t="s">
        <v>20</v>
      </c>
      <c r="K1220" t="s">
        <v>21</v>
      </c>
      <c r="L1220" t="s">
        <v>21</v>
      </c>
      <c r="M1220" t="s">
        <v>820</v>
      </c>
      <c r="N1220" t="s">
        <v>24</v>
      </c>
      <c r="O1220">
        <v>70.757668557316961</v>
      </c>
      <c r="P1220">
        <v>6.9091088560548908</v>
      </c>
      <c r="Q1220">
        <v>330</v>
      </c>
      <c r="R1220" t="s">
        <v>3792</v>
      </c>
      <c r="S1220" t="s">
        <v>3554</v>
      </c>
      <c r="T1220" t="s">
        <v>3587</v>
      </c>
      <c r="U1220">
        <v>10</v>
      </c>
      <c r="V1220" t="s">
        <v>3570</v>
      </c>
      <c r="W1220" t="s">
        <v>3554</v>
      </c>
      <c r="X1220" t="s">
        <v>3587</v>
      </c>
      <c r="Y1220">
        <v>11</v>
      </c>
      <c r="Z1220" t="s">
        <v>3571</v>
      </c>
    </row>
    <row r="1221" spans="1:26" x14ac:dyDescent="0.3">
      <c r="A1221" s="2">
        <v>44979</v>
      </c>
      <c r="B1221" s="2">
        <v>45069</v>
      </c>
      <c r="C1221">
        <v>90</v>
      </c>
      <c r="D1221" t="s">
        <v>3537</v>
      </c>
      <c r="E1221" t="s">
        <v>664</v>
      </c>
      <c r="F1221" t="s">
        <v>157</v>
      </c>
      <c r="G1221" t="s">
        <v>58</v>
      </c>
      <c r="H1221" t="s">
        <v>52</v>
      </c>
      <c r="I1221" t="s">
        <v>34</v>
      </c>
      <c r="J1221" t="s">
        <v>20</v>
      </c>
      <c r="K1221" t="s">
        <v>21</v>
      </c>
      <c r="L1221" t="s">
        <v>21</v>
      </c>
      <c r="M1221" t="s">
        <v>665</v>
      </c>
      <c r="N1221" t="s">
        <v>144</v>
      </c>
      <c r="O1221">
        <v>36.610924240361371</v>
      </c>
      <c r="P1221">
        <v>4.9224342836561243</v>
      </c>
      <c r="Q1221">
        <v>142</v>
      </c>
      <c r="R1221" t="s">
        <v>3932</v>
      </c>
      <c r="S1221" t="s">
        <v>3554</v>
      </c>
      <c r="T1221" t="s">
        <v>3584</v>
      </c>
      <c r="U1221">
        <v>2</v>
      </c>
      <c r="V1221" t="s">
        <v>3562</v>
      </c>
      <c r="W1221" t="s">
        <v>3554</v>
      </c>
      <c r="X1221" t="s">
        <v>3585</v>
      </c>
      <c r="Y1221">
        <v>5</v>
      </c>
      <c r="Z1221" t="s">
        <v>3565</v>
      </c>
    </row>
    <row r="1222" spans="1:26" x14ac:dyDescent="0.3">
      <c r="A1222" s="2">
        <v>45069</v>
      </c>
      <c r="B1222" s="2">
        <v>45138</v>
      </c>
      <c r="C1222">
        <v>69</v>
      </c>
      <c r="D1222" t="s">
        <v>3537</v>
      </c>
      <c r="E1222" t="s">
        <v>713</v>
      </c>
      <c r="F1222" t="s">
        <v>16</v>
      </c>
      <c r="G1222" t="s">
        <v>46</v>
      </c>
      <c r="H1222" t="s">
        <v>119</v>
      </c>
      <c r="I1222" t="s">
        <v>120</v>
      </c>
      <c r="J1222" t="s">
        <v>42</v>
      </c>
      <c r="K1222" t="s">
        <v>21</v>
      </c>
      <c r="L1222" t="s">
        <v>21</v>
      </c>
      <c r="M1222" t="s">
        <v>714</v>
      </c>
      <c r="N1222" t="s">
        <v>43</v>
      </c>
      <c r="O1222">
        <v>91.870303055603799</v>
      </c>
      <c r="P1222">
        <v>6.817770940465314</v>
      </c>
      <c r="Q1222">
        <v>211</v>
      </c>
      <c r="R1222" t="s">
        <v>3665</v>
      </c>
      <c r="S1222" t="s">
        <v>3554</v>
      </c>
      <c r="T1222" t="s">
        <v>3585</v>
      </c>
      <c r="U1222">
        <v>5</v>
      </c>
      <c r="V1222" t="s">
        <v>3565</v>
      </c>
      <c r="W1222" t="s">
        <v>3554</v>
      </c>
      <c r="X1222" t="s">
        <v>3586</v>
      </c>
      <c r="Y1222">
        <v>7</v>
      </c>
      <c r="Z1222" t="s">
        <v>3567</v>
      </c>
    </row>
    <row r="1223" spans="1:26" x14ac:dyDescent="0.3">
      <c r="A1223" s="2">
        <v>45132</v>
      </c>
      <c r="B1223" s="2">
        <v>45193</v>
      </c>
      <c r="C1223">
        <v>61</v>
      </c>
      <c r="D1223" t="s">
        <v>3537</v>
      </c>
      <c r="E1223" t="s">
        <v>715</v>
      </c>
      <c r="F1223" t="s">
        <v>80</v>
      </c>
      <c r="G1223" t="s">
        <v>33</v>
      </c>
      <c r="H1223" t="s">
        <v>59</v>
      </c>
      <c r="I1223" t="s">
        <v>19</v>
      </c>
      <c r="J1223" t="s">
        <v>42</v>
      </c>
      <c r="K1223" t="s">
        <v>21</v>
      </c>
      <c r="L1223" t="s">
        <v>21</v>
      </c>
      <c r="M1223" t="s">
        <v>1330</v>
      </c>
      <c r="N1223" t="s">
        <v>54</v>
      </c>
      <c r="O1223">
        <v>21.63066511121059</v>
      </c>
      <c r="P1223">
        <v>4.6321368258887468</v>
      </c>
      <c r="Q1223">
        <v>266</v>
      </c>
      <c r="R1223" t="s">
        <v>3878</v>
      </c>
      <c r="S1223" t="s">
        <v>3554</v>
      </c>
      <c r="T1223" t="s">
        <v>3586</v>
      </c>
      <c r="U1223">
        <v>7</v>
      </c>
      <c r="V1223" t="s">
        <v>3567</v>
      </c>
      <c r="W1223" t="s">
        <v>3554</v>
      </c>
      <c r="X1223" t="s">
        <v>3586</v>
      </c>
      <c r="Y1223">
        <v>9</v>
      </c>
      <c r="Z1223" t="s">
        <v>3569</v>
      </c>
    </row>
    <row r="1224" spans="1:26" x14ac:dyDescent="0.3">
      <c r="A1224" s="2">
        <v>45058</v>
      </c>
      <c r="B1224" s="2">
        <v>45098</v>
      </c>
      <c r="C1224">
        <v>40</v>
      </c>
      <c r="D1224" t="s">
        <v>3537</v>
      </c>
      <c r="E1224" t="s">
        <v>737</v>
      </c>
      <c r="F1224" t="s">
        <v>57</v>
      </c>
      <c r="G1224" t="s">
        <v>33</v>
      </c>
      <c r="H1224" t="s">
        <v>18</v>
      </c>
      <c r="I1224" t="s">
        <v>34</v>
      </c>
      <c r="J1224" t="s">
        <v>20</v>
      </c>
      <c r="K1224" t="s">
        <v>21</v>
      </c>
      <c r="L1224" t="s">
        <v>21</v>
      </c>
      <c r="M1224" t="s">
        <v>1487</v>
      </c>
      <c r="N1224" t="s">
        <v>63</v>
      </c>
      <c r="O1224">
        <v>88.938203661717353</v>
      </c>
      <c r="P1224">
        <v>5.421300881633365</v>
      </c>
      <c r="Q1224">
        <v>171</v>
      </c>
      <c r="R1224" t="s">
        <v>3882</v>
      </c>
      <c r="S1224" t="s">
        <v>3554</v>
      </c>
      <c r="T1224" t="s">
        <v>3585</v>
      </c>
      <c r="U1224">
        <v>5</v>
      </c>
      <c r="V1224" t="s">
        <v>3565</v>
      </c>
      <c r="W1224" t="s">
        <v>3554</v>
      </c>
      <c r="X1224" t="s">
        <v>3585</v>
      </c>
      <c r="Y1224">
        <v>6</v>
      </c>
      <c r="Z1224" t="s">
        <v>3566</v>
      </c>
    </row>
    <row r="1225" spans="1:26" x14ac:dyDescent="0.3">
      <c r="A1225" s="2">
        <v>45132</v>
      </c>
      <c r="B1225" s="2">
        <v>45194</v>
      </c>
      <c r="C1225">
        <v>62</v>
      </c>
      <c r="D1225" t="s">
        <v>3537</v>
      </c>
      <c r="E1225" t="s">
        <v>640</v>
      </c>
      <c r="F1225" t="s">
        <v>39</v>
      </c>
      <c r="G1225" t="s">
        <v>58</v>
      </c>
      <c r="H1225" t="s">
        <v>119</v>
      </c>
      <c r="I1225" t="s">
        <v>120</v>
      </c>
      <c r="J1225" t="s">
        <v>42</v>
      </c>
      <c r="K1225" t="s">
        <v>21</v>
      </c>
      <c r="L1225" t="s">
        <v>21</v>
      </c>
      <c r="M1225" t="s">
        <v>641</v>
      </c>
      <c r="N1225" t="s">
        <v>144</v>
      </c>
      <c r="O1225">
        <v>98.367238580498665</v>
      </c>
      <c r="P1225">
        <v>5.9510920749736531</v>
      </c>
      <c r="Q1225">
        <v>267</v>
      </c>
      <c r="R1225" t="s">
        <v>3607</v>
      </c>
      <c r="S1225" t="s">
        <v>3554</v>
      </c>
      <c r="T1225" t="s">
        <v>3586</v>
      </c>
      <c r="U1225">
        <v>7</v>
      </c>
      <c r="V1225" t="s">
        <v>3567</v>
      </c>
      <c r="W1225" t="s">
        <v>3554</v>
      </c>
      <c r="X1225" t="s">
        <v>3586</v>
      </c>
      <c r="Y1225">
        <v>9</v>
      </c>
      <c r="Z1225" t="s">
        <v>3569</v>
      </c>
    </row>
    <row r="1226" spans="1:26" x14ac:dyDescent="0.3">
      <c r="A1226" s="2">
        <v>45022</v>
      </c>
      <c r="B1226" s="2">
        <v>45082</v>
      </c>
      <c r="C1226">
        <v>60</v>
      </c>
      <c r="D1226" t="s">
        <v>3537</v>
      </c>
      <c r="E1226" t="s">
        <v>769</v>
      </c>
      <c r="F1226" t="s">
        <v>80</v>
      </c>
      <c r="G1226" t="s">
        <v>51</v>
      </c>
      <c r="H1226" t="s">
        <v>52</v>
      </c>
      <c r="I1226" t="s">
        <v>34</v>
      </c>
      <c r="J1226" t="s">
        <v>42</v>
      </c>
      <c r="K1226" t="s">
        <v>21</v>
      </c>
      <c r="L1226" t="s">
        <v>21</v>
      </c>
      <c r="M1226" t="s">
        <v>1102</v>
      </c>
      <c r="N1226" t="s">
        <v>43</v>
      </c>
      <c r="O1226">
        <v>20.364370490077579</v>
      </c>
      <c r="P1226">
        <v>5.0761974859178682</v>
      </c>
      <c r="Q1226">
        <v>155</v>
      </c>
      <c r="R1226" t="s">
        <v>3905</v>
      </c>
      <c r="S1226" t="s">
        <v>3554</v>
      </c>
      <c r="T1226" t="s">
        <v>3585</v>
      </c>
      <c r="U1226">
        <v>4</v>
      </c>
      <c r="V1226" t="s">
        <v>3564</v>
      </c>
      <c r="W1226" t="s">
        <v>3554</v>
      </c>
      <c r="X1226" t="s">
        <v>3585</v>
      </c>
      <c r="Y1226">
        <v>6</v>
      </c>
      <c r="Z1226" t="s">
        <v>3566</v>
      </c>
    </row>
    <row r="1227" spans="1:26" x14ac:dyDescent="0.3">
      <c r="A1227" s="2">
        <v>45209</v>
      </c>
      <c r="B1227" s="2">
        <v>45285</v>
      </c>
      <c r="C1227">
        <v>76</v>
      </c>
      <c r="D1227" t="s">
        <v>3537</v>
      </c>
      <c r="E1227" t="s">
        <v>850</v>
      </c>
      <c r="F1227" t="s">
        <v>103</v>
      </c>
      <c r="G1227" t="s">
        <v>51</v>
      </c>
      <c r="H1227" t="s">
        <v>52</v>
      </c>
      <c r="I1227" t="s">
        <v>92</v>
      </c>
      <c r="J1227" t="s">
        <v>42</v>
      </c>
      <c r="K1227" t="s">
        <v>21</v>
      </c>
      <c r="L1227" t="s">
        <v>21</v>
      </c>
      <c r="M1227" t="s">
        <v>1350</v>
      </c>
      <c r="N1227" t="s">
        <v>54</v>
      </c>
      <c r="O1227">
        <v>83.109586506896335</v>
      </c>
      <c r="P1227">
        <v>6.4969782796289319</v>
      </c>
      <c r="Q1227">
        <v>358</v>
      </c>
      <c r="R1227" t="s">
        <v>3816</v>
      </c>
      <c r="S1227" t="s">
        <v>3554</v>
      </c>
      <c r="T1227" t="s">
        <v>3587</v>
      </c>
      <c r="U1227">
        <v>10</v>
      </c>
      <c r="V1227" t="s">
        <v>3570</v>
      </c>
      <c r="W1227" t="s">
        <v>3554</v>
      </c>
      <c r="X1227" t="s">
        <v>3587</v>
      </c>
      <c r="Y1227">
        <v>12</v>
      </c>
      <c r="Z1227" t="s">
        <v>3572</v>
      </c>
    </row>
    <row r="1228" spans="1:26" x14ac:dyDescent="0.3">
      <c r="A1228" s="2">
        <v>45316</v>
      </c>
      <c r="B1228" s="2">
        <v>45355</v>
      </c>
      <c r="C1228">
        <v>39</v>
      </c>
      <c r="D1228" t="s">
        <v>3537</v>
      </c>
      <c r="E1228" t="s">
        <v>965</v>
      </c>
      <c r="F1228" t="s">
        <v>16</v>
      </c>
      <c r="G1228" t="s">
        <v>17</v>
      </c>
      <c r="H1228" t="s">
        <v>18</v>
      </c>
      <c r="I1228" t="s">
        <v>34</v>
      </c>
      <c r="J1228" t="s">
        <v>35</v>
      </c>
      <c r="K1228" t="s">
        <v>21</v>
      </c>
      <c r="L1228" t="s">
        <v>21</v>
      </c>
      <c r="M1228" t="s">
        <v>1203</v>
      </c>
      <c r="N1228" t="s">
        <v>63</v>
      </c>
      <c r="O1228">
        <v>78.657208378136957</v>
      </c>
      <c r="P1228">
        <v>6.9077141832686628</v>
      </c>
      <c r="Q1228">
        <v>63</v>
      </c>
      <c r="R1228" t="s">
        <v>3771</v>
      </c>
      <c r="S1228" t="s">
        <v>3555</v>
      </c>
      <c r="T1228" t="s">
        <v>3584</v>
      </c>
      <c r="U1228">
        <v>1</v>
      </c>
      <c r="V1228" t="s">
        <v>3561</v>
      </c>
      <c r="W1228" t="s">
        <v>3555</v>
      </c>
      <c r="X1228" t="s">
        <v>3584</v>
      </c>
      <c r="Y1228">
        <v>3</v>
      </c>
      <c r="Z1228" t="s">
        <v>3563</v>
      </c>
    </row>
    <row r="1229" spans="1:26" x14ac:dyDescent="0.3">
      <c r="A1229" s="2">
        <v>45077</v>
      </c>
      <c r="B1229" s="2">
        <v>45145</v>
      </c>
      <c r="C1229">
        <v>68</v>
      </c>
      <c r="D1229" t="s">
        <v>3537</v>
      </c>
      <c r="E1229" t="s">
        <v>1009</v>
      </c>
      <c r="F1229" t="s">
        <v>80</v>
      </c>
      <c r="G1229" t="s">
        <v>46</v>
      </c>
      <c r="H1229" t="s">
        <v>119</v>
      </c>
      <c r="I1229" t="s">
        <v>120</v>
      </c>
      <c r="J1229" t="s">
        <v>20</v>
      </c>
      <c r="K1229" t="s">
        <v>21</v>
      </c>
      <c r="L1229" t="s">
        <v>21</v>
      </c>
      <c r="M1229" t="s">
        <v>1010</v>
      </c>
      <c r="N1229" t="s">
        <v>54</v>
      </c>
      <c r="O1229">
        <v>22.459595857532531</v>
      </c>
      <c r="P1229">
        <v>5.2338058643847534</v>
      </c>
      <c r="Q1229">
        <v>218</v>
      </c>
      <c r="R1229" t="s">
        <v>3944</v>
      </c>
      <c r="S1229" t="s">
        <v>3554</v>
      </c>
      <c r="T1229" t="s">
        <v>3585</v>
      </c>
      <c r="U1229">
        <v>5</v>
      </c>
      <c r="V1229" t="s">
        <v>3565</v>
      </c>
      <c r="W1229" t="s">
        <v>3554</v>
      </c>
      <c r="X1229" t="s">
        <v>3586</v>
      </c>
      <c r="Y1229">
        <v>8</v>
      </c>
      <c r="Z1229" t="s">
        <v>3568</v>
      </c>
    </row>
    <row r="1230" spans="1:26" x14ac:dyDescent="0.3">
      <c r="A1230" s="2">
        <v>45077</v>
      </c>
      <c r="B1230" s="2">
        <v>45128</v>
      </c>
      <c r="C1230">
        <v>51</v>
      </c>
      <c r="D1230" t="s">
        <v>3537</v>
      </c>
      <c r="E1230" t="s">
        <v>1027</v>
      </c>
      <c r="F1230" t="s">
        <v>103</v>
      </c>
      <c r="G1230" t="s">
        <v>33</v>
      </c>
      <c r="H1230" t="s">
        <v>18</v>
      </c>
      <c r="I1230" t="s">
        <v>34</v>
      </c>
      <c r="J1230" t="s">
        <v>20</v>
      </c>
      <c r="K1230" t="s">
        <v>21</v>
      </c>
      <c r="L1230" t="s">
        <v>21</v>
      </c>
      <c r="M1230" t="s">
        <v>1795</v>
      </c>
      <c r="N1230" t="s">
        <v>43</v>
      </c>
      <c r="O1230">
        <v>98.272144128592856</v>
      </c>
      <c r="P1230">
        <v>6.4052652682706874</v>
      </c>
      <c r="Q1230">
        <v>201</v>
      </c>
      <c r="R1230" t="s">
        <v>3939</v>
      </c>
      <c r="S1230" t="s">
        <v>3554</v>
      </c>
      <c r="T1230" t="s">
        <v>3585</v>
      </c>
      <c r="U1230">
        <v>5</v>
      </c>
      <c r="V1230" t="s">
        <v>3565</v>
      </c>
      <c r="W1230" t="s">
        <v>3554</v>
      </c>
      <c r="X1230" t="s">
        <v>3586</v>
      </c>
      <c r="Y1230">
        <v>7</v>
      </c>
      <c r="Z1230" t="s">
        <v>3567</v>
      </c>
    </row>
    <row r="1231" spans="1:26" x14ac:dyDescent="0.3">
      <c r="A1231" s="2">
        <v>45328</v>
      </c>
      <c r="B1231" s="2">
        <v>45409</v>
      </c>
      <c r="C1231">
        <v>81</v>
      </c>
      <c r="D1231" t="s">
        <v>3537</v>
      </c>
      <c r="E1231" t="s">
        <v>1050</v>
      </c>
      <c r="F1231" t="s">
        <v>118</v>
      </c>
      <c r="G1231" t="s">
        <v>17</v>
      </c>
      <c r="H1231" t="s">
        <v>18</v>
      </c>
      <c r="I1231" t="s">
        <v>34</v>
      </c>
      <c r="J1231" t="s">
        <v>20</v>
      </c>
      <c r="K1231" t="s">
        <v>21</v>
      </c>
      <c r="L1231" t="s">
        <v>21</v>
      </c>
      <c r="M1231" t="s">
        <v>1896</v>
      </c>
      <c r="N1231" t="s">
        <v>76</v>
      </c>
      <c r="O1231">
        <v>78.374297087632513</v>
      </c>
      <c r="P1231">
        <v>7.39055181719446</v>
      </c>
      <c r="Q1231">
        <v>117</v>
      </c>
      <c r="R1231" t="s">
        <v>3711</v>
      </c>
      <c r="S1231" t="s">
        <v>3555</v>
      </c>
      <c r="T1231" t="s">
        <v>3584</v>
      </c>
      <c r="U1231">
        <v>2</v>
      </c>
      <c r="V1231" t="s">
        <v>3562</v>
      </c>
      <c r="W1231" t="s">
        <v>3555</v>
      </c>
      <c r="X1231" t="s">
        <v>3585</v>
      </c>
      <c r="Y1231">
        <v>4</v>
      </c>
      <c r="Z1231" t="s">
        <v>3564</v>
      </c>
    </row>
    <row r="1232" spans="1:26" x14ac:dyDescent="0.3">
      <c r="A1232" s="2">
        <v>45329</v>
      </c>
      <c r="B1232" s="2">
        <v>45389</v>
      </c>
      <c r="C1232">
        <v>60</v>
      </c>
      <c r="D1232" t="s">
        <v>3537</v>
      </c>
      <c r="E1232" t="s">
        <v>1170</v>
      </c>
      <c r="F1232" t="s">
        <v>28</v>
      </c>
      <c r="G1232" t="s">
        <v>46</v>
      </c>
      <c r="H1232" t="s">
        <v>40</v>
      </c>
      <c r="I1232" t="s">
        <v>41</v>
      </c>
      <c r="J1232" t="s">
        <v>42</v>
      </c>
      <c r="K1232" t="s">
        <v>21</v>
      </c>
      <c r="L1232" t="s">
        <v>21</v>
      </c>
      <c r="M1232" t="s">
        <v>1171</v>
      </c>
      <c r="N1232" t="s">
        <v>76</v>
      </c>
      <c r="O1232">
        <v>33.493444067585223</v>
      </c>
      <c r="P1232">
        <v>5.7567543860822532</v>
      </c>
      <c r="Q1232">
        <v>97</v>
      </c>
      <c r="R1232" t="s">
        <v>3819</v>
      </c>
      <c r="S1232" t="s">
        <v>3555</v>
      </c>
      <c r="T1232" t="s">
        <v>3584</v>
      </c>
      <c r="U1232">
        <v>2</v>
      </c>
      <c r="V1232" t="s">
        <v>3562</v>
      </c>
      <c r="W1232" t="s">
        <v>3555</v>
      </c>
      <c r="X1232" t="s">
        <v>3585</v>
      </c>
      <c r="Y1232">
        <v>4</v>
      </c>
      <c r="Z1232" t="s">
        <v>3564</v>
      </c>
    </row>
    <row r="1233" spans="1:26" x14ac:dyDescent="0.3">
      <c r="A1233" s="2">
        <v>45224</v>
      </c>
      <c r="B1233" s="2">
        <v>45309</v>
      </c>
      <c r="C1233">
        <v>85</v>
      </c>
      <c r="D1233" t="s">
        <v>3537</v>
      </c>
      <c r="E1233" t="s">
        <v>1199</v>
      </c>
      <c r="F1233" t="s">
        <v>118</v>
      </c>
      <c r="G1233" t="s">
        <v>46</v>
      </c>
      <c r="H1233" t="s">
        <v>119</v>
      </c>
      <c r="I1233" t="s">
        <v>120</v>
      </c>
      <c r="J1233" t="s">
        <v>42</v>
      </c>
      <c r="K1233" t="s">
        <v>21</v>
      </c>
      <c r="L1233" t="s">
        <v>21</v>
      </c>
      <c r="M1233" t="s">
        <v>1949</v>
      </c>
      <c r="N1233" t="s">
        <v>24</v>
      </c>
      <c r="O1233">
        <v>70.406193724644382</v>
      </c>
      <c r="P1233">
        <v>6.2686424089922728</v>
      </c>
      <c r="Q1233">
        <v>17</v>
      </c>
      <c r="R1233" t="s">
        <v>3634</v>
      </c>
      <c r="S1233" t="s">
        <v>3554</v>
      </c>
      <c r="T1233" t="s">
        <v>3587</v>
      </c>
      <c r="U1233">
        <v>10</v>
      </c>
      <c r="V1233" t="s">
        <v>3570</v>
      </c>
      <c r="W1233" t="s">
        <v>3555</v>
      </c>
      <c r="X1233" t="s">
        <v>3584</v>
      </c>
      <c r="Y1233">
        <v>1</v>
      </c>
      <c r="Z1233" t="s">
        <v>3561</v>
      </c>
    </row>
    <row r="1234" spans="1:26" x14ac:dyDescent="0.3">
      <c r="A1234" s="2">
        <v>45251</v>
      </c>
      <c r="B1234" s="2">
        <v>45288</v>
      </c>
      <c r="C1234">
        <v>37</v>
      </c>
      <c r="D1234" t="s">
        <v>3537</v>
      </c>
      <c r="E1234" t="s">
        <v>1219</v>
      </c>
      <c r="F1234" t="s">
        <v>16</v>
      </c>
      <c r="G1234" t="s">
        <v>17</v>
      </c>
      <c r="H1234" t="s">
        <v>18</v>
      </c>
      <c r="I1234" t="s">
        <v>34</v>
      </c>
      <c r="J1234" t="s">
        <v>20</v>
      </c>
      <c r="K1234" t="s">
        <v>21</v>
      </c>
      <c r="L1234" t="s">
        <v>21</v>
      </c>
      <c r="M1234" t="s">
        <v>1701</v>
      </c>
      <c r="N1234" t="s">
        <v>144</v>
      </c>
      <c r="O1234">
        <v>64.513817011362534</v>
      </c>
      <c r="P1234">
        <v>5.7019562136355226</v>
      </c>
      <c r="Q1234">
        <v>361</v>
      </c>
      <c r="R1234" t="s">
        <v>3621</v>
      </c>
      <c r="S1234" t="s">
        <v>3554</v>
      </c>
      <c r="T1234" t="s">
        <v>3587</v>
      </c>
      <c r="U1234">
        <v>11</v>
      </c>
      <c r="V1234" t="s">
        <v>3571</v>
      </c>
      <c r="W1234" t="s">
        <v>3554</v>
      </c>
      <c r="X1234" t="s">
        <v>3587</v>
      </c>
      <c r="Y1234">
        <v>12</v>
      </c>
      <c r="Z1234" t="s">
        <v>3572</v>
      </c>
    </row>
    <row r="1235" spans="1:26" x14ac:dyDescent="0.3">
      <c r="A1235" s="2">
        <v>45119</v>
      </c>
      <c r="B1235" s="2">
        <v>45205</v>
      </c>
      <c r="C1235">
        <v>86</v>
      </c>
      <c r="D1235" t="s">
        <v>3537</v>
      </c>
      <c r="E1235" t="s">
        <v>1023</v>
      </c>
      <c r="F1235" t="s">
        <v>16</v>
      </c>
      <c r="G1235" t="s">
        <v>51</v>
      </c>
      <c r="H1235" t="s">
        <v>52</v>
      </c>
      <c r="I1235" t="s">
        <v>34</v>
      </c>
      <c r="J1235" t="s">
        <v>42</v>
      </c>
      <c r="K1235" t="s">
        <v>21</v>
      </c>
      <c r="L1235" t="s">
        <v>21</v>
      </c>
      <c r="M1235" t="s">
        <v>1024</v>
      </c>
      <c r="N1235" t="s">
        <v>63</v>
      </c>
      <c r="O1235">
        <v>92.002617497388286</v>
      </c>
      <c r="P1235">
        <v>7.1472472214979472</v>
      </c>
      <c r="Q1235">
        <v>278</v>
      </c>
      <c r="R1235" t="s">
        <v>3671</v>
      </c>
      <c r="S1235" t="s">
        <v>3554</v>
      </c>
      <c r="T1235" t="s">
        <v>3586</v>
      </c>
      <c r="U1235">
        <v>7</v>
      </c>
      <c r="V1235" t="s">
        <v>3567</v>
      </c>
      <c r="W1235" t="s">
        <v>3554</v>
      </c>
      <c r="X1235" t="s">
        <v>3587</v>
      </c>
      <c r="Y1235">
        <v>10</v>
      </c>
      <c r="Z1235" t="s">
        <v>3570</v>
      </c>
    </row>
    <row r="1236" spans="1:26" x14ac:dyDescent="0.3">
      <c r="A1236" s="2">
        <v>45412</v>
      </c>
      <c r="B1236" s="2">
        <v>45502</v>
      </c>
      <c r="C1236">
        <v>90</v>
      </c>
      <c r="D1236" t="s">
        <v>3537</v>
      </c>
      <c r="E1236" t="s">
        <v>1283</v>
      </c>
      <c r="F1236" t="s">
        <v>118</v>
      </c>
      <c r="G1236" t="s">
        <v>17</v>
      </c>
      <c r="H1236" t="s">
        <v>18</v>
      </c>
      <c r="I1236" t="s">
        <v>19</v>
      </c>
      <c r="J1236" t="s">
        <v>20</v>
      </c>
      <c r="K1236" t="s">
        <v>21</v>
      </c>
      <c r="L1236" t="s">
        <v>21</v>
      </c>
      <c r="M1236" t="s">
        <v>1284</v>
      </c>
      <c r="N1236" t="s">
        <v>54</v>
      </c>
      <c r="O1236">
        <v>102.25739694507359</v>
      </c>
      <c r="P1236">
        <v>7.2429793591774336</v>
      </c>
      <c r="Q1236">
        <v>210</v>
      </c>
      <c r="R1236" t="s">
        <v>3945</v>
      </c>
      <c r="S1236" t="s">
        <v>3555</v>
      </c>
      <c r="T1236" t="s">
        <v>3585</v>
      </c>
      <c r="U1236">
        <v>4</v>
      </c>
      <c r="V1236" t="s">
        <v>3564</v>
      </c>
      <c r="W1236" t="s">
        <v>3555</v>
      </c>
      <c r="X1236" t="s">
        <v>3586</v>
      </c>
      <c r="Y1236">
        <v>7</v>
      </c>
      <c r="Z1236" t="s">
        <v>3567</v>
      </c>
    </row>
    <row r="1237" spans="1:26" x14ac:dyDescent="0.3">
      <c r="A1237" s="2">
        <v>45390</v>
      </c>
      <c r="B1237" s="2">
        <v>45462</v>
      </c>
      <c r="C1237">
        <v>72</v>
      </c>
      <c r="D1237" t="s">
        <v>3537</v>
      </c>
      <c r="E1237" t="s">
        <v>1075</v>
      </c>
      <c r="F1237" t="s">
        <v>103</v>
      </c>
      <c r="G1237" t="s">
        <v>33</v>
      </c>
      <c r="H1237" t="s">
        <v>18</v>
      </c>
      <c r="I1237" t="s">
        <v>34</v>
      </c>
      <c r="J1237" t="s">
        <v>42</v>
      </c>
      <c r="K1237" t="s">
        <v>21</v>
      </c>
      <c r="L1237" t="s">
        <v>21</v>
      </c>
      <c r="M1237" t="s">
        <v>1524</v>
      </c>
      <c r="N1237" t="s">
        <v>54</v>
      </c>
      <c r="O1237">
        <v>90.652720029651988</v>
      </c>
      <c r="P1237">
        <v>6.9769912653198114</v>
      </c>
      <c r="Q1237">
        <v>170</v>
      </c>
      <c r="R1237" t="s">
        <v>3852</v>
      </c>
      <c r="S1237" t="s">
        <v>3555</v>
      </c>
      <c r="T1237" t="s">
        <v>3585</v>
      </c>
      <c r="U1237">
        <v>4</v>
      </c>
      <c r="V1237" t="s">
        <v>3564</v>
      </c>
      <c r="W1237" t="s">
        <v>3555</v>
      </c>
      <c r="X1237" t="s">
        <v>3585</v>
      </c>
      <c r="Y1237">
        <v>6</v>
      </c>
      <c r="Z1237" t="s">
        <v>3566</v>
      </c>
    </row>
    <row r="1238" spans="1:26" x14ac:dyDescent="0.3">
      <c r="A1238" s="2">
        <v>45198</v>
      </c>
      <c r="B1238" s="2">
        <v>45232</v>
      </c>
      <c r="C1238">
        <v>34</v>
      </c>
      <c r="D1238" t="s">
        <v>3537</v>
      </c>
      <c r="E1238" t="s">
        <v>1345</v>
      </c>
      <c r="F1238" t="s">
        <v>80</v>
      </c>
      <c r="G1238" t="s">
        <v>58</v>
      </c>
      <c r="H1238" t="s">
        <v>119</v>
      </c>
      <c r="I1238" t="s">
        <v>120</v>
      </c>
      <c r="J1238" t="s">
        <v>20</v>
      </c>
      <c r="K1238" t="s">
        <v>21</v>
      </c>
      <c r="L1238" t="s">
        <v>21</v>
      </c>
      <c r="M1238" t="s">
        <v>1346</v>
      </c>
      <c r="N1238" t="s">
        <v>76</v>
      </c>
      <c r="O1238">
        <v>23.164659088777551</v>
      </c>
      <c r="P1238">
        <v>4.8054616343401202</v>
      </c>
      <c r="Q1238">
        <v>305</v>
      </c>
      <c r="R1238" t="s">
        <v>3735</v>
      </c>
      <c r="S1238" t="s">
        <v>3554</v>
      </c>
      <c r="T1238" t="s">
        <v>3586</v>
      </c>
      <c r="U1238">
        <v>9</v>
      </c>
      <c r="V1238" t="s">
        <v>3569</v>
      </c>
      <c r="W1238" t="s">
        <v>3554</v>
      </c>
      <c r="X1238" t="s">
        <v>3587</v>
      </c>
      <c r="Y1238">
        <v>11</v>
      </c>
      <c r="Z1238" t="s">
        <v>3571</v>
      </c>
    </row>
    <row r="1239" spans="1:26" x14ac:dyDescent="0.3">
      <c r="A1239" s="2">
        <v>45042</v>
      </c>
      <c r="B1239" s="2">
        <v>45121</v>
      </c>
      <c r="C1239">
        <v>79</v>
      </c>
      <c r="D1239" t="s">
        <v>3537</v>
      </c>
      <c r="E1239" t="s">
        <v>1360</v>
      </c>
      <c r="F1239" t="s">
        <v>57</v>
      </c>
      <c r="G1239" t="s">
        <v>51</v>
      </c>
      <c r="H1239" t="s">
        <v>52</v>
      </c>
      <c r="I1239" t="s">
        <v>34</v>
      </c>
      <c r="J1239" t="s">
        <v>20</v>
      </c>
      <c r="K1239" t="s">
        <v>21</v>
      </c>
      <c r="L1239" t="s">
        <v>21</v>
      </c>
      <c r="M1239" t="s">
        <v>1361</v>
      </c>
      <c r="N1239" t="s">
        <v>54</v>
      </c>
      <c r="O1239">
        <v>74.796704696548403</v>
      </c>
      <c r="P1239">
        <v>5.1958330841342697</v>
      </c>
      <c r="Q1239">
        <v>194</v>
      </c>
      <c r="R1239" t="s">
        <v>3748</v>
      </c>
      <c r="S1239" t="s">
        <v>3554</v>
      </c>
      <c r="T1239" t="s">
        <v>3585</v>
      </c>
      <c r="U1239">
        <v>4</v>
      </c>
      <c r="V1239" t="s">
        <v>3564</v>
      </c>
      <c r="W1239" t="s">
        <v>3554</v>
      </c>
      <c r="X1239" t="s">
        <v>3586</v>
      </c>
      <c r="Y1239">
        <v>7</v>
      </c>
      <c r="Z1239" t="s">
        <v>3567</v>
      </c>
    </row>
    <row r="1240" spans="1:26" x14ac:dyDescent="0.3">
      <c r="A1240" s="2">
        <v>45130</v>
      </c>
      <c r="B1240" s="2">
        <v>45207</v>
      </c>
      <c r="C1240">
        <v>77</v>
      </c>
      <c r="D1240" t="s">
        <v>3537</v>
      </c>
      <c r="E1240" t="s">
        <v>1404</v>
      </c>
      <c r="F1240" t="s">
        <v>16</v>
      </c>
      <c r="G1240" t="s">
        <v>33</v>
      </c>
      <c r="H1240" t="s">
        <v>52</v>
      </c>
      <c r="I1240" t="s">
        <v>34</v>
      </c>
      <c r="J1240" t="s">
        <v>20</v>
      </c>
      <c r="K1240" t="s">
        <v>21</v>
      </c>
      <c r="L1240" t="s">
        <v>21</v>
      </c>
      <c r="M1240" t="s">
        <v>1405</v>
      </c>
      <c r="N1240" t="s">
        <v>144</v>
      </c>
      <c r="O1240">
        <v>60.245334336461283</v>
      </c>
      <c r="P1240">
        <v>5.7113293685234883</v>
      </c>
      <c r="Q1240">
        <v>280</v>
      </c>
      <c r="R1240" t="s">
        <v>3716</v>
      </c>
      <c r="S1240" t="s">
        <v>3554</v>
      </c>
      <c r="T1240" t="s">
        <v>3586</v>
      </c>
      <c r="U1240">
        <v>7</v>
      </c>
      <c r="V1240" t="s">
        <v>3567</v>
      </c>
      <c r="W1240" t="s">
        <v>3554</v>
      </c>
      <c r="X1240" t="s">
        <v>3587</v>
      </c>
      <c r="Y1240">
        <v>10</v>
      </c>
      <c r="Z1240" t="s">
        <v>3570</v>
      </c>
    </row>
    <row r="1241" spans="1:26" x14ac:dyDescent="0.3">
      <c r="A1241" s="2">
        <v>45310</v>
      </c>
      <c r="B1241" s="2">
        <v>45383</v>
      </c>
      <c r="C1241">
        <v>73</v>
      </c>
      <c r="D1241" t="s">
        <v>3537</v>
      </c>
      <c r="E1241" t="s">
        <v>1410</v>
      </c>
      <c r="F1241" t="s">
        <v>16</v>
      </c>
      <c r="G1241" t="s">
        <v>33</v>
      </c>
      <c r="H1241" t="s">
        <v>18</v>
      </c>
      <c r="I1241" t="s">
        <v>34</v>
      </c>
      <c r="J1241" t="s">
        <v>42</v>
      </c>
      <c r="K1241" t="s">
        <v>21</v>
      </c>
      <c r="L1241" t="s">
        <v>21</v>
      </c>
      <c r="M1241" t="s">
        <v>1411</v>
      </c>
      <c r="N1241" t="s">
        <v>43</v>
      </c>
      <c r="O1241">
        <v>77.2318670011108</v>
      </c>
      <c r="P1241">
        <v>6.7916216253104116</v>
      </c>
      <c r="Q1241">
        <v>91</v>
      </c>
      <c r="R1241" t="s">
        <v>3946</v>
      </c>
      <c r="S1241" t="s">
        <v>3555</v>
      </c>
      <c r="T1241" t="s">
        <v>3584</v>
      </c>
      <c r="U1241">
        <v>1</v>
      </c>
      <c r="V1241" t="s">
        <v>3561</v>
      </c>
      <c r="W1241" t="s">
        <v>3555</v>
      </c>
      <c r="X1241" t="s">
        <v>3585</v>
      </c>
      <c r="Y1241">
        <v>4</v>
      </c>
      <c r="Z1241" t="s">
        <v>3564</v>
      </c>
    </row>
    <row r="1242" spans="1:26" x14ac:dyDescent="0.3">
      <c r="A1242" s="2">
        <v>45113</v>
      </c>
      <c r="B1242" s="2">
        <v>45194</v>
      </c>
      <c r="C1242">
        <v>81</v>
      </c>
      <c r="D1242" t="s">
        <v>3537</v>
      </c>
      <c r="E1242" t="s">
        <v>1456</v>
      </c>
      <c r="F1242" t="s">
        <v>80</v>
      </c>
      <c r="G1242" t="s">
        <v>46</v>
      </c>
      <c r="H1242" t="s">
        <v>18</v>
      </c>
      <c r="I1242" t="s">
        <v>34</v>
      </c>
      <c r="J1242" t="s">
        <v>20</v>
      </c>
      <c r="K1242" t="s">
        <v>21</v>
      </c>
      <c r="L1242" t="s">
        <v>21</v>
      </c>
      <c r="M1242" t="s">
        <v>1457</v>
      </c>
      <c r="N1242" t="s">
        <v>63</v>
      </c>
      <c r="O1242">
        <v>25.795370324779491</v>
      </c>
      <c r="P1242">
        <v>5.2220065070649841</v>
      </c>
      <c r="Q1242">
        <v>267</v>
      </c>
      <c r="R1242" t="s">
        <v>3607</v>
      </c>
      <c r="S1242" t="s">
        <v>3554</v>
      </c>
      <c r="T1242" t="s">
        <v>3586</v>
      </c>
      <c r="U1242">
        <v>7</v>
      </c>
      <c r="V1242" t="s">
        <v>3567</v>
      </c>
      <c r="W1242" t="s">
        <v>3554</v>
      </c>
      <c r="X1242" t="s">
        <v>3586</v>
      </c>
      <c r="Y1242">
        <v>9</v>
      </c>
      <c r="Z1242" t="s">
        <v>3569</v>
      </c>
    </row>
    <row r="1243" spans="1:26" x14ac:dyDescent="0.3">
      <c r="A1243" s="2">
        <v>45312</v>
      </c>
      <c r="B1243" s="2">
        <v>45392</v>
      </c>
      <c r="C1243">
        <v>80</v>
      </c>
      <c r="D1243" t="s">
        <v>3537</v>
      </c>
      <c r="E1243" t="s">
        <v>1477</v>
      </c>
      <c r="F1243" t="s">
        <v>118</v>
      </c>
      <c r="G1243" t="s">
        <v>58</v>
      </c>
      <c r="H1243" t="s">
        <v>52</v>
      </c>
      <c r="I1243" t="s">
        <v>34</v>
      </c>
      <c r="J1243" t="s">
        <v>42</v>
      </c>
      <c r="K1243" t="s">
        <v>21</v>
      </c>
      <c r="L1243" t="s">
        <v>21</v>
      </c>
      <c r="M1243" t="s">
        <v>1478</v>
      </c>
      <c r="N1243" t="s">
        <v>144</v>
      </c>
      <c r="O1243">
        <v>67.852064471478087</v>
      </c>
      <c r="P1243">
        <v>6.7669131933011268</v>
      </c>
      <c r="Q1243">
        <v>100</v>
      </c>
      <c r="R1243" t="s">
        <v>3692</v>
      </c>
      <c r="S1243" t="s">
        <v>3555</v>
      </c>
      <c r="T1243" t="s">
        <v>3584</v>
      </c>
      <c r="U1243">
        <v>1</v>
      </c>
      <c r="V1243" t="s">
        <v>3561</v>
      </c>
      <c r="W1243" t="s">
        <v>3555</v>
      </c>
      <c r="X1243" t="s">
        <v>3585</v>
      </c>
      <c r="Y1243">
        <v>4</v>
      </c>
      <c r="Z1243" t="s">
        <v>3564</v>
      </c>
    </row>
    <row r="1244" spans="1:26" x14ac:dyDescent="0.3">
      <c r="A1244" s="2">
        <v>45254</v>
      </c>
      <c r="B1244" s="2">
        <v>45321</v>
      </c>
      <c r="C1244">
        <v>67</v>
      </c>
      <c r="D1244" t="s">
        <v>3537</v>
      </c>
      <c r="E1244" t="s">
        <v>1547</v>
      </c>
      <c r="F1244" t="s">
        <v>39</v>
      </c>
      <c r="G1244" t="s">
        <v>51</v>
      </c>
      <c r="H1244" t="s">
        <v>52</v>
      </c>
      <c r="I1244" t="s">
        <v>34</v>
      </c>
      <c r="J1244" t="s">
        <v>42</v>
      </c>
      <c r="K1244" t="s">
        <v>21</v>
      </c>
      <c r="L1244" t="s">
        <v>21</v>
      </c>
      <c r="M1244" t="s">
        <v>1615</v>
      </c>
      <c r="N1244" t="s">
        <v>54</v>
      </c>
      <c r="O1244">
        <v>103.72917458862381</v>
      </c>
      <c r="P1244">
        <v>6.5492675612755757</v>
      </c>
      <c r="Q1244">
        <v>29</v>
      </c>
      <c r="R1244" t="s">
        <v>3669</v>
      </c>
      <c r="S1244" t="s">
        <v>3554</v>
      </c>
      <c r="T1244" t="s">
        <v>3587</v>
      </c>
      <c r="U1244">
        <v>11</v>
      </c>
      <c r="V1244" t="s">
        <v>3571</v>
      </c>
      <c r="W1244" t="s">
        <v>3555</v>
      </c>
      <c r="X1244" t="s">
        <v>3584</v>
      </c>
      <c r="Y1244">
        <v>1</v>
      </c>
      <c r="Z1244" t="s">
        <v>3561</v>
      </c>
    </row>
    <row r="1245" spans="1:26" x14ac:dyDescent="0.3">
      <c r="A1245" s="2">
        <v>45300</v>
      </c>
      <c r="B1245" s="2">
        <v>45377</v>
      </c>
      <c r="C1245">
        <v>77</v>
      </c>
      <c r="D1245" t="s">
        <v>3537</v>
      </c>
      <c r="E1245" t="s">
        <v>1655</v>
      </c>
      <c r="F1245" t="s">
        <v>103</v>
      </c>
      <c r="G1245" t="s">
        <v>51</v>
      </c>
      <c r="H1245" t="s">
        <v>52</v>
      </c>
      <c r="I1245" t="s">
        <v>92</v>
      </c>
      <c r="J1245" t="s">
        <v>20</v>
      </c>
      <c r="K1245" t="s">
        <v>21</v>
      </c>
      <c r="L1245" t="s">
        <v>21</v>
      </c>
      <c r="M1245" t="s">
        <v>1656</v>
      </c>
      <c r="N1245" t="s">
        <v>30</v>
      </c>
      <c r="O1245">
        <v>90.570052172523006</v>
      </c>
      <c r="P1245">
        <v>6.3990849018582896</v>
      </c>
      <c r="Q1245">
        <v>85</v>
      </c>
      <c r="R1245" t="s">
        <v>3845</v>
      </c>
      <c r="S1245" t="s">
        <v>3555</v>
      </c>
      <c r="T1245" t="s">
        <v>3584</v>
      </c>
      <c r="U1245">
        <v>1</v>
      </c>
      <c r="V1245" t="s">
        <v>3561</v>
      </c>
      <c r="W1245" t="s">
        <v>3555</v>
      </c>
      <c r="X1245" t="s">
        <v>3584</v>
      </c>
      <c r="Y1245">
        <v>3</v>
      </c>
      <c r="Z1245" t="s">
        <v>3563</v>
      </c>
    </row>
    <row r="1246" spans="1:26" x14ac:dyDescent="0.3">
      <c r="A1246" s="2">
        <v>44997</v>
      </c>
      <c r="B1246" s="2">
        <v>45038</v>
      </c>
      <c r="C1246">
        <v>41</v>
      </c>
      <c r="D1246" t="s">
        <v>3537</v>
      </c>
      <c r="E1246" t="s">
        <v>1670</v>
      </c>
      <c r="F1246" t="s">
        <v>57</v>
      </c>
      <c r="G1246" t="s">
        <v>58</v>
      </c>
      <c r="H1246" t="s">
        <v>52</v>
      </c>
      <c r="I1246" t="s">
        <v>34</v>
      </c>
      <c r="J1246" t="s">
        <v>20</v>
      </c>
      <c r="K1246" t="s">
        <v>21</v>
      </c>
      <c r="L1246" t="s">
        <v>21</v>
      </c>
      <c r="M1246" t="s">
        <v>1671</v>
      </c>
      <c r="N1246" t="s">
        <v>30</v>
      </c>
      <c r="O1246">
        <v>100.382955548315</v>
      </c>
      <c r="P1246">
        <v>5.1616714362369622</v>
      </c>
      <c r="Q1246">
        <v>111</v>
      </c>
      <c r="R1246" t="s">
        <v>3784</v>
      </c>
      <c r="S1246" t="s">
        <v>3554</v>
      </c>
      <c r="T1246" t="s">
        <v>3584</v>
      </c>
      <c r="U1246">
        <v>3</v>
      </c>
      <c r="V1246" t="s">
        <v>3563</v>
      </c>
      <c r="W1246" t="s">
        <v>3554</v>
      </c>
      <c r="X1246" t="s">
        <v>3585</v>
      </c>
      <c r="Y1246">
        <v>4</v>
      </c>
      <c r="Z1246" t="s">
        <v>3564</v>
      </c>
    </row>
    <row r="1247" spans="1:26" x14ac:dyDescent="0.3">
      <c r="A1247" s="2">
        <v>45355</v>
      </c>
      <c r="B1247" s="2">
        <v>45429</v>
      </c>
      <c r="C1247">
        <v>74</v>
      </c>
      <c r="D1247" t="s">
        <v>3537</v>
      </c>
      <c r="E1247" t="s">
        <v>1440</v>
      </c>
      <c r="F1247" t="s">
        <v>16</v>
      </c>
      <c r="G1247" t="s">
        <v>58</v>
      </c>
      <c r="H1247" t="s">
        <v>119</v>
      </c>
      <c r="I1247" t="s">
        <v>120</v>
      </c>
      <c r="J1247" t="s">
        <v>42</v>
      </c>
      <c r="K1247" t="s">
        <v>21</v>
      </c>
      <c r="L1247" t="s">
        <v>21</v>
      </c>
      <c r="M1247" t="s">
        <v>1441</v>
      </c>
      <c r="N1247" t="s">
        <v>43</v>
      </c>
      <c r="O1247">
        <v>75.875861817835201</v>
      </c>
      <c r="P1247">
        <v>7.2078857642837058</v>
      </c>
      <c r="Q1247">
        <v>137</v>
      </c>
      <c r="R1247" t="s">
        <v>3825</v>
      </c>
      <c r="S1247" t="s">
        <v>3555</v>
      </c>
      <c r="T1247" t="s">
        <v>3584</v>
      </c>
      <c r="U1247">
        <v>3</v>
      </c>
      <c r="V1247" t="s">
        <v>3563</v>
      </c>
      <c r="W1247" t="s">
        <v>3555</v>
      </c>
      <c r="X1247" t="s">
        <v>3585</v>
      </c>
      <c r="Y1247">
        <v>5</v>
      </c>
      <c r="Z1247" t="s">
        <v>3565</v>
      </c>
    </row>
    <row r="1248" spans="1:26" x14ac:dyDescent="0.3">
      <c r="A1248" s="2">
        <v>45116</v>
      </c>
      <c r="B1248" s="2">
        <v>45179</v>
      </c>
      <c r="C1248">
        <v>63</v>
      </c>
      <c r="D1248" t="s">
        <v>3537</v>
      </c>
      <c r="E1248" t="s">
        <v>1245</v>
      </c>
      <c r="F1248" t="s">
        <v>103</v>
      </c>
      <c r="G1248" t="s">
        <v>51</v>
      </c>
      <c r="H1248" t="s">
        <v>59</v>
      </c>
      <c r="I1248" t="s">
        <v>34</v>
      </c>
      <c r="J1248" t="s">
        <v>42</v>
      </c>
      <c r="K1248" t="s">
        <v>21</v>
      </c>
      <c r="L1248" t="s">
        <v>21</v>
      </c>
      <c r="M1248" t="s">
        <v>2010</v>
      </c>
      <c r="N1248" t="s">
        <v>54</v>
      </c>
      <c r="O1248">
        <v>79.846169995410619</v>
      </c>
      <c r="P1248">
        <v>6.0110442342472048</v>
      </c>
      <c r="Q1248">
        <v>252</v>
      </c>
      <c r="R1248" t="s">
        <v>3947</v>
      </c>
      <c r="S1248" t="s">
        <v>3554</v>
      </c>
      <c r="T1248" t="s">
        <v>3586</v>
      </c>
      <c r="U1248">
        <v>7</v>
      </c>
      <c r="V1248" t="s">
        <v>3567</v>
      </c>
      <c r="W1248" t="s">
        <v>3554</v>
      </c>
      <c r="X1248" t="s">
        <v>3586</v>
      </c>
      <c r="Y1248">
        <v>9</v>
      </c>
      <c r="Z1248" t="s">
        <v>3569</v>
      </c>
    </row>
    <row r="1249" spans="1:26" x14ac:dyDescent="0.3">
      <c r="A1249" s="2">
        <v>45215</v>
      </c>
      <c r="B1249" s="2">
        <v>45268</v>
      </c>
      <c r="C1249">
        <v>53</v>
      </c>
      <c r="D1249" t="s">
        <v>3537</v>
      </c>
      <c r="E1249" t="s">
        <v>1440</v>
      </c>
      <c r="F1249" t="s">
        <v>16</v>
      </c>
      <c r="G1249" t="s">
        <v>58</v>
      </c>
      <c r="H1249" t="s">
        <v>59</v>
      </c>
      <c r="I1249" t="s">
        <v>92</v>
      </c>
      <c r="J1249" t="s">
        <v>42</v>
      </c>
      <c r="K1249" t="s">
        <v>21</v>
      </c>
      <c r="L1249" t="s">
        <v>21</v>
      </c>
      <c r="M1249" t="s">
        <v>2022</v>
      </c>
      <c r="N1249" t="s">
        <v>144</v>
      </c>
      <c r="O1249">
        <v>76.659227690200595</v>
      </c>
      <c r="P1249">
        <v>6.8449209960500577</v>
      </c>
      <c r="Q1249">
        <v>341</v>
      </c>
      <c r="R1249" t="s">
        <v>3726</v>
      </c>
      <c r="S1249" t="s">
        <v>3554</v>
      </c>
      <c r="T1249" t="s">
        <v>3587</v>
      </c>
      <c r="U1249">
        <v>10</v>
      </c>
      <c r="V1249" t="s">
        <v>3570</v>
      </c>
      <c r="W1249" t="s">
        <v>3554</v>
      </c>
      <c r="X1249" t="s">
        <v>3587</v>
      </c>
      <c r="Y1249">
        <v>12</v>
      </c>
      <c r="Z1249" t="s">
        <v>3572</v>
      </c>
    </row>
    <row r="1250" spans="1:26" x14ac:dyDescent="0.3">
      <c r="A1250" s="2">
        <v>44927</v>
      </c>
      <c r="B1250" s="2">
        <v>44974</v>
      </c>
      <c r="C1250">
        <v>47</v>
      </c>
      <c r="D1250" t="s">
        <v>3537</v>
      </c>
      <c r="E1250" t="s">
        <v>2030</v>
      </c>
      <c r="F1250" t="s">
        <v>39</v>
      </c>
      <c r="G1250" t="s">
        <v>46</v>
      </c>
      <c r="H1250" t="s">
        <v>119</v>
      </c>
      <c r="I1250" t="s">
        <v>120</v>
      </c>
      <c r="J1250" t="s">
        <v>20</v>
      </c>
      <c r="K1250" t="s">
        <v>21</v>
      </c>
      <c r="L1250" t="s">
        <v>21</v>
      </c>
      <c r="M1250" t="s">
        <v>2031</v>
      </c>
      <c r="N1250" t="s">
        <v>43</v>
      </c>
      <c r="O1250">
        <v>146.55489846794089</v>
      </c>
      <c r="P1250">
        <v>5.8128330731480373</v>
      </c>
      <c r="Q1250">
        <v>47</v>
      </c>
      <c r="R1250" t="s">
        <v>3737</v>
      </c>
      <c r="S1250" t="s">
        <v>3554</v>
      </c>
      <c r="T1250" t="s">
        <v>3584</v>
      </c>
      <c r="U1250">
        <v>1</v>
      </c>
      <c r="V1250" t="s">
        <v>3561</v>
      </c>
      <c r="W1250" t="s">
        <v>3554</v>
      </c>
      <c r="X1250" t="s">
        <v>3584</v>
      </c>
      <c r="Y1250">
        <v>2</v>
      </c>
      <c r="Z1250" t="s">
        <v>3562</v>
      </c>
    </row>
    <row r="1251" spans="1:26" x14ac:dyDescent="0.3">
      <c r="A1251" s="2">
        <v>45070</v>
      </c>
      <c r="B1251" s="2">
        <v>45132</v>
      </c>
      <c r="C1251">
        <v>62</v>
      </c>
      <c r="D1251" t="s">
        <v>3537</v>
      </c>
      <c r="E1251" t="s">
        <v>248</v>
      </c>
      <c r="F1251" t="s">
        <v>103</v>
      </c>
      <c r="G1251" t="s">
        <v>17</v>
      </c>
      <c r="H1251" t="s">
        <v>18</v>
      </c>
      <c r="I1251" t="s">
        <v>34</v>
      </c>
      <c r="J1251" t="s">
        <v>20</v>
      </c>
      <c r="K1251" t="s">
        <v>21</v>
      </c>
      <c r="L1251" t="s">
        <v>21</v>
      </c>
      <c r="M1251" t="s">
        <v>2046</v>
      </c>
      <c r="N1251" t="s">
        <v>144</v>
      </c>
      <c r="O1251">
        <v>69.146671122698052</v>
      </c>
      <c r="P1251">
        <v>6.3324587241033177</v>
      </c>
      <c r="Q1251">
        <v>205</v>
      </c>
      <c r="R1251" t="s">
        <v>3702</v>
      </c>
      <c r="S1251" t="s">
        <v>3554</v>
      </c>
      <c r="T1251" t="s">
        <v>3585</v>
      </c>
      <c r="U1251">
        <v>5</v>
      </c>
      <c r="V1251" t="s">
        <v>3565</v>
      </c>
      <c r="W1251" t="s">
        <v>3554</v>
      </c>
      <c r="X1251" t="s">
        <v>3586</v>
      </c>
      <c r="Y1251">
        <v>7</v>
      </c>
      <c r="Z1251" t="s">
        <v>3567</v>
      </c>
    </row>
    <row r="1252" spans="1:26" x14ac:dyDescent="0.3">
      <c r="A1252" s="2">
        <v>45209</v>
      </c>
      <c r="B1252" s="2">
        <v>45290</v>
      </c>
      <c r="C1252">
        <v>81</v>
      </c>
      <c r="D1252" t="s">
        <v>3537</v>
      </c>
      <c r="E1252" t="s">
        <v>2091</v>
      </c>
      <c r="F1252" t="s">
        <v>157</v>
      </c>
      <c r="G1252" t="s">
        <v>58</v>
      </c>
      <c r="H1252" t="s">
        <v>119</v>
      </c>
      <c r="I1252" t="s">
        <v>120</v>
      </c>
      <c r="J1252" t="s">
        <v>20</v>
      </c>
      <c r="K1252" t="s">
        <v>21</v>
      </c>
      <c r="L1252" t="s">
        <v>21</v>
      </c>
      <c r="M1252" t="s">
        <v>2121</v>
      </c>
      <c r="N1252" t="s">
        <v>76</v>
      </c>
      <c r="O1252">
        <v>20.530584131161309</v>
      </c>
      <c r="P1252">
        <v>4.0660098441402406</v>
      </c>
      <c r="Q1252">
        <v>363</v>
      </c>
      <c r="R1252" t="s">
        <v>3919</v>
      </c>
      <c r="S1252" t="s">
        <v>3554</v>
      </c>
      <c r="T1252" t="s">
        <v>3587</v>
      </c>
      <c r="U1252">
        <v>10</v>
      </c>
      <c r="V1252" t="s">
        <v>3570</v>
      </c>
      <c r="W1252" t="s">
        <v>3554</v>
      </c>
      <c r="X1252" t="s">
        <v>3587</v>
      </c>
      <c r="Y1252">
        <v>12</v>
      </c>
      <c r="Z1252" t="s">
        <v>3572</v>
      </c>
    </row>
    <row r="1253" spans="1:26" x14ac:dyDescent="0.3">
      <c r="A1253" s="2">
        <v>45277</v>
      </c>
      <c r="B1253" s="2">
        <v>45332</v>
      </c>
      <c r="C1253">
        <v>55</v>
      </c>
      <c r="D1253" t="s">
        <v>3537</v>
      </c>
      <c r="E1253" t="s">
        <v>1711</v>
      </c>
      <c r="F1253" t="s">
        <v>28</v>
      </c>
      <c r="G1253" t="s">
        <v>17</v>
      </c>
      <c r="H1253" t="s">
        <v>40</v>
      </c>
      <c r="I1253" t="s">
        <v>41</v>
      </c>
      <c r="J1253" t="s">
        <v>35</v>
      </c>
      <c r="K1253" t="s">
        <v>21</v>
      </c>
      <c r="L1253" t="s">
        <v>21</v>
      </c>
      <c r="M1253" t="s">
        <v>2159</v>
      </c>
      <c r="N1253" t="s">
        <v>30</v>
      </c>
      <c r="O1253">
        <v>16.846349315854681</v>
      </c>
      <c r="P1253">
        <v>6.4500592100276908</v>
      </c>
      <c r="Q1253">
        <v>40</v>
      </c>
      <c r="R1253" t="s">
        <v>3649</v>
      </c>
      <c r="S1253" t="s">
        <v>3554</v>
      </c>
      <c r="T1253" t="s">
        <v>3587</v>
      </c>
      <c r="U1253">
        <v>12</v>
      </c>
      <c r="V1253" t="s">
        <v>3572</v>
      </c>
      <c r="W1253" t="s">
        <v>3555</v>
      </c>
      <c r="X1253" t="s">
        <v>3584</v>
      </c>
      <c r="Y1253">
        <v>2</v>
      </c>
      <c r="Z1253" t="s">
        <v>3562</v>
      </c>
    </row>
    <row r="1254" spans="1:26" x14ac:dyDescent="0.3">
      <c r="A1254" s="2">
        <v>44968</v>
      </c>
      <c r="B1254" s="2">
        <v>45010</v>
      </c>
      <c r="C1254">
        <v>42</v>
      </c>
      <c r="D1254" t="s">
        <v>3537</v>
      </c>
      <c r="E1254" t="s">
        <v>1219</v>
      </c>
      <c r="F1254" t="s">
        <v>16</v>
      </c>
      <c r="G1254" t="s">
        <v>46</v>
      </c>
      <c r="H1254" t="s">
        <v>119</v>
      </c>
      <c r="I1254" t="s">
        <v>120</v>
      </c>
      <c r="J1254" t="s">
        <v>20</v>
      </c>
      <c r="K1254" t="s">
        <v>21</v>
      </c>
      <c r="L1254" t="s">
        <v>21</v>
      </c>
      <c r="M1254" t="s">
        <v>2218</v>
      </c>
      <c r="N1254" t="s">
        <v>54</v>
      </c>
      <c r="O1254">
        <v>78.143410233361834</v>
      </c>
      <c r="P1254">
        <v>6.1503666440534941</v>
      </c>
      <c r="Q1254">
        <v>83</v>
      </c>
      <c r="R1254" t="s">
        <v>3948</v>
      </c>
      <c r="S1254" t="s">
        <v>3554</v>
      </c>
      <c r="T1254" t="s">
        <v>3584</v>
      </c>
      <c r="U1254">
        <v>2</v>
      </c>
      <c r="V1254" t="s">
        <v>3562</v>
      </c>
      <c r="W1254" t="s">
        <v>3554</v>
      </c>
      <c r="X1254" t="s">
        <v>3584</v>
      </c>
      <c r="Y1254">
        <v>3</v>
      </c>
      <c r="Z1254" t="s">
        <v>3563</v>
      </c>
    </row>
    <row r="1255" spans="1:26" x14ac:dyDescent="0.3">
      <c r="A1255" s="2">
        <v>45175</v>
      </c>
      <c r="B1255" s="2">
        <v>45256</v>
      </c>
      <c r="C1255">
        <v>81</v>
      </c>
      <c r="D1255" t="s">
        <v>3537</v>
      </c>
      <c r="E1255" t="s">
        <v>2225</v>
      </c>
      <c r="F1255" t="s">
        <v>103</v>
      </c>
      <c r="G1255" t="s">
        <v>33</v>
      </c>
      <c r="H1255" t="s">
        <v>18</v>
      </c>
      <c r="I1255" t="s">
        <v>34</v>
      </c>
      <c r="J1255" t="s">
        <v>35</v>
      </c>
      <c r="K1255" t="s">
        <v>21</v>
      </c>
      <c r="L1255" t="s">
        <v>21</v>
      </c>
      <c r="M1255" t="s">
        <v>2226</v>
      </c>
      <c r="N1255" t="s">
        <v>43</v>
      </c>
      <c r="O1255">
        <v>99.061813343827765</v>
      </c>
      <c r="P1255">
        <v>6.0402756978985792</v>
      </c>
      <c r="Q1255">
        <v>329</v>
      </c>
      <c r="R1255" t="s">
        <v>3949</v>
      </c>
      <c r="S1255" t="s">
        <v>3554</v>
      </c>
      <c r="T1255" t="s">
        <v>3586</v>
      </c>
      <c r="U1255">
        <v>9</v>
      </c>
      <c r="V1255" t="s">
        <v>3569</v>
      </c>
      <c r="W1255" t="s">
        <v>3554</v>
      </c>
      <c r="X1255" t="s">
        <v>3587</v>
      </c>
      <c r="Y1255">
        <v>11</v>
      </c>
      <c r="Z1255" t="s">
        <v>3571</v>
      </c>
    </row>
    <row r="1256" spans="1:26" x14ac:dyDescent="0.3">
      <c r="A1256" s="2">
        <v>45212</v>
      </c>
      <c r="B1256" s="2">
        <v>45278</v>
      </c>
      <c r="C1256">
        <v>66</v>
      </c>
      <c r="D1256" t="s">
        <v>3537</v>
      </c>
      <c r="E1256" t="s">
        <v>680</v>
      </c>
      <c r="F1256" t="s">
        <v>16</v>
      </c>
      <c r="G1256" t="s">
        <v>51</v>
      </c>
      <c r="H1256" t="s">
        <v>52</v>
      </c>
      <c r="I1256" t="s">
        <v>34</v>
      </c>
      <c r="J1256" t="s">
        <v>42</v>
      </c>
      <c r="K1256" t="s">
        <v>21</v>
      </c>
      <c r="L1256" t="s">
        <v>21</v>
      </c>
      <c r="M1256" t="s">
        <v>2307</v>
      </c>
      <c r="N1256" t="s">
        <v>144</v>
      </c>
      <c r="O1256">
        <v>78.168033812796125</v>
      </c>
      <c r="P1256">
        <v>6.8944187638192744</v>
      </c>
      <c r="Q1256">
        <v>351</v>
      </c>
      <c r="R1256" t="s">
        <v>3761</v>
      </c>
      <c r="S1256" t="s">
        <v>3554</v>
      </c>
      <c r="T1256" t="s">
        <v>3587</v>
      </c>
      <c r="U1256">
        <v>10</v>
      </c>
      <c r="V1256" t="s">
        <v>3570</v>
      </c>
      <c r="W1256" t="s">
        <v>3554</v>
      </c>
      <c r="X1256" t="s">
        <v>3587</v>
      </c>
      <c r="Y1256">
        <v>12</v>
      </c>
      <c r="Z1256" t="s">
        <v>3572</v>
      </c>
    </row>
    <row r="1257" spans="1:26" x14ac:dyDescent="0.3">
      <c r="A1257" s="2">
        <v>45026</v>
      </c>
      <c r="B1257" s="2">
        <v>45115</v>
      </c>
      <c r="C1257">
        <v>89</v>
      </c>
      <c r="D1257" t="s">
        <v>3537</v>
      </c>
      <c r="E1257" t="s">
        <v>604</v>
      </c>
      <c r="F1257" t="s">
        <v>103</v>
      </c>
      <c r="G1257" t="s">
        <v>33</v>
      </c>
      <c r="H1257" t="s">
        <v>59</v>
      </c>
      <c r="I1257" t="s">
        <v>92</v>
      </c>
      <c r="J1257" t="s">
        <v>35</v>
      </c>
      <c r="K1257" t="s">
        <v>21</v>
      </c>
      <c r="L1257" t="s">
        <v>21</v>
      </c>
      <c r="M1257" t="s">
        <v>2309</v>
      </c>
      <c r="N1257" t="s">
        <v>76</v>
      </c>
      <c r="O1257">
        <v>115.44684552435061</v>
      </c>
      <c r="P1257">
        <v>7.8969066139243136</v>
      </c>
      <c r="Q1257">
        <v>188</v>
      </c>
      <c r="R1257" t="s">
        <v>3667</v>
      </c>
      <c r="S1257" t="s">
        <v>3554</v>
      </c>
      <c r="T1257" t="s">
        <v>3585</v>
      </c>
      <c r="U1257">
        <v>4</v>
      </c>
      <c r="V1257" t="s">
        <v>3564</v>
      </c>
      <c r="W1257" t="s">
        <v>3554</v>
      </c>
      <c r="X1257" t="s">
        <v>3586</v>
      </c>
      <c r="Y1257">
        <v>7</v>
      </c>
      <c r="Z1257" t="s">
        <v>3567</v>
      </c>
    </row>
    <row r="1258" spans="1:26" x14ac:dyDescent="0.3">
      <c r="A1258" s="2">
        <v>45388</v>
      </c>
      <c r="B1258" s="2">
        <v>45452</v>
      </c>
      <c r="C1258">
        <v>64</v>
      </c>
      <c r="D1258" t="s">
        <v>3537</v>
      </c>
      <c r="E1258" t="s">
        <v>146</v>
      </c>
      <c r="F1258" t="s">
        <v>57</v>
      </c>
      <c r="G1258" t="s">
        <v>58</v>
      </c>
      <c r="H1258" t="s">
        <v>59</v>
      </c>
      <c r="I1258" t="s">
        <v>34</v>
      </c>
      <c r="J1258" t="s">
        <v>42</v>
      </c>
      <c r="K1258" t="s">
        <v>21</v>
      </c>
      <c r="L1258" t="s">
        <v>21</v>
      </c>
      <c r="M1258" t="s">
        <v>2323</v>
      </c>
      <c r="N1258" t="s">
        <v>144</v>
      </c>
      <c r="O1258">
        <v>78.973801767213104</v>
      </c>
      <c r="P1258">
        <v>5.5755934286400821</v>
      </c>
      <c r="Q1258">
        <v>160</v>
      </c>
      <c r="R1258" t="s">
        <v>3832</v>
      </c>
      <c r="S1258" t="s">
        <v>3555</v>
      </c>
      <c r="T1258" t="s">
        <v>3585</v>
      </c>
      <c r="U1258">
        <v>4</v>
      </c>
      <c r="V1258" t="s">
        <v>3564</v>
      </c>
      <c r="W1258" t="s">
        <v>3555</v>
      </c>
      <c r="X1258" t="s">
        <v>3585</v>
      </c>
      <c r="Y1258">
        <v>6</v>
      </c>
      <c r="Z1258" t="s">
        <v>3566</v>
      </c>
    </row>
    <row r="1259" spans="1:26" x14ac:dyDescent="0.3">
      <c r="A1259" s="2">
        <v>45460</v>
      </c>
      <c r="B1259" s="2">
        <v>45535</v>
      </c>
      <c r="C1259">
        <v>75</v>
      </c>
      <c r="D1259" t="s">
        <v>3537</v>
      </c>
      <c r="E1259" t="s">
        <v>1360</v>
      </c>
      <c r="F1259" t="s">
        <v>57</v>
      </c>
      <c r="G1259" t="s">
        <v>17</v>
      </c>
      <c r="H1259" t="s">
        <v>40</v>
      </c>
      <c r="I1259" t="s">
        <v>41</v>
      </c>
      <c r="J1259" t="s">
        <v>42</v>
      </c>
      <c r="K1259" t="s">
        <v>21</v>
      </c>
      <c r="L1259" t="s">
        <v>21</v>
      </c>
      <c r="M1259" t="s">
        <v>2383</v>
      </c>
      <c r="N1259" t="s">
        <v>54</v>
      </c>
      <c r="O1259">
        <v>97.753439006183399</v>
      </c>
      <c r="P1259">
        <v>5.8062012797930613</v>
      </c>
      <c r="Q1259">
        <v>243</v>
      </c>
      <c r="R1259" t="s">
        <v>3843</v>
      </c>
      <c r="S1259" t="s">
        <v>3555</v>
      </c>
      <c r="T1259" t="s">
        <v>3585</v>
      </c>
      <c r="U1259">
        <v>6</v>
      </c>
      <c r="V1259" t="s">
        <v>3566</v>
      </c>
      <c r="W1259" t="s">
        <v>3555</v>
      </c>
      <c r="X1259" t="s">
        <v>3586</v>
      </c>
      <c r="Y1259">
        <v>8</v>
      </c>
      <c r="Z1259" t="s">
        <v>3568</v>
      </c>
    </row>
    <row r="1260" spans="1:26" x14ac:dyDescent="0.3">
      <c r="A1260" s="2">
        <v>45192</v>
      </c>
      <c r="B1260" s="2">
        <v>45246</v>
      </c>
      <c r="C1260">
        <v>54</v>
      </c>
      <c r="D1260" t="s">
        <v>3537</v>
      </c>
      <c r="E1260" t="s">
        <v>1929</v>
      </c>
      <c r="F1260" t="s">
        <v>103</v>
      </c>
      <c r="G1260" t="s">
        <v>58</v>
      </c>
      <c r="H1260" t="s">
        <v>119</v>
      </c>
      <c r="I1260" t="s">
        <v>120</v>
      </c>
      <c r="J1260" t="s">
        <v>20</v>
      </c>
      <c r="K1260" t="s">
        <v>21</v>
      </c>
      <c r="L1260" t="s">
        <v>21</v>
      </c>
      <c r="M1260" t="s">
        <v>2514</v>
      </c>
      <c r="N1260" t="s">
        <v>43</v>
      </c>
      <c r="O1260">
        <v>96.738280819275516</v>
      </c>
      <c r="P1260">
        <v>6.0653181215689917</v>
      </c>
      <c r="Q1260">
        <v>319</v>
      </c>
      <c r="R1260" t="s">
        <v>3708</v>
      </c>
      <c r="S1260" t="s">
        <v>3554</v>
      </c>
      <c r="T1260" t="s">
        <v>3586</v>
      </c>
      <c r="U1260">
        <v>9</v>
      </c>
      <c r="V1260" t="s">
        <v>3569</v>
      </c>
      <c r="W1260" t="s">
        <v>3554</v>
      </c>
      <c r="X1260" t="s">
        <v>3587</v>
      </c>
      <c r="Y1260">
        <v>11</v>
      </c>
      <c r="Z1260" t="s">
        <v>3571</v>
      </c>
    </row>
    <row r="1261" spans="1:26" x14ac:dyDescent="0.3">
      <c r="A1261" s="2">
        <v>45357</v>
      </c>
      <c r="B1261" s="2">
        <v>45428</v>
      </c>
      <c r="C1261">
        <v>71</v>
      </c>
      <c r="D1261" t="s">
        <v>3537</v>
      </c>
      <c r="E1261" t="s">
        <v>2635</v>
      </c>
      <c r="F1261" t="s">
        <v>103</v>
      </c>
      <c r="G1261" t="s">
        <v>51</v>
      </c>
      <c r="H1261" t="s">
        <v>52</v>
      </c>
      <c r="I1261" t="s">
        <v>92</v>
      </c>
      <c r="J1261" t="s">
        <v>20</v>
      </c>
      <c r="K1261" t="s">
        <v>21</v>
      </c>
      <c r="L1261" t="s">
        <v>21</v>
      </c>
      <c r="M1261" t="s">
        <v>2636</v>
      </c>
      <c r="N1261" t="s">
        <v>30</v>
      </c>
      <c r="O1261">
        <v>69.010407377970878</v>
      </c>
      <c r="P1261">
        <v>7.8582790400309257</v>
      </c>
      <c r="Q1261">
        <v>136</v>
      </c>
      <c r="R1261" t="s">
        <v>3730</v>
      </c>
      <c r="S1261" t="s">
        <v>3555</v>
      </c>
      <c r="T1261" t="s">
        <v>3584</v>
      </c>
      <c r="U1261">
        <v>3</v>
      </c>
      <c r="V1261" t="s">
        <v>3563</v>
      </c>
      <c r="W1261" t="s">
        <v>3555</v>
      </c>
      <c r="X1261" t="s">
        <v>3585</v>
      </c>
      <c r="Y1261">
        <v>5</v>
      </c>
      <c r="Z1261" t="s">
        <v>3565</v>
      </c>
    </row>
    <row r="1262" spans="1:26" x14ac:dyDescent="0.3">
      <c r="A1262" s="2">
        <v>45329</v>
      </c>
      <c r="B1262" s="2">
        <v>45365</v>
      </c>
      <c r="C1262">
        <v>36</v>
      </c>
      <c r="D1262" t="s">
        <v>3537</v>
      </c>
      <c r="E1262" t="s">
        <v>873</v>
      </c>
      <c r="F1262" t="s">
        <v>39</v>
      </c>
      <c r="G1262" t="s">
        <v>58</v>
      </c>
      <c r="H1262" t="s">
        <v>52</v>
      </c>
      <c r="I1262" t="s">
        <v>34</v>
      </c>
      <c r="J1262" t="s">
        <v>20</v>
      </c>
      <c r="K1262" t="s">
        <v>21</v>
      </c>
      <c r="L1262" t="s">
        <v>21</v>
      </c>
      <c r="M1262" t="s">
        <v>2663</v>
      </c>
      <c r="N1262" t="s">
        <v>24</v>
      </c>
      <c r="O1262">
        <v>111.4746055397399</v>
      </c>
      <c r="P1262">
        <v>6.4295065528878919</v>
      </c>
      <c r="Q1262">
        <v>73</v>
      </c>
      <c r="R1262" t="s">
        <v>3653</v>
      </c>
      <c r="S1262" t="s">
        <v>3555</v>
      </c>
      <c r="T1262" t="s">
        <v>3584</v>
      </c>
      <c r="U1262">
        <v>2</v>
      </c>
      <c r="V1262" t="s">
        <v>3562</v>
      </c>
      <c r="W1262" t="s">
        <v>3555</v>
      </c>
      <c r="X1262" t="s">
        <v>3584</v>
      </c>
      <c r="Y1262">
        <v>3</v>
      </c>
      <c r="Z1262" t="s">
        <v>3563</v>
      </c>
    </row>
    <row r="1263" spans="1:26" x14ac:dyDescent="0.3">
      <c r="A1263" s="2">
        <v>45051</v>
      </c>
      <c r="B1263" s="2">
        <v>45137</v>
      </c>
      <c r="C1263">
        <v>86</v>
      </c>
      <c r="D1263" t="s">
        <v>3537</v>
      </c>
      <c r="E1263" t="s">
        <v>1116</v>
      </c>
      <c r="F1263" t="s">
        <v>16</v>
      </c>
      <c r="G1263" t="s">
        <v>51</v>
      </c>
      <c r="H1263" t="s">
        <v>52</v>
      </c>
      <c r="I1263" t="s">
        <v>92</v>
      </c>
      <c r="J1263" t="s">
        <v>42</v>
      </c>
      <c r="K1263" t="s">
        <v>21</v>
      </c>
      <c r="L1263" t="s">
        <v>21</v>
      </c>
      <c r="M1263" t="s">
        <v>2664</v>
      </c>
      <c r="N1263" t="s">
        <v>76</v>
      </c>
      <c r="O1263">
        <v>79.364754253846442</v>
      </c>
      <c r="P1263">
        <v>7.1070753189252063</v>
      </c>
      <c r="Q1263">
        <v>210</v>
      </c>
      <c r="R1263" t="s">
        <v>3637</v>
      </c>
      <c r="S1263" t="s">
        <v>3554</v>
      </c>
      <c r="T1263" t="s">
        <v>3585</v>
      </c>
      <c r="U1263">
        <v>5</v>
      </c>
      <c r="V1263" t="s">
        <v>3565</v>
      </c>
      <c r="W1263" t="s">
        <v>3554</v>
      </c>
      <c r="X1263" t="s">
        <v>3586</v>
      </c>
      <c r="Y1263">
        <v>7</v>
      </c>
      <c r="Z1263" t="s">
        <v>3567</v>
      </c>
    </row>
    <row r="1264" spans="1:26" x14ac:dyDescent="0.3">
      <c r="A1264" s="2">
        <v>45012</v>
      </c>
      <c r="B1264" s="2">
        <v>45075</v>
      </c>
      <c r="C1264">
        <v>63</v>
      </c>
      <c r="D1264" t="s">
        <v>3537</v>
      </c>
      <c r="E1264" t="s">
        <v>428</v>
      </c>
      <c r="F1264" t="s">
        <v>80</v>
      </c>
      <c r="G1264" t="s">
        <v>58</v>
      </c>
      <c r="H1264" t="s">
        <v>52</v>
      </c>
      <c r="I1264" t="s">
        <v>92</v>
      </c>
      <c r="J1264" t="s">
        <v>20</v>
      </c>
      <c r="K1264" t="s">
        <v>21</v>
      </c>
      <c r="L1264" t="s">
        <v>21</v>
      </c>
      <c r="M1264" t="s">
        <v>2685</v>
      </c>
      <c r="N1264" t="s">
        <v>24</v>
      </c>
      <c r="O1264">
        <v>26.17891095911077</v>
      </c>
      <c r="P1264">
        <v>5.1566842237778303</v>
      </c>
      <c r="Q1264">
        <v>148</v>
      </c>
      <c r="R1264" t="s">
        <v>3766</v>
      </c>
      <c r="S1264" t="s">
        <v>3554</v>
      </c>
      <c r="T1264" t="s">
        <v>3584</v>
      </c>
      <c r="U1264">
        <v>3</v>
      </c>
      <c r="V1264" t="s">
        <v>3563</v>
      </c>
      <c r="W1264" t="s">
        <v>3554</v>
      </c>
      <c r="X1264" t="s">
        <v>3585</v>
      </c>
      <c r="Y1264">
        <v>5</v>
      </c>
      <c r="Z1264" t="s">
        <v>3565</v>
      </c>
    </row>
    <row r="1265" spans="1:26" x14ac:dyDescent="0.3">
      <c r="A1265" s="2">
        <v>45338</v>
      </c>
      <c r="B1265" s="2">
        <v>45402</v>
      </c>
      <c r="C1265">
        <v>64</v>
      </c>
      <c r="D1265" t="s">
        <v>3537</v>
      </c>
      <c r="E1265" t="s">
        <v>349</v>
      </c>
      <c r="F1265" t="s">
        <v>118</v>
      </c>
      <c r="G1265" t="s">
        <v>58</v>
      </c>
      <c r="H1265" t="s">
        <v>119</v>
      </c>
      <c r="I1265" t="s">
        <v>120</v>
      </c>
      <c r="J1265" t="s">
        <v>20</v>
      </c>
      <c r="K1265" t="s">
        <v>21</v>
      </c>
      <c r="L1265" t="s">
        <v>21</v>
      </c>
      <c r="M1265" t="s">
        <v>2704</v>
      </c>
      <c r="N1265" t="s">
        <v>76</v>
      </c>
      <c r="O1265">
        <v>79.313709570565507</v>
      </c>
      <c r="P1265">
        <v>6.9088452227692247</v>
      </c>
      <c r="Q1265">
        <v>110</v>
      </c>
      <c r="R1265" t="s">
        <v>3847</v>
      </c>
      <c r="S1265" t="s">
        <v>3555</v>
      </c>
      <c r="T1265" t="s">
        <v>3584</v>
      </c>
      <c r="U1265">
        <v>2</v>
      </c>
      <c r="V1265" t="s">
        <v>3562</v>
      </c>
      <c r="W1265" t="s">
        <v>3555</v>
      </c>
      <c r="X1265" t="s">
        <v>3585</v>
      </c>
      <c r="Y1265">
        <v>4</v>
      </c>
      <c r="Z1265" t="s">
        <v>3564</v>
      </c>
    </row>
    <row r="1266" spans="1:26" x14ac:dyDescent="0.3">
      <c r="A1266" s="2">
        <v>44984</v>
      </c>
      <c r="B1266" s="2">
        <v>45029</v>
      </c>
      <c r="C1266">
        <v>45</v>
      </c>
      <c r="D1266" t="s">
        <v>3537</v>
      </c>
      <c r="E1266" t="s">
        <v>1908</v>
      </c>
      <c r="F1266" t="s">
        <v>28</v>
      </c>
      <c r="G1266" t="s">
        <v>46</v>
      </c>
      <c r="H1266" t="s">
        <v>119</v>
      </c>
      <c r="I1266" t="s">
        <v>120</v>
      </c>
      <c r="J1266" t="s">
        <v>42</v>
      </c>
      <c r="K1266" t="s">
        <v>21</v>
      </c>
      <c r="L1266" t="s">
        <v>21</v>
      </c>
      <c r="M1266" t="s">
        <v>2746</v>
      </c>
      <c r="N1266" t="s">
        <v>30</v>
      </c>
      <c r="O1266">
        <v>24.823788387903129</v>
      </c>
      <c r="P1266">
        <v>5.5464047915721144</v>
      </c>
      <c r="Q1266">
        <v>102</v>
      </c>
      <c r="R1266" t="s">
        <v>3738</v>
      </c>
      <c r="S1266" t="s">
        <v>3554</v>
      </c>
      <c r="T1266" t="s">
        <v>3584</v>
      </c>
      <c r="U1266">
        <v>2</v>
      </c>
      <c r="V1266" t="s">
        <v>3562</v>
      </c>
      <c r="W1266" t="s">
        <v>3554</v>
      </c>
      <c r="X1266" t="s">
        <v>3585</v>
      </c>
      <c r="Y1266">
        <v>4</v>
      </c>
      <c r="Z1266" t="s">
        <v>3564</v>
      </c>
    </row>
    <row r="1267" spans="1:26" x14ac:dyDescent="0.3">
      <c r="A1267" s="2">
        <v>45362</v>
      </c>
      <c r="B1267" s="2">
        <v>45430</v>
      </c>
      <c r="C1267">
        <v>68</v>
      </c>
      <c r="D1267" t="s">
        <v>3537</v>
      </c>
      <c r="E1267" t="s">
        <v>1554</v>
      </c>
      <c r="F1267" t="s">
        <v>16</v>
      </c>
      <c r="G1267" t="s">
        <v>46</v>
      </c>
      <c r="H1267" t="s">
        <v>40</v>
      </c>
      <c r="I1267" t="s">
        <v>41</v>
      </c>
      <c r="J1267" t="s">
        <v>35</v>
      </c>
      <c r="K1267" t="s">
        <v>21</v>
      </c>
      <c r="L1267" t="s">
        <v>21</v>
      </c>
      <c r="M1267" t="s">
        <v>1381</v>
      </c>
      <c r="N1267" t="s">
        <v>43</v>
      </c>
      <c r="O1267">
        <v>87.789365035121136</v>
      </c>
      <c r="P1267">
        <v>6.6241455888051419</v>
      </c>
      <c r="Q1267">
        <v>138</v>
      </c>
      <c r="R1267" t="s">
        <v>3821</v>
      </c>
      <c r="S1267" t="s">
        <v>3555</v>
      </c>
      <c r="T1267" t="s">
        <v>3584</v>
      </c>
      <c r="U1267">
        <v>3</v>
      </c>
      <c r="V1267" t="s">
        <v>3563</v>
      </c>
      <c r="W1267" t="s">
        <v>3555</v>
      </c>
      <c r="X1267" t="s">
        <v>3585</v>
      </c>
      <c r="Y1267">
        <v>5</v>
      </c>
      <c r="Z1267" t="s">
        <v>3565</v>
      </c>
    </row>
    <row r="1268" spans="1:26" x14ac:dyDescent="0.3">
      <c r="A1268" s="2">
        <v>45091</v>
      </c>
      <c r="B1268" s="2">
        <v>45169</v>
      </c>
      <c r="C1268">
        <v>78</v>
      </c>
      <c r="D1268" t="s">
        <v>3537</v>
      </c>
      <c r="E1268" t="s">
        <v>2759</v>
      </c>
      <c r="F1268" t="s">
        <v>39</v>
      </c>
      <c r="G1268" t="s">
        <v>58</v>
      </c>
      <c r="H1268" t="s">
        <v>119</v>
      </c>
      <c r="I1268" t="s">
        <v>120</v>
      </c>
      <c r="J1268" t="s">
        <v>20</v>
      </c>
      <c r="K1268" t="s">
        <v>21</v>
      </c>
      <c r="L1268" t="s">
        <v>21</v>
      </c>
      <c r="M1268" t="s">
        <v>2760</v>
      </c>
      <c r="N1268" t="s">
        <v>63</v>
      </c>
      <c r="O1268">
        <v>84.797842227064905</v>
      </c>
      <c r="P1268">
        <v>5.6027557483282839</v>
      </c>
      <c r="Q1268">
        <v>242</v>
      </c>
      <c r="R1268" t="s">
        <v>3843</v>
      </c>
      <c r="S1268" t="s">
        <v>3554</v>
      </c>
      <c r="T1268" t="s">
        <v>3585</v>
      </c>
      <c r="U1268">
        <v>6</v>
      </c>
      <c r="V1268" t="s">
        <v>3566</v>
      </c>
      <c r="W1268" t="s">
        <v>3554</v>
      </c>
      <c r="X1268" t="s">
        <v>3586</v>
      </c>
      <c r="Y1268">
        <v>8</v>
      </c>
      <c r="Z1268" t="s">
        <v>3568</v>
      </c>
    </row>
    <row r="1269" spans="1:26" x14ac:dyDescent="0.3">
      <c r="A1269" s="2">
        <v>45389</v>
      </c>
      <c r="B1269" s="2">
        <v>45431</v>
      </c>
      <c r="C1269">
        <v>42</v>
      </c>
      <c r="D1269" t="s">
        <v>3537</v>
      </c>
      <c r="E1269" t="s">
        <v>2773</v>
      </c>
      <c r="F1269" t="s">
        <v>103</v>
      </c>
      <c r="G1269" t="s">
        <v>33</v>
      </c>
      <c r="H1269" t="s">
        <v>18</v>
      </c>
      <c r="I1269" t="s">
        <v>34</v>
      </c>
      <c r="J1269" t="s">
        <v>20</v>
      </c>
      <c r="K1269" t="s">
        <v>21</v>
      </c>
      <c r="L1269" t="s">
        <v>21</v>
      </c>
      <c r="M1269" t="s">
        <v>2774</v>
      </c>
      <c r="N1269" t="s">
        <v>43</v>
      </c>
      <c r="O1269">
        <v>111.98473153382329</v>
      </c>
      <c r="P1269">
        <v>6.3993475643167193</v>
      </c>
      <c r="Q1269">
        <v>139</v>
      </c>
      <c r="R1269" t="s">
        <v>3732</v>
      </c>
      <c r="S1269" t="s">
        <v>3555</v>
      </c>
      <c r="T1269" t="s">
        <v>3585</v>
      </c>
      <c r="U1269">
        <v>4</v>
      </c>
      <c r="V1269" t="s">
        <v>3564</v>
      </c>
      <c r="W1269" t="s">
        <v>3555</v>
      </c>
      <c r="X1269" t="s">
        <v>3585</v>
      </c>
      <c r="Y1269">
        <v>5</v>
      </c>
      <c r="Z1269" t="s">
        <v>3565</v>
      </c>
    </row>
    <row r="1270" spans="1:26" x14ac:dyDescent="0.3">
      <c r="A1270" s="2">
        <v>45464</v>
      </c>
      <c r="B1270" s="2">
        <v>45547</v>
      </c>
      <c r="C1270">
        <v>83</v>
      </c>
      <c r="D1270" t="s">
        <v>3537</v>
      </c>
      <c r="E1270" t="s">
        <v>2543</v>
      </c>
      <c r="F1270" t="s">
        <v>80</v>
      </c>
      <c r="G1270" t="s">
        <v>17</v>
      </c>
      <c r="H1270" t="s">
        <v>18</v>
      </c>
      <c r="I1270" t="s">
        <v>19</v>
      </c>
      <c r="J1270" t="s">
        <v>20</v>
      </c>
      <c r="K1270" t="s">
        <v>21</v>
      </c>
      <c r="L1270" t="s">
        <v>21</v>
      </c>
      <c r="M1270" t="s">
        <v>2782</v>
      </c>
      <c r="N1270" t="s">
        <v>63</v>
      </c>
      <c r="O1270">
        <v>11.48308780322423</v>
      </c>
      <c r="P1270">
        <v>4.6887036343573918</v>
      </c>
      <c r="Q1270">
        <v>255</v>
      </c>
      <c r="R1270" t="s">
        <v>3727</v>
      </c>
      <c r="S1270" t="s">
        <v>3555</v>
      </c>
      <c r="T1270" t="s">
        <v>3585</v>
      </c>
      <c r="U1270">
        <v>6</v>
      </c>
      <c r="V1270" t="s">
        <v>3566</v>
      </c>
      <c r="W1270" t="s">
        <v>3555</v>
      </c>
      <c r="X1270" t="s">
        <v>3586</v>
      </c>
      <c r="Y1270">
        <v>9</v>
      </c>
      <c r="Z1270" t="s">
        <v>3569</v>
      </c>
    </row>
    <row r="1271" spans="1:26" x14ac:dyDescent="0.3">
      <c r="A1271" s="2">
        <v>45370</v>
      </c>
      <c r="B1271" s="2">
        <v>45444</v>
      </c>
      <c r="C1271">
        <v>74</v>
      </c>
      <c r="D1271" t="s">
        <v>3537</v>
      </c>
      <c r="E1271" t="s">
        <v>2300</v>
      </c>
      <c r="F1271" t="s">
        <v>80</v>
      </c>
      <c r="G1271" t="s">
        <v>46</v>
      </c>
      <c r="H1271" t="s">
        <v>119</v>
      </c>
      <c r="I1271" t="s">
        <v>120</v>
      </c>
      <c r="J1271" t="s">
        <v>42</v>
      </c>
      <c r="K1271" t="s">
        <v>21</v>
      </c>
      <c r="L1271" t="s">
        <v>21</v>
      </c>
      <c r="M1271" t="s">
        <v>2840</v>
      </c>
      <c r="N1271" t="s">
        <v>144</v>
      </c>
      <c r="O1271">
        <v>20.018478359239239</v>
      </c>
      <c r="P1271">
        <v>4.972958435153223</v>
      </c>
      <c r="Q1271">
        <v>152</v>
      </c>
      <c r="R1271" t="s">
        <v>3609</v>
      </c>
      <c r="S1271" t="s">
        <v>3555</v>
      </c>
      <c r="T1271" t="s">
        <v>3584</v>
      </c>
      <c r="U1271">
        <v>3</v>
      </c>
      <c r="V1271" t="s">
        <v>3563</v>
      </c>
      <c r="W1271" t="s">
        <v>3555</v>
      </c>
      <c r="X1271" t="s">
        <v>3585</v>
      </c>
      <c r="Y1271">
        <v>6</v>
      </c>
      <c r="Z1271" t="s">
        <v>3566</v>
      </c>
    </row>
    <row r="1272" spans="1:26" x14ac:dyDescent="0.3">
      <c r="A1272" s="2">
        <v>44967</v>
      </c>
      <c r="B1272" s="2">
        <v>45004</v>
      </c>
      <c r="C1272">
        <v>37</v>
      </c>
      <c r="D1272" t="s">
        <v>3537</v>
      </c>
      <c r="E1272" t="s">
        <v>2853</v>
      </c>
      <c r="F1272" t="s">
        <v>80</v>
      </c>
      <c r="G1272" t="s">
        <v>58</v>
      </c>
      <c r="H1272" t="s">
        <v>119</v>
      </c>
      <c r="I1272" t="s">
        <v>120</v>
      </c>
      <c r="J1272" t="s">
        <v>42</v>
      </c>
      <c r="K1272" t="s">
        <v>21</v>
      </c>
      <c r="L1272" t="s">
        <v>21</v>
      </c>
      <c r="M1272" t="s">
        <v>2854</v>
      </c>
      <c r="N1272" t="s">
        <v>43</v>
      </c>
      <c r="O1272">
        <v>23.69233289997705</v>
      </c>
      <c r="P1272">
        <v>4.132738753077879</v>
      </c>
      <c r="Q1272">
        <v>77</v>
      </c>
      <c r="R1272" t="s">
        <v>3729</v>
      </c>
      <c r="S1272" t="s">
        <v>3554</v>
      </c>
      <c r="T1272" t="s">
        <v>3584</v>
      </c>
      <c r="U1272">
        <v>2</v>
      </c>
      <c r="V1272" t="s">
        <v>3562</v>
      </c>
      <c r="W1272" t="s">
        <v>3554</v>
      </c>
      <c r="X1272" t="s">
        <v>3584</v>
      </c>
      <c r="Y1272">
        <v>3</v>
      </c>
      <c r="Z1272" t="s">
        <v>3563</v>
      </c>
    </row>
    <row r="1273" spans="1:26" x14ac:dyDescent="0.3">
      <c r="A1273" s="2">
        <v>45386</v>
      </c>
      <c r="B1273" s="2">
        <v>45463</v>
      </c>
      <c r="C1273">
        <v>77</v>
      </c>
      <c r="D1273" t="s">
        <v>3537</v>
      </c>
      <c r="E1273" t="s">
        <v>408</v>
      </c>
      <c r="F1273" t="s">
        <v>80</v>
      </c>
      <c r="G1273" t="s">
        <v>46</v>
      </c>
      <c r="H1273" t="s">
        <v>18</v>
      </c>
      <c r="I1273" t="s">
        <v>34</v>
      </c>
      <c r="J1273" t="s">
        <v>20</v>
      </c>
      <c r="K1273" t="s">
        <v>21</v>
      </c>
      <c r="L1273" t="s">
        <v>21</v>
      </c>
      <c r="M1273" t="s">
        <v>2864</v>
      </c>
      <c r="N1273" t="s">
        <v>43</v>
      </c>
      <c r="O1273">
        <v>17.51533987441011</v>
      </c>
      <c r="P1273">
        <v>4.7292604811573247</v>
      </c>
      <c r="Q1273">
        <v>171</v>
      </c>
      <c r="R1273" t="s">
        <v>3887</v>
      </c>
      <c r="S1273" t="s">
        <v>3555</v>
      </c>
      <c r="T1273" t="s">
        <v>3585</v>
      </c>
      <c r="U1273">
        <v>4</v>
      </c>
      <c r="V1273" t="s">
        <v>3564</v>
      </c>
      <c r="W1273" t="s">
        <v>3555</v>
      </c>
      <c r="X1273" t="s">
        <v>3585</v>
      </c>
      <c r="Y1273">
        <v>6</v>
      </c>
      <c r="Z1273" t="s">
        <v>3566</v>
      </c>
    </row>
    <row r="1274" spans="1:26" x14ac:dyDescent="0.3">
      <c r="A1274" s="2">
        <v>45168</v>
      </c>
      <c r="B1274" s="2">
        <v>45206</v>
      </c>
      <c r="C1274">
        <v>38</v>
      </c>
      <c r="D1274" t="s">
        <v>3537</v>
      </c>
      <c r="E1274" t="s">
        <v>2822</v>
      </c>
      <c r="F1274" t="s">
        <v>103</v>
      </c>
      <c r="G1274" t="s">
        <v>46</v>
      </c>
      <c r="H1274" t="s">
        <v>40</v>
      </c>
      <c r="I1274" t="s">
        <v>41</v>
      </c>
      <c r="J1274" t="s">
        <v>42</v>
      </c>
      <c r="K1274" t="s">
        <v>21</v>
      </c>
      <c r="L1274" t="s">
        <v>21</v>
      </c>
      <c r="M1274" t="s">
        <v>2882</v>
      </c>
      <c r="N1274" t="s">
        <v>54</v>
      </c>
      <c r="O1274">
        <v>105.9822056259803</v>
      </c>
      <c r="P1274">
        <v>7.5975664715473306</v>
      </c>
      <c r="Q1274">
        <v>279</v>
      </c>
      <c r="R1274" t="s">
        <v>3807</v>
      </c>
      <c r="S1274" t="s">
        <v>3554</v>
      </c>
      <c r="T1274" t="s">
        <v>3586</v>
      </c>
      <c r="U1274">
        <v>8</v>
      </c>
      <c r="V1274" t="s">
        <v>3568</v>
      </c>
      <c r="W1274" t="s">
        <v>3554</v>
      </c>
      <c r="X1274" t="s">
        <v>3587</v>
      </c>
      <c r="Y1274">
        <v>10</v>
      </c>
      <c r="Z1274" t="s">
        <v>3570</v>
      </c>
    </row>
    <row r="1275" spans="1:26" x14ac:dyDescent="0.3">
      <c r="A1275" s="2">
        <v>44981</v>
      </c>
      <c r="B1275" s="2">
        <v>45059</v>
      </c>
      <c r="C1275">
        <v>78</v>
      </c>
      <c r="D1275" t="s">
        <v>3537</v>
      </c>
      <c r="E1275" t="s">
        <v>2763</v>
      </c>
      <c r="F1275" t="s">
        <v>118</v>
      </c>
      <c r="G1275" t="s">
        <v>46</v>
      </c>
      <c r="H1275" t="s">
        <v>119</v>
      </c>
      <c r="I1275" t="s">
        <v>120</v>
      </c>
      <c r="J1275" t="s">
        <v>42</v>
      </c>
      <c r="K1275" t="s">
        <v>21</v>
      </c>
      <c r="L1275" t="s">
        <v>21</v>
      </c>
      <c r="M1275" t="s">
        <v>2939</v>
      </c>
      <c r="N1275" t="s">
        <v>76</v>
      </c>
      <c r="O1275">
        <v>69.176329975585574</v>
      </c>
      <c r="P1275">
        <v>6.8989531742091561</v>
      </c>
      <c r="Q1275">
        <v>132</v>
      </c>
      <c r="R1275" t="s">
        <v>3837</v>
      </c>
      <c r="S1275" t="s">
        <v>3554</v>
      </c>
      <c r="T1275" t="s">
        <v>3584</v>
      </c>
      <c r="U1275">
        <v>2</v>
      </c>
      <c r="V1275" t="s">
        <v>3562</v>
      </c>
      <c r="W1275" t="s">
        <v>3554</v>
      </c>
      <c r="X1275" t="s">
        <v>3585</v>
      </c>
      <c r="Y1275">
        <v>5</v>
      </c>
      <c r="Z1275" t="s">
        <v>3565</v>
      </c>
    </row>
    <row r="1276" spans="1:26" x14ac:dyDescent="0.3">
      <c r="A1276" s="2">
        <v>45423</v>
      </c>
      <c r="B1276" s="2">
        <v>45457</v>
      </c>
      <c r="C1276">
        <v>34</v>
      </c>
      <c r="D1276" t="s">
        <v>3537</v>
      </c>
      <c r="E1276" t="s">
        <v>2993</v>
      </c>
      <c r="F1276" t="s">
        <v>103</v>
      </c>
      <c r="G1276" t="s">
        <v>46</v>
      </c>
      <c r="H1276" t="s">
        <v>18</v>
      </c>
      <c r="I1276" t="s">
        <v>19</v>
      </c>
      <c r="J1276" t="s">
        <v>20</v>
      </c>
      <c r="K1276" t="s">
        <v>21</v>
      </c>
      <c r="L1276" t="s">
        <v>21</v>
      </c>
      <c r="M1276" t="s">
        <v>2994</v>
      </c>
      <c r="N1276" t="s">
        <v>144</v>
      </c>
      <c r="O1276">
        <v>77.769365575258178</v>
      </c>
      <c r="P1276">
        <v>7.1102675735063769</v>
      </c>
      <c r="Q1276">
        <v>165</v>
      </c>
      <c r="R1276" t="s">
        <v>3943</v>
      </c>
      <c r="S1276" t="s">
        <v>3555</v>
      </c>
      <c r="T1276" t="s">
        <v>3585</v>
      </c>
      <c r="U1276">
        <v>5</v>
      </c>
      <c r="V1276" t="s">
        <v>3565</v>
      </c>
      <c r="W1276" t="s">
        <v>3555</v>
      </c>
      <c r="X1276" t="s">
        <v>3585</v>
      </c>
      <c r="Y1276">
        <v>6</v>
      </c>
      <c r="Z1276" t="s">
        <v>3566</v>
      </c>
    </row>
    <row r="1277" spans="1:26" x14ac:dyDescent="0.3">
      <c r="A1277" s="2">
        <v>45218</v>
      </c>
      <c r="B1277" s="2">
        <v>45250</v>
      </c>
      <c r="C1277">
        <v>32</v>
      </c>
      <c r="D1277" t="s">
        <v>3537</v>
      </c>
      <c r="E1277" t="s">
        <v>1920</v>
      </c>
      <c r="F1277" t="s">
        <v>118</v>
      </c>
      <c r="G1277" t="s">
        <v>58</v>
      </c>
      <c r="H1277" t="s">
        <v>52</v>
      </c>
      <c r="I1277" t="s">
        <v>92</v>
      </c>
      <c r="J1277" t="s">
        <v>42</v>
      </c>
      <c r="K1277" t="s">
        <v>21</v>
      </c>
      <c r="L1277" t="s">
        <v>21</v>
      </c>
      <c r="M1277" t="s">
        <v>2997</v>
      </c>
      <c r="N1277" t="s">
        <v>144</v>
      </c>
      <c r="O1277">
        <v>67.661786364096628</v>
      </c>
      <c r="P1277">
        <v>6.4330406051560498</v>
      </c>
      <c r="Q1277">
        <v>323</v>
      </c>
      <c r="R1277" t="s">
        <v>3642</v>
      </c>
      <c r="S1277" t="s">
        <v>3554</v>
      </c>
      <c r="T1277" t="s">
        <v>3587</v>
      </c>
      <c r="U1277">
        <v>10</v>
      </c>
      <c r="V1277" t="s">
        <v>3570</v>
      </c>
      <c r="W1277" t="s">
        <v>3554</v>
      </c>
      <c r="X1277" t="s">
        <v>3587</v>
      </c>
      <c r="Y1277">
        <v>11</v>
      </c>
      <c r="Z1277" t="s">
        <v>3571</v>
      </c>
    </row>
    <row r="1278" spans="1:26" x14ac:dyDescent="0.3">
      <c r="A1278" s="2">
        <v>45356</v>
      </c>
      <c r="B1278" s="2">
        <v>45420</v>
      </c>
      <c r="C1278">
        <v>64</v>
      </c>
      <c r="D1278" t="s">
        <v>3537</v>
      </c>
      <c r="E1278" t="s">
        <v>1907</v>
      </c>
      <c r="F1278" t="s">
        <v>16</v>
      </c>
      <c r="G1278" t="s">
        <v>17</v>
      </c>
      <c r="H1278" t="s">
        <v>18</v>
      </c>
      <c r="I1278" t="s">
        <v>34</v>
      </c>
      <c r="J1278" t="s">
        <v>20</v>
      </c>
      <c r="K1278" t="s">
        <v>21</v>
      </c>
      <c r="L1278" t="s">
        <v>21</v>
      </c>
      <c r="M1278" t="s">
        <v>3003</v>
      </c>
      <c r="N1278" t="s">
        <v>24</v>
      </c>
      <c r="O1278">
        <v>85.00665721381209</v>
      </c>
      <c r="P1278">
        <v>5.6033374433159224</v>
      </c>
      <c r="Q1278">
        <v>128</v>
      </c>
      <c r="R1278" t="s">
        <v>3950</v>
      </c>
      <c r="S1278" t="s">
        <v>3555</v>
      </c>
      <c r="T1278" t="s">
        <v>3584</v>
      </c>
      <c r="U1278">
        <v>3</v>
      </c>
      <c r="V1278" t="s">
        <v>3563</v>
      </c>
      <c r="W1278" t="s">
        <v>3555</v>
      </c>
      <c r="X1278" t="s">
        <v>3585</v>
      </c>
      <c r="Y1278">
        <v>5</v>
      </c>
      <c r="Z1278" t="s">
        <v>3565</v>
      </c>
    </row>
    <row r="1279" spans="1:26" x14ac:dyDescent="0.3">
      <c r="A1279" s="2">
        <v>44931</v>
      </c>
      <c r="B1279" s="2">
        <v>44978</v>
      </c>
      <c r="C1279">
        <v>47</v>
      </c>
      <c r="D1279" t="s">
        <v>3537</v>
      </c>
      <c r="E1279" t="s">
        <v>2522</v>
      </c>
      <c r="F1279" t="s">
        <v>57</v>
      </c>
      <c r="G1279" t="s">
        <v>17</v>
      </c>
      <c r="H1279" t="s">
        <v>18</v>
      </c>
      <c r="I1279" t="s">
        <v>19</v>
      </c>
      <c r="J1279" t="s">
        <v>20</v>
      </c>
      <c r="K1279" t="s">
        <v>21</v>
      </c>
      <c r="L1279" t="s">
        <v>21</v>
      </c>
      <c r="M1279" t="s">
        <v>3051</v>
      </c>
      <c r="N1279" t="s">
        <v>144</v>
      </c>
      <c r="O1279">
        <v>68.140125329366612</v>
      </c>
      <c r="P1279">
        <v>5.9629268752375797</v>
      </c>
      <c r="Q1279">
        <v>51</v>
      </c>
      <c r="R1279" t="s">
        <v>3904</v>
      </c>
      <c r="S1279" t="s">
        <v>3554</v>
      </c>
      <c r="T1279" t="s">
        <v>3584</v>
      </c>
      <c r="U1279">
        <v>1</v>
      </c>
      <c r="V1279" t="s">
        <v>3561</v>
      </c>
      <c r="W1279" t="s">
        <v>3554</v>
      </c>
      <c r="X1279" t="s">
        <v>3584</v>
      </c>
      <c r="Y1279">
        <v>2</v>
      </c>
      <c r="Z1279" t="s">
        <v>3562</v>
      </c>
    </row>
    <row r="1280" spans="1:26" x14ac:dyDescent="0.3">
      <c r="A1280" s="2">
        <v>44985</v>
      </c>
      <c r="B1280" s="2">
        <v>45072</v>
      </c>
      <c r="C1280">
        <v>87</v>
      </c>
      <c r="D1280" t="s">
        <v>3537</v>
      </c>
      <c r="E1280" t="s">
        <v>300</v>
      </c>
      <c r="F1280" t="s">
        <v>39</v>
      </c>
      <c r="G1280" t="s">
        <v>51</v>
      </c>
      <c r="H1280" t="s">
        <v>52</v>
      </c>
      <c r="I1280" t="s">
        <v>34</v>
      </c>
      <c r="J1280" t="s">
        <v>42</v>
      </c>
      <c r="K1280" t="s">
        <v>21</v>
      </c>
      <c r="L1280" t="s">
        <v>21</v>
      </c>
      <c r="M1280" t="s">
        <v>3083</v>
      </c>
      <c r="N1280" t="s">
        <v>54</v>
      </c>
      <c r="O1280">
        <v>116.56403322504811</v>
      </c>
      <c r="P1280">
        <v>5.8676348391530588</v>
      </c>
      <c r="Q1280">
        <v>145</v>
      </c>
      <c r="R1280" t="s">
        <v>3657</v>
      </c>
      <c r="S1280" t="s">
        <v>3554</v>
      </c>
      <c r="T1280" t="s">
        <v>3584</v>
      </c>
      <c r="U1280">
        <v>2</v>
      </c>
      <c r="V1280" t="s">
        <v>3562</v>
      </c>
      <c r="W1280" t="s">
        <v>3554</v>
      </c>
      <c r="X1280" t="s">
        <v>3585</v>
      </c>
      <c r="Y1280">
        <v>5</v>
      </c>
      <c r="Z1280" t="s">
        <v>3565</v>
      </c>
    </row>
    <row r="1281" spans="1:26" x14ac:dyDescent="0.3">
      <c r="A1281" s="2">
        <v>44990</v>
      </c>
      <c r="B1281" s="2">
        <v>45060</v>
      </c>
      <c r="C1281">
        <v>70</v>
      </c>
      <c r="D1281" t="s">
        <v>3537</v>
      </c>
      <c r="E1281" t="s">
        <v>2710</v>
      </c>
      <c r="F1281" t="s">
        <v>57</v>
      </c>
      <c r="G1281" t="s">
        <v>17</v>
      </c>
      <c r="H1281" t="s">
        <v>40</v>
      </c>
      <c r="I1281" t="s">
        <v>41</v>
      </c>
      <c r="J1281" t="s">
        <v>35</v>
      </c>
      <c r="K1281" t="s">
        <v>21</v>
      </c>
      <c r="L1281" t="s">
        <v>21</v>
      </c>
      <c r="M1281" t="s">
        <v>3114</v>
      </c>
      <c r="N1281" t="s">
        <v>43</v>
      </c>
      <c r="O1281">
        <v>102.935860239711</v>
      </c>
      <c r="P1281">
        <v>5.0595247003477706</v>
      </c>
      <c r="Q1281">
        <v>133</v>
      </c>
      <c r="R1281" t="s">
        <v>3698</v>
      </c>
      <c r="S1281" t="s">
        <v>3554</v>
      </c>
      <c r="T1281" t="s">
        <v>3584</v>
      </c>
      <c r="U1281">
        <v>3</v>
      </c>
      <c r="V1281" t="s">
        <v>3563</v>
      </c>
      <c r="W1281" t="s">
        <v>3554</v>
      </c>
      <c r="X1281" t="s">
        <v>3585</v>
      </c>
      <c r="Y1281">
        <v>5</v>
      </c>
      <c r="Z1281" t="s">
        <v>3565</v>
      </c>
    </row>
    <row r="1282" spans="1:26" x14ac:dyDescent="0.3">
      <c r="A1282" s="2">
        <v>45037</v>
      </c>
      <c r="B1282" s="2">
        <v>45109</v>
      </c>
      <c r="C1282">
        <v>72</v>
      </c>
      <c r="D1282" t="s">
        <v>3537</v>
      </c>
      <c r="E1282" t="s">
        <v>3119</v>
      </c>
      <c r="F1282" t="s">
        <v>118</v>
      </c>
      <c r="G1282" t="s">
        <v>33</v>
      </c>
      <c r="H1282" t="s">
        <v>52</v>
      </c>
      <c r="I1282" t="s">
        <v>34</v>
      </c>
      <c r="J1282" t="s">
        <v>42</v>
      </c>
      <c r="K1282" t="s">
        <v>21</v>
      </c>
      <c r="L1282" t="s">
        <v>21</v>
      </c>
      <c r="M1282" t="s">
        <v>3120</v>
      </c>
      <c r="N1282" t="s">
        <v>76</v>
      </c>
      <c r="O1282">
        <v>85.24771171862669</v>
      </c>
      <c r="P1282">
        <v>7.2042164022367512</v>
      </c>
      <c r="Q1282">
        <v>182</v>
      </c>
      <c r="R1282" t="s">
        <v>3934</v>
      </c>
      <c r="S1282" t="s">
        <v>3554</v>
      </c>
      <c r="T1282" t="s">
        <v>3585</v>
      </c>
      <c r="U1282">
        <v>4</v>
      </c>
      <c r="V1282" t="s">
        <v>3564</v>
      </c>
      <c r="W1282" t="s">
        <v>3554</v>
      </c>
      <c r="X1282" t="s">
        <v>3586</v>
      </c>
      <c r="Y1282">
        <v>7</v>
      </c>
      <c r="Z1282" t="s">
        <v>3567</v>
      </c>
    </row>
    <row r="1283" spans="1:26" x14ac:dyDescent="0.3">
      <c r="A1283" s="2">
        <v>45352</v>
      </c>
      <c r="B1283" s="2">
        <v>45401</v>
      </c>
      <c r="C1283">
        <v>49</v>
      </c>
      <c r="D1283" t="s">
        <v>3537</v>
      </c>
      <c r="E1283" t="s">
        <v>392</v>
      </c>
      <c r="F1283" t="s">
        <v>157</v>
      </c>
      <c r="G1283" t="s">
        <v>58</v>
      </c>
      <c r="H1283" t="s">
        <v>59</v>
      </c>
      <c r="I1283" t="s">
        <v>92</v>
      </c>
      <c r="J1283" t="s">
        <v>35</v>
      </c>
      <c r="K1283" t="s">
        <v>21</v>
      </c>
      <c r="L1283" t="s">
        <v>21</v>
      </c>
      <c r="M1283" t="s">
        <v>3142</v>
      </c>
      <c r="N1283" t="s">
        <v>54</v>
      </c>
      <c r="O1283">
        <v>23.938316635035701</v>
      </c>
      <c r="P1283">
        <v>4.372688517012314</v>
      </c>
      <c r="Q1283">
        <v>109</v>
      </c>
      <c r="R1283" t="s">
        <v>3834</v>
      </c>
      <c r="S1283" t="s">
        <v>3555</v>
      </c>
      <c r="T1283" t="s">
        <v>3584</v>
      </c>
      <c r="U1283">
        <v>3</v>
      </c>
      <c r="V1283" t="s">
        <v>3563</v>
      </c>
      <c r="W1283" t="s">
        <v>3555</v>
      </c>
      <c r="X1283" t="s">
        <v>3585</v>
      </c>
      <c r="Y1283">
        <v>4</v>
      </c>
      <c r="Z1283" t="s">
        <v>3564</v>
      </c>
    </row>
    <row r="1284" spans="1:26" x14ac:dyDescent="0.3">
      <c r="A1284" s="2">
        <v>45463</v>
      </c>
      <c r="B1284" s="2">
        <v>45546</v>
      </c>
      <c r="C1284">
        <v>83</v>
      </c>
      <c r="D1284" t="s">
        <v>3537</v>
      </c>
      <c r="E1284" t="s">
        <v>2796</v>
      </c>
      <c r="F1284" t="s">
        <v>80</v>
      </c>
      <c r="G1284" t="s">
        <v>58</v>
      </c>
      <c r="H1284" t="s">
        <v>52</v>
      </c>
      <c r="I1284" t="s">
        <v>92</v>
      </c>
      <c r="J1284" t="s">
        <v>20</v>
      </c>
      <c r="K1284" t="s">
        <v>21</v>
      </c>
      <c r="L1284" t="s">
        <v>21</v>
      </c>
      <c r="M1284" t="s">
        <v>3182</v>
      </c>
      <c r="N1284" t="s">
        <v>24</v>
      </c>
      <c r="O1284">
        <v>26.50870644699399</v>
      </c>
      <c r="P1284">
        <v>4.0999780608410354</v>
      </c>
      <c r="Q1284">
        <v>254</v>
      </c>
      <c r="R1284" t="s">
        <v>3818</v>
      </c>
      <c r="S1284" t="s">
        <v>3555</v>
      </c>
      <c r="T1284" t="s">
        <v>3585</v>
      </c>
      <c r="U1284">
        <v>6</v>
      </c>
      <c r="V1284" t="s">
        <v>3566</v>
      </c>
      <c r="W1284" t="s">
        <v>3555</v>
      </c>
      <c r="X1284" t="s">
        <v>3586</v>
      </c>
      <c r="Y1284">
        <v>9</v>
      </c>
      <c r="Z1284" t="s">
        <v>3569</v>
      </c>
    </row>
    <row r="1285" spans="1:26" x14ac:dyDescent="0.3">
      <c r="A1285" s="2">
        <v>45263</v>
      </c>
      <c r="B1285" s="2">
        <v>45308</v>
      </c>
      <c r="C1285">
        <v>45</v>
      </c>
      <c r="D1285" t="s">
        <v>3537</v>
      </c>
      <c r="E1285" t="s">
        <v>2670</v>
      </c>
      <c r="F1285" t="s">
        <v>57</v>
      </c>
      <c r="G1285" t="s">
        <v>46</v>
      </c>
      <c r="H1285" t="s">
        <v>18</v>
      </c>
      <c r="I1285" t="s">
        <v>19</v>
      </c>
      <c r="J1285" t="s">
        <v>20</v>
      </c>
      <c r="K1285" t="s">
        <v>21</v>
      </c>
      <c r="L1285" t="s">
        <v>21</v>
      </c>
      <c r="M1285" t="s">
        <v>3188</v>
      </c>
      <c r="N1285" t="s">
        <v>54</v>
      </c>
      <c r="O1285">
        <v>99.985828108467075</v>
      </c>
      <c r="P1285">
        <v>5.3570293439700123</v>
      </c>
      <c r="Q1285">
        <v>16</v>
      </c>
      <c r="R1285" t="s">
        <v>3759</v>
      </c>
      <c r="S1285" t="s">
        <v>3554</v>
      </c>
      <c r="T1285" t="s">
        <v>3587</v>
      </c>
      <c r="U1285">
        <v>12</v>
      </c>
      <c r="V1285" t="s">
        <v>3572</v>
      </c>
      <c r="W1285" t="s">
        <v>3555</v>
      </c>
      <c r="X1285" t="s">
        <v>3584</v>
      </c>
      <c r="Y1285">
        <v>1</v>
      </c>
      <c r="Z1285" t="s">
        <v>3561</v>
      </c>
    </row>
    <row r="1286" spans="1:26" x14ac:dyDescent="0.3">
      <c r="A1286" s="2">
        <v>45243</v>
      </c>
      <c r="B1286" s="2">
        <v>45324</v>
      </c>
      <c r="C1286">
        <v>81</v>
      </c>
      <c r="D1286" t="s">
        <v>3537</v>
      </c>
      <c r="E1286" t="s">
        <v>236</v>
      </c>
      <c r="F1286" t="s">
        <v>80</v>
      </c>
      <c r="G1286" t="s">
        <v>58</v>
      </c>
      <c r="H1286" t="s">
        <v>52</v>
      </c>
      <c r="I1286" t="s">
        <v>92</v>
      </c>
      <c r="J1286" t="s">
        <v>20</v>
      </c>
      <c r="K1286" t="s">
        <v>21</v>
      </c>
      <c r="L1286" t="s">
        <v>21</v>
      </c>
      <c r="M1286" t="s">
        <v>2712</v>
      </c>
      <c r="N1286" t="s">
        <v>144</v>
      </c>
      <c r="O1286">
        <v>22.267671507569901</v>
      </c>
      <c r="P1286">
        <v>4.6062104824765493</v>
      </c>
      <c r="Q1286">
        <v>32</v>
      </c>
      <c r="R1286" t="s">
        <v>3619</v>
      </c>
      <c r="S1286" t="s">
        <v>3554</v>
      </c>
      <c r="T1286" t="s">
        <v>3587</v>
      </c>
      <c r="U1286">
        <v>11</v>
      </c>
      <c r="V1286" t="s">
        <v>3571</v>
      </c>
      <c r="W1286" t="s">
        <v>3555</v>
      </c>
      <c r="X1286" t="s">
        <v>3584</v>
      </c>
      <c r="Y1286">
        <v>2</v>
      </c>
      <c r="Z1286" t="s">
        <v>3562</v>
      </c>
    </row>
    <row r="1287" spans="1:26" x14ac:dyDescent="0.3">
      <c r="A1287" s="2">
        <v>45098</v>
      </c>
      <c r="B1287" s="2">
        <v>45134</v>
      </c>
      <c r="C1287">
        <v>36</v>
      </c>
      <c r="D1287" t="s">
        <v>3537</v>
      </c>
      <c r="E1287" t="s">
        <v>664</v>
      </c>
      <c r="F1287" t="s">
        <v>157</v>
      </c>
      <c r="G1287" t="s">
        <v>46</v>
      </c>
      <c r="H1287" t="s">
        <v>119</v>
      </c>
      <c r="I1287" t="s">
        <v>120</v>
      </c>
      <c r="J1287" t="s">
        <v>42</v>
      </c>
      <c r="K1287" t="s">
        <v>21</v>
      </c>
      <c r="L1287" t="s">
        <v>21</v>
      </c>
      <c r="M1287" t="s">
        <v>3235</v>
      </c>
      <c r="N1287" t="s">
        <v>30</v>
      </c>
      <c r="O1287">
        <v>25.847542840524781</v>
      </c>
      <c r="P1287">
        <v>4.6151291405411996</v>
      </c>
      <c r="Q1287">
        <v>207</v>
      </c>
      <c r="R1287" t="s">
        <v>3951</v>
      </c>
      <c r="S1287" t="s">
        <v>3554</v>
      </c>
      <c r="T1287" t="s">
        <v>3585</v>
      </c>
      <c r="U1287">
        <v>6</v>
      </c>
      <c r="V1287" t="s">
        <v>3566</v>
      </c>
      <c r="W1287" t="s">
        <v>3554</v>
      </c>
      <c r="X1287" t="s">
        <v>3586</v>
      </c>
      <c r="Y1287">
        <v>7</v>
      </c>
      <c r="Z1287" t="s">
        <v>3567</v>
      </c>
    </row>
    <row r="1288" spans="1:26" x14ac:dyDescent="0.3">
      <c r="A1288" s="2">
        <v>45030</v>
      </c>
      <c r="B1288" s="2">
        <v>45106</v>
      </c>
      <c r="C1288">
        <v>76</v>
      </c>
      <c r="D1288" t="s">
        <v>3537</v>
      </c>
      <c r="E1288" t="s">
        <v>1306</v>
      </c>
      <c r="F1288" t="s">
        <v>118</v>
      </c>
      <c r="G1288" t="s">
        <v>58</v>
      </c>
      <c r="H1288" t="s">
        <v>119</v>
      </c>
      <c r="I1288" t="s">
        <v>120</v>
      </c>
      <c r="J1288" t="s">
        <v>20</v>
      </c>
      <c r="K1288" t="s">
        <v>21</v>
      </c>
      <c r="L1288" t="s">
        <v>21</v>
      </c>
      <c r="M1288" t="s">
        <v>3240</v>
      </c>
      <c r="N1288" t="s">
        <v>24</v>
      </c>
      <c r="O1288">
        <v>58.468589990949162</v>
      </c>
      <c r="P1288">
        <v>6.329330884844703</v>
      </c>
      <c r="Q1288">
        <v>179</v>
      </c>
      <c r="R1288" t="s">
        <v>3783</v>
      </c>
      <c r="S1288" t="s">
        <v>3554</v>
      </c>
      <c r="T1288" t="s">
        <v>3585</v>
      </c>
      <c r="U1288">
        <v>4</v>
      </c>
      <c r="V1288" t="s">
        <v>3564</v>
      </c>
      <c r="W1288" t="s">
        <v>3554</v>
      </c>
      <c r="X1288" t="s">
        <v>3585</v>
      </c>
      <c r="Y1288">
        <v>6</v>
      </c>
      <c r="Z1288" t="s">
        <v>3566</v>
      </c>
    </row>
    <row r="1289" spans="1:26" x14ac:dyDescent="0.3">
      <c r="A1289" s="2">
        <v>45463</v>
      </c>
      <c r="B1289" s="2">
        <v>45529</v>
      </c>
      <c r="C1289">
        <v>66</v>
      </c>
      <c r="D1289" t="s">
        <v>3537</v>
      </c>
      <c r="E1289" t="s">
        <v>1732</v>
      </c>
      <c r="F1289" t="s">
        <v>80</v>
      </c>
      <c r="G1289" t="s">
        <v>46</v>
      </c>
      <c r="H1289" t="s">
        <v>40</v>
      </c>
      <c r="I1289" t="s">
        <v>41</v>
      </c>
      <c r="J1289" t="s">
        <v>35</v>
      </c>
      <c r="K1289" t="s">
        <v>21</v>
      </c>
      <c r="L1289" t="s">
        <v>21</v>
      </c>
      <c r="M1289" t="s">
        <v>3254</v>
      </c>
      <c r="N1289" t="s">
        <v>76</v>
      </c>
      <c r="O1289">
        <v>21.399843131599098</v>
      </c>
      <c r="P1289">
        <v>4.7588330183266994</v>
      </c>
      <c r="Q1289">
        <v>237</v>
      </c>
      <c r="R1289" t="s">
        <v>3871</v>
      </c>
      <c r="S1289" t="s">
        <v>3555</v>
      </c>
      <c r="T1289" t="s">
        <v>3585</v>
      </c>
      <c r="U1289">
        <v>6</v>
      </c>
      <c r="V1289" t="s">
        <v>3566</v>
      </c>
      <c r="W1289" t="s">
        <v>3555</v>
      </c>
      <c r="X1289" t="s">
        <v>3586</v>
      </c>
      <c r="Y1289">
        <v>8</v>
      </c>
      <c r="Z1289" t="s">
        <v>3568</v>
      </c>
    </row>
    <row r="1290" spans="1:26" x14ac:dyDescent="0.3">
      <c r="A1290" s="2">
        <v>45038</v>
      </c>
      <c r="B1290" s="2">
        <v>45077</v>
      </c>
      <c r="C1290">
        <v>39</v>
      </c>
      <c r="D1290" t="s">
        <v>3537</v>
      </c>
      <c r="E1290" t="s">
        <v>1309</v>
      </c>
      <c r="F1290" t="s">
        <v>80</v>
      </c>
      <c r="G1290" t="s">
        <v>51</v>
      </c>
      <c r="H1290" t="s">
        <v>59</v>
      </c>
      <c r="I1290" t="s">
        <v>19</v>
      </c>
      <c r="J1290" t="s">
        <v>35</v>
      </c>
      <c r="K1290" t="s">
        <v>21</v>
      </c>
      <c r="L1290" t="s">
        <v>21</v>
      </c>
      <c r="M1290" t="s">
        <v>3256</v>
      </c>
      <c r="N1290" t="s">
        <v>63</v>
      </c>
      <c r="O1290">
        <v>18.39666187221404</v>
      </c>
      <c r="P1290">
        <v>5.381491781644864</v>
      </c>
      <c r="Q1290">
        <v>150</v>
      </c>
      <c r="R1290" t="s">
        <v>3850</v>
      </c>
      <c r="S1290" t="s">
        <v>3554</v>
      </c>
      <c r="T1290" t="s">
        <v>3585</v>
      </c>
      <c r="U1290">
        <v>4</v>
      </c>
      <c r="V1290" t="s">
        <v>3564</v>
      </c>
      <c r="W1290" t="s">
        <v>3554</v>
      </c>
      <c r="X1290" t="s">
        <v>3585</v>
      </c>
      <c r="Y1290">
        <v>5</v>
      </c>
      <c r="Z1290" t="s">
        <v>3565</v>
      </c>
    </row>
    <row r="1291" spans="1:26" x14ac:dyDescent="0.3">
      <c r="A1291" s="2">
        <v>45043</v>
      </c>
      <c r="B1291" s="2">
        <v>45105</v>
      </c>
      <c r="C1291">
        <v>62</v>
      </c>
      <c r="D1291" t="s">
        <v>3537</v>
      </c>
      <c r="E1291" t="s">
        <v>2872</v>
      </c>
      <c r="F1291" t="s">
        <v>57</v>
      </c>
      <c r="G1291" t="s">
        <v>46</v>
      </c>
      <c r="H1291" t="s">
        <v>119</v>
      </c>
      <c r="I1291" t="s">
        <v>120</v>
      </c>
      <c r="J1291" t="s">
        <v>42</v>
      </c>
      <c r="K1291" t="s">
        <v>21</v>
      </c>
      <c r="L1291" t="s">
        <v>21</v>
      </c>
      <c r="M1291" t="s">
        <v>3258</v>
      </c>
      <c r="N1291" t="s">
        <v>24</v>
      </c>
      <c r="O1291">
        <v>74.848442821707678</v>
      </c>
      <c r="P1291">
        <v>5.2905045056714206</v>
      </c>
      <c r="Q1291">
        <v>178</v>
      </c>
      <c r="R1291" t="s">
        <v>3793</v>
      </c>
      <c r="S1291" t="s">
        <v>3554</v>
      </c>
      <c r="T1291" t="s">
        <v>3585</v>
      </c>
      <c r="U1291">
        <v>4</v>
      </c>
      <c r="V1291" t="s">
        <v>3564</v>
      </c>
      <c r="W1291" t="s">
        <v>3554</v>
      </c>
      <c r="X1291" t="s">
        <v>3585</v>
      </c>
      <c r="Y1291">
        <v>6</v>
      </c>
      <c r="Z1291" t="s">
        <v>3566</v>
      </c>
    </row>
    <row r="1292" spans="1:26" x14ac:dyDescent="0.3">
      <c r="A1292" s="2">
        <v>45207</v>
      </c>
      <c r="B1292" s="2">
        <v>45279</v>
      </c>
      <c r="C1292">
        <v>72</v>
      </c>
      <c r="D1292" t="s">
        <v>3537</v>
      </c>
      <c r="E1292" t="s">
        <v>570</v>
      </c>
      <c r="F1292" t="s">
        <v>118</v>
      </c>
      <c r="G1292" t="s">
        <v>33</v>
      </c>
      <c r="H1292" t="s">
        <v>52</v>
      </c>
      <c r="I1292" t="s">
        <v>34</v>
      </c>
      <c r="J1292" t="s">
        <v>42</v>
      </c>
      <c r="K1292" t="s">
        <v>21</v>
      </c>
      <c r="L1292" t="s">
        <v>21</v>
      </c>
      <c r="M1292" t="s">
        <v>3288</v>
      </c>
      <c r="N1292" t="s">
        <v>24</v>
      </c>
      <c r="O1292">
        <v>65.653955486154786</v>
      </c>
      <c r="P1292">
        <v>7.4744203193320509</v>
      </c>
      <c r="Q1292">
        <v>352</v>
      </c>
      <c r="R1292" t="s">
        <v>3663</v>
      </c>
      <c r="S1292" t="s">
        <v>3554</v>
      </c>
      <c r="T1292" t="s">
        <v>3587</v>
      </c>
      <c r="U1292">
        <v>10</v>
      </c>
      <c r="V1292" t="s">
        <v>3570</v>
      </c>
      <c r="W1292" t="s">
        <v>3554</v>
      </c>
      <c r="X1292" t="s">
        <v>3587</v>
      </c>
      <c r="Y1292">
        <v>12</v>
      </c>
      <c r="Z1292" t="s">
        <v>3572</v>
      </c>
    </row>
    <row r="1293" spans="1:26" x14ac:dyDescent="0.3">
      <c r="A1293" s="2">
        <v>45046</v>
      </c>
      <c r="B1293" s="2">
        <v>45099</v>
      </c>
      <c r="C1293">
        <v>53</v>
      </c>
      <c r="D1293" t="s">
        <v>3537</v>
      </c>
      <c r="E1293" t="s">
        <v>1170</v>
      </c>
      <c r="F1293" t="s">
        <v>28</v>
      </c>
      <c r="G1293" t="s">
        <v>58</v>
      </c>
      <c r="H1293" t="s">
        <v>52</v>
      </c>
      <c r="I1293" t="s">
        <v>34</v>
      </c>
      <c r="J1293" t="s">
        <v>42</v>
      </c>
      <c r="K1293" t="s">
        <v>21</v>
      </c>
      <c r="L1293" t="s">
        <v>21</v>
      </c>
      <c r="M1293" t="s">
        <v>3294</v>
      </c>
      <c r="N1293" t="s">
        <v>43</v>
      </c>
      <c r="O1293">
        <v>32.243178822572638</v>
      </c>
      <c r="P1293">
        <v>6.3197566219122017</v>
      </c>
      <c r="Q1293">
        <v>172</v>
      </c>
      <c r="R1293" t="s">
        <v>3952</v>
      </c>
      <c r="S1293" t="s">
        <v>3554</v>
      </c>
      <c r="T1293" t="s">
        <v>3585</v>
      </c>
      <c r="U1293">
        <v>4</v>
      </c>
      <c r="V1293" t="s">
        <v>3564</v>
      </c>
      <c r="W1293" t="s">
        <v>3554</v>
      </c>
      <c r="X1293" t="s">
        <v>3585</v>
      </c>
      <c r="Y1293">
        <v>6</v>
      </c>
      <c r="Z1293" t="s">
        <v>3566</v>
      </c>
    </row>
    <row r="1294" spans="1:26" x14ac:dyDescent="0.3">
      <c r="A1294" s="2">
        <v>45027</v>
      </c>
      <c r="B1294" s="2">
        <v>45108</v>
      </c>
      <c r="C1294">
        <v>81</v>
      </c>
      <c r="D1294" t="s">
        <v>3537</v>
      </c>
      <c r="E1294" t="s">
        <v>2763</v>
      </c>
      <c r="F1294" t="s">
        <v>118</v>
      </c>
      <c r="G1294" t="s">
        <v>58</v>
      </c>
      <c r="H1294" t="s">
        <v>119</v>
      </c>
      <c r="I1294" t="s">
        <v>120</v>
      </c>
      <c r="J1294" t="s">
        <v>42</v>
      </c>
      <c r="K1294" t="s">
        <v>21</v>
      </c>
      <c r="L1294" t="s">
        <v>21</v>
      </c>
      <c r="M1294" t="s">
        <v>3335</v>
      </c>
      <c r="N1294" t="s">
        <v>76</v>
      </c>
      <c r="O1294">
        <v>78.144801709040706</v>
      </c>
      <c r="P1294">
        <v>6.0990829617332398</v>
      </c>
      <c r="Q1294">
        <v>181</v>
      </c>
      <c r="R1294" t="s">
        <v>3756</v>
      </c>
      <c r="S1294" t="s">
        <v>3554</v>
      </c>
      <c r="T1294" t="s">
        <v>3585</v>
      </c>
      <c r="U1294">
        <v>4</v>
      </c>
      <c r="V1294" t="s">
        <v>3564</v>
      </c>
      <c r="W1294" t="s">
        <v>3554</v>
      </c>
      <c r="X1294" t="s">
        <v>3586</v>
      </c>
      <c r="Y1294">
        <v>7</v>
      </c>
      <c r="Z1294" t="s">
        <v>3567</v>
      </c>
    </row>
    <row r="1295" spans="1:26" x14ac:dyDescent="0.3">
      <c r="A1295" s="2">
        <v>45239</v>
      </c>
      <c r="B1295" s="2">
        <v>45305</v>
      </c>
      <c r="C1295">
        <v>66</v>
      </c>
      <c r="D1295" t="s">
        <v>3537</v>
      </c>
      <c r="E1295" t="s">
        <v>1101</v>
      </c>
      <c r="F1295" t="s">
        <v>103</v>
      </c>
      <c r="G1295" t="s">
        <v>46</v>
      </c>
      <c r="H1295" t="s">
        <v>119</v>
      </c>
      <c r="I1295" t="s">
        <v>120</v>
      </c>
      <c r="J1295" t="s">
        <v>42</v>
      </c>
      <c r="K1295" t="s">
        <v>21</v>
      </c>
      <c r="L1295" t="s">
        <v>21</v>
      </c>
      <c r="M1295" t="s">
        <v>3397</v>
      </c>
      <c r="N1295" t="s">
        <v>63</v>
      </c>
      <c r="O1295">
        <v>62.524766291909607</v>
      </c>
      <c r="P1295">
        <v>7.187561263886904</v>
      </c>
      <c r="Q1295">
        <v>13</v>
      </c>
      <c r="R1295" t="s">
        <v>3694</v>
      </c>
      <c r="S1295" t="s">
        <v>3554</v>
      </c>
      <c r="T1295" t="s">
        <v>3587</v>
      </c>
      <c r="U1295">
        <v>11</v>
      </c>
      <c r="V1295" t="s">
        <v>3571</v>
      </c>
      <c r="W1295" t="s">
        <v>3555</v>
      </c>
      <c r="X1295" t="s">
        <v>3584</v>
      </c>
      <c r="Y1295">
        <v>1</v>
      </c>
      <c r="Z1295" t="s">
        <v>3561</v>
      </c>
    </row>
    <row r="1296" spans="1:26" x14ac:dyDescent="0.3">
      <c r="A1296" s="2">
        <v>45289</v>
      </c>
      <c r="B1296" s="2">
        <v>45376</v>
      </c>
      <c r="C1296">
        <v>87</v>
      </c>
      <c r="D1296" t="s">
        <v>3537</v>
      </c>
      <c r="E1296" t="s">
        <v>3417</v>
      </c>
      <c r="F1296" t="s">
        <v>103</v>
      </c>
      <c r="G1296" t="s">
        <v>17</v>
      </c>
      <c r="H1296" t="s">
        <v>18</v>
      </c>
      <c r="I1296" t="s">
        <v>19</v>
      </c>
      <c r="J1296" t="s">
        <v>20</v>
      </c>
      <c r="K1296" t="s">
        <v>21</v>
      </c>
      <c r="L1296" t="s">
        <v>21</v>
      </c>
      <c r="M1296" t="s">
        <v>3418</v>
      </c>
      <c r="N1296" t="s">
        <v>30</v>
      </c>
      <c r="O1296">
        <v>67.11515528144858</v>
      </c>
      <c r="P1296">
        <v>7.5883946625541689</v>
      </c>
      <c r="Q1296">
        <v>84</v>
      </c>
      <c r="R1296" t="s">
        <v>3948</v>
      </c>
      <c r="S1296" t="s">
        <v>3554</v>
      </c>
      <c r="T1296" t="s">
        <v>3587</v>
      </c>
      <c r="U1296">
        <v>12</v>
      </c>
      <c r="V1296" t="s">
        <v>3572</v>
      </c>
      <c r="W1296" t="s">
        <v>3555</v>
      </c>
      <c r="X1296" t="s">
        <v>3584</v>
      </c>
      <c r="Y1296">
        <v>3</v>
      </c>
      <c r="Z1296" t="s">
        <v>3563</v>
      </c>
    </row>
    <row r="1297" spans="1:26" x14ac:dyDescent="0.3">
      <c r="A1297" s="2">
        <v>45382</v>
      </c>
      <c r="B1297" s="2">
        <v>45443</v>
      </c>
      <c r="C1297">
        <v>61</v>
      </c>
      <c r="D1297" t="s">
        <v>3537</v>
      </c>
      <c r="E1297" t="s">
        <v>2538</v>
      </c>
      <c r="F1297" t="s">
        <v>57</v>
      </c>
      <c r="G1297" t="s">
        <v>46</v>
      </c>
      <c r="H1297" t="s">
        <v>119</v>
      </c>
      <c r="I1297" t="s">
        <v>120</v>
      </c>
      <c r="J1297" t="s">
        <v>42</v>
      </c>
      <c r="K1297" t="s">
        <v>21</v>
      </c>
      <c r="L1297" t="s">
        <v>21</v>
      </c>
      <c r="M1297" t="s">
        <v>3430</v>
      </c>
      <c r="N1297" t="s">
        <v>43</v>
      </c>
      <c r="O1297">
        <v>77.246286591503662</v>
      </c>
      <c r="P1297">
        <v>5.0053134756683457</v>
      </c>
      <c r="Q1297">
        <v>151</v>
      </c>
      <c r="R1297" t="s">
        <v>3850</v>
      </c>
      <c r="S1297" t="s">
        <v>3555</v>
      </c>
      <c r="T1297" t="s">
        <v>3584</v>
      </c>
      <c r="U1297">
        <v>3</v>
      </c>
      <c r="V1297" t="s">
        <v>3563</v>
      </c>
      <c r="W1297" t="s">
        <v>3555</v>
      </c>
      <c r="X1297" t="s">
        <v>3585</v>
      </c>
      <c r="Y1297">
        <v>5</v>
      </c>
      <c r="Z1297" t="s">
        <v>3565</v>
      </c>
    </row>
    <row r="1298" spans="1:26" x14ac:dyDescent="0.3">
      <c r="A1298" s="2">
        <v>45070</v>
      </c>
      <c r="B1298" s="2">
        <v>45133</v>
      </c>
      <c r="C1298">
        <v>63</v>
      </c>
      <c r="D1298" t="s">
        <v>3537</v>
      </c>
      <c r="E1298" t="s">
        <v>677</v>
      </c>
      <c r="F1298" t="s">
        <v>103</v>
      </c>
      <c r="G1298" t="s">
        <v>51</v>
      </c>
      <c r="H1298" t="s">
        <v>52</v>
      </c>
      <c r="I1298" t="s">
        <v>34</v>
      </c>
      <c r="J1298" t="s">
        <v>42</v>
      </c>
      <c r="K1298" t="s">
        <v>21</v>
      </c>
      <c r="L1298" t="s">
        <v>21</v>
      </c>
      <c r="M1298" t="s">
        <v>3438</v>
      </c>
      <c r="N1298" t="s">
        <v>54</v>
      </c>
      <c r="O1298">
        <v>61.772264317535416</v>
      </c>
      <c r="P1298">
        <v>6.0874781446178936</v>
      </c>
      <c r="Q1298">
        <v>206</v>
      </c>
      <c r="R1298" t="s">
        <v>3896</v>
      </c>
      <c r="S1298" t="s">
        <v>3554</v>
      </c>
      <c r="T1298" t="s">
        <v>3585</v>
      </c>
      <c r="U1298">
        <v>5</v>
      </c>
      <c r="V1298" t="s">
        <v>3565</v>
      </c>
      <c r="W1298" t="s">
        <v>3554</v>
      </c>
      <c r="X1298" t="s">
        <v>3586</v>
      </c>
      <c r="Y1298">
        <v>7</v>
      </c>
      <c r="Z1298" t="s">
        <v>3567</v>
      </c>
    </row>
    <row r="1299" spans="1:26" x14ac:dyDescent="0.3">
      <c r="A1299" s="2">
        <v>45110</v>
      </c>
      <c r="B1299" s="2">
        <v>45147</v>
      </c>
      <c r="C1299">
        <v>37</v>
      </c>
      <c r="D1299" t="s">
        <v>3537</v>
      </c>
      <c r="E1299" t="s">
        <v>2044</v>
      </c>
      <c r="F1299" t="s">
        <v>80</v>
      </c>
      <c r="G1299" t="s">
        <v>51</v>
      </c>
      <c r="H1299" t="s">
        <v>59</v>
      </c>
      <c r="I1299" t="s">
        <v>34</v>
      </c>
      <c r="J1299" t="s">
        <v>42</v>
      </c>
      <c r="K1299" t="s">
        <v>21</v>
      </c>
      <c r="L1299" t="s">
        <v>21</v>
      </c>
      <c r="M1299" t="s">
        <v>3481</v>
      </c>
      <c r="N1299" t="s">
        <v>24</v>
      </c>
      <c r="O1299">
        <v>17.853488877413699</v>
      </c>
      <c r="P1299">
        <v>5.4572990363515759</v>
      </c>
      <c r="Q1299">
        <v>220</v>
      </c>
      <c r="R1299" t="s">
        <v>3703</v>
      </c>
      <c r="S1299" t="s">
        <v>3554</v>
      </c>
      <c r="T1299" t="s">
        <v>3586</v>
      </c>
      <c r="U1299">
        <v>7</v>
      </c>
      <c r="V1299" t="s">
        <v>3567</v>
      </c>
      <c r="W1299" t="s">
        <v>3554</v>
      </c>
      <c r="X1299" t="s">
        <v>3586</v>
      </c>
      <c r="Y1299">
        <v>8</v>
      </c>
      <c r="Z1299" t="s">
        <v>3568</v>
      </c>
    </row>
    <row r="1300" spans="1:26" x14ac:dyDescent="0.3">
      <c r="A1300" s="2">
        <v>45005</v>
      </c>
      <c r="B1300" s="2">
        <v>45036</v>
      </c>
      <c r="C1300">
        <v>31</v>
      </c>
      <c r="D1300" t="s">
        <v>3537</v>
      </c>
      <c r="E1300" t="s">
        <v>1513</v>
      </c>
      <c r="F1300" t="s">
        <v>103</v>
      </c>
      <c r="G1300" t="s">
        <v>51</v>
      </c>
      <c r="H1300" t="s">
        <v>52</v>
      </c>
      <c r="I1300" t="s">
        <v>34</v>
      </c>
      <c r="J1300" t="s">
        <v>42</v>
      </c>
      <c r="K1300" t="s">
        <v>21</v>
      </c>
      <c r="L1300" t="s">
        <v>21</v>
      </c>
      <c r="M1300" t="s">
        <v>3485</v>
      </c>
      <c r="N1300" t="s">
        <v>24</v>
      </c>
      <c r="O1300">
        <v>68.547879330590519</v>
      </c>
      <c r="P1300">
        <v>6.0906080195440886</v>
      </c>
      <c r="Q1300">
        <v>109</v>
      </c>
      <c r="R1300" t="s">
        <v>3847</v>
      </c>
      <c r="S1300" t="s">
        <v>3554</v>
      </c>
      <c r="T1300" t="s">
        <v>3584</v>
      </c>
      <c r="U1300">
        <v>3</v>
      </c>
      <c r="V1300" t="s">
        <v>3563</v>
      </c>
      <c r="W1300" t="s">
        <v>3554</v>
      </c>
      <c r="X1300" t="s">
        <v>3585</v>
      </c>
      <c r="Y1300">
        <v>4</v>
      </c>
      <c r="Z1300" t="s">
        <v>3564</v>
      </c>
    </row>
    <row r="1301" spans="1:26" x14ac:dyDescent="0.3">
      <c r="A1301" s="2">
        <v>45377</v>
      </c>
      <c r="B1301" s="2">
        <v>45424</v>
      </c>
      <c r="C1301">
        <v>47</v>
      </c>
      <c r="D1301" t="s">
        <v>3537</v>
      </c>
      <c r="E1301" t="s">
        <v>3015</v>
      </c>
      <c r="F1301" t="s">
        <v>28</v>
      </c>
      <c r="G1301" t="s">
        <v>58</v>
      </c>
      <c r="H1301" t="s">
        <v>119</v>
      </c>
      <c r="I1301" t="s">
        <v>120</v>
      </c>
      <c r="J1301" t="s">
        <v>42</v>
      </c>
      <c r="K1301" t="s">
        <v>21</v>
      </c>
      <c r="L1301" t="s">
        <v>21</v>
      </c>
      <c r="M1301" t="s">
        <v>3494</v>
      </c>
      <c r="N1301" t="s">
        <v>76</v>
      </c>
      <c r="O1301">
        <v>35.154997612479747</v>
      </c>
      <c r="P1301">
        <v>6.1569055200289187</v>
      </c>
      <c r="Q1301">
        <v>132</v>
      </c>
      <c r="R1301" t="s">
        <v>3856</v>
      </c>
      <c r="S1301" t="s">
        <v>3555</v>
      </c>
      <c r="T1301" t="s">
        <v>3584</v>
      </c>
      <c r="U1301">
        <v>3</v>
      </c>
      <c r="V1301" t="s">
        <v>3563</v>
      </c>
      <c r="W1301" t="s">
        <v>3555</v>
      </c>
      <c r="X1301" t="s">
        <v>3585</v>
      </c>
      <c r="Y1301">
        <v>5</v>
      </c>
      <c r="Z1301" t="s">
        <v>3565</v>
      </c>
    </row>
    <row r="1302" spans="1:26" x14ac:dyDescent="0.3">
      <c r="A1302" s="2">
        <v>45267</v>
      </c>
      <c r="B1302" s="2">
        <v>45334</v>
      </c>
      <c r="C1302">
        <v>67</v>
      </c>
      <c r="D1302" t="s">
        <v>3537</v>
      </c>
      <c r="E1302" t="s">
        <v>1356</v>
      </c>
      <c r="F1302" t="s">
        <v>80</v>
      </c>
      <c r="G1302" t="s">
        <v>51</v>
      </c>
      <c r="H1302" t="s">
        <v>52</v>
      </c>
      <c r="I1302" t="s">
        <v>34</v>
      </c>
      <c r="J1302" t="s">
        <v>42</v>
      </c>
      <c r="K1302" t="s">
        <v>21</v>
      </c>
      <c r="L1302" t="s">
        <v>21</v>
      </c>
      <c r="M1302" t="s">
        <v>3505</v>
      </c>
      <c r="N1302" t="s">
        <v>76</v>
      </c>
      <c r="O1302">
        <v>20.300429973075818</v>
      </c>
      <c r="P1302">
        <v>4.5124616690359023</v>
      </c>
      <c r="Q1302">
        <v>42</v>
      </c>
      <c r="R1302" t="s">
        <v>3720</v>
      </c>
      <c r="S1302" t="s">
        <v>3554</v>
      </c>
      <c r="T1302" t="s">
        <v>3587</v>
      </c>
      <c r="U1302">
        <v>12</v>
      </c>
      <c r="V1302" t="s">
        <v>3572</v>
      </c>
      <c r="W1302" t="s">
        <v>3555</v>
      </c>
      <c r="X1302" t="s">
        <v>3584</v>
      </c>
      <c r="Y1302">
        <v>2</v>
      </c>
      <c r="Z1302" t="s">
        <v>3562</v>
      </c>
    </row>
    <row r="1303" spans="1:26" x14ac:dyDescent="0.3">
      <c r="A1303" s="2">
        <v>45135</v>
      </c>
      <c r="B1303" s="2">
        <v>45173</v>
      </c>
      <c r="C1303">
        <v>38</v>
      </c>
      <c r="D1303" t="s">
        <v>3537</v>
      </c>
      <c r="E1303" t="s">
        <v>1579</v>
      </c>
      <c r="F1303" t="s">
        <v>28</v>
      </c>
      <c r="G1303" t="s">
        <v>51</v>
      </c>
      <c r="H1303" t="s">
        <v>59</v>
      </c>
      <c r="I1303" t="s">
        <v>19</v>
      </c>
      <c r="J1303" t="s">
        <v>42</v>
      </c>
      <c r="K1303" t="s">
        <v>21</v>
      </c>
      <c r="L1303" t="s">
        <v>21</v>
      </c>
      <c r="M1303" t="s">
        <v>3506</v>
      </c>
      <c r="N1303" t="s">
        <v>30</v>
      </c>
      <c r="O1303">
        <v>29.676556974837411</v>
      </c>
      <c r="P1303">
        <v>5.0804521872812458</v>
      </c>
      <c r="Q1303">
        <v>246</v>
      </c>
      <c r="R1303" t="s">
        <v>3921</v>
      </c>
      <c r="S1303" t="s">
        <v>3554</v>
      </c>
      <c r="T1303" t="s">
        <v>3586</v>
      </c>
      <c r="U1303">
        <v>7</v>
      </c>
      <c r="V1303" t="s">
        <v>3567</v>
      </c>
      <c r="W1303" t="s">
        <v>3554</v>
      </c>
      <c r="X1303" t="s">
        <v>3586</v>
      </c>
      <c r="Y1303">
        <v>9</v>
      </c>
      <c r="Z1303" t="s">
        <v>3569</v>
      </c>
    </row>
    <row r="1304" spans="1:26" x14ac:dyDescent="0.3">
      <c r="A1304" s="2">
        <v>45388</v>
      </c>
      <c r="B1304" s="2">
        <v>45530</v>
      </c>
      <c r="C1304">
        <v>142</v>
      </c>
      <c r="D1304" t="s">
        <v>3540</v>
      </c>
      <c r="E1304" t="s">
        <v>49</v>
      </c>
      <c r="F1304" t="s">
        <v>103</v>
      </c>
      <c r="G1304" t="s">
        <v>17</v>
      </c>
      <c r="H1304" t="s">
        <v>18</v>
      </c>
      <c r="I1304" t="s">
        <v>19</v>
      </c>
      <c r="J1304" t="s">
        <v>35</v>
      </c>
      <c r="K1304" t="s">
        <v>21</v>
      </c>
      <c r="L1304" t="s">
        <v>3546</v>
      </c>
      <c r="M1304" t="s">
        <v>1538</v>
      </c>
      <c r="N1304" t="s">
        <v>30</v>
      </c>
      <c r="O1304">
        <v>97.386768960122239</v>
      </c>
      <c r="P1304">
        <v>7.0253770220330169</v>
      </c>
      <c r="Q1304">
        <v>238</v>
      </c>
      <c r="R1304" t="s">
        <v>3646</v>
      </c>
      <c r="S1304" t="s">
        <v>3555</v>
      </c>
      <c r="T1304" t="s">
        <v>3585</v>
      </c>
      <c r="U1304">
        <v>4</v>
      </c>
      <c r="V1304" t="s">
        <v>3564</v>
      </c>
      <c r="W1304" t="s">
        <v>3555</v>
      </c>
      <c r="X1304" t="s">
        <v>3586</v>
      </c>
      <c r="Y1304">
        <v>8</v>
      </c>
      <c r="Z1304" t="s">
        <v>3568</v>
      </c>
    </row>
    <row r="1305" spans="1:26" x14ac:dyDescent="0.3">
      <c r="A1305" s="2">
        <v>45369</v>
      </c>
      <c r="B1305" s="2">
        <v>45464</v>
      </c>
      <c r="C1305">
        <v>95</v>
      </c>
      <c r="D1305" t="s">
        <v>3540</v>
      </c>
      <c r="E1305" t="s">
        <v>171</v>
      </c>
      <c r="F1305" t="s">
        <v>16</v>
      </c>
      <c r="G1305" t="s">
        <v>58</v>
      </c>
      <c r="H1305" t="s">
        <v>52</v>
      </c>
      <c r="I1305" t="s">
        <v>34</v>
      </c>
      <c r="J1305" t="s">
        <v>42</v>
      </c>
      <c r="K1305" t="s">
        <v>21</v>
      </c>
      <c r="L1305" t="s">
        <v>3546</v>
      </c>
      <c r="M1305" t="s">
        <v>172</v>
      </c>
      <c r="N1305" t="s">
        <v>30</v>
      </c>
      <c r="O1305">
        <v>67.609472974733578</v>
      </c>
      <c r="P1305">
        <v>6.6405738774627814</v>
      </c>
      <c r="Q1305">
        <v>172</v>
      </c>
      <c r="R1305" t="s">
        <v>3882</v>
      </c>
      <c r="S1305" t="s">
        <v>3555</v>
      </c>
      <c r="T1305" t="s">
        <v>3584</v>
      </c>
      <c r="U1305">
        <v>3</v>
      </c>
      <c r="V1305" t="s">
        <v>3563</v>
      </c>
      <c r="W1305" t="s">
        <v>3555</v>
      </c>
      <c r="X1305" t="s">
        <v>3585</v>
      </c>
      <c r="Y1305">
        <v>6</v>
      </c>
      <c r="Z1305" t="s">
        <v>3566</v>
      </c>
    </row>
    <row r="1306" spans="1:26" x14ac:dyDescent="0.3">
      <c r="A1306" s="2">
        <v>45201</v>
      </c>
      <c r="B1306" s="2">
        <v>45967</v>
      </c>
      <c r="C1306">
        <v>766</v>
      </c>
      <c r="D1306" t="s">
        <v>3539</v>
      </c>
      <c r="E1306" t="s">
        <v>187</v>
      </c>
      <c r="F1306" t="s">
        <v>16</v>
      </c>
      <c r="G1306" t="s">
        <v>33</v>
      </c>
      <c r="H1306" t="s">
        <v>18</v>
      </c>
      <c r="I1306" t="s">
        <v>19</v>
      </c>
      <c r="J1306" t="s">
        <v>20</v>
      </c>
      <c r="K1306" t="s">
        <v>21</v>
      </c>
      <c r="L1306" t="s">
        <v>21</v>
      </c>
      <c r="M1306" t="s">
        <v>188</v>
      </c>
      <c r="N1306" t="s">
        <v>43</v>
      </c>
      <c r="O1306">
        <v>88.113965544915914</v>
      </c>
      <c r="P1306">
        <v>6.9132597397574189</v>
      </c>
      <c r="Q1306">
        <v>309</v>
      </c>
      <c r="R1306" t="s">
        <v>3888</v>
      </c>
      <c r="S1306" t="s">
        <v>3554</v>
      </c>
      <c r="T1306" t="s">
        <v>3587</v>
      </c>
      <c r="U1306">
        <v>10</v>
      </c>
      <c r="V1306" t="s">
        <v>3570</v>
      </c>
      <c r="W1306" t="s">
        <v>3556</v>
      </c>
      <c r="X1306" t="s">
        <v>3587</v>
      </c>
      <c r="Y1306">
        <v>11</v>
      </c>
      <c r="Z1306" t="s">
        <v>3571</v>
      </c>
    </row>
    <row r="1307" spans="1:26" x14ac:dyDescent="0.3">
      <c r="A1307" s="2">
        <v>44932</v>
      </c>
      <c r="B1307" s="2">
        <v>45082</v>
      </c>
      <c r="C1307">
        <v>150</v>
      </c>
      <c r="D1307" t="s">
        <v>3540</v>
      </c>
      <c r="E1307" t="s">
        <v>208</v>
      </c>
      <c r="F1307" t="s">
        <v>157</v>
      </c>
      <c r="G1307" t="s">
        <v>51</v>
      </c>
      <c r="H1307" t="s">
        <v>52</v>
      </c>
      <c r="I1307" t="s">
        <v>34</v>
      </c>
      <c r="J1307" t="s">
        <v>42</v>
      </c>
      <c r="K1307" t="s">
        <v>21</v>
      </c>
      <c r="L1307" t="s">
        <v>3546</v>
      </c>
      <c r="M1307" t="s">
        <v>1493</v>
      </c>
      <c r="N1307" t="s">
        <v>63</v>
      </c>
      <c r="O1307">
        <v>28.090286117836289</v>
      </c>
      <c r="P1307">
        <v>4.7982951789667752</v>
      </c>
      <c r="Q1307">
        <v>155</v>
      </c>
      <c r="R1307" t="s">
        <v>3905</v>
      </c>
      <c r="S1307" t="s">
        <v>3554</v>
      </c>
      <c r="T1307" t="s">
        <v>3584</v>
      </c>
      <c r="U1307">
        <v>1</v>
      </c>
      <c r="V1307" t="s">
        <v>3561</v>
      </c>
      <c r="W1307" t="s">
        <v>3554</v>
      </c>
      <c r="X1307" t="s">
        <v>3585</v>
      </c>
      <c r="Y1307">
        <v>6</v>
      </c>
      <c r="Z1307" t="s">
        <v>3566</v>
      </c>
    </row>
    <row r="1308" spans="1:26" x14ac:dyDescent="0.3">
      <c r="A1308" s="2">
        <v>44935</v>
      </c>
      <c r="B1308" s="2">
        <v>46170</v>
      </c>
      <c r="C1308">
        <v>1235</v>
      </c>
      <c r="D1308" t="s">
        <v>3539</v>
      </c>
      <c r="E1308" t="s">
        <v>217</v>
      </c>
      <c r="F1308" t="s">
        <v>16</v>
      </c>
      <c r="G1308" t="s">
        <v>51</v>
      </c>
      <c r="H1308" t="s">
        <v>52</v>
      </c>
      <c r="I1308" t="s">
        <v>34</v>
      </c>
      <c r="J1308" t="s">
        <v>20</v>
      </c>
      <c r="K1308" t="s">
        <v>21</v>
      </c>
      <c r="L1308" t="s">
        <v>21</v>
      </c>
      <c r="M1308" t="s">
        <v>218</v>
      </c>
      <c r="N1308" t="s">
        <v>24</v>
      </c>
      <c r="O1308">
        <v>69.090335697848019</v>
      </c>
      <c r="P1308">
        <v>6.3610586769244151</v>
      </c>
      <c r="Q1308">
        <v>147</v>
      </c>
      <c r="R1308" t="s">
        <v>3813</v>
      </c>
      <c r="S1308" t="s">
        <v>3554</v>
      </c>
      <c r="T1308" t="s">
        <v>3584</v>
      </c>
      <c r="U1308">
        <v>1</v>
      </c>
      <c r="V1308" t="s">
        <v>3561</v>
      </c>
      <c r="W1308" t="s">
        <v>3557</v>
      </c>
      <c r="X1308" t="s">
        <v>3585</v>
      </c>
      <c r="Y1308">
        <v>5</v>
      </c>
      <c r="Z1308" t="s">
        <v>3565</v>
      </c>
    </row>
    <row r="1309" spans="1:26" x14ac:dyDescent="0.3">
      <c r="A1309" s="2">
        <v>45206</v>
      </c>
      <c r="B1309" s="2">
        <v>46117</v>
      </c>
      <c r="C1309">
        <v>911</v>
      </c>
      <c r="D1309" t="s">
        <v>3539</v>
      </c>
      <c r="E1309" t="s">
        <v>224</v>
      </c>
      <c r="F1309" t="s">
        <v>39</v>
      </c>
      <c r="G1309" t="s">
        <v>17</v>
      </c>
      <c r="H1309" t="s">
        <v>40</v>
      </c>
      <c r="I1309" t="s">
        <v>41</v>
      </c>
      <c r="J1309" t="s">
        <v>42</v>
      </c>
      <c r="K1309" t="s">
        <v>21</v>
      </c>
      <c r="L1309" t="s">
        <v>3546</v>
      </c>
      <c r="M1309" t="s">
        <v>225</v>
      </c>
      <c r="N1309" t="s">
        <v>54</v>
      </c>
      <c r="O1309">
        <v>141.87187603196799</v>
      </c>
      <c r="P1309">
        <v>5.0167273637537146</v>
      </c>
      <c r="Q1309">
        <v>94</v>
      </c>
      <c r="R1309" t="s">
        <v>3898</v>
      </c>
      <c r="S1309" t="s">
        <v>3554</v>
      </c>
      <c r="T1309" t="s">
        <v>3587</v>
      </c>
      <c r="U1309">
        <v>10</v>
      </c>
      <c r="V1309" t="s">
        <v>3570</v>
      </c>
      <c r="W1309" t="s">
        <v>3557</v>
      </c>
      <c r="X1309" t="s">
        <v>3585</v>
      </c>
      <c r="Y1309">
        <v>4</v>
      </c>
      <c r="Z1309" t="s">
        <v>3564</v>
      </c>
    </row>
    <row r="1310" spans="1:26" x14ac:dyDescent="0.3">
      <c r="A1310" s="2">
        <v>44997</v>
      </c>
      <c r="B1310" s="2">
        <v>45351</v>
      </c>
      <c r="C1310">
        <v>354</v>
      </c>
      <c r="D1310" t="s">
        <v>3541</v>
      </c>
      <c r="E1310" t="s">
        <v>239</v>
      </c>
      <c r="F1310" t="s">
        <v>103</v>
      </c>
      <c r="G1310" t="s">
        <v>17</v>
      </c>
      <c r="H1310" t="s">
        <v>18</v>
      </c>
      <c r="I1310" t="s">
        <v>34</v>
      </c>
      <c r="J1310" t="s">
        <v>20</v>
      </c>
      <c r="K1310" t="s">
        <v>21</v>
      </c>
      <c r="L1310" t="s">
        <v>3546</v>
      </c>
      <c r="M1310" t="s">
        <v>1994</v>
      </c>
      <c r="N1310" t="s">
        <v>63</v>
      </c>
      <c r="O1310">
        <v>114.5753959840641</v>
      </c>
      <c r="P1310">
        <v>7.7287325329119474</v>
      </c>
      <c r="Q1310">
        <v>59</v>
      </c>
      <c r="R1310" t="s">
        <v>3881</v>
      </c>
      <c r="S1310" t="s">
        <v>3554</v>
      </c>
      <c r="T1310" t="s">
        <v>3584</v>
      </c>
      <c r="U1310">
        <v>3</v>
      </c>
      <c r="V1310" t="s">
        <v>3563</v>
      </c>
      <c r="W1310" t="s">
        <v>3555</v>
      </c>
      <c r="X1310" t="s">
        <v>3584</v>
      </c>
      <c r="Y1310">
        <v>2</v>
      </c>
      <c r="Z1310" t="s">
        <v>3562</v>
      </c>
    </row>
    <row r="1311" spans="1:26" x14ac:dyDescent="0.3">
      <c r="A1311" s="2">
        <v>45238</v>
      </c>
      <c r="B1311" s="2">
        <v>45332</v>
      </c>
      <c r="C1311">
        <v>94</v>
      </c>
      <c r="D1311" t="s">
        <v>3540</v>
      </c>
      <c r="E1311" t="s">
        <v>248</v>
      </c>
      <c r="F1311" t="s">
        <v>103</v>
      </c>
      <c r="G1311" t="s">
        <v>51</v>
      </c>
      <c r="H1311" t="s">
        <v>52</v>
      </c>
      <c r="I1311" t="s">
        <v>92</v>
      </c>
      <c r="J1311" t="s">
        <v>42</v>
      </c>
      <c r="K1311" t="s">
        <v>21</v>
      </c>
      <c r="L1311" t="s">
        <v>21</v>
      </c>
      <c r="M1311" t="s">
        <v>249</v>
      </c>
      <c r="N1311" t="s">
        <v>63</v>
      </c>
      <c r="O1311">
        <v>82.752203065509391</v>
      </c>
      <c r="P1311">
        <v>6.6918699850939261</v>
      </c>
      <c r="Q1311">
        <v>40</v>
      </c>
      <c r="R1311" t="s">
        <v>3649</v>
      </c>
      <c r="S1311" t="s">
        <v>3554</v>
      </c>
      <c r="T1311" t="s">
        <v>3587</v>
      </c>
      <c r="U1311">
        <v>11</v>
      </c>
      <c r="V1311" t="s">
        <v>3571</v>
      </c>
      <c r="W1311" t="s">
        <v>3555</v>
      </c>
      <c r="X1311" t="s">
        <v>3584</v>
      </c>
      <c r="Y1311">
        <v>2</v>
      </c>
      <c r="Z1311" t="s">
        <v>3562</v>
      </c>
    </row>
    <row r="1312" spans="1:26" x14ac:dyDescent="0.3">
      <c r="A1312" s="2">
        <v>44963</v>
      </c>
      <c r="B1312" s="2">
        <v>45168</v>
      </c>
      <c r="C1312">
        <v>205</v>
      </c>
      <c r="D1312" t="s">
        <v>3541</v>
      </c>
      <c r="E1312" t="s">
        <v>269</v>
      </c>
      <c r="F1312" t="s">
        <v>80</v>
      </c>
      <c r="G1312" t="s">
        <v>51</v>
      </c>
      <c r="H1312" t="s">
        <v>52</v>
      </c>
      <c r="I1312" t="s">
        <v>34</v>
      </c>
      <c r="J1312" t="s">
        <v>42</v>
      </c>
      <c r="K1312" t="s">
        <v>21</v>
      </c>
      <c r="L1312" t="s">
        <v>21</v>
      </c>
      <c r="M1312" t="s">
        <v>270</v>
      </c>
      <c r="N1312" t="s">
        <v>63</v>
      </c>
      <c r="O1312">
        <v>21.613592801690451</v>
      </c>
      <c r="P1312">
        <v>5.1190673188981348</v>
      </c>
      <c r="Q1312">
        <v>241</v>
      </c>
      <c r="R1312" t="s">
        <v>3894</v>
      </c>
      <c r="S1312" t="s">
        <v>3554</v>
      </c>
      <c r="T1312" t="s">
        <v>3584</v>
      </c>
      <c r="U1312">
        <v>2</v>
      </c>
      <c r="V1312" t="s">
        <v>3562</v>
      </c>
      <c r="W1312" t="s">
        <v>3554</v>
      </c>
      <c r="X1312" t="s">
        <v>3586</v>
      </c>
      <c r="Y1312">
        <v>8</v>
      </c>
      <c r="Z1312" t="s">
        <v>3568</v>
      </c>
    </row>
    <row r="1313" spans="1:26" x14ac:dyDescent="0.3">
      <c r="A1313" s="2">
        <v>45414</v>
      </c>
      <c r="B1313" s="2">
        <v>45508</v>
      </c>
      <c r="C1313">
        <v>94</v>
      </c>
      <c r="D1313" t="s">
        <v>3540</v>
      </c>
      <c r="E1313" t="s">
        <v>309</v>
      </c>
      <c r="F1313" t="s">
        <v>28</v>
      </c>
      <c r="G1313" t="s">
        <v>58</v>
      </c>
      <c r="H1313" t="s">
        <v>119</v>
      </c>
      <c r="I1313" t="s">
        <v>120</v>
      </c>
      <c r="J1313" t="s">
        <v>42</v>
      </c>
      <c r="K1313" t="s">
        <v>21</v>
      </c>
      <c r="L1313" t="s">
        <v>21</v>
      </c>
      <c r="M1313" t="s">
        <v>310</v>
      </c>
      <c r="N1313" t="s">
        <v>24</v>
      </c>
      <c r="O1313">
        <v>41.573292833367553</v>
      </c>
      <c r="P1313">
        <v>5.4298118781924263</v>
      </c>
      <c r="Q1313">
        <v>216</v>
      </c>
      <c r="R1313" t="s">
        <v>3775</v>
      </c>
      <c r="S1313" t="s">
        <v>3555</v>
      </c>
      <c r="T1313" t="s">
        <v>3585</v>
      </c>
      <c r="U1313">
        <v>5</v>
      </c>
      <c r="V1313" t="s">
        <v>3565</v>
      </c>
      <c r="W1313" t="s">
        <v>3555</v>
      </c>
      <c r="X1313" t="s">
        <v>3586</v>
      </c>
      <c r="Y1313">
        <v>8</v>
      </c>
      <c r="Z1313" t="s">
        <v>3568</v>
      </c>
    </row>
    <row r="1314" spans="1:26" x14ac:dyDescent="0.3">
      <c r="A1314" s="2">
        <v>45132</v>
      </c>
      <c r="B1314" s="2">
        <v>45224</v>
      </c>
      <c r="C1314">
        <v>92</v>
      </c>
      <c r="D1314" t="s">
        <v>3540</v>
      </c>
      <c r="E1314" t="s">
        <v>458</v>
      </c>
      <c r="F1314" t="s">
        <v>28</v>
      </c>
      <c r="G1314" t="s">
        <v>33</v>
      </c>
      <c r="H1314" t="s">
        <v>52</v>
      </c>
      <c r="I1314" t="s">
        <v>92</v>
      </c>
      <c r="J1314" t="s">
        <v>20</v>
      </c>
      <c r="K1314" t="s">
        <v>21</v>
      </c>
      <c r="L1314" t="s">
        <v>3546</v>
      </c>
      <c r="M1314" t="s">
        <v>1189</v>
      </c>
      <c r="N1314" t="s">
        <v>30</v>
      </c>
      <c r="O1314">
        <v>30.258304884255399</v>
      </c>
      <c r="P1314">
        <v>5.0338467675580212</v>
      </c>
      <c r="Q1314">
        <v>297</v>
      </c>
      <c r="R1314" t="s">
        <v>3717</v>
      </c>
      <c r="S1314" t="s">
        <v>3554</v>
      </c>
      <c r="T1314" t="s">
        <v>3586</v>
      </c>
      <c r="U1314">
        <v>7</v>
      </c>
      <c r="V1314" t="s">
        <v>3567</v>
      </c>
      <c r="W1314" t="s">
        <v>3554</v>
      </c>
      <c r="X1314" t="s">
        <v>3587</v>
      </c>
      <c r="Y1314">
        <v>10</v>
      </c>
      <c r="Z1314" t="s">
        <v>3570</v>
      </c>
    </row>
    <row r="1315" spans="1:26" x14ac:dyDescent="0.3">
      <c r="A1315" s="2">
        <v>45567</v>
      </c>
      <c r="B1315" s="2">
        <v>46332</v>
      </c>
      <c r="C1315">
        <v>765</v>
      </c>
      <c r="D1315" t="s">
        <v>3539</v>
      </c>
      <c r="E1315" t="s">
        <v>518</v>
      </c>
      <c r="F1315" t="s">
        <v>28</v>
      </c>
      <c r="G1315" t="s">
        <v>46</v>
      </c>
      <c r="H1315" t="s">
        <v>119</v>
      </c>
      <c r="I1315" t="s">
        <v>120</v>
      </c>
      <c r="J1315" t="s">
        <v>20</v>
      </c>
      <c r="K1315" t="s">
        <v>21</v>
      </c>
      <c r="L1315" t="s">
        <v>3546</v>
      </c>
      <c r="M1315" t="s">
        <v>519</v>
      </c>
      <c r="N1315" t="s">
        <v>54</v>
      </c>
      <c r="O1315">
        <v>30.12255087129471</v>
      </c>
      <c r="P1315">
        <v>5.944097957202894</v>
      </c>
      <c r="Q1315">
        <v>309</v>
      </c>
      <c r="R1315" t="s">
        <v>3888</v>
      </c>
      <c r="S1315" t="s">
        <v>3555</v>
      </c>
      <c r="T1315" t="s">
        <v>3587</v>
      </c>
      <c r="U1315">
        <v>10</v>
      </c>
      <c r="V1315" t="s">
        <v>3570</v>
      </c>
      <c r="W1315" t="s">
        <v>3557</v>
      </c>
      <c r="X1315" t="s">
        <v>3587</v>
      </c>
      <c r="Y1315">
        <v>11</v>
      </c>
      <c r="Z1315" t="s">
        <v>3571</v>
      </c>
    </row>
    <row r="1316" spans="1:26" x14ac:dyDescent="0.3">
      <c r="A1316" s="2">
        <v>45207</v>
      </c>
      <c r="B1316" s="2">
        <v>46148</v>
      </c>
      <c r="C1316">
        <v>941</v>
      </c>
      <c r="D1316" t="s">
        <v>3539</v>
      </c>
      <c r="E1316" t="s">
        <v>592</v>
      </c>
      <c r="F1316" t="s">
        <v>80</v>
      </c>
      <c r="G1316" t="s">
        <v>17</v>
      </c>
      <c r="H1316" t="s">
        <v>40</v>
      </c>
      <c r="I1316" t="s">
        <v>41</v>
      </c>
      <c r="J1316" t="s">
        <v>42</v>
      </c>
      <c r="K1316" t="s">
        <v>21</v>
      </c>
      <c r="L1316" t="s">
        <v>21</v>
      </c>
      <c r="M1316" t="s">
        <v>593</v>
      </c>
      <c r="N1316" t="s">
        <v>30</v>
      </c>
      <c r="O1316">
        <v>27.382701748629479</v>
      </c>
      <c r="P1316">
        <v>5.0996695336229214</v>
      </c>
      <c r="Q1316">
        <v>125</v>
      </c>
      <c r="R1316" t="s">
        <v>3777</v>
      </c>
      <c r="S1316" t="s">
        <v>3554</v>
      </c>
      <c r="T1316" t="s">
        <v>3587</v>
      </c>
      <c r="U1316">
        <v>10</v>
      </c>
      <c r="V1316" t="s">
        <v>3570</v>
      </c>
      <c r="W1316" t="s">
        <v>3557</v>
      </c>
      <c r="X1316" t="s">
        <v>3585</v>
      </c>
      <c r="Y1316">
        <v>5</v>
      </c>
      <c r="Z1316" t="s">
        <v>3565</v>
      </c>
    </row>
    <row r="1317" spans="1:26" x14ac:dyDescent="0.3">
      <c r="A1317" s="2">
        <v>45026</v>
      </c>
      <c r="B1317" s="2">
        <v>45205</v>
      </c>
      <c r="C1317">
        <v>179</v>
      </c>
      <c r="D1317" t="s">
        <v>3540</v>
      </c>
      <c r="E1317" t="s">
        <v>604</v>
      </c>
      <c r="F1317" t="s">
        <v>103</v>
      </c>
      <c r="G1317" t="s">
        <v>58</v>
      </c>
      <c r="H1317" t="s">
        <v>119</v>
      </c>
      <c r="I1317" t="s">
        <v>120</v>
      </c>
      <c r="J1317" t="s">
        <v>42</v>
      </c>
      <c r="K1317" t="s">
        <v>21</v>
      </c>
      <c r="L1317" t="s">
        <v>3546</v>
      </c>
      <c r="M1317" t="s">
        <v>605</v>
      </c>
      <c r="N1317" t="s">
        <v>43</v>
      </c>
      <c r="O1317">
        <v>83.894455306098294</v>
      </c>
      <c r="P1317">
        <v>7.9009183411505912</v>
      </c>
      <c r="Q1317">
        <v>278</v>
      </c>
      <c r="R1317" t="s">
        <v>3671</v>
      </c>
      <c r="S1317" t="s">
        <v>3554</v>
      </c>
      <c r="T1317" t="s">
        <v>3585</v>
      </c>
      <c r="U1317">
        <v>4</v>
      </c>
      <c r="V1317" t="s">
        <v>3564</v>
      </c>
      <c r="W1317" t="s">
        <v>3554</v>
      </c>
      <c r="X1317" t="s">
        <v>3587</v>
      </c>
      <c r="Y1317">
        <v>10</v>
      </c>
      <c r="Z1317" t="s">
        <v>3570</v>
      </c>
    </row>
    <row r="1318" spans="1:26" x14ac:dyDescent="0.3">
      <c r="A1318" s="2">
        <v>45447</v>
      </c>
      <c r="B1318" s="2">
        <v>46388</v>
      </c>
      <c r="C1318">
        <v>941</v>
      </c>
      <c r="D1318" t="s">
        <v>3539</v>
      </c>
      <c r="E1318" t="s">
        <v>672</v>
      </c>
      <c r="F1318" t="s">
        <v>16</v>
      </c>
      <c r="G1318" t="s">
        <v>33</v>
      </c>
      <c r="H1318" t="s">
        <v>18</v>
      </c>
      <c r="I1318" t="s">
        <v>34</v>
      </c>
      <c r="J1318" t="s">
        <v>20</v>
      </c>
      <c r="K1318" t="s">
        <v>21</v>
      </c>
      <c r="L1318" t="s">
        <v>21</v>
      </c>
      <c r="M1318" t="s">
        <v>1062</v>
      </c>
      <c r="N1318" t="s">
        <v>43</v>
      </c>
      <c r="O1318">
        <v>93.668742674445241</v>
      </c>
      <c r="P1318">
        <v>6.9949418762675126</v>
      </c>
      <c r="Q1318">
        <v>0</v>
      </c>
      <c r="R1318" t="s">
        <v>3610</v>
      </c>
      <c r="S1318" t="s">
        <v>3555</v>
      </c>
      <c r="T1318" t="s">
        <v>3585</v>
      </c>
      <c r="U1318">
        <v>6</v>
      </c>
      <c r="V1318" t="s">
        <v>3566</v>
      </c>
      <c r="W1318" t="s">
        <v>3558</v>
      </c>
      <c r="X1318" t="s">
        <v>3584</v>
      </c>
      <c r="Y1318">
        <v>1</v>
      </c>
      <c r="Z1318" t="s">
        <v>3561</v>
      </c>
    </row>
    <row r="1319" spans="1:26" x14ac:dyDescent="0.3">
      <c r="A1319" s="2">
        <v>45536</v>
      </c>
      <c r="B1319" s="2">
        <v>46300</v>
      </c>
      <c r="C1319">
        <v>764</v>
      </c>
      <c r="D1319" t="s">
        <v>3539</v>
      </c>
      <c r="E1319" t="s">
        <v>762</v>
      </c>
      <c r="F1319" t="s">
        <v>16</v>
      </c>
      <c r="G1319" t="s">
        <v>46</v>
      </c>
      <c r="H1319" t="s">
        <v>119</v>
      </c>
      <c r="I1319" t="s">
        <v>120</v>
      </c>
      <c r="J1319" t="s">
        <v>42</v>
      </c>
      <c r="K1319" t="s">
        <v>21</v>
      </c>
      <c r="L1319" t="s">
        <v>3546</v>
      </c>
      <c r="M1319" t="s">
        <v>954</v>
      </c>
      <c r="N1319" t="s">
        <v>43</v>
      </c>
      <c r="O1319">
        <v>68.512059648413441</v>
      </c>
      <c r="P1319">
        <v>7.1968507581810499</v>
      </c>
      <c r="Q1319">
        <v>277</v>
      </c>
      <c r="R1319" t="s">
        <v>3683</v>
      </c>
      <c r="S1319" t="s">
        <v>3555</v>
      </c>
      <c r="T1319" t="s">
        <v>3586</v>
      </c>
      <c r="U1319">
        <v>9</v>
      </c>
      <c r="V1319" t="s">
        <v>3569</v>
      </c>
      <c r="W1319" t="s">
        <v>3557</v>
      </c>
      <c r="X1319" t="s">
        <v>3587</v>
      </c>
      <c r="Y1319">
        <v>10</v>
      </c>
      <c r="Z1319" t="s">
        <v>3570</v>
      </c>
    </row>
    <row r="1320" spans="1:26" x14ac:dyDescent="0.3">
      <c r="A1320" s="2">
        <v>45048</v>
      </c>
      <c r="B1320" s="2">
        <v>45962</v>
      </c>
      <c r="C1320">
        <v>914</v>
      </c>
      <c r="D1320" t="s">
        <v>3539</v>
      </c>
      <c r="E1320" t="s">
        <v>790</v>
      </c>
      <c r="F1320" t="s">
        <v>16</v>
      </c>
      <c r="G1320" t="s">
        <v>33</v>
      </c>
      <c r="H1320" t="s">
        <v>52</v>
      </c>
      <c r="I1320" t="s">
        <v>34</v>
      </c>
      <c r="J1320" t="s">
        <v>42</v>
      </c>
      <c r="K1320" t="s">
        <v>21</v>
      </c>
      <c r="L1320" t="s">
        <v>3546</v>
      </c>
      <c r="M1320" t="s">
        <v>791</v>
      </c>
      <c r="N1320" t="s">
        <v>144</v>
      </c>
      <c r="O1320">
        <v>81.200313267182608</v>
      </c>
      <c r="P1320">
        <v>6.8604564848625831</v>
      </c>
      <c r="Q1320">
        <v>304</v>
      </c>
      <c r="R1320" t="s">
        <v>3677</v>
      </c>
      <c r="S1320" t="s">
        <v>3554</v>
      </c>
      <c r="T1320" t="s">
        <v>3585</v>
      </c>
      <c r="U1320">
        <v>5</v>
      </c>
      <c r="V1320" t="s">
        <v>3565</v>
      </c>
      <c r="W1320" t="s">
        <v>3556</v>
      </c>
      <c r="X1320" t="s">
        <v>3587</v>
      </c>
      <c r="Y1320">
        <v>11</v>
      </c>
      <c r="Z1320" t="s">
        <v>3571</v>
      </c>
    </row>
    <row r="1321" spans="1:26" x14ac:dyDescent="0.3">
      <c r="A1321" s="2">
        <v>44932</v>
      </c>
      <c r="B1321" s="2">
        <v>46078</v>
      </c>
      <c r="C1321">
        <v>1146</v>
      </c>
      <c r="D1321" t="s">
        <v>3539</v>
      </c>
      <c r="E1321" t="s">
        <v>830</v>
      </c>
      <c r="F1321" t="s">
        <v>16</v>
      </c>
      <c r="G1321" t="s">
        <v>46</v>
      </c>
      <c r="H1321" t="s">
        <v>119</v>
      </c>
      <c r="I1321" t="s">
        <v>120</v>
      </c>
      <c r="J1321" t="s">
        <v>42</v>
      </c>
      <c r="K1321" t="s">
        <v>21</v>
      </c>
      <c r="L1321" t="s">
        <v>3546</v>
      </c>
      <c r="M1321" t="s">
        <v>1460</v>
      </c>
      <c r="N1321" t="s">
        <v>144</v>
      </c>
      <c r="O1321">
        <v>79.19283419891417</v>
      </c>
      <c r="P1321">
        <v>6.5144696173767844</v>
      </c>
      <c r="Q1321">
        <v>55</v>
      </c>
      <c r="R1321" t="s">
        <v>3650</v>
      </c>
      <c r="S1321" t="s">
        <v>3554</v>
      </c>
      <c r="T1321" t="s">
        <v>3584</v>
      </c>
      <c r="U1321">
        <v>1</v>
      </c>
      <c r="V1321" t="s">
        <v>3561</v>
      </c>
      <c r="W1321" t="s">
        <v>3557</v>
      </c>
      <c r="X1321" t="s">
        <v>3584</v>
      </c>
      <c r="Y1321">
        <v>2</v>
      </c>
      <c r="Z1321" t="s">
        <v>3562</v>
      </c>
    </row>
    <row r="1322" spans="1:26" x14ac:dyDescent="0.3">
      <c r="A1322" s="2">
        <v>45108</v>
      </c>
      <c r="B1322" s="2">
        <v>45933</v>
      </c>
      <c r="C1322">
        <v>825</v>
      </c>
      <c r="D1322" t="s">
        <v>3539</v>
      </c>
      <c r="E1322" t="s">
        <v>838</v>
      </c>
      <c r="F1322" t="s">
        <v>39</v>
      </c>
      <c r="G1322" t="s">
        <v>17</v>
      </c>
      <c r="H1322" t="s">
        <v>40</v>
      </c>
      <c r="I1322" t="s">
        <v>41</v>
      </c>
      <c r="J1322" t="s">
        <v>35</v>
      </c>
      <c r="K1322" t="s">
        <v>21</v>
      </c>
      <c r="L1322" t="s">
        <v>3546</v>
      </c>
      <c r="M1322" t="s">
        <v>840</v>
      </c>
      <c r="N1322" t="s">
        <v>24</v>
      </c>
      <c r="O1322">
        <v>99.767939047172405</v>
      </c>
      <c r="P1322">
        <v>5.1086640696458074</v>
      </c>
      <c r="Q1322">
        <v>275</v>
      </c>
      <c r="R1322" t="s">
        <v>3922</v>
      </c>
      <c r="S1322" t="s">
        <v>3554</v>
      </c>
      <c r="T1322" t="s">
        <v>3586</v>
      </c>
      <c r="U1322">
        <v>7</v>
      </c>
      <c r="V1322" t="s">
        <v>3567</v>
      </c>
      <c r="W1322" t="s">
        <v>3556</v>
      </c>
      <c r="X1322" t="s">
        <v>3587</v>
      </c>
      <c r="Y1322">
        <v>10</v>
      </c>
      <c r="Z1322" t="s">
        <v>3570</v>
      </c>
    </row>
    <row r="1323" spans="1:26" x14ac:dyDescent="0.3">
      <c r="A1323" s="2">
        <v>45259</v>
      </c>
      <c r="B1323" s="2">
        <v>45357</v>
      </c>
      <c r="C1323">
        <v>98</v>
      </c>
      <c r="D1323" t="s">
        <v>3540</v>
      </c>
      <c r="E1323" t="s">
        <v>941</v>
      </c>
      <c r="F1323" t="s">
        <v>118</v>
      </c>
      <c r="G1323" t="s">
        <v>46</v>
      </c>
      <c r="H1323" t="s">
        <v>119</v>
      </c>
      <c r="I1323" t="s">
        <v>120</v>
      </c>
      <c r="J1323" t="s">
        <v>20</v>
      </c>
      <c r="K1323" t="s">
        <v>21</v>
      </c>
      <c r="L1323" t="s">
        <v>21</v>
      </c>
      <c r="M1323" t="s">
        <v>942</v>
      </c>
      <c r="N1323" t="s">
        <v>144</v>
      </c>
      <c r="O1323">
        <v>68.460970958292606</v>
      </c>
      <c r="P1323">
        <v>7.3027019638468698</v>
      </c>
      <c r="Q1323">
        <v>65</v>
      </c>
      <c r="R1323" t="s">
        <v>3684</v>
      </c>
      <c r="S1323" t="s">
        <v>3554</v>
      </c>
      <c r="T1323" t="s">
        <v>3587</v>
      </c>
      <c r="U1323">
        <v>11</v>
      </c>
      <c r="V1323" t="s">
        <v>3571</v>
      </c>
      <c r="W1323" t="s">
        <v>3555</v>
      </c>
      <c r="X1323" t="s">
        <v>3584</v>
      </c>
      <c r="Y1323">
        <v>3</v>
      </c>
      <c r="Z1323" t="s">
        <v>3563</v>
      </c>
    </row>
    <row r="1324" spans="1:26" x14ac:dyDescent="0.3">
      <c r="A1324" s="2">
        <v>45150</v>
      </c>
      <c r="B1324" s="2">
        <v>45329</v>
      </c>
      <c r="C1324">
        <v>179</v>
      </c>
      <c r="D1324" t="s">
        <v>3540</v>
      </c>
      <c r="E1324" t="s">
        <v>957</v>
      </c>
      <c r="F1324" t="s">
        <v>16</v>
      </c>
      <c r="G1324" t="s">
        <v>58</v>
      </c>
      <c r="H1324" t="s">
        <v>119</v>
      </c>
      <c r="I1324" t="s">
        <v>120</v>
      </c>
      <c r="J1324" t="s">
        <v>42</v>
      </c>
      <c r="K1324" t="s">
        <v>21</v>
      </c>
      <c r="L1324" t="s">
        <v>3546</v>
      </c>
      <c r="M1324" t="s">
        <v>958</v>
      </c>
      <c r="N1324" t="s">
        <v>63</v>
      </c>
      <c r="O1324">
        <v>98.767958125580662</v>
      </c>
      <c r="P1324">
        <v>6.1913919870078384</v>
      </c>
      <c r="Q1324">
        <v>37</v>
      </c>
      <c r="R1324" t="s">
        <v>3643</v>
      </c>
      <c r="S1324" t="s">
        <v>3554</v>
      </c>
      <c r="T1324" t="s">
        <v>3586</v>
      </c>
      <c r="U1324">
        <v>8</v>
      </c>
      <c r="V1324" t="s">
        <v>3568</v>
      </c>
      <c r="W1324" t="s">
        <v>3555</v>
      </c>
      <c r="X1324" t="s">
        <v>3584</v>
      </c>
      <c r="Y1324">
        <v>2</v>
      </c>
      <c r="Z1324" t="s">
        <v>3562</v>
      </c>
    </row>
    <row r="1325" spans="1:26" x14ac:dyDescent="0.3">
      <c r="A1325" s="2">
        <v>45051</v>
      </c>
      <c r="B1325" s="2">
        <v>45149</v>
      </c>
      <c r="C1325">
        <v>98</v>
      </c>
      <c r="D1325" t="s">
        <v>3540</v>
      </c>
      <c r="E1325" t="s">
        <v>1047</v>
      </c>
      <c r="F1325" t="s">
        <v>16</v>
      </c>
      <c r="G1325" t="s">
        <v>17</v>
      </c>
      <c r="H1325" t="s">
        <v>40</v>
      </c>
      <c r="I1325" t="s">
        <v>41</v>
      </c>
      <c r="J1325" t="s">
        <v>35</v>
      </c>
      <c r="K1325" t="s">
        <v>21</v>
      </c>
      <c r="L1325" t="s">
        <v>21</v>
      </c>
      <c r="M1325" t="s">
        <v>1856</v>
      </c>
      <c r="N1325" t="s">
        <v>43</v>
      </c>
      <c r="O1325">
        <v>81.752867789339234</v>
      </c>
      <c r="P1325">
        <v>6.7911443628548556</v>
      </c>
      <c r="Q1325">
        <v>222</v>
      </c>
      <c r="R1325" t="s">
        <v>3693</v>
      </c>
      <c r="S1325" t="s">
        <v>3554</v>
      </c>
      <c r="T1325" t="s">
        <v>3585</v>
      </c>
      <c r="U1325">
        <v>5</v>
      </c>
      <c r="V1325" t="s">
        <v>3565</v>
      </c>
      <c r="W1325" t="s">
        <v>3554</v>
      </c>
      <c r="X1325" t="s">
        <v>3586</v>
      </c>
      <c r="Y1325">
        <v>8</v>
      </c>
      <c r="Z1325" t="s">
        <v>3568</v>
      </c>
    </row>
    <row r="1326" spans="1:26" x14ac:dyDescent="0.3">
      <c r="A1326" s="2">
        <v>45600</v>
      </c>
      <c r="B1326" s="2">
        <v>46393</v>
      </c>
      <c r="C1326">
        <v>793</v>
      </c>
      <c r="D1326" t="s">
        <v>3539</v>
      </c>
      <c r="E1326" t="s">
        <v>1048</v>
      </c>
      <c r="F1326" t="s">
        <v>80</v>
      </c>
      <c r="G1326" t="s">
        <v>33</v>
      </c>
      <c r="H1326" t="s">
        <v>52</v>
      </c>
      <c r="I1326" t="s">
        <v>34</v>
      </c>
      <c r="J1326" t="s">
        <v>42</v>
      </c>
      <c r="K1326" t="s">
        <v>21</v>
      </c>
      <c r="L1326" t="s">
        <v>3546</v>
      </c>
      <c r="M1326" t="s">
        <v>1313</v>
      </c>
      <c r="N1326" t="s">
        <v>144</v>
      </c>
      <c r="O1326">
        <v>28.15928449544554</v>
      </c>
      <c r="P1326">
        <v>4.6426868557731931</v>
      </c>
      <c r="Q1326">
        <v>5</v>
      </c>
      <c r="R1326" t="s">
        <v>3628</v>
      </c>
      <c r="S1326" t="s">
        <v>3555</v>
      </c>
      <c r="T1326" t="s">
        <v>3587</v>
      </c>
      <c r="U1326">
        <v>11</v>
      </c>
      <c r="V1326" t="s">
        <v>3571</v>
      </c>
      <c r="W1326" t="s">
        <v>3558</v>
      </c>
      <c r="X1326" t="s">
        <v>3584</v>
      </c>
      <c r="Y1326">
        <v>1</v>
      </c>
      <c r="Z1326" t="s">
        <v>3561</v>
      </c>
    </row>
    <row r="1327" spans="1:26" x14ac:dyDescent="0.3">
      <c r="A1327" s="2">
        <v>45234</v>
      </c>
      <c r="B1327" s="2">
        <v>46027</v>
      </c>
      <c r="C1327">
        <v>793</v>
      </c>
      <c r="D1327" t="s">
        <v>3539</v>
      </c>
      <c r="E1327" t="s">
        <v>1056</v>
      </c>
      <c r="F1327" t="s">
        <v>57</v>
      </c>
      <c r="G1327" t="s">
        <v>17</v>
      </c>
      <c r="H1327" t="s">
        <v>18</v>
      </c>
      <c r="I1327" t="s">
        <v>34</v>
      </c>
      <c r="J1327" t="s">
        <v>20</v>
      </c>
      <c r="K1327" t="s">
        <v>21</v>
      </c>
      <c r="L1327" t="s">
        <v>3546</v>
      </c>
      <c r="M1327" t="s">
        <v>1057</v>
      </c>
      <c r="N1327" t="s">
        <v>76</v>
      </c>
      <c r="O1327">
        <v>101.54961037037729</v>
      </c>
      <c r="P1327">
        <v>5.5679742973160806</v>
      </c>
      <c r="Q1327">
        <v>4</v>
      </c>
      <c r="R1327" t="s">
        <v>3773</v>
      </c>
      <c r="S1327" t="s">
        <v>3554</v>
      </c>
      <c r="T1327" t="s">
        <v>3587</v>
      </c>
      <c r="U1327">
        <v>11</v>
      </c>
      <c r="V1327" t="s">
        <v>3571</v>
      </c>
      <c r="W1327" t="s">
        <v>3557</v>
      </c>
      <c r="X1327" t="s">
        <v>3584</v>
      </c>
      <c r="Y1327">
        <v>1</v>
      </c>
      <c r="Z1327" t="s">
        <v>3561</v>
      </c>
    </row>
    <row r="1328" spans="1:26" x14ac:dyDescent="0.3">
      <c r="A1328" s="2">
        <v>45028</v>
      </c>
      <c r="B1328" s="2">
        <v>45268</v>
      </c>
      <c r="C1328">
        <v>240</v>
      </c>
      <c r="D1328" t="s">
        <v>3541</v>
      </c>
      <c r="E1328" t="s">
        <v>1131</v>
      </c>
      <c r="F1328" t="s">
        <v>103</v>
      </c>
      <c r="G1328" t="s">
        <v>51</v>
      </c>
      <c r="H1328" t="s">
        <v>52</v>
      </c>
      <c r="I1328" t="s">
        <v>92</v>
      </c>
      <c r="J1328" t="s">
        <v>20</v>
      </c>
      <c r="K1328" t="s">
        <v>21</v>
      </c>
      <c r="L1328" t="s">
        <v>3546</v>
      </c>
      <c r="M1328" t="s">
        <v>1132</v>
      </c>
      <c r="N1328" t="s">
        <v>63</v>
      </c>
      <c r="O1328">
        <v>83.033936065359185</v>
      </c>
      <c r="P1328">
        <v>6.7418820163155306</v>
      </c>
      <c r="Q1328">
        <v>341</v>
      </c>
      <c r="R1328" t="s">
        <v>3726</v>
      </c>
      <c r="S1328" t="s">
        <v>3554</v>
      </c>
      <c r="T1328" t="s">
        <v>3585</v>
      </c>
      <c r="U1328">
        <v>4</v>
      </c>
      <c r="V1328" t="s">
        <v>3564</v>
      </c>
      <c r="W1328" t="s">
        <v>3554</v>
      </c>
      <c r="X1328" t="s">
        <v>3587</v>
      </c>
      <c r="Y1328">
        <v>12</v>
      </c>
      <c r="Z1328" t="s">
        <v>3572</v>
      </c>
    </row>
    <row r="1329" spans="1:26" x14ac:dyDescent="0.3">
      <c r="A1329" s="2">
        <v>45170</v>
      </c>
      <c r="B1329" s="2">
        <v>45935</v>
      </c>
      <c r="C1329">
        <v>765</v>
      </c>
      <c r="D1329" t="s">
        <v>3539</v>
      </c>
      <c r="E1329" t="s">
        <v>1177</v>
      </c>
      <c r="F1329" t="s">
        <v>103</v>
      </c>
      <c r="G1329" t="s">
        <v>51</v>
      </c>
      <c r="H1329" t="s">
        <v>59</v>
      </c>
      <c r="I1329" t="s">
        <v>92</v>
      </c>
      <c r="J1329" t="s">
        <v>42</v>
      </c>
      <c r="K1329" t="s">
        <v>21</v>
      </c>
      <c r="L1329" t="s">
        <v>21</v>
      </c>
      <c r="M1329" t="s">
        <v>1642</v>
      </c>
      <c r="N1329" t="s">
        <v>54</v>
      </c>
      <c r="O1329">
        <v>90.613787630935818</v>
      </c>
      <c r="P1329">
        <v>6.535185353455943</v>
      </c>
      <c r="Q1329">
        <v>277</v>
      </c>
      <c r="R1329" t="s">
        <v>3683</v>
      </c>
      <c r="S1329" t="s">
        <v>3554</v>
      </c>
      <c r="T1329" t="s">
        <v>3586</v>
      </c>
      <c r="U1329">
        <v>9</v>
      </c>
      <c r="V1329" t="s">
        <v>3569</v>
      </c>
      <c r="W1329" t="s">
        <v>3556</v>
      </c>
      <c r="X1329" t="s">
        <v>3587</v>
      </c>
      <c r="Y1329">
        <v>10</v>
      </c>
      <c r="Z1329" t="s">
        <v>3570</v>
      </c>
    </row>
    <row r="1330" spans="1:26" x14ac:dyDescent="0.3">
      <c r="A1330" s="2">
        <v>45147</v>
      </c>
      <c r="B1330" s="2">
        <v>46177</v>
      </c>
      <c r="C1330">
        <v>1030</v>
      </c>
      <c r="D1330" t="s">
        <v>3539</v>
      </c>
      <c r="E1330" t="s">
        <v>1216</v>
      </c>
      <c r="F1330" t="s">
        <v>39</v>
      </c>
      <c r="G1330" t="s">
        <v>51</v>
      </c>
      <c r="H1330" t="s">
        <v>52</v>
      </c>
      <c r="I1330" t="s">
        <v>92</v>
      </c>
      <c r="J1330" t="s">
        <v>20</v>
      </c>
      <c r="K1330" t="s">
        <v>21</v>
      </c>
      <c r="L1330" t="s">
        <v>21</v>
      </c>
      <c r="M1330" t="s">
        <v>1634</v>
      </c>
      <c r="N1330" t="s">
        <v>30</v>
      </c>
      <c r="O1330">
        <v>116.0330483729195</v>
      </c>
      <c r="P1330">
        <v>5.5540250486519573</v>
      </c>
      <c r="Q1330">
        <v>154</v>
      </c>
      <c r="R1330" t="s">
        <v>3731</v>
      </c>
      <c r="S1330" t="s">
        <v>3554</v>
      </c>
      <c r="T1330" t="s">
        <v>3586</v>
      </c>
      <c r="U1330">
        <v>8</v>
      </c>
      <c r="V1330" t="s">
        <v>3568</v>
      </c>
      <c r="W1330" t="s">
        <v>3557</v>
      </c>
      <c r="X1330" t="s">
        <v>3585</v>
      </c>
      <c r="Y1330">
        <v>6</v>
      </c>
      <c r="Z1330" t="s">
        <v>3566</v>
      </c>
    </row>
    <row r="1331" spans="1:26" x14ac:dyDescent="0.3">
      <c r="A1331" s="2">
        <v>45567</v>
      </c>
      <c r="B1331" s="2">
        <v>46332</v>
      </c>
      <c r="C1331">
        <v>765</v>
      </c>
      <c r="D1331" t="s">
        <v>3539</v>
      </c>
      <c r="E1331" t="s">
        <v>1232</v>
      </c>
      <c r="F1331" t="s">
        <v>16</v>
      </c>
      <c r="G1331" t="s">
        <v>58</v>
      </c>
      <c r="H1331" t="s">
        <v>119</v>
      </c>
      <c r="I1331" t="s">
        <v>120</v>
      </c>
      <c r="J1331" t="s">
        <v>20</v>
      </c>
      <c r="K1331" t="s">
        <v>21</v>
      </c>
      <c r="L1331" t="s">
        <v>3546</v>
      </c>
      <c r="M1331" t="s">
        <v>1233</v>
      </c>
      <c r="N1331" t="s">
        <v>54</v>
      </c>
      <c r="O1331">
        <v>69.434423572397478</v>
      </c>
      <c r="P1331">
        <v>7.1618983421101374</v>
      </c>
      <c r="Q1331">
        <v>309</v>
      </c>
      <c r="R1331" t="s">
        <v>3888</v>
      </c>
      <c r="S1331" t="s">
        <v>3555</v>
      </c>
      <c r="T1331" t="s">
        <v>3587</v>
      </c>
      <c r="U1331">
        <v>10</v>
      </c>
      <c r="V1331" t="s">
        <v>3570</v>
      </c>
      <c r="W1331" t="s">
        <v>3557</v>
      </c>
      <c r="X1331" t="s">
        <v>3587</v>
      </c>
      <c r="Y1331">
        <v>11</v>
      </c>
      <c r="Z1331" t="s">
        <v>3571</v>
      </c>
    </row>
    <row r="1332" spans="1:26" x14ac:dyDescent="0.3">
      <c r="A1332" s="2">
        <v>45227</v>
      </c>
      <c r="B1332" s="2">
        <v>45325</v>
      </c>
      <c r="C1332">
        <v>98</v>
      </c>
      <c r="D1332" t="s">
        <v>3540</v>
      </c>
      <c r="E1332" t="s">
        <v>1253</v>
      </c>
      <c r="F1332" t="s">
        <v>39</v>
      </c>
      <c r="G1332" t="s">
        <v>51</v>
      </c>
      <c r="H1332" t="s">
        <v>59</v>
      </c>
      <c r="I1332" t="s">
        <v>92</v>
      </c>
      <c r="J1332" t="s">
        <v>35</v>
      </c>
      <c r="K1332" t="s">
        <v>21</v>
      </c>
      <c r="L1332" t="s">
        <v>21</v>
      </c>
      <c r="M1332" t="s">
        <v>1254</v>
      </c>
      <c r="N1332" t="s">
        <v>30</v>
      </c>
      <c r="O1332">
        <v>122.9414755117281</v>
      </c>
      <c r="P1332">
        <v>5.1655973358502516</v>
      </c>
      <c r="Q1332">
        <v>33</v>
      </c>
      <c r="R1332" t="s">
        <v>3701</v>
      </c>
      <c r="S1332" t="s">
        <v>3554</v>
      </c>
      <c r="T1332" t="s">
        <v>3587</v>
      </c>
      <c r="U1332">
        <v>10</v>
      </c>
      <c r="V1332" t="s">
        <v>3570</v>
      </c>
      <c r="W1332" t="s">
        <v>3555</v>
      </c>
      <c r="X1332" t="s">
        <v>3584</v>
      </c>
      <c r="Y1332">
        <v>2</v>
      </c>
      <c r="Z1332" t="s">
        <v>3562</v>
      </c>
    </row>
    <row r="1333" spans="1:26" x14ac:dyDescent="0.3">
      <c r="A1333" s="2">
        <v>44929</v>
      </c>
      <c r="B1333" s="2">
        <v>45986</v>
      </c>
      <c r="C1333">
        <v>1057</v>
      </c>
      <c r="D1333" t="s">
        <v>3539</v>
      </c>
      <c r="E1333" t="s">
        <v>1257</v>
      </c>
      <c r="F1333" t="s">
        <v>103</v>
      </c>
      <c r="G1333" t="s">
        <v>46</v>
      </c>
      <c r="H1333" t="s">
        <v>18</v>
      </c>
      <c r="I1333" t="s">
        <v>19</v>
      </c>
      <c r="J1333" t="s">
        <v>20</v>
      </c>
      <c r="K1333" t="s">
        <v>21</v>
      </c>
      <c r="L1333" t="s">
        <v>3546</v>
      </c>
      <c r="M1333" t="s">
        <v>1258</v>
      </c>
      <c r="N1333" t="s">
        <v>54</v>
      </c>
      <c r="O1333">
        <v>71.435063665090524</v>
      </c>
      <c r="P1333">
        <v>7.4758347867080506</v>
      </c>
      <c r="Q1333">
        <v>328</v>
      </c>
      <c r="R1333" t="s">
        <v>3933</v>
      </c>
      <c r="S1333" t="s">
        <v>3554</v>
      </c>
      <c r="T1333" t="s">
        <v>3584</v>
      </c>
      <c r="U1333">
        <v>1</v>
      </c>
      <c r="V1333" t="s">
        <v>3561</v>
      </c>
      <c r="W1333" t="s">
        <v>3556</v>
      </c>
      <c r="X1333" t="s">
        <v>3587</v>
      </c>
      <c r="Y1333">
        <v>11</v>
      </c>
      <c r="Z1333" t="s">
        <v>3571</v>
      </c>
    </row>
    <row r="1334" spans="1:26" x14ac:dyDescent="0.3">
      <c r="A1334" s="2">
        <v>45109</v>
      </c>
      <c r="B1334" s="2">
        <v>45206</v>
      </c>
      <c r="C1334">
        <v>97</v>
      </c>
      <c r="D1334" t="s">
        <v>3540</v>
      </c>
      <c r="E1334" t="s">
        <v>1287</v>
      </c>
      <c r="F1334" t="s">
        <v>16</v>
      </c>
      <c r="G1334" t="s">
        <v>58</v>
      </c>
      <c r="H1334" t="s">
        <v>119</v>
      </c>
      <c r="I1334" t="s">
        <v>120</v>
      </c>
      <c r="J1334" t="s">
        <v>20</v>
      </c>
      <c r="K1334" t="s">
        <v>21</v>
      </c>
      <c r="L1334" t="s">
        <v>3546</v>
      </c>
      <c r="M1334" t="s">
        <v>1288</v>
      </c>
      <c r="N1334" t="s">
        <v>43</v>
      </c>
      <c r="O1334">
        <v>77.260069181706953</v>
      </c>
      <c r="P1334">
        <v>5.8928384317440354</v>
      </c>
      <c r="Q1334">
        <v>279</v>
      </c>
      <c r="R1334" t="s">
        <v>3807</v>
      </c>
      <c r="S1334" t="s">
        <v>3554</v>
      </c>
      <c r="T1334" t="s">
        <v>3586</v>
      </c>
      <c r="U1334">
        <v>7</v>
      </c>
      <c r="V1334" t="s">
        <v>3567</v>
      </c>
      <c r="W1334" t="s">
        <v>3554</v>
      </c>
      <c r="X1334" t="s">
        <v>3587</v>
      </c>
      <c r="Y1334">
        <v>10</v>
      </c>
      <c r="Z1334" t="s">
        <v>3570</v>
      </c>
    </row>
    <row r="1335" spans="1:26" x14ac:dyDescent="0.3">
      <c r="A1335" s="2">
        <v>45413</v>
      </c>
      <c r="B1335" s="2">
        <v>45512</v>
      </c>
      <c r="C1335">
        <v>99</v>
      </c>
      <c r="D1335" t="s">
        <v>3540</v>
      </c>
      <c r="E1335" t="s">
        <v>1331</v>
      </c>
      <c r="F1335" t="s">
        <v>118</v>
      </c>
      <c r="G1335" t="s">
        <v>58</v>
      </c>
      <c r="H1335" t="s">
        <v>119</v>
      </c>
      <c r="I1335" t="s">
        <v>120</v>
      </c>
      <c r="J1335" t="s">
        <v>42</v>
      </c>
      <c r="K1335" t="s">
        <v>21</v>
      </c>
      <c r="L1335" t="s">
        <v>21</v>
      </c>
      <c r="M1335" t="s">
        <v>1332</v>
      </c>
      <c r="N1335" t="s">
        <v>30</v>
      </c>
      <c r="O1335">
        <v>94.704181921636433</v>
      </c>
      <c r="P1335">
        <v>6.9292355190144219</v>
      </c>
      <c r="Q1335">
        <v>220</v>
      </c>
      <c r="R1335" t="s">
        <v>3931</v>
      </c>
      <c r="S1335" t="s">
        <v>3555</v>
      </c>
      <c r="T1335" t="s">
        <v>3585</v>
      </c>
      <c r="U1335">
        <v>5</v>
      </c>
      <c r="V1335" t="s">
        <v>3565</v>
      </c>
      <c r="W1335" t="s">
        <v>3555</v>
      </c>
      <c r="X1335" t="s">
        <v>3586</v>
      </c>
      <c r="Y1335">
        <v>8</v>
      </c>
      <c r="Z1335" t="s">
        <v>3568</v>
      </c>
    </row>
    <row r="1336" spans="1:26" x14ac:dyDescent="0.3">
      <c r="A1336" s="2">
        <v>45387</v>
      </c>
      <c r="B1336" s="2">
        <v>46416</v>
      </c>
      <c r="C1336">
        <v>1029</v>
      </c>
      <c r="D1336" t="s">
        <v>3539</v>
      </c>
      <c r="E1336" t="s">
        <v>1118</v>
      </c>
      <c r="F1336" t="s">
        <v>157</v>
      </c>
      <c r="G1336" t="s">
        <v>33</v>
      </c>
      <c r="H1336" t="s">
        <v>18</v>
      </c>
      <c r="I1336" t="s">
        <v>34</v>
      </c>
      <c r="J1336" t="s">
        <v>35</v>
      </c>
      <c r="K1336" t="s">
        <v>21</v>
      </c>
      <c r="L1336" t="s">
        <v>3546</v>
      </c>
      <c r="M1336" t="s">
        <v>1684</v>
      </c>
      <c r="N1336" t="s">
        <v>24</v>
      </c>
      <c r="O1336">
        <v>33.288724472142917</v>
      </c>
      <c r="P1336">
        <v>4.2420220799808774</v>
      </c>
      <c r="Q1336">
        <v>28</v>
      </c>
      <c r="R1336" t="s">
        <v>3861</v>
      </c>
      <c r="S1336" t="s">
        <v>3555</v>
      </c>
      <c r="T1336" t="s">
        <v>3585</v>
      </c>
      <c r="U1336">
        <v>4</v>
      </c>
      <c r="V1336" t="s">
        <v>3564</v>
      </c>
      <c r="W1336" t="s">
        <v>3558</v>
      </c>
      <c r="X1336" t="s">
        <v>3584</v>
      </c>
      <c r="Y1336">
        <v>1</v>
      </c>
      <c r="Z1336" t="s">
        <v>3561</v>
      </c>
    </row>
    <row r="1337" spans="1:26" x14ac:dyDescent="0.3">
      <c r="A1337" s="2">
        <v>45211</v>
      </c>
      <c r="B1337" s="2">
        <v>45313</v>
      </c>
      <c r="C1337">
        <v>102</v>
      </c>
      <c r="D1337" t="s">
        <v>3540</v>
      </c>
      <c r="E1337" t="s">
        <v>1414</v>
      </c>
      <c r="F1337" t="s">
        <v>118</v>
      </c>
      <c r="G1337" t="s">
        <v>46</v>
      </c>
      <c r="H1337" t="s">
        <v>40</v>
      </c>
      <c r="I1337" t="s">
        <v>41</v>
      </c>
      <c r="J1337" t="s">
        <v>35</v>
      </c>
      <c r="K1337" t="s">
        <v>21</v>
      </c>
      <c r="L1337" t="s">
        <v>3546</v>
      </c>
      <c r="M1337" t="s">
        <v>1415</v>
      </c>
      <c r="N1337" t="s">
        <v>30</v>
      </c>
      <c r="O1337">
        <v>70.912815517081668</v>
      </c>
      <c r="P1337">
        <v>6.8258559518120467</v>
      </c>
      <c r="Q1337">
        <v>21</v>
      </c>
      <c r="R1337" t="s">
        <v>3630</v>
      </c>
      <c r="S1337" t="s">
        <v>3554</v>
      </c>
      <c r="T1337" t="s">
        <v>3587</v>
      </c>
      <c r="U1337">
        <v>10</v>
      </c>
      <c r="V1337" t="s">
        <v>3570</v>
      </c>
      <c r="W1337" t="s">
        <v>3555</v>
      </c>
      <c r="X1337" t="s">
        <v>3584</v>
      </c>
      <c r="Y1337">
        <v>1</v>
      </c>
      <c r="Z1337" t="s">
        <v>3561</v>
      </c>
    </row>
    <row r="1338" spans="1:26" x14ac:dyDescent="0.3">
      <c r="A1338" s="2">
        <v>45372</v>
      </c>
      <c r="B1338" s="2">
        <v>45470</v>
      </c>
      <c r="C1338">
        <v>98</v>
      </c>
      <c r="D1338" t="s">
        <v>3540</v>
      </c>
      <c r="E1338" t="s">
        <v>1420</v>
      </c>
      <c r="F1338" t="s">
        <v>16</v>
      </c>
      <c r="G1338" t="s">
        <v>58</v>
      </c>
      <c r="H1338" t="s">
        <v>52</v>
      </c>
      <c r="I1338" t="s">
        <v>92</v>
      </c>
      <c r="J1338" t="s">
        <v>42</v>
      </c>
      <c r="K1338" t="s">
        <v>21</v>
      </c>
      <c r="L1338" t="s">
        <v>3546</v>
      </c>
      <c r="M1338" t="s">
        <v>1421</v>
      </c>
      <c r="N1338" t="s">
        <v>76</v>
      </c>
      <c r="O1338">
        <v>64.848089378014478</v>
      </c>
      <c r="P1338">
        <v>6.4250694322662962</v>
      </c>
      <c r="Q1338">
        <v>178</v>
      </c>
      <c r="R1338" t="s">
        <v>3875</v>
      </c>
      <c r="S1338" t="s">
        <v>3555</v>
      </c>
      <c r="T1338" t="s">
        <v>3584</v>
      </c>
      <c r="U1338">
        <v>3</v>
      </c>
      <c r="V1338" t="s">
        <v>3563</v>
      </c>
      <c r="W1338" t="s">
        <v>3555</v>
      </c>
      <c r="X1338" t="s">
        <v>3585</v>
      </c>
      <c r="Y1338">
        <v>6</v>
      </c>
      <c r="Z1338" t="s">
        <v>3566</v>
      </c>
    </row>
    <row r="1339" spans="1:26" x14ac:dyDescent="0.3">
      <c r="A1339" s="2">
        <v>45383</v>
      </c>
      <c r="B1339" s="2">
        <v>46295</v>
      </c>
      <c r="C1339">
        <v>912</v>
      </c>
      <c r="D1339" t="s">
        <v>3539</v>
      </c>
      <c r="E1339" t="s">
        <v>1499</v>
      </c>
      <c r="F1339" t="s">
        <v>39</v>
      </c>
      <c r="G1339" t="s">
        <v>58</v>
      </c>
      <c r="H1339" t="s">
        <v>119</v>
      </c>
      <c r="I1339" t="s">
        <v>120</v>
      </c>
      <c r="J1339" t="s">
        <v>42</v>
      </c>
      <c r="K1339" t="s">
        <v>21</v>
      </c>
      <c r="L1339" t="s">
        <v>3546</v>
      </c>
      <c r="M1339" t="s">
        <v>1500</v>
      </c>
      <c r="N1339" t="s">
        <v>63</v>
      </c>
      <c r="O1339">
        <v>167.69790626540279</v>
      </c>
      <c r="P1339">
        <v>6.9654790818207717</v>
      </c>
      <c r="Q1339">
        <v>272</v>
      </c>
      <c r="R1339" t="s">
        <v>3920</v>
      </c>
      <c r="S1339" t="s">
        <v>3555</v>
      </c>
      <c r="T1339" t="s">
        <v>3585</v>
      </c>
      <c r="U1339">
        <v>4</v>
      </c>
      <c r="V1339" t="s">
        <v>3564</v>
      </c>
      <c r="W1339" t="s">
        <v>3557</v>
      </c>
      <c r="X1339" t="s">
        <v>3586</v>
      </c>
      <c r="Y1339">
        <v>9</v>
      </c>
      <c r="Z1339" t="s">
        <v>3569</v>
      </c>
    </row>
    <row r="1340" spans="1:26" x14ac:dyDescent="0.3">
      <c r="A1340" s="2">
        <v>45179</v>
      </c>
      <c r="B1340" s="2">
        <v>45296</v>
      </c>
      <c r="C1340">
        <v>117</v>
      </c>
      <c r="D1340" t="s">
        <v>3540</v>
      </c>
      <c r="E1340" t="s">
        <v>1570</v>
      </c>
      <c r="F1340" t="s">
        <v>118</v>
      </c>
      <c r="G1340" t="s">
        <v>17</v>
      </c>
      <c r="H1340" t="s">
        <v>40</v>
      </c>
      <c r="I1340" t="s">
        <v>41</v>
      </c>
      <c r="J1340" t="s">
        <v>42</v>
      </c>
      <c r="K1340" t="s">
        <v>21</v>
      </c>
      <c r="L1340" t="s">
        <v>3546</v>
      </c>
      <c r="M1340" t="s">
        <v>1571</v>
      </c>
      <c r="N1340" t="s">
        <v>43</v>
      </c>
      <c r="O1340">
        <v>80.481038629845401</v>
      </c>
      <c r="P1340">
        <v>7.2671748421753311</v>
      </c>
      <c r="Q1340">
        <v>4</v>
      </c>
      <c r="R1340" t="s">
        <v>3773</v>
      </c>
      <c r="S1340" t="s">
        <v>3554</v>
      </c>
      <c r="T1340" t="s">
        <v>3586</v>
      </c>
      <c r="U1340">
        <v>9</v>
      </c>
      <c r="V1340" t="s">
        <v>3569</v>
      </c>
      <c r="W1340" t="s">
        <v>3555</v>
      </c>
      <c r="X1340" t="s">
        <v>3584</v>
      </c>
      <c r="Y1340">
        <v>1</v>
      </c>
      <c r="Z1340" t="s">
        <v>3561</v>
      </c>
    </row>
    <row r="1341" spans="1:26" x14ac:dyDescent="0.3">
      <c r="A1341" s="2">
        <v>45173</v>
      </c>
      <c r="B1341" s="2">
        <v>46025</v>
      </c>
      <c r="C1341">
        <v>852</v>
      </c>
      <c r="D1341" t="s">
        <v>3539</v>
      </c>
      <c r="E1341" t="s">
        <v>1592</v>
      </c>
      <c r="F1341" t="s">
        <v>28</v>
      </c>
      <c r="G1341" t="s">
        <v>58</v>
      </c>
      <c r="H1341" t="s">
        <v>119</v>
      </c>
      <c r="I1341" t="s">
        <v>120</v>
      </c>
      <c r="J1341" t="s">
        <v>20</v>
      </c>
      <c r="K1341" t="s">
        <v>21</v>
      </c>
      <c r="L1341" t="s">
        <v>3546</v>
      </c>
      <c r="M1341" t="s">
        <v>1593</v>
      </c>
      <c r="N1341" t="s">
        <v>144</v>
      </c>
      <c r="O1341">
        <v>33.147647921109048</v>
      </c>
      <c r="P1341">
        <v>5.4297793233906848</v>
      </c>
      <c r="Q1341">
        <v>2</v>
      </c>
      <c r="R1341" t="s">
        <v>3778</v>
      </c>
      <c r="S1341" t="s">
        <v>3554</v>
      </c>
      <c r="T1341" t="s">
        <v>3586</v>
      </c>
      <c r="U1341">
        <v>9</v>
      </c>
      <c r="V1341" t="s">
        <v>3569</v>
      </c>
      <c r="W1341" t="s">
        <v>3557</v>
      </c>
      <c r="X1341" t="s">
        <v>3584</v>
      </c>
      <c r="Y1341">
        <v>1</v>
      </c>
      <c r="Z1341" t="s">
        <v>3561</v>
      </c>
    </row>
    <row r="1342" spans="1:26" x14ac:dyDescent="0.3">
      <c r="A1342" s="2">
        <v>45406</v>
      </c>
      <c r="B1342" s="2">
        <v>45500</v>
      </c>
      <c r="C1342">
        <v>94</v>
      </c>
      <c r="D1342" t="s">
        <v>3540</v>
      </c>
      <c r="E1342" t="s">
        <v>1661</v>
      </c>
      <c r="F1342" t="s">
        <v>103</v>
      </c>
      <c r="G1342" t="s">
        <v>51</v>
      </c>
      <c r="H1342" t="s">
        <v>52</v>
      </c>
      <c r="I1342" t="s">
        <v>92</v>
      </c>
      <c r="J1342" t="s">
        <v>20</v>
      </c>
      <c r="K1342" t="s">
        <v>21</v>
      </c>
      <c r="L1342" t="s">
        <v>21</v>
      </c>
      <c r="M1342" t="s">
        <v>1662</v>
      </c>
      <c r="N1342" t="s">
        <v>30</v>
      </c>
      <c r="O1342">
        <v>87.923160240243391</v>
      </c>
      <c r="P1342">
        <v>6.0186632396541864</v>
      </c>
      <c r="Q1342">
        <v>208</v>
      </c>
      <c r="R1342" t="s">
        <v>3951</v>
      </c>
      <c r="S1342" t="s">
        <v>3555</v>
      </c>
      <c r="T1342" t="s">
        <v>3585</v>
      </c>
      <c r="U1342">
        <v>4</v>
      </c>
      <c r="V1342" t="s">
        <v>3564</v>
      </c>
      <c r="W1342" t="s">
        <v>3555</v>
      </c>
      <c r="X1342" t="s">
        <v>3586</v>
      </c>
      <c r="Y1342">
        <v>7</v>
      </c>
      <c r="Z1342" t="s">
        <v>3567</v>
      </c>
    </row>
    <row r="1343" spans="1:26" x14ac:dyDescent="0.3">
      <c r="A1343" s="2">
        <v>45236</v>
      </c>
      <c r="B1343" s="2">
        <v>46088</v>
      </c>
      <c r="C1343">
        <v>852</v>
      </c>
      <c r="D1343" t="s">
        <v>3539</v>
      </c>
      <c r="E1343" t="s">
        <v>1692</v>
      </c>
      <c r="F1343" t="s">
        <v>16</v>
      </c>
      <c r="G1343" t="s">
        <v>46</v>
      </c>
      <c r="H1343" t="s">
        <v>119</v>
      </c>
      <c r="I1343" t="s">
        <v>120</v>
      </c>
      <c r="J1343" t="s">
        <v>20</v>
      </c>
      <c r="K1343" t="s">
        <v>21</v>
      </c>
      <c r="L1343" t="s">
        <v>3546</v>
      </c>
      <c r="M1343" t="s">
        <v>1693</v>
      </c>
      <c r="N1343" t="s">
        <v>144</v>
      </c>
      <c r="O1343">
        <v>85.055892418358752</v>
      </c>
      <c r="P1343">
        <v>7.1568773418779816</v>
      </c>
      <c r="Q1343">
        <v>65</v>
      </c>
      <c r="R1343" t="s">
        <v>3915</v>
      </c>
      <c r="S1343" t="s">
        <v>3554</v>
      </c>
      <c r="T1343" t="s">
        <v>3587</v>
      </c>
      <c r="U1343">
        <v>11</v>
      </c>
      <c r="V1343" t="s">
        <v>3571</v>
      </c>
      <c r="W1343" t="s">
        <v>3557</v>
      </c>
      <c r="X1343" t="s">
        <v>3584</v>
      </c>
      <c r="Y1343">
        <v>3</v>
      </c>
      <c r="Z1343" t="s">
        <v>3563</v>
      </c>
    </row>
    <row r="1344" spans="1:26" x14ac:dyDescent="0.3">
      <c r="A1344" s="2">
        <v>45211</v>
      </c>
      <c r="B1344" s="2">
        <v>46270</v>
      </c>
      <c r="C1344">
        <v>1059</v>
      </c>
      <c r="D1344" t="s">
        <v>3539</v>
      </c>
      <c r="E1344" t="s">
        <v>1806</v>
      </c>
      <c r="F1344" t="s">
        <v>57</v>
      </c>
      <c r="G1344" t="s">
        <v>58</v>
      </c>
      <c r="H1344" t="s">
        <v>52</v>
      </c>
      <c r="I1344" t="s">
        <v>92</v>
      </c>
      <c r="J1344" t="s">
        <v>20</v>
      </c>
      <c r="K1344" t="s">
        <v>21</v>
      </c>
      <c r="L1344" t="s">
        <v>21</v>
      </c>
      <c r="M1344" t="s">
        <v>1807</v>
      </c>
      <c r="N1344" t="s">
        <v>76</v>
      </c>
      <c r="O1344">
        <v>109.4308476083641</v>
      </c>
      <c r="P1344">
        <v>5.3768668803471886</v>
      </c>
      <c r="Q1344">
        <v>247</v>
      </c>
      <c r="R1344" t="s">
        <v>3658</v>
      </c>
      <c r="S1344" t="s">
        <v>3554</v>
      </c>
      <c r="T1344" t="s">
        <v>3587</v>
      </c>
      <c r="U1344">
        <v>10</v>
      </c>
      <c r="V1344" t="s">
        <v>3570</v>
      </c>
      <c r="W1344" t="s">
        <v>3557</v>
      </c>
      <c r="X1344" t="s">
        <v>3586</v>
      </c>
      <c r="Y1344">
        <v>9</v>
      </c>
      <c r="Z1344" t="s">
        <v>3569</v>
      </c>
    </row>
    <row r="1345" spans="1:26" x14ac:dyDescent="0.3">
      <c r="A1345" s="2">
        <v>45567</v>
      </c>
      <c r="B1345" s="2">
        <v>46332</v>
      </c>
      <c r="C1345">
        <v>765</v>
      </c>
      <c r="D1345" t="s">
        <v>3539</v>
      </c>
      <c r="E1345" t="s">
        <v>1735</v>
      </c>
      <c r="F1345" t="s">
        <v>39</v>
      </c>
      <c r="G1345" t="s">
        <v>33</v>
      </c>
      <c r="H1345" t="s">
        <v>18</v>
      </c>
      <c r="I1345" t="s">
        <v>19</v>
      </c>
      <c r="J1345" t="s">
        <v>20</v>
      </c>
      <c r="K1345" t="s">
        <v>21</v>
      </c>
      <c r="L1345" t="s">
        <v>21</v>
      </c>
      <c r="M1345" t="s">
        <v>1824</v>
      </c>
      <c r="N1345" t="s">
        <v>30</v>
      </c>
      <c r="O1345">
        <v>91.205223747620394</v>
      </c>
      <c r="P1345">
        <v>5.7608400150151251</v>
      </c>
      <c r="Q1345">
        <v>309</v>
      </c>
      <c r="R1345" t="s">
        <v>3888</v>
      </c>
      <c r="S1345" t="s">
        <v>3555</v>
      </c>
      <c r="T1345" t="s">
        <v>3587</v>
      </c>
      <c r="U1345">
        <v>10</v>
      </c>
      <c r="V1345" t="s">
        <v>3570</v>
      </c>
      <c r="W1345" t="s">
        <v>3557</v>
      </c>
      <c r="X1345" t="s">
        <v>3587</v>
      </c>
      <c r="Y1345">
        <v>11</v>
      </c>
      <c r="Z1345" t="s">
        <v>3571</v>
      </c>
    </row>
    <row r="1346" spans="1:26" x14ac:dyDescent="0.3">
      <c r="A1346" s="2">
        <v>44999</v>
      </c>
      <c r="B1346" s="2">
        <v>45095</v>
      </c>
      <c r="C1346">
        <v>96</v>
      </c>
      <c r="D1346" t="s">
        <v>3540</v>
      </c>
      <c r="E1346" t="s">
        <v>1440</v>
      </c>
      <c r="F1346" t="s">
        <v>16</v>
      </c>
      <c r="G1346" t="s">
        <v>58</v>
      </c>
      <c r="H1346" t="s">
        <v>52</v>
      </c>
      <c r="I1346" t="s">
        <v>34</v>
      </c>
      <c r="J1346" t="s">
        <v>20</v>
      </c>
      <c r="K1346" t="s">
        <v>21</v>
      </c>
      <c r="L1346" t="s">
        <v>21</v>
      </c>
      <c r="M1346" t="s">
        <v>1792</v>
      </c>
      <c r="N1346" t="s">
        <v>76</v>
      </c>
      <c r="O1346">
        <v>92.96994546561109</v>
      </c>
      <c r="P1346">
        <v>6.1704160947417446</v>
      </c>
      <c r="Q1346">
        <v>168</v>
      </c>
      <c r="R1346" t="s">
        <v>3899</v>
      </c>
      <c r="S1346" t="s">
        <v>3554</v>
      </c>
      <c r="T1346" t="s">
        <v>3584</v>
      </c>
      <c r="U1346">
        <v>3</v>
      </c>
      <c r="V1346" t="s">
        <v>3563</v>
      </c>
      <c r="W1346" t="s">
        <v>3554</v>
      </c>
      <c r="X1346" t="s">
        <v>3585</v>
      </c>
      <c r="Y1346">
        <v>6</v>
      </c>
      <c r="Z1346" t="s">
        <v>3566</v>
      </c>
    </row>
    <row r="1347" spans="1:26" x14ac:dyDescent="0.3">
      <c r="A1347" s="2">
        <v>44938</v>
      </c>
      <c r="B1347" s="2">
        <v>45330</v>
      </c>
      <c r="C1347">
        <v>392</v>
      </c>
      <c r="D1347" t="s">
        <v>3542</v>
      </c>
      <c r="E1347" t="s">
        <v>1605</v>
      </c>
      <c r="F1347" t="s">
        <v>103</v>
      </c>
      <c r="G1347" t="s">
        <v>17</v>
      </c>
      <c r="H1347" t="s">
        <v>18</v>
      </c>
      <c r="I1347" t="s">
        <v>34</v>
      </c>
      <c r="J1347" t="s">
        <v>35</v>
      </c>
      <c r="K1347" t="s">
        <v>21</v>
      </c>
      <c r="L1347" t="s">
        <v>21</v>
      </c>
      <c r="M1347" t="s">
        <v>1606</v>
      </c>
      <c r="N1347" t="s">
        <v>63</v>
      </c>
      <c r="O1347">
        <v>86.864651140709626</v>
      </c>
      <c r="P1347">
        <v>7.6001419373983188</v>
      </c>
      <c r="Q1347">
        <v>38</v>
      </c>
      <c r="R1347" t="s">
        <v>3660</v>
      </c>
      <c r="S1347" t="s">
        <v>3554</v>
      </c>
      <c r="T1347" t="s">
        <v>3584</v>
      </c>
      <c r="U1347">
        <v>1</v>
      </c>
      <c r="V1347" t="s">
        <v>3561</v>
      </c>
      <c r="W1347" t="s">
        <v>3555</v>
      </c>
      <c r="X1347" t="s">
        <v>3584</v>
      </c>
      <c r="Y1347">
        <v>2</v>
      </c>
      <c r="Z1347" t="s">
        <v>3562</v>
      </c>
    </row>
    <row r="1348" spans="1:26" x14ac:dyDescent="0.3">
      <c r="A1348" s="2">
        <v>45234</v>
      </c>
      <c r="B1348" s="2">
        <v>46027</v>
      </c>
      <c r="C1348">
        <v>793</v>
      </c>
      <c r="D1348" t="s">
        <v>3539</v>
      </c>
      <c r="E1348" t="s">
        <v>1653</v>
      </c>
      <c r="F1348" t="s">
        <v>39</v>
      </c>
      <c r="G1348" t="s">
        <v>46</v>
      </c>
      <c r="H1348" t="s">
        <v>119</v>
      </c>
      <c r="I1348" t="s">
        <v>120</v>
      </c>
      <c r="J1348" t="s">
        <v>20</v>
      </c>
      <c r="K1348" t="s">
        <v>21</v>
      </c>
      <c r="L1348" t="s">
        <v>3546</v>
      </c>
      <c r="M1348" t="s">
        <v>1654</v>
      </c>
      <c r="N1348" t="s">
        <v>43</v>
      </c>
      <c r="O1348">
        <v>124.0742309172643</v>
      </c>
      <c r="P1348">
        <v>5.3057182783686638</v>
      </c>
      <c r="Q1348">
        <v>4</v>
      </c>
      <c r="R1348" t="s">
        <v>3773</v>
      </c>
      <c r="S1348" t="s">
        <v>3554</v>
      </c>
      <c r="T1348" t="s">
        <v>3587</v>
      </c>
      <c r="U1348">
        <v>11</v>
      </c>
      <c r="V1348" t="s">
        <v>3571</v>
      </c>
      <c r="W1348" t="s">
        <v>3557</v>
      </c>
      <c r="X1348" t="s">
        <v>3584</v>
      </c>
      <c r="Y1348">
        <v>1</v>
      </c>
      <c r="Z1348" t="s">
        <v>3561</v>
      </c>
    </row>
    <row r="1349" spans="1:26" x14ac:dyDescent="0.3">
      <c r="A1349" s="2">
        <v>44930</v>
      </c>
      <c r="B1349" s="2">
        <v>45023</v>
      </c>
      <c r="C1349">
        <v>93</v>
      </c>
      <c r="D1349" t="s">
        <v>3540</v>
      </c>
      <c r="E1349" t="s">
        <v>2067</v>
      </c>
      <c r="F1349" t="s">
        <v>28</v>
      </c>
      <c r="G1349" t="s">
        <v>33</v>
      </c>
      <c r="H1349" t="s">
        <v>52</v>
      </c>
      <c r="I1349" t="s">
        <v>34</v>
      </c>
      <c r="J1349" t="s">
        <v>42</v>
      </c>
      <c r="K1349" t="s">
        <v>21</v>
      </c>
      <c r="L1349" t="s">
        <v>21</v>
      </c>
      <c r="M1349" t="s">
        <v>2068</v>
      </c>
      <c r="N1349" t="s">
        <v>76</v>
      </c>
      <c r="O1349">
        <v>26.163262185559748</v>
      </c>
      <c r="P1349">
        <v>6.3517370157364832</v>
      </c>
      <c r="Q1349">
        <v>96</v>
      </c>
      <c r="R1349" t="s">
        <v>3819</v>
      </c>
      <c r="S1349" t="s">
        <v>3554</v>
      </c>
      <c r="T1349" t="s">
        <v>3584</v>
      </c>
      <c r="U1349">
        <v>1</v>
      </c>
      <c r="V1349" t="s">
        <v>3561</v>
      </c>
      <c r="W1349" t="s">
        <v>3554</v>
      </c>
      <c r="X1349" t="s">
        <v>3585</v>
      </c>
      <c r="Y1349">
        <v>4</v>
      </c>
      <c r="Z1349" t="s">
        <v>3564</v>
      </c>
    </row>
    <row r="1350" spans="1:26" x14ac:dyDescent="0.3">
      <c r="A1350" s="2">
        <v>45479</v>
      </c>
      <c r="B1350" s="2">
        <v>46450</v>
      </c>
      <c r="C1350">
        <v>971</v>
      </c>
      <c r="D1350" t="s">
        <v>3539</v>
      </c>
      <c r="E1350" t="s">
        <v>2112</v>
      </c>
      <c r="F1350" t="s">
        <v>39</v>
      </c>
      <c r="G1350" t="s">
        <v>33</v>
      </c>
      <c r="H1350" t="s">
        <v>59</v>
      </c>
      <c r="I1350" t="s">
        <v>92</v>
      </c>
      <c r="J1350" t="s">
        <v>42</v>
      </c>
      <c r="K1350" t="s">
        <v>21</v>
      </c>
      <c r="L1350" t="s">
        <v>21</v>
      </c>
      <c r="M1350" t="s">
        <v>2113</v>
      </c>
      <c r="N1350" t="s">
        <v>63</v>
      </c>
      <c r="O1350">
        <v>133.15443868829101</v>
      </c>
      <c r="P1350">
        <v>5.7121934517956916</v>
      </c>
      <c r="Q1350">
        <v>62</v>
      </c>
      <c r="R1350" t="s">
        <v>3771</v>
      </c>
      <c r="S1350" t="s">
        <v>3555</v>
      </c>
      <c r="T1350" t="s">
        <v>3586</v>
      </c>
      <c r="U1350">
        <v>7</v>
      </c>
      <c r="V1350" t="s">
        <v>3567</v>
      </c>
      <c r="W1350" t="s">
        <v>3558</v>
      </c>
      <c r="X1350" t="s">
        <v>3584</v>
      </c>
      <c r="Y1350">
        <v>3</v>
      </c>
      <c r="Z1350" t="s">
        <v>3563</v>
      </c>
    </row>
    <row r="1351" spans="1:26" x14ac:dyDescent="0.3">
      <c r="A1351" s="2">
        <v>45597</v>
      </c>
      <c r="B1351" s="2">
        <v>46302</v>
      </c>
      <c r="C1351">
        <v>705</v>
      </c>
      <c r="D1351" t="s">
        <v>3542</v>
      </c>
      <c r="E1351" t="s">
        <v>1526</v>
      </c>
      <c r="F1351" t="s">
        <v>57</v>
      </c>
      <c r="G1351" t="s">
        <v>46</v>
      </c>
      <c r="H1351" t="s">
        <v>119</v>
      </c>
      <c r="I1351" t="s">
        <v>120</v>
      </c>
      <c r="J1351" t="s">
        <v>20</v>
      </c>
      <c r="K1351" t="s">
        <v>21</v>
      </c>
      <c r="L1351" t="s">
        <v>3546</v>
      </c>
      <c r="M1351" t="s">
        <v>2116</v>
      </c>
      <c r="N1351" t="s">
        <v>144</v>
      </c>
      <c r="O1351">
        <v>107.80929699857781</v>
      </c>
      <c r="P1351">
        <v>5.0892895245255731</v>
      </c>
      <c r="Q1351">
        <v>279</v>
      </c>
      <c r="R1351" t="s">
        <v>3807</v>
      </c>
      <c r="S1351" t="s">
        <v>3555</v>
      </c>
      <c r="T1351" t="s">
        <v>3587</v>
      </c>
      <c r="U1351">
        <v>11</v>
      </c>
      <c r="V1351" t="s">
        <v>3571</v>
      </c>
      <c r="W1351" t="s">
        <v>3557</v>
      </c>
      <c r="X1351" t="s">
        <v>3587</v>
      </c>
      <c r="Y1351">
        <v>10</v>
      </c>
      <c r="Z1351" t="s">
        <v>3570</v>
      </c>
    </row>
    <row r="1352" spans="1:26" x14ac:dyDescent="0.3">
      <c r="A1352" s="2">
        <v>45026</v>
      </c>
      <c r="B1352" s="2">
        <v>45259</v>
      </c>
      <c r="C1352">
        <v>233</v>
      </c>
      <c r="D1352" t="s">
        <v>3541</v>
      </c>
      <c r="E1352" t="s">
        <v>948</v>
      </c>
      <c r="F1352" t="s">
        <v>157</v>
      </c>
      <c r="G1352" t="s">
        <v>51</v>
      </c>
      <c r="H1352" t="s">
        <v>52</v>
      </c>
      <c r="I1352" t="s">
        <v>34</v>
      </c>
      <c r="J1352" t="s">
        <v>42</v>
      </c>
      <c r="K1352" t="s">
        <v>21</v>
      </c>
      <c r="L1352" t="s">
        <v>21</v>
      </c>
      <c r="M1352" t="s">
        <v>2142</v>
      </c>
      <c r="N1352" t="s">
        <v>76</v>
      </c>
      <c r="O1352">
        <v>27.54440116911071</v>
      </c>
      <c r="P1352">
        <v>4.3691361938092044</v>
      </c>
      <c r="Q1352">
        <v>332</v>
      </c>
      <c r="R1352" t="s">
        <v>3953</v>
      </c>
      <c r="S1352" t="s">
        <v>3554</v>
      </c>
      <c r="T1352" t="s">
        <v>3585</v>
      </c>
      <c r="U1352">
        <v>4</v>
      </c>
      <c r="V1352" t="s">
        <v>3564</v>
      </c>
      <c r="W1352" t="s">
        <v>3554</v>
      </c>
      <c r="X1352" t="s">
        <v>3587</v>
      </c>
      <c r="Y1352">
        <v>11</v>
      </c>
      <c r="Z1352" t="s">
        <v>3571</v>
      </c>
    </row>
    <row r="1353" spans="1:26" x14ac:dyDescent="0.3">
      <c r="A1353" s="2">
        <v>44929</v>
      </c>
      <c r="B1353" s="2">
        <v>45986</v>
      </c>
      <c r="C1353">
        <v>1057</v>
      </c>
      <c r="D1353" t="s">
        <v>3539</v>
      </c>
      <c r="E1353" t="s">
        <v>1564</v>
      </c>
      <c r="F1353" t="s">
        <v>80</v>
      </c>
      <c r="G1353" t="s">
        <v>33</v>
      </c>
      <c r="H1353" t="s">
        <v>52</v>
      </c>
      <c r="I1353" t="s">
        <v>92</v>
      </c>
      <c r="J1353" t="s">
        <v>20</v>
      </c>
      <c r="K1353" t="s">
        <v>21</v>
      </c>
      <c r="L1353" t="s">
        <v>3546</v>
      </c>
      <c r="M1353" t="s">
        <v>1839</v>
      </c>
      <c r="N1353" t="s">
        <v>63</v>
      </c>
      <c r="O1353">
        <v>16.91819295980261</v>
      </c>
      <c r="P1353">
        <v>4.211204423339014</v>
      </c>
      <c r="Q1353">
        <v>328</v>
      </c>
      <c r="R1353" t="s">
        <v>3933</v>
      </c>
      <c r="S1353" t="s">
        <v>3554</v>
      </c>
      <c r="T1353" t="s">
        <v>3584</v>
      </c>
      <c r="U1353">
        <v>1</v>
      </c>
      <c r="V1353" t="s">
        <v>3561</v>
      </c>
      <c r="W1353" t="s">
        <v>3556</v>
      </c>
      <c r="X1353" t="s">
        <v>3587</v>
      </c>
      <c r="Y1353">
        <v>11</v>
      </c>
      <c r="Z1353" t="s">
        <v>3571</v>
      </c>
    </row>
    <row r="1354" spans="1:26" x14ac:dyDescent="0.3">
      <c r="A1354" s="2">
        <v>45202</v>
      </c>
      <c r="B1354" s="2">
        <v>45995</v>
      </c>
      <c r="C1354">
        <v>793</v>
      </c>
      <c r="D1354" t="s">
        <v>3539</v>
      </c>
      <c r="E1354" t="s">
        <v>2174</v>
      </c>
      <c r="F1354" t="s">
        <v>28</v>
      </c>
      <c r="G1354" t="s">
        <v>17</v>
      </c>
      <c r="H1354" t="s">
        <v>40</v>
      </c>
      <c r="I1354" t="s">
        <v>41</v>
      </c>
      <c r="J1354" t="s">
        <v>35</v>
      </c>
      <c r="K1354" t="s">
        <v>21</v>
      </c>
      <c r="L1354" t="s">
        <v>21</v>
      </c>
      <c r="M1354" t="s">
        <v>2186</v>
      </c>
      <c r="N1354" t="s">
        <v>76</v>
      </c>
      <c r="O1354">
        <v>30.547042359164848</v>
      </c>
      <c r="P1354">
        <v>6.2081484939499791</v>
      </c>
      <c r="Q1354">
        <v>337</v>
      </c>
      <c r="R1354" t="s">
        <v>3624</v>
      </c>
      <c r="S1354" t="s">
        <v>3554</v>
      </c>
      <c r="T1354" t="s">
        <v>3587</v>
      </c>
      <c r="U1354">
        <v>10</v>
      </c>
      <c r="V1354" t="s">
        <v>3570</v>
      </c>
      <c r="W1354" t="s">
        <v>3556</v>
      </c>
      <c r="X1354" t="s">
        <v>3587</v>
      </c>
      <c r="Y1354">
        <v>12</v>
      </c>
      <c r="Z1354" t="s">
        <v>3572</v>
      </c>
    </row>
    <row r="1355" spans="1:26" x14ac:dyDescent="0.3">
      <c r="A1355" s="2">
        <v>45243</v>
      </c>
      <c r="B1355" s="2">
        <v>45335</v>
      </c>
      <c r="C1355">
        <v>92</v>
      </c>
      <c r="D1355" t="s">
        <v>3540</v>
      </c>
      <c r="E1355" t="s">
        <v>2221</v>
      </c>
      <c r="F1355" t="s">
        <v>80</v>
      </c>
      <c r="G1355" t="s">
        <v>58</v>
      </c>
      <c r="H1355" t="s">
        <v>119</v>
      </c>
      <c r="I1355" t="s">
        <v>120</v>
      </c>
      <c r="J1355" t="s">
        <v>42</v>
      </c>
      <c r="K1355" t="s">
        <v>21</v>
      </c>
      <c r="L1355" t="s">
        <v>21</v>
      </c>
      <c r="M1355" t="s">
        <v>2222</v>
      </c>
      <c r="N1355" t="s">
        <v>63</v>
      </c>
      <c r="O1355">
        <v>10.667300243196919</v>
      </c>
      <c r="P1355">
        <v>5.181323628788169</v>
      </c>
      <c r="Q1355">
        <v>43</v>
      </c>
      <c r="R1355" t="s">
        <v>3880</v>
      </c>
      <c r="S1355" t="s">
        <v>3554</v>
      </c>
      <c r="T1355" t="s">
        <v>3587</v>
      </c>
      <c r="U1355">
        <v>11</v>
      </c>
      <c r="V1355" t="s">
        <v>3571</v>
      </c>
      <c r="W1355" t="s">
        <v>3555</v>
      </c>
      <c r="X1355" t="s">
        <v>3584</v>
      </c>
      <c r="Y1355">
        <v>2</v>
      </c>
      <c r="Z1355" t="s">
        <v>3562</v>
      </c>
    </row>
    <row r="1356" spans="1:26" x14ac:dyDescent="0.3">
      <c r="A1356" s="2">
        <v>44950</v>
      </c>
      <c r="B1356" s="2">
        <v>45043</v>
      </c>
      <c r="C1356">
        <v>93</v>
      </c>
      <c r="D1356" t="s">
        <v>3540</v>
      </c>
      <c r="E1356" t="s">
        <v>2039</v>
      </c>
      <c r="F1356" t="s">
        <v>118</v>
      </c>
      <c r="G1356" t="s">
        <v>33</v>
      </c>
      <c r="H1356" t="s">
        <v>18</v>
      </c>
      <c r="I1356" t="s">
        <v>19</v>
      </c>
      <c r="J1356" t="s">
        <v>42</v>
      </c>
      <c r="K1356" t="s">
        <v>21</v>
      </c>
      <c r="L1356" t="s">
        <v>3546</v>
      </c>
      <c r="M1356" t="s">
        <v>2241</v>
      </c>
      <c r="N1356" t="s">
        <v>30</v>
      </c>
      <c r="O1356">
        <v>76.715317137164476</v>
      </c>
      <c r="P1356">
        <v>6.8125572186150061</v>
      </c>
      <c r="Q1356">
        <v>116</v>
      </c>
      <c r="R1356" t="s">
        <v>3711</v>
      </c>
      <c r="S1356" t="s">
        <v>3554</v>
      </c>
      <c r="T1356" t="s">
        <v>3584</v>
      </c>
      <c r="U1356">
        <v>1</v>
      </c>
      <c r="V1356" t="s">
        <v>3561</v>
      </c>
      <c r="W1356" t="s">
        <v>3554</v>
      </c>
      <c r="X1356" t="s">
        <v>3585</v>
      </c>
      <c r="Y1356">
        <v>4</v>
      </c>
      <c r="Z1356" t="s">
        <v>3564</v>
      </c>
    </row>
    <row r="1357" spans="1:26" x14ac:dyDescent="0.3">
      <c r="A1357" s="2">
        <v>45211</v>
      </c>
      <c r="B1357" s="2">
        <v>45327</v>
      </c>
      <c r="C1357">
        <v>116</v>
      </c>
      <c r="D1357" t="s">
        <v>3540</v>
      </c>
      <c r="E1357" t="s">
        <v>319</v>
      </c>
      <c r="F1357" t="s">
        <v>57</v>
      </c>
      <c r="G1357" t="s">
        <v>46</v>
      </c>
      <c r="H1357" t="s">
        <v>119</v>
      </c>
      <c r="I1357" t="s">
        <v>120</v>
      </c>
      <c r="J1357" t="s">
        <v>20</v>
      </c>
      <c r="K1357" t="s">
        <v>21</v>
      </c>
      <c r="L1357" t="s">
        <v>21</v>
      </c>
      <c r="M1357" t="s">
        <v>2333</v>
      </c>
      <c r="N1357" t="s">
        <v>144</v>
      </c>
      <c r="O1357">
        <v>124.7226144361244</v>
      </c>
      <c r="P1357">
        <v>5.761037790250783</v>
      </c>
      <c r="Q1357">
        <v>35</v>
      </c>
      <c r="R1357" t="s">
        <v>3791</v>
      </c>
      <c r="S1357" t="s">
        <v>3554</v>
      </c>
      <c r="T1357" t="s">
        <v>3587</v>
      </c>
      <c r="U1357">
        <v>10</v>
      </c>
      <c r="V1357" t="s">
        <v>3570</v>
      </c>
      <c r="W1357" t="s">
        <v>3555</v>
      </c>
      <c r="X1357" t="s">
        <v>3584</v>
      </c>
      <c r="Y1357">
        <v>2</v>
      </c>
      <c r="Z1357" t="s">
        <v>3562</v>
      </c>
    </row>
    <row r="1358" spans="1:26" x14ac:dyDescent="0.3">
      <c r="A1358" s="2">
        <v>45327</v>
      </c>
      <c r="B1358" s="2">
        <v>45418</v>
      </c>
      <c r="C1358">
        <v>91</v>
      </c>
      <c r="D1358" t="s">
        <v>3540</v>
      </c>
      <c r="E1358" t="s">
        <v>1022</v>
      </c>
      <c r="F1358" t="s">
        <v>118</v>
      </c>
      <c r="G1358" t="s">
        <v>17</v>
      </c>
      <c r="H1358" t="s">
        <v>18</v>
      </c>
      <c r="I1358" t="s">
        <v>34</v>
      </c>
      <c r="J1358" t="s">
        <v>20</v>
      </c>
      <c r="K1358" t="s">
        <v>21</v>
      </c>
      <c r="L1358" t="s">
        <v>3546</v>
      </c>
      <c r="M1358" t="s">
        <v>2356</v>
      </c>
      <c r="N1358" t="s">
        <v>144</v>
      </c>
      <c r="O1358">
        <v>81.137994904342335</v>
      </c>
      <c r="P1358">
        <v>6.7126348093001518</v>
      </c>
      <c r="Q1358">
        <v>126</v>
      </c>
      <c r="R1358" t="s">
        <v>3777</v>
      </c>
      <c r="S1358" t="s">
        <v>3555</v>
      </c>
      <c r="T1358" t="s">
        <v>3584</v>
      </c>
      <c r="U1358">
        <v>2</v>
      </c>
      <c r="V1358" t="s">
        <v>3562</v>
      </c>
      <c r="W1358" t="s">
        <v>3555</v>
      </c>
      <c r="X1358" t="s">
        <v>3585</v>
      </c>
      <c r="Y1358">
        <v>5</v>
      </c>
      <c r="Z1358" t="s">
        <v>3565</v>
      </c>
    </row>
    <row r="1359" spans="1:26" x14ac:dyDescent="0.3">
      <c r="A1359" s="2">
        <v>44992</v>
      </c>
      <c r="B1359" s="2">
        <v>45115</v>
      </c>
      <c r="C1359">
        <v>123</v>
      </c>
      <c r="D1359" t="s">
        <v>3540</v>
      </c>
      <c r="E1359" t="s">
        <v>959</v>
      </c>
      <c r="F1359" t="s">
        <v>157</v>
      </c>
      <c r="G1359" t="s">
        <v>58</v>
      </c>
      <c r="H1359" t="s">
        <v>52</v>
      </c>
      <c r="I1359" t="s">
        <v>34</v>
      </c>
      <c r="J1359" t="s">
        <v>20</v>
      </c>
      <c r="K1359" t="s">
        <v>21</v>
      </c>
      <c r="L1359" t="s">
        <v>3546</v>
      </c>
      <c r="M1359" t="s">
        <v>2393</v>
      </c>
      <c r="N1359" t="s">
        <v>76</v>
      </c>
      <c r="O1359">
        <v>24.21116442596999</v>
      </c>
      <c r="P1359">
        <v>4.2587116421554407</v>
      </c>
      <c r="Q1359">
        <v>188</v>
      </c>
      <c r="R1359" t="s">
        <v>3667</v>
      </c>
      <c r="S1359" t="s">
        <v>3554</v>
      </c>
      <c r="T1359" t="s">
        <v>3584</v>
      </c>
      <c r="U1359">
        <v>3</v>
      </c>
      <c r="V1359" t="s">
        <v>3563</v>
      </c>
      <c r="W1359" t="s">
        <v>3554</v>
      </c>
      <c r="X1359" t="s">
        <v>3586</v>
      </c>
      <c r="Y1359">
        <v>7</v>
      </c>
      <c r="Z1359" t="s">
        <v>3567</v>
      </c>
    </row>
    <row r="1360" spans="1:26" x14ac:dyDescent="0.3">
      <c r="A1360" s="2">
        <v>45240</v>
      </c>
      <c r="B1360" s="2">
        <v>46210</v>
      </c>
      <c r="C1360">
        <v>970</v>
      </c>
      <c r="D1360" t="s">
        <v>3539</v>
      </c>
      <c r="E1360" t="s">
        <v>153</v>
      </c>
      <c r="F1360" t="s">
        <v>57</v>
      </c>
      <c r="G1360" t="s">
        <v>33</v>
      </c>
      <c r="H1360" t="s">
        <v>18</v>
      </c>
      <c r="I1360" t="s">
        <v>19</v>
      </c>
      <c r="J1360" t="s">
        <v>20</v>
      </c>
      <c r="K1360" t="s">
        <v>21</v>
      </c>
      <c r="L1360" t="s">
        <v>3546</v>
      </c>
      <c r="M1360" t="s">
        <v>2398</v>
      </c>
      <c r="N1360" t="s">
        <v>24</v>
      </c>
      <c r="O1360">
        <v>60.74748616654842</v>
      </c>
      <c r="P1360">
        <v>5.2595764492750492</v>
      </c>
      <c r="Q1360">
        <v>187</v>
      </c>
      <c r="R1360" t="s">
        <v>3764</v>
      </c>
      <c r="S1360" t="s">
        <v>3554</v>
      </c>
      <c r="T1360" t="s">
        <v>3587</v>
      </c>
      <c r="U1360">
        <v>11</v>
      </c>
      <c r="V1360" t="s">
        <v>3571</v>
      </c>
      <c r="W1360" t="s">
        <v>3557</v>
      </c>
      <c r="X1360" t="s">
        <v>3586</v>
      </c>
      <c r="Y1360">
        <v>7</v>
      </c>
      <c r="Z1360" t="s">
        <v>3567</v>
      </c>
    </row>
    <row r="1361" spans="1:26" x14ac:dyDescent="0.3">
      <c r="A1361" s="2">
        <v>45086</v>
      </c>
      <c r="B1361" s="2">
        <v>46175</v>
      </c>
      <c r="C1361">
        <v>1089</v>
      </c>
      <c r="D1361" t="s">
        <v>3539</v>
      </c>
      <c r="E1361" t="s">
        <v>2349</v>
      </c>
      <c r="F1361" t="s">
        <v>80</v>
      </c>
      <c r="G1361" t="s">
        <v>58</v>
      </c>
      <c r="H1361" t="s">
        <v>52</v>
      </c>
      <c r="I1361" t="s">
        <v>34</v>
      </c>
      <c r="J1361" t="s">
        <v>42</v>
      </c>
      <c r="K1361" t="s">
        <v>21</v>
      </c>
      <c r="L1361" t="s">
        <v>3546</v>
      </c>
      <c r="M1361" t="s">
        <v>2400</v>
      </c>
      <c r="N1361" t="s">
        <v>63</v>
      </c>
      <c r="O1361">
        <v>17.091595430256781</v>
      </c>
      <c r="P1361">
        <v>4.3399846033404819</v>
      </c>
      <c r="Q1361">
        <v>152</v>
      </c>
      <c r="R1361" t="s">
        <v>3844</v>
      </c>
      <c r="S1361" t="s">
        <v>3554</v>
      </c>
      <c r="T1361" t="s">
        <v>3585</v>
      </c>
      <c r="U1361">
        <v>6</v>
      </c>
      <c r="V1361" t="s">
        <v>3566</v>
      </c>
      <c r="W1361" t="s">
        <v>3557</v>
      </c>
      <c r="X1361" t="s">
        <v>3585</v>
      </c>
      <c r="Y1361">
        <v>6</v>
      </c>
      <c r="Z1361" t="s">
        <v>3566</v>
      </c>
    </row>
    <row r="1362" spans="1:26" x14ac:dyDescent="0.3">
      <c r="A1362" s="2">
        <v>45479</v>
      </c>
      <c r="B1362" s="2">
        <v>46450</v>
      </c>
      <c r="C1362">
        <v>971</v>
      </c>
      <c r="D1362" t="s">
        <v>3539</v>
      </c>
      <c r="E1362" t="s">
        <v>930</v>
      </c>
      <c r="F1362" t="s">
        <v>28</v>
      </c>
      <c r="G1362" t="s">
        <v>51</v>
      </c>
      <c r="H1362" t="s">
        <v>59</v>
      </c>
      <c r="I1362" t="s">
        <v>92</v>
      </c>
      <c r="J1362" t="s">
        <v>35</v>
      </c>
      <c r="K1362" t="s">
        <v>21</v>
      </c>
      <c r="L1362" t="s">
        <v>3546</v>
      </c>
      <c r="M1362" t="s">
        <v>2420</v>
      </c>
      <c r="N1362" t="s">
        <v>24</v>
      </c>
      <c r="O1362">
        <v>36.782916929139908</v>
      </c>
      <c r="P1362">
        <v>5.2709863119669551</v>
      </c>
      <c r="Q1362">
        <v>62</v>
      </c>
      <c r="R1362" t="s">
        <v>3771</v>
      </c>
      <c r="S1362" t="s">
        <v>3555</v>
      </c>
      <c r="T1362" t="s">
        <v>3586</v>
      </c>
      <c r="U1362">
        <v>7</v>
      </c>
      <c r="V1362" t="s">
        <v>3567</v>
      </c>
      <c r="W1362" t="s">
        <v>3558</v>
      </c>
      <c r="X1362" t="s">
        <v>3584</v>
      </c>
      <c r="Y1362">
        <v>3</v>
      </c>
      <c r="Z1362" t="s">
        <v>3563</v>
      </c>
    </row>
    <row r="1363" spans="1:26" x14ac:dyDescent="0.3">
      <c r="A1363" s="2">
        <v>45147</v>
      </c>
      <c r="B1363" s="2">
        <v>46177</v>
      </c>
      <c r="C1363">
        <v>1030</v>
      </c>
      <c r="D1363" t="s">
        <v>3539</v>
      </c>
      <c r="E1363" t="s">
        <v>2430</v>
      </c>
      <c r="F1363" t="s">
        <v>118</v>
      </c>
      <c r="G1363" t="s">
        <v>58</v>
      </c>
      <c r="H1363" t="s">
        <v>119</v>
      </c>
      <c r="I1363" t="s">
        <v>120</v>
      </c>
      <c r="J1363" t="s">
        <v>42</v>
      </c>
      <c r="K1363" t="s">
        <v>21</v>
      </c>
      <c r="L1363" t="s">
        <v>21</v>
      </c>
      <c r="M1363" t="s">
        <v>2431</v>
      </c>
      <c r="N1363" t="s">
        <v>54</v>
      </c>
      <c r="O1363">
        <v>62.462289671747598</v>
      </c>
      <c r="P1363">
        <v>6.6591074845416784</v>
      </c>
      <c r="Q1363">
        <v>154</v>
      </c>
      <c r="R1363" t="s">
        <v>3731</v>
      </c>
      <c r="S1363" t="s">
        <v>3554</v>
      </c>
      <c r="T1363" t="s">
        <v>3586</v>
      </c>
      <c r="U1363">
        <v>8</v>
      </c>
      <c r="V1363" t="s">
        <v>3568</v>
      </c>
      <c r="W1363" t="s">
        <v>3557</v>
      </c>
      <c r="X1363" t="s">
        <v>3585</v>
      </c>
      <c r="Y1363">
        <v>6</v>
      </c>
      <c r="Z1363" t="s">
        <v>3566</v>
      </c>
    </row>
    <row r="1364" spans="1:26" x14ac:dyDescent="0.3">
      <c r="A1364" s="2">
        <v>45057</v>
      </c>
      <c r="B1364" s="2">
        <v>45245</v>
      </c>
      <c r="C1364">
        <v>188</v>
      </c>
      <c r="D1364" t="s">
        <v>3541</v>
      </c>
      <c r="E1364" t="s">
        <v>747</v>
      </c>
      <c r="F1364" t="s">
        <v>118</v>
      </c>
      <c r="G1364" t="s">
        <v>51</v>
      </c>
      <c r="H1364" t="s">
        <v>52</v>
      </c>
      <c r="I1364" t="s">
        <v>92</v>
      </c>
      <c r="J1364" t="s">
        <v>20</v>
      </c>
      <c r="K1364" t="s">
        <v>21</v>
      </c>
      <c r="L1364" t="s">
        <v>21</v>
      </c>
      <c r="M1364" t="s">
        <v>2450</v>
      </c>
      <c r="N1364" t="s">
        <v>30</v>
      </c>
      <c r="O1364">
        <v>91.274880342849883</v>
      </c>
      <c r="P1364">
        <v>6.7083223877429239</v>
      </c>
      <c r="Q1364">
        <v>318</v>
      </c>
      <c r="R1364" t="s">
        <v>3689</v>
      </c>
      <c r="S1364" t="s">
        <v>3554</v>
      </c>
      <c r="T1364" t="s">
        <v>3585</v>
      </c>
      <c r="U1364">
        <v>5</v>
      </c>
      <c r="V1364" t="s">
        <v>3565</v>
      </c>
      <c r="W1364" t="s">
        <v>3554</v>
      </c>
      <c r="X1364" t="s">
        <v>3587</v>
      </c>
      <c r="Y1364">
        <v>11</v>
      </c>
      <c r="Z1364" t="s">
        <v>3571</v>
      </c>
    </row>
    <row r="1365" spans="1:26" x14ac:dyDescent="0.3">
      <c r="A1365" s="2">
        <v>45569</v>
      </c>
      <c r="B1365" s="2">
        <v>46392</v>
      </c>
      <c r="C1365">
        <v>823</v>
      </c>
      <c r="D1365" t="s">
        <v>3539</v>
      </c>
      <c r="E1365" t="s">
        <v>2351</v>
      </c>
      <c r="F1365" t="s">
        <v>103</v>
      </c>
      <c r="G1365" t="s">
        <v>17</v>
      </c>
      <c r="H1365" t="s">
        <v>18</v>
      </c>
      <c r="I1365" t="s">
        <v>19</v>
      </c>
      <c r="J1365" t="s">
        <v>20</v>
      </c>
      <c r="K1365" t="s">
        <v>21</v>
      </c>
      <c r="L1365" t="s">
        <v>21</v>
      </c>
      <c r="M1365" t="s">
        <v>2481</v>
      </c>
      <c r="N1365" t="s">
        <v>54</v>
      </c>
      <c r="O1365">
        <v>88.448531635645736</v>
      </c>
      <c r="P1365">
        <v>7.1069435524197004</v>
      </c>
      <c r="Q1365">
        <v>4</v>
      </c>
      <c r="R1365" t="s">
        <v>3773</v>
      </c>
      <c r="S1365" t="s">
        <v>3555</v>
      </c>
      <c r="T1365" t="s">
        <v>3587</v>
      </c>
      <c r="U1365">
        <v>10</v>
      </c>
      <c r="V1365" t="s">
        <v>3570</v>
      </c>
      <c r="W1365" t="s">
        <v>3558</v>
      </c>
      <c r="X1365" t="s">
        <v>3584</v>
      </c>
      <c r="Y1365">
        <v>1</v>
      </c>
      <c r="Z1365" t="s">
        <v>3561</v>
      </c>
    </row>
    <row r="1366" spans="1:26" x14ac:dyDescent="0.3">
      <c r="A1366" s="2">
        <v>45388</v>
      </c>
      <c r="B1366" s="2">
        <v>46447</v>
      </c>
      <c r="C1366">
        <v>1059</v>
      </c>
      <c r="D1366" t="s">
        <v>3539</v>
      </c>
      <c r="E1366" t="s">
        <v>1222</v>
      </c>
      <c r="F1366" t="s">
        <v>157</v>
      </c>
      <c r="G1366" t="s">
        <v>17</v>
      </c>
      <c r="H1366" t="s">
        <v>40</v>
      </c>
      <c r="I1366" t="s">
        <v>41</v>
      </c>
      <c r="J1366" t="s">
        <v>35</v>
      </c>
      <c r="K1366" t="s">
        <v>21</v>
      </c>
      <c r="L1366" t="s">
        <v>21</v>
      </c>
      <c r="M1366" t="s">
        <v>2492</v>
      </c>
      <c r="N1366" t="s">
        <v>54</v>
      </c>
      <c r="O1366">
        <v>28.572945385835549</v>
      </c>
      <c r="P1366">
        <v>4.7385460533969637</v>
      </c>
      <c r="Q1366">
        <v>59</v>
      </c>
      <c r="R1366" t="s">
        <v>3699</v>
      </c>
      <c r="S1366" t="s">
        <v>3555</v>
      </c>
      <c r="T1366" t="s">
        <v>3585</v>
      </c>
      <c r="U1366">
        <v>4</v>
      </c>
      <c r="V1366" t="s">
        <v>3564</v>
      </c>
      <c r="W1366" t="s">
        <v>3558</v>
      </c>
      <c r="X1366" t="s">
        <v>3584</v>
      </c>
      <c r="Y1366">
        <v>3</v>
      </c>
      <c r="Z1366" t="s">
        <v>3563</v>
      </c>
    </row>
    <row r="1367" spans="1:26" x14ac:dyDescent="0.3">
      <c r="A1367" s="2">
        <v>45027</v>
      </c>
      <c r="B1367" s="2">
        <v>46234</v>
      </c>
      <c r="C1367">
        <v>1207</v>
      </c>
      <c r="D1367" t="s">
        <v>3539</v>
      </c>
      <c r="E1367" t="s">
        <v>2499</v>
      </c>
      <c r="F1367" t="s">
        <v>157</v>
      </c>
      <c r="G1367" t="s">
        <v>58</v>
      </c>
      <c r="H1367" t="s">
        <v>52</v>
      </c>
      <c r="I1367" t="s">
        <v>34</v>
      </c>
      <c r="J1367" t="s">
        <v>20</v>
      </c>
      <c r="K1367" t="s">
        <v>21</v>
      </c>
      <c r="L1367" t="s">
        <v>3546</v>
      </c>
      <c r="M1367" t="s">
        <v>2500</v>
      </c>
      <c r="N1367" t="s">
        <v>144</v>
      </c>
      <c r="O1367">
        <v>27.56984258324589</v>
      </c>
      <c r="P1367">
        <v>4.4274896879206151</v>
      </c>
      <c r="Q1367">
        <v>211</v>
      </c>
      <c r="R1367" t="s">
        <v>3665</v>
      </c>
      <c r="S1367" t="s">
        <v>3554</v>
      </c>
      <c r="T1367" t="s">
        <v>3585</v>
      </c>
      <c r="U1367">
        <v>4</v>
      </c>
      <c r="V1367" t="s">
        <v>3564</v>
      </c>
      <c r="W1367" t="s">
        <v>3557</v>
      </c>
      <c r="X1367" t="s">
        <v>3586</v>
      </c>
      <c r="Y1367">
        <v>7</v>
      </c>
      <c r="Z1367" t="s">
        <v>3567</v>
      </c>
    </row>
    <row r="1368" spans="1:26" x14ac:dyDescent="0.3">
      <c r="A1368" s="2">
        <v>45357</v>
      </c>
      <c r="B1368" s="2">
        <v>45449</v>
      </c>
      <c r="C1368">
        <v>92</v>
      </c>
      <c r="D1368" t="s">
        <v>3540</v>
      </c>
      <c r="E1368" t="s">
        <v>1725</v>
      </c>
      <c r="F1368" t="s">
        <v>16</v>
      </c>
      <c r="G1368" t="s">
        <v>17</v>
      </c>
      <c r="H1368" t="s">
        <v>18</v>
      </c>
      <c r="I1368" t="s">
        <v>34</v>
      </c>
      <c r="J1368" t="s">
        <v>42</v>
      </c>
      <c r="K1368" t="s">
        <v>21</v>
      </c>
      <c r="L1368" t="s">
        <v>3546</v>
      </c>
      <c r="M1368" t="s">
        <v>2521</v>
      </c>
      <c r="N1368" t="s">
        <v>76</v>
      </c>
      <c r="O1368">
        <v>74.762686972285778</v>
      </c>
      <c r="P1368">
        <v>6.1312664307343043</v>
      </c>
      <c r="Q1368">
        <v>157</v>
      </c>
      <c r="R1368" t="s">
        <v>3804</v>
      </c>
      <c r="S1368" t="s">
        <v>3555</v>
      </c>
      <c r="T1368" t="s">
        <v>3584</v>
      </c>
      <c r="U1368">
        <v>3</v>
      </c>
      <c r="V1368" t="s">
        <v>3563</v>
      </c>
      <c r="W1368" t="s">
        <v>3555</v>
      </c>
      <c r="X1368" t="s">
        <v>3585</v>
      </c>
      <c r="Y1368">
        <v>6</v>
      </c>
      <c r="Z1368" t="s">
        <v>3566</v>
      </c>
    </row>
    <row r="1369" spans="1:26" x14ac:dyDescent="0.3">
      <c r="A1369" s="2">
        <v>45401</v>
      </c>
      <c r="B1369" s="2">
        <v>45492</v>
      </c>
      <c r="C1369">
        <v>91</v>
      </c>
      <c r="D1369" t="s">
        <v>3540</v>
      </c>
      <c r="E1369" t="s">
        <v>1508</v>
      </c>
      <c r="F1369" t="s">
        <v>80</v>
      </c>
      <c r="G1369" t="s">
        <v>17</v>
      </c>
      <c r="H1369" t="s">
        <v>40</v>
      </c>
      <c r="I1369" t="s">
        <v>41</v>
      </c>
      <c r="J1369" t="s">
        <v>42</v>
      </c>
      <c r="K1369" t="s">
        <v>21</v>
      </c>
      <c r="L1369" t="s">
        <v>21</v>
      </c>
      <c r="M1369" t="s">
        <v>2536</v>
      </c>
      <c r="N1369" t="s">
        <v>24</v>
      </c>
      <c r="O1369">
        <v>16.51614090785213</v>
      </c>
      <c r="P1369">
        <v>4.1325774204767782</v>
      </c>
      <c r="Q1369">
        <v>200</v>
      </c>
      <c r="R1369" t="s">
        <v>3814</v>
      </c>
      <c r="S1369" t="s">
        <v>3555</v>
      </c>
      <c r="T1369" t="s">
        <v>3585</v>
      </c>
      <c r="U1369">
        <v>4</v>
      </c>
      <c r="V1369" t="s">
        <v>3564</v>
      </c>
      <c r="W1369" t="s">
        <v>3555</v>
      </c>
      <c r="X1369" t="s">
        <v>3586</v>
      </c>
      <c r="Y1369">
        <v>7</v>
      </c>
      <c r="Z1369" t="s">
        <v>3567</v>
      </c>
    </row>
    <row r="1370" spans="1:26" x14ac:dyDescent="0.3">
      <c r="A1370" s="2">
        <v>45448</v>
      </c>
      <c r="B1370" s="2">
        <v>46418</v>
      </c>
      <c r="C1370">
        <v>970</v>
      </c>
      <c r="D1370" t="s">
        <v>3539</v>
      </c>
      <c r="E1370" t="s">
        <v>1173</v>
      </c>
      <c r="F1370" t="s">
        <v>28</v>
      </c>
      <c r="G1370" t="s">
        <v>17</v>
      </c>
      <c r="H1370" t="s">
        <v>18</v>
      </c>
      <c r="I1370" t="s">
        <v>34</v>
      </c>
      <c r="J1370" t="s">
        <v>20</v>
      </c>
      <c r="K1370" t="s">
        <v>21</v>
      </c>
      <c r="L1370" t="s">
        <v>21</v>
      </c>
      <c r="M1370" t="s">
        <v>2558</v>
      </c>
      <c r="N1370" t="s">
        <v>144</v>
      </c>
      <c r="O1370">
        <v>22.88873145201163</v>
      </c>
      <c r="P1370">
        <v>5.4831187483747676</v>
      </c>
      <c r="Q1370">
        <v>30</v>
      </c>
      <c r="R1370" t="s">
        <v>3902</v>
      </c>
      <c r="S1370" t="s">
        <v>3555</v>
      </c>
      <c r="T1370" t="s">
        <v>3585</v>
      </c>
      <c r="U1370">
        <v>6</v>
      </c>
      <c r="V1370" t="s">
        <v>3566</v>
      </c>
      <c r="W1370" t="s">
        <v>3558</v>
      </c>
      <c r="X1370" t="s">
        <v>3584</v>
      </c>
      <c r="Y1370">
        <v>1</v>
      </c>
      <c r="Z1370" t="s">
        <v>3561</v>
      </c>
    </row>
    <row r="1371" spans="1:26" x14ac:dyDescent="0.3">
      <c r="A1371" s="2">
        <v>45446</v>
      </c>
      <c r="B1371" s="2">
        <v>46357</v>
      </c>
      <c r="C1371">
        <v>911</v>
      </c>
      <c r="D1371" t="s">
        <v>3539</v>
      </c>
      <c r="E1371" t="s">
        <v>344</v>
      </c>
      <c r="F1371" t="s">
        <v>39</v>
      </c>
      <c r="G1371" t="s">
        <v>58</v>
      </c>
      <c r="H1371" t="s">
        <v>52</v>
      </c>
      <c r="I1371" t="s">
        <v>92</v>
      </c>
      <c r="J1371" t="s">
        <v>42</v>
      </c>
      <c r="K1371" t="s">
        <v>21</v>
      </c>
      <c r="L1371" t="s">
        <v>3546</v>
      </c>
      <c r="M1371" t="s">
        <v>2568</v>
      </c>
      <c r="N1371" t="s">
        <v>144</v>
      </c>
      <c r="O1371">
        <v>118.44006655188009</v>
      </c>
      <c r="P1371">
        <v>5.4032546400954891</v>
      </c>
      <c r="Q1371">
        <v>334</v>
      </c>
      <c r="R1371" t="s">
        <v>3656</v>
      </c>
      <c r="S1371" t="s">
        <v>3555</v>
      </c>
      <c r="T1371" t="s">
        <v>3585</v>
      </c>
      <c r="U1371">
        <v>6</v>
      </c>
      <c r="V1371" t="s">
        <v>3566</v>
      </c>
      <c r="W1371" t="s">
        <v>3557</v>
      </c>
      <c r="X1371" t="s">
        <v>3587</v>
      </c>
      <c r="Y1371">
        <v>12</v>
      </c>
      <c r="Z1371" t="s">
        <v>3572</v>
      </c>
    </row>
    <row r="1372" spans="1:26" x14ac:dyDescent="0.3">
      <c r="A1372" s="2">
        <v>45232</v>
      </c>
      <c r="B1372" s="2">
        <v>45968</v>
      </c>
      <c r="C1372">
        <v>736</v>
      </c>
      <c r="D1372" t="s">
        <v>3539</v>
      </c>
      <c r="E1372" t="s">
        <v>2572</v>
      </c>
      <c r="F1372" t="s">
        <v>28</v>
      </c>
      <c r="G1372" t="s">
        <v>17</v>
      </c>
      <c r="H1372" t="s">
        <v>40</v>
      </c>
      <c r="I1372" t="s">
        <v>41</v>
      </c>
      <c r="J1372" t="s">
        <v>42</v>
      </c>
      <c r="K1372" t="s">
        <v>21</v>
      </c>
      <c r="L1372" t="s">
        <v>21</v>
      </c>
      <c r="M1372" t="s">
        <v>2573</v>
      </c>
      <c r="N1372" t="s">
        <v>43</v>
      </c>
      <c r="O1372">
        <v>24.030374968004718</v>
      </c>
      <c r="P1372">
        <v>5.8305672280370171</v>
      </c>
      <c r="Q1372">
        <v>310</v>
      </c>
      <c r="R1372" t="s">
        <v>3707</v>
      </c>
      <c r="S1372" t="s">
        <v>3554</v>
      </c>
      <c r="T1372" t="s">
        <v>3587</v>
      </c>
      <c r="U1372">
        <v>11</v>
      </c>
      <c r="V1372" t="s">
        <v>3571</v>
      </c>
      <c r="W1372" t="s">
        <v>3556</v>
      </c>
      <c r="X1372" t="s">
        <v>3587</v>
      </c>
      <c r="Y1372">
        <v>11</v>
      </c>
      <c r="Z1372" t="s">
        <v>3571</v>
      </c>
    </row>
    <row r="1373" spans="1:26" x14ac:dyDescent="0.3">
      <c r="A1373" s="2">
        <v>44934</v>
      </c>
      <c r="B1373" s="2">
        <v>45151</v>
      </c>
      <c r="C1373">
        <v>217</v>
      </c>
      <c r="D1373" t="s">
        <v>3541</v>
      </c>
      <c r="E1373" t="s">
        <v>1883</v>
      </c>
      <c r="F1373" t="s">
        <v>16</v>
      </c>
      <c r="G1373" t="s">
        <v>17</v>
      </c>
      <c r="H1373" t="s">
        <v>18</v>
      </c>
      <c r="I1373" t="s">
        <v>19</v>
      </c>
      <c r="J1373" t="s">
        <v>20</v>
      </c>
      <c r="K1373" t="s">
        <v>21</v>
      </c>
      <c r="L1373" t="s">
        <v>3546</v>
      </c>
      <c r="M1373" t="s">
        <v>2588</v>
      </c>
      <c r="N1373" t="s">
        <v>76</v>
      </c>
      <c r="O1373">
        <v>84.086073077017673</v>
      </c>
      <c r="P1373">
        <v>5.9993379054804601</v>
      </c>
      <c r="Q1373">
        <v>224</v>
      </c>
      <c r="R1373" t="s">
        <v>3704</v>
      </c>
      <c r="S1373" t="s">
        <v>3554</v>
      </c>
      <c r="T1373" t="s">
        <v>3584</v>
      </c>
      <c r="U1373">
        <v>1</v>
      </c>
      <c r="V1373" t="s">
        <v>3561</v>
      </c>
      <c r="W1373" t="s">
        <v>3554</v>
      </c>
      <c r="X1373" t="s">
        <v>3586</v>
      </c>
      <c r="Y1373">
        <v>8</v>
      </c>
      <c r="Z1373" t="s">
        <v>3568</v>
      </c>
    </row>
    <row r="1374" spans="1:26" x14ac:dyDescent="0.3">
      <c r="A1374" s="2">
        <v>45344</v>
      </c>
      <c r="B1374" s="2">
        <v>45440</v>
      </c>
      <c r="C1374">
        <v>96</v>
      </c>
      <c r="D1374" t="s">
        <v>3540</v>
      </c>
      <c r="E1374" t="s">
        <v>109</v>
      </c>
      <c r="F1374" t="s">
        <v>16</v>
      </c>
      <c r="G1374" t="s">
        <v>51</v>
      </c>
      <c r="H1374" t="s">
        <v>52</v>
      </c>
      <c r="I1374" t="s">
        <v>92</v>
      </c>
      <c r="J1374" t="s">
        <v>20</v>
      </c>
      <c r="K1374" t="s">
        <v>21</v>
      </c>
      <c r="L1374" t="s">
        <v>3546</v>
      </c>
      <c r="M1374" t="s">
        <v>2595</v>
      </c>
      <c r="N1374" t="s">
        <v>76</v>
      </c>
      <c r="O1374">
        <v>85.471191151752095</v>
      </c>
      <c r="P1374">
        <v>6.1237277158337662</v>
      </c>
      <c r="Q1374">
        <v>148</v>
      </c>
      <c r="R1374" t="s">
        <v>3813</v>
      </c>
      <c r="S1374" t="s">
        <v>3555</v>
      </c>
      <c r="T1374" t="s">
        <v>3584</v>
      </c>
      <c r="U1374">
        <v>2</v>
      </c>
      <c r="V1374" t="s">
        <v>3562</v>
      </c>
      <c r="W1374" t="s">
        <v>3555</v>
      </c>
      <c r="X1374" t="s">
        <v>3585</v>
      </c>
      <c r="Y1374">
        <v>5</v>
      </c>
      <c r="Z1374" t="s">
        <v>3565</v>
      </c>
    </row>
    <row r="1375" spans="1:26" x14ac:dyDescent="0.3">
      <c r="A1375" s="2">
        <v>45242</v>
      </c>
      <c r="B1375" s="2">
        <v>45334</v>
      </c>
      <c r="C1375">
        <v>92</v>
      </c>
      <c r="D1375" t="s">
        <v>3540</v>
      </c>
      <c r="E1375" t="s">
        <v>236</v>
      </c>
      <c r="F1375" t="s">
        <v>80</v>
      </c>
      <c r="G1375" t="s">
        <v>17</v>
      </c>
      <c r="H1375" t="s">
        <v>18</v>
      </c>
      <c r="I1375" t="s">
        <v>19</v>
      </c>
      <c r="J1375" t="s">
        <v>35</v>
      </c>
      <c r="K1375" t="s">
        <v>21</v>
      </c>
      <c r="L1375" t="s">
        <v>3546</v>
      </c>
      <c r="M1375" t="s">
        <v>2628</v>
      </c>
      <c r="N1375" t="s">
        <v>63</v>
      </c>
      <c r="O1375">
        <v>27.255007190656681</v>
      </c>
      <c r="P1375">
        <v>5.0424296790145711</v>
      </c>
      <c r="Q1375">
        <v>42</v>
      </c>
      <c r="R1375" t="s">
        <v>3720</v>
      </c>
      <c r="S1375" t="s">
        <v>3554</v>
      </c>
      <c r="T1375" t="s">
        <v>3587</v>
      </c>
      <c r="U1375">
        <v>11</v>
      </c>
      <c r="V1375" t="s">
        <v>3571</v>
      </c>
      <c r="W1375" t="s">
        <v>3555</v>
      </c>
      <c r="X1375" t="s">
        <v>3584</v>
      </c>
      <c r="Y1375">
        <v>2</v>
      </c>
      <c r="Z1375" t="s">
        <v>3562</v>
      </c>
    </row>
    <row r="1376" spans="1:26" x14ac:dyDescent="0.3">
      <c r="A1376" s="2">
        <v>45409</v>
      </c>
      <c r="B1376" s="2">
        <v>45505</v>
      </c>
      <c r="C1376">
        <v>96</v>
      </c>
      <c r="D1376" t="s">
        <v>3540</v>
      </c>
      <c r="E1376" t="s">
        <v>1158</v>
      </c>
      <c r="F1376" t="s">
        <v>157</v>
      </c>
      <c r="G1376" t="s">
        <v>17</v>
      </c>
      <c r="H1376" t="s">
        <v>18</v>
      </c>
      <c r="I1376" t="s">
        <v>19</v>
      </c>
      <c r="J1376" t="s">
        <v>20</v>
      </c>
      <c r="K1376" t="s">
        <v>21</v>
      </c>
      <c r="L1376" t="s">
        <v>3546</v>
      </c>
      <c r="M1376" t="s">
        <v>2657</v>
      </c>
      <c r="N1376" t="s">
        <v>54</v>
      </c>
      <c r="O1376">
        <v>25.273431039422881</v>
      </c>
      <c r="P1376">
        <v>4.5406351216101069</v>
      </c>
      <c r="Q1376">
        <v>213</v>
      </c>
      <c r="R1376" t="s">
        <v>3869</v>
      </c>
      <c r="S1376" t="s">
        <v>3555</v>
      </c>
      <c r="T1376" t="s">
        <v>3585</v>
      </c>
      <c r="U1376">
        <v>4</v>
      </c>
      <c r="V1376" t="s">
        <v>3564</v>
      </c>
      <c r="W1376" t="s">
        <v>3555</v>
      </c>
      <c r="X1376" t="s">
        <v>3586</v>
      </c>
      <c r="Y1376">
        <v>8</v>
      </c>
      <c r="Z1376" t="s">
        <v>3568</v>
      </c>
    </row>
    <row r="1377" spans="1:26" x14ac:dyDescent="0.3">
      <c r="A1377" s="2">
        <v>45024</v>
      </c>
      <c r="B1377" s="2">
        <v>46142</v>
      </c>
      <c r="C1377">
        <v>1118</v>
      </c>
      <c r="D1377" t="s">
        <v>3539</v>
      </c>
      <c r="E1377" t="s">
        <v>443</v>
      </c>
      <c r="F1377" t="s">
        <v>103</v>
      </c>
      <c r="G1377" t="s">
        <v>58</v>
      </c>
      <c r="H1377" t="s">
        <v>59</v>
      </c>
      <c r="I1377" t="s">
        <v>92</v>
      </c>
      <c r="J1377" t="s">
        <v>42</v>
      </c>
      <c r="K1377" t="s">
        <v>21</v>
      </c>
      <c r="L1377" t="s">
        <v>21</v>
      </c>
      <c r="M1377" t="s">
        <v>2675</v>
      </c>
      <c r="N1377" t="s">
        <v>43</v>
      </c>
      <c r="O1377">
        <v>80.857316967610757</v>
      </c>
      <c r="P1377">
        <v>6.0516238138989742</v>
      </c>
      <c r="Q1377">
        <v>119</v>
      </c>
      <c r="R1377" t="s">
        <v>3770</v>
      </c>
      <c r="S1377" t="s">
        <v>3554</v>
      </c>
      <c r="T1377" t="s">
        <v>3585</v>
      </c>
      <c r="U1377">
        <v>4</v>
      </c>
      <c r="V1377" t="s">
        <v>3564</v>
      </c>
      <c r="W1377" t="s">
        <v>3557</v>
      </c>
      <c r="X1377" t="s">
        <v>3585</v>
      </c>
      <c r="Y1377">
        <v>4</v>
      </c>
      <c r="Z1377" t="s">
        <v>3564</v>
      </c>
    </row>
    <row r="1378" spans="1:26" x14ac:dyDescent="0.3">
      <c r="A1378" s="2">
        <v>45363</v>
      </c>
      <c r="B1378" s="2">
        <v>45461</v>
      </c>
      <c r="C1378">
        <v>98</v>
      </c>
      <c r="D1378" t="s">
        <v>3540</v>
      </c>
      <c r="E1378" t="s">
        <v>1980</v>
      </c>
      <c r="F1378" t="s">
        <v>103</v>
      </c>
      <c r="G1378" t="s">
        <v>46</v>
      </c>
      <c r="H1378" t="s">
        <v>40</v>
      </c>
      <c r="I1378" t="s">
        <v>41</v>
      </c>
      <c r="J1378" t="s">
        <v>42</v>
      </c>
      <c r="K1378" t="s">
        <v>21</v>
      </c>
      <c r="L1378" t="s">
        <v>3546</v>
      </c>
      <c r="M1378" t="s">
        <v>2689</v>
      </c>
      <c r="N1378" t="s">
        <v>43</v>
      </c>
      <c r="O1378">
        <v>84.702505607839669</v>
      </c>
      <c r="P1378">
        <v>7.7163541063143279</v>
      </c>
      <c r="Q1378">
        <v>169</v>
      </c>
      <c r="R1378" t="s">
        <v>3899</v>
      </c>
      <c r="S1378" t="s">
        <v>3555</v>
      </c>
      <c r="T1378" t="s">
        <v>3584</v>
      </c>
      <c r="U1378">
        <v>3</v>
      </c>
      <c r="V1378" t="s">
        <v>3563</v>
      </c>
      <c r="W1378" t="s">
        <v>3555</v>
      </c>
      <c r="X1378" t="s">
        <v>3585</v>
      </c>
      <c r="Y1378">
        <v>6</v>
      </c>
      <c r="Z1378" t="s">
        <v>3566</v>
      </c>
    </row>
    <row r="1379" spans="1:26" x14ac:dyDescent="0.3">
      <c r="A1379" s="2">
        <v>45268</v>
      </c>
      <c r="B1379" s="2">
        <v>46150</v>
      </c>
      <c r="C1379">
        <v>882</v>
      </c>
      <c r="D1379" t="s">
        <v>3539</v>
      </c>
      <c r="E1379" t="s">
        <v>2707</v>
      </c>
      <c r="F1379" t="s">
        <v>16</v>
      </c>
      <c r="G1379" t="s">
        <v>17</v>
      </c>
      <c r="H1379" t="s">
        <v>40</v>
      </c>
      <c r="I1379" t="s">
        <v>41</v>
      </c>
      <c r="J1379" t="s">
        <v>35</v>
      </c>
      <c r="K1379" t="s">
        <v>21</v>
      </c>
      <c r="L1379" t="s">
        <v>3546</v>
      </c>
      <c r="M1379" t="s">
        <v>2708</v>
      </c>
      <c r="N1379" t="s">
        <v>54</v>
      </c>
      <c r="O1379">
        <v>84.438194281462287</v>
      </c>
      <c r="P1379">
        <v>6.4483476581746508</v>
      </c>
      <c r="Q1379">
        <v>127</v>
      </c>
      <c r="R1379" t="s">
        <v>3950</v>
      </c>
      <c r="S1379" t="s">
        <v>3554</v>
      </c>
      <c r="T1379" t="s">
        <v>3587</v>
      </c>
      <c r="U1379">
        <v>12</v>
      </c>
      <c r="V1379" t="s">
        <v>3572</v>
      </c>
      <c r="W1379" t="s">
        <v>3557</v>
      </c>
      <c r="X1379" t="s">
        <v>3585</v>
      </c>
      <c r="Y1379">
        <v>5</v>
      </c>
      <c r="Z1379" t="s">
        <v>3565</v>
      </c>
    </row>
    <row r="1380" spans="1:26" x14ac:dyDescent="0.3">
      <c r="A1380" s="2">
        <v>45141</v>
      </c>
      <c r="B1380" s="2">
        <v>45993</v>
      </c>
      <c r="C1380">
        <v>852</v>
      </c>
      <c r="D1380" t="s">
        <v>3539</v>
      </c>
      <c r="E1380" t="s">
        <v>1891</v>
      </c>
      <c r="F1380" t="s">
        <v>157</v>
      </c>
      <c r="G1380" t="s">
        <v>51</v>
      </c>
      <c r="H1380" t="s">
        <v>52</v>
      </c>
      <c r="I1380" t="s">
        <v>92</v>
      </c>
      <c r="J1380" t="s">
        <v>20</v>
      </c>
      <c r="K1380" t="s">
        <v>21</v>
      </c>
      <c r="L1380" t="s">
        <v>3546</v>
      </c>
      <c r="M1380" t="s">
        <v>2784</v>
      </c>
      <c r="N1380" t="s">
        <v>24</v>
      </c>
      <c r="O1380">
        <v>32.179788919873907</v>
      </c>
      <c r="P1380">
        <v>4.5542265141320168</v>
      </c>
      <c r="Q1380">
        <v>335</v>
      </c>
      <c r="R1380" t="s">
        <v>3929</v>
      </c>
      <c r="S1380" t="s">
        <v>3554</v>
      </c>
      <c r="T1380" t="s">
        <v>3586</v>
      </c>
      <c r="U1380">
        <v>8</v>
      </c>
      <c r="V1380" t="s">
        <v>3568</v>
      </c>
      <c r="W1380" t="s">
        <v>3556</v>
      </c>
      <c r="X1380" t="s">
        <v>3587</v>
      </c>
      <c r="Y1380">
        <v>12</v>
      </c>
      <c r="Z1380" t="s">
        <v>3572</v>
      </c>
    </row>
    <row r="1381" spans="1:26" x14ac:dyDescent="0.3">
      <c r="A1381" s="2">
        <v>45112</v>
      </c>
      <c r="B1381" s="2">
        <v>46053</v>
      </c>
      <c r="C1381">
        <v>941</v>
      </c>
      <c r="D1381" t="s">
        <v>3539</v>
      </c>
      <c r="E1381" t="s">
        <v>2835</v>
      </c>
      <c r="F1381" t="s">
        <v>28</v>
      </c>
      <c r="G1381" t="s">
        <v>46</v>
      </c>
      <c r="H1381" t="s">
        <v>18</v>
      </c>
      <c r="I1381" t="s">
        <v>19</v>
      </c>
      <c r="J1381" t="s">
        <v>20</v>
      </c>
      <c r="K1381" t="s">
        <v>21</v>
      </c>
      <c r="L1381" t="s">
        <v>21</v>
      </c>
      <c r="M1381" t="s">
        <v>2836</v>
      </c>
      <c r="N1381" t="s">
        <v>30</v>
      </c>
      <c r="O1381">
        <v>36.517539659673787</v>
      </c>
      <c r="P1381">
        <v>5.6052214535404996</v>
      </c>
      <c r="Q1381">
        <v>30</v>
      </c>
      <c r="R1381" t="s">
        <v>3902</v>
      </c>
      <c r="S1381" t="s">
        <v>3554</v>
      </c>
      <c r="T1381" t="s">
        <v>3586</v>
      </c>
      <c r="U1381">
        <v>7</v>
      </c>
      <c r="V1381" t="s">
        <v>3567</v>
      </c>
      <c r="W1381" t="s">
        <v>3557</v>
      </c>
      <c r="X1381" t="s">
        <v>3584</v>
      </c>
      <c r="Y1381">
        <v>1</v>
      </c>
      <c r="Z1381" t="s">
        <v>3561</v>
      </c>
    </row>
    <row r="1382" spans="1:26" x14ac:dyDescent="0.3">
      <c r="A1382" s="2">
        <v>44969</v>
      </c>
      <c r="B1382" s="2">
        <v>45267</v>
      </c>
      <c r="C1382">
        <v>298</v>
      </c>
      <c r="D1382" t="s">
        <v>3541</v>
      </c>
      <c r="E1382" t="s">
        <v>296</v>
      </c>
      <c r="F1382" t="s">
        <v>80</v>
      </c>
      <c r="G1382" t="s">
        <v>58</v>
      </c>
      <c r="H1382" t="s">
        <v>119</v>
      </c>
      <c r="I1382" t="s">
        <v>120</v>
      </c>
      <c r="J1382" t="s">
        <v>20</v>
      </c>
      <c r="K1382" t="s">
        <v>21</v>
      </c>
      <c r="L1382" t="s">
        <v>3546</v>
      </c>
      <c r="M1382" t="s">
        <v>2186</v>
      </c>
      <c r="N1382" t="s">
        <v>54</v>
      </c>
      <c r="O1382">
        <v>26.14607392148525</v>
      </c>
      <c r="P1382">
        <v>5.0805759978796683</v>
      </c>
      <c r="Q1382">
        <v>340</v>
      </c>
      <c r="R1382" t="s">
        <v>3636</v>
      </c>
      <c r="S1382" t="s">
        <v>3554</v>
      </c>
      <c r="T1382" t="s">
        <v>3584</v>
      </c>
      <c r="U1382">
        <v>2</v>
      </c>
      <c r="V1382" t="s">
        <v>3562</v>
      </c>
      <c r="W1382" t="s">
        <v>3554</v>
      </c>
      <c r="X1382" t="s">
        <v>3587</v>
      </c>
      <c r="Y1382">
        <v>12</v>
      </c>
      <c r="Z1382" t="s">
        <v>3572</v>
      </c>
    </row>
    <row r="1383" spans="1:26" x14ac:dyDescent="0.3">
      <c r="A1383" s="2">
        <v>45109</v>
      </c>
      <c r="B1383" s="2">
        <v>45964</v>
      </c>
      <c r="C1383">
        <v>855</v>
      </c>
      <c r="D1383" t="s">
        <v>3539</v>
      </c>
      <c r="E1383" t="s">
        <v>2847</v>
      </c>
      <c r="F1383" t="s">
        <v>28</v>
      </c>
      <c r="G1383" t="s">
        <v>33</v>
      </c>
      <c r="H1383" t="s">
        <v>52</v>
      </c>
      <c r="I1383" t="s">
        <v>92</v>
      </c>
      <c r="J1383" t="s">
        <v>20</v>
      </c>
      <c r="K1383" t="s">
        <v>21</v>
      </c>
      <c r="L1383" t="s">
        <v>3546</v>
      </c>
      <c r="M1383" t="s">
        <v>2886</v>
      </c>
      <c r="N1383" t="s">
        <v>30</v>
      </c>
      <c r="O1383">
        <v>34.843224952664443</v>
      </c>
      <c r="P1383">
        <v>6.3441369498852396</v>
      </c>
      <c r="Q1383">
        <v>306</v>
      </c>
      <c r="R1383" t="s">
        <v>3942</v>
      </c>
      <c r="S1383" t="s">
        <v>3554</v>
      </c>
      <c r="T1383" t="s">
        <v>3586</v>
      </c>
      <c r="U1383">
        <v>7</v>
      </c>
      <c r="V1383" t="s">
        <v>3567</v>
      </c>
      <c r="W1383" t="s">
        <v>3556</v>
      </c>
      <c r="X1383" t="s">
        <v>3587</v>
      </c>
      <c r="Y1383">
        <v>11</v>
      </c>
      <c r="Z1383" t="s">
        <v>3571</v>
      </c>
    </row>
    <row r="1384" spans="1:26" x14ac:dyDescent="0.3">
      <c r="A1384" s="2">
        <v>45026</v>
      </c>
      <c r="B1384" s="2">
        <v>45242</v>
      </c>
      <c r="C1384">
        <v>216</v>
      </c>
      <c r="D1384" t="s">
        <v>3541</v>
      </c>
      <c r="E1384" t="s">
        <v>808</v>
      </c>
      <c r="F1384" t="s">
        <v>157</v>
      </c>
      <c r="G1384" t="s">
        <v>51</v>
      </c>
      <c r="H1384" t="s">
        <v>52</v>
      </c>
      <c r="I1384" t="s">
        <v>34</v>
      </c>
      <c r="J1384" t="s">
        <v>20</v>
      </c>
      <c r="K1384" t="s">
        <v>21</v>
      </c>
      <c r="L1384" t="s">
        <v>21</v>
      </c>
      <c r="M1384" t="s">
        <v>2938</v>
      </c>
      <c r="N1384" t="s">
        <v>76</v>
      </c>
      <c r="O1384">
        <v>29.35459974339215</v>
      </c>
      <c r="P1384">
        <v>4.9224993811772961</v>
      </c>
      <c r="Q1384">
        <v>315</v>
      </c>
      <c r="R1384" t="s">
        <v>3954</v>
      </c>
      <c r="S1384" t="s">
        <v>3554</v>
      </c>
      <c r="T1384" t="s">
        <v>3585</v>
      </c>
      <c r="U1384">
        <v>4</v>
      </c>
      <c r="V1384" t="s">
        <v>3564</v>
      </c>
      <c r="W1384" t="s">
        <v>3554</v>
      </c>
      <c r="X1384" t="s">
        <v>3587</v>
      </c>
      <c r="Y1384">
        <v>11</v>
      </c>
      <c r="Z1384" t="s">
        <v>3571</v>
      </c>
    </row>
    <row r="1385" spans="1:26" x14ac:dyDescent="0.3">
      <c r="A1385" s="2">
        <v>44959</v>
      </c>
      <c r="B1385" s="2">
        <v>45058</v>
      </c>
      <c r="C1385">
        <v>99</v>
      </c>
      <c r="D1385" t="s">
        <v>3540</v>
      </c>
      <c r="E1385" t="s">
        <v>2981</v>
      </c>
      <c r="F1385" t="s">
        <v>28</v>
      </c>
      <c r="G1385" t="s">
        <v>58</v>
      </c>
      <c r="H1385" t="s">
        <v>52</v>
      </c>
      <c r="I1385" t="s">
        <v>34</v>
      </c>
      <c r="J1385" t="s">
        <v>42</v>
      </c>
      <c r="K1385" t="s">
        <v>21</v>
      </c>
      <c r="L1385" t="s">
        <v>21</v>
      </c>
      <c r="M1385" t="s">
        <v>2982</v>
      </c>
      <c r="N1385" t="s">
        <v>30</v>
      </c>
      <c r="O1385">
        <v>35.485763558768483</v>
      </c>
      <c r="P1385">
        <v>6.2979436383633676</v>
      </c>
      <c r="Q1385">
        <v>131</v>
      </c>
      <c r="R1385" t="s">
        <v>3856</v>
      </c>
      <c r="S1385" t="s">
        <v>3554</v>
      </c>
      <c r="T1385" t="s">
        <v>3584</v>
      </c>
      <c r="U1385">
        <v>2</v>
      </c>
      <c r="V1385" t="s">
        <v>3562</v>
      </c>
      <c r="W1385" t="s">
        <v>3554</v>
      </c>
      <c r="X1385" t="s">
        <v>3585</v>
      </c>
      <c r="Y1385">
        <v>5</v>
      </c>
      <c r="Z1385" t="s">
        <v>3565</v>
      </c>
    </row>
    <row r="1386" spans="1:26" x14ac:dyDescent="0.3">
      <c r="A1386" s="2">
        <v>45052</v>
      </c>
      <c r="B1386" s="2">
        <v>45149</v>
      </c>
      <c r="C1386">
        <v>97</v>
      </c>
      <c r="D1386" t="s">
        <v>3540</v>
      </c>
      <c r="E1386" t="s">
        <v>2987</v>
      </c>
      <c r="F1386" t="s">
        <v>80</v>
      </c>
      <c r="G1386" t="s">
        <v>17</v>
      </c>
      <c r="H1386" t="s">
        <v>40</v>
      </c>
      <c r="I1386" t="s">
        <v>41</v>
      </c>
      <c r="J1386" t="s">
        <v>42</v>
      </c>
      <c r="K1386" t="s">
        <v>21</v>
      </c>
      <c r="L1386" t="s">
        <v>3546</v>
      </c>
      <c r="M1386" t="s">
        <v>1220</v>
      </c>
      <c r="N1386" t="s">
        <v>24</v>
      </c>
      <c r="O1386">
        <v>27.710549762839381</v>
      </c>
      <c r="P1386">
        <v>4.8409901416242569</v>
      </c>
      <c r="Q1386">
        <v>222</v>
      </c>
      <c r="R1386" t="s">
        <v>3693</v>
      </c>
      <c r="S1386" t="s">
        <v>3554</v>
      </c>
      <c r="T1386" t="s">
        <v>3585</v>
      </c>
      <c r="U1386">
        <v>5</v>
      </c>
      <c r="V1386" t="s">
        <v>3565</v>
      </c>
      <c r="W1386" t="s">
        <v>3554</v>
      </c>
      <c r="X1386" t="s">
        <v>3586</v>
      </c>
      <c r="Y1386">
        <v>8</v>
      </c>
      <c r="Z1386" t="s">
        <v>3568</v>
      </c>
    </row>
    <row r="1387" spans="1:26" x14ac:dyDescent="0.3">
      <c r="A1387" s="2">
        <v>45093</v>
      </c>
      <c r="B1387" s="2">
        <v>45192</v>
      </c>
      <c r="C1387">
        <v>99</v>
      </c>
      <c r="D1387" t="s">
        <v>3540</v>
      </c>
      <c r="E1387" t="s">
        <v>1199</v>
      </c>
      <c r="F1387" t="s">
        <v>118</v>
      </c>
      <c r="G1387" t="s">
        <v>33</v>
      </c>
      <c r="H1387" t="s">
        <v>52</v>
      </c>
      <c r="I1387" t="s">
        <v>34</v>
      </c>
      <c r="J1387" t="s">
        <v>42</v>
      </c>
      <c r="K1387" t="s">
        <v>21</v>
      </c>
      <c r="L1387" t="s">
        <v>3546</v>
      </c>
      <c r="M1387" t="s">
        <v>2989</v>
      </c>
      <c r="N1387" t="s">
        <v>24</v>
      </c>
      <c r="O1387">
        <v>80.685995050941443</v>
      </c>
      <c r="P1387">
        <v>6.3364039641908398</v>
      </c>
      <c r="Q1387">
        <v>265</v>
      </c>
      <c r="R1387" t="s">
        <v>3757</v>
      </c>
      <c r="S1387" t="s">
        <v>3554</v>
      </c>
      <c r="T1387" t="s">
        <v>3585</v>
      </c>
      <c r="U1387">
        <v>6</v>
      </c>
      <c r="V1387" t="s">
        <v>3566</v>
      </c>
      <c r="W1387" t="s">
        <v>3554</v>
      </c>
      <c r="X1387" t="s">
        <v>3586</v>
      </c>
      <c r="Y1387">
        <v>9</v>
      </c>
      <c r="Z1387" t="s">
        <v>3569</v>
      </c>
    </row>
    <row r="1388" spans="1:26" x14ac:dyDescent="0.3">
      <c r="A1388" s="2">
        <v>44982</v>
      </c>
      <c r="B1388" s="2">
        <v>45080</v>
      </c>
      <c r="C1388">
        <v>98</v>
      </c>
      <c r="D1388" t="s">
        <v>3540</v>
      </c>
      <c r="E1388" t="s">
        <v>677</v>
      </c>
      <c r="F1388" t="s">
        <v>103</v>
      </c>
      <c r="G1388" t="s">
        <v>51</v>
      </c>
      <c r="H1388" t="s">
        <v>52</v>
      </c>
      <c r="I1388" t="s">
        <v>92</v>
      </c>
      <c r="J1388" t="s">
        <v>20</v>
      </c>
      <c r="K1388" t="s">
        <v>21</v>
      </c>
      <c r="L1388" t="s">
        <v>21</v>
      </c>
      <c r="M1388" t="s">
        <v>2998</v>
      </c>
      <c r="N1388" t="s">
        <v>30</v>
      </c>
      <c r="O1388">
        <v>79.770236280033018</v>
      </c>
      <c r="P1388">
        <v>6.157156994310041</v>
      </c>
      <c r="Q1388">
        <v>153</v>
      </c>
      <c r="R1388" t="s">
        <v>3696</v>
      </c>
      <c r="S1388" t="s">
        <v>3554</v>
      </c>
      <c r="T1388" t="s">
        <v>3584</v>
      </c>
      <c r="U1388">
        <v>2</v>
      </c>
      <c r="V1388" t="s">
        <v>3562</v>
      </c>
      <c r="W1388" t="s">
        <v>3554</v>
      </c>
      <c r="X1388" t="s">
        <v>3585</v>
      </c>
      <c r="Y1388">
        <v>6</v>
      </c>
      <c r="Z1388" t="s">
        <v>3566</v>
      </c>
    </row>
    <row r="1389" spans="1:26" x14ac:dyDescent="0.3">
      <c r="A1389" s="2">
        <v>45248</v>
      </c>
      <c r="B1389" s="2">
        <v>45339</v>
      </c>
      <c r="C1389">
        <v>91</v>
      </c>
      <c r="D1389" t="s">
        <v>3540</v>
      </c>
      <c r="E1389" t="s">
        <v>1818</v>
      </c>
      <c r="F1389" t="s">
        <v>157</v>
      </c>
      <c r="G1389" t="s">
        <v>58</v>
      </c>
      <c r="H1389" t="s">
        <v>119</v>
      </c>
      <c r="I1389" t="s">
        <v>120</v>
      </c>
      <c r="J1389" t="s">
        <v>42</v>
      </c>
      <c r="K1389" t="s">
        <v>21</v>
      </c>
      <c r="L1389" t="s">
        <v>21</v>
      </c>
      <c r="M1389" t="s">
        <v>3010</v>
      </c>
      <c r="N1389" t="s">
        <v>63</v>
      </c>
      <c r="O1389">
        <v>20.242763006425939</v>
      </c>
      <c r="P1389">
        <v>4.0887025337570559</v>
      </c>
      <c r="Q1389">
        <v>47</v>
      </c>
      <c r="R1389" t="s">
        <v>3737</v>
      </c>
      <c r="S1389" t="s">
        <v>3554</v>
      </c>
      <c r="T1389" t="s">
        <v>3587</v>
      </c>
      <c r="U1389">
        <v>11</v>
      </c>
      <c r="V1389" t="s">
        <v>3571</v>
      </c>
      <c r="W1389" t="s">
        <v>3555</v>
      </c>
      <c r="X1389" t="s">
        <v>3584</v>
      </c>
      <c r="Y1389">
        <v>2</v>
      </c>
      <c r="Z1389" t="s">
        <v>3562</v>
      </c>
    </row>
    <row r="1390" spans="1:26" x14ac:dyDescent="0.3">
      <c r="A1390" s="2">
        <v>45027</v>
      </c>
      <c r="B1390" s="2">
        <v>45306</v>
      </c>
      <c r="C1390">
        <v>279</v>
      </c>
      <c r="D1390" t="s">
        <v>3541</v>
      </c>
      <c r="E1390" t="s">
        <v>3027</v>
      </c>
      <c r="F1390" t="s">
        <v>157</v>
      </c>
      <c r="G1390" t="s">
        <v>58</v>
      </c>
      <c r="H1390" t="s">
        <v>119</v>
      </c>
      <c r="I1390" t="s">
        <v>120</v>
      </c>
      <c r="J1390" t="s">
        <v>42</v>
      </c>
      <c r="K1390" t="s">
        <v>21</v>
      </c>
      <c r="L1390" t="s">
        <v>3546</v>
      </c>
      <c r="M1390" t="s">
        <v>3028</v>
      </c>
      <c r="N1390" t="s">
        <v>30</v>
      </c>
      <c r="O1390">
        <v>26.402715470744489</v>
      </c>
      <c r="P1390">
        <v>4.8800790875614579</v>
      </c>
      <c r="Q1390">
        <v>14</v>
      </c>
      <c r="R1390" t="s">
        <v>3955</v>
      </c>
      <c r="S1390" t="s">
        <v>3554</v>
      </c>
      <c r="T1390" t="s">
        <v>3585</v>
      </c>
      <c r="U1390">
        <v>4</v>
      </c>
      <c r="V1390" t="s">
        <v>3564</v>
      </c>
      <c r="W1390" t="s">
        <v>3555</v>
      </c>
      <c r="X1390" t="s">
        <v>3584</v>
      </c>
      <c r="Y1390">
        <v>1</v>
      </c>
      <c r="Z1390" t="s">
        <v>3561</v>
      </c>
    </row>
    <row r="1391" spans="1:26" x14ac:dyDescent="0.3">
      <c r="A1391" s="2">
        <v>45388</v>
      </c>
      <c r="B1391" s="2">
        <v>45532</v>
      </c>
      <c r="C1391">
        <v>144</v>
      </c>
      <c r="D1391" t="s">
        <v>3540</v>
      </c>
      <c r="E1391" t="s">
        <v>2057</v>
      </c>
      <c r="F1391" t="s">
        <v>103</v>
      </c>
      <c r="G1391" t="s">
        <v>17</v>
      </c>
      <c r="H1391" t="s">
        <v>18</v>
      </c>
      <c r="I1391" t="s">
        <v>19</v>
      </c>
      <c r="J1391" t="s">
        <v>20</v>
      </c>
      <c r="K1391" t="s">
        <v>21</v>
      </c>
      <c r="L1391" t="s">
        <v>3546</v>
      </c>
      <c r="M1391" t="s">
        <v>3030</v>
      </c>
      <c r="N1391" t="s">
        <v>144</v>
      </c>
      <c r="O1391">
        <v>110.2660933861971</v>
      </c>
      <c r="P1391">
        <v>7.9532352746300186</v>
      </c>
      <c r="Q1391">
        <v>240</v>
      </c>
      <c r="R1391" t="s">
        <v>3797</v>
      </c>
      <c r="S1391" t="s">
        <v>3555</v>
      </c>
      <c r="T1391" t="s">
        <v>3585</v>
      </c>
      <c r="U1391">
        <v>4</v>
      </c>
      <c r="V1391" t="s">
        <v>3564</v>
      </c>
      <c r="W1391" t="s">
        <v>3555</v>
      </c>
      <c r="X1391" t="s">
        <v>3586</v>
      </c>
      <c r="Y1391">
        <v>8</v>
      </c>
      <c r="Z1391" t="s">
        <v>3568</v>
      </c>
    </row>
    <row r="1392" spans="1:26" x14ac:dyDescent="0.3">
      <c r="A1392" s="2">
        <v>45119</v>
      </c>
      <c r="B1392" s="2">
        <v>45273</v>
      </c>
      <c r="C1392">
        <v>154</v>
      </c>
      <c r="D1392" t="s">
        <v>3540</v>
      </c>
      <c r="E1392" t="s">
        <v>334</v>
      </c>
      <c r="F1392" t="s">
        <v>103</v>
      </c>
      <c r="G1392" t="s">
        <v>58</v>
      </c>
      <c r="H1392" t="s">
        <v>52</v>
      </c>
      <c r="I1392" t="s">
        <v>34</v>
      </c>
      <c r="J1392" t="s">
        <v>20</v>
      </c>
      <c r="K1392" t="s">
        <v>21</v>
      </c>
      <c r="L1392" t="s">
        <v>3546</v>
      </c>
      <c r="M1392" t="s">
        <v>2789</v>
      </c>
      <c r="N1392" t="s">
        <v>144</v>
      </c>
      <c r="O1392">
        <v>110.43844279068681</v>
      </c>
      <c r="P1392">
        <v>6.9795717359764824</v>
      </c>
      <c r="Q1392">
        <v>346</v>
      </c>
      <c r="R1392" t="s">
        <v>3627</v>
      </c>
      <c r="S1392" t="s">
        <v>3554</v>
      </c>
      <c r="T1392" t="s">
        <v>3586</v>
      </c>
      <c r="U1392">
        <v>7</v>
      </c>
      <c r="V1392" t="s">
        <v>3567</v>
      </c>
      <c r="W1392" t="s">
        <v>3554</v>
      </c>
      <c r="X1392" t="s">
        <v>3587</v>
      </c>
      <c r="Y1392">
        <v>12</v>
      </c>
      <c r="Z1392" t="s">
        <v>3572</v>
      </c>
    </row>
    <row r="1393" spans="1:26" x14ac:dyDescent="0.3">
      <c r="A1393" s="2">
        <v>45400</v>
      </c>
      <c r="B1393" s="2">
        <v>45492</v>
      </c>
      <c r="C1393">
        <v>92</v>
      </c>
      <c r="D1393" t="s">
        <v>3540</v>
      </c>
      <c r="E1393" t="s">
        <v>1060</v>
      </c>
      <c r="F1393" t="s">
        <v>80</v>
      </c>
      <c r="G1393" t="s">
        <v>33</v>
      </c>
      <c r="H1393" t="s">
        <v>52</v>
      </c>
      <c r="I1393" t="s">
        <v>92</v>
      </c>
      <c r="J1393" t="s">
        <v>20</v>
      </c>
      <c r="K1393" t="s">
        <v>21</v>
      </c>
      <c r="L1393" t="s">
        <v>21</v>
      </c>
      <c r="M1393" t="s">
        <v>2620</v>
      </c>
      <c r="N1393" t="s">
        <v>54</v>
      </c>
      <c r="O1393">
        <v>22.917721515059441</v>
      </c>
      <c r="P1393">
        <v>4.6003184137745077</v>
      </c>
      <c r="Q1393">
        <v>200</v>
      </c>
      <c r="R1393" t="s">
        <v>3814</v>
      </c>
      <c r="S1393" t="s">
        <v>3555</v>
      </c>
      <c r="T1393" t="s">
        <v>3585</v>
      </c>
      <c r="U1393">
        <v>4</v>
      </c>
      <c r="V1393" t="s">
        <v>3564</v>
      </c>
      <c r="W1393" t="s">
        <v>3555</v>
      </c>
      <c r="X1393" t="s">
        <v>3586</v>
      </c>
      <c r="Y1393">
        <v>7</v>
      </c>
      <c r="Z1393" t="s">
        <v>3567</v>
      </c>
    </row>
    <row r="1394" spans="1:26" x14ac:dyDescent="0.3">
      <c r="A1394" s="2">
        <v>45097</v>
      </c>
      <c r="B1394" s="2">
        <v>45194</v>
      </c>
      <c r="C1394">
        <v>97</v>
      </c>
      <c r="D1394" t="s">
        <v>3540</v>
      </c>
      <c r="E1394" t="s">
        <v>197</v>
      </c>
      <c r="F1394" t="s">
        <v>39</v>
      </c>
      <c r="G1394" t="s">
        <v>46</v>
      </c>
      <c r="H1394" t="s">
        <v>18</v>
      </c>
      <c r="I1394" t="s">
        <v>19</v>
      </c>
      <c r="J1394" t="s">
        <v>20</v>
      </c>
      <c r="K1394" t="s">
        <v>21</v>
      </c>
      <c r="L1394" t="s">
        <v>3546</v>
      </c>
      <c r="M1394" t="s">
        <v>3094</v>
      </c>
      <c r="N1394" t="s">
        <v>24</v>
      </c>
      <c r="O1394">
        <v>105.4637732688121</v>
      </c>
      <c r="P1394">
        <v>6.3262924979504174</v>
      </c>
      <c r="Q1394">
        <v>267</v>
      </c>
      <c r="R1394" t="s">
        <v>3607</v>
      </c>
      <c r="S1394" t="s">
        <v>3554</v>
      </c>
      <c r="T1394" t="s">
        <v>3585</v>
      </c>
      <c r="U1394">
        <v>6</v>
      </c>
      <c r="V1394" t="s">
        <v>3566</v>
      </c>
      <c r="W1394" t="s">
        <v>3554</v>
      </c>
      <c r="X1394" t="s">
        <v>3586</v>
      </c>
      <c r="Y1394">
        <v>9</v>
      </c>
      <c r="Z1394" t="s">
        <v>3569</v>
      </c>
    </row>
    <row r="1395" spans="1:26" x14ac:dyDescent="0.3">
      <c r="A1395" s="2">
        <v>45628</v>
      </c>
      <c r="B1395" s="2">
        <v>46334</v>
      </c>
      <c r="C1395">
        <v>706</v>
      </c>
      <c r="D1395" t="s">
        <v>3542</v>
      </c>
      <c r="E1395" t="s">
        <v>1242</v>
      </c>
      <c r="F1395" t="s">
        <v>28</v>
      </c>
      <c r="G1395" t="s">
        <v>33</v>
      </c>
      <c r="H1395" t="s">
        <v>18</v>
      </c>
      <c r="I1395" t="s">
        <v>19</v>
      </c>
      <c r="J1395" t="s">
        <v>20</v>
      </c>
      <c r="K1395" t="s">
        <v>21</v>
      </c>
      <c r="L1395" t="s">
        <v>3546</v>
      </c>
      <c r="M1395" t="s">
        <v>3109</v>
      </c>
      <c r="N1395" t="s">
        <v>54</v>
      </c>
      <c r="O1395">
        <v>29.20735213486515</v>
      </c>
      <c r="P1395">
        <v>5.732361705532667</v>
      </c>
      <c r="Q1395">
        <v>311</v>
      </c>
      <c r="R1395" t="s">
        <v>3620</v>
      </c>
      <c r="S1395" t="s">
        <v>3555</v>
      </c>
      <c r="T1395" t="s">
        <v>3587</v>
      </c>
      <c r="U1395">
        <v>12</v>
      </c>
      <c r="V1395" t="s">
        <v>3572</v>
      </c>
      <c r="W1395" t="s">
        <v>3557</v>
      </c>
      <c r="X1395" t="s">
        <v>3587</v>
      </c>
      <c r="Y1395">
        <v>11</v>
      </c>
      <c r="Z1395" t="s">
        <v>3571</v>
      </c>
    </row>
    <row r="1396" spans="1:26" x14ac:dyDescent="0.3">
      <c r="A1396" s="2">
        <v>44980</v>
      </c>
      <c r="B1396" s="2">
        <v>45074</v>
      </c>
      <c r="C1396">
        <v>94</v>
      </c>
      <c r="D1396" t="s">
        <v>3540</v>
      </c>
      <c r="E1396" t="s">
        <v>866</v>
      </c>
      <c r="F1396" t="s">
        <v>28</v>
      </c>
      <c r="G1396" t="s">
        <v>46</v>
      </c>
      <c r="H1396" t="s">
        <v>119</v>
      </c>
      <c r="I1396" t="s">
        <v>120</v>
      </c>
      <c r="J1396" t="s">
        <v>42</v>
      </c>
      <c r="K1396" t="s">
        <v>21</v>
      </c>
      <c r="L1396" t="s">
        <v>3546</v>
      </c>
      <c r="M1396" t="s">
        <v>3115</v>
      </c>
      <c r="N1396" t="s">
        <v>76</v>
      </c>
      <c r="O1396">
        <v>32.569539248294568</v>
      </c>
      <c r="P1396">
        <v>6.3068067233945779</v>
      </c>
      <c r="Q1396">
        <v>147</v>
      </c>
      <c r="R1396" t="s">
        <v>3813</v>
      </c>
      <c r="S1396" t="s">
        <v>3554</v>
      </c>
      <c r="T1396" t="s">
        <v>3584</v>
      </c>
      <c r="U1396">
        <v>2</v>
      </c>
      <c r="V1396" t="s">
        <v>3562</v>
      </c>
      <c r="W1396" t="s">
        <v>3554</v>
      </c>
      <c r="X1396" t="s">
        <v>3585</v>
      </c>
      <c r="Y1396">
        <v>5</v>
      </c>
      <c r="Z1396" t="s">
        <v>3565</v>
      </c>
    </row>
    <row r="1397" spans="1:26" x14ac:dyDescent="0.3">
      <c r="A1397" s="2">
        <v>44991</v>
      </c>
      <c r="B1397" s="2">
        <v>45094</v>
      </c>
      <c r="C1397">
        <v>103</v>
      </c>
      <c r="D1397" t="s">
        <v>3540</v>
      </c>
      <c r="E1397" t="s">
        <v>2835</v>
      </c>
      <c r="F1397" t="s">
        <v>28</v>
      </c>
      <c r="G1397" t="s">
        <v>17</v>
      </c>
      <c r="H1397" t="s">
        <v>40</v>
      </c>
      <c r="I1397" t="s">
        <v>41</v>
      </c>
      <c r="J1397" t="s">
        <v>35</v>
      </c>
      <c r="K1397" t="s">
        <v>21</v>
      </c>
      <c r="L1397" t="s">
        <v>3546</v>
      </c>
      <c r="M1397" t="s">
        <v>3116</v>
      </c>
      <c r="N1397" t="s">
        <v>144</v>
      </c>
      <c r="O1397">
        <v>31.335251329346299</v>
      </c>
      <c r="P1397">
        <v>5.3494392121304504</v>
      </c>
      <c r="Q1397">
        <v>167</v>
      </c>
      <c r="R1397" t="s">
        <v>3924</v>
      </c>
      <c r="S1397" t="s">
        <v>3554</v>
      </c>
      <c r="T1397" t="s">
        <v>3584</v>
      </c>
      <c r="U1397">
        <v>3</v>
      </c>
      <c r="V1397" t="s">
        <v>3563</v>
      </c>
      <c r="W1397" t="s">
        <v>3554</v>
      </c>
      <c r="X1397" t="s">
        <v>3585</v>
      </c>
      <c r="Y1397">
        <v>6</v>
      </c>
      <c r="Z1397" t="s">
        <v>3566</v>
      </c>
    </row>
    <row r="1398" spans="1:26" x14ac:dyDescent="0.3">
      <c r="A1398" s="2">
        <v>45628</v>
      </c>
      <c r="B1398" s="2">
        <v>46334</v>
      </c>
      <c r="C1398">
        <v>706</v>
      </c>
      <c r="D1398" t="s">
        <v>3542</v>
      </c>
      <c r="E1398" t="s">
        <v>2540</v>
      </c>
      <c r="F1398" t="s">
        <v>118</v>
      </c>
      <c r="G1398" t="s">
        <v>17</v>
      </c>
      <c r="H1398" t="s">
        <v>18</v>
      </c>
      <c r="I1398" t="s">
        <v>34</v>
      </c>
      <c r="J1398" t="s">
        <v>20</v>
      </c>
      <c r="K1398" t="s">
        <v>21</v>
      </c>
      <c r="L1398" t="s">
        <v>3546</v>
      </c>
      <c r="M1398" t="s">
        <v>3127</v>
      </c>
      <c r="N1398" t="s">
        <v>24</v>
      </c>
      <c r="O1398">
        <v>67.467193126985933</v>
      </c>
      <c r="P1398">
        <v>6.2653454262359762</v>
      </c>
      <c r="Q1398">
        <v>311</v>
      </c>
      <c r="R1398" t="s">
        <v>3620</v>
      </c>
      <c r="S1398" t="s">
        <v>3555</v>
      </c>
      <c r="T1398" t="s">
        <v>3587</v>
      </c>
      <c r="U1398">
        <v>12</v>
      </c>
      <c r="V1398" t="s">
        <v>3572</v>
      </c>
      <c r="W1398" t="s">
        <v>3557</v>
      </c>
      <c r="X1398" t="s">
        <v>3587</v>
      </c>
      <c r="Y1398">
        <v>11</v>
      </c>
      <c r="Z1398" t="s">
        <v>3571</v>
      </c>
    </row>
    <row r="1399" spans="1:26" x14ac:dyDescent="0.3">
      <c r="A1399" s="2">
        <v>45470</v>
      </c>
      <c r="B1399" s="2">
        <v>45562</v>
      </c>
      <c r="C1399">
        <v>92</v>
      </c>
      <c r="D1399" t="s">
        <v>3540</v>
      </c>
      <c r="E1399" t="s">
        <v>190</v>
      </c>
      <c r="F1399" t="s">
        <v>16</v>
      </c>
      <c r="G1399" t="s">
        <v>51</v>
      </c>
      <c r="H1399" t="s">
        <v>52</v>
      </c>
      <c r="I1399" t="s">
        <v>34</v>
      </c>
      <c r="J1399" t="s">
        <v>42</v>
      </c>
      <c r="K1399" t="s">
        <v>21</v>
      </c>
      <c r="L1399" t="s">
        <v>21</v>
      </c>
      <c r="M1399" t="s">
        <v>3135</v>
      </c>
      <c r="N1399" t="s">
        <v>30</v>
      </c>
      <c r="O1399">
        <v>77.631813932599911</v>
      </c>
      <c r="P1399">
        <v>5.5718845475934842</v>
      </c>
      <c r="Q1399">
        <v>270</v>
      </c>
      <c r="R1399" t="s">
        <v>3744</v>
      </c>
      <c r="S1399" t="s">
        <v>3555</v>
      </c>
      <c r="T1399" t="s">
        <v>3585</v>
      </c>
      <c r="U1399">
        <v>6</v>
      </c>
      <c r="V1399" t="s">
        <v>3566</v>
      </c>
      <c r="W1399" t="s">
        <v>3555</v>
      </c>
      <c r="X1399" t="s">
        <v>3586</v>
      </c>
      <c r="Y1399">
        <v>9</v>
      </c>
      <c r="Z1399" t="s">
        <v>3569</v>
      </c>
    </row>
    <row r="1400" spans="1:26" x14ac:dyDescent="0.3">
      <c r="A1400" s="2">
        <v>45357</v>
      </c>
      <c r="B1400" s="2">
        <v>45448</v>
      </c>
      <c r="C1400">
        <v>91</v>
      </c>
      <c r="D1400" t="s">
        <v>3540</v>
      </c>
      <c r="E1400" t="s">
        <v>91</v>
      </c>
      <c r="F1400" t="s">
        <v>16</v>
      </c>
      <c r="G1400" t="s">
        <v>46</v>
      </c>
      <c r="H1400" t="s">
        <v>40</v>
      </c>
      <c r="I1400" t="s">
        <v>41</v>
      </c>
      <c r="J1400" t="s">
        <v>35</v>
      </c>
      <c r="K1400" t="s">
        <v>21</v>
      </c>
      <c r="L1400" t="s">
        <v>3546</v>
      </c>
      <c r="M1400" t="s">
        <v>2222</v>
      </c>
      <c r="N1400" t="s">
        <v>54</v>
      </c>
      <c r="O1400">
        <v>74.169225614310619</v>
      </c>
      <c r="P1400">
        <v>7.1930286773805561</v>
      </c>
      <c r="Q1400">
        <v>156</v>
      </c>
      <c r="R1400" t="s">
        <v>3905</v>
      </c>
      <c r="S1400" t="s">
        <v>3555</v>
      </c>
      <c r="T1400" t="s">
        <v>3584</v>
      </c>
      <c r="U1400">
        <v>3</v>
      </c>
      <c r="V1400" t="s">
        <v>3563</v>
      </c>
      <c r="W1400" t="s">
        <v>3555</v>
      </c>
      <c r="X1400" t="s">
        <v>3585</v>
      </c>
      <c r="Y1400">
        <v>6</v>
      </c>
      <c r="Z1400" t="s">
        <v>3566</v>
      </c>
    </row>
    <row r="1401" spans="1:26" x14ac:dyDescent="0.3">
      <c r="A1401" s="2">
        <v>45417</v>
      </c>
      <c r="B1401" s="2">
        <v>45515</v>
      </c>
      <c r="C1401">
        <v>98</v>
      </c>
      <c r="D1401" t="s">
        <v>3540</v>
      </c>
      <c r="E1401" t="s">
        <v>1528</v>
      </c>
      <c r="F1401" t="s">
        <v>157</v>
      </c>
      <c r="G1401" t="s">
        <v>51</v>
      </c>
      <c r="H1401" t="s">
        <v>52</v>
      </c>
      <c r="I1401" t="s">
        <v>34</v>
      </c>
      <c r="J1401" t="s">
        <v>42</v>
      </c>
      <c r="K1401" t="s">
        <v>21</v>
      </c>
      <c r="L1401" t="s">
        <v>3546</v>
      </c>
      <c r="M1401" t="s">
        <v>3146</v>
      </c>
      <c r="N1401" t="s">
        <v>30</v>
      </c>
      <c r="O1401">
        <v>21.982151376691942</v>
      </c>
      <c r="P1401">
        <v>4.1992703364667996</v>
      </c>
      <c r="Q1401">
        <v>223</v>
      </c>
      <c r="R1401" t="s">
        <v>3693</v>
      </c>
      <c r="S1401" t="s">
        <v>3555</v>
      </c>
      <c r="T1401" t="s">
        <v>3585</v>
      </c>
      <c r="U1401">
        <v>5</v>
      </c>
      <c r="V1401" t="s">
        <v>3565</v>
      </c>
      <c r="W1401" t="s">
        <v>3555</v>
      </c>
      <c r="X1401" t="s">
        <v>3586</v>
      </c>
      <c r="Y1401">
        <v>8</v>
      </c>
      <c r="Z1401" t="s">
        <v>3568</v>
      </c>
    </row>
    <row r="1402" spans="1:26" x14ac:dyDescent="0.3">
      <c r="A1402" s="2">
        <v>45106</v>
      </c>
      <c r="B1402" s="2">
        <v>45198</v>
      </c>
      <c r="C1402">
        <v>92</v>
      </c>
      <c r="D1402" t="s">
        <v>3540</v>
      </c>
      <c r="E1402" t="s">
        <v>562</v>
      </c>
      <c r="F1402" t="s">
        <v>157</v>
      </c>
      <c r="G1402" t="s">
        <v>46</v>
      </c>
      <c r="H1402" t="s">
        <v>119</v>
      </c>
      <c r="I1402" t="s">
        <v>120</v>
      </c>
      <c r="J1402" t="s">
        <v>42</v>
      </c>
      <c r="K1402" t="s">
        <v>21</v>
      </c>
      <c r="L1402" t="s">
        <v>21</v>
      </c>
      <c r="M1402" t="s">
        <v>3158</v>
      </c>
      <c r="N1402" t="s">
        <v>43</v>
      </c>
      <c r="O1402">
        <v>35.532854189892937</v>
      </c>
      <c r="P1402">
        <v>4.3549246608770096</v>
      </c>
      <c r="Q1402">
        <v>271</v>
      </c>
      <c r="R1402" t="s">
        <v>3799</v>
      </c>
      <c r="S1402" t="s">
        <v>3554</v>
      </c>
      <c r="T1402" t="s">
        <v>3585</v>
      </c>
      <c r="U1402">
        <v>6</v>
      </c>
      <c r="V1402" t="s">
        <v>3566</v>
      </c>
      <c r="W1402" t="s">
        <v>3554</v>
      </c>
      <c r="X1402" t="s">
        <v>3586</v>
      </c>
      <c r="Y1402">
        <v>9</v>
      </c>
      <c r="Z1402" t="s">
        <v>3569</v>
      </c>
    </row>
    <row r="1403" spans="1:26" x14ac:dyDescent="0.3">
      <c r="A1403" s="2">
        <v>44961</v>
      </c>
      <c r="B1403" s="2">
        <v>46018</v>
      </c>
      <c r="C1403">
        <v>1057</v>
      </c>
      <c r="D1403" t="s">
        <v>3539</v>
      </c>
      <c r="E1403" t="s">
        <v>1175</v>
      </c>
      <c r="F1403" t="s">
        <v>103</v>
      </c>
      <c r="G1403" t="s">
        <v>46</v>
      </c>
      <c r="H1403" t="s">
        <v>119</v>
      </c>
      <c r="I1403" t="s">
        <v>120</v>
      </c>
      <c r="J1403" t="s">
        <v>42</v>
      </c>
      <c r="K1403" t="s">
        <v>21</v>
      </c>
      <c r="L1403" t="s">
        <v>3546</v>
      </c>
      <c r="M1403" t="s">
        <v>3164</v>
      </c>
      <c r="N1403" t="s">
        <v>144</v>
      </c>
      <c r="O1403">
        <v>100.772785885619</v>
      </c>
      <c r="P1403">
        <v>7.9520276465584274</v>
      </c>
      <c r="Q1403">
        <v>360</v>
      </c>
      <c r="R1403" t="s">
        <v>3860</v>
      </c>
      <c r="S1403" t="s">
        <v>3554</v>
      </c>
      <c r="T1403" t="s">
        <v>3584</v>
      </c>
      <c r="U1403">
        <v>2</v>
      </c>
      <c r="V1403" t="s">
        <v>3562</v>
      </c>
      <c r="W1403" t="s">
        <v>3556</v>
      </c>
      <c r="X1403" t="s">
        <v>3587</v>
      </c>
      <c r="Y1403">
        <v>12</v>
      </c>
      <c r="Z1403" t="s">
        <v>3572</v>
      </c>
    </row>
    <row r="1404" spans="1:26" x14ac:dyDescent="0.3">
      <c r="A1404" s="2">
        <v>45087</v>
      </c>
      <c r="B1404" s="2">
        <v>45214</v>
      </c>
      <c r="C1404">
        <v>127</v>
      </c>
      <c r="D1404" t="s">
        <v>3540</v>
      </c>
      <c r="E1404" t="s">
        <v>1225</v>
      </c>
      <c r="F1404" t="s">
        <v>39</v>
      </c>
      <c r="G1404" t="s">
        <v>33</v>
      </c>
      <c r="H1404" t="s">
        <v>52</v>
      </c>
      <c r="I1404" t="s">
        <v>34</v>
      </c>
      <c r="J1404" t="s">
        <v>42</v>
      </c>
      <c r="K1404" t="s">
        <v>21</v>
      </c>
      <c r="L1404" t="s">
        <v>21</v>
      </c>
      <c r="M1404" t="s">
        <v>3187</v>
      </c>
      <c r="N1404" t="s">
        <v>30</v>
      </c>
      <c r="O1404">
        <v>118.812624208922</v>
      </c>
      <c r="P1404">
        <v>6.0629098283786096</v>
      </c>
      <c r="Q1404">
        <v>287</v>
      </c>
      <c r="R1404" t="s">
        <v>3765</v>
      </c>
      <c r="S1404" t="s">
        <v>3554</v>
      </c>
      <c r="T1404" t="s">
        <v>3585</v>
      </c>
      <c r="U1404">
        <v>6</v>
      </c>
      <c r="V1404" t="s">
        <v>3566</v>
      </c>
      <c r="W1404" t="s">
        <v>3554</v>
      </c>
      <c r="X1404" t="s">
        <v>3587</v>
      </c>
      <c r="Y1404">
        <v>10</v>
      </c>
      <c r="Z1404" t="s">
        <v>3570</v>
      </c>
    </row>
    <row r="1405" spans="1:26" x14ac:dyDescent="0.3">
      <c r="A1405" s="2">
        <v>45266</v>
      </c>
      <c r="B1405" s="2">
        <v>46089</v>
      </c>
      <c r="C1405">
        <v>823</v>
      </c>
      <c r="D1405" t="s">
        <v>3539</v>
      </c>
      <c r="E1405" t="s">
        <v>1248</v>
      </c>
      <c r="F1405" t="s">
        <v>57</v>
      </c>
      <c r="G1405" t="s">
        <v>51</v>
      </c>
      <c r="H1405" t="s">
        <v>52</v>
      </c>
      <c r="I1405" t="s">
        <v>92</v>
      </c>
      <c r="J1405" t="s">
        <v>20</v>
      </c>
      <c r="K1405" t="s">
        <v>21</v>
      </c>
      <c r="L1405" t="s">
        <v>3546</v>
      </c>
      <c r="M1405" t="s">
        <v>3199</v>
      </c>
      <c r="N1405" t="s">
        <v>24</v>
      </c>
      <c r="O1405">
        <v>80.300137483659697</v>
      </c>
      <c r="P1405">
        <v>5.0364610508256176</v>
      </c>
      <c r="Q1405">
        <v>66</v>
      </c>
      <c r="R1405" t="s">
        <v>3780</v>
      </c>
      <c r="S1405" t="s">
        <v>3554</v>
      </c>
      <c r="T1405" t="s">
        <v>3587</v>
      </c>
      <c r="U1405">
        <v>12</v>
      </c>
      <c r="V1405" t="s">
        <v>3572</v>
      </c>
      <c r="W1405" t="s">
        <v>3557</v>
      </c>
      <c r="X1405" t="s">
        <v>3584</v>
      </c>
      <c r="Y1405">
        <v>3</v>
      </c>
      <c r="Z1405" t="s">
        <v>3563</v>
      </c>
    </row>
    <row r="1406" spans="1:26" x14ac:dyDescent="0.3">
      <c r="A1406" s="2">
        <v>45057</v>
      </c>
      <c r="B1406" s="2">
        <v>46235</v>
      </c>
      <c r="C1406">
        <v>1178</v>
      </c>
      <c r="D1406" t="s">
        <v>3539</v>
      </c>
      <c r="E1406" t="s">
        <v>3208</v>
      </c>
      <c r="F1406" t="s">
        <v>80</v>
      </c>
      <c r="G1406" t="s">
        <v>33</v>
      </c>
      <c r="H1406" t="s">
        <v>18</v>
      </c>
      <c r="I1406" t="s">
        <v>19</v>
      </c>
      <c r="J1406" t="s">
        <v>20</v>
      </c>
      <c r="K1406" t="s">
        <v>21</v>
      </c>
      <c r="L1406" t="s">
        <v>21</v>
      </c>
      <c r="M1406" t="s">
        <v>3209</v>
      </c>
      <c r="N1406" t="s">
        <v>63</v>
      </c>
      <c r="O1406">
        <v>28.634819256167031</v>
      </c>
      <c r="P1406">
        <v>5.329293670697612</v>
      </c>
      <c r="Q1406">
        <v>212</v>
      </c>
      <c r="R1406" t="s">
        <v>3869</v>
      </c>
      <c r="S1406" t="s">
        <v>3554</v>
      </c>
      <c r="T1406" t="s">
        <v>3585</v>
      </c>
      <c r="U1406">
        <v>5</v>
      </c>
      <c r="V1406" t="s">
        <v>3565</v>
      </c>
      <c r="W1406" t="s">
        <v>3557</v>
      </c>
      <c r="X1406" t="s">
        <v>3586</v>
      </c>
      <c r="Y1406">
        <v>8</v>
      </c>
      <c r="Z1406" t="s">
        <v>3568</v>
      </c>
    </row>
    <row r="1407" spans="1:26" x14ac:dyDescent="0.3">
      <c r="A1407" s="2">
        <v>45149</v>
      </c>
      <c r="B1407" s="2">
        <v>45248</v>
      </c>
      <c r="C1407">
        <v>99</v>
      </c>
      <c r="D1407" t="s">
        <v>3540</v>
      </c>
      <c r="E1407" t="s">
        <v>2164</v>
      </c>
      <c r="F1407" t="s">
        <v>80</v>
      </c>
      <c r="G1407" t="s">
        <v>17</v>
      </c>
      <c r="H1407" t="s">
        <v>18</v>
      </c>
      <c r="I1407" t="s">
        <v>34</v>
      </c>
      <c r="J1407" t="s">
        <v>20</v>
      </c>
      <c r="K1407" t="s">
        <v>21</v>
      </c>
      <c r="L1407" t="s">
        <v>3546</v>
      </c>
      <c r="M1407" t="s">
        <v>3213</v>
      </c>
      <c r="N1407" t="s">
        <v>63</v>
      </c>
      <c r="O1407">
        <v>23.608360320216171</v>
      </c>
      <c r="P1407">
        <v>4.0295658066315463</v>
      </c>
      <c r="Q1407">
        <v>321</v>
      </c>
      <c r="R1407" t="s">
        <v>3612</v>
      </c>
      <c r="S1407" t="s">
        <v>3554</v>
      </c>
      <c r="T1407" t="s">
        <v>3586</v>
      </c>
      <c r="U1407">
        <v>8</v>
      </c>
      <c r="V1407" t="s">
        <v>3568</v>
      </c>
      <c r="W1407" t="s">
        <v>3554</v>
      </c>
      <c r="X1407" t="s">
        <v>3587</v>
      </c>
      <c r="Y1407">
        <v>11</v>
      </c>
      <c r="Z1407" t="s">
        <v>3571</v>
      </c>
    </row>
    <row r="1408" spans="1:26" x14ac:dyDescent="0.3">
      <c r="A1408" s="2">
        <v>45177</v>
      </c>
      <c r="B1408" s="2">
        <v>46147</v>
      </c>
      <c r="C1408">
        <v>970</v>
      </c>
      <c r="D1408" t="s">
        <v>3539</v>
      </c>
      <c r="E1408" t="s">
        <v>3004</v>
      </c>
      <c r="F1408" t="s">
        <v>39</v>
      </c>
      <c r="G1408" t="s">
        <v>58</v>
      </c>
      <c r="H1408" t="s">
        <v>59</v>
      </c>
      <c r="I1408" t="s">
        <v>19</v>
      </c>
      <c r="J1408" t="s">
        <v>42</v>
      </c>
      <c r="K1408" t="s">
        <v>21</v>
      </c>
      <c r="L1408" t="s">
        <v>3546</v>
      </c>
      <c r="M1408" t="s">
        <v>3242</v>
      </c>
      <c r="N1408" t="s">
        <v>54</v>
      </c>
      <c r="O1408">
        <v>121.99567588417079</v>
      </c>
      <c r="P1408">
        <v>5.9388136839785162</v>
      </c>
      <c r="Q1408">
        <v>124</v>
      </c>
      <c r="R1408" t="s">
        <v>3868</v>
      </c>
      <c r="S1408" t="s">
        <v>3554</v>
      </c>
      <c r="T1408" t="s">
        <v>3586</v>
      </c>
      <c r="U1408">
        <v>9</v>
      </c>
      <c r="V1408" t="s">
        <v>3569</v>
      </c>
      <c r="W1408" t="s">
        <v>3557</v>
      </c>
      <c r="X1408" t="s">
        <v>3585</v>
      </c>
      <c r="Y1408">
        <v>5</v>
      </c>
      <c r="Z1408" t="s">
        <v>3565</v>
      </c>
    </row>
    <row r="1409" spans="1:26" x14ac:dyDescent="0.3">
      <c r="A1409" s="2">
        <v>44935</v>
      </c>
      <c r="B1409" s="2">
        <v>46170</v>
      </c>
      <c r="C1409">
        <v>1235</v>
      </c>
      <c r="D1409" t="s">
        <v>3539</v>
      </c>
      <c r="E1409" t="s">
        <v>1219</v>
      </c>
      <c r="F1409" t="s">
        <v>16</v>
      </c>
      <c r="G1409" t="s">
        <v>58</v>
      </c>
      <c r="H1409" t="s">
        <v>119</v>
      </c>
      <c r="I1409" t="s">
        <v>120</v>
      </c>
      <c r="J1409" t="s">
        <v>42</v>
      </c>
      <c r="K1409" t="s">
        <v>21</v>
      </c>
      <c r="L1409" t="s">
        <v>3546</v>
      </c>
      <c r="M1409" t="s">
        <v>3245</v>
      </c>
      <c r="N1409" t="s">
        <v>144</v>
      </c>
      <c r="O1409">
        <v>76.003638143853976</v>
      </c>
      <c r="P1409">
        <v>6.6860886683735679</v>
      </c>
      <c r="Q1409">
        <v>147</v>
      </c>
      <c r="R1409" t="s">
        <v>3813</v>
      </c>
      <c r="S1409" t="s">
        <v>3554</v>
      </c>
      <c r="T1409" t="s">
        <v>3584</v>
      </c>
      <c r="U1409">
        <v>1</v>
      </c>
      <c r="V1409" t="s">
        <v>3561</v>
      </c>
      <c r="W1409" t="s">
        <v>3557</v>
      </c>
      <c r="X1409" t="s">
        <v>3585</v>
      </c>
      <c r="Y1409">
        <v>5</v>
      </c>
      <c r="Z1409" t="s">
        <v>3565</v>
      </c>
    </row>
    <row r="1410" spans="1:26" x14ac:dyDescent="0.3">
      <c r="A1410" s="2">
        <v>45390</v>
      </c>
      <c r="B1410" s="2">
        <v>45490</v>
      </c>
      <c r="C1410">
        <v>100</v>
      </c>
      <c r="D1410" t="s">
        <v>3540</v>
      </c>
      <c r="E1410" t="s">
        <v>1315</v>
      </c>
      <c r="F1410" t="s">
        <v>16</v>
      </c>
      <c r="G1410" t="s">
        <v>33</v>
      </c>
      <c r="H1410" t="s">
        <v>18</v>
      </c>
      <c r="I1410" t="s">
        <v>34</v>
      </c>
      <c r="J1410" t="s">
        <v>20</v>
      </c>
      <c r="K1410" t="s">
        <v>21</v>
      </c>
      <c r="L1410" t="s">
        <v>3546</v>
      </c>
      <c r="M1410" t="s">
        <v>3250</v>
      </c>
      <c r="N1410" t="s">
        <v>30</v>
      </c>
      <c r="O1410">
        <v>66.79977488779295</v>
      </c>
      <c r="P1410">
        <v>5.5912974910047666</v>
      </c>
      <c r="Q1410">
        <v>198</v>
      </c>
      <c r="R1410" t="s">
        <v>3787</v>
      </c>
      <c r="S1410" t="s">
        <v>3555</v>
      </c>
      <c r="T1410" t="s">
        <v>3585</v>
      </c>
      <c r="U1410">
        <v>4</v>
      </c>
      <c r="V1410" t="s">
        <v>3564</v>
      </c>
      <c r="W1410" t="s">
        <v>3555</v>
      </c>
      <c r="X1410" t="s">
        <v>3586</v>
      </c>
      <c r="Y1410">
        <v>7</v>
      </c>
      <c r="Z1410" t="s">
        <v>3567</v>
      </c>
    </row>
    <row r="1411" spans="1:26" x14ac:dyDescent="0.3">
      <c r="A1411" s="2">
        <v>45599</v>
      </c>
      <c r="B1411" s="2">
        <v>46362</v>
      </c>
      <c r="C1411">
        <v>763</v>
      </c>
      <c r="D1411" t="s">
        <v>3539</v>
      </c>
      <c r="E1411" t="s">
        <v>2509</v>
      </c>
      <c r="F1411" t="s">
        <v>103</v>
      </c>
      <c r="G1411" t="s">
        <v>51</v>
      </c>
      <c r="H1411" t="s">
        <v>52</v>
      </c>
      <c r="I1411" t="s">
        <v>92</v>
      </c>
      <c r="J1411" t="s">
        <v>20</v>
      </c>
      <c r="K1411" t="s">
        <v>21</v>
      </c>
      <c r="L1411" t="s">
        <v>3546</v>
      </c>
      <c r="M1411" t="s">
        <v>3281</v>
      </c>
      <c r="N1411" t="s">
        <v>144</v>
      </c>
      <c r="O1411">
        <v>90.654036695586811</v>
      </c>
      <c r="P1411">
        <v>7.2682080627526631</v>
      </c>
      <c r="Q1411">
        <v>339</v>
      </c>
      <c r="R1411" t="s">
        <v>3909</v>
      </c>
      <c r="S1411" t="s">
        <v>3555</v>
      </c>
      <c r="T1411" t="s">
        <v>3587</v>
      </c>
      <c r="U1411">
        <v>11</v>
      </c>
      <c r="V1411" t="s">
        <v>3571</v>
      </c>
      <c r="W1411" t="s">
        <v>3557</v>
      </c>
      <c r="X1411" t="s">
        <v>3587</v>
      </c>
      <c r="Y1411">
        <v>12</v>
      </c>
      <c r="Z1411" t="s">
        <v>3572</v>
      </c>
    </row>
    <row r="1412" spans="1:26" x14ac:dyDescent="0.3">
      <c r="A1412" s="2">
        <v>45119</v>
      </c>
      <c r="B1412" s="2">
        <v>45290</v>
      </c>
      <c r="C1412">
        <v>171</v>
      </c>
      <c r="D1412" t="s">
        <v>3540</v>
      </c>
      <c r="E1412" t="s">
        <v>1913</v>
      </c>
      <c r="F1412" t="s">
        <v>157</v>
      </c>
      <c r="G1412" t="s">
        <v>33</v>
      </c>
      <c r="H1412" t="s">
        <v>52</v>
      </c>
      <c r="I1412" t="s">
        <v>34</v>
      </c>
      <c r="J1412" t="s">
        <v>42</v>
      </c>
      <c r="K1412" t="s">
        <v>21</v>
      </c>
      <c r="L1412" t="s">
        <v>3546</v>
      </c>
      <c r="M1412" t="s">
        <v>3282</v>
      </c>
      <c r="N1412" t="s">
        <v>30</v>
      </c>
      <c r="O1412">
        <v>33.307192285563438</v>
      </c>
      <c r="P1412">
        <v>4.6314587925830208</v>
      </c>
      <c r="Q1412">
        <v>363</v>
      </c>
      <c r="R1412" t="s">
        <v>3919</v>
      </c>
      <c r="S1412" t="s">
        <v>3554</v>
      </c>
      <c r="T1412" t="s">
        <v>3586</v>
      </c>
      <c r="U1412">
        <v>7</v>
      </c>
      <c r="V1412" t="s">
        <v>3567</v>
      </c>
      <c r="W1412" t="s">
        <v>3554</v>
      </c>
      <c r="X1412" t="s">
        <v>3587</v>
      </c>
      <c r="Y1412">
        <v>12</v>
      </c>
      <c r="Z1412" t="s">
        <v>3572</v>
      </c>
    </row>
    <row r="1413" spans="1:26" x14ac:dyDescent="0.3">
      <c r="A1413" s="2">
        <v>45115</v>
      </c>
      <c r="B1413" s="2">
        <v>46145</v>
      </c>
      <c r="C1413">
        <v>1030</v>
      </c>
      <c r="D1413" t="s">
        <v>3539</v>
      </c>
      <c r="E1413" t="s">
        <v>2271</v>
      </c>
      <c r="F1413" t="s">
        <v>16</v>
      </c>
      <c r="G1413" t="s">
        <v>58</v>
      </c>
      <c r="H1413" t="s">
        <v>119</v>
      </c>
      <c r="I1413" t="s">
        <v>120</v>
      </c>
      <c r="J1413" t="s">
        <v>42</v>
      </c>
      <c r="K1413" t="s">
        <v>21</v>
      </c>
      <c r="L1413" t="s">
        <v>3546</v>
      </c>
      <c r="M1413" t="s">
        <v>3284</v>
      </c>
      <c r="N1413" t="s">
        <v>144</v>
      </c>
      <c r="O1413">
        <v>49.804878441791743</v>
      </c>
      <c r="P1413">
        <v>6.6717295769070386</v>
      </c>
      <c r="Q1413">
        <v>122</v>
      </c>
      <c r="R1413" t="s">
        <v>3956</v>
      </c>
      <c r="S1413" t="s">
        <v>3554</v>
      </c>
      <c r="T1413" t="s">
        <v>3586</v>
      </c>
      <c r="U1413">
        <v>7</v>
      </c>
      <c r="V1413" t="s">
        <v>3567</v>
      </c>
      <c r="W1413" t="s">
        <v>3557</v>
      </c>
      <c r="X1413" t="s">
        <v>3585</v>
      </c>
      <c r="Y1413">
        <v>5</v>
      </c>
      <c r="Z1413" t="s">
        <v>3565</v>
      </c>
    </row>
    <row r="1414" spans="1:26" x14ac:dyDescent="0.3">
      <c r="A1414" s="2">
        <v>45078</v>
      </c>
      <c r="B1414" s="2">
        <v>45932</v>
      </c>
      <c r="C1414">
        <v>854</v>
      </c>
      <c r="D1414" t="s">
        <v>3539</v>
      </c>
      <c r="E1414" t="s">
        <v>596</v>
      </c>
      <c r="F1414" t="s">
        <v>103</v>
      </c>
      <c r="G1414" t="s">
        <v>17</v>
      </c>
      <c r="H1414" t="s">
        <v>18</v>
      </c>
      <c r="I1414" t="s">
        <v>34</v>
      </c>
      <c r="J1414" t="s">
        <v>42</v>
      </c>
      <c r="K1414" t="s">
        <v>21</v>
      </c>
      <c r="L1414" t="s">
        <v>21</v>
      </c>
      <c r="M1414" t="s">
        <v>3254</v>
      </c>
      <c r="N1414" t="s">
        <v>24</v>
      </c>
      <c r="O1414">
        <v>73.446160241763437</v>
      </c>
      <c r="P1414">
        <v>7.0783225533505094</v>
      </c>
      <c r="Q1414">
        <v>274</v>
      </c>
      <c r="R1414" t="s">
        <v>3687</v>
      </c>
      <c r="S1414" t="s">
        <v>3554</v>
      </c>
      <c r="T1414" t="s">
        <v>3585</v>
      </c>
      <c r="U1414">
        <v>6</v>
      </c>
      <c r="V1414" t="s">
        <v>3566</v>
      </c>
      <c r="W1414" t="s">
        <v>3556</v>
      </c>
      <c r="X1414" t="s">
        <v>3587</v>
      </c>
      <c r="Y1414">
        <v>10</v>
      </c>
      <c r="Z1414" t="s">
        <v>3570</v>
      </c>
    </row>
    <row r="1415" spans="1:26" x14ac:dyDescent="0.3">
      <c r="A1415" s="2">
        <v>45266</v>
      </c>
      <c r="B1415" s="2">
        <v>46089</v>
      </c>
      <c r="C1415">
        <v>823</v>
      </c>
      <c r="D1415" t="s">
        <v>3539</v>
      </c>
      <c r="E1415" t="s">
        <v>3338</v>
      </c>
      <c r="F1415" t="s">
        <v>16</v>
      </c>
      <c r="G1415" t="s">
        <v>51</v>
      </c>
      <c r="H1415" t="s">
        <v>52</v>
      </c>
      <c r="I1415" t="s">
        <v>34</v>
      </c>
      <c r="J1415" t="s">
        <v>42</v>
      </c>
      <c r="K1415" t="s">
        <v>21</v>
      </c>
      <c r="L1415" t="s">
        <v>3546</v>
      </c>
      <c r="M1415" t="s">
        <v>3339</v>
      </c>
      <c r="N1415" t="s">
        <v>43</v>
      </c>
      <c r="O1415">
        <v>78.656912585294521</v>
      </c>
      <c r="P1415">
        <v>6.1377336366422766</v>
      </c>
      <c r="Q1415">
        <v>66</v>
      </c>
      <c r="R1415" t="s">
        <v>3780</v>
      </c>
      <c r="S1415" t="s">
        <v>3554</v>
      </c>
      <c r="T1415" t="s">
        <v>3587</v>
      </c>
      <c r="U1415">
        <v>12</v>
      </c>
      <c r="V1415" t="s">
        <v>3572</v>
      </c>
      <c r="W1415" t="s">
        <v>3557</v>
      </c>
      <c r="X1415" t="s">
        <v>3584</v>
      </c>
      <c r="Y1415">
        <v>3</v>
      </c>
      <c r="Z1415" t="s">
        <v>3563</v>
      </c>
    </row>
    <row r="1416" spans="1:26" x14ac:dyDescent="0.3">
      <c r="A1416" s="2">
        <v>45236</v>
      </c>
      <c r="B1416" s="2">
        <v>46088</v>
      </c>
      <c r="C1416">
        <v>852</v>
      </c>
      <c r="D1416" t="s">
        <v>3539</v>
      </c>
      <c r="E1416" t="s">
        <v>197</v>
      </c>
      <c r="F1416" t="s">
        <v>39</v>
      </c>
      <c r="G1416" t="s">
        <v>33</v>
      </c>
      <c r="H1416" t="s">
        <v>52</v>
      </c>
      <c r="I1416" t="s">
        <v>92</v>
      </c>
      <c r="J1416" t="s">
        <v>20</v>
      </c>
      <c r="K1416" t="s">
        <v>21</v>
      </c>
      <c r="L1416" t="s">
        <v>21</v>
      </c>
      <c r="M1416" t="s">
        <v>3353</v>
      </c>
      <c r="N1416" t="s">
        <v>43</v>
      </c>
      <c r="O1416">
        <v>131.01550066261379</v>
      </c>
      <c r="P1416">
        <v>5.2012749570470671</v>
      </c>
      <c r="Q1416">
        <v>65</v>
      </c>
      <c r="R1416" t="s">
        <v>3915</v>
      </c>
      <c r="S1416" t="s">
        <v>3554</v>
      </c>
      <c r="T1416" t="s">
        <v>3587</v>
      </c>
      <c r="U1416">
        <v>11</v>
      </c>
      <c r="V1416" t="s">
        <v>3571</v>
      </c>
      <c r="W1416" t="s">
        <v>3557</v>
      </c>
      <c r="X1416" t="s">
        <v>3584</v>
      </c>
      <c r="Y1416">
        <v>3</v>
      </c>
      <c r="Z1416" t="s">
        <v>3563</v>
      </c>
    </row>
    <row r="1417" spans="1:26" x14ac:dyDescent="0.3">
      <c r="A1417" s="2">
        <v>45479</v>
      </c>
      <c r="B1417" s="2">
        <v>46450</v>
      </c>
      <c r="C1417">
        <v>971</v>
      </c>
      <c r="D1417" t="s">
        <v>3539</v>
      </c>
      <c r="E1417" t="s">
        <v>1496</v>
      </c>
      <c r="F1417" t="s">
        <v>103</v>
      </c>
      <c r="G1417" t="s">
        <v>58</v>
      </c>
      <c r="H1417" t="s">
        <v>119</v>
      </c>
      <c r="I1417" t="s">
        <v>120</v>
      </c>
      <c r="J1417" t="s">
        <v>20</v>
      </c>
      <c r="K1417" t="s">
        <v>21</v>
      </c>
      <c r="L1417" t="s">
        <v>21</v>
      </c>
      <c r="M1417" t="s">
        <v>3373</v>
      </c>
      <c r="N1417" t="s">
        <v>54</v>
      </c>
      <c r="O1417">
        <v>83.578272585511314</v>
      </c>
      <c r="P1417">
        <v>7.4135544337708916</v>
      </c>
      <c r="Q1417">
        <v>62</v>
      </c>
      <c r="R1417" t="s">
        <v>3771</v>
      </c>
      <c r="S1417" t="s">
        <v>3555</v>
      </c>
      <c r="T1417" t="s">
        <v>3586</v>
      </c>
      <c r="U1417">
        <v>7</v>
      </c>
      <c r="V1417" t="s">
        <v>3567</v>
      </c>
      <c r="W1417" t="s">
        <v>3558</v>
      </c>
      <c r="X1417" t="s">
        <v>3584</v>
      </c>
      <c r="Y1417">
        <v>3</v>
      </c>
      <c r="Z1417" t="s">
        <v>3563</v>
      </c>
    </row>
    <row r="1418" spans="1:26" x14ac:dyDescent="0.3">
      <c r="A1418" s="2">
        <v>45295</v>
      </c>
      <c r="B1418" s="2">
        <v>46383</v>
      </c>
      <c r="C1418">
        <v>1088</v>
      </c>
      <c r="D1418" t="s">
        <v>3539</v>
      </c>
      <c r="E1418" t="s">
        <v>458</v>
      </c>
      <c r="F1418" t="s">
        <v>28</v>
      </c>
      <c r="G1418" t="s">
        <v>17</v>
      </c>
      <c r="H1418" t="s">
        <v>18</v>
      </c>
      <c r="I1418" t="s">
        <v>34</v>
      </c>
      <c r="J1418" t="s">
        <v>20</v>
      </c>
      <c r="K1418" t="s">
        <v>21</v>
      </c>
      <c r="L1418" t="s">
        <v>21</v>
      </c>
      <c r="M1418" t="s">
        <v>3377</v>
      </c>
      <c r="N1418" t="s">
        <v>24</v>
      </c>
      <c r="O1418">
        <v>35.796649016821242</v>
      </c>
      <c r="P1418">
        <v>5.3074764431237318</v>
      </c>
      <c r="Q1418">
        <v>360</v>
      </c>
      <c r="R1418" t="s">
        <v>3860</v>
      </c>
      <c r="S1418" t="s">
        <v>3555</v>
      </c>
      <c r="T1418" t="s">
        <v>3584</v>
      </c>
      <c r="U1418">
        <v>1</v>
      </c>
      <c r="V1418" t="s">
        <v>3561</v>
      </c>
      <c r="W1418" t="s">
        <v>3557</v>
      </c>
      <c r="X1418" t="s">
        <v>3587</v>
      </c>
      <c r="Y1418">
        <v>12</v>
      </c>
      <c r="Z1418" t="s">
        <v>3572</v>
      </c>
    </row>
    <row r="1419" spans="1:26" x14ac:dyDescent="0.3">
      <c r="A1419" s="2">
        <v>45539</v>
      </c>
      <c r="B1419" s="2">
        <v>46391</v>
      </c>
      <c r="C1419">
        <v>852</v>
      </c>
      <c r="D1419" t="s">
        <v>3539</v>
      </c>
      <c r="E1419" t="s">
        <v>722</v>
      </c>
      <c r="F1419" t="s">
        <v>118</v>
      </c>
      <c r="G1419" t="s">
        <v>58</v>
      </c>
      <c r="H1419" t="s">
        <v>119</v>
      </c>
      <c r="I1419" t="s">
        <v>120</v>
      </c>
      <c r="J1419" t="s">
        <v>42</v>
      </c>
      <c r="K1419" t="s">
        <v>21</v>
      </c>
      <c r="L1419" t="s">
        <v>21</v>
      </c>
      <c r="M1419" t="s">
        <v>1186</v>
      </c>
      <c r="N1419" t="s">
        <v>63</v>
      </c>
      <c r="O1419">
        <v>83.312673061402307</v>
      </c>
      <c r="P1419">
        <v>6.6048159497757339</v>
      </c>
      <c r="Q1419">
        <v>3</v>
      </c>
      <c r="R1419" t="s">
        <v>3916</v>
      </c>
      <c r="S1419" t="s">
        <v>3555</v>
      </c>
      <c r="T1419" t="s">
        <v>3586</v>
      </c>
      <c r="U1419">
        <v>9</v>
      </c>
      <c r="V1419" t="s">
        <v>3569</v>
      </c>
      <c r="W1419" t="s">
        <v>3558</v>
      </c>
      <c r="X1419" t="s">
        <v>3584</v>
      </c>
      <c r="Y1419">
        <v>1</v>
      </c>
      <c r="Z1419" t="s">
        <v>3561</v>
      </c>
    </row>
    <row r="1420" spans="1:26" x14ac:dyDescent="0.3">
      <c r="A1420" s="2">
        <v>45158</v>
      </c>
      <c r="B1420" s="2">
        <v>45254</v>
      </c>
      <c r="C1420">
        <v>96</v>
      </c>
      <c r="D1420" t="s">
        <v>3540</v>
      </c>
      <c r="E1420" t="s">
        <v>1301</v>
      </c>
      <c r="F1420" t="s">
        <v>103</v>
      </c>
      <c r="G1420" t="s">
        <v>58</v>
      </c>
      <c r="H1420" t="s">
        <v>52</v>
      </c>
      <c r="I1420" t="s">
        <v>34</v>
      </c>
      <c r="J1420" t="s">
        <v>20</v>
      </c>
      <c r="K1420" t="s">
        <v>21</v>
      </c>
      <c r="L1420" t="s">
        <v>3546</v>
      </c>
      <c r="M1420" t="s">
        <v>3437</v>
      </c>
      <c r="N1420" t="s">
        <v>30</v>
      </c>
      <c r="O1420">
        <v>85.23974261636198</v>
      </c>
      <c r="P1420">
        <v>7.7780012216293306</v>
      </c>
      <c r="Q1420">
        <v>327</v>
      </c>
      <c r="R1420" t="s">
        <v>3622</v>
      </c>
      <c r="S1420" t="s">
        <v>3554</v>
      </c>
      <c r="T1420" t="s">
        <v>3586</v>
      </c>
      <c r="U1420">
        <v>8</v>
      </c>
      <c r="V1420" t="s">
        <v>3568</v>
      </c>
      <c r="W1420" t="s">
        <v>3554</v>
      </c>
      <c r="X1420" t="s">
        <v>3587</v>
      </c>
      <c r="Y1420">
        <v>11</v>
      </c>
      <c r="Z1420" t="s">
        <v>3571</v>
      </c>
    </row>
    <row r="1421" spans="1:26" x14ac:dyDescent="0.3">
      <c r="A1421" s="2">
        <v>45370</v>
      </c>
      <c r="B1421" s="2">
        <v>45464</v>
      </c>
      <c r="C1421">
        <v>94</v>
      </c>
      <c r="D1421" t="s">
        <v>3540</v>
      </c>
      <c r="E1421" t="s">
        <v>242</v>
      </c>
      <c r="F1421" t="s">
        <v>16</v>
      </c>
      <c r="G1421" t="s">
        <v>51</v>
      </c>
      <c r="H1421" t="s">
        <v>52</v>
      </c>
      <c r="I1421" t="s">
        <v>34</v>
      </c>
      <c r="J1421" t="s">
        <v>20</v>
      </c>
      <c r="K1421" t="s">
        <v>21</v>
      </c>
      <c r="L1421" t="s">
        <v>3546</v>
      </c>
      <c r="M1421" t="s">
        <v>2644</v>
      </c>
      <c r="N1421" t="s">
        <v>144</v>
      </c>
      <c r="O1421">
        <v>74.539582011832792</v>
      </c>
      <c r="P1421">
        <v>5.7668326710464139</v>
      </c>
      <c r="Q1421">
        <v>172</v>
      </c>
      <c r="R1421" t="s">
        <v>3882</v>
      </c>
      <c r="S1421" t="s">
        <v>3555</v>
      </c>
      <c r="T1421" t="s">
        <v>3584</v>
      </c>
      <c r="U1421">
        <v>3</v>
      </c>
      <c r="V1421" t="s">
        <v>3563</v>
      </c>
      <c r="W1421" t="s">
        <v>3555</v>
      </c>
      <c r="X1421" t="s">
        <v>3585</v>
      </c>
      <c r="Y1421">
        <v>6</v>
      </c>
      <c r="Z1421" t="s">
        <v>3566</v>
      </c>
    </row>
    <row r="1422" spans="1:26" x14ac:dyDescent="0.3">
      <c r="A1422" s="2">
        <v>45415</v>
      </c>
      <c r="B1422" s="2">
        <v>46356</v>
      </c>
      <c r="C1422">
        <v>941</v>
      </c>
      <c r="D1422" t="s">
        <v>3539</v>
      </c>
      <c r="E1422" t="s">
        <v>884</v>
      </c>
      <c r="F1422" t="s">
        <v>80</v>
      </c>
      <c r="G1422" t="s">
        <v>58</v>
      </c>
      <c r="H1422" t="s">
        <v>52</v>
      </c>
      <c r="I1422" t="s">
        <v>34</v>
      </c>
      <c r="J1422" t="s">
        <v>42</v>
      </c>
      <c r="K1422" t="s">
        <v>21</v>
      </c>
      <c r="L1422" t="s">
        <v>3546</v>
      </c>
      <c r="M1422" t="s">
        <v>1991</v>
      </c>
      <c r="N1422" t="s">
        <v>43</v>
      </c>
      <c r="O1422">
        <v>13.14163151384767</v>
      </c>
      <c r="P1422">
        <v>4.158811477319694</v>
      </c>
      <c r="Q1422">
        <v>333</v>
      </c>
      <c r="R1422" t="s">
        <v>3788</v>
      </c>
      <c r="S1422" t="s">
        <v>3555</v>
      </c>
      <c r="T1422" t="s">
        <v>3585</v>
      </c>
      <c r="U1422">
        <v>5</v>
      </c>
      <c r="V1422" t="s">
        <v>3565</v>
      </c>
      <c r="W1422" t="s">
        <v>3557</v>
      </c>
      <c r="X1422" t="s">
        <v>3587</v>
      </c>
      <c r="Y1422">
        <v>11</v>
      </c>
      <c r="Z1422" t="s">
        <v>3571</v>
      </c>
    </row>
    <row r="1423" spans="1:26" x14ac:dyDescent="0.3">
      <c r="A1423" s="2">
        <v>44966</v>
      </c>
      <c r="B1423" s="2">
        <v>45061</v>
      </c>
      <c r="C1423">
        <v>95</v>
      </c>
      <c r="D1423" t="s">
        <v>3540</v>
      </c>
      <c r="E1423" t="s">
        <v>1187</v>
      </c>
      <c r="F1423" t="s">
        <v>118</v>
      </c>
      <c r="G1423" t="s">
        <v>17</v>
      </c>
      <c r="H1423" t="s">
        <v>40</v>
      </c>
      <c r="I1423" t="s">
        <v>41</v>
      </c>
      <c r="J1423" t="s">
        <v>35</v>
      </c>
      <c r="K1423" t="s">
        <v>21</v>
      </c>
      <c r="L1423" t="s">
        <v>3546</v>
      </c>
      <c r="M1423" t="s">
        <v>3443</v>
      </c>
      <c r="N1423" t="s">
        <v>24</v>
      </c>
      <c r="O1423">
        <v>78.017683307286148</v>
      </c>
      <c r="P1423">
        <v>6.5896558613391019</v>
      </c>
      <c r="Q1423">
        <v>134</v>
      </c>
      <c r="R1423" t="s">
        <v>3914</v>
      </c>
      <c r="S1423" t="s">
        <v>3554</v>
      </c>
      <c r="T1423" t="s">
        <v>3584</v>
      </c>
      <c r="U1423">
        <v>2</v>
      </c>
      <c r="V1423" t="s">
        <v>3562</v>
      </c>
      <c r="W1423" t="s">
        <v>3554</v>
      </c>
      <c r="X1423" t="s">
        <v>3585</v>
      </c>
      <c r="Y1423">
        <v>5</v>
      </c>
      <c r="Z1423" t="s">
        <v>3565</v>
      </c>
    </row>
    <row r="1424" spans="1:26" x14ac:dyDescent="0.3">
      <c r="A1424" s="2">
        <v>44931</v>
      </c>
      <c r="B1424" s="2">
        <v>45128</v>
      </c>
      <c r="C1424">
        <v>197</v>
      </c>
      <c r="D1424" t="s">
        <v>3541</v>
      </c>
      <c r="E1424" t="s">
        <v>1026</v>
      </c>
      <c r="F1424" t="s">
        <v>80</v>
      </c>
      <c r="G1424" t="s">
        <v>58</v>
      </c>
      <c r="H1424" t="s">
        <v>52</v>
      </c>
      <c r="I1424" t="s">
        <v>92</v>
      </c>
      <c r="J1424" t="s">
        <v>20</v>
      </c>
      <c r="K1424" t="s">
        <v>21</v>
      </c>
      <c r="L1424" t="s">
        <v>3546</v>
      </c>
      <c r="M1424" t="s">
        <v>3456</v>
      </c>
      <c r="N1424" t="s">
        <v>144</v>
      </c>
      <c r="O1424">
        <v>25.306854824365669</v>
      </c>
      <c r="P1424">
        <v>5.3092891323484963</v>
      </c>
      <c r="Q1424">
        <v>201</v>
      </c>
      <c r="R1424" t="s">
        <v>3939</v>
      </c>
      <c r="S1424" t="s">
        <v>3554</v>
      </c>
      <c r="T1424" t="s">
        <v>3584</v>
      </c>
      <c r="U1424">
        <v>1</v>
      </c>
      <c r="V1424" t="s">
        <v>3561</v>
      </c>
      <c r="W1424" t="s">
        <v>3554</v>
      </c>
      <c r="X1424" t="s">
        <v>3586</v>
      </c>
      <c r="Y1424">
        <v>7</v>
      </c>
      <c r="Z1424" t="s">
        <v>3567</v>
      </c>
    </row>
    <row r="1425" spans="1:26" x14ac:dyDescent="0.3">
      <c r="A1425" s="2">
        <v>45023</v>
      </c>
      <c r="B1425" s="2">
        <v>45114</v>
      </c>
      <c r="C1425">
        <v>91</v>
      </c>
      <c r="D1425" t="s">
        <v>3540</v>
      </c>
      <c r="E1425" t="s">
        <v>1558</v>
      </c>
      <c r="F1425" t="s">
        <v>103</v>
      </c>
      <c r="G1425" t="s">
        <v>51</v>
      </c>
      <c r="H1425" t="s">
        <v>59</v>
      </c>
      <c r="I1425" t="s">
        <v>92</v>
      </c>
      <c r="J1425" t="s">
        <v>35</v>
      </c>
      <c r="K1425" t="s">
        <v>21</v>
      </c>
      <c r="L1425" t="s">
        <v>3546</v>
      </c>
      <c r="M1425" t="s">
        <v>3470</v>
      </c>
      <c r="N1425" t="s">
        <v>144</v>
      </c>
      <c r="O1425">
        <v>93.863255860841463</v>
      </c>
      <c r="P1425">
        <v>7.9248945898842216</v>
      </c>
      <c r="Q1425">
        <v>187</v>
      </c>
      <c r="R1425" t="s">
        <v>3764</v>
      </c>
      <c r="S1425" t="s">
        <v>3554</v>
      </c>
      <c r="T1425" t="s">
        <v>3585</v>
      </c>
      <c r="U1425">
        <v>4</v>
      </c>
      <c r="V1425" t="s">
        <v>3564</v>
      </c>
      <c r="W1425" t="s">
        <v>3554</v>
      </c>
      <c r="X1425" t="s">
        <v>3586</v>
      </c>
      <c r="Y1425">
        <v>7</v>
      </c>
      <c r="Z1425" t="s">
        <v>3567</v>
      </c>
    </row>
    <row r="1426" spans="1:26" x14ac:dyDescent="0.3">
      <c r="A1426" s="2">
        <v>45340</v>
      </c>
      <c r="B1426" s="2">
        <v>45438</v>
      </c>
      <c r="C1426">
        <v>98</v>
      </c>
      <c r="D1426" t="s">
        <v>3540</v>
      </c>
      <c r="E1426" t="s">
        <v>1180</v>
      </c>
      <c r="F1426" t="s">
        <v>118</v>
      </c>
      <c r="G1426" t="s">
        <v>51</v>
      </c>
      <c r="H1426" t="s">
        <v>52</v>
      </c>
      <c r="I1426" t="s">
        <v>34</v>
      </c>
      <c r="J1426" t="s">
        <v>20</v>
      </c>
      <c r="K1426" t="s">
        <v>21</v>
      </c>
      <c r="L1426" t="s">
        <v>3546</v>
      </c>
      <c r="M1426" t="s">
        <v>3501</v>
      </c>
      <c r="N1426" t="s">
        <v>63</v>
      </c>
      <c r="O1426">
        <v>82.47419918816999</v>
      </c>
      <c r="P1426">
        <v>6.1937391227272416</v>
      </c>
      <c r="Q1426">
        <v>146</v>
      </c>
      <c r="R1426" t="s">
        <v>3657</v>
      </c>
      <c r="S1426" t="s">
        <v>3555</v>
      </c>
      <c r="T1426" t="s">
        <v>3584</v>
      </c>
      <c r="U1426">
        <v>2</v>
      </c>
      <c r="V1426" t="s">
        <v>3562</v>
      </c>
      <c r="W1426" t="s">
        <v>3555</v>
      </c>
      <c r="X1426" t="s">
        <v>3585</v>
      </c>
      <c r="Y1426">
        <v>5</v>
      </c>
      <c r="Z1426" t="s">
        <v>3565</v>
      </c>
    </row>
    <row r="1427" spans="1:26" x14ac:dyDescent="0.3">
      <c r="A1427" s="2">
        <v>45360</v>
      </c>
      <c r="B1427" s="2">
        <v>45458</v>
      </c>
      <c r="C1427">
        <v>98</v>
      </c>
      <c r="D1427" t="s">
        <v>3540</v>
      </c>
      <c r="E1427" t="s">
        <v>3515</v>
      </c>
      <c r="F1427" t="s">
        <v>28</v>
      </c>
      <c r="G1427" t="s">
        <v>51</v>
      </c>
      <c r="H1427" t="s">
        <v>52</v>
      </c>
      <c r="I1427" t="s">
        <v>34</v>
      </c>
      <c r="J1427" t="s">
        <v>42</v>
      </c>
      <c r="K1427" t="s">
        <v>21</v>
      </c>
      <c r="L1427" t="s">
        <v>21</v>
      </c>
      <c r="M1427" t="s">
        <v>3516</v>
      </c>
      <c r="N1427" t="s">
        <v>54</v>
      </c>
      <c r="O1427">
        <v>27.413557749498139</v>
      </c>
      <c r="P1427">
        <v>5.7198134304558632</v>
      </c>
      <c r="Q1427">
        <v>166</v>
      </c>
      <c r="R1427" t="s">
        <v>3848</v>
      </c>
      <c r="S1427" t="s">
        <v>3555</v>
      </c>
      <c r="T1427" t="s">
        <v>3584</v>
      </c>
      <c r="U1427">
        <v>3</v>
      </c>
      <c r="V1427" t="s">
        <v>3563</v>
      </c>
      <c r="W1427" t="s">
        <v>3555</v>
      </c>
      <c r="X1427" t="s">
        <v>3585</v>
      </c>
      <c r="Y1427">
        <v>6</v>
      </c>
      <c r="Z1427" t="s">
        <v>3566</v>
      </c>
    </row>
    <row r="1428" spans="1:26" x14ac:dyDescent="0.3">
      <c r="A1428" s="2">
        <v>44938</v>
      </c>
      <c r="B1428" s="2">
        <v>45264</v>
      </c>
      <c r="C1428">
        <v>326</v>
      </c>
      <c r="D1428" t="s">
        <v>3541</v>
      </c>
      <c r="E1428" t="s">
        <v>2597</v>
      </c>
      <c r="F1428" t="s">
        <v>103</v>
      </c>
      <c r="G1428" t="s">
        <v>17</v>
      </c>
      <c r="H1428" t="s">
        <v>40</v>
      </c>
      <c r="I1428" t="s">
        <v>41</v>
      </c>
      <c r="J1428" t="s">
        <v>35</v>
      </c>
      <c r="K1428" t="s">
        <v>21</v>
      </c>
      <c r="L1428" t="s">
        <v>3546</v>
      </c>
      <c r="M1428" t="s">
        <v>3518</v>
      </c>
      <c r="N1428" t="s">
        <v>54</v>
      </c>
      <c r="O1428">
        <v>105.7972927999936</v>
      </c>
      <c r="P1428">
        <v>7.9421164903307364</v>
      </c>
      <c r="Q1428">
        <v>337</v>
      </c>
      <c r="R1428" t="s">
        <v>3624</v>
      </c>
      <c r="S1428" t="s">
        <v>3554</v>
      </c>
      <c r="T1428" t="s">
        <v>3584</v>
      </c>
      <c r="U1428">
        <v>1</v>
      </c>
      <c r="V1428" t="s">
        <v>3561</v>
      </c>
      <c r="W1428" t="s">
        <v>3554</v>
      </c>
      <c r="X1428" t="s">
        <v>3587</v>
      </c>
      <c r="Y1428">
        <v>12</v>
      </c>
      <c r="Z1428" t="s">
        <v>3572</v>
      </c>
    </row>
    <row r="1429" spans="1:26" x14ac:dyDescent="0.3">
      <c r="A1429" s="2">
        <v>45251</v>
      </c>
      <c r="B1429" s="2">
        <v>45261</v>
      </c>
      <c r="C1429">
        <v>10</v>
      </c>
      <c r="D1429" t="s">
        <v>3538</v>
      </c>
      <c r="E1429" t="s">
        <v>113</v>
      </c>
      <c r="F1429" t="s">
        <v>39</v>
      </c>
      <c r="G1429" t="s">
        <v>33</v>
      </c>
      <c r="H1429" t="s">
        <v>18</v>
      </c>
      <c r="I1429" t="s">
        <v>19</v>
      </c>
      <c r="J1429" t="s">
        <v>42</v>
      </c>
      <c r="K1429" t="s">
        <v>21</v>
      </c>
      <c r="L1429" t="s">
        <v>3546</v>
      </c>
      <c r="M1429" t="s">
        <v>114</v>
      </c>
      <c r="N1429" t="s">
        <v>24</v>
      </c>
      <c r="O1429">
        <v>106.2175194941869</v>
      </c>
      <c r="P1429">
        <v>5.4816076321463463</v>
      </c>
      <c r="Q1429">
        <v>334</v>
      </c>
      <c r="R1429" t="s">
        <v>3656</v>
      </c>
      <c r="S1429" t="s">
        <v>3554</v>
      </c>
      <c r="T1429" t="s">
        <v>3587</v>
      </c>
      <c r="U1429">
        <v>11</v>
      </c>
      <c r="V1429" t="s">
        <v>3571</v>
      </c>
      <c r="W1429" t="s">
        <v>3554</v>
      </c>
      <c r="X1429" t="s">
        <v>3587</v>
      </c>
      <c r="Y1429">
        <v>12</v>
      </c>
      <c r="Z1429" t="s">
        <v>3572</v>
      </c>
    </row>
    <row r="1430" spans="1:26" x14ac:dyDescent="0.3">
      <c r="A1430" s="2">
        <v>45063</v>
      </c>
      <c r="B1430" s="2">
        <v>45065</v>
      </c>
      <c r="C1430">
        <v>2</v>
      </c>
      <c r="D1430" t="s">
        <v>3538</v>
      </c>
      <c r="E1430" t="s">
        <v>137</v>
      </c>
      <c r="F1430" t="s">
        <v>16</v>
      </c>
      <c r="G1430" t="s">
        <v>17</v>
      </c>
      <c r="H1430" t="s">
        <v>40</v>
      </c>
      <c r="I1430" t="s">
        <v>41</v>
      </c>
      <c r="J1430" t="s">
        <v>42</v>
      </c>
      <c r="K1430" t="s">
        <v>21</v>
      </c>
      <c r="L1430" t="s">
        <v>3546</v>
      </c>
      <c r="M1430" t="s">
        <v>139</v>
      </c>
      <c r="N1430" t="s">
        <v>63</v>
      </c>
      <c r="O1430">
        <v>77.158449020712027</v>
      </c>
      <c r="P1430">
        <v>6.9586196009544121</v>
      </c>
      <c r="Q1430">
        <v>138</v>
      </c>
      <c r="R1430" t="s">
        <v>3732</v>
      </c>
      <c r="S1430" t="s">
        <v>3554</v>
      </c>
      <c r="T1430" t="s">
        <v>3585</v>
      </c>
      <c r="U1430">
        <v>5</v>
      </c>
      <c r="V1430" t="s">
        <v>3565</v>
      </c>
      <c r="W1430" t="s">
        <v>3554</v>
      </c>
      <c r="X1430" t="s">
        <v>3585</v>
      </c>
      <c r="Y1430">
        <v>5</v>
      </c>
      <c r="Z1430" t="s">
        <v>3565</v>
      </c>
    </row>
    <row r="1431" spans="1:26" x14ac:dyDescent="0.3">
      <c r="A1431" s="2">
        <v>45070</v>
      </c>
      <c r="B1431" s="2">
        <v>45074</v>
      </c>
      <c r="C1431">
        <v>4</v>
      </c>
      <c r="D1431" t="s">
        <v>3538</v>
      </c>
      <c r="E1431" t="s">
        <v>171</v>
      </c>
      <c r="F1431" t="s">
        <v>16</v>
      </c>
      <c r="G1431" t="s">
        <v>17</v>
      </c>
      <c r="H1431" t="s">
        <v>40</v>
      </c>
      <c r="I1431" t="s">
        <v>41</v>
      </c>
      <c r="J1431" t="s">
        <v>35</v>
      </c>
      <c r="K1431" t="s">
        <v>21</v>
      </c>
      <c r="L1431" t="s">
        <v>21</v>
      </c>
      <c r="M1431" t="s">
        <v>1402</v>
      </c>
      <c r="N1431" t="s">
        <v>30</v>
      </c>
      <c r="O1431">
        <v>80.822839892754246</v>
      </c>
      <c r="P1431">
        <v>7.3781353970257921</v>
      </c>
      <c r="Q1431">
        <v>147</v>
      </c>
      <c r="R1431" t="s">
        <v>3813</v>
      </c>
      <c r="S1431" t="s">
        <v>3554</v>
      </c>
      <c r="T1431" t="s">
        <v>3585</v>
      </c>
      <c r="U1431">
        <v>5</v>
      </c>
      <c r="V1431" t="s">
        <v>3565</v>
      </c>
      <c r="W1431" t="s">
        <v>3554</v>
      </c>
      <c r="X1431" t="s">
        <v>3585</v>
      </c>
      <c r="Y1431">
        <v>5</v>
      </c>
      <c r="Z1431" t="s">
        <v>3565</v>
      </c>
    </row>
    <row r="1432" spans="1:26" x14ac:dyDescent="0.3">
      <c r="A1432" s="2">
        <v>45215</v>
      </c>
      <c r="B1432" s="2">
        <v>45218</v>
      </c>
      <c r="C1432">
        <v>3</v>
      </c>
      <c r="D1432" t="s">
        <v>3538</v>
      </c>
      <c r="E1432" t="s">
        <v>200</v>
      </c>
      <c r="F1432" t="s">
        <v>28</v>
      </c>
      <c r="G1432" t="s">
        <v>33</v>
      </c>
      <c r="H1432" t="s">
        <v>18</v>
      </c>
      <c r="I1432" t="s">
        <v>19</v>
      </c>
      <c r="J1432" t="s">
        <v>35</v>
      </c>
      <c r="K1432" t="s">
        <v>21</v>
      </c>
      <c r="L1432" t="s">
        <v>3546</v>
      </c>
      <c r="M1432" t="s">
        <v>669</v>
      </c>
      <c r="N1432" t="s">
        <v>30</v>
      </c>
      <c r="O1432">
        <v>26.061081240458801</v>
      </c>
      <c r="P1432">
        <v>5.0864713732985374</v>
      </c>
      <c r="Q1432">
        <v>291</v>
      </c>
      <c r="R1432" t="s">
        <v>3913</v>
      </c>
      <c r="S1432" t="s">
        <v>3554</v>
      </c>
      <c r="T1432" t="s">
        <v>3587</v>
      </c>
      <c r="U1432">
        <v>10</v>
      </c>
      <c r="V1432" t="s">
        <v>3570</v>
      </c>
      <c r="W1432" t="s">
        <v>3554</v>
      </c>
      <c r="X1432" t="s">
        <v>3587</v>
      </c>
      <c r="Y1432">
        <v>10</v>
      </c>
      <c r="Z1432" t="s">
        <v>3570</v>
      </c>
    </row>
    <row r="1433" spans="1:26" x14ac:dyDescent="0.3">
      <c r="A1433" s="2">
        <v>45147</v>
      </c>
      <c r="B1433" s="2">
        <v>45156</v>
      </c>
      <c r="C1433">
        <v>9</v>
      </c>
      <c r="D1433" t="s">
        <v>3538</v>
      </c>
      <c r="E1433" t="s">
        <v>217</v>
      </c>
      <c r="F1433" t="s">
        <v>16</v>
      </c>
      <c r="G1433" t="s">
        <v>17</v>
      </c>
      <c r="H1433" t="s">
        <v>18</v>
      </c>
      <c r="I1433" t="s">
        <v>19</v>
      </c>
      <c r="J1433" t="s">
        <v>42</v>
      </c>
      <c r="K1433" t="s">
        <v>21</v>
      </c>
      <c r="L1433" t="s">
        <v>3546</v>
      </c>
      <c r="M1433" t="s">
        <v>579</v>
      </c>
      <c r="N1433" t="s">
        <v>30</v>
      </c>
      <c r="O1433">
        <v>76.629140288819613</v>
      </c>
      <c r="P1433">
        <v>5.9783602084318517</v>
      </c>
      <c r="Q1433">
        <v>229</v>
      </c>
      <c r="R1433" t="s">
        <v>3822</v>
      </c>
      <c r="S1433" t="s">
        <v>3554</v>
      </c>
      <c r="T1433" t="s">
        <v>3586</v>
      </c>
      <c r="U1433">
        <v>8</v>
      </c>
      <c r="V1433" t="s">
        <v>3568</v>
      </c>
      <c r="W1433" t="s">
        <v>3554</v>
      </c>
      <c r="X1433" t="s">
        <v>3586</v>
      </c>
      <c r="Y1433">
        <v>8</v>
      </c>
      <c r="Z1433" t="s">
        <v>3568</v>
      </c>
    </row>
    <row r="1434" spans="1:26" x14ac:dyDescent="0.3">
      <c r="A1434" s="2">
        <v>45085</v>
      </c>
      <c r="B1434" s="2">
        <v>45091</v>
      </c>
      <c r="C1434">
        <v>6</v>
      </c>
      <c r="D1434" t="s">
        <v>3538</v>
      </c>
      <c r="E1434" t="s">
        <v>281</v>
      </c>
      <c r="F1434" t="s">
        <v>103</v>
      </c>
      <c r="G1434" t="s">
        <v>46</v>
      </c>
      <c r="H1434" t="s">
        <v>18</v>
      </c>
      <c r="I1434" t="s">
        <v>19</v>
      </c>
      <c r="J1434" t="s">
        <v>35</v>
      </c>
      <c r="K1434" t="s">
        <v>21</v>
      </c>
      <c r="L1434" t="s">
        <v>3546</v>
      </c>
      <c r="M1434" t="s">
        <v>1186</v>
      </c>
      <c r="N1434" t="s">
        <v>30</v>
      </c>
      <c r="O1434">
        <v>93.654858355540711</v>
      </c>
      <c r="P1434">
        <v>6.5651005350372778</v>
      </c>
      <c r="Q1434">
        <v>164</v>
      </c>
      <c r="R1434" t="s">
        <v>3943</v>
      </c>
      <c r="S1434" t="s">
        <v>3554</v>
      </c>
      <c r="T1434" t="s">
        <v>3585</v>
      </c>
      <c r="U1434">
        <v>6</v>
      </c>
      <c r="V1434" t="s">
        <v>3566</v>
      </c>
      <c r="W1434" t="s">
        <v>3554</v>
      </c>
      <c r="X1434" t="s">
        <v>3585</v>
      </c>
      <c r="Y1434">
        <v>6</v>
      </c>
      <c r="Z1434" t="s">
        <v>3566</v>
      </c>
    </row>
    <row r="1435" spans="1:26" x14ac:dyDescent="0.3">
      <c r="A1435" s="2">
        <v>45071</v>
      </c>
      <c r="B1435" s="2">
        <v>45088</v>
      </c>
      <c r="C1435">
        <v>17</v>
      </c>
      <c r="D1435" t="s">
        <v>3538</v>
      </c>
      <c r="E1435" t="s">
        <v>354</v>
      </c>
      <c r="F1435" t="s">
        <v>118</v>
      </c>
      <c r="G1435" t="s">
        <v>17</v>
      </c>
      <c r="H1435" t="s">
        <v>18</v>
      </c>
      <c r="I1435" t="s">
        <v>19</v>
      </c>
      <c r="J1435" t="s">
        <v>20</v>
      </c>
      <c r="K1435" t="s">
        <v>21</v>
      </c>
      <c r="L1435" t="s">
        <v>21</v>
      </c>
      <c r="M1435" t="s">
        <v>1393</v>
      </c>
      <c r="N1435" t="s">
        <v>30</v>
      </c>
      <c r="O1435">
        <v>87.071094141556998</v>
      </c>
      <c r="P1435">
        <v>6.4692512962863304</v>
      </c>
      <c r="Q1435">
        <v>161</v>
      </c>
      <c r="R1435" t="s">
        <v>3772</v>
      </c>
      <c r="S1435" t="s">
        <v>3554</v>
      </c>
      <c r="T1435" t="s">
        <v>3585</v>
      </c>
      <c r="U1435">
        <v>5</v>
      </c>
      <c r="V1435" t="s">
        <v>3565</v>
      </c>
      <c r="W1435" t="s">
        <v>3554</v>
      </c>
      <c r="X1435" t="s">
        <v>3585</v>
      </c>
      <c r="Y1435">
        <v>6</v>
      </c>
      <c r="Z1435" t="s">
        <v>3566</v>
      </c>
    </row>
    <row r="1436" spans="1:26" x14ac:dyDescent="0.3">
      <c r="A1436" s="2">
        <v>45247</v>
      </c>
      <c r="B1436" s="2">
        <v>45259</v>
      </c>
      <c r="C1436">
        <v>12</v>
      </c>
      <c r="D1436" t="s">
        <v>3538</v>
      </c>
      <c r="E1436" t="s">
        <v>478</v>
      </c>
      <c r="F1436" t="s">
        <v>16</v>
      </c>
      <c r="G1436" t="s">
        <v>58</v>
      </c>
      <c r="H1436" t="s">
        <v>59</v>
      </c>
      <c r="I1436" t="s">
        <v>19</v>
      </c>
      <c r="J1436" t="s">
        <v>42</v>
      </c>
      <c r="K1436" t="s">
        <v>21</v>
      </c>
      <c r="L1436" t="s">
        <v>3546</v>
      </c>
      <c r="M1436" t="s">
        <v>1128</v>
      </c>
      <c r="N1436" t="s">
        <v>76</v>
      </c>
      <c r="O1436">
        <v>83.308513046155781</v>
      </c>
      <c r="P1436">
        <v>6.0223248650217203</v>
      </c>
      <c r="Q1436">
        <v>332</v>
      </c>
      <c r="R1436" t="s">
        <v>3953</v>
      </c>
      <c r="S1436" t="s">
        <v>3554</v>
      </c>
      <c r="T1436" t="s">
        <v>3587</v>
      </c>
      <c r="U1436">
        <v>11</v>
      </c>
      <c r="V1436" t="s">
        <v>3571</v>
      </c>
      <c r="W1436" t="s">
        <v>3554</v>
      </c>
      <c r="X1436" t="s">
        <v>3587</v>
      </c>
      <c r="Y1436">
        <v>11</v>
      </c>
      <c r="Z1436" t="s">
        <v>3571</v>
      </c>
    </row>
    <row r="1437" spans="1:26" x14ac:dyDescent="0.3">
      <c r="A1437" s="2">
        <v>44990</v>
      </c>
      <c r="B1437" s="2">
        <v>45017</v>
      </c>
      <c r="C1437">
        <v>27</v>
      </c>
      <c r="D1437" t="s">
        <v>3538</v>
      </c>
      <c r="E1437" t="s">
        <v>536</v>
      </c>
      <c r="F1437" t="s">
        <v>57</v>
      </c>
      <c r="G1437" t="s">
        <v>33</v>
      </c>
      <c r="H1437" t="s">
        <v>18</v>
      </c>
      <c r="I1437" t="s">
        <v>19</v>
      </c>
      <c r="J1437" t="s">
        <v>35</v>
      </c>
      <c r="K1437" t="s">
        <v>21</v>
      </c>
      <c r="L1437" t="s">
        <v>21</v>
      </c>
      <c r="M1437" t="s">
        <v>537</v>
      </c>
      <c r="N1437" t="s">
        <v>63</v>
      </c>
      <c r="O1437">
        <v>99.629737280152199</v>
      </c>
      <c r="P1437">
        <v>5.0563032756818371</v>
      </c>
      <c r="Q1437">
        <v>90</v>
      </c>
      <c r="R1437" t="s">
        <v>3946</v>
      </c>
      <c r="S1437" t="s">
        <v>3554</v>
      </c>
      <c r="T1437" t="s">
        <v>3584</v>
      </c>
      <c r="U1437">
        <v>3</v>
      </c>
      <c r="V1437" t="s">
        <v>3563</v>
      </c>
      <c r="W1437" t="s">
        <v>3554</v>
      </c>
      <c r="X1437" t="s">
        <v>3585</v>
      </c>
      <c r="Y1437">
        <v>4</v>
      </c>
      <c r="Z1437" t="s">
        <v>3564</v>
      </c>
    </row>
    <row r="1438" spans="1:26" x14ac:dyDescent="0.3">
      <c r="A1438" s="2">
        <v>45064</v>
      </c>
      <c r="B1438" s="2">
        <v>45070</v>
      </c>
      <c r="C1438">
        <v>6</v>
      </c>
      <c r="D1438" t="s">
        <v>3538</v>
      </c>
      <c r="E1438" t="s">
        <v>536</v>
      </c>
      <c r="F1438" t="s">
        <v>57</v>
      </c>
      <c r="G1438" t="s">
        <v>17</v>
      </c>
      <c r="H1438" t="s">
        <v>40</v>
      </c>
      <c r="I1438" t="s">
        <v>41</v>
      </c>
      <c r="J1438" t="s">
        <v>35</v>
      </c>
      <c r="K1438" t="s">
        <v>21</v>
      </c>
      <c r="L1438" t="s">
        <v>21</v>
      </c>
      <c r="M1438" t="s">
        <v>1685</v>
      </c>
      <c r="N1438" t="s">
        <v>30</v>
      </c>
      <c r="O1438">
        <v>108.1410457424907</v>
      </c>
      <c r="P1438">
        <v>5.3587155254170131</v>
      </c>
      <c r="Q1438">
        <v>143</v>
      </c>
      <c r="R1438" t="s">
        <v>3957</v>
      </c>
      <c r="S1438" t="s">
        <v>3554</v>
      </c>
      <c r="T1438" t="s">
        <v>3585</v>
      </c>
      <c r="U1438">
        <v>5</v>
      </c>
      <c r="V1438" t="s">
        <v>3565</v>
      </c>
      <c r="W1438" t="s">
        <v>3554</v>
      </c>
      <c r="X1438" t="s">
        <v>3585</v>
      </c>
      <c r="Y1438">
        <v>5</v>
      </c>
      <c r="Z1438" t="s">
        <v>3565</v>
      </c>
    </row>
    <row r="1439" spans="1:26" x14ac:dyDescent="0.3">
      <c r="A1439" s="2">
        <v>45061</v>
      </c>
      <c r="B1439" s="2">
        <v>45064</v>
      </c>
      <c r="C1439">
        <v>3</v>
      </c>
      <c r="D1439" t="s">
        <v>3538</v>
      </c>
      <c r="E1439" t="s">
        <v>539</v>
      </c>
      <c r="F1439" t="s">
        <v>80</v>
      </c>
      <c r="G1439" t="s">
        <v>46</v>
      </c>
      <c r="H1439" t="s">
        <v>40</v>
      </c>
      <c r="I1439" t="s">
        <v>41</v>
      </c>
      <c r="J1439" t="s">
        <v>42</v>
      </c>
      <c r="K1439" t="s">
        <v>21</v>
      </c>
      <c r="L1439" t="s">
        <v>21</v>
      </c>
      <c r="M1439" t="s">
        <v>540</v>
      </c>
      <c r="N1439" t="s">
        <v>63</v>
      </c>
      <c r="O1439">
        <v>19.562823356114091</v>
      </c>
      <c r="P1439">
        <v>4.7126505110375803</v>
      </c>
      <c r="Q1439">
        <v>137</v>
      </c>
      <c r="R1439" t="s">
        <v>3821</v>
      </c>
      <c r="S1439" t="s">
        <v>3554</v>
      </c>
      <c r="T1439" t="s">
        <v>3585</v>
      </c>
      <c r="U1439">
        <v>5</v>
      </c>
      <c r="V1439" t="s">
        <v>3565</v>
      </c>
      <c r="W1439" t="s">
        <v>3554</v>
      </c>
      <c r="X1439" t="s">
        <v>3585</v>
      </c>
      <c r="Y1439">
        <v>5</v>
      </c>
      <c r="Z1439" t="s">
        <v>3565</v>
      </c>
    </row>
    <row r="1440" spans="1:26" x14ac:dyDescent="0.3">
      <c r="A1440" s="2">
        <v>45284</v>
      </c>
      <c r="B1440" s="2">
        <v>45285</v>
      </c>
      <c r="C1440">
        <v>1</v>
      </c>
      <c r="D1440" t="s">
        <v>3538</v>
      </c>
      <c r="E1440" t="s">
        <v>752</v>
      </c>
      <c r="F1440" t="s">
        <v>80</v>
      </c>
      <c r="G1440" t="s">
        <v>17</v>
      </c>
      <c r="H1440" t="s">
        <v>40</v>
      </c>
      <c r="I1440" t="s">
        <v>41</v>
      </c>
      <c r="J1440" t="s">
        <v>35</v>
      </c>
      <c r="K1440" t="s">
        <v>21</v>
      </c>
      <c r="L1440" t="s">
        <v>3546</v>
      </c>
      <c r="M1440" t="s">
        <v>753</v>
      </c>
      <c r="N1440" t="s">
        <v>30</v>
      </c>
      <c r="O1440">
        <v>25.47095759235474</v>
      </c>
      <c r="P1440">
        <v>4.5985040558051953</v>
      </c>
      <c r="Q1440">
        <v>358</v>
      </c>
      <c r="R1440" t="s">
        <v>3816</v>
      </c>
      <c r="S1440" t="s">
        <v>3554</v>
      </c>
      <c r="T1440" t="s">
        <v>3587</v>
      </c>
      <c r="U1440">
        <v>12</v>
      </c>
      <c r="V1440" t="s">
        <v>3572</v>
      </c>
      <c r="W1440" t="s">
        <v>3554</v>
      </c>
      <c r="X1440" t="s">
        <v>3587</v>
      </c>
      <c r="Y1440">
        <v>12</v>
      </c>
      <c r="Z1440" t="s">
        <v>3572</v>
      </c>
    </row>
    <row r="1441" spans="1:26" x14ac:dyDescent="0.3">
      <c r="A1441" s="2">
        <v>44929</v>
      </c>
      <c r="B1441" s="2">
        <v>44931</v>
      </c>
      <c r="C1441">
        <v>2</v>
      </c>
      <c r="D1441" t="s">
        <v>3538</v>
      </c>
      <c r="E1441" t="s">
        <v>880</v>
      </c>
      <c r="F1441" t="s">
        <v>80</v>
      </c>
      <c r="G1441" t="s">
        <v>17</v>
      </c>
      <c r="H1441" t="s">
        <v>40</v>
      </c>
      <c r="I1441" t="s">
        <v>41</v>
      </c>
      <c r="J1441" t="s">
        <v>42</v>
      </c>
      <c r="K1441" t="s">
        <v>21</v>
      </c>
      <c r="L1441" t="s">
        <v>3546</v>
      </c>
      <c r="M1441" t="s">
        <v>881</v>
      </c>
      <c r="N1441" t="s">
        <v>76</v>
      </c>
      <c r="O1441">
        <v>20.90531371385541</v>
      </c>
      <c r="P1441">
        <v>4.1167847794131536</v>
      </c>
      <c r="Q1441">
        <v>4</v>
      </c>
      <c r="R1441" t="s">
        <v>3773</v>
      </c>
      <c r="S1441" t="s">
        <v>3554</v>
      </c>
      <c r="T1441" t="s">
        <v>3584</v>
      </c>
      <c r="U1441">
        <v>1</v>
      </c>
      <c r="V1441" t="s">
        <v>3561</v>
      </c>
      <c r="W1441" t="s">
        <v>3554</v>
      </c>
      <c r="X1441" t="s">
        <v>3584</v>
      </c>
      <c r="Y1441">
        <v>1</v>
      </c>
      <c r="Z1441" t="s">
        <v>3561</v>
      </c>
    </row>
    <row r="1442" spans="1:26" x14ac:dyDescent="0.3">
      <c r="A1442" s="2">
        <v>45248</v>
      </c>
      <c r="B1442" s="2">
        <v>45249</v>
      </c>
      <c r="C1442">
        <v>1</v>
      </c>
      <c r="D1442" t="s">
        <v>3538</v>
      </c>
      <c r="E1442" t="s">
        <v>957</v>
      </c>
      <c r="F1442" t="s">
        <v>16</v>
      </c>
      <c r="G1442" t="s">
        <v>17</v>
      </c>
      <c r="H1442" t="s">
        <v>18</v>
      </c>
      <c r="I1442" t="s">
        <v>19</v>
      </c>
      <c r="J1442" t="s">
        <v>20</v>
      </c>
      <c r="K1442" t="s">
        <v>21</v>
      </c>
      <c r="L1442" t="s">
        <v>21</v>
      </c>
      <c r="M1442" t="s">
        <v>1945</v>
      </c>
      <c r="N1442" t="s">
        <v>43</v>
      </c>
      <c r="O1442">
        <v>97.722515966697443</v>
      </c>
      <c r="P1442">
        <v>6.9590164573047932</v>
      </c>
      <c r="Q1442">
        <v>322</v>
      </c>
      <c r="R1442" t="s">
        <v>3940</v>
      </c>
      <c r="S1442" t="s">
        <v>3554</v>
      </c>
      <c r="T1442" t="s">
        <v>3587</v>
      </c>
      <c r="U1442">
        <v>11</v>
      </c>
      <c r="V1442" t="s">
        <v>3571</v>
      </c>
      <c r="W1442" t="s">
        <v>3554</v>
      </c>
      <c r="X1442" t="s">
        <v>3587</v>
      </c>
      <c r="Y1442">
        <v>11</v>
      </c>
      <c r="Z1442" t="s">
        <v>3571</v>
      </c>
    </row>
    <row r="1443" spans="1:26" x14ac:dyDescent="0.3">
      <c r="A1443" s="2">
        <v>44979</v>
      </c>
      <c r="B1443" s="2">
        <v>44984</v>
      </c>
      <c r="C1443">
        <v>5</v>
      </c>
      <c r="D1443" t="s">
        <v>3538</v>
      </c>
      <c r="E1443" t="s">
        <v>1149</v>
      </c>
      <c r="F1443" t="s">
        <v>103</v>
      </c>
      <c r="G1443" t="s">
        <v>51</v>
      </c>
      <c r="H1443" t="s">
        <v>59</v>
      </c>
      <c r="I1443" t="s">
        <v>19</v>
      </c>
      <c r="J1443" t="s">
        <v>35</v>
      </c>
      <c r="K1443" t="s">
        <v>21</v>
      </c>
      <c r="L1443" t="s">
        <v>3546</v>
      </c>
      <c r="M1443" t="s">
        <v>1150</v>
      </c>
      <c r="N1443" t="s">
        <v>54</v>
      </c>
      <c r="O1443">
        <v>86.704921682437316</v>
      </c>
      <c r="P1443">
        <v>6.820765846071259</v>
      </c>
      <c r="Q1443">
        <v>57</v>
      </c>
      <c r="R1443" t="s">
        <v>3884</v>
      </c>
      <c r="S1443" t="s">
        <v>3554</v>
      </c>
      <c r="T1443" t="s">
        <v>3584</v>
      </c>
      <c r="U1443">
        <v>2</v>
      </c>
      <c r="V1443" t="s">
        <v>3562</v>
      </c>
      <c r="W1443" t="s">
        <v>3554</v>
      </c>
      <c r="X1443" t="s">
        <v>3584</v>
      </c>
      <c r="Y1443">
        <v>2</v>
      </c>
      <c r="Z1443" t="s">
        <v>3562</v>
      </c>
    </row>
    <row r="1444" spans="1:26" x14ac:dyDescent="0.3">
      <c r="A1444" s="2">
        <v>45301</v>
      </c>
      <c r="B1444" s="2">
        <v>45308</v>
      </c>
      <c r="C1444">
        <v>7</v>
      </c>
      <c r="D1444" t="s">
        <v>3538</v>
      </c>
      <c r="E1444" t="s">
        <v>1153</v>
      </c>
      <c r="F1444" t="s">
        <v>57</v>
      </c>
      <c r="G1444" t="s">
        <v>17</v>
      </c>
      <c r="H1444" t="s">
        <v>18</v>
      </c>
      <c r="I1444" t="s">
        <v>19</v>
      </c>
      <c r="J1444" t="s">
        <v>20</v>
      </c>
      <c r="K1444" t="s">
        <v>21</v>
      </c>
      <c r="L1444" t="s">
        <v>3546</v>
      </c>
      <c r="M1444" t="s">
        <v>1317</v>
      </c>
      <c r="N1444" t="s">
        <v>63</v>
      </c>
      <c r="O1444">
        <v>77.140594043387537</v>
      </c>
      <c r="P1444">
        <v>5.7407686177542043</v>
      </c>
      <c r="Q1444">
        <v>16</v>
      </c>
      <c r="R1444" t="s">
        <v>3759</v>
      </c>
      <c r="S1444" t="s">
        <v>3555</v>
      </c>
      <c r="T1444" t="s">
        <v>3584</v>
      </c>
      <c r="U1444">
        <v>1</v>
      </c>
      <c r="V1444" t="s">
        <v>3561</v>
      </c>
      <c r="W1444" t="s">
        <v>3555</v>
      </c>
      <c r="X1444" t="s">
        <v>3584</v>
      </c>
      <c r="Y1444">
        <v>1</v>
      </c>
      <c r="Z1444" t="s">
        <v>3561</v>
      </c>
    </row>
    <row r="1445" spans="1:26" x14ac:dyDescent="0.3">
      <c r="A1445" s="2">
        <v>45433</v>
      </c>
      <c r="B1445" s="2">
        <v>45460</v>
      </c>
      <c r="C1445">
        <v>27</v>
      </c>
      <c r="D1445" t="s">
        <v>3538</v>
      </c>
      <c r="E1445" t="s">
        <v>1175</v>
      </c>
      <c r="F1445" t="s">
        <v>103</v>
      </c>
      <c r="G1445" t="s">
        <v>46</v>
      </c>
      <c r="H1445" t="s">
        <v>18</v>
      </c>
      <c r="I1445" t="s">
        <v>19</v>
      </c>
      <c r="J1445" t="s">
        <v>35</v>
      </c>
      <c r="K1445" t="s">
        <v>21</v>
      </c>
      <c r="L1445" t="s">
        <v>21</v>
      </c>
      <c r="M1445" t="s">
        <v>1176</v>
      </c>
      <c r="N1445" t="s">
        <v>63</v>
      </c>
      <c r="O1445">
        <v>80.59924163115052</v>
      </c>
      <c r="P1445">
        <v>6.4214099277344063</v>
      </c>
      <c r="Q1445">
        <v>168</v>
      </c>
      <c r="R1445" t="s">
        <v>3924</v>
      </c>
      <c r="S1445" t="s">
        <v>3555</v>
      </c>
      <c r="T1445" t="s">
        <v>3585</v>
      </c>
      <c r="U1445">
        <v>5</v>
      </c>
      <c r="V1445" t="s">
        <v>3565</v>
      </c>
      <c r="W1445" t="s">
        <v>3555</v>
      </c>
      <c r="X1445" t="s">
        <v>3585</v>
      </c>
      <c r="Y1445">
        <v>6</v>
      </c>
      <c r="Z1445" t="s">
        <v>3566</v>
      </c>
    </row>
    <row r="1446" spans="1:26" x14ac:dyDescent="0.3">
      <c r="A1446" s="2">
        <v>45030</v>
      </c>
      <c r="B1446" s="2">
        <v>45040</v>
      </c>
      <c r="C1446">
        <v>10</v>
      </c>
      <c r="D1446" t="s">
        <v>3538</v>
      </c>
      <c r="E1446" t="s">
        <v>1192</v>
      </c>
      <c r="F1446" t="s">
        <v>16</v>
      </c>
      <c r="G1446" t="s">
        <v>33</v>
      </c>
      <c r="H1446" t="s">
        <v>18</v>
      </c>
      <c r="I1446" t="s">
        <v>19</v>
      </c>
      <c r="J1446" t="s">
        <v>20</v>
      </c>
      <c r="K1446" t="s">
        <v>21</v>
      </c>
      <c r="L1446" t="s">
        <v>3546</v>
      </c>
      <c r="M1446" t="s">
        <v>1193</v>
      </c>
      <c r="N1446" t="s">
        <v>76</v>
      </c>
      <c r="O1446">
        <v>70.153452151527375</v>
      </c>
      <c r="P1446">
        <v>5.927085708980683</v>
      </c>
      <c r="Q1446">
        <v>113</v>
      </c>
      <c r="R1446" t="s">
        <v>3839</v>
      </c>
      <c r="S1446" t="s">
        <v>3554</v>
      </c>
      <c r="T1446" t="s">
        <v>3585</v>
      </c>
      <c r="U1446">
        <v>4</v>
      </c>
      <c r="V1446" t="s">
        <v>3564</v>
      </c>
      <c r="W1446" t="s">
        <v>3554</v>
      </c>
      <c r="X1446" t="s">
        <v>3585</v>
      </c>
      <c r="Y1446">
        <v>4</v>
      </c>
      <c r="Z1446" t="s">
        <v>3564</v>
      </c>
    </row>
    <row r="1447" spans="1:26" x14ac:dyDescent="0.3">
      <c r="A1447" s="2">
        <v>45152</v>
      </c>
      <c r="B1447" s="2">
        <v>45160</v>
      </c>
      <c r="C1447">
        <v>8</v>
      </c>
      <c r="D1447" t="s">
        <v>3538</v>
      </c>
      <c r="E1447" t="s">
        <v>1240</v>
      </c>
      <c r="F1447" t="s">
        <v>118</v>
      </c>
      <c r="G1447" t="s">
        <v>51</v>
      </c>
      <c r="H1447" t="s">
        <v>59</v>
      </c>
      <c r="I1447" t="s">
        <v>19</v>
      </c>
      <c r="J1447" t="s">
        <v>35</v>
      </c>
      <c r="K1447" t="s">
        <v>21</v>
      </c>
      <c r="L1447" t="s">
        <v>3546</v>
      </c>
      <c r="M1447" t="s">
        <v>1241</v>
      </c>
      <c r="N1447" t="s">
        <v>63</v>
      </c>
      <c r="O1447">
        <v>94.874499024687552</v>
      </c>
      <c r="P1447">
        <v>6.01102956683164</v>
      </c>
      <c r="Q1447">
        <v>233</v>
      </c>
      <c r="R1447" t="s">
        <v>3719</v>
      </c>
      <c r="S1447" t="s">
        <v>3554</v>
      </c>
      <c r="T1447" t="s">
        <v>3586</v>
      </c>
      <c r="U1447">
        <v>8</v>
      </c>
      <c r="V1447" t="s">
        <v>3568</v>
      </c>
      <c r="W1447" t="s">
        <v>3554</v>
      </c>
      <c r="X1447" t="s">
        <v>3586</v>
      </c>
      <c r="Y1447">
        <v>8</v>
      </c>
      <c r="Z1447" t="s">
        <v>3568</v>
      </c>
    </row>
    <row r="1448" spans="1:26" x14ac:dyDescent="0.3">
      <c r="A1448" s="2">
        <v>45073</v>
      </c>
      <c r="B1448" s="2">
        <v>45082</v>
      </c>
      <c r="C1448">
        <v>9</v>
      </c>
      <c r="D1448" t="s">
        <v>3538</v>
      </c>
      <c r="E1448" t="s">
        <v>1289</v>
      </c>
      <c r="F1448" t="s">
        <v>80</v>
      </c>
      <c r="G1448" t="s">
        <v>46</v>
      </c>
      <c r="H1448" t="s">
        <v>18</v>
      </c>
      <c r="I1448" t="s">
        <v>19</v>
      </c>
      <c r="J1448" t="s">
        <v>20</v>
      </c>
      <c r="K1448" t="s">
        <v>21</v>
      </c>
      <c r="L1448" t="s">
        <v>21</v>
      </c>
      <c r="M1448" t="s">
        <v>1290</v>
      </c>
      <c r="N1448" t="s">
        <v>76</v>
      </c>
      <c r="O1448">
        <v>26.900456770737261</v>
      </c>
      <c r="P1448">
        <v>4.1973515276908886</v>
      </c>
      <c r="Q1448">
        <v>155</v>
      </c>
      <c r="R1448" t="s">
        <v>3905</v>
      </c>
      <c r="S1448" t="s">
        <v>3554</v>
      </c>
      <c r="T1448" t="s">
        <v>3585</v>
      </c>
      <c r="U1448">
        <v>5</v>
      </c>
      <c r="V1448" t="s">
        <v>3565</v>
      </c>
      <c r="W1448" t="s">
        <v>3554</v>
      </c>
      <c r="X1448" t="s">
        <v>3585</v>
      </c>
      <c r="Y1448">
        <v>6</v>
      </c>
      <c r="Z1448" t="s">
        <v>3566</v>
      </c>
    </row>
    <row r="1449" spans="1:26" x14ac:dyDescent="0.3">
      <c r="A1449" s="2">
        <v>45095</v>
      </c>
      <c r="B1449" s="2">
        <v>45098</v>
      </c>
      <c r="C1449">
        <v>3</v>
      </c>
      <c r="D1449" t="s">
        <v>3538</v>
      </c>
      <c r="E1449" t="s">
        <v>1306</v>
      </c>
      <c r="F1449" t="s">
        <v>118</v>
      </c>
      <c r="G1449" t="s">
        <v>33</v>
      </c>
      <c r="H1449" t="s">
        <v>18</v>
      </c>
      <c r="I1449" t="s">
        <v>19</v>
      </c>
      <c r="J1449" t="s">
        <v>20</v>
      </c>
      <c r="K1449" t="s">
        <v>21</v>
      </c>
      <c r="L1449" t="s">
        <v>3546</v>
      </c>
      <c r="M1449" t="s">
        <v>1307</v>
      </c>
      <c r="N1449" t="s">
        <v>144</v>
      </c>
      <c r="O1449">
        <v>75.225828596887183</v>
      </c>
      <c r="P1449">
        <v>6.0930621254348312</v>
      </c>
      <c r="Q1449">
        <v>171</v>
      </c>
      <c r="R1449" t="s">
        <v>3882</v>
      </c>
      <c r="S1449" t="s">
        <v>3554</v>
      </c>
      <c r="T1449" t="s">
        <v>3585</v>
      </c>
      <c r="U1449">
        <v>6</v>
      </c>
      <c r="V1449" t="s">
        <v>3566</v>
      </c>
      <c r="W1449" t="s">
        <v>3554</v>
      </c>
      <c r="X1449" t="s">
        <v>3585</v>
      </c>
      <c r="Y1449">
        <v>6</v>
      </c>
      <c r="Z1449" t="s">
        <v>3566</v>
      </c>
    </row>
    <row r="1450" spans="1:26" x14ac:dyDescent="0.3">
      <c r="A1450" s="2">
        <v>44932</v>
      </c>
      <c r="B1450" s="2">
        <v>44933</v>
      </c>
      <c r="C1450">
        <v>1</v>
      </c>
      <c r="D1450" t="s">
        <v>3538</v>
      </c>
      <c r="E1450" t="s">
        <v>1337</v>
      </c>
      <c r="F1450" t="s">
        <v>28</v>
      </c>
      <c r="G1450" t="s">
        <v>46</v>
      </c>
      <c r="H1450" t="s">
        <v>40</v>
      </c>
      <c r="I1450" t="s">
        <v>41</v>
      </c>
      <c r="J1450" t="s">
        <v>42</v>
      </c>
      <c r="K1450" t="s">
        <v>21</v>
      </c>
      <c r="L1450" t="s">
        <v>3546</v>
      </c>
      <c r="M1450" t="s">
        <v>1338</v>
      </c>
      <c r="N1450" t="s">
        <v>30</v>
      </c>
      <c r="O1450">
        <v>39.617228974124757</v>
      </c>
      <c r="P1450">
        <v>5.656575237400312</v>
      </c>
      <c r="Q1450">
        <v>6</v>
      </c>
      <c r="R1450" t="s">
        <v>3709</v>
      </c>
      <c r="S1450" t="s">
        <v>3554</v>
      </c>
      <c r="T1450" t="s">
        <v>3584</v>
      </c>
      <c r="U1450">
        <v>1</v>
      </c>
      <c r="V1450" t="s">
        <v>3561</v>
      </c>
      <c r="W1450" t="s">
        <v>3554</v>
      </c>
      <c r="X1450" t="s">
        <v>3584</v>
      </c>
      <c r="Y1450">
        <v>1</v>
      </c>
      <c r="Z1450" t="s">
        <v>3561</v>
      </c>
    </row>
    <row r="1451" spans="1:26" x14ac:dyDescent="0.3">
      <c r="A1451" s="2">
        <v>44983</v>
      </c>
      <c r="B1451" s="2">
        <v>44988</v>
      </c>
      <c r="C1451">
        <v>5</v>
      </c>
      <c r="D1451" t="s">
        <v>3538</v>
      </c>
      <c r="E1451" t="s">
        <v>1496</v>
      </c>
      <c r="F1451" t="s">
        <v>103</v>
      </c>
      <c r="G1451" t="s">
        <v>46</v>
      </c>
      <c r="H1451" t="s">
        <v>18</v>
      </c>
      <c r="I1451" t="s">
        <v>19</v>
      </c>
      <c r="J1451" t="s">
        <v>20</v>
      </c>
      <c r="K1451" t="s">
        <v>21</v>
      </c>
      <c r="L1451" t="s">
        <v>21</v>
      </c>
      <c r="M1451" t="s">
        <v>1497</v>
      </c>
      <c r="N1451" t="s">
        <v>24</v>
      </c>
      <c r="O1451">
        <v>95.696514540613435</v>
      </c>
      <c r="P1451">
        <v>6.2645374301969632</v>
      </c>
      <c r="Q1451">
        <v>61</v>
      </c>
      <c r="R1451" t="s">
        <v>3810</v>
      </c>
      <c r="S1451" t="s">
        <v>3554</v>
      </c>
      <c r="T1451" t="s">
        <v>3584</v>
      </c>
      <c r="U1451">
        <v>2</v>
      </c>
      <c r="V1451" t="s">
        <v>3562</v>
      </c>
      <c r="W1451" t="s">
        <v>3554</v>
      </c>
      <c r="X1451" t="s">
        <v>3584</v>
      </c>
      <c r="Y1451">
        <v>3</v>
      </c>
      <c r="Z1451" t="s">
        <v>3563</v>
      </c>
    </row>
    <row r="1452" spans="1:26" x14ac:dyDescent="0.3">
      <c r="A1452" s="2">
        <v>45084</v>
      </c>
      <c r="B1452" s="2">
        <v>45108</v>
      </c>
      <c r="C1452">
        <v>24</v>
      </c>
      <c r="D1452" t="s">
        <v>3538</v>
      </c>
      <c r="E1452" t="s">
        <v>1499</v>
      </c>
      <c r="F1452" t="s">
        <v>39</v>
      </c>
      <c r="G1452" t="s">
        <v>17</v>
      </c>
      <c r="H1452" t="s">
        <v>40</v>
      </c>
      <c r="I1452" t="s">
        <v>41</v>
      </c>
      <c r="J1452" t="s">
        <v>35</v>
      </c>
      <c r="K1452" t="s">
        <v>21</v>
      </c>
      <c r="L1452" t="s">
        <v>3546</v>
      </c>
      <c r="M1452" t="s">
        <v>1712</v>
      </c>
      <c r="N1452" t="s">
        <v>30</v>
      </c>
      <c r="O1452">
        <v>101.84941169580399</v>
      </c>
      <c r="P1452">
        <v>6.633198878943154</v>
      </c>
      <c r="Q1452">
        <v>181</v>
      </c>
      <c r="R1452" t="s">
        <v>3756</v>
      </c>
      <c r="S1452" t="s">
        <v>3554</v>
      </c>
      <c r="T1452" t="s">
        <v>3585</v>
      </c>
      <c r="U1452">
        <v>6</v>
      </c>
      <c r="V1452" t="s">
        <v>3566</v>
      </c>
      <c r="W1452" t="s">
        <v>3554</v>
      </c>
      <c r="X1452" t="s">
        <v>3586</v>
      </c>
      <c r="Y1452">
        <v>7</v>
      </c>
      <c r="Z1452" t="s">
        <v>3567</v>
      </c>
    </row>
    <row r="1453" spans="1:26" x14ac:dyDescent="0.3">
      <c r="A1453" s="2">
        <v>45239</v>
      </c>
      <c r="B1453" s="2">
        <v>45254</v>
      </c>
      <c r="C1453">
        <v>15</v>
      </c>
      <c r="D1453" t="s">
        <v>3538</v>
      </c>
      <c r="E1453" t="s">
        <v>1522</v>
      </c>
      <c r="F1453" t="s">
        <v>103</v>
      </c>
      <c r="G1453" t="s">
        <v>17</v>
      </c>
      <c r="H1453" t="s">
        <v>18</v>
      </c>
      <c r="I1453" t="s">
        <v>19</v>
      </c>
      <c r="J1453" t="s">
        <v>20</v>
      </c>
      <c r="K1453" t="s">
        <v>21</v>
      </c>
      <c r="L1453" t="s">
        <v>3546</v>
      </c>
      <c r="M1453" t="s">
        <v>1523</v>
      </c>
      <c r="N1453" t="s">
        <v>54</v>
      </c>
      <c r="O1453">
        <v>97.368114981179943</v>
      </c>
      <c r="P1453">
        <v>7.8529275959123694</v>
      </c>
      <c r="Q1453">
        <v>327</v>
      </c>
      <c r="R1453" t="s">
        <v>3622</v>
      </c>
      <c r="S1453" t="s">
        <v>3554</v>
      </c>
      <c r="T1453" t="s">
        <v>3587</v>
      </c>
      <c r="U1453">
        <v>11</v>
      </c>
      <c r="V1453" t="s">
        <v>3571</v>
      </c>
      <c r="W1453" t="s">
        <v>3554</v>
      </c>
      <c r="X1453" t="s">
        <v>3587</v>
      </c>
      <c r="Y1453">
        <v>11</v>
      </c>
      <c r="Z1453" t="s">
        <v>3571</v>
      </c>
    </row>
    <row r="1454" spans="1:26" x14ac:dyDescent="0.3">
      <c r="A1454" s="2">
        <v>45355</v>
      </c>
      <c r="B1454" s="2">
        <v>45359</v>
      </c>
      <c r="C1454">
        <v>4</v>
      </c>
      <c r="D1454" t="s">
        <v>3538</v>
      </c>
      <c r="E1454" t="s">
        <v>1564</v>
      </c>
      <c r="F1454" t="s">
        <v>80</v>
      </c>
      <c r="G1454" t="s">
        <v>33</v>
      </c>
      <c r="H1454" t="s">
        <v>18</v>
      </c>
      <c r="I1454" t="s">
        <v>19</v>
      </c>
      <c r="J1454" t="s">
        <v>35</v>
      </c>
      <c r="K1454" t="s">
        <v>21</v>
      </c>
      <c r="L1454" t="s">
        <v>3546</v>
      </c>
      <c r="M1454" t="s">
        <v>1738</v>
      </c>
      <c r="N1454" t="s">
        <v>144</v>
      </c>
      <c r="O1454">
        <v>18.391824743913091</v>
      </c>
      <c r="P1454">
        <v>5.266255673453796</v>
      </c>
      <c r="Q1454">
        <v>67</v>
      </c>
      <c r="R1454" t="s">
        <v>3780</v>
      </c>
      <c r="S1454" t="s">
        <v>3555</v>
      </c>
      <c r="T1454" t="s">
        <v>3584</v>
      </c>
      <c r="U1454">
        <v>3</v>
      </c>
      <c r="V1454" t="s">
        <v>3563</v>
      </c>
      <c r="W1454" t="s">
        <v>3555</v>
      </c>
      <c r="X1454" t="s">
        <v>3584</v>
      </c>
      <c r="Y1454">
        <v>3</v>
      </c>
      <c r="Z1454" t="s">
        <v>3563</v>
      </c>
    </row>
    <row r="1455" spans="1:26" x14ac:dyDescent="0.3">
      <c r="A1455" s="2">
        <v>45084</v>
      </c>
      <c r="B1455" s="2">
        <v>45093</v>
      </c>
      <c r="C1455">
        <v>9</v>
      </c>
      <c r="D1455" t="s">
        <v>3538</v>
      </c>
      <c r="E1455" t="s">
        <v>1623</v>
      </c>
      <c r="F1455" t="s">
        <v>80</v>
      </c>
      <c r="G1455" t="s">
        <v>58</v>
      </c>
      <c r="H1455" t="s">
        <v>59</v>
      </c>
      <c r="I1455" t="s">
        <v>19</v>
      </c>
      <c r="J1455" t="s">
        <v>42</v>
      </c>
      <c r="K1455" t="s">
        <v>21</v>
      </c>
      <c r="L1455" t="s">
        <v>21</v>
      </c>
      <c r="M1455" t="s">
        <v>1624</v>
      </c>
      <c r="N1455" t="s">
        <v>54</v>
      </c>
      <c r="O1455">
        <v>18.167464898159739</v>
      </c>
      <c r="P1455">
        <v>4.4923496585175089</v>
      </c>
      <c r="Q1455">
        <v>166</v>
      </c>
      <c r="R1455" t="s">
        <v>3661</v>
      </c>
      <c r="S1455" t="s">
        <v>3554</v>
      </c>
      <c r="T1455" t="s">
        <v>3585</v>
      </c>
      <c r="U1455">
        <v>6</v>
      </c>
      <c r="V1455" t="s">
        <v>3566</v>
      </c>
      <c r="W1455" t="s">
        <v>3554</v>
      </c>
      <c r="X1455" t="s">
        <v>3585</v>
      </c>
      <c r="Y1455">
        <v>6</v>
      </c>
      <c r="Z1455" t="s">
        <v>3566</v>
      </c>
    </row>
    <row r="1456" spans="1:26" x14ac:dyDescent="0.3">
      <c r="A1456" s="2">
        <v>45090</v>
      </c>
      <c r="B1456" s="2">
        <v>45100</v>
      </c>
      <c r="C1456">
        <v>10</v>
      </c>
      <c r="D1456" t="s">
        <v>3538</v>
      </c>
      <c r="E1456" t="s">
        <v>1673</v>
      </c>
      <c r="F1456" t="s">
        <v>16</v>
      </c>
      <c r="G1456" t="s">
        <v>17</v>
      </c>
      <c r="H1456" t="s">
        <v>40</v>
      </c>
      <c r="I1456" t="s">
        <v>41</v>
      </c>
      <c r="J1456" t="s">
        <v>35</v>
      </c>
      <c r="K1456" t="s">
        <v>21</v>
      </c>
      <c r="L1456" t="s">
        <v>3546</v>
      </c>
      <c r="M1456" t="s">
        <v>1674</v>
      </c>
      <c r="N1456" t="s">
        <v>43</v>
      </c>
      <c r="O1456">
        <v>87.326400772155793</v>
      </c>
      <c r="P1456">
        <v>6.1323122099535006</v>
      </c>
      <c r="Q1456">
        <v>173</v>
      </c>
      <c r="R1456" t="s">
        <v>3891</v>
      </c>
      <c r="S1456" t="s">
        <v>3554</v>
      </c>
      <c r="T1456" t="s">
        <v>3585</v>
      </c>
      <c r="U1456">
        <v>6</v>
      </c>
      <c r="V1456" t="s">
        <v>3566</v>
      </c>
      <c r="W1456" t="s">
        <v>3554</v>
      </c>
      <c r="X1456" t="s">
        <v>3585</v>
      </c>
      <c r="Y1456">
        <v>6</v>
      </c>
      <c r="Z1456" t="s">
        <v>3566</v>
      </c>
    </row>
    <row r="1457" spans="1:26" x14ac:dyDescent="0.3">
      <c r="A1457" s="2">
        <v>45461</v>
      </c>
      <c r="B1457" s="2">
        <v>45467</v>
      </c>
      <c r="C1457">
        <v>6</v>
      </c>
      <c r="D1457" t="s">
        <v>3538</v>
      </c>
      <c r="E1457" t="s">
        <v>1784</v>
      </c>
      <c r="F1457" t="s">
        <v>16</v>
      </c>
      <c r="G1457" t="s">
        <v>51</v>
      </c>
      <c r="H1457" t="s">
        <v>59</v>
      </c>
      <c r="I1457" t="s">
        <v>19</v>
      </c>
      <c r="J1457" t="s">
        <v>42</v>
      </c>
      <c r="K1457" t="s">
        <v>21</v>
      </c>
      <c r="L1457" t="s">
        <v>21</v>
      </c>
      <c r="M1457" t="s">
        <v>1785</v>
      </c>
      <c r="N1457" t="s">
        <v>63</v>
      </c>
      <c r="O1457">
        <v>70.601202136726442</v>
      </c>
      <c r="P1457">
        <v>6.1913345666477264</v>
      </c>
      <c r="Q1457">
        <v>175</v>
      </c>
      <c r="R1457" t="s">
        <v>3644</v>
      </c>
      <c r="S1457" t="s">
        <v>3555</v>
      </c>
      <c r="T1457" t="s">
        <v>3585</v>
      </c>
      <c r="U1457">
        <v>6</v>
      </c>
      <c r="V1457" t="s">
        <v>3566</v>
      </c>
      <c r="W1457" t="s">
        <v>3555</v>
      </c>
      <c r="X1457" t="s">
        <v>3585</v>
      </c>
      <c r="Y1457">
        <v>6</v>
      </c>
      <c r="Z1457" t="s">
        <v>3566</v>
      </c>
    </row>
    <row r="1458" spans="1:26" x14ac:dyDescent="0.3">
      <c r="A1458" s="2">
        <v>45166</v>
      </c>
      <c r="B1458" s="2">
        <v>45167</v>
      </c>
      <c r="C1458">
        <v>1</v>
      </c>
      <c r="D1458" t="s">
        <v>3538</v>
      </c>
      <c r="E1458" t="s">
        <v>1957</v>
      </c>
      <c r="F1458" t="s">
        <v>157</v>
      </c>
      <c r="G1458" t="s">
        <v>46</v>
      </c>
      <c r="H1458" t="s">
        <v>40</v>
      </c>
      <c r="I1458" t="s">
        <v>41</v>
      </c>
      <c r="J1458" t="s">
        <v>42</v>
      </c>
      <c r="K1458" t="s">
        <v>21</v>
      </c>
      <c r="L1458" t="s">
        <v>21</v>
      </c>
      <c r="M1458" t="s">
        <v>1958</v>
      </c>
      <c r="N1458" t="s">
        <v>54</v>
      </c>
      <c r="O1458">
        <v>28.872905086846451</v>
      </c>
      <c r="P1458">
        <v>4.7798453951511437</v>
      </c>
      <c r="Q1458">
        <v>240</v>
      </c>
      <c r="R1458" t="s">
        <v>3809</v>
      </c>
      <c r="S1458" t="s">
        <v>3554</v>
      </c>
      <c r="T1458" t="s">
        <v>3586</v>
      </c>
      <c r="U1458">
        <v>8</v>
      </c>
      <c r="V1458" t="s">
        <v>3568</v>
      </c>
      <c r="W1458" t="s">
        <v>3554</v>
      </c>
      <c r="X1458" t="s">
        <v>3586</v>
      </c>
      <c r="Y1458">
        <v>8</v>
      </c>
      <c r="Z1458" t="s">
        <v>3568</v>
      </c>
    </row>
    <row r="1459" spans="1:26" x14ac:dyDescent="0.3">
      <c r="A1459" s="2">
        <v>45434</v>
      </c>
      <c r="B1459" s="2">
        <v>45436</v>
      </c>
      <c r="C1459">
        <v>2</v>
      </c>
      <c r="D1459" t="s">
        <v>3538</v>
      </c>
      <c r="E1459" t="s">
        <v>1981</v>
      </c>
      <c r="F1459" t="s">
        <v>118</v>
      </c>
      <c r="G1459" t="s">
        <v>17</v>
      </c>
      <c r="H1459" t="s">
        <v>18</v>
      </c>
      <c r="I1459" t="s">
        <v>19</v>
      </c>
      <c r="J1459" t="s">
        <v>42</v>
      </c>
      <c r="K1459" t="s">
        <v>21</v>
      </c>
      <c r="L1459" t="s">
        <v>3546</v>
      </c>
      <c r="M1459" t="s">
        <v>1982</v>
      </c>
      <c r="N1459" t="s">
        <v>76</v>
      </c>
      <c r="O1459">
        <v>48.875219442685747</v>
      </c>
      <c r="P1459">
        <v>6.5622373865249974</v>
      </c>
      <c r="Q1459">
        <v>144</v>
      </c>
      <c r="R1459" t="s">
        <v>3957</v>
      </c>
      <c r="S1459" t="s">
        <v>3555</v>
      </c>
      <c r="T1459" t="s">
        <v>3585</v>
      </c>
      <c r="U1459">
        <v>5</v>
      </c>
      <c r="V1459" t="s">
        <v>3565</v>
      </c>
      <c r="W1459" t="s">
        <v>3555</v>
      </c>
      <c r="X1459" t="s">
        <v>3585</v>
      </c>
      <c r="Y1459">
        <v>5</v>
      </c>
      <c r="Z1459" t="s">
        <v>3565</v>
      </c>
    </row>
    <row r="1460" spans="1:26" x14ac:dyDescent="0.3">
      <c r="A1460" s="2">
        <v>45077</v>
      </c>
      <c r="B1460" s="2">
        <v>45085</v>
      </c>
      <c r="C1460">
        <v>8</v>
      </c>
      <c r="D1460" t="s">
        <v>3538</v>
      </c>
      <c r="E1460" t="s">
        <v>2002</v>
      </c>
      <c r="F1460" t="s">
        <v>28</v>
      </c>
      <c r="G1460" t="s">
        <v>51</v>
      </c>
      <c r="H1460" t="s">
        <v>59</v>
      </c>
      <c r="I1460" t="s">
        <v>19</v>
      </c>
      <c r="J1460" t="s">
        <v>35</v>
      </c>
      <c r="K1460" t="s">
        <v>21</v>
      </c>
      <c r="L1460" t="s">
        <v>21</v>
      </c>
      <c r="M1460" t="s">
        <v>2003</v>
      </c>
      <c r="N1460" t="s">
        <v>54</v>
      </c>
      <c r="O1460">
        <v>24.594717297958692</v>
      </c>
      <c r="P1460">
        <v>6.3865942930647961</v>
      </c>
      <c r="Q1460">
        <v>158</v>
      </c>
      <c r="R1460" t="s">
        <v>3858</v>
      </c>
      <c r="S1460" t="s">
        <v>3554</v>
      </c>
      <c r="T1460" t="s">
        <v>3585</v>
      </c>
      <c r="U1460">
        <v>5</v>
      </c>
      <c r="V1460" t="s">
        <v>3565</v>
      </c>
      <c r="W1460" t="s">
        <v>3554</v>
      </c>
      <c r="X1460" t="s">
        <v>3585</v>
      </c>
      <c r="Y1460">
        <v>6</v>
      </c>
      <c r="Z1460" t="s">
        <v>3566</v>
      </c>
    </row>
    <row r="1461" spans="1:26" x14ac:dyDescent="0.3">
      <c r="A1461" s="2">
        <v>45451</v>
      </c>
      <c r="B1461" s="2">
        <v>45464</v>
      </c>
      <c r="C1461">
        <v>13</v>
      </c>
      <c r="D1461" t="s">
        <v>3538</v>
      </c>
      <c r="E1461" t="s">
        <v>1772</v>
      </c>
      <c r="F1461" t="s">
        <v>16</v>
      </c>
      <c r="G1461" t="s">
        <v>17</v>
      </c>
      <c r="H1461" t="s">
        <v>40</v>
      </c>
      <c r="I1461" t="s">
        <v>41</v>
      </c>
      <c r="J1461" t="s">
        <v>35</v>
      </c>
      <c r="K1461" t="s">
        <v>21</v>
      </c>
      <c r="L1461" t="s">
        <v>3546</v>
      </c>
      <c r="M1461" t="s">
        <v>2049</v>
      </c>
      <c r="N1461" t="s">
        <v>76</v>
      </c>
      <c r="O1461">
        <v>93.213040322730123</v>
      </c>
      <c r="P1461">
        <v>7.0085299466940452</v>
      </c>
      <c r="Q1461">
        <v>172</v>
      </c>
      <c r="R1461" t="s">
        <v>3882</v>
      </c>
      <c r="S1461" t="s">
        <v>3555</v>
      </c>
      <c r="T1461" t="s">
        <v>3585</v>
      </c>
      <c r="U1461">
        <v>6</v>
      </c>
      <c r="V1461" t="s">
        <v>3566</v>
      </c>
      <c r="W1461" t="s">
        <v>3555</v>
      </c>
      <c r="X1461" t="s">
        <v>3585</v>
      </c>
      <c r="Y1461">
        <v>6</v>
      </c>
      <c r="Z1461" t="s">
        <v>3566</v>
      </c>
    </row>
    <row r="1462" spans="1:26" x14ac:dyDescent="0.3">
      <c r="A1462" s="2">
        <v>45224</v>
      </c>
      <c r="B1462" s="2">
        <v>45226</v>
      </c>
      <c r="C1462">
        <v>2</v>
      </c>
      <c r="D1462" t="s">
        <v>3538</v>
      </c>
      <c r="E1462" t="s">
        <v>1195</v>
      </c>
      <c r="F1462" t="s">
        <v>57</v>
      </c>
      <c r="G1462" t="s">
        <v>33</v>
      </c>
      <c r="H1462" t="s">
        <v>59</v>
      </c>
      <c r="I1462" t="s">
        <v>19</v>
      </c>
      <c r="J1462" t="s">
        <v>35</v>
      </c>
      <c r="K1462" t="s">
        <v>21</v>
      </c>
      <c r="L1462" t="s">
        <v>21</v>
      </c>
      <c r="M1462" t="s">
        <v>2154</v>
      </c>
      <c r="N1462" t="s">
        <v>144</v>
      </c>
      <c r="O1462">
        <v>75.34953370462982</v>
      </c>
      <c r="P1462">
        <v>5.7780252431446533</v>
      </c>
      <c r="Q1462">
        <v>299</v>
      </c>
      <c r="R1462" t="s">
        <v>3641</v>
      </c>
      <c r="S1462" t="s">
        <v>3554</v>
      </c>
      <c r="T1462" t="s">
        <v>3587</v>
      </c>
      <c r="U1462">
        <v>10</v>
      </c>
      <c r="V1462" t="s">
        <v>3570</v>
      </c>
      <c r="W1462" t="s">
        <v>3554</v>
      </c>
      <c r="X1462" t="s">
        <v>3587</v>
      </c>
      <c r="Y1462">
        <v>10</v>
      </c>
      <c r="Z1462" t="s">
        <v>3570</v>
      </c>
    </row>
    <row r="1463" spans="1:26" x14ac:dyDescent="0.3">
      <c r="A1463" s="2">
        <v>45038</v>
      </c>
      <c r="B1463" s="2">
        <v>45040</v>
      </c>
      <c r="C1463">
        <v>2</v>
      </c>
      <c r="D1463" t="s">
        <v>3538</v>
      </c>
      <c r="E1463" t="s">
        <v>2155</v>
      </c>
      <c r="F1463" t="s">
        <v>118</v>
      </c>
      <c r="G1463" t="s">
        <v>17</v>
      </c>
      <c r="H1463" t="s">
        <v>40</v>
      </c>
      <c r="I1463" t="s">
        <v>41</v>
      </c>
      <c r="J1463" t="s">
        <v>35</v>
      </c>
      <c r="K1463" t="s">
        <v>21</v>
      </c>
      <c r="L1463" t="s">
        <v>3546</v>
      </c>
      <c r="M1463" t="s">
        <v>2156</v>
      </c>
      <c r="N1463" t="s">
        <v>30</v>
      </c>
      <c r="O1463">
        <v>77.703169406970588</v>
      </c>
      <c r="P1463">
        <v>6.9447309816520617</v>
      </c>
      <c r="Q1463">
        <v>113</v>
      </c>
      <c r="R1463" t="s">
        <v>3839</v>
      </c>
      <c r="S1463" t="s">
        <v>3554</v>
      </c>
      <c r="T1463" t="s">
        <v>3585</v>
      </c>
      <c r="U1463">
        <v>4</v>
      </c>
      <c r="V1463" t="s">
        <v>3564</v>
      </c>
      <c r="W1463" t="s">
        <v>3554</v>
      </c>
      <c r="X1463" t="s">
        <v>3585</v>
      </c>
      <c r="Y1463">
        <v>4</v>
      </c>
      <c r="Z1463" t="s">
        <v>3564</v>
      </c>
    </row>
    <row r="1464" spans="1:26" x14ac:dyDescent="0.3">
      <c r="A1464" s="2">
        <v>44933</v>
      </c>
      <c r="B1464" s="2">
        <v>44942</v>
      </c>
      <c r="C1464">
        <v>9</v>
      </c>
      <c r="D1464" t="s">
        <v>3538</v>
      </c>
      <c r="E1464" t="s">
        <v>1222</v>
      </c>
      <c r="F1464" t="s">
        <v>157</v>
      </c>
      <c r="G1464" t="s">
        <v>46</v>
      </c>
      <c r="H1464" t="s">
        <v>40</v>
      </c>
      <c r="I1464" t="s">
        <v>41</v>
      </c>
      <c r="J1464" t="s">
        <v>42</v>
      </c>
      <c r="K1464" t="s">
        <v>21</v>
      </c>
      <c r="L1464" t="s">
        <v>21</v>
      </c>
      <c r="M1464" t="s">
        <v>2175</v>
      </c>
      <c r="N1464" t="s">
        <v>76</v>
      </c>
      <c r="O1464">
        <v>26.974640672260779</v>
      </c>
      <c r="P1464">
        <v>4.9943303026857144</v>
      </c>
      <c r="Q1464">
        <v>15</v>
      </c>
      <c r="R1464" t="s">
        <v>3629</v>
      </c>
      <c r="S1464" t="s">
        <v>3554</v>
      </c>
      <c r="T1464" t="s">
        <v>3584</v>
      </c>
      <c r="U1464">
        <v>1</v>
      </c>
      <c r="V1464" t="s">
        <v>3561</v>
      </c>
      <c r="W1464" t="s">
        <v>3554</v>
      </c>
      <c r="X1464" t="s">
        <v>3584</v>
      </c>
      <c r="Y1464">
        <v>1</v>
      </c>
      <c r="Z1464" t="s">
        <v>3561</v>
      </c>
    </row>
    <row r="1465" spans="1:26" x14ac:dyDescent="0.3">
      <c r="A1465" s="2">
        <v>44993</v>
      </c>
      <c r="B1465" s="2">
        <v>45000</v>
      </c>
      <c r="C1465">
        <v>7</v>
      </c>
      <c r="D1465" t="s">
        <v>3538</v>
      </c>
      <c r="E1465" t="s">
        <v>2237</v>
      </c>
      <c r="F1465" t="s">
        <v>103</v>
      </c>
      <c r="G1465" t="s">
        <v>46</v>
      </c>
      <c r="H1465" t="s">
        <v>18</v>
      </c>
      <c r="I1465" t="s">
        <v>19</v>
      </c>
      <c r="J1465" t="s">
        <v>42</v>
      </c>
      <c r="K1465" t="s">
        <v>21</v>
      </c>
      <c r="L1465" t="s">
        <v>21</v>
      </c>
      <c r="M1465" t="s">
        <v>2238</v>
      </c>
      <c r="N1465" t="s">
        <v>43</v>
      </c>
      <c r="O1465">
        <v>112.39032853439279</v>
      </c>
      <c r="P1465">
        <v>6.1307323151287703</v>
      </c>
      <c r="Q1465">
        <v>73</v>
      </c>
      <c r="R1465" t="s">
        <v>3927</v>
      </c>
      <c r="S1465" t="s">
        <v>3554</v>
      </c>
      <c r="T1465" t="s">
        <v>3584</v>
      </c>
      <c r="U1465">
        <v>3</v>
      </c>
      <c r="V1465" t="s">
        <v>3563</v>
      </c>
      <c r="W1465" t="s">
        <v>3554</v>
      </c>
      <c r="X1465" t="s">
        <v>3584</v>
      </c>
      <c r="Y1465">
        <v>3</v>
      </c>
      <c r="Z1465" t="s">
        <v>3563</v>
      </c>
    </row>
    <row r="1466" spans="1:26" x14ac:dyDescent="0.3">
      <c r="A1466" s="2">
        <v>45286</v>
      </c>
      <c r="B1466" s="2">
        <v>45288</v>
      </c>
      <c r="C1466">
        <v>2</v>
      </c>
      <c r="D1466" t="s">
        <v>3538</v>
      </c>
      <c r="E1466" t="s">
        <v>1082</v>
      </c>
      <c r="F1466" t="s">
        <v>57</v>
      </c>
      <c r="G1466" t="s">
        <v>51</v>
      </c>
      <c r="H1466" t="s">
        <v>59</v>
      </c>
      <c r="I1466" t="s">
        <v>19</v>
      </c>
      <c r="J1466" t="s">
        <v>42</v>
      </c>
      <c r="K1466" t="s">
        <v>21</v>
      </c>
      <c r="L1466" t="s">
        <v>21</v>
      </c>
      <c r="M1466" t="s">
        <v>2247</v>
      </c>
      <c r="N1466" t="s">
        <v>144</v>
      </c>
      <c r="O1466">
        <v>103.7137716083748</v>
      </c>
      <c r="P1466">
        <v>5.7395811772217424</v>
      </c>
      <c r="Q1466">
        <v>361</v>
      </c>
      <c r="R1466" t="s">
        <v>3621</v>
      </c>
      <c r="S1466" t="s">
        <v>3554</v>
      </c>
      <c r="T1466" t="s">
        <v>3587</v>
      </c>
      <c r="U1466">
        <v>12</v>
      </c>
      <c r="V1466" t="s">
        <v>3572</v>
      </c>
      <c r="W1466" t="s">
        <v>3554</v>
      </c>
      <c r="X1466" t="s">
        <v>3587</v>
      </c>
      <c r="Y1466">
        <v>12</v>
      </c>
      <c r="Z1466" t="s">
        <v>3572</v>
      </c>
    </row>
    <row r="1467" spans="1:26" x14ac:dyDescent="0.3">
      <c r="A1467" s="2">
        <v>45202</v>
      </c>
      <c r="B1467" s="2">
        <v>45212</v>
      </c>
      <c r="C1467">
        <v>10</v>
      </c>
      <c r="D1467" t="s">
        <v>3538</v>
      </c>
      <c r="E1467" t="s">
        <v>2210</v>
      </c>
      <c r="F1467" t="s">
        <v>16</v>
      </c>
      <c r="G1467" t="s">
        <v>17</v>
      </c>
      <c r="H1467" t="s">
        <v>18</v>
      </c>
      <c r="I1467" t="s">
        <v>19</v>
      </c>
      <c r="J1467" t="s">
        <v>20</v>
      </c>
      <c r="K1467" t="s">
        <v>21</v>
      </c>
      <c r="L1467" t="s">
        <v>3546</v>
      </c>
      <c r="M1467" t="s">
        <v>2251</v>
      </c>
      <c r="N1467" t="s">
        <v>24</v>
      </c>
      <c r="O1467">
        <v>76.920384703609599</v>
      </c>
      <c r="P1467">
        <v>7.3953760519289418</v>
      </c>
      <c r="Q1467">
        <v>285</v>
      </c>
      <c r="R1467" t="s">
        <v>3745</v>
      </c>
      <c r="S1467" t="s">
        <v>3554</v>
      </c>
      <c r="T1467" t="s">
        <v>3587</v>
      </c>
      <c r="U1467">
        <v>10</v>
      </c>
      <c r="V1467" t="s">
        <v>3570</v>
      </c>
      <c r="W1467" t="s">
        <v>3554</v>
      </c>
      <c r="X1467" t="s">
        <v>3587</v>
      </c>
      <c r="Y1467">
        <v>10</v>
      </c>
      <c r="Z1467" t="s">
        <v>3570</v>
      </c>
    </row>
    <row r="1468" spans="1:26" x14ac:dyDescent="0.3">
      <c r="A1468" s="2">
        <v>45183</v>
      </c>
      <c r="B1468" s="2">
        <v>45205</v>
      </c>
      <c r="C1468">
        <v>22</v>
      </c>
      <c r="D1468" t="s">
        <v>3538</v>
      </c>
      <c r="E1468" t="s">
        <v>2252</v>
      </c>
      <c r="F1468" t="s">
        <v>80</v>
      </c>
      <c r="G1468" t="s">
        <v>17</v>
      </c>
      <c r="H1468" t="s">
        <v>18</v>
      </c>
      <c r="I1468" t="s">
        <v>19</v>
      </c>
      <c r="J1468" t="s">
        <v>20</v>
      </c>
      <c r="K1468" t="s">
        <v>21</v>
      </c>
      <c r="L1468" t="s">
        <v>21</v>
      </c>
      <c r="M1468" t="s">
        <v>2253</v>
      </c>
      <c r="N1468" t="s">
        <v>24</v>
      </c>
      <c r="O1468">
        <v>21.643755548298419</v>
      </c>
      <c r="P1468">
        <v>4.2798550883290538</v>
      </c>
      <c r="Q1468">
        <v>278</v>
      </c>
      <c r="R1468" t="s">
        <v>3671</v>
      </c>
      <c r="S1468" t="s">
        <v>3554</v>
      </c>
      <c r="T1468" t="s">
        <v>3586</v>
      </c>
      <c r="U1468">
        <v>9</v>
      </c>
      <c r="V1468" t="s">
        <v>3569</v>
      </c>
      <c r="W1468" t="s">
        <v>3554</v>
      </c>
      <c r="X1468" t="s">
        <v>3587</v>
      </c>
      <c r="Y1468">
        <v>10</v>
      </c>
      <c r="Z1468" t="s">
        <v>3570</v>
      </c>
    </row>
    <row r="1469" spans="1:26" x14ac:dyDescent="0.3">
      <c r="A1469" s="2">
        <v>45277</v>
      </c>
      <c r="B1469" s="2">
        <v>45280</v>
      </c>
      <c r="C1469">
        <v>3</v>
      </c>
      <c r="D1469" t="s">
        <v>3538</v>
      </c>
      <c r="E1469" t="s">
        <v>850</v>
      </c>
      <c r="F1469" t="s">
        <v>103</v>
      </c>
      <c r="G1469" t="s">
        <v>46</v>
      </c>
      <c r="H1469" t="s">
        <v>18</v>
      </c>
      <c r="I1469" t="s">
        <v>19</v>
      </c>
      <c r="J1469" t="s">
        <v>42</v>
      </c>
      <c r="K1469" t="s">
        <v>21</v>
      </c>
      <c r="L1469" t="s">
        <v>21</v>
      </c>
      <c r="M1469" t="s">
        <v>1691</v>
      </c>
      <c r="N1469" t="s">
        <v>144</v>
      </c>
      <c r="O1469">
        <v>89.995294910823375</v>
      </c>
      <c r="P1469">
        <v>6.3732798795953656</v>
      </c>
      <c r="Q1469">
        <v>353</v>
      </c>
      <c r="R1469" t="s">
        <v>3958</v>
      </c>
      <c r="S1469" t="s">
        <v>3554</v>
      </c>
      <c r="T1469" t="s">
        <v>3587</v>
      </c>
      <c r="U1469">
        <v>12</v>
      </c>
      <c r="V1469" t="s">
        <v>3572</v>
      </c>
      <c r="W1469" t="s">
        <v>3554</v>
      </c>
      <c r="X1469" t="s">
        <v>3587</v>
      </c>
      <c r="Y1469">
        <v>12</v>
      </c>
      <c r="Z1469" t="s">
        <v>3572</v>
      </c>
    </row>
    <row r="1470" spans="1:26" x14ac:dyDescent="0.3">
      <c r="A1470" s="2">
        <v>45047</v>
      </c>
      <c r="B1470" s="2">
        <v>45055</v>
      </c>
      <c r="C1470">
        <v>8</v>
      </c>
      <c r="D1470" t="s">
        <v>3538</v>
      </c>
      <c r="E1470" t="s">
        <v>2268</v>
      </c>
      <c r="F1470" t="s">
        <v>39</v>
      </c>
      <c r="G1470" t="s">
        <v>17</v>
      </c>
      <c r="H1470" t="s">
        <v>18</v>
      </c>
      <c r="I1470" t="s">
        <v>19</v>
      </c>
      <c r="J1470" t="s">
        <v>20</v>
      </c>
      <c r="K1470" t="s">
        <v>21</v>
      </c>
      <c r="L1470" t="s">
        <v>3546</v>
      </c>
      <c r="M1470" t="s">
        <v>2298</v>
      </c>
      <c r="N1470" t="s">
        <v>24</v>
      </c>
      <c r="O1470">
        <v>71.647145731609442</v>
      </c>
      <c r="P1470">
        <v>5.227115184399258</v>
      </c>
      <c r="Q1470">
        <v>128</v>
      </c>
      <c r="R1470" t="s">
        <v>3870</v>
      </c>
      <c r="S1470" t="s">
        <v>3554</v>
      </c>
      <c r="T1470" t="s">
        <v>3585</v>
      </c>
      <c r="U1470">
        <v>5</v>
      </c>
      <c r="V1470" t="s">
        <v>3565</v>
      </c>
      <c r="W1470" t="s">
        <v>3554</v>
      </c>
      <c r="X1470" t="s">
        <v>3585</v>
      </c>
      <c r="Y1470">
        <v>5</v>
      </c>
      <c r="Z1470" t="s">
        <v>3565</v>
      </c>
    </row>
    <row r="1471" spans="1:26" x14ac:dyDescent="0.3">
      <c r="A1471" s="2">
        <v>45339</v>
      </c>
      <c r="B1471" s="2">
        <v>45363</v>
      </c>
      <c r="C1471">
        <v>24</v>
      </c>
      <c r="D1471" t="s">
        <v>3538</v>
      </c>
      <c r="E1471" t="s">
        <v>2316</v>
      </c>
      <c r="F1471" t="s">
        <v>157</v>
      </c>
      <c r="G1471" t="s">
        <v>17</v>
      </c>
      <c r="H1471" t="s">
        <v>40</v>
      </c>
      <c r="I1471" t="s">
        <v>41</v>
      </c>
      <c r="J1471" t="s">
        <v>42</v>
      </c>
      <c r="K1471" t="s">
        <v>21</v>
      </c>
      <c r="L1471" t="s">
        <v>3546</v>
      </c>
      <c r="M1471" t="s">
        <v>2317</v>
      </c>
      <c r="N1471" t="s">
        <v>63</v>
      </c>
      <c r="O1471">
        <v>25.665535538259199</v>
      </c>
      <c r="P1471">
        <v>4.1705241236872919</v>
      </c>
      <c r="Q1471">
        <v>71</v>
      </c>
      <c r="R1471" t="s">
        <v>3893</v>
      </c>
      <c r="S1471" t="s">
        <v>3555</v>
      </c>
      <c r="T1471" t="s">
        <v>3584</v>
      </c>
      <c r="U1471">
        <v>2</v>
      </c>
      <c r="V1471" t="s">
        <v>3562</v>
      </c>
      <c r="W1471" t="s">
        <v>3555</v>
      </c>
      <c r="X1471" t="s">
        <v>3584</v>
      </c>
      <c r="Y1471">
        <v>3</v>
      </c>
      <c r="Z1471" t="s">
        <v>3563</v>
      </c>
    </row>
    <row r="1472" spans="1:26" x14ac:dyDescent="0.3">
      <c r="A1472" s="2">
        <v>45320</v>
      </c>
      <c r="B1472" s="2">
        <v>45329</v>
      </c>
      <c r="C1472">
        <v>9</v>
      </c>
      <c r="D1472" t="s">
        <v>3538</v>
      </c>
      <c r="E1472" t="s">
        <v>1001</v>
      </c>
      <c r="F1472" t="s">
        <v>118</v>
      </c>
      <c r="G1472" t="s">
        <v>17</v>
      </c>
      <c r="H1472" t="s">
        <v>40</v>
      </c>
      <c r="I1472" t="s">
        <v>41</v>
      </c>
      <c r="J1472" t="s">
        <v>42</v>
      </c>
      <c r="K1472" t="s">
        <v>21</v>
      </c>
      <c r="L1472" t="s">
        <v>21</v>
      </c>
      <c r="M1472" t="s">
        <v>2332</v>
      </c>
      <c r="N1472" t="s">
        <v>24</v>
      </c>
      <c r="O1472">
        <v>86.933368506106888</v>
      </c>
      <c r="P1472">
        <v>6.2450316746147347</v>
      </c>
      <c r="Q1472">
        <v>37</v>
      </c>
      <c r="R1472" t="s">
        <v>3643</v>
      </c>
      <c r="S1472" t="s">
        <v>3555</v>
      </c>
      <c r="T1472" t="s">
        <v>3584</v>
      </c>
      <c r="U1472">
        <v>1</v>
      </c>
      <c r="V1472" t="s">
        <v>3561</v>
      </c>
      <c r="W1472" t="s">
        <v>3555</v>
      </c>
      <c r="X1472" t="s">
        <v>3584</v>
      </c>
      <c r="Y1472">
        <v>2</v>
      </c>
      <c r="Z1472" t="s">
        <v>3562</v>
      </c>
    </row>
    <row r="1473" spans="1:26" x14ac:dyDescent="0.3">
      <c r="A1473" s="2">
        <v>45152</v>
      </c>
      <c r="B1473" s="2">
        <v>45156</v>
      </c>
      <c r="C1473">
        <v>4</v>
      </c>
      <c r="D1473" t="s">
        <v>3538</v>
      </c>
      <c r="E1473" t="s">
        <v>1821</v>
      </c>
      <c r="F1473" t="s">
        <v>157</v>
      </c>
      <c r="G1473" t="s">
        <v>17</v>
      </c>
      <c r="H1473" t="s">
        <v>40</v>
      </c>
      <c r="I1473" t="s">
        <v>41</v>
      </c>
      <c r="J1473" t="s">
        <v>35</v>
      </c>
      <c r="K1473" t="s">
        <v>21</v>
      </c>
      <c r="L1473" t="s">
        <v>3546</v>
      </c>
      <c r="M1473" t="s">
        <v>2355</v>
      </c>
      <c r="N1473" t="s">
        <v>76</v>
      </c>
      <c r="O1473">
        <v>29.54497089602491</v>
      </c>
      <c r="P1473">
        <v>4.7470782671290292</v>
      </c>
      <c r="Q1473">
        <v>229</v>
      </c>
      <c r="R1473" t="s">
        <v>3822</v>
      </c>
      <c r="S1473" t="s">
        <v>3554</v>
      </c>
      <c r="T1473" t="s">
        <v>3586</v>
      </c>
      <c r="U1473">
        <v>8</v>
      </c>
      <c r="V1473" t="s">
        <v>3568</v>
      </c>
      <c r="W1473" t="s">
        <v>3554</v>
      </c>
      <c r="X1473" t="s">
        <v>3586</v>
      </c>
      <c r="Y1473">
        <v>8</v>
      </c>
      <c r="Z1473" t="s">
        <v>3568</v>
      </c>
    </row>
    <row r="1474" spans="1:26" x14ac:dyDescent="0.3">
      <c r="A1474" s="2">
        <v>45340</v>
      </c>
      <c r="B1474" s="2">
        <v>45349</v>
      </c>
      <c r="C1474">
        <v>9</v>
      </c>
      <c r="D1474" t="s">
        <v>3538</v>
      </c>
      <c r="E1474" t="s">
        <v>2411</v>
      </c>
      <c r="F1474" t="s">
        <v>103</v>
      </c>
      <c r="G1474" t="s">
        <v>46</v>
      </c>
      <c r="H1474" t="s">
        <v>40</v>
      </c>
      <c r="I1474" t="s">
        <v>41</v>
      </c>
      <c r="J1474" t="s">
        <v>35</v>
      </c>
      <c r="K1474" t="s">
        <v>21</v>
      </c>
      <c r="L1474" t="s">
        <v>21</v>
      </c>
      <c r="M1474" t="s">
        <v>2412</v>
      </c>
      <c r="N1474" t="s">
        <v>63</v>
      </c>
      <c r="O1474">
        <v>50.463783914746827</v>
      </c>
      <c r="P1474">
        <v>7.7410539325387688</v>
      </c>
      <c r="Q1474">
        <v>57</v>
      </c>
      <c r="R1474" t="s">
        <v>3884</v>
      </c>
      <c r="S1474" t="s">
        <v>3555</v>
      </c>
      <c r="T1474" t="s">
        <v>3584</v>
      </c>
      <c r="U1474">
        <v>2</v>
      </c>
      <c r="V1474" t="s">
        <v>3562</v>
      </c>
      <c r="W1474" t="s">
        <v>3555</v>
      </c>
      <c r="X1474" t="s">
        <v>3584</v>
      </c>
      <c r="Y1474">
        <v>2</v>
      </c>
      <c r="Z1474" t="s">
        <v>3562</v>
      </c>
    </row>
    <row r="1475" spans="1:26" x14ac:dyDescent="0.3">
      <c r="A1475" s="2">
        <v>45174</v>
      </c>
      <c r="B1475" s="2">
        <v>45179</v>
      </c>
      <c r="C1475">
        <v>5</v>
      </c>
      <c r="D1475" t="s">
        <v>3538</v>
      </c>
      <c r="E1475" t="s">
        <v>1483</v>
      </c>
      <c r="F1475" t="s">
        <v>16</v>
      </c>
      <c r="G1475" t="s">
        <v>46</v>
      </c>
      <c r="H1475" t="s">
        <v>40</v>
      </c>
      <c r="I1475" t="s">
        <v>41</v>
      </c>
      <c r="J1475" t="s">
        <v>42</v>
      </c>
      <c r="K1475" t="s">
        <v>21</v>
      </c>
      <c r="L1475" t="s">
        <v>21</v>
      </c>
      <c r="M1475" t="s">
        <v>2446</v>
      </c>
      <c r="N1475" t="s">
        <v>144</v>
      </c>
      <c r="O1475">
        <v>78.687430329076946</v>
      </c>
      <c r="P1475">
        <v>5.6603600281638071</v>
      </c>
      <c r="Q1475">
        <v>252</v>
      </c>
      <c r="R1475" t="s">
        <v>3947</v>
      </c>
      <c r="S1475" t="s">
        <v>3554</v>
      </c>
      <c r="T1475" t="s">
        <v>3586</v>
      </c>
      <c r="U1475">
        <v>9</v>
      </c>
      <c r="V1475" t="s">
        <v>3569</v>
      </c>
      <c r="W1475" t="s">
        <v>3554</v>
      </c>
      <c r="X1475" t="s">
        <v>3586</v>
      </c>
      <c r="Y1475">
        <v>9</v>
      </c>
      <c r="Z1475" t="s">
        <v>3569</v>
      </c>
    </row>
    <row r="1476" spans="1:26" x14ac:dyDescent="0.3">
      <c r="A1476" s="2">
        <v>45387</v>
      </c>
      <c r="B1476" s="2">
        <v>45415</v>
      </c>
      <c r="C1476">
        <v>28</v>
      </c>
      <c r="D1476" t="s">
        <v>3538</v>
      </c>
      <c r="E1476" t="s">
        <v>2517</v>
      </c>
      <c r="F1476" t="s">
        <v>80</v>
      </c>
      <c r="G1476" t="s">
        <v>17</v>
      </c>
      <c r="H1476" t="s">
        <v>18</v>
      </c>
      <c r="I1476" t="s">
        <v>19</v>
      </c>
      <c r="J1476" t="s">
        <v>20</v>
      </c>
      <c r="K1476" t="s">
        <v>21</v>
      </c>
      <c r="L1476" t="s">
        <v>21</v>
      </c>
      <c r="M1476" t="s">
        <v>2518</v>
      </c>
      <c r="N1476" t="s">
        <v>76</v>
      </c>
      <c r="O1476">
        <v>9.9627156962749517</v>
      </c>
      <c r="P1476">
        <v>5.4769817163862591</v>
      </c>
      <c r="Q1476">
        <v>123</v>
      </c>
      <c r="R1476" t="s">
        <v>3956</v>
      </c>
      <c r="S1476" t="s">
        <v>3555</v>
      </c>
      <c r="T1476" t="s">
        <v>3585</v>
      </c>
      <c r="U1476">
        <v>4</v>
      </c>
      <c r="V1476" t="s">
        <v>3564</v>
      </c>
      <c r="W1476" t="s">
        <v>3555</v>
      </c>
      <c r="X1476" t="s">
        <v>3585</v>
      </c>
      <c r="Y1476">
        <v>5</v>
      </c>
      <c r="Z1476" t="s">
        <v>3565</v>
      </c>
    </row>
    <row r="1477" spans="1:26" x14ac:dyDescent="0.3">
      <c r="A1477" s="2">
        <v>45223</v>
      </c>
      <c r="B1477" s="2">
        <v>45232</v>
      </c>
      <c r="C1477">
        <v>9</v>
      </c>
      <c r="D1477" t="s">
        <v>3538</v>
      </c>
      <c r="E1477" t="s">
        <v>2524</v>
      </c>
      <c r="F1477" t="s">
        <v>28</v>
      </c>
      <c r="G1477" t="s">
        <v>58</v>
      </c>
      <c r="H1477" t="s">
        <v>59</v>
      </c>
      <c r="I1477" t="s">
        <v>19</v>
      </c>
      <c r="J1477" t="s">
        <v>42</v>
      </c>
      <c r="K1477" t="s">
        <v>21</v>
      </c>
      <c r="L1477" t="s">
        <v>21</v>
      </c>
      <c r="M1477" t="s">
        <v>2525</v>
      </c>
      <c r="N1477" t="s">
        <v>76</v>
      </c>
      <c r="O1477">
        <v>35.74636663142838</v>
      </c>
      <c r="P1477">
        <v>5.1598973797006584</v>
      </c>
      <c r="Q1477">
        <v>305</v>
      </c>
      <c r="R1477" t="s">
        <v>3735</v>
      </c>
      <c r="S1477" t="s">
        <v>3554</v>
      </c>
      <c r="T1477" t="s">
        <v>3587</v>
      </c>
      <c r="U1477">
        <v>10</v>
      </c>
      <c r="V1477" t="s">
        <v>3570</v>
      </c>
      <c r="W1477" t="s">
        <v>3554</v>
      </c>
      <c r="X1477" t="s">
        <v>3587</v>
      </c>
      <c r="Y1477">
        <v>11</v>
      </c>
      <c r="Z1477" t="s">
        <v>3571</v>
      </c>
    </row>
    <row r="1478" spans="1:26" x14ac:dyDescent="0.3">
      <c r="A1478" s="2">
        <v>45071</v>
      </c>
      <c r="B1478" s="2">
        <v>45080</v>
      </c>
      <c r="C1478">
        <v>9</v>
      </c>
      <c r="D1478" t="s">
        <v>3538</v>
      </c>
      <c r="E1478" t="s">
        <v>2538</v>
      </c>
      <c r="F1478" t="s">
        <v>57</v>
      </c>
      <c r="G1478" t="s">
        <v>17</v>
      </c>
      <c r="H1478" t="s">
        <v>40</v>
      </c>
      <c r="I1478" t="s">
        <v>41</v>
      </c>
      <c r="J1478" t="s">
        <v>42</v>
      </c>
      <c r="K1478" t="s">
        <v>21</v>
      </c>
      <c r="L1478" t="s">
        <v>21</v>
      </c>
      <c r="M1478" t="s">
        <v>577</v>
      </c>
      <c r="N1478" t="s">
        <v>43</v>
      </c>
      <c r="O1478">
        <v>98.127276225216576</v>
      </c>
      <c r="P1478">
        <v>5.3508191093350153</v>
      </c>
      <c r="Q1478">
        <v>153</v>
      </c>
      <c r="R1478" t="s">
        <v>3696</v>
      </c>
      <c r="S1478" t="s">
        <v>3554</v>
      </c>
      <c r="T1478" t="s">
        <v>3585</v>
      </c>
      <c r="U1478">
        <v>5</v>
      </c>
      <c r="V1478" t="s">
        <v>3565</v>
      </c>
      <c r="W1478" t="s">
        <v>3554</v>
      </c>
      <c r="X1478" t="s">
        <v>3585</v>
      </c>
      <c r="Y1478">
        <v>6</v>
      </c>
      <c r="Z1478" t="s">
        <v>3566</v>
      </c>
    </row>
    <row r="1479" spans="1:26" x14ac:dyDescent="0.3">
      <c r="A1479" s="2">
        <v>45146</v>
      </c>
      <c r="B1479" s="2">
        <v>45152</v>
      </c>
      <c r="C1479">
        <v>6</v>
      </c>
      <c r="D1479" t="s">
        <v>3538</v>
      </c>
      <c r="E1479" t="s">
        <v>2543</v>
      </c>
      <c r="F1479" t="s">
        <v>80</v>
      </c>
      <c r="G1479" t="s">
        <v>51</v>
      </c>
      <c r="H1479" t="s">
        <v>59</v>
      </c>
      <c r="I1479" t="s">
        <v>19</v>
      </c>
      <c r="J1479" t="s">
        <v>35</v>
      </c>
      <c r="K1479" t="s">
        <v>21</v>
      </c>
      <c r="L1479" t="s">
        <v>21</v>
      </c>
      <c r="M1479" t="s">
        <v>2544</v>
      </c>
      <c r="N1479" t="s">
        <v>24</v>
      </c>
      <c r="O1479">
        <v>17.57913024375631</v>
      </c>
      <c r="P1479">
        <v>5.4098865593285632</v>
      </c>
      <c r="Q1479">
        <v>225</v>
      </c>
      <c r="R1479" t="s">
        <v>3886</v>
      </c>
      <c r="S1479" t="s">
        <v>3554</v>
      </c>
      <c r="T1479" t="s">
        <v>3586</v>
      </c>
      <c r="U1479">
        <v>8</v>
      </c>
      <c r="V1479" t="s">
        <v>3568</v>
      </c>
      <c r="W1479" t="s">
        <v>3554</v>
      </c>
      <c r="X1479" t="s">
        <v>3586</v>
      </c>
      <c r="Y1479">
        <v>8</v>
      </c>
      <c r="Z1479" t="s">
        <v>3568</v>
      </c>
    </row>
    <row r="1480" spans="1:26" x14ac:dyDescent="0.3">
      <c r="A1480" s="2">
        <v>45190</v>
      </c>
      <c r="B1480" s="2">
        <v>45192</v>
      </c>
      <c r="C1480">
        <v>2</v>
      </c>
      <c r="D1480" t="s">
        <v>3538</v>
      </c>
      <c r="E1480" t="s">
        <v>1248</v>
      </c>
      <c r="F1480" t="s">
        <v>57</v>
      </c>
      <c r="G1480" t="s">
        <v>58</v>
      </c>
      <c r="H1480" t="s">
        <v>59</v>
      </c>
      <c r="I1480" t="s">
        <v>19</v>
      </c>
      <c r="J1480" t="s">
        <v>42</v>
      </c>
      <c r="K1480" t="s">
        <v>21</v>
      </c>
      <c r="L1480" t="s">
        <v>3546</v>
      </c>
      <c r="M1480" t="s">
        <v>2551</v>
      </c>
      <c r="N1480" t="s">
        <v>30</v>
      </c>
      <c r="O1480">
        <v>95.428001693199633</v>
      </c>
      <c r="P1480">
        <v>5.4928645844474469</v>
      </c>
      <c r="Q1480">
        <v>265</v>
      </c>
      <c r="R1480" t="s">
        <v>3757</v>
      </c>
      <c r="S1480" t="s">
        <v>3554</v>
      </c>
      <c r="T1480" t="s">
        <v>3586</v>
      </c>
      <c r="U1480">
        <v>9</v>
      </c>
      <c r="V1480" t="s">
        <v>3569</v>
      </c>
      <c r="W1480" t="s">
        <v>3554</v>
      </c>
      <c r="X1480" t="s">
        <v>3586</v>
      </c>
      <c r="Y1480">
        <v>9</v>
      </c>
      <c r="Z1480" t="s">
        <v>3569</v>
      </c>
    </row>
    <row r="1481" spans="1:26" x14ac:dyDescent="0.3">
      <c r="A1481" s="2">
        <v>44948</v>
      </c>
      <c r="B1481" s="2">
        <v>44957</v>
      </c>
      <c r="C1481">
        <v>9</v>
      </c>
      <c r="D1481" t="s">
        <v>3538</v>
      </c>
      <c r="E1481" t="s">
        <v>1005</v>
      </c>
      <c r="F1481" t="s">
        <v>57</v>
      </c>
      <c r="G1481" t="s">
        <v>17</v>
      </c>
      <c r="H1481" t="s">
        <v>40</v>
      </c>
      <c r="I1481" t="s">
        <v>41</v>
      </c>
      <c r="J1481" t="s">
        <v>35</v>
      </c>
      <c r="K1481" t="s">
        <v>21</v>
      </c>
      <c r="L1481" t="s">
        <v>21</v>
      </c>
      <c r="M1481" t="s">
        <v>2562</v>
      </c>
      <c r="N1481" t="s">
        <v>144</v>
      </c>
      <c r="O1481">
        <v>77.549103875111726</v>
      </c>
      <c r="P1481">
        <v>5.5976682827027027</v>
      </c>
      <c r="Q1481">
        <v>30</v>
      </c>
      <c r="R1481" t="s">
        <v>3902</v>
      </c>
      <c r="S1481" t="s">
        <v>3554</v>
      </c>
      <c r="T1481" t="s">
        <v>3584</v>
      </c>
      <c r="U1481">
        <v>1</v>
      </c>
      <c r="V1481" t="s">
        <v>3561</v>
      </c>
      <c r="W1481" t="s">
        <v>3554</v>
      </c>
      <c r="X1481" t="s">
        <v>3584</v>
      </c>
      <c r="Y1481">
        <v>1</v>
      </c>
      <c r="Z1481" t="s">
        <v>3561</v>
      </c>
    </row>
    <row r="1482" spans="1:26" x14ac:dyDescent="0.3">
      <c r="A1482" s="2">
        <v>45408</v>
      </c>
      <c r="B1482" s="2">
        <v>45418</v>
      </c>
      <c r="C1482">
        <v>10</v>
      </c>
      <c r="D1482" t="s">
        <v>3538</v>
      </c>
      <c r="E1482" t="s">
        <v>983</v>
      </c>
      <c r="F1482" t="s">
        <v>103</v>
      </c>
      <c r="G1482" t="s">
        <v>17</v>
      </c>
      <c r="H1482" t="s">
        <v>18</v>
      </c>
      <c r="I1482" t="s">
        <v>19</v>
      </c>
      <c r="J1482" t="s">
        <v>20</v>
      </c>
      <c r="K1482" t="s">
        <v>21</v>
      </c>
      <c r="L1482" t="s">
        <v>3546</v>
      </c>
      <c r="M1482" t="s">
        <v>2609</v>
      </c>
      <c r="N1482" t="s">
        <v>76</v>
      </c>
      <c r="O1482">
        <v>78.38077544972127</v>
      </c>
      <c r="P1482">
        <v>6.553508263902617</v>
      </c>
      <c r="Q1482">
        <v>126</v>
      </c>
      <c r="R1482" t="s">
        <v>3777</v>
      </c>
      <c r="S1482" t="s">
        <v>3555</v>
      </c>
      <c r="T1482" t="s">
        <v>3585</v>
      </c>
      <c r="U1482">
        <v>4</v>
      </c>
      <c r="V1482" t="s">
        <v>3564</v>
      </c>
      <c r="W1482" t="s">
        <v>3555</v>
      </c>
      <c r="X1482" t="s">
        <v>3585</v>
      </c>
      <c r="Y1482">
        <v>5</v>
      </c>
      <c r="Z1482" t="s">
        <v>3565</v>
      </c>
    </row>
    <row r="1483" spans="1:26" x14ac:dyDescent="0.3">
      <c r="A1483" s="2">
        <v>45259</v>
      </c>
      <c r="B1483" s="2">
        <v>45262</v>
      </c>
      <c r="C1483">
        <v>3</v>
      </c>
      <c r="D1483" t="s">
        <v>3538</v>
      </c>
      <c r="E1483" t="s">
        <v>2190</v>
      </c>
      <c r="F1483" t="s">
        <v>39</v>
      </c>
      <c r="G1483" t="s">
        <v>17</v>
      </c>
      <c r="H1483" t="s">
        <v>18</v>
      </c>
      <c r="I1483" t="s">
        <v>19</v>
      </c>
      <c r="J1483" t="s">
        <v>20</v>
      </c>
      <c r="K1483" t="s">
        <v>21</v>
      </c>
      <c r="L1483" t="s">
        <v>21</v>
      </c>
      <c r="M1483" t="s">
        <v>2611</v>
      </c>
      <c r="N1483" t="s">
        <v>24</v>
      </c>
      <c r="O1483">
        <v>86.291299894394982</v>
      </c>
      <c r="P1483">
        <v>6.1906065318549794</v>
      </c>
      <c r="Q1483">
        <v>335</v>
      </c>
      <c r="R1483" t="s">
        <v>3929</v>
      </c>
      <c r="S1483" t="s">
        <v>3554</v>
      </c>
      <c r="T1483" t="s">
        <v>3587</v>
      </c>
      <c r="U1483">
        <v>11</v>
      </c>
      <c r="V1483" t="s">
        <v>3571</v>
      </c>
      <c r="W1483" t="s">
        <v>3554</v>
      </c>
      <c r="X1483" t="s">
        <v>3587</v>
      </c>
      <c r="Y1483">
        <v>12</v>
      </c>
      <c r="Z1483" t="s">
        <v>3572</v>
      </c>
    </row>
    <row r="1484" spans="1:26" x14ac:dyDescent="0.3">
      <c r="A1484" s="2">
        <v>45473</v>
      </c>
      <c r="B1484" s="2">
        <v>45492</v>
      </c>
      <c r="C1484">
        <v>19</v>
      </c>
      <c r="D1484" t="s">
        <v>3538</v>
      </c>
      <c r="E1484" t="s">
        <v>1079</v>
      </c>
      <c r="F1484" t="s">
        <v>157</v>
      </c>
      <c r="G1484" t="s">
        <v>46</v>
      </c>
      <c r="H1484" t="s">
        <v>40</v>
      </c>
      <c r="I1484" t="s">
        <v>41</v>
      </c>
      <c r="J1484" t="s">
        <v>35</v>
      </c>
      <c r="K1484" t="s">
        <v>21</v>
      </c>
      <c r="L1484" t="s">
        <v>3546</v>
      </c>
      <c r="M1484" t="s">
        <v>2637</v>
      </c>
      <c r="N1484" t="s">
        <v>24</v>
      </c>
      <c r="O1484">
        <v>25.9591383519844</v>
      </c>
      <c r="P1484">
        <v>4.3431673531726576</v>
      </c>
      <c r="Q1484">
        <v>200</v>
      </c>
      <c r="R1484" t="s">
        <v>3814</v>
      </c>
      <c r="S1484" t="s">
        <v>3555</v>
      </c>
      <c r="T1484" t="s">
        <v>3585</v>
      </c>
      <c r="U1484">
        <v>6</v>
      </c>
      <c r="V1484" t="s">
        <v>3566</v>
      </c>
      <c r="W1484" t="s">
        <v>3555</v>
      </c>
      <c r="X1484" t="s">
        <v>3586</v>
      </c>
      <c r="Y1484">
        <v>7</v>
      </c>
      <c r="Z1484" t="s">
        <v>3567</v>
      </c>
    </row>
    <row r="1485" spans="1:26" x14ac:dyDescent="0.3">
      <c r="A1485" s="2">
        <v>45265</v>
      </c>
      <c r="B1485" s="2">
        <v>45267</v>
      </c>
      <c r="C1485">
        <v>2</v>
      </c>
      <c r="D1485" t="s">
        <v>3538</v>
      </c>
      <c r="E1485" t="s">
        <v>526</v>
      </c>
      <c r="F1485" t="s">
        <v>16</v>
      </c>
      <c r="G1485" t="s">
        <v>46</v>
      </c>
      <c r="H1485" t="s">
        <v>40</v>
      </c>
      <c r="I1485" t="s">
        <v>41</v>
      </c>
      <c r="J1485" t="s">
        <v>35</v>
      </c>
      <c r="K1485" t="s">
        <v>21</v>
      </c>
      <c r="L1485" t="s">
        <v>3546</v>
      </c>
      <c r="M1485" t="s">
        <v>2654</v>
      </c>
      <c r="N1485" t="s">
        <v>76</v>
      </c>
      <c r="O1485">
        <v>70.645612979554045</v>
      </c>
      <c r="P1485">
        <v>7.1587893297176937</v>
      </c>
      <c r="Q1485">
        <v>340</v>
      </c>
      <c r="R1485" t="s">
        <v>3636</v>
      </c>
      <c r="S1485" t="s">
        <v>3554</v>
      </c>
      <c r="T1485" t="s">
        <v>3587</v>
      </c>
      <c r="U1485">
        <v>12</v>
      </c>
      <c r="V1485" t="s">
        <v>3572</v>
      </c>
      <c r="W1485" t="s">
        <v>3554</v>
      </c>
      <c r="X1485" t="s">
        <v>3587</v>
      </c>
      <c r="Y1485">
        <v>12</v>
      </c>
      <c r="Z1485" t="s">
        <v>3572</v>
      </c>
    </row>
    <row r="1486" spans="1:26" x14ac:dyDescent="0.3">
      <c r="A1486" s="2">
        <v>45233</v>
      </c>
      <c r="B1486" s="2">
        <v>45237</v>
      </c>
      <c r="C1486">
        <v>4</v>
      </c>
      <c r="D1486" t="s">
        <v>3538</v>
      </c>
      <c r="E1486" t="s">
        <v>200</v>
      </c>
      <c r="F1486" t="s">
        <v>28</v>
      </c>
      <c r="G1486" t="s">
        <v>58</v>
      </c>
      <c r="H1486" t="s">
        <v>59</v>
      </c>
      <c r="I1486" t="s">
        <v>19</v>
      </c>
      <c r="J1486" t="s">
        <v>35</v>
      </c>
      <c r="K1486" t="s">
        <v>21</v>
      </c>
      <c r="L1486" t="s">
        <v>3546</v>
      </c>
      <c r="M1486" t="s">
        <v>2674</v>
      </c>
      <c r="N1486" t="s">
        <v>63</v>
      </c>
      <c r="O1486">
        <v>32.10793305307228</v>
      </c>
      <c r="P1486">
        <v>6.2106063558000546</v>
      </c>
      <c r="Q1486">
        <v>310</v>
      </c>
      <c r="R1486" t="s">
        <v>3707</v>
      </c>
      <c r="S1486" t="s">
        <v>3554</v>
      </c>
      <c r="T1486" t="s">
        <v>3587</v>
      </c>
      <c r="U1486">
        <v>11</v>
      </c>
      <c r="V1486" t="s">
        <v>3571</v>
      </c>
      <c r="W1486" t="s">
        <v>3554</v>
      </c>
      <c r="X1486" t="s">
        <v>3587</v>
      </c>
      <c r="Y1486">
        <v>11</v>
      </c>
      <c r="Z1486" t="s">
        <v>3571</v>
      </c>
    </row>
    <row r="1487" spans="1:26" x14ac:dyDescent="0.3">
      <c r="A1487" s="2">
        <v>45258</v>
      </c>
      <c r="B1487" s="2">
        <v>45264</v>
      </c>
      <c r="C1487">
        <v>6</v>
      </c>
      <c r="D1487" t="s">
        <v>3538</v>
      </c>
      <c r="E1487" t="s">
        <v>217</v>
      </c>
      <c r="F1487" t="s">
        <v>16</v>
      </c>
      <c r="G1487" t="s">
        <v>17</v>
      </c>
      <c r="H1487" t="s">
        <v>40</v>
      </c>
      <c r="I1487" t="s">
        <v>41</v>
      </c>
      <c r="J1487" t="s">
        <v>35</v>
      </c>
      <c r="K1487" t="s">
        <v>21</v>
      </c>
      <c r="L1487" t="s">
        <v>21</v>
      </c>
      <c r="M1487" t="s">
        <v>2718</v>
      </c>
      <c r="N1487" t="s">
        <v>76</v>
      </c>
      <c r="O1487">
        <v>90.753434019568971</v>
      </c>
      <c r="P1487">
        <v>5.7789004724103208</v>
      </c>
      <c r="Q1487">
        <v>337</v>
      </c>
      <c r="R1487" t="s">
        <v>3624</v>
      </c>
      <c r="S1487" t="s">
        <v>3554</v>
      </c>
      <c r="T1487" t="s">
        <v>3587</v>
      </c>
      <c r="U1487">
        <v>11</v>
      </c>
      <c r="V1487" t="s">
        <v>3571</v>
      </c>
      <c r="W1487" t="s">
        <v>3554</v>
      </c>
      <c r="X1487" t="s">
        <v>3587</v>
      </c>
      <c r="Y1487">
        <v>12</v>
      </c>
      <c r="Z1487" t="s">
        <v>3572</v>
      </c>
    </row>
    <row r="1488" spans="1:26" x14ac:dyDescent="0.3">
      <c r="A1488" s="2">
        <v>45202</v>
      </c>
      <c r="B1488" s="2">
        <v>45208</v>
      </c>
      <c r="C1488">
        <v>6</v>
      </c>
      <c r="D1488" t="s">
        <v>3538</v>
      </c>
      <c r="E1488" t="s">
        <v>2747</v>
      </c>
      <c r="F1488" t="s">
        <v>118</v>
      </c>
      <c r="G1488" t="s">
        <v>33</v>
      </c>
      <c r="H1488" t="s">
        <v>59</v>
      </c>
      <c r="I1488" t="s">
        <v>19</v>
      </c>
      <c r="J1488" t="s">
        <v>35</v>
      </c>
      <c r="K1488" t="s">
        <v>21</v>
      </c>
      <c r="L1488" t="s">
        <v>21</v>
      </c>
      <c r="M1488" t="s">
        <v>2568</v>
      </c>
      <c r="N1488" t="s">
        <v>30</v>
      </c>
      <c r="O1488">
        <v>71.469089932362508</v>
      </c>
      <c r="P1488">
        <v>7.3043005077224699</v>
      </c>
      <c r="Q1488">
        <v>281</v>
      </c>
      <c r="R1488" t="s">
        <v>3855</v>
      </c>
      <c r="S1488" t="s">
        <v>3554</v>
      </c>
      <c r="T1488" t="s">
        <v>3587</v>
      </c>
      <c r="U1488">
        <v>10</v>
      </c>
      <c r="V1488" t="s">
        <v>3570</v>
      </c>
      <c r="W1488" t="s">
        <v>3554</v>
      </c>
      <c r="X1488" t="s">
        <v>3587</v>
      </c>
      <c r="Y1488">
        <v>10</v>
      </c>
      <c r="Z1488" t="s">
        <v>3570</v>
      </c>
    </row>
    <row r="1489" spans="1:26" x14ac:dyDescent="0.3">
      <c r="A1489" s="2">
        <v>45351</v>
      </c>
      <c r="B1489" s="2">
        <v>45358</v>
      </c>
      <c r="C1489">
        <v>7</v>
      </c>
      <c r="D1489" t="s">
        <v>3538</v>
      </c>
      <c r="E1489" t="s">
        <v>313</v>
      </c>
      <c r="F1489" t="s">
        <v>16</v>
      </c>
      <c r="G1489" t="s">
        <v>17</v>
      </c>
      <c r="H1489" t="s">
        <v>40</v>
      </c>
      <c r="I1489" t="s">
        <v>41</v>
      </c>
      <c r="J1489" t="s">
        <v>35</v>
      </c>
      <c r="K1489" t="s">
        <v>21</v>
      </c>
      <c r="L1489" t="s">
        <v>3546</v>
      </c>
      <c r="M1489" t="s">
        <v>2779</v>
      </c>
      <c r="N1489" t="s">
        <v>24</v>
      </c>
      <c r="O1489">
        <v>85.74071220894001</v>
      </c>
      <c r="P1489">
        <v>6.7819310561975152</v>
      </c>
      <c r="Q1489">
        <v>66</v>
      </c>
      <c r="R1489" t="s">
        <v>3915</v>
      </c>
      <c r="S1489" t="s">
        <v>3555</v>
      </c>
      <c r="T1489" t="s">
        <v>3584</v>
      </c>
      <c r="U1489">
        <v>2</v>
      </c>
      <c r="V1489" t="s">
        <v>3562</v>
      </c>
      <c r="W1489" t="s">
        <v>3555</v>
      </c>
      <c r="X1489" t="s">
        <v>3584</v>
      </c>
      <c r="Y1489">
        <v>3</v>
      </c>
      <c r="Z1489" t="s">
        <v>3563</v>
      </c>
    </row>
    <row r="1490" spans="1:26" x14ac:dyDescent="0.3">
      <c r="A1490" s="2">
        <v>44982</v>
      </c>
      <c r="B1490" s="2">
        <v>44983</v>
      </c>
      <c r="C1490">
        <v>1</v>
      </c>
      <c r="D1490" t="s">
        <v>3538</v>
      </c>
      <c r="E1490" t="s">
        <v>1131</v>
      </c>
      <c r="F1490" t="s">
        <v>103</v>
      </c>
      <c r="G1490" t="s">
        <v>33</v>
      </c>
      <c r="H1490" t="s">
        <v>18</v>
      </c>
      <c r="I1490" t="s">
        <v>19</v>
      </c>
      <c r="J1490" t="s">
        <v>42</v>
      </c>
      <c r="K1490" t="s">
        <v>21</v>
      </c>
      <c r="L1490" t="s">
        <v>3546</v>
      </c>
      <c r="M1490" t="s">
        <v>2787</v>
      </c>
      <c r="N1490" t="s">
        <v>43</v>
      </c>
      <c r="O1490">
        <v>111.6235293098685</v>
      </c>
      <c r="P1490">
        <v>6.8236818282945384</v>
      </c>
      <c r="Q1490">
        <v>56</v>
      </c>
      <c r="R1490" t="s">
        <v>3728</v>
      </c>
      <c r="S1490" t="s">
        <v>3554</v>
      </c>
      <c r="T1490" t="s">
        <v>3584</v>
      </c>
      <c r="U1490">
        <v>2</v>
      </c>
      <c r="V1490" t="s">
        <v>3562</v>
      </c>
      <c r="W1490" t="s">
        <v>3554</v>
      </c>
      <c r="X1490" t="s">
        <v>3584</v>
      </c>
      <c r="Y1490">
        <v>2</v>
      </c>
      <c r="Z1490" t="s">
        <v>3562</v>
      </c>
    </row>
    <row r="1491" spans="1:26" x14ac:dyDescent="0.3">
      <c r="A1491" s="2">
        <v>45082</v>
      </c>
      <c r="B1491" s="2">
        <v>45085</v>
      </c>
      <c r="C1491">
        <v>3</v>
      </c>
      <c r="D1491" t="s">
        <v>3538</v>
      </c>
      <c r="E1491" t="s">
        <v>2800</v>
      </c>
      <c r="F1491" t="s">
        <v>80</v>
      </c>
      <c r="G1491" t="s">
        <v>58</v>
      </c>
      <c r="H1491" t="s">
        <v>59</v>
      </c>
      <c r="I1491" t="s">
        <v>19</v>
      </c>
      <c r="J1491" t="s">
        <v>42</v>
      </c>
      <c r="K1491" t="s">
        <v>21</v>
      </c>
      <c r="L1491" t="s">
        <v>21</v>
      </c>
      <c r="M1491" t="s">
        <v>2801</v>
      </c>
      <c r="N1491" t="s">
        <v>30</v>
      </c>
      <c r="O1491">
        <v>16.075508434588802</v>
      </c>
      <c r="P1491">
        <v>5.4371102201790702</v>
      </c>
      <c r="Q1491">
        <v>158</v>
      </c>
      <c r="R1491" t="s">
        <v>3858</v>
      </c>
      <c r="S1491" t="s">
        <v>3554</v>
      </c>
      <c r="T1491" t="s">
        <v>3585</v>
      </c>
      <c r="U1491">
        <v>6</v>
      </c>
      <c r="V1491" t="s">
        <v>3566</v>
      </c>
      <c r="W1491" t="s">
        <v>3554</v>
      </c>
      <c r="X1491" t="s">
        <v>3585</v>
      </c>
      <c r="Y1491">
        <v>6</v>
      </c>
      <c r="Z1491" t="s">
        <v>3566</v>
      </c>
    </row>
    <row r="1492" spans="1:26" x14ac:dyDescent="0.3">
      <c r="A1492" s="2">
        <v>45369</v>
      </c>
      <c r="B1492" s="2">
        <v>45372</v>
      </c>
      <c r="C1492">
        <v>3</v>
      </c>
      <c r="D1492" t="s">
        <v>3538</v>
      </c>
      <c r="E1492" t="s">
        <v>570</v>
      </c>
      <c r="F1492" t="s">
        <v>118</v>
      </c>
      <c r="G1492" t="s">
        <v>46</v>
      </c>
      <c r="H1492" t="s">
        <v>18</v>
      </c>
      <c r="I1492" t="s">
        <v>19</v>
      </c>
      <c r="J1492" t="s">
        <v>20</v>
      </c>
      <c r="K1492" t="s">
        <v>21</v>
      </c>
      <c r="L1492" t="s">
        <v>21</v>
      </c>
      <c r="M1492" t="s">
        <v>2819</v>
      </c>
      <c r="N1492" t="s">
        <v>24</v>
      </c>
      <c r="O1492">
        <v>56.249449717361493</v>
      </c>
      <c r="P1492">
        <v>7.0962314474710944</v>
      </c>
      <c r="Q1492">
        <v>80</v>
      </c>
      <c r="R1492" t="s">
        <v>3613</v>
      </c>
      <c r="S1492" t="s">
        <v>3555</v>
      </c>
      <c r="T1492" t="s">
        <v>3584</v>
      </c>
      <c r="U1492">
        <v>3</v>
      </c>
      <c r="V1492" t="s">
        <v>3563</v>
      </c>
      <c r="W1492" t="s">
        <v>3555</v>
      </c>
      <c r="X1492" t="s">
        <v>3584</v>
      </c>
      <c r="Y1492">
        <v>3</v>
      </c>
      <c r="Z1492" t="s">
        <v>3563</v>
      </c>
    </row>
    <row r="1493" spans="1:26" x14ac:dyDescent="0.3">
      <c r="A1493" s="2">
        <v>45101</v>
      </c>
      <c r="B1493" s="2">
        <v>45112</v>
      </c>
      <c r="C1493">
        <v>11</v>
      </c>
      <c r="D1493" t="s">
        <v>3538</v>
      </c>
      <c r="E1493" t="s">
        <v>601</v>
      </c>
      <c r="F1493" t="s">
        <v>28</v>
      </c>
      <c r="G1493" t="s">
        <v>51</v>
      </c>
      <c r="H1493" t="s">
        <v>59</v>
      </c>
      <c r="I1493" t="s">
        <v>19</v>
      </c>
      <c r="J1493" t="s">
        <v>35</v>
      </c>
      <c r="K1493" t="s">
        <v>21</v>
      </c>
      <c r="L1493" t="s">
        <v>21</v>
      </c>
      <c r="M1493" t="s">
        <v>2121</v>
      </c>
      <c r="N1493" t="s">
        <v>24</v>
      </c>
      <c r="O1493">
        <v>27.08200336826998</v>
      </c>
      <c r="P1493">
        <v>5.3135890605602691</v>
      </c>
      <c r="Q1493">
        <v>185</v>
      </c>
      <c r="R1493" t="s">
        <v>3892</v>
      </c>
      <c r="S1493" t="s">
        <v>3554</v>
      </c>
      <c r="T1493" t="s">
        <v>3585</v>
      </c>
      <c r="U1493">
        <v>6</v>
      </c>
      <c r="V1493" t="s">
        <v>3566</v>
      </c>
      <c r="W1493" t="s">
        <v>3554</v>
      </c>
      <c r="X1493" t="s">
        <v>3586</v>
      </c>
      <c r="Y1493">
        <v>7</v>
      </c>
      <c r="Z1493" t="s">
        <v>3567</v>
      </c>
    </row>
    <row r="1494" spans="1:26" x14ac:dyDescent="0.3">
      <c r="A1494" s="2">
        <v>45018</v>
      </c>
      <c r="B1494" s="2">
        <v>45025</v>
      </c>
      <c r="C1494">
        <v>7</v>
      </c>
      <c r="D1494" t="s">
        <v>3538</v>
      </c>
      <c r="E1494" t="s">
        <v>1726</v>
      </c>
      <c r="F1494" t="s">
        <v>39</v>
      </c>
      <c r="G1494" t="s">
        <v>17</v>
      </c>
      <c r="H1494" t="s">
        <v>40</v>
      </c>
      <c r="I1494" t="s">
        <v>41</v>
      </c>
      <c r="J1494" t="s">
        <v>35</v>
      </c>
      <c r="K1494" t="s">
        <v>21</v>
      </c>
      <c r="L1494" t="s">
        <v>21</v>
      </c>
      <c r="M1494" t="s">
        <v>2845</v>
      </c>
      <c r="N1494" t="s">
        <v>43</v>
      </c>
      <c r="O1494">
        <v>114.8397477841886</v>
      </c>
      <c r="P1494">
        <v>6.8198862877087842</v>
      </c>
      <c r="Q1494">
        <v>98</v>
      </c>
      <c r="R1494" t="s">
        <v>3872</v>
      </c>
      <c r="S1494" t="s">
        <v>3554</v>
      </c>
      <c r="T1494" t="s">
        <v>3585</v>
      </c>
      <c r="U1494">
        <v>4</v>
      </c>
      <c r="V1494" t="s">
        <v>3564</v>
      </c>
      <c r="W1494" t="s">
        <v>3554</v>
      </c>
      <c r="X1494" t="s">
        <v>3585</v>
      </c>
      <c r="Y1494">
        <v>4</v>
      </c>
      <c r="Z1494" t="s">
        <v>3564</v>
      </c>
    </row>
    <row r="1495" spans="1:26" x14ac:dyDescent="0.3">
      <c r="A1495" s="2">
        <v>45386</v>
      </c>
      <c r="B1495" s="2">
        <v>45394</v>
      </c>
      <c r="C1495">
        <v>8</v>
      </c>
      <c r="D1495" t="s">
        <v>3538</v>
      </c>
      <c r="E1495" t="s">
        <v>2851</v>
      </c>
      <c r="F1495" t="s">
        <v>39</v>
      </c>
      <c r="G1495" t="s">
        <v>17</v>
      </c>
      <c r="H1495" t="s">
        <v>40</v>
      </c>
      <c r="I1495" t="s">
        <v>41</v>
      </c>
      <c r="J1495" t="s">
        <v>35</v>
      </c>
      <c r="K1495" t="s">
        <v>21</v>
      </c>
      <c r="L1495" t="s">
        <v>3546</v>
      </c>
      <c r="M1495" t="s">
        <v>2852</v>
      </c>
      <c r="N1495" t="s">
        <v>76</v>
      </c>
      <c r="O1495">
        <v>114.9670002386852</v>
      </c>
      <c r="P1495">
        <v>5.105487904324435</v>
      </c>
      <c r="Q1495">
        <v>102</v>
      </c>
      <c r="R1495" t="s">
        <v>3865</v>
      </c>
      <c r="S1495" t="s">
        <v>3555</v>
      </c>
      <c r="T1495" t="s">
        <v>3585</v>
      </c>
      <c r="U1495">
        <v>4</v>
      </c>
      <c r="V1495" t="s">
        <v>3564</v>
      </c>
      <c r="W1495" t="s">
        <v>3555</v>
      </c>
      <c r="X1495" t="s">
        <v>3585</v>
      </c>
      <c r="Y1495">
        <v>4</v>
      </c>
      <c r="Z1495" t="s">
        <v>3564</v>
      </c>
    </row>
    <row r="1496" spans="1:26" x14ac:dyDescent="0.3">
      <c r="A1496" s="2">
        <v>45298</v>
      </c>
      <c r="B1496" s="2">
        <v>45302</v>
      </c>
      <c r="C1496">
        <v>4</v>
      </c>
      <c r="D1496" t="s">
        <v>3538</v>
      </c>
      <c r="E1496" t="s">
        <v>1905</v>
      </c>
      <c r="F1496" t="s">
        <v>80</v>
      </c>
      <c r="G1496" t="s">
        <v>17</v>
      </c>
      <c r="H1496" t="s">
        <v>18</v>
      </c>
      <c r="I1496" t="s">
        <v>19</v>
      </c>
      <c r="J1496" t="s">
        <v>35</v>
      </c>
      <c r="K1496" t="s">
        <v>21</v>
      </c>
      <c r="L1496" t="s">
        <v>21</v>
      </c>
      <c r="M1496" t="s">
        <v>2871</v>
      </c>
      <c r="N1496" t="s">
        <v>54</v>
      </c>
      <c r="O1496">
        <v>21.944893646760921</v>
      </c>
      <c r="P1496">
        <v>4.126191493389074</v>
      </c>
      <c r="Q1496">
        <v>10</v>
      </c>
      <c r="R1496" t="s">
        <v>3674</v>
      </c>
      <c r="S1496" t="s">
        <v>3555</v>
      </c>
      <c r="T1496" t="s">
        <v>3584</v>
      </c>
      <c r="U1496">
        <v>1</v>
      </c>
      <c r="V1496" t="s">
        <v>3561</v>
      </c>
      <c r="W1496" t="s">
        <v>3555</v>
      </c>
      <c r="X1496" t="s">
        <v>3584</v>
      </c>
      <c r="Y1496">
        <v>1</v>
      </c>
      <c r="Z1496" t="s">
        <v>3561</v>
      </c>
    </row>
    <row r="1497" spans="1:26" x14ac:dyDescent="0.3">
      <c r="A1497" s="2">
        <v>45191</v>
      </c>
      <c r="B1497" s="2">
        <v>45198</v>
      </c>
      <c r="C1497">
        <v>7</v>
      </c>
      <c r="D1497" t="s">
        <v>3538</v>
      </c>
      <c r="E1497" t="s">
        <v>788</v>
      </c>
      <c r="F1497" t="s">
        <v>157</v>
      </c>
      <c r="G1497" t="s">
        <v>46</v>
      </c>
      <c r="H1497" t="s">
        <v>40</v>
      </c>
      <c r="I1497" t="s">
        <v>41</v>
      </c>
      <c r="J1497" t="s">
        <v>35</v>
      </c>
      <c r="K1497" t="s">
        <v>21</v>
      </c>
      <c r="L1497" t="s">
        <v>3546</v>
      </c>
      <c r="M1497" t="s">
        <v>2883</v>
      </c>
      <c r="N1497" t="s">
        <v>30</v>
      </c>
      <c r="O1497">
        <v>25.278619288936891</v>
      </c>
      <c r="P1497">
        <v>4.2598035810641601</v>
      </c>
      <c r="Q1497">
        <v>271</v>
      </c>
      <c r="R1497" t="s">
        <v>3799</v>
      </c>
      <c r="S1497" t="s">
        <v>3554</v>
      </c>
      <c r="T1497" t="s">
        <v>3586</v>
      </c>
      <c r="U1497">
        <v>9</v>
      </c>
      <c r="V1497" t="s">
        <v>3569</v>
      </c>
      <c r="W1497" t="s">
        <v>3554</v>
      </c>
      <c r="X1497" t="s">
        <v>3586</v>
      </c>
      <c r="Y1497">
        <v>9</v>
      </c>
      <c r="Z1497" t="s">
        <v>3569</v>
      </c>
    </row>
    <row r="1498" spans="1:26" x14ac:dyDescent="0.3">
      <c r="A1498" s="2">
        <v>45446</v>
      </c>
      <c r="B1498" s="2">
        <v>45453</v>
      </c>
      <c r="C1498">
        <v>7</v>
      </c>
      <c r="D1498" t="s">
        <v>3538</v>
      </c>
      <c r="E1498" t="s">
        <v>2931</v>
      </c>
      <c r="F1498" t="s">
        <v>39</v>
      </c>
      <c r="G1498" t="s">
        <v>17</v>
      </c>
      <c r="H1498" t="s">
        <v>18</v>
      </c>
      <c r="I1498" t="s">
        <v>19</v>
      </c>
      <c r="J1498" t="s">
        <v>20</v>
      </c>
      <c r="K1498" t="s">
        <v>21</v>
      </c>
      <c r="L1498" t="s">
        <v>3546</v>
      </c>
      <c r="M1498" t="s">
        <v>2932</v>
      </c>
      <c r="N1498" t="s">
        <v>63</v>
      </c>
      <c r="O1498">
        <v>92.999381960537733</v>
      </c>
      <c r="P1498">
        <v>5.323257428189228</v>
      </c>
      <c r="Q1498">
        <v>161</v>
      </c>
      <c r="R1498" t="s">
        <v>3926</v>
      </c>
      <c r="S1498" t="s">
        <v>3555</v>
      </c>
      <c r="T1498" t="s">
        <v>3585</v>
      </c>
      <c r="U1498">
        <v>6</v>
      </c>
      <c r="V1498" t="s">
        <v>3566</v>
      </c>
      <c r="W1498" t="s">
        <v>3555</v>
      </c>
      <c r="X1498" t="s">
        <v>3585</v>
      </c>
      <c r="Y1498">
        <v>6</v>
      </c>
      <c r="Z1498" t="s">
        <v>3566</v>
      </c>
    </row>
    <row r="1499" spans="1:26" x14ac:dyDescent="0.3">
      <c r="A1499" s="2">
        <v>45065</v>
      </c>
      <c r="B1499" s="2">
        <v>45071</v>
      </c>
      <c r="C1499">
        <v>6</v>
      </c>
      <c r="D1499" t="s">
        <v>3538</v>
      </c>
      <c r="E1499" t="s">
        <v>1836</v>
      </c>
      <c r="F1499" t="s">
        <v>118</v>
      </c>
      <c r="G1499" t="s">
        <v>17</v>
      </c>
      <c r="H1499" t="s">
        <v>40</v>
      </c>
      <c r="I1499" t="s">
        <v>41</v>
      </c>
      <c r="J1499" t="s">
        <v>42</v>
      </c>
      <c r="K1499" t="s">
        <v>21</v>
      </c>
      <c r="L1499" t="s">
        <v>3546</v>
      </c>
      <c r="M1499" t="s">
        <v>2935</v>
      </c>
      <c r="N1499" t="s">
        <v>30</v>
      </c>
      <c r="O1499">
        <v>79.327774697229543</v>
      </c>
      <c r="P1499">
        <v>6.1281045452440823</v>
      </c>
      <c r="Q1499">
        <v>144</v>
      </c>
      <c r="R1499" t="s">
        <v>3835</v>
      </c>
      <c r="S1499" t="s">
        <v>3554</v>
      </c>
      <c r="T1499" t="s">
        <v>3585</v>
      </c>
      <c r="U1499">
        <v>5</v>
      </c>
      <c r="V1499" t="s">
        <v>3565</v>
      </c>
      <c r="W1499" t="s">
        <v>3554</v>
      </c>
      <c r="X1499" t="s">
        <v>3585</v>
      </c>
      <c r="Y1499">
        <v>5</v>
      </c>
      <c r="Z1499" t="s">
        <v>3565</v>
      </c>
    </row>
    <row r="1500" spans="1:26" x14ac:dyDescent="0.3">
      <c r="A1500" s="2">
        <v>45367</v>
      </c>
      <c r="B1500" s="2">
        <v>45376</v>
      </c>
      <c r="C1500">
        <v>9</v>
      </c>
      <c r="D1500" t="s">
        <v>3538</v>
      </c>
      <c r="E1500" t="s">
        <v>2813</v>
      </c>
      <c r="F1500" t="s">
        <v>16</v>
      </c>
      <c r="G1500" t="s">
        <v>33</v>
      </c>
      <c r="H1500" t="s">
        <v>18</v>
      </c>
      <c r="I1500" t="s">
        <v>19</v>
      </c>
      <c r="J1500" t="s">
        <v>20</v>
      </c>
      <c r="K1500" t="s">
        <v>21</v>
      </c>
      <c r="L1500" t="s">
        <v>21</v>
      </c>
      <c r="M1500" t="s">
        <v>2942</v>
      </c>
      <c r="N1500" t="s">
        <v>24</v>
      </c>
      <c r="O1500">
        <v>92.49618905296667</v>
      </c>
      <c r="P1500">
        <v>7.3577190996911312</v>
      </c>
      <c r="Q1500">
        <v>84</v>
      </c>
      <c r="R1500" t="s">
        <v>3948</v>
      </c>
      <c r="S1500" t="s">
        <v>3555</v>
      </c>
      <c r="T1500" t="s">
        <v>3584</v>
      </c>
      <c r="U1500">
        <v>3</v>
      </c>
      <c r="V1500" t="s">
        <v>3563</v>
      </c>
      <c r="W1500" t="s">
        <v>3555</v>
      </c>
      <c r="X1500" t="s">
        <v>3584</v>
      </c>
      <c r="Y1500">
        <v>3</v>
      </c>
      <c r="Z1500" t="s">
        <v>3563</v>
      </c>
    </row>
    <row r="1501" spans="1:26" x14ac:dyDescent="0.3">
      <c r="A1501" s="2">
        <v>45016</v>
      </c>
      <c r="B1501" s="2">
        <v>45018</v>
      </c>
      <c r="C1501">
        <v>2</v>
      </c>
      <c r="D1501" t="s">
        <v>3538</v>
      </c>
      <c r="E1501" t="s">
        <v>2144</v>
      </c>
      <c r="F1501" t="s">
        <v>103</v>
      </c>
      <c r="G1501" t="s">
        <v>17</v>
      </c>
      <c r="H1501" t="s">
        <v>18</v>
      </c>
      <c r="I1501" t="s">
        <v>19</v>
      </c>
      <c r="J1501" t="s">
        <v>20</v>
      </c>
      <c r="K1501" t="s">
        <v>21</v>
      </c>
      <c r="L1501" t="s">
        <v>21</v>
      </c>
      <c r="M1501" t="s">
        <v>3013</v>
      </c>
      <c r="N1501" t="s">
        <v>54</v>
      </c>
      <c r="O1501">
        <v>65.319018795646627</v>
      </c>
      <c r="P1501">
        <v>7.0672050934537571</v>
      </c>
      <c r="Q1501">
        <v>91</v>
      </c>
      <c r="R1501" t="s">
        <v>3749</v>
      </c>
      <c r="S1501" t="s">
        <v>3554</v>
      </c>
      <c r="T1501" t="s">
        <v>3584</v>
      </c>
      <c r="U1501">
        <v>3</v>
      </c>
      <c r="V1501" t="s">
        <v>3563</v>
      </c>
      <c r="W1501" t="s">
        <v>3554</v>
      </c>
      <c r="X1501" t="s">
        <v>3585</v>
      </c>
      <c r="Y1501">
        <v>4</v>
      </c>
      <c r="Z1501" t="s">
        <v>3564</v>
      </c>
    </row>
    <row r="1502" spans="1:26" x14ac:dyDescent="0.3">
      <c r="A1502" s="2">
        <v>45112</v>
      </c>
      <c r="B1502" s="2">
        <v>45129</v>
      </c>
      <c r="C1502">
        <v>17</v>
      </c>
      <c r="D1502" t="s">
        <v>3538</v>
      </c>
      <c r="E1502" t="s">
        <v>3024</v>
      </c>
      <c r="F1502" t="s">
        <v>16</v>
      </c>
      <c r="G1502" t="s">
        <v>46</v>
      </c>
      <c r="H1502" t="s">
        <v>40</v>
      </c>
      <c r="I1502" t="s">
        <v>41</v>
      </c>
      <c r="J1502" t="s">
        <v>35</v>
      </c>
      <c r="K1502" t="s">
        <v>21</v>
      </c>
      <c r="L1502" t="s">
        <v>21</v>
      </c>
      <c r="M1502" t="s">
        <v>3025</v>
      </c>
      <c r="N1502" t="s">
        <v>30</v>
      </c>
      <c r="O1502">
        <v>88.936976893891114</v>
      </c>
      <c r="P1502">
        <v>7.4851635909755263</v>
      </c>
      <c r="Q1502">
        <v>202</v>
      </c>
      <c r="R1502" t="s">
        <v>3806</v>
      </c>
      <c r="S1502" t="s">
        <v>3554</v>
      </c>
      <c r="T1502" t="s">
        <v>3586</v>
      </c>
      <c r="U1502">
        <v>7</v>
      </c>
      <c r="V1502" t="s">
        <v>3567</v>
      </c>
      <c r="W1502" t="s">
        <v>3554</v>
      </c>
      <c r="X1502" t="s">
        <v>3586</v>
      </c>
      <c r="Y1502">
        <v>7</v>
      </c>
      <c r="Z1502" t="s">
        <v>3567</v>
      </c>
    </row>
    <row r="1503" spans="1:26" x14ac:dyDescent="0.3">
      <c r="A1503" s="2">
        <v>45452</v>
      </c>
      <c r="B1503" s="2">
        <v>45478</v>
      </c>
      <c r="C1503">
        <v>26</v>
      </c>
      <c r="D1503" t="s">
        <v>3538</v>
      </c>
      <c r="E1503" t="s">
        <v>1630</v>
      </c>
      <c r="F1503" t="s">
        <v>39</v>
      </c>
      <c r="G1503" t="s">
        <v>17</v>
      </c>
      <c r="H1503" t="s">
        <v>40</v>
      </c>
      <c r="I1503" t="s">
        <v>41</v>
      </c>
      <c r="J1503" t="s">
        <v>42</v>
      </c>
      <c r="K1503" t="s">
        <v>21</v>
      </c>
      <c r="L1503" t="s">
        <v>3546</v>
      </c>
      <c r="M1503" t="s">
        <v>3044</v>
      </c>
      <c r="N1503" t="s">
        <v>144</v>
      </c>
      <c r="O1503">
        <v>122.6818507776824</v>
      </c>
      <c r="P1503">
        <v>6.3602815435206006</v>
      </c>
      <c r="Q1503">
        <v>186</v>
      </c>
      <c r="R1503" t="s">
        <v>3892</v>
      </c>
      <c r="S1503" t="s">
        <v>3555</v>
      </c>
      <c r="T1503" t="s">
        <v>3585</v>
      </c>
      <c r="U1503">
        <v>6</v>
      </c>
      <c r="V1503" t="s">
        <v>3566</v>
      </c>
      <c r="W1503" t="s">
        <v>3555</v>
      </c>
      <c r="X1503" t="s">
        <v>3586</v>
      </c>
      <c r="Y1503">
        <v>7</v>
      </c>
      <c r="Z1503" t="s">
        <v>3567</v>
      </c>
    </row>
    <row r="1504" spans="1:26" x14ac:dyDescent="0.3">
      <c r="A1504" s="2">
        <v>45434</v>
      </c>
      <c r="B1504" s="2">
        <v>45438</v>
      </c>
      <c r="C1504">
        <v>4</v>
      </c>
      <c r="D1504" t="s">
        <v>3538</v>
      </c>
      <c r="E1504" t="s">
        <v>1019</v>
      </c>
      <c r="F1504" t="s">
        <v>118</v>
      </c>
      <c r="G1504" t="s">
        <v>33</v>
      </c>
      <c r="H1504" t="s">
        <v>18</v>
      </c>
      <c r="I1504" t="s">
        <v>19</v>
      </c>
      <c r="J1504" t="s">
        <v>20</v>
      </c>
      <c r="K1504" t="s">
        <v>21</v>
      </c>
      <c r="L1504" t="s">
        <v>21</v>
      </c>
      <c r="M1504" t="s">
        <v>3049</v>
      </c>
      <c r="N1504" t="s">
        <v>144</v>
      </c>
      <c r="O1504">
        <v>87.688419664538699</v>
      </c>
      <c r="P1504">
        <v>7.3189193342355097</v>
      </c>
      <c r="Q1504">
        <v>146</v>
      </c>
      <c r="R1504" t="s">
        <v>3657</v>
      </c>
      <c r="S1504" t="s">
        <v>3555</v>
      </c>
      <c r="T1504" t="s">
        <v>3585</v>
      </c>
      <c r="U1504">
        <v>5</v>
      </c>
      <c r="V1504" t="s">
        <v>3565</v>
      </c>
      <c r="W1504" t="s">
        <v>3555</v>
      </c>
      <c r="X1504" t="s">
        <v>3585</v>
      </c>
      <c r="Y1504">
        <v>5</v>
      </c>
      <c r="Z1504" t="s">
        <v>3565</v>
      </c>
    </row>
    <row r="1505" spans="1:26" x14ac:dyDescent="0.3">
      <c r="A1505" s="2">
        <v>45221</v>
      </c>
      <c r="B1505" s="2">
        <v>45224</v>
      </c>
      <c r="C1505">
        <v>3</v>
      </c>
      <c r="D1505" t="s">
        <v>3538</v>
      </c>
      <c r="E1505" t="s">
        <v>2338</v>
      </c>
      <c r="F1505" t="s">
        <v>16</v>
      </c>
      <c r="G1505" t="s">
        <v>33</v>
      </c>
      <c r="H1505" t="s">
        <v>18</v>
      </c>
      <c r="I1505" t="s">
        <v>19</v>
      </c>
      <c r="J1505" t="s">
        <v>35</v>
      </c>
      <c r="K1505" t="s">
        <v>21</v>
      </c>
      <c r="L1505" t="s">
        <v>3546</v>
      </c>
      <c r="M1505" t="s">
        <v>3067</v>
      </c>
      <c r="N1505" t="s">
        <v>76</v>
      </c>
      <c r="O1505">
        <v>95.301951988633519</v>
      </c>
      <c r="P1505">
        <v>6.1307274865322352</v>
      </c>
      <c r="Q1505">
        <v>297</v>
      </c>
      <c r="R1505" t="s">
        <v>3717</v>
      </c>
      <c r="S1505" t="s">
        <v>3554</v>
      </c>
      <c r="T1505" t="s">
        <v>3587</v>
      </c>
      <c r="U1505">
        <v>10</v>
      </c>
      <c r="V1505" t="s">
        <v>3570</v>
      </c>
      <c r="W1505" t="s">
        <v>3554</v>
      </c>
      <c r="X1505" t="s">
        <v>3587</v>
      </c>
      <c r="Y1505">
        <v>10</v>
      </c>
      <c r="Z1505" t="s">
        <v>3570</v>
      </c>
    </row>
    <row r="1506" spans="1:26" x14ac:dyDescent="0.3">
      <c r="A1506" s="2">
        <v>45310</v>
      </c>
      <c r="B1506" s="2">
        <v>45338</v>
      </c>
      <c r="C1506">
        <v>28</v>
      </c>
      <c r="D1506" t="s">
        <v>3538</v>
      </c>
      <c r="E1506" t="s">
        <v>1895</v>
      </c>
      <c r="F1506" t="s">
        <v>39</v>
      </c>
      <c r="G1506" t="s">
        <v>17</v>
      </c>
      <c r="H1506" t="s">
        <v>18</v>
      </c>
      <c r="I1506" t="s">
        <v>19</v>
      </c>
      <c r="J1506" t="s">
        <v>20</v>
      </c>
      <c r="K1506" t="s">
        <v>21</v>
      </c>
      <c r="L1506" t="s">
        <v>21</v>
      </c>
      <c r="M1506" t="s">
        <v>3193</v>
      </c>
      <c r="N1506" t="s">
        <v>24</v>
      </c>
      <c r="O1506">
        <v>125.87929504204919</v>
      </c>
      <c r="P1506">
        <v>6.6296502274930242</v>
      </c>
      <c r="Q1506">
        <v>46</v>
      </c>
      <c r="R1506" t="s">
        <v>3652</v>
      </c>
      <c r="S1506" t="s">
        <v>3555</v>
      </c>
      <c r="T1506" t="s">
        <v>3584</v>
      </c>
      <c r="U1506">
        <v>1</v>
      </c>
      <c r="V1506" t="s">
        <v>3561</v>
      </c>
      <c r="W1506" t="s">
        <v>3555</v>
      </c>
      <c r="X1506" t="s">
        <v>3584</v>
      </c>
      <c r="Y1506">
        <v>2</v>
      </c>
      <c r="Z1506" t="s">
        <v>3562</v>
      </c>
    </row>
    <row r="1507" spans="1:26" x14ac:dyDescent="0.3">
      <c r="A1507" s="2">
        <v>45405</v>
      </c>
      <c r="B1507" s="2">
        <v>45422</v>
      </c>
      <c r="C1507">
        <v>17</v>
      </c>
      <c r="D1507" t="s">
        <v>3538</v>
      </c>
      <c r="E1507" t="s">
        <v>1015</v>
      </c>
      <c r="F1507" t="s">
        <v>80</v>
      </c>
      <c r="G1507" t="s">
        <v>46</v>
      </c>
      <c r="H1507" t="s">
        <v>18</v>
      </c>
      <c r="I1507" t="s">
        <v>19</v>
      </c>
      <c r="J1507" t="s">
        <v>20</v>
      </c>
      <c r="K1507" t="s">
        <v>21</v>
      </c>
      <c r="L1507" t="s">
        <v>21</v>
      </c>
      <c r="M1507" t="s">
        <v>3216</v>
      </c>
      <c r="N1507" t="s">
        <v>63</v>
      </c>
      <c r="O1507">
        <v>15.17731102544904</v>
      </c>
      <c r="P1507">
        <v>5.1015485147383277</v>
      </c>
      <c r="Q1507">
        <v>130</v>
      </c>
      <c r="R1507" t="s">
        <v>3874</v>
      </c>
      <c r="S1507" t="s">
        <v>3555</v>
      </c>
      <c r="T1507" t="s">
        <v>3585</v>
      </c>
      <c r="U1507">
        <v>4</v>
      </c>
      <c r="V1507" t="s">
        <v>3564</v>
      </c>
      <c r="W1507" t="s">
        <v>3555</v>
      </c>
      <c r="X1507" t="s">
        <v>3585</v>
      </c>
      <c r="Y1507">
        <v>5</v>
      </c>
      <c r="Z1507" t="s">
        <v>3565</v>
      </c>
    </row>
    <row r="1508" spans="1:26" x14ac:dyDescent="0.3">
      <c r="A1508" s="2">
        <v>45273</v>
      </c>
      <c r="B1508" s="2">
        <v>45281</v>
      </c>
      <c r="C1508">
        <v>8</v>
      </c>
      <c r="D1508" t="s">
        <v>3538</v>
      </c>
      <c r="E1508" t="s">
        <v>725</v>
      </c>
      <c r="F1508" t="s">
        <v>103</v>
      </c>
      <c r="G1508" t="s">
        <v>17</v>
      </c>
      <c r="H1508" t="s">
        <v>18</v>
      </c>
      <c r="I1508" t="s">
        <v>19</v>
      </c>
      <c r="J1508" t="s">
        <v>20</v>
      </c>
      <c r="K1508" t="s">
        <v>21</v>
      </c>
      <c r="L1508" t="s">
        <v>21</v>
      </c>
      <c r="M1508" t="s">
        <v>3291</v>
      </c>
      <c r="N1508" t="s">
        <v>76</v>
      </c>
      <c r="O1508">
        <v>65.150651884833394</v>
      </c>
      <c r="P1508">
        <v>7.5371626618264038</v>
      </c>
      <c r="Q1508">
        <v>354</v>
      </c>
      <c r="R1508" t="s">
        <v>3688</v>
      </c>
      <c r="S1508" t="s">
        <v>3554</v>
      </c>
      <c r="T1508" t="s">
        <v>3587</v>
      </c>
      <c r="U1508">
        <v>12</v>
      </c>
      <c r="V1508" t="s">
        <v>3572</v>
      </c>
      <c r="W1508" t="s">
        <v>3554</v>
      </c>
      <c r="X1508" t="s">
        <v>3587</v>
      </c>
      <c r="Y1508">
        <v>12</v>
      </c>
      <c r="Z1508" t="s">
        <v>3572</v>
      </c>
    </row>
    <row r="1509" spans="1:26" x14ac:dyDescent="0.3">
      <c r="A1509" s="2">
        <v>45159</v>
      </c>
      <c r="B1509" s="2">
        <v>45167</v>
      </c>
      <c r="C1509">
        <v>8</v>
      </c>
      <c r="D1509" t="s">
        <v>3538</v>
      </c>
      <c r="E1509" t="s">
        <v>3024</v>
      </c>
      <c r="F1509" t="s">
        <v>16</v>
      </c>
      <c r="G1509" t="s">
        <v>17</v>
      </c>
      <c r="H1509" t="s">
        <v>18</v>
      </c>
      <c r="I1509" t="s">
        <v>19</v>
      </c>
      <c r="J1509" t="s">
        <v>20</v>
      </c>
      <c r="K1509" t="s">
        <v>21</v>
      </c>
      <c r="L1509" t="s">
        <v>21</v>
      </c>
      <c r="M1509" t="s">
        <v>3310</v>
      </c>
      <c r="N1509" t="s">
        <v>30</v>
      </c>
      <c r="O1509">
        <v>62.391911880192239</v>
      </c>
      <c r="P1509">
        <v>5.5064365272085576</v>
      </c>
      <c r="Q1509">
        <v>240</v>
      </c>
      <c r="R1509" t="s">
        <v>3809</v>
      </c>
      <c r="S1509" t="s">
        <v>3554</v>
      </c>
      <c r="T1509" t="s">
        <v>3586</v>
      </c>
      <c r="U1509">
        <v>8</v>
      </c>
      <c r="V1509" t="s">
        <v>3568</v>
      </c>
      <c r="W1509" t="s">
        <v>3554</v>
      </c>
      <c r="X1509" t="s">
        <v>3586</v>
      </c>
      <c r="Y1509">
        <v>8</v>
      </c>
      <c r="Z1509" t="s">
        <v>3568</v>
      </c>
    </row>
    <row r="1510" spans="1:26" x14ac:dyDescent="0.3">
      <c r="A1510" s="2">
        <v>44992</v>
      </c>
      <c r="B1510" s="2">
        <v>45000</v>
      </c>
      <c r="C1510">
        <v>8</v>
      </c>
      <c r="D1510" t="s">
        <v>3538</v>
      </c>
      <c r="E1510" t="s">
        <v>2106</v>
      </c>
      <c r="F1510" t="s">
        <v>16</v>
      </c>
      <c r="G1510" t="s">
        <v>17</v>
      </c>
      <c r="H1510" t="s">
        <v>40</v>
      </c>
      <c r="I1510" t="s">
        <v>41</v>
      </c>
      <c r="J1510" t="s">
        <v>35</v>
      </c>
      <c r="K1510" t="s">
        <v>21</v>
      </c>
      <c r="L1510" t="s">
        <v>3546</v>
      </c>
      <c r="M1510" t="s">
        <v>3319</v>
      </c>
      <c r="N1510" t="s">
        <v>30</v>
      </c>
      <c r="O1510">
        <v>70.175126064616904</v>
      </c>
      <c r="P1510">
        <v>5.8622986990693606</v>
      </c>
      <c r="Q1510">
        <v>73</v>
      </c>
      <c r="R1510" t="s">
        <v>3927</v>
      </c>
      <c r="S1510" t="s">
        <v>3554</v>
      </c>
      <c r="T1510" t="s">
        <v>3584</v>
      </c>
      <c r="U1510">
        <v>3</v>
      </c>
      <c r="V1510" t="s">
        <v>3563</v>
      </c>
      <c r="W1510" t="s">
        <v>3554</v>
      </c>
      <c r="X1510" t="s">
        <v>3584</v>
      </c>
      <c r="Y1510">
        <v>3</v>
      </c>
      <c r="Z1510" t="s">
        <v>3563</v>
      </c>
    </row>
    <row r="1511" spans="1:26" x14ac:dyDescent="0.3">
      <c r="A1511" s="2">
        <v>44996</v>
      </c>
      <c r="B1511" s="2">
        <v>45006</v>
      </c>
      <c r="C1511">
        <v>10</v>
      </c>
      <c r="D1511" t="s">
        <v>3538</v>
      </c>
      <c r="E1511" t="s">
        <v>873</v>
      </c>
      <c r="F1511" t="s">
        <v>39</v>
      </c>
      <c r="G1511" t="s">
        <v>17</v>
      </c>
      <c r="H1511" t="s">
        <v>40</v>
      </c>
      <c r="I1511" t="s">
        <v>41</v>
      </c>
      <c r="J1511" t="s">
        <v>42</v>
      </c>
      <c r="K1511" t="s">
        <v>21</v>
      </c>
      <c r="L1511" t="s">
        <v>21</v>
      </c>
      <c r="M1511" t="s">
        <v>3325</v>
      </c>
      <c r="N1511" t="s">
        <v>54</v>
      </c>
      <c r="O1511">
        <v>59.094487428601582</v>
      </c>
      <c r="P1511">
        <v>5.5162152863468297</v>
      </c>
      <c r="Q1511">
        <v>79</v>
      </c>
      <c r="R1511" t="s">
        <v>3613</v>
      </c>
      <c r="S1511" t="s">
        <v>3554</v>
      </c>
      <c r="T1511" t="s">
        <v>3584</v>
      </c>
      <c r="U1511">
        <v>3</v>
      </c>
      <c r="V1511" t="s">
        <v>3563</v>
      </c>
      <c r="W1511" t="s">
        <v>3554</v>
      </c>
      <c r="X1511" t="s">
        <v>3584</v>
      </c>
      <c r="Y1511">
        <v>3</v>
      </c>
      <c r="Z1511" t="s">
        <v>3563</v>
      </c>
    </row>
    <row r="1512" spans="1:26" x14ac:dyDescent="0.3">
      <c r="A1512" s="2">
        <v>45311</v>
      </c>
      <c r="B1512" s="2">
        <v>45321</v>
      </c>
      <c r="C1512">
        <v>10</v>
      </c>
      <c r="D1512" t="s">
        <v>3538</v>
      </c>
      <c r="E1512" t="s">
        <v>2139</v>
      </c>
      <c r="F1512" t="s">
        <v>80</v>
      </c>
      <c r="G1512" t="s">
        <v>33</v>
      </c>
      <c r="H1512" t="s">
        <v>18</v>
      </c>
      <c r="I1512" t="s">
        <v>19</v>
      </c>
      <c r="J1512" t="s">
        <v>42</v>
      </c>
      <c r="K1512" t="s">
        <v>21</v>
      </c>
      <c r="L1512" t="s">
        <v>3546</v>
      </c>
      <c r="M1512" t="s">
        <v>3328</v>
      </c>
      <c r="N1512" t="s">
        <v>63</v>
      </c>
      <c r="O1512">
        <v>19.386455332021381</v>
      </c>
      <c r="P1512">
        <v>4.8652860716990496</v>
      </c>
      <c r="Q1512">
        <v>29</v>
      </c>
      <c r="R1512" t="s">
        <v>3669</v>
      </c>
      <c r="S1512" t="s">
        <v>3555</v>
      </c>
      <c r="T1512" t="s">
        <v>3584</v>
      </c>
      <c r="U1512">
        <v>1</v>
      </c>
      <c r="V1512" t="s">
        <v>3561</v>
      </c>
      <c r="W1512" t="s">
        <v>3555</v>
      </c>
      <c r="X1512" t="s">
        <v>3584</v>
      </c>
      <c r="Y1512">
        <v>1</v>
      </c>
      <c r="Z1512" t="s">
        <v>3561</v>
      </c>
    </row>
    <row r="1513" spans="1:26" x14ac:dyDescent="0.3">
      <c r="A1513" s="2">
        <v>45034</v>
      </c>
      <c r="B1513" s="2">
        <v>45044</v>
      </c>
      <c r="C1513">
        <v>10</v>
      </c>
      <c r="D1513" t="s">
        <v>3538</v>
      </c>
      <c r="E1513" t="s">
        <v>83</v>
      </c>
      <c r="F1513" t="s">
        <v>57</v>
      </c>
      <c r="G1513" t="s">
        <v>17</v>
      </c>
      <c r="H1513" t="s">
        <v>40</v>
      </c>
      <c r="I1513" t="s">
        <v>41</v>
      </c>
      <c r="J1513" t="s">
        <v>35</v>
      </c>
      <c r="K1513" t="s">
        <v>21</v>
      </c>
      <c r="L1513" t="s">
        <v>21</v>
      </c>
      <c r="M1513" t="s">
        <v>3340</v>
      </c>
      <c r="N1513" t="s">
        <v>43</v>
      </c>
      <c r="O1513">
        <v>105.2710162390957</v>
      </c>
      <c r="P1513">
        <v>5.5355424730977987</v>
      </c>
      <c r="Q1513">
        <v>117</v>
      </c>
      <c r="R1513" t="s">
        <v>3695</v>
      </c>
      <c r="S1513" t="s">
        <v>3554</v>
      </c>
      <c r="T1513" t="s">
        <v>3585</v>
      </c>
      <c r="U1513">
        <v>4</v>
      </c>
      <c r="V1513" t="s">
        <v>3564</v>
      </c>
      <c r="W1513" t="s">
        <v>3554</v>
      </c>
      <c r="X1513" t="s">
        <v>3585</v>
      </c>
      <c r="Y1513">
        <v>4</v>
      </c>
      <c r="Z1513" t="s">
        <v>3564</v>
      </c>
    </row>
    <row r="1514" spans="1:26" x14ac:dyDescent="0.3">
      <c r="A1514" s="2">
        <v>45348</v>
      </c>
      <c r="B1514" s="2">
        <v>45357</v>
      </c>
      <c r="C1514">
        <v>9</v>
      </c>
      <c r="D1514" t="s">
        <v>3538</v>
      </c>
      <c r="E1514" t="s">
        <v>1035</v>
      </c>
      <c r="F1514" t="s">
        <v>103</v>
      </c>
      <c r="G1514" t="s">
        <v>58</v>
      </c>
      <c r="H1514" t="s">
        <v>59</v>
      </c>
      <c r="I1514" t="s">
        <v>19</v>
      </c>
      <c r="J1514" t="s">
        <v>42</v>
      </c>
      <c r="K1514" t="s">
        <v>21</v>
      </c>
      <c r="L1514" t="s">
        <v>3546</v>
      </c>
      <c r="M1514" t="s">
        <v>3343</v>
      </c>
      <c r="N1514" t="s">
        <v>63</v>
      </c>
      <c r="O1514">
        <v>56.724783599233781</v>
      </c>
      <c r="P1514">
        <v>7.3650234602324014</v>
      </c>
      <c r="Q1514">
        <v>65</v>
      </c>
      <c r="R1514" t="s">
        <v>3684</v>
      </c>
      <c r="S1514" t="s">
        <v>3555</v>
      </c>
      <c r="T1514" t="s">
        <v>3584</v>
      </c>
      <c r="U1514">
        <v>2</v>
      </c>
      <c r="V1514" t="s">
        <v>3562</v>
      </c>
      <c r="W1514" t="s">
        <v>3555</v>
      </c>
      <c r="X1514" t="s">
        <v>3584</v>
      </c>
      <c r="Y1514">
        <v>3</v>
      </c>
      <c r="Z1514" t="s">
        <v>3563</v>
      </c>
    </row>
    <row r="1515" spans="1:26" x14ac:dyDescent="0.3">
      <c r="A1515" s="2">
        <v>45419</v>
      </c>
      <c r="B1515" s="2">
        <v>45425</v>
      </c>
      <c r="C1515">
        <v>6</v>
      </c>
      <c r="D1515" t="s">
        <v>3538</v>
      </c>
      <c r="E1515" t="s">
        <v>2288</v>
      </c>
      <c r="F1515" t="s">
        <v>16</v>
      </c>
      <c r="G1515" t="s">
        <v>33</v>
      </c>
      <c r="H1515" t="s">
        <v>59</v>
      </c>
      <c r="I1515" t="s">
        <v>19</v>
      </c>
      <c r="J1515" t="s">
        <v>42</v>
      </c>
      <c r="K1515" t="s">
        <v>21</v>
      </c>
      <c r="L1515" t="s">
        <v>21</v>
      </c>
      <c r="M1515" t="s">
        <v>3368</v>
      </c>
      <c r="N1515" t="s">
        <v>30</v>
      </c>
      <c r="O1515">
        <v>62.412605135768857</v>
      </c>
      <c r="P1515">
        <v>6.3749498440474586</v>
      </c>
      <c r="Q1515">
        <v>133</v>
      </c>
      <c r="R1515" t="s">
        <v>3837</v>
      </c>
      <c r="S1515" t="s">
        <v>3555</v>
      </c>
      <c r="T1515" t="s">
        <v>3585</v>
      </c>
      <c r="U1515">
        <v>5</v>
      </c>
      <c r="V1515" t="s">
        <v>3565</v>
      </c>
      <c r="W1515" t="s">
        <v>3555</v>
      </c>
      <c r="X1515" t="s">
        <v>3585</v>
      </c>
      <c r="Y1515">
        <v>5</v>
      </c>
      <c r="Z1515" t="s">
        <v>3565</v>
      </c>
    </row>
    <row r="1516" spans="1:26" x14ac:dyDescent="0.3">
      <c r="A1516" s="2">
        <v>45365</v>
      </c>
      <c r="B1516" s="2">
        <v>45375</v>
      </c>
      <c r="C1516">
        <v>10</v>
      </c>
      <c r="D1516" t="s">
        <v>3538</v>
      </c>
      <c r="E1516" t="s">
        <v>1026</v>
      </c>
      <c r="F1516" t="s">
        <v>80</v>
      </c>
      <c r="G1516" t="s">
        <v>46</v>
      </c>
      <c r="H1516" t="s">
        <v>40</v>
      </c>
      <c r="I1516" t="s">
        <v>41</v>
      </c>
      <c r="J1516" t="s">
        <v>42</v>
      </c>
      <c r="K1516" t="s">
        <v>21</v>
      </c>
      <c r="L1516" t="s">
        <v>3546</v>
      </c>
      <c r="M1516" t="s">
        <v>3379</v>
      </c>
      <c r="N1516" t="s">
        <v>76</v>
      </c>
      <c r="O1516">
        <v>16.85057723818095</v>
      </c>
      <c r="P1516">
        <v>4.1592405303212008</v>
      </c>
      <c r="Q1516">
        <v>83</v>
      </c>
      <c r="R1516" t="s">
        <v>3654</v>
      </c>
      <c r="S1516" t="s">
        <v>3555</v>
      </c>
      <c r="T1516" t="s">
        <v>3584</v>
      </c>
      <c r="U1516">
        <v>3</v>
      </c>
      <c r="V1516" t="s">
        <v>3563</v>
      </c>
      <c r="W1516" t="s">
        <v>3555</v>
      </c>
      <c r="X1516" t="s">
        <v>3584</v>
      </c>
      <c r="Y1516">
        <v>3</v>
      </c>
      <c r="Z1516" t="s">
        <v>3563</v>
      </c>
    </row>
    <row r="1517" spans="1:26" x14ac:dyDescent="0.3">
      <c r="A1517" s="2">
        <v>45035</v>
      </c>
      <c r="B1517" s="2">
        <v>45041</v>
      </c>
      <c r="C1517">
        <v>6</v>
      </c>
      <c r="D1517" t="s">
        <v>3538</v>
      </c>
      <c r="E1517" t="s">
        <v>1200</v>
      </c>
      <c r="F1517" t="s">
        <v>118</v>
      </c>
      <c r="G1517" t="s">
        <v>17</v>
      </c>
      <c r="H1517" t="s">
        <v>40</v>
      </c>
      <c r="I1517" t="s">
        <v>41</v>
      </c>
      <c r="J1517" t="s">
        <v>35</v>
      </c>
      <c r="K1517" t="s">
        <v>21</v>
      </c>
      <c r="L1517" t="s">
        <v>3546</v>
      </c>
      <c r="M1517" t="s">
        <v>3380</v>
      </c>
      <c r="N1517" t="s">
        <v>30</v>
      </c>
      <c r="O1517">
        <v>80.33728569397914</v>
      </c>
      <c r="P1517">
        <v>7.4175360968708528</v>
      </c>
      <c r="Q1517">
        <v>114</v>
      </c>
      <c r="R1517" t="s">
        <v>3743</v>
      </c>
      <c r="S1517" t="s">
        <v>3554</v>
      </c>
      <c r="T1517" t="s">
        <v>3585</v>
      </c>
      <c r="U1517">
        <v>4</v>
      </c>
      <c r="V1517" t="s">
        <v>3564</v>
      </c>
      <c r="W1517" t="s">
        <v>3554</v>
      </c>
      <c r="X1517" t="s">
        <v>3585</v>
      </c>
      <c r="Y1517">
        <v>4</v>
      </c>
      <c r="Z1517" t="s">
        <v>3564</v>
      </c>
    </row>
    <row r="1518" spans="1:26" x14ac:dyDescent="0.3">
      <c r="A1518" s="2">
        <v>44944</v>
      </c>
      <c r="B1518" s="2">
        <v>44951</v>
      </c>
      <c r="C1518">
        <v>7</v>
      </c>
      <c r="D1518" t="s">
        <v>3538</v>
      </c>
      <c r="E1518" t="s">
        <v>2537</v>
      </c>
      <c r="F1518" t="s">
        <v>118</v>
      </c>
      <c r="G1518" t="s">
        <v>51</v>
      </c>
      <c r="H1518" t="s">
        <v>59</v>
      </c>
      <c r="I1518" t="s">
        <v>19</v>
      </c>
      <c r="J1518" t="s">
        <v>35</v>
      </c>
      <c r="K1518" t="s">
        <v>21</v>
      </c>
      <c r="L1518" t="s">
        <v>21</v>
      </c>
      <c r="M1518" t="s">
        <v>1998</v>
      </c>
      <c r="N1518" t="s">
        <v>24</v>
      </c>
      <c r="O1518">
        <v>85.806396927979094</v>
      </c>
      <c r="P1518">
        <v>7.0905277905212012</v>
      </c>
      <c r="Q1518">
        <v>24</v>
      </c>
      <c r="R1518" t="s">
        <v>3781</v>
      </c>
      <c r="S1518" t="s">
        <v>3554</v>
      </c>
      <c r="T1518" t="s">
        <v>3584</v>
      </c>
      <c r="U1518">
        <v>1</v>
      </c>
      <c r="V1518" t="s">
        <v>3561</v>
      </c>
      <c r="W1518" t="s">
        <v>3554</v>
      </c>
      <c r="X1518" t="s">
        <v>3584</v>
      </c>
      <c r="Y1518">
        <v>1</v>
      </c>
      <c r="Z1518" t="s">
        <v>3561</v>
      </c>
    </row>
    <row r="1519" spans="1:26" x14ac:dyDescent="0.3">
      <c r="A1519" s="2">
        <v>45143</v>
      </c>
      <c r="B1519" s="2">
        <v>45151</v>
      </c>
      <c r="C1519">
        <v>8</v>
      </c>
      <c r="D1519" t="s">
        <v>3538</v>
      </c>
      <c r="E1519" t="s">
        <v>1212</v>
      </c>
      <c r="F1519" t="s">
        <v>118</v>
      </c>
      <c r="G1519" t="s">
        <v>46</v>
      </c>
      <c r="H1519" t="s">
        <v>40</v>
      </c>
      <c r="I1519" t="s">
        <v>41</v>
      </c>
      <c r="J1519" t="s">
        <v>35</v>
      </c>
      <c r="K1519" t="s">
        <v>21</v>
      </c>
      <c r="L1519" t="s">
        <v>3546</v>
      </c>
      <c r="M1519" t="s">
        <v>3390</v>
      </c>
      <c r="N1519" t="s">
        <v>144</v>
      </c>
      <c r="O1519">
        <v>94.377345488518216</v>
      </c>
      <c r="P1519">
        <v>6.5354736442029946</v>
      </c>
      <c r="Q1519">
        <v>224</v>
      </c>
      <c r="R1519" t="s">
        <v>3704</v>
      </c>
      <c r="S1519" t="s">
        <v>3554</v>
      </c>
      <c r="T1519" t="s">
        <v>3586</v>
      </c>
      <c r="U1519">
        <v>8</v>
      </c>
      <c r="V1519" t="s">
        <v>3568</v>
      </c>
      <c r="W1519" t="s">
        <v>3554</v>
      </c>
      <c r="X1519" t="s">
        <v>3586</v>
      </c>
      <c r="Y1519">
        <v>8</v>
      </c>
      <c r="Z1519" t="s">
        <v>3568</v>
      </c>
    </row>
    <row r="1520" spans="1:26" x14ac:dyDescent="0.3">
      <c r="A1520" s="2">
        <v>45245</v>
      </c>
      <c r="B1520" s="2">
        <v>45246</v>
      </c>
      <c r="C1520">
        <v>1</v>
      </c>
      <c r="D1520" t="s">
        <v>3538</v>
      </c>
      <c r="E1520" t="s">
        <v>1108</v>
      </c>
      <c r="F1520" t="s">
        <v>118</v>
      </c>
      <c r="G1520" t="s">
        <v>33</v>
      </c>
      <c r="H1520" t="s">
        <v>59</v>
      </c>
      <c r="I1520" t="s">
        <v>19</v>
      </c>
      <c r="J1520" t="s">
        <v>42</v>
      </c>
      <c r="K1520" t="s">
        <v>21</v>
      </c>
      <c r="L1520" t="s">
        <v>3546</v>
      </c>
      <c r="M1520" t="s">
        <v>3474</v>
      </c>
      <c r="N1520" t="s">
        <v>144</v>
      </c>
      <c r="O1520">
        <v>88.518780354573096</v>
      </c>
      <c r="P1520">
        <v>6.9953060580250659</v>
      </c>
      <c r="Q1520">
        <v>319</v>
      </c>
      <c r="R1520" t="s">
        <v>3708</v>
      </c>
      <c r="S1520" t="s">
        <v>3554</v>
      </c>
      <c r="T1520" t="s">
        <v>3587</v>
      </c>
      <c r="U1520">
        <v>11</v>
      </c>
      <c r="V1520" t="s">
        <v>3571</v>
      </c>
      <c r="W1520" t="s">
        <v>3554</v>
      </c>
      <c r="X1520" t="s">
        <v>3587</v>
      </c>
      <c r="Y1520">
        <v>11</v>
      </c>
      <c r="Z1520" t="s">
        <v>3571</v>
      </c>
    </row>
    <row r="1521" spans="1:26" x14ac:dyDescent="0.3">
      <c r="A1521" s="2">
        <v>45224</v>
      </c>
      <c r="B1521" s="2">
        <v>45231</v>
      </c>
      <c r="C1521">
        <v>7</v>
      </c>
      <c r="D1521" t="s">
        <v>3538</v>
      </c>
      <c r="E1521" t="s">
        <v>1151</v>
      </c>
      <c r="F1521" t="s">
        <v>103</v>
      </c>
      <c r="G1521" t="s">
        <v>46</v>
      </c>
      <c r="H1521" t="s">
        <v>18</v>
      </c>
      <c r="I1521" t="s">
        <v>19</v>
      </c>
      <c r="J1521" t="s">
        <v>20</v>
      </c>
      <c r="K1521" t="s">
        <v>21</v>
      </c>
      <c r="L1521" t="s">
        <v>3546</v>
      </c>
      <c r="M1521" t="s">
        <v>3513</v>
      </c>
      <c r="N1521" t="s">
        <v>76</v>
      </c>
      <c r="O1521">
        <v>101.1627856547255</v>
      </c>
      <c r="P1521">
        <v>7.7939905787288222</v>
      </c>
      <c r="Q1521">
        <v>304</v>
      </c>
      <c r="R1521" t="s">
        <v>3677</v>
      </c>
      <c r="S1521" t="s">
        <v>3554</v>
      </c>
      <c r="T1521" t="s">
        <v>3587</v>
      </c>
      <c r="U1521">
        <v>10</v>
      </c>
      <c r="V1521" t="s">
        <v>3570</v>
      </c>
      <c r="W1521" t="s">
        <v>3554</v>
      </c>
      <c r="X1521" t="s">
        <v>3587</v>
      </c>
      <c r="Y1521">
        <v>11</v>
      </c>
      <c r="Z1521" t="s">
        <v>3571</v>
      </c>
    </row>
    <row r="1522" spans="1:26" x14ac:dyDescent="0.3">
      <c r="A1522" s="2">
        <v>45375</v>
      </c>
      <c r="B1522" s="2">
        <v>45384</v>
      </c>
      <c r="C1522">
        <v>9</v>
      </c>
      <c r="D1522" t="s">
        <v>3538</v>
      </c>
      <c r="E1522" t="s">
        <v>2973</v>
      </c>
      <c r="F1522" t="s">
        <v>80</v>
      </c>
      <c r="G1522" t="s">
        <v>17</v>
      </c>
      <c r="H1522" t="s">
        <v>40</v>
      </c>
      <c r="I1522" t="s">
        <v>41</v>
      </c>
      <c r="J1522" t="s">
        <v>35</v>
      </c>
      <c r="K1522" t="s">
        <v>21</v>
      </c>
      <c r="L1522" t="s">
        <v>21</v>
      </c>
      <c r="M1522" t="s">
        <v>3517</v>
      </c>
      <c r="N1522" t="s">
        <v>24</v>
      </c>
      <c r="O1522">
        <v>13.89578175014489</v>
      </c>
      <c r="P1522">
        <v>4.7801020317667167</v>
      </c>
      <c r="Q1522">
        <v>92</v>
      </c>
      <c r="R1522" t="s">
        <v>3749</v>
      </c>
      <c r="S1522" t="s">
        <v>3555</v>
      </c>
      <c r="T1522" t="s">
        <v>3584</v>
      </c>
      <c r="U1522">
        <v>3</v>
      </c>
      <c r="V1522" t="s">
        <v>3563</v>
      </c>
      <c r="W1522" t="s">
        <v>3555</v>
      </c>
      <c r="X1522" t="s">
        <v>3585</v>
      </c>
      <c r="Y1522">
        <v>4</v>
      </c>
      <c r="Z1522" t="s">
        <v>3564</v>
      </c>
    </row>
    <row r="1523" spans="1:26" x14ac:dyDescent="0.3">
      <c r="A1523" s="2">
        <v>45182</v>
      </c>
      <c r="B1523" s="2">
        <v>45183</v>
      </c>
      <c r="C1523">
        <v>1</v>
      </c>
      <c r="D1523" t="s">
        <v>3538</v>
      </c>
      <c r="E1523" t="s">
        <v>1583</v>
      </c>
      <c r="F1523" t="s">
        <v>118</v>
      </c>
      <c r="G1523" t="s">
        <v>17</v>
      </c>
      <c r="H1523" t="s">
        <v>18</v>
      </c>
      <c r="I1523" t="s">
        <v>19</v>
      </c>
      <c r="J1523" t="s">
        <v>20</v>
      </c>
      <c r="K1523" t="s">
        <v>21</v>
      </c>
      <c r="L1523" t="s">
        <v>21</v>
      </c>
      <c r="M1523" t="s">
        <v>3524</v>
      </c>
      <c r="N1523" t="s">
        <v>30</v>
      </c>
      <c r="O1523">
        <v>90.639336447792772</v>
      </c>
      <c r="P1523">
        <v>7.4331722871571007</v>
      </c>
      <c r="Q1523">
        <v>256</v>
      </c>
      <c r="R1523" t="s">
        <v>3742</v>
      </c>
      <c r="S1523" t="s">
        <v>3554</v>
      </c>
      <c r="T1523" t="s">
        <v>3586</v>
      </c>
      <c r="U1523">
        <v>9</v>
      </c>
      <c r="V1523" t="s">
        <v>3569</v>
      </c>
      <c r="W1523" t="s">
        <v>3554</v>
      </c>
      <c r="X1523" t="s">
        <v>3586</v>
      </c>
      <c r="Y1523">
        <v>9</v>
      </c>
      <c r="Z1523" t="s">
        <v>3569</v>
      </c>
    </row>
    <row r="1524" spans="1:26" x14ac:dyDescent="0.3">
      <c r="A1524" s="2">
        <v>45461</v>
      </c>
      <c r="B1524" s="2">
        <v>45469</v>
      </c>
      <c r="C1524">
        <v>8</v>
      </c>
      <c r="D1524" t="s">
        <v>3538</v>
      </c>
      <c r="E1524" t="s">
        <v>62</v>
      </c>
      <c r="F1524" t="s">
        <v>39</v>
      </c>
      <c r="G1524" t="s">
        <v>51</v>
      </c>
      <c r="H1524" t="s">
        <v>52</v>
      </c>
      <c r="I1524" t="s">
        <v>92</v>
      </c>
      <c r="J1524" t="s">
        <v>20</v>
      </c>
      <c r="K1524" t="s">
        <v>21</v>
      </c>
      <c r="L1524" t="s">
        <v>21</v>
      </c>
      <c r="M1524" t="s">
        <v>650</v>
      </c>
      <c r="N1524" t="s">
        <v>43</v>
      </c>
      <c r="O1524">
        <v>79.946261848097777</v>
      </c>
      <c r="P1524">
        <v>5.3136254106336116</v>
      </c>
      <c r="Q1524">
        <v>177</v>
      </c>
      <c r="R1524" t="s">
        <v>3714</v>
      </c>
      <c r="S1524" t="s">
        <v>3555</v>
      </c>
      <c r="T1524" t="s">
        <v>3585</v>
      </c>
      <c r="U1524">
        <v>6</v>
      </c>
      <c r="V1524" t="s">
        <v>3566</v>
      </c>
      <c r="W1524" t="s">
        <v>3555</v>
      </c>
      <c r="X1524" t="s">
        <v>3585</v>
      </c>
      <c r="Y1524">
        <v>6</v>
      </c>
      <c r="Z1524" t="s">
        <v>3566</v>
      </c>
    </row>
    <row r="1525" spans="1:26" x14ac:dyDescent="0.3">
      <c r="A1525" s="2">
        <v>45277</v>
      </c>
      <c r="B1525" s="2">
        <v>45281</v>
      </c>
      <c r="C1525">
        <v>4</v>
      </c>
      <c r="D1525" t="s">
        <v>3538</v>
      </c>
      <c r="E1525" t="s">
        <v>354</v>
      </c>
      <c r="F1525" t="s">
        <v>118</v>
      </c>
      <c r="G1525" t="s">
        <v>51</v>
      </c>
      <c r="H1525" t="s">
        <v>59</v>
      </c>
      <c r="I1525" t="s">
        <v>92</v>
      </c>
      <c r="J1525" t="s">
        <v>42</v>
      </c>
      <c r="K1525" t="s">
        <v>21</v>
      </c>
      <c r="L1525" t="s">
        <v>3546</v>
      </c>
      <c r="M1525" t="s">
        <v>1417</v>
      </c>
      <c r="N1525" t="s">
        <v>24</v>
      </c>
      <c r="O1525">
        <v>59.169033664814791</v>
      </c>
      <c r="P1525">
        <v>7.2824610293422118</v>
      </c>
      <c r="Q1525">
        <v>354</v>
      </c>
      <c r="R1525" t="s">
        <v>3688</v>
      </c>
      <c r="S1525" t="s">
        <v>3554</v>
      </c>
      <c r="T1525" t="s">
        <v>3587</v>
      </c>
      <c r="U1525">
        <v>12</v>
      </c>
      <c r="V1525" t="s">
        <v>3572</v>
      </c>
      <c r="W1525" t="s">
        <v>3554</v>
      </c>
      <c r="X1525" t="s">
        <v>3587</v>
      </c>
      <c r="Y1525">
        <v>12</v>
      </c>
      <c r="Z1525" t="s">
        <v>3572</v>
      </c>
    </row>
    <row r="1526" spans="1:26" x14ac:dyDescent="0.3">
      <c r="A1526" s="2">
        <v>45209</v>
      </c>
      <c r="B1526" s="2">
        <v>45221</v>
      </c>
      <c r="C1526">
        <v>12</v>
      </c>
      <c r="D1526" t="s">
        <v>3538</v>
      </c>
      <c r="E1526" t="s">
        <v>366</v>
      </c>
      <c r="F1526" t="s">
        <v>103</v>
      </c>
      <c r="G1526" t="s">
        <v>51</v>
      </c>
      <c r="H1526" t="s">
        <v>52</v>
      </c>
      <c r="I1526" t="s">
        <v>92</v>
      </c>
      <c r="J1526" t="s">
        <v>20</v>
      </c>
      <c r="K1526" t="s">
        <v>21</v>
      </c>
      <c r="L1526" t="s">
        <v>3546</v>
      </c>
      <c r="M1526" t="s">
        <v>367</v>
      </c>
      <c r="N1526" t="s">
        <v>30</v>
      </c>
      <c r="O1526">
        <v>89.462609413350734</v>
      </c>
      <c r="P1526">
        <v>7.0454656587639883</v>
      </c>
      <c r="Q1526">
        <v>294</v>
      </c>
      <c r="R1526" t="s">
        <v>3762</v>
      </c>
      <c r="S1526" t="s">
        <v>3554</v>
      </c>
      <c r="T1526" t="s">
        <v>3587</v>
      </c>
      <c r="U1526">
        <v>10</v>
      </c>
      <c r="V1526" t="s">
        <v>3570</v>
      </c>
      <c r="W1526" t="s">
        <v>3554</v>
      </c>
      <c r="X1526" t="s">
        <v>3587</v>
      </c>
      <c r="Y1526">
        <v>10</v>
      </c>
      <c r="Z1526" t="s">
        <v>3570</v>
      </c>
    </row>
    <row r="1527" spans="1:26" x14ac:dyDescent="0.3">
      <c r="A1527" s="2">
        <v>45119</v>
      </c>
      <c r="B1527" s="2">
        <v>45126</v>
      </c>
      <c r="C1527">
        <v>7</v>
      </c>
      <c r="D1527" t="s">
        <v>3538</v>
      </c>
      <c r="E1527" t="s">
        <v>436</v>
      </c>
      <c r="F1527" t="s">
        <v>103</v>
      </c>
      <c r="G1527" t="s">
        <v>51</v>
      </c>
      <c r="H1527" t="s">
        <v>52</v>
      </c>
      <c r="I1527" t="s">
        <v>92</v>
      </c>
      <c r="J1527" t="s">
        <v>20</v>
      </c>
      <c r="K1527" t="s">
        <v>21</v>
      </c>
      <c r="L1527" t="s">
        <v>21</v>
      </c>
      <c r="M1527" t="s">
        <v>618</v>
      </c>
      <c r="N1527" t="s">
        <v>54</v>
      </c>
      <c r="O1527">
        <v>93.971629664669692</v>
      </c>
      <c r="P1527">
        <v>7.6574179676360128</v>
      </c>
      <c r="Q1527">
        <v>199</v>
      </c>
      <c r="R1527" t="s">
        <v>3814</v>
      </c>
      <c r="S1527" t="s">
        <v>3554</v>
      </c>
      <c r="T1527" t="s">
        <v>3586</v>
      </c>
      <c r="U1527">
        <v>7</v>
      </c>
      <c r="V1527" t="s">
        <v>3567</v>
      </c>
      <c r="W1527" t="s">
        <v>3554</v>
      </c>
      <c r="X1527" t="s">
        <v>3586</v>
      </c>
      <c r="Y1527">
        <v>7</v>
      </c>
      <c r="Z1527" t="s">
        <v>3567</v>
      </c>
    </row>
    <row r="1528" spans="1:26" x14ac:dyDescent="0.3">
      <c r="A1528" s="2">
        <v>45311</v>
      </c>
      <c r="B1528" s="2">
        <v>45327</v>
      </c>
      <c r="C1528">
        <v>16</v>
      </c>
      <c r="D1528" t="s">
        <v>3538</v>
      </c>
      <c r="E1528" t="s">
        <v>492</v>
      </c>
      <c r="F1528" t="s">
        <v>57</v>
      </c>
      <c r="G1528" t="s">
        <v>51</v>
      </c>
      <c r="H1528" t="s">
        <v>52</v>
      </c>
      <c r="I1528" t="s">
        <v>92</v>
      </c>
      <c r="J1528" t="s">
        <v>20</v>
      </c>
      <c r="K1528" t="s">
        <v>21</v>
      </c>
      <c r="L1528" t="s">
        <v>21</v>
      </c>
      <c r="M1528" t="s">
        <v>493</v>
      </c>
      <c r="N1528" t="s">
        <v>43</v>
      </c>
      <c r="O1528">
        <v>92.79921462486034</v>
      </c>
      <c r="P1528">
        <v>5.8023960305536324</v>
      </c>
      <c r="Q1528">
        <v>35</v>
      </c>
      <c r="R1528" t="s">
        <v>3791</v>
      </c>
      <c r="S1528" t="s">
        <v>3555</v>
      </c>
      <c r="T1528" t="s">
        <v>3584</v>
      </c>
      <c r="U1528">
        <v>1</v>
      </c>
      <c r="V1528" t="s">
        <v>3561</v>
      </c>
      <c r="W1528" t="s">
        <v>3555</v>
      </c>
      <c r="X1528" t="s">
        <v>3584</v>
      </c>
      <c r="Y1528">
        <v>2</v>
      </c>
      <c r="Z1528" t="s">
        <v>3562</v>
      </c>
    </row>
    <row r="1529" spans="1:26" x14ac:dyDescent="0.3">
      <c r="A1529" s="2">
        <v>44953</v>
      </c>
      <c r="B1529" s="2">
        <v>44959</v>
      </c>
      <c r="C1529">
        <v>6</v>
      </c>
      <c r="D1529" t="s">
        <v>3538</v>
      </c>
      <c r="E1529" t="s">
        <v>715</v>
      </c>
      <c r="F1529" t="s">
        <v>80</v>
      </c>
      <c r="G1529" t="s">
        <v>58</v>
      </c>
      <c r="H1529" t="s">
        <v>59</v>
      </c>
      <c r="I1529" t="s">
        <v>92</v>
      </c>
      <c r="J1529" t="s">
        <v>42</v>
      </c>
      <c r="K1529" t="s">
        <v>21</v>
      </c>
      <c r="L1529" t="s">
        <v>21</v>
      </c>
      <c r="M1529" t="s">
        <v>1919</v>
      </c>
      <c r="N1529" t="s">
        <v>76</v>
      </c>
      <c r="O1529">
        <v>12.83424092737644</v>
      </c>
      <c r="P1529">
        <v>4.2702379715989291</v>
      </c>
      <c r="Q1529">
        <v>32</v>
      </c>
      <c r="R1529" t="s">
        <v>3619</v>
      </c>
      <c r="S1529" t="s">
        <v>3554</v>
      </c>
      <c r="T1529" t="s">
        <v>3584</v>
      </c>
      <c r="U1529">
        <v>1</v>
      </c>
      <c r="V1529" t="s">
        <v>3561</v>
      </c>
      <c r="W1529" t="s">
        <v>3554</v>
      </c>
      <c r="X1529" t="s">
        <v>3584</v>
      </c>
      <c r="Y1529">
        <v>2</v>
      </c>
      <c r="Z1529" t="s">
        <v>3562</v>
      </c>
    </row>
    <row r="1530" spans="1:26" x14ac:dyDescent="0.3">
      <c r="A1530" s="2">
        <v>45237</v>
      </c>
      <c r="B1530" s="2">
        <v>45243</v>
      </c>
      <c r="C1530">
        <v>6</v>
      </c>
      <c r="D1530" t="s">
        <v>3538</v>
      </c>
      <c r="E1530" t="s">
        <v>769</v>
      </c>
      <c r="F1530" t="s">
        <v>80</v>
      </c>
      <c r="G1530" t="s">
        <v>58</v>
      </c>
      <c r="H1530" t="s">
        <v>52</v>
      </c>
      <c r="I1530" t="s">
        <v>92</v>
      </c>
      <c r="J1530" t="s">
        <v>20</v>
      </c>
      <c r="K1530" t="s">
        <v>21</v>
      </c>
      <c r="L1530" t="s">
        <v>21</v>
      </c>
      <c r="M1530" t="s">
        <v>770</v>
      </c>
      <c r="N1530" t="s">
        <v>30</v>
      </c>
      <c r="O1530">
        <v>29.366488881087729</v>
      </c>
      <c r="P1530">
        <v>5.1968712394238414</v>
      </c>
      <c r="Q1530">
        <v>316</v>
      </c>
      <c r="R1530" t="s">
        <v>3617</v>
      </c>
      <c r="S1530" t="s">
        <v>3554</v>
      </c>
      <c r="T1530" t="s">
        <v>3587</v>
      </c>
      <c r="U1530">
        <v>11</v>
      </c>
      <c r="V1530" t="s">
        <v>3571</v>
      </c>
      <c r="W1530" t="s">
        <v>3554</v>
      </c>
      <c r="X1530" t="s">
        <v>3587</v>
      </c>
      <c r="Y1530">
        <v>11</v>
      </c>
      <c r="Z1530" t="s">
        <v>3571</v>
      </c>
    </row>
    <row r="1531" spans="1:26" x14ac:dyDescent="0.3">
      <c r="A1531" s="2">
        <v>45032</v>
      </c>
      <c r="B1531" s="2">
        <v>45034</v>
      </c>
      <c r="C1531">
        <v>2</v>
      </c>
      <c r="D1531" t="s">
        <v>3538</v>
      </c>
      <c r="E1531" t="s">
        <v>777</v>
      </c>
      <c r="F1531" t="s">
        <v>103</v>
      </c>
      <c r="G1531" t="s">
        <v>51</v>
      </c>
      <c r="H1531" t="s">
        <v>52</v>
      </c>
      <c r="I1531" t="s">
        <v>92</v>
      </c>
      <c r="J1531" t="s">
        <v>20</v>
      </c>
      <c r="K1531" t="s">
        <v>21</v>
      </c>
      <c r="L1531" t="s">
        <v>21</v>
      </c>
      <c r="M1531" t="s">
        <v>778</v>
      </c>
      <c r="N1531" t="s">
        <v>30</v>
      </c>
      <c r="O1531">
        <v>85.78987384699839</v>
      </c>
      <c r="P1531">
        <v>6.5135531354410157</v>
      </c>
      <c r="Q1531">
        <v>107</v>
      </c>
      <c r="R1531" t="s">
        <v>3831</v>
      </c>
      <c r="S1531" t="s">
        <v>3554</v>
      </c>
      <c r="T1531" t="s">
        <v>3585</v>
      </c>
      <c r="U1531">
        <v>4</v>
      </c>
      <c r="V1531" t="s">
        <v>3564</v>
      </c>
      <c r="W1531" t="s">
        <v>3554</v>
      </c>
      <c r="X1531" t="s">
        <v>3585</v>
      </c>
      <c r="Y1531">
        <v>4</v>
      </c>
      <c r="Z1531" t="s">
        <v>3564</v>
      </c>
    </row>
    <row r="1532" spans="1:26" x14ac:dyDescent="0.3">
      <c r="A1532" s="2">
        <v>45113</v>
      </c>
      <c r="B1532" s="2">
        <v>45116</v>
      </c>
      <c r="C1532">
        <v>3</v>
      </c>
      <c r="D1532" t="s">
        <v>3538</v>
      </c>
      <c r="E1532" t="s">
        <v>731</v>
      </c>
      <c r="F1532" t="s">
        <v>28</v>
      </c>
      <c r="G1532" t="s">
        <v>33</v>
      </c>
      <c r="H1532" t="s">
        <v>52</v>
      </c>
      <c r="I1532" t="s">
        <v>92</v>
      </c>
      <c r="J1532" t="s">
        <v>42</v>
      </c>
      <c r="K1532" t="s">
        <v>21</v>
      </c>
      <c r="L1532" t="s">
        <v>3546</v>
      </c>
      <c r="M1532" t="s">
        <v>1545</v>
      </c>
      <c r="N1532" t="s">
        <v>76</v>
      </c>
      <c r="O1532">
        <v>25.761830356904579</v>
      </c>
      <c r="P1532">
        <v>5.4707402123366231</v>
      </c>
      <c r="Q1532">
        <v>189</v>
      </c>
      <c r="R1532" t="s">
        <v>3857</v>
      </c>
      <c r="S1532" t="s">
        <v>3554</v>
      </c>
      <c r="T1532" t="s">
        <v>3586</v>
      </c>
      <c r="U1532">
        <v>7</v>
      </c>
      <c r="V1532" t="s">
        <v>3567</v>
      </c>
      <c r="W1532" t="s">
        <v>3554</v>
      </c>
      <c r="X1532" t="s">
        <v>3586</v>
      </c>
      <c r="Y1532">
        <v>7</v>
      </c>
      <c r="Z1532" t="s">
        <v>3567</v>
      </c>
    </row>
    <row r="1533" spans="1:26" x14ac:dyDescent="0.3">
      <c r="A1533" s="2">
        <v>45001</v>
      </c>
      <c r="B1533" s="2">
        <v>45018</v>
      </c>
      <c r="C1533">
        <v>17</v>
      </c>
      <c r="D1533" t="s">
        <v>3538</v>
      </c>
      <c r="E1533" t="s">
        <v>1079</v>
      </c>
      <c r="F1533" t="s">
        <v>157</v>
      </c>
      <c r="G1533" t="s">
        <v>58</v>
      </c>
      <c r="H1533" t="s">
        <v>59</v>
      </c>
      <c r="I1533" t="s">
        <v>92</v>
      </c>
      <c r="J1533" t="s">
        <v>42</v>
      </c>
      <c r="K1533" t="s">
        <v>21</v>
      </c>
      <c r="L1533" t="s">
        <v>3546</v>
      </c>
      <c r="M1533" t="s">
        <v>1532</v>
      </c>
      <c r="N1533" t="s">
        <v>30</v>
      </c>
      <c r="O1533">
        <v>26.288279099023161</v>
      </c>
      <c r="P1533">
        <v>4.6784999682926376</v>
      </c>
      <c r="Q1533">
        <v>91</v>
      </c>
      <c r="R1533" t="s">
        <v>3749</v>
      </c>
      <c r="S1533" t="s">
        <v>3554</v>
      </c>
      <c r="T1533" t="s">
        <v>3584</v>
      </c>
      <c r="U1533">
        <v>3</v>
      </c>
      <c r="V1533" t="s">
        <v>3563</v>
      </c>
      <c r="W1533" t="s">
        <v>3554</v>
      </c>
      <c r="X1533" t="s">
        <v>3585</v>
      </c>
      <c r="Y1533">
        <v>4</v>
      </c>
      <c r="Z1533" t="s">
        <v>3564</v>
      </c>
    </row>
    <row r="1534" spans="1:26" x14ac:dyDescent="0.3">
      <c r="A1534" s="2">
        <v>45337</v>
      </c>
      <c r="B1534" s="2">
        <v>45342</v>
      </c>
      <c r="C1534">
        <v>5</v>
      </c>
      <c r="D1534" t="s">
        <v>3538</v>
      </c>
      <c r="E1534" t="s">
        <v>1133</v>
      </c>
      <c r="F1534" t="s">
        <v>39</v>
      </c>
      <c r="G1534" t="s">
        <v>33</v>
      </c>
      <c r="H1534" t="s">
        <v>59</v>
      </c>
      <c r="I1534" t="s">
        <v>92</v>
      </c>
      <c r="J1534" t="s">
        <v>42</v>
      </c>
      <c r="K1534" t="s">
        <v>21</v>
      </c>
      <c r="L1534" t="s">
        <v>3546</v>
      </c>
      <c r="M1534" t="s">
        <v>1134</v>
      </c>
      <c r="N1534" t="s">
        <v>144</v>
      </c>
      <c r="O1534">
        <v>164.12640169516499</v>
      </c>
      <c r="P1534">
        <v>6.7438261225610114</v>
      </c>
      <c r="Q1534">
        <v>50</v>
      </c>
      <c r="R1534" t="s">
        <v>3673</v>
      </c>
      <c r="S1534" t="s">
        <v>3555</v>
      </c>
      <c r="T1534" t="s">
        <v>3584</v>
      </c>
      <c r="U1534">
        <v>2</v>
      </c>
      <c r="V1534" t="s">
        <v>3562</v>
      </c>
      <c r="W1534" t="s">
        <v>3555</v>
      </c>
      <c r="X1534" t="s">
        <v>3584</v>
      </c>
      <c r="Y1534">
        <v>2</v>
      </c>
      <c r="Z1534" t="s">
        <v>3562</v>
      </c>
    </row>
    <row r="1535" spans="1:26" x14ac:dyDescent="0.3">
      <c r="A1535" s="2">
        <v>45197</v>
      </c>
      <c r="B1535" s="2">
        <v>45199</v>
      </c>
      <c r="C1535">
        <v>2</v>
      </c>
      <c r="D1535" t="s">
        <v>3538</v>
      </c>
      <c r="E1535" t="s">
        <v>1326</v>
      </c>
      <c r="F1535" t="s">
        <v>80</v>
      </c>
      <c r="G1535" t="s">
        <v>51</v>
      </c>
      <c r="H1535" t="s">
        <v>59</v>
      </c>
      <c r="I1535" t="s">
        <v>92</v>
      </c>
      <c r="J1535" t="s">
        <v>42</v>
      </c>
      <c r="K1535" t="s">
        <v>21</v>
      </c>
      <c r="L1535" t="s">
        <v>3546</v>
      </c>
      <c r="M1535" t="s">
        <v>1327</v>
      </c>
      <c r="N1535" t="s">
        <v>144</v>
      </c>
      <c r="O1535">
        <v>22.791682116058531</v>
      </c>
      <c r="P1535">
        <v>4.386447998145294</v>
      </c>
      <c r="Q1535">
        <v>272</v>
      </c>
      <c r="R1535" t="s">
        <v>3920</v>
      </c>
      <c r="S1535" t="s">
        <v>3554</v>
      </c>
      <c r="T1535" t="s">
        <v>3586</v>
      </c>
      <c r="U1535">
        <v>9</v>
      </c>
      <c r="V1535" t="s">
        <v>3569</v>
      </c>
      <c r="W1535" t="s">
        <v>3554</v>
      </c>
      <c r="X1535" t="s">
        <v>3586</v>
      </c>
      <c r="Y1535">
        <v>9</v>
      </c>
      <c r="Z1535" t="s">
        <v>3569</v>
      </c>
    </row>
    <row r="1536" spans="1:26" x14ac:dyDescent="0.3">
      <c r="A1536" s="2">
        <v>45182</v>
      </c>
      <c r="B1536" s="2">
        <v>45192</v>
      </c>
      <c r="C1536">
        <v>10</v>
      </c>
      <c r="D1536" t="s">
        <v>3538</v>
      </c>
      <c r="E1536" t="s">
        <v>1364</v>
      </c>
      <c r="F1536" t="s">
        <v>16</v>
      </c>
      <c r="G1536" t="s">
        <v>33</v>
      </c>
      <c r="H1536" t="s">
        <v>52</v>
      </c>
      <c r="I1536" t="s">
        <v>92</v>
      </c>
      <c r="J1536" t="s">
        <v>42</v>
      </c>
      <c r="K1536" t="s">
        <v>21</v>
      </c>
      <c r="L1536" t="s">
        <v>21</v>
      </c>
      <c r="M1536" t="s">
        <v>1365</v>
      </c>
      <c r="N1536" t="s">
        <v>43</v>
      </c>
      <c r="O1536">
        <v>79.011547987606946</v>
      </c>
      <c r="P1536">
        <v>7.250267237242304</v>
      </c>
      <c r="Q1536">
        <v>265</v>
      </c>
      <c r="R1536" t="s">
        <v>3757</v>
      </c>
      <c r="S1536" t="s">
        <v>3554</v>
      </c>
      <c r="T1536" t="s">
        <v>3586</v>
      </c>
      <c r="U1536">
        <v>9</v>
      </c>
      <c r="V1536" t="s">
        <v>3569</v>
      </c>
      <c r="W1536" t="s">
        <v>3554</v>
      </c>
      <c r="X1536" t="s">
        <v>3586</v>
      </c>
      <c r="Y1536">
        <v>9</v>
      </c>
      <c r="Z1536" t="s">
        <v>3569</v>
      </c>
    </row>
    <row r="1537" spans="1:26" x14ac:dyDescent="0.3">
      <c r="A1537" s="2">
        <v>45344</v>
      </c>
      <c r="B1537" s="2">
        <v>45356</v>
      </c>
      <c r="C1537">
        <v>12</v>
      </c>
      <c r="D1537" t="s">
        <v>3538</v>
      </c>
      <c r="E1537" t="s">
        <v>1423</v>
      </c>
      <c r="F1537" t="s">
        <v>57</v>
      </c>
      <c r="G1537" t="s">
        <v>51</v>
      </c>
      <c r="H1537" t="s">
        <v>59</v>
      </c>
      <c r="I1537" t="s">
        <v>92</v>
      </c>
      <c r="J1537" t="s">
        <v>42</v>
      </c>
      <c r="K1537" t="s">
        <v>21</v>
      </c>
      <c r="L1537" t="s">
        <v>21</v>
      </c>
      <c r="M1537" t="s">
        <v>1763</v>
      </c>
      <c r="N1537" t="s">
        <v>43</v>
      </c>
      <c r="O1537">
        <v>99.52895698251524</v>
      </c>
      <c r="P1537">
        <v>5.0926254830513669</v>
      </c>
      <c r="Q1537">
        <v>64</v>
      </c>
      <c r="R1537" t="s">
        <v>3895</v>
      </c>
      <c r="S1537" t="s">
        <v>3555</v>
      </c>
      <c r="T1537" t="s">
        <v>3584</v>
      </c>
      <c r="U1537">
        <v>2</v>
      </c>
      <c r="V1537" t="s">
        <v>3562</v>
      </c>
      <c r="W1537" t="s">
        <v>3555</v>
      </c>
      <c r="X1537" t="s">
        <v>3584</v>
      </c>
      <c r="Y1537">
        <v>3</v>
      </c>
      <c r="Z1537" t="s">
        <v>3563</v>
      </c>
    </row>
    <row r="1538" spans="1:26" x14ac:dyDescent="0.3">
      <c r="A1538" s="2">
        <v>45258</v>
      </c>
      <c r="B1538" s="2">
        <v>45264</v>
      </c>
      <c r="C1538">
        <v>6</v>
      </c>
      <c r="D1538" t="s">
        <v>3538</v>
      </c>
      <c r="E1538" t="s">
        <v>1696</v>
      </c>
      <c r="F1538" t="s">
        <v>157</v>
      </c>
      <c r="G1538" t="s">
        <v>51</v>
      </c>
      <c r="H1538" t="s">
        <v>52</v>
      </c>
      <c r="I1538" t="s">
        <v>92</v>
      </c>
      <c r="J1538" t="s">
        <v>20</v>
      </c>
      <c r="K1538" t="s">
        <v>21</v>
      </c>
      <c r="L1538" t="s">
        <v>3546</v>
      </c>
      <c r="M1538" t="s">
        <v>1697</v>
      </c>
      <c r="N1538" t="s">
        <v>63</v>
      </c>
      <c r="O1538">
        <v>25.236682289444438</v>
      </c>
      <c r="P1538">
        <v>4.3571923339930452</v>
      </c>
      <c r="Q1538">
        <v>337</v>
      </c>
      <c r="R1538" t="s">
        <v>3624</v>
      </c>
      <c r="S1538" t="s">
        <v>3554</v>
      </c>
      <c r="T1538" t="s">
        <v>3587</v>
      </c>
      <c r="U1538">
        <v>11</v>
      </c>
      <c r="V1538" t="s">
        <v>3571</v>
      </c>
      <c r="W1538" t="s">
        <v>3554</v>
      </c>
      <c r="X1538" t="s">
        <v>3587</v>
      </c>
      <c r="Y1538">
        <v>12</v>
      </c>
      <c r="Z1538" t="s">
        <v>3572</v>
      </c>
    </row>
    <row r="1539" spans="1:26" x14ac:dyDescent="0.3">
      <c r="A1539" s="2">
        <v>44949</v>
      </c>
      <c r="B1539" s="2">
        <v>44956</v>
      </c>
      <c r="C1539">
        <v>7</v>
      </c>
      <c r="D1539" t="s">
        <v>3538</v>
      </c>
      <c r="E1539" t="s">
        <v>1887</v>
      </c>
      <c r="F1539" t="s">
        <v>103</v>
      </c>
      <c r="G1539" t="s">
        <v>58</v>
      </c>
      <c r="H1539" t="s">
        <v>59</v>
      </c>
      <c r="I1539" t="s">
        <v>92</v>
      </c>
      <c r="J1539" t="s">
        <v>42</v>
      </c>
      <c r="K1539" t="s">
        <v>21</v>
      </c>
      <c r="L1539" t="s">
        <v>3546</v>
      </c>
      <c r="M1539" t="s">
        <v>1888</v>
      </c>
      <c r="N1539" t="s">
        <v>30</v>
      </c>
      <c r="O1539">
        <v>99.340668358504033</v>
      </c>
      <c r="P1539">
        <v>7.7721868706264168</v>
      </c>
      <c r="Q1539">
        <v>29</v>
      </c>
      <c r="R1539" t="s">
        <v>3669</v>
      </c>
      <c r="S1539" t="s">
        <v>3554</v>
      </c>
      <c r="T1539" t="s">
        <v>3584</v>
      </c>
      <c r="U1539">
        <v>1</v>
      </c>
      <c r="V1539" t="s">
        <v>3561</v>
      </c>
      <c r="W1539" t="s">
        <v>3554</v>
      </c>
      <c r="X1539" t="s">
        <v>3584</v>
      </c>
      <c r="Y1539">
        <v>1</v>
      </c>
      <c r="Z1539" t="s">
        <v>3561</v>
      </c>
    </row>
    <row r="1540" spans="1:26" x14ac:dyDescent="0.3">
      <c r="A1540" s="2">
        <v>45374</v>
      </c>
      <c r="B1540" s="2">
        <v>45392</v>
      </c>
      <c r="C1540">
        <v>18</v>
      </c>
      <c r="D1540" t="s">
        <v>3538</v>
      </c>
      <c r="E1540" t="s">
        <v>1923</v>
      </c>
      <c r="F1540" t="s">
        <v>103</v>
      </c>
      <c r="G1540" t="s">
        <v>33</v>
      </c>
      <c r="H1540" t="s">
        <v>52</v>
      </c>
      <c r="I1540" t="s">
        <v>92</v>
      </c>
      <c r="J1540" t="s">
        <v>20</v>
      </c>
      <c r="K1540" t="s">
        <v>21</v>
      </c>
      <c r="L1540" t="s">
        <v>21</v>
      </c>
      <c r="M1540" t="s">
        <v>881</v>
      </c>
      <c r="N1540" t="s">
        <v>43</v>
      </c>
      <c r="O1540">
        <v>96.193971814134358</v>
      </c>
      <c r="P1540">
        <v>7.2364361266325226</v>
      </c>
      <c r="Q1540">
        <v>100</v>
      </c>
      <c r="R1540" t="s">
        <v>3692</v>
      </c>
      <c r="S1540" t="s">
        <v>3555</v>
      </c>
      <c r="T1540" t="s">
        <v>3584</v>
      </c>
      <c r="U1540">
        <v>3</v>
      </c>
      <c r="V1540" t="s">
        <v>3563</v>
      </c>
      <c r="W1540" t="s">
        <v>3555</v>
      </c>
      <c r="X1540" t="s">
        <v>3585</v>
      </c>
      <c r="Y1540">
        <v>4</v>
      </c>
      <c r="Z1540" t="s">
        <v>3564</v>
      </c>
    </row>
    <row r="1541" spans="1:26" x14ac:dyDescent="0.3">
      <c r="A1541" s="2">
        <v>45438</v>
      </c>
      <c r="B1541" s="2">
        <v>45447</v>
      </c>
      <c r="C1541">
        <v>9</v>
      </c>
      <c r="D1541" t="s">
        <v>3538</v>
      </c>
      <c r="E1541" t="s">
        <v>1740</v>
      </c>
      <c r="F1541" t="s">
        <v>16</v>
      </c>
      <c r="G1541" t="s">
        <v>33</v>
      </c>
      <c r="H1541" t="s">
        <v>52</v>
      </c>
      <c r="I1541" t="s">
        <v>92</v>
      </c>
      <c r="J1541" t="s">
        <v>20</v>
      </c>
      <c r="K1541" t="s">
        <v>21</v>
      </c>
      <c r="L1541" t="s">
        <v>21</v>
      </c>
      <c r="M1541" t="s">
        <v>2075</v>
      </c>
      <c r="N1541" t="s">
        <v>30</v>
      </c>
      <c r="O1541">
        <v>86.060099513456393</v>
      </c>
      <c r="P1541">
        <v>6.3188233043824811</v>
      </c>
      <c r="Q1541">
        <v>155</v>
      </c>
      <c r="R1541" t="s">
        <v>3731</v>
      </c>
      <c r="S1541" t="s">
        <v>3555</v>
      </c>
      <c r="T1541" t="s">
        <v>3585</v>
      </c>
      <c r="U1541">
        <v>5</v>
      </c>
      <c r="V1541" t="s">
        <v>3565</v>
      </c>
      <c r="W1541" t="s">
        <v>3555</v>
      </c>
      <c r="X1541" t="s">
        <v>3585</v>
      </c>
      <c r="Y1541">
        <v>6</v>
      </c>
      <c r="Z1541" t="s">
        <v>3566</v>
      </c>
    </row>
    <row r="1542" spans="1:26" x14ac:dyDescent="0.3">
      <c r="A1542" s="2">
        <v>45079</v>
      </c>
      <c r="B1542" s="2">
        <v>45083</v>
      </c>
      <c r="C1542">
        <v>4</v>
      </c>
      <c r="D1542" t="s">
        <v>3538</v>
      </c>
      <c r="E1542" t="s">
        <v>1106</v>
      </c>
      <c r="F1542" t="s">
        <v>57</v>
      </c>
      <c r="G1542" t="s">
        <v>33</v>
      </c>
      <c r="H1542" t="s">
        <v>59</v>
      </c>
      <c r="I1542" t="s">
        <v>92</v>
      </c>
      <c r="J1542" t="s">
        <v>35</v>
      </c>
      <c r="K1542" t="s">
        <v>21</v>
      </c>
      <c r="L1542" t="s">
        <v>21</v>
      </c>
      <c r="M1542" t="s">
        <v>2104</v>
      </c>
      <c r="N1542" t="s">
        <v>144</v>
      </c>
      <c r="O1542">
        <v>87.835469851104818</v>
      </c>
      <c r="P1542">
        <v>5.3027751282719668</v>
      </c>
      <c r="Q1542">
        <v>156</v>
      </c>
      <c r="R1542" t="s">
        <v>3804</v>
      </c>
      <c r="S1542" t="s">
        <v>3554</v>
      </c>
      <c r="T1542" t="s">
        <v>3585</v>
      </c>
      <c r="U1542">
        <v>6</v>
      </c>
      <c r="V1542" t="s">
        <v>3566</v>
      </c>
      <c r="W1542" t="s">
        <v>3554</v>
      </c>
      <c r="X1542" t="s">
        <v>3585</v>
      </c>
      <c r="Y1542">
        <v>6</v>
      </c>
      <c r="Z1542" t="s">
        <v>3566</v>
      </c>
    </row>
    <row r="1543" spans="1:26" x14ac:dyDescent="0.3">
      <c r="A1543" s="2">
        <v>45192</v>
      </c>
      <c r="B1543" s="2">
        <v>45199</v>
      </c>
      <c r="C1543">
        <v>7</v>
      </c>
      <c r="D1543" t="s">
        <v>3538</v>
      </c>
      <c r="E1543" t="s">
        <v>2117</v>
      </c>
      <c r="F1543" t="s">
        <v>80</v>
      </c>
      <c r="G1543" t="s">
        <v>33</v>
      </c>
      <c r="H1543" t="s">
        <v>52</v>
      </c>
      <c r="I1543" t="s">
        <v>92</v>
      </c>
      <c r="J1543" t="s">
        <v>20</v>
      </c>
      <c r="K1543" t="s">
        <v>21</v>
      </c>
      <c r="L1543" t="s">
        <v>21</v>
      </c>
      <c r="M1543" t="s">
        <v>2118</v>
      </c>
      <c r="N1543" t="s">
        <v>76</v>
      </c>
      <c r="O1543">
        <v>26.586970328171631</v>
      </c>
      <c r="P1543">
        <v>4.6784774267774498</v>
      </c>
      <c r="Q1543">
        <v>272</v>
      </c>
      <c r="R1543" t="s">
        <v>3920</v>
      </c>
      <c r="S1543" t="s">
        <v>3554</v>
      </c>
      <c r="T1543" t="s">
        <v>3586</v>
      </c>
      <c r="U1543">
        <v>9</v>
      </c>
      <c r="V1543" t="s">
        <v>3569</v>
      </c>
      <c r="W1543" t="s">
        <v>3554</v>
      </c>
      <c r="X1543" t="s">
        <v>3586</v>
      </c>
      <c r="Y1543">
        <v>9</v>
      </c>
      <c r="Z1543" t="s">
        <v>3569</v>
      </c>
    </row>
    <row r="1544" spans="1:26" x14ac:dyDescent="0.3">
      <c r="A1544" s="2">
        <v>45365</v>
      </c>
      <c r="B1544" s="2">
        <v>45370</v>
      </c>
      <c r="C1544">
        <v>5</v>
      </c>
      <c r="D1544" t="s">
        <v>3538</v>
      </c>
      <c r="E1544" t="s">
        <v>2144</v>
      </c>
      <c r="F1544" t="s">
        <v>103</v>
      </c>
      <c r="G1544" t="s">
        <v>58</v>
      </c>
      <c r="H1544" t="s">
        <v>52</v>
      </c>
      <c r="I1544" t="s">
        <v>92</v>
      </c>
      <c r="J1544" t="s">
        <v>20</v>
      </c>
      <c r="K1544" t="s">
        <v>21</v>
      </c>
      <c r="L1544" t="s">
        <v>21</v>
      </c>
      <c r="M1544" t="s">
        <v>2189</v>
      </c>
      <c r="N1544" t="s">
        <v>24</v>
      </c>
      <c r="O1544">
        <v>95.646142891462745</v>
      </c>
      <c r="P1544">
        <v>7.4771949162646614</v>
      </c>
      <c r="Q1544">
        <v>78</v>
      </c>
      <c r="R1544" t="s">
        <v>3729</v>
      </c>
      <c r="S1544" t="s">
        <v>3555</v>
      </c>
      <c r="T1544" t="s">
        <v>3584</v>
      </c>
      <c r="U1544">
        <v>3</v>
      </c>
      <c r="V1544" t="s">
        <v>3563</v>
      </c>
      <c r="W1544" t="s">
        <v>3555</v>
      </c>
      <c r="X1544" t="s">
        <v>3584</v>
      </c>
      <c r="Y1544">
        <v>3</v>
      </c>
      <c r="Z1544" t="s">
        <v>3563</v>
      </c>
    </row>
    <row r="1545" spans="1:26" x14ac:dyDescent="0.3">
      <c r="A1545" s="2">
        <v>45245</v>
      </c>
      <c r="B1545" s="2">
        <v>45248</v>
      </c>
      <c r="C1545">
        <v>3</v>
      </c>
      <c r="D1545" t="s">
        <v>3538</v>
      </c>
      <c r="E1545" t="s">
        <v>1692</v>
      </c>
      <c r="F1545" t="s">
        <v>16</v>
      </c>
      <c r="G1545" t="s">
        <v>58</v>
      </c>
      <c r="H1545" t="s">
        <v>59</v>
      </c>
      <c r="I1545" t="s">
        <v>92</v>
      </c>
      <c r="J1545" t="s">
        <v>42</v>
      </c>
      <c r="K1545" t="s">
        <v>21</v>
      </c>
      <c r="L1545" t="s">
        <v>21</v>
      </c>
      <c r="M1545" t="s">
        <v>2193</v>
      </c>
      <c r="N1545" t="s">
        <v>24</v>
      </c>
      <c r="O1545">
        <v>79.318765748320473</v>
      </c>
      <c r="P1545">
        <v>6.3894255537166718</v>
      </c>
      <c r="Q1545">
        <v>321</v>
      </c>
      <c r="R1545" t="s">
        <v>3612</v>
      </c>
      <c r="S1545" t="s">
        <v>3554</v>
      </c>
      <c r="T1545" t="s">
        <v>3587</v>
      </c>
      <c r="U1545">
        <v>11</v>
      </c>
      <c r="V1545" t="s">
        <v>3571</v>
      </c>
      <c r="W1545" t="s">
        <v>3554</v>
      </c>
      <c r="X1545" t="s">
        <v>3587</v>
      </c>
      <c r="Y1545">
        <v>11</v>
      </c>
      <c r="Z1545" t="s">
        <v>3571</v>
      </c>
    </row>
    <row r="1546" spans="1:26" x14ac:dyDescent="0.3">
      <c r="A1546" s="2">
        <v>44999</v>
      </c>
      <c r="B1546" s="2">
        <v>45005</v>
      </c>
      <c r="C1546">
        <v>6</v>
      </c>
      <c r="D1546" t="s">
        <v>3538</v>
      </c>
      <c r="E1546" t="s">
        <v>976</v>
      </c>
      <c r="F1546" t="s">
        <v>103</v>
      </c>
      <c r="G1546" t="s">
        <v>51</v>
      </c>
      <c r="H1546" t="s">
        <v>52</v>
      </c>
      <c r="I1546" t="s">
        <v>92</v>
      </c>
      <c r="J1546" t="s">
        <v>20</v>
      </c>
      <c r="K1546" t="s">
        <v>21</v>
      </c>
      <c r="L1546" t="s">
        <v>3546</v>
      </c>
      <c r="M1546" t="s">
        <v>2217</v>
      </c>
      <c r="N1546" t="s">
        <v>24</v>
      </c>
      <c r="O1546">
        <v>87.384686131457457</v>
      </c>
      <c r="P1546">
        <v>7.4967686993524616</v>
      </c>
      <c r="Q1546">
        <v>78</v>
      </c>
      <c r="R1546" t="s">
        <v>3851</v>
      </c>
      <c r="S1546" t="s">
        <v>3554</v>
      </c>
      <c r="T1546" t="s">
        <v>3584</v>
      </c>
      <c r="U1546">
        <v>3</v>
      </c>
      <c r="V1546" t="s">
        <v>3563</v>
      </c>
      <c r="W1546" t="s">
        <v>3554</v>
      </c>
      <c r="X1546" t="s">
        <v>3584</v>
      </c>
      <c r="Y1546">
        <v>3</v>
      </c>
      <c r="Z1546" t="s">
        <v>3563</v>
      </c>
    </row>
    <row r="1547" spans="1:26" x14ac:dyDescent="0.3">
      <c r="A1547" s="2">
        <v>45411</v>
      </c>
      <c r="B1547" s="2">
        <v>45417</v>
      </c>
      <c r="C1547">
        <v>6</v>
      </c>
      <c r="D1547" t="s">
        <v>3538</v>
      </c>
      <c r="E1547" t="s">
        <v>2072</v>
      </c>
      <c r="F1547" t="s">
        <v>118</v>
      </c>
      <c r="G1547" t="s">
        <v>33</v>
      </c>
      <c r="H1547" t="s">
        <v>52</v>
      </c>
      <c r="I1547" t="s">
        <v>92</v>
      </c>
      <c r="J1547" t="s">
        <v>20</v>
      </c>
      <c r="K1547" t="s">
        <v>21</v>
      </c>
      <c r="L1547" t="s">
        <v>3546</v>
      </c>
      <c r="M1547" t="s">
        <v>2303</v>
      </c>
      <c r="N1547" t="s">
        <v>144</v>
      </c>
      <c r="O1547">
        <v>62.137713203518132</v>
      </c>
      <c r="P1547">
        <v>6.4429522163577504</v>
      </c>
      <c r="Q1547">
        <v>125</v>
      </c>
      <c r="R1547" t="s">
        <v>3868</v>
      </c>
      <c r="S1547" t="s">
        <v>3555</v>
      </c>
      <c r="T1547" t="s">
        <v>3585</v>
      </c>
      <c r="U1547">
        <v>4</v>
      </c>
      <c r="V1547" t="s">
        <v>3564</v>
      </c>
      <c r="W1547" t="s">
        <v>3555</v>
      </c>
      <c r="X1547" t="s">
        <v>3585</v>
      </c>
      <c r="Y1547">
        <v>5</v>
      </c>
      <c r="Z1547" t="s">
        <v>3565</v>
      </c>
    </row>
    <row r="1548" spans="1:26" x14ac:dyDescent="0.3">
      <c r="A1548" s="2">
        <v>45193</v>
      </c>
      <c r="B1548" s="2">
        <v>45196</v>
      </c>
      <c r="C1548">
        <v>3</v>
      </c>
      <c r="D1548" t="s">
        <v>3538</v>
      </c>
      <c r="E1548" t="s">
        <v>344</v>
      </c>
      <c r="F1548" t="s">
        <v>39</v>
      </c>
      <c r="G1548" t="s">
        <v>51</v>
      </c>
      <c r="H1548" t="s">
        <v>52</v>
      </c>
      <c r="I1548" t="s">
        <v>92</v>
      </c>
      <c r="J1548" t="s">
        <v>20</v>
      </c>
      <c r="K1548" t="s">
        <v>21</v>
      </c>
      <c r="L1548" t="s">
        <v>3546</v>
      </c>
      <c r="M1548" t="s">
        <v>2330</v>
      </c>
      <c r="N1548" t="s">
        <v>63</v>
      </c>
      <c r="O1548">
        <v>137.14955290437581</v>
      </c>
      <c r="P1548">
        <v>5.5630423968298599</v>
      </c>
      <c r="Q1548">
        <v>269</v>
      </c>
      <c r="R1548" t="s">
        <v>3744</v>
      </c>
      <c r="S1548" t="s">
        <v>3554</v>
      </c>
      <c r="T1548" t="s">
        <v>3586</v>
      </c>
      <c r="U1548">
        <v>9</v>
      </c>
      <c r="V1548" t="s">
        <v>3569</v>
      </c>
      <c r="W1548" t="s">
        <v>3554</v>
      </c>
      <c r="X1548" t="s">
        <v>3586</v>
      </c>
      <c r="Y1548">
        <v>9</v>
      </c>
      <c r="Z1548" t="s">
        <v>3569</v>
      </c>
    </row>
    <row r="1549" spans="1:26" x14ac:dyDescent="0.3">
      <c r="A1549" s="2">
        <v>45382</v>
      </c>
      <c r="B1549" s="2">
        <v>45392</v>
      </c>
      <c r="C1549">
        <v>10</v>
      </c>
      <c r="D1549" t="s">
        <v>3538</v>
      </c>
      <c r="E1549" t="s">
        <v>1869</v>
      </c>
      <c r="F1549" t="s">
        <v>57</v>
      </c>
      <c r="G1549" t="s">
        <v>33</v>
      </c>
      <c r="H1549" t="s">
        <v>59</v>
      </c>
      <c r="I1549" t="s">
        <v>92</v>
      </c>
      <c r="J1549" t="s">
        <v>35</v>
      </c>
      <c r="K1549" t="s">
        <v>21</v>
      </c>
      <c r="L1549" t="s">
        <v>21</v>
      </c>
      <c r="M1549" t="s">
        <v>2365</v>
      </c>
      <c r="N1549" t="s">
        <v>63</v>
      </c>
      <c r="O1549">
        <v>121.12113618132101</v>
      </c>
      <c r="P1549">
        <v>5.9807393435834291</v>
      </c>
      <c r="Q1549">
        <v>100</v>
      </c>
      <c r="R1549" t="s">
        <v>3692</v>
      </c>
      <c r="S1549" t="s">
        <v>3555</v>
      </c>
      <c r="T1549" t="s">
        <v>3584</v>
      </c>
      <c r="U1549">
        <v>3</v>
      </c>
      <c r="V1549" t="s">
        <v>3563</v>
      </c>
      <c r="W1549" t="s">
        <v>3555</v>
      </c>
      <c r="X1549" t="s">
        <v>3585</v>
      </c>
      <c r="Y1549">
        <v>4</v>
      </c>
      <c r="Z1549" t="s">
        <v>3564</v>
      </c>
    </row>
    <row r="1550" spans="1:26" x14ac:dyDescent="0.3">
      <c r="A1550" s="2">
        <v>45454</v>
      </c>
      <c r="B1550" s="2">
        <v>45460</v>
      </c>
      <c r="C1550">
        <v>6</v>
      </c>
      <c r="D1550" t="s">
        <v>3538</v>
      </c>
      <c r="E1550" t="s">
        <v>1511</v>
      </c>
      <c r="F1550" t="s">
        <v>57</v>
      </c>
      <c r="G1550" t="s">
        <v>51</v>
      </c>
      <c r="H1550" t="s">
        <v>59</v>
      </c>
      <c r="I1550" t="s">
        <v>92</v>
      </c>
      <c r="J1550" t="s">
        <v>42</v>
      </c>
      <c r="K1550" t="s">
        <v>21</v>
      </c>
      <c r="L1550" t="s">
        <v>21</v>
      </c>
      <c r="M1550" t="s">
        <v>2559</v>
      </c>
      <c r="N1550" t="s">
        <v>30</v>
      </c>
      <c r="O1550">
        <v>105.1205946862775</v>
      </c>
      <c r="P1550">
        <v>5.600516860433653</v>
      </c>
      <c r="Q1550">
        <v>168</v>
      </c>
      <c r="R1550" t="s">
        <v>3924</v>
      </c>
      <c r="S1550" t="s">
        <v>3555</v>
      </c>
      <c r="T1550" t="s">
        <v>3585</v>
      </c>
      <c r="U1550">
        <v>6</v>
      </c>
      <c r="V1550" t="s">
        <v>3566</v>
      </c>
      <c r="W1550" t="s">
        <v>3555</v>
      </c>
      <c r="X1550" t="s">
        <v>3585</v>
      </c>
      <c r="Y1550">
        <v>6</v>
      </c>
      <c r="Z1550" t="s">
        <v>3566</v>
      </c>
    </row>
    <row r="1551" spans="1:26" x14ac:dyDescent="0.3">
      <c r="A1551" s="2">
        <v>45144</v>
      </c>
      <c r="B1551" s="2">
        <v>45165</v>
      </c>
      <c r="C1551">
        <v>21</v>
      </c>
      <c r="D1551" t="s">
        <v>3538</v>
      </c>
      <c r="E1551" t="s">
        <v>190</v>
      </c>
      <c r="F1551" t="s">
        <v>16</v>
      </c>
      <c r="G1551" t="s">
        <v>51</v>
      </c>
      <c r="H1551" t="s">
        <v>59</v>
      </c>
      <c r="I1551" t="s">
        <v>92</v>
      </c>
      <c r="J1551" t="s">
        <v>42</v>
      </c>
      <c r="K1551" t="s">
        <v>21</v>
      </c>
      <c r="L1551" t="s">
        <v>3546</v>
      </c>
      <c r="M1551" t="s">
        <v>2590</v>
      </c>
      <c r="N1551" t="s">
        <v>54</v>
      </c>
      <c r="O1551">
        <v>52.967677070007618</v>
      </c>
      <c r="P1551">
        <v>6.133893175582239</v>
      </c>
      <c r="Q1551">
        <v>238</v>
      </c>
      <c r="R1551" t="s">
        <v>3662</v>
      </c>
      <c r="S1551" t="s">
        <v>3554</v>
      </c>
      <c r="T1551" t="s">
        <v>3586</v>
      </c>
      <c r="U1551">
        <v>8</v>
      </c>
      <c r="V1551" t="s">
        <v>3568</v>
      </c>
      <c r="W1551" t="s">
        <v>3554</v>
      </c>
      <c r="X1551" t="s">
        <v>3586</v>
      </c>
      <c r="Y1551">
        <v>8</v>
      </c>
      <c r="Z1551" t="s">
        <v>3568</v>
      </c>
    </row>
    <row r="1552" spans="1:26" x14ac:dyDescent="0.3">
      <c r="A1552" s="2">
        <v>45114</v>
      </c>
      <c r="B1552" s="2">
        <v>45129</v>
      </c>
      <c r="C1552">
        <v>15</v>
      </c>
      <c r="D1552" t="s">
        <v>3538</v>
      </c>
      <c r="E1552" t="s">
        <v>838</v>
      </c>
      <c r="F1552" t="s">
        <v>39</v>
      </c>
      <c r="G1552" t="s">
        <v>51</v>
      </c>
      <c r="H1552" t="s">
        <v>52</v>
      </c>
      <c r="I1552" t="s">
        <v>92</v>
      </c>
      <c r="J1552" t="s">
        <v>20</v>
      </c>
      <c r="K1552" t="s">
        <v>21</v>
      </c>
      <c r="L1552" t="s">
        <v>21</v>
      </c>
      <c r="M1552" t="s">
        <v>2591</v>
      </c>
      <c r="N1552" t="s">
        <v>24</v>
      </c>
      <c r="O1552">
        <v>151.9098256802051</v>
      </c>
      <c r="P1552">
        <v>6.3643833785101984</v>
      </c>
      <c r="Q1552">
        <v>202</v>
      </c>
      <c r="R1552" t="s">
        <v>3806</v>
      </c>
      <c r="S1552" t="s">
        <v>3554</v>
      </c>
      <c r="T1552" t="s">
        <v>3586</v>
      </c>
      <c r="U1552">
        <v>7</v>
      </c>
      <c r="V1552" t="s">
        <v>3567</v>
      </c>
      <c r="W1552" t="s">
        <v>3554</v>
      </c>
      <c r="X1552" t="s">
        <v>3586</v>
      </c>
      <c r="Y1552">
        <v>7</v>
      </c>
      <c r="Z1552" t="s">
        <v>3567</v>
      </c>
    </row>
    <row r="1553" spans="1:26" x14ac:dyDescent="0.3">
      <c r="A1553" s="2">
        <v>44958</v>
      </c>
      <c r="B1553" s="2">
        <v>44964</v>
      </c>
      <c r="C1553">
        <v>6</v>
      </c>
      <c r="D1553" t="s">
        <v>3538</v>
      </c>
      <c r="E1553" t="s">
        <v>1173</v>
      </c>
      <c r="F1553" t="s">
        <v>28</v>
      </c>
      <c r="G1553" t="s">
        <v>51</v>
      </c>
      <c r="H1553" t="s">
        <v>52</v>
      </c>
      <c r="I1553" t="s">
        <v>92</v>
      </c>
      <c r="J1553" t="s">
        <v>20</v>
      </c>
      <c r="K1553" t="s">
        <v>21</v>
      </c>
      <c r="L1553" t="s">
        <v>3546</v>
      </c>
      <c r="M1553" t="s">
        <v>2626</v>
      </c>
      <c r="N1553" t="s">
        <v>24</v>
      </c>
      <c r="O1553">
        <v>33.694052404437507</v>
      </c>
      <c r="P1553">
        <v>5.0270098334006814</v>
      </c>
      <c r="Q1553">
        <v>37</v>
      </c>
      <c r="R1553" t="s">
        <v>3643</v>
      </c>
      <c r="S1553" t="s">
        <v>3554</v>
      </c>
      <c r="T1553" t="s">
        <v>3584</v>
      </c>
      <c r="U1553">
        <v>2</v>
      </c>
      <c r="V1553" t="s">
        <v>3562</v>
      </c>
      <c r="W1553" t="s">
        <v>3554</v>
      </c>
      <c r="X1553" t="s">
        <v>3584</v>
      </c>
      <c r="Y1553">
        <v>2</v>
      </c>
      <c r="Z1553" t="s">
        <v>3562</v>
      </c>
    </row>
    <row r="1554" spans="1:26" x14ac:dyDescent="0.3">
      <c r="A1554" s="2">
        <v>45321</v>
      </c>
      <c r="B1554" s="2">
        <v>45330</v>
      </c>
      <c r="C1554">
        <v>9</v>
      </c>
      <c r="D1554" t="s">
        <v>3538</v>
      </c>
      <c r="E1554" t="s">
        <v>2139</v>
      </c>
      <c r="F1554" t="s">
        <v>80</v>
      </c>
      <c r="G1554" t="s">
        <v>58</v>
      </c>
      <c r="H1554" t="s">
        <v>52</v>
      </c>
      <c r="I1554" t="s">
        <v>92</v>
      </c>
      <c r="J1554" t="s">
        <v>20</v>
      </c>
      <c r="K1554" t="s">
        <v>21</v>
      </c>
      <c r="L1554" t="s">
        <v>21</v>
      </c>
      <c r="M1554" t="s">
        <v>2630</v>
      </c>
      <c r="N1554" t="s">
        <v>24</v>
      </c>
      <c r="O1554">
        <v>27.279111610733828</v>
      </c>
      <c r="P1554">
        <v>5.1276204885937604</v>
      </c>
      <c r="Q1554">
        <v>38</v>
      </c>
      <c r="R1554" t="s">
        <v>3660</v>
      </c>
      <c r="S1554" t="s">
        <v>3555</v>
      </c>
      <c r="T1554" t="s">
        <v>3584</v>
      </c>
      <c r="U1554">
        <v>1</v>
      </c>
      <c r="V1554" t="s">
        <v>3561</v>
      </c>
      <c r="W1554" t="s">
        <v>3555</v>
      </c>
      <c r="X1554" t="s">
        <v>3584</v>
      </c>
      <c r="Y1554">
        <v>2</v>
      </c>
      <c r="Z1554" t="s">
        <v>3562</v>
      </c>
    </row>
    <row r="1555" spans="1:26" x14ac:dyDescent="0.3">
      <c r="A1555" s="2">
        <v>45016</v>
      </c>
      <c r="B1555" s="2">
        <v>45021</v>
      </c>
      <c r="C1555">
        <v>5</v>
      </c>
      <c r="D1555" t="s">
        <v>3538</v>
      </c>
      <c r="E1555" t="s">
        <v>570</v>
      </c>
      <c r="F1555" t="s">
        <v>118</v>
      </c>
      <c r="G1555" t="s">
        <v>51</v>
      </c>
      <c r="H1555" t="s">
        <v>59</v>
      </c>
      <c r="I1555" t="s">
        <v>92</v>
      </c>
      <c r="J1555" t="s">
        <v>35</v>
      </c>
      <c r="K1555" t="s">
        <v>21</v>
      </c>
      <c r="L1555" t="s">
        <v>21</v>
      </c>
      <c r="M1555" t="s">
        <v>2638</v>
      </c>
      <c r="N1555" t="s">
        <v>76</v>
      </c>
      <c r="O1555">
        <v>52.919067065930967</v>
      </c>
      <c r="P1555">
        <v>7.101912451065802</v>
      </c>
      <c r="Q1555">
        <v>94</v>
      </c>
      <c r="R1555" t="s">
        <v>3898</v>
      </c>
      <c r="S1555" t="s">
        <v>3554</v>
      </c>
      <c r="T1555" t="s">
        <v>3584</v>
      </c>
      <c r="U1555">
        <v>3</v>
      </c>
      <c r="V1555" t="s">
        <v>3563</v>
      </c>
      <c r="W1555" t="s">
        <v>3554</v>
      </c>
      <c r="X1555" t="s">
        <v>3585</v>
      </c>
      <c r="Y1555">
        <v>4</v>
      </c>
      <c r="Z1555" t="s">
        <v>3564</v>
      </c>
    </row>
    <row r="1556" spans="1:26" x14ac:dyDescent="0.3">
      <c r="A1556" s="2">
        <v>45162</v>
      </c>
      <c r="B1556" s="2">
        <v>45180</v>
      </c>
      <c r="C1556">
        <v>18</v>
      </c>
      <c r="D1556" t="s">
        <v>3538</v>
      </c>
      <c r="E1556" t="s">
        <v>2643</v>
      </c>
      <c r="F1556" t="s">
        <v>118</v>
      </c>
      <c r="G1556" t="s">
        <v>51</v>
      </c>
      <c r="H1556" t="s">
        <v>52</v>
      </c>
      <c r="I1556" t="s">
        <v>92</v>
      </c>
      <c r="J1556" t="s">
        <v>20</v>
      </c>
      <c r="K1556" t="s">
        <v>21</v>
      </c>
      <c r="L1556" t="s">
        <v>21</v>
      </c>
      <c r="M1556" t="s">
        <v>2644</v>
      </c>
      <c r="N1556" t="s">
        <v>43</v>
      </c>
      <c r="O1556">
        <v>63.625287392772172</v>
      </c>
      <c r="P1556">
        <v>6.3483370363520146</v>
      </c>
      <c r="Q1556">
        <v>253</v>
      </c>
      <c r="R1556" t="s">
        <v>3818</v>
      </c>
      <c r="S1556" t="s">
        <v>3554</v>
      </c>
      <c r="T1556" t="s">
        <v>3586</v>
      </c>
      <c r="U1556">
        <v>8</v>
      </c>
      <c r="V1556" t="s">
        <v>3568</v>
      </c>
      <c r="W1556" t="s">
        <v>3554</v>
      </c>
      <c r="X1556" t="s">
        <v>3586</v>
      </c>
      <c r="Y1556">
        <v>9</v>
      </c>
      <c r="Z1556" t="s">
        <v>3569</v>
      </c>
    </row>
    <row r="1557" spans="1:26" x14ac:dyDescent="0.3">
      <c r="A1557" s="2">
        <v>45277</v>
      </c>
      <c r="B1557" s="2">
        <v>45300</v>
      </c>
      <c r="C1557">
        <v>23</v>
      </c>
      <c r="D1557" t="s">
        <v>3538</v>
      </c>
      <c r="E1557" t="s">
        <v>2017</v>
      </c>
      <c r="F1557" t="s">
        <v>80</v>
      </c>
      <c r="G1557" t="s">
        <v>51</v>
      </c>
      <c r="H1557" t="s">
        <v>52</v>
      </c>
      <c r="I1557" t="s">
        <v>92</v>
      </c>
      <c r="J1557" t="s">
        <v>20</v>
      </c>
      <c r="K1557" t="s">
        <v>21</v>
      </c>
      <c r="L1557" t="s">
        <v>3546</v>
      </c>
      <c r="M1557" t="s">
        <v>2729</v>
      </c>
      <c r="N1557" t="s">
        <v>54</v>
      </c>
      <c r="O1557">
        <v>22.197506153101131</v>
      </c>
      <c r="P1557">
        <v>5.0905851424230857</v>
      </c>
      <c r="Q1557">
        <v>8</v>
      </c>
      <c r="R1557" t="s">
        <v>3635</v>
      </c>
      <c r="S1557" t="s">
        <v>3554</v>
      </c>
      <c r="T1557" t="s">
        <v>3587</v>
      </c>
      <c r="U1557">
        <v>12</v>
      </c>
      <c r="V1557" t="s">
        <v>3572</v>
      </c>
      <c r="W1557" t="s">
        <v>3555</v>
      </c>
      <c r="X1557" t="s">
        <v>3584</v>
      </c>
      <c r="Y1557">
        <v>1</v>
      </c>
      <c r="Z1557" t="s">
        <v>3561</v>
      </c>
    </row>
    <row r="1558" spans="1:26" x14ac:dyDescent="0.3">
      <c r="A1558" s="2">
        <v>45151</v>
      </c>
      <c r="B1558" s="2">
        <v>45169</v>
      </c>
      <c r="C1558">
        <v>18</v>
      </c>
      <c r="D1558" t="s">
        <v>3538</v>
      </c>
      <c r="E1558" t="s">
        <v>1357</v>
      </c>
      <c r="F1558" t="s">
        <v>16</v>
      </c>
      <c r="G1558" t="s">
        <v>58</v>
      </c>
      <c r="H1558" t="s">
        <v>59</v>
      </c>
      <c r="I1558" t="s">
        <v>92</v>
      </c>
      <c r="J1558" t="s">
        <v>35</v>
      </c>
      <c r="K1558" t="s">
        <v>21</v>
      </c>
      <c r="L1558" t="s">
        <v>3546</v>
      </c>
      <c r="M1558" t="s">
        <v>2812</v>
      </c>
      <c r="N1558" t="s">
        <v>76</v>
      </c>
      <c r="O1558">
        <v>87.674347291529088</v>
      </c>
      <c r="P1558">
        <v>7.4398197043239884</v>
      </c>
      <c r="Q1558">
        <v>242</v>
      </c>
      <c r="R1558" t="s">
        <v>3843</v>
      </c>
      <c r="S1558" t="s">
        <v>3554</v>
      </c>
      <c r="T1558" t="s">
        <v>3586</v>
      </c>
      <c r="U1558">
        <v>8</v>
      </c>
      <c r="V1558" t="s">
        <v>3568</v>
      </c>
      <c r="W1558" t="s">
        <v>3554</v>
      </c>
      <c r="X1558" t="s">
        <v>3586</v>
      </c>
      <c r="Y1558">
        <v>8</v>
      </c>
      <c r="Z1558" t="s">
        <v>3568</v>
      </c>
    </row>
    <row r="1559" spans="1:26" x14ac:dyDescent="0.3">
      <c r="A1559" s="2">
        <v>45364</v>
      </c>
      <c r="B1559" s="2">
        <v>45367</v>
      </c>
      <c r="C1559">
        <v>3</v>
      </c>
      <c r="D1559" t="s">
        <v>3538</v>
      </c>
      <c r="E1559" t="s">
        <v>1873</v>
      </c>
      <c r="F1559" t="s">
        <v>118</v>
      </c>
      <c r="G1559" t="s">
        <v>51</v>
      </c>
      <c r="H1559" t="s">
        <v>59</v>
      </c>
      <c r="I1559" t="s">
        <v>92</v>
      </c>
      <c r="J1559" t="s">
        <v>42</v>
      </c>
      <c r="K1559" t="s">
        <v>21</v>
      </c>
      <c r="L1559" t="s">
        <v>3546</v>
      </c>
      <c r="M1559" t="s">
        <v>2828</v>
      </c>
      <c r="N1559" t="s">
        <v>24</v>
      </c>
      <c r="O1559">
        <v>79.641702248270434</v>
      </c>
      <c r="P1559">
        <v>6.8450930260689606</v>
      </c>
      <c r="Q1559">
        <v>75</v>
      </c>
      <c r="R1559" t="s">
        <v>3755</v>
      </c>
      <c r="S1559" t="s">
        <v>3555</v>
      </c>
      <c r="T1559" t="s">
        <v>3584</v>
      </c>
      <c r="U1559">
        <v>3</v>
      </c>
      <c r="V1559" t="s">
        <v>3563</v>
      </c>
      <c r="W1559" t="s">
        <v>3555</v>
      </c>
      <c r="X1559" t="s">
        <v>3584</v>
      </c>
      <c r="Y1559">
        <v>3</v>
      </c>
      <c r="Z1559" t="s">
        <v>3563</v>
      </c>
    </row>
    <row r="1560" spans="1:26" x14ac:dyDescent="0.3">
      <c r="A1560" s="2">
        <v>45073</v>
      </c>
      <c r="B1560" s="2">
        <v>45078</v>
      </c>
      <c r="C1560">
        <v>5</v>
      </c>
      <c r="D1560" t="s">
        <v>3538</v>
      </c>
      <c r="E1560" t="s">
        <v>2296</v>
      </c>
      <c r="F1560" t="s">
        <v>39</v>
      </c>
      <c r="G1560" t="s">
        <v>51</v>
      </c>
      <c r="H1560" t="s">
        <v>52</v>
      </c>
      <c r="I1560" t="s">
        <v>92</v>
      </c>
      <c r="J1560" t="s">
        <v>20</v>
      </c>
      <c r="K1560" t="s">
        <v>21</v>
      </c>
      <c r="L1560" t="s">
        <v>21</v>
      </c>
      <c r="M1560" t="s">
        <v>2832</v>
      </c>
      <c r="N1560" t="s">
        <v>24</v>
      </c>
      <c r="O1560">
        <v>144.39267033279049</v>
      </c>
      <c r="P1560">
        <v>5.2404181107412171</v>
      </c>
      <c r="Q1560">
        <v>151</v>
      </c>
      <c r="R1560" t="s">
        <v>3609</v>
      </c>
      <c r="S1560" t="s">
        <v>3554</v>
      </c>
      <c r="T1560" t="s">
        <v>3585</v>
      </c>
      <c r="U1560">
        <v>5</v>
      </c>
      <c r="V1560" t="s">
        <v>3565</v>
      </c>
      <c r="W1560" t="s">
        <v>3554</v>
      </c>
      <c r="X1560" t="s">
        <v>3585</v>
      </c>
      <c r="Y1560">
        <v>6</v>
      </c>
      <c r="Z1560" t="s">
        <v>3566</v>
      </c>
    </row>
    <row r="1561" spans="1:26" x14ac:dyDescent="0.3">
      <c r="A1561" s="2">
        <v>45368</v>
      </c>
      <c r="B1561" s="2">
        <v>45378</v>
      </c>
      <c r="C1561">
        <v>10</v>
      </c>
      <c r="D1561" t="s">
        <v>3538</v>
      </c>
      <c r="E1561" t="s">
        <v>1360</v>
      </c>
      <c r="F1561" t="s">
        <v>57</v>
      </c>
      <c r="G1561" t="s">
        <v>58</v>
      </c>
      <c r="H1561" t="s">
        <v>52</v>
      </c>
      <c r="I1561" t="s">
        <v>92</v>
      </c>
      <c r="J1561" t="s">
        <v>42</v>
      </c>
      <c r="K1561" t="s">
        <v>21</v>
      </c>
      <c r="L1561" t="s">
        <v>3546</v>
      </c>
      <c r="M1561" t="s">
        <v>2833</v>
      </c>
      <c r="N1561" t="s">
        <v>54</v>
      </c>
      <c r="O1561">
        <v>104.62891845051141</v>
      </c>
      <c r="P1561">
        <v>5.1034341148604838</v>
      </c>
      <c r="Q1561">
        <v>86</v>
      </c>
      <c r="R1561" t="s">
        <v>3679</v>
      </c>
      <c r="S1561" t="s">
        <v>3555</v>
      </c>
      <c r="T1561" t="s">
        <v>3584</v>
      </c>
      <c r="U1561">
        <v>3</v>
      </c>
      <c r="V1561" t="s">
        <v>3563</v>
      </c>
      <c r="W1561" t="s">
        <v>3555</v>
      </c>
      <c r="X1561" t="s">
        <v>3584</v>
      </c>
      <c r="Y1561">
        <v>3</v>
      </c>
      <c r="Z1561" t="s">
        <v>3563</v>
      </c>
    </row>
    <row r="1562" spans="1:26" x14ac:dyDescent="0.3">
      <c r="A1562" s="2">
        <v>45304</v>
      </c>
      <c r="B1562" s="2">
        <v>45313</v>
      </c>
      <c r="C1562">
        <v>9</v>
      </c>
      <c r="D1562" t="s">
        <v>3538</v>
      </c>
      <c r="E1562" t="s">
        <v>2838</v>
      </c>
      <c r="F1562" t="s">
        <v>28</v>
      </c>
      <c r="G1562" t="s">
        <v>33</v>
      </c>
      <c r="H1562" t="s">
        <v>59</v>
      </c>
      <c r="I1562" t="s">
        <v>92</v>
      </c>
      <c r="J1562" t="s">
        <v>35</v>
      </c>
      <c r="K1562" t="s">
        <v>21</v>
      </c>
      <c r="L1562" t="s">
        <v>3546</v>
      </c>
      <c r="M1562" t="s">
        <v>2839</v>
      </c>
      <c r="N1562" t="s">
        <v>43</v>
      </c>
      <c r="O1562">
        <v>36.82070214986922</v>
      </c>
      <c r="P1562">
        <v>5.949727063391034</v>
      </c>
      <c r="Q1562">
        <v>21</v>
      </c>
      <c r="R1562" t="s">
        <v>3630</v>
      </c>
      <c r="S1562" t="s">
        <v>3555</v>
      </c>
      <c r="T1562" t="s">
        <v>3584</v>
      </c>
      <c r="U1562">
        <v>1</v>
      </c>
      <c r="V1562" t="s">
        <v>3561</v>
      </c>
      <c r="W1562" t="s">
        <v>3555</v>
      </c>
      <c r="X1562" t="s">
        <v>3584</v>
      </c>
      <c r="Y1562">
        <v>1</v>
      </c>
      <c r="Z1562" t="s">
        <v>3561</v>
      </c>
    </row>
    <row r="1563" spans="1:26" x14ac:dyDescent="0.3">
      <c r="A1563" s="2">
        <v>45303</v>
      </c>
      <c r="B1563" s="2">
        <v>45312</v>
      </c>
      <c r="C1563">
        <v>9</v>
      </c>
      <c r="D1563" t="s">
        <v>3538</v>
      </c>
      <c r="E1563" t="s">
        <v>2155</v>
      </c>
      <c r="F1563" t="s">
        <v>118</v>
      </c>
      <c r="G1563" t="s">
        <v>33</v>
      </c>
      <c r="H1563" t="s">
        <v>52</v>
      </c>
      <c r="I1563" t="s">
        <v>92</v>
      </c>
      <c r="J1563" t="s">
        <v>20</v>
      </c>
      <c r="K1563" t="s">
        <v>21</v>
      </c>
      <c r="L1563" t="s">
        <v>3546</v>
      </c>
      <c r="M1563" t="s">
        <v>2846</v>
      </c>
      <c r="N1563" t="s">
        <v>54</v>
      </c>
      <c r="O1563">
        <v>82.508008173180073</v>
      </c>
      <c r="P1563">
        <v>6.4211585436612832</v>
      </c>
      <c r="Q1563">
        <v>20</v>
      </c>
      <c r="R1563" t="s">
        <v>3959</v>
      </c>
      <c r="S1563" t="s">
        <v>3555</v>
      </c>
      <c r="T1563" t="s">
        <v>3584</v>
      </c>
      <c r="U1563">
        <v>1</v>
      </c>
      <c r="V1563" t="s">
        <v>3561</v>
      </c>
      <c r="W1563" t="s">
        <v>3555</v>
      </c>
      <c r="X1563" t="s">
        <v>3584</v>
      </c>
      <c r="Y1563">
        <v>1</v>
      </c>
      <c r="Z1563" t="s">
        <v>3561</v>
      </c>
    </row>
    <row r="1564" spans="1:26" x14ac:dyDescent="0.3">
      <c r="A1564" s="2">
        <v>45212</v>
      </c>
      <c r="B1564" s="2">
        <v>45216</v>
      </c>
      <c r="C1564">
        <v>4</v>
      </c>
      <c r="D1564" t="s">
        <v>3538</v>
      </c>
      <c r="E1564" t="s">
        <v>1218</v>
      </c>
      <c r="F1564" t="s">
        <v>16</v>
      </c>
      <c r="G1564" t="s">
        <v>51</v>
      </c>
      <c r="H1564" t="s">
        <v>59</v>
      </c>
      <c r="I1564" t="s">
        <v>92</v>
      </c>
      <c r="J1564" t="s">
        <v>42</v>
      </c>
      <c r="K1564" t="s">
        <v>21</v>
      </c>
      <c r="L1564" t="s">
        <v>3546</v>
      </c>
      <c r="M1564" t="s">
        <v>2877</v>
      </c>
      <c r="N1564" t="s">
        <v>54</v>
      </c>
      <c r="O1564">
        <v>86.170059495766978</v>
      </c>
      <c r="P1564">
        <v>6.7497481992139976</v>
      </c>
      <c r="Q1564">
        <v>289</v>
      </c>
      <c r="R1564" t="s">
        <v>3828</v>
      </c>
      <c r="S1564" t="s">
        <v>3554</v>
      </c>
      <c r="T1564" t="s">
        <v>3587</v>
      </c>
      <c r="U1564">
        <v>10</v>
      </c>
      <c r="V1564" t="s">
        <v>3570</v>
      </c>
      <c r="W1564" t="s">
        <v>3554</v>
      </c>
      <c r="X1564" t="s">
        <v>3587</v>
      </c>
      <c r="Y1564">
        <v>10</v>
      </c>
      <c r="Z1564" t="s">
        <v>3570</v>
      </c>
    </row>
    <row r="1565" spans="1:26" x14ac:dyDescent="0.3">
      <c r="A1565" s="2">
        <v>45460</v>
      </c>
      <c r="B1565" s="2">
        <v>45465</v>
      </c>
      <c r="C1565">
        <v>5</v>
      </c>
      <c r="D1565" t="s">
        <v>3538</v>
      </c>
      <c r="E1565" t="s">
        <v>1986</v>
      </c>
      <c r="F1565" t="s">
        <v>16</v>
      </c>
      <c r="G1565" t="s">
        <v>51</v>
      </c>
      <c r="H1565" t="s">
        <v>52</v>
      </c>
      <c r="I1565" t="s">
        <v>92</v>
      </c>
      <c r="J1565" t="s">
        <v>20</v>
      </c>
      <c r="K1565" t="s">
        <v>21</v>
      </c>
      <c r="L1565" t="s">
        <v>3546</v>
      </c>
      <c r="M1565" t="s">
        <v>1317</v>
      </c>
      <c r="N1565" t="s">
        <v>24</v>
      </c>
      <c r="O1565">
        <v>74.337022703972281</v>
      </c>
      <c r="P1565">
        <v>6.6817858863764839</v>
      </c>
      <c r="Q1565">
        <v>173</v>
      </c>
      <c r="R1565" t="s">
        <v>3952</v>
      </c>
      <c r="S1565" t="s">
        <v>3555</v>
      </c>
      <c r="T1565" t="s">
        <v>3585</v>
      </c>
      <c r="U1565">
        <v>6</v>
      </c>
      <c r="V1565" t="s">
        <v>3566</v>
      </c>
      <c r="W1565" t="s">
        <v>3555</v>
      </c>
      <c r="X1565" t="s">
        <v>3585</v>
      </c>
      <c r="Y1565">
        <v>6</v>
      </c>
      <c r="Z1565" t="s">
        <v>3566</v>
      </c>
    </row>
    <row r="1566" spans="1:26" x14ac:dyDescent="0.3">
      <c r="A1566" s="2">
        <v>45185</v>
      </c>
      <c r="B1566" s="2">
        <v>45186</v>
      </c>
      <c r="C1566">
        <v>1</v>
      </c>
      <c r="D1566" t="s">
        <v>3538</v>
      </c>
      <c r="E1566" t="s">
        <v>915</v>
      </c>
      <c r="F1566" t="s">
        <v>39</v>
      </c>
      <c r="G1566" t="s">
        <v>33</v>
      </c>
      <c r="H1566" t="s">
        <v>52</v>
      </c>
      <c r="I1566" t="s">
        <v>92</v>
      </c>
      <c r="J1566" t="s">
        <v>20</v>
      </c>
      <c r="K1566" t="s">
        <v>21</v>
      </c>
      <c r="L1566" t="s">
        <v>3546</v>
      </c>
      <c r="M1566" t="s">
        <v>2912</v>
      </c>
      <c r="N1566" t="s">
        <v>43</v>
      </c>
      <c r="O1566">
        <v>117.3178870535463</v>
      </c>
      <c r="P1566">
        <v>6.2087186394295424</v>
      </c>
      <c r="Q1566">
        <v>259</v>
      </c>
      <c r="R1566" t="s">
        <v>3740</v>
      </c>
      <c r="S1566" t="s">
        <v>3554</v>
      </c>
      <c r="T1566" t="s">
        <v>3586</v>
      </c>
      <c r="U1566">
        <v>9</v>
      </c>
      <c r="V1566" t="s">
        <v>3569</v>
      </c>
      <c r="W1566" t="s">
        <v>3554</v>
      </c>
      <c r="X1566" t="s">
        <v>3586</v>
      </c>
      <c r="Y1566">
        <v>9</v>
      </c>
      <c r="Z1566" t="s">
        <v>3569</v>
      </c>
    </row>
    <row r="1567" spans="1:26" x14ac:dyDescent="0.3">
      <c r="A1567" s="2">
        <v>45433</v>
      </c>
      <c r="B1567" s="2">
        <v>45462</v>
      </c>
      <c r="C1567">
        <v>29</v>
      </c>
      <c r="D1567" t="s">
        <v>3538</v>
      </c>
      <c r="E1567" t="s">
        <v>1227</v>
      </c>
      <c r="F1567" t="s">
        <v>118</v>
      </c>
      <c r="G1567" t="s">
        <v>33</v>
      </c>
      <c r="H1567" t="s">
        <v>52</v>
      </c>
      <c r="I1567" t="s">
        <v>92</v>
      </c>
      <c r="J1567" t="s">
        <v>20</v>
      </c>
      <c r="K1567" t="s">
        <v>21</v>
      </c>
      <c r="L1567" t="s">
        <v>3546</v>
      </c>
      <c r="M1567" t="s">
        <v>2945</v>
      </c>
      <c r="N1567" t="s">
        <v>30</v>
      </c>
      <c r="O1567">
        <v>75.591699978242673</v>
      </c>
      <c r="P1567">
        <v>6.3883564121897098</v>
      </c>
      <c r="Q1567">
        <v>170</v>
      </c>
      <c r="R1567" t="s">
        <v>3852</v>
      </c>
      <c r="S1567" t="s">
        <v>3555</v>
      </c>
      <c r="T1567" t="s">
        <v>3585</v>
      </c>
      <c r="U1567">
        <v>5</v>
      </c>
      <c r="V1567" t="s">
        <v>3565</v>
      </c>
      <c r="W1567" t="s">
        <v>3555</v>
      </c>
      <c r="X1567" t="s">
        <v>3585</v>
      </c>
      <c r="Y1567">
        <v>6</v>
      </c>
      <c r="Z1567" t="s">
        <v>3566</v>
      </c>
    </row>
    <row r="1568" spans="1:26" x14ac:dyDescent="0.3">
      <c r="A1568" s="2">
        <v>45463</v>
      </c>
      <c r="B1568" s="2">
        <v>45473</v>
      </c>
      <c r="C1568">
        <v>10</v>
      </c>
      <c r="D1568" t="s">
        <v>3538</v>
      </c>
      <c r="E1568" t="s">
        <v>2991</v>
      </c>
      <c r="F1568" t="s">
        <v>103</v>
      </c>
      <c r="G1568" t="s">
        <v>33</v>
      </c>
      <c r="H1568" t="s">
        <v>52</v>
      </c>
      <c r="I1568" t="s">
        <v>92</v>
      </c>
      <c r="J1568" t="s">
        <v>20</v>
      </c>
      <c r="K1568" t="s">
        <v>21</v>
      </c>
      <c r="L1568" t="s">
        <v>3546</v>
      </c>
      <c r="M1568" t="s">
        <v>2992</v>
      </c>
      <c r="N1568" t="s">
        <v>30</v>
      </c>
      <c r="O1568">
        <v>100.784299659976</v>
      </c>
      <c r="P1568">
        <v>6.0418899220618254</v>
      </c>
      <c r="Q1568">
        <v>181</v>
      </c>
      <c r="R1568" t="s">
        <v>3815</v>
      </c>
      <c r="S1568" t="s">
        <v>3555</v>
      </c>
      <c r="T1568" t="s">
        <v>3585</v>
      </c>
      <c r="U1568">
        <v>6</v>
      </c>
      <c r="V1568" t="s">
        <v>3566</v>
      </c>
      <c r="W1568" t="s">
        <v>3555</v>
      </c>
      <c r="X1568" t="s">
        <v>3585</v>
      </c>
      <c r="Y1568">
        <v>6</v>
      </c>
      <c r="Z1568" t="s">
        <v>3566</v>
      </c>
    </row>
    <row r="1569" spans="1:26" x14ac:dyDescent="0.3">
      <c r="A1569" s="2">
        <v>45209</v>
      </c>
      <c r="B1569" s="2">
        <v>45217</v>
      </c>
      <c r="C1569">
        <v>8</v>
      </c>
      <c r="D1569" t="s">
        <v>3538</v>
      </c>
      <c r="E1569" t="s">
        <v>2137</v>
      </c>
      <c r="F1569" t="s">
        <v>103</v>
      </c>
      <c r="G1569" t="s">
        <v>58</v>
      </c>
      <c r="H1569" t="s">
        <v>59</v>
      </c>
      <c r="I1569" t="s">
        <v>92</v>
      </c>
      <c r="J1569" t="s">
        <v>35</v>
      </c>
      <c r="K1569" t="s">
        <v>21</v>
      </c>
      <c r="L1569" t="s">
        <v>21</v>
      </c>
      <c r="M1569" t="s">
        <v>3041</v>
      </c>
      <c r="N1569" t="s">
        <v>63</v>
      </c>
      <c r="O1569">
        <v>108.0899177482022</v>
      </c>
      <c r="P1569">
        <v>7.5077361654198258</v>
      </c>
      <c r="Q1569">
        <v>290</v>
      </c>
      <c r="R1569" t="s">
        <v>3736</v>
      </c>
      <c r="S1569" t="s">
        <v>3554</v>
      </c>
      <c r="T1569" t="s">
        <v>3587</v>
      </c>
      <c r="U1569">
        <v>10</v>
      </c>
      <c r="V1569" t="s">
        <v>3570</v>
      </c>
      <c r="W1569" t="s">
        <v>3554</v>
      </c>
      <c r="X1569" t="s">
        <v>3587</v>
      </c>
      <c r="Y1569">
        <v>10</v>
      </c>
      <c r="Z1569" t="s">
        <v>3570</v>
      </c>
    </row>
    <row r="1570" spans="1:26" x14ac:dyDescent="0.3">
      <c r="A1570" s="2">
        <v>45259</v>
      </c>
      <c r="B1570" s="2">
        <v>45267</v>
      </c>
      <c r="C1570">
        <v>8</v>
      </c>
      <c r="D1570" t="s">
        <v>3538</v>
      </c>
      <c r="E1570" t="s">
        <v>2993</v>
      </c>
      <c r="F1570" t="s">
        <v>103</v>
      </c>
      <c r="G1570" t="s">
        <v>58</v>
      </c>
      <c r="H1570" t="s">
        <v>59</v>
      </c>
      <c r="I1570" t="s">
        <v>92</v>
      </c>
      <c r="J1570" t="s">
        <v>35</v>
      </c>
      <c r="K1570" t="s">
        <v>21</v>
      </c>
      <c r="L1570" t="s">
        <v>3546</v>
      </c>
      <c r="M1570" t="s">
        <v>3048</v>
      </c>
      <c r="N1570" t="s">
        <v>43</v>
      </c>
      <c r="O1570">
        <v>92.971271411517819</v>
      </c>
      <c r="P1570">
        <v>6.4102792809640139</v>
      </c>
      <c r="Q1570">
        <v>340</v>
      </c>
      <c r="R1570" t="s">
        <v>3636</v>
      </c>
      <c r="S1570" t="s">
        <v>3554</v>
      </c>
      <c r="T1570" t="s">
        <v>3587</v>
      </c>
      <c r="U1570">
        <v>11</v>
      </c>
      <c r="V1570" t="s">
        <v>3571</v>
      </c>
      <c r="W1570" t="s">
        <v>3554</v>
      </c>
      <c r="X1570" t="s">
        <v>3587</v>
      </c>
      <c r="Y1570">
        <v>12</v>
      </c>
      <c r="Z1570" t="s">
        <v>3572</v>
      </c>
    </row>
    <row r="1571" spans="1:26" x14ac:dyDescent="0.3">
      <c r="A1571" s="2">
        <v>44934</v>
      </c>
      <c r="B1571" s="2">
        <v>44937</v>
      </c>
      <c r="C1571">
        <v>3</v>
      </c>
      <c r="D1571" t="s">
        <v>3538</v>
      </c>
      <c r="E1571" t="s">
        <v>1737</v>
      </c>
      <c r="F1571" t="s">
        <v>118</v>
      </c>
      <c r="G1571" t="s">
        <v>33</v>
      </c>
      <c r="H1571" t="s">
        <v>52</v>
      </c>
      <c r="I1571" t="s">
        <v>92</v>
      </c>
      <c r="J1571" t="s">
        <v>20</v>
      </c>
      <c r="K1571" t="s">
        <v>21</v>
      </c>
      <c r="L1571" t="s">
        <v>21</v>
      </c>
      <c r="M1571" t="s">
        <v>3052</v>
      </c>
      <c r="N1571" t="s">
        <v>30</v>
      </c>
      <c r="O1571">
        <v>89.87500807729873</v>
      </c>
      <c r="P1571">
        <v>6.0207932038692906</v>
      </c>
      <c r="Q1571">
        <v>10</v>
      </c>
      <c r="R1571" t="s">
        <v>3674</v>
      </c>
      <c r="S1571" t="s">
        <v>3554</v>
      </c>
      <c r="T1571" t="s">
        <v>3584</v>
      </c>
      <c r="U1571">
        <v>1</v>
      </c>
      <c r="V1571" t="s">
        <v>3561</v>
      </c>
      <c r="W1571" t="s">
        <v>3554</v>
      </c>
      <c r="X1571" t="s">
        <v>3584</v>
      </c>
      <c r="Y1571">
        <v>1</v>
      </c>
      <c r="Z1571" t="s">
        <v>3561</v>
      </c>
    </row>
    <row r="1572" spans="1:26" x14ac:dyDescent="0.3">
      <c r="A1572" s="2">
        <v>45035</v>
      </c>
      <c r="B1572" s="2">
        <v>45042</v>
      </c>
      <c r="C1572">
        <v>7</v>
      </c>
      <c r="D1572" t="s">
        <v>3538</v>
      </c>
      <c r="E1572" t="s">
        <v>161</v>
      </c>
      <c r="F1572" t="s">
        <v>157</v>
      </c>
      <c r="G1572" t="s">
        <v>51</v>
      </c>
      <c r="H1572" t="s">
        <v>59</v>
      </c>
      <c r="I1572" t="s">
        <v>92</v>
      </c>
      <c r="J1572" t="s">
        <v>35</v>
      </c>
      <c r="K1572" t="s">
        <v>21</v>
      </c>
      <c r="L1572" t="s">
        <v>21</v>
      </c>
      <c r="M1572" t="s">
        <v>3059</v>
      </c>
      <c r="N1572" t="s">
        <v>24</v>
      </c>
      <c r="O1572">
        <v>21.10376177007144</v>
      </c>
      <c r="P1572">
        <v>4.3924581862294803</v>
      </c>
      <c r="Q1572">
        <v>115</v>
      </c>
      <c r="R1572" t="s">
        <v>3841</v>
      </c>
      <c r="S1572" t="s">
        <v>3554</v>
      </c>
      <c r="T1572" t="s">
        <v>3585</v>
      </c>
      <c r="U1572">
        <v>4</v>
      </c>
      <c r="V1572" t="s">
        <v>3564</v>
      </c>
      <c r="W1572" t="s">
        <v>3554</v>
      </c>
      <c r="X1572" t="s">
        <v>3585</v>
      </c>
      <c r="Y1572">
        <v>4</v>
      </c>
      <c r="Z1572" t="s">
        <v>3564</v>
      </c>
    </row>
    <row r="1573" spans="1:26" x14ac:dyDescent="0.3">
      <c r="A1573" s="2">
        <v>44973</v>
      </c>
      <c r="B1573" s="2">
        <v>45001</v>
      </c>
      <c r="C1573">
        <v>28</v>
      </c>
      <c r="D1573" t="s">
        <v>3538</v>
      </c>
      <c r="E1573" t="s">
        <v>251</v>
      </c>
      <c r="F1573" t="s">
        <v>118</v>
      </c>
      <c r="G1573" t="s">
        <v>51</v>
      </c>
      <c r="H1573" t="s">
        <v>52</v>
      </c>
      <c r="I1573" t="s">
        <v>92</v>
      </c>
      <c r="J1573" t="s">
        <v>20</v>
      </c>
      <c r="K1573" t="s">
        <v>21</v>
      </c>
      <c r="L1573" t="s">
        <v>3546</v>
      </c>
      <c r="M1573" t="s">
        <v>3071</v>
      </c>
      <c r="N1573" t="s">
        <v>63</v>
      </c>
      <c r="O1573">
        <v>83.610507069551545</v>
      </c>
      <c r="P1573">
        <v>7.1754795191117147</v>
      </c>
      <c r="Q1573">
        <v>74</v>
      </c>
      <c r="R1573" t="s">
        <v>3755</v>
      </c>
      <c r="S1573" t="s">
        <v>3554</v>
      </c>
      <c r="T1573" t="s">
        <v>3584</v>
      </c>
      <c r="U1573">
        <v>2</v>
      </c>
      <c r="V1573" t="s">
        <v>3562</v>
      </c>
      <c r="W1573" t="s">
        <v>3554</v>
      </c>
      <c r="X1573" t="s">
        <v>3584</v>
      </c>
      <c r="Y1573">
        <v>3</v>
      </c>
      <c r="Z1573" t="s">
        <v>3563</v>
      </c>
    </row>
    <row r="1574" spans="1:26" x14ac:dyDescent="0.3">
      <c r="A1574" s="2">
        <v>44945</v>
      </c>
      <c r="B1574" s="2">
        <v>44946</v>
      </c>
      <c r="C1574">
        <v>1</v>
      </c>
      <c r="D1574" t="s">
        <v>3538</v>
      </c>
      <c r="E1574" t="s">
        <v>628</v>
      </c>
      <c r="F1574" t="s">
        <v>57</v>
      </c>
      <c r="G1574" t="s">
        <v>58</v>
      </c>
      <c r="H1574" t="s">
        <v>59</v>
      </c>
      <c r="I1574" t="s">
        <v>92</v>
      </c>
      <c r="J1574" t="s">
        <v>42</v>
      </c>
      <c r="K1574" t="s">
        <v>21</v>
      </c>
      <c r="L1574" t="s">
        <v>21</v>
      </c>
      <c r="M1574" t="s">
        <v>3078</v>
      </c>
      <c r="N1574" t="s">
        <v>144</v>
      </c>
      <c r="O1574">
        <v>99.208896922866899</v>
      </c>
      <c r="P1574">
        <v>5.8620426509893138</v>
      </c>
      <c r="Q1574">
        <v>19</v>
      </c>
      <c r="R1574" t="s">
        <v>3912</v>
      </c>
      <c r="S1574" t="s">
        <v>3554</v>
      </c>
      <c r="T1574" t="s">
        <v>3584</v>
      </c>
      <c r="U1574">
        <v>1</v>
      </c>
      <c r="V1574" t="s">
        <v>3561</v>
      </c>
      <c r="W1574" t="s">
        <v>3554</v>
      </c>
      <c r="X1574" t="s">
        <v>3584</v>
      </c>
      <c r="Y1574">
        <v>1</v>
      </c>
      <c r="Z1574" t="s">
        <v>3561</v>
      </c>
    </row>
    <row r="1575" spans="1:26" x14ac:dyDescent="0.3">
      <c r="A1575" s="2">
        <v>45062</v>
      </c>
      <c r="B1575" s="2">
        <v>45077</v>
      </c>
      <c r="C1575">
        <v>15</v>
      </c>
      <c r="D1575" t="s">
        <v>3538</v>
      </c>
      <c r="E1575" t="s">
        <v>1554</v>
      </c>
      <c r="F1575" t="s">
        <v>16</v>
      </c>
      <c r="G1575" t="s">
        <v>58</v>
      </c>
      <c r="H1575" t="s">
        <v>52</v>
      </c>
      <c r="I1575" t="s">
        <v>92</v>
      </c>
      <c r="J1575" t="s">
        <v>42</v>
      </c>
      <c r="K1575" t="s">
        <v>21</v>
      </c>
      <c r="L1575" t="s">
        <v>3546</v>
      </c>
      <c r="M1575" t="s">
        <v>3092</v>
      </c>
      <c r="N1575" t="s">
        <v>54</v>
      </c>
      <c r="O1575">
        <v>87.846042878980242</v>
      </c>
      <c r="P1575">
        <v>6.4281903189070082</v>
      </c>
      <c r="Q1575">
        <v>150</v>
      </c>
      <c r="R1575" t="s">
        <v>3850</v>
      </c>
      <c r="S1575" t="s">
        <v>3554</v>
      </c>
      <c r="T1575" t="s">
        <v>3585</v>
      </c>
      <c r="U1575">
        <v>5</v>
      </c>
      <c r="V1575" t="s">
        <v>3565</v>
      </c>
      <c r="W1575" t="s">
        <v>3554</v>
      </c>
      <c r="X1575" t="s">
        <v>3585</v>
      </c>
      <c r="Y1575">
        <v>5</v>
      </c>
      <c r="Z1575" t="s">
        <v>3565</v>
      </c>
    </row>
    <row r="1576" spans="1:26" x14ac:dyDescent="0.3">
      <c r="A1576" s="2">
        <v>45155</v>
      </c>
      <c r="B1576" s="2">
        <v>45158</v>
      </c>
      <c r="C1576">
        <v>3</v>
      </c>
      <c r="D1576" t="s">
        <v>3538</v>
      </c>
      <c r="E1576" t="s">
        <v>2710</v>
      </c>
      <c r="F1576" t="s">
        <v>57</v>
      </c>
      <c r="G1576" t="s">
        <v>58</v>
      </c>
      <c r="H1576" t="s">
        <v>52</v>
      </c>
      <c r="I1576" t="s">
        <v>92</v>
      </c>
      <c r="J1576" t="s">
        <v>20</v>
      </c>
      <c r="K1576" t="s">
        <v>21</v>
      </c>
      <c r="L1576" t="s">
        <v>21</v>
      </c>
      <c r="M1576" t="s">
        <v>3153</v>
      </c>
      <c r="N1576" t="s">
        <v>144</v>
      </c>
      <c r="O1576">
        <v>67.239418851279666</v>
      </c>
      <c r="P1576">
        <v>5.7850639210464312</v>
      </c>
      <c r="Q1576">
        <v>231</v>
      </c>
      <c r="R1576" t="s">
        <v>3817</v>
      </c>
      <c r="S1576" t="s">
        <v>3554</v>
      </c>
      <c r="T1576" t="s">
        <v>3586</v>
      </c>
      <c r="U1576">
        <v>8</v>
      </c>
      <c r="V1576" t="s">
        <v>3568</v>
      </c>
      <c r="W1576" t="s">
        <v>3554</v>
      </c>
      <c r="X1576" t="s">
        <v>3586</v>
      </c>
      <c r="Y1576">
        <v>8</v>
      </c>
      <c r="Z1576" t="s">
        <v>3568</v>
      </c>
    </row>
    <row r="1577" spans="1:26" x14ac:dyDescent="0.3">
      <c r="A1577" s="2">
        <v>45190</v>
      </c>
      <c r="B1577" s="2">
        <v>45195</v>
      </c>
      <c r="C1577">
        <v>5</v>
      </c>
      <c r="D1577" t="s">
        <v>3538</v>
      </c>
      <c r="E1577" t="s">
        <v>1195</v>
      </c>
      <c r="F1577" t="s">
        <v>57</v>
      </c>
      <c r="G1577" t="s">
        <v>33</v>
      </c>
      <c r="H1577" t="s">
        <v>59</v>
      </c>
      <c r="I1577" t="s">
        <v>92</v>
      </c>
      <c r="J1577" t="s">
        <v>42</v>
      </c>
      <c r="K1577" t="s">
        <v>21</v>
      </c>
      <c r="L1577" t="s">
        <v>3546</v>
      </c>
      <c r="M1577" t="s">
        <v>3155</v>
      </c>
      <c r="N1577" t="s">
        <v>144</v>
      </c>
      <c r="O1577">
        <v>73.823592017617756</v>
      </c>
      <c r="P1577">
        <v>5.8886590802653984</v>
      </c>
      <c r="Q1577">
        <v>268</v>
      </c>
      <c r="R1577" t="s">
        <v>3923</v>
      </c>
      <c r="S1577" t="s">
        <v>3554</v>
      </c>
      <c r="T1577" t="s">
        <v>3586</v>
      </c>
      <c r="U1577">
        <v>9</v>
      </c>
      <c r="V1577" t="s">
        <v>3569</v>
      </c>
      <c r="W1577" t="s">
        <v>3554</v>
      </c>
      <c r="X1577" t="s">
        <v>3586</v>
      </c>
      <c r="Y1577">
        <v>9</v>
      </c>
      <c r="Z1577" t="s">
        <v>3569</v>
      </c>
    </row>
    <row r="1578" spans="1:26" x14ac:dyDescent="0.3">
      <c r="A1578" s="2">
        <v>45259</v>
      </c>
      <c r="B1578" s="2">
        <v>45286</v>
      </c>
      <c r="C1578">
        <v>27</v>
      </c>
      <c r="D1578" t="s">
        <v>3538</v>
      </c>
      <c r="E1578" t="s">
        <v>227</v>
      </c>
      <c r="F1578" t="s">
        <v>16</v>
      </c>
      <c r="G1578" t="s">
        <v>58</v>
      </c>
      <c r="H1578" t="s">
        <v>52</v>
      </c>
      <c r="I1578" t="s">
        <v>92</v>
      </c>
      <c r="J1578" t="s">
        <v>20</v>
      </c>
      <c r="K1578" t="s">
        <v>21</v>
      </c>
      <c r="L1578" t="s">
        <v>21</v>
      </c>
      <c r="M1578" t="s">
        <v>3190</v>
      </c>
      <c r="N1578" t="s">
        <v>76</v>
      </c>
      <c r="O1578">
        <v>74.690030449981819</v>
      </c>
      <c r="P1578">
        <v>5.8728765242885093</v>
      </c>
      <c r="Q1578">
        <v>359</v>
      </c>
      <c r="R1578" t="s">
        <v>3639</v>
      </c>
      <c r="S1578" t="s">
        <v>3554</v>
      </c>
      <c r="T1578" t="s">
        <v>3587</v>
      </c>
      <c r="U1578">
        <v>11</v>
      </c>
      <c r="V1578" t="s">
        <v>3571</v>
      </c>
      <c r="W1578" t="s">
        <v>3554</v>
      </c>
      <c r="X1578" t="s">
        <v>3587</v>
      </c>
      <c r="Y1578">
        <v>12</v>
      </c>
      <c r="Z1578" t="s">
        <v>3572</v>
      </c>
    </row>
    <row r="1579" spans="1:26" x14ac:dyDescent="0.3">
      <c r="A1579" s="2">
        <v>45453</v>
      </c>
      <c r="B1579" s="2">
        <v>45454</v>
      </c>
      <c r="C1579">
        <v>1</v>
      </c>
      <c r="D1579" t="s">
        <v>3538</v>
      </c>
      <c r="E1579" t="s">
        <v>2918</v>
      </c>
      <c r="F1579" t="s">
        <v>80</v>
      </c>
      <c r="G1579" t="s">
        <v>58</v>
      </c>
      <c r="H1579" t="s">
        <v>52</v>
      </c>
      <c r="I1579" t="s">
        <v>92</v>
      </c>
      <c r="J1579" t="s">
        <v>42</v>
      </c>
      <c r="K1579" t="s">
        <v>21</v>
      </c>
      <c r="L1579" t="s">
        <v>3546</v>
      </c>
      <c r="M1579" t="s">
        <v>3221</v>
      </c>
      <c r="N1579" t="s">
        <v>24</v>
      </c>
      <c r="O1579">
        <v>19.398094180232011</v>
      </c>
      <c r="P1579">
        <v>4.5706008234556146</v>
      </c>
      <c r="Q1579">
        <v>162</v>
      </c>
      <c r="R1579" t="s">
        <v>3772</v>
      </c>
      <c r="S1579" t="s">
        <v>3555</v>
      </c>
      <c r="T1579" t="s">
        <v>3585</v>
      </c>
      <c r="U1579">
        <v>6</v>
      </c>
      <c r="V1579" t="s">
        <v>3566</v>
      </c>
      <c r="W1579" t="s">
        <v>3555</v>
      </c>
      <c r="X1579" t="s">
        <v>3585</v>
      </c>
      <c r="Y1579">
        <v>6</v>
      </c>
      <c r="Z1579" t="s">
        <v>3566</v>
      </c>
    </row>
    <row r="1580" spans="1:26" x14ac:dyDescent="0.3">
      <c r="A1580" s="2">
        <v>45358</v>
      </c>
      <c r="B1580" s="2">
        <v>45366</v>
      </c>
      <c r="C1580">
        <v>8</v>
      </c>
      <c r="D1580" t="s">
        <v>3538</v>
      </c>
      <c r="E1580" t="s">
        <v>2164</v>
      </c>
      <c r="F1580" t="s">
        <v>80</v>
      </c>
      <c r="G1580" t="s">
        <v>33</v>
      </c>
      <c r="H1580" t="s">
        <v>59</v>
      </c>
      <c r="I1580" t="s">
        <v>92</v>
      </c>
      <c r="J1580" t="s">
        <v>42</v>
      </c>
      <c r="K1580" t="s">
        <v>21</v>
      </c>
      <c r="L1580" t="s">
        <v>21</v>
      </c>
      <c r="M1580" t="s">
        <v>3223</v>
      </c>
      <c r="N1580" t="s">
        <v>76</v>
      </c>
      <c r="O1580">
        <v>14.233337983971269</v>
      </c>
      <c r="P1580">
        <v>4.172719267592802</v>
      </c>
      <c r="Q1580">
        <v>74</v>
      </c>
      <c r="R1580" t="s">
        <v>3927</v>
      </c>
      <c r="S1580" t="s">
        <v>3555</v>
      </c>
      <c r="T1580" t="s">
        <v>3584</v>
      </c>
      <c r="U1580">
        <v>3</v>
      </c>
      <c r="V1580" t="s">
        <v>3563</v>
      </c>
      <c r="W1580" t="s">
        <v>3555</v>
      </c>
      <c r="X1580" t="s">
        <v>3584</v>
      </c>
      <c r="Y1580">
        <v>3</v>
      </c>
      <c r="Z1580" t="s">
        <v>3563</v>
      </c>
    </row>
    <row r="1581" spans="1:26" x14ac:dyDescent="0.3">
      <c r="A1581" s="2">
        <v>45386</v>
      </c>
      <c r="B1581" s="2">
        <v>45406</v>
      </c>
      <c r="C1581">
        <v>20</v>
      </c>
      <c r="D1581" t="s">
        <v>3538</v>
      </c>
      <c r="E1581" t="s">
        <v>1665</v>
      </c>
      <c r="F1581" t="s">
        <v>16</v>
      </c>
      <c r="G1581" t="s">
        <v>58</v>
      </c>
      <c r="H1581" t="s">
        <v>52</v>
      </c>
      <c r="I1581" t="s">
        <v>92</v>
      </c>
      <c r="J1581" t="s">
        <v>20</v>
      </c>
      <c r="K1581" t="s">
        <v>21</v>
      </c>
      <c r="L1581" t="s">
        <v>3546</v>
      </c>
      <c r="M1581" t="s">
        <v>3252</v>
      </c>
      <c r="N1581" t="s">
        <v>24</v>
      </c>
      <c r="O1581">
        <v>84.55904195170703</v>
      </c>
      <c r="P1581">
        <v>6.0363487354898266</v>
      </c>
      <c r="Q1581">
        <v>114</v>
      </c>
      <c r="R1581" t="s">
        <v>3839</v>
      </c>
      <c r="S1581" t="s">
        <v>3555</v>
      </c>
      <c r="T1581" t="s">
        <v>3585</v>
      </c>
      <c r="U1581">
        <v>4</v>
      </c>
      <c r="V1581" t="s">
        <v>3564</v>
      </c>
      <c r="W1581" t="s">
        <v>3555</v>
      </c>
      <c r="X1581" t="s">
        <v>3585</v>
      </c>
      <c r="Y1581">
        <v>4</v>
      </c>
      <c r="Z1581" t="s">
        <v>3564</v>
      </c>
    </row>
    <row r="1582" spans="1:26" x14ac:dyDescent="0.3">
      <c r="A1582" s="2">
        <v>45026</v>
      </c>
      <c r="B1582" s="2">
        <v>45033</v>
      </c>
      <c r="C1582">
        <v>7</v>
      </c>
      <c r="D1582" t="s">
        <v>3538</v>
      </c>
      <c r="E1582" t="s">
        <v>392</v>
      </c>
      <c r="F1582" t="s">
        <v>157</v>
      </c>
      <c r="G1582" t="s">
        <v>51</v>
      </c>
      <c r="H1582" t="s">
        <v>52</v>
      </c>
      <c r="I1582" t="s">
        <v>92</v>
      </c>
      <c r="J1582" t="s">
        <v>20</v>
      </c>
      <c r="K1582" t="s">
        <v>21</v>
      </c>
      <c r="L1582" t="s">
        <v>3546</v>
      </c>
      <c r="M1582" t="s">
        <v>3278</v>
      </c>
      <c r="N1582" t="s">
        <v>54</v>
      </c>
      <c r="O1582">
        <v>26.94434216932936</v>
      </c>
      <c r="P1582">
        <v>4.1504722710059978</v>
      </c>
      <c r="Q1582">
        <v>106</v>
      </c>
      <c r="R1582" t="s">
        <v>3678</v>
      </c>
      <c r="S1582" t="s">
        <v>3554</v>
      </c>
      <c r="T1582" t="s">
        <v>3585</v>
      </c>
      <c r="U1582">
        <v>4</v>
      </c>
      <c r="V1582" t="s">
        <v>3564</v>
      </c>
      <c r="W1582" t="s">
        <v>3554</v>
      </c>
      <c r="X1582" t="s">
        <v>3585</v>
      </c>
      <c r="Y1582">
        <v>4</v>
      </c>
      <c r="Z1582" t="s">
        <v>3564</v>
      </c>
    </row>
    <row r="1583" spans="1:26" x14ac:dyDescent="0.3">
      <c r="A1583" s="2">
        <v>45354</v>
      </c>
      <c r="B1583" s="2">
        <v>45384</v>
      </c>
      <c r="C1583">
        <v>30</v>
      </c>
      <c r="D1583" t="s">
        <v>3538</v>
      </c>
      <c r="E1583" t="s">
        <v>2540</v>
      </c>
      <c r="F1583" t="s">
        <v>118</v>
      </c>
      <c r="G1583" t="s">
        <v>51</v>
      </c>
      <c r="H1583" t="s">
        <v>59</v>
      </c>
      <c r="I1583" t="s">
        <v>92</v>
      </c>
      <c r="J1583" t="s">
        <v>42</v>
      </c>
      <c r="K1583" t="s">
        <v>21</v>
      </c>
      <c r="L1583" t="s">
        <v>3546</v>
      </c>
      <c r="M1583" t="s">
        <v>3327</v>
      </c>
      <c r="N1583" t="s">
        <v>24</v>
      </c>
      <c r="O1583">
        <v>90.20293379023947</v>
      </c>
      <c r="P1583">
        <v>6.021590232944634</v>
      </c>
      <c r="Q1583">
        <v>92</v>
      </c>
      <c r="R1583" t="s">
        <v>3749</v>
      </c>
      <c r="S1583" t="s">
        <v>3555</v>
      </c>
      <c r="T1583" t="s">
        <v>3584</v>
      </c>
      <c r="U1583">
        <v>3</v>
      </c>
      <c r="V1583" t="s">
        <v>3563</v>
      </c>
      <c r="W1583" t="s">
        <v>3555</v>
      </c>
      <c r="X1583" t="s">
        <v>3585</v>
      </c>
      <c r="Y1583">
        <v>4</v>
      </c>
      <c r="Z1583" t="s">
        <v>3564</v>
      </c>
    </row>
    <row r="1584" spans="1:26" x14ac:dyDescent="0.3">
      <c r="A1584" s="2">
        <v>44929</v>
      </c>
      <c r="B1584" s="2">
        <v>44937</v>
      </c>
      <c r="C1584">
        <v>8</v>
      </c>
      <c r="D1584" t="s">
        <v>3538</v>
      </c>
      <c r="E1584" t="s">
        <v>3192</v>
      </c>
      <c r="F1584" t="s">
        <v>103</v>
      </c>
      <c r="G1584" t="s">
        <v>51</v>
      </c>
      <c r="H1584" t="s">
        <v>52</v>
      </c>
      <c r="I1584" t="s">
        <v>92</v>
      </c>
      <c r="J1584" t="s">
        <v>20</v>
      </c>
      <c r="K1584" t="s">
        <v>21</v>
      </c>
      <c r="L1584" t="s">
        <v>21</v>
      </c>
      <c r="M1584" t="s">
        <v>3374</v>
      </c>
      <c r="N1584" t="s">
        <v>30</v>
      </c>
      <c r="O1584">
        <v>83.795916998675338</v>
      </c>
      <c r="P1584">
        <v>6.4530432520722112</v>
      </c>
      <c r="Q1584">
        <v>10</v>
      </c>
      <c r="R1584" t="s">
        <v>3674</v>
      </c>
      <c r="S1584" t="s">
        <v>3554</v>
      </c>
      <c r="T1584" t="s">
        <v>3584</v>
      </c>
      <c r="U1584">
        <v>1</v>
      </c>
      <c r="V1584" t="s">
        <v>3561</v>
      </c>
      <c r="W1584" t="s">
        <v>3554</v>
      </c>
      <c r="X1584" t="s">
        <v>3584</v>
      </c>
      <c r="Y1584">
        <v>1</v>
      </c>
      <c r="Z1584" t="s">
        <v>3561</v>
      </c>
    </row>
    <row r="1585" spans="1:26" x14ac:dyDescent="0.3">
      <c r="A1585" s="2">
        <v>45371</v>
      </c>
      <c r="B1585" s="2">
        <v>45381</v>
      </c>
      <c r="C1585">
        <v>10</v>
      </c>
      <c r="D1585" t="s">
        <v>3538</v>
      </c>
      <c r="E1585" t="s">
        <v>700</v>
      </c>
      <c r="F1585" t="s">
        <v>103</v>
      </c>
      <c r="G1585" t="s">
        <v>51</v>
      </c>
      <c r="H1585" t="s">
        <v>52</v>
      </c>
      <c r="I1585" t="s">
        <v>92</v>
      </c>
      <c r="J1585" t="s">
        <v>20</v>
      </c>
      <c r="K1585" t="s">
        <v>21</v>
      </c>
      <c r="L1585" t="s">
        <v>3546</v>
      </c>
      <c r="M1585" t="s">
        <v>3375</v>
      </c>
      <c r="N1585" t="s">
        <v>30</v>
      </c>
      <c r="O1585">
        <v>85.169577682619121</v>
      </c>
      <c r="P1585">
        <v>7.2694882822080586</v>
      </c>
      <c r="Q1585">
        <v>89</v>
      </c>
      <c r="R1585" t="s">
        <v>3824</v>
      </c>
      <c r="S1585" t="s">
        <v>3555</v>
      </c>
      <c r="T1585" t="s">
        <v>3584</v>
      </c>
      <c r="U1585">
        <v>3</v>
      </c>
      <c r="V1585" t="s">
        <v>3563</v>
      </c>
      <c r="W1585" t="s">
        <v>3555</v>
      </c>
      <c r="X1585" t="s">
        <v>3584</v>
      </c>
      <c r="Y1585">
        <v>3</v>
      </c>
      <c r="Z1585" t="s">
        <v>3563</v>
      </c>
    </row>
    <row r="1586" spans="1:26" x14ac:dyDescent="0.3">
      <c r="A1586" s="2">
        <v>45395</v>
      </c>
      <c r="B1586" s="2">
        <v>45398</v>
      </c>
      <c r="C1586">
        <v>3</v>
      </c>
      <c r="D1586" t="s">
        <v>3538</v>
      </c>
      <c r="E1586" t="s">
        <v>1074</v>
      </c>
      <c r="F1586" t="s">
        <v>80</v>
      </c>
      <c r="G1586" t="s">
        <v>51</v>
      </c>
      <c r="H1586" t="s">
        <v>52</v>
      </c>
      <c r="I1586" t="s">
        <v>92</v>
      </c>
      <c r="J1586" t="s">
        <v>20</v>
      </c>
      <c r="K1586" t="s">
        <v>21</v>
      </c>
      <c r="L1586" t="s">
        <v>3546</v>
      </c>
      <c r="M1586" t="s">
        <v>3411</v>
      </c>
      <c r="N1586" t="s">
        <v>54</v>
      </c>
      <c r="O1586">
        <v>18.05826530849421</v>
      </c>
      <c r="P1586">
        <v>4.3053023108303448</v>
      </c>
      <c r="Q1586">
        <v>106</v>
      </c>
      <c r="R1586" t="s">
        <v>3672</v>
      </c>
      <c r="S1586" t="s">
        <v>3555</v>
      </c>
      <c r="T1586" t="s">
        <v>3585</v>
      </c>
      <c r="U1586">
        <v>4</v>
      </c>
      <c r="V1586" t="s">
        <v>3564</v>
      </c>
      <c r="W1586" t="s">
        <v>3555</v>
      </c>
      <c r="X1586" t="s">
        <v>3585</v>
      </c>
      <c r="Y1586">
        <v>4</v>
      </c>
      <c r="Z1586" t="s">
        <v>3564</v>
      </c>
    </row>
    <row r="1587" spans="1:26" x14ac:dyDescent="0.3">
      <c r="A1587" s="2">
        <v>45006</v>
      </c>
      <c r="B1587" s="2">
        <v>45015</v>
      </c>
      <c r="C1587">
        <v>9</v>
      </c>
      <c r="D1587" t="s">
        <v>3538</v>
      </c>
      <c r="E1587" t="s">
        <v>1048</v>
      </c>
      <c r="F1587" t="s">
        <v>80</v>
      </c>
      <c r="G1587" t="s">
        <v>51</v>
      </c>
      <c r="H1587" t="s">
        <v>52</v>
      </c>
      <c r="I1587" t="s">
        <v>92</v>
      </c>
      <c r="J1587" t="s">
        <v>42</v>
      </c>
      <c r="K1587" t="s">
        <v>21</v>
      </c>
      <c r="L1587" t="s">
        <v>3546</v>
      </c>
      <c r="M1587" t="s">
        <v>3442</v>
      </c>
      <c r="N1587" t="s">
        <v>30</v>
      </c>
      <c r="O1587">
        <v>21.81985315426369</v>
      </c>
      <c r="P1587">
        <v>4.8648174849267098</v>
      </c>
      <c r="Q1587">
        <v>88</v>
      </c>
      <c r="R1587" t="s">
        <v>3824</v>
      </c>
      <c r="S1587" t="s">
        <v>3554</v>
      </c>
      <c r="T1587" t="s">
        <v>3584</v>
      </c>
      <c r="U1587">
        <v>3</v>
      </c>
      <c r="V1587" t="s">
        <v>3563</v>
      </c>
      <c r="W1587" t="s">
        <v>3554</v>
      </c>
      <c r="X1587" t="s">
        <v>3584</v>
      </c>
      <c r="Y1587">
        <v>3</v>
      </c>
      <c r="Z1587" t="s">
        <v>3563</v>
      </c>
    </row>
    <row r="1588" spans="1:26" x14ac:dyDescent="0.3">
      <c r="A1588" s="2">
        <v>45246</v>
      </c>
      <c r="B1588" s="2">
        <v>45250</v>
      </c>
      <c r="C1588">
        <v>4</v>
      </c>
      <c r="D1588" t="s">
        <v>3538</v>
      </c>
      <c r="E1588" t="s">
        <v>3495</v>
      </c>
      <c r="F1588" t="s">
        <v>16</v>
      </c>
      <c r="G1588" t="s">
        <v>58</v>
      </c>
      <c r="H1588" t="s">
        <v>52</v>
      </c>
      <c r="I1588" t="s">
        <v>92</v>
      </c>
      <c r="J1588" t="s">
        <v>20</v>
      </c>
      <c r="K1588" t="s">
        <v>21</v>
      </c>
      <c r="L1588" t="s">
        <v>21</v>
      </c>
      <c r="M1588" t="s">
        <v>3496</v>
      </c>
      <c r="N1588" t="s">
        <v>30</v>
      </c>
      <c r="O1588">
        <v>87.591551603026474</v>
      </c>
      <c r="P1588">
        <v>5.522062528857294</v>
      </c>
      <c r="Q1588">
        <v>323</v>
      </c>
      <c r="R1588" t="s">
        <v>3642</v>
      </c>
      <c r="S1588" t="s">
        <v>3554</v>
      </c>
      <c r="T1588" t="s">
        <v>3587</v>
      </c>
      <c r="U1588">
        <v>11</v>
      </c>
      <c r="V1588" t="s">
        <v>3571</v>
      </c>
      <c r="W1588" t="s">
        <v>3554</v>
      </c>
      <c r="X1588" t="s">
        <v>3587</v>
      </c>
      <c r="Y1588">
        <v>11</v>
      </c>
      <c r="Z1588" t="s">
        <v>3571</v>
      </c>
    </row>
    <row r="1589" spans="1:26" x14ac:dyDescent="0.3">
      <c r="A1589" s="2">
        <v>45182</v>
      </c>
      <c r="B1589" s="2">
        <v>45190</v>
      </c>
      <c r="C1589">
        <v>8</v>
      </c>
      <c r="D1589" t="s">
        <v>3538</v>
      </c>
      <c r="E1589" t="s">
        <v>870</v>
      </c>
      <c r="F1589" t="s">
        <v>28</v>
      </c>
      <c r="G1589" t="s">
        <v>33</v>
      </c>
      <c r="H1589" t="s">
        <v>52</v>
      </c>
      <c r="I1589" t="s">
        <v>92</v>
      </c>
      <c r="J1589" t="s">
        <v>20</v>
      </c>
      <c r="K1589" t="s">
        <v>21</v>
      </c>
      <c r="L1589" t="s">
        <v>21</v>
      </c>
      <c r="M1589" t="s">
        <v>3503</v>
      </c>
      <c r="N1589" t="s">
        <v>76</v>
      </c>
      <c r="O1589">
        <v>24.616604362644932</v>
      </c>
      <c r="P1589">
        <v>5.4561419539569256</v>
      </c>
      <c r="Q1589">
        <v>263</v>
      </c>
      <c r="R1589" t="s">
        <v>3890</v>
      </c>
      <c r="S1589" t="s">
        <v>3554</v>
      </c>
      <c r="T1589" t="s">
        <v>3586</v>
      </c>
      <c r="U1589">
        <v>9</v>
      </c>
      <c r="V1589" t="s">
        <v>3569</v>
      </c>
      <c r="W1589" t="s">
        <v>3554</v>
      </c>
      <c r="X1589" t="s">
        <v>3586</v>
      </c>
      <c r="Y1589">
        <v>9</v>
      </c>
      <c r="Z1589" t="s">
        <v>3569</v>
      </c>
    </row>
    <row r="1590" spans="1:26" x14ac:dyDescent="0.3">
      <c r="A1590" s="2">
        <v>45159</v>
      </c>
      <c r="B1590" s="2">
        <v>45165</v>
      </c>
      <c r="C1590">
        <v>6</v>
      </c>
      <c r="D1590" t="s">
        <v>3538</v>
      </c>
      <c r="E1590" t="s">
        <v>117</v>
      </c>
      <c r="F1590" t="s">
        <v>118</v>
      </c>
      <c r="G1590" t="s">
        <v>58</v>
      </c>
      <c r="H1590" t="s">
        <v>119</v>
      </c>
      <c r="I1590" t="s">
        <v>120</v>
      </c>
      <c r="J1590" t="s">
        <v>20</v>
      </c>
      <c r="K1590" t="s">
        <v>21</v>
      </c>
      <c r="L1590" t="s">
        <v>21</v>
      </c>
      <c r="M1590" t="s">
        <v>121</v>
      </c>
      <c r="N1590" t="s">
        <v>24</v>
      </c>
      <c r="O1590">
        <v>75.290633480073097</v>
      </c>
      <c r="P1590">
        <v>7.4506899228887562</v>
      </c>
      <c r="Q1590">
        <v>238</v>
      </c>
      <c r="R1590" t="s">
        <v>3662</v>
      </c>
      <c r="S1590" t="s">
        <v>3554</v>
      </c>
      <c r="T1590" t="s">
        <v>3586</v>
      </c>
      <c r="U1590">
        <v>8</v>
      </c>
      <c r="V1590" t="s">
        <v>3568</v>
      </c>
      <c r="W1590" t="s">
        <v>3554</v>
      </c>
      <c r="X1590" t="s">
        <v>3586</v>
      </c>
      <c r="Y1590">
        <v>8</v>
      </c>
      <c r="Z1590" t="s">
        <v>3568</v>
      </c>
    </row>
    <row r="1591" spans="1:26" x14ac:dyDescent="0.3">
      <c r="A1591" s="2">
        <v>44978</v>
      </c>
      <c r="B1591" s="2">
        <v>44985</v>
      </c>
      <c r="C1591">
        <v>7</v>
      </c>
      <c r="D1591" t="s">
        <v>3538</v>
      </c>
      <c r="E1591" t="s">
        <v>124</v>
      </c>
      <c r="F1591" t="s">
        <v>57</v>
      </c>
      <c r="G1591" t="s">
        <v>46</v>
      </c>
      <c r="H1591" t="s">
        <v>119</v>
      </c>
      <c r="I1591" t="s">
        <v>120</v>
      </c>
      <c r="J1591" t="s">
        <v>42</v>
      </c>
      <c r="K1591" t="s">
        <v>21</v>
      </c>
      <c r="L1591" t="s">
        <v>3546</v>
      </c>
      <c r="M1591" t="s">
        <v>125</v>
      </c>
      <c r="N1591" t="s">
        <v>54</v>
      </c>
      <c r="O1591">
        <v>121.40730320459861</v>
      </c>
      <c r="P1591">
        <v>5.0384008773263442</v>
      </c>
      <c r="Q1591">
        <v>58</v>
      </c>
      <c r="R1591" t="s">
        <v>3750</v>
      </c>
      <c r="S1591" t="s">
        <v>3554</v>
      </c>
      <c r="T1591" t="s">
        <v>3584</v>
      </c>
      <c r="U1591">
        <v>2</v>
      </c>
      <c r="V1591" t="s">
        <v>3562</v>
      </c>
      <c r="W1591" t="s">
        <v>3554</v>
      </c>
      <c r="X1591" t="s">
        <v>3584</v>
      </c>
      <c r="Y1591">
        <v>2</v>
      </c>
      <c r="Z1591" t="s">
        <v>3562</v>
      </c>
    </row>
    <row r="1592" spans="1:26" x14ac:dyDescent="0.3">
      <c r="A1592" s="2">
        <v>45439</v>
      </c>
      <c r="B1592" s="2">
        <v>45460</v>
      </c>
      <c r="C1592">
        <v>21</v>
      </c>
      <c r="D1592" t="s">
        <v>3538</v>
      </c>
      <c r="E1592" t="s">
        <v>127</v>
      </c>
      <c r="F1592" t="s">
        <v>16</v>
      </c>
      <c r="G1592" t="s">
        <v>46</v>
      </c>
      <c r="H1592" t="s">
        <v>119</v>
      </c>
      <c r="I1592" t="s">
        <v>120</v>
      </c>
      <c r="J1592" t="s">
        <v>20</v>
      </c>
      <c r="K1592" t="s">
        <v>21</v>
      </c>
      <c r="L1592" t="s">
        <v>3546</v>
      </c>
      <c r="M1592" t="s">
        <v>616</v>
      </c>
      <c r="N1592" t="s">
        <v>30</v>
      </c>
      <c r="O1592">
        <v>81.480894197982764</v>
      </c>
      <c r="P1592">
        <v>5.5022241883923746</v>
      </c>
      <c r="Q1592">
        <v>168</v>
      </c>
      <c r="R1592" t="s">
        <v>3924</v>
      </c>
      <c r="S1592" t="s">
        <v>3555</v>
      </c>
      <c r="T1592" t="s">
        <v>3585</v>
      </c>
      <c r="U1592">
        <v>5</v>
      </c>
      <c r="V1592" t="s">
        <v>3565</v>
      </c>
      <c r="W1592" t="s">
        <v>3555</v>
      </c>
      <c r="X1592" t="s">
        <v>3585</v>
      </c>
      <c r="Y1592">
        <v>6</v>
      </c>
      <c r="Z1592" t="s">
        <v>3566</v>
      </c>
    </row>
    <row r="1593" spans="1:26" x14ac:dyDescent="0.3">
      <c r="A1593" s="2">
        <v>45337</v>
      </c>
      <c r="B1593" s="2">
        <v>45342</v>
      </c>
      <c r="C1593">
        <v>5</v>
      </c>
      <c r="D1593" t="s">
        <v>3538</v>
      </c>
      <c r="E1593" t="s">
        <v>164</v>
      </c>
      <c r="F1593" t="s">
        <v>118</v>
      </c>
      <c r="G1593" t="s">
        <v>58</v>
      </c>
      <c r="H1593" t="s">
        <v>119</v>
      </c>
      <c r="I1593" t="s">
        <v>120</v>
      </c>
      <c r="J1593" t="s">
        <v>20</v>
      </c>
      <c r="K1593" t="s">
        <v>21</v>
      </c>
      <c r="L1593" t="s">
        <v>3546</v>
      </c>
      <c r="M1593" t="s">
        <v>165</v>
      </c>
      <c r="N1593" t="s">
        <v>76</v>
      </c>
      <c r="O1593">
        <v>90.734009973631487</v>
      </c>
      <c r="P1593">
        <v>7.3278583180613479</v>
      </c>
      <c r="Q1593">
        <v>50</v>
      </c>
      <c r="R1593" t="s">
        <v>3673</v>
      </c>
      <c r="S1593" t="s">
        <v>3555</v>
      </c>
      <c r="T1593" t="s">
        <v>3584</v>
      </c>
      <c r="U1593">
        <v>2</v>
      </c>
      <c r="V1593" t="s">
        <v>3562</v>
      </c>
      <c r="W1593" t="s">
        <v>3555</v>
      </c>
      <c r="X1593" t="s">
        <v>3584</v>
      </c>
      <c r="Y1593">
        <v>2</v>
      </c>
      <c r="Z1593" t="s">
        <v>3562</v>
      </c>
    </row>
    <row r="1594" spans="1:26" x14ac:dyDescent="0.3">
      <c r="A1594" s="2">
        <v>45348</v>
      </c>
      <c r="B1594" s="2">
        <v>45366</v>
      </c>
      <c r="C1594">
        <v>18</v>
      </c>
      <c r="D1594" t="s">
        <v>3538</v>
      </c>
      <c r="E1594" t="s">
        <v>204</v>
      </c>
      <c r="F1594" t="s">
        <v>157</v>
      </c>
      <c r="G1594" t="s">
        <v>58</v>
      </c>
      <c r="H1594" t="s">
        <v>119</v>
      </c>
      <c r="I1594" t="s">
        <v>120</v>
      </c>
      <c r="J1594" t="s">
        <v>42</v>
      </c>
      <c r="K1594" t="s">
        <v>21</v>
      </c>
      <c r="L1594" t="s">
        <v>3546</v>
      </c>
      <c r="M1594" t="s">
        <v>945</v>
      </c>
      <c r="N1594" t="s">
        <v>76</v>
      </c>
      <c r="O1594">
        <v>21.903731630695759</v>
      </c>
      <c r="P1594">
        <v>4.5962698784820528</v>
      </c>
      <c r="Q1594">
        <v>74</v>
      </c>
      <c r="R1594" t="s">
        <v>3927</v>
      </c>
      <c r="S1594" t="s">
        <v>3555</v>
      </c>
      <c r="T1594" t="s">
        <v>3584</v>
      </c>
      <c r="U1594">
        <v>2</v>
      </c>
      <c r="V1594" t="s">
        <v>3562</v>
      </c>
      <c r="W1594" t="s">
        <v>3555</v>
      </c>
      <c r="X1594" t="s">
        <v>3584</v>
      </c>
      <c r="Y1594">
        <v>3</v>
      </c>
      <c r="Z1594" t="s">
        <v>3563</v>
      </c>
    </row>
    <row r="1595" spans="1:26" x14ac:dyDescent="0.3">
      <c r="A1595" s="2">
        <v>45164</v>
      </c>
      <c r="B1595" s="2">
        <v>45169</v>
      </c>
      <c r="C1595">
        <v>5</v>
      </c>
      <c r="D1595" t="s">
        <v>3538</v>
      </c>
      <c r="E1595" t="s">
        <v>212</v>
      </c>
      <c r="F1595" t="s">
        <v>157</v>
      </c>
      <c r="G1595" t="s">
        <v>46</v>
      </c>
      <c r="H1595" t="s">
        <v>119</v>
      </c>
      <c r="I1595" t="s">
        <v>120</v>
      </c>
      <c r="J1595" t="s">
        <v>42</v>
      </c>
      <c r="K1595" t="s">
        <v>21</v>
      </c>
      <c r="L1595" t="s">
        <v>21</v>
      </c>
      <c r="M1595" t="s">
        <v>214</v>
      </c>
      <c r="N1595" t="s">
        <v>54</v>
      </c>
      <c r="O1595">
        <v>23.878172182087329</v>
      </c>
      <c r="P1595">
        <v>4.1351662891548226</v>
      </c>
      <c r="Q1595">
        <v>242</v>
      </c>
      <c r="R1595" t="s">
        <v>3843</v>
      </c>
      <c r="S1595" t="s">
        <v>3554</v>
      </c>
      <c r="T1595" t="s">
        <v>3586</v>
      </c>
      <c r="U1595">
        <v>8</v>
      </c>
      <c r="V1595" t="s">
        <v>3568</v>
      </c>
      <c r="W1595" t="s">
        <v>3554</v>
      </c>
      <c r="X1595" t="s">
        <v>3586</v>
      </c>
      <c r="Y1595">
        <v>8</v>
      </c>
      <c r="Z1595" t="s">
        <v>3568</v>
      </c>
    </row>
    <row r="1596" spans="1:26" x14ac:dyDescent="0.3">
      <c r="A1596" s="2">
        <v>45214</v>
      </c>
      <c r="B1596" s="2">
        <v>45220</v>
      </c>
      <c r="C1596">
        <v>6</v>
      </c>
      <c r="D1596" t="s">
        <v>3538</v>
      </c>
      <c r="E1596" t="s">
        <v>261</v>
      </c>
      <c r="F1596" t="s">
        <v>103</v>
      </c>
      <c r="G1596" t="s">
        <v>46</v>
      </c>
      <c r="H1596" t="s">
        <v>119</v>
      </c>
      <c r="I1596" t="s">
        <v>120</v>
      </c>
      <c r="J1596" t="s">
        <v>20</v>
      </c>
      <c r="K1596" t="s">
        <v>21</v>
      </c>
      <c r="L1596" t="s">
        <v>21</v>
      </c>
      <c r="M1596" t="s">
        <v>262</v>
      </c>
      <c r="N1596" t="s">
        <v>43</v>
      </c>
      <c r="O1596">
        <v>83.303495781742072</v>
      </c>
      <c r="P1596">
        <v>6.6019271338936321</v>
      </c>
      <c r="Q1596">
        <v>293</v>
      </c>
      <c r="R1596" t="s">
        <v>3734</v>
      </c>
      <c r="S1596" t="s">
        <v>3554</v>
      </c>
      <c r="T1596" t="s">
        <v>3587</v>
      </c>
      <c r="U1596">
        <v>10</v>
      </c>
      <c r="V1596" t="s">
        <v>3570</v>
      </c>
      <c r="W1596" t="s">
        <v>3554</v>
      </c>
      <c r="X1596" t="s">
        <v>3587</v>
      </c>
      <c r="Y1596">
        <v>10</v>
      </c>
      <c r="Z1596" t="s">
        <v>3570</v>
      </c>
    </row>
    <row r="1597" spans="1:26" x14ac:dyDescent="0.3">
      <c r="A1597" s="2">
        <v>45036</v>
      </c>
      <c r="B1597" s="2">
        <v>45042</v>
      </c>
      <c r="C1597">
        <v>6</v>
      </c>
      <c r="D1597" t="s">
        <v>3538</v>
      </c>
      <c r="E1597" t="s">
        <v>303</v>
      </c>
      <c r="F1597" t="s">
        <v>80</v>
      </c>
      <c r="G1597" t="s">
        <v>46</v>
      </c>
      <c r="H1597" t="s">
        <v>119</v>
      </c>
      <c r="I1597" t="s">
        <v>120</v>
      </c>
      <c r="J1597" t="s">
        <v>42</v>
      </c>
      <c r="K1597" t="s">
        <v>21</v>
      </c>
      <c r="L1597" t="s">
        <v>21</v>
      </c>
      <c r="M1597" t="s">
        <v>1136</v>
      </c>
      <c r="N1597" t="s">
        <v>144</v>
      </c>
      <c r="O1597">
        <v>12.21685413238048</v>
      </c>
      <c r="P1597">
        <v>4.9362233617737008</v>
      </c>
      <c r="Q1597">
        <v>115</v>
      </c>
      <c r="R1597" t="s">
        <v>3841</v>
      </c>
      <c r="S1597" t="s">
        <v>3554</v>
      </c>
      <c r="T1597" t="s">
        <v>3585</v>
      </c>
      <c r="U1597">
        <v>4</v>
      </c>
      <c r="V1597" t="s">
        <v>3564</v>
      </c>
      <c r="W1597" t="s">
        <v>3554</v>
      </c>
      <c r="X1597" t="s">
        <v>3585</v>
      </c>
      <c r="Y1597">
        <v>4</v>
      </c>
      <c r="Z1597" t="s">
        <v>3564</v>
      </c>
    </row>
    <row r="1598" spans="1:26" x14ac:dyDescent="0.3">
      <c r="A1598" s="2">
        <v>45440</v>
      </c>
      <c r="B1598" s="2">
        <v>45443</v>
      </c>
      <c r="C1598">
        <v>3</v>
      </c>
      <c r="D1598" t="s">
        <v>3538</v>
      </c>
      <c r="E1598" t="s">
        <v>370</v>
      </c>
      <c r="F1598" t="s">
        <v>80</v>
      </c>
      <c r="G1598" t="s">
        <v>58</v>
      </c>
      <c r="H1598" t="s">
        <v>119</v>
      </c>
      <c r="I1598" t="s">
        <v>120</v>
      </c>
      <c r="J1598" t="s">
        <v>20</v>
      </c>
      <c r="K1598" t="s">
        <v>21</v>
      </c>
      <c r="L1598" t="s">
        <v>21</v>
      </c>
      <c r="M1598" t="s">
        <v>371</v>
      </c>
      <c r="N1598" t="s">
        <v>76</v>
      </c>
      <c r="O1598">
        <v>13.14049428534322</v>
      </c>
      <c r="P1598">
        <v>4.6891701526089804</v>
      </c>
      <c r="Q1598">
        <v>151</v>
      </c>
      <c r="R1598" t="s">
        <v>3850</v>
      </c>
      <c r="S1598" t="s">
        <v>3555</v>
      </c>
      <c r="T1598" t="s">
        <v>3585</v>
      </c>
      <c r="U1598">
        <v>5</v>
      </c>
      <c r="V1598" t="s">
        <v>3565</v>
      </c>
      <c r="W1598" t="s">
        <v>3555</v>
      </c>
      <c r="X1598" t="s">
        <v>3585</v>
      </c>
      <c r="Y1598">
        <v>5</v>
      </c>
      <c r="Z1598" t="s">
        <v>3565</v>
      </c>
    </row>
    <row r="1599" spans="1:26" x14ac:dyDescent="0.3">
      <c r="A1599" s="2">
        <v>45037</v>
      </c>
      <c r="B1599" s="2">
        <v>45041</v>
      </c>
      <c r="C1599">
        <v>4</v>
      </c>
      <c r="D1599" t="s">
        <v>3538</v>
      </c>
      <c r="E1599" t="s">
        <v>380</v>
      </c>
      <c r="F1599" t="s">
        <v>157</v>
      </c>
      <c r="G1599" t="s">
        <v>46</v>
      </c>
      <c r="H1599" t="s">
        <v>119</v>
      </c>
      <c r="I1599" t="s">
        <v>120</v>
      </c>
      <c r="J1599" t="s">
        <v>42</v>
      </c>
      <c r="K1599" t="s">
        <v>21</v>
      </c>
      <c r="L1599" t="s">
        <v>21</v>
      </c>
      <c r="M1599" t="s">
        <v>381</v>
      </c>
      <c r="N1599" t="s">
        <v>144</v>
      </c>
      <c r="O1599">
        <v>28.55088480244827</v>
      </c>
      <c r="P1599">
        <v>4.2655828329586063</v>
      </c>
      <c r="Q1599">
        <v>114</v>
      </c>
      <c r="R1599" t="s">
        <v>3743</v>
      </c>
      <c r="S1599" t="s">
        <v>3554</v>
      </c>
      <c r="T1599" t="s">
        <v>3585</v>
      </c>
      <c r="U1599">
        <v>4</v>
      </c>
      <c r="V1599" t="s">
        <v>3564</v>
      </c>
      <c r="W1599" t="s">
        <v>3554</v>
      </c>
      <c r="X1599" t="s">
        <v>3585</v>
      </c>
      <c r="Y1599">
        <v>4</v>
      </c>
      <c r="Z1599" t="s">
        <v>3564</v>
      </c>
    </row>
    <row r="1600" spans="1:26" x14ac:dyDescent="0.3">
      <c r="A1600" s="2">
        <v>45429</v>
      </c>
      <c r="B1600" s="2">
        <v>45434</v>
      </c>
      <c r="C1600">
        <v>5</v>
      </c>
      <c r="D1600" t="s">
        <v>3538</v>
      </c>
      <c r="E1600" t="s">
        <v>404</v>
      </c>
      <c r="F1600" t="s">
        <v>157</v>
      </c>
      <c r="G1600" t="s">
        <v>46</v>
      </c>
      <c r="H1600" t="s">
        <v>119</v>
      </c>
      <c r="I1600" t="s">
        <v>120</v>
      </c>
      <c r="J1600" t="s">
        <v>20</v>
      </c>
      <c r="K1600" t="s">
        <v>21</v>
      </c>
      <c r="L1600" t="s">
        <v>3546</v>
      </c>
      <c r="M1600" t="s">
        <v>405</v>
      </c>
      <c r="N1600" t="s">
        <v>24</v>
      </c>
      <c r="O1600">
        <v>25.276016483519641</v>
      </c>
      <c r="P1600">
        <v>4.3235304124854919</v>
      </c>
      <c r="Q1600">
        <v>142</v>
      </c>
      <c r="R1600" t="s">
        <v>3900</v>
      </c>
      <c r="S1600" t="s">
        <v>3555</v>
      </c>
      <c r="T1600" t="s">
        <v>3585</v>
      </c>
      <c r="U1600">
        <v>5</v>
      </c>
      <c r="V1600" t="s">
        <v>3565</v>
      </c>
      <c r="W1600" t="s">
        <v>3555</v>
      </c>
      <c r="X1600" t="s">
        <v>3585</v>
      </c>
      <c r="Y1600">
        <v>5</v>
      </c>
      <c r="Z1600" t="s">
        <v>3565</v>
      </c>
    </row>
    <row r="1601" spans="1:26" x14ac:dyDescent="0.3">
      <c r="A1601" s="2">
        <v>45037</v>
      </c>
      <c r="B1601" s="2">
        <v>45047</v>
      </c>
      <c r="C1601">
        <v>10</v>
      </c>
      <c r="D1601" t="s">
        <v>3538</v>
      </c>
      <c r="E1601" t="s">
        <v>439</v>
      </c>
      <c r="F1601" t="s">
        <v>16</v>
      </c>
      <c r="G1601" t="s">
        <v>46</v>
      </c>
      <c r="H1601" t="s">
        <v>119</v>
      </c>
      <c r="I1601" t="s">
        <v>120</v>
      </c>
      <c r="J1601" t="s">
        <v>42</v>
      </c>
      <c r="K1601" t="s">
        <v>21</v>
      </c>
      <c r="L1601" t="s">
        <v>21</v>
      </c>
      <c r="M1601" t="s">
        <v>1098</v>
      </c>
      <c r="N1601" t="s">
        <v>144</v>
      </c>
      <c r="O1601">
        <v>76.419706202530136</v>
      </c>
      <c r="P1601">
        <v>6.3392547656136209</v>
      </c>
      <c r="Q1601">
        <v>120</v>
      </c>
      <c r="R1601" t="s">
        <v>3796</v>
      </c>
      <c r="S1601" t="s">
        <v>3554</v>
      </c>
      <c r="T1601" t="s">
        <v>3585</v>
      </c>
      <c r="U1601">
        <v>4</v>
      </c>
      <c r="V1601" t="s">
        <v>3564</v>
      </c>
      <c r="W1601" t="s">
        <v>3554</v>
      </c>
      <c r="X1601" t="s">
        <v>3585</v>
      </c>
      <c r="Y1601">
        <v>5</v>
      </c>
      <c r="Z1601" t="s">
        <v>3565</v>
      </c>
    </row>
    <row r="1602" spans="1:26" x14ac:dyDescent="0.3">
      <c r="A1602" s="2">
        <v>45245</v>
      </c>
      <c r="B1602" s="2">
        <v>45250</v>
      </c>
      <c r="C1602">
        <v>5</v>
      </c>
      <c r="D1602" t="s">
        <v>3538</v>
      </c>
      <c r="E1602" t="s">
        <v>461</v>
      </c>
      <c r="F1602" t="s">
        <v>157</v>
      </c>
      <c r="G1602" t="s">
        <v>58</v>
      </c>
      <c r="H1602" t="s">
        <v>119</v>
      </c>
      <c r="I1602" t="s">
        <v>120</v>
      </c>
      <c r="J1602" t="s">
        <v>20</v>
      </c>
      <c r="K1602" t="s">
        <v>21</v>
      </c>
      <c r="L1602" t="s">
        <v>3546</v>
      </c>
      <c r="M1602" t="s">
        <v>594</v>
      </c>
      <c r="N1602" t="s">
        <v>63</v>
      </c>
      <c r="O1602">
        <v>22.18494608737177</v>
      </c>
      <c r="P1602">
        <v>4.1504168911035286</v>
      </c>
      <c r="Q1602">
        <v>323</v>
      </c>
      <c r="R1602" t="s">
        <v>3642</v>
      </c>
      <c r="S1602" t="s">
        <v>3554</v>
      </c>
      <c r="T1602" t="s">
        <v>3587</v>
      </c>
      <c r="U1602">
        <v>11</v>
      </c>
      <c r="V1602" t="s">
        <v>3571</v>
      </c>
      <c r="W1602" t="s">
        <v>3554</v>
      </c>
      <c r="X1602" t="s">
        <v>3587</v>
      </c>
      <c r="Y1602">
        <v>11</v>
      </c>
      <c r="Z1602" t="s">
        <v>3571</v>
      </c>
    </row>
    <row r="1603" spans="1:26" x14ac:dyDescent="0.3">
      <c r="A1603" s="2">
        <v>45368</v>
      </c>
      <c r="B1603" s="2">
        <v>45377</v>
      </c>
      <c r="C1603">
        <v>9</v>
      </c>
      <c r="D1603" t="s">
        <v>3538</v>
      </c>
      <c r="E1603" t="s">
        <v>467</v>
      </c>
      <c r="F1603" t="s">
        <v>57</v>
      </c>
      <c r="G1603" t="s">
        <v>46</v>
      </c>
      <c r="H1603" t="s">
        <v>119</v>
      </c>
      <c r="I1603" t="s">
        <v>120</v>
      </c>
      <c r="J1603" t="s">
        <v>20</v>
      </c>
      <c r="K1603" t="s">
        <v>21</v>
      </c>
      <c r="L1603" t="s">
        <v>3546</v>
      </c>
      <c r="M1603" t="s">
        <v>847</v>
      </c>
      <c r="N1603" t="s">
        <v>54</v>
      </c>
      <c r="O1603">
        <v>108.36796441777371</v>
      </c>
      <c r="P1603">
        <v>5.9522217856975947</v>
      </c>
      <c r="Q1603">
        <v>85</v>
      </c>
      <c r="R1603" t="s">
        <v>3845</v>
      </c>
      <c r="S1603" t="s">
        <v>3555</v>
      </c>
      <c r="T1603" t="s">
        <v>3584</v>
      </c>
      <c r="U1603">
        <v>3</v>
      </c>
      <c r="V1603" t="s">
        <v>3563</v>
      </c>
      <c r="W1603" t="s">
        <v>3555</v>
      </c>
      <c r="X1603" t="s">
        <v>3584</v>
      </c>
      <c r="Y1603">
        <v>3</v>
      </c>
      <c r="Z1603" t="s">
        <v>3563</v>
      </c>
    </row>
    <row r="1604" spans="1:26" x14ac:dyDescent="0.3">
      <c r="A1604" s="2">
        <v>45211</v>
      </c>
      <c r="B1604" s="2">
        <v>45213</v>
      </c>
      <c r="C1604">
        <v>2</v>
      </c>
      <c r="D1604" t="s">
        <v>3538</v>
      </c>
      <c r="E1604" t="s">
        <v>471</v>
      </c>
      <c r="F1604" t="s">
        <v>103</v>
      </c>
      <c r="G1604" t="s">
        <v>58</v>
      </c>
      <c r="H1604" t="s">
        <v>119</v>
      </c>
      <c r="I1604" t="s">
        <v>120</v>
      </c>
      <c r="J1604" t="s">
        <v>42</v>
      </c>
      <c r="K1604" t="s">
        <v>21</v>
      </c>
      <c r="L1604" t="s">
        <v>21</v>
      </c>
      <c r="M1604" t="s">
        <v>472</v>
      </c>
      <c r="N1604" t="s">
        <v>24</v>
      </c>
      <c r="O1604">
        <v>92.200705296499848</v>
      </c>
      <c r="P1604">
        <v>7.4870165125832164</v>
      </c>
      <c r="Q1604">
        <v>286</v>
      </c>
      <c r="R1604" t="s">
        <v>3666</v>
      </c>
      <c r="S1604" t="s">
        <v>3554</v>
      </c>
      <c r="T1604" t="s">
        <v>3587</v>
      </c>
      <c r="U1604">
        <v>10</v>
      </c>
      <c r="V1604" t="s">
        <v>3570</v>
      </c>
      <c r="W1604" t="s">
        <v>3554</v>
      </c>
      <c r="X1604" t="s">
        <v>3587</v>
      </c>
      <c r="Y1604">
        <v>10</v>
      </c>
      <c r="Z1604" t="s">
        <v>3570</v>
      </c>
    </row>
    <row r="1605" spans="1:26" x14ac:dyDescent="0.3">
      <c r="A1605" s="2">
        <v>45409</v>
      </c>
      <c r="B1605" s="2">
        <v>45411</v>
      </c>
      <c r="C1605">
        <v>2</v>
      </c>
      <c r="D1605" t="s">
        <v>3538</v>
      </c>
      <c r="E1605" t="s">
        <v>514</v>
      </c>
      <c r="F1605" t="s">
        <v>16</v>
      </c>
      <c r="G1605" t="s">
        <v>46</v>
      </c>
      <c r="H1605" t="s">
        <v>119</v>
      </c>
      <c r="I1605" t="s">
        <v>120</v>
      </c>
      <c r="J1605" t="s">
        <v>20</v>
      </c>
      <c r="K1605" t="s">
        <v>21</v>
      </c>
      <c r="L1605" t="s">
        <v>3546</v>
      </c>
      <c r="M1605" t="s">
        <v>515</v>
      </c>
      <c r="N1605" t="s">
        <v>30</v>
      </c>
      <c r="O1605">
        <v>89.751197334177505</v>
      </c>
      <c r="P1605">
        <v>6.2018300251041572</v>
      </c>
      <c r="Q1605">
        <v>119</v>
      </c>
      <c r="R1605" t="s">
        <v>3751</v>
      </c>
      <c r="S1605" t="s">
        <v>3555</v>
      </c>
      <c r="T1605" t="s">
        <v>3585</v>
      </c>
      <c r="U1605">
        <v>4</v>
      </c>
      <c r="V1605" t="s">
        <v>3564</v>
      </c>
      <c r="W1605" t="s">
        <v>3555</v>
      </c>
      <c r="X1605" t="s">
        <v>3585</v>
      </c>
      <c r="Y1605">
        <v>4</v>
      </c>
      <c r="Z1605" t="s">
        <v>3564</v>
      </c>
    </row>
    <row r="1606" spans="1:26" x14ac:dyDescent="0.3">
      <c r="A1606" s="2">
        <v>45360</v>
      </c>
      <c r="B1606" s="2">
        <v>45369</v>
      </c>
      <c r="C1606">
        <v>9</v>
      </c>
      <c r="D1606" t="s">
        <v>3538</v>
      </c>
      <c r="E1606" t="s">
        <v>543</v>
      </c>
      <c r="F1606" t="s">
        <v>16</v>
      </c>
      <c r="G1606" t="s">
        <v>46</v>
      </c>
      <c r="H1606" t="s">
        <v>119</v>
      </c>
      <c r="I1606" t="s">
        <v>120</v>
      </c>
      <c r="J1606" t="s">
        <v>20</v>
      </c>
      <c r="K1606" t="s">
        <v>21</v>
      </c>
      <c r="L1606" t="s">
        <v>3546</v>
      </c>
      <c r="M1606" t="s">
        <v>544</v>
      </c>
      <c r="N1606" t="s">
        <v>30</v>
      </c>
      <c r="O1606">
        <v>101.63254723305459</v>
      </c>
      <c r="P1606">
        <v>5.713961277653917</v>
      </c>
      <c r="Q1606">
        <v>77</v>
      </c>
      <c r="R1606" t="s">
        <v>3862</v>
      </c>
      <c r="S1606" t="s">
        <v>3555</v>
      </c>
      <c r="T1606" t="s">
        <v>3584</v>
      </c>
      <c r="U1606">
        <v>3</v>
      </c>
      <c r="V1606" t="s">
        <v>3563</v>
      </c>
      <c r="W1606" t="s">
        <v>3555</v>
      </c>
      <c r="X1606" t="s">
        <v>3584</v>
      </c>
      <c r="Y1606">
        <v>3</v>
      </c>
      <c r="Z1606" t="s">
        <v>3563</v>
      </c>
    </row>
    <row r="1607" spans="1:26" x14ac:dyDescent="0.3">
      <c r="A1607" s="2">
        <v>45009</v>
      </c>
      <c r="B1607" s="2">
        <v>45028</v>
      </c>
      <c r="C1607">
        <v>19</v>
      </c>
      <c r="D1607" t="s">
        <v>3538</v>
      </c>
      <c r="E1607" t="s">
        <v>550</v>
      </c>
      <c r="F1607" t="s">
        <v>118</v>
      </c>
      <c r="G1607" t="s">
        <v>58</v>
      </c>
      <c r="H1607" t="s">
        <v>119</v>
      </c>
      <c r="I1607" t="s">
        <v>120</v>
      </c>
      <c r="J1607" t="s">
        <v>20</v>
      </c>
      <c r="K1607" t="s">
        <v>21</v>
      </c>
      <c r="L1607" t="s">
        <v>21</v>
      </c>
      <c r="M1607" t="s">
        <v>551</v>
      </c>
      <c r="N1607" t="s">
        <v>54</v>
      </c>
      <c r="O1607">
        <v>102.2692166453626</v>
      </c>
      <c r="P1607">
        <v>6.3307314591221244</v>
      </c>
      <c r="Q1607">
        <v>101</v>
      </c>
      <c r="R1607" t="s">
        <v>3865</v>
      </c>
      <c r="S1607" t="s">
        <v>3554</v>
      </c>
      <c r="T1607" t="s">
        <v>3584</v>
      </c>
      <c r="U1607">
        <v>3</v>
      </c>
      <c r="V1607" t="s">
        <v>3563</v>
      </c>
      <c r="W1607" t="s">
        <v>3554</v>
      </c>
      <c r="X1607" t="s">
        <v>3585</v>
      </c>
      <c r="Y1607">
        <v>4</v>
      </c>
      <c r="Z1607" t="s">
        <v>3564</v>
      </c>
    </row>
    <row r="1608" spans="1:26" x14ac:dyDescent="0.3">
      <c r="A1608" s="2">
        <v>45168</v>
      </c>
      <c r="B1608" s="2">
        <v>45177</v>
      </c>
      <c r="C1608">
        <v>9</v>
      </c>
      <c r="D1608" t="s">
        <v>3538</v>
      </c>
      <c r="E1608" t="s">
        <v>570</v>
      </c>
      <c r="F1608" t="s">
        <v>118</v>
      </c>
      <c r="G1608" t="s">
        <v>58</v>
      </c>
      <c r="H1608" t="s">
        <v>119</v>
      </c>
      <c r="I1608" t="s">
        <v>120</v>
      </c>
      <c r="J1608" t="s">
        <v>20</v>
      </c>
      <c r="K1608" t="s">
        <v>21</v>
      </c>
      <c r="L1608" t="s">
        <v>21</v>
      </c>
      <c r="M1608" t="s">
        <v>571</v>
      </c>
      <c r="N1608" t="s">
        <v>54</v>
      </c>
      <c r="O1608">
        <v>78.044875937934876</v>
      </c>
      <c r="P1608">
        <v>6.8000799431480434</v>
      </c>
      <c r="Q1608">
        <v>250</v>
      </c>
      <c r="R1608" t="s">
        <v>3754</v>
      </c>
      <c r="S1608" t="s">
        <v>3554</v>
      </c>
      <c r="T1608" t="s">
        <v>3586</v>
      </c>
      <c r="U1608">
        <v>8</v>
      </c>
      <c r="V1608" t="s">
        <v>3568</v>
      </c>
      <c r="W1608" t="s">
        <v>3554</v>
      </c>
      <c r="X1608" t="s">
        <v>3586</v>
      </c>
      <c r="Y1608">
        <v>9</v>
      </c>
      <c r="Z1608" t="s">
        <v>3569</v>
      </c>
    </row>
    <row r="1609" spans="1:26" x14ac:dyDescent="0.3">
      <c r="A1609" s="2">
        <v>45338</v>
      </c>
      <c r="B1609" s="2">
        <v>45352</v>
      </c>
      <c r="C1609">
        <v>14</v>
      </c>
      <c r="D1609" t="s">
        <v>3538</v>
      </c>
      <c r="E1609" t="s">
        <v>574</v>
      </c>
      <c r="F1609" t="s">
        <v>80</v>
      </c>
      <c r="G1609" t="s">
        <v>58</v>
      </c>
      <c r="H1609" t="s">
        <v>119</v>
      </c>
      <c r="I1609" t="s">
        <v>120</v>
      </c>
      <c r="J1609" t="s">
        <v>20</v>
      </c>
      <c r="K1609" t="s">
        <v>21</v>
      </c>
      <c r="L1609" t="s">
        <v>3546</v>
      </c>
      <c r="M1609" t="s">
        <v>828</v>
      </c>
      <c r="N1609" t="s">
        <v>63</v>
      </c>
      <c r="O1609">
        <v>11.06812267322657</v>
      </c>
      <c r="P1609">
        <v>4.2935689601494733</v>
      </c>
      <c r="Q1609">
        <v>60</v>
      </c>
      <c r="R1609" t="s">
        <v>3699</v>
      </c>
      <c r="S1609" t="s">
        <v>3555</v>
      </c>
      <c r="T1609" t="s">
        <v>3584</v>
      </c>
      <c r="U1609">
        <v>2</v>
      </c>
      <c r="V1609" t="s">
        <v>3562</v>
      </c>
      <c r="W1609" t="s">
        <v>3555</v>
      </c>
      <c r="X1609" t="s">
        <v>3584</v>
      </c>
      <c r="Y1609">
        <v>3</v>
      </c>
      <c r="Z1609" t="s">
        <v>3563</v>
      </c>
    </row>
    <row r="1610" spans="1:26" x14ac:dyDescent="0.3">
      <c r="A1610" s="2">
        <v>45250</v>
      </c>
      <c r="B1610" s="2">
        <v>45257</v>
      </c>
      <c r="C1610">
        <v>7</v>
      </c>
      <c r="D1610" t="s">
        <v>3538</v>
      </c>
      <c r="E1610" t="s">
        <v>830</v>
      </c>
      <c r="F1610" t="s">
        <v>16</v>
      </c>
      <c r="G1610" t="s">
        <v>46</v>
      </c>
      <c r="H1610" t="s">
        <v>119</v>
      </c>
      <c r="I1610" t="s">
        <v>120</v>
      </c>
      <c r="J1610" t="s">
        <v>20</v>
      </c>
      <c r="K1610" t="s">
        <v>21</v>
      </c>
      <c r="L1610" t="s">
        <v>21</v>
      </c>
      <c r="M1610" t="s">
        <v>1978</v>
      </c>
      <c r="N1610" t="s">
        <v>24</v>
      </c>
      <c r="O1610">
        <v>82.072673293989439</v>
      </c>
      <c r="P1610">
        <v>6.7072744011187506</v>
      </c>
      <c r="Q1610">
        <v>330</v>
      </c>
      <c r="R1610" t="s">
        <v>3792</v>
      </c>
      <c r="S1610" t="s">
        <v>3554</v>
      </c>
      <c r="T1610" t="s">
        <v>3587</v>
      </c>
      <c r="U1610">
        <v>11</v>
      </c>
      <c r="V1610" t="s">
        <v>3571</v>
      </c>
      <c r="W1610" t="s">
        <v>3554</v>
      </c>
      <c r="X1610" t="s">
        <v>3587</v>
      </c>
      <c r="Y1610">
        <v>11</v>
      </c>
      <c r="Z1610" t="s">
        <v>3571</v>
      </c>
    </row>
    <row r="1611" spans="1:26" x14ac:dyDescent="0.3">
      <c r="A1611" s="2">
        <v>45389</v>
      </c>
      <c r="B1611" s="2">
        <v>45391</v>
      </c>
      <c r="C1611">
        <v>2</v>
      </c>
      <c r="D1611" t="s">
        <v>3538</v>
      </c>
      <c r="E1611" t="s">
        <v>959</v>
      </c>
      <c r="F1611" t="s">
        <v>157</v>
      </c>
      <c r="G1611" t="s">
        <v>58</v>
      </c>
      <c r="H1611" t="s">
        <v>119</v>
      </c>
      <c r="I1611" t="s">
        <v>120</v>
      </c>
      <c r="J1611" t="s">
        <v>20</v>
      </c>
      <c r="K1611" t="s">
        <v>21</v>
      </c>
      <c r="L1611" t="s">
        <v>21</v>
      </c>
      <c r="M1611" t="s">
        <v>1863</v>
      </c>
      <c r="N1611" t="s">
        <v>54</v>
      </c>
      <c r="O1611">
        <v>24.336007788656019</v>
      </c>
      <c r="P1611">
        <v>4.3374542789642287</v>
      </c>
      <c r="Q1611">
        <v>99</v>
      </c>
      <c r="R1611" t="s">
        <v>3872</v>
      </c>
      <c r="S1611" t="s">
        <v>3555</v>
      </c>
      <c r="T1611" t="s">
        <v>3585</v>
      </c>
      <c r="U1611">
        <v>4</v>
      </c>
      <c r="V1611" t="s">
        <v>3564</v>
      </c>
      <c r="W1611" t="s">
        <v>3555</v>
      </c>
      <c r="X1611" t="s">
        <v>3585</v>
      </c>
      <c r="Y1611">
        <v>4</v>
      </c>
      <c r="Z1611" t="s">
        <v>3564</v>
      </c>
    </row>
    <row r="1612" spans="1:26" x14ac:dyDescent="0.3">
      <c r="A1612" s="2">
        <v>45445</v>
      </c>
      <c r="B1612" s="2">
        <v>45468</v>
      </c>
      <c r="C1612">
        <v>23</v>
      </c>
      <c r="D1612" t="s">
        <v>3538</v>
      </c>
      <c r="E1612" t="s">
        <v>998</v>
      </c>
      <c r="F1612" t="s">
        <v>80</v>
      </c>
      <c r="G1612" t="s">
        <v>46</v>
      </c>
      <c r="H1612" t="s">
        <v>119</v>
      </c>
      <c r="I1612" t="s">
        <v>120</v>
      </c>
      <c r="J1612" t="s">
        <v>20</v>
      </c>
      <c r="K1612" t="s">
        <v>21</v>
      </c>
      <c r="L1612" t="s">
        <v>3546</v>
      </c>
      <c r="M1612" t="s">
        <v>999</v>
      </c>
      <c r="N1612" t="s">
        <v>54</v>
      </c>
      <c r="O1612">
        <v>28.972789317588941</v>
      </c>
      <c r="P1612">
        <v>4.3302748029247171</v>
      </c>
      <c r="Q1612">
        <v>176</v>
      </c>
      <c r="R1612" t="s">
        <v>3907</v>
      </c>
      <c r="S1612" t="s">
        <v>3555</v>
      </c>
      <c r="T1612" t="s">
        <v>3585</v>
      </c>
      <c r="U1612">
        <v>6</v>
      </c>
      <c r="V1612" t="s">
        <v>3566</v>
      </c>
      <c r="W1612" t="s">
        <v>3555</v>
      </c>
      <c r="X1612" t="s">
        <v>3585</v>
      </c>
      <c r="Y1612">
        <v>6</v>
      </c>
      <c r="Z1612" t="s">
        <v>3566</v>
      </c>
    </row>
    <row r="1613" spans="1:26" x14ac:dyDescent="0.3">
      <c r="A1613" s="2">
        <v>45427</v>
      </c>
      <c r="B1613" s="2">
        <v>45436</v>
      </c>
      <c r="C1613">
        <v>9</v>
      </c>
      <c r="D1613" t="s">
        <v>3538</v>
      </c>
      <c r="E1613" t="s">
        <v>1027</v>
      </c>
      <c r="F1613" t="s">
        <v>103</v>
      </c>
      <c r="G1613" t="s">
        <v>58</v>
      </c>
      <c r="H1613" t="s">
        <v>119</v>
      </c>
      <c r="I1613" t="s">
        <v>120</v>
      </c>
      <c r="J1613" t="s">
        <v>42</v>
      </c>
      <c r="K1613" t="s">
        <v>21</v>
      </c>
      <c r="L1613" t="s">
        <v>3546</v>
      </c>
      <c r="M1613" t="s">
        <v>1474</v>
      </c>
      <c r="N1613" t="s">
        <v>24</v>
      </c>
      <c r="O1613">
        <v>105.7064745391823</v>
      </c>
      <c r="P1613">
        <v>7.4505153208302728</v>
      </c>
      <c r="Q1613">
        <v>144</v>
      </c>
      <c r="R1613" t="s">
        <v>3957</v>
      </c>
      <c r="S1613" t="s">
        <v>3555</v>
      </c>
      <c r="T1613" t="s">
        <v>3585</v>
      </c>
      <c r="U1613">
        <v>5</v>
      </c>
      <c r="V1613" t="s">
        <v>3565</v>
      </c>
      <c r="W1613" t="s">
        <v>3555</v>
      </c>
      <c r="X1613" t="s">
        <v>3585</v>
      </c>
      <c r="Y1613">
        <v>5</v>
      </c>
      <c r="Z1613" t="s">
        <v>3565</v>
      </c>
    </row>
    <row r="1614" spans="1:26" x14ac:dyDescent="0.3">
      <c r="A1614" s="2">
        <v>45338</v>
      </c>
      <c r="B1614" s="2">
        <v>45362</v>
      </c>
      <c r="C1614">
        <v>24</v>
      </c>
      <c r="D1614" t="s">
        <v>3538</v>
      </c>
      <c r="E1614" t="s">
        <v>1042</v>
      </c>
      <c r="F1614" t="s">
        <v>57</v>
      </c>
      <c r="G1614" t="s">
        <v>46</v>
      </c>
      <c r="H1614" t="s">
        <v>119</v>
      </c>
      <c r="I1614" t="s">
        <v>120</v>
      </c>
      <c r="J1614" t="s">
        <v>20</v>
      </c>
      <c r="K1614" t="s">
        <v>21</v>
      </c>
      <c r="L1614" t="s">
        <v>21</v>
      </c>
      <c r="M1614" t="s">
        <v>1971</v>
      </c>
      <c r="N1614" t="s">
        <v>76</v>
      </c>
      <c r="O1614">
        <v>112.0423664078497</v>
      </c>
      <c r="P1614">
        <v>5.6587176387270226</v>
      </c>
      <c r="Q1614">
        <v>70</v>
      </c>
      <c r="R1614" t="s">
        <v>3937</v>
      </c>
      <c r="S1614" t="s">
        <v>3555</v>
      </c>
      <c r="T1614" t="s">
        <v>3584</v>
      </c>
      <c r="U1614">
        <v>2</v>
      </c>
      <c r="V1614" t="s">
        <v>3562</v>
      </c>
      <c r="W1614" t="s">
        <v>3555</v>
      </c>
      <c r="X1614" t="s">
        <v>3584</v>
      </c>
      <c r="Y1614">
        <v>3</v>
      </c>
      <c r="Z1614" t="s">
        <v>3563</v>
      </c>
    </row>
    <row r="1615" spans="1:26" x14ac:dyDescent="0.3">
      <c r="A1615" s="2">
        <v>45076</v>
      </c>
      <c r="B1615" s="2">
        <v>45080</v>
      </c>
      <c r="C1615">
        <v>4</v>
      </c>
      <c r="D1615" t="s">
        <v>3538</v>
      </c>
      <c r="E1615" t="s">
        <v>1060</v>
      </c>
      <c r="F1615" t="s">
        <v>80</v>
      </c>
      <c r="G1615" t="s">
        <v>58</v>
      </c>
      <c r="H1615" t="s">
        <v>119</v>
      </c>
      <c r="I1615" t="s">
        <v>120</v>
      </c>
      <c r="J1615" t="s">
        <v>42</v>
      </c>
      <c r="K1615" t="s">
        <v>21</v>
      </c>
      <c r="L1615" t="s">
        <v>3546</v>
      </c>
      <c r="M1615" t="s">
        <v>1061</v>
      </c>
      <c r="N1615" t="s">
        <v>30</v>
      </c>
      <c r="O1615">
        <v>22.56542710048647</v>
      </c>
      <c r="P1615">
        <v>4.0214729165005902</v>
      </c>
      <c r="Q1615">
        <v>153</v>
      </c>
      <c r="R1615" t="s">
        <v>3696</v>
      </c>
      <c r="S1615" t="s">
        <v>3554</v>
      </c>
      <c r="T1615" t="s">
        <v>3585</v>
      </c>
      <c r="U1615">
        <v>5</v>
      </c>
      <c r="V1615" t="s">
        <v>3565</v>
      </c>
      <c r="W1615" t="s">
        <v>3554</v>
      </c>
      <c r="X1615" t="s">
        <v>3585</v>
      </c>
      <c r="Y1615">
        <v>6</v>
      </c>
      <c r="Z1615" t="s">
        <v>3566</v>
      </c>
    </row>
    <row r="1616" spans="1:26" x14ac:dyDescent="0.3">
      <c r="A1616" s="2">
        <v>45337</v>
      </c>
      <c r="B1616" s="2">
        <v>45346</v>
      </c>
      <c r="C1616">
        <v>9</v>
      </c>
      <c r="D1616" t="s">
        <v>3538</v>
      </c>
      <c r="E1616" t="s">
        <v>1082</v>
      </c>
      <c r="F1616" t="s">
        <v>57</v>
      </c>
      <c r="G1616" t="s">
        <v>46</v>
      </c>
      <c r="H1616" t="s">
        <v>119</v>
      </c>
      <c r="I1616" t="s">
        <v>120</v>
      </c>
      <c r="J1616" t="s">
        <v>20</v>
      </c>
      <c r="K1616" t="s">
        <v>21</v>
      </c>
      <c r="L1616" t="s">
        <v>21</v>
      </c>
      <c r="M1616" t="s">
        <v>1083</v>
      </c>
      <c r="N1616" t="s">
        <v>30</v>
      </c>
      <c r="O1616">
        <v>87.088558559292096</v>
      </c>
      <c r="P1616">
        <v>5.2746658697879054</v>
      </c>
      <c r="Q1616">
        <v>54</v>
      </c>
      <c r="R1616" t="s">
        <v>3901</v>
      </c>
      <c r="S1616" t="s">
        <v>3555</v>
      </c>
      <c r="T1616" t="s">
        <v>3584</v>
      </c>
      <c r="U1616">
        <v>2</v>
      </c>
      <c r="V1616" t="s">
        <v>3562</v>
      </c>
      <c r="W1616" t="s">
        <v>3555</v>
      </c>
      <c r="X1616" t="s">
        <v>3584</v>
      </c>
      <c r="Y1616">
        <v>2</v>
      </c>
      <c r="Z1616" t="s">
        <v>3562</v>
      </c>
    </row>
    <row r="1617" spans="1:26" x14ac:dyDescent="0.3">
      <c r="A1617" s="2">
        <v>45068</v>
      </c>
      <c r="B1617" s="2">
        <v>45076</v>
      </c>
      <c r="C1617">
        <v>8</v>
      </c>
      <c r="D1617" t="s">
        <v>3538</v>
      </c>
      <c r="E1617" t="s">
        <v>1111</v>
      </c>
      <c r="F1617" t="s">
        <v>80</v>
      </c>
      <c r="G1617" t="s">
        <v>58</v>
      </c>
      <c r="H1617" t="s">
        <v>119</v>
      </c>
      <c r="I1617" t="s">
        <v>120</v>
      </c>
      <c r="J1617" t="s">
        <v>42</v>
      </c>
      <c r="K1617" t="s">
        <v>21</v>
      </c>
      <c r="L1617" t="s">
        <v>21</v>
      </c>
      <c r="M1617" t="s">
        <v>1112</v>
      </c>
      <c r="N1617" t="s">
        <v>30</v>
      </c>
      <c r="O1617">
        <v>24.757246385290429</v>
      </c>
      <c r="P1617">
        <v>4.6102072014275857</v>
      </c>
      <c r="Q1617">
        <v>149</v>
      </c>
      <c r="R1617" t="s">
        <v>3853</v>
      </c>
      <c r="S1617" t="s">
        <v>3554</v>
      </c>
      <c r="T1617" t="s">
        <v>3585</v>
      </c>
      <c r="U1617">
        <v>5</v>
      </c>
      <c r="V1617" t="s">
        <v>3565</v>
      </c>
      <c r="W1617" t="s">
        <v>3554</v>
      </c>
      <c r="X1617" t="s">
        <v>3585</v>
      </c>
      <c r="Y1617">
        <v>5</v>
      </c>
      <c r="Z1617" t="s">
        <v>3565</v>
      </c>
    </row>
    <row r="1618" spans="1:26" x14ac:dyDescent="0.3">
      <c r="A1618" s="2">
        <v>44966</v>
      </c>
      <c r="B1618" s="2">
        <v>44973</v>
      </c>
      <c r="C1618">
        <v>7</v>
      </c>
      <c r="D1618" t="s">
        <v>3538</v>
      </c>
      <c r="E1618" t="s">
        <v>1153</v>
      </c>
      <c r="F1618" t="s">
        <v>57</v>
      </c>
      <c r="G1618" t="s">
        <v>46</v>
      </c>
      <c r="H1618" t="s">
        <v>119</v>
      </c>
      <c r="I1618" t="s">
        <v>120</v>
      </c>
      <c r="J1618" t="s">
        <v>42</v>
      </c>
      <c r="K1618" t="s">
        <v>21</v>
      </c>
      <c r="L1618" t="s">
        <v>3546</v>
      </c>
      <c r="M1618" t="s">
        <v>1154</v>
      </c>
      <c r="N1618" t="s">
        <v>30</v>
      </c>
      <c r="O1618">
        <v>83.113519256338577</v>
      </c>
      <c r="P1618">
        <v>5.5976823355234586</v>
      </c>
      <c r="Q1618">
        <v>46</v>
      </c>
      <c r="R1618" t="s">
        <v>3652</v>
      </c>
      <c r="S1618" t="s">
        <v>3554</v>
      </c>
      <c r="T1618" t="s">
        <v>3584</v>
      </c>
      <c r="U1618">
        <v>2</v>
      </c>
      <c r="V1618" t="s">
        <v>3562</v>
      </c>
      <c r="W1618" t="s">
        <v>3554</v>
      </c>
      <c r="X1618" t="s">
        <v>3584</v>
      </c>
      <c r="Y1618">
        <v>2</v>
      </c>
      <c r="Z1618" t="s">
        <v>3562</v>
      </c>
    </row>
    <row r="1619" spans="1:26" x14ac:dyDescent="0.3">
      <c r="A1619" s="2">
        <v>44993</v>
      </c>
      <c r="B1619" s="2">
        <v>45003</v>
      </c>
      <c r="C1619">
        <v>10</v>
      </c>
      <c r="D1619" t="s">
        <v>3538</v>
      </c>
      <c r="E1619" t="s">
        <v>1200</v>
      </c>
      <c r="F1619" t="s">
        <v>118</v>
      </c>
      <c r="G1619" t="s">
        <v>58</v>
      </c>
      <c r="H1619" t="s">
        <v>119</v>
      </c>
      <c r="I1619" t="s">
        <v>120</v>
      </c>
      <c r="J1619" t="s">
        <v>42</v>
      </c>
      <c r="K1619" t="s">
        <v>21</v>
      </c>
      <c r="L1619" t="s">
        <v>3546</v>
      </c>
      <c r="M1619" t="s">
        <v>1201</v>
      </c>
      <c r="N1619" t="s">
        <v>76</v>
      </c>
      <c r="O1619">
        <v>67.484216685803915</v>
      </c>
      <c r="P1619">
        <v>6.2317812449857781</v>
      </c>
      <c r="Q1619">
        <v>76</v>
      </c>
      <c r="R1619" t="s">
        <v>3862</v>
      </c>
      <c r="S1619" t="s">
        <v>3554</v>
      </c>
      <c r="T1619" t="s">
        <v>3584</v>
      </c>
      <c r="U1619">
        <v>3</v>
      </c>
      <c r="V1619" t="s">
        <v>3563</v>
      </c>
      <c r="W1619" t="s">
        <v>3554</v>
      </c>
      <c r="X1619" t="s">
        <v>3584</v>
      </c>
      <c r="Y1619">
        <v>3</v>
      </c>
      <c r="Z1619" t="s">
        <v>3563</v>
      </c>
    </row>
    <row r="1620" spans="1:26" x14ac:dyDescent="0.3">
      <c r="A1620" s="2">
        <v>45216</v>
      </c>
      <c r="B1620" s="2">
        <v>45221</v>
      </c>
      <c r="C1620">
        <v>5</v>
      </c>
      <c r="D1620" t="s">
        <v>3538</v>
      </c>
      <c r="E1620" t="s">
        <v>1216</v>
      </c>
      <c r="F1620" t="s">
        <v>39</v>
      </c>
      <c r="G1620" t="s">
        <v>58</v>
      </c>
      <c r="H1620" t="s">
        <v>119</v>
      </c>
      <c r="I1620" t="s">
        <v>120</v>
      </c>
      <c r="J1620" t="s">
        <v>20</v>
      </c>
      <c r="K1620" t="s">
        <v>21</v>
      </c>
      <c r="L1620" t="s">
        <v>3546</v>
      </c>
      <c r="M1620" t="s">
        <v>1220</v>
      </c>
      <c r="N1620" t="s">
        <v>43</v>
      </c>
      <c r="O1620">
        <v>98.748363213018905</v>
      </c>
      <c r="P1620">
        <v>5.9010882706201873</v>
      </c>
      <c r="Q1620">
        <v>294</v>
      </c>
      <c r="R1620" t="s">
        <v>3762</v>
      </c>
      <c r="S1620" t="s">
        <v>3554</v>
      </c>
      <c r="T1620" t="s">
        <v>3587</v>
      </c>
      <c r="U1620">
        <v>10</v>
      </c>
      <c r="V1620" t="s">
        <v>3570</v>
      </c>
      <c r="W1620" t="s">
        <v>3554</v>
      </c>
      <c r="X1620" t="s">
        <v>3587</v>
      </c>
      <c r="Y1620">
        <v>10</v>
      </c>
      <c r="Z1620" t="s">
        <v>3570</v>
      </c>
    </row>
    <row r="1621" spans="1:26" x14ac:dyDescent="0.3">
      <c r="A1621" s="2">
        <v>45448</v>
      </c>
      <c r="B1621" s="2">
        <v>45452</v>
      </c>
      <c r="C1621">
        <v>4</v>
      </c>
      <c r="D1621" t="s">
        <v>3538</v>
      </c>
      <c r="E1621" t="s">
        <v>1230</v>
      </c>
      <c r="F1621" t="s">
        <v>80</v>
      </c>
      <c r="G1621" t="s">
        <v>58</v>
      </c>
      <c r="H1621" t="s">
        <v>119</v>
      </c>
      <c r="I1621" t="s">
        <v>120</v>
      </c>
      <c r="J1621" t="s">
        <v>20</v>
      </c>
      <c r="K1621" t="s">
        <v>21</v>
      </c>
      <c r="L1621" t="s">
        <v>21</v>
      </c>
      <c r="M1621" t="s">
        <v>1744</v>
      </c>
      <c r="N1621" t="s">
        <v>63</v>
      </c>
      <c r="O1621">
        <v>22.556012997624901</v>
      </c>
      <c r="P1621">
        <v>5.3387849349322689</v>
      </c>
      <c r="Q1621">
        <v>160</v>
      </c>
      <c r="R1621" t="s">
        <v>3832</v>
      </c>
      <c r="S1621" t="s">
        <v>3555</v>
      </c>
      <c r="T1621" t="s">
        <v>3585</v>
      </c>
      <c r="U1621">
        <v>6</v>
      </c>
      <c r="V1621" t="s">
        <v>3566</v>
      </c>
      <c r="W1621" t="s">
        <v>3555</v>
      </c>
      <c r="X1621" t="s">
        <v>3585</v>
      </c>
      <c r="Y1621">
        <v>6</v>
      </c>
      <c r="Z1621" t="s">
        <v>3566</v>
      </c>
    </row>
    <row r="1622" spans="1:26" x14ac:dyDescent="0.3">
      <c r="A1622" s="2">
        <v>45382</v>
      </c>
      <c r="B1622" s="2">
        <v>45390</v>
      </c>
      <c r="C1622">
        <v>8</v>
      </c>
      <c r="D1622" t="s">
        <v>3538</v>
      </c>
      <c r="E1622" t="s">
        <v>1271</v>
      </c>
      <c r="F1622" t="s">
        <v>39</v>
      </c>
      <c r="G1622" t="s">
        <v>58</v>
      </c>
      <c r="H1622" t="s">
        <v>119</v>
      </c>
      <c r="I1622" t="s">
        <v>120</v>
      </c>
      <c r="J1622" t="s">
        <v>42</v>
      </c>
      <c r="K1622" t="s">
        <v>21</v>
      </c>
      <c r="L1622" t="s">
        <v>3546</v>
      </c>
      <c r="M1622" t="s">
        <v>1894</v>
      </c>
      <c r="N1622" t="s">
        <v>76</v>
      </c>
      <c r="O1622">
        <v>94.680282737890337</v>
      </c>
      <c r="P1622">
        <v>6.7774961597379546</v>
      </c>
      <c r="Q1622">
        <v>98</v>
      </c>
      <c r="R1622" t="s">
        <v>3682</v>
      </c>
      <c r="S1622" t="s">
        <v>3555</v>
      </c>
      <c r="T1622" t="s">
        <v>3584</v>
      </c>
      <c r="U1622">
        <v>3</v>
      </c>
      <c r="V1622" t="s">
        <v>3563</v>
      </c>
      <c r="W1622" t="s">
        <v>3555</v>
      </c>
      <c r="X1622" t="s">
        <v>3585</v>
      </c>
      <c r="Y1622">
        <v>4</v>
      </c>
      <c r="Z1622" t="s">
        <v>3564</v>
      </c>
    </row>
    <row r="1623" spans="1:26" x14ac:dyDescent="0.3">
      <c r="A1623" s="2">
        <v>44929</v>
      </c>
      <c r="B1623" s="2">
        <v>44937</v>
      </c>
      <c r="C1623">
        <v>8</v>
      </c>
      <c r="D1623" t="s">
        <v>3538</v>
      </c>
      <c r="E1623" t="s">
        <v>1340</v>
      </c>
      <c r="F1623" t="s">
        <v>157</v>
      </c>
      <c r="G1623" t="s">
        <v>58</v>
      </c>
      <c r="H1623" t="s">
        <v>119</v>
      </c>
      <c r="I1623" t="s">
        <v>120</v>
      </c>
      <c r="J1623" t="s">
        <v>20</v>
      </c>
      <c r="K1623" t="s">
        <v>21</v>
      </c>
      <c r="L1623" t="s">
        <v>21</v>
      </c>
      <c r="M1623" t="s">
        <v>1341</v>
      </c>
      <c r="N1623" t="s">
        <v>30</v>
      </c>
      <c r="O1623">
        <v>30.838609366090431</v>
      </c>
      <c r="P1623">
        <v>4.0885783396366442</v>
      </c>
      <c r="Q1623">
        <v>10</v>
      </c>
      <c r="R1623" t="s">
        <v>3674</v>
      </c>
      <c r="S1623" t="s">
        <v>3554</v>
      </c>
      <c r="T1623" t="s">
        <v>3584</v>
      </c>
      <c r="U1623">
        <v>1</v>
      </c>
      <c r="V1623" t="s">
        <v>3561</v>
      </c>
      <c r="W1623" t="s">
        <v>3554</v>
      </c>
      <c r="X1623" t="s">
        <v>3584</v>
      </c>
      <c r="Y1623">
        <v>1</v>
      </c>
      <c r="Z1623" t="s">
        <v>3561</v>
      </c>
    </row>
    <row r="1624" spans="1:26" x14ac:dyDescent="0.3">
      <c r="A1624" s="2">
        <v>45161</v>
      </c>
      <c r="B1624" s="2">
        <v>45166</v>
      </c>
      <c r="C1624">
        <v>5</v>
      </c>
      <c r="D1624" t="s">
        <v>3538</v>
      </c>
      <c r="E1624" t="s">
        <v>1396</v>
      </c>
      <c r="F1624" t="s">
        <v>28</v>
      </c>
      <c r="G1624" t="s">
        <v>46</v>
      </c>
      <c r="H1624" t="s">
        <v>119</v>
      </c>
      <c r="I1624" t="s">
        <v>120</v>
      </c>
      <c r="J1624" t="s">
        <v>42</v>
      </c>
      <c r="K1624" t="s">
        <v>21</v>
      </c>
      <c r="L1624" t="s">
        <v>21</v>
      </c>
      <c r="M1624" t="s">
        <v>1397</v>
      </c>
      <c r="N1624" t="s">
        <v>76</v>
      </c>
      <c r="O1624">
        <v>15.757286896849619</v>
      </c>
      <c r="P1624">
        <v>5.8894262771523911</v>
      </c>
      <c r="Q1624">
        <v>239</v>
      </c>
      <c r="R1624" t="s">
        <v>3797</v>
      </c>
      <c r="S1624" t="s">
        <v>3554</v>
      </c>
      <c r="T1624" t="s">
        <v>3586</v>
      </c>
      <c r="U1624">
        <v>8</v>
      </c>
      <c r="V1624" t="s">
        <v>3568</v>
      </c>
      <c r="W1624" t="s">
        <v>3554</v>
      </c>
      <c r="X1624" t="s">
        <v>3586</v>
      </c>
      <c r="Y1624">
        <v>8</v>
      </c>
      <c r="Z1624" t="s">
        <v>3568</v>
      </c>
    </row>
    <row r="1625" spans="1:26" x14ac:dyDescent="0.3">
      <c r="A1625" s="2">
        <v>45441</v>
      </c>
      <c r="B1625" s="2">
        <v>45450</v>
      </c>
      <c r="C1625">
        <v>9</v>
      </c>
      <c r="D1625" t="s">
        <v>3538</v>
      </c>
      <c r="E1625" t="s">
        <v>1426</v>
      </c>
      <c r="F1625" t="s">
        <v>16</v>
      </c>
      <c r="G1625" t="s">
        <v>46</v>
      </c>
      <c r="H1625" t="s">
        <v>119</v>
      </c>
      <c r="I1625" t="s">
        <v>120</v>
      </c>
      <c r="J1625" t="s">
        <v>42</v>
      </c>
      <c r="K1625" t="s">
        <v>21</v>
      </c>
      <c r="L1625" t="s">
        <v>3546</v>
      </c>
      <c r="M1625" t="s">
        <v>1427</v>
      </c>
      <c r="N1625" t="s">
        <v>43</v>
      </c>
      <c r="O1625">
        <v>79.865027752620662</v>
      </c>
      <c r="P1625">
        <v>5.5687770422304368</v>
      </c>
      <c r="Q1625">
        <v>158</v>
      </c>
      <c r="R1625" t="s">
        <v>3917</v>
      </c>
      <c r="S1625" t="s">
        <v>3555</v>
      </c>
      <c r="T1625" t="s">
        <v>3585</v>
      </c>
      <c r="U1625">
        <v>5</v>
      </c>
      <c r="V1625" t="s">
        <v>3565</v>
      </c>
      <c r="W1625" t="s">
        <v>3555</v>
      </c>
      <c r="X1625" t="s">
        <v>3585</v>
      </c>
      <c r="Y1625">
        <v>6</v>
      </c>
      <c r="Z1625" t="s">
        <v>3566</v>
      </c>
    </row>
    <row r="1626" spans="1:26" x14ac:dyDescent="0.3">
      <c r="A1626" s="2">
        <v>45085</v>
      </c>
      <c r="B1626" s="2">
        <v>45086</v>
      </c>
      <c r="C1626">
        <v>1</v>
      </c>
      <c r="D1626" t="s">
        <v>3538</v>
      </c>
      <c r="E1626" t="s">
        <v>1547</v>
      </c>
      <c r="F1626" t="s">
        <v>39</v>
      </c>
      <c r="G1626" t="s">
        <v>46</v>
      </c>
      <c r="H1626" t="s">
        <v>119</v>
      </c>
      <c r="I1626" t="s">
        <v>120</v>
      </c>
      <c r="J1626" t="s">
        <v>20</v>
      </c>
      <c r="K1626" t="s">
        <v>21</v>
      </c>
      <c r="L1626" t="s">
        <v>3546</v>
      </c>
      <c r="M1626" t="s">
        <v>1548</v>
      </c>
      <c r="N1626" t="s">
        <v>30</v>
      </c>
      <c r="O1626">
        <v>70.445580916346813</v>
      </c>
      <c r="P1626">
        <v>5.3635271955223889</v>
      </c>
      <c r="Q1626">
        <v>159</v>
      </c>
      <c r="R1626" t="s">
        <v>3832</v>
      </c>
      <c r="S1626" t="s">
        <v>3554</v>
      </c>
      <c r="T1626" t="s">
        <v>3585</v>
      </c>
      <c r="U1626">
        <v>6</v>
      </c>
      <c r="V1626" t="s">
        <v>3566</v>
      </c>
      <c r="W1626" t="s">
        <v>3554</v>
      </c>
      <c r="X1626" t="s">
        <v>3585</v>
      </c>
      <c r="Y1626">
        <v>6</v>
      </c>
      <c r="Z1626" t="s">
        <v>3566</v>
      </c>
    </row>
    <row r="1627" spans="1:26" x14ac:dyDescent="0.3">
      <c r="A1627" s="2">
        <v>45298</v>
      </c>
      <c r="B1627" s="2">
        <v>45308</v>
      </c>
      <c r="C1627">
        <v>10</v>
      </c>
      <c r="D1627" t="s">
        <v>3538</v>
      </c>
      <c r="E1627" t="s">
        <v>1587</v>
      </c>
      <c r="F1627" t="s">
        <v>28</v>
      </c>
      <c r="G1627" t="s">
        <v>58</v>
      </c>
      <c r="H1627" t="s">
        <v>119</v>
      </c>
      <c r="I1627" t="s">
        <v>120</v>
      </c>
      <c r="J1627" t="s">
        <v>20</v>
      </c>
      <c r="K1627" t="s">
        <v>21</v>
      </c>
      <c r="L1627" t="s">
        <v>3546</v>
      </c>
      <c r="M1627" t="s">
        <v>1995</v>
      </c>
      <c r="N1627" t="s">
        <v>43</v>
      </c>
      <c r="O1627">
        <v>33.357655858645273</v>
      </c>
      <c r="P1627">
        <v>6.0968758840210624</v>
      </c>
      <c r="Q1627">
        <v>16</v>
      </c>
      <c r="R1627" t="s">
        <v>3759</v>
      </c>
      <c r="S1627" t="s">
        <v>3555</v>
      </c>
      <c r="T1627" t="s">
        <v>3584</v>
      </c>
      <c r="U1627">
        <v>1</v>
      </c>
      <c r="V1627" t="s">
        <v>3561</v>
      </c>
      <c r="W1627" t="s">
        <v>3555</v>
      </c>
      <c r="X1627" t="s">
        <v>3584</v>
      </c>
      <c r="Y1627">
        <v>1</v>
      </c>
      <c r="Z1627" t="s">
        <v>3561</v>
      </c>
    </row>
    <row r="1628" spans="1:26" x14ac:dyDescent="0.3">
      <c r="A1628" s="2">
        <v>45211</v>
      </c>
      <c r="B1628" s="2">
        <v>45215</v>
      </c>
      <c r="C1628">
        <v>4</v>
      </c>
      <c r="D1628" t="s">
        <v>3538</v>
      </c>
      <c r="E1628" t="s">
        <v>1598</v>
      </c>
      <c r="F1628" t="s">
        <v>118</v>
      </c>
      <c r="G1628" t="s">
        <v>58</v>
      </c>
      <c r="H1628" t="s">
        <v>119</v>
      </c>
      <c r="I1628" t="s">
        <v>120</v>
      </c>
      <c r="J1628" t="s">
        <v>20</v>
      </c>
      <c r="K1628" t="s">
        <v>21</v>
      </c>
      <c r="L1628" t="s">
        <v>21</v>
      </c>
      <c r="M1628" t="s">
        <v>1947</v>
      </c>
      <c r="N1628" t="s">
        <v>24</v>
      </c>
      <c r="O1628">
        <v>64.382367431677181</v>
      </c>
      <c r="P1628">
        <v>6.7140271940531502</v>
      </c>
      <c r="Q1628">
        <v>288</v>
      </c>
      <c r="R1628" t="s">
        <v>3712</v>
      </c>
      <c r="S1628" t="s">
        <v>3554</v>
      </c>
      <c r="T1628" t="s">
        <v>3587</v>
      </c>
      <c r="U1628">
        <v>10</v>
      </c>
      <c r="V1628" t="s">
        <v>3570</v>
      </c>
      <c r="W1628" t="s">
        <v>3554</v>
      </c>
      <c r="X1628" t="s">
        <v>3587</v>
      </c>
      <c r="Y1628">
        <v>10</v>
      </c>
      <c r="Z1628" t="s">
        <v>3570</v>
      </c>
    </row>
    <row r="1629" spans="1:26" x14ac:dyDescent="0.3">
      <c r="A1629" s="2">
        <v>45313</v>
      </c>
      <c r="B1629" s="2">
        <v>45314</v>
      </c>
      <c r="C1629">
        <v>1</v>
      </c>
      <c r="D1629" t="s">
        <v>3538</v>
      </c>
      <c r="E1629" t="s">
        <v>1618</v>
      </c>
      <c r="F1629" t="s">
        <v>16</v>
      </c>
      <c r="G1629" t="s">
        <v>58</v>
      </c>
      <c r="H1629" t="s">
        <v>119</v>
      </c>
      <c r="I1629" t="s">
        <v>120</v>
      </c>
      <c r="J1629" t="s">
        <v>42</v>
      </c>
      <c r="K1629" t="s">
        <v>21</v>
      </c>
      <c r="L1629" t="s">
        <v>3546</v>
      </c>
      <c r="M1629" t="s">
        <v>1703</v>
      </c>
      <c r="N1629" t="s">
        <v>43</v>
      </c>
      <c r="O1629">
        <v>81.64294765370569</v>
      </c>
      <c r="P1629">
        <v>6.3910356289863222</v>
      </c>
      <c r="Q1629">
        <v>22</v>
      </c>
      <c r="R1629" t="s">
        <v>3618</v>
      </c>
      <c r="S1629" t="s">
        <v>3555</v>
      </c>
      <c r="T1629" t="s">
        <v>3584</v>
      </c>
      <c r="U1629">
        <v>1</v>
      </c>
      <c r="V1629" t="s">
        <v>3561</v>
      </c>
      <c r="W1629" t="s">
        <v>3555</v>
      </c>
      <c r="X1629" t="s">
        <v>3584</v>
      </c>
      <c r="Y1629">
        <v>1</v>
      </c>
      <c r="Z1629" t="s">
        <v>3561</v>
      </c>
    </row>
    <row r="1630" spans="1:26" x14ac:dyDescent="0.3">
      <c r="A1630" s="2">
        <v>45036</v>
      </c>
      <c r="B1630" s="2">
        <v>45044</v>
      </c>
      <c r="C1630">
        <v>8</v>
      </c>
      <c r="D1630" t="s">
        <v>3538</v>
      </c>
      <c r="E1630" t="s">
        <v>1677</v>
      </c>
      <c r="F1630" t="s">
        <v>118</v>
      </c>
      <c r="G1630" t="s">
        <v>58</v>
      </c>
      <c r="H1630" t="s">
        <v>119</v>
      </c>
      <c r="I1630" t="s">
        <v>120</v>
      </c>
      <c r="J1630" t="s">
        <v>42</v>
      </c>
      <c r="K1630" t="s">
        <v>21</v>
      </c>
      <c r="L1630" t="s">
        <v>21</v>
      </c>
      <c r="M1630" t="s">
        <v>1678</v>
      </c>
      <c r="N1630" t="s">
        <v>54</v>
      </c>
      <c r="O1630">
        <v>66.15875836862854</v>
      </c>
      <c r="P1630">
        <v>6.3060965828199009</v>
      </c>
      <c r="Q1630">
        <v>117</v>
      </c>
      <c r="R1630" t="s">
        <v>3695</v>
      </c>
      <c r="S1630" t="s">
        <v>3554</v>
      </c>
      <c r="T1630" t="s">
        <v>3585</v>
      </c>
      <c r="U1630">
        <v>4</v>
      </c>
      <c r="V1630" t="s">
        <v>3564</v>
      </c>
      <c r="W1630" t="s">
        <v>3554</v>
      </c>
      <c r="X1630" t="s">
        <v>3585</v>
      </c>
      <c r="Y1630">
        <v>4</v>
      </c>
      <c r="Z1630" t="s">
        <v>3564</v>
      </c>
    </row>
    <row r="1631" spans="1:26" x14ac:dyDescent="0.3">
      <c r="A1631" s="2">
        <v>45310</v>
      </c>
      <c r="B1631" s="2">
        <v>45311</v>
      </c>
      <c r="C1631">
        <v>1</v>
      </c>
      <c r="D1631" t="s">
        <v>3538</v>
      </c>
      <c r="E1631" t="s">
        <v>1748</v>
      </c>
      <c r="F1631" t="s">
        <v>28</v>
      </c>
      <c r="G1631" t="s">
        <v>46</v>
      </c>
      <c r="H1631" t="s">
        <v>119</v>
      </c>
      <c r="I1631" t="s">
        <v>120</v>
      </c>
      <c r="J1631" t="s">
        <v>42</v>
      </c>
      <c r="K1631" t="s">
        <v>21</v>
      </c>
      <c r="L1631" t="s">
        <v>3546</v>
      </c>
      <c r="M1631" t="s">
        <v>1811</v>
      </c>
      <c r="N1631" t="s">
        <v>63</v>
      </c>
      <c r="O1631">
        <v>29.691179000699361</v>
      </c>
      <c r="P1631">
        <v>5.4175527224939852</v>
      </c>
      <c r="Q1631">
        <v>19</v>
      </c>
      <c r="R1631" t="s">
        <v>3912</v>
      </c>
      <c r="S1631" t="s">
        <v>3555</v>
      </c>
      <c r="T1631" t="s">
        <v>3584</v>
      </c>
      <c r="U1631">
        <v>1</v>
      </c>
      <c r="V1631" t="s">
        <v>3561</v>
      </c>
      <c r="W1631" t="s">
        <v>3555</v>
      </c>
      <c r="X1631" t="s">
        <v>3584</v>
      </c>
      <c r="Y1631">
        <v>1</v>
      </c>
      <c r="Z1631" t="s">
        <v>3561</v>
      </c>
    </row>
    <row r="1632" spans="1:26" x14ac:dyDescent="0.3">
      <c r="A1632" s="2">
        <v>44965</v>
      </c>
      <c r="B1632" s="2">
        <v>44969</v>
      </c>
      <c r="C1632">
        <v>4</v>
      </c>
      <c r="D1632" t="s">
        <v>3538</v>
      </c>
      <c r="E1632" t="s">
        <v>1825</v>
      </c>
      <c r="F1632" t="s">
        <v>80</v>
      </c>
      <c r="G1632" t="s">
        <v>58</v>
      </c>
      <c r="H1632" t="s">
        <v>119</v>
      </c>
      <c r="I1632" t="s">
        <v>120</v>
      </c>
      <c r="J1632" t="s">
        <v>20</v>
      </c>
      <c r="K1632" t="s">
        <v>21</v>
      </c>
      <c r="L1632" t="s">
        <v>3546</v>
      </c>
      <c r="M1632" t="s">
        <v>1826</v>
      </c>
      <c r="N1632" t="s">
        <v>63</v>
      </c>
      <c r="O1632">
        <v>18.764871496270018</v>
      </c>
      <c r="P1632">
        <v>4.4333274083637484</v>
      </c>
      <c r="Q1632">
        <v>42</v>
      </c>
      <c r="R1632" t="s">
        <v>3720</v>
      </c>
      <c r="S1632" t="s">
        <v>3554</v>
      </c>
      <c r="T1632" t="s">
        <v>3584</v>
      </c>
      <c r="U1632">
        <v>2</v>
      </c>
      <c r="V1632" t="s">
        <v>3562</v>
      </c>
      <c r="W1632" t="s">
        <v>3554</v>
      </c>
      <c r="X1632" t="s">
        <v>3584</v>
      </c>
      <c r="Y1632">
        <v>2</v>
      </c>
      <c r="Z1632" t="s">
        <v>3562</v>
      </c>
    </row>
    <row r="1633" spans="1:26" x14ac:dyDescent="0.3">
      <c r="A1633" s="2">
        <v>45377</v>
      </c>
      <c r="B1633" s="2">
        <v>45385</v>
      </c>
      <c r="C1633">
        <v>8</v>
      </c>
      <c r="D1633" t="s">
        <v>3538</v>
      </c>
      <c r="E1633" t="s">
        <v>1852</v>
      </c>
      <c r="F1633" t="s">
        <v>80</v>
      </c>
      <c r="G1633" t="s">
        <v>58</v>
      </c>
      <c r="H1633" t="s">
        <v>119</v>
      </c>
      <c r="I1633" t="s">
        <v>120</v>
      </c>
      <c r="J1633" t="s">
        <v>42</v>
      </c>
      <c r="K1633" t="s">
        <v>21</v>
      </c>
      <c r="L1633" t="s">
        <v>3546</v>
      </c>
      <c r="M1633" t="s">
        <v>1853</v>
      </c>
      <c r="N1633" t="s">
        <v>43</v>
      </c>
      <c r="O1633">
        <v>21.941560027117252</v>
      </c>
      <c r="P1633">
        <v>4.9726968353503551</v>
      </c>
      <c r="Q1633">
        <v>93</v>
      </c>
      <c r="R1633" t="s">
        <v>3867</v>
      </c>
      <c r="S1633" t="s">
        <v>3555</v>
      </c>
      <c r="T1633" t="s">
        <v>3584</v>
      </c>
      <c r="U1633">
        <v>3</v>
      </c>
      <c r="V1633" t="s">
        <v>3563</v>
      </c>
      <c r="W1633" t="s">
        <v>3555</v>
      </c>
      <c r="X1633" t="s">
        <v>3585</v>
      </c>
      <c r="Y1633">
        <v>4</v>
      </c>
      <c r="Z1633" t="s">
        <v>3564</v>
      </c>
    </row>
    <row r="1634" spans="1:26" x14ac:dyDescent="0.3">
      <c r="A1634" s="2">
        <v>45149</v>
      </c>
      <c r="B1634" s="2">
        <v>45155</v>
      </c>
      <c r="C1634">
        <v>6</v>
      </c>
      <c r="D1634" t="s">
        <v>3538</v>
      </c>
      <c r="E1634" t="s">
        <v>1873</v>
      </c>
      <c r="F1634" t="s">
        <v>118</v>
      </c>
      <c r="G1634" t="s">
        <v>58</v>
      </c>
      <c r="H1634" t="s">
        <v>119</v>
      </c>
      <c r="I1634" t="s">
        <v>120</v>
      </c>
      <c r="J1634" t="s">
        <v>42</v>
      </c>
      <c r="K1634" t="s">
        <v>21</v>
      </c>
      <c r="L1634" t="s">
        <v>3546</v>
      </c>
      <c r="M1634" t="s">
        <v>1874</v>
      </c>
      <c r="N1634" t="s">
        <v>54</v>
      </c>
      <c r="O1634">
        <v>66.971127136081009</v>
      </c>
      <c r="P1634">
        <v>7.0322020591298138</v>
      </c>
      <c r="Q1634">
        <v>228</v>
      </c>
      <c r="R1634" t="s">
        <v>3873</v>
      </c>
      <c r="S1634" t="s">
        <v>3554</v>
      </c>
      <c r="T1634" t="s">
        <v>3586</v>
      </c>
      <c r="U1634">
        <v>8</v>
      </c>
      <c r="V1634" t="s">
        <v>3568</v>
      </c>
      <c r="W1634" t="s">
        <v>3554</v>
      </c>
      <c r="X1634" t="s">
        <v>3586</v>
      </c>
      <c r="Y1634">
        <v>8</v>
      </c>
      <c r="Z1634" t="s">
        <v>3568</v>
      </c>
    </row>
    <row r="1635" spans="1:26" x14ac:dyDescent="0.3">
      <c r="A1635" s="2">
        <v>45215</v>
      </c>
      <c r="B1635" s="2">
        <v>45218</v>
      </c>
      <c r="C1635">
        <v>3</v>
      </c>
      <c r="D1635" t="s">
        <v>3538</v>
      </c>
      <c r="E1635" t="s">
        <v>1608</v>
      </c>
      <c r="F1635" t="s">
        <v>3547</v>
      </c>
      <c r="G1635" t="s">
        <v>58</v>
      </c>
      <c r="H1635" t="s">
        <v>119</v>
      </c>
      <c r="I1635" t="s">
        <v>120</v>
      </c>
      <c r="J1635" t="s">
        <v>20</v>
      </c>
      <c r="K1635" t="s">
        <v>21</v>
      </c>
      <c r="L1635" t="s">
        <v>21</v>
      </c>
      <c r="M1635" t="s">
        <v>1609</v>
      </c>
      <c r="N1635" t="s">
        <v>43</v>
      </c>
      <c r="O1635">
        <v>46.179742747580889</v>
      </c>
      <c r="P1635">
        <v>7.8913962940005646</v>
      </c>
      <c r="Q1635">
        <v>291</v>
      </c>
      <c r="R1635" t="s">
        <v>3913</v>
      </c>
      <c r="S1635" t="s">
        <v>3554</v>
      </c>
      <c r="T1635" t="s">
        <v>3587</v>
      </c>
      <c r="U1635">
        <v>10</v>
      </c>
      <c r="V1635" t="s">
        <v>3570</v>
      </c>
      <c r="W1635" t="s">
        <v>3554</v>
      </c>
      <c r="X1635" t="s">
        <v>3587</v>
      </c>
      <c r="Y1635">
        <v>10</v>
      </c>
      <c r="Z1635" t="s">
        <v>3570</v>
      </c>
    </row>
    <row r="1636" spans="1:26" x14ac:dyDescent="0.3">
      <c r="A1636" s="2">
        <v>45291</v>
      </c>
      <c r="B1636" s="2">
        <v>45298</v>
      </c>
      <c r="C1636">
        <v>7</v>
      </c>
      <c r="D1636" t="s">
        <v>3538</v>
      </c>
      <c r="E1636" t="s">
        <v>2033</v>
      </c>
      <c r="F1636" t="s">
        <v>80</v>
      </c>
      <c r="G1636" t="s">
        <v>46</v>
      </c>
      <c r="H1636" t="s">
        <v>119</v>
      </c>
      <c r="I1636" t="s">
        <v>120</v>
      </c>
      <c r="J1636" t="s">
        <v>20</v>
      </c>
      <c r="K1636" t="s">
        <v>21</v>
      </c>
      <c r="L1636" t="s">
        <v>21</v>
      </c>
      <c r="M1636" t="s">
        <v>2034</v>
      </c>
      <c r="N1636" t="s">
        <v>43</v>
      </c>
      <c r="O1636">
        <v>19.200307350182861</v>
      </c>
      <c r="P1636">
        <v>4.7389376564362884</v>
      </c>
      <c r="Q1636">
        <v>6</v>
      </c>
      <c r="R1636" t="s">
        <v>3709</v>
      </c>
      <c r="S1636" t="s">
        <v>3554</v>
      </c>
      <c r="T1636" t="s">
        <v>3587</v>
      </c>
      <c r="U1636">
        <v>12</v>
      </c>
      <c r="V1636" t="s">
        <v>3572</v>
      </c>
      <c r="W1636" t="s">
        <v>3555</v>
      </c>
      <c r="X1636" t="s">
        <v>3584</v>
      </c>
      <c r="Y1636">
        <v>1</v>
      </c>
      <c r="Z1636" t="s">
        <v>3561</v>
      </c>
    </row>
    <row r="1637" spans="1:26" x14ac:dyDescent="0.3">
      <c r="A1637" s="2">
        <v>45176</v>
      </c>
      <c r="B1637" s="2">
        <v>45177</v>
      </c>
      <c r="C1637">
        <v>1</v>
      </c>
      <c r="D1637" t="s">
        <v>3538</v>
      </c>
      <c r="E1637" t="s">
        <v>1042</v>
      </c>
      <c r="F1637" t="s">
        <v>57</v>
      </c>
      <c r="G1637" t="s">
        <v>46</v>
      </c>
      <c r="H1637" t="s">
        <v>119</v>
      </c>
      <c r="I1637" t="s">
        <v>120</v>
      </c>
      <c r="J1637" t="s">
        <v>42</v>
      </c>
      <c r="K1637" t="s">
        <v>21</v>
      </c>
      <c r="L1637" t="s">
        <v>3546</v>
      </c>
      <c r="M1637" t="s">
        <v>2107</v>
      </c>
      <c r="N1637" t="s">
        <v>63</v>
      </c>
      <c r="O1637">
        <v>85.706386460191368</v>
      </c>
      <c r="P1637">
        <v>5.1203635762099857</v>
      </c>
      <c r="Q1637">
        <v>250</v>
      </c>
      <c r="R1637" t="s">
        <v>3754</v>
      </c>
      <c r="S1637" t="s">
        <v>3554</v>
      </c>
      <c r="T1637" t="s">
        <v>3586</v>
      </c>
      <c r="U1637">
        <v>9</v>
      </c>
      <c r="V1637" t="s">
        <v>3569</v>
      </c>
      <c r="W1637" t="s">
        <v>3554</v>
      </c>
      <c r="X1637" t="s">
        <v>3586</v>
      </c>
      <c r="Y1637">
        <v>9</v>
      </c>
      <c r="Z1637" t="s">
        <v>3569</v>
      </c>
    </row>
    <row r="1638" spans="1:26" x14ac:dyDescent="0.3">
      <c r="A1638" s="2">
        <v>45138</v>
      </c>
      <c r="B1638" s="2">
        <v>45146</v>
      </c>
      <c r="C1638">
        <v>8</v>
      </c>
      <c r="D1638" t="s">
        <v>3538</v>
      </c>
      <c r="E1638" t="s">
        <v>884</v>
      </c>
      <c r="F1638" t="s">
        <v>80</v>
      </c>
      <c r="G1638" t="s">
        <v>58</v>
      </c>
      <c r="H1638" t="s">
        <v>119</v>
      </c>
      <c r="I1638" t="s">
        <v>120</v>
      </c>
      <c r="J1638" t="s">
        <v>20</v>
      </c>
      <c r="K1638" t="s">
        <v>21</v>
      </c>
      <c r="L1638" t="s">
        <v>3546</v>
      </c>
      <c r="M1638" t="s">
        <v>2120</v>
      </c>
      <c r="N1638" t="s">
        <v>43</v>
      </c>
      <c r="O1638">
        <v>20.03589233453971</v>
      </c>
      <c r="P1638">
        <v>4.9685875650265796</v>
      </c>
      <c r="Q1638">
        <v>219</v>
      </c>
      <c r="R1638" t="s">
        <v>3931</v>
      </c>
      <c r="S1638" t="s">
        <v>3554</v>
      </c>
      <c r="T1638" t="s">
        <v>3586</v>
      </c>
      <c r="U1638">
        <v>7</v>
      </c>
      <c r="V1638" t="s">
        <v>3567</v>
      </c>
      <c r="W1638" t="s">
        <v>3554</v>
      </c>
      <c r="X1638" t="s">
        <v>3586</v>
      </c>
      <c r="Y1638">
        <v>8</v>
      </c>
      <c r="Z1638" t="s">
        <v>3568</v>
      </c>
    </row>
    <row r="1639" spans="1:26" x14ac:dyDescent="0.3">
      <c r="A1639" s="2">
        <v>45138</v>
      </c>
      <c r="B1639" s="2">
        <v>45156</v>
      </c>
      <c r="C1639">
        <v>18</v>
      </c>
      <c r="D1639" t="s">
        <v>3538</v>
      </c>
      <c r="E1639" t="s">
        <v>1015</v>
      </c>
      <c r="F1639" t="s">
        <v>80</v>
      </c>
      <c r="G1639" t="s">
        <v>58</v>
      </c>
      <c r="H1639" t="s">
        <v>119</v>
      </c>
      <c r="I1639" t="s">
        <v>120</v>
      </c>
      <c r="J1639" t="s">
        <v>20</v>
      </c>
      <c r="K1639" t="s">
        <v>21</v>
      </c>
      <c r="L1639" t="s">
        <v>21</v>
      </c>
      <c r="M1639" t="s">
        <v>2141</v>
      </c>
      <c r="N1639" t="s">
        <v>24</v>
      </c>
      <c r="O1639">
        <v>12.484598491200909</v>
      </c>
      <c r="P1639">
        <v>5.0716362461068636</v>
      </c>
      <c r="Q1639">
        <v>229</v>
      </c>
      <c r="R1639" t="s">
        <v>3822</v>
      </c>
      <c r="S1639" t="s">
        <v>3554</v>
      </c>
      <c r="T1639" t="s">
        <v>3586</v>
      </c>
      <c r="U1639">
        <v>7</v>
      </c>
      <c r="V1639" t="s">
        <v>3567</v>
      </c>
      <c r="W1639" t="s">
        <v>3554</v>
      </c>
      <c r="X1639" t="s">
        <v>3586</v>
      </c>
      <c r="Y1639">
        <v>8</v>
      </c>
      <c r="Z1639" t="s">
        <v>3568</v>
      </c>
    </row>
    <row r="1640" spans="1:26" x14ac:dyDescent="0.3">
      <c r="A1640" s="2">
        <v>45384</v>
      </c>
      <c r="B1640" s="2">
        <v>45386</v>
      </c>
      <c r="C1640">
        <v>2</v>
      </c>
      <c r="D1640" t="s">
        <v>3538</v>
      </c>
      <c r="E1640" t="s">
        <v>1035</v>
      </c>
      <c r="F1640" t="s">
        <v>103</v>
      </c>
      <c r="G1640" t="s">
        <v>58</v>
      </c>
      <c r="H1640" t="s">
        <v>119</v>
      </c>
      <c r="I1640" t="s">
        <v>120</v>
      </c>
      <c r="J1640" t="s">
        <v>42</v>
      </c>
      <c r="K1640" t="s">
        <v>21</v>
      </c>
      <c r="L1640" t="s">
        <v>21</v>
      </c>
      <c r="M1640" t="s">
        <v>2168</v>
      </c>
      <c r="N1640" t="s">
        <v>144</v>
      </c>
      <c r="O1640">
        <v>95.213424207053279</v>
      </c>
      <c r="P1640">
        <v>7.4552622753993774</v>
      </c>
      <c r="Q1640">
        <v>94</v>
      </c>
      <c r="R1640" t="s">
        <v>3941</v>
      </c>
      <c r="S1640" t="s">
        <v>3555</v>
      </c>
      <c r="T1640" t="s">
        <v>3585</v>
      </c>
      <c r="U1640">
        <v>4</v>
      </c>
      <c r="V1640" t="s">
        <v>3564</v>
      </c>
      <c r="W1640" t="s">
        <v>3555</v>
      </c>
      <c r="X1640" t="s">
        <v>3585</v>
      </c>
      <c r="Y1640">
        <v>4</v>
      </c>
      <c r="Z1640" t="s">
        <v>3564</v>
      </c>
    </row>
    <row r="1641" spans="1:26" x14ac:dyDescent="0.3">
      <c r="A1641" s="2">
        <v>45334</v>
      </c>
      <c r="B1641" s="2">
        <v>45337</v>
      </c>
      <c r="C1641">
        <v>3</v>
      </c>
      <c r="D1641" t="s">
        <v>3538</v>
      </c>
      <c r="E1641" t="s">
        <v>2009</v>
      </c>
      <c r="F1641" t="s">
        <v>118</v>
      </c>
      <c r="G1641" t="s">
        <v>46</v>
      </c>
      <c r="H1641" t="s">
        <v>119</v>
      </c>
      <c r="I1641" t="s">
        <v>120</v>
      </c>
      <c r="J1641" t="s">
        <v>20</v>
      </c>
      <c r="K1641" t="s">
        <v>21</v>
      </c>
      <c r="L1641" t="s">
        <v>3546</v>
      </c>
      <c r="M1641" t="s">
        <v>2199</v>
      </c>
      <c r="N1641" t="s">
        <v>43</v>
      </c>
      <c r="O1641">
        <v>75.582259535337926</v>
      </c>
      <c r="P1641">
        <v>6.6155952404844918</v>
      </c>
      <c r="Q1641">
        <v>45</v>
      </c>
      <c r="R1641" t="s">
        <v>3664</v>
      </c>
      <c r="S1641" t="s">
        <v>3555</v>
      </c>
      <c r="T1641" t="s">
        <v>3584</v>
      </c>
      <c r="U1641">
        <v>2</v>
      </c>
      <c r="V1641" t="s">
        <v>3562</v>
      </c>
      <c r="W1641" t="s">
        <v>3555</v>
      </c>
      <c r="X1641" t="s">
        <v>3584</v>
      </c>
      <c r="Y1641">
        <v>2</v>
      </c>
      <c r="Z1641" t="s">
        <v>3562</v>
      </c>
    </row>
    <row r="1642" spans="1:26" x14ac:dyDescent="0.3">
      <c r="A1642" s="2">
        <v>45031</v>
      </c>
      <c r="B1642" s="2">
        <v>45033</v>
      </c>
      <c r="C1642">
        <v>2</v>
      </c>
      <c r="D1642" t="s">
        <v>3538</v>
      </c>
      <c r="E1642" t="s">
        <v>2282</v>
      </c>
      <c r="F1642" t="s">
        <v>118</v>
      </c>
      <c r="G1642" t="s">
        <v>58</v>
      </c>
      <c r="H1642" t="s">
        <v>119</v>
      </c>
      <c r="I1642" t="s">
        <v>120</v>
      </c>
      <c r="J1642" t="s">
        <v>42</v>
      </c>
      <c r="K1642" t="s">
        <v>21</v>
      </c>
      <c r="L1642" t="s">
        <v>3546</v>
      </c>
      <c r="M1642" t="s">
        <v>2031</v>
      </c>
      <c r="N1642" t="s">
        <v>144</v>
      </c>
      <c r="O1642">
        <v>72.190159503319961</v>
      </c>
      <c r="P1642">
        <v>6.0871254182522989</v>
      </c>
      <c r="Q1642">
        <v>106</v>
      </c>
      <c r="R1642" t="s">
        <v>3678</v>
      </c>
      <c r="S1642" t="s">
        <v>3554</v>
      </c>
      <c r="T1642" t="s">
        <v>3585</v>
      </c>
      <c r="U1642">
        <v>4</v>
      </c>
      <c r="V1642" t="s">
        <v>3564</v>
      </c>
      <c r="W1642" t="s">
        <v>3554</v>
      </c>
      <c r="X1642" t="s">
        <v>3585</v>
      </c>
      <c r="Y1642">
        <v>4</v>
      </c>
      <c r="Z1642" t="s">
        <v>3564</v>
      </c>
    </row>
    <row r="1643" spans="1:26" x14ac:dyDescent="0.3">
      <c r="A1643" s="2">
        <v>45020</v>
      </c>
      <c r="B1643" s="2">
        <v>45028</v>
      </c>
      <c r="C1643">
        <v>8</v>
      </c>
      <c r="D1643" t="s">
        <v>3538</v>
      </c>
      <c r="E1643" t="s">
        <v>2284</v>
      </c>
      <c r="F1643" t="s">
        <v>103</v>
      </c>
      <c r="G1643" t="s">
        <v>58</v>
      </c>
      <c r="H1643" t="s">
        <v>119</v>
      </c>
      <c r="I1643" t="s">
        <v>120</v>
      </c>
      <c r="J1643" t="s">
        <v>42</v>
      </c>
      <c r="K1643" t="s">
        <v>21</v>
      </c>
      <c r="L1643" t="s">
        <v>3546</v>
      </c>
      <c r="M1643" t="s">
        <v>2285</v>
      </c>
      <c r="N1643" t="s">
        <v>76</v>
      </c>
      <c r="O1643">
        <v>75.715254288918047</v>
      </c>
      <c r="P1643">
        <v>7.5307267277160816</v>
      </c>
      <c r="Q1643">
        <v>101</v>
      </c>
      <c r="R1643" t="s">
        <v>3865</v>
      </c>
      <c r="S1643" t="s">
        <v>3554</v>
      </c>
      <c r="T1643" t="s">
        <v>3585</v>
      </c>
      <c r="U1643">
        <v>4</v>
      </c>
      <c r="V1643" t="s">
        <v>3564</v>
      </c>
      <c r="W1643" t="s">
        <v>3554</v>
      </c>
      <c r="X1643" t="s">
        <v>3585</v>
      </c>
      <c r="Y1643">
        <v>4</v>
      </c>
      <c r="Z1643" t="s">
        <v>3564</v>
      </c>
    </row>
    <row r="1644" spans="1:26" x14ac:dyDescent="0.3">
      <c r="A1644" s="2">
        <v>45325</v>
      </c>
      <c r="B1644" s="2">
        <v>45328</v>
      </c>
      <c r="C1644">
        <v>3</v>
      </c>
      <c r="D1644" t="s">
        <v>3538</v>
      </c>
      <c r="E1644" t="s">
        <v>601</v>
      </c>
      <c r="F1644" t="s">
        <v>28</v>
      </c>
      <c r="G1644" t="s">
        <v>58</v>
      </c>
      <c r="H1644" t="s">
        <v>119</v>
      </c>
      <c r="I1644" t="s">
        <v>120</v>
      </c>
      <c r="J1644" t="s">
        <v>20</v>
      </c>
      <c r="K1644" t="s">
        <v>21</v>
      </c>
      <c r="L1644" t="s">
        <v>3546</v>
      </c>
      <c r="M1644" t="s">
        <v>2292</v>
      </c>
      <c r="N1644" t="s">
        <v>144</v>
      </c>
      <c r="O1644">
        <v>16.51556678529214</v>
      </c>
      <c r="P1644">
        <v>6.3722688516021506</v>
      </c>
      <c r="Q1644">
        <v>36</v>
      </c>
      <c r="R1644" t="s">
        <v>3885</v>
      </c>
      <c r="S1644" t="s">
        <v>3555</v>
      </c>
      <c r="T1644" t="s">
        <v>3584</v>
      </c>
      <c r="U1644">
        <v>2</v>
      </c>
      <c r="V1644" t="s">
        <v>3562</v>
      </c>
      <c r="W1644" t="s">
        <v>3555</v>
      </c>
      <c r="X1644" t="s">
        <v>3584</v>
      </c>
      <c r="Y1644">
        <v>2</v>
      </c>
      <c r="Z1644" t="s">
        <v>3562</v>
      </c>
    </row>
    <row r="1645" spans="1:26" x14ac:dyDescent="0.3">
      <c r="A1645" s="2">
        <v>45340</v>
      </c>
      <c r="B1645" s="2">
        <v>45342</v>
      </c>
      <c r="C1645">
        <v>2</v>
      </c>
      <c r="D1645" t="s">
        <v>3538</v>
      </c>
      <c r="E1645" t="s">
        <v>2318</v>
      </c>
      <c r="F1645" t="s">
        <v>118</v>
      </c>
      <c r="G1645" t="s">
        <v>46</v>
      </c>
      <c r="H1645" t="s">
        <v>119</v>
      </c>
      <c r="I1645" t="s">
        <v>120</v>
      </c>
      <c r="J1645" t="s">
        <v>20</v>
      </c>
      <c r="K1645" t="s">
        <v>21</v>
      </c>
      <c r="L1645" t="s">
        <v>3546</v>
      </c>
      <c r="M1645" t="s">
        <v>2319</v>
      </c>
      <c r="N1645" t="s">
        <v>30</v>
      </c>
      <c r="O1645">
        <v>80.02822811239254</v>
      </c>
      <c r="P1645">
        <v>6.0902135139011779</v>
      </c>
      <c r="Q1645">
        <v>50</v>
      </c>
      <c r="R1645" t="s">
        <v>3673</v>
      </c>
      <c r="S1645" t="s">
        <v>3555</v>
      </c>
      <c r="T1645" t="s">
        <v>3584</v>
      </c>
      <c r="U1645">
        <v>2</v>
      </c>
      <c r="V1645" t="s">
        <v>3562</v>
      </c>
      <c r="W1645" t="s">
        <v>3555</v>
      </c>
      <c r="X1645" t="s">
        <v>3584</v>
      </c>
      <c r="Y1645">
        <v>2</v>
      </c>
      <c r="Z1645" t="s">
        <v>3562</v>
      </c>
    </row>
    <row r="1646" spans="1:26" x14ac:dyDescent="0.3">
      <c r="A1646" s="2">
        <v>45088</v>
      </c>
      <c r="B1646" s="2">
        <v>45091</v>
      </c>
      <c r="C1646">
        <v>3</v>
      </c>
      <c r="D1646" t="s">
        <v>3538</v>
      </c>
      <c r="E1646" t="s">
        <v>1056</v>
      </c>
      <c r="F1646" t="s">
        <v>57</v>
      </c>
      <c r="G1646" t="s">
        <v>46</v>
      </c>
      <c r="H1646" t="s">
        <v>119</v>
      </c>
      <c r="I1646" t="s">
        <v>120</v>
      </c>
      <c r="J1646" t="s">
        <v>42</v>
      </c>
      <c r="K1646" t="s">
        <v>21</v>
      </c>
      <c r="L1646" t="s">
        <v>21</v>
      </c>
      <c r="M1646" t="s">
        <v>2372</v>
      </c>
      <c r="N1646" t="s">
        <v>24</v>
      </c>
      <c r="O1646">
        <v>105.7391170860342</v>
      </c>
      <c r="P1646">
        <v>5.1986445768974061</v>
      </c>
      <c r="Q1646">
        <v>164</v>
      </c>
      <c r="R1646" t="s">
        <v>3943</v>
      </c>
      <c r="S1646" t="s">
        <v>3554</v>
      </c>
      <c r="T1646" t="s">
        <v>3585</v>
      </c>
      <c r="U1646">
        <v>6</v>
      </c>
      <c r="V1646" t="s">
        <v>3566</v>
      </c>
      <c r="W1646" t="s">
        <v>3554</v>
      </c>
      <c r="X1646" t="s">
        <v>3585</v>
      </c>
      <c r="Y1646">
        <v>6</v>
      </c>
      <c r="Z1646" t="s">
        <v>3566</v>
      </c>
    </row>
    <row r="1647" spans="1:26" x14ac:dyDescent="0.3">
      <c r="A1647" s="2">
        <v>45194</v>
      </c>
      <c r="B1647" s="2">
        <v>45200</v>
      </c>
      <c r="C1647">
        <v>6</v>
      </c>
      <c r="D1647" t="s">
        <v>3538</v>
      </c>
      <c r="E1647" t="s">
        <v>2015</v>
      </c>
      <c r="F1647" t="s">
        <v>16</v>
      </c>
      <c r="G1647" t="s">
        <v>46</v>
      </c>
      <c r="H1647" t="s">
        <v>119</v>
      </c>
      <c r="I1647" t="s">
        <v>120</v>
      </c>
      <c r="J1647" t="s">
        <v>42</v>
      </c>
      <c r="K1647" t="s">
        <v>21</v>
      </c>
      <c r="L1647" t="s">
        <v>21</v>
      </c>
      <c r="M1647" t="s">
        <v>2410</v>
      </c>
      <c r="N1647" t="s">
        <v>30</v>
      </c>
      <c r="O1647">
        <v>86.928557558178113</v>
      </c>
      <c r="P1647">
        <v>6.8833113037330831</v>
      </c>
      <c r="Q1647">
        <v>273</v>
      </c>
      <c r="R1647" t="s">
        <v>3691</v>
      </c>
      <c r="S1647" t="s">
        <v>3554</v>
      </c>
      <c r="T1647" t="s">
        <v>3586</v>
      </c>
      <c r="U1647">
        <v>9</v>
      </c>
      <c r="V1647" t="s">
        <v>3569</v>
      </c>
      <c r="W1647" t="s">
        <v>3554</v>
      </c>
      <c r="X1647" t="s">
        <v>3587</v>
      </c>
      <c r="Y1647">
        <v>10</v>
      </c>
      <c r="Z1647" t="s">
        <v>3570</v>
      </c>
    </row>
    <row r="1648" spans="1:26" x14ac:dyDescent="0.3">
      <c r="A1648" s="2">
        <v>44979</v>
      </c>
      <c r="B1648" s="2">
        <v>44987</v>
      </c>
      <c r="C1648">
        <v>8</v>
      </c>
      <c r="D1648" t="s">
        <v>3538</v>
      </c>
      <c r="E1648" t="s">
        <v>180</v>
      </c>
      <c r="F1648" t="s">
        <v>39</v>
      </c>
      <c r="G1648" t="s">
        <v>46</v>
      </c>
      <c r="H1648" t="s">
        <v>119</v>
      </c>
      <c r="I1648" t="s">
        <v>120</v>
      </c>
      <c r="J1648" t="s">
        <v>42</v>
      </c>
      <c r="K1648" t="s">
        <v>21</v>
      </c>
      <c r="L1648" t="s">
        <v>21</v>
      </c>
      <c r="M1648" t="s">
        <v>2432</v>
      </c>
      <c r="N1648" t="s">
        <v>63</v>
      </c>
      <c r="O1648">
        <v>107.6653285275013</v>
      </c>
      <c r="P1648">
        <v>5.3364073115330362</v>
      </c>
      <c r="Q1648">
        <v>60</v>
      </c>
      <c r="R1648" t="s">
        <v>3638</v>
      </c>
      <c r="S1648" t="s">
        <v>3554</v>
      </c>
      <c r="T1648" t="s">
        <v>3584</v>
      </c>
      <c r="U1648">
        <v>2</v>
      </c>
      <c r="V1648" t="s">
        <v>3562</v>
      </c>
      <c r="W1648" t="s">
        <v>3554</v>
      </c>
      <c r="X1648" t="s">
        <v>3584</v>
      </c>
      <c r="Y1648">
        <v>3</v>
      </c>
      <c r="Z1648" t="s">
        <v>3563</v>
      </c>
    </row>
    <row r="1649" spans="1:26" x14ac:dyDescent="0.3">
      <c r="A1649" s="2">
        <v>45317</v>
      </c>
      <c r="B1649" s="2">
        <v>45326</v>
      </c>
      <c r="C1649">
        <v>9</v>
      </c>
      <c r="D1649" t="s">
        <v>3538</v>
      </c>
      <c r="E1649" t="s">
        <v>1396</v>
      </c>
      <c r="F1649" t="s">
        <v>28</v>
      </c>
      <c r="G1649" t="s">
        <v>58</v>
      </c>
      <c r="H1649" t="s">
        <v>119</v>
      </c>
      <c r="I1649" t="s">
        <v>120</v>
      </c>
      <c r="J1649" t="s">
        <v>42</v>
      </c>
      <c r="K1649" t="s">
        <v>21</v>
      </c>
      <c r="L1649" t="s">
        <v>3546</v>
      </c>
      <c r="M1649" t="s">
        <v>2452</v>
      </c>
      <c r="N1649" t="s">
        <v>24</v>
      </c>
      <c r="O1649">
        <v>27.336372508915481</v>
      </c>
      <c r="P1649">
        <v>5.9586617704920597</v>
      </c>
      <c r="Q1649">
        <v>34</v>
      </c>
      <c r="R1649" t="s">
        <v>3776</v>
      </c>
      <c r="S1649" t="s">
        <v>3555</v>
      </c>
      <c r="T1649" t="s">
        <v>3584</v>
      </c>
      <c r="U1649">
        <v>1</v>
      </c>
      <c r="V1649" t="s">
        <v>3561</v>
      </c>
      <c r="W1649" t="s">
        <v>3555</v>
      </c>
      <c r="X1649" t="s">
        <v>3584</v>
      </c>
      <c r="Y1649">
        <v>2</v>
      </c>
      <c r="Z1649" t="s">
        <v>3562</v>
      </c>
    </row>
    <row r="1650" spans="1:26" x14ac:dyDescent="0.3">
      <c r="A1650" s="2">
        <v>45013</v>
      </c>
      <c r="B1650" s="2">
        <v>45021</v>
      </c>
      <c r="C1650">
        <v>8</v>
      </c>
      <c r="D1650" t="s">
        <v>3538</v>
      </c>
      <c r="E1650" t="s">
        <v>2540</v>
      </c>
      <c r="F1650" t="s">
        <v>118</v>
      </c>
      <c r="G1650" t="s">
        <v>58</v>
      </c>
      <c r="H1650" t="s">
        <v>119</v>
      </c>
      <c r="I1650" t="s">
        <v>120</v>
      </c>
      <c r="J1650" t="s">
        <v>20</v>
      </c>
      <c r="K1650" t="s">
        <v>21</v>
      </c>
      <c r="L1650" t="s">
        <v>21</v>
      </c>
      <c r="M1650" t="s">
        <v>2541</v>
      </c>
      <c r="N1650" t="s">
        <v>30</v>
      </c>
      <c r="O1650">
        <v>67.056213866440686</v>
      </c>
      <c r="P1650">
        <v>6.2851614746755917</v>
      </c>
      <c r="Q1650">
        <v>94</v>
      </c>
      <c r="R1650" t="s">
        <v>3898</v>
      </c>
      <c r="S1650" t="s">
        <v>3554</v>
      </c>
      <c r="T1650" t="s">
        <v>3584</v>
      </c>
      <c r="U1650">
        <v>3</v>
      </c>
      <c r="V1650" t="s">
        <v>3563</v>
      </c>
      <c r="W1650" t="s">
        <v>3554</v>
      </c>
      <c r="X1650" t="s">
        <v>3585</v>
      </c>
      <c r="Y1650">
        <v>4</v>
      </c>
      <c r="Z1650" t="s">
        <v>3564</v>
      </c>
    </row>
    <row r="1651" spans="1:26" x14ac:dyDescent="0.3">
      <c r="A1651" s="2">
        <v>45038</v>
      </c>
      <c r="B1651" s="2">
        <v>45039</v>
      </c>
      <c r="C1651">
        <v>1</v>
      </c>
      <c r="D1651" t="s">
        <v>3538</v>
      </c>
      <c r="E1651" t="s">
        <v>1908</v>
      </c>
      <c r="F1651" t="s">
        <v>28</v>
      </c>
      <c r="G1651" t="s">
        <v>58</v>
      </c>
      <c r="H1651" t="s">
        <v>119</v>
      </c>
      <c r="I1651" t="s">
        <v>120</v>
      </c>
      <c r="J1651" t="s">
        <v>42</v>
      </c>
      <c r="K1651" t="s">
        <v>21</v>
      </c>
      <c r="L1651" t="s">
        <v>21</v>
      </c>
      <c r="M1651" t="s">
        <v>2616</v>
      </c>
      <c r="N1651" t="s">
        <v>76</v>
      </c>
      <c r="O1651">
        <v>39.741713223949063</v>
      </c>
      <c r="P1651">
        <v>5.7781217706720636</v>
      </c>
      <c r="Q1651">
        <v>112</v>
      </c>
      <c r="R1651" t="s">
        <v>3611</v>
      </c>
      <c r="S1651" t="s">
        <v>3554</v>
      </c>
      <c r="T1651" t="s">
        <v>3585</v>
      </c>
      <c r="U1651">
        <v>4</v>
      </c>
      <c r="V1651" t="s">
        <v>3564</v>
      </c>
      <c r="W1651" t="s">
        <v>3554</v>
      </c>
      <c r="X1651" t="s">
        <v>3585</v>
      </c>
      <c r="Y1651">
        <v>4</v>
      </c>
      <c r="Z1651" t="s">
        <v>3564</v>
      </c>
    </row>
    <row r="1652" spans="1:26" x14ac:dyDescent="0.3">
      <c r="A1652" s="2">
        <v>45349</v>
      </c>
      <c r="B1652" s="2">
        <v>45352</v>
      </c>
      <c r="C1652">
        <v>3</v>
      </c>
      <c r="D1652" t="s">
        <v>3538</v>
      </c>
      <c r="E1652" t="s">
        <v>2621</v>
      </c>
      <c r="F1652" t="s">
        <v>80</v>
      </c>
      <c r="G1652" t="s">
        <v>58</v>
      </c>
      <c r="H1652" t="s">
        <v>119</v>
      </c>
      <c r="I1652" t="s">
        <v>120</v>
      </c>
      <c r="J1652" t="s">
        <v>42</v>
      </c>
      <c r="K1652" t="s">
        <v>21</v>
      </c>
      <c r="L1652" t="s">
        <v>3546</v>
      </c>
      <c r="M1652" t="s">
        <v>2622</v>
      </c>
      <c r="N1652" t="s">
        <v>30</v>
      </c>
      <c r="O1652">
        <v>25.14980408790581</v>
      </c>
      <c r="P1652">
        <v>5.3592148821486498</v>
      </c>
      <c r="Q1652">
        <v>60</v>
      </c>
      <c r="R1652" t="s">
        <v>3699</v>
      </c>
      <c r="S1652" t="s">
        <v>3555</v>
      </c>
      <c r="T1652" t="s">
        <v>3584</v>
      </c>
      <c r="U1652">
        <v>2</v>
      </c>
      <c r="V1652" t="s">
        <v>3562</v>
      </c>
      <c r="W1652" t="s">
        <v>3555</v>
      </c>
      <c r="X1652" t="s">
        <v>3584</v>
      </c>
      <c r="Y1652">
        <v>3</v>
      </c>
      <c r="Z1652" t="s">
        <v>3563</v>
      </c>
    </row>
    <row r="1653" spans="1:26" x14ac:dyDescent="0.3">
      <c r="A1653" s="2">
        <v>45211</v>
      </c>
      <c r="B1653" s="2">
        <v>45213</v>
      </c>
      <c r="C1653">
        <v>2</v>
      </c>
      <c r="D1653" t="s">
        <v>3538</v>
      </c>
      <c r="E1653" t="s">
        <v>428</v>
      </c>
      <c r="F1653" t="s">
        <v>80</v>
      </c>
      <c r="G1653" t="s">
        <v>46</v>
      </c>
      <c r="H1653" t="s">
        <v>119</v>
      </c>
      <c r="I1653" t="s">
        <v>120</v>
      </c>
      <c r="J1653" t="s">
        <v>20</v>
      </c>
      <c r="K1653" t="s">
        <v>21</v>
      </c>
      <c r="L1653" t="s">
        <v>21</v>
      </c>
      <c r="M1653" t="s">
        <v>2625</v>
      </c>
      <c r="N1653" t="s">
        <v>43</v>
      </c>
      <c r="O1653">
        <v>19.164391431067941</v>
      </c>
      <c r="P1653">
        <v>5.1325628931194176</v>
      </c>
      <c r="Q1653">
        <v>286</v>
      </c>
      <c r="R1653" t="s">
        <v>3666</v>
      </c>
      <c r="S1653" t="s">
        <v>3554</v>
      </c>
      <c r="T1653" t="s">
        <v>3587</v>
      </c>
      <c r="U1653">
        <v>10</v>
      </c>
      <c r="V1653" t="s">
        <v>3570</v>
      </c>
      <c r="W1653" t="s">
        <v>3554</v>
      </c>
      <c r="X1653" t="s">
        <v>3587</v>
      </c>
      <c r="Y1653">
        <v>10</v>
      </c>
      <c r="Z1653" t="s">
        <v>3570</v>
      </c>
    </row>
    <row r="1654" spans="1:26" x14ac:dyDescent="0.3">
      <c r="A1654" s="2">
        <v>45156</v>
      </c>
      <c r="B1654" s="2">
        <v>45159</v>
      </c>
      <c r="C1654">
        <v>3</v>
      </c>
      <c r="D1654" t="s">
        <v>3538</v>
      </c>
      <c r="E1654" t="s">
        <v>2632</v>
      </c>
      <c r="F1654" t="s">
        <v>103</v>
      </c>
      <c r="G1654" t="s">
        <v>46</v>
      </c>
      <c r="H1654" t="s">
        <v>119</v>
      </c>
      <c r="I1654" t="s">
        <v>120</v>
      </c>
      <c r="J1654" t="s">
        <v>42</v>
      </c>
      <c r="K1654" t="s">
        <v>21</v>
      </c>
      <c r="L1654" t="s">
        <v>3546</v>
      </c>
      <c r="M1654" t="s">
        <v>2633</v>
      </c>
      <c r="N1654" t="s">
        <v>54</v>
      </c>
      <c r="O1654">
        <v>103.9176019212186</v>
      </c>
      <c r="P1654">
        <v>7.2037631792726442</v>
      </c>
      <c r="Q1654">
        <v>232</v>
      </c>
      <c r="R1654" t="s">
        <v>3928</v>
      </c>
      <c r="S1654" t="s">
        <v>3554</v>
      </c>
      <c r="T1654" t="s">
        <v>3586</v>
      </c>
      <c r="U1654">
        <v>8</v>
      </c>
      <c r="V1654" t="s">
        <v>3568</v>
      </c>
      <c r="W1654" t="s">
        <v>3554</v>
      </c>
      <c r="X1654" t="s">
        <v>3586</v>
      </c>
      <c r="Y1654">
        <v>8</v>
      </c>
      <c r="Z1654" t="s">
        <v>3568</v>
      </c>
    </row>
    <row r="1655" spans="1:26" x14ac:dyDescent="0.3">
      <c r="A1655" s="2">
        <v>44931</v>
      </c>
      <c r="B1655" s="2">
        <v>44933</v>
      </c>
      <c r="C1655">
        <v>2</v>
      </c>
      <c r="D1655" t="s">
        <v>3538</v>
      </c>
      <c r="E1655" t="s">
        <v>838</v>
      </c>
      <c r="F1655" t="s">
        <v>39</v>
      </c>
      <c r="G1655" t="s">
        <v>46</v>
      </c>
      <c r="H1655" t="s">
        <v>119</v>
      </c>
      <c r="I1655" t="s">
        <v>120</v>
      </c>
      <c r="J1655" t="s">
        <v>42</v>
      </c>
      <c r="K1655" t="s">
        <v>21</v>
      </c>
      <c r="L1655" t="s">
        <v>3546</v>
      </c>
      <c r="M1655" t="s">
        <v>2650</v>
      </c>
      <c r="N1655" t="s">
        <v>63</v>
      </c>
      <c r="O1655">
        <v>126.94688298827271</v>
      </c>
      <c r="P1655">
        <v>5.8691919217174231</v>
      </c>
      <c r="Q1655">
        <v>6</v>
      </c>
      <c r="R1655" t="s">
        <v>3709</v>
      </c>
      <c r="S1655" t="s">
        <v>3554</v>
      </c>
      <c r="T1655" t="s">
        <v>3584</v>
      </c>
      <c r="U1655">
        <v>1</v>
      </c>
      <c r="V1655" t="s">
        <v>3561</v>
      </c>
      <c r="W1655" t="s">
        <v>3554</v>
      </c>
      <c r="X1655" t="s">
        <v>3584</v>
      </c>
      <c r="Y1655">
        <v>1</v>
      </c>
      <c r="Z1655" t="s">
        <v>3561</v>
      </c>
    </row>
    <row r="1656" spans="1:26" x14ac:dyDescent="0.3">
      <c r="A1656" s="2">
        <v>45071</v>
      </c>
      <c r="B1656" s="2">
        <v>45075</v>
      </c>
      <c r="C1656">
        <v>4</v>
      </c>
      <c r="D1656" t="s">
        <v>3538</v>
      </c>
      <c r="E1656" t="s">
        <v>901</v>
      </c>
      <c r="F1656" t="s">
        <v>80</v>
      </c>
      <c r="G1656" t="s">
        <v>46</v>
      </c>
      <c r="H1656" t="s">
        <v>119</v>
      </c>
      <c r="I1656" t="s">
        <v>120</v>
      </c>
      <c r="J1656" t="s">
        <v>20</v>
      </c>
      <c r="K1656" t="s">
        <v>21</v>
      </c>
      <c r="L1656" t="s">
        <v>3546</v>
      </c>
      <c r="M1656" t="s">
        <v>2713</v>
      </c>
      <c r="N1656" t="s">
        <v>54</v>
      </c>
      <c r="O1656">
        <v>14.99189995052542</v>
      </c>
      <c r="P1656">
        <v>4.8513112723923371</v>
      </c>
      <c r="Q1656">
        <v>148</v>
      </c>
      <c r="R1656" t="s">
        <v>3766</v>
      </c>
      <c r="S1656" t="s">
        <v>3554</v>
      </c>
      <c r="T1656" t="s">
        <v>3585</v>
      </c>
      <c r="U1656">
        <v>5</v>
      </c>
      <c r="V1656" t="s">
        <v>3565</v>
      </c>
      <c r="W1656" t="s">
        <v>3554</v>
      </c>
      <c r="X1656" t="s">
        <v>3585</v>
      </c>
      <c r="Y1656">
        <v>5</v>
      </c>
      <c r="Z1656" t="s">
        <v>3565</v>
      </c>
    </row>
    <row r="1657" spans="1:26" x14ac:dyDescent="0.3">
      <c r="A1657" s="2">
        <v>45441</v>
      </c>
      <c r="B1657" s="2">
        <v>45446</v>
      </c>
      <c r="C1657">
        <v>5</v>
      </c>
      <c r="D1657" t="s">
        <v>3538</v>
      </c>
      <c r="E1657" t="s">
        <v>269</v>
      </c>
      <c r="F1657" t="s">
        <v>80</v>
      </c>
      <c r="G1657" t="s">
        <v>58</v>
      </c>
      <c r="H1657" t="s">
        <v>119</v>
      </c>
      <c r="I1657" t="s">
        <v>120</v>
      </c>
      <c r="J1657" t="s">
        <v>42</v>
      </c>
      <c r="K1657" t="s">
        <v>21</v>
      </c>
      <c r="L1657" t="s">
        <v>21</v>
      </c>
      <c r="M1657" t="s">
        <v>2789</v>
      </c>
      <c r="N1657" t="s">
        <v>76</v>
      </c>
      <c r="O1657">
        <v>23.397988744673381</v>
      </c>
      <c r="P1657">
        <v>4.1280211974906518</v>
      </c>
      <c r="Q1657">
        <v>154</v>
      </c>
      <c r="R1657" t="s">
        <v>3696</v>
      </c>
      <c r="S1657" t="s">
        <v>3555</v>
      </c>
      <c r="T1657" t="s">
        <v>3585</v>
      </c>
      <c r="U1657">
        <v>5</v>
      </c>
      <c r="V1657" t="s">
        <v>3565</v>
      </c>
      <c r="W1657" t="s">
        <v>3555</v>
      </c>
      <c r="X1657" t="s">
        <v>3585</v>
      </c>
      <c r="Y1657">
        <v>6</v>
      </c>
      <c r="Z1657" t="s">
        <v>3566</v>
      </c>
    </row>
    <row r="1658" spans="1:26" x14ac:dyDescent="0.3">
      <c r="A1658" s="2">
        <v>45438</v>
      </c>
      <c r="B1658" s="2">
        <v>45447</v>
      </c>
      <c r="C1658">
        <v>9</v>
      </c>
      <c r="D1658" t="s">
        <v>3538</v>
      </c>
      <c r="E1658" t="s">
        <v>1170</v>
      </c>
      <c r="F1658" t="s">
        <v>28</v>
      </c>
      <c r="G1658" t="s">
        <v>58</v>
      </c>
      <c r="H1658" t="s">
        <v>119</v>
      </c>
      <c r="I1658" t="s">
        <v>120</v>
      </c>
      <c r="J1658" t="s">
        <v>42</v>
      </c>
      <c r="K1658" t="s">
        <v>21</v>
      </c>
      <c r="L1658" t="s">
        <v>3546</v>
      </c>
      <c r="M1658" t="s">
        <v>2790</v>
      </c>
      <c r="N1658" t="s">
        <v>24</v>
      </c>
      <c r="O1658">
        <v>28.882686073370749</v>
      </c>
      <c r="P1658">
        <v>5.0231849247933011</v>
      </c>
      <c r="Q1658">
        <v>155</v>
      </c>
      <c r="R1658" t="s">
        <v>3731</v>
      </c>
      <c r="S1658" t="s">
        <v>3555</v>
      </c>
      <c r="T1658" t="s">
        <v>3585</v>
      </c>
      <c r="U1658">
        <v>5</v>
      </c>
      <c r="V1658" t="s">
        <v>3565</v>
      </c>
      <c r="W1658" t="s">
        <v>3555</v>
      </c>
      <c r="X1658" t="s">
        <v>3585</v>
      </c>
      <c r="Y1658">
        <v>6</v>
      </c>
      <c r="Z1658" t="s">
        <v>3566</v>
      </c>
    </row>
    <row r="1659" spans="1:26" x14ac:dyDescent="0.3">
      <c r="A1659" s="2">
        <v>45204</v>
      </c>
      <c r="B1659" s="2">
        <v>45208</v>
      </c>
      <c r="C1659">
        <v>4</v>
      </c>
      <c r="D1659" t="s">
        <v>3538</v>
      </c>
      <c r="E1659" t="s">
        <v>1283</v>
      </c>
      <c r="F1659" t="s">
        <v>118</v>
      </c>
      <c r="G1659" t="s">
        <v>58</v>
      </c>
      <c r="H1659" t="s">
        <v>119</v>
      </c>
      <c r="I1659" t="s">
        <v>120</v>
      </c>
      <c r="J1659" t="s">
        <v>42</v>
      </c>
      <c r="K1659" t="s">
        <v>21</v>
      </c>
      <c r="L1659" t="s">
        <v>3546</v>
      </c>
      <c r="M1659" t="s">
        <v>2811</v>
      </c>
      <c r="N1659" t="s">
        <v>76</v>
      </c>
      <c r="O1659">
        <v>54.511704508884641</v>
      </c>
      <c r="P1659">
        <v>6.4986842357230676</v>
      </c>
      <c r="Q1659">
        <v>281</v>
      </c>
      <c r="R1659" t="s">
        <v>3855</v>
      </c>
      <c r="S1659" t="s">
        <v>3554</v>
      </c>
      <c r="T1659" t="s">
        <v>3587</v>
      </c>
      <c r="U1659">
        <v>10</v>
      </c>
      <c r="V1659" t="s">
        <v>3570</v>
      </c>
      <c r="W1659" t="s">
        <v>3554</v>
      </c>
      <c r="X1659" t="s">
        <v>3587</v>
      </c>
      <c r="Y1659">
        <v>10</v>
      </c>
      <c r="Z1659" t="s">
        <v>3570</v>
      </c>
    </row>
    <row r="1660" spans="1:26" x14ac:dyDescent="0.3">
      <c r="A1660" s="2">
        <v>45426</v>
      </c>
      <c r="B1660" s="2">
        <v>45427</v>
      </c>
      <c r="C1660">
        <v>1</v>
      </c>
      <c r="D1660" t="s">
        <v>3538</v>
      </c>
      <c r="E1660" t="s">
        <v>1146</v>
      </c>
      <c r="F1660" t="s">
        <v>118</v>
      </c>
      <c r="G1660" t="s">
        <v>46</v>
      </c>
      <c r="H1660" t="s">
        <v>119</v>
      </c>
      <c r="I1660" t="s">
        <v>120</v>
      </c>
      <c r="J1660" t="s">
        <v>20</v>
      </c>
      <c r="K1660" t="s">
        <v>21</v>
      </c>
      <c r="L1660" t="s">
        <v>3546</v>
      </c>
      <c r="M1660" t="s">
        <v>2844</v>
      </c>
      <c r="N1660" t="s">
        <v>63</v>
      </c>
      <c r="O1660">
        <v>54.751867834671472</v>
      </c>
      <c r="P1660">
        <v>7.3249104021393361</v>
      </c>
      <c r="Q1660">
        <v>135</v>
      </c>
      <c r="R1660" t="s">
        <v>3914</v>
      </c>
      <c r="S1660" t="s">
        <v>3555</v>
      </c>
      <c r="T1660" t="s">
        <v>3585</v>
      </c>
      <c r="U1660">
        <v>5</v>
      </c>
      <c r="V1660" t="s">
        <v>3565</v>
      </c>
      <c r="W1660" t="s">
        <v>3555</v>
      </c>
      <c r="X1660" t="s">
        <v>3585</v>
      </c>
      <c r="Y1660">
        <v>5</v>
      </c>
      <c r="Z1660" t="s">
        <v>3565</v>
      </c>
    </row>
    <row r="1661" spans="1:26" x14ac:dyDescent="0.3">
      <c r="A1661" s="2">
        <v>45140</v>
      </c>
      <c r="B1661" s="2">
        <v>45141</v>
      </c>
      <c r="C1661">
        <v>1</v>
      </c>
      <c r="D1661" t="s">
        <v>3538</v>
      </c>
      <c r="E1661" t="s">
        <v>2072</v>
      </c>
      <c r="F1661" t="s">
        <v>118</v>
      </c>
      <c r="G1661" t="s">
        <v>58</v>
      </c>
      <c r="H1661" t="s">
        <v>119</v>
      </c>
      <c r="I1661" t="s">
        <v>120</v>
      </c>
      <c r="J1661" t="s">
        <v>20</v>
      </c>
      <c r="K1661" t="s">
        <v>21</v>
      </c>
      <c r="L1661" t="s">
        <v>3546</v>
      </c>
      <c r="M1661" t="s">
        <v>2850</v>
      </c>
      <c r="N1661" t="s">
        <v>63</v>
      </c>
      <c r="O1661">
        <v>67.653159185907001</v>
      </c>
      <c r="P1661">
        <v>6.3749354195964321</v>
      </c>
      <c r="Q1661">
        <v>214</v>
      </c>
      <c r="R1661" t="s">
        <v>3820</v>
      </c>
      <c r="S1661" t="s">
        <v>3554</v>
      </c>
      <c r="T1661" t="s">
        <v>3586</v>
      </c>
      <c r="U1661">
        <v>8</v>
      </c>
      <c r="V1661" t="s">
        <v>3568</v>
      </c>
      <c r="W1661" t="s">
        <v>3554</v>
      </c>
      <c r="X1661" t="s">
        <v>3586</v>
      </c>
      <c r="Y1661">
        <v>8</v>
      </c>
      <c r="Z1661" t="s">
        <v>3568</v>
      </c>
    </row>
    <row r="1662" spans="1:26" x14ac:dyDescent="0.3">
      <c r="A1662" s="2">
        <v>45119</v>
      </c>
      <c r="B1662" s="2">
        <v>45125</v>
      </c>
      <c r="C1662">
        <v>6</v>
      </c>
      <c r="D1662" t="s">
        <v>3538</v>
      </c>
      <c r="E1662" t="s">
        <v>620</v>
      </c>
      <c r="F1662" t="s">
        <v>80</v>
      </c>
      <c r="G1662" t="s">
        <v>58</v>
      </c>
      <c r="H1662" t="s">
        <v>119</v>
      </c>
      <c r="I1662" t="s">
        <v>120</v>
      </c>
      <c r="J1662" t="s">
        <v>42</v>
      </c>
      <c r="K1662" t="s">
        <v>21</v>
      </c>
      <c r="L1662" t="s">
        <v>21</v>
      </c>
      <c r="M1662" t="s">
        <v>971</v>
      </c>
      <c r="N1662" t="s">
        <v>63</v>
      </c>
      <c r="O1662">
        <v>21.815578138722621</v>
      </c>
      <c r="P1662">
        <v>4.7987063618258459</v>
      </c>
      <c r="Q1662">
        <v>198</v>
      </c>
      <c r="R1662" t="s">
        <v>3811</v>
      </c>
      <c r="S1662" t="s">
        <v>3554</v>
      </c>
      <c r="T1662" t="s">
        <v>3586</v>
      </c>
      <c r="U1662">
        <v>7</v>
      </c>
      <c r="V1662" t="s">
        <v>3567</v>
      </c>
      <c r="W1662" t="s">
        <v>3554</v>
      </c>
      <c r="X1662" t="s">
        <v>3586</v>
      </c>
      <c r="Y1662">
        <v>7</v>
      </c>
      <c r="Z1662" t="s">
        <v>3567</v>
      </c>
    </row>
    <row r="1663" spans="1:26" x14ac:dyDescent="0.3">
      <c r="A1663" s="2">
        <v>44992</v>
      </c>
      <c r="B1663" s="2">
        <v>44995</v>
      </c>
      <c r="C1663">
        <v>3</v>
      </c>
      <c r="D1663" t="s">
        <v>3538</v>
      </c>
      <c r="E1663" t="s">
        <v>292</v>
      </c>
      <c r="F1663" t="s">
        <v>157</v>
      </c>
      <c r="G1663" t="s">
        <v>58</v>
      </c>
      <c r="H1663" t="s">
        <v>119</v>
      </c>
      <c r="I1663" t="s">
        <v>120</v>
      </c>
      <c r="J1663" t="s">
        <v>42</v>
      </c>
      <c r="K1663" t="s">
        <v>21</v>
      </c>
      <c r="L1663" t="s">
        <v>3546</v>
      </c>
      <c r="M1663" t="s">
        <v>2874</v>
      </c>
      <c r="N1663" t="s">
        <v>76</v>
      </c>
      <c r="O1663">
        <v>31.956286259803129</v>
      </c>
      <c r="P1663">
        <v>4.607324416793066</v>
      </c>
      <c r="Q1663">
        <v>68</v>
      </c>
      <c r="R1663" t="s">
        <v>3753</v>
      </c>
      <c r="S1663" t="s">
        <v>3554</v>
      </c>
      <c r="T1663" t="s">
        <v>3584</v>
      </c>
      <c r="U1663">
        <v>3</v>
      </c>
      <c r="V1663" t="s">
        <v>3563</v>
      </c>
      <c r="W1663" t="s">
        <v>3554</v>
      </c>
      <c r="X1663" t="s">
        <v>3584</v>
      </c>
      <c r="Y1663">
        <v>3</v>
      </c>
      <c r="Z1663" t="s">
        <v>3563</v>
      </c>
    </row>
    <row r="1664" spans="1:26" x14ac:dyDescent="0.3">
      <c r="A1664" s="2">
        <v>45304</v>
      </c>
      <c r="B1664" s="2">
        <v>45321</v>
      </c>
      <c r="C1664">
        <v>17</v>
      </c>
      <c r="D1664" t="s">
        <v>3538</v>
      </c>
      <c r="E1664" t="s">
        <v>2537</v>
      </c>
      <c r="F1664" t="s">
        <v>118</v>
      </c>
      <c r="G1664" t="s">
        <v>58</v>
      </c>
      <c r="H1664" t="s">
        <v>119</v>
      </c>
      <c r="I1664" t="s">
        <v>120</v>
      </c>
      <c r="J1664" t="s">
        <v>42</v>
      </c>
      <c r="K1664" t="s">
        <v>21</v>
      </c>
      <c r="L1664" t="s">
        <v>21</v>
      </c>
      <c r="M1664" t="s">
        <v>2893</v>
      </c>
      <c r="N1664" t="s">
        <v>43</v>
      </c>
      <c r="O1664">
        <v>94.086984871414202</v>
      </c>
      <c r="P1664">
        <v>7.4020948732324516</v>
      </c>
      <c r="Q1664">
        <v>29</v>
      </c>
      <c r="R1664" t="s">
        <v>3669</v>
      </c>
      <c r="S1664" t="s">
        <v>3555</v>
      </c>
      <c r="T1664" t="s">
        <v>3584</v>
      </c>
      <c r="U1664">
        <v>1</v>
      </c>
      <c r="V1664" t="s">
        <v>3561</v>
      </c>
      <c r="W1664" t="s">
        <v>3555</v>
      </c>
      <c r="X1664" t="s">
        <v>3584</v>
      </c>
      <c r="Y1664">
        <v>1</v>
      </c>
      <c r="Z1664" t="s">
        <v>3561</v>
      </c>
    </row>
    <row r="1665" spans="1:26" x14ac:dyDescent="0.3">
      <c r="A1665" s="2">
        <v>45331</v>
      </c>
      <c r="B1665" s="2">
        <v>45333</v>
      </c>
      <c r="C1665">
        <v>2</v>
      </c>
      <c r="D1665" t="s">
        <v>3538</v>
      </c>
      <c r="E1665" t="s">
        <v>1114</v>
      </c>
      <c r="F1665" t="s">
        <v>103</v>
      </c>
      <c r="G1665" t="s">
        <v>58</v>
      </c>
      <c r="H1665" t="s">
        <v>119</v>
      </c>
      <c r="I1665" t="s">
        <v>120</v>
      </c>
      <c r="J1665" t="s">
        <v>20</v>
      </c>
      <c r="K1665" t="s">
        <v>21</v>
      </c>
      <c r="L1665" t="s">
        <v>3546</v>
      </c>
      <c r="M1665" t="s">
        <v>2940</v>
      </c>
      <c r="N1665" t="s">
        <v>144</v>
      </c>
      <c r="O1665">
        <v>90.569067531714026</v>
      </c>
      <c r="P1665">
        <v>7.8415332169267149</v>
      </c>
      <c r="Q1665">
        <v>41</v>
      </c>
      <c r="R1665" t="s">
        <v>3680</v>
      </c>
      <c r="S1665" t="s">
        <v>3555</v>
      </c>
      <c r="T1665" t="s">
        <v>3584</v>
      </c>
      <c r="U1665">
        <v>2</v>
      </c>
      <c r="V1665" t="s">
        <v>3562</v>
      </c>
      <c r="W1665" t="s">
        <v>3555</v>
      </c>
      <c r="X1665" t="s">
        <v>3584</v>
      </c>
      <c r="Y1665">
        <v>2</v>
      </c>
      <c r="Z1665" t="s">
        <v>3562</v>
      </c>
    </row>
    <row r="1666" spans="1:26" x14ac:dyDescent="0.3">
      <c r="A1666" s="2">
        <v>45435</v>
      </c>
      <c r="B1666" s="2">
        <v>45442</v>
      </c>
      <c r="C1666">
        <v>7</v>
      </c>
      <c r="D1666" t="s">
        <v>3538</v>
      </c>
      <c r="E1666" t="s">
        <v>2485</v>
      </c>
      <c r="F1666" t="s">
        <v>118</v>
      </c>
      <c r="G1666" t="s">
        <v>58</v>
      </c>
      <c r="H1666" t="s">
        <v>119</v>
      </c>
      <c r="I1666" t="s">
        <v>120</v>
      </c>
      <c r="J1666" t="s">
        <v>20</v>
      </c>
      <c r="K1666" t="s">
        <v>21</v>
      </c>
      <c r="L1666" t="s">
        <v>3546</v>
      </c>
      <c r="M1666" t="s">
        <v>2951</v>
      </c>
      <c r="N1666" t="s">
        <v>76</v>
      </c>
      <c r="O1666">
        <v>82.436537351593643</v>
      </c>
      <c r="P1666">
        <v>6.5257808014292422</v>
      </c>
      <c r="Q1666">
        <v>150</v>
      </c>
      <c r="R1666" t="s">
        <v>3853</v>
      </c>
      <c r="S1666" t="s">
        <v>3555</v>
      </c>
      <c r="T1666" t="s">
        <v>3585</v>
      </c>
      <c r="U1666">
        <v>5</v>
      </c>
      <c r="V1666" t="s">
        <v>3565</v>
      </c>
      <c r="W1666" t="s">
        <v>3555</v>
      </c>
      <c r="X1666" t="s">
        <v>3585</v>
      </c>
      <c r="Y1666">
        <v>5</v>
      </c>
      <c r="Z1666" t="s">
        <v>3565</v>
      </c>
    </row>
    <row r="1667" spans="1:26" x14ac:dyDescent="0.3">
      <c r="A1667" s="2">
        <v>45132</v>
      </c>
      <c r="B1667" s="2">
        <v>45133</v>
      </c>
      <c r="C1667">
        <v>1</v>
      </c>
      <c r="D1667" t="s">
        <v>3538</v>
      </c>
      <c r="E1667" t="s">
        <v>728</v>
      </c>
      <c r="F1667" t="s">
        <v>39</v>
      </c>
      <c r="G1667" t="s">
        <v>58</v>
      </c>
      <c r="H1667" t="s">
        <v>119</v>
      </c>
      <c r="I1667" t="s">
        <v>120</v>
      </c>
      <c r="J1667" t="s">
        <v>20</v>
      </c>
      <c r="K1667" t="s">
        <v>21</v>
      </c>
      <c r="L1667" t="s">
        <v>3546</v>
      </c>
      <c r="M1667" t="s">
        <v>3008</v>
      </c>
      <c r="N1667" t="s">
        <v>43</v>
      </c>
      <c r="O1667">
        <v>143.8468093541353</v>
      </c>
      <c r="P1667">
        <v>6.6842378462714169</v>
      </c>
      <c r="Q1667">
        <v>206</v>
      </c>
      <c r="R1667" t="s">
        <v>3896</v>
      </c>
      <c r="S1667" t="s">
        <v>3554</v>
      </c>
      <c r="T1667" t="s">
        <v>3586</v>
      </c>
      <c r="U1667">
        <v>7</v>
      </c>
      <c r="V1667" t="s">
        <v>3567</v>
      </c>
      <c r="W1667" t="s">
        <v>3554</v>
      </c>
      <c r="X1667" t="s">
        <v>3586</v>
      </c>
      <c r="Y1667">
        <v>7</v>
      </c>
      <c r="Z1667" t="s">
        <v>3567</v>
      </c>
    </row>
    <row r="1668" spans="1:26" x14ac:dyDescent="0.3">
      <c r="A1668" s="2">
        <v>45360</v>
      </c>
      <c r="B1668" s="2">
        <v>45385</v>
      </c>
      <c r="C1668">
        <v>25</v>
      </c>
      <c r="D1668" t="s">
        <v>3538</v>
      </c>
      <c r="E1668" t="s">
        <v>3015</v>
      </c>
      <c r="F1668" t="s">
        <v>28</v>
      </c>
      <c r="G1668" t="s">
        <v>46</v>
      </c>
      <c r="H1668" t="s">
        <v>119</v>
      </c>
      <c r="I1668" t="s">
        <v>120</v>
      </c>
      <c r="J1668" t="s">
        <v>42</v>
      </c>
      <c r="K1668" t="s">
        <v>21</v>
      </c>
      <c r="L1668" t="s">
        <v>3546</v>
      </c>
      <c r="M1668" t="s">
        <v>3016</v>
      </c>
      <c r="N1668" t="s">
        <v>43</v>
      </c>
      <c r="O1668">
        <v>27.247240341457559</v>
      </c>
      <c r="P1668">
        <v>5.9523599887297447</v>
      </c>
      <c r="Q1668">
        <v>93</v>
      </c>
      <c r="R1668" t="s">
        <v>3867</v>
      </c>
      <c r="S1668" t="s">
        <v>3555</v>
      </c>
      <c r="T1668" t="s">
        <v>3584</v>
      </c>
      <c r="U1668">
        <v>3</v>
      </c>
      <c r="V1668" t="s">
        <v>3563</v>
      </c>
      <c r="W1668" t="s">
        <v>3555</v>
      </c>
      <c r="X1668" t="s">
        <v>3585</v>
      </c>
      <c r="Y1668">
        <v>4</v>
      </c>
      <c r="Z1668" t="s">
        <v>3564</v>
      </c>
    </row>
    <row r="1669" spans="1:26" x14ac:dyDescent="0.3">
      <c r="A1669" s="2">
        <v>45398</v>
      </c>
      <c r="B1669" s="2">
        <v>45403</v>
      </c>
      <c r="C1669">
        <v>5</v>
      </c>
      <c r="D1669" t="s">
        <v>3538</v>
      </c>
      <c r="E1669" t="s">
        <v>3017</v>
      </c>
      <c r="F1669" t="s">
        <v>16</v>
      </c>
      <c r="G1669" t="s">
        <v>46</v>
      </c>
      <c r="H1669" t="s">
        <v>119</v>
      </c>
      <c r="I1669" t="s">
        <v>120</v>
      </c>
      <c r="J1669" t="s">
        <v>42</v>
      </c>
      <c r="K1669" t="s">
        <v>21</v>
      </c>
      <c r="L1669" t="s">
        <v>3546</v>
      </c>
      <c r="M1669" t="s">
        <v>3021</v>
      </c>
      <c r="N1669" t="s">
        <v>63</v>
      </c>
      <c r="O1669">
        <v>62.577783073647247</v>
      </c>
      <c r="P1669">
        <v>6.590855900423426</v>
      </c>
      <c r="Q1669">
        <v>111</v>
      </c>
      <c r="R1669" t="s">
        <v>3906</v>
      </c>
      <c r="S1669" t="s">
        <v>3555</v>
      </c>
      <c r="T1669" t="s">
        <v>3585</v>
      </c>
      <c r="U1669">
        <v>4</v>
      </c>
      <c r="V1669" t="s">
        <v>3564</v>
      </c>
      <c r="W1669" t="s">
        <v>3555</v>
      </c>
      <c r="X1669" t="s">
        <v>3585</v>
      </c>
      <c r="Y1669">
        <v>4</v>
      </c>
      <c r="Z1669" t="s">
        <v>3564</v>
      </c>
    </row>
    <row r="1670" spans="1:26" x14ac:dyDescent="0.3">
      <c r="A1670" s="2">
        <v>45237</v>
      </c>
      <c r="B1670" s="2">
        <v>45242</v>
      </c>
      <c r="C1670">
        <v>5</v>
      </c>
      <c r="D1670" t="s">
        <v>3538</v>
      </c>
      <c r="E1670" t="s">
        <v>245</v>
      </c>
      <c r="F1670" t="s">
        <v>57</v>
      </c>
      <c r="G1670" t="s">
        <v>58</v>
      </c>
      <c r="H1670" t="s">
        <v>119</v>
      </c>
      <c r="I1670" t="s">
        <v>120</v>
      </c>
      <c r="J1670" t="s">
        <v>20</v>
      </c>
      <c r="K1670" t="s">
        <v>21</v>
      </c>
      <c r="L1670" t="s">
        <v>3546</v>
      </c>
      <c r="M1670" t="s">
        <v>3054</v>
      </c>
      <c r="N1670" t="s">
        <v>63</v>
      </c>
      <c r="O1670">
        <v>91.415111594026769</v>
      </c>
      <c r="P1670">
        <v>5.9606269755132004</v>
      </c>
      <c r="Q1670">
        <v>315</v>
      </c>
      <c r="R1670" t="s">
        <v>3954</v>
      </c>
      <c r="S1670" t="s">
        <v>3554</v>
      </c>
      <c r="T1670" t="s">
        <v>3587</v>
      </c>
      <c r="U1670">
        <v>11</v>
      </c>
      <c r="V1670" t="s">
        <v>3571</v>
      </c>
      <c r="W1670" t="s">
        <v>3554</v>
      </c>
      <c r="X1670" t="s">
        <v>3587</v>
      </c>
      <c r="Y1670">
        <v>11</v>
      </c>
      <c r="Z1670" t="s">
        <v>3571</v>
      </c>
    </row>
    <row r="1671" spans="1:26" x14ac:dyDescent="0.3">
      <c r="A1671" s="2">
        <v>45214</v>
      </c>
      <c r="B1671" s="2">
        <v>45235</v>
      </c>
      <c r="C1671">
        <v>21</v>
      </c>
      <c r="D1671" t="s">
        <v>3538</v>
      </c>
      <c r="E1671" t="s">
        <v>765</v>
      </c>
      <c r="F1671" t="s">
        <v>16</v>
      </c>
      <c r="G1671" t="s">
        <v>58</v>
      </c>
      <c r="H1671" t="s">
        <v>119</v>
      </c>
      <c r="I1671" t="s">
        <v>120</v>
      </c>
      <c r="J1671" t="s">
        <v>42</v>
      </c>
      <c r="K1671" t="s">
        <v>21</v>
      </c>
      <c r="L1671" t="s">
        <v>21</v>
      </c>
      <c r="M1671" t="s">
        <v>3087</v>
      </c>
      <c r="N1671" t="s">
        <v>24</v>
      </c>
      <c r="O1671">
        <v>85.079913269125441</v>
      </c>
      <c r="P1671">
        <v>6.3944050810096709</v>
      </c>
      <c r="Q1671">
        <v>308</v>
      </c>
      <c r="R1671" t="s">
        <v>3760</v>
      </c>
      <c r="S1671" t="s">
        <v>3554</v>
      </c>
      <c r="T1671" t="s">
        <v>3587</v>
      </c>
      <c r="U1671">
        <v>10</v>
      </c>
      <c r="V1671" t="s">
        <v>3570</v>
      </c>
      <c r="W1671" t="s">
        <v>3554</v>
      </c>
      <c r="X1671" t="s">
        <v>3587</v>
      </c>
      <c r="Y1671">
        <v>11</v>
      </c>
      <c r="Z1671" t="s">
        <v>3571</v>
      </c>
    </row>
    <row r="1672" spans="1:26" x14ac:dyDescent="0.3">
      <c r="A1672" s="2">
        <v>45044</v>
      </c>
      <c r="B1672" s="2">
        <v>45047</v>
      </c>
      <c r="C1672">
        <v>3</v>
      </c>
      <c r="D1672" t="s">
        <v>3538</v>
      </c>
      <c r="E1672" t="s">
        <v>2225</v>
      </c>
      <c r="F1672" t="s">
        <v>103</v>
      </c>
      <c r="G1672" t="s">
        <v>58</v>
      </c>
      <c r="H1672" t="s">
        <v>119</v>
      </c>
      <c r="I1672" t="s">
        <v>120</v>
      </c>
      <c r="J1672" t="s">
        <v>20</v>
      </c>
      <c r="K1672" t="s">
        <v>21</v>
      </c>
      <c r="L1672" t="s">
        <v>21</v>
      </c>
      <c r="M1672" t="s">
        <v>524</v>
      </c>
      <c r="N1672" t="s">
        <v>30</v>
      </c>
      <c r="O1672">
        <v>102.187887335913</v>
      </c>
      <c r="P1672">
        <v>7.7744254851526531</v>
      </c>
      <c r="Q1672">
        <v>120</v>
      </c>
      <c r="R1672" t="s">
        <v>3796</v>
      </c>
      <c r="S1672" t="s">
        <v>3554</v>
      </c>
      <c r="T1672" t="s">
        <v>3585</v>
      </c>
      <c r="U1672">
        <v>4</v>
      </c>
      <c r="V1672" t="s">
        <v>3564</v>
      </c>
      <c r="W1672" t="s">
        <v>3554</v>
      </c>
      <c r="X1672" t="s">
        <v>3585</v>
      </c>
      <c r="Y1672">
        <v>5</v>
      </c>
      <c r="Z1672" t="s">
        <v>3565</v>
      </c>
    </row>
    <row r="1673" spans="1:26" x14ac:dyDescent="0.3">
      <c r="A1673" s="2">
        <v>45222</v>
      </c>
      <c r="B1673" s="2">
        <v>45245</v>
      </c>
      <c r="C1673">
        <v>23</v>
      </c>
      <c r="D1673" t="s">
        <v>3538</v>
      </c>
      <c r="E1673" t="s">
        <v>1165</v>
      </c>
      <c r="F1673" t="s">
        <v>57</v>
      </c>
      <c r="G1673" t="s">
        <v>58</v>
      </c>
      <c r="H1673" t="s">
        <v>119</v>
      </c>
      <c r="I1673" t="s">
        <v>120</v>
      </c>
      <c r="J1673" t="s">
        <v>42</v>
      </c>
      <c r="K1673" t="s">
        <v>21</v>
      </c>
      <c r="L1673" t="s">
        <v>21</v>
      </c>
      <c r="M1673" t="s">
        <v>2142</v>
      </c>
      <c r="N1673" t="s">
        <v>43</v>
      </c>
      <c r="O1673">
        <v>99.283488425870743</v>
      </c>
      <c r="P1673">
        <v>5.4190994729170852</v>
      </c>
      <c r="Q1673">
        <v>318</v>
      </c>
      <c r="R1673" t="s">
        <v>3689</v>
      </c>
      <c r="S1673" t="s">
        <v>3554</v>
      </c>
      <c r="T1673" t="s">
        <v>3587</v>
      </c>
      <c r="U1673">
        <v>10</v>
      </c>
      <c r="V1673" t="s">
        <v>3570</v>
      </c>
      <c r="W1673" t="s">
        <v>3554</v>
      </c>
      <c r="X1673" t="s">
        <v>3587</v>
      </c>
      <c r="Y1673">
        <v>11</v>
      </c>
      <c r="Z1673" t="s">
        <v>3571</v>
      </c>
    </row>
    <row r="1674" spans="1:26" x14ac:dyDescent="0.3">
      <c r="A1674" s="2">
        <v>45391</v>
      </c>
      <c r="B1674" s="2">
        <v>45398</v>
      </c>
      <c r="C1674">
        <v>7</v>
      </c>
      <c r="D1674" t="s">
        <v>3538</v>
      </c>
      <c r="E1674" t="s">
        <v>164</v>
      </c>
      <c r="F1674" t="s">
        <v>118</v>
      </c>
      <c r="G1674" t="s">
        <v>58</v>
      </c>
      <c r="H1674" t="s">
        <v>119</v>
      </c>
      <c r="I1674" t="s">
        <v>120</v>
      </c>
      <c r="J1674" t="s">
        <v>20</v>
      </c>
      <c r="K1674" t="s">
        <v>21</v>
      </c>
      <c r="L1674" t="s">
        <v>21</v>
      </c>
      <c r="M1674" t="s">
        <v>3126</v>
      </c>
      <c r="N1674" t="s">
        <v>43</v>
      </c>
      <c r="O1674">
        <v>75.822755697672335</v>
      </c>
      <c r="P1674">
        <v>6.2615496435074869</v>
      </c>
      <c r="Q1674">
        <v>106</v>
      </c>
      <c r="R1674" t="s">
        <v>3672</v>
      </c>
      <c r="S1674" t="s">
        <v>3555</v>
      </c>
      <c r="T1674" t="s">
        <v>3585</v>
      </c>
      <c r="U1674">
        <v>4</v>
      </c>
      <c r="V1674" t="s">
        <v>3564</v>
      </c>
      <c r="W1674" t="s">
        <v>3555</v>
      </c>
      <c r="X1674" t="s">
        <v>3585</v>
      </c>
      <c r="Y1674">
        <v>4</v>
      </c>
      <c r="Z1674" t="s">
        <v>3564</v>
      </c>
    </row>
    <row r="1675" spans="1:26" x14ac:dyDescent="0.3">
      <c r="A1675" s="2">
        <v>45043</v>
      </c>
      <c r="B1675" s="2">
        <v>45069</v>
      </c>
      <c r="C1675">
        <v>26</v>
      </c>
      <c r="D1675" t="s">
        <v>3538</v>
      </c>
      <c r="E1675" t="s">
        <v>1574</v>
      </c>
      <c r="F1675" t="s">
        <v>39</v>
      </c>
      <c r="G1675" t="s">
        <v>58</v>
      </c>
      <c r="H1675" t="s">
        <v>119</v>
      </c>
      <c r="I1675" t="s">
        <v>120</v>
      </c>
      <c r="J1675" t="s">
        <v>20</v>
      </c>
      <c r="K1675" t="s">
        <v>21</v>
      </c>
      <c r="L1675" t="s">
        <v>3546</v>
      </c>
      <c r="M1675" t="s">
        <v>3133</v>
      </c>
      <c r="N1675" t="s">
        <v>54</v>
      </c>
      <c r="O1675">
        <v>101.80844633505581</v>
      </c>
      <c r="P1675">
        <v>5.8542155772525124</v>
      </c>
      <c r="Q1675">
        <v>142</v>
      </c>
      <c r="R1675" t="s">
        <v>3932</v>
      </c>
      <c r="S1675" t="s">
        <v>3554</v>
      </c>
      <c r="T1675" t="s">
        <v>3585</v>
      </c>
      <c r="U1675">
        <v>4</v>
      </c>
      <c r="V1675" t="s">
        <v>3564</v>
      </c>
      <c r="W1675" t="s">
        <v>3554</v>
      </c>
      <c r="X1675" t="s">
        <v>3585</v>
      </c>
      <c r="Y1675">
        <v>5</v>
      </c>
      <c r="Z1675" t="s">
        <v>3565</v>
      </c>
    </row>
    <row r="1676" spans="1:26" x14ac:dyDescent="0.3">
      <c r="A1676" s="2">
        <v>45386</v>
      </c>
      <c r="B1676" s="2">
        <v>45389</v>
      </c>
      <c r="C1676">
        <v>3</v>
      </c>
      <c r="D1676" t="s">
        <v>3538</v>
      </c>
      <c r="E1676" t="s">
        <v>2005</v>
      </c>
      <c r="F1676" t="s">
        <v>57</v>
      </c>
      <c r="G1676" t="s">
        <v>58</v>
      </c>
      <c r="H1676" t="s">
        <v>119</v>
      </c>
      <c r="I1676" t="s">
        <v>120</v>
      </c>
      <c r="J1676" t="s">
        <v>42</v>
      </c>
      <c r="K1676" t="s">
        <v>21</v>
      </c>
      <c r="L1676" t="s">
        <v>3546</v>
      </c>
      <c r="M1676" t="s">
        <v>3179</v>
      </c>
      <c r="N1676" t="s">
        <v>54</v>
      </c>
      <c r="O1676">
        <v>85.150315349232315</v>
      </c>
      <c r="P1676">
        <v>5.6359403268267112</v>
      </c>
      <c r="Q1676">
        <v>97</v>
      </c>
      <c r="R1676" t="s">
        <v>3819</v>
      </c>
      <c r="S1676" t="s">
        <v>3555</v>
      </c>
      <c r="T1676" t="s">
        <v>3585</v>
      </c>
      <c r="U1676">
        <v>4</v>
      </c>
      <c r="V1676" t="s">
        <v>3564</v>
      </c>
      <c r="W1676" t="s">
        <v>3555</v>
      </c>
      <c r="X1676" t="s">
        <v>3585</v>
      </c>
      <c r="Y1676">
        <v>4</v>
      </c>
      <c r="Z1676" t="s">
        <v>3564</v>
      </c>
    </row>
    <row r="1677" spans="1:26" x14ac:dyDescent="0.3">
      <c r="A1677" s="2">
        <v>45198</v>
      </c>
      <c r="B1677" s="2">
        <v>45199</v>
      </c>
      <c r="C1677">
        <v>1</v>
      </c>
      <c r="D1677" t="s">
        <v>3538</v>
      </c>
      <c r="E1677" t="s">
        <v>1466</v>
      </c>
      <c r="F1677" t="s">
        <v>39</v>
      </c>
      <c r="G1677" t="s">
        <v>46</v>
      </c>
      <c r="H1677" t="s">
        <v>119</v>
      </c>
      <c r="I1677" t="s">
        <v>120</v>
      </c>
      <c r="J1677" t="s">
        <v>42</v>
      </c>
      <c r="K1677" t="s">
        <v>21</v>
      </c>
      <c r="L1677" t="s">
        <v>21</v>
      </c>
      <c r="M1677" t="s">
        <v>2977</v>
      </c>
      <c r="N1677" t="s">
        <v>43</v>
      </c>
      <c r="O1677">
        <v>162.15117623842781</v>
      </c>
      <c r="P1677">
        <v>6.6999186610064108</v>
      </c>
      <c r="Q1677">
        <v>272</v>
      </c>
      <c r="R1677" t="s">
        <v>3920</v>
      </c>
      <c r="S1677" t="s">
        <v>3554</v>
      </c>
      <c r="T1677" t="s">
        <v>3586</v>
      </c>
      <c r="U1677">
        <v>9</v>
      </c>
      <c r="V1677" t="s">
        <v>3569</v>
      </c>
      <c r="W1677" t="s">
        <v>3554</v>
      </c>
      <c r="X1677" t="s">
        <v>3586</v>
      </c>
      <c r="Y1677">
        <v>9</v>
      </c>
      <c r="Z1677" t="s">
        <v>3569</v>
      </c>
    </row>
    <row r="1678" spans="1:26" x14ac:dyDescent="0.3">
      <c r="A1678" s="2">
        <v>45092</v>
      </c>
      <c r="B1678" s="2">
        <v>45101</v>
      </c>
      <c r="C1678">
        <v>9</v>
      </c>
      <c r="D1678" t="s">
        <v>3538</v>
      </c>
      <c r="E1678" t="s">
        <v>1769</v>
      </c>
      <c r="F1678" t="s">
        <v>103</v>
      </c>
      <c r="G1678" t="s">
        <v>46</v>
      </c>
      <c r="H1678" t="s">
        <v>119</v>
      </c>
      <c r="I1678" t="s">
        <v>120</v>
      </c>
      <c r="J1678" t="s">
        <v>20</v>
      </c>
      <c r="K1678" t="s">
        <v>21</v>
      </c>
      <c r="L1678" t="s">
        <v>21</v>
      </c>
      <c r="M1678" t="s">
        <v>3196</v>
      </c>
      <c r="N1678" t="s">
        <v>144</v>
      </c>
      <c r="O1678">
        <v>99.333107160651025</v>
      </c>
      <c r="P1678">
        <v>6.9445636083259634</v>
      </c>
      <c r="Q1678">
        <v>174</v>
      </c>
      <c r="R1678" t="s">
        <v>3644</v>
      </c>
      <c r="S1678" t="s">
        <v>3554</v>
      </c>
      <c r="T1678" t="s">
        <v>3585</v>
      </c>
      <c r="U1678">
        <v>6</v>
      </c>
      <c r="V1678" t="s">
        <v>3566</v>
      </c>
      <c r="W1678" t="s">
        <v>3554</v>
      </c>
      <c r="X1678" t="s">
        <v>3585</v>
      </c>
      <c r="Y1678">
        <v>6</v>
      </c>
      <c r="Z1678" t="s">
        <v>3566</v>
      </c>
    </row>
    <row r="1679" spans="1:26" x14ac:dyDescent="0.3">
      <c r="A1679" s="2">
        <v>45403</v>
      </c>
      <c r="B1679" s="2">
        <v>45408</v>
      </c>
      <c r="C1679">
        <v>5</v>
      </c>
      <c r="D1679" t="s">
        <v>3538</v>
      </c>
      <c r="E1679" t="s">
        <v>3004</v>
      </c>
      <c r="F1679" t="s">
        <v>39</v>
      </c>
      <c r="G1679" t="s">
        <v>46</v>
      </c>
      <c r="H1679" t="s">
        <v>119</v>
      </c>
      <c r="I1679" t="s">
        <v>120</v>
      </c>
      <c r="J1679" t="s">
        <v>42</v>
      </c>
      <c r="K1679" t="s">
        <v>21</v>
      </c>
      <c r="L1679" t="s">
        <v>3546</v>
      </c>
      <c r="M1679" t="s">
        <v>3219</v>
      </c>
      <c r="N1679" t="s">
        <v>76</v>
      </c>
      <c r="O1679">
        <v>104.3378975287542</v>
      </c>
      <c r="P1679">
        <v>6.6796045712712342</v>
      </c>
      <c r="Q1679">
        <v>116</v>
      </c>
      <c r="R1679" t="s">
        <v>3841</v>
      </c>
      <c r="S1679" t="s">
        <v>3555</v>
      </c>
      <c r="T1679" t="s">
        <v>3585</v>
      </c>
      <c r="U1679">
        <v>4</v>
      </c>
      <c r="V1679" t="s">
        <v>3564</v>
      </c>
      <c r="W1679" t="s">
        <v>3555</v>
      </c>
      <c r="X1679" t="s">
        <v>3585</v>
      </c>
      <c r="Y1679">
        <v>4</v>
      </c>
      <c r="Z1679" t="s">
        <v>3564</v>
      </c>
    </row>
    <row r="1680" spans="1:26" x14ac:dyDescent="0.3">
      <c r="A1680" s="2">
        <v>45297</v>
      </c>
      <c r="B1680" s="2">
        <v>45306</v>
      </c>
      <c r="C1680">
        <v>9</v>
      </c>
      <c r="D1680" t="s">
        <v>3538</v>
      </c>
      <c r="E1680" t="s">
        <v>1865</v>
      </c>
      <c r="F1680" t="s">
        <v>157</v>
      </c>
      <c r="G1680" t="s">
        <v>46</v>
      </c>
      <c r="H1680" t="s">
        <v>119</v>
      </c>
      <c r="I1680" t="s">
        <v>120</v>
      </c>
      <c r="J1680" t="s">
        <v>42</v>
      </c>
      <c r="K1680" t="s">
        <v>21</v>
      </c>
      <c r="L1680" t="s">
        <v>3546</v>
      </c>
      <c r="M1680" t="s">
        <v>3227</v>
      </c>
      <c r="N1680" t="s">
        <v>43</v>
      </c>
      <c r="O1680">
        <v>27.839425747441268</v>
      </c>
      <c r="P1680">
        <v>4.9636199770892526</v>
      </c>
      <c r="Q1680">
        <v>14</v>
      </c>
      <c r="R1680" t="s">
        <v>3955</v>
      </c>
      <c r="S1680" t="s">
        <v>3555</v>
      </c>
      <c r="T1680" t="s">
        <v>3584</v>
      </c>
      <c r="U1680">
        <v>1</v>
      </c>
      <c r="V1680" t="s">
        <v>3561</v>
      </c>
      <c r="W1680" t="s">
        <v>3555</v>
      </c>
      <c r="X1680" t="s">
        <v>3584</v>
      </c>
      <c r="Y1680">
        <v>1</v>
      </c>
      <c r="Z1680" t="s">
        <v>3561</v>
      </c>
    </row>
    <row r="1681" spans="1:26" x14ac:dyDescent="0.3">
      <c r="A1681" s="2">
        <v>45040</v>
      </c>
      <c r="B1681" s="2">
        <v>45042</v>
      </c>
      <c r="C1681">
        <v>2</v>
      </c>
      <c r="D1681" t="s">
        <v>3538</v>
      </c>
      <c r="E1681" t="s">
        <v>1105</v>
      </c>
      <c r="F1681" t="s">
        <v>16</v>
      </c>
      <c r="G1681" t="s">
        <v>46</v>
      </c>
      <c r="H1681" t="s">
        <v>119</v>
      </c>
      <c r="I1681" t="s">
        <v>120</v>
      </c>
      <c r="J1681" t="s">
        <v>42</v>
      </c>
      <c r="K1681" t="s">
        <v>21</v>
      </c>
      <c r="L1681" t="s">
        <v>21</v>
      </c>
      <c r="M1681" t="s">
        <v>3249</v>
      </c>
      <c r="N1681" t="s">
        <v>76</v>
      </c>
      <c r="O1681">
        <v>96.764373122752829</v>
      </c>
      <c r="P1681">
        <v>7.2991491465491372</v>
      </c>
      <c r="Q1681">
        <v>115</v>
      </c>
      <c r="R1681" t="s">
        <v>3841</v>
      </c>
      <c r="S1681" t="s">
        <v>3554</v>
      </c>
      <c r="T1681" t="s">
        <v>3585</v>
      </c>
      <c r="U1681">
        <v>4</v>
      </c>
      <c r="V1681" t="s">
        <v>3564</v>
      </c>
      <c r="W1681" t="s">
        <v>3554</v>
      </c>
      <c r="X1681" t="s">
        <v>3585</v>
      </c>
      <c r="Y1681">
        <v>4</v>
      </c>
      <c r="Z1681" t="s">
        <v>3564</v>
      </c>
    </row>
    <row r="1682" spans="1:26" x14ac:dyDescent="0.3">
      <c r="A1682" s="2">
        <v>45364</v>
      </c>
      <c r="B1682" s="2">
        <v>45368</v>
      </c>
      <c r="C1682">
        <v>4</v>
      </c>
      <c r="D1682" t="s">
        <v>3538</v>
      </c>
      <c r="E1682" t="s">
        <v>604</v>
      </c>
      <c r="F1682" t="s">
        <v>103</v>
      </c>
      <c r="G1682" t="s">
        <v>46</v>
      </c>
      <c r="H1682" t="s">
        <v>119</v>
      </c>
      <c r="I1682" t="s">
        <v>120</v>
      </c>
      <c r="J1682" t="s">
        <v>20</v>
      </c>
      <c r="K1682" t="s">
        <v>21</v>
      </c>
      <c r="L1682" t="s">
        <v>21</v>
      </c>
      <c r="M1682" t="s">
        <v>3304</v>
      </c>
      <c r="N1682" t="s">
        <v>30</v>
      </c>
      <c r="O1682">
        <v>102.6773695677648</v>
      </c>
      <c r="P1682">
        <v>6.9787850748131772</v>
      </c>
      <c r="Q1682">
        <v>76</v>
      </c>
      <c r="R1682" t="s">
        <v>3823</v>
      </c>
      <c r="S1682" t="s">
        <v>3555</v>
      </c>
      <c r="T1682" t="s">
        <v>3584</v>
      </c>
      <c r="U1682">
        <v>3</v>
      </c>
      <c r="V1682" t="s">
        <v>3563</v>
      </c>
      <c r="W1682" t="s">
        <v>3555</v>
      </c>
      <c r="X1682" t="s">
        <v>3584</v>
      </c>
      <c r="Y1682">
        <v>3</v>
      </c>
      <c r="Z1682" t="s">
        <v>3563</v>
      </c>
    </row>
    <row r="1683" spans="1:26" x14ac:dyDescent="0.3">
      <c r="A1683" s="2">
        <v>45033</v>
      </c>
      <c r="B1683" s="2">
        <v>45034</v>
      </c>
      <c r="C1683">
        <v>1</v>
      </c>
      <c r="D1683" t="s">
        <v>3538</v>
      </c>
      <c r="E1683" t="s">
        <v>817</v>
      </c>
      <c r="F1683" t="s">
        <v>103</v>
      </c>
      <c r="G1683" t="s">
        <v>46</v>
      </c>
      <c r="H1683" t="s">
        <v>119</v>
      </c>
      <c r="I1683" t="s">
        <v>120</v>
      </c>
      <c r="J1683" t="s">
        <v>20</v>
      </c>
      <c r="K1683" t="s">
        <v>21</v>
      </c>
      <c r="L1683" t="s">
        <v>21</v>
      </c>
      <c r="M1683" t="s">
        <v>3326</v>
      </c>
      <c r="N1683" t="s">
        <v>63</v>
      </c>
      <c r="O1683">
        <v>83.350766232127341</v>
      </c>
      <c r="P1683">
        <v>7.4747141547755991</v>
      </c>
      <c r="Q1683">
        <v>107</v>
      </c>
      <c r="R1683" t="s">
        <v>3831</v>
      </c>
      <c r="S1683" t="s">
        <v>3554</v>
      </c>
      <c r="T1683" t="s">
        <v>3585</v>
      </c>
      <c r="U1683">
        <v>4</v>
      </c>
      <c r="V1683" t="s">
        <v>3564</v>
      </c>
      <c r="W1683" t="s">
        <v>3554</v>
      </c>
      <c r="X1683" t="s">
        <v>3585</v>
      </c>
      <c r="Y1683">
        <v>4</v>
      </c>
      <c r="Z1683" t="s">
        <v>3564</v>
      </c>
    </row>
    <row r="1684" spans="1:26" x14ac:dyDescent="0.3">
      <c r="A1684" s="2">
        <v>45259</v>
      </c>
      <c r="B1684" s="2">
        <v>45264</v>
      </c>
      <c r="C1684">
        <v>5</v>
      </c>
      <c r="D1684" t="s">
        <v>3538</v>
      </c>
      <c r="E1684" t="s">
        <v>3203</v>
      </c>
      <c r="F1684" t="s">
        <v>103</v>
      </c>
      <c r="G1684" t="s">
        <v>58</v>
      </c>
      <c r="H1684" t="s">
        <v>119</v>
      </c>
      <c r="I1684" t="s">
        <v>120</v>
      </c>
      <c r="J1684" t="s">
        <v>20</v>
      </c>
      <c r="K1684" t="s">
        <v>21</v>
      </c>
      <c r="L1684" t="s">
        <v>3546</v>
      </c>
      <c r="M1684" t="s">
        <v>3331</v>
      </c>
      <c r="N1684" t="s">
        <v>54</v>
      </c>
      <c r="O1684">
        <v>105.7306068962484</v>
      </c>
      <c r="P1684">
        <v>6.3260382276297724</v>
      </c>
      <c r="Q1684">
        <v>337</v>
      </c>
      <c r="R1684" t="s">
        <v>3624</v>
      </c>
      <c r="S1684" t="s">
        <v>3554</v>
      </c>
      <c r="T1684" t="s">
        <v>3587</v>
      </c>
      <c r="U1684">
        <v>11</v>
      </c>
      <c r="V1684" t="s">
        <v>3571</v>
      </c>
      <c r="W1684" t="s">
        <v>3554</v>
      </c>
      <c r="X1684" t="s">
        <v>3587</v>
      </c>
      <c r="Y1684">
        <v>12</v>
      </c>
      <c r="Z1684" t="s">
        <v>3572</v>
      </c>
    </row>
    <row r="1685" spans="1:26" x14ac:dyDescent="0.3">
      <c r="A1685" s="2">
        <v>45027</v>
      </c>
      <c r="B1685" s="2">
        <v>45028</v>
      </c>
      <c r="C1685">
        <v>1</v>
      </c>
      <c r="D1685" t="s">
        <v>3538</v>
      </c>
      <c r="E1685" t="s">
        <v>2389</v>
      </c>
      <c r="F1685" t="s">
        <v>103</v>
      </c>
      <c r="G1685" t="s">
        <v>46</v>
      </c>
      <c r="H1685" t="s">
        <v>119</v>
      </c>
      <c r="I1685" t="s">
        <v>120</v>
      </c>
      <c r="J1685" t="s">
        <v>20</v>
      </c>
      <c r="K1685" t="s">
        <v>21</v>
      </c>
      <c r="L1685" t="s">
        <v>3546</v>
      </c>
      <c r="M1685" t="s">
        <v>2393</v>
      </c>
      <c r="N1685" t="s">
        <v>43</v>
      </c>
      <c r="O1685">
        <v>80.99041965121792</v>
      </c>
      <c r="P1685">
        <v>7.3684660530243136</v>
      </c>
      <c r="Q1685">
        <v>101</v>
      </c>
      <c r="R1685" t="s">
        <v>3865</v>
      </c>
      <c r="S1685" t="s">
        <v>3554</v>
      </c>
      <c r="T1685" t="s">
        <v>3585</v>
      </c>
      <c r="U1685">
        <v>4</v>
      </c>
      <c r="V1685" t="s">
        <v>3564</v>
      </c>
      <c r="W1685" t="s">
        <v>3554</v>
      </c>
      <c r="X1685" t="s">
        <v>3585</v>
      </c>
      <c r="Y1685">
        <v>4</v>
      </c>
      <c r="Z1685" t="s">
        <v>3564</v>
      </c>
    </row>
    <row r="1686" spans="1:26" x14ac:dyDescent="0.3">
      <c r="A1686" s="2">
        <v>45453</v>
      </c>
      <c r="B1686" s="2">
        <v>45461</v>
      </c>
      <c r="C1686">
        <v>8</v>
      </c>
      <c r="D1686" t="s">
        <v>3538</v>
      </c>
      <c r="E1686" t="s">
        <v>1121</v>
      </c>
      <c r="F1686" t="s">
        <v>39</v>
      </c>
      <c r="G1686" t="s">
        <v>46</v>
      </c>
      <c r="H1686" t="s">
        <v>119</v>
      </c>
      <c r="I1686" t="s">
        <v>120</v>
      </c>
      <c r="J1686" t="s">
        <v>20</v>
      </c>
      <c r="K1686" t="s">
        <v>21</v>
      </c>
      <c r="L1686" t="s">
        <v>21</v>
      </c>
      <c r="M1686" t="s">
        <v>3359</v>
      </c>
      <c r="N1686" t="s">
        <v>144</v>
      </c>
      <c r="O1686">
        <v>137.2745106296492</v>
      </c>
      <c r="P1686">
        <v>6.2492280962290634</v>
      </c>
      <c r="Q1686">
        <v>169</v>
      </c>
      <c r="R1686" t="s">
        <v>3899</v>
      </c>
      <c r="S1686" t="s">
        <v>3555</v>
      </c>
      <c r="T1686" t="s">
        <v>3585</v>
      </c>
      <c r="U1686">
        <v>6</v>
      </c>
      <c r="V1686" t="s">
        <v>3566</v>
      </c>
      <c r="W1686" t="s">
        <v>3555</v>
      </c>
      <c r="X1686" t="s">
        <v>3585</v>
      </c>
      <c r="Y1686">
        <v>6</v>
      </c>
      <c r="Z1686" t="s">
        <v>3566</v>
      </c>
    </row>
    <row r="1687" spans="1:26" x14ac:dyDescent="0.3">
      <c r="A1687" s="2">
        <v>45067</v>
      </c>
      <c r="B1687" s="2">
        <v>45075</v>
      </c>
      <c r="C1687">
        <v>8</v>
      </c>
      <c r="D1687" t="s">
        <v>3538</v>
      </c>
      <c r="E1687" t="s">
        <v>362</v>
      </c>
      <c r="F1687" t="s">
        <v>118</v>
      </c>
      <c r="G1687" t="s">
        <v>58</v>
      </c>
      <c r="H1687" t="s">
        <v>119</v>
      </c>
      <c r="I1687" t="s">
        <v>120</v>
      </c>
      <c r="J1687" t="s">
        <v>20</v>
      </c>
      <c r="K1687" t="s">
        <v>21</v>
      </c>
      <c r="L1687" t="s">
        <v>3546</v>
      </c>
      <c r="M1687" t="s">
        <v>3361</v>
      </c>
      <c r="N1687" t="s">
        <v>24</v>
      </c>
      <c r="O1687">
        <v>70.298902211474143</v>
      </c>
      <c r="P1687">
        <v>6.675526468358119</v>
      </c>
      <c r="Q1687">
        <v>148</v>
      </c>
      <c r="R1687" t="s">
        <v>3766</v>
      </c>
      <c r="S1687" t="s">
        <v>3554</v>
      </c>
      <c r="T1687" t="s">
        <v>3585</v>
      </c>
      <c r="U1687">
        <v>5</v>
      </c>
      <c r="V1687" t="s">
        <v>3565</v>
      </c>
      <c r="W1687" t="s">
        <v>3554</v>
      </c>
      <c r="X1687" t="s">
        <v>3585</v>
      </c>
      <c r="Y1687">
        <v>5</v>
      </c>
      <c r="Z1687" t="s">
        <v>3565</v>
      </c>
    </row>
    <row r="1688" spans="1:26" x14ac:dyDescent="0.3">
      <c r="A1688" s="2">
        <v>45020</v>
      </c>
      <c r="B1688" s="2">
        <v>45022</v>
      </c>
      <c r="C1688">
        <v>2</v>
      </c>
      <c r="D1688" t="s">
        <v>3538</v>
      </c>
      <c r="E1688" t="s">
        <v>133</v>
      </c>
      <c r="F1688" t="s">
        <v>28</v>
      </c>
      <c r="G1688" t="s">
        <v>58</v>
      </c>
      <c r="H1688" t="s">
        <v>119</v>
      </c>
      <c r="I1688" t="s">
        <v>120</v>
      </c>
      <c r="J1688" t="s">
        <v>42</v>
      </c>
      <c r="K1688" t="s">
        <v>21</v>
      </c>
      <c r="L1688" t="s">
        <v>21</v>
      </c>
      <c r="M1688" t="s">
        <v>3369</v>
      </c>
      <c r="N1688" t="s">
        <v>43</v>
      </c>
      <c r="O1688">
        <v>31.94807088685452</v>
      </c>
      <c r="P1688">
        <v>5.2575408615581747</v>
      </c>
      <c r="Q1688">
        <v>95</v>
      </c>
      <c r="R1688" t="s">
        <v>3774</v>
      </c>
      <c r="S1688" t="s">
        <v>3554</v>
      </c>
      <c r="T1688" t="s">
        <v>3585</v>
      </c>
      <c r="U1688">
        <v>4</v>
      </c>
      <c r="V1688" t="s">
        <v>3564</v>
      </c>
      <c r="W1688" t="s">
        <v>3554</v>
      </c>
      <c r="X1688" t="s">
        <v>3585</v>
      </c>
      <c r="Y1688">
        <v>4</v>
      </c>
      <c r="Z1688" t="s">
        <v>3564</v>
      </c>
    </row>
    <row r="1689" spans="1:26" x14ac:dyDescent="0.3">
      <c r="A1689" s="2">
        <v>45126</v>
      </c>
      <c r="B1689" s="2">
        <v>45128</v>
      </c>
      <c r="C1689">
        <v>2</v>
      </c>
      <c r="D1689" t="s">
        <v>3538</v>
      </c>
      <c r="E1689" t="s">
        <v>1118</v>
      </c>
      <c r="F1689" t="s">
        <v>157</v>
      </c>
      <c r="G1689" t="s">
        <v>46</v>
      </c>
      <c r="H1689" t="s">
        <v>119</v>
      </c>
      <c r="I1689" t="s">
        <v>120</v>
      </c>
      <c r="J1689" t="s">
        <v>20</v>
      </c>
      <c r="K1689" t="s">
        <v>21</v>
      </c>
      <c r="L1689" t="s">
        <v>21</v>
      </c>
      <c r="M1689" t="s">
        <v>3381</v>
      </c>
      <c r="N1689" t="s">
        <v>24</v>
      </c>
      <c r="O1689">
        <v>36.139884619371728</v>
      </c>
      <c r="P1689">
        <v>4.7331603781367999</v>
      </c>
      <c r="Q1689">
        <v>201</v>
      </c>
      <c r="R1689" t="s">
        <v>3939</v>
      </c>
      <c r="S1689" t="s">
        <v>3554</v>
      </c>
      <c r="T1689" t="s">
        <v>3586</v>
      </c>
      <c r="U1689">
        <v>7</v>
      </c>
      <c r="V1689" t="s">
        <v>3567</v>
      </c>
      <c r="W1689" t="s">
        <v>3554</v>
      </c>
      <c r="X1689" t="s">
        <v>3586</v>
      </c>
      <c r="Y1689">
        <v>7</v>
      </c>
      <c r="Z1689" t="s">
        <v>3567</v>
      </c>
    </row>
    <row r="1690" spans="1:26" x14ac:dyDescent="0.3">
      <c r="A1690" s="2">
        <v>45006</v>
      </c>
      <c r="B1690" s="2">
        <v>45016</v>
      </c>
      <c r="C1690">
        <v>10</v>
      </c>
      <c r="D1690" t="s">
        <v>3538</v>
      </c>
      <c r="E1690" t="s">
        <v>3409</v>
      </c>
      <c r="F1690" t="s">
        <v>16</v>
      </c>
      <c r="G1690" t="s">
        <v>46</v>
      </c>
      <c r="H1690" t="s">
        <v>119</v>
      </c>
      <c r="I1690" t="s">
        <v>120</v>
      </c>
      <c r="J1690" t="s">
        <v>20</v>
      </c>
      <c r="K1690" t="s">
        <v>21</v>
      </c>
      <c r="L1690" t="s">
        <v>21</v>
      </c>
      <c r="M1690" t="s">
        <v>3410</v>
      </c>
      <c r="N1690" t="s">
        <v>43</v>
      </c>
      <c r="O1690">
        <v>75.289616943816768</v>
      </c>
      <c r="P1690">
        <v>5.6696754281703843</v>
      </c>
      <c r="Q1690">
        <v>89</v>
      </c>
      <c r="R1690" t="s">
        <v>3802</v>
      </c>
      <c r="S1690" t="s">
        <v>3554</v>
      </c>
      <c r="T1690" t="s">
        <v>3584</v>
      </c>
      <c r="U1690">
        <v>3</v>
      </c>
      <c r="V1690" t="s">
        <v>3563</v>
      </c>
      <c r="W1690" t="s">
        <v>3554</v>
      </c>
      <c r="X1690" t="s">
        <v>3584</v>
      </c>
      <c r="Y1690">
        <v>3</v>
      </c>
      <c r="Z1690" t="s">
        <v>3563</v>
      </c>
    </row>
    <row r="1691" spans="1:26" x14ac:dyDescent="0.3">
      <c r="A1691" s="2">
        <v>45412</v>
      </c>
      <c r="B1691" s="2">
        <v>45416</v>
      </c>
      <c r="C1691">
        <v>4</v>
      </c>
      <c r="D1691" t="s">
        <v>3538</v>
      </c>
      <c r="E1691" t="s">
        <v>142</v>
      </c>
      <c r="F1691" t="s">
        <v>103</v>
      </c>
      <c r="G1691" t="s">
        <v>46</v>
      </c>
      <c r="H1691" t="s">
        <v>119</v>
      </c>
      <c r="I1691" t="s">
        <v>120</v>
      </c>
      <c r="J1691" t="s">
        <v>20</v>
      </c>
      <c r="K1691" t="s">
        <v>21</v>
      </c>
      <c r="L1691" t="s">
        <v>21</v>
      </c>
      <c r="M1691" t="s">
        <v>2912</v>
      </c>
      <c r="N1691" t="s">
        <v>30</v>
      </c>
      <c r="O1691">
        <v>80.466632378933951</v>
      </c>
      <c r="P1691">
        <v>7.4500121525982372</v>
      </c>
      <c r="Q1691">
        <v>124</v>
      </c>
      <c r="R1691" t="s">
        <v>3960</v>
      </c>
      <c r="S1691" t="s">
        <v>3555</v>
      </c>
      <c r="T1691" t="s">
        <v>3585</v>
      </c>
      <c r="U1691">
        <v>4</v>
      </c>
      <c r="V1691" t="s">
        <v>3564</v>
      </c>
      <c r="W1691" t="s">
        <v>3555</v>
      </c>
      <c r="X1691" t="s">
        <v>3585</v>
      </c>
      <c r="Y1691">
        <v>5</v>
      </c>
      <c r="Z1691" t="s">
        <v>3565</v>
      </c>
    </row>
    <row r="1692" spans="1:26" x14ac:dyDescent="0.3">
      <c r="A1692" s="2">
        <v>45244</v>
      </c>
      <c r="B1692" s="2">
        <v>45251</v>
      </c>
      <c r="C1692">
        <v>7</v>
      </c>
      <c r="D1692" t="s">
        <v>3538</v>
      </c>
      <c r="E1692" t="s">
        <v>3098</v>
      </c>
      <c r="F1692" t="s">
        <v>57</v>
      </c>
      <c r="G1692" t="s">
        <v>58</v>
      </c>
      <c r="H1692" t="s">
        <v>119</v>
      </c>
      <c r="I1692" t="s">
        <v>120</v>
      </c>
      <c r="J1692" t="s">
        <v>42</v>
      </c>
      <c r="K1692" t="s">
        <v>21</v>
      </c>
      <c r="L1692" t="s">
        <v>3546</v>
      </c>
      <c r="M1692" t="s">
        <v>3419</v>
      </c>
      <c r="N1692" t="s">
        <v>24</v>
      </c>
      <c r="O1692">
        <v>94.803997184649745</v>
      </c>
      <c r="P1692">
        <v>5.9662742977481864</v>
      </c>
      <c r="Q1692">
        <v>324</v>
      </c>
      <c r="R1692" t="s">
        <v>3697</v>
      </c>
      <c r="S1692" t="s">
        <v>3554</v>
      </c>
      <c r="T1692" t="s">
        <v>3587</v>
      </c>
      <c r="U1692">
        <v>11</v>
      </c>
      <c r="V1692" t="s">
        <v>3571</v>
      </c>
      <c r="W1692" t="s">
        <v>3554</v>
      </c>
      <c r="X1692" t="s">
        <v>3587</v>
      </c>
      <c r="Y1692">
        <v>11</v>
      </c>
      <c r="Z1692" t="s">
        <v>3571</v>
      </c>
    </row>
    <row r="1693" spans="1:26" x14ac:dyDescent="0.3">
      <c r="A1693" s="2">
        <v>45404</v>
      </c>
      <c r="B1693" s="2">
        <v>45410</v>
      </c>
      <c r="C1693">
        <v>6</v>
      </c>
      <c r="D1693" t="s">
        <v>3538</v>
      </c>
      <c r="E1693" t="s">
        <v>1608</v>
      </c>
      <c r="F1693" t="s">
        <v>16</v>
      </c>
      <c r="G1693" t="s">
        <v>46</v>
      </c>
      <c r="H1693" t="s">
        <v>119</v>
      </c>
      <c r="I1693" t="s">
        <v>120</v>
      </c>
      <c r="J1693" t="s">
        <v>20</v>
      </c>
      <c r="K1693" t="s">
        <v>21</v>
      </c>
      <c r="L1693" t="s">
        <v>21</v>
      </c>
      <c r="M1693" t="s">
        <v>2309</v>
      </c>
      <c r="N1693" t="s">
        <v>144</v>
      </c>
      <c r="O1693">
        <v>89.317316320481368</v>
      </c>
      <c r="P1693">
        <v>6.474957113504515</v>
      </c>
      <c r="Q1693">
        <v>118</v>
      </c>
      <c r="R1693" t="s">
        <v>3695</v>
      </c>
      <c r="S1693" t="s">
        <v>3555</v>
      </c>
      <c r="T1693" t="s">
        <v>3585</v>
      </c>
      <c r="U1693">
        <v>4</v>
      </c>
      <c r="V1693" t="s">
        <v>3564</v>
      </c>
      <c r="W1693" t="s">
        <v>3555</v>
      </c>
      <c r="X1693" t="s">
        <v>3585</v>
      </c>
      <c r="Y1693">
        <v>4</v>
      </c>
      <c r="Z1693" t="s">
        <v>3564</v>
      </c>
    </row>
    <row r="1694" spans="1:26" x14ac:dyDescent="0.3">
      <c r="A1694" s="2">
        <v>45281</v>
      </c>
      <c r="B1694" s="2">
        <v>45282</v>
      </c>
      <c r="C1694">
        <v>1</v>
      </c>
      <c r="D1694" t="s">
        <v>3538</v>
      </c>
      <c r="E1694" t="s">
        <v>1913</v>
      </c>
      <c r="F1694" t="s">
        <v>157</v>
      </c>
      <c r="G1694" t="s">
        <v>58</v>
      </c>
      <c r="H1694" t="s">
        <v>119</v>
      </c>
      <c r="I1694" t="s">
        <v>120</v>
      </c>
      <c r="J1694" t="s">
        <v>20</v>
      </c>
      <c r="K1694" t="s">
        <v>21</v>
      </c>
      <c r="L1694" t="s">
        <v>3546</v>
      </c>
      <c r="M1694" t="s">
        <v>3425</v>
      </c>
      <c r="N1694" t="s">
        <v>43</v>
      </c>
      <c r="O1694">
        <v>27.080259865629522</v>
      </c>
      <c r="P1694">
        <v>4.2881845259595286</v>
      </c>
      <c r="Q1694">
        <v>355</v>
      </c>
      <c r="R1694" t="s">
        <v>3795</v>
      </c>
      <c r="S1694" t="s">
        <v>3554</v>
      </c>
      <c r="T1694" t="s">
        <v>3587</v>
      </c>
      <c r="U1694">
        <v>12</v>
      </c>
      <c r="V1694" t="s">
        <v>3572</v>
      </c>
      <c r="W1694" t="s">
        <v>3554</v>
      </c>
      <c r="X1694" t="s">
        <v>3587</v>
      </c>
      <c r="Y1694">
        <v>12</v>
      </c>
      <c r="Z1694" t="s">
        <v>3572</v>
      </c>
    </row>
    <row r="1695" spans="1:26" x14ac:dyDescent="0.3">
      <c r="A1695" s="2">
        <v>45172</v>
      </c>
      <c r="B1695" s="2">
        <v>45179</v>
      </c>
      <c r="C1695">
        <v>7</v>
      </c>
      <c r="D1695" t="s">
        <v>3538</v>
      </c>
      <c r="E1695" t="s">
        <v>190</v>
      </c>
      <c r="F1695" t="s">
        <v>16</v>
      </c>
      <c r="G1695" t="s">
        <v>46</v>
      </c>
      <c r="H1695" t="s">
        <v>119</v>
      </c>
      <c r="I1695" t="s">
        <v>120</v>
      </c>
      <c r="J1695" t="s">
        <v>20</v>
      </c>
      <c r="K1695" t="s">
        <v>21</v>
      </c>
      <c r="L1695" t="s">
        <v>21</v>
      </c>
      <c r="M1695" t="s">
        <v>3216</v>
      </c>
      <c r="N1695" t="s">
        <v>24</v>
      </c>
      <c r="O1695">
        <v>90.450884740847528</v>
      </c>
      <c r="P1695">
        <v>7.4813583141315316</v>
      </c>
      <c r="Q1695">
        <v>252</v>
      </c>
      <c r="R1695" t="s">
        <v>3947</v>
      </c>
      <c r="S1695" t="s">
        <v>3554</v>
      </c>
      <c r="T1695" t="s">
        <v>3586</v>
      </c>
      <c r="U1695">
        <v>9</v>
      </c>
      <c r="V1695" t="s">
        <v>3569</v>
      </c>
      <c r="W1695" t="s">
        <v>3554</v>
      </c>
      <c r="X1695" t="s">
        <v>3586</v>
      </c>
      <c r="Y1695">
        <v>9</v>
      </c>
      <c r="Z1695" t="s">
        <v>3569</v>
      </c>
    </row>
    <row r="1696" spans="1:26" x14ac:dyDescent="0.3">
      <c r="A1696" s="2">
        <v>45398</v>
      </c>
      <c r="B1696" s="2">
        <v>45406</v>
      </c>
      <c r="C1696">
        <v>8</v>
      </c>
      <c r="D1696" t="s">
        <v>3538</v>
      </c>
      <c r="E1696" t="s">
        <v>2975</v>
      </c>
      <c r="F1696" t="s">
        <v>118</v>
      </c>
      <c r="G1696" t="s">
        <v>58</v>
      </c>
      <c r="H1696" t="s">
        <v>119</v>
      </c>
      <c r="I1696" t="s">
        <v>120</v>
      </c>
      <c r="J1696" t="s">
        <v>20</v>
      </c>
      <c r="K1696" t="s">
        <v>21</v>
      </c>
      <c r="L1696" t="s">
        <v>3546</v>
      </c>
      <c r="M1696" t="s">
        <v>3446</v>
      </c>
      <c r="N1696" t="s">
        <v>24</v>
      </c>
      <c r="O1696">
        <v>66.827380110301434</v>
      </c>
      <c r="P1696">
        <v>7.1963386509557834</v>
      </c>
      <c r="Q1696">
        <v>114</v>
      </c>
      <c r="R1696" t="s">
        <v>3839</v>
      </c>
      <c r="S1696" t="s">
        <v>3555</v>
      </c>
      <c r="T1696" t="s">
        <v>3585</v>
      </c>
      <c r="U1696">
        <v>4</v>
      </c>
      <c r="V1696" t="s">
        <v>3564</v>
      </c>
      <c r="W1696" t="s">
        <v>3555</v>
      </c>
      <c r="X1696" t="s">
        <v>3585</v>
      </c>
      <c r="Y1696">
        <v>4</v>
      </c>
      <c r="Z1696" t="s">
        <v>3564</v>
      </c>
    </row>
    <row r="1697" spans="1:26" x14ac:dyDescent="0.3">
      <c r="A1697" s="2">
        <v>45330</v>
      </c>
      <c r="B1697" s="2">
        <v>45332</v>
      </c>
      <c r="C1697">
        <v>2</v>
      </c>
      <c r="D1697" t="s">
        <v>3538</v>
      </c>
      <c r="E1697" t="s">
        <v>2341</v>
      </c>
      <c r="F1697" t="s">
        <v>57</v>
      </c>
      <c r="G1697" t="s">
        <v>46</v>
      </c>
      <c r="H1697" t="s">
        <v>119</v>
      </c>
      <c r="I1697" t="s">
        <v>120</v>
      </c>
      <c r="J1697" t="s">
        <v>20</v>
      </c>
      <c r="K1697" t="s">
        <v>21</v>
      </c>
      <c r="L1697" t="s">
        <v>3546</v>
      </c>
      <c r="M1697" t="s">
        <v>3450</v>
      </c>
      <c r="N1697" t="s">
        <v>144</v>
      </c>
      <c r="O1697">
        <v>85.631115574951281</v>
      </c>
      <c r="P1697">
        <v>5.7771469159274371</v>
      </c>
      <c r="Q1697">
        <v>40</v>
      </c>
      <c r="R1697" t="s">
        <v>3649</v>
      </c>
      <c r="S1697" t="s">
        <v>3555</v>
      </c>
      <c r="T1697" t="s">
        <v>3584</v>
      </c>
      <c r="U1697">
        <v>2</v>
      </c>
      <c r="V1697" t="s">
        <v>3562</v>
      </c>
      <c r="W1697" t="s">
        <v>3555</v>
      </c>
      <c r="X1697" t="s">
        <v>3584</v>
      </c>
      <c r="Y1697">
        <v>2</v>
      </c>
      <c r="Z1697" t="s">
        <v>3562</v>
      </c>
    </row>
    <row r="1698" spans="1:26" x14ac:dyDescent="0.3">
      <c r="A1698" s="2">
        <v>45102</v>
      </c>
      <c r="B1698" s="2">
        <v>45109</v>
      </c>
      <c r="C1698">
        <v>7</v>
      </c>
      <c r="D1698" t="s">
        <v>3538</v>
      </c>
      <c r="E1698" t="s">
        <v>137</v>
      </c>
      <c r="F1698" t="s">
        <v>16</v>
      </c>
      <c r="G1698" t="s">
        <v>46</v>
      </c>
      <c r="H1698" t="s">
        <v>119</v>
      </c>
      <c r="I1698" t="s">
        <v>120</v>
      </c>
      <c r="J1698" t="s">
        <v>42</v>
      </c>
      <c r="K1698" t="s">
        <v>21</v>
      </c>
      <c r="L1698" t="s">
        <v>21</v>
      </c>
      <c r="M1698" t="s">
        <v>3476</v>
      </c>
      <c r="N1698" t="s">
        <v>63</v>
      </c>
      <c r="O1698">
        <v>61.481572684253408</v>
      </c>
      <c r="P1698">
        <v>6.1310663613262708</v>
      </c>
      <c r="Q1698">
        <v>182</v>
      </c>
      <c r="R1698" t="s">
        <v>3934</v>
      </c>
      <c r="S1698" t="s">
        <v>3554</v>
      </c>
      <c r="T1698" t="s">
        <v>3585</v>
      </c>
      <c r="U1698">
        <v>6</v>
      </c>
      <c r="V1698" t="s">
        <v>3566</v>
      </c>
      <c r="W1698" t="s">
        <v>3554</v>
      </c>
      <c r="X1698" t="s">
        <v>3586</v>
      </c>
      <c r="Y1698">
        <v>7</v>
      </c>
      <c r="Z1698" t="s">
        <v>3567</v>
      </c>
    </row>
    <row r="1699" spans="1:26" x14ac:dyDescent="0.3">
      <c r="A1699" s="2">
        <v>44928</v>
      </c>
      <c r="B1699" s="2">
        <v>44939</v>
      </c>
      <c r="C1699">
        <v>11</v>
      </c>
      <c r="D1699" t="s">
        <v>3538</v>
      </c>
      <c r="E1699" t="s">
        <v>2538</v>
      </c>
      <c r="F1699" t="s">
        <v>57</v>
      </c>
      <c r="G1699" t="s">
        <v>46</v>
      </c>
      <c r="H1699" t="s">
        <v>119</v>
      </c>
      <c r="I1699" t="s">
        <v>120</v>
      </c>
      <c r="J1699" t="s">
        <v>20</v>
      </c>
      <c r="K1699" t="s">
        <v>21</v>
      </c>
      <c r="L1699" t="s">
        <v>21</v>
      </c>
      <c r="M1699" t="s">
        <v>3520</v>
      </c>
      <c r="N1699" t="s">
        <v>144</v>
      </c>
      <c r="O1699">
        <v>85.29597930473507</v>
      </c>
      <c r="P1699">
        <v>5.5046372879774346</v>
      </c>
      <c r="Q1699">
        <v>12</v>
      </c>
      <c r="R1699" t="s">
        <v>3626</v>
      </c>
      <c r="S1699" t="s">
        <v>3554</v>
      </c>
      <c r="T1699" t="s">
        <v>3584</v>
      </c>
      <c r="U1699">
        <v>1</v>
      </c>
      <c r="V1699" t="s">
        <v>3561</v>
      </c>
      <c r="W1699" t="s">
        <v>3554</v>
      </c>
      <c r="X1699" t="s">
        <v>3584</v>
      </c>
      <c r="Y1699">
        <v>1</v>
      </c>
      <c r="Z1699" t="s">
        <v>3561</v>
      </c>
    </row>
    <row r="1700" spans="1:26" x14ac:dyDescent="0.3">
      <c r="A1700" s="2">
        <v>45294</v>
      </c>
      <c r="B1700" s="2">
        <v>45296</v>
      </c>
      <c r="C1700">
        <v>2</v>
      </c>
      <c r="D1700" t="s">
        <v>3538</v>
      </c>
      <c r="E1700" t="s">
        <v>174</v>
      </c>
      <c r="F1700" t="s">
        <v>80</v>
      </c>
      <c r="G1700" t="s">
        <v>33</v>
      </c>
      <c r="H1700" t="s">
        <v>52</v>
      </c>
      <c r="I1700" t="s">
        <v>34</v>
      </c>
      <c r="J1700" t="s">
        <v>42</v>
      </c>
      <c r="K1700" t="s">
        <v>21</v>
      </c>
      <c r="L1700" t="s">
        <v>3546</v>
      </c>
      <c r="M1700" t="s">
        <v>177</v>
      </c>
      <c r="N1700" t="s">
        <v>63</v>
      </c>
      <c r="O1700">
        <v>23.749501197118551</v>
      </c>
      <c r="P1700">
        <v>4.9352579668710046</v>
      </c>
      <c r="Q1700">
        <v>4</v>
      </c>
      <c r="R1700" t="s">
        <v>3773</v>
      </c>
      <c r="S1700" t="s">
        <v>3555</v>
      </c>
      <c r="T1700" t="s">
        <v>3584</v>
      </c>
      <c r="U1700">
        <v>1</v>
      </c>
      <c r="V1700" t="s">
        <v>3561</v>
      </c>
      <c r="W1700" t="s">
        <v>3555</v>
      </c>
      <c r="X1700" t="s">
        <v>3584</v>
      </c>
      <c r="Y1700">
        <v>1</v>
      </c>
      <c r="Z1700" t="s">
        <v>3561</v>
      </c>
    </row>
    <row r="1701" spans="1:26" x14ac:dyDescent="0.3">
      <c r="A1701" s="2">
        <v>45107</v>
      </c>
      <c r="B1701" s="2">
        <v>45108</v>
      </c>
      <c r="C1701">
        <v>1</v>
      </c>
      <c r="D1701" t="s">
        <v>3538</v>
      </c>
      <c r="E1701" t="s">
        <v>184</v>
      </c>
      <c r="F1701" t="s">
        <v>16</v>
      </c>
      <c r="G1701" t="s">
        <v>33</v>
      </c>
      <c r="H1701" t="s">
        <v>52</v>
      </c>
      <c r="I1701" t="s">
        <v>34</v>
      </c>
      <c r="J1701" t="s">
        <v>42</v>
      </c>
      <c r="K1701" t="s">
        <v>21</v>
      </c>
      <c r="L1701" t="s">
        <v>3546</v>
      </c>
      <c r="M1701" t="s">
        <v>565</v>
      </c>
      <c r="N1701" t="s">
        <v>63</v>
      </c>
      <c r="O1701">
        <v>88.896307956234367</v>
      </c>
      <c r="P1701">
        <v>5.5488015631130763</v>
      </c>
      <c r="Q1701">
        <v>181</v>
      </c>
      <c r="R1701" t="s">
        <v>3756</v>
      </c>
      <c r="S1701" t="s">
        <v>3554</v>
      </c>
      <c r="T1701" t="s">
        <v>3585</v>
      </c>
      <c r="U1701">
        <v>6</v>
      </c>
      <c r="V1701" t="s">
        <v>3566</v>
      </c>
      <c r="W1701" t="s">
        <v>3554</v>
      </c>
      <c r="X1701" t="s">
        <v>3586</v>
      </c>
      <c r="Y1701">
        <v>7</v>
      </c>
      <c r="Z1701" t="s">
        <v>3567</v>
      </c>
    </row>
    <row r="1702" spans="1:26" x14ac:dyDescent="0.3">
      <c r="A1702" s="2">
        <v>45183</v>
      </c>
      <c r="B1702" s="2">
        <v>45186</v>
      </c>
      <c r="C1702">
        <v>3</v>
      </c>
      <c r="D1702" t="s">
        <v>3538</v>
      </c>
      <c r="E1702" t="s">
        <v>332</v>
      </c>
      <c r="F1702" t="s">
        <v>80</v>
      </c>
      <c r="G1702" t="s">
        <v>33</v>
      </c>
      <c r="H1702" t="s">
        <v>52</v>
      </c>
      <c r="I1702" t="s">
        <v>34</v>
      </c>
      <c r="J1702" t="s">
        <v>42</v>
      </c>
      <c r="K1702" t="s">
        <v>21</v>
      </c>
      <c r="L1702" t="s">
        <v>3546</v>
      </c>
      <c r="M1702" t="s">
        <v>1140</v>
      </c>
      <c r="N1702" t="s">
        <v>24</v>
      </c>
      <c r="O1702">
        <v>19.867430622753911</v>
      </c>
      <c r="P1702">
        <v>4.0553304210317993</v>
      </c>
      <c r="Q1702">
        <v>259</v>
      </c>
      <c r="R1702" t="s">
        <v>3740</v>
      </c>
      <c r="S1702" t="s">
        <v>3554</v>
      </c>
      <c r="T1702" t="s">
        <v>3586</v>
      </c>
      <c r="U1702">
        <v>9</v>
      </c>
      <c r="V1702" t="s">
        <v>3569</v>
      </c>
      <c r="W1702" t="s">
        <v>3554</v>
      </c>
      <c r="X1702" t="s">
        <v>3586</v>
      </c>
      <c r="Y1702">
        <v>9</v>
      </c>
      <c r="Z1702" t="s">
        <v>3569</v>
      </c>
    </row>
    <row r="1703" spans="1:26" x14ac:dyDescent="0.3">
      <c r="A1703" s="2">
        <v>45341</v>
      </c>
      <c r="B1703" s="2">
        <v>45350</v>
      </c>
      <c r="C1703">
        <v>9</v>
      </c>
      <c r="D1703" t="s">
        <v>3538</v>
      </c>
      <c r="E1703" t="s">
        <v>774</v>
      </c>
      <c r="F1703" t="s">
        <v>118</v>
      </c>
      <c r="G1703" t="s">
        <v>58</v>
      </c>
      <c r="H1703" t="s">
        <v>52</v>
      </c>
      <c r="I1703" t="s">
        <v>34</v>
      </c>
      <c r="J1703" t="s">
        <v>20</v>
      </c>
      <c r="K1703" t="s">
        <v>21</v>
      </c>
      <c r="L1703" t="s">
        <v>21</v>
      </c>
      <c r="M1703" t="s">
        <v>775</v>
      </c>
      <c r="N1703" t="s">
        <v>30</v>
      </c>
      <c r="O1703">
        <v>91.70958360077195</v>
      </c>
      <c r="P1703">
        <v>7.2336335605024171</v>
      </c>
      <c r="Q1703">
        <v>58</v>
      </c>
      <c r="R1703" t="s">
        <v>3750</v>
      </c>
      <c r="S1703" t="s">
        <v>3555</v>
      </c>
      <c r="T1703" t="s">
        <v>3584</v>
      </c>
      <c r="U1703">
        <v>2</v>
      </c>
      <c r="V1703" t="s">
        <v>3562</v>
      </c>
      <c r="W1703" t="s">
        <v>3555</v>
      </c>
      <c r="X1703" t="s">
        <v>3584</v>
      </c>
      <c r="Y1703">
        <v>2</v>
      </c>
      <c r="Z1703" t="s">
        <v>3562</v>
      </c>
    </row>
    <row r="1704" spans="1:26" x14ac:dyDescent="0.3">
      <c r="A1704" s="2">
        <v>45191</v>
      </c>
      <c r="B1704" s="2">
        <v>45197</v>
      </c>
      <c r="C1704">
        <v>6</v>
      </c>
      <c r="D1704" t="s">
        <v>3538</v>
      </c>
      <c r="E1704" t="s">
        <v>823</v>
      </c>
      <c r="F1704" t="s">
        <v>57</v>
      </c>
      <c r="G1704" t="s">
        <v>51</v>
      </c>
      <c r="H1704" t="s">
        <v>52</v>
      </c>
      <c r="I1704" t="s">
        <v>34</v>
      </c>
      <c r="J1704" t="s">
        <v>20</v>
      </c>
      <c r="K1704" t="s">
        <v>21</v>
      </c>
      <c r="L1704" t="s">
        <v>21</v>
      </c>
      <c r="M1704" t="s">
        <v>1637</v>
      </c>
      <c r="N1704" t="s">
        <v>54</v>
      </c>
      <c r="O1704">
        <v>73.595335859587152</v>
      </c>
      <c r="P1704">
        <v>5.9327284833540137</v>
      </c>
      <c r="Q1704">
        <v>270</v>
      </c>
      <c r="R1704" t="s">
        <v>3786</v>
      </c>
      <c r="S1704" t="s">
        <v>3554</v>
      </c>
      <c r="T1704" t="s">
        <v>3586</v>
      </c>
      <c r="U1704">
        <v>9</v>
      </c>
      <c r="V1704" t="s">
        <v>3569</v>
      </c>
      <c r="W1704" t="s">
        <v>3554</v>
      </c>
      <c r="X1704" t="s">
        <v>3586</v>
      </c>
      <c r="Y1704">
        <v>9</v>
      </c>
      <c r="Z1704" t="s">
        <v>3569</v>
      </c>
    </row>
    <row r="1705" spans="1:26" x14ac:dyDescent="0.3">
      <c r="A1705" s="2">
        <v>44991</v>
      </c>
      <c r="B1705" s="2">
        <v>44993</v>
      </c>
      <c r="C1705">
        <v>2</v>
      </c>
      <c r="D1705" t="s">
        <v>3538</v>
      </c>
      <c r="E1705" t="s">
        <v>834</v>
      </c>
      <c r="F1705" t="s">
        <v>157</v>
      </c>
      <c r="G1705" t="s">
        <v>33</v>
      </c>
      <c r="H1705" t="s">
        <v>52</v>
      </c>
      <c r="I1705" t="s">
        <v>34</v>
      </c>
      <c r="J1705" t="s">
        <v>20</v>
      </c>
      <c r="K1705" t="s">
        <v>21</v>
      </c>
      <c r="L1705" t="s">
        <v>3546</v>
      </c>
      <c r="M1705" t="s">
        <v>835</v>
      </c>
      <c r="N1705" t="s">
        <v>30</v>
      </c>
      <c r="O1705">
        <v>26.859993898993331</v>
      </c>
      <c r="P1705">
        <v>4.4840205725094036</v>
      </c>
      <c r="Q1705">
        <v>66</v>
      </c>
      <c r="R1705" t="s">
        <v>3780</v>
      </c>
      <c r="S1705" t="s">
        <v>3554</v>
      </c>
      <c r="T1705" t="s">
        <v>3584</v>
      </c>
      <c r="U1705">
        <v>3</v>
      </c>
      <c r="V1705" t="s">
        <v>3563</v>
      </c>
      <c r="W1705" t="s">
        <v>3554</v>
      </c>
      <c r="X1705" t="s">
        <v>3584</v>
      </c>
      <c r="Y1705">
        <v>3</v>
      </c>
      <c r="Z1705" t="s">
        <v>3563</v>
      </c>
    </row>
    <row r="1706" spans="1:26" x14ac:dyDescent="0.3">
      <c r="A1706" s="2">
        <v>45342</v>
      </c>
      <c r="B1706" s="2">
        <v>45344</v>
      </c>
      <c r="C1706">
        <v>2</v>
      </c>
      <c r="D1706" t="s">
        <v>3538</v>
      </c>
      <c r="E1706" t="s">
        <v>890</v>
      </c>
      <c r="F1706" t="s">
        <v>80</v>
      </c>
      <c r="G1706" t="s">
        <v>51</v>
      </c>
      <c r="H1706" t="s">
        <v>52</v>
      </c>
      <c r="I1706" t="s">
        <v>34</v>
      </c>
      <c r="J1706" t="s">
        <v>42</v>
      </c>
      <c r="K1706" t="s">
        <v>21</v>
      </c>
      <c r="L1706" t="s">
        <v>21</v>
      </c>
      <c r="M1706" t="s">
        <v>891</v>
      </c>
      <c r="N1706" t="s">
        <v>30</v>
      </c>
      <c r="O1706">
        <v>17.28287614433118</v>
      </c>
      <c r="P1706">
        <v>4.0985629591425283</v>
      </c>
      <c r="Q1706">
        <v>52</v>
      </c>
      <c r="R1706" t="s">
        <v>3647</v>
      </c>
      <c r="S1706" t="s">
        <v>3555</v>
      </c>
      <c r="T1706" t="s">
        <v>3584</v>
      </c>
      <c r="U1706">
        <v>2</v>
      </c>
      <c r="V1706" t="s">
        <v>3562</v>
      </c>
      <c r="W1706" t="s">
        <v>3555</v>
      </c>
      <c r="X1706" t="s">
        <v>3584</v>
      </c>
      <c r="Y1706">
        <v>2</v>
      </c>
      <c r="Z1706" t="s">
        <v>3562</v>
      </c>
    </row>
    <row r="1707" spans="1:26" x14ac:dyDescent="0.3">
      <c r="A1707" s="2">
        <v>45163</v>
      </c>
      <c r="B1707" s="2">
        <v>45172</v>
      </c>
      <c r="C1707">
        <v>9</v>
      </c>
      <c r="D1707" t="s">
        <v>3538</v>
      </c>
      <c r="E1707" t="s">
        <v>1104</v>
      </c>
      <c r="F1707" t="s">
        <v>16</v>
      </c>
      <c r="G1707" t="s">
        <v>33</v>
      </c>
      <c r="H1707" t="s">
        <v>52</v>
      </c>
      <c r="I1707" t="s">
        <v>34</v>
      </c>
      <c r="J1707" t="s">
        <v>20</v>
      </c>
      <c r="K1707" t="s">
        <v>21</v>
      </c>
      <c r="L1707" t="s">
        <v>3546</v>
      </c>
      <c r="M1707" t="s">
        <v>1298</v>
      </c>
      <c r="N1707" t="s">
        <v>24</v>
      </c>
      <c r="O1707">
        <v>86.649271623017412</v>
      </c>
      <c r="P1707">
        <v>6.2862942589880308</v>
      </c>
      <c r="Q1707">
        <v>245</v>
      </c>
      <c r="R1707" t="s">
        <v>3779</v>
      </c>
      <c r="S1707" t="s">
        <v>3554</v>
      </c>
      <c r="T1707" t="s">
        <v>3586</v>
      </c>
      <c r="U1707">
        <v>8</v>
      </c>
      <c r="V1707" t="s">
        <v>3568</v>
      </c>
      <c r="W1707" t="s">
        <v>3554</v>
      </c>
      <c r="X1707" t="s">
        <v>3586</v>
      </c>
      <c r="Y1707">
        <v>9</v>
      </c>
      <c r="Z1707" t="s">
        <v>3569</v>
      </c>
    </row>
    <row r="1708" spans="1:26" x14ac:dyDescent="0.3">
      <c r="A1708" s="2">
        <v>45313</v>
      </c>
      <c r="B1708" s="2">
        <v>45316</v>
      </c>
      <c r="C1708">
        <v>3</v>
      </c>
      <c r="D1708" t="s">
        <v>3538</v>
      </c>
      <c r="E1708" t="s">
        <v>1149</v>
      </c>
      <c r="F1708" t="s">
        <v>103</v>
      </c>
      <c r="G1708" t="s">
        <v>33</v>
      </c>
      <c r="H1708" t="s">
        <v>52</v>
      </c>
      <c r="I1708" t="s">
        <v>34</v>
      </c>
      <c r="J1708" t="s">
        <v>20</v>
      </c>
      <c r="K1708" t="s">
        <v>21</v>
      </c>
      <c r="L1708" t="s">
        <v>3546</v>
      </c>
      <c r="M1708" t="s">
        <v>1651</v>
      </c>
      <c r="N1708" t="s">
        <v>54</v>
      </c>
      <c r="O1708">
        <v>82.413799436070946</v>
      </c>
      <c r="P1708">
        <v>6.746245236844767</v>
      </c>
      <c r="Q1708">
        <v>24</v>
      </c>
      <c r="R1708" t="s">
        <v>3781</v>
      </c>
      <c r="S1708" t="s">
        <v>3555</v>
      </c>
      <c r="T1708" t="s">
        <v>3584</v>
      </c>
      <c r="U1708">
        <v>1</v>
      </c>
      <c r="V1708" t="s">
        <v>3561</v>
      </c>
      <c r="W1708" t="s">
        <v>3555</v>
      </c>
      <c r="X1708" t="s">
        <v>3584</v>
      </c>
      <c r="Y1708">
        <v>1</v>
      </c>
      <c r="Z1708" t="s">
        <v>3561</v>
      </c>
    </row>
    <row r="1709" spans="1:26" x14ac:dyDescent="0.3">
      <c r="A1709" s="2">
        <v>45368</v>
      </c>
      <c r="B1709" s="2">
        <v>45374</v>
      </c>
      <c r="C1709">
        <v>6</v>
      </c>
      <c r="D1709" t="s">
        <v>3538</v>
      </c>
      <c r="E1709" t="s">
        <v>1222</v>
      </c>
      <c r="F1709" t="s">
        <v>157</v>
      </c>
      <c r="G1709" t="s">
        <v>33</v>
      </c>
      <c r="H1709" t="s">
        <v>52</v>
      </c>
      <c r="I1709" t="s">
        <v>34</v>
      </c>
      <c r="J1709" t="s">
        <v>42</v>
      </c>
      <c r="K1709" t="s">
        <v>21</v>
      </c>
      <c r="L1709" t="s">
        <v>3546</v>
      </c>
      <c r="M1709" t="s">
        <v>1207</v>
      </c>
      <c r="N1709" t="s">
        <v>144</v>
      </c>
      <c r="O1709">
        <v>24.117987990229071</v>
      </c>
      <c r="P1709">
        <v>4.54669741271407</v>
      </c>
      <c r="Q1709">
        <v>82</v>
      </c>
      <c r="R1709" t="s">
        <v>3718</v>
      </c>
      <c r="S1709" t="s">
        <v>3555</v>
      </c>
      <c r="T1709" t="s">
        <v>3584</v>
      </c>
      <c r="U1709">
        <v>3</v>
      </c>
      <c r="V1709" t="s">
        <v>3563</v>
      </c>
      <c r="W1709" t="s">
        <v>3555</v>
      </c>
      <c r="X1709" t="s">
        <v>3584</v>
      </c>
      <c r="Y1709">
        <v>3</v>
      </c>
      <c r="Z1709" t="s">
        <v>3563</v>
      </c>
    </row>
    <row r="1710" spans="1:26" x14ac:dyDescent="0.3">
      <c r="A1710" s="2">
        <v>45350</v>
      </c>
      <c r="B1710" s="2">
        <v>45374</v>
      </c>
      <c r="C1710">
        <v>24</v>
      </c>
      <c r="D1710" t="s">
        <v>3538</v>
      </c>
      <c r="E1710" t="s">
        <v>1227</v>
      </c>
      <c r="F1710" t="s">
        <v>118</v>
      </c>
      <c r="G1710" t="s">
        <v>51</v>
      </c>
      <c r="H1710" t="s">
        <v>52</v>
      </c>
      <c r="I1710" t="s">
        <v>34</v>
      </c>
      <c r="J1710" t="s">
        <v>20</v>
      </c>
      <c r="K1710" t="s">
        <v>21</v>
      </c>
      <c r="L1710" t="s">
        <v>21</v>
      </c>
      <c r="M1710" t="s">
        <v>1244</v>
      </c>
      <c r="N1710" t="s">
        <v>54</v>
      </c>
      <c r="O1710">
        <v>72.631938956312084</v>
      </c>
      <c r="P1710">
        <v>7.2809429504331327</v>
      </c>
      <c r="Q1710">
        <v>82</v>
      </c>
      <c r="R1710" t="s">
        <v>3718</v>
      </c>
      <c r="S1710" t="s">
        <v>3555</v>
      </c>
      <c r="T1710" t="s">
        <v>3584</v>
      </c>
      <c r="U1710">
        <v>2</v>
      </c>
      <c r="V1710" t="s">
        <v>3562</v>
      </c>
      <c r="W1710" t="s">
        <v>3555</v>
      </c>
      <c r="X1710" t="s">
        <v>3584</v>
      </c>
      <c r="Y1710">
        <v>3</v>
      </c>
      <c r="Z1710" t="s">
        <v>3563</v>
      </c>
    </row>
    <row r="1711" spans="1:26" x14ac:dyDescent="0.3">
      <c r="A1711" s="2">
        <v>45056</v>
      </c>
      <c r="B1711" s="2">
        <v>45063</v>
      </c>
      <c r="C1711">
        <v>7</v>
      </c>
      <c r="D1711" t="s">
        <v>3538</v>
      </c>
      <c r="E1711" t="s">
        <v>1250</v>
      </c>
      <c r="F1711" t="s">
        <v>118</v>
      </c>
      <c r="G1711" t="s">
        <v>51</v>
      </c>
      <c r="H1711" t="s">
        <v>52</v>
      </c>
      <c r="I1711" t="s">
        <v>34</v>
      </c>
      <c r="J1711" t="s">
        <v>42</v>
      </c>
      <c r="K1711" t="s">
        <v>21</v>
      </c>
      <c r="L1711" t="s">
        <v>3546</v>
      </c>
      <c r="M1711" t="s">
        <v>1251</v>
      </c>
      <c r="N1711" t="s">
        <v>63</v>
      </c>
      <c r="O1711">
        <v>63.113564098431738</v>
      </c>
      <c r="P1711">
        <v>6.0611627123321457</v>
      </c>
      <c r="Q1711">
        <v>136</v>
      </c>
      <c r="R1711" t="s">
        <v>3825</v>
      </c>
      <c r="S1711" t="s">
        <v>3554</v>
      </c>
      <c r="T1711" t="s">
        <v>3585</v>
      </c>
      <c r="U1711">
        <v>5</v>
      </c>
      <c r="V1711" t="s">
        <v>3565</v>
      </c>
      <c r="W1711" t="s">
        <v>3554</v>
      </c>
      <c r="X1711" t="s">
        <v>3585</v>
      </c>
      <c r="Y1711">
        <v>5</v>
      </c>
      <c r="Z1711" t="s">
        <v>3565</v>
      </c>
    </row>
    <row r="1712" spans="1:26" x14ac:dyDescent="0.3">
      <c r="A1712" s="2">
        <v>45315</v>
      </c>
      <c r="B1712" s="2">
        <v>45318</v>
      </c>
      <c r="C1712">
        <v>3</v>
      </c>
      <c r="D1712" t="s">
        <v>3538</v>
      </c>
      <c r="E1712" t="s">
        <v>1283</v>
      </c>
      <c r="F1712" t="s">
        <v>118</v>
      </c>
      <c r="G1712" t="s">
        <v>33</v>
      </c>
      <c r="H1712" t="s">
        <v>52</v>
      </c>
      <c r="I1712" t="s">
        <v>34</v>
      </c>
      <c r="J1712" t="s">
        <v>20</v>
      </c>
      <c r="K1712" t="s">
        <v>21</v>
      </c>
      <c r="L1712" t="s">
        <v>3546</v>
      </c>
      <c r="M1712" t="s">
        <v>748</v>
      </c>
      <c r="N1712" t="s">
        <v>24</v>
      </c>
      <c r="O1712">
        <v>59.463822291349132</v>
      </c>
      <c r="P1712">
        <v>7.1602096885299007</v>
      </c>
      <c r="Q1712">
        <v>26</v>
      </c>
      <c r="R1712" t="s">
        <v>3961</v>
      </c>
      <c r="S1712" t="s">
        <v>3555</v>
      </c>
      <c r="T1712" t="s">
        <v>3584</v>
      </c>
      <c r="U1712">
        <v>1</v>
      </c>
      <c r="V1712" t="s">
        <v>3561</v>
      </c>
      <c r="W1712" t="s">
        <v>3555</v>
      </c>
      <c r="X1712" t="s">
        <v>3584</v>
      </c>
      <c r="Y1712">
        <v>1</v>
      </c>
      <c r="Z1712" t="s">
        <v>3561</v>
      </c>
    </row>
    <row r="1713" spans="1:26" x14ac:dyDescent="0.3">
      <c r="A1713" s="2">
        <v>45318</v>
      </c>
      <c r="B1713" s="2">
        <v>45319</v>
      </c>
      <c r="C1713">
        <v>1</v>
      </c>
      <c r="D1713" t="s">
        <v>3538</v>
      </c>
      <c r="E1713" t="s">
        <v>1322</v>
      </c>
      <c r="F1713" t="s">
        <v>57</v>
      </c>
      <c r="G1713" t="s">
        <v>58</v>
      </c>
      <c r="H1713" t="s">
        <v>52</v>
      </c>
      <c r="I1713" t="s">
        <v>34</v>
      </c>
      <c r="J1713" t="s">
        <v>20</v>
      </c>
      <c r="K1713" t="s">
        <v>21</v>
      </c>
      <c r="L1713" t="s">
        <v>3546</v>
      </c>
      <c r="M1713" t="s">
        <v>1323</v>
      </c>
      <c r="N1713" t="s">
        <v>24</v>
      </c>
      <c r="O1713">
        <v>55.235375333500563</v>
      </c>
      <c r="P1713">
        <v>5.7605756424552821</v>
      </c>
      <c r="Q1713">
        <v>27</v>
      </c>
      <c r="R1713" t="s">
        <v>3790</v>
      </c>
      <c r="S1713" t="s">
        <v>3555</v>
      </c>
      <c r="T1713" t="s">
        <v>3584</v>
      </c>
      <c r="U1713">
        <v>1</v>
      </c>
      <c r="V1713" t="s">
        <v>3561</v>
      </c>
      <c r="W1713" t="s">
        <v>3555</v>
      </c>
      <c r="X1713" t="s">
        <v>3584</v>
      </c>
      <c r="Y1713">
        <v>1</v>
      </c>
      <c r="Z1713" t="s">
        <v>3561</v>
      </c>
    </row>
    <row r="1714" spans="1:26" x14ac:dyDescent="0.3">
      <c r="A1714" s="2">
        <v>45350</v>
      </c>
      <c r="B1714" s="2">
        <v>45359</v>
      </c>
      <c r="C1714">
        <v>9</v>
      </c>
      <c r="D1714" t="s">
        <v>3538</v>
      </c>
      <c r="E1714" t="s">
        <v>1347</v>
      </c>
      <c r="F1714" t="s">
        <v>118</v>
      </c>
      <c r="G1714" t="s">
        <v>33</v>
      </c>
      <c r="H1714" t="s">
        <v>52</v>
      </c>
      <c r="I1714" t="s">
        <v>34</v>
      </c>
      <c r="J1714" t="s">
        <v>20</v>
      </c>
      <c r="K1714" t="s">
        <v>21</v>
      </c>
      <c r="L1714" t="s">
        <v>21</v>
      </c>
      <c r="M1714" t="s">
        <v>1530</v>
      </c>
      <c r="N1714" t="s">
        <v>54</v>
      </c>
      <c r="O1714">
        <v>76.476938419874173</v>
      </c>
      <c r="P1714">
        <v>6.7074742361258934</v>
      </c>
      <c r="Q1714">
        <v>67</v>
      </c>
      <c r="R1714" t="s">
        <v>3780</v>
      </c>
      <c r="S1714" t="s">
        <v>3555</v>
      </c>
      <c r="T1714" t="s">
        <v>3584</v>
      </c>
      <c r="U1714">
        <v>2</v>
      </c>
      <c r="V1714" t="s">
        <v>3562</v>
      </c>
      <c r="W1714" t="s">
        <v>3555</v>
      </c>
      <c r="X1714" t="s">
        <v>3584</v>
      </c>
      <c r="Y1714">
        <v>3</v>
      </c>
      <c r="Z1714" t="s">
        <v>3563</v>
      </c>
    </row>
    <row r="1715" spans="1:26" x14ac:dyDescent="0.3">
      <c r="A1715" s="2">
        <v>44971</v>
      </c>
      <c r="B1715" s="2">
        <v>44978</v>
      </c>
      <c r="C1715">
        <v>7</v>
      </c>
      <c r="D1715" t="s">
        <v>3538</v>
      </c>
      <c r="E1715" t="s">
        <v>1357</v>
      </c>
      <c r="F1715" t="s">
        <v>16</v>
      </c>
      <c r="G1715" t="s">
        <v>33</v>
      </c>
      <c r="H1715" t="s">
        <v>52</v>
      </c>
      <c r="I1715" t="s">
        <v>34</v>
      </c>
      <c r="J1715" t="s">
        <v>42</v>
      </c>
      <c r="K1715" t="s">
        <v>21</v>
      </c>
      <c r="L1715" t="s">
        <v>21</v>
      </c>
      <c r="M1715" t="s">
        <v>1502</v>
      </c>
      <c r="N1715" t="s">
        <v>144</v>
      </c>
      <c r="O1715">
        <v>81.4098269961206</v>
      </c>
      <c r="P1715">
        <v>5.9535452506392916</v>
      </c>
      <c r="Q1715">
        <v>51</v>
      </c>
      <c r="R1715" t="s">
        <v>3904</v>
      </c>
      <c r="S1715" t="s">
        <v>3554</v>
      </c>
      <c r="T1715" t="s">
        <v>3584</v>
      </c>
      <c r="U1715">
        <v>2</v>
      </c>
      <c r="V1715" t="s">
        <v>3562</v>
      </c>
      <c r="W1715" t="s">
        <v>3554</v>
      </c>
      <c r="X1715" t="s">
        <v>3584</v>
      </c>
      <c r="Y1715">
        <v>2</v>
      </c>
      <c r="Z1715" t="s">
        <v>3562</v>
      </c>
    </row>
    <row r="1716" spans="1:26" x14ac:dyDescent="0.3">
      <c r="A1716" s="2">
        <v>45358</v>
      </c>
      <c r="B1716" s="2">
        <v>45360</v>
      </c>
      <c r="C1716">
        <v>2</v>
      </c>
      <c r="D1716" t="s">
        <v>3538</v>
      </c>
      <c r="E1716" t="s">
        <v>1367</v>
      </c>
      <c r="F1716" t="s">
        <v>39</v>
      </c>
      <c r="G1716" t="s">
        <v>51</v>
      </c>
      <c r="H1716" t="s">
        <v>52</v>
      </c>
      <c r="I1716" t="s">
        <v>34</v>
      </c>
      <c r="J1716" t="s">
        <v>20</v>
      </c>
      <c r="K1716" t="s">
        <v>21</v>
      </c>
      <c r="L1716" t="s">
        <v>3546</v>
      </c>
      <c r="M1716" t="s">
        <v>1368</v>
      </c>
      <c r="N1716" t="s">
        <v>24</v>
      </c>
      <c r="O1716">
        <v>104.8535142279915</v>
      </c>
      <c r="P1716">
        <v>5.142069778088004</v>
      </c>
      <c r="Q1716">
        <v>68</v>
      </c>
      <c r="R1716" t="s">
        <v>3897</v>
      </c>
      <c r="S1716" t="s">
        <v>3555</v>
      </c>
      <c r="T1716" t="s">
        <v>3584</v>
      </c>
      <c r="U1716">
        <v>3</v>
      </c>
      <c r="V1716" t="s">
        <v>3563</v>
      </c>
      <c r="W1716" t="s">
        <v>3555</v>
      </c>
      <c r="X1716" t="s">
        <v>3584</v>
      </c>
      <c r="Y1716">
        <v>3</v>
      </c>
      <c r="Z1716" t="s">
        <v>3563</v>
      </c>
    </row>
    <row r="1717" spans="1:26" x14ac:dyDescent="0.3">
      <c r="A1717" s="2">
        <v>45013</v>
      </c>
      <c r="B1717" s="2">
        <v>45043</v>
      </c>
      <c r="C1717">
        <v>30</v>
      </c>
      <c r="D1717" t="s">
        <v>3538</v>
      </c>
      <c r="E1717" t="s">
        <v>1382</v>
      </c>
      <c r="F1717" t="s">
        <v>103</v>
      </c>
      <c r="G1717" t="s">
        <v>33</v>
      </c>
      <c r="H1717" t="s">
        <v>52</v>
      </c>
      <c r="I1717" t="s">
        <v>34</v>
      </c>
      <c r="J1717" t="s">
        <v>20</v>
      </c>
      <c r="K1717" t="s">
        <v>21</v>
      </c>
      <c r="L1717" t="s">
        <v>3546</v>
      </c>
      <c r="M1717" t="s">
        <v>1383</v>
      </c>
      <c r="N1717" t="s">
        <v>144</v>
      </c>
      <c r="O1717">
        <v>102.202758260545</v>
      </c>
      <c r="P1717">
        <v>7.6344444004024314</v>
      </c>
      <c r="Q1717">
        <v>116</v>
      </c>
      <c r="R1717" t="s">
        <v>3711</v>
      </c>
      <c r="S1717" t="s">
        <v>3554</v>
      </c>
      <c r="T1717" t="s">
        <v>3584</v>
      </c>
      <c r="U1717">
        <v>3</v>
      </c>
      <c r="V1717" t="s">
        <v>3563</v>
      </c>
      <c r="W1717" t="s">
        <v>3554</v>
      </c>
      <c r="X1717" t="s">
        <v>3585</v>
      </c>
      <c r="Y1717">
        <v>4</v>
      </c>
      <c r="Z1717" t="s">
        <v>3564</v>
      </c>
    </row>
    <row r="1718" spans="1:26" x14ac:dyDescent="0.3">
      <c r="A1718" s="2">
        <v>44962</v>
      </c>
      <c r="B1718" s="2">
        <v>44980</v>
      </c>
      <c r="C1718">
        <v>18</v>
      </c>
      <c r="D1718" t="s">
        <v>3538</v>
      </c>
      <c r="E1718" t="s">
        <v>1414</v>
      </c>
      <c r="F1718" t="s">
        <v>118</v>
      </c>
      <c r="G1718" t="s">
        <v>58</v>
      </c>
      <c r="H1718" t="s">
        <v>52</v>
      </c>
      <c r="I1718" t="s">
        <v>34</v>
      </c>
      <c r="J1718" t="s">
        <v>42</v>
      </c>
      <c r="K1718" t="s">
        <v>21</v>
      </c>
      <c r="L1718" t="s">
        <v>21</v>
      </c>
      <c r="M1718" t="s">
        <v>1716</v>
      </c>
      <c r="N1718" t="s">
        <v>76</v>
      </c>
      <c r="O1718">
        <v>78.859118536070866</v>
      </c>
      <c r="P1718">
        <v>7.0972295395546734</v>
      </c>
      <c r="Q1718">
        <v>53</v>
      </c>
      <c r="R1718" t="s">
        <v>3676</v>
      </c>
      <c r="S1718" t="s">
        <v>3554</v>
      </c>
      <c r="T1718" t="s">
        <v>3584</v>
      </c>
      <c r="U1718">
        <v>2</v>
      </c>
      <c r="V1718" t="s">
        <v>3562</v>
      </c>
      <c r="W1718" t="s">
        <v>3554</v>
      </c>
      <c r="X1718" t="s">
        <v>3584</v>
      </c>
      <c r="Y1718">
        <v>2</v>
      </c>
      <c r="Z1718" t="s">
        <v>3562</v>
      </c>
    </row>
    <row r="1719" spans="1:26" x14ac:dyDescent="0.3">
      <c r="A1719" s="2">
        <v>45438</v>
      </c>
      <c r="B1719" s="2">
        <v>45454</v>
      </c>
      <c r="C1719">
        <v>16</v>
      </c>
      <c r="D1719" t="s">
        <v>3538</v>
      </c>
      <c r="E1719" t="s">
        <v>1454</v>
      </c>
      <c r="F1719" t="s">
        <v>28</v>
      </c>
      <c r="G1719" t="s">
        <v>33</v>
      </c>
      <c r="H1719" t="s">
        <v>52</v>
      </c>
      <c r="I1719" t="s">
        <v>34</v>
      </c>
      <c r="J1719" t="s">
        <v>42</v>
      </c>
      <c r="K1719" t="s">
        <v>21</v>
      </c>
      <c r="L1719" t="s">
        <v>3546</v>
      </c>
      <c r="M1719" t="s">
        <v>1455</v>
      </c>
      <c r="N1719" t="s">
        <v>43</v>
      </c>
      <c r="O1719">
        <v>28.173392243439459</v>
      </c>
      <c r="P1719">
        <v>5.1068850916478876</v>
      </c>
      <c r="Q1719">
        <v>162</v>
      </c>
      <c r="R1719" t="s">
        <v>3772</v>
      </c>
      <c r="S1719" t="s">
        <v>3555</v>
      </c>
      <c r="T1719" t="s">
        <v>3585</v>
      </c>
      <c r="U1719">
        <v>5</v>
      </c>
      <c r="V1719" t="s">
        <v>3565</v>
      </c>
      <c r="W1719" t="s">
        <v>3555</v>
      </c>
      <c r="X1719" t="s">
        <v>3585</v>
      </c>
      <c r="Y1719">
        <v>6</v>
      </c>
      <c r="Z1719" t="s">
        <v>3566</v>
      </c>
    </row>
    <row r="1720" spans="1:26" x14ac:dyDescent="0.3">
      <c r="A1720" s="2">
        <v>44993</v>
      </c>
      <c r="B1720" s="2">
        <v>45001</v>
      </c>
      <c r="C1720">
        <v>8</v>
      </c>
      <c r="D1720" t="s">
        <v>3538</v>
      </c>
      <c r="E1720" t="s">
        <v>1466</v>
      </c>
      <c r="F1720" t="s">
        <v>39</v>
      </c>
      <c r="G1720" t="s">
        <v>33</v>
      </c>
      <c r="H1720" t="s">
        <v>52</v>
      </c>
      <c r="I1720" t="s">
        <v>34</v>
      </c>
      <c r="J1720" t="s">
        <v>20</v>
      </c>
      <c r="K1720" t="s">
        <v>21</v>
      </c>
      <c r="L1720" t="s">
        <v>3546</v>
      </c>
      <c r="M1720" t="s">
        <v>1467</v>
      </c>
      <c r="N1720" t="s">
        <v>30</v>
      </c>
      <c r="O1720">
        <v>145.55924654246269</v>
      </c>
      <c r="P1720">
        <v>6.3220285084946406</v>
      </c>
      <c r="Q1720">
        <v>74</v>
      </c>
      <c r="R1720" t="s">
        <v>3755</v>
      </c>
      <c r="S1720" t="s">
        <v>3554</v>
      </c>
      <c r="T1720" t="s">
        <v>3584</v>
      </c>
      <c r="U1720">
        <v>3</v>
      </c>
      <c r="V1720" t="s">
        <v>3563</v>
      </c>
      <c r="W1720" t="s">
        <v>3554</v>
      </c>
      <c r="X1720" t="s">
        <v>3584</v>
      </c>
      <c r="Y1720">
        <v>3</v>
      </c>
      <c r="Z1720" t="s">
        <v>3563</v>
      </c>
    </row>
    <row r="1721" spans="1:26" x14ac:dyDescent="0.3">
      <c r="A1721" s="2">
        <v>45394</v>
      </c>
      <c r="B1721" s="2">
        <v>45399</v>
      </c>
      <c r="C1721">
        <v>5</v>
      </c>
      <c r="D1721" t="s">
        <v>3538</v>
      </c>
      <c r="E1721" t="s">
        <v>1477</v>
      </c>
      <c r="F1721" t="s">
        <v>118</v>
      </c>
      <c r="G1721" t="s">
        <v>51</v>
      </c>
      <c r="H1721" t="s">
        <v>52</v>
      </c>
      <c r="I1721" t="s">
        <v>34</v>
      </c>
      <c r="J1721" t="s">
        <v>20</v>
      </c>
      <c r="K1721" t="s">
        <v>21</v>
      </c>
      <c r="L1721" t="s">
        <v>3546</v>
      </c>
      <c r="M1721" t="s">
        <v>1516</v>
      </c>
      <c r="N1721" t="s">
        <v>144</v>
      </c>
      <c r="O1721">
        <v>71.056578291012187</v>
      </c>
      <c r="P1721">
        <v>6.5516789816342289</v>
      </c>
      <c r="Q1721">
        <v>107</v>
      </c>
      <c r="R1721" t="s">
        <v>3678</v>
      </c>
      <c r="S1721" t="s">
        <v>3555</v>
      </c>
      <c r="T1721" t="s">
        <v>3585</v>
      </c>
      <c r="U1721">
        <v>4</v>
      </c>
      <c r="V1721" t="s">
        <v>3564</v>
      </c>
      <c r="W1721" t="s">
        <v>3555</v>
      </c>
      <c r="X1721" t="s">
        <v>3585</v>
      </c>
      <c r="Y1721">
        <v>4</v>
      </c>
      <c r="Z1721" t="s">
        <v>3564</v>
      </c>
    </row>
    <row r="1722" spans="1:26" x14ac:dyDescent="0.3">
      <c r="A1722" s="2">
        <v>45160</v>
      </c>
      <c r="B1722" s="2">
        <v>45176</v>
      </c>
      <c r="C1722">
        <v>16</v>
      </c>
      <c r="D1722" t="s">
        <v>3538</v>
      </c>
      <c r="E1722" t="s">
        <v>1567</v>
      </c>
      <c r="F1722" t="s">
        <v>80</v>
      </c>
      <c r="G1722" t="s">
        <v>33</v>
      </c>
      <c r="H1722" t="s">
        <v>52</v>
      </c>
      <c r="I1722" t="s">
        <v>34</v>
      </c>
      <c r="J1722" t="s">
        <v>20</v>
      </c>
      <c r="K1722" t="s">
        <v>21</v>
      </c>
      <c r="L1722" t="s">
        <v>3546</v>
      </c>
      <c r="M1722" t="s">
        <v>1568</v>
      </c>
      <c r="N1722" t="s">
        <v>144</v>
      </c>
      <c r="O1722">
        <v>5.7268666854780452</v>
      </c>
      <c r="P1722">
        <v>4.4746856963116244</v>
      </c>
      <c r="Q1722">
        <v>249</v>
      </c>
      <c r="R1722" t="s">
        <v>3789</v>
      </c>
      <c r="S1722" t="s">
        <v>3554</v>
      </c>
      <c r="T1722" t="s">
        <v>3586</v>
      </c>
      <c r="U1722">
        <v>8</v>
      </c>
      <c r="V1722" t="s">
        <v>3568</v>
      </c>
      <c r="W1722" t="s">
        <v>3554</v>
      </c>
      <c r="X1722" t="s">
        <v>3586</v>
      </c>
      <c r="Y1722">
        <v>9</v>
      </c>
      <c r="Z1722" t="s">
        <v>3569</v>
      </c>
    </row>
    <row r="1723" spans="1:26" x14ac:dyDescent="0.3">
      <c r="A1723" s="2">
        <v>45269</v>
      </c>
      <c r="B1723" s="2">
        <v>45279</v>
      </c>
      <c r="C1723">
        <v>10</v>
      </c>
      <c r="D1723" t="s">
        <v>3538</v>
      </c>
      <c r="E1723" t="s">
        <v>1722</v>
      </c>
      <c r="F1723" t="s">
        <v>16</v>
      </c>
      <c r="G1723" t="s">
        <v>51</v>
      </c>
      <c r="H1723" t="s">
        <v>52</v>
      </c>
      <c r="I1723" t="s">
        <v>34</v>
      </c>
      <c r="J1723" t="s">
        <v>42</v>
      </c>
      <c r="K1723" t="s">
        <v>21</v>
      </c>
      <c r="L1723" t="s">
        <v>21</v>
      </c>
      <c r="M1723" t="s">
        <v>1723</v>
      </c>
      <c r="N1723" t="s">
        <v>30</v>
      </c>
      <c r="O1723">
        <v>67.116923825364623</v>
      </c>
      <c r="P1723">
        <v>5.6191741947062877</v>
      </c>
      <c r="Q1723">
        <v>352</v>
      </c>
      <c r="R1723" t="s">
        <v>3663</v>
      </c>
      <c r="S1723" t="s">
        <v>3554</v>
      </c>
      <c r="T1723" t="s">
        <v>3587</v>
      </c>
      <c r="U1723">
        <v>12</v>
      </c>
      <c r="V1723" t="s">
        <v>3572</v>
      </c>
      <c r="W1723" t="s">
        <v>3554</v>
      </c>
      <c r="X1723" t="s">
        <v>3587</v>
      </c>
      <c r="Y1723">
        <v>12</v>
      </c>
      <c r="Z1723" t="s">
        <v>3572</v>
      </c>
    </row>
    <row r="1724" spans="1:26" x14ac:dyDescent="0.3">
      <c r="A1724" s="2">
        <v>45132</v>
      </c>
      <c r="B1724" s="2">
        <v>45142</v>
      </c>
      <c r="C1724">
        <v>10</v>
      </c>
      <c r="D1724" t="s">
        <v>3538</v>
      </c>
      <c r="E1724" t="s">
        <v>1726</v>
      </c>
      <c r="F1724" t="s">
        <v>39</v>
      </c>
      <c r="G1724" t="s">
        <v>51</v>
      </c>
      <c r="H1724" t="s">
        <v>52</v>
      </c>
      <c r="I1724" t="s">
        <v>34</v>
      </c>
      <c r="J1724" t="s">
        <v>42</v>
      </c>
      <c r="K1724" t="s">
        <v>21</v>
      </c>
      <c r="L1724" t="s">
        <v>21</v>
      </c>
      <c r="M1724" t="s">
        <v>1727</v>
      </c>
      <c r="N1724" t="s">
        <v>76</v>
      </c>
      <c r="O1724">
        <v>86.945866895559362</v>
      </c>
      <c r="P1724">
        <v>6.2822952657705944</v>
      </c>
      <c r="Q1724">
        <v>215</v>
      </c>
      <c r="R1724" t="s">
        <v>3775</v>
      </c>
      <c r="S1724" t="s">
        <v>3554</v>
      </c>
      <c r="T1724" t="s">
        <v>3586</v>
      </c>
      <c r="U1724">
        <v>7</v>
      </c>
      <c r="V1724" t="s">
        <v>3567</v>
      </c>
      <c r="W1724" t="s">
        <v>3554</v>
      </c>
      <c r="X1724" t="s">
        <v>3586</v>
      </c>
      <c r="Y1724">
        <v>8</v>
      </c>
      <c r="Z1724" t="s">
        <v>3568</v>
      </c>
    </row>
    <row r="1725" spans="1:26" x14ac:dyDescent="0.3">
      <c r="A1725" s="2">
        <v>45154</v>
      </c>
      <c r="B1725" s="2">
        <v>45161</v>
      </c>
      <c r="C1725">
        <v>7</v>
      </c>
      <c r="D1725" t="s">
        <v>3538</v>
      </c>
      <c r="E1725" t="s">
        <v>1732</v>
      </c>
      <c r="F1725" t="s">
        <v>80</v>
      </c>
      <c r="G1725" t="s">
        <v>58</v>
      </c>
      <c r="H1725" t="s">
        <v>52</v>
      </c>
      <c r="I1725" t="s">
        <v>34</v>
      </c>
      <c r="J1725" t="s">
        <v>42</v>
      </c>
      <c r="K1725" t="s">
        <v>21</v>
      </c>
      <c r="L1725" t="s">
        <v>3546</v>
      </c>
      <c r="M1725" t="s">
        <v>1733</v>
      </c>
      <c r="N1725" t="s">
        <v>63</v>
      </c>
      <c r="O1725">
        <v>21.145373441028511</v>
      </c>
      <c r="P1725">
        <v>5.335987683192764</v>
      </c>
      <c r="Q1725">
        <v>234</v>
      </c>
      <c r="R1725" t="s">
        <v>3938</v>
      </c>
      <c r="S1725" t="s">
        <v>3554</v>
      </c>
      <c r="T1725" t="s">
        <v>3586</v>
      </c>
      <c r="U1725">
        <v>8</v>
      </c>
      <c r="V1725" t="s">
        <v>3568</v>
      </c>
      <c r="W1725" t="s">
        <v>3554</v>
      </c>
      <c r="X1725" t="s">
        <v>3586</v>
      </c>
      <c r="Y1725">
        <v>8</v>
      </c>
      <c r="Z1725" t="s">
        <v>3568</v>
      </c>
    </row>
    <row r="1726" spans="1:26" x14ac:dyDescent="0.3">
      <c r="A1726" s="2">
        <v>45473</v>
      </c>
      <c r="B1726" s="2">
        <v>45489</v>
      </c>
      <c r="C1726">
        <v>16</v>
      </c>
      <c r="D1726" t="s">
        <v>3538</v>
      </c>
      <c r="E1726" t="s">
        <v>1735</v>
      </c>
      <c r="F1726" t="s">
        <v>39</v>
      </c>
      <c r="G1726" t="s">
        <v>51</v>
      </c>
      <c r="H1726" t="s">
        <v>52</v>
      </c>
      <c r="I1726" t="s">
        <v>34</v>
      </c>
      <c r="J1726" t="s">
        <v>20</v>
      </c>
      <c r="K1726" t="s">
        <v>21</v>
      </c>
      <c r="L1726" t="s">
        <v>3546</v>
      </c>
      <c r="M1726" t="s">
        <v>1736</v>
      </c>
      <c r="N1726" t="s">
        <v>54</v>
      </c>
      <c r="O1726">
        <v>138.1088339967626</v>
      </c>
      <c r="P1726">
        <v>5.3770812114985027</v>
      </c>
      <c r="Q1726">
        <v>197</v>
      </c>
      <c r="R1726" t="s">
        <v>3962</v>
      </c>
      <c r="S1726" t="s">
        <v>3555</v>
      </c>
      <c r="T1726" t="s">
        <v>3585</v>
      </c>
      <c r="U1726">
        <v>6</v>
      </c>
      <c r="V1726" t="s">
        <v>3566</v>
      </c>
      <c r="W1726" t="s">
        <v>3555</v>
      </c>
      <c r="X1726" t="s">
        <v>3586</v>
      </c>
      <c r="Y1726">
        <v>7</v>
      </c>
      <c r="Z1726" t="s">
        <v>3567</v>
      </c>
    </row>
    <row r="1727" spans="1:26" x14ac:dyDescent="0.3">
      <c r="A1727" s="2">
        <v>45134</v>
      </c>
      <c r="B1727" s="2">
        <v>45137</v>
      </c>
      <c r="C1727">
        <v>3</v>
      </c>
      <c r="D1727" t="s">
        <v>3538</v>
      </c>
      <c r="E1727" t="s">
        <v>1101</v>
      </c>
      <c r="F1727" t="s">
        <v>103</v>
      </c>
      <c r="G1727" t="s">
        <v>51</v>
      </c>
      <c r="H1727" t="s">
        <v>52</v>
      </c>
      <c r="I1727" t="s">
        <v>34</v>
      </c>
      <c r="J1727" t="s">
        <v>20</v>
      </c>
      <c r="K1727" t="s">
        <v>21</v>
      </c>
      <c r="L1727" t="s">
        <v>21</v>
      </c>
      <c r="M1727" t="s">
        <v>2025</v>
      </c>
      <c r="N1727" t="s">
        <v>63</v>
      </c>
      <c r="O1727">
        <v>109.4380767279452</v>
      </c>
      <c r="P1727">
        <v>6.4688512000230292</v>
      </c>
      <c r="Q1727">
        <v>210</v>
      </c>
      <c r="R1727" t="s">
        <v>3637</v>
      </c>
      <c r="S1727" t="s">
        <v>3554</v>
      </c>
      <c r="T1727" t="s">
        <v>3586</v>
      </c>
      <c r="U1727">
        <v>7</v>
      </c>
      <c r="V1727" t="s">
        <v>3567</v>
      </c>
      <c r="W1727" t="s">
        <v>3554</v>
      </c>
      <c r="X1727" t="s">
        <v>3586</v>
      </c>
      <c r="Y1727">
        <v>7</v>
      </c>
      <c r="Z1727" t="s">
        <v>3567</v>
      </c>
    </row>
    <row r="1728" spans="1:26" x14ac:dyDescent="0.3">
      <c r="A1728" s="2">
        <v>45455</v>
      </c>
      <c r="B1728" s="2">
        <v>45458</v>
      </c>
      <c r="C1728">
        <v>3</v>
      </c>
      <c r="D1728" t="s">
        <v>3538</v>
      </c>
      <c r="E1728" t="s">
        <v>1240</v>
      </c>
      <c r="F1728" t="s">
        <v>118</v>
      </c>
      <c r="G1728" t="s">
        <v>51</v>
      </c>
      <c r="H1728" t="s">
        <v>52</v>
      </c>
      <c r="I1728" t="s">
        <v>34</v>
      </c>
      <c r="J1728" t="s">
        <v>42</v>
      </c>
      <c r="K1728" t="s">
        <v>21</v>
      </c>
      <c r="L1728" t="s">
        <v>21</v>
      </c>
      <c r="M1728" t="s">
        <v>2048</v>
      </c>
      <c r="N1728" t="s">
        <v>144</v>
      </c>
      <c r="O1728">
        <v>39.106368349191321</v>
      </c>
      <c r="P1728">
        <v>6.7064403786521014</v>
      </c>
      <c r="Q1728">
        <v>166</v>
      </c>
      <c r="R1728" t="s">
        <v>3848</v>
      </c>
      <c r="S1728" t="s">
        <v>3555</v>
      </c>
      <c r="T1728" t="s">
        <v>3585</v>
      </c>
      <c r="U1728">
        <v>6</v>
      </c>
      <c r="V1728" t="s">
        <v>3566</v>
      </c>
      <c r="W1728" t="s">
        <v>3555</v>
      </c>
      <c r="X1728" t="s">
        <v>3585</v>
      </c>
      <c r="Y1728">
        <v>6</v>
      </c>
      <c r="Z1728" t="s">
        <v>3566</v>
      </c>
    </row>
    <row r="1729" spans="1:26" x14ac:dyDescent="0.3">
      <c r="A1729" s="2">
        <v>45339</v>
      </c>
      <c r="B1729" s="2">
        <v>45346</v>
      </c>
      <c r="C1729">
        <v>7</v>
      </c>
      <c r="D1729" t="s">
        <v>3538</v>
      </c>
      <c r="E1729" t="s">
        <v>1645</v>
      </c>
      <c r="F1729" t="s">
        <v>28</v>
      </c>
      <c r="G1729" t="s">
        <v>33</v>
      </c>
      <c r="H1729" t="s">
        <v>52</v>
      </c>
      <c r="I1729" t="s">
        <v>34</v>
      </c>
      <c r="J1729" t="s">
        <v>20</v>
      </c>
      <c r="K1729" t="s">
        <v>21</v>
      </c>
      <c r="L1729" t="s">
        <v>21</v>
      </c>
      <c r="M1729" t="s">
        <v>2196</v>
      </c>
      <c r="N1729" t="s">
        <v>144</v>
      </c>
      <c r="O1729">
        <v>29.47025822847932</v>
      </c>
      <c r="P1729">
        <v>5.8145368759364953</v>
      </c>
      <c r="Q1729">
        <v>54</v>
      </c>
      <c r="R1729" t="s">
        <v>3901</v>
      </c>
      <c r="S1729" t="s">
        <v>3555</v>
      </c>
      <c r="T1729" t="s">
        <v>3584</v>
      </c>
      <c r="U1729">
        <v>2</v>
      </c>
      <c r="V1729" t="s">
        <v>3562</v>
      </c>
      <c r="W1729" t="s">
        <v>3555</v>
      </c>
      <c r="X1729" t="s">
        <v>3584</v>
      </c>
      <c r="Y1729">
        <v>2</v>
      </c>
      <c r="Z1729" t="s">
        <v>3562</v>
      </c>
    </row>
    <row r="1730" spans="1:26" x14ac:dyDescent="0.3">
      <c r="A1730" s="2">
        <v>45030</v>
      </c>
      <c r="B1730" s="2">
        <v>45058</v>
      </c>
      <c r="C1730">
        <v>28</v>
      </c>
      <c r="D1730" t="s">
        <v>3538</v>
      </c>
      <c r="E1730" t="s">
        <v>570</v>
      </c>
      <c r="F1730" t="s">
        <v>118</v>
      </c>
      <c r="G1730" t="s">
        <v>33</v>
      </c>
      <c r="H1730" t="s">
        <v>52</v>
      </c>
      <c r="I1730" t="s">
        <v>34</v>
      </c>
      <c r="J1730" t="s">
        <v>20</v>
      </c>
      <c r="K1730" t="s">
        <v>21</v>
      </c>
      <c r="L1730" t="s">
        <v>3546</v>
      </c>
      <c r="M1730" t="s">
        <v>2274</v>
      </c>
      <c r="N1730" t="s">
        <v>54</v>
      </c>
      <c r="O1730">
        <v>77.021531715235369</v>
      </c>
      <c r="P1730">
        <v>7.0653641979349668</v>
      </c>
      <c r="Q1730">
        <v>131</v>
      </c>
      <c r="R1730" t="s">
        <v>3856</v>
      </c>
      <c r="S1730" t="s">
        <v>3554</v>
      </c>
      <c r="T1730" t="s">
        <v>3585</v>
      </c>
      <c r="U1730">
        <v>4</v>
      </c>
      <c r="V1730" t="s">
        <v>3564</v>
      </c>
      <c r="W1730" t="s">
        <v>3554</v>
      </c>
      <c r="X1730" t="s">
        <v>3585</v>
      </c>
      <c r="Y1730">
        <v>5</v>
      </c>
      <c r="Z1730" t="s">
        <v>3565</v>
      </c>
    </row>
    <row r="1731" spans="1:26" x14ac:dyDescent="0.3">
      <c r="A1731" s="2">
        <v>44996</v>
      </c>
      <c r="B1731" s="2">
        <v>44999</v>
      </c>
      <c r="C1731">
        <v>3</v>
      </c>
      <c r="D1731" t="s">
        <v>3538</v>
      </c>
      <c r="E1731" t="s">
        <v>2289</v>
      </c>
      <c r="F1731" t="s">
        <v>16</v>
      </c>
      <c r="G1731" t="s">
        <v>33</v>
      </c>
      <c r="H1731" t="s">
        <v>52</v>
      </c>
      <c r="I1731" t="s">
        <v>34</v>
      </c>
      <c r="J1731" t="s">
        <v>42</v>
      </c>
      <c r="K1731" t="s">
        <v>21</v>
      </c>
      <c r="L1731" t="s">
        <v>3546</v>
      </c>
      <c r="M1731" t="s">
        <v>2290</v>
      </c>
      <c r="N1731" t="s">
        <v>24</v>
      </c>
      <c r="O1731">
        <v>79.221628029871979</v>
      </c>
      <c r="P1731">
        <v>6.4956250160685807</v>
      </c>
      <c r="Q1731">
        <v>72</v>
      </c>
      <c r="R1731" t="s">
        <v>3653</v>
      </c>
      <c r="S1731" t="s">
        <v>3554</v>
      </c>
      <c r="T1731" t="s">
        <v>3584</v>
      </c>
      <c r="U1731">
        <v>3</v>
      </c>
      <c r="V1731" t="s">
        <v>3563</v>
      </c>
      <c r="W1731" t="s">
        <v>3554</v>
      </c>
      <c r="X1731" t="s">
        <v>3584</v>
      </c>
      <c r="Y1731">
        <v>3</v>
      </c>
      <c r="Z1731" t="s">
        <v>3563</v>
      </c>
    </row>
    <row r="1732" spans="1:26" x14ac:dyDescent="0.3">
      <c r="A1732" s="2">
        <v>45368</v>
      </c>
      <c r="B1732" s="2">
        <v>45386</v>
      </c>
      <c r="C1732">
        <v>18</v>
      </c>
      <c r="D1732" t="s">
        <v>3538</v>
      </c>
      <c r="E1732" t="s">
        <v>2072</v>
      </c>
      <c r="F1732" t="s">
        <v>118</v>
      </c>
      <c r="G1732" t="s">
        <v>58</v>
      </c>
      <c r="H1732" t="s">
        <v>52</v>
      </c>
      <c r="I1732" t="s">
        <v>34</v>
      </c>
      <c r="J1732" t="s">
        <v>42</v>
      </c>
      <c r="K1732" t="s">
        <v>21</v>
      </c>
      <c r="L1732" t="s">
        <v>21</v>
      </c>
      <c r="M1732" t="s">
        <v>2312</v>
      </c>
      <c r="N1732" t="s">
        <v>63</v>
      </c>
      <c r="O1732">
        <v>75.957617808704796</v>
      </c>
      <c r="P1732">
        <v>7.2443487471425527</v>
      </c>
      <c r="Q1732">
        <v>94</v>
      </c>
      <c r="R1732" t="s">
        <v>3941</v>
      </c>
      <c r="S1732" t="s">
        <v>3555</v>
      </c>
      <c r="T1732" t="s">
        <v>3584</v>
      </c>
      <c r="U1732">
        <v>3</v>
      </c>
      <c r="V1732" t="s">
        <v>3563</v>
      </c>
      <c r="W1732" t="s">
        <v>3555</v>
      </c>
      <c r="X1732" t="s">
        <v>3585</v>
      </c>
      <c r="Y1732">
        <v>4</v>
      </c>
      <c r="Z1732" t="s">
        <v>3564</v>
      </c>
    </row>
    <row r="1733" spans="1:26" x14ac:dyDescent="0.3">
      <c r="A1733" s="2">
        <v>44956</v>
      </c>
      <c r="B1733" s="2">
        <v>44983</v>
      </c>
      <c r="C1733">
        <v>27</v>
      </c>
      <c r="D1733" t="s">
        <v>3538</v>
      </c>
      <c r="E1733" t="s">
        <v>2255</v>
      </c>
      <c r="F1733" t="s">
        <v>118</v>
      </c>
      <c r="G1733" t="s">
        <v>51</v>
      </c>
      <c r="H1733" t="s">
        <v>52</v>
      </c>
      <c r="I1733" t="s">
        <v>34</v>
      </c>
      <c r="J1733" t="s">
        <v>42</v>
      </c>
      <c r="K1733" t="s">
        <v>21</v>
      </c>
      <c r="L1733" t="s">
        <v>21</v>
      </c>
      <c r="M1733" t="s">
        <v>2334</v>
      </c>
      <c r="N1733" t="s">
        <v>43</v>
      </c>
      <c r="O1733">
        <v>70.337778562933366</v>
      </c>
      <c r="P1733">
        <v>7.0840604365473432</v>
      </c>
      <c r="Q1733">
        <v>56</v>
      </c>
      <c r="R1733" t="s">
        <v>3728</v>
      </c>
      <c r="S1733" t="s">
        <v>3554</v>
      </c>
      <c r="T1733" t="s">
        <v>3584</v>
      </c>
      <c r="U1733">
        <v>1</v>
      </c>
      <c r="V1733" t="s">
        <v>3561</v>
      </c>
      <c r="W1733" t="s">
        <v>3554</v>
      </c>
      <c r="X1733" t="s">
        <v>3584</v>
      </c>
      <c r="Y1733">
        <v>2</v>
      </c>
      <c r="Z1733" t="s">
        <v>3562</v>
      </c>
    </row>
    <row r="1734" spans="1:26" x14ac:dyDescent="0.3">
      <c r="A1734" s="2">
        <v>44955</v>
      </c>
      <c r="B1734" s="2">
        <v>44961</v>
      </c>
      <c r="C1734">
        <v>6</v>
      </c>
      <c r="D1734" t="s">
        <v>3538</v>
      </c>
      <c r="E1734" t="s">
        <v>2361</v>
      </c>
      <c r="F1734" t="s">
        <v>80</v>
      </c>
      <c r="G1734" t="s">
        <v>33</v>
      </c>
      <c r="H1734" t="s">
        <v>52</v>
      </c>
      <c r="I1734" t="s">
        <v>34</v>
      </c>
      <c r="J1734" t="s">
        <v>20</v>
      </c>
      <c r="K1734" t="s">
        <v>21</v>
      </c>
      <c r="L1734" t="s">
        <v>3546</v>
      </c>
      <c r="M1734" t="s">
        <v>2362</v>
      </c>
      <c r="N1734" t="s">
        <v>63</v>
      </c>
      <c r="O1734">
        <v>27.218160017344069</v>
      </c>
      <c r="P1734">
        <v>4.3903548969778443</v>
      </c>
      <c r="Q1734">
        <v>34</v>
      </c>
      <c r="R1734" t="s">
        <v>3776</v>
      </c>
      <c r="S1734" t="s">
        <v>3554</v>
      </c>
      <c r="T1734" t="s">
        <v>3584</v>
      </c>
      <c r="U1734">
        <v>1</v>
      </c>
      <c r="V1734" t="s">
        <v>3561</v>
      </c>
      <c r="W1734" t="s">
        <v>3554</v>
      </c>
      <c r="X1734" t="s">
        <v>3584</v>
      </c>
      <c r="Y1734">
        <v>2</v>
      </c>
      <c r="Z1734" t="s">
        <v>3562</v>
      </c>
    </row>
    <row r="1735" spans="1:26" x14ac:dyDescent="0.3">
      <c r="A1735" s="2">
        <v>45374</v>
      </c>
      <c r="B1735" s="2">
        <v>45381</v>
      </c>
      <c r="C1735">
        <v>7</v>
      </c>
      <c r="D1735" t="s">
        <v>3538</v>
      </c>
      <c r="E1735" t="s">
        <v>2181</v>
      </c>
      <c r="F1735" t="s">
        <v>103</v>
      </c>
      <c r="G1735" t="s">
        <v>51</v>
      </c>
      <c r="H1735" t="s">
        <v>52</v>
      </c>
      <c r="I1735" t="s">
        <v>34</v>
      </c>
      <c r="J1735" t="s">
        <v>42</v>
      </c>
      <c r="K1735" t="s">
        <v>21</v>
      </c>
      <c r="L1735" t="s">
        <v>21</v>
      </c>
      <c r="M1735" t="s">
        <v>2384</v>
      </c>
      <c r="N1735" t="s">
        <v>30</v>
      </c>
      <c r="O1735">
        <v>114.8042590273843</v>
      </c>
      <c r="P1735">
        <v>7.1079865110062617</v>
      </c>
      <c r="Q1735">
        <v>89</v>
      </c>
      <c r="R1735" t="s">
        <v>3824</v>
      </c>
      <c r="S1735" t="s">
        <v>3555</v>
      </c>
      <c r="T1735" t="s">
        <v>3584</v>
      </c>
      <c r="U1735">
        <v>3</v>
      </c>
      <c r="V1735" t="s">
        <v>3563</v>
      </c>
      <c r="W1735" t="s">
        <v>3555</v>
      </c>
      <c r="X1735" t="s">
        <v>3584</v>
      </c>
      <c r="Y1735">
        <v>3</v>
      </c>
      <c r="Z1735" t="s">
        <v>3563</v>
      </c>
    </row>
    <row r="1736" spans="1:26" x14ac:dyDescent="0.3">
      <c r="A1736" s="2">
        <v>45101</v>
      </c>
      <c r="B1736" s="2">
        <v>45111</v>
      </c>
      <c r="C1736">
        <v>10</v>
      </c>
      <c r="D1736" t="s">
        <v>3538</v>
      </c>
      <c r="E1736" t="s">
        <v>2405</v>
      </c>
      <c r="F1736" t="s">
        <v>118</v>
      </c>
      <c r="G1736" t="s">
        <v>51</v>
      </c>
      <c r="H1736" t="s">
        <v>52</v>
      </c>
      <c r="I1736" t="s">
        <v>34</v>
      </c>
      <c r="J1736" t="s">
        <v>42</v>
      </c>
      <c r="K1736" t="s">
        <v>21</v>
      </c>
      <c r="L1736" t="s">
        <v>21</v>
      </c>
      <c r="M1736" t="s">
        <v>2406</v>
      </c>
      <c r="N1736" t="s">
        <v>144</v>
      </c>
      <c r="O1736">
        <v>65.786429218750456</v>
      </c>
      <c r="P1736">
        <v>6.026810902100121</v>
      </c>
      <c r="Q1736">
        <v>184</v>
      </c>
      <c r="R1736" t="s">
        <v>3838</v>
      </c>
      <c r="S1736" t="s">
        <v>3554</v>
      </c>
      <c r="T1736" t="s">
        <v>3585</v>
      </c>
      <c r="U1736">
        <v>6</v>
      </c>
      <c r="V1736" t="s">
        <v>3566</v>
      </c>
      <c r="W1736" t="s">
        <v>3554</v>
      </c>
      <c r="X1736" t="s">
        <v>3586</v>
      </c>
      <c r="Y1736">
        <v>7</v>
      </c>
      <c r="Z1736" t="s">
        <v>3567</v>
      </c>
    </row>
    <row r="1737" spans="1:26" x14ac:dyDescent="0.3">
      <c r="A1737" s="2">
        <v>45258</v>
      </c>
      <c r="B1737" s="2">
        <v>45263</v>
      </c>
      <c r="C1737">
        <v>5</v>
      </c>
      <c r="D1737" t="s">
        <v>3538</v>
      </c>
      <c r="E1737" t="s">
        <v>2413</v>
      </c>
      <c r="F1737" t="s">
        <v>28</v>
      </c>
      <c r="G1737" t="s">
        <v>33</v>
      </c>
      <c r="H1737" t="s">
        <v>52</v>
      </c>
      <c r="I1737" t="s">
        <v>34</v>
      </c>
      <c r="J1737" t="s">
        <v>20</v>
      </c>
      <c r="K1737" t="s">
        <v>21</v>
      </c>
      <c r="L1737" t="s">
        <v>21</v>
      </c>
      <c r="M1737" t="s">
        <v>429</v>
      </c>
      <c r="N1737" t="s">
        <v>76</v>
      </c>
      <c r="O1737">
        <v>28.45226780343005</v>
      </c>
      <c r="P1737">
        <v>5.1282627962817022</v>
      </c>
      <c r="Q1737">
        <v>336</v>
      </c>
      <c r="R1737" t="s">
        <v>3918</v>
      </c>
      <c r="S1737" t="s">
        <v>3554</v>
      </c>
      <c r="T1737" t="s">
        <v>3587</v>
      </c>
      <c r="U1737">
        <v>11</v>
      </c>
      <c r="V1737" t="s">
        <v>3571</v>
      </c>
      <c r="W1737" t="s">
        <v>3554</v>
      </c>
      <c r="X1737" t="s">
        <v>3587</v>
      </c>
      <c r="Y1737">
        <v>12</v>
      </c>
      <c r="Z1737" t="s">
        <v>3572</v>
      </c>
    </row>
    <row r="1738" spans="1:26" x14ac:dyDescent="0.3">
      <c r="A1738" s="2">
        <v>45449</v>
      </c>
      <c r="B1738" s="2">
        <v>45456</v>
      </c>
      <c r="C1738">
        <v>7</v>
      </c>
      <c r="D1738" t="s">
        <v>3538</v>
      </c>
      <c r="E1738" t="s">
        <v>204</v>
      </c>
      <c r="F1738" t="s">
        <v>157</v>
      </c>
      <c r="G1738" t="s">
        <v>33</v>
      </c>
      <c r="H1738" t="s">
        <v>52</v>
      </c>
      <c r="I1738" t="s">
        <v>34</v>
      </c>
      <c r="J1738" t="s">
        <v>20</v>
      </c>
      <c r="K1738" t="s">
        <v>21</v>
      </c>
      <c r="L1738" t="s">
        <v>3546</v>
      </c>
      <c r="M1738" t="s">
        <v>2423</v>
      </c>
      <c r="N1738" t="s">
        <v>24</v>
      </c>
      <c r="O1738">
        <v>24.55616281843373</v>
      </c>
      <c r="P1738">
        <v>4.4327714843418189</v>
      </c>
      <c r="Q1738">
        <v>164</v>
      </c>
      <c r="R1738" t="s">
        <v>3910</v>
      </c>
      <c r="S1738" t="s">
        <v>3555</v>
      </c>
      <c r="T1738" t="s">
        <v>3585</v>
      </c>
      <c r="U1738">
        <v>6</v>
      </c>
      <c r="V1738" t="s">
        <v>3566</v>
      </c>
      <c r="W1738" t="s">
        <v>3555</v>
      </c>
      <c r="X1738" t="s">
        <v>3585</v>
      </c>
      <c r="Y1738">
        <v>6</v>
      </c>
      <c r="Z1738" t="s">
        <v>3566</v>
      </c>
    </row>
    <row r="1739" spans="1:26" x14ac:dyDescent="0.3">
      <c r="A1739" s="2">
        <v>45248</v>
      </c>
      <c r="B1739" s="2">
        <v>45250</v>
      </c>
      <c r="C1739">
        <v>2</v>
      </c>
      <c r="D1739" t="s">
        <v>3538</v>
      </c>
      <c r="E1739" t="s">
        <v>2437</v>
      </c>
      <c r="F1739" t="s">
        <v>16</v>
      </c>
      <c r="G1739" t="s">
        <v>51</v>
      </c>
      <c r="H1739" t="s">
        <v>52</v>
      </c>
      <c r="I1739" t="s">
        <v>34</v>
      </c>
      <c r="J1739" t="s">
        <v>42</v>
      </c>
      <c r="K1739" t="s">
        <v>21</v>
      </c>
      <c r="L1739" t="s">
        <v>21</v>
      </c>
      <c r="M1739" t="s">
        <v>2438</v>
      </c>
      <c r="N1739" t="s">
        <v>30</v>
      </c>
      <c r="O1739">
        <v>88.339221545489039</v>
      </c>
      <c r="P1739">
        <v>5.9993360177183721</v>
      </c>
      <c r="Q1739">
        <v>323</v>
      </c>
      <c r="R1739" t="s">
        <v>3642</v>
      </c>
      <c r="S1739" t="s">
        <v>3554</v>
      </c>
      <c r="T1739" t="s">
        <v>3587</v>
      </c>
      <c r="U1739">
        <v>11</v>
      </c>
      <c r="V1739" t="s">
        <v>3571</v>
      </c>
      <c r="W1739" t="s">
        <v>3554</v>
      </c>
      <c r="X1739" t="s">
        <v>3587</v>
      </c>
      <c r="Y1739">
        <v>11</v>
      </c>
      <c r="Z1739" t="s">
        <v>3571</v>
      </c>
    </row>
    <row r="1740" spans="1:26" x14ac:dyDescent="0.3">
      <c r="A1740" s="2">
        <v>45160</v>
      </c>
      <c r="B1740" s="2">
        <v>45174</v>
      </c>
      <c r="C1740">
        <v>14</v>
      </c>
      <c r="D1740" t="s">
        <v>3538</v>
      </c>
      <c r="E1740" t="s">
        <v>773</v>
      </c>
      <c r="F1740" t="s">
        <v>57</v>
      </c>
      <c r="G1740" t="s">
        <v>58</v>
      </c>
      <c r="H1740" t="s">
        <v>52</v>
      </c>
      <c r="I1740" t="s">
        <v>34</v>
      </c>
      <c r="J1740" t="s">
        <v>20</v>
      </c>
      <c r="K1740" t="s">
        <v>21</v>
      </c>
      <c r="L1740" t="s">
        <v>3546</v>
      </c>
      <c r="M1740" t="s">
        <v>2031</v>
      </c>
      <c r="N1740" t="s">
        <v>144</v>
      </c>
      <c r="O1740">
        <v>97.687034352235187</v>
      </c>
      <c r="P1740">
        <v>5.3886772896894817</v>
      </c>
      <c r="Q1740">
        <v>247</v>
      </c>
      <c r="R1740" t="s">
        <v>3658</v>
      </c>
      <c r="S1740" t="s">
        <v>3554</v>
      </c>
      <c r="T1740" t="s">
        <v>3586</v>
      </c>
      <c r="U1740">
        <v>8</v>
      </c>
      <c r="V1740" t="s">
        <v>3568</v>
      </c>
      <c r="W1740" t="s">
        <v>3554</v>
      </c>
      <c r="X1740" t="s">
        <v>3586</v>
      </c>
      <c r="Y1740">
        <v>9</v>
      </c>
      <c r="Z1740" t="s">
        <v>3569</v>
      </c>
    </row>
    <row r="1741" spans="1:26" x14ac:dyDescent="0.3">
      <c r="A1741" s="2">
        <v>45129</v>
      </c>
      <c r="B1741" s="2">
        <v>45142</v>
      </c>
      <c r="C1741">
        <v>13</v>
      </c>
      <c r="D1741" t="s">
        <v>3538</v>
      </c>
      <c r="E1741" t="s">
        <v>2225</v>
      </c>
      <c r="F1741" t="s">
        <v>103</v>
      </c>
      <c r="G1741" t="s">
        <v>33</v>
      </c>
      <c r="H1741" t="s">
        <v>52</v>
      </c>
      <c r="I1741" t="s">
        <v>34</v>
      </c>
      <c r="J1741" t="s">
        <v>42</v>
      </c>
      <c r="K1741" t="s">
        <v>21</v>
      </c>
      <c r="L1741" t="s">
        <v>3546</v>
      </c>
      <c r="M1741" t="s">
        <v>2462</v>
      </c>
      <c r="N1741" t="s">
        <v>144</v>
      </c>
      <c r="O1741">
        <v>93.363521168029379</v>
      </c>
      <c r="P1741">
        <v>6.8934529374052813</v>
      </c>
      <c r="Q1741">
        <v>215</v>
      </c>
      <c r="R1741" t="s">
        <v>3775</v>
      </c>
      <c r="S1741" t="s">
        <v>3554</v>
      </c>
      <c r="T1741" t="s">
        <v>3586</v>
      </c>
      <c r="U1741">
        <v>7</v>
      </c>
      <c r="V1741" t="s">
        <v>3567</v>
      </c>
      <c r="W1741" t="s">
        <v>3554</v>
      </c>
      <c r="X1741" t="s">
        <v>3586</v>
      </c>
      <c r="Y1741">
        <v>8</v>
      </c>
      <c r="Z1741" t="s">
        <v>3568</v>
      </c>
    </row>
    <row r="1742" spans="1:26" x14ac:dyDescent="0.3">
      <c r="A1742" s="2">
        <v>45155</v>
      </c>
      <c r="B1742" s="2">
        <v>45157</v>
      </c>
      <c r="C1742">
        <v>2</v>
      </c>
      <c r="D1742" t="s">
        <v>3538</v>
      </c>
      <c r="E1742" t="s">
        <v>32</v>
      </c>
      <c r="F1742" t="s">
        <v>118</v>
      </c>
      <c r="G1742" t="s">
        <v>33</v>
      </c>
      <c r="H1742" t="s">
        <v>52</v>
      </c>
      <c r="I1742" t="s">
        <v>34</v>
      </c>
      <c r="J1742" t="s">
        <v>20</v>
      </c>
      <c r="K1742" t="s">
        <v>21</v>
      </c>
      <c r="L1742" t="s">
        <v>3546</v>
      </c>
      <c r="M1742" t="s">
        <v>2475</v>
      </c>
      <c r="N1742" t="s">
        <v>43</v>
      </c>
      <c r="O1742">
        <v>82.426635576277846</v>
      </c>
      <c r="P1742">
        <v>7.1967070220116094</v>
      </c>
      <c r="Q1742">
        <v>230</v>
      </c>
      <c r="R1742" t="s">
        <v>3800</v>
      </c>
      <c r="S1742" t="s">
        <v>3554</v>
      </c>
      <c r="T1742" t="s">
        <v>3586</v>
      </c>
      <c r="U1742">
        <v>8</v>
      </c>
      <c r="V1742" t="s">
        <v>3568</v>
      </c>
      <c r="W1742" t="s">
        <v>3554</v>
      </c>
      <c r="X1742" t="s">
        <v>3586</v>
      </c>
      <c r="Y1742">
        <v>8</v>
      </c>
      <c r="Z1742" t="s">
        <v>3568</v>
      </c>
    </row>
    <row r="1743" spans="1:26" x14ac:dyDescent="0.3">
      <c r="A1743" s="2">
        <v>45051</v>
      </c>
      <c r="B1743" s="2">
        <v>45058</v>
      </c>
      <c r="C1743">
        <v>7</v>
      </c>
      <c r="D1743" t="s">
        <v>3538</v>
      </c>
      <c r="E1743" t="s">
        <v>354</v>
      </c>
      <c r="F1743" t="s">
        <v>118</v>
      </c>
      <c r="G1743" t="s">
        <v>33</v>
      </c>
      <c r="H1743" t="s">
        <v>52</v>
      </c>
      <c r="I1743" t="s">
        <v>34</v>
      </c>
      <c r="J1743" t="s">
        <v>20</v>
      </c>
      <c r="K1743" t="s">
        <v>21</v>
      </c>
      <c r="L1743" t="s">
        <v>3546</v>
      </c>
      <c r="M1743" t="s">
        <v>1346</v>
      </c>
      <c r="N1743" t="s">
        <v>76</v>
      </c>
      <c r="O1743">
        <v>67.347120188984206</v>
      </c>
      <c r="P1743">
        <v>6.3307293136052634</v>
      </c>
      <c r="Q1743">
        <v>131</v>
      </c>
      <c r="R1743" t="s">
        <v>3856</v>
      </c>
      <c r="S1743" t="s">
        <v>3554</v>
      </c>
      <c r="T1743" t="s">
        <v>3585</v>
      </c>
      <c r="U1743">
        <v>5</v>
      </c>
      <c r="V1743" t="s">
        <v>3565</v>
      </c>
      <c r="W1743" t="s">
        <v>3554</v>
      </c>
      <c r="X1743" t="s">
        <v>3585</v>
      </c>
      <c r="Y1743">
        <v>5</v>
      </c>
      <c r="Z1743" t="s">
        <v>3565</v>
      </c>
    </row>
    <row r="1744" spans="1:26" x14ac:dyDescent="0.3">
      <c r="A1744" s="2">
        <v>45228</v>
      </c>
      <c r="B1744" s="2">
        <v>45232</v>
      </c>
      <c r="C1744">
        <v>4</v>
      </c>
      <c r="D1744" t="s">
        <v>3538</v>
      </c>
      <c r="E1744" t="s">
        <v>1711</v>
      </c>
      <c r="F1744" t="s">
        <v>28</v>
      </c>
      <c r="G1744" t="s">
        <v>51</v>
      </c>
      <c r="H1744" t="s">
        <v>52</v>
      </c>
      <c r="I1744" t="s">
        <v>34</v>
      </c>
      <c r="J1744" t="s">
        <v>20</v>
      </c>
      <c r="K1744" t="s">
        <v>21</v>
      </c>
      <c r="L1744" t="s">
        <v>21</v>
      </c>
      <c r="M1744" t="s">
        <v>2511</v>
      </c>
      <c r="N1744" t="s">
        <v>54</v>
      </c>
      <c r="O1744">
        <v>40.2103482646394</v>
      </c>
      <c r="P1744">
        <v>5.9743340101354434</v>
      </c>
      <c r="Q1744">
        <v>305</v>
      </c>
      <c r="R1744" t="s">
        <v>3735</v>
      </c>
      <c r="S1744" t="s">
        <v>3554</v>
      </c>
      <c r="T1744" t="s">
        <v>3587</v>
      </c>
      <c r="U1744">
        <v>10</v>
      </c>
      <c r="V1744" t="s">
        <v>3570</v>
      </c>
      <c r="W1744" t="s">
        <v>3554</v>
      </c>
      <c r="X1744" t="s">
        <v>3587</v>
      </c>
      <c r="Y1744">
        <v>11</v>
      </c>
      <c r="Z1744" t="s">
        <v>3571</v>
      </c>
    </row>
    <row r="1745" spans="1:26" x14ac:dyDescent="0.3">
      <c r="A1745" s="2">
        <v>45317</v>
      </c>
      <c r="B1745" s="2">
        <v>45319</v>
      </c>
      <c r="C1745">
        <v>2</v>
      </c>
      <c r="D1745" t="s">
        <v>3538</v>
      </c>
      <c r="E1745" t="s">
        <v>286</v>
      </c>
      <c r="F1745" t="s">
        <v>80</v>
      </c>
      <c r="G1745" t="s">
        <v>33</v>
      </c>
      <c r="H1745" t="s">
        <v>52</v>
      </c>
      <c r="I1745" t="s">
        <v>34</v>
      </c>
      <c r="J1745" t="s">
        <v>20</v>
      </c>
      <c r="K1745" t="s">
        <v>21</v>
      </c>
      <c r="L1745" t="s">
        <v>21</v>
      </c>
      <c r="M1745" t="s">
        <v>2527</v>
      </c>
      <c r="N1745" t="s">
        <v>24</v>
      </c>
      <c r="O1745">
        <v>22.36001135459637</v>
      </c>
      <c r="P1745">
        <v>4.8163809491705463</v>
      </c>
      <c r="Q1745">
        <v>27</v>
      </c>
      <c r="R1745" t="s">
        <v>3790</v>
      </c>
      <c r="S1745" t="s">
        <v>3555</v>
      </c>
      <c r="T1745" t="s">
        <v>3584</v>
      </c>
      <c r="U1745">
        <v>1</v>
      </c>
      <c r="V1745" t="s">
        <v>3561</v>
      </c>
      <c r="W1745" t="s">
        <v>3555</v>
      </c>
      <c r="X1745" t="s">
        <v>3584</v>
      </c>
      <c r="Y1745">
        <v>1</v>
      </c>
      <c r="Z1745" t="s">
        <v>3561</v>
      </c>
    </row>
    <row r="1746" spans="1:26" x14ac:dyDescent="0.3">
      <c r="A1746" s="2">
        <v>45310</v>
      </c>
      <c r="B1746" s="2">
        <v>45337</v>
      </c>
      <c r="C1746">
        <v>27</v>
      </c>
      <c r="D1746" t="s">
        <v>3538</v>
      </c>
      <c r="E1746" t="s">
        <v>2326</v>
      </c>
      <c r="F1746" t="s">
        <v>103</v>
      </c>
      <c r="G1746" t="s">
        <v>33</v>
      </c>
      <c r="H1746" t="s">
        <v>52</v>
      </c>
      <c r="I1746" t="s">
        <v>34</v>
      </c>
      <c r="J1746" t="s">
        <v>20</v>
      </c>
      <c r="K1746" t="s">
        <v>21</v>
      </c>
      <c r="L1746" t="s">
        <v>21</v>
      </c>
      <c r="M1746" t="s">
        <v>1647</v>
      </c>
      <c r="N1746" t="s">
        <v>24</v>
      </c>
      <c r="O1746">
        <v>100.0311248338877</v>
      </c>
      <c r="P1746">
        <v>6.3260706738631818</v>
      </c>
      <c r="Q1746">
        <v>45</v>
      </c>
      <c r="R1746" t="s">
        <v>3664</v>
      </c>
      <c r="S1746" t="s">
        <v>3555</v>
      </c>
      <c r="T1746" t="s">
        <v>3584</v>
      </c>
      <c r="U1746">
        <v>1</v>
      </c>
      <c r="V1746" t="s">
        <v>3561</v>
      </c>
      <c r="W1746" t="s">
        <v>3555</v>
      </c>
      <c r="X1746" t="s">
        <v>3584</v>
      </c>
      <c r="Y1746">
        <v>2</v>
      </c>
      <c r="Z1746" t="s">
        <v>3562</v>
      </c>
    </row>
    <row r="1747" spans="1:26" x14ac:dyDescent="0.3">
      <c r="A1747" s="2">
        <v>45111</v>
      </c>
      <c r="B1747" s="2">
        <v>45115</v>
      </c>
      <c r="C1747">
        <v>4</v>
      </c>
      <c r="D1747" t="s">
        <v>3538</v>
      </c>
      <c r="E1747" t="s">
        <v>2519</v>
      </c>
      <c r="F1747" t="s">
        <v>28</v>
      </c>
      <c r="G1747" t="s">
        <v>51</v>
      </c>
      <c r="H1747" t="s">
        <v>52</v>
      </c>
      <c r="I1747" t="s">
        <v>34</v>
      </c>
      <c r="J1747" t="s">
        <v>42</v>
      </c>
      <c r="K1747" t="s">
        <v>21</v>
      </c>
      <c r="L1747" t="s">
        <v>3546</v>
      </c>
      <c r="M1747" t="s">
        <v>2579</v>
      </c>
      <c r="N1747" t="s">
        <v>63</v>
      </c>
      <c r="O1747">
        <v>29.853685931575111</v>
      </c>
      <c r="P1747">
        <v>6.295321283771818</v>
      </c>
      <c r="Q1747">
        <v>188</v>
      </c>
      <c r="R1747" t="s">
        <v>3667</v>
      </c>
      <c r="S1747" t="s">
        <v>3554</v>
      </c>
      <c r="T1747" t="s">
        <v>3586</v>
      </c>
      <c r="U1747">
        <v>7</v>
      </c>
      <c r="V1747" t="s">
        <v>3567</v>
      </c>
      <c r="W1747" t="s">
        <v>3554</v>
      </c>
      <c r="X1747" t="s">
        <v>3586</v>
      </c>
      <c r="Y1747">
        <v>7</v>
      </c>
      <c r="Z1747" t="s">
        <v>3567</v>
      </c>
    </row>
    <row r="1748" spans="1:26" x14ac:dyDescent="0.3">
      <c r="A1748" s="2">
        <v>45385</v>
      </c>
      <c r="B1748" s="2">
        <v>45386</v>
      </c>
      <c r="C1748">
        <v>1</v>
      </c>
      <c r="D1748" t="s">
        <v>3538</v>
      </c>
      <c r="E1748" t="s">
        <v>1605</v>
      </c>
      <c r="F1748" t="s">
        <v>103</v>
      </c>
      <c r="G1748" t="s">
        <v>33</v>
      </c>
      <c r="H1748" t="s">
        <v>52</v>
      </c>
      <c r="I1748" t="s">
        <v>34</v>
      </c>
      <c r="J1748" t="s">
        <v>42</v>
      </c>
      <c r="K1748" t="s">
        <v>21</v>
      </c>
      <c r="L1748" t="s">
        <v>3546</v>
      </c>
      <c r="M1748" t="s">
        <v>2612</v>
      </c>
      <c r="N1748" t="s">
        <v>144</v>
      </c>
      <c r="O1748">
        <v>84.97837001840189</v>
      </c>
      <c r="P1748">
        <v>6.3684496784760523</v>
      </c>
      <c r="Q1748">
        <v>94</v>
      </c>
      <c r="R1748" t="s">
        <v>3941</v>
      </c>
      <c r="S1748" t="s">
        <v>3555</v>
      </c>
      <c r="T1748" t="s">
        <v>3585</v>
      </c>
      <c r="U1748">
        <v>4</v>
      </c>
      <c r="V1748" t="s">
        <v>3564</v>
      </c>
      <c r="W1748" t="s">
        <v>3555</v>
      </c>
      <c r="X1748" t="s">
        <v>3585</v>
      </c>
      <c r="Y1748">
        <v>4</v>
      </c>
      <c r="Z1748" t="s">
        <v>3564</v>
      </c>
    </row>
    <row r="1749" spans="1:26" x14ac:dyDescent="0.3">
      <c r="A1749" s="2">
        <v>45026</v>
      </c>
      <c r="B1749" s="2">
        <v>45031</v>
      </c>
      <c r="C1749">
        <v>5</v>
      </c>
      <c r="D1749" t="s">
        <v>3538</v>
      </c>
      <c r="E1749" t="s">
        <v>1095</v>
      </c>
      <c r="F1749" t="s">
        <v>28</v>
      </c>
      <c r="G1749" t="s">
        <v>58</v>
      </c>
      <c r="H1749" t="s">
        <v>52</v>
      </c>
      <c r="I1749" t="s">
        <v>34</v>
      </c>
      <c r="J1749" t="s">
        <v>20</v>
      </c>
      <c r="K1749" t="s">
        <v>21</v>
      </c>
      <c r="L1749" t="s">
        <v>21</v>
      </c>
      <c r="M1749" t="s">
        <v>2624</v>
      </c>
      <c r="N1749" t="s">
        <v>144</v>
      </c>
      <c r="O1749">
        <v>30.255989509405431</v>
      </c>
      <c r="P1749">
        <v>5.5989988702988338</v>
      </c>
      <c r="Q1749">
        <v>104</v>
      </c>
      <c r="R1749" t="s">
        <v>3632</v>
      </c>
      <c r="S1749" t="s">
        <v>3554</v>
      </c>
      <c r="T1749" t="s">
        <v>3585</v>
      </c>
      <c r="U1749">
        <v>4</v>
      </c>
      <c r="V1749" t="s">
        <v>3564</v>
      </c>
      <c r="W1749" t="s">
        <v>3554</v>
      </c>
      <c r="X1749" t="s">
        <v>3585</v>
      </c>
      <c r="Y1749">
        <v>4</v>
      </c>
      <c r="Z1749" t="s">
        <v>3564</v>
      </c>
    </row>
    <row r="1750" spans="1:26" x14ac:dyDescent="0.3">
      <c r="A1750" s="2">
        <v>45049</v>
      </c>
      <c r="B1750" s="2">
        <v>45067</v>
      </c>
      <c r="C1750">
        <v>18</v>
      </c>
      <c r="D1750" t="s">
        <v>3538</v>
      </c>
      <c r="E1750" t="s">
        <v>2015</v>
      </c>
      <c r="F1750" t="s">
        <v>16</v>
      </c>
      <c r="G1750" t="s">
        <v>51</v>
      </c>
      <c r="H1750" t="s">
        <v>52</v>
      </c>
      <c r="I1750" t="s">
        <v>34</v>
      </c>
      <c r="J1750" t="s">
        <v>42</v>
      </c>
      <c r="K1750" t="s">
        <v>21</v>
      </c>
      <c r="L1750" t="s">
        <v>3546</v>
      </c>
      <c r="M1750" t="s">
        <v>2679</v>
      </c>
      <c r="N1750" t="s">
        <v>30</v>
      </c>
      <c r="O1750">
        <v>118.5273149065472</v>
      </c>
      <c r="P1750">
        <v>6.7999278615555303</v>
      </c>
      <c r="Q1750">
        <v>140</v>
      </c>
      <c r="R1750" t="s">
        <v>3721</v>
      </c>
      <c r="S1750" t="s">
        <v>3554</v>
      </c>
      <c r="T1750" t="s">
        <v>3585</v>
      </c>
      <c r="U1750">
        <v>5</v>
      </c>
      <c r="V1750" t="s">
        <v>3565</v>
      </c>
      <c r="W1750" t="s">
        <v>3554</v>
      </c>
      <c r="X1750" t="s">
        <v>3585</v>
      </c>
      <c r="Y1750">
        <v>5</v>
      </c>
      <c r="Z1750" t="s">
        <v>3565</v>
      </c>
    </row>
    <row r="1751" spans="1:26" x14ac:dyDescent="0.3">
      <c r="A1751" s="2">
        <v>45025</v>
      </c>
      <c r="B1751" s="2">
        <v>45026</v>
      </c>
      <c r="C1751">
        <v>1</v>
      </c>
      <c r="D1751" t="s">
        <v>3538</v>
      </c>
      <c r="E1751" t="s">
        <v>601</v>
      </c>
      <c r="F1751" t="s">
        <v>28</v>
      </c>
      <c r="G1751" t="s">
        <v>51</v>
      </c>
      <c r="H1751" t="s">
        <v>52</v>
      </c>
      <c r="I1751" t="s">
        <v>34</v>
      </c>
      <c r="J1751" t="s">
        <v>20</v>
      </c>
      <c r="K1751" t="s">
        <v>21</v>
      </c>
      <c r="L1751" t="s">
        <v>21</v>
      </c>
      <c r="M1751" t="s">
        <v>2745</v>
      </c>
      <c r="N1751" t="s">
        <v>43</v>
      </c>
      <c r="O1751">
        <v>31.386792309823381</v>
      </c>
      <c r="P1751">
        <v>5.7248481138131524</v>
      </c>
      <c r="Q1751">
        <v>99</v>
      </c>
      <c r="R1751" t="s">
        <v>3692</v>
      </c>
      <c r="S1751" t="s">
        <v>3554</v>
      </c>
      <c r="T1751" t="s">
        <v>3585</v>
      </c>
      <c r="U1751">
        <v>4</v>
      </c>
      <c r="V1751" t="s">
        <v>3564</v>
      </c>
      <c r="W1751" t="s">
        <v>3554</v>
      </c>
      <c r="X1751" t="s">
        <v>3585</v>
      </c>
      <c r="Y1751">
        <v>4</v>
      </c>
      <c r="Z1751" t="s">
        <v>3564</v>
      </c>
    </row>
    <row r="1752" spans="1:26" x14ac:dyDescent="0.3">
      <c r="A1752" s="2">
        <v>45329</v>
      </c>
      <c r="B1752" s="2">
        <v>45332</v>
      </c>
      <c r="C1752">
        <v>3</v>
      </c>
      <c r="D1752" t="s">
        <v>3538</v>
      </c>
      <c r="E1752" t="s">
        <v>990</v>
      </c>
      <c r="F1752" t="s">
        <v>16</v>
      </c>
      <c r="G1752" t="s">
        <v>51</v>
      </c>
      <c r="H1752" t="s">
        <v>52</v>
      </c>
      <c r="I1752" t="s">
        <v>34</v>
      </c>
      <c r="J1752" t="s">
        <v>42</v>
      </c>
      <c r="K1752" t="s">
        <v>21</v>
      </c>
      <c r="L1752" t="s">
        <v>21</v>
      </c>
      <c r="M1752" t="s">
        <v>2776</v>
      </c>
      <c r="N1752" t="s">
        <v>54</v>
      </c>
      <c r="O1752">
        <v>85.159392177040999</v>
      </c>
      <c r="P1752">
        <v>5.6045157585720471</v>
      </c>
      <c r="Q1752">
        <v>40</v>
      </c>
      <c r="R1752" t="s">
        <v>3649</v>
      </c>
      <c r="S1752" t="s">
        <v>3555</v>
      </c>
      <c r="T1752" t="s">
        <v>3584</v>
      </c>
      <c r="U1752">
        <v>2</v>
      </c>
      <c r="V1752" t="s">
        <v>3562</v>
      </c>
      <c r="W1752" t="s">
        <v>3555</v>
      </c>
      <c r="X1752" t="s">
        <v>3584</v>
      </c>
      <c r="Y1752">
        <v>2</v>
      </c>
      <c r="Z1752" t="s">
        <v>3562</v>
      </c>
    </row>
    <row r="1753" spans="1:26" x14ac:dyDescent="0.3">
      <c r="A1753" s="2">
        <v>45181</v>
      </c>
      <c r="B1753" s="2">
        <v>45187</v>
      </c>
      <c r="C1753">
        <v>6</v>
      </c>
      <c r="D1753" t="s">
        <v>3538</v>
      </c>
      <c r="E1753" t="s">
        <v>1522</v>
      </c>
      <c r="F1753" t="s">
        <v>103</v>
      </c>
      <c r="G1753" t="s">
        <v>51</v>
      </c>
      <c r="H1753" t="s">
        <v>52</v>
      </c>
      <c r="I1753" t="s">
        <v>34</v>
      </c>
      <c r="J1753" t="s">
        <v>42</v>
      </c>
      <c r="K1753" t="s">
        <v>21</v>
      </c>
      <c r="L1753" t="s">
        <v>21</v>
      </c>
      <c r="M1753" t="s">
        <v>2777</v>
      </c>
      <c r="N1753" t="s">
        <v>54</v>
      </c>
      <c r="O1753">
        <v>98.824758097268642</v>
      </c>
      <c r="P1753">
        <v>7.8107012839121266</v>
      </c>
      <c r="Q1753">
        <v>260</v>
      </c>
      <c r="R1753" t="s">
        <v>3963</v>
      </c>
      <c r="S1753" t="s">
        <v>3554</v>
      </c>
      <c r="T1753" t="s">
        <v>3586</v>
      </c>
      <c r="U1753">
        <v>9</v>
      </c>
      <c r="V1753" t="s">
        <v>3569</v>
      </c>
      <c r="W1753" t="s">
        <v>3554</v>
      </c>
      <c r="X1753" t="s">
        <v>3586</v>
      </c>
      <c r="Y1753">
        <v>9</v>
      </c>
      <c r="Z1753" t="s">
        <v>3569</v>
      </c>
    </row>
    <row r="1754" spans="1:26" x14ac:dyDescent="0.3">
      <c r="A1754" s="2">
        <v>45154</v>
      </c>
      <c r="B1754" s="2">
        <v>45160</v>
      </c>
      <c r="C1754">
        <v>6</v>
      </c>
      <c r="D1754" t="s">
        <v>3538</v>
      </c>
      <c r="E1754" t="s">
        <v>906</v>
      </c>
      <c r="F1754" t="s">
        <v>80</v>
      </c>
      <c r="G1754" t="s">
        <v>51</v>
      </c>
      <c r="H1754" t="s">
        <v>52</v>
      </c>
      <c r="I1754" t="s">
        <v>34</v>
      </c>
      <c r="J1754" t="s">
        <v>42</v>
      </c>
      <c r="K1754" t="s">
        <v>21</v>
      </c>
      <c r="L1754" t="s">
        <v>3546</v>
      </c>
      <c r="M1754" t="s">
        <v>2799</v>
      </c>
      <c r="N1754" t="s">
        <v>54</v>
      </c>
      <c r="O1754">
        <v>21.403182022450679</v>
      </c>
      <c r="P1754">
        <v>5.254176554810873</v>
      </c>
      <c r="Q1754">
        <v>233</v>
      </c>
      <c r="R1754" t="s">
        <v>3719</v>
      </c>
      <c r="S1754" t="s">
        <v>3554</v>
      </c>
      <c r="T1754" t="s">
        <v>3586</v>
      </c>
      <c r="U1754">
        <v>8</v>
      </c>
      <c r="V1754" t="s">
        <v>3568</v>
      </c>
      <c r="W1754" t="s">
        <v>3554</v>
      </c>
      <c r="X1754" t="s">
        <v>3586</v>
      </c>
      <c r="Y1754">
        <v>8</v>
      </c>
      <c r="Z1754" t="s">
        <v>3568</v>
      </c>
    </row>
    <row r="1755" spans="1:26" x14ac:dyDescent="0.3">
      <c r="A1755" s="2">
        <v>45149</v>
      </c>
      <c r="B1755" s="2">
        <v>45172</v>
      </c>
      <c r="C1755">
        <v>23</v>
      </c>
      <c r="D1755" t="s">
        <v>3538</v>
      </c>
      <c r="E1755" t="s">
        <v>1151</v>
      </c>
      <c r="F1755" t="s">
        <v>103</v>
      </c>
      <c r="G1755" t="s">
        <v>51</v>
      </c>
      <c r="H1755" t="s">
        <v>52</v>
      </c>
      <c r="I1755" t="s">
        <v>34</v>
      </c>
      <c r="J1755" t="s">
        <v>20</v>
      </c>
      <c r="K1755" t="s">
        <v>21</v>
      </c>
      <c r="L1755" t="s">
        <v>21</v>
      </c>
      <c r="M1755" t="s">
        <v>2802</v>
      </c>
      <c r="N1755" t="s">
        <v>54</v>
      </c>
      <c r="O1755">
        <v>101.87494040944399</v>
      </c>
      <c r="P1755">
        <v>7.5792362855891078</v>
      </c>
      <c r="Q1755">
        <v>245</v>
      </c>
      <c r="R1755" t="s">
        <v>3779</v>
      </c>
      <c r="S1755" t="s">
        <v>3554</v>
      </c>
      <c r="T1755" t="s">
        <v>3586</v>
      </c>
      <c r="U1755">
        <v>8</v>
      </c>
      <c r="V1755" t="s">
        <v>3568</v>
      </c>
      <c r="W1755" t="s">
        <v>3554</v>
      </c>
      <c r="X1755" t="s">
        <v>3586</v>
      </c>
      <c r="Y1755">
        <v>9</v>
      </c>
      <c r="Z1755" t="s">
        <v>3569</v>
      </c>
    </row>
    <row r="1756" spans="1:26" x14ac:dyDescent="0.3">
      <c r="A1756" s="2">
        <v>45155</v>
      </c>
      <c r="B1756" s="2">
        <v>45159</v>
      </c>
      <c r="C1756">
        <v>4</v>
      </c>
      <c r="D1756" t="s">
        <v>3538</v>
      </c>
      <c r="E1756" t="s">
        <v>2759</v>
      </c>
      <c r="F1756" t="s">
        <v>39</v>
      </c>
      <c r="G1756" t="s">
        <v>58</v>
      </c>
      <c r="H1756" t="s">
        <v>52</v>
      </c>
      <c r="I1756" t="s">
        <v>34</v>
      </c>
      <c r="J1756" t="s">
        <v>42</v>
      </c>
      <c r="K1756" t="s">
        <v>21</v>
      </c>
      <c r="L1756" t="s">
        <v>3546</v>
      </c>
      <c r="M1756" t="s">
        <v>2809</v>
      </c>
      <c r="N1756" t="s">
        <v>144</v>
      </c>
      <c r="O1756">
        <v>122.8907022110989</v>
      </c>
      <c r="P1756">
        <v>6.6487008944986989</v>
      </c>
      <c r="Q1756">
        <v>232</v>
      </c>
      <c r="R1756" t="s">
        <v>3928</v>
      </c>
      <c r="S1756" t="s">
        <v>3554</v>
      </c>
      <c r="T1756" t="s">
        <v>3586</v>
      </c>
      <c r="U1756">
        <v>8</v>
      </c>
      <c r="V1756" t="s">
        <v>3568</v>
      </c>
      <c r="W1756" t="s">
        <v>3554</v>
      </c>
      <c r="X1756" t="s">
        <v>3586</v>
      </c>
      <c r="Y1756">
        <v>8</v>
      </c>
      <c r="Z1756" t="s">
        <v>3568</v>
      </c>
    </row>
    <row r="1757" spans="1:26" x14ac:dyDescent="0.3">
      <c r="A1757" s="2">
        <v>45005</v>
      </c>
      <c r="B1757" s="2">
        <v>45013</v>
      </c>
      <c r="C1757">
        <v>8</v>
      </c>
      <c r="D1757" t="s">
        <v>3538</v>
      </c>
      <c r="E1757" t="s">
        <v>1280</v>
      </c>
      <c r="F1757" t="s">
        <v>28</v>
      </c>
      <c r="G1757" t="s">
        <v>58</v>
      </c>
      <c r="H1757" t="s">
        <v>52</v>
      </c>
      <c r="I1757" t="s">
        <v>34</v>
      </c>
      <c r="J1757" t="s">
        <v>20</v>
      </c>
      <c r="K1757" t="s">
        <v>21</v>
      </c>
      <c r="L1757" t="s">
        <v>21</v>
      </c>
      <c r="M1757" t="s">
        <v>2820</v>
      </c>
      <c r="N1757" t="s">
        <v>76</v>
      </c>
      <c r="O1757">
        <v>26.943073763056859</v>
      </c>
      <c r="P1757">
        <v>5.4831013027935942</v>
      </c>
      <c r="Q1757">
        <v>86</v>
      </c>
      <c r="R1757" t="s">
        <v>3864</v>
      </c>
      <c r="S1757" t="s">
        <v>3554</v>
      </c>
      <c r="T1757" t="s">
        <v>3584</v>
      </c>
      <c r="U1757">
        <v>3</v>
      </c>
      <c r="V1757" t="s">
        <v>3563</v>
      </c>
      <c r="W1757" t="s">
        <v>3554</v>
      </c>
      <c r="X1757" t="s">
        <v>3584</v>
      </c>
      <c r="Y1757">
        <v>3</v>
      </c>
      <c r="Z1757" t="s">
        <v>3563</v>
      </c>
    </row>
    <row r="1758" spans="1:26" x14ac:dyDescent="0.3">
      <c r="A1758" s="2">
        <v>45332</v>
      </c>
      <c r="B1758" s="2">
        <v>45336</v>
      </c>
      <c r="C1758">
        <v>4</v>
      </c>
      <c r="D1758" t="s">
        <v>3538</v>
      </c>
      <c r="E1758" t="s">
        <v>697</v>
      </c>
      <c r="F1758" t="s">
        <v>103</v>
      </c>
      <c r="G1758" t="s">
        <v>51</v>
      </c>
      <c r="H1758" t="s">
        <v>52</v>
      </c>
      <c r="I1758" t="s">
        <v>34</v>
      </c>
      <c r="J1758" t="s">
        <v>20</v>
      </c>
      <c r="K1758" t="s">
        <v>21</v>
      </c>
      <c r="L1758" t="s">
        <v>21</v>
      </c>
      <c r="M1758" t="s">
        <v>2027</v>
      </c>
      <c r="N1758" t="s">
        <v>76</v>
      </c>
      <c r="O1758">
        <v>122.4750351735163</v>
      </c>
      <c r="P1758">
        <v>7.9369775551887676</v>
      </c>
      <c r="Q1758">
        <v>44</v>
      </c>
      <c r="R1758" t="s">
        <v>3911</v>
      </c>
      <c r="S1758" t="s">
        <v>3555</v>
      </c>
      <c r="T1758" t="s">
        <v>3584</v>
      </c>
      <c r="U1758">
        <v>2</v>
      </c>
      <c r="V1758" t="s">
        <v>3562</v>
      </c>
      <c r="W1758" t="s">
        <v>3555</v>
      </c>
      <c r="X1758" t="s">
        <v>3584</v>
      </c>
      <c r="Y1758">
        <v>2</v>
      </c>
      <c r="Z1758" t="s">
        <v>3562</v>
      </c>
    </row>
    <row r="1759" spans="1:26" x14ac:dyDescent="0.3">
      <c r="A1759" s="2">
        <v>45441</v>
      </c>
      <c r="B1759" s="2">
        <v>45447</v>
      </c>
      <c r="C1759">
        <v>6</v>
      </c>
      <c r="D1759" t="s">
        <v>3538</v>
      </c>
      <c r="E1759" t="s">
        <v>1655</v>
      </c>
      <c r="F1759" t="s">
        <v>103</v>
      </c>
      <c r="G1759" t="s">
        <v>33</v>
      </c>
      <c r="H1759" t="s">
        <v>52</v>
      </c>
      <c r="I1759" t="s">
        <v>34</v>
      </c>
      <c r="J1759" t="s">
        <v>42</v>
      </c>
      <c r="K1759" t="s">
        <v>21</v>
      </c>
      <c r="L1759" t="s">
        <v>21</v>
      </c>
      <c r="M1759" t="s">
        <v>2862</v>
      </c>
      <c r="N1759" t="s">
        <v>144</v>
      </c>
      <c r="O1759">
        <v>71.243883990454236</v>
      </c>
      <c r="P1759">
        <v>6.643339979319097</v>
      </c>
      <c r="Q1759">
        <v>155</v>
      </c>
      <c r="R1759" t="s">
        <v>3731</v>
      </c>
      <c r="S1759" t="s">
        <v>3555</v>
      </c>
      <c r="T1759" t="s">
        <v>3585</v>
      </c>
      <c r="U1759">
        <v>5</v>
      </c>
      <c r="V1759" t="s">
        <v>3565</v>
      </c>
      <c r="W1759" t="s">
        <v>3555</v>
      </c>
      <c r="X1759" t="s">
        <v>3585</v>
      </c>
      <c r="Y1759">
        <v>6</v>
      </c>
      <c r="Z1759" t="s">
        <v>3566</v>
      </c>
    </row>
    <row r="1760" spans="1:26" x14ac:dyDescent="0.3">
      <c r="A1760" s="2">
        <v>45227</v>
      </c>
      <c r="B1760" s="2">
        <v>45237</v>
      </c>
      <c r="C1760">
        <v>10</v>
      </c>
      <c r="D1760" t="s">
        <v>3538</v>
      </c>
      <c r="E1760" t="s">
        <v>2515</v>
      </c>
      <c r="F1760" t="s">
        <v>28</v>
      </c>
      <c r="G1760" t="s">
        <v>33</v>
      </c>
      <c r="H1760" t="s">
        <v>52</v>
      </c>
      <c r="I1760" t="s">
        <v>34</v>
      </c>
      <c r="J1760" t="s">
        <v>42</v>
      </c>
      <c r="K1760" t="s">
        <v>21</v>
      </c>
      <c r="L1760" t="s">
        <v>21</v>
      </c>
      <c r="M1760" t="s">
        <v>2869</v>
      </c>
      <c r="N1760" t="s">
        <v>144</v>
      </c>
      <c r="O1760">
        <v>31.75185108193169</v>
      </c>
      <c r="P1760">
        <v>5.0596956910034789</v>
      </c>
      <c r="Q1760">
        <v>310</v>
      </c>
      <c r="R1760" t="s">
        <v>3707</v>
      </c>
      <c r="S1760" t="s">
        <v>3554</v>
      </c>
      <c r="T1760" t="s">
        <v>3587</v>
      </c>
      <c r="U1760">
        <v>10</v>
      </c>
      <c r="V1760" t="s">
        <v>3570</v>
      </c>
      <c r="W1760" t="s">
        <v>3554</v>
      </c>
      <c r="X1760" t="s">
        <v>3587</v>
      </c>
      <c r="Y1760">
        <v>11</v>
      </c>
      <c r="Z1760" t="s">
        <v>3571</v>
      </c>
    </row>
    <row r="1761" spans="1:26" x14ac:dyDescent="0.3">
      <c r="A1761" s="2">
        <v>45109</v>
      </c>
      <c r="B1761" s="2">
        <v>45119</v>
      </c>
      <c r="C1761">
        <v>10</v>
      </c>
      <c r="D1761" t="s">
        <v>3538</v>
      </c>
      <c r="E1761" t="s">
        <v>2470</v>
      </c>
      <c r="F1761" t="s">
        <v>103</v>
      </c>
      <c r="G1761" t="s">
        <v>51</v>
      </c>
      <c r="H1761" t="s">
        <v>52</v>
      </c>
      <c r="I1761" t="s">
        <v>34</v>
      </c>
      <c r="J1761" t="s">
        <v>20</v>
      </c>
      <c r="K1761" t="s">
        <v>21</v>
      </c>
      <c r="L1761" t="s">
        <v>21</v>
      </c>
      <c r="M1761" t="s">
        <v>2881</v>
      </c>
      <c r="N1761" t="s">
        <v>76</v>
      </c>
      <c r="O1761">
        <v>85.483444566160671</v>
      </c>
      <c r="P1761">
        <v>6.5426980635477916</v>
      </c>
      <c r="Q1761">
        <v>192</v>
      </c>
      <c r="R1761" t="s">
        <v>3829</v>
      </c>
      <c r="S1761" t="s">
        <v>3554</v>
      </c>
      <c r="T1761" t="s">
        <v>3586</v>
      </c>
      <c r="U1761">
        <v>7</v>
      </c>
      <c r="V1761" t="s">
        <v>3567</v>
      </c>
      <c r="W1761" t="s">
        <v>3554</v>
      </c>
      <c r="X1761" t="s">
        <v>3586</v>
      </c>
      <c r="Y1761">
        <v>7</v>
      </c>
      <c r="Z1761" t="s">
        <v>3567</v>
      </c>
    </row>
    <row r="1762" spans="1:26" x14ac:dyDescent="0.3">
      <c r="A1762" s="2">
        <v>45014</v>
      </c>
      <c r="B1762" s="2">
        <v>45031</v>
      </c>
      <c r="C1762">
        <v>17</v>
      </c>
      <c r="D1762" t="s">
        <v>3538</v>
      </c>
      <c r="E1762" t="s">
        <v>2905</v>
      </c>
      <c r="F1762" t="s">
        <v>103</v>
      </c>
      <c r="G1762" t="s">
        <v>58</v>
      </c>
      <c r="H1762" t="s">
        <v>52</v>
      </c>
      <c r="I1762" t="s">
        <v>34</v>
      </c>
      <c r="J1762" t="s">
        <v>42</v>
      </c>
      <c r="K1762" t="s">
        <v>21</v>
      </c>
      <c r="L1762" t="s">
        <v>3546</v>
      </c>
      <c r="M1762" t="s">
        <v>2906</v>
      </c>
      <c r="N1762" t="s">
        <v>24</v>
      </c>
      <c r="O1762">
        <v>75.318544263265395</v>
      </c>
      <c r="P1762">
        <v>6.2998348546975471</v>
      </c>
      <c r="Q1762">
        <v>104</v>
      </c>
      <c r="R1762" t="s">
        <v>3632</v>
      </c>
      <c r="S1762" t="s">
        <v>3554</v>
      </c>
      <c r="T1762" t="s">
        <v>3584</v>
      </c>
      <c r="U1762">
        <v>3</v>
      </c>
      <c r="V1762" t="s">
        <v>3563</v>
      </c>
      <c r="W1762" t="s">
        <v>3554</v>
      </c>
      <c r="X1762" t="s">
        <v>3585</v>
      </c>
      <c r="Y1762">
        <v>4</v>
      </c>
      <c r="Z1762" t="s">
        <v>3564</v>
      </c>
    </row>
    <row r="1763" spans="1:26" x14ac:dyDescent="0.3">
      <c r="A1763" s="2">
        <v>45465</v>
      </c>
      <c r="B1763" s="2">
        <v>45469</v>
      </c>
      <c r="C1763">
        <v>4</v>
      </c>
      <c r="D1763" t="s">
        <v>3538</v>
      </c>
      <c r="E1763" t="s">
        <v>2909</v>
      </c>
      <c r="F1763" t="s">
        <v>57</v>
      </c>
      <c r="G1763" t="s">
        <v>51</v>
      </c>
      <c r="H1763" t="s">
        <v>52</v>
      </c>
      <c r="I1763" t="s">
        <v>34</v>
      </c>
      <c r="J1763" t="s">
        <v>20</v>
      </c>
      <c r="K1763" t="s">
        <v>21</v>
      </c>
      <c r="L1763" t="s">
        <v>3546</v>
      </c>
      <c r="M1763" t="s">
        <v>2910</v>
      </c>
      <c r="N1763" t="s">
        <v>63</v>
      </c>
      <c r="O1763">
        <v>83.455381128953547</v>
      </c>
      <c r="P1763">
        <v>5.58336876509716</v>
      </c>
      <c r="Q1763">
        <v>177</v>
      </c>
      <c r="R1763" t="s">
        <v>3714</v>
      </c>
      <c r="S1763" t="s">
        <v>3555</v>
      </c>
      <c r="T1763" t="s">
        <v>3585</v>
      </c>
      <c r="U1763">
        <v>6</v>
      </c>
      <c r="V1763" t="s">
        <v>3566</v>
      </c>
      <c r="W1763" t="s">
        <v>3555</v>
      </c>
      <c r="X1763" t="s">
        <v>3585</v>
      </c>
      <c r="Y1763">
        <v>6</v>
      </c>
      <c r="Z1763" t="s">
        <v>3566</v>
      </c>
    </row>
    <row r="1764" spans="1:26" x14ac:dyDescent="0.3">
      <c r="A1764" s="2">
        <v>45337</v>
      </c>
      <c r="B1764" s="2">
        <v>45353</v>
      </c>
      <c r="C1764">
        <v>16</v>
      </c>
      <c r="D1764" t="s">
        <v>3538</v>
      </c>
      <c r="E1764" t="s">
        <v>1618</v>
      </c>
      <c r="F1764" t="s">
        <v>16</v>
      </c>
      <c r="G1764" t="s">
        <v>51</v>
      </c>
      <c r="H1764" t="s">
        <v>52</v>
      </c>
      <c r="I1764" t="s">
        <v>34</v>
      </c>
      <c r="J1764" t="s">
        <v>20</v>
      </c>
      <c r="K1764" t="s">
        <v>21</v>
      </c>
      <c r="L1764" t="s">
        <v>21</v>
      </c>
      <c r="M1764" t="s">
        <v>2914</v>
      </c>
      <c r="N1764" t="s">
        <v>30</v>
      </c>
      <c r="O1764">
        <v>73.942850769966611</v>
      </c>
      <c r="P1764">
        <v>7.290235481413073</v>
      </c>
      <c r="Q1764">
        <v>61</v>
      </c>
      <c r="R1764" t="s">
        <v>3638</v>
      </c>
      <c r="S1764" t="s">
        <v>3555</v>
      </c>
      <c r="T1764" t="s">
        <v>3584</v>
      </c>
      <c r="U1764">
        <v>2</v>
      </c>
      <c r="V1764" t="s">
        <v>3562</v>
      </c>
      <c r="W1764" t="s">
        <v>3555</v>
      </c>
      <c r="X1764" t="s">
        <v>3584</v>
      </c>
      <c r="Y1764">
        <v>3</v>
      </c>
      <c r="Z1764" t="s">
        <v>3563</v>
      </c>
    </row>
    <row r="1765" spans="1:26" x14ac:dyDescent="0.3">
      <c r="A1765" s="2">
        <v>45223</v>
      </c>
      <c r="B1765" s="2">
        <v>45228</v>
      </c>
      <c r="C1765">
        <v>5</v>
      </c>
      <c r="D1765" t="s">
        <v>3538</v>
      </c>
      <c r="E1765" t="s">
        <v>1095</v>
      </c>
      <c r="F1765" t="s">
        <v>28</v>
      </c>
      <c r="G1765" t="s">
        <v>51</v>
      </c>
      <c r="H1765" t="s">
        <v>52</v>
      </c>
      <c r="I1765" t="s">
        <v>34</v>
      </c>
      <c r="J1765" t="s">
        <v>42</v>
      </c>
      <c r="K1765" t="s">
        <v>21</v>
      </c>
      <c r="L1765" t="s">
        <v>3546</v>
      </c>
      <c r="M1765" t="s">
        <v>2936</v>
      </c>
      <c r="N1765" t="s">
        <v>63</v>
      </c>
      <c r="O1765">
        <v>32.882784815278832</v>
      </c>
      <c r="P1765">
        <v>5.7675161631734992</v>
      </c>
      <c r="Q1765">
        <v>301</v>
      </c>
      <c r="R1765" t="s">
        <v>3879</v>
      </c>
      <c r="S1765" t="s">
        <v>3554</v>
      </c>
      <c r="T1765" t="s">
        <v>3587</v>
      </c>
      <c r="U1765">
        <v>10</v>
      </c>
      <c r="V1765" t="s">
        <v>3570</v>
      </c>
      <c r="W1765" t="s">
        <v>3554</v>
      </c>
      <c r="X1765" t="s">
        <v>3587</v>
      </c>
      <c r="Y1765">
        <v>10</v>
      </c>
      <c r="Z1765" t="s">
        <v>3570</v>
      </c>
    </row>
    <row r="1766" spans="1:26" x14ac:dyDescent="0.3">
      <c r="A1766" s="2">
        <v>45049</v>
      </c>
      <c r="B1766" s="2">
        <v>45061</v>
      </c>
      <c r="C1766">
        <v>12</v>
      </c>
      <c r="D1766" t="s">
        <v>3538</v>
      </c>
      <c r="E1766" t="s">
        <v>1670</v>
      </c>
      <c r="F1766" t="s">
        <v>57</v>
      </c>
      <c r="G1766" t="s">
        <v>58</v>
      </c>
      <c r="H1766" t="s">
        <v>52</v>
      </c>
      <c r="I1766" t="s">
        <v>34</v>
      </c>
      <c r="J1766" t="s">
        <v>20</v>
      </c>
      <c r="K1766" t="s">
        <v>21</v>
      </c>
      <c r="L1766" t="s">
        <v>3546</v>
      </c>
      <c r="M1766" t="s">
        <v>787</v>
      </c>
      <c r="N1766" t="s">
        <v>144</v>
      </c>
      <c r="O1766">
        <v>95.730864412991238</v>
      </c>
      <c r="P1766">
        <v>5.7975140452964862</v>
      </c>
      <c r="Q1766">
        <v>134</v>
      </c>
      <c r="R1766" t="s">
        <v>3914</v>
      </c>
      <c r="S1766" t="s">
        <v>3554</v>
      </c>
      <c r="T1766" t="s">
        <v>3585</v>
      </c>
      <c r="U1766">
        <v>5</v>
      </c>
      <c r="V1766" t="s">
        <v>3565</v>
      </c>
      <c r="W1766" t="s">
        <v>3554</v>
      </c>
      <c r="X1766" t="s">
        <v>3585</v>
      </c>
      <c r="Y1766">
        <v>5</v>
      </c>
      <c r="Z1766" t="s">
        <v>3565</v>
      </c>
    </row>
    <row r="1767" spans="1:26" x14ac:dyDescent="0.3">
      <c r="A1767" s="2">
        <v>45269</v>
      </c>
      <c r="B1767" s="2">
        <v>45271</v>
      </c>
      <c r="C1767">
        <v>2</v>
      </c>
      <c r="D1767" t="s">
        <v>3538</v>
      </c>
      <c r="E1767" t="s">
        <v>3017</v>
      </c>
      <c r="F1767" t="s">
        <v>16</v>
      </c>
      <c r="G1767" t="s">
        <v>51</v>
      </c>
      <c r="H1767" t="s">
        <v>52</v>
      </c>
      <c r="I1767" t="s">
        <v>34</v>
      </c>
      <c r="J1767" t="s">
        <v>42</v>
      </c>
      <c r="K1767" t="s">
        <v>21</v>
      </c>
      <c r="L1767" t="s">
        <v>3546</v>
      </c>
      <c r="M1767" t="s">
        <v>3018</v>
      </c>
      <c r="N1767" t="s">
        <v>30</v>
      </c>
      <c r="O1767">
        <v>82.930724732986818</v>
      </c>
      <c r="P1767">
        <v>5.5101231676924378</v>
      </c>
      <c r="Q1767">
        <v>344</v>
      </c>
      <c r="R1767" t="s">
        <v>3651</v>
      </c>
      <c r="S1767" t="s">
        <v>3554</v>
      </c>
      <c r="T1767" t="s">
        <v>3587</v>
      </c>
      <c r="U1767">
        <v>12</v>
      </c>
      <c r="V1767" t="s">
        <v>3572</v>
      </c>
      <c r="W1767" t="s">
        <v>3554</v>
      </c>
      <c r="X1767" t="s">
        <v>3587</v>
      </c>
      <c r="Y1767">
        <v>12</v>
      </c>
      <c r="Z1767" t="s">
        <v>3572</v>
      </c>
    </row>
    <row r="1768" spans="1:26" x14ac:dyDescent="0.3">
      <c r="A1768" s="2">
        <v>45070</v>
      </c>
      <c r="B1768" s="2">
        <v>45076</v>
      </c>
      <c r="C1768">
        <v>6</v>
      </c>
      <c r="D1768" t="s">
        <v>3538</v>
      </c>
      <c r="E1768" t="s">
        <v>242</v>
      </c>
      <c r="F1768" t="s">
        <v>16</v>
      </c>
      <c r="G1768" t="s">
        <v>51</v>
      </c>
      <c r="H1768" t="s">
        <v>52</v>
      </c>
      <c r="I1768" t="s">
        <v>34</v>
      </c>
      <c r="J1768" t="s">
        <v>20</v>
      </c>
      <c r="K1768" t="s">
        <v>21</v>
      </c>
      <c r="L1768" t="s">
        <v>3546</v>
      </c>
      <c r="M1768" t="s">
        <v>3038</v>
      </c>
      <c r="N1768" t="s">
        <v>63</v>
      </c>
      <c r="O1768">
        <v>79.468793469824547</v>
      </c>
      <c r="P1768">
        <v>6.1672567916737311</v>
      </c>
      <c r="Q1768">
        <v>149</v>
      </c>
      <c r="R1768" t="s">
        <v>3853</v>
      </c>
      <c r="S1768" t="s">
        <v>3554</v>
      </c>
      <c r="T1768" t="s">
        <v>3585</v>
      </c>
      <c r="U1768">
        <v>5</v>
      </c>
      <c r="V1768" t="s">
        <v>3565</v>
      </c>
      <c r="W1768" t="s">
        <v>3554</v>
      </c>
      <c r="X1768" t="s">
        <v>3585</v>
      </c>
      <c r="Y1768">
        <v>5</v>
      </c>
      <c r="Z1768" t="s">
        <v>3565</v>
      </c>
    </row>
    <row r="1769" spans="1:26" x14ac:dyDescent="0.3">
      <c r="A1769" s="2">
        <v>45081</v>
      </c>
      <c r="B1769" s="2">
        <v>45106</v>
      </c>
      <c r="C1769">
        <v>25</v>
      </c>
      <c r="D1769" t="s">
        <v>3538</v>
      </c>
      <c r="E1769" t="s">
        <v>286</v>
      </c>
      <c r="F1769" t="s">
        <v>80</v>
      </c>
      <c r="G1769" t="s">
        <v>51</v>
      </c>
      <c r="H1769" t="s">
        <v>52</v>
      </c>
      <c r="I1769" t="s">
        <v>34</v>
      </c>
      <c r="J1769" t="s">
        <v>42</v>
      </c>
      <c r="K1769" t="s">
        <v>21</v>
      </c>
      <c r="L1769" t="s">
        <v>21</v>
      </c>
      <c r="M1769" t="s">
        <v>3062</v>
      </c>
      <c r="N1769" t="s">
        <v>43</v>
      </c>
      <c r="O1769">
        <v>23.190255507203791</v>
      </c>
      <c r="P1769">
        <v>4.6606620254686364</v>
      </c>
      <c r="Q1769">
        <v>179</v>
      </c>
      <c r="R1769" t="s">
        <v>3783</v>
      </c>
      <c r="S1769" t="s">
        <v>3554</v>
      </c>
      <c r="T1769" t="s">
        <v>3585</v>
      </c>
      <c r="U1769">
        <v>6</v>
      </c>
      <c r="V1769" t="s">
        <v>3566</v>
      </c>
      <c r="W1769" t="s">
        <v>3554</v>
      </c>
      <c r="X1769" t="s">
        <v>3585</v>
      </c>
      <c r="Y1769">
        <v>6</v>
      </c>
      <c r="Z1769" t="s">
        <v>3566</v>
      </c>
    </row>
    <row r="1770" spans="1:26" x14ac:dyDescent="0.3">
      <c r="A1770" s="2">
        <v>45002</v>
      </c>
      <c r="B1770" s="2">
        <v>45008</v>
      </c>
      <c r="C1770">
        <v>6</v>
      </c>
      <c r="D1770" t="s">
        <v>3538</v>
      </c>
      <c r="E1770" t="s">
        <v>2835</v>
      </c>
      <c r="F1770" t="s">
        <v>28</v>
      </c>
      <c r="G1770" t="s">
        <v>51</v>
      </c>
      <c r="H1770" t="s">
        <v>52</v>
      </c>
      <c r="I1770" t="s">
        <v>34</v>
      </c>
      <c r="J1770" t="s">
        <v>20</v>
      </c>
      <c r="K1770" t="s">
        <v>21</v>
      </c>
      <c r="L1770" t="s">
        <v>3546</v>
      </c>
      <c r="M1770" t="s">
        <v>3064</v>
      </c>
      <c r="N1770" t="s">
        <v>63</v>
      </c>
      <c r="O1770">
        <v>31.053342326015549</v>
      </c>
      <c r="P1770">
        <v>5.8538096946941414</v>
      </c>
      <c r="Q1770">
        <v>81</v>
      </c>
      <c r="R1770" t="s">
        <v>3718</v>
      </c>
      <c r="S1770" t="s">
        <v>3554</v>
      </c>
      <c r="T1770" t="s">
        <v>3584</v>
      </c>
      <c r="U1770">
        <v>3</v>
      </c>
      <c r="V1770" t="s">
        <v>3563</v>
      </c>
      <c r="W1770" t="s">
        <v>3554</v>
      </c>
      <c r="X1770" t="s">
        <v>3584</v>
      </c>
      <c r="Y1770">
        <v>3</v>
      </c>
      <c r="Z1770" t="s">
        <v>3563</v>
      </c>
    </row>
    <row r="1771" spans="1:26" x14ac:dyDescent="0.3">
      <c r="A1771" s="2">
        <v>45318</v>
      </c>
      <c r="B1771" s="2">
        <v>45322</v>
      </c>
      <c r="C1771">
        <v>4</v>
      </c>
      <c r="D1771" t="s">
        <v>3538</v>
      </c>
      <c r="E1771" t="s">
        <v>1375</v>
      </c>
      <c r="F1771" t="s">
        <v>118</v>
      </c>
      <c r="G1771" t="s">
        <v>33</v>
      </c>
      <c r="H1771" t="s">
        <v>52</v>
      </c>
      <c r="I1771" t="s">
        <v>34</v>
      </c>
      <c r="J1771" t="s">
        <v>20</v>
      </c>
      <c r="K1771" t="s">
        <v>21</v>
      </c>
      <c r="L1771" t="s">
        <v>21</v>
      </c>
      <c r="M1771" t="s">
        <v>3141</v>
      </c>
      <c r="N1771" t="s">
        <v>144</v>
      </c>
      <c r="O1771">
        <v>55.789152258281817</v>
      </c>
      <c r="P1771">
        <v>6.098542288431549</v>
      </c>
      <c r="Q1771">
        <v>30</v>
      </c>
      <c r="R1771" t="s">
        <v>3902</v>
      </c>
      <c r="S1771" t="s">
        <v>3555</v>
      </c>
      <c r="T1771" t="s">
        <v>3584</v>
      </c>
      <c r="U1771">
        <v>1</v>
      </c>
      <c r="V1771" t="s">
        <v>3561</v>
      </c>
      <c r="W1771" t="s">
        <v>3555</v>
      </c>
      <c r="X1771" t="s">
        <v>3584</v>
      </c>
      <c r="Y1771">
        <v>1</v>
      </c>
      <c r="Z1771" t="s">
        <v>3561</v>
      </c>
    </row>
    <row r="1772" spans="1:26" x14ac:dyDescent="0.3">
      <c r="A1772" s="2">
        <v>45433</v>
      </c>
      <c r="B1772" s="2">
        <v>45451</v>
      </c>
      <c r="C1772">
        <v>18</v>
      </c>
      <c r="D1772" t="s">
        <v>3538</v>
      </c>
      <c r="E1772" t="s">
        <v>1406</v>
      </c>
      <c r="F1772" t="s">
        <v>103</v>
      </c>
      <c r="G1772" t="s">
        <v>33</v>
      </c>
      <c r="H1772" t="s">
        <v>52</v>
      </c>
      <c r="I1772" t="s">
        <v>34</v>
      </c>
      <c r="J1772" t="s">
        <v>42</v>
      </c>
      <c r="K1772" t="s">
        <v>21</v>
      </c>
      <c r="L1772" t="s">
        <v>3546</v>
      </c>
      <c r="M1772" t="s">
        <v>3169</v>
      </c>
      <c r="N1772" t="s">
        <v>43</v>
      </c>
      <c r="O1772">
        <v>101.218653841763</v>
      </c>
      <c r="P1772">
        <v>6.2783934026913908</v>
      </c>
      <c r="Q1772">
        <v>159</v>
      </c>
      <c r="R1772" t="s">
        <v>3858</v>
      </c>
      <c r="S1772" t="s">
        <v>3555</v>
      </c>
      <c r="T1772" t="s">
        <v>3585</v>
      </c>
      <c r="U1772">
        <v>5</v>
      </c>
      <c r="V1772" t="s">
        <v>3565</v>
      </c>
      <c r="W1772" t="s">
        <v>3555</v>
      </c>
      <c r="X1772" t="s">
        <v>3585</v>
      </c>
      <c r="Y1772">
        <v>6</v>
      </c>
      <c r="Z1772" t="s">
        <v>3566</v>
      </c>
    </row>
    <row r="1773" spans="1:26" x14ac:dyDescent="0.3">
      <c r="A1773" s="2">
        <v>45217</v>
      </c>
      <c r="B1773" s="2">
        <v>45225</v>
      </c>
      <c r="C1773">
        <v>8</v>
      </c>
      <c r="D1773" t="s">
        <v>3538</v>
      </c>
      <c r="E1773" t="s">
        <v>168</v>
      </c>
      <c r="F1773" t="s">
        <v>80</v>
      </c>
      <c r="G1773" t="s">
        <v>33</v>
      </c>
      <c r="H1773" t="s">
        <v>52</v>
      </c>
      <c r="I1773" t="s">
        <v>34</v>
      </c>
      <c r="J1773" t="s">
        <v>42</v>
      </c>
      <c r="K1773" t="s">
        <v>21</v>
      </c>
      <c r="L1773" t="s">
        <v>3546</v>
      </c>
      <c r="M1773" t="s">
        <v>3186</v>
      </c>
      <c r="N1773" t="s">
        <v>144</v>
      </c>
      <c r="O1773">
        <v>15.859018635173831</v>
      </c>
      <c r="P1773">
        <v>4.481281814124765</v>
      </c>
      <c r="Q1773">
        <v>298</v>
      </c>
      <c r="R1773" t="s">
        <v>3830</v>
      </c>
      <c r="S1773" t="s">
        <v>3554</v>
      </c>
      <c r="T1773" t="s">
        <v>3587</v>
      </c>
      <c r="U1773">
        <v>10</v>
      </c>
      <c r="V1773" t="s">
        <v>3570</v>
      </c>
      <c r="W1773" t="s">
        <v>3554</v>
      </c>
      <c r="X1773" t="s">
        <v>3587</v>
      </c>
      <c r="Y1773">
        <v>10</v>
      </c>
      <c r="Z1773" t="s">
        <v>3570</v>
      </c>
    </row>
    <row r="1774" spans="1:26" x14ac:dyDescent="0.3">
      <c r="A1774" s="2">
        <v>45401</v>
      </c>
      <c r="B1774" s="2">
        <v>45403</v>
      </c>
      <c r="C1774">
        <v>2</v>
      </c>
      <c r="D1774" t="s">
        <v>3538</v>
      </c>
      <c r="E1774" t="s">
        <v>2538</v>
      </c>
      <c r="F1774" t="s">
        <v>57</v>
      </c>
      <c r="G1774" t="s">
        <v>51</v>
      </c>
      <c r="H1774" t="s">
        <v>52</v>
      </c>
      <c r="I1774" t="s">
        <v>34</v>
      </c>
      <c r="J1774" t="s">
        <v>42</v>
      </c>
      <c r="K1774" t="s">
        <v>21</v>
      </c>
      <c r="L1774" t="s">
        <v>21</v>
      </c>
      <c r="M1774" t="s">
        <v>3191</v>
      </c>
      <c r="N1774" t="s">
        <v>63</v>
      </c>
      <c r="O1774">
        <v>139.1669490844119</v>
      </c>
      <c r="P1774">
        <v>5.2013121078224334</v>
      </c>
      <c r="Q1774">
        <v>111</v>
      </c>
      <c r="R1774" t="s">
        <v>3906</v>
      </c>
      <c r="S1774" t="s">
        <v>3555</v>
      </c>
      <c r="T1774" t="s">
        <v>3585</v>
      </c>
      <c r="U1774">
        <v>4</v>
      </c>
      <c r="V1774" t="s">
        <v>3564</v>
      </c>
      <c r="W1774" t="s">
        <v>3555</v>
      </c>
      <c r="X1774" t="s">
        <v>3585</v>
      </c>
      <c r="Y1774">
        <v>4</v>
      </c>
      <c r="Z1774" t="s">
        <v>3564</v>
      </c>
    </row>
    <row r="1775" spans="1:26" x14ac:dyDescent="0.3">
      <c r="A1775" s="2">
        <v>45297</v>
      </c>
      <c r="B1775" s="2">
        <v>45304</v>
      </c>
      <c r="C1775">
        <v>7</v>
      </c>
      <c r="D1775" t="s">
        <v>3538</v>
      </c>
      <c r="E1775" t="s">
        <v>2237</v>
      </c>
      <c r="F1775" t="s">
        <v>103</v>
      </c>
      <c r="G1775" t="s">
        <v>51</v>
      </c>
      <c r="H1775" t="s">
        <v>52</v>
      </c>
      <c r="I1775" t="s">
        <v>34</v>
      </c>
      <c r="J1775" t="s">
        <v>20</v>
      </c>
      <c r="K1775" t="s">
        <v>21</v>
      </c>
      <c r="L1775" t="s">
        <v>21</v>
      </c>
      <c r="M1775" t="s">
        <v>3222</v>
      </c>
      <c r="N1775" t="s">
        <v>144</v>
      </c>
      <c r="O1775">
        <v>86.377538311938324</v>
      </c>
      <c r="P1775">
        <v>7.5185850138369474</v>
      </c>
      <c r="Q1775">
        <v>12</v>
      </c>
      <c r="R1775" t="s">
        <v>3626</v>
      </c>
      <c r="S1775" t="s">
        <v>3555</v>
      </c>
      <c r="T1775" t="s">
        <v>3584</v>
      </c>
      <c r="U1775">
        <v>1</v>
      </c>
      <c r="V1775" t="s">
        <v>3561</v>
      </c>
      <c r="W1775" t="s">
        <v>3555</v>
      </c>
      <c r="X1775" t="s">
        <v>3584</v>
      </c>
      <c r="Y1775">
        <v>1</v>
      </c>
      <c r="Z1775" t="s">
        <v>3561</v>
      </c>
    </row>
    <row r="1776" spans="1:26" x14ac:dyDescent="0.3">
      <c r="A1776" s="2">
        <v>44964</v>
      </c>
      <c r="B1776" s="2">
        <v>44992</v>
      </c>
      <c r="C1776">
        <v>28</v>
      </c>
      <c r="D1776" t="s">
        <v>3538</v>
      </c>
      <c r="E1776" t="s">
        <v>1018</v>
      </c>
      <c r="F1776" t="s">
        <v>16</v>
      </c>
      <c r="G1776" t="s">
        <v>51</v>
      </c>
      <c r="H1776" t="s">
        <v>52</v>
      </c>
      <c r="I1776" t="s">
        <v>34</v>
      </c>
      <c r="J1776" t="s">
        <v>20</v>
      </c>
      <c r="K1776" t="s">
        <v>21</v>
      </c>
      <c r="L1776" t="s">
        <v>21</v>
      </c>
      <c r="M1776" t="s">
        <v>3234</v>
      </c>
      <c r="N1776" t="s">
        <v>144</v>
      </c>
      <c r="O1776">
        <v>90.651719657143872</v>
      </c>
      <c r="P1776">
        <v>6.0411185129759826</v>
      </c>
      <c r="Q1776">
        <v>65</v>
      </c>
      <c r="R1776" t="s">
        <v>3915</v>
      </c>
      <c r="S1776" t="s">
        <v>3554</v>
      </c>
      <c r="T1776" t="s">
        <v>3584</v>
      </c>
      <c r="U1776">
        <v>2</v>
      </c>
      <c r="V1776" t="s">
        <v>3562</v>
      </c>
      <c r="W1776" t="s">
        <v>3554</v>
      </c>
      <c r="X1776" t="s">
        <v>3584</v>
      </c>
      <c r="Y1776">
        <v>3</v>
      </c>
      <c r="Z1776" t="s">
        <v>3563</v>
      </c>
    </row>
    <row r="1777" spans="1:26" x14ac:dyDescent="0.3">
      <c r="A1777" s="2">
        <v>45008</v>
      </c>
      <c r="B1777" s="2">
        <v>45021</v>
      </c>
      <c r="C1777">
        <v>13</v>
      </c>
      <c r="D1777" t="s">
        <v>3538</v>
      </c>
      <c r="E1777" t="s">
        <v>2235</v>
      </c>
      <c r="F1777" t="s">
        <v>80</v>
      </c>
      <c r="G1777" t="s">
        <v>33</v>
      </c>
      <c r="H1777" t="s">
        <v>52</v>
      </c>
      <c r="I1777" t="s">
        <v>34</v>
      </c>
      <c r="J1777" t="s">
        <v>20</v>
      </c>
      <c r="K1777" t="s">
        <v>21</v>
      </c>
      <c r="L1777" t="s">
        <v>21</v>
      </c>
      <c r="M1777" t="s">
        <v>2832</v>
      </c>
      <c r="N1777" t="s">
        <v>24</v>
      </c>
      <c r="O1777">
        <v>28.623483248805542</v>
      </c>
      <c r="P1777">
        <v>4.2410193770677678</v>
      </c>
      <c r="Q1777">
        <v>94</v>
      </c>
      <c r="R1777" t="s">
        <v>3898</v>
      </c>
      <c r="S1777" t="s">
        <v>3554</v>
      </c>
      <c r="T1777" t="s">
        <v>3584</v>
      </c>
      <c r="U1777">
        <v>3</v>
      </c>
      <c r="V1777" t="s">
        <v>3563</v>
      </c>
      <c r="W1777" t="s">
        <v>3554</v>
      </c>
      <c r="X1777" t="s">
        <v>3585</v>
      </c>
      <c r="Y1777">
        <v>4</v>
      </c>
      <c r="Z1777" t="s">
        <v>3564</v>
      </c>
    </row>
    <row r="1778" spans="1:26" x14ac:dyDescent="0.3">
      <c r="A1778" s="2">
        <v>45124</v>
      </c>
      <c r="B1778" s="2">
        <v>45150</v>
      </c>
      <c r="C1778">
        <v>26</v>
      </c>
      <c r="D1778" t="s">
        <v>3538</v>
      </c>
      <c r="E1778" t="s">
        <v>1831</v>
      </c>
      <c r="F1778" t="s">
        <v>157</v>
      </c>
      <c r="G1778" t="s">
        <v>51</v>
      </c>
      <c r="H1778" t="s">
        <v>52</v>
      </c>
      <c r="I1778" t="s">
        <v>34</v>
      </c>
      <c r="J1778" t="s">
        <v>42</v>
      </c>
      <c r="K1778" t="s">
        <v>21</v>
      </c>
      <c r="L1778" t="s">
        <v>21</v>
      </c>
      <c r="M1778" t="s">
        <v>3298</v>
      </c>
      <c r="N1778" t="s">
        <v>54</v>
      </c>
      <c r="O1778">
        <v>25.522282409429032</v>
      </c>
      <c r="P1778">
        <v>4.3143559810763268</v>
      </c>
      <c r="Q1778">
        <v>223</v>
      </c>
      <c r="R1778" t="s">
        <v>3768</v>
      </c>
      <c r="S1778" t="s">
        <v>3554</v>
      </c>
      <c r="T1778" t="s">
        <v>3586</v>
      </c>
      <c r="U1778">
        <v>7</v>
      </c>
      <c r="V1778" t="s">
        <v>3567</v>
      </c>
      <c r="W1778" t="s">
        <v>3554</v>
      </c>
      <c r="X1778" t="s">
        <v>3586</v>
      </c>
      <c r="Y1778">
        <v>8</v>
      </c>
      <c r="Z1778" t="s">
        <v>3568</v>
      </c>
    </row>
    <row r="1779" spans="1:26" x14ac:dyDescent="0.3">
      <c r="A1779" s="2">
        <v>45224</v>
      </c>
      <c r="B1779" s="2">
        <v>45233</v>
      </c>
      <c r="C1779">
        <v>9</v>
      </c>
      <c r="D1779" t="s">
        <v>3538</v>
      </c>
      <c r="E1779" t="s">
        <v>1144</v>
      </c>
      <c r="F1779" t="s">
        <v>28</v>
      </c>
      <c r="G1779" t="s">
        <v>33</v>
      </c>
      <c r="H1779" t="s">
        <v>52</v>
      </c>
      <c r="I1779" t="s">
        <v>34</v>
      </c>
      <c r="J1779" t="s">
        <v>20</v>
      </c>
      <c r="K1779" t="s">
        <v>21</v>
      </c>
      <c r="L1779" t="s">
        <v>21</v>
      </c>
      <c r="M1779" t="s">
        <v>3299</v>
      </c>
      <c r="N1779" t="s">
        <v>30</v>
      </c>
      <c r="O1779">
        <v>24.660985392104031</v>
      </c>
      <c r="P1779">
        <v>5.0722142539675303</v>
      </c>
      <c r="Q1779">
        <v>306</v>
      </c>
      <c r="R1779" t="s">
        <v>3942</v>
      </c>
      <c r="S1779" t="s">
        <v>3554</v>
      </c>
      <c r="T1779" t="s">
        <v>3587</v>
      </c>
      <c r="U1779">
        <v>10</v>
      </c>
      <c r="V1779" t="s">
        <v>3570</v>
      </c>
      <c r="W1779" t="s">
        <v>3554</v>
      </c>
      <c r="X1779" t="s">
        <v>3587</v>
      </c>
      <c r="Y1779">
        <v>11</v>
      </c>
      <c r="Z1779" t="s">
        <v>3571</v>
      </c>
    </row>
    <row r="1780" spans="1:26" x14ac:dyDescent="0.3">
      <c r="A1780" s="2">
        <v>45052</v>
      </c>
      <c r="B1780" s="2">
        <v>45056</v>
      </c>
      <c r="C1780">
        <v>4</v>
      </c>
      <c r="D1780" t="s">
        <v>3538</v>
      </c>
      <c r="E1780" t="s">
        <v>1759</v>
      </c>
      <c r="F1780" t="s">
        <v>28</v>
      </c>
      <c r="G1780" t="s">
        <v>58</v>
      </c>
      <c r="H1780" t="s">
        <v>52</v>
      </c>
      <c r="I1780" t="s">
        <v>34</v>
      </c>
      <c r="J1780" t="s">
        <v>20</v>
      </c>
      <c r="K1780" t="s">
        <v>21</v>
      </c>
      <c r="L1780" t="s">
        <v>3546</v>
      </c>
      <c r="M1780" t="s">
        <v>3311</v>
      </c>
      <c r="N1780" t="s">
        <v>24</v>
      </c>
      <c r="O1780">
        <v>25.17167598238396</v>
      </c>
      <c r="P1780">
        <v>5.1995146983609928</v>
      </c>
      <c r="Q1780">
        <v>129</v>
      </c>
      <c r="R1780" t="s">
        <v>3874</v>
      </c>
      <c r="S1780" t="s">
        <v>3554</v>
      </c>
      <c r="T1780" t="s">
        <v>3585</v>
      </c>
      <c r="U1780">
        <v>5</v>
      </c>
      <c r="V1780" t="s">
        <v>3565</v>
      </c>
      <c r="W1780" t="s">
        <v>3554</v>
      </c>
      <c r="X1780" t="s">
        <v>3585</v>
      </c>
      <c r="Y1780">
        <v>5</v>
      </c>
      <c r="Z1780" t="s">
        <v>3565</v>
      </c>
    </row>
    <row r="1781" spans="1:26" x14ac:dyDescent="0.3">
      <c r="A1781" s="2">
        <v>45472</v>
      </c>
      <c r="B1781" s="2">
        <v>45476</v>
      </c>
      <c r="C1781">
        <v>4</v>
      </c>
      <c r="D1781" t="s">
        <v>3538</v>
      </c>
      <c r="E1781" t="s">
        <v>1230</v>
      </c>
      <c r="F1781" t="s">
        <v>80</v>
      </c>
      <c r="G1781" t="s">
        <v>33</v>
      </c>
      <c r="H1781" t="s">
        <v>52</v>
      </c>
      <c r="I1781" t="s">
        <v>34</v>
      </c>
      <c r="J1781" t="s">
        <v>20</v>
      </c>
      <c r="K1781" t="s">
        <v>21</v>
      </c>
      <c r="L1781" t="s">
        <v>21</v>
      </c>
      <c r="M1781" t="s">
        <v>3330</v>
      </c>
      <c r="N1781" t="s">
        <v>24</v>
      </c>
      <c r="O1781">
        <v>22.12728780892482</v>
      </c>
      <c r="P1781">
        <v>4.0594282380225346</v>
      </c>
      <c r="Q1781">
        <v>184</v>
      </c>
      <c r="R1781" t="s">
        <v>3690</v>
      </c>
      <c r="S1781" t="s">
        <v>3555</v>
      </c>
      <c r="T1781" t="s">
        <v>3585</v>
      </c>
      <c r="U1781">
        <v>6</v>
      </c>
      <c r="V1781" t="s">
        <v>3566</v>
      </c>
      <c r="W1781" t="s">
        <v>3555</v>
      </c>
      <c r="X1781" t="s">
        <v>3586</v>
      </c>
      <c r="Y1781">
        <v>7</v>
      </c>
      <c r="Z1781" t="s">
        <v>3567</v>
      </c>
    </row>
    <row r="1782" spans="1:26" x14ac:dyDescent="0.3">
      <c r="A1782" s="2">
        <v>45456</v>
      </c>
      <c r="B1782" s="2">
        <v>45464</v>
      </c>
      <c r="C1782">
        <v>8</v>
      </c>
      <c r="D1782" t="s">
        <v>3538</v>
      </c>
      <c r="E1782" t="s">
        <v>306</v>
      </c>
      <c r="F1782" t="s">
        <v>118</v>
      </c>
      <c r="G1782" t="s">
        <v>33</v>
      </c>
      <c r="H1782" t="s">
        <v>52</v>
      </c>
      <c r="I1782" t="s">
        <v>34</v>
      </c>
      <c r="J1782" t="s">
        <v>20</v>
      </c>
      <c r="K1782" t="s">
        <v>21</v>
      </c>
      <c r="L1782" t="s">
        <v>3546</v>
      </c>
      <c r="M1782" t="s">
        <v>3396</v>
      </c>
      <c r="N1782" t="s">
        <v>24</v>
      </c>
      <c r="O1782">
        <v>77.427945557073627</v>
      </c>
      <c r="P1782">
        <v>7.0161571068424422</v>
      </c>
      <c r="Q1782">
        <v>172</v>
      </c>
      <c r="R1782" t="s">
        <v>3882</v>
      </c>
      <c r="S1782" t="s">
        <v>3555</v>
      </c>
      <c r="T1782" t="s">
        <v>3585</v>
      </c>
      <c r="U1782">
        <v>6</v>
      </c>
      <c r="V1782" t="s">
        <v>3566</v>
      </c>
      <c r="W1782" t="s">
        <v>3555</v>
      </c>
      <c r="X1782" t="s">
        <v>3585</v>
      </c>
      <c r="Y1782">
        <v>6</v>
      </c>
      <c r="Z1782" t="s">
        <v>3566</v>
      </c>
    </row>
    <row r="1783" spans="1:26" x14ac:dyDescent="0.3">
      <c r="A1783" s="2">
        <v>45009</v>
      </c>
      <c r="B1783" s="2">
        <v>45014</v>
      </c>
      <c r="C1783">
        <v>5</v>
      </c>
      <c r="D1783" t="s">
        <v>3538</v>
      </c>
      <c r="E1783" t="s">
        <v>1967</v>
      </c>
      <c r="F1783" t="s">
        <v>39</v>
      </c>
      <c r="G1783" t="s">
        <v>51</v>
      </c>
      <c r="H1783" t="s">
        <v>52</v>
      </c>
      <c r="I1783" t="s">
        <v>34</v>
      </c>
      <c r="J1783" t="s">
        <v>42</v>
      </c>
      <c r="K1783" t="s">
        <v>21</v>
      </c>
      <c r="L1783" t="s">
        <v>3546</v>
      </c>
      <c r="M1783" t="s">
        <v>1523</v>
      </c>
      <c r="N1783" t="s">
        <v>144</v>
      </c>
      <c r="O1783">
        <v>150.97792013610169</v>
      </c>
      <c r="P1783">
        <v>6.4351955313163529</v>
      </c>
      <c r="Q1783">
        <v>87</v>
      </c>
      <c r="R1783" t="s">
        <v>3854</v>
      </c>
      <c r="S1783" t="s">
        <v>3554</v>
      </c>
      <c r="T1783" t="s">
        <v>3584</v>
      </c>
      <c r="U1783">
        <v>3</v>
      </c>
      <c r="V1783" t="s">
        <v>3563</v>
      </c>
      <c r="W1783" t="s">
        <v>3554</v>
      </c>
      <c r="X1783" t="s">
        <v>3584</v>
      </c>
      <c r="Y1783">
        <v>3</v>
      </c>
      <c r="Z1783" t="s">
        <v>3563</v>
      </c>
    </row>
    <row r="1784" spans="1:26" x14ac:dyDescent="0.3">
      <c r="A1784" s="2">
        <v>45211</v>
      </c>
      <c r="B1784" s="2">
        <v>45225</v>
      </c>
      <c r="C1784">
        <v>14</v>
      </c>
      <c r="D1784" t="s">
        <v>3538</v>
      </c>
      <c r="E1784" t="s">
        <v>1075</v>
      </c>
      <c r="F1784" t="s">
        <v>103</v>
      </c>
      <c r="G1784" t="s">
        <v>33</v>
      </c>
      <c r="H1784" t="s">
        <v>52</v>
      </c>
      <c r="I1784" t="s">
        <v>34</v>
      </c>
      <c r="J1784" t="s">
        <v>20</v>
      </c>
      <c r="K1784" t="s">
        <v>21</v>
      </c>
      <c r="L1784" t="s">
        <v>3546</v>
      </c>
      <c r="M1784" t="s">
        <v>3441</v>
      </c>
      <c r="N1784" t="s">
        <v>144</v>
      </c>
      <c r="O1784">
        <v>61.316175368703348</v>
      </c>
      <c r="P1784">
        <v>7.1921639104766122</v>
      </c>
      <c r="Q1784">
        <v>298</v>
      </c>
      <c r="R1784" t="s">
        <v>3830</v>
      </c>
      <c r="S1784" t="s">
        <v>3554</v>
      </c>
      <c r="T1784" t="s">
        <v>3587</v>
      </c>
      <c r="U1784">
        <v>10</v>
      </c>
      <c r="V1784" t="s">
        <v>3570</v>
      </c>
      <c r="W1784" t="s">
        <v>3554</v>
      </c>
      <c r="X1784" t="s">
        <v>3587</v>
      </c>
      <c r="Y1784">
        <v>10</v>
      </c>
      <c r="Z1784" t="s">
        <v>3570</v>
      </c>
    </row>
    <row r="1785" spans="1:26" x14ac:dyDescent="0.3">
      <c r="A1785" s="2">
        <v>45147</v>
      </c>
      <c r="B1785" s="2">
        <v>45152</v>
      </c>
      <c r="C1785">
        <v>5</v>
      </c>
      <c r="D1785" t="s">
        <v>3538</v>
      </c>
      <c r="E1785" t="s">
        <v>633</v>
      </c>
      <c r="F1785" t="s">
        <v>28</v>
      </c>
      <c r="G1785" t="s">
        <v>58</v>
      </c>
      <c r="H1785" t="s">
        <v>52</v>
      </c>
      <c r="I1785" t="s">
        <v>34</v>
      </c>
      <c r="J1785" t="s">
        <v>42</v>
      </c>
      <c r="K1785" t="s">
        <v>21</v>
      </c>
      <c r="L1785" t="s">
        <v>21</v>
      </c>
      <c r="M1785" t="s">
        <v>3467</v>
      </c>
      <c r="N1785" t="s">
        <v>144</v>
      </c>
      <c r="O1785">
        <v>31.669299832842668</v>
      </c>
      <c r="P1785">
        <v>5.4691669838155308</v>
      </c>
      <c r="Q1785">
        <v>225</v>
      </c>
      <c r="R1785" t="s">
        <v>3886</v>
      </c>
      <c r="S1785" t="s">
        <v>3554</v>
      </c>
      <c r="T1785" t="s">
        <v>3586</v>
      </c>
      <c r="U1785">
        <v>8</v>
      </c>
      <c r="V1785" t="s">
        <v>3568</v>
      </c>
      <c r="W1785" t="s">
        <v>3554</v>
      </c>
      <c r="X1785" t="s">
        <v>3586</v>
      </c>
      <c r="Y1785">
        <v>8</v>
      </c>
      <c r="Z1785" t="s">
        <v>3568</v>
      </c>
    </row>
    <row r="1786" spans="1:26" x14ac:dyDescent="0.3">
      <c r="A1786" s="2">
        <v>44980</v>
      </c>
      <c r="B1786" s="2">
        <v>45004</v>
      </c>
      <c r="C1786">
        <v>24</v>
      </c>
      <c r="D1786" t="s">
        <v>3538</v>
      </c>
      <c r="E1786" t="s">
        <v>976</v>
      </c>
      <c r="F1786" t="s">
        <v>103</v>
      </c>
      <c r="G1786" t="s">
        <v>33</v>
      </c>
      <c r="H1786" t="s">
        <v>52</v>
      </c>
      <c r="I1786" t="s">
        <v>34</v>
      </c>
      <c r="J1786" t="s">
        <v>42</v>
      </c>
      <c r="K1786" t="s">
        <v>21</v>
      </c>
      <c r="L1786" t="s">
        <v>21</v>
      </c>
      <c r="M1786" t="s">
        <v>3486</v>
      </c>
      <c r="N1786" t="s">
        <v>24</v>
      </c>
      <c r="O1786">
        <v>81.638654203375182</v>
      </c>
      <c r="P1786">
        <v>6.6852902930450426</v>
      </c>
      <c r="Q1786">
        <v>77</v>
      </c>
      <c r="R1786" t="s">
        <v>3729</v>
      </c>
      <c r="S1786" t="s">
        <v>3554</v>
      </c>
      <c r="T1786" t="s">
        <v>3584</v>
      </c>
      <c r="U1786">
        <v>2</v>
      </c>
      <c r="V1786" t="s">
        <v>3562</v>
      </c>
      <c r="W1786" t="s">
        <v>3554</v>
      </c>
      <c r="X1786" t="s">
        <v>3584</v>
      </c>
      <c r="Y1786">
        <v>3</v>
      </c>
      <c r="Z1786" t="s">
        <v>3563</v>
      </c>
    </row>
    <row r="1787" spans="1:26" x14ac:dyDescent="0.3">
      <c r="A1787" s="2">
        <v>45161</v>
      </c>
      <c r="B1787" s="2">
        <v>45162</v>
      </c>
      <c r="C1787">
        <v>1</v>
      </c>
      <c r="D1787" t="s">
        <v>3538</v>
      </c>
      <c r="E1787" t="s">
        <v>1146</v>
      </c>
      <c r="F1787" t="s">
        <v>118</v>
      </c>
      <c r="G1787" t="s">
        <v>51</v>
      </c>
      <c r="H1787" t="s">
        <v>52</v>
      </c>
      <c r="I1787" t="s">
        <v>34</v>
      </c>
      <c r="J1787" t="s">
        <v>20</v>
      </c>
      <c r="K1787" t="s">
        <v>21</v>
      </c>
      <c r="L1787" t="s">
        <v>3546</v>
      </c>
      <c r="M1787" t="s">
        <v>3504</v>
      </c>
      <c r="N1787" t="s">
        <v>54</v>
      </c>
      <c r="O1787">
        <v>66.869224171972135</v>
      </c>
      <c r="P1787">
        <v>7.0689319996477691</v>
      </c>
      <c r="Q1787">
        <v>235</v>
      </c>
      <c r="R1787" t="s">
        <v>3725</v>
      </c>
      <c r="S1787" t="s">
        <v>3554</v>
      </c>
      <c r="T1787" t="s">
        <v>3586</v>
      </c>
      <c r="U1787">
        <v>8</v>
      </c>
      <c r="V1787" t="s">
        <v>3568</v>
      </c>
      <c r="W1787" t="s">
        <v>3554</v>
      </c>
      <c r="X1787" t="s">
        <v>3586</v>
      </c>
      <c r="Y1787">
        <v>8</v>
      </c>
      <c r="Z1787" t="s">
        <v>3568</v>
      </c>
    </row>
    <row r="1788" spans="1:26" x14ac:dyDescent="0.3">
      <c r="A1788" s="2">
        <v>45225</v>
      </c>
      <c r="B1788" s="2">
        <v>45229</v>
      </c>
      <c r="C1788">
        <v>4</v>
      </c>
      <c r="D1788" t="s">
        <v>3538</v>
      </c>
      <c r="E1788" t="s">
        <v>3531</v>
      </c>
      <c r="F1788" t="s">
        <v>103</v>
      </c>
      <c r="G1788" t="s">
        <v>58</v>
      </c>
      <c r="H1788" t="s">
        <v>52</v>
      </c>
      <c r="I1788" t="s">
        <v>34</v>
      </c>
      <c r="J1788" t="s">
        <v>20</v>
      </c>
      <c r="K1788" t="s">
        <v>21</v>
      </c>
      <c r="L1788" t="s">
        <v>3546</v>
      </c>
      <c r="M1788" t="s">
        <v>3532</v>
      </c>
      <c r="N1788" t="s">
        <v>30</v>
      </c>
      <c r="O1788">
        <v>105.3609378871719</v>
      </c>
      <c r="P1788">
        <v>6.5396414402564282</v>
      </c>
      <c r="Q1788">
        <v>302</v>
      </c>
      <c r="R1788" t="s">
        <v>3686</v>
      </c>
      <c r="S1788" t="s">
        <v>3554</v>
      </c>
      <c r="T1788" t="s">
        <v>3587</v>
      </c>
      <c r="U1788">
        <v>10</v>
      </c>
      <c r="V1788" t="s">
        <v>3570</v>
      </c>
      <c r="W1788" t="s">
        <v>3554</v>
      </c>
      <c r="X1788" t="s">
        <v>3587</v>
      </c>
      <c r="Y1788">
        <v>10</v>
      </c>
      <c r="Z1788" t="s">
        <v>3570</v>
      </c>
    </row>
    <row r="1789" spans="1:26" x14ac:dyDescent="0.3">
      <c r="A1789" s="2">
        <v>44975</v>
      </c>
      <c r="B1789" s="2">
        <v>45002</v>
      </c>
      <c r="C1789">
        <v>27</v>
      </c>
      <c r="D1789" t="s">
        <v>3538</v>
      </c>
      <c r="E1789" t="s">
        <v>156</v>
      </c>
      <c r="F1789" t="s">
        <v>157</v>
      </c>
      <c r="G1789" t="s">
        <v>51</v>
      </c>
      <c r="H1789" t="s">
        <v>59</v>
      </c>
      <c r="I1789" t="s">
        <v>34</v>
      </c>
      <c r="J1789" t="s">
        <v>42</v>
      </c>
      <c r="K1789" t="s">
        <v>21</v>
      </c>
      <c r="L1789" t="s">
        <v>21</v>
      </c>
      <c r="M1789" t="s">
        <v>158</v>
      </c>
      <c r="N1789" t="s">
        <v>63</v>
      </c>
      <c r="O1789">
        <v>22.954552735923521</v>
      </c>
      <c r="P1789">
        <v>4.9693218122841776</v>
      </c>
      <c r="Q1789">
        <v>75</v>
      </c>
      <c r="R1789" t="s">
        <v>3823</v>
      </c>
      <c r="S1789" t="s">
        <v>3554</v>
      </c>
      <c r="T1789" t="s">
        <v>3584</v>
      </c>
      <c r="U1789">
        <v>2</v>
      </c>
      <c r="V1789" t="s">
        <v>3562</v>
      </c>
      <c r="W1789" t="s">
        <v>3554</v>
      </c>
      <c r="X1789" t="s">
        <v>3584</v>
      </c>
      <c r="Y1789">
        <v>3</v>
      </c>
      <c r="Z1789" t="s">
        <v>3563</v>
      </c>
    </row>
    <row r="1790" spans="1:26" x14ac:dyDescent="0.3">
      <c r="A1790" s="2">
        <v>45003</v>
      </c>
      <c r="B1790" s="2">
        <v>45004</v>
      </c>
      <c r="C1790">
        <v>1</v>
      </c>
      <c r="D1790" t="s">
        <v>3538</v>
      </c>
      <c r="E1790" t="s">
        <v>408</v>
      </c>
      <c r="F1790" t="s">
        <v>80</v>
      </c>
      <c r="G1790" t="s">
        <v>58</v>
      </c>
      <c r="H1790" t="s">
        <v>59</v>
      </c>
      <c r="I1790" t="s">
        <v>34</v>
      </c>
      <c r="J1790" t="s">
        <v>35</v>
      </c>
      <c r="K1790" t="s">
        <v>21</v>
      </c>
      <c r="L1790" t="s">
        <v>3546</v>
      </c>
      <c r="M1790" t="s">
        <v>409</v>
      </c>
      <c r="N1790" t="s">
        <v>76</v>
      </c>
      <c r="O1790">
        <v>22.926497182581691</v>
      </c>
      <c r="P1790">
        <v>5.0655272510684988</v>
      </c>
      <c r="Q1790">
        <v>77</v>
      </c>
      <c r="R1790" t="s">
        <v>3729</v>
      </c>
      <c r="S1790" t="s">
        <v>3554</v>
      </c>
      <c r="T1790" t="s">
        <v>3584</v>
      </c>
      <c r="U1790">
        <v>3</v>
      </c>
      <c r="V1790" t="s">
        <v>3563</v>
      </c>
      <c r="W1790" t="s">
        <v>3554</v>
      </c>
      <c r="X1790" t="s">
        <v>3584</v>
      </c>
      <c r="Y1790">
        <v>3</v>
      </c>
      <c r="Z1790" t="s">
        <v>3563</v>
      </c>
    </row>
    <row r="1791" spans="1:26" x14ac:dyDescent="0.3">
      <c r="A1791" s="2">
        <v>45228</v>
      </c>
      <c r="B1791" s="2">
        <v>45237</v>
      </c>
      <c r="C1791">
        <v>9</v>
      </c>
      <c r="D1791" t="s">
        <v>3538</v>
      </c>
      <c r="E1791" t="s">
        <v>420</v>
      </c>
      <c r="F1791" t="s">
        <v>28</v>
      </c>
      <c r="G1791" t="s">
        <v>33</v>
      </c>
      <c r="H1791" t="s">
        <v>59</v>
      </c>
      <c r="I1791" t="s">
        <v>34</v>
      </c>
      <c r="J1791" t="s">
        <v>42</v>
      </c>
      <c r="K1791" t="s">
        <v>21</v>
      </c>
      <c r="L1791" t="s">
        <v>21</v>
      </c>
      <c r="M1791" t="s">
        <v>421</v>
      </c>
      <c r="N1791" t="s">
        <v>63</v>
      </c>
      <c r="O1791">
        <v>31.713626731888521</v>
      </c>
      <c r="P1791">
        <v>6.156382766966078</v>
      </c>
      <c r="Q1791">
        <v>310</v>
      </c>
      <c r="R1791" t="s">
        <v>3707</v>
      </c>
      <c r="S1791" t="s">
        <v>3554</v>
      </c>
      <c r="T1791" t="s">
        <v>3587</v>
      </c>
      <c r="U1791">
        <v>10</v>
      </c>
      <c r="V1791" t="s">
        <v>3570</v>
      </c>
      <c r="W1791" t="s">
        <v>3554</v>
      </c>
      <c r="X1791" t="s">
        <v>3587</v>
      </c>
      <c r="Y1791">
        <v>11</v>
      </c>
      <c r="Z1791" t="s">
        <v>3571</v>
      </c>
    </row>
    <row r="1792" spans="1:26" x14ac:dyDescent="0.3">
      <c r="A1792" s="2">
        <v>45149</v>
      </c>
      <c r="B1792" s="2">
        <v>45155</v>
      </c>
      <c r="C1792">
        <v>6</v>
      </c>
      <c r="D1792" t="s">
        <v>3538</v>
      </c>
      <c r="E1792" t="s">
        <v>450</v>
      </c>
      <c r="F1792" t="s">
        <v>80</v>
      </c>
      <c r="G1792" t="s">
        <v>46</v>
      </c>
      <c r="H1792" t="s">
        <v>18</v>
      </c>
      <c r="I1792" t="s">
        <v>34</v>
      </c>
      <c r="J1792" t="s">
        <v>35</v>
      </c>
      <c r="K1792" t="s">
        <v>21</v>
      </c>
      <c r="L1792" t="s">
        <v>3546</v>
      </c>
      <c r="M1792" t="s">
        <v>451</v>
      </c>
      <c r="N1792" t="s">
        <v>54</v>
      </c>
      <c r="O1792">
        <v>15.31746812605202</v>
      </c>
      <c r="P1792">
        <v>4.3572199804985443</v>
      </c>
      <c r="Q1792">
        <v>228</v>
      </c>
      <c r="R1792" t="s">
        <v>3873</v>
      </c>
      <c r="S1792" t="s">
        <v>3554</v>
      </c>
      <c r="T1792" t="s">
        <v>3586</v>
      </c>
      <c r="U1792">
        <v>8</v>
      </c>
      <c r="V1792" t="s">
        <v>3568</v>
      </c>
      <c r="W1792" t="s">
        <v>3554</v>
      </c>
      <c r="X1792" t="s">
        <v>3586</v>
      </c>
      <c r="Y1792">
        <v>8</v>
      </c>
      <c r="Z1792" t="s">
        <v>3568</v>
      </c>
    </row>
    <row r="1793" spans="1:26" x14ac:dyDescent="0.3">
      <c r="A1793" s="2">
        <v>45040</v>
      </c>
      <c r="B1793" s="2">
        <v>45042</v>
      </c>
      <c r="C1793">
        <v>2</v>
      </c>
      <c r="D1793" t="s">
        <v>3538</v>
      </c>
      <c r="E1793" t="s">
        <v>478</v>
      </c>
      <c r="F1793" t="s">
        <v>16</v>
      </c>
      <c r="G1793" t="s">
        <v>17</v>
      </c>
      <c r="H1793" t="s">
        <v>18</v>
      </c>
      <c r="I1793" t="s">
        <v>34</v>
      </c>
      <c r="J1793" t="s">
        <v>20</v>
      </c>
      <c r="K1793" t="s">
        <v>21</v>
      </c>
      <c r="L1793" t="s">
        <v>21</v>
      </c>
      <c r="M1793" t="s">
        <v>1962</v>
      </c>
      <c r="N1793" t="s">
        <v>76</v>
      </c>
      <c r="O1793">
        <v>79.668730271262035</v>
      </c>
      <c r="P1793">
        <v>5.6620924318152959</v>
      </c>
      <c r="Q1793">
        <v>115</v>
      </c>
      <c r="R1793" t="s">
        <v>3841</v>
      </c>
      <c r="S1793" t="s">
        <v>3554</v>
      </c>
      <c r="T1793" t="s">
        <v>3585</v>
      </c>
      <c r="U1793">
        <v>4</v>
      </c>
      <c r="V1793" t="s">
        <v>3564</v>
      </c>
      <c r="W1793" t="s">
        <v>3554</v>
      </c>
      <c r="X1793" t="s">
        <v>3585</v>
      </c>
      <c r="Y1793">
        <v>4</v>
      </c>
      <c r="Z1793" t="s">
        <v>3564</v>
      </c>
    </row>
    <row r="1794" spans="1:26" x14ac:dyDescent="0.3">
      <c r="A1794" s="2">
        <v>45117</v>
      </c>
      <c r="B1794" s="2">
        <v>45122</v>
      </c>
      <c r="C1794">
        <v>5</v>
      </c>
      <c r="D1794" t="s">
        <v>3538</v>
      </c>
      <c r="E1794" t="s">
        <v>555</v>
      </c>
      <c r="F1794" t="s">
        <v>103</v>
      </c>
      <c r="G1794" t="s">
        <v>58</v>
      </c>
      <c r="H1794" t="s">
        <v>59</v>
      </c>
      <c r="I1794" t="s">
        <v>34</v>
      </c>
      <c r="J1794" t="s">
        <v>42</v>
      </c>
      <c r="K1794" t="s">
        <v>21</v>
      </c>
      <c r="L1794" t="s">
        <v>3546</v>
      </c>
      <c r="M1794" t="s">
        <v>556</v>
      </c>
      <c r="N1794" t="s">
        <v>30</v>
      </c>
      <c r="O1794">
        <v>78.648073671458093</v>
      </c>
      <c r="P1794">
        <v>6.763879279305792</v>
      </c>
      <c r="Q1794">
        <v>195</v>
      </c>
      <c r="R1794" t="s">
        <v>3675</v>
      </c>
      <c r="S1794" t="s">
        <v>3554</v>
      </c>
      <c r="T1794" t="s">
        <v>3586</v>
      </c>
      <c r="U1794">
        <v>7</v>
      </c>
      <c r="V1794" t="s">
        <v>3567</v>
      </c>
      <c r="W1794" t="s">
        <v>3554</v>
      </c>
      <c r="X1794" t="s">
        <v>3586</v>
      </c>
      <c r="Y1794">
        <v>7</v>
      </c>
      <c r="Z1794" t="s">
        <v>3567</v>
      </c>
    </row>
    <row r="1795" spans="1:26" x14ac:dyDescent="0.3">
      <c r="A1795" s="2">
        <v>45196</v>
      </c>
      <c r="B1795" s="2">
        <v>45202</v>
      </c>
      <c r="C1795">
        <v>6</v>
      </c>
      <c r="D1795" t="s">
        <v>3538</v>
      </c>
      <c r="E1795" t="s">
        <v>631</v>
      </c>
      <c r="F1795" t="s">
        <v>57</v>
      </c>
      <c r="G1795" t="s">
        <v>46</v>
      </c>
      <c r="H1795" t="s">
        <v>18</v>
      </c>
      <c r="I1795" t="s">
        <v>34</v>
      </c>
      <c r="J1795" t="s">
        <v>20</v>
      </c>
      <c r="K1795" t="s">
        <v>21</v>
      </c>
      <c r="L1795" t="s">
        <v>21</v>
      </c>
      <c r="M1795" t="s">
        <v>632</v>
      </c>
      <c r="N1795" t="s">
        <v>30</v>
      </c>
      <c r="O1795">
        <v>119.72753011811881</v>
      </c>
      <c r="P1795">
        <v>5.4716263651952612</v>
      </c>
      <c r="Q1795">
        <v>275</v>
      </c>
      <c r="R1795" t="s">
        <v>3922</v>
      </c>
      <c r="S1795" t="s">
        <v>3554</v>
      </c>
      <c r="T1795" t="s">
        <v>3586</v>
      </c>
      <c r="U1795">
        <v>9</v>
      </c>
      <c r="V1795" t="s">
        <v>3569</v>
      </c>
      <c r="W1795" t="s">
        <v>3554</v>
      </c>
      <c r="X1795" t="s">
        <v>3587</v>
      </c>
      <c r="Y1795">
        <v>10</v>
      </c>
      <c r="Z1795" t="s">
        <v>3570</v>
      </c>
    </row>
    <row r="1796" spans="1:26" x14ac:dyDescent="0.3">
      <c r="A1796" s="2">
        <v>45419</v>
      </c>
      <c r="B1796" s="2">
        <v>45422</v>
      </c>
      <c r="C1796">
        <v>3</v>
      </c>
      <c r="D1796" t="s">
        <v>3538</v>
      </c>
      <c r="E1796" t="s">
        <v>633</v>
      </c>
      <c r="F1796" t="s">
        <v>28</v>
      </c>
      <c r="G1796" t="s">
        <v>17</v>
      </c>
      <c r="H1796" t="s">
        <v>18</v>
      </c>
      <c r="I1796" t="s">
        <v>34</v>
      </c>
      <c r="J1796" t="s">
        <v>20</v>
      </c>
      <c r="K1796" t="s">
        <v>21</v>
      </c>
      <c r="L1796" t="s">
        <v>3546</v>
      </c>
      <c r="M1796" t="s">
        <v>634</v>
      </c>
      <c r="N1796" t="s">
        <v>54</v>
      </c>
      <c r="O1796">
        <v>22.336497200550351</v>
      </c>
      <c r="P1796">
        <v>6.1158577809532284</v>
      </c>
      <c r="Q1796">
        <v>130</v>
      </c>
      <c r="R1796" t="s">
        <v>3874</v>
      </c>
      <c r="S1796" t="s">
        <v>3555</v>
      </c>
      <c r="T1796" t="s">
        <v>3585</v>
      </c>
      <c r="U1796">
        <v>5</v>
      </c>
      <c r="V1796" t="s">
        <v>3565</v>
      </c>
      <c r="W1796" t="s">
        <v>3555</v>
      </c>
      <c r="X1796" t="s">
        <v>3585</v>
      </c>
      <c r="Y1796">
        <v>5</v>
      </c>
      <c r="Z1796" t="s">
        <v>3565</v>
      </c>
    </row>
    <row r="1797" spans="1:26" x14ac:dyDescent="0.3">
      <c r="A1797" s="2">
        <v>45260</v>
      </c>
      <c r="B1797" s="2">
        <v>45263</v>
      </c>
      <c r="C1797">
        <v>3</v>
      </c>
      <c r="D1797" t="s">
        <v>3538</v>
      </c>
      <c r="E1797" t="s">
        <v>644</v>
      </c>
      <c r="F1797" t="s">
        <v>16</v>
      </c>
      <c r="G1797" t="s">
        <v>17</v>
      </c>
      <c r="H1797" t="s">
        <v>18</v>
      </c>
      <c r="I1797" t="s">
        <v>34</v>
      </c>
      <c r="J1797" t="s">
        <v>42</v>
      </c>
      <c r="K1797" t="s">
        <v>21</v>
      </c>
      <c r="L1797" t="s">
        <v>21</v>
      </c>
      <c r="M1797" t="s">
        <v>645</v>
      </c>
      <c r="N1797" t="s">
        <v>76</v>
      </c>
      <c r="O1797">
        <v>77.41203937332898</v>
      </c>
      <c r="P1797">
        <v>6.0784895439453086</v>
      </c>
      <c r="Q1797">
        <v>336</v>
      </c>
      <c r="R1797" t="s">
        <v>3918</v>
      </c>
      <c r="S1797" t="s">
        <v>3554</v>
      </c>
      <c r="T1797" t="s">
        <v>3587</v>
      </c>
      <c r="U1797">
        <v>11</v>
      </c>
      <c r="V1797" t="s">
        <v>3571</v>
      </c>
      <c r="W1797" t="s">
        <v>3554</v>
      </c>
      <c r="X1797" t="s">
        <v>3587</v>
      </c>
      <c r="Y1797">
        <v>12</v>
      </c>
      <c r="Z1797" t="s">
        <v>3572</v>
      </c>
    </row>
    <row r="1798" spans="1:26" x14ac:dyDescent="0.3">
      <c r="A1798" s="2">
        <v>45142</v>
      </c>
      <c r="B1798" s="2">
        <v>45152</v>
      </c>
      <c r="C1798">
        <v>10</v>
      </c>
      <c r="D1798" t="s">
        <v>3538</v>
      </c>
      <c r="E1798" t="s">
        <v>707</v>
      </c>
      <c r="F1798" t="s">
        <v>103</v>
      </c>
      <c r="G1798" t="s">
        <v>17</v>
      </c>
      <c r="H1798" t="s">
        <v>18</v>
      </c>
      <c r="I1798" t="s">
        <v>34</v>
      </c>
      <c r="J1798" t="s">
        <v>20</v>
      </c>
      <c r="K1798" t="s">
        <v>21</v>
      </c>
      <c r="L1798" t="s">
        <v>21</v>
      </c>
      <c r="M1798" t="s">
        <v>708</v>
      </c>
      <c r="N1798" t="s">
        <v>54</v>
      </c>
      <c r="O1798">
        <v>105.4542518104776</v>
      </c>
      <c r="P1798">
        <v>6.4116824200735367</v>
      </c>
      <c r="Q1798">
        <v>225</v>
      </c>
      <c r="R1798" t="s">
        <v>3886</v>
      </c>
      <c r="S1798" t="s">
        <v>3554</v>
      </c>
      <c r="T1798" t="s">
        <v>3586</v>
      </c>
      <c r="U1798">
        <v>8</v>
      </c>
      <c r="V1798" t="s">
        <v>3568</v>
      </c>
      <c r="W1798" t="s">
        <v>3554</v>
      </c>
      <c r="X1798" t="s">
        <v>3586</v>
      </c>
      <c r="Y1798">
        <v>8</v>
      </c>
      <c r="Z1798" t="s">
        <v>3568</v>
      </c>
    </row>
    <row r="1799" spans="1:26" x14ac:dyDescent="0.3">
      <c r="A1799" s="2">
        <v>45371</v>
      </c>
      <c r="B1799" s="2">
        <v>45383</v>
      </c>
      <c r="C1799">
        <v>12</v>
      </c>
      <c r="D1799" t="s">
        <v>3538</v>
      </c>
      <c r="E1799" t="s">
        <v>786</v>
      </c>
      <c r="F1799" t="s">
        <v>80</v>
      </c>
      <c r="G1799" t="s">
        <v>17</v>
      </c>
      <c r="H1799" t="s">
        <v>18</v>
      </c>
      <c r="I1799" t="s">
        <v>34</v>
      </c>
      <c r="J1799" t="s">
        <v>20</v>
      </c>
      <c r="K1799" t="s">
        <v>21</v>
      </c>
      <c r="L1799" t="s">
        <v>21</v>
      </c>
      <c r="M1799" t="s">
        <v>787</v>
      </c>
      <c r="N1799" t="s">
        <v>30</v>
      </c>
      <c r="O1799">
        <v>27.58197027626786</v>
      </c>
      <c r="P1799">
        <v>4.0486651690707802</v>
      </c>
      <c r="Q1799">
        <v>91</v>
      </c>
      <c r="R1799" t="s">
        <v>3946</v>
      </c>
      <c r="S1799" t="s">
        <v>3555</v>
      </c>
      <c r="T1799" t="s">
        <v>3584</v>
      </c>
      <c r="U1799">
        <v>3</v>
      </c>
      <c r="V1799" t="s">
        <v>3563</v>
      </c>
      <c r="W1799" t="s">
        <v>3555</v>
      </c>
      <c r="X1799" t="s">
        <v>3585</v>
      </c>
      <c r="Y1799">
        <v>4</v>
      </c>
      <c r="Z1799" t="s">
        <v>3564</v>
      </c>
    </row>
    <row r="1800" spans="1:26" x14ac:dyDescent="0.3">
      <c r="A1800" s="2">
        <v>44944</v>
      </c>
      <c r="B1800" s="2">
        <v>44950</v>
      </c>
      <c r="C1800">
        <v>6</v>
      </c>
      <c r="D1800" t="s">
        <v>3538</v>
      </c>
      <c r="E1800" t="s">
        <v>990</v>
      </c>
      <c r="F1800" t="s">
        <v>16</v>
      </c>
      <c r="G1800" t="s">
        <v>46</v>
      </c>
      <c r="H1800" t="s">
        <v>18</v>
      </c>
      <c r="I1800" t="s">
        <v>34</v>
      </c>
      <c r="J1800" t="s">
        <v>20</v>
      </c>
      <c r="K1800" t="s">
        <v>21</v>
      </c>
      <c r="L1800" t="s">
        <v>21</v>
      </c>
      <c r="M1800" t="s">
        <v>991</v>
      </c>
      <c r="N1800" t="s">
        <v>24</v>
      </c>
      <c r="O1800">
        <v>70.922438198530799</v>
      </c>
      <c r="P1800">
        <v>7.1436618931707194</v>
      </c>
      <c r="Q1800">
        <v>23</v>
      </c>
      <c r="R1800" t="s">
        <v>3833</v>
      </c>
      <c r="S1800" t="s">
        <v>3554</v>
      </c>
      <c r="T1800" t="s">
        <v>3584</v>
      </c>
      <c r="U1800">
        <v>1</v>
      </c>
      <c r="V1800" t="s">
        <v>3561</v>
      </c>
      <c r="W1800" t="s">
        <v>3554</v>
      </c>
      <c r="X1800" t="s">
        <v>3584</v>
      </c>
      <c r="Y1800">
        <v>1</v>
      </c>
      <c r="Z1800" t="s">
        <v>3561</v>
      </c>
    </row>
    <row r="1801" spans="1:26" x14ac:dyDescent="0.3">
      <c r="A1801" s="2">
        <v>45034</v>
      </c>
      <c r="B1801" s="2">
        <v>45041</v>
      </c>
      <c r="C1801">
        <v>7</v>
      </c>
      <c r="D1801" t="s">
        <v>3538</v>
      </c>
      <c r="E1801" t="s">
        <v>1209</v>
      </c>
      <c r="F1801" t="s">
        <v>57</v>
      </c>
      <c r="G1801" t="s">
        <v>46</v>
      </c>
      <c r="H1801" t="s">
        <v>18</v>
      </c>
      <c r="I1801" t="s">
        <v>34</v>
      </c>
      <c r="J1801" t="s">
        <v>35</v>
      </c>
      <c r="K1801" t="s">
        <v>21</v>
      </c>
      <c r="L1801" t="s">
        <v>21</v>
      </c>
      <c r="M1801" t="s">
        <v>1535</v>
      </c>
      <c r="N1801" t="s">
        <v>54</v>
      </c>
      <c r="O1801">
        <v>72.662426031691581</v>
      </c>
      <c r="P1801">
        <v>5.3677593508772894</v>
      </c>
      <c r="Q1801">
        <v>114</v>
      </c>
      <c r="R1801" t="s">
        <v>3743</v>
      </c>
      <c r="S1801" t="s">
        <v>3554</v>
      </c>
      <c r="T1801" t="s">
        <v>3585</v>
      </c>
      <c r="U1801">
        <v>4</v>
      </c>
      <c r="V1801" t="s">
        <v>3564</v>
      </c>
      <c r="W1801" t="s">
        <v>3554</v>
      </c>
      <c r="X1801" t="s">
        <v>3585</v>
      </c>
      <c r="Y1801">
        <v>4</v>
      </c>
      <c r="Z1801" t="s">
        <v>3564</v>
      </c>
    </row>
    <row r="1802" spans="1:26" x14ac:dyDescent="0.3">
      <c r="A1802" s="2">
        <v>45345</v>
      </c>
      <c r="B1802" s="2">
        <v>45346</v>
      </c>
      <c r="C1802">
        <v>1</v>
      </c>
      <c r="D1802" t="s">
        <v>3538</v>
      </c>
      <c r="E1802" t="s">
        <v>1434</v>
      </c>
      <c r="F1802" t="s">
        <v>16</v>
      </c>
      <c r="G1802" t="s">
        <v>17</v>
      </c>
      <c r="H1802" t="s">
        <v>18</v>
      </c>
      <c r="I1802" t="s">
        <v>34</v>
      </c>
      <c r="J1802" t="s">
        <v>20</v>
      </c>
      <c r="K1802" t="s">
        <v>21</v>
      </c>
      <c r="L1802" t="s">
        <v>21</v>
      </c>
      <c r="M1802" t="s">
        <v>1435</v>
      </c>
      <c r="N1802" t="s">
        <v>54</v>
      </c>
      <c r="O1802">
        <v>70.51083479175162</v>
      </c>
      <c r="P1802">
        <v>6.3048125185986237</v>
      </c>
      <c r="Q1802">
        <v>54</v>
      </c>
      <c r="R1802" t="s">
        <v>3901</v>
      </c>
      <c r="S1802" t="s">
        <v>3555</v>
      </c>
      <c r="T1802" t="s">
        <v>3584</v>
      </c>
      <c r="U1802">
        <v>2</v>
      </c>
      <c r="V1802" t="s">
        <v>3562</v>
      </c>
      <c r="W1802" t="s">
        <v>3555</v>
      </c>
      <c r="X1802" t="s">
        <v>3584</v>
      </c>
      <c r="Y1802">
        <v>2</v>
      </c>
      <c r="Z1802" t="s">
        <v>3562</v>
      </c>
    </row>
    <row r="1803" spans="1:26" x14ac:dyDescent="0.3">
      <c r="A1803" s="2">
        <v>44950</v>
      </c>
      <c r="B1803" s="2">
        <v>44956</v>
      </c>
      <c r="C1803">
        <v>6</v>
      </c>
      <c r="D1803" t="s">
        <v>3538</v>
      </c>
      <c r="E1803" t="s">
        <v>1480</v>
      </c>
      <c r="F1803" t="s">
        <v>80</v>
      </c>
      <c r="G1803" t="s">
        <v>46</v>
      </c>
      <c r="H1803" t="s">
        <v>18</v>
      </c>
      <c r="I1803" t="s">
        <v>34</v>
      </c>
      <c r="J1803" t="s">
        <v>20</v>
      </c>
      <c r="K1803" t="s">
        <v>21</v>
      </c>
      <c r="L1803" t="s">
        <v>21</v>
      </c>
      <c r="M1803" t="s">
        <v>1481</v>
      </c>
      <c r="N1803" t="s">
        <v>63</v>
      </c>
      <c r="O1803">
        <v>17.053176215278938</v>
      </c>
      <c r="P1803">
        <v>4.1772472414324842</v>
      </c>
      <c r="Q1803">
        <v>29</v>
      </c>
      <c r="R1803" t="s">
        <v>3669</v>
      </c>
      <c r="S1803" t="s">
        <v>3554</v>
      </c>
      <c r="T1803" t="s">
        <v>3584</v>
      </c>
      <c r="U1803">
        <v>1</v>
      </c>
      <c r="V1803" t="s">
        <v>3561</v>
      </c>
      <c r="W1803" t="s">
        <v>3554</v>
      </c>
      <c r="X1803" t="s">
        <v>3584</v>
      </c>
      <c r="Y1803">
        <v>1</v>
      </c>
      <c r="Z1803" t="s">
        <v>3561</v>
      </c>
    </row>
    <row r="1804" spans="1:26" x14ac:dyDescent="0.3">
      <c r="A1804" s="2">
        <v>45435</v>
      </c>
      <c r="B1804" s="2">
        <v>45439</v>
      </c>
      <c r="C1804">
        <v>4</v>
      </c>
      <c r="D1804" t="s">
        <v>3538</v>
      </c>
      <c r="E1804" t="s">
        <v>1491</v>
      </c>
      <c r="F1804" t="s">
        <v>16</v>
      </c>
      <c r="G1804" t="s">
        <v>51</v>
      </c>
      <c r="H1804" t="s">
        <v>59</v>
      </c>
      <c r="I1804" t="s">
        <v>34</v>
      </c>
      <c r="J1804" t="s">
        <v>42</v>
      </c>
      <c r="K1804" t="s">
        <v>21</v>
      </c>
      <c r="L1804" t="s">
        <v>3546</v>
      </c>
      <c r="M1804" t="s">
        <v>1492</v>
      </c>
      <c r="N1804" t="s">
        <v>24</v>
      </c>
      <c r="O1804">
        <v>68.523086101843319</v>
      </c>
      <c r="P1804">
        <v>7.4361527629014672</v>
      </c>
      <c r="Q1804">
        <v>147</v>
      </c>
      <c r="R1804" t="s">
        <v>3685</v>
      </c>
      <c r="S1804" t="s">
        <v>3555</v>
      </c>
      <c r="T1804" t="s">
        <v>3585</v>
      </c>
      <c r="U1804">
        <v>5</v>
      </c>
      <c r="V1804" t="s">
        <v>3565</v>
      </c>
      <c r="W1804" t="s">
        <v>3555</v>
      </c>
      <c r="X1804" t="s">
        <v>3585</v>
      </c>
      <c r="Y1804">
        <v>5</v>
      </c>
      <c r="Z1804" t="s">
        <v>3565</v>
      </c>
    </row>
    <row r="1805" spans="1:26" x14ac:dyDescent="0.3">
      <c r="A1805" s="2">
        <v>45165</v>
      </c>
      <c r="B1805" s="2">
        <v>45166</v>
      </c>
      <c r="C1805">
        <v>1</v>
      </c>
      <c r="D1805" t="s">
        <v>3538</v>
      </c>
      <c r="E1805" t="s">
        <v>1587</v>
      </c>
      <c r="F1805" t="s">
        <v>28</v>
      </c>
      <c r="G1805" t="s">
        <v>46</v>
      </c>
      <c r="H1805" t="s">
        <v>18</v>
      </c>
      <c r="I1805" t="s">
        <v>34</v>
      </c>
      <c r="J1805" t="s">
        <v>35</v>
      </c>
      <c r="K1805" t="s">
        <v>21</v>
      </c>
      <c r="L1805" t="s">
        <v>3546</v>
      </c>
      <c r="M1805" t="s">
        <v>1588</v>
      </c>
      <c r="N1805" t="s">
        <v>24</v>
      </c>
      <c r="O1805">
        <v>30.13442919497265</v>
      </c>
      <c r="P1805">
        <v>5.7765674650770666</v>
      </c>
      <c r="Q1805">
        <v>239</v>
      </c>
      <c r="R1805" t="s">
        <v>3797</v>
      </c>
      <c r="S1805" t="s">
        <v>3554</v>
      </c>
      <c r="T1805" t="s">
        <v>3586</v>
      </c>
      <c r="U1805">
        <v>8</v>
      </c>
      <c r="V1805" t="s">
        <v>3568</v>
      </c>
      <c r="W1805" t="s">
        <v>3554</v>
      </c>
      <c r="X1805" t="s">
        <v>3586</v>
      </c>
      <c r="Y1805">
        <v>8</v>
      </c>
      <c r="Z1805" t="s">
        <v>3568</v>
      </c>
    </row>
    <row r="1806" spans="1:26" x14ac:dyDescent="0.3">
      <c r="A1806" s="2">
        <v>45420</v>
      </c>
      <c r="B1806" s="2">
        <v>45426</v>
      </c>
      <c r="C1806">
        <v>6</v>
      </c>
      <c r="D1806" t="s">
        <v>3538</v>
      </c>
      <c r="E1806" t="s">
        <v>1590</v>
      </c>
      <c r="F1806" t="s">
        <v>103</v>
      </c>
      <c r="G1806" t="s">
        <v>51</v>
      </c>
      <c r="H1806" t="s">
        <v>59</v>
      </c>
      <c r="I1806" t="s">
        <v>34</v>
      </c>
      <c r="J1806" t="s">
        <v>35</v>
      </c>
      <c r="K1806" t="s">
        <v>21</v>
      </c>
      <c r="L1806" t="s">
        <v>3546</v>
      </c>
      <c r="M1806" t="s">
        <v>1591</v>
      </c>
      <c r="N1806" t="s">
        <v>63</v>
      </c>
      <c r="O1806">
        <v>100.4685490880854</v>
      </c>
      <c r="P1806">
        <v>6.3899503998005782</v>
      </c>
      <c r="Q1806">
        <v>134</v>
      </c>
      <c r="R1806" t="s">
        <v>3698</v>
      </c>
      <c r="S1806" t="s">
        <v>3555</v>
      </c>
      <c r="T1806" t="s">
        <v>3585</v>
      </c>
      <c r="U1806">
        <v>5</v>
      </c>
      <c r="V1806" t="s">
        <v>3565</v>
      </c>
      <c r="W1806" t="s">
        <v>3555</v>
      </c>
      <c r="X1806" t="s">
        <v>3585</v>
      </c>
      <c r="Y1806">
        <v>5</v>
      </c>
      <c r="Z1806" t="s">
        <v>3565</v>
      </c>
    </row>
    <row r="1807" spans="1:26" x14ac:dyDescent="0.3">
      <c r="A1807" s="2">
        <v>44954</v>
      </c>
      <c r="B1807" s="2">
        <v>44955</v>
      </c>
      <c r="C1807">
        <v>1</v>
      </c>
      <c r="D1807" t="s">
        <v>3538</v>
      </c>
      <c r="E1807" t="s">
        <v>1598</v>
      </c>
      <c r="F1807" t="s">
        <v>118</v>
      </c>
      <c r="G1807" t="s">
        <v>17</v>
      </c>
      <c r="H1807" t="s">
        <v>18</v>
      </c>
      <c r="I1807" t="s">
        <v>34</v>
      </c>
      <c r="J1807" t="s">
        <v>20</v>
      </c>
      <c r="K1807" t="s">
        <v>21</v>
      </c>
      <c r="L1807" t="s">
        <v>3546</v>
      </c>
      <c r="M1807" t="s">
        <v>1599</v>
      </c>
      <c r="N1807" t="s">
        <v>144</v>
      </c>
      <c r="O1807">
        <v>69.203267379798731</v>
      </c>
      <c r="P1807">
        <v>6.3864108305005827</v>
      </c>
      <c r="Q1807">
        <v>28</v>
      </c>
      <c r="R1807" t="s">
        <v>3861</v>
      </c>
      <c r="S1807" t="s">
        <v>3554</v>
      </c>
      <c r="T1807" t="s">
        <v>3584</v>
      </c>
      <c r="U1807">
        <v>1</v>
      </c>
      <c r="V1807" t="s">
        <v>3561</v>
      </c>
      <c r="W1807" t="s">
        <v>3554</v>
      </c>
      <c r="X1807" t="s">
        <v>3584</v>
      </c>
      <c r="Y1807">
        <v>1</v>
      </c>
      <c r="Z1807" t="s">
        <v>3561</v>
      </c>
    </row>
    <row r="1808" spans="1:26" x14ac:dyDescent="0.3">
      <c r="A1808" s="2">
        <v>45107</v>
      </c>
      <c r="B1808" s="2">
        <v>45116</v>
      </c>
      <c r="C1808">
        <v>9</v>
      </c>
      <c r="D1808" t="s">
        <v>3538</v>
      </c>
      <c r="E1808" t="s">
        <v>1630</v>
      </c>
      <c r="F1808" t="s">
        <v>39</v>
      </c>
      <c r="G1808" t="s">
        <v>33</v>
      </c>
      <c r="H1808" t="s">
        <v>18</v>
      </c>
      <c r="I1808" t="s">
        <v>34</v>
      </c>
      <c r="J1808" t="s">
        <v>20</v>
      </c>
      <c r="K1808" t="s">
        <v>21</v>
      </c>
      <c r="L1808" t="s">
        <v>3546</v>
      </c>
      <c r="M1808" t="s">
        <v>1631</v>
      </c>
      <c r="N1808" t="s">
        <v>76</v>
      </c>
      <c r="O1808">
        <v>94.900484350769261</v>
      </c>
      <c r="P1808">
        <v>5.8855962730874749</v>
      </c>
      <c r="Q1808">
        <v>189</v>
      </c>
      <c r="R1808" t="s">
        <v>3857</v>
      </c>
      <c r="S1808" t="s">
        <v>3554</v>
      </c>
      <c r="T1808" t="s">
        <v>3585</v>
      </c>
      <c r="U1808">
        <v>6</v>
      </c>
      <c r="V1808" t="s">
        <v>3566</v>
      </c>
      <c r="W1808" t="s">
        <v>3554</v>
      </c>
      <c r="X1808" t="s">
        <v>3586</v>
      </c>
      <c r="Y1808">
        <v>7</v>
      </c>
      <c r="Z1808" t="s">
        <v>3567</v>
      </c>
    </row>
    <row r="1809" spans="1:26" x14ac:dyDescent="0.3">
      <c r="A1809" s="2">
        <v>45368</v>
      </c>
      <c r="B1809" s="2">
        <v>45381</v>
      </c>
      <c r="C1809">
        <v>13</v>
      </c>
      <c r="D1809" t="s">
        <v>3538</v>
      </c>
      <c r="E1809" t="s">
        <v>1753</v>
      </c>
      <c r="F1809" t="s">
        <v>103</v>
      </c>
      <c r="G1809" t="s">
        <v>17</v>
      </c>
      <c r="H1809" t="s">
        <v>18</v>
      </c>
      <c r="I1809" t="s">
        <v>34</v>
      </c>
      <c r="J1809" t="s">
        <v>20</v>
      </c>
      <c r="K1809" t="s">
        <v>21</v>
      </c>
      <c r="L1809" t="s">
        <v>3546</v>
      </c>
      <c r="M1809" t="s">
        <v>1754</v>
      </c>
      <c r="N1809" t="s">
        <v>63</v>
      </c>
      <c r="O1809">
        <v>86.338792894886979</v>
      </c>
      <c r="P1809">
        <v>6.7208536542829727</v>
      </c>
      <c r="Q1809">
        <v>89</v>
      </c>
      <c r="R1809" t="s">
        <v>3824</v>
      </c>
      <c r="S1809" t="s">
        <v>3555</v>
      </c>
      <c r="T1809" t="s">
        <v>3584</v>
      </c>
      <c r="U1809">
        <v>3</v>
      </c>
      <c r="V1809" t="s">
        <v>3563</v>
      </c>
      <c r="W1809" t="s">
        <v>3555</v>
      </c>
      <c r="X1809" t="s">
        <v>3584</v>
      </c>
      <c r="Y1809">
        <v>3</v>
      </c>
      <c r="Z1809" t="s">
        <v>3563</v>
      </c>
    </row>
    <row r="1810" spans="1:26" x14ac:dyDescent="0.3">
      <c r="A1810" s="2">
        <v>45283</v>
      </c>
      <c r="B1810" s="2">
        <v>45301</v>
      </c>
      <c r="C1810">
        <v>18</v>
      </c>
      <c r="D1810" t="s">
        <v>3538</v>
      </c>
      <c r="E1810" t="s">
        <v>1385</v>
      </c>
      <c r="F1810" t="s">
        <v>80</v>
      </c>
      <c r="G1810" t="s">
        <v>46</v>
      </c>
      <c r="H1810" t="s">
        <v>18</v>
      </c>
      <c r="I1810" t="s">
        <v>34</v>
      </c>
      <c r="J1810" t="s">
        <v>42</v>
      </c>
      <c r="K1810" t="s">
        <v>21</v>
      </c>
      <c r="L1810" t="s">
        <v>3546</v>
      </c>
      <c r="M1810" t="s">
        <v>1386</v>
      </c>
      <c r="N1810" t="s">
        <v>30</v>
      </c>
      <c r="O1810">
        <v>24.889077748430999</v>
      </c>
      <c r="P1810">
        <v>4.1151370928331072</v>
      </c>
      <c r="Q1810">
        <v>9</v>
      </c>
      <c r="R1810" t="s">
        <v>3741</v>
      </c>
      <c r="S1810" t="s">
        <v>3554</v>
      </c>
      <c r="T1810" t="s">
        <v>3587</v>
      </c>
      <c r="U1810">
        <v>12</v>
      </c>
      <c r="V1810" t="s">
        <v>3572</v>
      </c>
      <c r="W1810" t="s">
        <v>3555</v>
      </c>
      <c r="X1810" t="s">
        <v>3584</v>
      </c>
      <c r="Y1810">
        <v>1</v>
      </c>
      <c r="Z1810" t="s">
        <v>3561</v>
      </c>
    </row>
    <row r="1811" spans="1:26" x14ac:dyDescent="0.3">
      <c r="A1811" s="2">
        <v>45063</v>
      </c>
      <c r="B1811" s="2">
        <v>45092</v>
      </c>
      <c r="C1811">
        <v>29</v>
      </c>
      <c r="D1811" t="s">
        <v>3538</v>
      </c>
      <c r="E1811" t="s">
        <v>1883</v>
      </c>
      <c r="F1811" t="s">
        <v>16</v>
      </c>
      <c r="G1811" t="s">
        <v>17</v>
      </c>
      <c r="H1811" t="s">
        <v>18</v>
      </c>
      <c r="I1811" t="s">
        <v>34</v>
      </c>
      <c r="J1811" t="s">
        <v>20</v>
      </c>
      <c r="K1811" t="s">
        <v>21</v>
      </c>
      <c r="L1811" t="s">
        <v>21</v>
      </c>
      <c r="M1811" t="s">
        <v>1903</v>
      </c>
      <c r="N1811" t="s">
        <v>63</v>
      </c>
      <c r="O1811">
        <v>67.77104980444436</v>
      </c>
      <c r="P1811">
        <v>5.6755764741163199</v>
      </c>
      <c r="Q1811">
        <v>165</v>
      </c>
      <c r="R1811" t="s">
        <v>3848</v>
      </c>
      <c r="S1811" t="s">
        <v>3554</v>
      </c>
      <c r="T1811" t="s">
        <v>3585</v>
      </c>
      <c r="U1811">
        <v>5</v>
      </c>
      <c r="V1811" t="s">
        <v>3565</v>
      </c>
      <c r="W1811" t="s">
        <v>3554</v>
      </c>
      <c r="X1811" t="s">
        <v>3585</v>
      </c>
      <c r="Y1811">
        <v>6</v>
      </c>
      <c r="Z1811" t="s">
        <v>3566</v>
      </c>
    </row>
    <row r="1812" spans="1:26" x14ac:dyDescent="0.3">
      <c r="A1812" s="2">
        <v>45132</v>
      </c>
      <c r="B1812" s="2">
        <v>45134</v>
      </c>
      <c r="C1812">
        <v>2</v>
      </c>
      <c r="D1812" t="s">
        <v>3538</v>
      </c>
      <c r="E1812" t="s">
        <v>1345</v>
      </c>
      <c r="F1812" t="s">
        <v>80</v>
      </c>
      <c r="G1812" t="s">
        <v>33</v>
      </c>
      <c r="H1812" t="s">
        <v>18</v>
      </c>
      <c r="I1812" t="s">
        <v>34</v>
      </c>
      <c r="J1812" t="s">
        <v>35</v>
      </c>
      <c r="K1812" t="s">
        <v>21</v>
      </c>
      <c r="L1812" t="s">
        <v>3546</v>
      </c>
      <c r="M1812" t="s">
        <v>2024</v>
      </c>
      <c r="N1812" t="s">
        <v>43</v>
      </c>
      <c r="O1812">
        <v>16.15013384470679</v>
      </c>
      <c r="P1812">
        <v>5.2005347617335422</v>
      </c>
      <c r="Q1812">
        <v>207</v>
      </c>
      <c r="R1812" t="s">
        <v>3951</v>
      </c>
      <c r="S1812" t="s">
        <v>3554</v>
      </c>
      <c r="T1812" t="s">
        <v>3586</v>
      </c>
      <c r="U1812">
        <v>7</v>
      </c>
      <c r="V1812" t="s">
        <v>3567</v>
      </c>
      <c r="W1812" t="s">
        <v>3554</v>
      </c>
      <c r="X1812" t="s">
        <v>3586</v>
      </c>
      <c r="Y1812">
        <v>7</v>
      </c>
      <c r="Z1812" t="s">
        <v>3567</v>
      </c>
    </row>
    <row r="1813" spans="1:26" x14ac:dyDescent="0.3">
      <c r="A1813" s="2">
        <v>45098</v>
      </c>
      <c r="B1813" s="2">
        <v>45107</v>
      </c>
      <c r="C1813">
        <v>9</v>
      </c>
      <c r="D1813" t="s">
        <v>3538</v>
      </c>
      <c r="E1813" t="s">
        <v>1326</v>
      </c>
      <c r="F1813" t="s">
        <v>80</v>
      </c>
      <c r="G1813" t="s">
        <v>46</v>
      </c>
      <c r="H1813" t="s">
        <v>18</v>
      </c>
      <c r="I1813" t="s">
        <v>34</v>
      </c>
      <c r="J1813" t="s">
        <v>20</v>
      </c>
      <c r="K1813" t="s">
        <v>21</v>
      </c>
      <c r="L1813" t="s">
        <v>3546</v>
      </c>
      <c r="M1813" t="s">
        <v>2064</v>
      </c>
      <c r="N1813" t="s">
        <v>30</v>
      </c>
      <c r="O1813">
        <v>17.1209087967766</v>
      </c>
      <c r="P1813">
        <v>4.7267844777865324</v>
      </c>
      <c r="Q1813">
        <v>180</v>
      </c>
      <c r="R1813" t="s">
        <v>3815</v>
      </c>
      <c r="S1813" t="s">
        <v>3554</v>
      </c>
      <c r="T1813" t="s">
        <v>3585</v>
      </c>
      <c r="U1813">
        <v>6</v>
      </c>
      <c r="V1813" t="s">
        <v>3566</v>
      </c>
      <c r="W1813" t="s">
        <v>3554</v>
      </c>
      <c r="X1813" t="s">
        <v>3585</v>
      </c>
      <c r="Y1813">
        <v>6</v>
      </c>
      <c r="Z1813" t="s">
        <v>3566</v>
      </c>
    </row>
    <row r="1814" spans="1:26" x14ac:dyDescent="0.3">
      <c r="A1814" s="2">
        <v>45098</v>
      </c>
      <c r="B1814" s="2">
        <v>45099</v>
      </c>
      <c r="C1814">
        <v>1</v>
      </c>
      <c r="D1814" t="s">
        <v>3538</v>
      </c>
      <c r="E1814" t="s">
        <v>2072</v>
      </c>
      <c r="F1814" t="s">
        <v>118</v>
      </c>
      <c r="G1814" t="s">
        <v>46</v>
      </c>
      <c r="H1814" t="s">
        <v>18</v>
      </c>
      <c r="I1814" t="s">
        <v>34</v>
      </c>
      <c r="J1814" t="s">
        <v>20</v>
      </c>
      <c r="K1814" t="s">
        <v>21</v>
      </c>
      <c r="L1814" t="s">
        <v>3546</v>
      </c>
      <c r="M1814" t="s">
        <v>2073</v>
      </c>
      <c r="N1814" t="s">
        <v>24</v>
      </c>
      <c r="O1814">
        <v>74.427463726296239</v>
      </c>
      <c r="P1814">
        <v>7.4799938899007197</v>
      </c>
      <c r="Q1814">
        <v>172</v>
      </c>
      <c r="R1814" t="s">
        <v>3952</v>
      </c>
      <c r="S1814" t="s">
        <v>3554</v>
      </c>
      <c r="T1814" t="s">
        <v>3585</v>
      </c>
      <c r="U1814">
        <v>6</v>
      </c>
      <c r="V1814" t="s">
        <v>3566</v>
      </c>
      <c r="W1814" t="s">
        <v>3554</v>
      </c>
      <c r="X1814" t="s">
        <v>3585</v>
      </c>
      <c r="Y1814">
        <v>6</v>
      </c>
      <c r="Z1814" t="s">
        <v>3566</v>
      </c>
    </row>
    <row r="1815" spans="1:26" x14ac:dyDescent="0.3">
      <c r="A1815" s="2">
        <v>45389</v>
      </c>
      <c r="B1815" s="2">
        <v>45390</v>
      </c>
      <c r="C1815">
        <v>1</v>
      </c>
      <c r="D1815" t="s">
        <v>3538</v>
      </c>
      <c r="E1815" t="s">
        <v>2108</v>
      </c>
      <c r="F1815" t="s">
        <v>16</v>
      </c>
      <c r="G1815" t="s">
        <v>17</v>
      </c>
      <c r="H1815" t="s">
        <v>18</v>
      </c>
      <c r="I1815" t="s">
        <v>34</v>
      </c>
      <c r="J1815" t="s">
        <v>20</v>
      </c>
      <c r="K1815" t="s">
        <v>21</v>
      </c>
      <c r="L1815" t="s">
        <v>3546</v>
      </c>
      <c r="M1815" t="s">
        <v>2109</v>
      </c>
      <c r="N1815" t="s">
        <v>30</v>
      </c>
      <c r="O1815">
        <v>80.768518829587677</v>
      </c>
      <c r="P1815">
        <v>6.2095425836719684</v>
      </c>
      <c r="Q1815">
        <v>98</v>
      </c>
      <c r="R1815" t="s">
        <v>3682</v>
      </c>
      <c r="S1815" t="s">
        <v>3555</v>
      </c>
      <c r="T1815" t="s">
        <v>3585</v>
      </c>
      <c r="U1815">
        <v>4</v>
      </c>
      <c r="V1815" t="s">
        <v>3564</v>
      </c>
      <c r="W1815" t="s">
        <v>3555</v>
      </c>
      <c r="X1815" t="s">
        <v>3585</v>
      </c>
      <c r="Y1815">
        <v>4</v>
      </c>
      <c r="Z1815" t="s">
        <v>3564</v>
      </c>
    </row>
    <row r="1816" spans="1:26" x14ac:dyDescent="0.3">
      <c r="A1816" s="2">
        <v>45073</v>
      </c>
      <c r="B1816" s="2">
        <v>45079</v>
      </c>
      <c r="C1816">
        <v>6</v>
      </c>
      <c r="D1816" t="s">
        <v>3538</v>
      </c>
      <c r="E1816" t="s">
        <v>1285</v>
      </c>
      <c r="F1816" t="s">
        <v>57</v>
      </c>
      <c r="G1816" t="s">
        <v>51</v>
      </c>
      <c r="H1816" t="s">
        <v>59</v>
      </c>
      <c r="I1816" t="s">
        <v>34</v>
      </c>
      <c r="J1816" t="s">
        <v>42</v>
      </c>
      <c r="K1816" t="s">
        <v>21</v>
      </c>
      <c r="L1816" t="s">
        <v>21</v>
      </c>
      <c r="M1816" t="s">
        <v>2128</v>
      </c>
      <c r="N1816" t="s">
        <v>24</v>
      </c>
      <c r="O1816">
        <v>88.941583252653956</v>
      </c>
      <c r="P1816">
        <v>5.8275236939538173</v>
      </c>
      <c r="Q1816">
        <v>152</v>
      </c>
      <c r="R1816" t="s">
        <v>3844</v>
      </c>
      <c r="S1816" t="s">
        <v>3554</v>
      </c>
      <c r="T1816" t="s">
        <v>3585</v>
      </c>
      <c r="U1816">
        <v>5</v>
      </c>
      <c r="V1816" t="s">
        <v>3565</v>
      </c>
      <c r="W1816" t="s">
        <v>3554</v>
      </c>
      <c r="X1816" t="s">
        <v>3585</v>
      </c>
      <c r="Y1816">
        <v>6</v>
      </c>
      <c r="Z1816" t="s">
        <v>3566</v>
      </c>
    </row>
    <row r="1817" spans="1:26" x14ac:dyDescent="0.3">
      <c r="A1817" s="2">
        <v>45220</v>
      </c>
      <c r="B1817" s="2">
        <v>45227</v>
      </c>
      <c r="C1817">
        <v>7</v>
      </c>
      <c r="D1817" t="s">
        <v>3538</v>
      </c>
      <c r="E1817" t="s">
        <v>1843</v>
      </c>
      <c r="F1817" t="s">
        <v>16</v>
      </c>
      <c r="G1817" t="s">
        <v>17</v>
      </c>
      <c r="H1817" t="s">
        <v>18</v>
      </c>
      <c r="I1817" t="s">
        <v>34</v>
      </c>
      <c r="J1817" t="s">
        <v>42</v>
      </c>
      <c r="K1817" t="s">
        <v>21</v>
      </c>
      <c r="L1817" t="s">
        <v>21</v>
      </c>
      <c r="M1817" t="s">
        <v>2176</v>
      </c>
      <c r="N1817" t="s">
        <v>30</v>
      </c>
      <c r="O1817">
        <v>75.792382063189464</v>
      </c>
      <c r="P1817">
        <v>5.6423165703468658</v>
      </c>
      <c r="Q1817">
        <v>300</v>
      </c>
      <c r="R1817" t="s">
        <v>3877</v>
      </c>
      <c r="S1817" t="s">
        <v>3554</v>
      </c>
      <c r="T1817" t="s">
        <v>3587</v>
      </c>
      <c r="U1817">
        <v>10</v>
      </c>
      <c r="V1817" t="s">
        <v>3570</v>
      </c>
      <c r="W1817" t="s">
        <v>3554</v>
      </c>
      <c r="X1817" t="s">
        <v>3587</v>
      </c>
      <c r="Y1817">
        <v>10</v>
      </c>
      <c r="Z1817" t="s">
        <v>3570</v>
      </c>
    </row>
    <row r="1818" spans="1:26" x14ac:dyDescent="0.3">
      <c r="A1818" s="2">
        <v>45337</v>
      </c>
      <c r="B1818" s="2">
        <v>45346</v>
      </c>
      <c r="C1818">
        <v>9</v>
      </c>
      <c r="D1818" t="s">
        <v>3538</v>
      </c>
      <c r="E1818" t="s">
        <v>774</v>
      </c>
      <c r="F1818" t="s">
        <v>118</v>
      </c>
      <c r="G1818" t="s">
        <v>17</v>
      </c>
      <c r="H1818" t="s">
        <v>18</v>
      </c>
      <c r="I1818" t="s">
        <v>34</v>
      </c>
      <c r="J1818" t="s">
        <v>20</v>
      </c>
      <c r="K1818" t="s">
        <v>21</v>
      </c>
      <c r="L1818" t="s">
        <v>3546</v>
      </c>
      <c r="M1818" t="s">
        <v>2187</v>
      </c>
      <c r="N1818" t="s">
        <v>24</v>
      </c>
      <c r="O1818">
        <v>84.48446275262053</v>
      </c>
      <c r="P1818">
        <v>7.221188528386743</v>
      </c>
      <c r="Q1818">
        <v>54</v>
      </c>
      <c r="R1818" t="s">
        <v>3901</v>
      </c>
      <c r="S1818" t="s">
        <v>3555</v>
      </c>
      <c r="T1818" t="s">
        <v>3584</v>
      </c>
      <c r="U1818">
        <v>2</v>
      </c>
      <c r="V1818" t="s">
        <v>3562</v>
      </c>
      <c r="W1818" t="s">
        <v>3555</v>
      </c>
      <c r="X1818" t="s">
        <v>3584</v>
      </c>
      <c r="Y1818">
        <v>2</v>
      </c>
      <c r="Z1818" t="s">
        <v>3562</v>
      </c>
    </row>
    <row r="1819" spans="1:26" x14ac:dyDescent="0.3">
      <c r="A1819" s="2">
        <v>45405</v>
      </c>
      <c r="B1819" s="2">
        <v>45408</v>
      </c>
      <c r="C1819">
        <v>3</v>
      </c>
      <c r="D1819" t="s">
        <v>3538</v>
      </c>
      <c r="E1819" t="s">
        <v>1082</v>
      </c>
      <c r="F1819" t="s">
        <v>57</v>
      </c>
      <c r="G1819" t="s">
        <v>17</v>
      </c>
      <c r="H1819" t="s">
        <v>18</v>
      </c>
      <c r="I1819" t="s">
        <v>34</v>
      </c>
      <c r="J1819" t="s">
        <v>20</v>
      </c>
      <c r="K1819" t="s">
        <v>21</v>
      </c>
      <c r="L1819" t="s">
        <v>3546</v>
      </c>
      <c r="M1819" t="s">
        <v>2213</v>
      </c>
      <c r="N1819" t="s">
        <v>144</v>
      </c>
      <c r="O1819">
        <v>93.815752482975711</v>
      </c>
      <c r="P1819">
        <v>5.6232981268275584</v>
      </c>
      <c r="Q1819">
        <v>116</v>
      </c>
      <c r="R1819" t="s">
        <v>3841</v>
      </c>
      <c r="S1819" t="s">
        <v>3555</v>
      </c>
      <c r="T1819" t="s">
        <v>3585</v>
      </c>
      <c r="U1819">
        <v>4</v>
      </c>
      <c r="V1819" t="s">
        <v>3564</v>
      </c>
      <c r="W1819" t="s">
        <v>3555</v>
      </c>
      <c r="X1819" t="s">
        <v>3585</v>
      </c>
      <c r="Y1819">
        <v>4</v>
      </c>
      <c r="Z1819" t="s">
        <v>3564</v>
      </c>
    </row>
    <row r="1820" spans="1:26" x14ac:dyDescent="0.3">
      <c r="A1820" s="2">
        <v>45119</v>
      </c>
      <c r="B1820" s="2">
        <v>45127</v>
      </c>
      <c r="C1820">
        <v>8</v>
      </c>
      <c r="D1820" t="s">
        <v>3538</v>
      </c>
      <c r="E1820" t="s">
        <v>558</v>
      </c>
      <c r="F1820" t="s">
        <v>57</v>
      </c>
      <c r="G1820" t="s">
        <v>33</v>
      </c>
      <c r="H1820" t="s">
        <v>59</v>
      </c>
      <c r="I1820" t="s">
        <v>34</v>
      </c>
      <c r="J1820" t="s">
        <v>42</v>
      </c>
      <c r="K1820" t="s">
        <v>21</v>
      </c>
      <c r="L1820" t="s">
        <v>21</v>
      </c>
      <c r="M1820" t="s">
        <v>2276</v>
      </c>
      <c r="N1820" t="s">
        <v>43</v>
      </c>
      <c r="O1820">
        <v>74.408460665285972</v>
      </c>
      <c r="P1820">
        <v>5.0469659667750548</v>
      </c>
      <c r="Q1820">
        <v>200</v>
      </c>
      <c r="R1820" t="s">
        <v>3722</v>
      </c>
      <c r="S1820" t="s">
        <v>3554</v>
      </c>
      <c r="T1820" t="s">
        <v>3586</v>
      </c>
      <c r="U1820">
        <v>7</v>
      </c>
      <c r="V1820" t="s">
        <v>3567</v>
      </c>
      <c r="W1820" t="s">
        <v>3554</v>
      </c>
      <c r="X1820" t="s">
        <v>3586</v>
      </c>
      <c r="Y1820">
        <v>7</v>
      </c>
      <c r="Z1820" t="s">
        <v>3567</v>
      </c>
    </row>
    <row r="1821" spans="1:26" x14ac:dyDescent="0.3">
      <c r="A1821" s="2">
        <v>45092</v>
      </c>
      <c r="B1821" s="2">
        <v>45105</v>
      </c>
      <c r="C1821">
        <v>13</v>
      </c>
      <c r="D1821" t="s">
        <v>3538</v>
      </c>
      <c r="E1821" t="s">
        <v>1843</v>
      </c>
      <c r="F1821" t="s">
        <v>16</v>
      </c>
      <c r="G1821" t="s">
        <v>17</v>
      </c>
      <c r="H1821" t="s">
        <v>18</v>
      </c>
      <c r="I1821" t="s">
        <v>34</v>
      </c>
      <c r="J1821" t="s">
        <v>20</v>
      </c>
      <c r="K1821" t="s">
        <v>21</v>
      </c>
      <c r="L1821" t="s">
        <v>21</v>
      </c>
      <c r="M1821" t="s">
        <v>2277</v>
      </c>
      <c r="N1821" t="s">
        <v>76</v>
      </c>
      <c r="O1821">
        <v>69.627538456735437</v>
      </c>
      <c r="P1821">
        <v>6.0675518115974487</v>
      </c>
      <c r="Q1821">
        <v>178</v>
      </c>
      <c r="R1821" t="s">
        <v>3793</v>
      </c>
      <c r="S1821" t="s">
        <v>3554</v>
      </c>
      <c r="T1821" t="s">
        <v>3585</v>
      </c>
      <c r="U1821">
        <v>6</v>
      </c>
      <c r="V1821" t="s">
        <v>3566</v>
      </c>
      <c r="W1821" t="s">
        <v>3554</v>
      </c>
      <c r="X1821" t="s">
        <v>3585</v>
      </c>
      <c r="Y1821">
        <v>6</v>
      </c>
      <c r="Z1821" t="s">
        <v>3566</v>
      </c>
    </row>
    <row r="1822" spans="1:26" x14ac:dyDescent="0.3">
      <c r="A1822" s="2">
        <v>45323</v>
      </c>
      <c r="B1822" s="2">
        <v>45349</v>
      </c>
      <c r="C1822">
        <v>26</v>
      </c>
      <c r="D1822" t="s">
        <v>3538</v>
      </c>
      <c r="E1822" t="s">
        <v>2313</v>
      </c>
      <c r="F1822" t="s">
        <v>80</v>
      </c>
      <c r="G1822" t="s">
        <v>17</v>
      </c>
      <c r="H1822" t="s">
        <v>18</v>
      </c>
      <c r="I1822" t="s">
        <v>34</v>
      </c>
      <c r="J1822" t="s">
        <v>20</v>
      </c>
      <c r="K1822" t="s">
        <v>21</v>
      </c>
      <c r="L1822" t="s">
        <v>3546</v>
      </c>
      <c r="M1822" t="s">
        <v>2314</v>
      </c>
      <c r="N1822" t="s">
        <v>30</v>
      </c>
      <c r="O1822">
        <v>18.64438199478716</v>
      </c>
      <c r="P1822">
        <v>4.7313567905100768</v>
      </c>
      <c r="Q1822">
        <v>57</v>
      </c>
      <c r="R1822" t="s">
        <v>3884</v>
      </c>
      <c r="S1822" t="s">
        <v>3555</v>
      </c>
      <c r="T1822" t="s">
        <v>3584</v>
      </c>
      <c r="U1822">
        <v>2</v>
      </c>
      <c r="V1822" t="s">
        <v>3562</v>
      </c>
      <c r="W1822" t="s">
        <v>3555</v>
      </c>
      <c r="X1822" t="s">
        <v>3584</v>
      </c>
      <c r="Y1822">
        <v>2</v>
      </c>
      <c r="Z1822" t="s">
        <v>3562</v>
      </c>
    </row>
    <row r="1823" spans="1:26" x14ac:dyDescent="0.3">
      <c r="A1823" s="2">
        <v>45366</v>
      </c>
      <c r="B1823" s="2">
        <v>45371</v>
      </c>
      <c r="C1823">
        <v>5</v>
      </c>
      <c r="D1823" t="s">
        <v>3538</v>
      </c>
      <c r="E1823" t="s">
        <v>184</v>
      </c>
      <c r="F1823" t="s">
        <v>16</v>
      </c>
      <c r="G1823" t="s">
        <v>46</v>
      </c>
      <c r="H1823" t="s">
        <v>18</v>
      </c>
      <c r="I1823" t="s">
        <v>34</v>
      </c>
      <c r="J1823" t="s">
        <v>20</v>
      </c>
      <c r="K1823" t="s">
        <v>21</v>
      </c>
      <c r="L1823" t="s">
        <v>21</v>
      </c>
      <c r="M1823" t="s">
        <v>2415</v>
      </c>
      <c r="N1823" t="s">
        <v>24</v>
      </c>
      <c r="O1823">
        <v>64.688924974442784</v>
      </c>
      <c r="P1823">
        <v>6.4005084922857796</v>
      </c>
      <c r="Q1823">
        <v>79</v>
      </c>
      <c r="R1823" t="s">
        <v>3851</v>
      </c>
      <c r="S1823" t="s">
        <v>3555</v>
      </c>
      <c r="T1823" t="s">
        <v>3584</v>
      </c>
      <c r="U1823">
        <v>3</v>
      </c>
      <c r="V1823" t="s">
        <v>3563</v>
      </c>
      <c r="W1823" t="s">
        <v>3555</v>
      </c>
      <c r="X1823" t="s">
        <v>3584</v>
      </c>
      <c r="Y1823">
        <v>3</v>
      </c>
      <c r="Z1823" t="s">
        <v>3563</v>
      </c>
    </row>
    <row r="1824" spans="1:26" x14ac:dyDescent="0.3">
      <c r="A1824" s="2">
        <v>45090</v>
      </c>
      <c r="B1824" s="2">
        <v>45118</v>
      </c>
      <c r="C1824">
        <v>28</v>
      </c>
      <c r="D1824" t="s">
        <v>3538</v>
      </c>
      <c r="E1824" t="s">
        <v>68</v>
      </c>
      <c r="F1824" t="s">
        <v>118</v>
      </c>
      <c r="G1824" t="s">
        <v>33</v>
      </c>
      <c r="H1824" t="s">
        <v>18</v>
      </c>
      <c r="I1824" t="s">
        <v>34</v>
      </c>
      <c r="J1824" t="s">
        <v>20</v>
      </c>
      <c r="K1824" t="s">
        <v>21</v>
      </c>
      <c r="L1824" t="s">
        <v>21</v>
      </c>
      <c r="M1824" t="s">
        <v>2474</v>
      </c>
      <c r="N1824" t="s">
        <v>30</v>
      </c>
      <c r="O1824">
        <v>80.083188787121529</v>
      </c>
      <c r="P1824">
        <v>6.9229470376047031</v>
      </c>
      <c r="Q1824">
        <v>191</v>
      </c>
      <c r="R1824" t="s">
        <v>3640</v>
      </c>
      <c r="S1824" t="s">
        <v>3554</v>
      </c>
      <c r="T1824" t="s">
        <v>3585</v>
      </c>
      <c r="U1824">
        <v>6</v>
      </c>
      <c r="V1824" t="s">
        <v>3566</v>
      </c>
      <c r="W1824" t="s">
        <v>3554</v>
      </c>
      <c r="X1824" t="s">
        <v>3586</v>
      </c>
      <c r="Y1824">
        <v>7</v>
      </c>
      <c r="Z1824" t="s">
        <v>3567</v>
      </c>
    </row>
    <row r="1825" spans="1:26" x14ac:dyDescent="0.3">
      <c r="A1825" s="2">
        <v>44954</v>
      </c>
      <c r="B1825" s="2">
        <v>44964</v>
      </c>
      <c r="C1825">
        <v>10</v>
      </c>
      <c r="D1825" t="s">
        <v>3538</v>
      </c>
      <c r="E1825" t="s">
        <v>2539</v>
      </c>
      <c r="F1825" t="s">
        <v>28</v>
      </c>
      <c r="G1825" t="s">
        <v>51</v>
      </c>
      <c r="H1825" t="s">
        <v>59</v>
      </c>
      <c r="I1825" t="s">
        <v>34</v>
      </c>
      <c r="J1825" t="s">
        <v>35</v>
      </c>
      <c r="K1825" t="s">
        <v>21</v>
      </c>
      <c r="L1825" t="s">
        <v>21</v>
      </c>
      <c r="M1825" t="s">
        <v>218</v>
      </c>
      <c r="N1825" t="s">
        <v>63</v>
      </c>
      <c r="O1825">
        <v>30.206628161353091</v>
      </c>
      <c r="P1825">
        <v>5.4128587715555128</v>
      </c>
      <c r="Q1825">
        <v>37</v>
      </c>
      <c r="R1825" t="s">
        <v>3643</v>
      </c>
      <c r="S1825" t="s">
        <v>3554</v>
      </c>
      <c r="T1825" t="s">
        <v>3584</v>
      </c>
      <c r="U1825">
        <v>1</v>
      </c>
      <c r="V1825" t="s">
        <v>3561</v>
      </c>
      <c r="W1825" t="s">
        <v>3554</v>
      </c>
      <c r="X1825" t="s">
        <v>3584</v>
      </c>
      <c r="Y1825">
        <v>2</v>
      </c>
      <c r="Z1825" t="s">
        <v>3562</v>
      </c>
    </row>
    <row r="1826" spans="1:26" x14ac:dyDescent="0.3">
      <c r="A1826" s="2">
        <v>45013</v>
      </c>
      <c r="B1826" s="2">
        <v>45018</v>
      </c>
      <c r="C1826">
        <v>5</v>
      </c>
      <c r="D1826" t="s">
        <v>3538</v>
      </c>
      <c r="E1826" t="s">
        <v>366</v>
      </c>
      <c r="F1826" t="s">
        <v>103</v>
      </c>
      <c r="G1826" t="s">
        <v>33</v>
      </c>
      <c r="H1826" t="s">
        <v>18</v>
      </c>
      <c r="I1826" t="s">
        <v>34</v>
      </c>
      <c r="J1826" t="s">
        <v>42</v>
      </c>
      <c r="K1826" t="s">
        <v>21</v>
      </c>
      <c r="L1826" t="s">
        <v>21</v>
      </c>
      <c r="M1826" t="s">
        <v>2596</v>
      </c>
      <c r="N1826" t="s">
        <v>63</v>
      </c>
      <c r="O1826">
        <v>117.72913249944619</v>
      </c>
      <c r="P1826">
        <v>6.7746450359506278</v>
      </c>
      <c r="Q1826">
        <v>91</v>
      </c>
      <c r="R1826" t="s">
        <v>3749</v>
      </c>
      <c r="S1826" t="s">
        <v>3554</v>
      </c>
      <c r="T1826" t="s">
        <v>3584</v>
      </c>
      <c r="U1826">
        <v>3</v>
      </c>
      <c r="V1826" t="s">
        <v>3563</v>
      </c>
      <c r="W1826" t="s">
        <v>3554</v>
      </c>
      <c r="X1826" t="s">
        <v>3585</v>
      </c>
      <c r="Y1826">
        <v>4</v>
      </c>
      <c r="Z1826" t="s">
        <v>3564</v>
      </c>
    </row>
    <row r="1827" spans="1:26" x14ac:dyDescent="0.3">
      <c r="A1827" s="2">
        <v>45411</v>
      </c>
      <c r="B1827" s="2">
        <v>45415</v>
      </c>
      <c r="C1827">
        <v>4</v>
      </c>
      <c r="D1827" t="s">
        <v>3538</v>
      </c>
      <c r="E1827" t="s">
        <v>1831</v>
      </c>
      <c r="F1827" t="s">
        <v>157</v>
      </c>
      <c r="G1827" t="s">
        <v>33</v>
      </c>
      <c r="H1827" t="s">
        <v>18</v>
      </c>
      <c r="I1827" t="s">
        <v>34</v>
      </c>
      <c r="J1827" t="s">
        <v>35</v>
      </c>
      <c r="K1827" t="s">
        <v>21</v>
      </c>
      <c r="L1827" t="s">
        <v>21</v>
      </c>
      <c r="M1827" t="s">
        <v>2634</v>
      </c>
      <c r="N1827" t="s">
        <v>63</v>
      </c>
      <c r="O1827">
        <v>21.722533310485101</v>
      </c>
      <c r="P1827">
        <v>4.5353101314525919</v>
      </c>
      <c r="Q1827">
        <v>123</v>
      </c>
      <c r="R1827" t="s">
        <v>3956</v>
      </c>
      <c r="S1827" t="s">
        <v>3555</v>
      </c>
      <c r="T1827" t="s">
        <v>3585</v>
      </c>
      <c r="U1827">
        <v>4</v>
      </c>
      <c r="V1827" t="s">
        <v>3564</v>
      </c>
      <c r="W1827" t="s">
        <v>3555</v>
      </c>
      <c r="X1827" t="s">
        <v>3585</v>
      </c>
      <c r="Y1827">
        <v>5</v>
      </c>
      <c r="Z1827" t="s">
        <v>3565</v>
      </c>
    </row>
    <row r="1828" spans="1:26" x14ac:dyDescent="0.3">
      <c r="A1828" s="2">
        <v>45469</v>
      </c>
      <c r="B1828" s="2">
        <v>45478</v>
      </c>
      <c r="C1828">
        <v>9</v>
      </c>
      <c r="D1828" t="s">
        <v>3538</v>
      </c>
      <c r="E1828" t="s">
        <v>2670</v>
      </c>
      <c r="F1828" t="s">
        <v>57</v>
      </c>
      <c r="G1828" t="s">
        <v>33</v>
      </c>
      <c r="H1828" t="s">
        <v>18</v>
      </c>
      <c r="I1828" t="s">
        <v>34</v>
      </c>
      <c r="J1828" t="s">
        <v>35</v>
      </c>
      <c r="K1828" t="s">
        <v>21</v>
      </c>
      <c r="L1828" t="s">
        <v>3546</v>
      </c>
      <c r="M1828" t="s">
        <v>2671</v>
      </c>
      <c r="N1828" t="s">
        <v>63</v>
      </c>
      <c r="O1828">
        <v>76.764323121752724</v>
      </c>
      <c r="P1828">
        <v>5.170936402420848</v>
      </c>
      <c r="Q1828">
        <v>186</v>
      </c>
      <c r="R1828" t="s">
        <v>3892</v>
      </c>
      <c r="S1828" t="s">
        <v>3555</v>
      </c>
      <c r="T1828" t="s">
        <v>3585</v>
      </c>
      <c r="U1828">
        <v>6</v>
      </c>
      <c r="V1828" t="s">
        <v>3566</v>
      </c>
      <c r="W1828" t="s">
        <v>3555</v>
      </c>
      <c r="X1828" t="s">
        <v>3586</v>
      </c>
      <c r="Y1828">
        <v>7</v>
      </c>
      <c r="Z1828" t="s">
        <v>3567</v>
      </c>
    </row>
    <row r="1829" spans="1:26" x14ac:dyDescent="0.3">
      <c r="A1829" s="2">
        <v>45354</v>
      </c>
      <c r="B1829" s="2">
        <v>45371</v>
      </c>
      <c r="C1829">
        <v>17</v>
      </c>
      <c r="D1829" t="s">
        <v>3538</v>
      </c>
      <c r="E1829" t="s">
        <v>2714</v>
      </c>
      <c r="F1829" t="s">
        <v>103</v>
      </c>
      <c r="G1829" t="s">
        <v>17</v>
      </c>
      <c r="H1829" t="s">
        <v>18</v>
      </c>
      <c r="I1829" t="s">
        <v>34</v>
      </c>
      <c r="J1829" t="s">
        <v>35</v>
      </c>
      <c r="K1829" t="s">
        <v>21</v>
      </c>
      <c r="L1829" t="s">
        <v>3546</v>
      </c>
      <c r="M1829" t="s">
        <v>2715</v>
      </c>
      <c r="N1829" t="s">
        <v>76</v>
      </c>
      <c r="O1829">
        <v>103.1407018879469</v>
      </c>
      <c r="P1829">
        <v>7.9802176921737313</v>
      </c>
      <c r="Q1829">
        <v>79</v>
      </c>
      <c r="R1829" t="s">
        <v>3851</v>
      </c>
      <c r="S1829" t="s">
        <v>3555</v>
      </c>
      <c r="T1829" t="s">
        <v>3584</v>
      </c>
      <c r="U1829">
        <v>3</v>
      </c>
      <c r="V1829" t="s">
        <v>3563</v>
      </c>
      <c r="W1829" t="s">
        <v>3555</v>
      </c>
      <c r="X1829" t="s">
        <v>3584</v>
      </c>
      <c r="Y1829">
        <v>3</v>
      </c>
      <c r="Z1829" t="s">
        <v>3563</v>
      </c>
    </row>
    <row r="1830" spans="1:26" x14ac:dyDescent="0.3">
      <c r="A1830" s="2">
        <v>45335</v>
      </c>
      <c r="B1830" s="2">
        <v>45345</v>
      </c>
      <c r="C1830">
        <v>10</v>
      </c>
      <c r="D1830" t="s">
        <v>3538</v>
      </c>
      <c r="E1830" t="s">
        <v>1665</v>
      </c>
      <c r="F1830" t="s">
        <v>16</v>
      </c>
      <c r="G1830" t="s">
        <v>33</v>
      </c>
      <c r="H1830" t="s">
        <v>18</v>
      </c>
      <c r="I1830" t="s">
        <v>34</v>
      </c>
      <c r="J1830" t="s">
        <v>20</v>
      </c>
      <c r="K1830" t="s">
        <v>21</v>
      </c>
      <c r="L1830" t="s">
        <v>21</v>
      </c>
      <c r="M1830" t="s">
        <v>2742</v>
      </c>
      <c r="N1830" t="s">
        <v>24</v>
      </c>
      <c r="O1830">
        <v>69.337650681007744</v>
      </c>
      <c r="P1830">
        <v>6.6759832589276664</v>
      </c>
      <c r="Q1830">
        <v>53</v>
      </c>
      <c r="R1830" t="s">
        <v>3676</v>
      </c>
      <c r="S1830" t="s">
        <v>3555</v>
      </c>
      <c r="T1830" t="s">
        <v>3584</v>
      </c>
      <c r="U1830">
        <v>2</v>
      </c>
      <c r="V1830" t="s">
        <v>3562</v>
      </c>
      <c r="W1830" t="s">
        <v>3555</v>
      </c>
      <c r="X1830" t="s">
        <v>3584</v>
      </c>
      <c r="Y1830">
        <v>2</v>
      </c>
      <c r="Z1830" t="s">
        <v>3562</v>
      </c>
    </row>
    <row r="1831" spans="1:26" x14ac:dyDescent="0.3">
      <c r="A1831" s="2">
        <v>45472</v>
      </c>
      <c r="B1831" s="2">
        <v>45493</v>
      </c>
      <c r="C1831">
        <v>21</v>
      </c>
      <c r="D1831" t="s">
        <v>3538</v>
      </c>
      <c r="E1831" t="s">
        <v>628</v>
      </c>
      <c r="F1831" t="s">
        <v>57</v>
      </c>
      <c r="G1831" t="s">
        <v>46</v>
      </c>
      <c r="H1831" t="s">
        <v>18</v>
      </c>
      <c r="I1831" t="s">
        <v>34</v>
      </c>
      <c r="J1831" t="s">
        <v>20</v>
      </c>
      <c r="K1831" t="s">
        <v>21</v>
      </c>
      <c r="L1831" t="s">
        <v>3546</v>
      </c>
      <c r="M1831" t="s">
        <v>2754</v>
      </c>
      <c r="N1831" t="s">
        <v>54</v>
      </c>
      <c r="O1831">
        <v>89.375714107848026</v>
      </c>
      <c r="P1831">
        <v>5.6727646144124666</v>
      </c>
      <c r="Q1831">
        <v>201</v>
      </c>
      <c r="R1831" t="s">
        <v>3722</v>
      </c>
      <c r="S1831" t="s">
        <v>3555</v>
      </c>
      <c r="T1831" t="s">
        <v>3585</v>
      </c>
      <c r="U1831">
        <v>6</v>
      </c>
      <c r="V1831" t="s">
        <v>3566</v>
      </c>
      <c r="W1831" t="s">
        <v>3555</v>
      </c>
      <c r="X1831" t="s">
        <v>3586</v>
      </c>
      <c r="Y1831">
        <v>7</v>
      </c>
      <c r="Z1831" t="s">
        <v>3567</v>
      </c>
    </row>
    <row r="1832" spans="1:26" x14ac:dyDescent="0.3">
      <c r="A1832" s="2">
        <v>45202</v>
      </c>
      <c r="B1832" s="2">
        <v>45203</v>
      </c>
      <c r="C1832">
        <v>1</v>
      </c>
      <c r="D1832" t="s">
        <v>3538</v>
      </c>
      <c r="E1832" t="s">
        <v>2755</v>
      </c>
      <c r="F1832" t="s">
        <v>80</v>
      </c>
      <c r="G1832" t="s">
        <v>33</v>
      </c>
      <c r="H1832" t="s">
        <v>18</v>
      </c>
      <c r="I1832" t="s">
        <v>34</v>
      </c>
      <c r="J1832" t="s">
        <v>20</v>
      </c>
      <c r="K1832" t="s">
        <v>21</v>
      </c>
      <c r="L1832" t="s">
        <v>21</v>
      </c>
      <c r="M1832" t="s">
        <v>2756</v>
      </c>
      <c r="N1832" t="s">
        <v>43</v>
      </c>
      <c r="O1832">
        <v>23.479319195468921</v>
      </c>
      <c r="P1832">
        <v>5.2582590051479059</v>
      </c>
      <c r="Q1832">
        <v>276</v>
      </c>
      <c r="R1832" t="s">
        <v>3631</v>
      </c>
      <c r="S1832" t="s">
        <v>3554</v>
      </c>
      <c r="T1832" t="s">
        <v>3587</v>
      </c>
      <c r="U1832">
        <v>10</v>
      </c>
      <c r="V1832" t="s">
        <v>3570</v>
      </c>
      <c r="W1832" t="s">
        <v>3554</v>
      </c>
      <c r="X1832" t="s">
        <v>3587</v>
      </c>
      <c r="Y1832">
        <v>10</v>
      </c>
      <c r="Z1832" t="s">
        <v>3570</v>
      </c>
    </row>
    <row r="1833" spans="1:26" x14ac:dyDescent="0.3">
      <c r="A1833" s="2">
        <v>45250</v>
      </c>
      <c r="B1833" s="2">
        <v>45259</v>
      </c>
      <c r="C1833">
        <v>9</v>
      </c>
      <c r="D1833" t="s">
        <v>3538</v>
      </c>
      <c r="E1833" t="s">
        <v>2757</v>
      </c>
      <c r="F1833" t="s">
        <v>157</v>
      </c>
      <c r="G1833" t="s">
        <v>58</v>
      </c>
      <c r="H1833" t="s">
        <v>59</v>
      </c>
      <c r="I1833" t="s">
        <v>34</v>
      </c>
      <c r="J1833" t="s">
        <v>35</v>
      </c>
      <c r="K1833" t="s">
        <v>21</v>
      </c>
      <c r="L1833" t="s">
        <v>21</v>
      </c>
      <c r="M1833" t="s">
        <v>2758</v>
      </c>
      <c r="N1833" t="s">
        <v>54</v>
      </c>
      <c r="O1833">
        <v>15.98114228129136</v>
      </c>
      <c r="P1833">
        <v>4.1763869865062233</v>
      </c>
      <c r="Q1833">
        <v>332</v>
      </c>
      <c r="R1833" t="s">
        <v>3953</v>
      </c>
      <c r="S1833" t="s">
        <v>3554</v>
      </c>
      <c r="T1833" t="s">
        <v>3587</v>
      </c>
      <c r="U1833">
        <v>11</v>
      </c>
      <c r="V1833" t="s">
        <v>3571</v>
      </c>
      <c r="W1833" t="s">
        <v>3554</v>
      </c>
      <c r="X1833" t="s">
        <v>3587</v>
      </c>
      <c r="Y1833">
        <v>11</v>
      </c>
      <c r="Z1833" t="s">
        <v>3571</v>
      </c>
    </row>
    <row r="1834" spans="1:26" x14ac:dyDescent="0.3">
      <c r="A1834" s="2">
        <v>45271</v>
      </c>
      <c r="B1834" s="2">
        <v>45286</v>
      </c>
      <c r="C1834">
        <v>15</v>
      </c>
      <c r="D1834" t="s">
        <v>3538</v>
      </c>
      <c r="E1834" t="s">
        <v>2770</v>
      </c>
      <c r="F1834" t="s">
        <v>57</v>
      </c>
      <c r="G1834" t="s">
        <v>17</v>
      </c>
      <c r="H1834" t="s">
        <v>18</v>
      </c>
      <c r="I1834" t="s">
        <v>34</v>
      </c>
      <c r="J1834" t="s">
        <v>20</v>
      </c>
      <c r="K1834" t="s">
        <v>21</v>
      </c>
      <c r="L1834" t="s">
        <v>21</v>
      </c>
      <c r="M1834" t="s">
        <v>2771</v>
      </c>
      <c r="N1834" t="s">
        <v>43</v>
      </c>
      <c r="O1834">
        <v>87.41473212614423</v>
      </c>
      <c r="P1834">
        <v>5.068353200309959</v>
      </c>
      <c r="Q1834">
        <v>359</v>
      </c>
      <c r="R1834" t="s">
        <v>3639</v>
      </c>
      <c r="S1834" t="s">
        <v>3554</v>
      </c>
      <c r="T1834" t="s">
        <v>3587</v>
      </c>
      <c r="U1834">
        <v>12</v>
      </c>
      <c r="V1834" t="s">
        <v>3572</v>
      </c>
      <c r="W1834" t="s">
        <v>3554</v>
      </c>
      <c r="X1834" t="s">
        <v>3587</v>
      </c>
      <c r="Y1834">
        <v>12</v>
      </c>
      <c r="Z1834" t="s">
        <v>3572</v>
      </c>
    </row>
    <row r="1835" spans="1:26" x14ac:dyDescent="0.3">
      <c r="A1835" s="2">
        <v>45095</v>
      </c>
      <c r="B1835" s="2">
        <v>45099</v>
      </c>
      <c r="C1835">
        <v>4</v>
      </c>
      <c r="D1835" t="s">
        <v>3538</v>
      </c>
      <c r="E1835" t="s">
        <v>1109</v>
      </c>
      <c r="F1835" t="s">
        <v>57</v>
      </c>
      <c r="G1835" t="s">
        <v>46</v>
      </c>
      <c r="H1835" t="s">
        <v>18</v>
      </c>
      <c r="I1835" t="s">
        <v>34</v>
      </c>
      <c r="J1835" t="s">
        <v>20</v>
      </c>
      <c r="K1835" t="s">
        <v>21</v>
      </c>
      <c r="L1835" t="s">
        <v>3546</v>
      </c>
      <c r="M1835" t="s">
        <v>2785</v>
      </c>
      <c r="N1835" t="s">
        <v>24</v>
      </c>
      <c r="O1835">
        <v>88.202104870742176</v>
      </c>
      <c r="P1835">
        <v>5.0637945562535984</v>
      </c>
      <c r="Q1835">
        <v>172</v>
      </c>
      <c r="R1835" t="s">
        <v>3952</v>
      </c>
      <c r="S1835" t="s">
        <v>3554</v>
      </c>
      <c r="T1835" t="s">
        <v>3585</v>
      </c>
      <c r="U1835">
        <v>6</v>
      </c>
      <c r="V1835" t="s">
        <v>3566</v>
      </c>
      <c r="W1835" t="s">
        <v>3554</v>
      </c>
      <c r="X1835" t="s">
        <v>3585</v>
      </c>
      <c r="Y1835">
        <v>6</v>
      </c>
      <c r="Z1835" t="s">
        <v>3566</v>
      </c>
    </row>
    <row r="1836" spans="1:26" x14ac:dyDescent="0.3">
      <c r="A1836" s="2">
        <v>45137</v>
      </c>
      <c r="B1836" s="2">
        <v>45144</v>
      </c>
      <c r="C1836">
        <v>7</v>
      </c>
      <c r="D1836" t="s">
        <v>3538</v>
      </c>
      <c r="E1836" t="s">
        <v>2822</v>
      </c>
      <c r="F1836" t="s">
        <v>103</v>
      </c>
      <c r="G1836" t="s">
        <v>17</v>
      </c>
      <c r="H1836" t="s">
        <v>18</v>
      </c>
      <c r="I1836" t="s">
        <v>34</v>
      </c>
      <c r="J1836" t="s">
        <v>35</v>
      </c>
      <c r="K1836" t="s">
        <v>21</v>
      </c>
      <c r="L1836" t="s">
        <v>3546</v>
      </c>
      <c r="M1836" t="s">
        <v>2823</v>
      </c>
      <c r="N1836" t="s">
        <v>43</v>
      </c>
      <c r="O1836">
        <v>115.0485675652711</v>
      </c>
      <c r="P1836">
        <v>7.2319709005203583</v>
      </c>
      <c r="Q1836">
        <v>217</v>
      </c>
      <c r="R1836" t="s">
        <v>3812</v>
      </c>
      <c r="S1836" t="s">
        <v>3554</v>
      </c>
      <c r="T1836" t="s">
        <v>3586</v>
      </c>
      <c r="U1836">
        <v>7</v>
      </c>
      <c r="V1836" t="s">
        <v>3567</v>
      </c>
      <c r="W1836" t="s">
        <v>3554</v>
      </c>
      <c r="X1836" t="s">
        <v>3586</v>
      </c>
      <c r="Y1836">
        <v>8</v>
      </c>
      <c r="Z1836" t="s">
        <v>3568</v>
      </c>
    </row>
    <row r="1837" spans="1:26" x14ac:dyDescent="0.3">
      <c r="A1837" s="2">
        <v>45117</v>
      </c>
      <c r="B1837" s="2">
        <v>45124</v>
      </c>
      <c r="C1837">
        <v>7</v>
      </c>
      <c r="D1837" t="s">
        <v>3538</v>
      </c>
      <c r="E1837" t="s">
        <v>2502</v>
      </c>
      <c r="F1837" t="s">
        <v>103</v>
      </c>
      <c r="G1837" t="s">
        <v>33</v>
      </c>
      <c r="H1837" t="s">
        <v>18</v>
      </c>
      <c r="I1837" t="s">
        <v>34</v>
      </c>
      <c r="J1837" t="s">
        <v>42</v>
      </c>
      <c r="K1837" t="s">
        <v>21</v>
      </c>
      <c r="L1837" t="s">
        <v>3546</v>
      </c>
      <c r="M1837" t="s">
        <v>2843</v>
      </c>
      <c r="N1837" t="s">
        <v>76</v>
      </c>
      <c r="O1837">
        <v>89.296191316812241</v>
      </c>
      <c r="P1837">
        <v>6.4721009266929279</v>
      </c>
      <c r="Q1837">
        <v>197</v>
      </c>
      <c r="R1837" t="s">
        <v>3787</v>
      </c>
      <c r="S1837" t="s">
        <v>3554</v>
      </c>
      <c r="T1837" t="s">
        <v>3586</v>
      </c>
      <c r="U1837">
        <v>7</v>
      </c>
      <c r="V1837" t="s">
        <v>3567</v>
      </c>
      <c r="W1837" t="s">
        <v>3554</v>
      </c>
      <c r="X1837" t="s">
        <v>3586</v>
      </c>
      <c r="Y1837">
        <v>7</v>
      </c>
      <c r="Z1837" t="s">
        <v>3567</v>
      </c>
    </row>
    <row r="1838" spans="1:26" x14ac:dyDescent="0.3">
      <c r="A1838" s="2">
        <v>45255</v>
      </c>
      <c r="B1838" s="2">
        <v>45262</v>
      </c>
      <c r="C1838">
        <v>7</v>
      </c>
      <c r="D1838" t="s">
        <v>3538</v>
      </c>
      <c r="E1838" t="s">
        <v>624</v>
      </c>
      <c r="F1838" t="s">
        <v>39</v>
      </c>
      <c r="G1838" t="s">
        <v>58</v>
      </c>
      <c r="H1838" t="s">
        <v>59</v>
      </c>
      <c r="I1838" t="s">
        <v>34</v>
      </c>
      <c r="J1838" t="s">
        <v>42</v>
      </c>
      <c r="K1838" t="s">
        <v>21</v>
      </c>
      <c r="L1838" t="s">
        <v>3546</v>
      </c>
      <c r="M1838" t="s">
        <v>2919</v>
      </c>
      <c r="N1838" t="s">
        <v>24</v>
      </c>
      <c r="O1838">
        <v>100.166529691816</v>
      </c>
      <c r="P1838">
        <v>6.0149354675216724</v>
      </c>
      <c r="Q1838">
        <v>335</v>
      </c>
      <c r="R1838" t="s">
        <v>3929</v>
      </c>
      <c r="S1838" t="s">
        <v>3554</v>
      </c>
      <c r="T1838" t="s">
        <v>3587</v>
      </c>
      <c r="U1838">
        <v>11</v>
      </c>
      <c r="V1838" t="s">
        <v>3571</v>
      </c>
      <c r="W1838" t="s">
        <v>3554</v>
      </c>
      <c r="X1838" t="s">
        <v>3587</v>
      </c>
      <c r="Y1838">
        <v>12</v>
      </c>
      <c r="Z1838" t="s">
        <v>3572</v>
      </c>
    </row>
    <row r="1839" spans="1:26" x14ac:dyDescent="0.3">
      <c r="A1839" s="2">
        <v>45261</v>
      </c>
      <c r="B1839" s="2">
        <v>45271</v>
      </c>
      <c r="C1839">
        <v>10</v>
      </c>
      <c r="D1839" t="s">
        <v>3538</v>
      </c>
      <c r="E1839" t="s">
        <v>2231</v>
      </c>
      <c r="F1839" t="s">
        <v>103</v>
      </c>
      <c r="G1839" t="s">
        <v>51</v>
      </c>
      <c r="H1839" t="s">
        <v>59</v>
      </c>
      <c r="I1839" t="s">
        <v>34</v>
      </c>
      <c r="J1839" t="s">
        <v>35</v>
      </c>
      <c r="K1839" t="s">
        <v>21</v>
      </c>
      <c r="L1839" t="s">
        <v>3546</v>
      </c>
      <c r="M1839" t="s">
        <v>2977</v>
      </c>
      <c r="N1839" t="s">
        <v>144</v>
      </c>
      <c r="O1839">
        <v>99.230512260195809</v>
      </c>
      <c r="P1839">
        <v>7.9256207141480521</v>
      </c>
      <c r="Q1839">
        <v>344</v>
      </c>
      <c r="R1839" t="s">
        <v>3651</v>
      </c>
      <c r="S1839" t="s">
        <v>3554</v>
      </c>
      <c r="T1839" t="s">
        <v>3587</v>
      </c>
      <c r="U1839">
        <v>12</v>
      </c>
      <c r="V1839" t="s">
        <v>3572</v>
      </c>
      <c r="W1839" t="s">
        <v>3554</v>
      </c>
      <c r="X1839" t="s">
        <v>3587</v>
      </c>
      <c r="Y1839">
        <v>12</v>
      </c>
      <c r="Z1839" t="s">
        <v>3572</v>
      </c>
    </row>
    <row r="1840" spans="1:26" x14ac:dyDescent="0.3">
      <c r="A1840" s="2">
        <v>44962</v>
      </c>
      <c r="B1840" s="2">
        <v>44967</v>
      </c>
      <c r="C1840">
        <v>5</v>
      </c>
      <c r="D1840" t="s">
        <v>3538</v>
      </c>
      <c r="E1840" t="s">
        <v>2485</v>
      </c>
      <c r="F1840" t="s">
        <v>118</v>
      </c>
      <c r="G1840" t="s">
        <v>33</v>
      </c>
      <c r="H1840" t="s">
        <v>18</v>
      </c>
      <c r="I1840" t="s">
        <v>34</v>
      </c>
      <c r="J1840" t="s">
        <v>35</v>
      </c>
      <c r="K1840" t="s">
        <v>21</v>
      </c>
      <c r="L1840" t="s">
        <v>3546</v>
      </c>
      <c r="M1840" t="s">
        <v>2418</v>
      </c>
      <c r="N1840" t="s">
        <v>43</v>
      </c>
      <c r="O1840">
        <v>68.689443889257547</v>
      </c>
      <c r="P1840">
        <v>7.2205850155833406</v>
      </c>
      <c r="Q1840">
        <v>40</v>
      </c>
      <c r="R1840" t="s">
        <v>3649</v>
      </c>
      <c r="S1840" t="s">
        <v>3554</v>
      </c>
      <c r="T1840" t="s">
        <v>3584</v>
      </c>
      <c r="U1840">
        <v>2</v>
      </c>
      <c r="V1840" t="s">
        <v>3562</v>
      </c>
      <c r="W1840" t="s">
        <v>3554</v>
      </c>
      <c r="X1840" t="s">
        <v>3584</v>
      </c>
      <c r="Y1840">
        <v>2</v>
      </c>
      <c r="Z1840" t="s">
        <v>3562</v>
      </c>
    </row>
    <row r="1841" spans="1:26" x14ac:dyDescent="0.3">
      <c r="A1841" s="2">
        <v>45074</v>
      </c>
      <c r="B1841" s="2">
        <v>45077</v>
      </c>
      <c r="C1841">
        <v>3</v>
      </c>
      <c r="D1841" t="s">
        <v>3538</v>
      </c>
      <c r="E1841" t="s">
        <v>1933</v>
      </c>
      <c r="F1841" t="s">
        <v>28</v>
      </c>
      <c r="G1841" t="s">
        <v>51</v>
      </c>
      <c r="H1841" t="s">
        <v>59</v>
      </c>
      <c r="I1841" t="s">
        <v>34</v>
      </c>
      <c r="J1841" t="s">
        <v>35</v>
      </c>
      <c r="K1841" t="s">
        <v>21</v>
      </c>
      <c r="L1841" t="s">
        <v>3546</v>
      </c>
      <c r="M1841" t="s">
        <v>984</v>
      </c>
      <c r="N1841" t="s">
        <v>43</v>
      </c>
      <c r="O1841">
        <v>35.037568449184612</v>
      </c>
      <c r="P1841">
        <v>5.37650207489345</v>
      </c>
      <c r="Q1841">
        <v>150</v>
      </c>
      <c r="R1841" t="s">
        <v>3850</v>
      </c>
      <c r="S1841" t="s">
        <v>3554</v>
      </c>
      <c r="T1841" t="s">
        <v>3585</v>
      </c>
      <c r="U1841">
        <v>5</v>
      </c>
      <c r="V1841" t="s">
        <v>3565</v>
      </c>
      <c r="W1841" t="s">
        <v>3554</v>
      </c>
      <c r="X1841" t="s">
        <v>3585</v>
      </c>
      <c r="Y1841">
        <v>5</v>
      </c>
      <c r="Z1841" t="s">
        <v>3565</v>
      </c>
    </row>
    <row r="1842" spans="1:26" x14ac:dyDescent="0.3">
      <c r="A1842" s="2">
        <v>45004</v>
      </c>
      <c r="B1842" s="2">
        <v>45009</v>
      </c>
      <c r="C1842">
        <v>5</v>
      </c>
      <c r="D1842" t="s">
        <v>3538</v>
      </c>
      <c r="E1842" t="s">
        <v>1592</v>
      </c>
      <c r="F1842" t="s">
        <v>28</v>
      </c>
      <c r="G1842" t="s">
        <v>33</v>
      </c>
      <c r="H1842" t="s">
        <v>18</v>
      </c>
      <c r="I1842" t="s">
        <v>34</v>
      </c>
      <c r="J1842" t="s">
        <v>42</v>
      </c>
      <c r="K1842" t="s">
        <v>21</v>
      </c>
      <c r="L1842" t="s">
        <v>21</v>
      </c>
      <c r="M1842" t="s">
        <v>3137</v>
      </c>
      <c r="N1842" t="s">
        <v>30</v>
      </c>
      <c r="O1842">
        <v>34.263868375611104</v>
      </c>
      <c r="P1842">
        <v>6.0438486772532034</v>
      </c>
      <c r="Q1842">
        <v>82</v>
      </c>
      <c r="R1842" t="s">
        <v>3654</v>
      </c>
      <c r="S1842" t="s">
        <v>3554</v>
      </c>
      <c r="T1842" t="s">
        <v>3584</v>
      </c>
      <c r="U1842">
        <v>3</v>
      </c>
      <c r="V1842" t="s">
        <v>3563</v>
      </c>
      <c r="W1842" t="s">
        <v>3554</v>
      </c>
      <c r="X1842" t="s">
        <v>3584</v>
      </c>
      <c r="Y1842">
        <v>3</v>
      </c>
      <c r="Z1842" t="s">
        <v>3563</v>
      </c>
    </row>
    <row r="1843" spans="1:26" x14ac:dyDescent="0.3">
      <c r="A1843" s="2">
        <v>45066</v>
      </c>
      <c r="B1843" s="2">
        <v>45067</v>
      </c>
      <c r="C1843">
        <v>1</v>
      </c>
      <c r="D1843" t="s">
        <v>3538</v>
      </c>
      <c r="E1843" t="s">
        <v>269</v>
      </c>
      <c r="F1843" t="s">
        <v>80</v>
      </c>
      <c r="G1843" t="s">
        <v>33</v>
      </c>
      <c r="H1843" t="s">
        <v>18</v>
      </c>
      <c r="I1843" t="s">
        <v>34</v>
      </c>
      <c r="J1843" t="s">
        <v>20</v>
      </c>
      <c r="K1843" t="s">
        <v>21</v>
      </c>
      <c r="L1843" t="s">
        <v>3546</v>
      </c>
      <c r="M1843" t="s">
        <v>3151</v>
      </c>
      <c r="N1843" t="s">
        <v>43</v>
      </c>
      <c r="O1843">
        <v>22.56807232115548</v>
      </c>
      <c r="P1843">
        <v>4.7550176959092312</v>
      </c>
      <c r="Q1843">
        <v>140</v>
      </c>
      <c r="R1843" t="s">
        <v>3721</v>
      </c>
      <c r="S1843" t="s">
        <v>3554</v>
      </c>
      <c r="T1843" t="s">
        <v>3585</v>
      </c>
      <c r="U1843">
        <v>5</v>
      </c>
      <c r="V1843" t="s">
        <v>3565</v>
      </c>
      <c r="W1843" t="s">
        <v>3554</v>
      </c>
      <c r="X1843" t="s">
        <v>3585</v>
      </c>
      <c r="Y1843">
        <v>5</v>
      </c>
      <c r="Z1843" t="s">
        <v>3565</v>
      </c>
    </row>
    <row r="1844" spans="1:26" x14ac:dyDescent="0.3">
      <c r="A1844" s="2">
        <v>45389</v>
      </c>
      <c r="B1844" s="2">
        <v>45407</v>
      </c>
      <c r="C1844">
        <v>18</v>
      </c>
      <c r="D1844" t="s">
        <v>3538</v>
      </c>
      <c r="E1844" t="s">
        <v>2969</v>
      </c>
      <c r="F1844" t="s">
        <v>103</v>
      </c>
      <c r="G1844" t="s">
        <v>51</v>
      </c>
      <c r="H1844" t="s">
        <v>59</v>
      </c>
      <c r="I1844" t="s">
        <v>34</v>
      </c>
      <c r="J1844" t="s">
        <v>42</v>
      </c>
      <c r="K1844" t="s">
        <v>21</v>
      </c>
      <c r="L1844" t="s">
        <v>3546</v>
      </c>
      <c r="M1844" t="s">
        <v>3171</v>
      </c>
      <c r="N1844" t="s">
        <v>144</v>
      </c>
      <c r="O1844">
        <v>83.798022583150853</v>
      </c>
      <c r="P1844">
        <v>6.5557055521794254</v>
      </c>
      <c r="Q1844">
        <v>115</v>
      </c>
      <c r="R1844" t="s">
        <v>3743</v>
      </c>
      <c r="S1844" t="s">
        <v>3555</v>
      </c>
      <c r="T1844" t="s">
        <v>3585</v>
      </c>
      <c r="U1844">
        <v>4</v>
      </c>
      <c r="V1844" t="s">
        <v>3564</v>
      </c>
      <c r="W1844" t="s">
        <v>3555</v>
      </c>
      <c r="X1844" t="s">
        <v>3585</v>
      </c>
      <c r="Y1844">
        <v>4</v>
      </c>
      <c r="Z1844" t="s">
        <v>3564</v>
      </c>
    </row>
    <row r="1845" spans="1:26" x14ac:dyDescent="0.3">
      <c r="A1845" s="2">
        <v>45135</v>
      </c>
      <c r="B1845" s="2">
        <v>45137</v>
      </c>
      <c r="C1845">
        <v>2</v>
      </c>
      <c r="D1845" t="s">
        <v>3538</v>
      </c>
      <c r="E1845" t="s">
        <v>49</v>
      </c>
      <c r="F1845" t="s">
        <v>103</v>
      </c>
      <c r="G1845" t="s">
        <v>51</v>
      </c>
      <c r="H1845" t="s">
        <v>59</v>
      </c>
      <c r="I1845" t="s">
        <v>34</v>
      </c>
      <c r="J1845" t="s">
        <v>35</v>
      </c>
      <c r="K1845" t="s">
        <v>21</v>
      </c>
      <c r="L1845" t="s">
        <v>21</v>
      </c>
      <c r="M1845" t="s">
        <v>3172</v>
      </c>
      <c r="N1845" t="s">
        <v>76</v>
      </c>
      <c r="O1845">
        <v>105.44186222397541</v>
      </c>
      <c r="P1845">
        <v>7.3554464824026411</v>
      </c>
      <c r="Q1845">
        <v>210</v>
      </c>
      <c r="R1845" t="s">
        <v>3637</v>
      </c>
      <c r="S1845" t="s">
        <v>3554</v>
      </c>
      <c r="T1845" t="s">
        <v>3586</v>
      </c>
      <c r="U1845">
        <v>7</v>
      </c>
      <c r="V1845" t="s">
        <v>3567</v>
      </c>
      <c r="W1845" t="s">
        <v>3554</v>
      </c>
      <c r="X1845" t="s">
        <v>3586</v>
      </c>
      <c r="Y1845">
        <v>7</v>
      </c>
      <c r="Z1845" t="s">
        <v>3567</v>
      </c>
    </row>
    <row r="1846" spans="1:26" x14ac:dyDescent="0.3">
      <c r="A1846" s="2">
        <v>45339</v>
      </c>
      <c r="B1846" s="2">
        <v>45347</v>
      </c>
      <c r="C1846">
        <v>8</v>
      </c>
      <c r="D1846" t="s">
        <v>3538</v>
      </c>
      <c r="E1846" t="s">
        <v>49</v>
      </c>
      <c r="F1846" t="s">
        <v>103</v>
      </c>
      <c r="G1846" t="s">
        <v>33</v>
      </c>
      <c r="H1846" t="s">
        <v>18</v>
      </c>
      <c r="I1846" t="s">
        <v>34</v>
      </c>
      <c r="J1846" t="s">
        <v>35</v>
      </c>
      <c r="K1846" t="s">
        <v>21</v>
      </c>
      <c r="L1846" t="s">
        <v>3546</v>
      </c>
      <c r="M1846" t="s">
        <v>3189</v>
      </c>
      <c r="N1846" t="s">
        <v>63</v>
      </c>
      <c r="O1846">
        <v>87.163194138344494</v>
      </c>
      <c r="P1846">
        <v>7.5607310060137634</v>
      </c>
      <c r="Q1846">
        <v>55</v>
      </c>
      <c r="R1846" t="s">
        <v>3650</v>
      </c>
      <c r="S1846" t="s">
        <v>3555</v>
      </c>
      <c r="T1846" t="s">
        <v>3584</v>
      </c>
      <c r="U1846">
        <v>2</v>
      </c>
      <c r="V1846" t="s">
        <v>3562</v>
      </c>
      <c r="W1846" t="s">
        <v>3555</v>
      </c>
      <c r="X1846" t="s">
        <v>3584</v>
      </c>
      <c r="Y1846">
        <v>2</v>
      </c>
      <c r="Z1846" t="s">
        <v>3562</v>
      </c>
    </row>
    <row r="1847" spans="1:26" x14ac:dyDescent="0.3">
      <c r="A1847" s="2">
        <v>45278</v>
      </c>
      <c r="B1847" s="2">
        <v>45296</v>
      </c>
      <c r="C1847">
        <v>18</v>
      </c>
      <c r="D1847" t="s">
        <v>3538</v>
      </c>
      <c r="E1847" t="s">
        <v>2097</v>
      </c>
      <c r="F1847" t="s">
        <v>157</v>
      </c>
      <c r="G1847" t="s">
        <v>17</v>
      </c>
      <c r="H1847" t="s">
        <v>18</v>
      </c>
      <c r="I1847" t="s">
        <v>34</v>
      </c>
      <c r="J1847" t="s">
        <v>20</v>
      </c>
      <c r="K1847" t="s">
        <v>21</v>
      </c>
      <c r="L1847" t="s">
        <v>21</v>
      </c>
      <c r="M1847" t="s">
        <v>3195</v>
      </c>
      <c r="N1847" t="s">
        <v>43</v>
      </c>
      <c r="O1847">
        <v>26.152294698940189</v>
      </c>
      <c r="P1847">
        <v>4.1277134836352349</v>
      </c>
      <c r="Q1847">
        <v>4</v>
      </c>
      <c r="R1847" t="s">
        <v>3773</v>
      </c>
      <c r="S1847" t="s">
        <v>3554</v>
      </c>
      <c r="T1847" t="s">
        <v>3587</v>
      </c>
      <c r="U1847">
        <v>12</v>
      </c>
      <c r="V1847" t="s">
        <v>3572</v>
      </c>
      <c r="W1847" t="s">
        <v>3555</v>
      </c>
      <c r="X1847" t="s">
        <v>3584</v>
      </c>
      <c r="Y1847">
        <v>1</v>
      </c>
      <c r="Z1847" t="s">
        <v>3561</v>
      </c>
    </row>
    <row r="1848" spans="1:26" x14ac:dyDescent="0.3">
      <c r="A1848" s="2">
        <v>45229</v>
      </c>
      <c r="B1848" s="2">
        <v>45231</v>
      </c>
      <c r="C1848">
        <v>2</v>
      </c>
      <c r="D1848" t="s">
        <v>3538</v>
      </c>
      <c r="E1848" t="s">
        <v>2282</v>
      </c>
      <c r="F1848" t="s">
        <v>118</v>
      </c>
      <c r="G1848" t="s">
        <v>17</v>
      </c>
      <c r="H1848" t="s">
        <v>18</v>
      </c>
      <c r="I1848" t="s">
        <v>34</v>
      </c>
      <c r="J1848" t="s">
        <v>42</v>
      </c>
      <c r="K1848" t="s">
        <v>21</v>
      </c>
      <c r="L1848" t="s">
        <v>21</v>
      </c>
      <c r="M1848" t="s">
        <v>3197</v>
      </c>
      <c r="N1848" t="s">
        <v>63</v>
      </c>
      <c r="O1848">
        <v>80.110646474316425</v>
      </c>
      <c r="P1848">
        <v>7.1359653107016587</v>
      </c>
      <c r="Q1848">
        <v>304</v>
      </c>
      <c r="R1848" t="s">
        <v>3677</v>
      </c>
      <c r="S1848" t="s">
        <v>3554</v>
      </c>
      <c r="T1848" t="s">
        <v>3587</v>
      </c>
      <c r="U1848">
        <v>10</v>
      </c>
      <c r="V1848" t="s">
        <v>3570</v>
      </c>
      <c r="W1848" t="s">
        <v>3554</v>
      </c>
      <c r="X1848" t="s">
        <v>3587</v>
      </c>
      <c r="Y1848">
        <v>11</v>
      </c>
      <c r="Z1848" t="s">
        <v>3571</v>
      </c>
    </row>
    <row r="1849" spans="1:26" x14ac:dyDescent="0.3">
      <c r="A1849" s="2">
        <v>45322</v>
      </c>
      <c r="B1849" s="2">
        <v>45339</v>
      </c>
      <c r="C1849">
        <v>17</v>
      </c>
      <c r="D1849" t="s">
        <v>3538</v>
      </c>
      <c r="E1849" t="s">
        <v>1303</v>
      </c>
      <c r="F1849" t="s">
        <v>118</v>
      </c>
      <c r="G1849" t="s">
        <v>33</v>
      </c>
      <c r="H1849" t="s">
        <v>18</v>
      </c>
      <c r="I1849" t="s">
        <v>34</v>
      </c>
      <c r="J1849" t="s">
        <v>20</v>
      </c>
      <c r="K1849" t="s">
        <v>21</v>
      </c>
      <c r="L1849" t="s">
        <v>21</v>
      </c>
      <c r="M1849" t="s">
        <v>3206</v>
      </c>
      <c r="N1849" t="s">
        <v>30</v>
      </c>
      <c r="O1849">
        <v>75.388884160081631</v>
      </c>
      <c r="P1849">
        <v>6.1221708193367386</v>
      </c>
      <c r="Q1849">
        <v>47</v>
      </c>
      <c r="R1849" t="s">
        <v>3737</v>
      </c>
      <c r="S1849" t="s">
        <v>3555</v>
      </c>
      <c r="T1849" t="s">
        <v>3584</v>
      </c>
      <c r="U1849">
        <v>1</v>
      </c>
      <c r="V1849" t="s">
        <v>3561</v>
      </c>
      <c r="W1849" t="s">
        <v>3555</v>
      </c>
      <c r="X1849" t="s">
        <v>3584</v>
      </c>
      <c r="Y1849">
        <v>2</v>
      </c>
      <c r="Z1849" t="s">
        <v>3562</v>
      </c>
    </row>
    <row r="1850" spans="1:26" x14ac:dyDescent="0.3">
      <c r="A1850" s="2">
        <v>45410</v>
      </c>
      <c r="B1850" s="2">
        <v>45411</v>
      </c>
      <c r="C1850">
        <v>1</v>
      </c>
      <c r="D1850" t="s">
        <v>3538</v>
      </c>
      <c r="E1850" t="s">
        <v>2318</v>
      </c>
      <c r="F1850" t="s">
        <v>118</v>
      </c>
      <c r="G1850" t="s">
        <v>58</v>
      </c>
      <c r="H1850" t="s">
        <v>59</v>
      </c>
      <c r="I1850" t="s">
        <v>34</v>
      </c>
      <c r="J1850" t="s">
        <v>35</v>
      </c>
      <c r="K1850" t="s">
        <v>21</v>
      </c>
      <c r="L1850" t="s">
        <v>21</v>
      </c>
      <c r="M1850" t="s">
        <v>2558</v>
      </c>
      <c r="N1850" t="s">
        <v>63</v>
      </c>
      <c r="O1850">
        <v>69.80671339693933</v>
      </c>
      <c r="P1850">
        <v>6.2890145947300509</v>
      </c>
      <c r="Q1850">
        <v>119</v>
      </c>
      <c r="R1850" t="s">
        <v>3751</v>
      </c>
      <c r="S1850" t="s">
        <v>3555</v>
      </c>
      <c r="T1850" t="s">
        <v>3585</v>
      </c>
      <c r="U1850">
        <v>4</v>
      </c>
      <c r="V1850" t="s">
        <v>3564</v>
      </c>
      <c r="W1850" t="s">
        <v>3555</v>
      </c>
      <c r="X1850" t="s">
        <v>3585</v>
      </c>
      <c r="Y1850">
        <v>4</v>
      </c>
      <c r="Z1850" t="s">
        <v>3564</v>
      </c>
    </row>
    <row r="1851" spans="1:26" x14ac:dyDescent="0.3">
      <c r="A1851" s="2">
        <v>45186</v>
      </c>
      <c r="B1851" s="2">
        <v>45192</v>
      </c>
      <c r="C1851">
        <v>6</v>
      </c>
      <c r="D1851" t="s">
        <v>3538</v>
      </c>
      <c r="E1851" t="s">
        <v>529</v>
      </c>
      <c r="F1851" t="s">
        <v>16</v>
      </c>
      <c r="G1851" t="s">
        <v>51</v>
      </c>
      <c r="H1851" t="s">
        <v>59</v>
      </c>
      <c r="I1851" t="s">
        <v>34</v>
      </c>
      <c r="J1851" t="s">
        <v>42</v>
      </c>
      <c r="K1851" t="s">
        <v>21</v>
      </c>
      <c r="L1851" t="s">
        <v>3546</v>
      </c>
      <c r="M1851" t="s">
        <v>3248</v>
      </c>
      <c r="N1851" t="s">
        <v>76</v>
      </c>
      <c r="O1851">
        <v>74.477769557190285</v>
      </c>
      <c r="P1851">
        <v>5.9476352296452459</v>
      </c>
      <c r="Q1851">
        <v>265</v>
      </c>
      <c r="R1851" t="s">
        <v>3757</v>
      </c>
      <c r="S1851" t="s">
        <v>3554</v>
      </c>
      <c r="T1851" t="s">
        <v>3586</v>
      </c>
      <c r="U1851">
        <v>9</v>
      </c>
      <c r="V1851" t="s">
        <v>3569</v>
      </c>
      <c r="W1851" t="s">
        <v>3554</v>
      </c>
      <c r="X1851" t="s">
        <v>3586</v>
      </c>
      <c r="Y1851">
        <v>9</v>
      </c>
      <c r="Z1851" t="s">
        <v>3569</v>
      </c>
    </row>
    <row r="1852" spans="1:26" x14ac:dyDescent="0.3">
      <c r="A1852" s="2">
        <v>45420</v>
      </c>
      <c r="B1852" s="2">
        <v>45437</v>
      </c>
      <c r="C1852">
        <v>17</v>
      </c>
      <c r="D1852" t="s">
        <v>3538</v>
      </c>
      <c r="E1852" t="s">
        <v>1456</v>
      </c>
      <c r="F1852" t="s">
        <v>80</v>
      </c>
      <c r="G1852" t="s">
        <v>46</v>
      </c>
      <c r="H1852" t="s">
        <v>18</v>
      </c>
      <c r="I1852" t="s">
        <v>34</v>
      </c>
      <c r="J1852" t="s">
        <v>42</v>
      </c>
      <c r="K1852" t="s">
        <v>21</v>
      </c>
      <c r="L1852" t="s">
        <v>21</v>
      </c>
      <c r="M1852" t="s">
        <v>3277</v>
      </c>
      <c r="N1852" t="s">
        <v>30</v>
      </c>
      <c r="O1852">
        <v>25.858589573580801</v>
      </c>
      <c r="P1852">
        <v>4.288024127110055</v>
      </c>
      <c r="Q1852">
        <v>145</v>
      </c>
      <c r="R1852" t="s">
        <v>3835</v>
      </c>
      <c r="S1852" t="s">
        <v>3555</v>
      </c>
      <c r="T1852" t="s">
        <v>3585</v>
      </c>
      <c r="U1852">
        <v>5</v>
      </c>
      <c r="V1852" t="s">
        <v>3565</v>
      </c>
      <c r="W1852" t="s">
        <v>3555</v>
      </c>
      <c r="X1852" t="s">
        <v>3585</v>
      </c>
      <c r="Y1852">
        <v>5</v>
      </c>
      <c r="Z1852" t="s">
        <v>3565</v>
      </c>
    </row>
    <row r="1853" spans="1:26" x14ac:dyDescent="0.3">
      <c r="A1853" s="2">
        <v>45010</v>
      </c>
      <c r="B1853" s="2">
        <v>45016</v>
      </c>
      <c r="C1853">
        <v>6</v>
      </c>
      <c r="D1853" t="s">
        <v>3538</v>
      </c>
      <c r="E1853" t="s">
        <v>1577</v>
      </c>
      <c r="F1853" t="s">
        <v>16</v>
      </c>
      <c r="G1853" t="s">
        <v>33</v>
      </c>
      <c r="H1853" t="s">
        <v>18</v>
      </c>
      <c r="I1853" t="s">
        <v>34</v>
      </c>
      <c r="J1853" t="s">
        <v>20</v>
      </c>
      <c r="K1853" t="s">
        <v>21</v>
      </c>
      <c r="L1853" t="s">
        <v>21</v>
      </c>
      <c r="M1853" t="s">
        <v>3300</v>
      </c>
      <c r="N1853" t="s">
        <v>43</v>
      </c>
      <c r="O1853">
        <v>81.408862469112037</v>
      </c>
      <c r="P1853">
        <v>6.0974511471775461</v>
      </c>
      <c r="Q1853">
        <v>89</v>
      </c>
      <c r="R1853" t="s">
        <v>3802</v>
      </c>
      <c r="S1853" t="s">
        <v>3554</v>
      </c>
      <c r="T1853" t="s">
        <v>3584</v>
      </c>
      <c r="U1853">
        <v>3</v>
      </c>
      <c r="V1853" t="s">
        <v>3563</v>
      </c>
      <c r="W1853" t="s">
        <v>3554</v>
      </c>
      <c r="X1853" t="s">
        <v>3584</v>
      </c>
      <c r="Y1853">
        <v>3</v>
      </c>
      <c r="Z1853" t="s">
        <v>3563</v>
      </c>
    </row>
    <row r="1854" spans="1:26" x14ac:dyDescent="0.3">
      <c r="A1854" s="2">
        <v>45061</v>
      </c>
      <c r="B1854" s="2">
        <v>45070</v>
      </c>
      <c r="C1854">
        <v>9</v>
      </c>
      <c r="D1854" t="s">
        <v>3538</v>
      </c>
      <c r="E1854" t="s">
        <v>1806</v>
      </c>
      <c r="F1854" t="s">
        <v>57</v>
      </c>
      <c r="G1854" t="s">
        <v>46</v>
      </c>
      <c r="H1854" t="s">
        <v>18</v>
      </c>
      <c r="I1854" t="s">
        <v>34</v>
      </c>
      <c r="J1854" t="s">
        <v>20</v>
      </c>
      <c r="K1854" t="s">
        <v>21</v>
      </c>
      <c r="L1854" t="s">
        <v>21</v>
      </c>
      <c r="M1854" t="s">
        <v>3314</v>
      </c>
      <c r="N1854" t="s">
        <v>144</v>
      </c>
      <c r="O1854">
        <v>73.082581530535705</v>
      </c>
      <c r="P1854">
        <v>5.8427119021605547</v>
      </c>
      <c r="Q1854">
        <v>143</v>
      </c>
      <c r="R1854" t="s">
        <v>3957</v>
      </c>
      <c r="S1854" t="s">
        <v>3554</v>
      </c>
      <c r="T1854" t="s">
        <v>3585</v>
      </c>
      <c r="U1854">
        <v>5</v>
      </c>
      <c r="V1854" t="s">
        <v>3565</v>
      </c>
      <c r="W1854" t="s">
        <v>3554</v>
      </c>
      <c r="X1854" t="s">
        <v>3585</v>
      </c>
      <c r="Y1854">
        <v>5</v>
      </c>
      <c r="Z1854" t="s">
        <v>3565</v>
      </c>
    </row>
    <row r="1855" spans="1:26" x14ac:dyDescent="0.3">
      <c r="A1855" s="2">
        <v>45174</v>
      </c>
      <c r="B1855" s="2">
        <v>45183</v>
      </c>
      <c r="C1855">
        <v>9</v>
      </c>
      <c r="D1855" t="s">
        <v>3538</v>
      </c>
      <c r="E1855" t="s">
        <v>102</v>
      </c>
      <c r="F1855" t="s">
        <v>103</v>
      </c>
      <c r="G1855" t="s">
        <v>33</v>
      </c>
      <c r="H1855" t="s">
        <v>18</v>
      </c>
      <c r="I1855" t="s">
        <v>34</v>
      </c>
      <c r="J1855" t="s">
        <v>20</v>
      </c>
      <c r="K1855" t="s">
        <v>21</v>
      </c>
      <c r="L1855" t="s">
        <v>21</v>
      </c>
      <c r="M1855" t="s">
        <v>3382</v>
      </c>
      <c r="N1855" t="s">
        <v>30</v>
      </c>
      <c r="O1855">
        <v>95.702967765089454</v>
      </c>
      <c r="P1855">
        <v>7.6131222957228992</v>
      </c>
      <c r="Q1855">
        <v>256</v>
      </c>
      <c r="R1855" t="s">
        <v>3742</v>
      </c>
      <c r="S1855" t="s">
        <v>3554</v>
      </c>
      <c r="T1855" t="s">
        <v>3586</v>
      </c>
      <c r="U1855">
        <v>9</v>
      </c>
      <c r="V1855" t="s">
        <v>3569</v>
      </c>
      <c r="W1855" t="s">
        <v>3554</v>
      </c>
      <c r="X1855" t="s">
        <v>3586</v>
      </c>
      <c r="Y1855">
        <v>9</v>
      </c>
      <c r="Z1855" t="s">
        <v>3569</v>
      </c>
    </row>
    <row r="1856" spans="1:26" x14ac:dyDescent="0.3">
      <c r="A1856" s="2">
        <v>45099</v>
      </c>
      <c r="B1856" s="2">
        <v>45101</v>
      </c>
      <c r="C1856">
        <v>2</v>
      </c>
      <c r="D1856" t="s">
        <v>3538</v>
      </c>
      <c r="E1856" t="s">
        <v>2268</v>
      </c>
      <c r="F1856" t="s">
        <v>39</v>
      </c>
      <c r="G1856" t="s">
        <v>46</v>
      </c>
      <c r="H1856" t="s">
        <v>18</v>
      </c>
      <c r="I1856" t="s">
        <v>34</v>
      </c>
      <c r="J1856" t="s">
        <v>42</v>
      </c>
      <c r="K1856" t="s">
        <v>21</v>
      </c>
      <c r="L1856" t="s">
        <v>3546</v>
      </c>
      <c r="M1856" t="s">
        <v>3389</v>
      </c>
      <c r="N1856" t="s">
        <v>144</v>
      </c>
      <c r="O1856">
        <v>57.897176512535289</v>
      </c>
      <c r="P1856">
        <v>6.678360789960597</v>
      </c>
      <c r="Q1856">
        <v>174</v>
      </c>
      <c r="R1856" t="s">
        <v>3644</v>
      </c>
      <c r="S1856" t="s">
        <v>3554</v>
      </c>
      <c r="T1856" t="s">
        <v>3585</v>
      </c>
      <c r="U1856">
        <v>6</v>
      </c>
      <c r="V1856" t="s">
        <v>3566</v>
      </c>
      <c r="W1856" t="s">
        <v>3554</v>
      </c>
      <c r="X1856" t="s">
        <v>3585</v>
      </c>
      <c r="Y1856">
        <v>6</v>
      </c>
      <c r="Z1856" t="s">
        <v>3566</v>
      </c>
    </row>
    <row r="1857" spans="1:26" x14ac:dyDescent="0.3">
      <c r="A1857" s="2">
        <v>45154</v>
      </c>
      <c r="B1857" s="2">
        <v>45176</v>
      </c>
      <c r="C1857">
        <v>22</v>
      </c>
      <c r="D1857" t="s">
        <v>3538</v>
      </c>
      <c r="E1857" t="s">
        <v>1480</v>
      </c>
      <c r="F1857" t="s">
        <v>80</v>
      </c>
      <c r="G1857" t="s">
        <v>51</v>
      </c>
      <c r="H1857" t="s">
        <v>59</v>
      </c>
      <c r="I1857" t="s">
        <v>34</v>
      </c>
      <c r="J1857" t="s">
        <v>35</v>
      </c>
      <c r="K1857" t="s">
        <v>21</v>
      </c>
      <c r="L1857" t="s">
        <v>3546</v>
      </c>
      <c r="M1857" t="s">
        <v>3398</v>
      </c>
      <c r="N1857" t="s">
        <v>24</v>
      </c>
      <c r="O1857">
        <v>15.412485894928681</v>
      </c>
      <c r="P1857">
        <v>5.299143450417537</v>
      </c>
      <c r="Q1857">
        <v>249</v>
      </c>
      <c r="R1857" t="s">
        <v>3789</v>
      </c>
      <c r="S1857" t="s">
        <v>3554</v>
      </c>
      <c r="T1857" t="s">
        <v>3586</v>
      </c>
      <c r="U1857">
        <v>8</v>
      </c>
      <c r="V1857" t="s">
        <v>3568</v>
      </c>
      <c r="W1857" t="s">
        <v>3554</v>
      </c>
      <c r="X1857" t="s">
        <v>3586</v>
      </c>
      <c r="Y1857">
        <v>9</v>
      </c>
      <c r="Z1857" t="s">
        <v>3569</v>
      </c>
    </row>
    <row r="1858" spans="1:26" x14ac:dyDescent="0.3">
      <c r="A1858" s="2">
        <v>45165</v>
      </c>
      <c r="B1858" s="2">
        <v>45166</v>
      </c>
      <c r="C1858">
        <v>1</v>
      </c>
      <c r="D1858" t="s">
        <v>3538</v>
      </c>
      <c r="E1858" t="s">
        <v>1292</v>
      </c>
      <c r="F1858" t="s">
        <v>39</v>
      </c>
      <c r="G1858" t="s">
        <v>33</v>
      </c>
      <c r="H1858" t="s">
        <v>18</v>
      </c>
      <c r="I1858" t="s">
        <v>34</v>
      </c>
      <c r="J1858" t="s">
        <v>35</v>
      </c>
      <c r="K1858" t="s">
        <v>21</v>
      </c>
      <c r="L1858" t="s">
        <v>3546</v>
      </c>
      <c r="M1858" t="s">
        <v>3413</v>
      </c>
      <c r="N1858" t="s">
        <v>144</v>
      </c>
      <c r="O1858">
        <v>141.3850902364974</v>
      </c>
      <c r="P1858">
        <v>5.5362864592238417</v>
      </c>
      <c r="Q1858">
        <v>239</v>
      </c>
      <c r="R1858" t="s">
        <v>3797</v>
      </c>
      <c r="S1858" t="s">
        <v>3554</v>
      </c>
      <c r="T1858" t="s">
        <v>3586</v>
      </c>
      <c r="U1858">
        <v>8</v>
      </c>
      <c r="V1858" t="s">
        <v>3568</v>
      </c>
      <c r="W1858" t="s">
        <v>3554</v>
      </c>
      <c r="X1858" t="s">
        <v>3586</v>
      </c>
      <c r="Y1858">
        <v>8</v>
      </c>
      <c r="Z1858" t="s">
        <v>3568</v>
      </c>
    </row>
    <row r="1859" spans="1:26" x14ac:dyDescent="0.3">
      <c r="A1859" s="2">
        <v>45305</v>
      </c>
      <c r="B1859" s="2">
        <v>45310</v>
      </c>
      <c r="C1859">
        <v>5</v>
      </c>
      <c r="D1859" t="s">
        <v>3538</v>
      </c>
      <c r="E1859" t="s">
        <v>377</v>
      </c>
      <c r="F1859" t="s">
        <v>103</v>
      </c>
      <c r="G1859" t="s">
        <v>46</v>
      </c>
      <c r="H1859" t="s">
        <v>18</v>
      </c>
      <c r="I1859" t="s">
        <v>34</v>
      </c>
      <c r="J1859" t="s">
        <v>42</v>
      </c>
      <c r="K1859" t="s">
        <v>21</v>
      </c>
      <c r="L1859" t="s">
        <v>21</v>
      </c>
      <c r="M1859" t="s">
        <v>3502</v>
      </c>
      <c r="N1859" t="s">
        <v>30</v>
      </c>
      <c r="O1859">
        <v>66.515279525916057</v>
      </c>
      <c r="P1859">
        <v>7.9241169978827033</v>
      </c>
      <c r="Q1859">
        <v>18</v>
      </c>
      <c r="R1859" t="s">
        <v>3715</v>
      </c>
      <c r="S1859" t="s">
        <v>3555</v>
      </c>
      <c r="T1859" t="s">
        <v>3584</v>
      </c>
      <c r="U1859">
        <v>1</v>
      </c>
      <c r="V1859" t="s">
        <v>3561</v>
      </c>
      <c r="W1859" t="s">
        <v>3555</v>
      </c>
      <c r="X1859" t="s">
        <v>3584</v>
      </c>
      <c r="Y1859">
        <v>1</v>
      </c>
      <c r="Z1859" t="s">
        <v>3561</v>
      </c>
    </row>
    <row r="1860" spans="1:26" x14ac:dyDescent="0.3">
      <c r="A1860" s="2">
        <v>45033</v>
      </c>
      <c r="B1860" s="2">
        <v>46033</v>
      </c>
      <c r="C1860">
        <v>1000</v>
      </c>
      <c r="D1860" t="s">
        <v>3539</v>
      </c>
      <c r="E1860" t="s">
        <v>73</v>
      </c>
      <c r="F1860" t="s">
        <v>80</v>
      </c>
      <c r="G1860" t="s">
        <v>46</v>
      </c>
      <c r="H1860" t="s">
        <v>18</v>
      </c>
      <c r="I1860" t="s">
        <v>34</v>
      </c>
      <c r="J1860" t="s">
        <v>20</v>
      </c>
      <c r="K1860" t="s">
        <v>21</v>
      </c>
      <c r="L1860" t="s">
        <v>21</v>
      </c>
      <c r="M1860" t="s">
        <v>75</v>
      </c>
      <c r="N1860" t="s">
        <v>76</v>
      </c>
      <c r="O1860">
        <v>22.57647160812234</v>
      </c>
      <c r="P1860">
        <v>4.8030216520924851</v>
      </c>
      <c r="Q1860">
        <v>10</v>
      </c>
      <c r="R1860" t="s">
        <v>3674</v>
      </c>
      <c r="S1860" t="s">
        <v>3554</v>
      </c>
      <c r="T1860" t="s">
        <v>3585</v>
      </c>
      <c r="U1860">
        <v>4</v>
      </c>
      <c r="V1860" t="s">
        <v>3564</v>
      </c>
      <c r="W1860" t="s">
        <v>3557</v>
      </c>
      <c r="X1860" t="s">
        <v>3584</v>
      </c>
      <c r="Y1860">
        <v>1</v>
      </c>
      <c r="Z1860" t="s">
        <v>3561</v>
      </c>
    </row>
    <row r="1861" spans="1:26" x14ac:dyDescent="0.3">
      <c r="A1861" s="2">
        <v>45203</v>
      </c>
      <c r="B1861" s="2">
        <v>46203</v>
      </c>
      <c r="C1861">
        <v>1000</v>
      </c>
      <c r="D1861" t="s">
        <v>3539</v>
      </c>
      <c r="E1861" t="s">
        <v>87</v>
      </c>
      <c r="F1861" t="s">
        <v>118</v>
      </c>
      <c r="G1861" t="s">
        <v>17</v>
      </c>
      <c r="H1861" t="s">
        <v>40</v>
      </c>
      <c r="I1861" t="s">
        <v>41</v>
      </c>
      <c r="J1861" t="s">
        <v>35</v>
      </c>
      <c r="K1861" t="s">
        <v>21</v>
      </c>
      <c r="L1861" t="s">
        <v>3546</v>
      </c>
      <c r="M1861" t="s">
        <v>88</v>
      </c>
      <c r="N1861" t="s">
        <v>30</v>
      </c>
      <c r="O1861">
        <v>65.641764645340331</v>
      </c>
      <c r="P1861">
        <v>6.6160239495154247</v>
      </c>
      <c r="Q1861">
        <v>180</v>
      </c>
      <c r="R1861" t="s">
        <v>3815</v>
      </c>
      <c r="S1861" t="s">
        <v>3554</v>
      </c>
      <c r="T1861" t="s">
        <v>3587</v>
      </c>
      <c r="U1861">
        <v>10</v>
      </c>
      <c r="V1861" t="s">
        <v>3570</v>
      </c>
      <c r="W1861" t="s">
        <v>3557</v>
      </c>
      <c r="X1861" t="s">
        <v>3585</v>
      </c>
      <c r="Y1861">
        <v>6</v>
      </c>
      <c r="Z1861" t="s">
        <v>3566</v>
      </c>
    </row>
    <row r="1862" spans="1:26" x14ac:dyDescent="0.3">
      <c r="A1862" s="2">
        <v>45341</v>
      </c>
      <c r="B1862" s="2">
        <v>46341</v>
      </c>
      <c r="C1862">
        <v>1000</v>
      </c>
      <c r="D1862" t="s">
        <v>3539</v>
      </c>
      <c r="E1862" t="s">
        <v>98</v>
      </c>
      <c r="F1862" t="s">
        <v>103</v>
      </c>
      <c r="G1862" t="s">
        <v>17</v>
      </c>
      <c r="H1862" t="s">
        <v>40</v>
      </c>
      <c r="I1862" t="s">
        <v>41</v>
      </c>
      <c r="J1862" t="s">
        <v>42</v>
      </c>
      <c r="K1862" t="s">
        <v>21</v>
      </c>
      <c r="L1862" t="s">
        <v>21</v>
      </c>
      <c r="M1862" t="s">
        <v>711</v>
      </c>
      <c r="N1862" t="s">
        <v>24</v>
      </c>
      <c r="O1862">
        <v>113.2125780199509</v>
      </c>
      <c r="P1862">
        <v>6.1829736747955097</v>
      </c>
      <c r="Q1862">
        <v>318</v>
      </c>
      <c r="R1862" t="s">
        <v>3689</v>
      </c>
      <c r="S1862" t="s">
        <v>3555</v>
      </c>
      <c r="T1862" t="s">
        <v>3584</v>
      </c>
      <c r="U1862">
        <v>2</v>
      </c>
      <c r="V1862" t="s">
        <v>3562</v>
      </c>
      <c r="W1862" t="s">
        <v>3557</v>
      </c>
      <c r="X1862" t="s">
        <v>3587</v>
      </c>
      <c r="Y1862">
        <v>11</v>
      </c>
      <c r="Z1862" t="s">
        <v>3571</v>
      </c>
    </row>
    <row r="1863" spans="1:26" x14ac:dyDescent="0.3">
      <c r="A1863" s="2">
        <v>45379</v>
      </c>
      <c r="B1863" s="2">
        <v>46379</v>
      </c>
      <c r="C1863">
        <v>1000</v>
      </c>
      <c r="D1863" t="s">
        <v>3539</v>
      </c>
      <c r="E1863" t="s">
        <v>129</v>
      </c>
      <c r="F1863" t="s">
        <v>16</v>
      </c>
      <c r="G1863" t="s">
        <v>58</v>
      </c>
      <c r="H1863" t="s">
        <v>59</v>
      </c>
      <c r="I1863" t="s">
        <v>19</v>
      </c>
      <c r="J1863" t="s">
        <v>42</v>
      </c>
      <c r="K1863" t="s">
        <v>21</v>
      </c>
      <c r="L1863" t="s">
        <v>21</v>
      </c>
      <c r="M1863" t="s">
        <v>131</v>
      </c>
      <c r="N1863" t="s">
        <v>24</v>
      </c>
      <c r="O1863">
        <v>72.979469061226482</v>
      </c>
      <c r="P1863">
        <v>5.9558703250838834</v>
      </c>
      <c r="Q1863">
        <v>356</v>
      </c>
      <c r="R1863" t="s">
        <v>3964</v>
      </c>
      <c r="S1863" t="s">
        <v>3555</v>
      </c>
      <c r="T1863" t="s">
        <v>3584</v>
      </c>
      <c r="U1863">
        <v>3</v>
      </c>
      <c r="V1863" t="s">
        <v>3563</v>
      </c>
      <c r="W1863" t="s">
        <v>3557</v>
      </c>
      <c r="X1863" t="s">
        <v>3587</v>
      </c>
      <c r="Y1863">
        <v>12</v>
      </c>
      <c r="Z1863" t="s">
        <v>3572</v>
      </c>
    </row>
    <row r="1864" spans="1:26" x14ac:dyDescent="0.3">
      <c r="A1864" s="2">
        <v>45116</v>
      </c>
      <c r="B1864" s="2">
        <v>46116</v>
      </c>
      <c r="C1864">
        <v>1000</v>
      </c>
      <c r="D1864" t="s">
        <v>3539</v>
      </c>
      <c r="E1864" t="s">
        <v>230</v>
      </c>
      <c r="F1864" t="s">
        <v>118</v>
      </c>
      <c r="G1864" t="s">
        <v>46</v>
      </c>
      <c r="H1864" t="s">
        <v>18</v>
      </c>
      <c r="I1864" t="s">
        <v>19</v>
      </c>
      <c r="J1864" t="s">
        <v>35</v>
      </c>
      <c r="K1864" t="s">
        <v>21</v>
      </c>
      <c r="L1864" t="s">
        <v>21</v>
      </c>
      <c r="M1864" t="s">
        <v>254</v>
      </c>
      <c r="N1864" t="s">
        <v>144</v>
      </c>
      <c r="O1864">
        <v>85.514030006294789</v>
      </c>
      <c r="P1864">
        <v>6.0826523027382464</v>
      </c>
      <c r="Q1864">
        <v>93</v>
      </c>
      <c r="R1864" t="s">
        <v>3941</v>
      </c>
      <c r="S1864" t="s">
        <v>3554</v>
      </c>
      <c r="T1864" t="s">
        <v>3586</v>
      </c>
      <c r="U1864">
        <v>7</v>
      </c>
      <c r="V1864" t="s">
        <v>3567</v>
      </c>
      <c r="W1864" t="s">
        <v>3557</v>
      </c>
      <c r="X1864" t="s">
        <v>3585</v>
      </c>
      <c r="Y1864">
        <v>4</v>
      </c>
      <c r="Z1864" t="s">
        <v>3564</v>
      </c>
    </row>
    <row r="1865" spans="1:26" x14ac:dyDescent="0.3">
      <c r="A1865" s="2">
        <v>45337</v>
      </c>
      <c r="B1865" s="2">
        <v>46337</v>
      </c>
      <c r="C1865">
        <v>1000</v>
      </c>
      <c r="D1865" t="s">
        <v>3539</v>
      </c>
      <c r="E1865" t="s">
        <v>236</v>
      </c>
      <c r="F1865" t="s">
        <v>80</v>
      </c>
      <c r="G1865" t="s">
        <v>51</v>
      </c>
      <c r="H1865" t="s">
        <v>59</v>
      </c>
      <c r="I1865" t="s">
        <v>19</v>
      </c>
      <c r="J1865" t="s">
        <v>35</v>
      </c>
      <c r="K1865" t="s">
        <v>21</v>
      </c>
      <c r="L1865" t="s">
        <v>21</v>
      </c>
      <c r="M1865" t="s">
        <v>237</v>
      </c>
      <c r="N1865" t="s">
        <v>30</v>
      </c>
      <c r="O1865">
        <v>21.8364365670067</v>
      </c>
      <c r="P1865">
        <v>4.1448017052931609</v>
      </c>
      <c r="Q1865">
        <v>314</v>
      </c>
      <c r="R1865" t="s">
        <v>3930</v>
      </c>
      <c r="S1865" t="s">
        <v>3555</v>
      </c>
      <c r="T1865" t="s">
        <v>3584</v>
      </c>
      <c r="U1865">
        <v>2</v>
      </c>
      <c r="V1865" t="s">
        <v>3562</v>
      </c>
      <c r="W1865" t="s">
        <v>3557</v>
      </c>
      <c r="X1865" t="s">
        <v>3587</v>
      </c>
      <c r="Y1865">
        <v>11</v>
      </c>
      <c r="Z1865" t="s">
        <v>3571</v>
      </c>
    </row>
    <row r="1866" spans="1:26" x14ac:dyDescent="0.3">
      <c r="A1866" s="2">
        <v>45425</v>
      </c>
      <c r="B1866" s="2">
        <v>46425</v>
      </c>
      <c r="C1866">
        <v>1000</v>
      </c>
      <c r="D1866" t="s">
        <v>3539</v>
      </c>
      <c r="E1866" t="s">
        <v>296</v>
      </c>
      <c r="F1866" t="s">
        <v>80</v>
      </c>
      <c r="G1866" t="s">
        <v>33</v>
      </c>
      <c r="H1866" t="s">
        <v>18</v>
      </c>
      <c r="I1866" t="s">
        <v>19</v>
      </c>
      <c r="J1866" t="s">
        <v>20</v>
      </c>
      <c r="K1866" t="s">
        <v>21</v>
      </c>
      <c r="L1866" t="s">
        <v>21</v>
      </c>
      <c r="M1866" t="s">
        <v>1969</v>
      </c>
      <c r="N1866" t="s">
        <v>54</v>
      </c>
      <c r="O1866">
        <v>9.5648649069896567</v>
      </c>
      <c r="P1866">
        <v>4.1406647893855251</v>
      </c>
      <c r="Q1866">
        <v>37</v>
      </c>
      <c r="R1866" t="s">
        <v>3643</v>
      </c>
      <c r="S1866" t="s">
        <v>3555</v>
      </c>
      <c r="T1866" t="s">
        <v>3585</v>
      </c>
      <c r="U1866">
        <v>5</v>
      </c>
      <c r="V1866" t="s">
        <v>3565</v>
      </c>
      <c r="W1866" t="s">
        <v>3558</v>
      </c>
      <c r="X1866" t="s">
        <v>3584</v>
      </c>
      <c r="Y1866">
        <v>2</v>
      </c>
      <c r="Z1866" t="s">
        <v>3562</v>
      </c>
    </row>
    <row r="1867" spans="1:26" x14ac:dyDescent="0.3">
      <c r="A1867" s="2">
        <v>45205</v>
      </c>
      <c r="B1867" s="2">
        <v>46205</v>
      </c>
      <c r="C1867">
        <v>1000</v>
      </c>
      <c r="D1867" t="s">
        <v>3539</v>
      </c>
      <c r="E1867" t="s">
        <v>319</v>
      </c>
      <c r="F1867" t="s">
        <v>57</v>
      </c>
      <c r="G1867" t="s">
        <v>33</v>
      </c>
      <c r="H1867" t="s">
        <v>59</v>
      </c>
      <c r="I1867" t="s">
        <v>34</v>
      </c>
      <c r="J1867" t="s">
        <v>42</v>
      </c>
      <c r="K1867" t="s">
        <v>21</v>
      </c>
      <c r="L1867" t="s">
        <v>3546</v>
      </c>
      <c r="M1867" t="s">
        <v>320</v>
      </c>
      <c r="N1867" t="s">
        <v>43</v>
      </c>
      <c r="O1867">
        <v>101.731795749458</v>
      </c>
      <c r="P1867">
        <v>5.5744731131799119</v>
      </c>
      <c r="Q1867">
        <v>182</v>
      </c>
      <c r="R1867" t="s">
        <v>3934</v>
      </c>
      <c r="S1867" t="s">
        <v>3554</v>
      </c>
      <c r="T1867" t="s">
        <v>3587</v>
      </c>
      <c r="U1867">
        <v>10</v>
      </c>
      <c r="V1867" t="s">
        <v>3570</v>
      </c>
      <c r="W1867" t="s">
        <v>3557</v>
      </c>
      <c r="X1867" t="s">
        <v>3586</v>
      </c>
      <c r="Y1867">
        <v>7</v>
      </c>
      <c r="Z1867" t="s">
        <v>3567</v>
      </c>
    </row>
    <row r="1868" spans="1:26" x14ac:dyDescent="0.3">
      <c r="A1868" s="2">
        <v>45062</v>
      </c>
      <c r="B1868" s="2">
        <v>46062</v>
      </c>
      <c r="C1868">
        <v>1000</v>
      </c>
      <c r="D1868" t="s">
        <v>3539</v>
      </c>
      <c r="E1868" t="s">
        <v>340</v>
      </c>
      <c r="F1868" t="s">
        <v>16</v>
      </c>
      <c r="G1868" t="s">
        <v>46</v>
      </c>
      <c r="H1868" t="s">
        <v>40</v>
      </c>
      <c r="I1868" t="s">
        <v>41</v>
      </c>
      <c r="J1868" t="s">
        <v>35</v>
      </c>
      <c r="K1868" t="s">
        <v>21</v>
      </c>
      <c r="L1868" t="s">
        <v>21</v>
      </c>
      <c r="M1868" t="s">
        <v>341</v>
      </c>
      <c r="N1868" t="s">
        <v>144</v>
      </c>
      <c r="O1868">
        <v>83.16155957182778</v>
      </c>
      <c r="P1868">
        <v>6.6534047977155124</v>
      </c>
      <c r="Q1868">
        <v>39</v>
      </c>
      <c r="R1868" t="s">
        <v>3655</v>
      </c>
      <c r="S1868" t="s">
        <v>3554</v>
      </c>
      <c r="T1868" t="s">
        <v>3585</v>
      </c>
      <c r="U1868">
        <v>5</v>
      </c>
      <c r="V1868" t="s">
        <v>3565</v>
      </c>
      <c r="W1868" t="s">
        <v>3557</v>
      </c>
      <c r="X1868" t="s">
        <v>3584</v>
      </c>
      <c r="Y1868">
        <v>2</v>
      </c>
      <c r="Z1868" t="s">
        <v>3562</v>
      </c>
    </row>
    <row r="1869" spans="1:26" x14ac:dyDescent="0.3">
      <c r="A1869" s="2">
        <v>44998</v>
      </c>
      <c r="B1869" s="2">
        <v>45998</v>
      </c>
      <c r="C1869">
        <v>1000</v>
      </c>
      <c r="D1869" t="s">
        <v>3539</v>
      </c>
      <c r="E1869" t="s">
        <v>354</v>
      </c>
      <c r="F1869" t="s">
        <v>118</v>
      </c>
      <c r="G1869" t="s">
        <v>51</v>
      </c>
      <c r="H1869" t="s">
        <v>59</v>
      </c>
      <c r="I1869" t="s">
        <v>34</v>
      </c>
      <c r="J1869" t="s">
        <v>42</v>
      </c>
      <c r="K1869" t="s">
        <v>21</v>
      </c>
      <c r="L1869" t="s">
        <v>3546</v>
      </c>
      <c r="M1869" t="s">
        <v>1267</v>
      </c>
      <c r="N1869" t="s">
        <v>144</v>
      </c>
      <c r="O1869">
        <v>69.82649316509881</v>
      </c>
      <c r="P1869">
        <v>7.1469764255773107</v>
      </c>
      <c r="Q1869">
        <v>340</v>
      </c>
      <c r="R1869" t="s">
        <v>3636</v>
      </c>
      <c r="S1869" t="s">
        <v>3554</v>
      </c>
      <c r="T1869" t="s">
        <v>3584</v>
      </c>
      <c r="U1869">
        <v>3</v>
      </c>
      <c r="V1869" t="s">
        <v>3563</v>
      </c>
      <c r="W1869" t="s">
        <v>3556</v>
      </c>
      <c r="X1869" t="s">
        <v>3587</v>
      </c>
      <c r="Y1869">
        <v>12</v>
      </c>
      <c r="Z1869" t="s">
        <v>3572</v>
      </c>
    </row>
    <row r="1870" spans="1:26" x14ac:dyDescent="0.3">
      <c r="A1870" s="2">
        <v>45221</v>
      </c>
      <c r="B1870" s="2">
        <v>46221</v>
      </c>
      <c r="C1870">
        <v>1000</v>
      </c>
      <c r="D1870" t="s">
        <v>3539</v>
      </c>
      <c r="E1870" t="s">
        <v>377</v>
      </c>
      <c r="F1870" t="s">
        <v>103</v>
      </c>
      <c r="G1870" t="s">
        <v>46</v>
      </c>
      <c r="H1870" t="s">
        <v>40</v>
      </c>
      <c r="I1870" t="s">
        <v>41</v>
      </c>
      <c r="J1870" t="s">
        <v>42</v>
      </c>
      <c r="K1870" t="s">
        <v>21</v>
      </c>
      <c r="L1870" t="s">
        <v>3546</v>
      </c>
      <c r="M1870" t="s">
        <v>1505</v>
      </c>
      <c r="N1870" t="s">
        <v>76</v>
      </c>
      <c r="O1870">
        <v>101.2708068505768</v>
      </c>
      <c r="P1870">
        <v>6.5599581873205679</v>
      </c>
      <c r="Q1870">
        <v>198</v>
      </c>
      <c r="R1870" t="s">
        <v>3811</v>
      </c>
      <c r="S1870" t="s">
        <v>3554</v>
      </c>
      <c r="T1870" t="s">
        <v>3587</v>
      </c>
      <c r="U1870">
        <v>10</v>
      </c>
      <c r="V1870" t="s">
        <v>3570</v>
      </c>
      <c r="W1870" t="s">
        <v>3557</v>
      </c>
      <c r="X1870" t="s">
        <v>3586</v>
      </c>
      <c r="Y1870">
        <v>7</v>
      </c>
      <c r="Z1870" t="s">
        <v>3567</v>
      </c>
    </row>
    <row r="1871" spans="1:26" x14ac:dyDescent="0.3">
      <c r="A1871" s="2">
        <v>45427</v>
      </c>
      <c r="B1871" s="2">
        <v>46427</v>
      </c>
      <c r="C1871">
        <v>1000</v>
      </c>
      <c r="D1871" t="s">
        <v>3539</v>
      </c>
      <c r="E1871" t="s">
        <v>509</v>
      </c>
      <c r="F1871" t="s">
        <v>118</v>
      </c>
      <c r="G1871" t="s">
        <v>46</v>
      </c>
      <c r="H1871" t="s">
        <v>40</v>
      </c>
      <c r="I1871" t="s">
        <v>41</v>
      </c>
      <c r="J1871" t="s">
        <v>42</v>
      </c>
      <c r="K1871" t="s">
        <v>21</v>
      </c>
      <c r="L1871" t="s">
        <v>21</v>
      </c>
      <c r="M1871" t="s">
        <v>669</v>
      </c>
      <c r="N1871" t="s">
        <v>24</v>
      </c>
      <c r="O1871">
        <v>61.894036407382927</v>
      </c>
      <c r="P1871">
        <v>6.4616563579397237</v>
      </c>
      <c r="Q1871">
        <v>39</v>
      </c>
      <c r="R1871" t="s">
        <v>3655</v>
      </c>
      <c r="S1871" t="s">
        <v>3555</v>
      </c>
      <c r="T1871" t="s">
        <v>3585</v>
      </c>
      <c r="U1871">
        <v>5</v>
      </c>
      <c r="V1871" t="s">
        <v>3565</v>
      </c>
      <c r="W1871" t="s">
        <v>3558</v>
      </c>
      <c r="X1871" t="s">
        <v>3584</v>
      </c>
      <c r="Y1871">
        <v>2</v>
      </c>
      <c r="Z1871" t="s">
        <v>3562</v>
      </c>
    </row>
    <row r="1872" spans="1:26" x14ac:dyDescent="0.3">
      <c r="A1872" s="2">
        <v>44940</v>
      </c>
      <c r="B1872" s="2">
        <v>45940</v>
      </c>
      <c r="C1872">
        <v>1000</v>
      </c>
      <c r="D1872" t="s">
        <v>3539</v>
      </c>
      <c r="E1872" t="s">
        <v>612</v>
      </c>
      <c r="F1872" t="s">
        <v>118</v>
      </c>
      <c r="G1872" t="s">
        <v>17</v>
      </c>
      <c r="H1872" t="s">
        <v>18</v>
      </c>
      <c r="I1872" t="s">
        <v>34</v>
      </c>
      <c r="J1872" t="s">
        <v>20</v>
      </c>
      <c r="K1872" t="s">
        <v>21</v>
      </c>
      <c r="L1872" t="s">
        <v>3546</v>
      </c>
      <c r="M1872" t="s">
        <v>613</v>
      </c>
      <c r="N1872" t="s">
        <v>43</v>
      </c>
      <c r="O1872">
        <v>85.181170586463423</v>
      </c>
      <c r="P1872">
        <v>7.4520987180761384</v>
      </c>
      <c r="Q1872">
        <v>282</v>
      </c>
      <c r="R1872" t="s">
        <v>3763</v>
      </c>
      <c r="S1872" t="s">
        <v>3554</v>
      </c>
      <c r="T1872" t="s">
        <v>3584</v>
      </c>
      <c r="U1872">
        <v>1</v>
      </c>
      <c r="V1872" t="s">
        <v>3561</v>
      </c>
      <c r="W1872" t="s">
        <v>3556</v>
      </c>
      <c r="X1872" t="s">
        <v>3587</v>
      </c>
      <c r="Y1872">
        <v>10</v>
      </c>
      <c r="Z1872" t="s">
        <v>3570</v>
      </c>
    </row>
    <row r="1873" spans="1:26" x14ac:dyDescent="0.3">
      <c r="A1873" s="2">
        <v>45195</v>
      </c>
      <c r="B1873" s="2">
        <v>46195</v>
      </c>
      <c r="C1873">
        <v>1000</v>
      </c>
      <c r="D1873" t="s">
        <v>3539</v>
      </c>
      <c r="E1873" t="s">
        <v>655</v>
      </c>
      <c r="F1873" t="s">
        <v>80</v>
      </c>
      <c r="G1873" t="s">
        <v>51</v>
      </c>
      <c r="H1873" t="s">
        <v>59</v>
      </c>
      <c r="I1873" t="s">
        <v>19</v>
      </c>
      <c r="J1873" t="s">
        <v>42</v>
      </c>
      <c r="K1873" t="s">
        <v>21</v>
      </c>
      <c r="L1873" t="s">
        <v>21</v>
      </c>
      <c r="M1873" t="s">
        <v>657</v>
      </c>
      <c r="N1873" t="s">
        <v>24</v>
      </c>
      <c r="O1873">
        <v>28.2474044716196</v>
      </c>
      <c r="P1873">
        <v>5.0320683356111928</v>
      </c>
      <c r="Q1873">
        <v>172</v>
      </c>
      <c r="R1873" t="s">
        <v>3952</v>
      </c>
      <c r="S1873" t="s">
        <v>3554</v>
      </c>
      <c r="T1873" t="s">
        <v>3586</v>
      </c>
      <c r="U1873">
        <v>9</v>
      </c>
      <c r="V1873" t="s">
        <v>3569</v>
      </c>
      <c r="W1873" t="s">
        <v>3557</v>
      </c>
      <c r="X1873" t="s">
        <v>3585</v>
      </c>
      <c r="Y1873">
        <v>6</v>
      </c>
      <c r="Z1873" t="s">
        <v>3566</v>
      </c>
    </row>
    <row r="1874" spans="1:26" x14ac:dyDescent="0.3">
      <c r="A1874" s="2">
        <v>44967</v>
      </c>
      <c r="B1874" s="2">
        <v>45967</v>
      </c>
      <c r="C1874">
        <v>1000</v>
      </c>
      <c r="D1874" t="s">
        <v>3539</v>
      </c>
      <c r="E1874" t="s">
        <v>598</v>
      </c>
      <c r="F1874" t="s">
        <v>103</v>
      </c>
      <c r="G1874" t="s">
        <v>46</v>
      </c>
      <c r="H1874" t="s">
        <v>40</v>
      </c>
      <c r="I1874" t="s">
        <v>41</v>
      </c>
      <c r="J1874" t="s">
        <v>42</v>
      </c>
      <c r="K1874" t="s">
        <v>21</v>
      </c>
      <c r="L1874" t="s">
        <v>21</v>
      </c>
      <c r="M1874" t="s">
        <v>599</v>
      </c>
      <c r="N1874" t="s">
        <v>24</v>
      </c>
      <c r="O1874">
        <v>77.242193186860504</v>
      </c>
      <c r="P1874">
        <v>6.4080712692577979</v>
      </c>
      <c r="Q1874">
        <v>309</v>
      </c>
      <c r="R1874" t="s">
        <v>3888</v>
      </c>
      <c r="S1874" t="s">
        <v>3554</v>
      </c>
      <c r="T1874" t="s">
        <v>3584</v>
      </c>
      <c r="U1874">
        <v>2</v>
      </c>
      <c r="V1874" t="s">
        <v>3562</v>
      </c>
      <c r="W1874" t="s">
        <v>3556</v>
      </c>
      <c r="X1874" t="s">
        <v>3587</v>
      </c>
      <c r="Y1874">
        <v>11</v>
      </c>
      <c r="Z1874" t="s">
        <v>3571</v>
      </c>
    </row>
    <row r="1875" spans="1:26" x14ac:dyDescent="0.3">
      <c r="A1875" s="2">
        <v>45014</v>
      </c>
      <c r="B1875" s="2">
        <v>46014</v>
      </c>
      <c r="C1875">
        <v>1000</v>
      </c>
      <c r="D1875" t="s">
        <v>3539</v>
      </c>
      <c r="E1875" t="s">
        <v>744</v>
      </c>
      <c r="F1875" t="s">
        <v>103</v>
      </c>
      <c r="G1875" t="s">
        <v>33</v>
      </c>
      <c r="H1875" t="s">
        <v>18</v>
      </c>
      <c r="I1875" t="s">
        <v>19</v>
      </c>
      <c r="J1875" t="s">
        <v>20</v>
      </c>
      <c r="K1875" t="s">
        <v>21</v>
      </c>
      <c r="L1875" t="s">
        <v>21</v>
      </c>
      <c r="M1875" t="s">
        <v>1452</v>
      </c>
      <c r="N1875" t="s">
        <v>144</v>
      </c>
      <c r="O1875">
        <v>75.721223099666474</v>
      </c>
      <c r="P1875">
        <v>6.3450477538927244</v>
      </c>
      <c r="Q1875">
        <v>356</v>
      </c>
      <c r="R1875" t="s">
        <v>3964</v>
      </c>
      <c r="S1875" t="s">
        <v>3554</v>
      </c>
      <c r="T1875" t="s">
        <v>3584</v>
      </c>
      <c r="U1875">
        <v>3</v>
      </c>
      <c r="V1875" t="s">
        <v>3563</v>
      </c>
      <c r="W1875" t="s">
        <v>3556</v>
      </c>
      <c r="X1875" t="s">
        <v>3587</v>
      </c>
      <c r="Y1875">
        <v>12</v>
      </c>
      <c r="Z1875" t="s">
        <v>3572</v>
      </c>
    </row>
    <row r="1876" spans="1:26" x14ac:dyDescent="0.3">
      <c r="A1876" s="2">
        <v>44965</v>
      </c>
      <c r="B1876" s="2">
        <v>45965</v>
      </c>
      <c r="C1876">
        <v>1000</v>
      </c>
      <c r="D1876" t="s">
        <v>3539</v>
      </c>
      <c r="E1876" t="s">
        <v>970</v>
      </c>
      <c r="F1876" t="s">
        <v>103</v>
      </c>
      <c r="G1876" t="s">
        <v>17</v>
      </c>
      <c r="H1876" t="s">
        <v>18</v>
      </c>
      <c r="I1876" t="s">
        <v>34</v>
      </c>
      <c r="J1876" t="s">
        <v>20</v>
      </c>
      <c r="K1876" t="s">
        <v>21</v>
      </c>
      <c r="L1876" t="s">
        <v>3546</v>
      </c>
      <c r="M1876" t="s">
        <v>971</v>
      </c>
      <c r="N1876" t="s">
        <v>63</v>
      </c>
      <c r="O1876">
        <v>76.645232279701929</v>
      </c>
      <c r="P1876">
        <v>6.8897048656550819</v>
      </c>
      <c r="Q1876">
        <v>307</v>
      </c>
      <c r="R1876" t="s">
        <v>3965</v>
      </c>
      <c r="S1876" t="s">
        <v>3554</v>
      </c>
      <c r="T1876" t="s">
        <v>3584</v>
      </c>
      <c r="U1876">
        <v>2</v>
      </c>
      <c r="V1876" t="s">
        <v>3562</v>
      </c>
      <c r="W1876" t="s">
        <v>3556</v>
      </c>
      <c r="X1876" t="s">
        <v>3587</v>
      </c>
      <c r="Y1876">
        <v>11</v>
      </c>
      <c r="Z1876" t="s">
        <v>3571</v>
      </c>
    </row>
    <row r="1877" spans="1:26" x14ac:dyDescent="0.3">
      <c r="A1877" s="2">
        <v>45389</v>
      </c>
      <c r="B1877" s="2">
        <v>46389</v>
      </c>
      <c r="C1877">
        <v>1000</v>
      </c>
      <c r="D1877" t="s">
        <v>3539</v>
      </c>
      <c r="E1877" t="s">
        <v>976</v>
      </c>
      <c r="F1877" t="s">
        <v>103</v>
      </c>
      <c r="G1877" t="s">
        <v>46</v>
      </c>
      <c r="H1877" t="s">
        <v>18</v>
      </c>
      <c r="I1877" t="s">
        <v>19</v>
      </c>
      <c r="J1877" t="s">
        <v>20</v>
      </c>
      <c r="K1877" t="s">
        <v>21</v>
      </c>
      <c r="L1877" t="s">
        <v>21</v>
      </c>
      <c r="M1877" t="s">
        <v>977</v>
      </c>
      <c r="N1877" t="s">
        <v>24</v>
      </c>
      <c r="O1877">
        <v>102.8648943480303</v>
      </c>
      <c r="P1877">
        <v>6.2223949646123016</v>
      </c>
      <c r="Q1877">
        <v>1</v>
      </c>
      <c r="R1877" t="s">
        <v>3808</v>
      </c>
      <c r="S1877" t="s">
        <v>3555</v>
      </c>
      <c r="T1877" t="s">
        <v>3585</v>
      </c>
      <c r="U1877">
        <v>4</v>
      </c>
      <c r="V1877" t="s">
        <v>3564</v>
      </c>
      <c r="W1877" t="s">
        <v>3558</v>
      </c>
      <c r="X1877" t="s">
        <v>3584</v>
      </c>
      <c r="Y1877">
        <v>1</v>
      </c>
      <c r="Z1877" t="s">
        <v>3561</v>
      </c>
    </row>
    <row r="1878" spans="1:26" x14ac:dyDescent="0.3">
      <c r="A1878" s="2">
        <v>45094</v>
      </c>
      <c r="B1878" s="2">
        <v>46094</v>
      </c>
      <c r="C1878">
        <v>1000</v>
      </c>
      <c r="D1878" t="s">
        <v>3539</v>
      </c>
      <c r="E1878" t="s">
        <v>1006</v>
      </c>
      <c r="F1878" t="s">
        <v>80</v>
      </c>
      <c r="G1878" t="s">
        <v>46</v>
      </c>
      <c r="H1878" t="s">
        <v>18</v>
      </c>
      <c r="I1878" t="s">
        <v>19</v>
      </c>
      <c r="J1878" t="s">
        <v>20</v>
      </c>
      <c r="K1878" t="s">
        <v>21</v>
      </c>
      <c r="L1878" t="s">
        <v>21</v>
      </c>
      <c r="M1878" t="s">
        <v>1007</v>
      </c>
      <c r="N1878" t="s">
        <v>144</v>
      </c>
      <c r="O1878">
        <v>17.181377235980129</v>
      </c>
      <c r="P1878">
        <v>4.1516840141841858</v>
      </c>
      <c r="Q1878">
        <v>71</v>
      </c>
      <c r="R1878" t="s">
        <v>3966</v>
      </c>
      <c r="S1878" t="s">
        <v>3554</v>
      </c>
      <c r="T1878" t="s">
        <v>3585</v>
      </c>
      <c r="U1878">
        <v>6</v>
      </c>
      <c r="V1878" t="s">
        <v>3566</v>
      </c>
      <c r="W1878" t="s">
        <v>3557</v>
      </c>
      <c r="X1878" t="s">
        <v>3584</v>
      </c>
      <c r="Y1878">
        <v>3</v>
      </c>
      <c r="Z1878" t="s">
        <v>3563</v>
      </c>
    </row>
    <row r="1879" spans="1:26" x14ac:dyDescent="0.3">
      <c r="A1879" s="2">
        <v>45429</v>
      </c>
      <c r="B1879" s="2">
        <v>46429</v>
      </c>
      <c r="C1879">
        <v>1000</v>
      </c>
      <c r="D1879" t="s">
        <v>3539</v>
      </c>
      <c r="E1879" t="s">
        <v>1019</v>
      </c>
      <c r="F1879" t="s">
        <v>118</v>
      </c>
      <c r="G1879" t="s">
        <v>17</v>
      </c>
      <c r="H1879" t="s">
        <v>18</v>
      </c>
      <c r="I1879" t="s">
        <v>19</v>
      </c>
      <c r="J1879" t="s">
        <v>20</v>
      </c>
      <c r="K1879" t="s">
        <v>21</v>
      </c>
      <c r="L1879" t="s">
        <v>21</v>
      </c>
      <c r="M1879" t="s">
        <v>1020</v>
      </c>
      <c r="N1879" t="s">
        <v>43</v>
      </c>
      <c r="O1879">
        <v>69.254897141739733</v>
      </c>
      <c r="P1879">
        <v>6.7015809239567261</v>
      </c>
      <c r="Q1879">
        <v>41</v>
      </c>
      <c r="R1879" t="s">
        <v>3680</v>
      </c>
      <c r="S1879" t="s">
        <v>3555</v>
      </c>
      <c r="T1879" t="s">
        <v>3585</v>
      </c>
      <c r="U1879">
        <v>5</v>
      </c>
      <c r="V1879" t="s">
        <v>3565</v>
      </c>
      <c r="W1879" t="s">
        <v>3558</v>
      </c>
      <c r="X1879" t="s">
        <v>3584</v>
      </c>
      <c r="Y1879">
        <v>2</v>
      </c>
      <c r="Z1879" t="s">
        <v>3562</v>
      </c>
    </row>
    <row r="1880" spans="1:26" x14ac:dyDescent="0.3">
      <c r="A1880" s="2">
        <v>45281</v>
      </c>
      <c r="B1880" s="2">
        <v>46281</v>
      </c>
      <c r="C1880">
        <v>1000</v>
      </c>
      <c r="D1880" t="s">
        <v>3539</v>
      </c>
      <c r="E1880" t="s">
        <v>1093</v>
      </c>
      <c r="F1880" t="s">
        <v>103</v>
      </c>
      <c r="G1880" t="s">
        <v>46</v>
      </c>
      <c r="H1880" t="s">
        <v>40</v>
      </c>
      <c r="I1880" t="s">
        <v>41</v>
      </c>
      <c r="J1880" t="s">
        <v>42</v>
      </c>
      <c r="K1880" t="s">
        <v>21</v>
      </c>
      <c r="L1880" t="s">
        <v>21</v>
      </c>
      <c r="M1880" t="s">
        <v>1094</v>
      </c>
      <c r="N1880" t="s">
        <v>43</v>
      </c>
      <c r="O1880">
        <v>72.732693951706963</v>
      </c>
      <c r="P1880">
        <v>7.5155531207503161</v>
      </c>
      <c r="Q1880">
        <v>258</v>
      </c>
      <c r="R1880" t="s">
        <v>3668</v>
      </c>
      <c r="S1880" t="s">
        <v>3554</v>
      </c>
      <c r="T1880" t="s">
        <v>3587</v>
      </c>
      <c r="U1880">
        <v>12</v>
      </c>
      <c r="V1880" t="s">
        <v>3572</v>
      </c>
      <c r="W1880" t="s">
        <v>3557</v>
      </c>
      <c r="X1880" t="s">
        <v>3586</v>
      </c>
      <c r="Y1880">
        <v>9</v>
      </c>
      <c r="Z1880" t="s">
        <v>3569</v>
      </c>
    </row>
    <row r="1881" spans="1:26" x14ac:dyDescent="0.3">
      <c r="A1881" s="2">
        <v>45431</v>
      </c>
      <c r="B1881" s="2">
        <v>46431</v>
      </c>
      <c r="C1881">
        <v>1000</v>
      </c>
      <c r="D1881" t="s">
        <v>3539</v>
      </c>
      <c r="E1881" t="s">
        <v>1230</v>
      </c>
      <c r="F1881" t="s">
        <v>80</v>
      </c>
      <c r="G1881" t="s">
        <v>17</v>
      </c>
      <c r="H1881" t="s">
        <v>18</v>
      </c>
      <c r="I1881" t="s">
        <v>34</v>
      </c>
      <c r="J1881" t="s">
        <v>35</v>
      </c>
      <c r="K1881" t="s">
        <v>21</v>
      </c>
      <c r="L1881" t="s">
        <v>21</v>
      </c>
      <c r="M1881" t="s">
        <v>1231</v>
      </c>
      <c r="N1881" t="s">
        <v>54</v>
      </c>
      <c r="O1881">
        <v>18.686702398419161</v>
      </c>
      <c r="P1881">
        <v>4.001415122901447</v>
      </c>
      <c r="Q1881">
        <v>43</v>
      </c>
      <c r="R1881" t="s">
        <v>3880</v>
      </c>
      <c r="S1881" t="s">
        <v>3555</v>
      </c>
      <c r="T1881" t="s">
        <v>3585</v>
      </c>
      <c r="U1881">
        <v>5</v>
      </c>
      <c r="V1881" t="s">
        <v>3565</v>
      </c>
      <c r="W1881" t="s">
        <v>3558</v>
      </c>
      <c r="X1881" t="s">
        <v>3584</v>
      </c>
      <c r="Y1881">
        <v>2</v>
      </c>
      <c r="Z1881" t="s">
        <v>3562</v>
      </c>
    </row>
    <row r="1882" spans="1:26" x14ac:dyDescent="0.3">
      <c r="A1882" s="2">
        <v>45457</v>
      </c>
      <c r="B1882" s="2">
        <v>46457</v>
      </c>
      <c r="C1882">
        <v>1000</v>
      </c>
      <c r="D1882" t="s">
        <v>3539</v>
      </c>
      <c r="E1882" t="s">
        <v>1353</v>
      </c>
      <c r="F1882" t="s">
        <v>80</v>
      </c>
      <c r="G1882" t="s">
        <v>46</v>
      </c>
      <c r="H1882" t="s">
        <v>40</v>
      </c>
      <c r="I1882" t="s">
        <v>41</v>
      </c>
      <c r="J1882" t="s">
        <v>42</v>
      </c>
      <c r="K1882" t="s">
        <v>21</v>
      </c>
      <c r="L1882" t="s">
        <v>21</v>
      </c>
      <c r="M1882" t="s">
        <v>1354</v>
      </c>
      <c r="N1882" t="s">
        <v>43</v>
      </c>
      <c r="O1882">
        <v>22.993971947809548</v>
      </c>
      <c r="P1882">
        <v>4.822628744490344</v>
      </c>
      <c r="Q1882">
        <v>69</v>
      </c>
      <c r="R1882" t="s">
        <v>3937</v>
      </c>
      <c r="S1882" t="s">
        <v>3555</v>
      </c>
      <c r="T1882" t="s">
        <v>3585</v>
      </c>
      <c r="U1882">
        <v>6</v>
      </c>
      <c r="V1882" t="s">
        <v>3566</v>
      </c>
      <c r="W1882" t="s">
        <v>3558</v>
      </c>
      <c r="X1882" t="s">
        <v>3584</v>
      </c>
      <c r="Y1882">
        <v>3</v>
      </c>
      <c r="Z1882" t="s">
        <v>3563</v>
      </c>
    </row>
    <row r="1883" spans="1:26" x14ac:dyDescent="0.3">
      <c r="A1883" s="2">
        <v>44988</v>
      </c>
      <c r="B1883" s="2">
        <v>45988</v>
      </c>
      <c r="C1883">
        <v>1000</v>
      </c>
      <c r="D1883" t="s">
        <v>3539</v>
      </c>
      <c r="E1883" t="s">
        <v>1406</v>
      </c>
      <c r="F1883" t="s">
        <v>103</v>
      </c>
      <c r="G1883" t="s">
        <v>58</v>
      </c>
      <c r="H1883" t="s">
        <v>59</v>
      </c>
      <c r="I1883" t="s">
        <v>92</v>
      </c>
      <c r="J1883" t="s">
        <v>35</v>
      </c>
      <c r="K1883" t="s">
        <v>21</v>
      </c>
      <c r="L1883" t="s">
        <v>3546</v>
      </c>
      <c r="M1883" t="s">
        <v>1682</v>
      </c>
      <c r="N1883" t="s">
        <v>144</v>
      </c>
      <c r="O1883">
        <v>72.314403132602962</v>
      </c>
      <c r="P1883">
        <v>7.3726543933721951</v>
      </c>
      <c r="Q1883">
        <v>330</v>
      </c>
      <c r="R1883" t="s">
        <v>3792</v>
      </c>
      <c r="S1883" t="s">
        <v>3554</v>
      </c>
      <c r="T1883" t="s">
        <v>3584</v>
      </c>
      <c r="U1883">
        <v>3</v>
      </c>
      <c r="V1883" t="s">
        <v>3563</v>
      </c>
      <c r="W1883" t="s">
        <v>3556</v>
      </c>
      <c r="X1883" t="s">
        <v>3587</v>
      </c>
      <c r="Y1883">
        <v>11</v>
      </c>
      <c r="Z1883" t="s">
        <v>3571</v>
      </c>
    </row>
    <row r="1884" spans="1:26" x14ac:dyDescent="0.3">
      <c r="A1884" s="2">
        <v>45319</v>
      </c>
      <c r="B1884" s="2">
        <v>46319</v>
      </c>
      <c r="C1884">
        <v>1000</v>
      </c>
      <c r="D1884" t="s">
        <v>3539</v>
      </c>
      <c r="E1884" t="s">
        <v>1489</v>
      </c>
      <c r="F1884" t="s">
        <v>57</v>
      </c>
      <c r="G1884" t="s">
        <v>17</v>
      </c>
      <c r="H1884" t="s">
        <v>40</v>
      </c>
      <c r="I1884" t="s">
        <v>41</v>
      </c>
      <c r="J1884" t="s">
        <v>35</v>
      </c>
      <c r="K1884" t="s">
        <v>21</v>
      </c>
      <c r="L1884" t="s">
        <v>21</v>
      </c>
      <c r="M1884" t="s">
        <v>1490</v>
      </c>
      <c r="N1884" t="s">
        <v>54</v>
      </c>
      <c r="O1884">
        <v>108.7195077900009</v>
      </c>
      <c r="P1884">
        <v>5.5806452259096337</v>
      </c>
      <c r="Q1884">
        <v>296</v>
      </c>
      <c r="R1884" t="s">
        <v>3840</v>
      </c>
      <c r="S1884" t="s">
        <v>3555</v>
      </c>
      <c r="T1884" t="s">
        <v>3584</v>
      </c>
      <c r="U1884">
        <v>1</v>
      </c>
      <c r="V1884" t="s">
        <v>3561</v>
      </c>
      <c r="W1884" t="s">
        <v>3557</v>
      </c>
      <c r="X1884" t="s">
        <v>3587</v>
      </c>
      <c r="Y1884">
        <v>10</v>
      </c>
      <c r="Z1884" t="s">
        <v>3570</v>
      </c>
    </row>
    <row r="1885" spans="1:26" x14ac:dyDescent="0.3">
      <c r="A1885" s="2">
        <v>45281</v>
      </c>
      <c r="B1885" s="2">
        <v>46281</v>
      </c>
      <c r="C1885">
        <v>1000</v>
      </c>
      <c r="D1885" t="s">
        <v>3539</v>
      </c>
      <c r="E1885" t="s">
        <v>1513</v>
      </c>
      <c r="F1885" t="s">
        <v>103</v>
      </c>
      <c r="G1885" t="s">
        <v>46</v>
      </c>
      <c r="H1885" t="s">
        <v>18</v>
      </c>
      <c r="I1885" t="s">
        <v>34</v>
      </c>
      <c r="J1885" t="s">
        <v>20</v>
      </c>
      <c r="K1885" t="s">
        <v>21</v>
      </c>
      <c r="L1885" t="s">
        <v>3546</v>
      </c>
      <c r="M1885" t="s">
        <v>1854</v>
      </c>
      <c r="N1885" t="s">
        <v>54</v>
      </c>
      <c r="O1885">
        <v>83.545360200680364</v>
      </c>
      <c r="P1885">
        <v>7.687625727316612</v>
      </c>
      <c r="Q1885">
        <v>258</v>
      </c>
      <c r="R1885" t="s">
        <v>3668</v>
      </c>
      <c r="S1885" t="s">
        <v>3554</v>
      </c>
      <c r="T1885" t="s">
        <v>3587</v>
      </c>
      <c r="U1885">
        <v>12</v>
      </c>
      <c r="V1885" t="s">
        <v>3572</v>
      </c>
      <c r="W1885" t="s">
        <v>3557</v>
      </c>
      <c r="X1885" t="s">
        <v>3586</v>
      </c>
      <c r="Y1885">
        <v>9</v>
      </c>
      <c r="Z1885" t="s">
        <v>3569</v>
      </c>
    </row>
    <row r="1886" spans="1:26" x14ac:dyDescent="0.3">
      <c r="A1886" s="2">
        <v>45229</v>
      </c>
      <c r="B1886" s="2">
        <v>46229</v>
      </c>
      <c r="C1886">
        <v>1000</v>
      </c>
      <c r="D1886" t="s">
        <v>3539</v>
      </c>
      <c r="E1886" t="s">
        <v>1554</v>
      </c>
      <c r="F1886" t="s">
        <v>16</v>
      </c>
      <c r="G1886" t="s">
        <v>17</v>
      </c>
      <c r="H1886" t="s">
        <v>18</v>
      </c>
      <c r="I1886" t="s">
        <v>34</v>
      </c>
      <c r="J1886" t="s">
        <v>35</v>
      </c>
      <c r="K1886" t="s">
        <v>21</v>
      </c>
      <c r="L1886" t="s">
        <v>3546</v>
      </c>
      <c r="M1886" t="s">
        <v>1555</v>
      </c>
      <c r="N1886" t="s">
        <v>30</v>
      </c>
      <c r="O1886">
        <v>83.112501545435364</v>
      </c>
      <c r="P1886">
        <v>6.5642269705306324</v>
      </c>
      <c r="Q1886">
        <v>206</v>
      </c>
      <c r="R1886" t="s">
        <v>3896</v>
      </c>
      <c r="S1886" t="s">
        <v>3554</v>
      </c>
      <c r="T1886" t="s">
        <v>3587</v>
      </c>
      <c r="U1886">
        <v>10</v>
      </c>
      <c r="V1886" t="s">
        <v>3570</v>
      </c>
      <c r="W1886" t="s">
        <v>3557</v>
      </c>
      <c r="X1886" t="s">
        <v>3586</v>
      </c>
      <c r="Y1886">
        <v>7</v>
      </c>
      <c r="Z1886" t="s">
        <v>3567</v>
      </c>
    </row>
    <row r="1887" spans="1:26" x14ac:dyDescent="0.3">
      <c r="A1887" s="2">
        <v>45157</v>
      </c>
      <c r="B1887" s="2">
        <v>46157</v>
      </c>
      <c r="C1887">
        <v>1000</v>
      </c>
      <c r="D1887" t="s">
        <v>3539</v>
      </c>
      <c r="E1887" t="s">
        <v>1570</v>
      </c>
      <c r="F1887" t="s">
        <v>118</v>
      </c>
      <c r="G1887" t="s">
        <v>33</v>
      </c>
      <c r="H1887" t="s">
        <v>59</v>
      </c>
      <c r="I1887" t="s">
        <v>19</v>
      </c>
      <c r="J1887" t="s">
        <v>35</v>
      </c>
      <c r="K1887" t="s">
        <v>21</v>
      </c>
      <c r="L1887" t="s">
        <v>3546</v>
      </c>
      <c r="M1887" t="s">
        <v>1790</v>
      </c>
      <c r="N1887" t="s">
        <v>76</v>
      </c>
      <c r="O1887">
        <v>71.652444836018304</v>
      </c>
      <c r="P1887">
        <v>6.1057379184647171</v>
      </c>
      <c r="Q1887">
        <v>134</v>
      </c>
      <c r="R1887" t="s">
        <v>3914</v>
      </c>
      <c r="S1887" t="s">
        <v>3554</v>
      </c>
      <c r="T1887" t="s">
        <v>3586</v>
      </c>
      <c r="U1887">
        <v>8</v>
      </c>
      <c r="V1887" t="s">
        <v>3568</v>
      </c>
      <c r="W1887" t="s">
        <v>3557</v>
      </c>
      <c r="X1887" t="s">
        <v>3585</v>
      </c>
      <c r="Y1887">
        <v>5</v>
      </c>
      <c r="Z1887" t="s">
        <v>3565</v>
      </c>
    </row>
    <row r="1888" spans="1:26" x14ac:dyDescent="0.3">
      <c r="A1888" s="2">
        <v>44979</v>
      </c>
      <c r="B1888" s="2">
        <v>45979</v>
      </c>
      <c r="C1888">
        <v>1000</v>
      </c>
      <c r="D1888" t="s">
        <v>3539</v>
      </c>
      <c r="E1888" t="s">
        <v>1612</v>
      </c>
      <c r="F1888" t="s">
        <v>118</v>
      </c>
      <c r="G1888" t="s">
        <v>46</v>
      </c>
      <c r="H1888" t="s">
        <v>40</v>
      </c>
      <c r="I1888" t="s">
        <v>41</v>
      </c>
      <c r="J1888" t="s">
        <v>42</v>
      </c>
      <c r="K1888" t="s">
        <v>21</v>
      </c>
      <c r="L1888" t="s">
        <v>3546</v>
      </c>
      <c r="M1888" t="s">
        <v>1613</v>
      </c>
      <c r="N1888" t="s">
        <v>144</v>
      </c>
      <c r="O1888">
        <v>70.808907548178851</v>
      </c>
      <c r="P1888">
        <v>7.1046030225984609</v>
      </c>
      <c r="Q1888">
        <v>321</v>
      </c>
      <c r="R1888" t="s">
        <v>3612</v>
      </c>
      <c r="S1888" t="s">
        <v>3554</v>
      </c>
      <c r="T1888" t="s">
        <v>3584</v>
      </c>
      <c r="U1888">
        <v>2</v>
      </c>
      <c r="V1888" t="s">
        <v>3562</v>
      </c>
      <c r="W1888" t="s">
        <v>3556</v>
      </c>
      <c r="X1888" t="s">
        <v>3587</v>
      </c>
      <c r="Y1888">
        <v>11</v>
      </c>
      <c r="Z1888" t="s">
        <v>3571</v>
      </c>
    </row>
    <row r="1889" spans="1:26" x14ac:dyDescent="0.3">
      <c r="A1889" s="2">
        <v>45394</v>
      </c>
      <c r="B1889" s="2">
        <v>46394</v>
      </c>
      <c r="C1889">
        <v>1000</v>
      </c>
      <c r="D1889" t="s">
        <v>3539</v>
      </c>
      <c r="E1889" t="s">
        <v>1729</v>
      </c>
      <c r="F1889" t="s">
        <v>80</v>
      </c>
      <c r="G1889" t="s">
        <v>17</v>
      </c>
      <c r="H1889" t="s">
        <v>40</v>
      </c>
      <c r="I1889" t="s">
        <v>41</v>
      </c>
      <c r="J1889" t="s">
        <v>35</v>
      </c>
      <c r="K1889" t="s">
        <v>21</v>
      </c>
      <c r="L1889" t="s">
        <v>21</v>
      </c>
      <c r="M1889" t="s">
        <v>1730</v>
      </c>
      <c r="N1889" t="s">
        <v>54</v>
      </c>
      <c r="O1889">
        <v>12.372374145376311</v>
      </c>
      <c r="P1889">
        <v>5.4759664719397421</v>
      </c>
      <c r="Q1889">
        <v>6</v>
      </c>
      <c r="R1889" t="s">
        <v>3709</v>
      </c>
      <c r="S1889" t="s">
        <v>3555</v>
      </c>
      <c r="T1889" t="s">
        <v>3585</v>
      </c>
      <c r="U1889">
        <v>4</v>
      </c>
      <c r="V1889" t="s">
        <v>3564</v>
      </c>
      <c r="W1889" t="s">
        <v>3558</v>
      </c>
      <c r="X1889" t="s">
        <v>3584</v>
      </c>
      <c r="Y1889">
        <v>1</v>
      </c>
      <c r="Z1889" t="s">
        <v>3561</v>
      </c>
    </row>
    <row r="1890" spans="1:26" x14ac:dyDescent="0.3">
      <c r="A1890" s="2">
        <v>45473</v>
      </c>
      <c r="B1890" s="2">
        <v>46473</v>
      </c>
      <c r="C1890">
        <v>1000</v>
      </c>
      <c r="D1890" t="s">
        <v>3539</v>
      </c>
      <c r="E1890" t="s">
        <v>1759</v>
      </c>
      <c r="F1890" t="s">
        <v>28</v>
      </c>
      <c r="G1890" t="s">
        <v>17</v>
      </c>
      <c r="H1890" t="s">
        <v>18</v>
      </c>
      <c r="I1890" t="s">
        <v>19</v>
      </c>
      <c r="J1890" t="s">
        <v>20</v>
      </c>
      <c r="K1890" t="s">
        <v>21</v>
      </c>
      <c r="L1890" t="s">
        <v>21</v>
      </c>
      <c r="M1890" t="s">
        <v>1760</v>
      </c>
      <c r="N1890" t="s">
        <v>144</v>
      </c>
      <c r="O1890">
        <v>32.95327415346155</v>
      </c>
      <c r="P1890">
        <v>6.2758725936413633</v>
      </c>
      <c r="Q1890">
        <v>85</v>
      </c>
      <c r="R1890" t="s">
        <v>3679</v>
      </c>
      <c r="S1890" t="s">
        <v>3555</v>
      </c>
      <c r="T1890" t="s">
        <v>3585</v>
      </c>
      <c r="U1890">
        <v>6</v>
      </c>
      <c r="V1890" t="s">
        <v>3566</v>
      </c>
      <c r="W1890" t="s">
        <v>3558</v>
      </c>
      <c r="X1890" t="s">
        <v>3584</v>
      </c>
      <c r="Y1890">
        <v>3</v>
      </c>
      <c r="Z1890" t="s">
        <v>3563</v>
      </c>
    </row>
    <row r="1891" spans="1:26" x14ac:dyDescent="0.3">
      <c r="A1891" s="2">
        <v>45091</v>
      </c>
      <c r="B1891" s="2">
        <v>46091</v>
      </c>
      <c r="C1891">
        <v>1000</v>
      </c>
      <c r="D1891" t="s">
        <v>3539</v>
      </c>
      <c r="E1891" t="s">
        <v>1775</v>
      </c>
      <c r="F1891" t="s">
        <v>16</v>
      </c>
      <c r="G1891" t="s">
        <v>17</v>
      </c>
      <c r="H1891" t="s">
        <v>18</v>
      </c>
      <c r="I1891" t="s">
        <v>34</v>
      </c>
      <c r="J1891" t="s">
        <v>35</v>
      </c>
      <c r="K1891" t="s">
        <v>21</v>
      </c>
      <c r="L1891" t="s">
        <v>21</v>
      </c>
      <c r="M1891" t="s">
        <v>1776</v>
      </c>
      <c r="N1891" t="s">
        <v>63</v>
      </c>
      <c r="O1891">
        <v>83.771003939021867</v>
      </c>
      <c r="P1891">
        <v>6.4668148719462932</v>
      </c>
      <c r="Q1891">
        <v>68</v>
      </c>
      <c r="R1891" t="s">
        <v>3753</v>
      </c>
      <c r="S1891" t="s">
        <v>3554</v>
      </c>
      <c r="T1891" t="s">
        <v>3585</v>
      </c>
      <c r="U1891">
        <v>6</v>
      </c>
      <c r="V1891" t="s">
        <v>3566</v>
      </c>
      <c r="W1891" t="s">
        <v>3557</v>
      </c>
      <c r="X1891" t="s">
        <v>3584</v>
      </c>
      <c r="Y1891">
        <v>3</v>
      </c>
      <c r="Z1891" t="s">
        <v>3563</v>
      </c>
    </row>
    <row r="1892" spans="1:26" x14ac:dyDescent="0.3">
      <c r="A1892" s="2">
        <v>45046</v>
      </c>
      <c r="B1892" s="2">
        <v>46046</v>
      </c>
      <c r="C1892">
        <v>1000</v>
      </c>
      <c r="D1892" t="s">
        <v>3539</v>
      </c>
      <c r="E1892" t="s">
        <v>1831</v>
      </c>
      <c r="F1892" t="s">
        <v>157</v>
      </c>
      <c r="G1892" t="s">
        <v>33</v>
      </c>
      <c r="H1892" t="s">
        <v>18</v>
      </c>
      <c r="I1892" t="s">
        <v>34</v>
      </c>
      <c r="J1892" t="s">
        <v>20</v>
      </c>
      <c r="K1892" t="s">
        <v>21</v>
      </c>
      <c r="L1892" t="s">
        <v>3546</v>
      </c>
      <c r="M1892" t="s">
        <v>1832</v>
      </c>
      <c r="N1892" t="s">
        <v>63</v>
      </c>
      <c r="O1892">
        <v>30.317147131508779</v>
      </c>
      <c r="P1892">
        <v>4.3772017824576386</v>
      </c>
      <c r="Q1892">
        <v>23</v>
      </c>
      <c r="R1892" t="s">
        <v>3833</v>
      </c>
      <c r="S1892" t="s">
        <v>3554</v>
      </c>
      <c r="T1892" t="s">
        <v>3585</v>
      </c>
      <c r="U1892">
        <v>4</v>
      </c>
      <c r="V1892" t="s">
        <v>3564</v>
      </c>
      <c r="W1892" t="s">
        <v>3557</v>
      </c>
      <c r="X1892" t="s">
        <v>3584</v>
      </c>
      <c r="Y1892">
        <v>1</v>
      </c>
      <c r="Z1892" t="s">
        <v>3561</v>
      </c>
    </row>
    <row r="1893" spans="1:26" x14ac:dyDescent="0.3">
      <c r="A1893" s="2">
        <v>45003</v>
      </c>
      <c r="B1893" s="2">
        <v>46003</v>
      </c>
      <c r="C1893">
        <v>1000</v>
      </c>
      <c r="D1893" t="s">
        <v>3539</v>
      </c>
      <c r="E1893" t="s">
        <v>1913</v>
      </c>
      <c r="F1893" t="s">
        <v>157</v>
      </c>
      <c r="G1893" t="s">
        <v>17</v>
      </c>
      <c r="H1893" t="s">
        <v>18</v>
      </c>
      <c r="I1893" t="s">
        <v>34</v>
      </c>
      <c r="J1893" t="s">
        <v>42</v>
      </c>
      <c r="K1893" t="s">
        <v>21</v>
      </c>
      <c r="L1893" t="s">
        <v>3546</v>
      </c>
      <c r="M1893" t="s">
        <v>1914</v>
      </c>
      <c r="N1893" t="s">
        <v>24</v>
      </c>
      <c r="O1893">
        <v>21.688851124645321</v>
      </c>
      <c r="P1893">
        <v>4.6423255259052274</v>
      </c>
      <c r="Q1893">
        <v>345</v>
      </c>
      <c r="R1893" t="s">
        <v>3713</v>
      </c>
      <c r="S1893" t="s">
        <v>3554</v>
      </c>
      <c r="T1893" t="s">
        <v>3584</v>
      </c>
      <c r="U1893">
        <v>3</v>
      </c>
      <c r="V1893" t="s">
        <v>3563</v>
      </c>
      <c r="W1893" t="s">
        <v>3556</v>
      </c>
      <c r="X1893" t="s">
        <v>3587</v>
      </c>
      <c r="Y1893">
        <v>12</v>
      </c>
      <c r="Z1893" t="s">
        <v>3572</v>
      </c>
    </row>
    <row r="1894" spans="1:26" x14ac:dyDescent="0.3">
      <c r="A1894" s="2">
        <v>45208</v>
      </c>
      <c r="B1894" s="2">
        <v>46208</v>
      </c>
      <c r="C1894">
        <v>1000</v>
      </c>
      <c r="D1894" t="s">
        <v>3539</v>
      </c>
      <c r="E1894" t="s">
        <v>2005</v>
      </c>
      <c r="F1894" t="s">
        <v>57</v>
      </c>
      <c r="G1894" t="s">
        <v>17</v>
      </c>
      <c r="H1894" t="s">
        <v>40</v>
      </c>
      <c r="I1894" t="s">
        <v>41</v>
      </c>
      <c r="J1894" t="s">
        <v>42</v>
      </c>
      <c r="K1894" t="s">
        <v>21</v>
      </c>
      <c r="L1894" t="s">
        <v>21</v>
      </c>
      <c r="M1894" t="s">
        <v>977</v>
      </c>
      <c r="N1894" t="s">
        <v>63</v>
      </c>
      <c r="O1894">
        <v>68.986731378677348</v>
      </c>
      <c r="P1894">
        <v>5.6451727904094504</v>
      </c>
      <c r="Q1894">
        <v>185</v>
      </c>
      <c r="R1894" t="s">
        <v>3892</v>
      </c>
      <c r="S1894" t="s">
        <v>3554</v>
      </c>
      <c r="T1894" t="s">
        <v>3587</v>
      </c>
      <c r="U1894">
        <v>10</v>
      </c>
      <c r="V1894" t="s">
        <v>3570</v>
      </c>
      <c r="W1894" t="s">
        <v>3557</v>
      </c>
      <c r="X1894" t="s">
        <v>3586</v>
      </c>
      <c r="Y1894">
        <v>7</v>
      </c>
      <c r="Z1894" t="s">
        <v>3567</v>
      </c>
    </row>
    <row r="1895" spans="1:26" x14ac:dyDescent="0.3">
      <c r="A1895" s="2">
        <v>45471</v>
      </c>
      <c r="B1895" s="2">
        <v>46471</v>
      </c>
      <c r="C1895">
        <v>1000</v>
      </c>
      <c r="D1895" t="s">
        <v>3539</v>
      </c>
      <c r="E1895" t="s">
        <v>2009</v>
      </c>
      <c r="F1895" t="s">
        <v>118</v>
      </c>
      <c r="G1895" t="s">
        <v>33</v>
      </c>
      <c r="H1895" t="s">
        <v>59</v>
      </c>
      <c r="I1895" t="s">
        <v>92</v>
      </c>
      <c r="J1895" t="s">
        <v>42</v>
      </c>
      <c r="K1895" t="s">
        <v>21</v>
      </c>
      <c r="L1895" t="s">
        <v>3546</v>
      </c>
      <c r="M1895" t="s">
        <v>1119</v>
      </c>
      <c r="N1895" t="s">
        <v>54</v>
      </c>
      <c r="O1895">
        <v>81.692292728701489</v>
      </c>
      <c r="P1895">
        <v>6.2204440643823142</v>
      </c>
      <c r="Q1895">
        <v>83</v>
      </c>
      <c r="R1895" t="s">
        <v>3948</v>
      </c>
      <c r="S1895" t="s">
        <v>3555</v>
      </c>
      <c r="T1895" t="s">
        <v>3585</v>
      </c>
      <c r="U1895">
        <v>6</v>
      </c>
      <c r="V1895" t="s">
        <v>3566</v>
      </c>
      <c r="W1895" t="s">
        <v>3558</v>
      </c>
      <c r="X1895" t="s">
        <v>3584</v>
      </c>
      <c r="Y1895">
        <v>3</v>
      </c>
      <c r="Z1895" t="s">
        <v>3563</v>
      </c>
    </row>
    <row r="1896" spans="1:26" x14ac:dyDescent="0.3">
      <c r="A1896" s="2">
        <v>45050</v>
      </c>
      <c r="B1896" s="2">
        <v>46050</v>
      </c>
      <c r="C1896">
        <v>1000</v>
      </c>
      <c r="D1896" t="s">
        <v>3539</v>
      </c>
      <c r="E1896" t="s">
        <v>1638</v>
      </c>
      <c r="F1896" t="s">
        <v>103</v>
      </c>
      <c r="G1896" t="s">
        <v>33</v>
      </c>
      <c r="H1896" t="s">
        <v>59</v>
      </c>
      <c r="I1896" t="s">
        <v>34</v>
      </c>
      <c r="J1896" t="s">
        <v>42</v>
      </c>
      <c r="K1896" t="s">
        <v>21</v>
      </c>
      <c r="L1896" t="s">
        <v>21</v>
      </c>
      <c r="M1896" t="s">
        <v>2013</v>
      </c>
      <c r="N1896" t="s">
        <v>24</v>
      </c>
      <c r="O1896">
        <v>94.62075809256153</v>
      </c>
      <c r="P1896">
        <v>6.2496416279336966</v>
      </c>
      <c r="Q1896">
        <v>27</v>
      </c>
      <c r="R1896" t="s">
        <v>3790</v>
      </c>
      <c r="S1896" t="s">
        <v>3554</v>
      </c>
      <c r="T1896" t="s">
        <v>3585</v>
      </c>
      <c r="U1896">
        <v>5</v>
      </c>
      <c r="V1896" t="s">
        <v>3565</v>
      </c>
      <c r="W1896" t="s">
        <v>3557</v>
      </c>
      <c r="X1896" t="s">
        <v>3584</v>
      </c>
      <c r="Y1896">
        <v>1</v>
      </c>
      <c r="Z1896" t="s">
        <v>3561</v>
      </c>
    </row>
    <row r="1897" spans="1:26" x14ac:dyDescent="0.3">
      <c r="A1897" s="2">
        <v>45001</v>
      </c>
      <c r="B1897" s="2">
        <v>46001</v>
      </c>
      <c r="C1897">
        <v>1000</v>
      </c>
      <c r="D1897" t="s">
        <v>3539</v>
      </c>
      <c r="E1897" t="s">
        <v>1109</v>
      </c>
      <c r="F1897" t="s">
        <v>57</v>
      </c>
      <c r="G1897" t="s">
        <v>17</v>
      </c>
      <c r="H1897" t="s">
        <v>40</v>
      </c>
      <c r="I1897" t="s">
        <v>41</v>
      </c>
      <c r="J1897" t="s">
        <v>35</v>
      </c>
      <c r="K1897" t="s">
        <v>21</v>
      </c>
      <c r="L1897" t="s">
        <v>3546</v>
      </c>
      <c r="M1897" t="s">
        <v>2062</v>
      </c>
      <c r="N1897" t="s">
        <v>24</v>
      </c>
      <c r="O1897">
        <v>62.468945879162519</v>
      </c>
      <c r="P1897">
        <v>5.2201113259047531</v>
      </c>
      <c r="Q1897">
        <v>343</v>
      </c>
      <c r="R1897" t="s">
        <v>3785</v>
      </c>
      <c r="S1897" t="s">
        <v>3554</v>
      </c>
      <c r="T1897" t="s">
        <v>3584</v>
      </c>
      <c r="U1897">
        <v>3</v>
      </c>
      <c r="V1897" t="s">
        <v>3563</v>
      </c>
      <c r="W1897" t="s">
        <v>3556</v>
      </c>
      <c r="X1897" t="s">
        <v>3587</v>
      </c>
      <c r="Y1897">
        <v>12</v>
      </c>
      <c r="Z1897" t="s">
        <v>3572</v>
      </c>
    </row>
    <row r="1898" spans="1:26" x14ac:dyDescent="0.3">
      <c r="A1898" s="2">
        <v>45197</v>
      </c>
      <c r="B1898" s="2">
        <v>46197</v>
      </c>
      <c r="C1898">
        <v>1000</v>
      </c>
      <c r="D1898" t="s">
        <v>3539</v>
      </c>
      <c r="E1898" t="s">
        <v>2078</v>
      </c>
      <c r="F1898" t="s">
        <v>28</v>
      </c>
      <c r="G1898" t="s">
        <v>17</v>
      </c>
      <c r="H1898" t="s">
        <v>18</v>
      </c>
      <c r="I1898" t="s">
        <v>19</v>
      </c>
      <c r="J1898" t="s">
        <v>20</v>
      </c>
      <c r="K1898" t="s">
        <v>21</v>
      </c>
      <c r="L1898" t="s">
        <v>3546</v>
      </c>
      <c r="M1898" t="s">
        <v>2079</v>
      </c>
      <c r="N1898" t="s">
        <v>76</v>
      </c>
      <c r="O1898">
        <v>35.177217082084717</v>
      </c>
      <c r="P1898">
        <v>5.5580653517183114</v>
      </c>
      <c r="Q1898">
        <v>174</v>
      </c>
      <c r="R1898" t="s">
        <v>3644</v>
      </c>
      <c r="S1898" t="s">
        <v>3554</v>
      </c>
      <c r="T1898" t="s">
        <v>3586</v>
      </c>
      <c r="U1898">
        <v>9</v>
      </c>
      <c r="V1898" t="s">
        <v>3569</v>
      </c>
      <c r="W1898" t="s">
        <v>3557</v>
      </c>
      <c r="X1898" t="s">
        <v>3585</v>
      </c>
      <c r="Y1898">
        <v>6</v>
      </c>
      <c r="Z1898" t="s">
        <v>3566</v>
      </c>
    </row>
    <row r="1899" spans="1:26" x14ac:dyDescent="0.3">
      <c r="A1899" s="2">
        <v>45268</v>
      </c>
      <c r="B1899" s="2">
        <v>46268</v>
      </c>
      <c r="C1899">
        <v>1000</v>
      </c>
      <c r="D1899" t="s">
        <v>3539</v>
      </c>
      <c r="E1899" t="s">
        <v>109</v>
      </c>
      <c r="F1899" t="s">
        <v>16</v>
      </c>
      <c r="G1899" t="s">
        <v>46</v>
      </c>
      <c r="H1899" t="s">
        <v>40</v>
      </c>
      <c r="I1899" t="s">
        <v>41</v>
      </c>
      <c r="J1899" t="s">
        <v>42</v>
      </c>
      <c r="K1899" t="s">
        <v>21</v>
      </c>
      <c r="L1899" t="s">
        <v>21</v>
      </c>
      <c r="M1899" t="s">
        <v>2084</v>
      </c>
      <c r="N1899" t="s">
        <v>30</v>
      </c>
      <c r="O1899">
        <v>65.503547803014698</v>
      </c>
      <c r="P1899">
        <v>6.0749233297945002</v>
      </c>
      <c r="Q1899">
        <v>245</v>
      </c>
      <c r="R1899" t="s">
        <v>3779</v>
      </c>
      <c r="S1899" t="s">
        <v>3554</v>
      </c>
      <c r="T1899" t="s">
        <v>3587</v>
      </c>
      <c r="U1899">
        <v>12</v>
      </c>
      <c r="V1899" t="s">
        <v>3572</v>
      </c>
      <c r="W1899" t="s">
        <v>3557</v>
      </c>
      <c r="X1899" t="s">
        <v>3586</v>
      </c>
      <c r="Y1899">
        <v>9</v>
      </c>
      <c r="Z1899" t="s">
        <v>3569</v>
      </c>
    </row>
    <row r="1900" spans="1:26" x14ac:dyDescent="0.3">
      <c r="A1900" s="2">
        <v>45386</v>
      </c>
      <c r="B1900" s="2">
        <v>46386</v>
      </c>
      <c r="C1900">
        <v>1000</v>
      </c>
      <c r="D1900" t="s">
        <v>3539</v>
      </c>
      <c r="E1900" t="s">
        <v>2126</v>
      </c>
      <c r="F1900" t="s">
        <v>157</v>
      </c>
      <c r="G1900" t="s">
        <v>46</v>
      </c>
      <c r="H1900" t="s">
        <v>40</v>
      </c>
      <c r="I1900" t="s">
        <v>41</v>
      </c>
      <c r="J1900" t="s">
        <v>35</v>
      </c>
      <c r="K1900" t="s">
        <v>21</v>
      </c>
      <c r="L1900" t="s">
        <v>21</v>
      </c>
      <c r="M1900" t="s">
        <v>2127</v>
      </c>
      <c r="N1900" t="s">
        <v>76</v>
      </c>
      <c r="O1900">
        <v>26.792517450194119</v>
      </c>
      <c r="P1900">
        <v>4.8221031606002258</v>
      </c>
      <c r="Q1900">
        <v>363</v>
      </c>
      <c r="R1900" t="s">
        <v>3919</v>
      </c>
      <c r="S1900" t="s">
        <v>3555</v>
      </c>
      <c r="T1900" t="s">
        <v>3585</v>
      </c>
      <c r="U1900">
        <v>4</v>
      </c>
      <c r="V1900" t="s">
        <v>3564</v>
      </c>
      <c r="W1900" t="s">
        <v>3557</v>
      </c>
      <c r="X1900" t="s">
        <v>3587</v>
      </c>
      <c r="Y1900">
        <v>12</v>
      </c>
      <c r="Z1900" t="s">
        <v>3572</v>
      </c>
    </row>
    <row r="1901" spans="1:26" x14ac:dyDescent="0.3">
      <c r="A1901" s="2">
        <v>45103</v>
      </c>
      <c r="B1901" s="2">
        <v>46103</v>
      </c>
      <c r="C1901">
        <v>1000</v>
      </c>
      <c r="D1901" t="s">
        <v>3539</v>
      </c>
      <c r="E1901" t="s">
        <v>1846</v>
      </c>
      <c r="F1901" t="s">
        <v>28</v>
      </c>
      <c r="G1901" t="s">
        <v>33</v>
      </c>
      <c r="H1901" t="s">
        <v>18</v>
      </c>
      <c r="I1901" t="s">
        <v>34</v>
      </c>
      <c r="J1901" t="s">
        <v>42</v>
      </c>
      <c r="K1901" t="s">
        <v>21</v>
      </c>
      <c r="L1901" t="s">
        <v>3546</v>
      </c>
      <c r="M1901" t="s">
        <v>2149</v>
      </c>
      <c r="N1901" t="s">
        <v>144</v>
      </c>
      <c r="O1901">
        <v>21.10706207996742</v>
      </c>
      <c r="P1901">
        <v>5.6378422781565396</v>
      </c>
      <c r="Q1901">
        <v>80</v>
      </c>
      <c r="R1901" t="s">
        <v>3700</v>
      </c>
      <c r="S1901" t="s">
        <v>3554</v>
      </c>
      <c r="T1901" t="s">
        <v>3585</v>
      </c>
      <c r="U1901">
        <v>6</v>
      </c>
      <c r="V1901" t="s">
        <v>3566</v>
      </c>
      <c r="W1901" t="s">
        <v>3557</v>
      </c>
      <c r="X1901" t="s">
        <v>3584</v>
      </c>
      <c r="Y1901">
        <v>3</v>
      </c>
      <c r="Z1901" t="s">
        <v>3563</v>
      </c>
    </row>
    <row r="1902" spans="1:26" x14ac:dyDescent="0.3">
      <c r="A1902" s="2">
        <v>45050</v>
      </c>
      <c r="B1902" s="2">
        <v>46050</v>
      </c>
      <c r="C1902">
        <v>1000</v>
      </c>
      <c r="D1902" t="s">
        <v>3539</v>
      </c>
      <c r="E1902" t="s">
        <v>1106</v>
      </c>
      <c r="F1902" t="s">
        <v>57</v>
      </c>
      <c r="G1902" t="s">
        <v>46</v>
      </c>
      <c r="H1902" t="s">
        <v>18</v>
      </c>
      <c r="I1902" t="s">
        <v>19</v>
      </c>
      <c r="J1902" t="s">
        <v>20</v>
      </c>
      <c r="K1902" t="s">
        <v>21</v>
      </c>
      <c r="L1902" t="s">
        <v>3546</v>
      </c>
      <c r="M1902" t="s">
        <v>2165</v>
      </c>
      <c r="N1902" t="s">
        <v>63</v>
      </c>
      <c r="O1902">
        <v>105.7424833040365</v>
      </c>
      <c r="P1902">
        <v>5.1205584164036901</v>
      </c>
      <c r="Q1902">
        <v>27</v>
      </c>
      <c r="R1902" t="s">
        <v>3790</v>
      </c>
      <c r="S1902" t="s">
        <v>3554</v>
      </c>
      <c r="T1902" t="s">
        <v>3585</v>
      </c>
      <c r="U1902">
        <v>5</v>
      </c>
      <c r="V1902" t="s">
        <v>3565</v>
      </c>
      <c r="W1902" t="s">
        <v>3557</v>
      </c>
      <c r="X1902" t="s">
        <v>3584</v>
      </c>
      <c r="Y1902">
        <v>1</v>
      </c>
      <c r="Z1902" t="s">
        <v>3561</v>
      </c>
    </row>
    <row r="1903" spans="1:26" x14ac:dyDescent="0.3">
      <c r="A1903" s="2">
        <v>45468</v>
      </c>
      <c r="B1903" s="2">
        <v>46468</v>
      </c>
      <c r="C1903">
        <v>1000</v>
      </c>
      <c r="D1903" t="s">
        <v>3539</v>
      </c>
      <c r="E1903" t="s">
        <v>1326</v>
      </c>
      <c r="F1903" t="s">
        <v>80</v>
      </c>
      <c r="G1903" t="s">
        <v>46</v>
      </c>
      <c r="H1903" t="s">
        <v>18</v>
      </c>
      <c r="I1903" t="s">
        <v>19</v>
      </c>
      <c r="J1903" t="s">
        <v>20</v>
      </c>
      <c r="K1903" t="s">
        <v>21</v>
      </c>
      <c r="L1903" t="s">
        <v>3546</v>
      </c>
      <c r="M1903" t="s">
        <v>2203</v>
      </c>
      <c r="N1903" t="s">
        <v>144</v>
      </c>
      <c r="O1903">
        <v>16.240153341305909</v>
      </c>
      <c r="P1903">
        <v>4.5178347142025377</v>
      </c>
      <c r="Q1903">
        <v>80</v>
      </c>
      <c r="R1903" t="s">
        <v>3700</v>
      </c>
      <c r="S1903" t="s">
        <v>3555</v>
      </c>
      <c r="T1903" t="s">
        <v>3585</v>
      </c>
      <c r="U1903">
        <v>6</v>
      </c>
      <c r="V1903" t="s">
        <v>3566</v>
      </c>
      <c r="W1903" t="s">
        <v>3558</v>
      </c>
      <c r="X1903" t="s">
        <v>3584</v>
      </c>
      <c r="Y1903">
        <v>3</v>
      </c>
      <c r="Z1903" t="s">
        <v>3563</v>
      </c>
    </row>
    <row r="1904" spans="1:26" x14ac:dyDescent="0.3">
      <c r="A1904" s="2">
        <v>45464</v>
      </c>
      <c r="B1904" s="2">
        <v>46464</v>
      </c>
      <c r="C1904">
        <v>1000</v>
      </c>
      <c r="D1904" t="s">
        <v>3539</v>
      </c>
      <c r="E1904" t="s">
        <v>2231</v>
      </c>
      <c r="F1904" t="s">
        <v>103</v>
      </c>
      <c r="G1904" t="s">
        <v>51</v>
      </c>
      <c r="H1904" t="s">
        <v>59</v>
      </c>
      <c r="I1904" t="s">
        <v>34</v>
      </c>
      <c r="J1904" t="s">
        <v>42</v>
      </c>
      <c r="K1904" t="s">
        <v>21</v>
      </c>
      <c r="L1904" t="s">
        <v>3546</v>
      </c>
      <c r="M1904" t="s">
        <v>2232</v>
      </c>
      <c r="N1904" t="s">
        <v>43</v>
      </c>
      <c r="O1904">
        <v>63.722567898724208</v>
      </c>
      <c r="P1904">
        <v>6.1133608643316713</v>
      </c>
      <c r="Q1904">
        <v>76</v>
      </c>
      <c r="R1904" t="s">
        <v>3862</v>
      </c>
      <c r="S1904" t="s">
        <v>3555</v>
      </c>
      <c r="T1904" t="s">
        <v>3585</v>
      </c>
      <c r="U1904">
        <v>6</v>
      </c>
      <c r="V1904" t="s">
        <v>3566</v>
      </c>
      <c r="W1904" t="s">
        <v>3558</v>
      </c>
      <c r="X1904" t="s">
        <v>3584</v>
      </c>
      <c r="Y1904">
        <v>3</v>
      </c>
      <c r="Z1904" t="s">
        <v>3563</v>
      </c>
    </row>
    <row r="1905" spans="1:26" x14ac:dyDescent="0.3">
      <c r="A1905" s="2">
        <v>45341</v>
      </c>
      <c r="B1905" s="2">
        <v>46341</v>
      </c>
      <c r="C1905">
        <v>1000</v>
      </c>
      <c r="D1905" t="s">
        <v>3539</v>
      </c>
      <c r="E1905" t="s">
        <v>332</v>
      </c>
      <c r="F1905" t="s">
        <v>80</v>
      </c>
      <c r="G1905" t="s">
        <v>17</v>
      </c>
      <c r="H1905" t="s">
        <v>18</v>
      </c>
      <c r="I1905" t="s">
        <v>34</v>
      </c>
      <c r="J1905" t="s">
        <v>20</v>
      </c>
      <c r="K1905" t="s">
        <v>21</v>
      </c>
      <c r="L1905" t="s">
        <v>21</v>
      </c>
      <c r="M1905" t="s">
        <v>2257</v>
      </c>
      <c r="N1905" t="s">
        <v>63</v>
      </c>
      <c r="O1905">
        <v>21.19702250267688</v>
      </c>
      <c r="P1905">
        <v>5.2577377507645373</v>
      </c>
      <c r="Q1905">
        <v>318</v>
      </c>
      <c r="R1905" t="s">
        <v>3689</v>
      </c>
      <c r="S1905" t="s">
        <v>3555</v>
      </c>
      <c r="T1905" t="s">
        <v>3584</v>
      </c>
      <c r="U1905">
        <v>2</v>
      </c>
      <c r="V1905" t="s">
        <v>3562</v>
      </c>
      <c r="W1905" t="s">
        <v>3557</v>
      </c>
      <c r="X1905" t="s">
        <v>3587</v>
      </c>
      <c r="Y1905">
        <v>11</v>
      </c>
      <c r="Z1905" t="s">
        <v>3571</v>
      </c>
    </row>
    <row r="1906" spans="1:26" x14ac:dyDescent="0.3">
      <c r="A1906" s="2">
        <v>44972</v>
      </c>
      <c r="B1906" s="2">
        <v>45972</v>
      </c>
      <c r="C1906">
        <v>1000</v>
      </c>
      <c r="D1906" t="s">
        <v>3539</v>
      </c>
      <c r="E1906" t="s">
        <v>903</v>
      </c>
      <c r="F1906" t="s">
        <v>16</v>
      </c>
      <c r="G1906" t="s">
        <v>33</v>
      </c>
      <c r="H1906" t="s">
        <v>18</v>
      </c>
      <c r="I1906" t="s">
        <v>19</v>
      </c>
      <c r="J1906" t="s">
        <v>20</v>
      </c>
      <c r="K1906" t="s">
        <v>21</v>
      </c>
      <c r="L1906" t="s">
        <v>3546</v>
      </c>
      <c r="M1906" t="s">
        <v>2260</v>
      </c>
      <c r="N1906" t="s">
        <v>144</v>
      </c>
      <c r="O1906">
        <v>86.929186230316105</v>
      </c>
      <c r="P1906">
        <v>6.3552026674066742</v>
      </c>
      <c r="Q1906">
        <v>314</v>
      </c>
      <c r="R1906" t="s">
        <v>3930</v>
      </c>
      <c r="S1906" t="s">
        <v>3554</v>
      </c>
      <c r="T1906" t="s">
        <v>3584</v>
      </c>
      <c r="U1906">
        <v>2</v>
      </c>
      <c r="V1906" t="s">
        <v>3562</v>
      </c>
      <c r="W1906" t="s">
        <v>3556</v>
      </c>
      <c r="X1906" t="s">
        <v>3587</v>
      </c>
      <c r="Y1906">
        <v>11</v>
      </c>
      <c r="Z1906" t="s">
        <v>3571</v>
      </c>
    </row>
    <row r="1907" spans="1:26" x14ac:dyDescent="0.3">
      <c r="A1907" s="2">
        <v>45381</v>
      </c>
      <c r="B1907" s="2">
        <v>46381</v>
      </c>
      <c r="C1907">
        <v>1000</v>
      </c>
      <c r="D1907" t="s">
        <v>3539</v>
      </c>
      <c r="E1907" t="s">
        <v>813</v>
      </c>
      <c r="F1907" t="s">
        <v>118</v>
      </c>
      <c r="G1907" t="s">
        <v>33</v>
      </c>
      <c r="H1907" t="s">
        <v>18</v>
      </c>
      <c r="I1907" t="s">
        <v>19</v>
      </c>
      <c r="J1907" t="s">
        <v>20</v>
      </c>
      <c r="K1907" t="s">
        <v>21</v>
      </c>
      <c r="L1907" t="s">
        <v>3546</v>
      </c>
      <c r="M1907" t="s">
        <v>2283</v>
      </c>
      <c r="N1907" t="s">
        <v>24</v>
      </c>
      <c r="O1907">
        <v>72.033871409752834</v>
      </c>
      <c r="P1907">
        <v>6.0498046631870501</v>
      </c>
      <c r="Q1907">
        <v>358</v>
      </c>
      <c r="R1907" t="s">
        <v>3816</v>
      </c>
      <c r="S1907" t="s">
        <v>3555</v>
      </c>
      <c r="T1907" t="s">
        <v>3584</v>
      </c>
      <c r="U1907">
        <v>3</v>
      </c>
      <c r="V1907" t="s">
        <v>3563</v>
      </c>
      <c r="W1907" t="s">
        <v>3557</v>
      </c>
      <c r="X1907" t="s">
        <v>3587</v>
      </c>
      <c r="Y1907">
        <v>12</v>
      </c>
      <c r="Z1907" t="s">
        <v>3572</v>
      </c>
    </row>
    <row r="1908" spans="1:26" x14ac:dyDescent="0.3">
      <c r="A1908" s="2">
        <v>45153</v>
      </c>
      <c r="B1908" s="2">
        <v>46153</v>
      </c>
      <c r="C1908">
        <v>1000</v>
      </c>
      <c r="D1908" t="s">
        <v>3539</v>
      </c>
      <c r="E1908" t="s">
        <v>168</v>
      </c>
      <c r="F1908" t="s">
        <v>80</v>
      </c>
      <c r="G1908" t="s">
        <v>17</v>
      </c>
      <c r="H1908" t="s">
        <v>18</v>
      </c>
      <c r="I1908" t="s">
        <v>19</v>
      </c>
      <c r="J1908" t="s">
        <v>35</v>
      </c>
      <c r="K1908" t="s">
        <v>21</v>
      </c>
      <c r="L1908" t="s">
        <v>3546</v>
      </c>
      <c r="M1908" t="s">
        <v>2374</v>
      </c>
      <c r="N1908" t="s">
        <v>43</v>
      </c>
      <c r="O1908">
        <v>18.98509681302172</v>
      </c>
      <c r="P1908">
        <v>5.3238398151585207</v>
      </c>
      <c r="Q1908">
        <v>130</v>
      </c>
      <c r="R1908" t="s">
        <v>3883</v>
      </c>
      <c r="S1908" t="s">
        <v>3554</v>
      </c>
      <c r="T1908" t="s">
        <v>3586</v>
      </c>
      <c r="U1908">
        <v>8</v>
      </c>
      <c r="V1908" t="s">
        <v>3568</v>
      </c>
      <c r="W1908" t="s">
        <v>3557</v>
      </c>
      <c r="X1908" t="s">
        <v>3585</v>
      </c>
      <c r="Y1908">
        <v>5</v>
      </c>
      <c r="Z1908" t="s">
        <v>3565</v>
      </c>
    </row>
    <row r="1909" spans="1:26" x14ac:dyDescent="0.3">
      <c r="A1909" s="2">
        <v>45055</v>
      </c>
      <c r="B1909" s="2">
        <v>46055</v>
      </c>
      <c r="C1909">
        <v>1000</v>
      </c>
      <c r="D1909" t="s">
        <v>3539</v>
      </c>
      <c r="E1909" t="s">
        <v>948</v>
      </c>
      <c r="F1909" t="s">
        <v>157</v>
      </c>
      <c r="G1909" t="s">
        <v>17</v>
      </c>
      <c r="H1909" t="s">
        <v>18</v>
      </c>
      <c r="I1909" t="s">
        <v>34</v>
      </c>
      <c r="J1909" t="s">
        <v>35</v>
      </c>
      <c r="K1909" t="s">
        <v>21</v>
      </c>
      <c r="L1909" t="s">
        <v>3546</v>
      </c>
      <c r="M1909" t="s">
        <v>2377</v>
      </c>
      <c r="N1909" t="s">
        <v>144</v>
      </c>
      <c r="O1909">
        <v>18.573677922105709</v>
      </c>
      <c r="P1909">
        <v>4.6546506868659554</v>
      </c>
      <c r="Q1909">
        <v>32</v>
      </c>
      <c r="R1909" t="s">
        <v>3619</v>
      </c>
      <c r="S1909" t="s">
        <v>3554</v>
      </c>
      <c r="T1909" t="s">
        <v>3585</v>
      </c>
      <c r="U1909">
        <v>5</v>
      </c>
      <c r="V1909" t="s">
        <v>3565</v>
      </c>
      <c r="W1909" t="s">
        <v>3557</v>
      </c>
      <c r="X1909" t="s">
        <v>3584</v>
      </c>
      <c r="Y1909">
        <v>2</v>
      </c>
      <c r="Z1909" t="s">
        <v>3562</v>
      </c>
    </row>
    <row r="1910" spans="1:26" x14ac:dyDescent="0.3">
      <c r="A1910" s="2">
        <v>45014</v>
      </c>
      <c r="B1910" s="2">
        <v>46014</v>
      </c>
      <c r="C1910">
        <v>1000</v>
      </c>
      <c r="D1910" t="s">
        <v>3539</v>
      </c>
      <c r="E1910" t="s">
        <v>2389</v>
      </c>
      <c r="F1910" t="s">
        <v>103</v>
      </c>
      <c r="G1910" t="s">
        <v>46</v>
      </c>
      <c r="H1910" t="s">
        <v>18</v>
      </c>
      <c r="I1910" t="s">
        <v>34</v>
      </c>
      <c r="J1910" t="s">
        <v>35</v>
      </c>
      <c r="K1910" t="s">
        <v>21</v>
      </c>
      <c r="L1910" t="s">
        <v>21</v>
      </c>
      <c r="M1910" t="s">
        <v>2390</v>
      </c>
      <c r="N1910" t="s">
        <v>144</v>
      </c>
      <c r="O1910">
        <v>73.427058104062198</v>
      </c>
      <c r="P1910">
        <v>6.7490964867591634</v>
      </c>
      <c r="Q1910">
        <v>356</v>
      </c>
      <c r="R1910" t="s">
        <v>3964</v>
      </c>
      <c r="S1910" t="s">
        <v>3554</v>
      </c>
      <c r="T1910" t="s">
        <v>3584</v>
      </c>
      <c r="U1910">
        <v>3</v>
      </c>
      <c r="V1910" t="s">
        <v>3563</v>
      </c>
      <c r="W1910" t="s">
        <v>3556</v>
      </c>
      <c r="X1910" t="s">
        <v>3587</v>
      </c>
      <c r="Y1910">
        <v>12</v>
      </c>
      <c r="Z1910" t="s">
        <v>3572</v>
      </c>
    </row>
    <row r="1911" spans="1:26" x14ac:dyDescent="0.3">
      <c r="A1911" s="2">
        <v>45001</v>
      </c>
      <c r="B1911" s="2">
        <v>46001</v>
      </c>
      <c r="C1911">
        <v>1000</v>
      </c>
      <c r="D1911" t="s">
        <v>3539</v>
      </c>
      <c r="E1911" t="s">
        <v>2402</v>
      </c>
      <c r="F1911" t="s">
        <v>16</v>
      </c>
      <c r="G1911" t="s">
        <v>46</v>
      </c>
      <c r="H1911" t="s">
        <v>18</v>
      </c>
      <c r="I1911" t="s">
        <v>34</v>
      </c>
      <c r="J1911" t="s">
        <v>20</v>
      </c>
      <c r="K1911" t="s">
        <v>21</v>
      </c>
      <c r="L1911" t="s">
        <v>21</v>
      </c>
      <c r="M1911" t="s">
        <v>2403</v>
      </c>
      <c r="N1911" t="s">
        <v>43</v>
      </c>
      <c r="O1911">
        <v>82.837510236615017</v>
      </c>
      <c r="P1911">
        <v>7.1988928124514713</v>
      </c>
      <c r="Q1911">
        <v>343</v>
      </c>
      <c r="R1911" t="s">
        <v>3785</v>
      </c>
      <c r="S1911" t="s">
        <v>3554</v>
      </c>
      <c r="T1911" t="s">
        <v>3584</v>
      </c>
      <c r="U1911">
        <v>3</v>
      </c>
      <c r="V1911" t="s">
        <v>3563</v>
      </c>
      <c r="W1911" t="s">
        <v>3556</v>
      </c>
      <c r="X1911" t="s">
        <v>3587</v>
      </c>
      <c r="Y1911">
        <v>12</v>
      </c>
      <c r="Z1911" t="s">
        <v>3572</v>
      </c>
    </row>
    <row r="1912" spans="1:26" x14ac:dyDescent="0.3">
      <c r="A1912" s="2">
        <v>45269</v>
      </c>
      <c r="B1912" s="2">
        <v>46269</v>
      </c>
      <c r="C1912">
        <v>1000</v>
      </c>
      <c r="D1912" t="s">
        <v>3539</v>
      </c>
      <c r="E1912" t="s">
        <v>687</v>
      </c>
      <c r="F1912" t="s">
        <v>103</v>
      </c>
      <c r="G1912" t="s">
        <v>33</v>
      </c>
      <c r="H1912" t="s">
        <v>59</v>
      </c>
      <c r="I1912" t="s">
        <v>92</v>
      </c>
      <c r="J1912" t="s">
        <v>35</v>
      </c>
      <c r="K1912" t="s">
        <v>21</v>
      </c>
      <c r="L1912" t="s">
        <v>3546</v>
      </c>
      <c r="M1912" t="s">
        <v>2408</v>
      </c>
      <c r="N1912" t="s">
        <v>76</v>
      </c>
      <c r="O1912">
        <v>96.965547953198609</v>
      </c>
      <c r="P1912">
        <v>6.2449957239319787</v>
      </c>
      <c r="Q1912">
        <v>246</v>
      </c>
      <c r="R1912" t="s">
        <v>3921</v>
      </c>
      <c r="S1912" t="s">
        <v>3554</v>
      </c>
      <c r="T1912" t="s">
        <v>3587</v>
      </c>
      <c r="U1912">
        <v>12</v>
      </c>
      <c r="V1912" t="s">
        <v>3572</v>
      </c>
      <c r="W1912" t="s">
        <v>3557</v>
      </c>
      <c r="X1912" t="s">
        <v>3586</v>
      </c>
      <c r="Y1912">
        <v>9</v>
      </c>
      <c r="Z1912" t="s">
        <v>3569</v>
      </c>
    </row>
    <row r="1913" spans="1:26" x14ac:dyDescent="0.3">
      <c r="A1913" s="2">
        <v>45460</v>
      </c>
      <c r="B1913" s="2">
        <v>46460</v>
      </c>
      <c r="C1913">
        <v>1000</v>
      </c>
      <c r="D1913" t="s">
        <v>3539</v>
      </c>
      <c r="E1913" t="s">
        <v>2160</v>
      </c>
      <c r="F1913" t="s">
        <v>28</v>
      </c>
      <c r="G1913" t="s">
        <v>17</v>
      </c>
      <c r="H1913" t="s">
        <v>18</v>
      </c>
      <c r="I1913" t="s">
        <v>19</v>
      </c>
      <c r="J1913" t="s">
        <v>20</v>
      </c>
      <c r="K1913" t="s">
        <v>21</v>
      </c>
      <c r="L1913" t="s">
        <v>3546</v>
      </c>
      <c r="M1913" t="s">
        <v>2427</v>
      </c>
      <c r="N1913" t="s">
        <v>63</v>
      </c>
      <c r="O1913">
        <v>27.625273444195219</v>
      </c>
      <c r="P1913">
        <v>5.8238399970591814</v>
      </c>
      <c r="Q1913">
        <v>72</v>
      </c>
      <c r="R1913" t="s">
        <v>3653</v>
      </c>
      <c r="S1913" t="s">
        <v>3555</v>
      </c>
      <c r="T1913" t="s">
        <v>3585</v>
      </c>
      <c r="U1913">
        <v>6</v>
      </c>
      <c r="V1913" t="s">
        <v>3566</v>
      </c>
      <c r="W1913" t="s">
        <v>3558</v>
      </c>
      <c r="X1913" t="s">
        <v>3584</v>
      </c>
      <c r="Y1913">
        <v>3</v>
      </c>
      <c r="Z1913" t="s">
        <v>3563</v>
      </c>
    </row>
    <row r="1914" spans="1:26" x14ac:dyDescent="0.3">
      <c r="A1914" s="2">
        <v>45125</v>
      </c>
      <c r="B1914" s="2">
        <v>46125</v>
      </c>
      <c r="C1914">
        <v>1000</v>
      </c>
      <c r="D1914" t="s">
        <v>3539</v>
      </c>
      <c r="E1914" t="s">
        <v>672</v>
      </c>
      <c r="F1914" t="s">
        <v>16</v>
      </c>
      <c r="G1914" t="s">
        <v>51</v>
      </c>
      <c r="H1914" t="s">
        <v>59</v>
      </c>
      <c r="I1914" t="s">
        <v>19</v>
      </c>
      <c r="J1914" t="s">
        <v>42</v>
      </c>
      <c r="K1914" t="s">
        <v>21</v>
      </c>
      <c r="L1914" t="s">
        <v>21</v>
      </c>
      <c r="M1914" t="s">
        <v>2445</v>
      </c>
      <c r="N1914" t="s">
        <v>30</v>
      </c>
      <c r="O1914">
        <v>91.6187830260819</v>
      </c>
      <c r="P1914">
        <v>7.1627470287714194</v>
      </c>
      <c r="Q1914">
        <v>102</v>
      </c>
      <c r="R1914" t="s">
        <v>3738</v>
      </c>
      <c r="S1914" t="s">
        <v>3554</v>
      </c>
      <c r="T1914" t="s">
        <v>3586</v>
      </c>
      <c r="U1914">
        <v>7</v>
      </c>
      <c r="V1914" t="s">
        <v>3567</v>
      </c>
      <c r="W1914" t="s">
        <v>3557</v>
      </c>
      <c r="X1914" t="s">
        <v>3585</v>
      </c>
      <c r="Y1914">
        <v>4</v>
      </c>
      <c r="Z1914" t="s">
        <v>3564</v>
      </c>
    </row>
    <row r="1915" spans="1:26" x14ac:dyDescent="0.3">
      <c r="A1915" s="2">
        <v>45304</v>
      </c>
      <c r="B1915" s="2">
        <v>46304</v>
      </c>
      <c r="C1915">
        <v>1000</v>
      </c>
      <c r="D1915" t="s">
        <v>3539</v>
      </c>
      <c r="E1915" t="s">
        <v>628</v>
      </c>
      <c r="F1915" t="s">
        <v>57</v>
      </c>
      <c r="G1915" t="s">
        <v>33</v>
      </c>
      <c r="H1915" t="s">
        <v>18</v>
      </c>
      <c r="I1915" t="s">
        <v>34</v>
      </c>
      <c r="J1915" t="s">
        <v>42</v>
      </c>
      <c r="K1915" t="s">
        <v>21</v>
      </c>
      <c r="L1915" t="s">
        <v>21</v>
      </c>
      <c r="M1915" t="s">
        <v>2449</v>
      </c>
      <c r="N1915" t="s">
        <v>54</v>
      </c>
      <c r="O1915">
        <v>136.14393287275769</v>
      </c>
      <c r="P1915">
        <v>5.3380844093662612</v>
      </c>
      <c r="Q1915">
        <v>281</v>
      </c>
      <c r="R1915" t="s">
        <v>3855</v>
      </c>
      <c r="S1915" t="s">
        <v>3555</v>
      </c>
      <c r="T1915" t="s">
        <v>3584</v>
      </c>
      <c r="U1915">
        <v>1</v>
      </c>
      <c r="V1915" t="s">
        <v>3561</v>
      </c>
      <c r="W1915" t="s">
        <v>3557</v>
      </c>
      <c r="X1915" t="s">
        <v>3587</v>
      </c>
      <c r="Y1915">
        <v>10</v>
      </c>
      <c r="Z1915" t="s">
        <v>3570</v>
      </c>
    </row>
    <row r="1916" spans="1:26" x14ac:dyDescent="0.3">
      <c r="A1916" s="2">
        <v>45070</v>
      </c>
      <c r="B1916" s="2">
        <v>46070</v>
      </c>
      <c r="C1916">
        <v>1000</v>
      </c>
      <c r="D1916" t="s">
        <v>3539</v>
      </c>
      <c r="E1916" t="s">
        <v>1013</v>
      </c>
      <c r="F1916" t="s">
        <v>16</v>
      </c>
      <c r="G1916" t="s">
        <v>33</v>
      </c>
      <c r="H1916" t="s">
        <v>18</v>
      </c>
      <c r="I1916" t="s">
        <v>34</v>
      </c>
      <c r="J1916" t="s">
        <v>35</v>
      </c>
      <c r="K1916" t="s">
        <v>21</v>
      </c>
      <c r="L1916" t="s">
        <v>21</v>
      </c>
      <c r="M1916" t="s">
        <v>2453</v>
      </c>
      <c r="N1916" t="s">
        <v>54</v>
      </c>
      <c r="O1916">
        <v>64.236078430157505</v>
      </c>
      <c r="P1916">
        <v>5.9213243780113327</v>
      </c>
      <c r="Q1916">
        <v>47</v>
      </c>
      <c r="R1916" t="s">
        <v>3737</v>
      </c>
      <c r="S1916" t="s">
        <v>3554</v>
      </c>
      <c r="T1916" t="s">
        <v>3585</v>
      </c>
      <c r="U1916">
        <v>5</v>
      </c>
      <c r="V1916" t="s">
        <v>3565</v>
      </c>
      <c r="W1916" t="s">
        <v>3557</v>
      </c>
      <c r="X1916" t="s">
        <v>3584</v>
      </c>
      <c r="Y1916">
        <v>2</v>
      </c>
      <c r="Z1916" t="s">
        <v>3562</v>
      </c>
    </row>
    <row r="1917" spans="1:26" x14ac:dyDescent="0.3">
      <c r="A1917" s="2">
        <v>44979</v>
      </c>
      <c r="B1917" s="2">
        <v>45979</v>
      </c>
      <c r="C1917">
        <v>1000</v>
      </c>
      <c r="D1917" t="s">
        <v>3539</v>
      </c>
      <c r="E1917" t="s">
        <v>2489</v>
      </c>
      <c r="F1917" t="s">
        <v>118</v>
      </c>
      <c r="G1917" t="s">
        <v>17</v>
      </c>
      <c r="H1917" t="s">
        <v>18</v>
      </c>
      <c r="I1917" t="s">
        <v>34</v>
      </c>
      <c r="J1917" t="s">
        <v>20</v>
      </c>
      <c r="K1917" t="s">
        <v>21</v>
      </c>
      <c r="L1917" t="s">
        <v>3546</v>
      </c>
      <c r="M1917" t="s">
        <v>2490</v>
      </c>
      <c r="N1917" t="s">
        <v>43</v>
      </c>
      <c r="O1917">
        <v>93.599212860210471</v>
      </c>
      <c r="P1917">
        <v>6.2062814162189897</v>
      </c>
      <c r="Q1917">
        <v>321</v>
      </c>
      <c r="R1917" t="s">
        <v>3612</v>
      </c>
      <c r="S1917" t="s">
        <v>3554</v>
      </c>
      <c r="T1917" t="s">
        <v>3584</v>
      </c>
      <c r="U1917">
        <v>2</v>
      </c>
      <c r="V1917" t="s">
        <v>3562</v>
      </c>
      <c r="W1917" t="s">
        <v>3556</v>
      </c>
      <c r="X1917" t="s">
        <v>3587</v>
      </c>
      <c r="Y1917">
        <v>11</v>
      </c>
      <c r="Z1917" t="s">
        <v>3571</v>
      </c>
    </row>
    <row r="1918" spans="1:26" x14ac:dyDescent="0.3">
      <c r="A1918" s="2">
        <v>45062</v>
      </c>
      <c r="B1918" s="2">
        <v>46062</v>
      </c>
      <c r="C1918">
        <v>1000</v>
      </c>
      <c r="D1918" t="s">
        <v>3539</v>
      </c>
      <c r="E1918" t="s">
        <v>2547</v>
      </c>
      <c r="F1918" t="s">
        <v>80</v>
      </c>
      <c r="G1918" t="s">
        <v>17</v>
      </c>
      <c r="H1918" t="s">
        <v>18</v>
      </c>
      <c r="I1918" t="s">
        <v>34</v>
      </c>
      <c r="J1918" t="s">
        <v>20</v>
      </c>
      <c r="K1918" t="s">
        <v>21</v>
      </c>
      <c r="L1918" t="s">
        <v>21</v>
      </c>
      <c r="M1918" t="s">
        <v>2548</v>
      </c>
      <c r="N1918" t="s">
        <v>63</v>
      </c>
      <c r="O1918">
        <v>21.50553669595871</v>
      </c>
      <c r="P1918">
        <v>4.7582631405847957</v>
      </c>
      <c r="Q1918">
        <v>39</v>
      </c>
      <c r="R1918" t="s">
        <v>3655</v>
      </c>
      <c r="S1918" t="s">
        <v>3554</v>
      </c>
      <c r="T1918" t="s">
        <v>3585</v>
      </c>
      <c r="U1918">
        <v>5</v>
      </c>
      <c r="V1918" t="s">
        <v>3565</v>
      </c>
      <c r="W1918" t="s">
        <v>3557</v>
      </c>
      <c r="X1918" t="s">
        <v>3584</v>
      </c>
      <c r="Y1918">
        <v>2</v>
      </c>
      <c r="Z1918" t="s">
        <v>3562</v>
      </c>
    </row>
    <row r="1919" spans="1:26" x14ac:dyDescent="0.3">
      <c r="A1919" s="2">
        <v>45326</v>
      </c>
      <c r="B1919" s="2">
        <v>46326</v>
      </c>
      <c r="C1919">
        <v>1000</v>
      </c>
      <c r="D1919" t="s">
        <v>3539</v>
      </c>
      <c r="E1919" t="s">
        <v>146</v>
      </c>
      <c r="F1919" t="s">
        <v>57</v>
      </c>
      <c r="G1919" t="s">
        <v>17</v>
      </c>
      <c r="H1919" t="s">
        <v>40</v>
      </c>
      <c r="I1919" t="s">
        <v>41</v>
      </c>
      <c r="J1919" t="s">
        <v>35</v>
      </c>
      <c r="K1919" t="s">
        <v>21</v>
      </c>
      <c r="L1919" t="s">
        <v>21</v>
      </c>
      <c r="M1919" t="s">
        <v>2555</v>
      </c>
      <c r="N1919" t="s">
        <v>76</v>
      </c>
      <c r="O1919">
        <v>94.166125004134472</v>
      </c>
      <c r="P1919">
        <v>5.4401524937396024</v>
      </c>
      <c r="Q1919">
        <v>303</v>
      </c>
      <c r="R1919" t="s">
        <v>3826</v>
      </c>
      <c r="S1919" t="s">
        <v>3555</v>
      </c>
      <c r="T1919" t="s">
        <v>3584</v>
      </c>
      <c r="U1919">
        <v>2</v>
      </c>
      <c r="V1919" t="s">
        <v>3562</v>
      </c>
      <c r="W1919" t="s">
        <v>3557</v>
      </c>
      <c r="X1919" t="s">
        <v>3587</v>
      </c>
      <c r="Y1919">
        <v>10</v>
      </c>
      <c r="Z1919" t="s">
        <v>3570</v>
      </c>
    </row>
    <row r="1920" spans="1:26" x14ac:dyDescent="0.3">
      <c r="A1920" s="2">
        <v>45243</v>
      </c>
      <c r="B1920" s="2">
        <v>46243</v>
      </c>
      <c r="C1920">
        <v>1000</v>
      </c>
      <c r="D1920" t="s">
        <v>3539</v>
      </c>
      <c r="E1920" t="s">
        <v>2600</v>
      </c>
      <c r="F1920" t="s">
        <v>57</v>
      </c>
      <c r="G1920" t="s">
        <v>17</v>
      </c>
      <c r="H1920" t="s">
        <v>18</v>
      </c>
      <c r="I1920" t="s">
        <v>19</v>
      </c>
      <c r="J1920" t="s">
        <v>20</v>
      </c>
      <c r="K1920" t="s">
        <v>21</v>
      </c>
      <c r="L1920" t="s">
        <v>3546</v>
      </c>
      <c r="M1920" t="s">
        <v>2601</v>
      </c>
      <c r="N1920" t="s">
        <v>76</v>
      </c>
      <c r="O1920">
        <v>100.5691516236632</v>
      </c>
      <c r="P1920">
        <v>5.0367129434830664</v>
      </c>
      <c r="Q1920">
        <v>220</v>
      </c>
      <c r="R1920" t="s">
        <v>3703</v>
      </c>
      <c r="S1920" t="s">
        <v>3554</v>
      </c>
      <c r="T1920" t="s">
        <v>3587</v>
      </c>
      <c r="U1920">
        <v>11</v>
      </c>
      <c r="V1920" t="s">
        <v>3571</v>
      </c>
      <c r="W1920" t="s">
        <v>3557</v>
      </c>
      <c r="X1920" t="s">
        <v>3586</v>
      </c>
      <c r="Y1920">
        <v>8</v>
      </c>
      <c r="Z1920" t="s">
        <v>3568</v>
      </c>
    </row>
    <row r="1921" spans="1:26" x14ac:dyDescent="0.3">
      <c r="A1921" s="2">
        <v>45091</v>
      </c>
      <c r="B1921" s="2">
        <v>46091</v>
      </c>
      <c r="C1921">
        <v>1000</v>
      </c>
      <c r="D1921" t="s">
        <v>3539</v>
      </c>
      <c r="E1921" t="s">
        <v>2507</v>
      </c>
      <c r="F1921" t="s">
        <v>39</v>
      </c>
      <c r="G1921" t="s">
        <v>17</v>
      </c>
      <c r="H1921" t="s">
        <v>40</v>
      </c>
      <c r="I1921" t="s">
        <v>41</v>
      </c>
      <c r="J1921" t="s">
        <v>42</v>
      </c>
      <c r="K1921" t="s">
        <v>21</v>
      </c>
      <c r="L1921" t="s">
        <v>21</v>
      </c>
      <c r="M1921" t="s">
        <v>2620</v>
      </c>
      <c r="N1921" t="s">
        <v>43</v>
      </c>
      <c r="O1921">
        <v>102.56091241600021</v>
      </c>
      <c r="P1921">
        <v>6.6356684323500428</v>
      </c>
      <c r="Q1921">
        <v>68</v>
      </c>
      <c r="R1921" t="s">
        <v>3753</v>
      </c>
      <c r="S1921" t="s">
        <v>3554</v>
      </c>
      <c r="T1921" t="s">
        <v>3585</v>
      </c>
      <c r="U1921">
        <v>6</v>
      </c>
      <c r="V1921" t="s">
        <v>3566</v>
      </c>
      <c r="W1921" t="s">
        <v>3557</v>
      </c>
      <c r="X1921" t="s">
        <v>3584</v>
      </c>
      <c r="Y1921">
        <v>3</v>
      </c>
      <c r="Z1921" t="s">
        <v>3563</v>
      </c>
    </row>
    <row r="1922" spans="1:26" x14ac:dyDescent="0.3">
      <c r="A1922" s="2">
        <v>45230</v>
      </c>
      <c r="B1922" s="2">
        <v>46230</v>
      </c>
      <c r="C1922">
        <v>1000</v>
      </c>
      <c r="D1922" t="s">
        <v>3539</v>
      </c>
      <c r="E1922" t="s">
        <v>1740</v>
      </c>
      <c r="F1922" t="s">
        <v>16</v>
      </c>
      <c r="G1922" t="s">
        <v>17</v>
      </c>
      <c r="H1922" t="s">
        <v>18</v>
      </c>
      <c r="I1922" t="s">
        <v>19</v>
      </c>
      <c r="J1922" t="s">
        <v>20</v>
      </c>
      <c r="K1922" t="s">
        <v>21</v>
      </c>
      <c r="L1922" t="s">
        <v>3546</v>
      </c>
      <c r="M1922" t="s">
        <v>2646</v>
      </c>
      <c r="N1922" t="s">
        <v>54</v>
      </c>
      <c r="O1922">
        <v>74.517127035093992</v>
      </c>
      <c r="P1922">
        <v>6.7834687945971162</v>
      </c>
      <c r="Q1922">
        <v>207</v>
      </c>
      <c r="R1922" t="s">
        <v>3951</v>
      </c>
      <c r="S1922" t="s">
        <v>3554</v>
      </c>
      <c r="T1922" t="s">
        <v>3587</v>
      </c>
      <c r="U1922">
        <v>10</v>
      </c>
      <c r="V1922" t="s">
        <v>3570</v>
      </c>
      <c r="W1922" t="s">
        <v>3557</v>
      </c>
      <c r="X1922" t="s">
        <v>3586</v>
      </c>
      <c r="Y1922">
        <v>7</v>
      </c>
      <c r="Z1922" t="s">
        <v>3567</v>
      </c>
    </row>
    <row r="1923" spans="1:26" x14ac:dyDescent="0.3">
      <c r="A1923" s="2">
        <v>45365</v>
      </c>
      <c r="B1923" s="2">
        <v>46365</v>
      </c>
      <c r="C1923">
        <v>1000</v>
      </c>
      <c r="D1923" t="s">
        <v>3539</v>
      </c>
      <c r="E1923" t="s">
        <v>1653</v>
      </c>
      <c r="F1923" t="s">
        <v>39</v>
      </c>
      <c r="G1923" t="s">
        <v>17</v>
      </c>
      <c r="H1923" t="s">
        <v>18</v>
      </c>
      <c r="I1923" t="s">
        <v>34</v>
      </c>
      <c r="J1923" t="s">
        <v>42</v>
      </c>
      <c r="K1923" t="s">
        <v>21</v>
      </c>
      <c r="L1923" t="s">
        <v>3546</v>
      </c>
      <c r="M1923" t="s">
        <v>2662</v>
      </c>
      <c r="N1923" t="s">
        <v>24</v>
      </c>
      <c r="O1923">
        <v>89.14295474913439</v>
      </c>
      <c r="P1923">
        <v>6.2706466934166416</v>
      </c>
      <c r="Q1923">
        <v>342</v>
      </c>
      <c r="R1923" t="s">
        <v>3747</v>
      </c>
      <c r="S1923" t="s">
        <v>3555</v>
      </c>
      <c r="T1923" t="s">
        <v>3584</v>
      </c>
      <c r="U1923">
        <v>3</v>
      </c>
      <c r="V1923" t="s">
        <v>3563</v>
      </c>
      <c r="W1923" t="s">
        <v>3557</v>
      </c>
      <c r="X1923" t="s">
        <v>3587</v>
      </c>
      <c r="Y1923">
        <v>12</v>
      </c>
      <c r="Z1923" t="s">
        <v>3572</v>
      </c>
    </row>
    <row r="1924" spans="1:26" x14ac:dyDescent="0.3">
      <c r="A1924" s="2">
        <v>45353</v>
      </c>
      <c r="B1924" s="2">
        <v>46353</v>
      </c>
      <c r="C1924">
        <v>1000</v>
      </c>
      <c r="D1924" t="s">
        <v>3539</v>
      </c>
      <c r="E1924" t="s">
        <v>2501</v>
      </c>
      <c r="F1924" t="s">
        <v>118</v>
      </c>
      <c r="G1924" t="s">
        <v>17</v>
      </c>
      <c r="H1924" t="s">
        <v>18</v>
      </c>
      <c r="I1924" t="s">
        <v>34</v>
      </c>
      <c r="J1924" t="s">
        <v>20</v>
      </c>
      <c r="K1924" t="s">
        <v>21</v>
      </c>
      <c r="L1924" t="s">
        <v>3546</v>
      </c>
      <c r="M1924" t="s">
        <v>2705</v>
      </c>
      <c r="N1924" t="s">
        <v>24</v>
      </c>
      <c r="O1924">
        <v>56.149422514489054</v>
      </c>
      <c r="P1924">
        <v>7.1582280414237571</v>
      </c>
      <c r="Q1924">
        <v>330</v>
      </c>
      <c r="R1924" t="s">
        <v>3792</v>
      </c>
      <c r="S1924" t="s">
        <v>3555</v>
      </c>
      <c r="T1924" t="s">
        <v>3584</v>
      </c>
      <c r="U1924">
        <v>3</v>
      </c>
      <c r="V1924" t="s">
        <v>3563</v>
      </c>
      <c r="W1924" t="s">
        <v>3557</v>
      </c>
      <c r="X1924" t="s">
        <v>3587</v>
      </c>
      <c r="Y1924">
        <v>11</v>
      </c>
      <c r="Z1924" t="s">
        <v>3571</v>
      </c>
    </row>
    <row r="1925" spans="1:26" x14ac:dyDescent="0.3">
      <c r="A1925" s="2">
        <v>45328</v>
      </c>
      <c r="B1925" s="2">
        <v>46328</v>
      </c>
      <c r="C1925">
        <v>1000</v>
      </c>
      <c r="D1925" t="s">
        <v>3539</v>
      </c>
      <c r="E1925" t="s">
        <v>1356</v>
      </c>
      <c r="F1925" t="s">
        <v>80</v>
      </c>
      <c r="G1925" t="s">
        <v>51</v>
      </c>
      <c r="H1925" t="s">
        <v>59</v>
      </c>
      <c r="I1925" t="s">
        <v>34</v>
      </c>
      <c r="J1925" t="s">
        <v>35</v>
      </c>
      <c r="K1925" t="s">
        <v>21</v>
      </c>
      <c r="L1925" t="s">
        <v>3546</v>
      </c>
      <c r="M1925" t="s">
        <v>2712</v>
      </c>
      <c r="N1925" t="s">
        <v>63</v>
      </c>
      <c r="O1925">
        <v>20.112329464060231</v>
      </c>
      <c r="P1925">
        <v>5.0163134011884303</v>
      </c>
      <c r="Q1925">
        <v>305</v>
      </c>
      <c r="R1925" t="s">
        <v>3735</v>
      </c>
      <c r="S1925" t="s">
        <v>3555</v>
      </c>
      <c r="T1925" t="s">
        <v>3584</v>
      </c>
      <c r="U1925">
        <v>2</v>
      </c>
      <c r="V1925" t="s">
        <v>3562</v>
      </c>
      <c r="W1925" t="s">
        <v>3557</v>
      </c>
      <c r="X1925" t="s">
        <v>3587</v>
      </c>
      <c r="Y1925">
        <v>11</v>
      </c>
      <c r="Z1925" t="s">
        <v>3571</v>
      </c>
    </row>
    <row r="1926" spans="1:26" x14ac:dyDescent="0.3">
      <c r="A1926" s="2">
        <v>45059</v>
      </c>
      <c r="B1926" s="2">
        <v>46059</v>
      </c>
      <c r="C1926">
        <v>1000</v>
      </c>
      <c r="D1926" t="s">
        <v>3539</v>
      </c>
      <c r="E1926" t="s">
        <v>1793</v>
      </c>
      <c r="F1926" t="s">
        <v>118</v>
      </c>
      <c r="G1926" t="s">
        <v>46</v>
      </c>
      <c r="H1926" t="s">
        <v>40</v>
      </c>
      <c r="I1926" t="s">
        <v>41</v>
      </c>
      <c r="J1926" t="s">
        <v>35</v>
      </c>
      <c r="K1926" t="s">
        <v>21</v>
      </c>
      <c r="L1926" t="s">
        <v>3546</v>
      </c>
      <c r="M1926" t="s">
        <v>2750</v>
      </c>
      <c r="N1926" t="s">
        <v>63</v>
      </c>
      <c r="O1926">
        <v>91.498517029778213</v>
      </c>
      <c r="P1926">
        <v>7.1794172990760501</v>
      </c>
      <c r="Q1926">
        <v>36</v>
      </c>
      <c r="R1926" t="s">
        <v>3885</v>
      </c>
      <c r="S1926" t="s">
        <v>3554</v>
      </c>
      <c r="T1926" t="s">
        <v>3585</v>
      </c>
      <c r="U1926">
        <v>5</v>
      </c>
      <c r="V1926" t="s">
        <v>3565</v>
      </c>
      <c r="W1926" t="s">
        <v>3557</v>
      </c>
      <c r="X1926" t="s">
        <v>3584</v>
      </c>
      <c r="Y1926">
        <v>2</v>
      </c>
      <c r="Z1926" t="s">
        <v>3562</v>
      </c>
    </row>
    <row r="1927" spans="1:26" x14ac:dyDescent="0.3">
      <c r="A1927" s="2">
        <v>45168</v>
      </c>
      <c r="B1927" s="2">
        <v>46168</v>
      </c>
      <c r="C1927">
        <v>1000</v>
      </c>
      <c r="D1927" t="s">
        <v>3539</v>
      </c>
      <c r="E1927" t="s">
        <v>1274</v>
      </c>
      <c r="F1927" t="s">
        <v>28</v>
      </c>
      <c r="G1927" t="s">
        <v>17</v>
      </c>
      <c r="H1927" t="s">
        <v>18</v>
      </c>
      <c r="I1927" t="s">
        <v>19</v>
      </c>
      <c r="J1927" t="s">
        <v>20</v>
      </c>
      <c r="K1927" t="s">
        <v>21</v>
      </c>
      <c r="L1927" t="s">
        <v>3546</v>
      </c>
      <c r="M1927" t="s">
        <v>2786</v>
      </c>
      <c r="N1927" t="s">
        <v>76</v>
      </c>
      <c r="O1927">
        <v>26.423481453700159</v>
      </c>
      <c r="P1927">
        <v>5.9343357137285002</v>
      </c>
      <c r="Q1927">
        <v>145</v>
      </c>
      <c r="R1927" t="s">
        <v>3657</v>
      </c>
      <c r="S1927" t="s">
        <v>3554</v>
      </c>
      <c r="T1927" t="s">
        <v>3586</v>
      </c>
      <c r="U1927">
        <v>8</v>
      </c>
      <c r="V1927" t="s">
        <v>3568</v>
      </c>
      <c r="W1927" t="s">
        <v>3557</v>
      </c>
      <c r="X1927" t="s">
        <v>3585</v>
      </c>
      <c r="Y1927">
        <v>5</v>
      </c>
      <c r="Z1927" t="s">
        <v>3565</v>
      </c>
    </row>
    <row r="1928" spans="1:26" x14ac:dyDescent="0.3">
      <c r="A1928" s="2">
        <v>45060</v>
      </c>
      <c r="B1928" s="2">
        <v>46060</v>
      </c>
      <c r="C1928">
        <v>1000</v>
      </c>
      <c r="D1928" t="s">
        <v>3539</v>
      </c>
      <c r="E1928" t="s">
        <v>2813</v>
      </c>
      <c r="F1928" t="s">
        <v>16</v>
      </c>
      <c r="G1928" t="s">
        <v>46</v>
      </c>
      <c r="H1928" t="s">
        <v>40</v>
      </c>
      <c r="I1928" t="s">
        <v>41</v>
      </c>
      <c r="J1928" t="s">
        <v>42</v>
      </c>
      <c r="K1928" t="s">
        <v>21</v>
      </c>
      <c r="L1928" t="s">
        <v>21</v>
      </c>
      <c r="M1928" t="s">
        <v>2814</v>
      </c>
      <c r="N1928" t="s">
        <v>30</v>
      </c>
      <c r="O1928">
        <v>73.672449701149617</v>
      </c>
      <c r="P1928">
        <v>7.0667744399916774</v>
      </c>
      <c r="Q1928">
        <v>37</v>
      </c>
      <c r="R1928" t="s">
        <v>3643</v>
      </c>
      <c r="S1928" t="s">
        <v>3554</v>
      </c>
      <c r="T1928" t="s">
        <v>3585</v>
      </c>
      <c r="U1928">
        <v>5</v>
      </c>
      <c r="V1928" t="s">
        <v>3565</v>
      </c>
      <c r="W1928" t="s">
        <v>3557</v>
      </c>
      <c r="X1928" t="s">
        <v>3584</v>
      </c>
      <c r="Y1928">
        <v>2</v>
      </c>
      <c r="Z1928" t="s">
        <v>3562</v>
      </c>
    </row>
    <row r="1929" spans="1:26" x14ac:dyDescent="0.3">
      <c r="A1929" s="2">
        <v>45234</v>
      </c>
      <c r="B1929" s="2">
        <v>46234</v>
      </c>
      <c r="C1929">
        <v>1000</v>
      </c>
      <c r="D1929" t="s">
        <v>3539</v>
      </c>
      <c r="E1929" t="s">
        <v>1052</v>
      </c>
      <c r="F1929" t="s">
        <v>103</v>
      </c>
      <c r="G1929" t="s">
        <v>17</v>
      </c>
      <c r="H1929" t="s">
        <v>40</v>
      </c>
      <c r="I1929" t="s">
        <v>41</v>
      </c>
      <c r="J1929" t="s">
        <v>42</v>
      </c>
      <c r="K1929" t="s">
        <v>21</v>
      </c>
      <c r="L1929" t="s">
        <v>3546</v>
      </c>
      <c r="M1929" t="s">
        <v>2916</v>
      </c>
      <c r="N1929" t="s">
        <v>30</v>
      </c>
      <c r="O1929">
        <v>98.585854667635132</v>
      </c>
      <c r="P1929">
        <v>7.0929170834562489</v>
      </c>
      <c r="Q1929">
        <v>211</v>
      </c>
      <c r="R1929" t="s">
        <v>3665</v>
      </c>
      <c r="S1929" t="s">
        <v>3554</v>
      </c>
      <c r="T1929" t="s">
        <v>3587</v>
      </c>
      <c r="U1929">
        <v>11</v>
      </c>
      <c r="V1929" t="s">
        <v>3571</v>
      </c>
      <c r="W1929" t="s">
        <v>3557</v>
      </c>
      <c r="X1929" t="s">
        <v>3586</v>
      </c>
      <c r="Y1929">
        <v>7</v>
      </c>
      <c r="Z1929" t="s">
        <v>3567</v>
      </c>
    </row>
    <row r="1930" spans="1:26" x14ac:dyDescent="0.3">
      <c r="A1930" s="2">
        <v>45007</v>
      </c>
      <c r="B1930" s="2">
        <v>46007</v>
      </c>
      <c r="C1930">
        <v>1000</v>
      </c>
      <c r="D1930" t="s">
        <v>3539</v>
      </c>
      <c r="E1930" t="s">
        <v>2229</v>
      </c>
      <c r="F1930" t="s">
        <v>118</v>
      </c>
      <c r="G1930" t="s">
        <v>46</v>
      </c>
      <c r="H1930" t="s">
        <v>18</v>
      </c>
      <c r="I1930" t="s">
        <v>19</v>
      </c>
      <c r="J1930" t="s">
        <v>20</v>
      </c>
      <c r="K1930" t="s">
        <v>21</v>
      </c>
      <c r="L1930" t="s">
        <v>3546</v>
      </c>
      <c r="M1930" t="s">
        <v>2966</v>
      </c>
      <c r="N1930" t="s">
        <v>43</v>
      </c>
      <c r="O1930">
        <v>65.726097425549142</v>
      </c>
      <c r="P1930">
        <v>6.8674202114942613</v>
      </c>
      <c r="Q1930">
        <v>349</v>
      </c>
      <c r="R1930" t="s">
        <v>3645</v>
      </c>
      <c r="S1930" t="s">
        <v>3554</v>
      </c>
      <c r="T1930" t="s">
        <v>3584</v>
      </c>
      <c r="U1930">
        <v>3</v>
      </c>
      <c r="V1930" t="s">
        <v>3563</v>
      </c>
      <c r="W1930" t="s">
        <v>3556</v>
      </c>
      <c r="X1930" t="s">
        <v>3587</v>
      </c>
      <c r="Y1930">
        <v>12</v>
      </c>
      <c r="Z1930" t="s">
        <v>3572</v>
      </c>
    </row>
    <row r="1931" spans="1:26" x14ac:dyDescent="0.3">
      <c r="A1931" s="2">
        <v>45259</v>
      </c>
      <c r="B1931" s="2">
        <v>46259</v>
      </c>
      <c r="C1931">
        <v>1000</v>
      </c>
      <c r="D1931" t="s">
        <v>3539</v>
      </c>
      <c r="E1931" t="s">
        <v>1322</v>
      </c>
      <c r="F1931" t="s">
        <v>57</v>
      </c>
      <c r="G1931" t="s">
        <v>33</v>
      </c>
      <c r="H1931" t="s">
        <v>18</v>
      </c>
      <c r="I1931" t="s">
        <v>34</v>
      </c>
      <c r="J1931" t="s">
        <v>20</v>
      </c>
      <c r="K1931" t="s">
        <v>21</v>
      </c>
      <c r="L1931" t="s">
        <v>21</v>
      </c>
      <c r="M1931" t="s">
        <v>2979</v>
      </c>
      <c r="N1931" t="s">
        <v>24</v>
      </c>
      <c r="O1931">
        <v>109.2420694852654</v>
      </c>
      <c r="P1931">
        <v>5.6424192782063152</v>
      </c>
      <c r="Q1931">
        <v>236</v>
      </c>
      <c r="R1931" t="s">
        <v>3871</v>
      </c>
      <c r="S1931" t="s">
        <v>3554</v>
      </c>
      <c r="T1931" t="s">
        <v>3587</v>
      </c>
      <c r="U1931">
        <v>11</v>
      </c>
      <c r="V1931" t="s">
        <v>3571</v>
      </c>
      <c r="W1931" t="s">
        <v>3557</v>
      </c>
      <c r="X1931" t="s">
        <v>3586</v>
      </c>
      <c r="Y1931">
        <v>8</v>
      </c>
      <c r="Z1931" t="s">
        <v>3568</v>
      </c>
    </row>
    <row r="1932" spans="1:26" x14ac:dyDescent="0.3">
      <c r="A1932" s="2">
        <v>45098</v>
      </c>
      <c r="B1932" s="2">
        <v>46098</v>
      </c>
      <c r="C1932">
        <v>1000</v>
      </c>
      <c r="D1932" t="s">
        <v>3539</v>
      </c>
      <c r="E1932" t="s">
        <v>1480</v>
      </c>
      <c r="F1932" t="s">
        <v>80</v>
      </c>
      <c r="G1932" t="s">
        <v>58</v>
      </c>
      <c r="H1932" t="s">
        <v>59</v>
      </c>
      <c r="I1932" t="s">
        <v>19</v>
      </c>
      <c r="J1932" t="s">
        <v>42</v>
      </c>
      <c r="K1932" t="s">
        <v>21</v>
      </c>
      <c r="L1932" t="s">
        <v>3546</v>
      </c>
      <c r="M1932" t="s">
        <v>2984</v>
      </c>
      <c r="N1932" t="s">
        <v>144</v>
      </c>
      <c r="O1932">
        <v>23.53875967727738</v>
      </c>
      <c r="P1932">
        <v>5.1991238184534687</v>
      </c>
      <c r="Q1932">
        <v>75</v>
      </c>
      <c r="R1932" t="s">
        <v>3823</v>
      </c>
      <c r="S1932" t="s">
        <v>3554</v>
      </c>
      <c r="T1932" t="s">
        <v>3585</v>
      </c>
      <c r="U1932">
        <v>6</v>
      </c>
      <c r="V1932" t="s">
        <v>3566</v>
      </c>
      <c r="W1932" t="s">
        <v>3557</v>
      </c>
      <c r="X1932" t="s">
        <v>3584</v>
      </c>
      <c r="Y1932">
        <v>3</v>
      </c>
      <c r="Z1932" t="s">
        <v>3563</v>
      </c>
    </row>
    <row r="1933" spans="1:26" x14ac:dyDescent="0.3">
      <c r="A1933" s="2">
        <v>45077</v>
      </c>
      <c r="B1933" s="2">
        <v>46077</v>
      </c>
      <c r="C1933">
        <v>1000</v>
      </c>
      <c r="D1933" t="s">
        <v>3539</v>
      </c>
      <c r="E1933" t="s">
        <v>1126</v>
      </c>
      <c r="F1933" t="s">
        <v>118</v>
      </c>
      <c r="G1933" t="s">
        <v>46</v>
      </c>
      <c r="H1933" t="s">
        <v>18</v>
      </c>
      <c r="I1933" t="s">
        <v>34</v>
      </c>
      <c r="J1933" t="s">
        <v>42</v>
      </c>
      <c r="K1933" t="s">
        <v>21</v>
      </c>
      <c r="L1933" t="s">
        <v>21</v>
      </c>
      <c r="M1933" t="s">
        <v>1609</v>
      </c>
      <c r="N1933" t="s">
        <v>24</v>
      </c>
      <c r="O1933">
        <v>87.643701559294072</v>
      </c>
      <c r="P1933">
        <v>6.7140756032986486</v>
      </c>
      <c r="Q1933">
        <v>54</v>
      </c>
      <c r="R1933" t="s">
        <v>3901</v>
      </c>
      <c r="S1933" t="s">
        <v>3554</v>
      </c>
      <c r="T1933" t="s">
        <v>3585</v>
      </c>
      <c r="U1933">
        <v>5</v>
      </c>
      <c r="V1933" t="s">
        <v>3565</v>
      </c>
      <c r="W1933" t="s">
        <v>3557</v>
      </c>
      <c r="X1933" t="s">
        <v>3584</v>
      </c>
      <c r="Y1933">
        <v>2</v>
      </c>
      <c r="Z1933" t="s">
        <v>3562</v>
      </c>
    </row>
    <row r="1934" spans="1:26" x14ac:dyDescent="0.3">
      <c r="A1934" s="2">
        <v>45138</v>
      </c>
      <c r="B1934" s="2">
        <v>46138</v>
      </c>
      <c r="C1934">
        <v>1000</v>
      </c>
      <c r="D1934" t="s">
        <v>3539</v>
      </c>
      <c r="E1934" t="s">
        <v>2743</v>
      </c>
      <c r="F1934" t="s">
        <v>80</v>
      </c>
      <c r="G1934" t="s">
        <v>33</v>
      </c>
      <c r="H1934" t="s">
        <v>59</v>
      </c>
      <c r="I1934" t="s">
        <v>34</v>
      </c>
      <c r="J1934" t="s">
        <v>35</v>
      </c>
      <c r="K1934" t="s">
        <v>21</v>
      </c>
      <c r="L1934" t="s">
        <v>3546</v>
      </c>
      <c r="M1934" t="s">
        <v>3037</v>
      </c>
      <c r="N1934" t="s">
        <v>63</v>
      </c>
      <c r="O1934">
        <v>23.3417024435904</v>
      </c>
      <c r="P1934">
        <v>4.0996949886644094</v>
      </c>
      <c r="Q1934">
        <v>115</v>
      </c>
      <c r="R1934" t="s">
        <v>3841</v>
      </c>
      <c r="S1934" t="s">
        <v>3554</v>
      </c>
      <c r="T1934" t="s">
        <v>3586</v>
      </c>
      <c r="U1934">
        <v>7</v>
      </c>
      <c r="V1934" t="s">
        <v>3567</v>
      </c>
      <c r="W1934" t="s">
        <v>3557</v>
      </c>
      <c r="X1934" t="s">
        <v>3585</v>
      </c>
      <c r="Y1934">
        <v>4</v>
      </c>
      <c r="Z1934" t="s">
        <v>3564</v>
      </c>
    </row>
    <row r="1935" spans="1:26" x14ac:dyDescent="0.3">
      <c r="A1935" s="2">
        <v>45284</v>
      </c>
      <c r="B1935" s="2">
        <v>46284</v>
      </c>
      <c r="C1935">
        <v>1000</v>
      </c>
      <c r="D1935" t="s">
        <v>3539</v>
      </c>
      <c r="E1935" t="s">
        <v>292</v>
      </c>
      <c r="F1935" t="s">
        <v>157</v>
      </c>
      <c r="G1935" t="s">
        <v>51</v>
      </c>
      <c r="H1935" t="s">
        <v>59</v>
      </c>
      <c r="I1935" t="s">
        <v>19</v>
      </c>
      <c r="J1935" t="s">
        <v>35</v>
      </c>
      <c r="K1935" t="s">
        <v>21</v>
      </c>
      <c r="L1935" t="s">
        <v>3546</v>
      </c>
      <c r="M1935" t="s">
        <v>3043</v>
      </c>
      <c r="N1935" t="s">
        <v>76</v>
      </c>
      <c r="O1935">
        <v>27.852584095159742</v>
      </c>
      <c r="P1935">
        <v>4.059617325344659</v>
      </c>
      <c r="Q1935">
        <v>261</v>
      </c>
      <c r="R1935" t="s">
        <v>3710</v>
      </c>
      <c r="S1935" t="s">
        <v>3554</v>
      </c>
      <c r="T1935" t="s">
        <v>3587</v>
      </c>
      <c r="U1935">
        <v>12</v>
      </c>
      <c r="V1935" t="s">
        <v>3572</v>
      </c>
      <c r="W1935" t="s">
        <v>3557</v>
      </c>
      <c r="X1935" t="s">
        <v>3586</v>
      </c>
      <c r="Y1935">
        <v>9</v>
      </c>
      <c r="Z1935" t="s">
        <v>3569</v>
      </c>
    </row>
    <row r="1936" spans="1:26" x14ac:dyDescent="0.3">
      <c r="A1936" s="2">
        <v>45155</v>
      </c>
      <c r="B1936" s="2">
        <v>46155</v>
      </c>
      <c r="C1936">
        <v>1000</v>
      </c>
      <c r="D1936" t="s">
        <v>3539</v>
      </c>
      <c r="E1936" t="s">
        <v>258</v>
      </c>
      <c r="F1936" t="s">
        <v>39</v>
      </c>
      <c r="G1936" t="s">
        <v>17</v>
      </c>
      <c r="H1936" t="s">
        <v>40</v>
      </c>
      <c r="I1936" t="s">
        <v>41</v>
      </c>
      <c r="J1936" t="s">
        <v>35</v>
      </c>
      <c r="K1936" t="s">
        <v>21</v>
      </c>
      <c r="L1936" t="s">
        <v>3546</v>
      </c>
      <c r="M1936" t="s">
        <v>3061</v>
      </c>
      <c r="N1936" t="s">
        <v>43</v>
      </c>
      <c r="O1936">
        <v>107.1315889633275</v>
      </c>
      <c r="P1936">
        <v>6.9252968293558501</v>
      </c>
      <c r="Q1936">
        <v>132</v>
      </c>
      <c r="R1936" t="s">
        <v>3837</v>
      </c>
      <c r="S1936" t="s">
        <v>3554</v>
      </c>
      <c r="T1936" t="s">
        <v>3586</v>
      </c>
      <c r="U1936">
        <v>8</v>
      </c>
      <c r="V1936" t="s">
        <v>3568</v>
      </c>
      <c r="W1936" t="s">
        <v>3557</v>
      </c>
      <c r="X1936" t="s">
        <v>3585</v>
      </c>
      <c r="Y1936">
        <v>5</v>
      </c>
      <c r="Z1936" t="s">
        <v>3565</v>
      </c>
    </row>
    <row r="1937" spans="1:26" x14ac:dyDescent="0.3">
      <c r="A1937" s="2">
        <v>45427</v>
      </c>
      <c r="B1937" s="2">
        <v>46427</v>
      </c>
      <c r="C1937">
        <v>1000</v>
      </c>
      <c r="D1937" t="s">
        <v>3539</v>
      </c>
      <c r="E1937" t="s">
        <v>2002</v>
      </c>
      <c r="F1937" t="s">
        <v>28</v>
      </c>
      <c r="G1937" t="s">
        <v>46</v>
      </c>
      <c r="H1937" t="s">
        <v>18</v>
      </c>
      <c r="I1937" t="s">
        <v>19</v>
      </c>
      <c r="J1937" t="s">
        <v>42</v>
      </c>
      <c r="K1937" t="s">
        <v>21</v>
      </c>
      <c r="L1937" t="s">
        <v>21</v>
      </c>
      <c r="M1937" t="s">
        <v>2750</v>
      </c>
      <c r="N1937" t="s">
        <v>63</v>
      </c>
      <c r="O1937">
        <v>30.517190646540531</v>
      </c>
      <c r="P1937">
        <v>6.2921685290319864</v>
      </c>
      <c r="Q1937">
        <v>39</v>
      </c>
      <c r="R1937" t="s">
        <v>3655</v>
      </c>
      <c r="S1937" t="s">
        <v>3555</v>
      </c>
      <c r="T1937" t="s">
        <v>3585</v>
      </c>
      <c r="U1937">
        <v>5</v>
      </c>
      <c r="V1937" t="s">
        <v>3565</v>
      </c>
      <c r="W1937" t="s">
        <v>3558</v>
      </c>
      <c r="X1937" t="s">
        <v>3584</v>
      </c>
      <c r="Y1937">
        <v>2</v>
      </c>
      <c r="Z1937" t="s">
        <v>3562</v>
      </c>
    </row>
    <row r="1938" spans="1:26" x14ac:dyDescent="0.3">
      <c r="A1938" s="2">
        <v>45157</v>
      </c>
      <c r="B1938" s="2">
        <v>46157</v>
      </c>
      <c r="C1938">
        <v>1000</v>
      </c>
      <c r="D1938" t="s">
        <v>3539</v>
      </c>
      <c r="E1938" t="s">
        <v>1981</v>
      </c>
      <c r="F1938" t="s">
        <v>118</v>
      </c>
      <c r="G1938" t="s">
        <v>33</v>
      </c>
      <c r="H1938" t="s">
        <v>18</v>
      </c>
      <c r="I1938" t="s">
        <v>34</v>
      </c>
      <c r="J1938" t="s">
        <v>20</v>
      </c>
      <c r="K1938" t="s">
        <v>21</v>
      </c>
      <c r="L1938" t="s">
        <v>21</v>
      </c>
      <c r="M1938" t="s">
        <v>3117</v>
      </c>
      <c r="N1938" t="s">
        <v>144</v>
      </c>
      <c r="O1938">
        <v>79.749586184516971</v>
      </c>
      <c r="P1938">
        <v>6.649259881585758</v>
      </c>
      <c r="Q1938">
        <v>134</v>
      </c>
      <c r="R1938" t="s">
        <v>3914</v>
      </c>
      <c r="S1938" t="s">
        <v>3554</v>
      </c>
      <c r="T1938" t="s">
        <v>3586</v>
      </c>
      <c r="U1938">
        <v>8</v>
      </c>
      <c r="V1938" t="s">
        <v>3568</v>
      </c>
      <c r="W1938" t="s">
        <v>3557</v>
      </c>
      <c r="X1938" t="s">
        <v>3585</v>
      </c>
      <c r="Y1938">
        <v>5</v>
      </c>
      <c r="Z1938" t="s">
        <v>3565</v>
      </c>
    </row>
    <row r="1939" spans="1:26" x14ac:dyDescent="0.3">
      <c r="A1939" s="2">
        <v>45306</v>
      </c>
      <c r="B1939" s="2">
        <v>46306</v>
      </c>
      <c r="C1939">
        <v>1000</v>
      </c>
      <c r="D1939" t="s">
        <v>3539</v>
      </c>
      <c r="E1939" t="s">
        <v>633</v>
      </c>
      <c r="F1939" t="s">
        <v>28</v>
      </c>
      <c r="G1939" t="s">
        <v>33</v>
      </c>
      <c r="H1939" t="s">
        <v>18</v>
      </c>
      <c r="I1939" t="s">
        <v>19</v>
      </c>
      <c r="J1939" t="s">
        <v>20</v>
      </c>
      <c r="K1939" t="s">
        <v>21</v>
      </c>
      <c r="L1939" t="s">
        <v>3546</v>
      </c>
      <c r="M1939" t="s">
        <v>3132</v>
      </c>
      <c r="N1939" t="s">
        <v>54</v>
      </c>
      <c r="O1939">
        <v>28.375843082456889</v>
      </c>
      <c r="P1939">
        <v>5.7187728164445968</v>
      </c>
      <c r="Q1939">
        <v>283</v>
      </c>
      <c r="R1939" t="s">
        <v>3752</v>
      </c>
      <c r="S1939" t="s">
        <v>3555</v>
      </c>
      <c r="T1939" t="s">
        <v>3584</v>
      </c>
      <c r="U1939">
        <v>1</v>
      </c>
      <c r="V1939" t="s">
        <v>3561</v>
      </c>
      <c r="W1939" t="s">
        <v>3557</v>
      </c>
      <c r="X1939" t="s">
        <v>3587</v>
      </c>
      <c r="Y1939">
        <v>10</v>
      </c>
      <c r="Z1939" t="s">
        <v>3570</v>
      </c>
    </row>
    <row r="1940" spans="1:26" x14ac:dyDescent="0.3">
      <c r="A1940" s="2">
        <v>45320</v>
      </c>
      <c r="B1940" s="2">
        <v>46320</v>
      </c>
      <c r="C1940">
        <v>1000</v>
      </c>
      <c r="D1940" t="s">
        <v>3539</v>
      </c>
      <c r="E1940" t="s">
        <v>1852</v>
      </c>
      <c r="F1940" t="s">
        <v>80</v>
      </c>
      <c r="G1940" t="s">
        <v>17</v>
      </c>
      <c r="H1940" t="s">
        <v>18</v>
      </c>
      <c r="I1940" t="s">
        <v>19</v>
      </c>
      <c r="J1940" t="s">
        <v>42</v>
      </c>
      <c r="K1940" t="s">
        <v>21</v>
      </c>
      <c r="L1940" t="s">
        <v>3546</v>
      </c>
      <c r="M1940" t="s">
        <v>3149</v>
      </c>
      <c r="N1940" t="s">
        <v>144</v>
      </c>
      <c r="O1940">
        <v>27.0467372009279</v>
      </c>
      <c r="P1940">
        <v>4.9412581948275554</v>
      </c>
      <c r="Q1940">
        <v>297</v>
      </c>
      <c r="R1940" t="s">
        <v>3717</v>
      </c>
      <c r="S1940" t="s">
        <v>3555</v>
      </c>
      <c r="T1940" t="s">
        <v>3584</v>
      </c>
      <c r="U1940">
        <v>1</v>
      </c>
      <c r="V1940" t="s">
        <v>3561</v>
      </c>
      <c r="W1940" t="s">
        <v>3557</v>
      </c>
      <c r="X1940" t="s">
        <v>3587</v>
      </c>
      <c r="Y1940">
        <v>10</v>
      </c>
      <c r="Z1940" t="s">
        <v>3570</v>
      </c>
    </row>
    <row r="1941" spans="1:26" x14ac:dyDescent="0.3">
      <c r="A1941" s="2">
        <v>44982</v>
      </c>
      <c r="B1941" s="2">
        <v>45982</v>
      </c>
      <c r="C1941">
        <v>1000</v>
      </c>
      <c r="D1941" t="s">
        <v>3539</v>
      </c>
      <c r="E1941" t="s">
        <v>1385</v>
      </c>
      <c r="F1941" t="s">
        <v>80</v>
      </c>
      <c r="G1941" t="s">
        <v>17</v>
      </c>
      <c r="H1941" t="s">
        <v>18</v>
      </c>
      <c r="I1941" t="s">
        <v>19</v>
      </c>
      <c r="J1941" t="s">
        <v>20</v>
      </c>
      <c r="K1941" t="s">
        <v>21</v>
      </c>
      <c r="L1941" t="s">
        <v>3546</v>
      </c>
      <c r="M1941" t="s">
        <v>3160</v>
      </c>
      <c r="N1941" t="s">
        <v>54</v>
      </c>
      <c r="O1941">
        <v>14.92621634653567</v>
      </c>
      <c r="P1941">
        <v>4.5324944587479061</v>
      </c>
      <c r="Q1941">
        <v>324</v>
      </c>
      <c r="R1941" t="s">
        <v>3697</v>
      </c>
      <c r="S1941" t="s">
        <v>3554</v>
      </c>
      <c r="T1941" t="s">
        <v>3584</v>
      </c>
      <c r="U1941">
        <v>2</v>
      </c>
      <c r="V1941" t="s">
        <v>3562</v>
      </c>
      <c r="W1941" t="s">
        <v>3556</v>
      </c>
      <c r="X1941" t="s">
        <v>3587</v>
      </c>
      <c r="Y1941">
        <v>11</v>
      </c>
      <c r="Z1941" t="s">
        <v>3571</v>
      </c>
    </row>
    <row r="1942" spans="1:26" x14ac:dyDescent="0.3">
      <c r="A1942" s="2">
        <v>45395</v>
      </c>
      <c r="B1942" s="2">
        <v>46395</v>
      </c>
      <c r="C1942">
        <v>1000</v>
      </c>
      <c r="D1942" t="s">
        <v>3539</v>
      </c>
      <c r="E1942" t="s">
        <v>3203</v>
      </c>
      <c r="F1942" t="s">
        <v>103</v>
      </c>
      <c r="G1942" t="s">
        <v>51</v>
      </c>
      <c r="H1942" t="s">
        <v>59</v>
      </c>
      <c r="I1942" t="s">
        <v>19</v>
      </c>
      <c r="J1942" t="s">
        <v>35</v>
      </c>
      <c r="K1942" t="s">
        <v>21</v>
      </c>
      <c r="L1942" t="s">
        <v>3546</v>
      </c>
      <c r="M1942" t="s">
        <v>3204</v>
      </c>
      <c r="N1942" t="s">
        <v>24</v>
      </c>
      <c r="O1942">
        <v>80.966819094573296</v>
      </c>
      <c r="P1942">
        <v>7.2204502989552823</v>
      </c>
      <c r="Q1942">
        <v>7</v>
      </c>
      <c r="R1942" t="s">
        <v>3706</v>
      </c>
      <c r="S1942" t="s">
        <v>3555</v>
      </c>
      <c r="T1942" t="s">
        <v>3585</v>
      </c>
      <c r="U1942">
        <v>4</v>
      </c>
      <c r="V1942" t="s">
        <v>3564</v>
      </c>
      <c r="W1942" t="s">
        <v>3558</v>
      </c>
      <c r="X1942" t="s">
        <v>3584</v>
      </c>
      <c r="Y1942">
        <v>1</v>
      </c>
      <c r="Z1942" t="s">
        <v>3561</v>
      </c>
    </row>
    <row r="1943" spans="1:26" x14ac:dyDescent="0.3">
      <c r="A1943" s="2">
        <v>45001</v>
      </c>
      <c r="B1943" s="2">
        <v>46001</v>
      </c>
      <c r="C1943">
        <v>1000</v>
      </c>
      <c r="D1943" t="s">
        <v>3539</v>
      </c>
      <c r="E1943" t="s">
        <v>1250</v>
      </c>
      <c r="F1943" t="s">
        <v>118</v>
      </c>
      <c r="G1943" t="s">
        <v>17</v>
      </c>
      <c r="H1943" t="s">
        <v>18</v>
      </c>
      <c r="I1943" t="s">
        <v>34</v>
      </c>
      <c r="J1943" t="s">
        <v>42</v>
      </c>
      <c r="K1943" t="s">
        <v>21</v>
      </c>
      <c r="L1943" t="s">
        <v>3546</v>
      </c>
      <c r="M1943" t="s">
        <v>3205</v>
      </c>
      <c r="N1943" t="s">
        <v>30</v>
      </c>
      <c r="O1943">
        <v>77.237451777233133</v>
      </c>
      <c r="P1943">
        <v>6.4062483768931111</v>
      </c>
      <c r="Q1943">
        <v>343</v>
      </c>
      <c r="R1943" t="s">
        <v>3785</v>
      </c>
      <c r="S1943" t="s">
        <v>3554</v>
      </c>
      <c r="T1943" t="s">
        <v>3584</v>
      </c>
      <c r="U1943">
        <v>3</v>
      </c>
      <c r="V1943" t="s">
        <v>3563</v>
      </c>
      <c r="W1943" t="s">
        <v>3556</v>
      </c>
      <c r="X1943" t="s">
        <v>3587</v>
      </c>
      <c r="Y1943">
        <v>12</v>
      </c>
      <c r="Z1943" t="s">
        <v>3572</v>
      </c>
    </row>
    <row r="1944" spans="1:26" x14ac:dyDescent="0.3">
      <c r="A1944" s="2">
        <v>45178</v>
      </c>
      <c r="B1944" s="2">
        <v>46178</v>
      </c>
      <c r="C1944">
        <v>1000</v>
      </c>
      <c r="D1944" t="s">
        <v>3539</v>
      </c>
      <c r="E1944" t="s">
        <v>1646</v>
      </c>
      <c r="F1944" t="s">
        <v>28</v>
      </c>
      <c r="G1944" t="s">
        <v>33</v>
      </c>
      <c r="H1944" t="s">
        <v>59</v>
      </c>
      <c r="I1944" t="s">
        <v>19</v>
      </c>
      <c r="J1944" t="s">
        <v>35</v>
      </c>
      <c r="K1944" t="s">
        <v>21</v>
      </c>
      <c r="L1944" t="s">
        <v>21</v>
      </c>
      <c r="M1944" t="s">
        <v>3214</v>
      </c>
      <c r="N1944" t="s">
        <v>30</v>
      </c>
      <c r="O1944">
        <v>34.14866208939587</v>
      </c>
      <c r="P1944">
        <v>6.4475230541817083</v>
      </c>
      <c r="Q1944">
        <v>155</v>
      </c>
      <c r="R1944" t="s">
        <v>3905</v>
      </c>
      <c r="S1944" t="s">
        <v>3554</v>
      </c>
      <c r="T1944" t="s">
        <v>3586</v>
      </c>
      <c r="U1944">
        <v>9</v>
      </c>
      <c r="V1944" t="s">
        <v>3569</v>
      </c>
      <c r="W1944" t="s">
        <v>3557</v>
      </c>
      <c r="X1944" t="s">
        <v>3585</v>
      </c>
      <c r="Y1944">
        <v>6</v>
      </c>
      <c r="Z1944" t="s">
        <v>3566</v>
      </c>
    </row>
    <row r="1945" spans="1:26" x14ac:dyDescent="0.3">
      <c r="A1945" s="2">
        <v>45154</v>
      </c>
      <c r="B1945" s="2">
        <v>46154</v>
      </c>
      <c r="C1945">
        <v>1000</v>
      </c>
      <c r="D1945" t="s">
        <v>3539</v>
      </c>
      <c r="E1945" t="s">
        <v>1851</v>
      </c>
      <c r="F1945" t="s">
        <v>16</v>
      </c>
      <c r="G1945" t="s">
        <v>17</v>
      </c>
      <c r="H1945" t="s">
        <v>18</v>
      </c>
      <c r="I1945" t="s">
        <v>34</v>
      </c>
      <c r="J1945" t="s">
        <v>35</v>
      </c>
      <c r="K1945" t="s">
        <v>21</v>
      </c>
      <c r="L1945" t="s">
        <v>21</v>
      </c>
      <c r="M1945" t="s">
        <v>3217</v>
      </c>
      <c r="N1945" t="s">
        <v>144</v>
      </c>
      <c r="O1945">
        <v>62.741932712094027</v>
      </c>
      <c r="P1945">
        <v>6.150590268046062</v>
      </c>
      <c r="Q1945">
        <v>131</v>
      </c>
      <c r="R1945" t="s">
        <v>3856</v>
      </c>
      <c r="S1945" t="s">
        <v>3554</v>
      </c>
      <c r="T1945" t="s">
        <v>3586</v>
      </c>
      <c r="U1945">
        <v>8</v>
      </c>
      <c r="V1945" t="s">
        <v>3568</v>
      </c>
      <c r="W1945" t="s">
        <v>3557</v>
      </c>
      <c r="X1945" t="s">
        <v>3585</v>
      </c>
      <c r="Y1945">
        <v>5</v>
      </c>
      <c r="Z1945" t="s">
        <v>3565</v>
      </c>
    </row>
    <row r="1946" spans="1:26" x14ac:dyDescent="0.3">
      <c r="A1946" s="2">
        <v>45072</v>
      </c>
      <c r="B1946" s="2">
        <v>46072</v>
      </c>
      <c r="C1946">
        <v>1000</v>
      </c>
      <c r="D1946" t="s">
        <v>3539</v>
      </c>
      <c r="E1946" t="s">
        <v>1456</v>
      </c>
      <c r="F1946" t="s">
        <v>80</v>
      </c>
      <c r="G1946" t="s">
        <v>33</v>
      </c>
      <c r="H1946" t="s">
        <v>59</v>
      </c>
      <c r="I1946" t="s">
        <v>19</v>
      </c>
      <c r="J1946" t="s">
        <v>35</v>
      </c>
      <c r="K1946" t="s">
        <v>21</v>
      </c>
      <c r="L1946" t="s">
        <v>21</v>
      </c>
      <c r="M1946" t="s">
        <v>1269</v>
      </c>
      <c r="N1946" t="s">
        <v>30</v>
      </c>
      <c r="O1946">
        <v>21.67529014542059</v>
      </c>
      <c r="P1946">
        <v>4.373513104163635</v>
      </c>
      <c r="Q1946">
        <v>49</v>
      </c>
      <c r="R1946" t="s">
        <v>3866</v>
      </c>
      <c r="S1946" t="s">
        <v>3554</v>
      </c>
      <c r="T1946" t="s">
        <v>3585</v>
      </c>
      <c r="U1946">
        <v>5</v>
      </c>
      <c r="V1946" t="s">
        <v>3565</v>
      </c>
      <c r="W1946" t="s">
        <v>3557</v>
      </c>
      <c r="X1946" t="s">
        <v>3584</v>
      </c>
      <c r="Y1946">
        <v>2</v>
      </c>
      <c r="Z1946" t="s">
        <v>3562</v>
      </c>
    </row>
    <row r="1947" spans="1:26" x14ac:dyDescent="0.3">
      <c r="A1947" s="2">
        <v>45438</v>
      </c>
      <c r="B1947" s="2">
        <v>46438</v>
      </c>
      <c r="C1947">
        <v>1000</v>
      </c>
      <c r="D1947" t="s">
        <v>3539</v>
      </c>
      <c r="E1947" t="s">
        <v>1756</v>
      </c>
      <c r="F1947" t="s">
        <v>118</v>
      </c>
      <c r="G1947" t="s">
        <v>33</v>
      </c>
      <c r="H1947" t="s">
        <v>18</v>
      </c>
      <c r="I1947" t="s">
        <v>34</v>
      </c>
      <c r="J1947" t="s">
        <v>35</v>
      </c>
      <c r="K1947" t="s">
        <v>21</v>
      </c>
      <c r="L1947" t="s">
        <v>21</v>
      </c>
      <c r="M1947" t="s">
        <v>3229</v>
      </c>
      <c r="N1947" t="s">
        <v>76</v>
      </c>
      <c r="O1947">
        <v>76.803621137542535</v>
      </c>
      <c r="P1947">
        <v>6.0337039624801756</v>
      </c>
      <c r="Q1947">
        <v>50</v>
      </c>
      <c r="R1947" t="s">
        <v>3673</v>
      </c>
      <c r="S1947" t="s">
        <v>3555</v>
      </c>
      <c r="T1947" t="s">
        <v>3585</v>
      </c>
      <c r="U1947">
        <v>5</v>
      </c>
      <c r="V1947" t="s">
        <v>3565</v>
      </c>
      <c r="W1947" t="s">
        <v>3558</v>
      </c>
      <c r="X1947" t="s">
        <v>3584</v>
      </c>
      <c r="Y1947">
        <v>2</v>
      </c>
      <c r="Z1947" t="s">
        <v>3562</v>
      </c>
    </row>
    <row r="1948" spans="1:26" x14ac:dyDescent="0.3">
      <c r="A1948" s="2">
        <v>45439</v>
      </c>
      <c r="B1948" s="2">
        <v>46439</v>
      </c>
      <c r="C1948">
        <v>1000</v>
      </c>
      <c r="D1948" t="s">
        <v>3539</v>
      </c>
      <c r="E1948" t="s">
        <v>1209</v>
      </c>
      <c r="F1948" t="s">
        <v>57</v>
      </c>
      <c r="G1948" t="s">
        <v>33</v>
      </c>
      <c r="H1948" t="s">
        <v>59</v>
      </c>
      <c r="I1948" t="s">
        <v>92</v>
      </c>
      <c r="J1948" t="s">
        <v>35</v>
      </c>
      <c r="K1948" t="s">
        <v>21</v>
      </c>
      <c r="L1948" t="s">
        <v>21</v>
      </c>
      <c r="M1948" t="s">
        <v>3231</v>
      </c>
      <c r="N1948" t="s">
        <v>54</v>
      </c>
      <c r="O1948">
        <v>123.9096130165096</v>
      </c>
      <c r="P1948">
        <v>5.4583634794263061</v>
      </c>
      <c r="Q1948">
        <v>51</v>
      </c>
      <c r="R1948" t="s">
        <v>3904</v>
      </c>
      <c r="S1948" t="s">
        <v>3555</v>
      </c>
      <c r="T1948" t="s">
        <v>3585</v>
      </c>
      <c r="U1948">
        <v>5</v>
      </c>
      <c r="V1948" t="s">
        <v>3565</v>
      </c>
      <c r="W1948" t="s">
        <v>3558</v>
      </c>
      <c r="X1948" t="s">
        <v>3584</v>
      </c>
      <c r="Y1948">
        <v>2</v>
      </c>
      <c r="Z1948" t="s">
        <v>3562</v>
      </c>
    </row>
    <row r="1949" spans="1:26" x14ac:dyDescent="0.3">
      <c r="A1949" s="2">
        <v>45179</v>
      </c>
      <c r="B1949" s="2">
        <v>46179</v>
      </c>
      <c r="C1949">
        <v>1000</v>
      </c>
      <c r="D1949" t="s">
        <v>3539</v>
      </c>
      <c r="E1949" t="s">
        <v>113</v>
      </c>
      <c r="F1949" t="s">
        <v>39</v>
      </c>
      <c r="G1949" t="s">
        <v>17</v>
      </c>
      <c r="H1949" t="s">
        <v>18</v>
      </c>
      <c r="I1949" t="s">
        <v>19</v>
      </c>
      <c r="J1949" t="s">
        <v>35</v>
      </c>
      <c r="K1949" t="s">
        <v>21</v>
      </c>
      <c r="L1949" t="s">
        <v>21</v>
      </c>
      <c r="M1949" t="s">
        <v>3244</v>
      </c>
      <c r="N1949" t="s">
        <v>43</v>
      </c>
      <c r="O1949">
        <v>88.587544064770029</v>
      </c>
      <c r="P1949">
        <v>5.754726353593302</v>
      </c>
      <c r="Q1949">
        <v>156</v>
      </c>
      <c r="R1949" t="s">
        <v>3804</v>
      </c>
      <c r="S1949" t="s">
        <v>3554</v>
      </c>
      <c r="T1949" t="s">
        <v>3586</v>
      </c>
      <c r="U1949">
        <v>9</v>
      </c>
      <c r="V1949" t="s">
        <v>3569</v>
      </c>
      <c r="W1949" t="s">
        <v>3557</v>
      </c>
      <c r="X1949" t="s">
        <v>3585</v>
      </c>
      <c r="Y1949">
        <v>6</v>
      </c>
      <c r="Z1949" t="s">
        <v>3566</v>
      </c>
    </row>
    <row r="1950" spans="1:26" x14ac:dyDescent="0.3">
      <c r="A1950" s="2">
        <v>45056</v>
      </c>
      <c r="B1950" s="2">
        <v>46056</v>
      </c>
      <c r="C1950">
        <v>1000</v>
      </c>
      <c r="D1950" t="s">
        <v>3539</v>
      </c>
      <c r="E1950" t="s">
        <v>3273</v>
      </c>
      <c r="F1950" t="s">
        <v>157</v>
      </c>
      <c r="G1950" t="s">
        <v>17</v>
      </c>
      <c r="H1950" t="s">
        <v>40</v>
      </c>
      <c r="I1950" t="s">
        <v>41</v>
      </c>
      <c r="J1950" t="s">
        <v>35</v>
      </c>
      <c r="K1950" t="s">
        <v>21</v>
      </c>
      <c r="L1950" t="s">
        <v>3546</v>
      </c>
      <c r="M1950" t="s">
        <v>3274</v>
      </c>
      <c r="N1950" t="s">
        <v>54</v>
      </c>
      <c r="O1950">
        <v>29.091348937757871</v>
      </c>
      <c r="P1950">
        <v>4.2670282701694209</v>
      </c>
      <c r="Q1950">
        <v>33</v>
      </c>
      <c r="R1950" t="s">
        <v>3701</v>
      </c>
      <c r="S1950" t="s">
        <v>3554</v>
      </c>
      <c r="T1950" t="s">
        <v>3585</v>
      </c>
      <c r="U1950">
        <v>5</v>
      </c>
      <c r="V1950" t="s">
        <v>3565</v>
      </c>
      <c r="W1950" t="s">
        <v>3557</v>
      </c>
      <c r="X1950" t="s">
        <v>3584</v>
      </c>
      <c r="Y1950">
        <v>2</v>
      </c>
      <c r="Z1950" t="s">
        <v>3562</v>
      </c>
    </row>
    <row r="1951" spans="1:26" x14ac:dyDescent="0.3">
      <c r="A1951" s="2">
        <v>45306</v>
      </c>
      <c r="B1951" s="2">
        <v>46306</v>
      </c>
      <c r="C1951">
        <v>1000</v>
      </c>
      <c r="D1951" t="s">
        <v>3539</v>
      </c>
      <c r="E1951" t="s">
        <v>2763</v>
      </c>
      <c r="F1951" t="s">
        <v>118</v>
      </c>
      <c r="G1951" t="s">
        <v>33</v>
      </c>
      <c r="H1951" t="s">
        <v>18</v>
      </c>
      <c r="I1951" t="s">
        <v>34</v>
      </c>
      <c r="J1951" t="s">
        <v>20</v>
      </c>
      <c r="K1951" t="s">
        <v>21</v>
      </c>
      <c r="L1951" t="s">
        <v>21</v>
      </c>
      <c r="M1951" t="s">
        <v>1975</v>
      </c>
      <c r="N1951" t="s">
        <v>30</v>
      </c>
      <c r="O1951">
        <v>93.950553786088705</v>
      </c>
      <c r="P1951">
        <v>6.0308767414437039</v>
      </c>
      <c r="Q1951">
        <v>283</v>
      </c>
      <c r="R1951" t="s">
        <v>3752</v>
      </c>
      <c r="S1951" t="s">
        <v>3555</v>
      </c>
      <c r="T1951" t="s">
        <v>3584</v>
      </c>
      <c r="U1951">
        <v>1</v>
      </c>
      <c r="V1951" t="s">
        <v>3561</v>
      </c>
      <c r="W1951" t="s">
        <v>3557</v>
      </c>
      <c r="X1951" t="s">
        <v>3587</v>
      </c>
      <c r="Y1951">
        <v>10</v>
      </c>
      <c r="Z1951" t="s">
        <v>3570</v>
      </c>
    </row>
    <row r="1952" spans="1:26" x14ac:dyDescent="0.3">
      <c r="A1952" s="2">
        <v>45430</v>
      </c>
      <c r="B1952" s="2">
        <v>46430</v>
      </c>
      <c r="C1952">
        <v>1000</v>
      </c>
      <c r="D1952" t="s">
        <v>3539</v>
      </c>
      <c r="E1952" t="s">
        <v>303</v>
      </c>
      <c r="F1952" t="s">
        <v>80</v>
      </c>
      <c r="G1952" t="s">
        <v>33</v>
      </c>
      <c r="H1952" t="s">
        <v>18</v>
      </c>
      <c r="I1952" t="s">
        <v>34</v>
      </c>
      <c r="J1952" t="s">
        <v>20</v>
      </c>
      <c r="K1952" t="s">
        <v>21</v>
      </c>
      <c r="L1952" t="s">
        <v>21</v>
      </c>
      <c r="M1952" t="s">
        <v>3306</v>
      </c>
      <c r="N1952" t="s">
        <v>54</v>
      </c>
      <c r="O1952">
        <v>21.90579192441389</v>
      </c>
      <c r="P1952">
        <v>5.1416823055647374</v>
      </c>
      <c r="Q1952">
        <v>42</v>
      </c>
      <c r="R1952" t="s">
        <v>3720</v>
      </c>
      <c r="S1952" t="s">
        <v>3555</v>
      </c>
      <c r="T1952" t="s">
        <v>3585</v>
      </c>
      <c r="U1952">
        <v>5</v>
      </c>
      <c r="V1952" t="s">
        <v>3565</v>
      </c>
      <c r="W1952" t="s">
        <v>3558</v>
      </c>
      <c r="X1952" t="s">
        <v>3584</v>
      </c>
      <c r="Y1952">
        <v>2</v>
      </c>
      <c r="Z1952" t="s">
        <v>3562</v>
      </c>
    </row>
    <row r="1953" spans="1:26" x14ac:dyDescent="0.3">
      <c r="A1953" s="2">
        <v>45227</v>
      </c>
      <c r="B1953" s="2">
        <v>46227</v>
      </c>
      <c r="C1953">
        <v>1000</v>
      </c>
      <c r="D1953" t="s">
        <v>3539</v>
      </c>
      <c r="E1953" t="s">
        <v>2791</v>
      </c>
      <c r="F1953" t="s">
        <v>103</v>
      </c>
      <c r="G1953" t="s">
        <v>46</v>
      </c>
      <c r="H1953" t="s">
        <v>18</v>
      </c>
      <c r="I1953" t="s">
        <v>19</v>
      </c>
      <c r="J1953" t="s">
        <v>42</v>
      </c>
      <c r="K1953" t="s">
        <v>21</v>
      </c>
      <c r="L1953" t="s">
        <v>3546</v>
      </c>
      <c r="M1953" t="s">
        <v>3313</v>
      </c>
      <c r="N1953" t="s">
        <v>43</v>
      </c>
      <c r="O1953">
        <v>71.176159979965618</v>
      </c>
      <c r="P1953">
        <v>6.1008335472044184</v>
      </c>
      <c r="Q1953">
        <v>204</v>
      </c>
      <c r="R1953" t="s">
        <v>3935</v>
      </c>
      <c r="S1953" t="s">
        <v>3554</v>
      </c>
      <c r="T1953" t="s">
        <v>3587</v>
      </c>
      <c r="U1953">
        <v>10</v>
      </c>
      <c r="V1953" t="s">
        <v>3570</v>
      </c>
      <c r="W1953" t="s">
        <v>3557</v>
      </c>
      <c r="X1953" t="s">
        <v>3586</v>
      </c>
      <c r="Y1953">
        <v>7</v>
      </c>
      <c r="Z1953" t="s">
        <v>3567</v>
      </c>
    </row>
    <row r="1954" spans="1:26" x14ac:dyDescent="0.3">
      <c r="A1954" s="2">
        <v>45083</v>
      </c>
      <c r="B1954" s="2">
        <v>46083</v>
      </c>
      <c r="C1954">
        <v>1000</v>
      </c>
      <c r="D1954" t="s">
        <v>3539</v>
      </c>
      <c r="E1954" t="s">
        <v>884</v>
      </c>
      <c r="F1954" t="s">
        <v>80</v>
      </c>
      <c r="G1954" t="s">
        <v>33</v>
      </c>
      <c r="H1954" t="s">
        <v>18</v>
      </c>
      <c r="I1954" t="s">
        <v>34</v>
      </c>
      <c r="J1954" t="s">
        <v>42</v>
      </c>
      <c r="K1954" t="s">
        <v>21</v>
      </c>
      <c r="L1954" t="s">
        <v>21</v>
      </c>
      <c r="M1954" t="s">
        <v>3320</v>
      </c>
      <c r="N1954" t="s">
        <v>76</v>
      </c>
      <c r="O1954">
        <v>14.548957966002851</v>
      </c>
      <c r="P1954">
        <v>4.4185124355216949</v>
      </c>
      <c r="Q1954">
        <v>60</v>
      </c>
      <c r="R1954" t="s">
        <v>3638</v>
      </c>
      <c r="S1954" t="s">
        <v>3554</v>
      </c>
      <c r="T1954" t="s">
        <v>3585</v>
      </c>
      <c r="U1954">
        <v>6</v>
      </c>
      <c r="V1954" t="s">
        <v>3566</v>
      </c>
      <c r="W1954" t="s">
        <v>3557</v>
      </c>
      <c r="X1954" t="s">
        <v>3584</v>
      </c>
      <c r="Y1954">
        <v>3</v>
      </c>
      <c r="Z1954" t="s">
        <v>3563</v>
      </c>
    </row>
    <row r="1955" spans="1:26" x14ac:dyDescent="0.3">
      <c r="A1955" s="2">
        <v>44954</v>
      </c>
      <c r="B1955" s="2">
        <v>45954</v>
      </c>
      <c r="C1955">
        <v>1000</v>
      </c>
      <c r="D1955" t="s">
        <v>3539</v>
      </c>
      <c r="E1955" t="s">
        <v>3333</v>
      </c>
      <c r="F1955" t="s">
        <v>80</v>
      </c>
      <c r="G1955" t="s">
        <v>17</v>
      </c>
      <c r="H1955" t="s">
        <v>18</v>
      </c>
      <c r="I1955" t="s">
        <v>34</v>
      </c>
      <c r="J1955" t="s">
        <v>20</v>
      </c>
      <c r="K1955" t="s">
        <v>21</v>
      </c>
      <c r="L1955" t="s">
        <v>3546</v>
      </c>
      <c r="M1955" t="s">
        <v>3334</v>
      </c>
      <c r="N1955" t="s">
        <v>76</v>
      </c>
      <c r="O1955">
        <v>22.56892975456104</v>
      </c>
      <c r="P1955">
        <v>5.3698608288347067</v>
      </c>
      <c r="Q1955">
        <v>296</v>
      </c>
      <c r="R1955" t="s">
        <v>3840</v>
      </c>
      <c r="S1955" t="s">
        <v>3554</v>
      </c>
      <c r="T1955" t="s">
        <v>3584</v>
      </c>
      <c r="U1955">
        <v>1</v>
      </c>
      <c r="V1955" t="s">
        <v>3561</v>
      </c>
      <c r="W1955" t="s">
        <v>3556</v>
      </c>
      <c r="X1955" t="s">
        <v>3587</v>
      </c>
      <c r="Y1955">
        <v>10</v>
      </c>
      <c r="Z1955" t="s">
        <v>3570</v>
      </c>
    </row>
    <row r="1956" spans="1:26" x14ac:dyDescent="0.3">
      <c r="A1956" s="2">
        <v>45035</v>
      </c>
      <c r="B1956" s="2">
        <v>46035</v>
      </c>
      <c r="C1956">
        <v>1000</v>
      </c>
      <c r="D1956" t="s">
        <v>3539</v>
      </c>
      <c r="E1956" t="s">
        <v>2517</v>
      </c>
      <c r="F1956" t="s">
        <v>80</v>
      </c>
      <c r="G1956" t="s">
        <v>46</v>
      </c>
      <c r="H1956" t="s">
        <v>40</v>
      </c>
      <c r="I1956" t="s">
        <v>41</v>
      </c>
      <c r="J1956" t="s">
        <v>42</v>
      </c>
      <c r="K1956" t="s">
        <v>21</v>
      </c>
      <c r="L1956" t="s">
        <v>3546</v>
      </c>
      <c r="M1956" t="s">
        <v>3355</v>
      </c>
      <c r="N1956" t="s">
        <v>24</v>
      </c>
      <c r="O1956">
        <v>21.73244237948996</v>
      </c>
      <c r="P1956">
        <v>4.7733940428688753</v>
      </c>
      <c r="Q1956">
        <v>12</v>
      </c>
      <c r="R1956" t="s">
        <v>3626</v>
      </c>
      <c r="S1956" t="s">
        <v>3554</v>
      </c>
      <c r="T1956" t="s">
        <v>3585</v>
      </c>
      <c r="U1956">
        <v>4</v>
      </c>
      <c r="V1956" t="s">
        <v>3564</v>
      </c>
      <c r="W1956" t="s">
        <v>3557</v>
      </c>
      <c r="X1956" t="s">
        <v>3584</v>
      </c>
      <c r="Y1956">
        <v>1</v>
      </c>
      <c r="Z1956" t="s">
        <v>3561</v>
      </c>
    </row>
    <row r="1957" spans="1:26" x14ac:dyDescent="0.3">
      <c r="A1957" s="2">
        <v>45035</v>
      </c>
      <c r="B1957" s="2">
        <v>46035</v>
      </c>
      <c r="C1957">
        <v>1000</v>
      </c>
      <c r="D1957" t="s">
        <v>3539</v>
      </c>
      <c r="E1957" t="s">
        <v>2336</v>
      </c>
      <c r="F1957" t="s">
        <v>80</v>
      </c>
      <c r="G1957" t="s">
        <v>17</v>
      </c>
      <c r="H1957" t="s">
        <v>40</v>
      </c>
      <c r="I1957" t="s">
        <v>41</v>
      </c>
      <c r="J1957" t="s">
        <v>35</v>
      </c>
      <c r="K1957" t="s">
        <v>21</v>
      </c>
      <c r="L1957" t="s">
        <v>21</v>
      </c>
      <c r="M1957" t="s">
        <v>3357</v>
      </c>
      <c r="N1957" t="s">
        <v>54</v>
      </c>
      <c r="O1957">
        <v>16.526434344554708</v>
      </c>
      <c r="P1957">
        <v>4.9443365453376051</v>
      </c>
      <c r="Q1957">
        <v>12</v>
      </c>
      <c r="R1957" t="s">
        <v>3626</v>
      </c>
      <c r="S1957" t="s">
        <v>3554</v>
      </c>
      <c r="T1957" t="s">
        <v>3585</v>
      </c>
      <c r="U1957">
        <v>4</v>
      </c>
      <c r="V1957" t="s">
        <v>3564</v>
      </c>
      <c r="W1957" t="s">
        <v>3557</v>
      </c>
      <c r="X1957" t="s">
        <v>3584</v>
      </c>
      <c r="Y1957">
        <v>1</v>
      </c>
      <c r="Z1957" t="s">
        <v>3561</v>
      </c>
    </row>
    <row r="1958" spans="1:26" x14ac:dyDescent="0.3">
      <c r="A1958" s="2">
        <v>45192</v>
      </c>
      <c r="B1958" s="2">
        <v>46192</v>
      </c>
      <c r="C1958">
        <v>1000</v>
      </c>
      <c r="D1958" t="s">
        <v>3539</v>
      </c>
      <c r="E1958" t="s">
        <v>3246</v>
      </c>
      <c r="F1958" t="s">
        <v>57</v>
      </c>
      <c r="G1958" t="s">
        <v>33</v>
      </c>
      <c r="H1958" t="s">
        <v>18</v>
      </c>
      <c r="I1958" t="s">
        <v>34</v>
      </c>
      <c r="J1958" t="s">
        <v>20</v>
      </c>
      <c r="K1958" t="s">
        <v>21</v>
      </c>
      <c r="L1958" t="s">
        <v>3546</v>
      </c>
      <c r="M1958" t="s">
        <v>2418</v>
      </c>
      <c r="N1958" t="s">
        <v>54</v>
      </c>
      <c r="O1958">
        <v>111.4235881243842</v>
      </c>
      <c r="P1958">
        <v>5.95887187319041</v>
      </c>
      <c r="Q1958">
        <v>169</v>
      </c>
      <c r="R1958" t="s">
        <v>3852</v>
      </c>
      <c r="S1958" t="s">
        <v>3554</v>
      </c>
      <c r="T1958" t="s">
        <v>3586</v>
      </c>
      <c r="U1958">
        <v>9</v>
      </c>
      <c r="V1958" t="s">
        <v>3569</v>
      </c>
      <c r="W1958" t="s">
        <v>3557</v>
      </c>
      <c r="X1958" t="s">
        <v>3585</v>
      </c>
      <c r="Y1958">
        <v>6</v>
      </c>
      <c r="Z1958" t="s">
        <v>3566</v>
      </c>
    </row>
    <row r="1959" spans="1:26" x14ac:dyDescent="0.3">
      <c r="A1959" s="2">
        <v>45370</v>
      </c>
      <c r="B1959" s="2">
        <v>46370</v>
      </c>
      <c r="C1959">
        <v>1000</v>
      </c>
      <c r="D1959" t="s">
        <v>3539</v>
      </c>
      <c r="E1959" t="s">
        <v>1705</v>
      </c>
      <c r="F1959" t="s">
        <v>103</v>
      </c>
      <c r="G1959" t="s">
        <v>33</v>
      </c>
      <c r="H1959" t="s">
        <v>18</v>
      </c>
      <c r="I1959" t="s">
        <v>34</v>
      </c>
      <c r="J1959" t="s">
        <v>42</v>
      </c>
      <c r="K1959" t="s">
        <v>21</v>
      </c>
      <c r="L1959" t="s">
        <v>3546</v>
      </c>
      <c r="M1959" t="s">
        <v>3424</v>
      </c>
      <c r="N1959" t="s">
        <v>54</v>
      </c>
      <c r="O1959">
        <v>78.113701185000579</v>
      </c>
      <c r="P1959">
        <v>7.6164704200184454</v>
      </c>
      <c r="Q1959">
        <v>347</v>
      </c>
      <c r="R1959" t="s">
        <v>3846</v>
      </c>
      <c r="S1959" t="s">
        <v>3555</v>
      </c>
      <c r="T1959" t="s">
        <v>3584</v>
      </c>
      <c r="U1959">
        <v>3</v>
      </c>
      <c r="V1959" t="s">
        <v>3563</v>
      </c>
      <c r="W1959" t="s">
        <v>3557</v>
      </c>
      <c r="X1959" t="s">
        <v>3587</v>
      </c>
      <c r="Y1959">
        <v>12</v>
      </c>
      <c r="Z1959" t="s">
        <v>3572</v>
      </c>
    </row>
    <row r="1960" spans="1:26" x14ac:dyDescent="0.3">
      <c r="A1960" s="2">
        <v>45132</v>
      </c>
      <c r="B1960" s="2">
        <v>46132</v>
      </c>
      <c r="C1960">
        <v>1000</v>
      </c>
      <c r="D1960" t="s">
        <v>3539</v>
      </c>
      <c r="E1960" t="s">
        <v>3203</v>
      </c>
      <c r="F1960" t="s">
        <v>103</v>
      </c>
      <c r="G1960" t="s">
        <v>51</v>
      </c>
      <c r="H1960" t="s">
        <v>59</v>
      </c>
      <c r="I1960" t="s">
        <v>19</v>
      </c>
      <c r="J1960" t="s">
        <v>35</v>
      </c>
      <c r="K1960" t="s">
        <v>21</v>
      </c>
      <c r="L1960" t="s">
        <v>3546</v>
      </c>
      <c r="M1960" t="s">
        <v>3439</v>
      </c>
      <c r="N1960" t="s">
        <v>30</v>
      </c>
      <c r="O1960">
        <v>113.42266795090281</v>
      </c>
      <c r="P1960">
        <v>7.0368160438904077</v>
      </c>
      <c r="Q1960">
        <v>109</v>
      </c>
      <c r="R1960" t="s">
        <v>3847</v>
      </c>
      <c r="S1960" t="s">
        <v>3554</v>
      </c>
      <c r="T1960" t="s">
        <v>3586</v>
      </c>
      <c r="U1960">
        <v>7</v>
      </c>
      <c r="V1960" t="s">
        <v>3567</v>
      </c>
      <c r="W1960" t="s">
        <v>3557</v>
      </c>
      <c r="X1960" t="s">
        <v>3585</v>
      </c>
      <c r="Y1960">
        <v>4</v>
      </c>
      <c r="Z1960" t="s">
        <v>3564</v>
      </c>
    </row>
    <row r="1961" spans="1:26" x14ac:dyDescent="0.3">
      <c r="A1961" s="2">
        <v>45445</v>
      </c>
      <c r="B1961" s="2">
        <v>46445</v>
      </c>
      <c r="C1961">
        <v>1000</v>
      </c>
      <c r="D1961" t="s">
        <v>3539</v>
      </c>
      <c r="E1961" t="s">
        <v>2763</v>
      </c>
      <c r="F1961" t="s">
        <v>118</v>
      </c>
      <c r="G1961" t="s">
        <v>33</v>
      </c>
      <c r="H1961" t="s">
        <v>59</v>
      </c>
      <c r="I1961" t="s">
        <v>92</v>
      </c>
      <c r="J1961" t="s">
        <v>42</v>
      </c>
      <c r="K1961" t="s">
        <v>21</v>
      </c>
      <c r="L1961" t="s">
        <v>21</v>
      </c>
      <c r="M1961" t="s">
        <v>2227</v>
      </c>
      <c r="N1961" t="s">
        <v>63</v>
      </c>
      <c r="O1961">
        <v>71.925842970055442</v>
      </c>
      <c r="P1961">
        <v>7.4596151968684472</v>
      </c>
      <c r="Q1961">
        <v>57</v>
      </c>
      <c r="R1961" t="s">
        <v>3884</v>
      </c>
      <c r="S1961" t="s">
        <v>3555</v>
      </c>
      <c r="T1961" t="s">
        <v>3585</v>
      </c>
      <c r="U1961">
        <v>6</v>
      </c>
      <c r="V1961" t="s">
        <v>3566</v>
      </c>
      <c r="W1961" t="s">
        <v>3558</v>
      </c>
      <c r="X1961" t="s">
        <v>3584</v>
      </c>
      <c r="Y1961">
        <v>2</v>
      </c>
      <c r="Z1961" t="s">
        <v>3562</v>
      </c>
    </row>
    <row r="1962" spans="1:26" x14ac:dyDescent="0.3">
      <c r="A1962" s="2">
        <v>45005</v>
      </c>
      <c r="B1962" s="2">
        <v>46005</v>
      </c>
      <c r="C1962">
        <v>1000</v>
      </c>
      <c r="D1962" t="s">
        <v>3539</v>
      </c>
      <c r="E1962" t="s">
        <v>3022</v>
      </c>
      <c r="F1962" t="s">
        <v>16</v>
      </c>
      <c r="G1962" t="s">
        <v>17</v>
      </c>
      <c r="H1962" t="s">
        <v>18</v>
      </c>
      <c r="I1962" t="s">
        <v>19</v>
      </c>
      <c r="J1962" t="s">
        <v>35</v>
      </c>
      <c r="K1962" t="s">
        <v>21</v>
      </c>
      <c r="L1962" t="s">
        <v>21</v>
      </c>
      <c r="M1962" t="s">
        <v>3458</v>
      </c>
      <c r="N1962" t="s">
        <v>63</v>
      </c>
      <c r="O1962">
        <v>82.449665711087221</v>
      </c>
      <c r="P1962">
        <v>5.6455260127283866</v>
      </c>
      <c r="Q1962">
        <v>347</v>
      </c>
      <c r="R1962" t="s">
        <v>3846</v>
      </c>
      <c r="S1962" t="s">
        <v>3554</v>
      </c>
      <c r="T1962" t="s">
        <v>3584</v>
      </c>
      <c r="U1962">
        <v>3</v>
      </c>
      <c r="V1962" t="s">
        <v>3563</v>
      </c>
      <c r="W1962" t="s">
        <v>3556</v>
      </c>
      <c r="X1962" t="s">
        <v>3587</v>
      </c>
      <c r="Y1962">
        <v>12</v>
      </c>
      <c r="Z1962" t="s">
        <v>3572</v>
      </c>
    </row>
    <row r="1963" spans="1:26" x14ac:dyDescent="0.3">
      <c r="A1963" s="2">
        <v>45457</v>
      </c>
      <c r="B1963" s="2">
        <v>46457</v>
      </c>
      <c r="C1963">
        <v>1000</v>
      </c>
      <c r="D1963" t="s">
        <v>3539</v>
      </c>
      <c r="E1963" t="s">
        <v>1345</v>
      </c>
      <c r="F1963" t="s">
        <v>80</v>
      </c>
      <c r="G1963" t="s">
        <v>17</v>
      </c>
      <c r="H1963" t="s">
        <v>18</v>
      </c>
      <c r="I1963" t="s">
        <v>34</v>
      </c>
      <c r="J1963" t="s">
        <v>20</v>
      </c>
      <c r="K1963" t="s">
        <v>21</v>
      </c>
      <c r="L1963" t="s">
        <v>3546</v>
      </c>
      <c r="M1963" t="s">
        <v>3460</v>
      </c>
      <c r="N1963" t="s">
        <v>30</v>
      </c>
      <c r="O1963">
        <v>21.405046251409029</v>
      </c>
      <c r="P1963">
        <v>4.6609973251364396</v>
      </c>
      <c r="Q1963">
        <v>69</v>
      </c>
      <c r="R1963" t="s">
        <v>3937</v>
      </c>
      <c r="S1963" t="s">
        <v>3555</v>
      </c>
      <c r="T1963" t="s">
        <v>3585</v>
      </c>
      <c r="U1963">
        <v>6</v>
      </c>
      <c r="V1963" t="s">
        <v>3566</v>
      </c>
      <c r="W1963" t="s">
        <v>3558</v>
      </c>
      <c r="X1963" t="s">
        <v>3584</v>
      </c>
      <c r="Y1963">
        <v>3</v>
      </c>
      <c r="Z1963" t="s">
        <v>3563</v>
      </c>
    </row>
    <row r="1964" spans="1:26" x14ac:dyDescent="0.3">
      <c r="A1964" s="2">
        <v>45282</v>
      </c>
      <c r="B1964" s="2">
        <v>46282</v>
      </c>
      <c r="C1964">
        <v>1000</v>
      </c>
      <c r="D1964" t="s">
        <v>3539</v>
      </c>
      <c r="E1964" t="s">
        <v>153</v>
      </c>
      <c r="F1964" t="s">
        <v>57</v>
      </c>
      <c r="G1964" t="s">
        <v>33</v>
      </c>
      <c r="H1964" t="s">
        <v>18</v>
      </c>
      <c r="I1964" t="s">
        <v>34</v>
      </c>
      <c r="J1964" t="s">
        <v>20</v>
      </c>
      <c r="K1964" t="s">
        <v>21</v>
      </c>
      <c r="L1964" t="s">
        <v>3546</v>
      </c>
      <c r="M1964" t="s">
        <v>3499</v>
      </c>
      <c r="N1964" t="s">
        <v>30</v>
      </c>
      <c r="O1964">
        <v>94.56689779347893</v>
      </c>
      <c r="P1964">
        <v>5.6236487782902662</v>
      </c>
      <c r="Q1964">
        <v>259</v>
      </c>
      <c r="R1964" t="s">
        <v>3740</v>
      </c>
      <c r="S1964" t="s">
        <v>3554</v>
      </c>
      <c r="T1964" t="s">
        <v>3587</v>
      </c>
      <c r="U1964">
        <v>12</v>
      </c>
      <c r="V1964" t="s">
        <v>3572</v>
      </c>
      <c r="W1964" t="s">
        <v>3557</v>
      </c>
      <c r="X1964" t="s">
        <v>3586</v>
      </c>
      <c r="Y1964">
        <v>9</v>
      </c>
      <c r="Z1964" t="s">
        <v>3569</v>
      </c>
    </row>
    <row r="1965" spans="1:26" x14ac:dyDescent="0.3">
      <c r="A1965" s="2">
        <v>45322</v>
      </c>
      <c r="B1965" s="2">
        <v>46322</v>
      </c>
      <c r="C1965">
        <v>1000</v>
      </c>
      <c r="D1965" t="s">
        <v>3539</v>
      </c>
      <c r="E1965" t="s">
        <v>2922</v>
      </c>
      <c r="F1965" t="s">
        <v>118</v>
      </c>
      <c r="G1965" t="s">
        <v>17</v>
      </c>
      <c r="H1965" t="s">
        <v>40</v>
      </c>
      <c r="I1965" t="s">
        <v>41</v>
      </c>
      <c r="J1965" t="s">
        <v>42</v>
      </c>
      <c r="K1965" t="s">
        <v>21</v>
      </c>
      <c r="L1965" t="s">
        <v>3546</v>
      </c>
      <c r="M1965" t="s">
        <v>3512</v>
      </c>
      <c r="N1965" t="s">
        <v>43</v>
      </c>
      <c r="O1965">
        <v>97.798583218742579</v>
      </c>
      <c r="P1965">
        <v>6.6705833157096386</v>
      </c>
      <c r="Q1965">
        <v>299</v>
      </c>
      <c r="R1965" t="s">
        <v>3641</v>
      </c>
      <c r="S1965" t="s">
        <v>3555</v>
      </c>
      <c r="T1965" t="s">
        <v>3584</v>
      </c>
      <c r="U1965">
        <v>1</v>
      </c>
      <c r="V1965" t="s">
        <v>3561</v>
      </c>
      <c r="W1965" t="s">
        <v>3557</v>
      </c>
      <c r="X1965" t="s">
        <v>3587</v>
      </c>
      <c r="Y1965">
        <v>10</v>
      </c>
      <c r="Z1965" t="s">
        <v>3570</v>
      </c>
    </row>
    <row r="1966" spans="1:26" x14ac:dyDescent="0.3">
      <c r="A1966" s="2">
        <v>45135</v>
      </c>
      <c r="B1966" s="2">
        <v>46135</v>
      </c>
      <c r="C1966">
        <v>1000</v>
      </c>
      <c r="D1966" t="s">
        <v>3539</v>
      </c>
      <c r="E1966" t="s">
        <v>2078</v>
      </c>
      <c r="F1966" t="s">
        <v>28</v>
      </c>
      <c r="G1966" t="s">
        <v>51</v>
      </c>
      <c r="H1966" t="s">
        <v>59</v>
      </c>
      <c r="I1966" t="s">
        <v>34</v>
      </c>
      <c r="J1966" t="s">
        <v>42</v>
      </c>
      <c r="K1966" t="s">
        <v>21</v>
      </c>
      <c r="L1966" t="s">
        <v>21</v>
      </c>
      <c r="M1966" t="s">
        <v>3514</v>
      </c>
      <c r="N1966" t="s">
        <v>63</v>
      </c>
      <c r="O1966">
        <v>33.484772022553678</v>
      </c>
      <c r="P1966">
        <v>5.9044143147191921</v>
      </c>
      <c r="Q1966">
        <v>112</v>
      </c>
      <c r="R1966" t="s">
        <v>3611</v>
      </c>
      <c r="S1966" t="s">
        <v>3554</v>
      </c>
      <c r="T1966" t="s">
        <v>3586</v>
      </c>
      <c r="U1966">
        <v>7</v>
      </c>
      <c r="V1966" t="s">
        <v>3567</v>
      </c>
      <c r="W1966" t="s">
        <v>3557</v>
      </c>
      <c r="X1966" t="s">
        <v>3585</v>
      </c>
      <c r="Y1966">
        <v>4</v>
      </c>
      <c r="Z1966" t="s">
        <v>3564</v>
      </c>
    </row>
    <row r="1967" spans="1:26" x14ac:dyDescent="0.3">
      <c r="A1967" s="2">
        <v>45313</v>
      </c>
      <c r="B1967" s="2">
        <v>46313</v>
      </c>
      <c r="C1967">
        <v>1000</v>
      </c>
      <c r="D1967" t="s">
        <v>3539</v>
      </c>
      <c r="E1967" t="s">
        <v>2052</v>
      </c>
      <c r="F1967" t="s">
        <v>103</v>
      </c>
      <c r="G1967" t="s">
        <v>46</v>
      </c>
      <c r="H1967" t="s">
        <v>18</v>
      </c>
      <c r="I1967" t="s">
        <v>19</v>
      </c>
      <c r="J1967" t="s">
        <v>42</v>
      </c>
      <c r="K1967" t="s">
        <v>21</v>
      </c>
      <c r="L1967" t="s">
        <v>21</v>
      </c>
      <c r="M1967" t="s">
        <v>3521</v>
      </c>
      <c r="N1967" t="s">
        <v>54</v>
      </c>
      <c r="O1967">
        <v>77.572544628296313</v>
      </c>
      <c r="P1967">
        <v>6.4564707269873978</v>
      </c>
      <c r="Q1967">
        <v>290</v>
      </c>
      <c r="R1967" t="s">
        <v>3736</v>
      </c>
      <c r="S1967" t="s">
        <v>3555</v>
      </c>
      <c r="T1967" t="s">
        <v>3584</v>
      </c>
      <c r="U1967">
        <v>1</v>
      </c>
      <c r="V1967" t="s">
        <v>3561</v>
      </c>
      <c r="W1967" t="s">
        <v>3557</v>
      </c>
      <c r="X1967" t="s">
        <v>3587</v>
      </c>
      <c r="Y1967">
        <v>10</v>
      </c>
      <c r="Z1967" t="s">
        <v>3570</v>
      </c>
    </row>
    <row r="1968" spans="1:26" x14ac:dyDescent="0.3">
      <c r="A1968" s="2">
        <v>44927</v>
      </c>
      <c r="B1968" s="2">
        <v>45927</v>
      </c>
      <c r="C1968">
        <v>1000</v>
      </c>
      <c r="D1968" t="s">
        <v>3539</v>
      </c>
      <c r="E1968" t="s">
        <v>843</v>
      </c>
      <c r="F1968" t="s">
        <v>28</v>
      </c>
      <c r="G1968" t="s">
        <v>33</v>
      </c>
      <c r="H1968" t="s">
        <v>59</v>
      </c>
      <c r="I1968" t="s">
        <v>19</v>
      </c>
      <c r="J1968" t="s">
        <v>35</v>
      </c>
      <c r="K1968" t="s">
        <v>21</v>
      </c>
      <c r="L1968" t="s">
        <v>21</v>
      </c>
      <c r="M1968" t="s">
        <v>3526</v>
      </c>
      <c r="N1968" t="s">
        <v>76</v>
      </c>
      <c r="O1968">
        <v>32.286402023076207</v>
      </c>
      <c r="P1968">
        <v>6.1729399657369388</v>
      </c>
      <c r="Q1968">
        <v>269</v>
      </c>
      <c r="R1968" t="s">
        <v>3744</v>
      </c>
      <c r="S1968" t="s">
        <v>3554</v>
      </c>
      <c r="T1968" t="s">
        <v>3584</v>
      </c>
      <c r="U1968">
        <v>1</v>
      </c>
      <c r="V1968" t="s">
        <v>3561</v>
      </c>
      <c r="W1968" t="s">
        <v>3556</v>
      </c>
      <c r="X1968" t="s">
        <v>3586</v>
      </c>
      <c r="Y1968">
        <v>9</v>
      </c>
      <c r="Z1968" t="s">
        <v>3569</v>
      </c>
    </row>
    <row r="1969" spans="1:26" x14ac:dyDescent="0.3">
      <c r="A1969" s="2">
        <v>45160</v>
      </c>
      <c r="B1969" s="2">
        <v>46160</v>
      </c>
      <c r="C1969">
        <v>1000</v>
      </c>
      <c r="D1969" t="s">
        <v>3539</v>
      </c>
      <c r="E1969" t="s">
        <v>174</v>
      </c>
      <c r="F1969" t="s">
        <v>80</v>
      </c>
      <c r="G1969" t="s">
        <v>46</v>
      </c>
      <c r="H1969" t="s">
        <v>119</v>
      </c>
      <c r="I1969" t="s">
        <v>120</v>
      </c>
      <c r="J1969" t="s">
        <v>20</v>
      </c>
      <c r="K1969" t="s">
        <v>21</v>
      </c>
      <c r="L1969" t="s">
        <v>21</v>
      </c>
      <c r="M1969" t="s">
        <v>1926</v>
      </c>
      <c r="N1969" t="s">
        <v>144</v>
      </c>
      <c r="O1969">
        <v>22.543041866167211</v>
      </c>
      <c r="P1969">
        <v>4.0455307082995056</v>
      </c>
      <c r="Q1969">
        <v>137</v>
      </c>
      <c r="R1969" t="s">
        <v>3821</v>
      </c>
      <c r="S1969" t="s">
        <v>3554</v>
      </c>
      <c r="T1969" t="s">
        <v>3586</v>
      </c>
      <c r="U1969">
        <v>8</v>
      </c>
      <c r="V1969" t="s">
        <v>3568</v>
      </c>
      <c r="W1969" t="s">
        <v>3557</v>
      </c>
      <c r="X1969" t="s">
        <v>3585</v>
      </c>
      <c r="Y1969">
        <v>5</v>
      </c>
      <c r="Z1969" t="s">
        <v>3565</v>
      </c>
    </row>
    <row r="1970" spans="1:26" x14ac:dyDescent="0.3">
      <c r="A1970" s="2">
        <v>45239</v>
      </c>
      <c r="B1970" s="2">
        <v>46239</v>
      </c>
      <c r="C1970">
        <v>1000</v>
      </c>
      <c r="D1970" t="s">
        <v>3539</v>
      </c>
      <c r="E1970" t="s">
        <v>180</v>
      </c>
      <c r="F1970" t="s">
        <v>39</v>
      </c>
      <c r="G1970" t="s">
        <v>46</v>
      </c>
      <c r="H1970" t="s">
        <v>119</v>
      </c>
      <c r="I1970" t="s">
        <v>120</v>
      </c>
      <c r="J1970" t="s">
        <v>42</v>
      </c>
      <c r="K1970" t="s">
        <v>21</v>
      </c>
      <c r="L1970" t="s">
        <v>3546</v>
      </c>
      <c r="M1970" t="s">
        <v>181</v>
      </c>
      <c r="N1970" t="s">
        <v>43</v>
      </c>
      <c r="O1970">
        <v>144.5539747759382</v>
      </c>
      <c r="P1970">
        <v>5.317210210586147</v>
      </c>
      <c r="Q1970">
        <v>216</v>
      </c>
      <c r="R1970" t="s">
        <v>3767</v>
      </c>
      <c r="S1970" t="s">
        <v>3554</v>
      </c>
      <c r="T1970" t="s">
        <v>3587</v>
      </c>
      <c r="U1970">
        <v>11</v>
      </c>
      <c r="V1970" t="s">
        <v>3571</v>
      </c>
      <c r="W1970" t="s">
        <v>3557</v>
      </c>
      <c r="X1970" t="s">
        <v>3586</v>
      </c>
      <c r="Y1970">
        <v>8</v>
      </c>
      <c r="Z1970" t="s">
        <v>3568</v>
      </c>
    </row>
    <row r="1971" spans="1:26" x14ac:dyDescent="0.3">
      <c r="A1971" s="2">
        <v>45435</v>
      </c>
      <c r="B1971" s="2">
        <v>46435</v>
      </c>
      <c r="C1971">
        <v>1000</v>
      </c>
      <c r="D1971" t="s">
        <v>3539</v>
      </c>
      <c r="E1971" t="s">
        <v>245</v>
      </c>
      <c r="F1971" t="s">
        <v>57</v>
      </c>
      <c r="G1971" t="s">
        <v>46</v>
      </c>
      <c r="H1971" t="s">
        <v>119</v>
      </c>
      <c r="I1971" t="s">
        <v>120</v>
      </c>
      <c r="J1971" t="s">
        <v>42</v>
      </c>
      <c r="K1971" t="s">
        <v>21</v>
      </c>
      <c r="L1971" t="s">
        <v>21</v>
      </c>
      <c r="M1971" t="s">
        <v>246</v>
      </c>
      <c r="N1971" t="s">
        <v>63</v>
      </c>
      <c r="O1971">
        <v>108.6954012911378</v>
      </c>
      <c r="P1971">
        <v>5.8664231835397</v>
      </c>
      <c r="Q1971">
        <v>47</v>
      </c>
      <c r="R1971" t="s">
        <v>3737</v>
      </c>
      <c r="S1971" t="s">
        <v>3555</v>
      </c>
      <c r="T1971" t="s">
        <v>3585</v>
      </c>
      <c r="U1971">
        <v>5</v>
      </c>
      <c r="V1971" t="s">
        <v>3565</v>
      </c>
      <c r="W1971" t="s">
        <v>3558</v>
      </c>
      <c r="X1971" t="s">
        <v>3584</v>
      </c>
      <c r="Y1971">
        <v>2</v>
      </c>
      <c r="Z1971" t="s">
        <v>3562</v>
      </c>
    </row>
    <row r="1972" spans="1:26" x14ac:dyDescent="0.3">
      <c r="A1972" s="2">
        <v>45220</v>
      </c>
      <c r="B1972" s="2">
        <v>46220</v>
      </c>
      <c r="C1972">
        <v>1000</v>
      </c>
      <c r="D1972" t="s">
        <v>3539</v>
      </c>
      <c r="E1972" t="s">
        <v>286</v>
      </c>
      <c r="F1972" t="s">
        <v>80</v>
      </c>
      <c r="G1972" t="s">
        <v>46</v>
      </c>
      <c r="H1972" t="s">
        <v>119</v>
      </c>
      <c r="I1972" t="s">
        <v>120</v>
      </c>
      <c r="J1972" t="s">
        <v>42</v>
      </c>
      <c r="K1972" t="s">
        <v>21</v>
      </c>
      <c r="L1972" t="s">
        <v>3546</v>
      </c>
      <c r="M1972" t="s">
        <v>1942</v>
      </c>
      <c r="N1972" t="s">
        <v>24</v>
      </c>
      <c r="O1972">
        <v>20.003414094787409</v>
      </c>
      <c r="P1972">
        <v>5.1370606315168246</v>
      </c>
      <c r="Q1972">
        <v>197</v>
      </c>
      <c r="R1972" t="s">
        <v>3787</v>
      </c>
      <c r="S1972" t="s">
        <v>3554</v>
      </c>
      <c r="T1972" t="s">
        <v>3587</v>
      </c>
      <c r="U1972">
        <v>10</v>
      </c>
      <c r="V1972" t="s">
        <v>3570</v>
      </c>
      <c r="W1972" t="s">
        <v>3557</v>
      </c>
      <c r="X1972" t="s">
        <v>3586</v>
      </c>
      <c r="Y1972">
        <v>7</v>
      </c>
      <c r="Z1972" t="s">
        <v>3567</v>
      </c>
    </row>
    <row r="1973" spans="1:26" x14ac:dyDescent="0.3">
      <c r="A1973" s="2">
        <v>45173</v>
      </c>
      <c r="B1973" s="2">
        <v>46173</v>
      </c>
      <c r="C1973">
        <v>1000</v>
      </c>
      <c r="D1973" t="s">
        <v>3539</v>
      </c>
      <c r="E1973" t="s">
        <v>370</v>
      </c>
      <c r="F1973" t="s">
        <v>80</v>
      </c>
      <c r="G1973" t="s">
        <v>58</v>
      </c>
      <c r="H1973" t="s">
        <v>119</v>
      </c>
      <c r="I1973" t="s">
        <v>120</v>
      </c>
      <c r="J1973" t="s">
        <v>42</v>
      </c>
      <c r="K1973" t="s">
        <v>21</v>
      </c>
      <c r="L1973" t="s">
        <v>3546</v>
      </c>
      <c r="M1973" t="s">
        <v>1804</v>
      </c>
      <c r="N1973" t="s">
        <v>63</v>
      </c>
      <c r="O1973">
        <v>21.70575987408322</v>
      </c>
      <c r="P1973">
        <v>4.9467079389958943</v>
      </c>
      <c r="Q1973">
        <v>150</v>
      </c>
      <c r="R1973" t="s">
        <v>3850</v>
      </c>
      <c r="S1973" t="s">
        <v>3554</v>
      </c>
      <c r="T1973" t="s">
        <v>3586</v>
      </c>
      <c r="U1973">
        <v>9</v>
      </c>
      <c r="V1973" t="s">
        <v>3569</v>
      </c>
      <c r="W1973" t="s">
        <v>3557</v>
      </c>
      <c r="X1973" t="s">
        <v>3585</v>
      </c>
      <c r="Y1973">
        <v>5</v>
      </c>
      <c r="Z1973" t="s">
        <v>3565</v>
      </c>
    </row>
    <row r="1974" spans="1:26" x14ac:dyDescent="0.3">
      <c r="A1974" s="2">
        <v>44973</v>
      </c>
      <c r="B1974" s="2">
        <v>45973</v>
      </c>
      <c r="C1974">
        <v>1000</v>
      </c>
      <c r="D1974" t="s">
        <v>3539</v>
      </c>
      <c r="E1974" t="s">
        <v>400</v>
      </c>
      <c r="F1974" t="s">
        <v>28</v>
      </c>
      <c r="G1974" t="s">
        <v>46</v>
      </c>
      <c r="H1974" t="s">
        <v>119</v>
      </c>
      <c r="I1974" t="s">
        <v>120</v>
      </c>
      <c r="J1974" t="s">
        <v>20</v>
      </c>
      <c r="K1974" t="s">
        <v>21</v>
      </c>
      <c r="L1974" t="s">
        <v>21</v>
      </c>
      <c r="M1974" t="s">
        <v>401</v>
      </c>
      <c r="N1974" t="s">
        <v>76</v>
      </c>
      <c r="O1974">
        <v>33.829391397403072</v>
      </c>
      <c r="P1974">
        <v>5.3746162688440329</v>
      </c>
      <c r="Q1974">
        <v>315</v>
      </c>
      <c r="R1974" t="s">
        <v>3954</v>
      </c>
      <c r="S1974" t="s">
        <v>3554</v>
      </c>
      <c r="T1974" t="s">
        <v>3584</v>
      </c>
      <c r="U1974">
        <v>2</v>
      </c>
      <c r="V1974" t="s">
        <v>3562</v>
      </c>
      <c r="W1974" t="s">
        <v>3556</v>
      </c>
      <c r="X1974" t="s">
        <v>3587</v>
      </c>
      <c r="Y1974">
        <v>11</v>
      </c>
      <c r="Z1974" t="s">
        <v>3571</v>
      </c>
    </row>
    <row r="1975" spans="1:26" x14ac:dyDescent="0.3">
      <c r="A1975" s="2">
        <v>45205</v>
      </c>
      <c r="B1975" s="2">
        <v>46205</v>
      </c>
      <c r="C1975">
        <v>1000</v>
      </c>
      <c r="D1975" t="s">
        <v>3539</v>
      </c>
      <c r="E1975" t="s">
        <v>492</v>
      </c>
      <c r="F1975" t="s">
        <v>57</v>
      </c>
      <c r="G1975" t="s">
        <v>58</v>
      </c>
      <c r="H1975" t="s">
        <v>119</v>
      </c>
      <c r="I1975" t="s">
        <v>120</v>
      </c>
      <c r="J1975" t="s">
        <v>20</v>
      </c>
      <c r="K1975" t="s">
        <v>21</v>
      </c>
      <c r="L1975" t="s">
        <v>3546</v>
      </c>
      <c r="M1975" t="s">
        <v>1989</v>
      </c>
      <c r="N1975" t="s">
        <v>30</v>
      </c>
      <c r="O1975">
        <v>126.3660464970534</v>
      </c>
      <c r="P1975">
        <v>5.5832523923125574</v>
      </c>
      <c r="Q1975">
        <v>182</v>
      </c>
      <c r="R1975" t="s">
        <v>3934</v>
      </c>
      <c r="S1975" t="s">
        <v>3554</v>
      </c>
      <c r="T1975" t="s">
        <v>3587</v>
      </c>
      <c r="U1975">
        <v>10</v>
      </c>
      <c r="V1975" t="s">
        <v>3570</v>
      </c>
      <c r="W1975" t="s">
        <v>3557</v>
      </c>
      <c r="X1975" t="s">
        <v>3586</v>
      </c>
      <c r="Y1975">
        <v>7</v>
      </c>
      <c r="Z1975" t="s">
        <v>3567</v>
      </c>
    </row>
    <row r="1976" spans="1:26" x14ac:dyDescent="0.3">
      <c r="A1976" s="2">
        <v>45077</v>
      </c>
      <c r="B1976" s="2">
        <v>46077</v>
      </c>
      <c r="C1976">
        <v>1000</v>
      </c>
      <c r="D1976" t="s">
        <v>3539</v>
      </c>
      <c r="E1976" t="s">
        <v>536</v>
      </c>
      <c r="F1976" t="s">
        <v>57</v>
      </c>
      <c r="G1976" t="s">
        <v>46</v>
      </c>
      <c r="H1976" t="s">
        <v>119</v>
      </c>
      <c r="I1976" t="s">
        <v>120</v>
      </c>
      <c r="J1976" t="s">
        <v>20</v>
      </c>
      <c r="K1976" t="s">
        <v>21</v>
      </c>
      <c r="L1976" t="s">
        <v>3546</v>
      </c>
      <c r="M1976" t="s">
        <v>1813</v>
      </c>
      <c r="N1976" t="s">
        <v>63</v>
      </c>
      <c r="O1976">
        <v>95.389507496394984</v>
      </c>
      <c r="P1976">
        <v>5.8451208514960351</v>
      </c>
      <c r="Q1976">
        <v>54</v>
      </c>
      <c r="R1976" t="s">
        <v>3901</v>
      </c>
      <c r="S1976" t="s">
        <v>3554</v>
      </c>
      <c r="T1976" t="s">
        <v>3585</v>
      </c>
      <c r="U1976">
        <v>5</v>
      </c>
      <c r="V1976" t="s">
        <v>3565</v>
      </c>
      <c r="W1976" t="s">
        <v>3557</v>
      </c>
      <c r="X1976" t="s">
        <v>3584</v>
      </c>
      <c r="Y1976">
        <v>2</v>
      </c>
      <c r="Z1976" t="s">
        <v>3562</v>
      </c>
    </row>
    <row r="1977" spans="1:26" x14ac:dyDescent="0.3">
      <c r="A1977" s="2">
        <v>45305</v>
      </c>
      <c r="B1977" s="2">
        <v>46305</v>
      </c>
      <c r="C1977">
        <v>1000</v>
      </c>
      <c r="D1977" t="s">
        <v>3539</v>
      </c>
      <c r="E1977" t="s">
        <v>624</v>
      </c>
      <c r="F1977" t="s">
        <v>39</v>
      </c>
      <c r="G1977" t="s">
        <v>58</v>
      </c>
      <c r="H1977" t="s">
        <v>119</v>
      </c>
      <c r="I1977" t="s">
        <v>120</v>
      </c>
      <c r="J1977" t="s">
        <v>42</v>
      </c>
      <c r="K1977" t="s">
        <v>21</v>
      </c>
      <c r="L1977" t="s">
        <v>3546</v>
      </c>
      <c r="M1977" t="s">
        <v>625</v>
      </c>
      <c r="N1977" t="s">
        <v>43</v>
      </c>
      <c r="O1977">
        <v>121.39719430204021</v>
      </c>
      <c r="P1977">
        <v>5.0839024468632728</v>
      </c>
      <c r="Q1977">
        <v>282</v>
      </c>
      <c r="R1977" t="s">
        <v>3763</v>
      </c>
      <c r="S1977" t="s">
        <v>3555</v>
      </c>
      <c r="T1977" t="s">
        <v>3584</v>
      </c>
      <c r="U1977">
        <v>1</v>
      </c>
      <c r="V1977" t="s">
        <v>3561</v>
      </c>
      <c r="W1977" t="s">
        <v>3557</v>
      </c>
      <c r="X1977" t="s">
        <v>3587</v>
      </c>
      <c r="Y1977">
        <v>10</v>
      </c>
      <c r="Z1977" t="s">
        <v>3570</v>
      </c>
    </row>
    <row r="1978" spans="1:26" x14ac:dyDescent="0.3">
      <c r="A1978" s="2">
        <v>45315</v>
      </c>
      <c r="B1978" s="2">
        <v>46315</v>
      </c>
      <c r="C1978">
        <v>1000</v>
      </c>
      <c r="D1978" t="s">
        <v>3539</v>
      </c>
      <c r="E1978" t="s">
        <v>713</v>
      </c>
      <c r="F1978" t="s">
        <v>16</v>
      </c>
      <c r="G1978" t="s">
        <v>58</v>
      </c>
      <c r="H1978" t="s">
        <v>119</v>
      </c>
      <c r="I1978" t="s">
        <v>120</v>
      </c>
      <c r="J1978" t="s">
        <v>42</v>
      </c>
      <c r="K1978" t="s">
        <v>21</v>
      </c>
      <c r="L1978" t="s">
        <v>3546</v>
      </c>
      <c r="M1978" t="s">
        <v>780</v>
      </c>
      <c r="N1978" t="s">
        <v>76</v>
      </c>
      <c r="O1978">
        <v>81.486674572021116</v>
      </c>
      <c r="P1978">
        <v>7.4673578505268274</v>
      </c>
      <c r="Q1978">
        <v>292</v>
      </c>
      <c r="R1978" t="s">
        <v>3723</v>
      </c>
      <c r="S1978" t="s">
        <v>3555</v>
      </c>
      <c r="T1978" t="s">
        <v>3584</v>
      </c>
      <c r="U1978">
        <v>1</v>
      </c>
      <c r="V1978" t="s">
        <v>3561</v>
      </c>
      <c r="W1978" t="s">
        <v>3557</v>
      </c>
      <c r="X1978" t="s">
        <v>3587</v>
      </c>
      <c r="Y1978">
        <v>10</v>
      </c>
      <c r="Z1978" t="s">
        <v>3570</v>
      </c>
    </row>
    <row r="1979" spans="1:26" x14ac:dyDescent="0.3">
      <c r="A1979" s="2">
        <v>45151</v>
      </c>
      <c r="B1979" s="2">
        <v>46151</v>
      </c>
      <c r="C1979">
        <v>1000</v>
      </c>
      <c r="D1979" t="s">
        <v>3539</v>
      </c>
      <c r="E1979" t="s">
        <v>793</v>
      </c>
      <c r="F1979" t="s">
        <v>16</v>
      </c>
      <c r="G1979" t="s">
        <v>58</v>
      </c>
      <c r="H1979" t="s">
        <v>119</v>
      </c>
      <c r="I1979" t="s">
        <v>120</v>
      </c>
      <c r="J1979" t="s">
        <v>42</v>
      </c>
      <c r="K1979" t="s">
        <v>21</v>
      </c>
      <c r="L1979" t="s">
        <v>21</v>
      </c>
      <c r="M1979" t="s">
        <v>895</v>
      </c>
      <c r="N1979" t="s">
        <v>63</v>
      </c>
      <c r="O1979">
        <v>91.05525932957984</v>
      </c>
      <c r="P1979">
        <v>5.9313503047954343</v>
      </c>
      <c r="Q1979">
        <v>128</v>
      </c>
      <c r="R1979" t="s">
        <v>3870</v>
      </c>
      <c r="S1979" t="s">
        <v>3554</v>
      </c>
      <c r="T1979" t="s">
        <v>3586</v>
      </c>
      <c r="U1979">
        <v>8</v>
      </c>
      <c r="V1979" t="s">
        <v>3568</v>
      </c>
      <c r="W1979" t="s">
        <v>3557</v>
      </c>
      <c r="X1979" t="s">
        <v>3585</v>
      </c>
      <c r="Y1979">
        <v>5</v>
      </c>
      <c r="Z1979" t="s">
        <v>3565</v>
      </c>
    </row>
    <row r="1980" spans="1:26" x14ac:dyDescent="0.3">
      <c r="A1980" s="2">
        <v>44994</v>
      </c>
      <c r="B1980" s="2">
        <v>45994</v>
      </c>
      <c r="C1980">
        <v>1000</v>
      </c>
      <c r="D1980" t="s">
        <v>3539</v>
      </c>
      <c r="E1980" t="s">
        <v>873</v>
      </c>
      <c r="F1980" t="s">
        <v>39</v>
      </c>
      <c r="G1980" t="s">
        <v>46</v>
      </c>
      <c r="H1980" t="s">
        <v>119</v>
      </c>
      <c r="I1980" t="s">
        <v>120</v>
      </c>
      <c r="J1980" t="s">
        <v>20</v>
      </c>
      <c r="K1980" t="s">
        <v>21</v>
      </c>
      <c r="L1980" t="s">
        <v>21</v>
      </c>
      <c r="M1980" t="s">
        <v>874</v>
      </c>
      <c r="N1980" t="s">
        <v>54</v>
      </c>
      <c r="O1980">
        <v>127.13769346975511</v>
      </c>
      <c r="P1980">
        <v>6.8582894344233747</v>
      </c>
      <c r="Q1980">
        <v>336</v>
      </c>
      <c r="R1980" t="s">
        <v>3918</v>
      </c>
      <c r="S1980" t="s">
        <v>3554</v>
      </c>
      <c r="T1980" t="s">
        <v>3584</v>
      </c>
      <c r="U1980">
        <v>3</v>
      </c>
      <c r="V1980" t="s">
        <v>3563</v>
      </c>
      <c r="W1980" t="s">
        <v>3556</v>
      </c>
      <c r="X1980" t="s">
        <v>3587</v>
      </c>
      <c r="Y1980">
        <v>12</v>
      </c>
      <c r="Z1980" t="s">
        <v>3572</v>
      </c>
    </row>
    <row r="1981" spans="1:26" x14ac:dyDescent="0.3">
      <c r="A1981" s="2">
        <v>45283</v>
      </c>
      <c r="B1981" s="2">
        <v>46283</v>
      </c>
      <c r="C1981">
        <v>1000</v>
      </c>
      <c r="D1981" t="s">
        <v>3539</v>
      </c>
      <c r="E1981" t="s">
        <v>926</v>
      </c>
      <c r="F1981" t="s">
        <v>39</v>
      </c>
      <c r="G1981" t="s">
        <v>58</v>
      </c>
      <c r="H1981" t="s">
        <v>119</v>
      </c>
      <c r="I1981" t="s">
        <v>120</v>
      </c>
      <c r="J1981" t="s">
        <v>42</v>
      </c>
      <c r="K1981" t="s">
        <v>21</v>
      </c>
      <c r="L1981" t="s">
        <v>21</v>
      </c>
      <c r="M1981" t="s">
        <v>927</v>
      </c>
      <c r="N1981" t="s">
        <v>24</v>
      </c>
      <c r="O1981">
        <v>124.4822874900272</v>
      </c>
      <c r="P1981">
        <v>6.0959189779473864</v>
      </c>
      <c r="Q1981">
        <v>260</v>
      </c>
      <c r="R1981" t="s">
        <v>3963</v>
      </c>
      <c r="S1981" t="s">
        <v>3554</v>
      </c>
      <c r="T1981" t="s">
        <v>3587</v>
      </c>
      <c r="U1981">
        <v>12</v>
      </c>
      <c r="V1981" t="s">
        <v>3572</v>
      </c>
      <c r="W1981" t="s">
        <v>3557</v>
      </c>
      <c r="X1981" t="s">
        <v>3586</v>
      </c>
      <c r="Y1981">
        <v>9</v>
      </c>
      <c r="Z1981" t="s">
        <v>3569</v>
      </c>
    </row>
    <row r="1982" spans="1:26" x14ac:dyDescent="0.3">
      <c r="A1982" s="2">
        <v>45211</v>
      </c>
      <c r="B1982" s="2">
        <v>46211</v>
      </c>
      <c r="C1982">
        <v>1000</v>
      </c>
      <c r="D1982" t="s">
        <v>3539</v>
      </c>
      <c r="E1982" t="s">
        <v>983</v>
      </c>
      <c r="F1982" t="s">
        <v>103</v>
      </c>
      <c r="G1982" t="s">
        <v>58</v>
      </c>
      <c r="H1982" t="s">
        <v>119</v>
      </c>
      <c r="I1982" t="s">
        <v>120</v>
      </c>
      <c r="J1982" t="s">
        <v>20</v>
      </c>
      <c r="K1982" t="s">
        <v>21</v>
      </c>
      <c r="L1982" t="s">
        <v>21</v>
      </c>
      <c r="M1982" t="s">
        <v>984</v>
      </c>
      <c r="N1982" t="s">
        <v>24</v>
      </c>
      <c r="O1982">
        <v>78.210158092380752</v>
      </c>
      <c r="P1982">
        <v>6.1752854935276771</v>
      </c>
      <c r="Q1982">
        <v>188</v>
      </c>
      <c r="R1982" t="s">
        <v>3667</v>
      </c>
      <c r="S1982" t="s">
        <v>3554</v>
      </c>
      <c r="T1982" t="s">
        <v>3587</v>
      </c>
      <c r="U1982">
        <v>10</v>
      </c>
      <c r="V1982" t="s">
        <v>3570</v>
      </c>
      <c r="W1982" t="s">
        <v>3557</v>
      </c>
      <c r="X1982" t="s">
        <v>3586</v>
      </c>
      <c r="Y1982">
        <v>7</v>
      </c>
      <c r="Z1982" t="s">
        <v>3567</v>
      </c>
    </row>
    <row r="1983" spans="1:26" x14ac:dyDescent="0.3">
      <c r="A1983" s="2">
        <v>45340</v>
      </c>
      <c r="B1983" s="2">
        <v>46340</v>
      </c>
      <c r="C1983">
        <v>1000</v>
      </c>
      <c r="D1983" t="s">
        <v>3539</v>
      </c>
      <c r="E1983" t="s">
        <v>998</v>
      </c>
      <c r="F1983" t="s">
        <v>80</v>
      </c>
      <c r="G1983" t="s">
        <v>46</v>
      </c>
      <c r="H1983" t="s">
        <v>119</v>
      </c>
      <c r="I1983" t="s">
        <v>120</v>
      </c>
      <c r="J1983" t="s">
        <v>20</v>
      </c>
      <c r="K1983" t="s">
        <v>21</v>
      </c>
      <c r="L1983" t="s">
        <v>3546</v>
      </c>
      <c r="M1983" t="s">
        <v>1952</v>
      </c>
      <c r="N1983" t="s">
        <v>54</v>
      </c>
      <c r="O1983">
        <v>16.74321553104085</v>
      </c>
      <c r="P1983">
        <v>4.3202670494660076</v>
      </c>
      <c r="Q1983">
        <v>317</v>
      </c>
      <c r="R1983" t="s">
        <v>3827</v>
      </c>
      <c r="S1983" t="s">
        <v>3555</v>
      </c>
      <c r="T1983" t="s">
        <v>3584</v>
      </c>
      <c r="U1983">
        <v>2</v>
      </c>
      <c r="V1983" t="s">
        <v>3562</v>
      </c>
      <c r="W1983" t="s">
        <v>3557</v>
      </c>
      <c r="X1983" t="s">
        <v>3587</v>
      </c>
      <c r="Y1983">
        <v>11</v>
      </c>
      <c r="Z1983" t="s">
        <v>3571</v>
      </c>
    </row>
    <row r="1984" spans="1:26" x14ac:dyDescent="0.3">
      <c r="A1984" s="2">
        <v>45178</v>
      </c>
      <c r="B1984" s="2">
        <v>46178</v>
      </c>
      <c r="C1984">
        <v>1000</v>
      </c>
      <c r="D1984" t="s">
        <v>3539</v>
      </c>
      <c r="E1984" t="s">
        <v>1079</v>
      </c>
      <c r="F1984" t="s">
        <v>157</v>
      </c>
      <c r="G1984" t="s">
        <v>58</v>
      </c>
      <c r="H1984" t="s">
        <v>119</v>
      </c>
      <c r="I1984" t="s">
        <v>120</v>
      </c>
      <c r="J1984" t="s">
        <v>42</v>
      </c>
      <c r="K1984" t="s">
        <v>21</v>
      </c>
      <c r="L1984" t="s">
        <v>21</v>
      </c>
      <c r="M1984" t="s">
        <v>1080</v>
      </c>
      <c r="N1984" t="s">
        <v>63</v>
      </c>
      <c r="O1984">
        <v>22.573615460896232</v>
      </c>
      <c r="P1984">
        <v>4.7834695600492676</v>
      </c>
      <c r="Q1984">
        <v>155</v>
      </c>
      <c r="R1984" t="s">
        <v>3905</v>
      </c>
      <c r="S1984" t="s">
        <v>3554</v>
      </c>
      <c r="T1984" t="s">
        <v>3586</v>
      </c>
      <c r="U1984">
        <v>9</v>
      </c>
      <c r="V1984" t="s">
        <v>3569</v>
      </c>
      <c r="W1984" t="s">
        <v>3557</v>
      </c>
      <c r="X1984" t="s">
        <v>3585</v>
      </c>
      <c r="Y1984">
        <v>6</v>
      </c>
      <c r="Z1984" t="s">
        <v>3566</v>
      </c>
    </row>
    <row r="1985" spans="1:26" x14ac:dyDescent="0.3">
      <c r="A1985" s="2">
        <v>45403</v>
      </c>
      <c r="B1985" s="2">
        <v>46403</v>
      </c>
      <c r="C1985">
        <v>1000</v>
      </c>
      <c r="D1985" t="s">
        <v>3539</v>
      </c>
      <c r="E1985" t="s">
        <v>1280</v>
      </c>
      <c r="F1985" t="s">
        <v>28</v>
      </c>
      <c r="G1985" t="s">
        <v>46</v>
      </c>
      <c r="H1985" t="s">
        <v>119</v>
      </c>
      <c r="I1985" t="s">
        <v>120</v>
      </c>
      <c r="J1985" t="s">
        <v>42</v>
      </c>
      <c r="K1985" t="s">
        <v>21</v>
      </c>
      <c r="L1985" t="s">
        <v>3546</v>
      </c>
      <c r="M1985" t="s">
        <v>1717</v>
      </c>
      <c r="N1985" t="s">
        <v>144</v>
      </c>
      <c r="O1985">
        <v>31.565660700065781</v>
      </c>
      <c r="P1985">
        <v>5.9151618830543518</v>
      </c>
      <c r="Q1985">
        <v>15</v>
      </c>
      <c r="R1985" t="s">
        <v>3629</v>
      </c>
      <c r="S1985" t="s">
        <v>3555</v>
      </c>
      <c r="T1985" t="s">
        <v>3585</v>
      </c>
      <c r="U1985">
        <v>4</v>
      </c>
      <c r="V1985" t="s">
        <v>3564</v>
      </c>
      <c r="W1985" t="s">
        <v>3558</v>
      </c>
      <c r="X1985" t="s">
        <v>3584</v>
      </c>
      <c r="Y1985">
        <v>1</v>
      </c>
      <c r="Z1985" t="s">
        <v>3561</v>
      </c>
    </row>
    <row r="1986" spans="1:26" x14ac:dyDescent="0.3">
      <c r="A1986" s="2">
        <v>44955</v>
      </c>
      <c r="B1986" s="2">
        <v>45955</v>
      </c>
      <c r="C1986">
        <v>1000</v>
      </c>
      <c r="D1986" t="s">
        <v>3539</v>
      </c>
      <c r="E1986" t="s">
        <v>1570</v>
      </c>
      <c r="F1986" t="s">
        <v>118</v>
      </c>
      <c r="G1986" t="s">
        <v>58</v>
      </c>
      <c r="H1986" t="s">
        <v>119</v>
      </c>
      <c r="I1986" t="s">
        <v>120</v>
      </c>
      <c r="J1986" t="s">
        <v>20</v>
      </c>
      <c r="K1986" t="s">
        <v>21</v>
      </c>
      <c r="L1986" t="s">
        <v>3546</v>
      </c>
      <c r="M1986" t="s">
        <v>1901</v>
      </c>
      <c r="N1986" t="s">
        <v>63</v>
      </c>
      <c r="O1986">
        <v>92.411130579350541</v>
      </c>
      <c r="P1986">
        <v>6.602192668633565</v>
      </c>
      <c r="Q1986">
        <v>297</v>
      </c>
      <c r="R1986" t="s">
        <v>3717</v>
      </c>
      <c r="S1986" t="s">
        <v>3554</v>
      </c>
      <c r="T1986" t="s">
        <v>3584</v>
      </c>
      <c r="U1986">
        <v>1</v>
      </c>
      <c r="V1986" t="s">
        <v>3561</v>
      </c>
      <c r="W1986" t="s">
        <v>3556</v>
      </c>
      <c r="X1986" t="s">
        <v>3587</v>
      </c>
      <c r="Y1986">
        <v>10</v>
      </c>
      <c r="Z1986" t="s">
        <v>3570</v>
      </c>
    </row>
    <row r="1987" spans="1:26" x14ac:dyDescent="0.3">
      <c r="A1987" s="2">
        <v>45419</v>
      </c>
      <c r="B1987" s="2">
        <v>46419</v>
      </c>
      <c r="C1987">
        <v>1000</v>
      </c>
      <c r="D1987" t="s">
        <v>3539</v>
      </c>
      <c r="E1987" t="s">
        <v>1274</v>
      </c>
      <c r="F1987" t="s">
        <v>28</v>
      </c>
      <c r="G1987" t="s">
        <v>58</v>
      </c>
      <c r="H1987" t="s">
        <v>119</v>
      </c>
      <c r="I1987" t="s">
        <v>120</v>
      </c>
      <c r="J1987" t="s">
        <v>20</v>
      </c>
      <c r="K1987" t="s">
        <v>21</v>
      </c>
      <c r="L1987" t="s">
        <v>3546</v>
      </c>
      <c r="M1987" t="s">
        <v>1746</v>
      </c>
      <c r="N1987" t="s">
        <v>54</v>
      </c>
      <c r="O1987">
        <v>39.520682947865033</v>
      </c>
      <c r="P1987">
        <v>5.7344366930753674</v>
      </c>
      <c r="Q1987">
        <v>31</v>
      </c>
      <c r="R1987" t="s">
        <v>3803</v>
      </c>
      <c r="S1987" t="s">
        <v>3555</v>
      </c>
      <c r="T1987" t="s">
        <v>3585</v>
      </c>
      <c r="U1987">
        <v>5</v>
      </c>
      <c r="V1987" t="s">
        <v>3565</v>
      </c>
      <c r="W1987" t="s">
        <v>3558</v>
      </c>
      <c r="X1987" t="s">
        <v>3584</v>
      </c>
      <c r="Y1987">
        <v>2</v>
      </c>
      <c r="Z1987" t="s">
        <v>3562</v>
      </c>
    </row>
    <row r="1988" spans="1:26" x14ac:dyDescent="0.3">
      <c r="A1988" s="2">
        <v>45369</v>
      </c>
      <c r="B1988" s="2">
        <v>46369</v>
      </c>
      <c r="C1988">
        <v>1000</v>
      </c>
      <c r="D1988" t="s">
        <v>3539</v>
      </c>
      <c r="E1988" t="s">
        <v>1667</v>
      </c>
      <c r="F1988" t="s">
        <v>80</v>
      </c>
      <c r="G1988" t="s">
        <v>58</v>
      </c>
      <c r="H1988" t="s">
        <v>119</v>
      </c>
      <c r="I1988" t="s">
        <v>120</v>
      </c>
      <c r="J1988" t="s">
        <v>20</v>
      </c>
      <c r="K1988" t="s">
        <v>21</v>
      </c>
      <c r="L1988" t="s">
        <v>21</v>
      </c>
      <c r="M1988" t="s">
        <v>1668</v>
      </c>
      <c r="N1988" t="s">
        <v>43</v>
      </c>
      <c r="O1988">
        <v>27.887266398817371</v>
      </c>
      <c r="P1988">
        <v>4.512808249058029</v>
      </c>
      <c r="Q1988">
        <v>346</v>
      </c>
      <c r="R1988" t="s">
        <v>3627</v>
      </c>
      <c r="S1988" t="s">
        <v>3555</v>
      </c>
      <c r="T1988" t="s">
        <v>3584</v>
      </c>
      <c r="U1988">
        <v>3</v>
      </c>
      <c r="V1988" t="s">
        <v>3563</v>
      </c>
      <c r="W1988" t="s">
        <v>3557</v>
      </c>
      <c r="X1988" t="s">
        <v>3587</v>
      </c>
      <c r="Y1988">
        <v>12</v>
      </c>
      <c r="Z1988" t="s">
        <v>3572</v>
      </c>
    </row>
    <row r="1989" spans="1:26" x14ac:dyDescent="0.3">
      <c r="A1989" s="2">
        <v>45131</v>
      </c>
      <c r="B1989" s="2">
        <v>46131</v>
      </c>
      <c r="C1989">
        <v>1000</v>
      </c>
      <c r="D1989" t="s">
        <v>3539</v>
      </c>
      <c r="E1989" t="s">
        <v>1696</v>
      </c>
      <c r="F1989" t="s">
        <v>157</v>
      </c>
      <c r="G1989" t="s">
        <v>46</v>
      </c>
      <c r="H1989" t="s">
        <v>119</v>
      </c>
      <c r="I1989" t="s">
        <v>120</v>
      </c>
      <c r="J1989" t="s">
        <v>42</v>
      </c>
      <c r="K1989" t="s">
        <v>21</v>
      </c>
      <c r="L1989" t="s">
        <v>21</v>
      </c>
      <c r="M1989" t="s">
        <v>1427</v>
      </c>
      <c r="N1989" t="s">
        <v>54</v>
      </c>
      <c r="O1989">
        <v>21.024257446324921</v>
      </c>
      <c r="P1989">
        <v>4.323679236404244</v>
      </c>
      <c r="Q1989">
        <v>108</v>
      </c>
      <c r="R1989" t="s">
        <v>3834</v>
      </c>
      <c r="S1989" t="s">
        <v>3554</v>
      </c>
      <c r="T1989" t="s">
        <v>3586</v>
      </c>
      <c r="U1989">
        <v>7</v>
      </c>
      <c r="V1989" t="s">
        <v>3567</v>
      </c>
      <c r="W1989" t="s">
        <v>3557</v>
      </c>
      <c r="X1989" t="s">
        <v>3585</v>
      </c>
      <c r="Y1989">
        <v>4</v>
      </c>
      <c r="Z1989" t="s">
        <v>3564</v>
      </c>
    </row>
    <row r="1990" spans="1:26" x14ac:dyDescent="0.3">
      <c r="A1990" s="2">
        <v>45390</v>
      </c>
      <c r="B1990" s="2">
        <v>46390</v>
      </c>
      <c r="C1990">
        <v>1000</v>
      </c>
      <c r="D1990" t="s">
        <v>3539</v>
      </c>
      <c r="E1990" t="s">
        <v>1740</v>
      </c>
      <c r="F1990" t="s">
        <v>16</v>
      </c>
      <c r="G1990" t="s">
        <v>46</v>
      </c>
      <c r="H1990" t="s">
        <v>119</v>
      </c>
      <c r="I1990" t="s">
        <v>120</v>
      </c>
      <c r="J1990" t="s">
        <v>42</v>
      </c>
      <c r="K1990" t="s">
        <v>21</v>
      </c>
      <c r="L1990" t="s">
        <v>3546</v>
      </c>
      <c r="M1990" t="s">
        <v>1741</v>
      </c>
      <c r="N1990" t="s">
        <v>144</v>
      </c>
      <c r="O1990">
        <v>63.314007411218043</v>
      </c>
      <c r="P1990">
        <v>7.3345361331553613</v>
      </c>
      <c r="Q1990">
        <v>2</v>
      </c>
      <c r="R1990" t="s">
        <v>3778</v>
      </c>
      <c r="S1990" t="s">
        <v>3555</v>
      </c>
      <c r="T1990" t="s">
        <v>3585</v>
      </c>
      <c r="U1990">
        <v>4</v>
      </c>
      <c r="V1990" t="s">
        <v>3564</v>
      </c>
      <c r="W1990" t="s">
        <v>3558</v>
      </c>
      <c r="X1990" t="s">
        <v>3584</v>
      </c>
      <c r="Y1990">
        <v>1</v>
      </c>
      <c r="Z1990" t="s">
        <v>3561</v>
      </c>
    </row>
    <row r="1991" spans="1:26" x14ac:dyDescent="0.3">
      <c r="A1991" s="2">
        <v>45151</v>
      </c>
      <c r="B1991" s="2">
        <v>46151</v>
      </c>
      <c r="C1991">
        <v>1000</v>
      </c>
      <c r="D1991" t="s">
        <v>3539</v>
      </c>
      <c r="E1991" t="s">
        <v>1967</v>
      </c>
      <c r="F1991" t="s">
        <v>39</v>
      </c>
      <c r="G1991" t="s">
        <v>58</v>
      </c>
      <c r="H1991" t="s">
        <v>119</v>
      </c>
      <c r="I1991" t="s">
        <v>120</v>
      </c>
      <c r="J1991" t="s">
        <v>42</v>
      </c>
      <c r="K1991" t="s">
        <v>21</v>
      </c>
      <c r="L1991" t="s">
        <v>3546</v>
      </c>
      <c r="M1991" t="s">
        <v>1968</v>
      </c>
      <c r="N1991" t="s">
        <v>76</v>
      </c>
      <c r="O1991">
        <v>127.0057552104407</v>
      </c>
      <c r="P1991">
        <v>6.6874575854205149</v>
      </c>
      <c r="Q1991">
        <v>128</v>
      </c>
      <c r="R1991" t="s">
        <v>3870</v>
      </c>
      <c r="S1991" t="s">
        <v>3554</v>
      </c>
      <c r="T1991" t="s">
        <v>3586</v>
      </c>
      <c r="U1991">
        <v>8</v>
      </c>
      <c r="V1991" t="s">
        <v>3568</v>
      </c>
      <c r="W1991" t="s">
        <v>3557</v>
      </c>
      <c r="X1991" t="s">
        <v>3585</v>
      </c>
      <c r="Y1991">
        <v>5</v>
      </c>
      <c r="Z1991" t="s">
        <v>3565</v>
      </c>
    </row>
    <row r="1992" spans="1:26" x14ac:dyDescent="0.3">
      <c r="A1992" s="2">
        <v>45439</v>
      </c>
      <c r="B1992" s="2">
        <v>46439</v>
      </c>
      <c r="C1992">
        <v>1000</v>
      </c>
      <c r="D1992" t="s">
        <v>3539</v>
      </c>
      <c r="E1992" t="s">
        <v>2097</v>
      </c>
      <c r="F1992" t="s">
        <v>157</v>
      </c>
      <c r="G1992" t="s">
        <v>58</v>
      </c>
      <c r="H1992" t="s">
        <v>119</v>
      </c>
      <c r="I1992" t="s">
        <v>120</v>
      </c>
      <c r="J1992" t="s">
        <v>20</v>
      </c>
      <c r="K1992" t="s">
        <v>21</v>
      </c>
      <c r="L1992" t="s">
        <v>3546</v>
      </c>
      <c r="M1992" t="s">
        <v>2098</v>
      </c>
      <c r="N1992" t="s">
        <v>76</v>
      </c>
      <c r="O1992">
        <v>15.63104066534884</v>
      </c>
      <c r="P1992">
        <v>4.2402991234503666</v>
      </c>
      <c r="Q1992">
        <v>51</v>
      </c>
      <c r="R1992" t="s">
        <v>3904</v>
      </c>
      <c r="S1992" t="s">
        <v>3555</v>
      </c>
      <c r="T1992" t="s">
        <v>3585</v>
      </c>
      <c r="U1992">
        <v>5</v>
      </c>
      <c r="V1992" t="s">
        <v>3565</v>
      </c>
      <c r="W1992" t="s">
        <v>3558</v>
      </c>
      <c r="X1992" t="s">
        <v>3584</v>
      </c>
      <c r="Y1992">
        <v>2</v>
      </c>
      <c r="Z1992" t="s">
        <v>3562</v>
      </c>
    </row>
    <row r="1993" spans="1:26" x14ac:dyDescent="0.3">
      <c r="A1993" s="2">
        <v>45264</v>
      </c>
      <c r="B1993" s="2">
        <v>46264</v>
      </c>
      <c r="C1993">
        <v>1000</v>
      </c>
      <c r="D1993" t="s">
        <v>3539</v>
      </c>
      <c r="E1993" t="s">
        <v>2151</v>
      </c>
      <c r="F1993" t="s">
        <v>80</v>
      </c>
      <c r="G1993" t="s">
        <v>58</v>
      </c>
      <c r="H1993" t="s">
        <v>119</v>
      </c>
      <c r="I1993" t="s">
        <v>120</v>
      </c>
      <c r="J1993" t="s">
        <v>42</v>
      </c>
      <c r="K1993" t="s">
        <v>21</v>
      </c>
      <c r="L1993" t="s">
        <v>21</v>
      </c>
      <c r="M1993" t="s">
        <v>2152</v>
      </c>
      <c r="N1993" t="s">
        <v>76</v>
      </c>
      <c r="O1993">
        <v>19.93955526076973</v>
      </c>
      <c r="P1993">
        <v>4.279203846630022</v>
      </c>
      <c r="Q1993">
        <v>241</v>
      </c>
      <c r="R1993" t="s">
        <v>3894</v>
      </c>
      <c r="S1993" t="s">
        <v>3554</v>
      </c>
      <c r="T1993" t="s">
        <v>3587</v>
      </c>
      <c r="U1993">
        <v>12</v>
      </c>
      <c r="V1993" t="s">
        <v>3572</v>
      </c>
      <c r="W1993" t="s">
        <v>3557</v>
      </c>
      <c r="X1993" t="s">
        <v>3586</v>
      </c>
      <c r="Y1993">
        <v>8</v>
      </c>
      <c r="Z1993" t="s">
        <v>3568</v>
      </c>
    </row>
    <row r="1994" spans="1:26" x14ac:dyDescent="0.3">
      <c r="A1994" s="2">
        <v>45200</v>
      </c>
      <c r="B1994" s="2">
        <v>46200</v>
      </c>
      <c r="C1994">
        <v>1000</v>
      </c>
      <c r="D1994" t="s">
        <v>3539</v>
      </c>
      <c r="E1994" t="s">
        <v>1040</v>
      </c>
      <c r="F1994" t="s">
        <v>118</v>
      </c>
      <c r="G1994" t="s">
        <v>46</v>
      </c>
      <c r="H1994" t="s">
        <v>119</v>
      </c>
      <c r="I1994" t="s">
        <v>120</v>
      </c>
      <c r="J1994" t="s">
        <v>42</v>
      </c>
      <c r="K1994" t="s">
        <v>21</v>
      </c>
      <c r="L1994" t="s">
        <v>21</v>
      </c>
      <c r="M1994" t="s">
        <v>2198</v>
      </c>
      <c r="N1994" t="s">
        <v>30</v>
      </c>
      <c r="O1994">
        <v>96.134257498408488</v>
      </c>
      <c r="P1994">
        <v>6.9287591030487548</v>
      </c>
      <c r="Q1994">
        <v>177</v>
      </c>
      <c r="R1994" t="s">
        <v>3875</v>
      </c>
      <c r="S1994" t="s">
        <v>3554</v>
      </c>
      <c r="T1994" t="s">
        <v>3587</v>
      </c>
      <c r="U1994">
        <v>10</v>
      </c>
      <c r="V1994" t="s">
        <v>3570</v>
      </c>
      <c r="W1994" t="s">
        <v>3557</v>
      </c>
      <c r="X1994" t="s">
        <v>3585</v>
      </c>
      <c r="Y1994">
        <v>6</v>
      </c>
      <c r="Z1994" t="s">
        <v>3566</v>
      </c>
    </row>
    <row r="1995" spans="1:26" x14ac:dyDescent="0.3">
      <c r="A1995" s="2">
        <v>45443</v>
      </c>
      <c r="B1995" s="2">
        <v>46443</v>
      </c>
      <c r="C1995">
        <v>1000</v>
      </c>
      <c r="D1995" t="s">
        <v>3539</v>
      </c>
      <c r="E1995" t="s">
        <v>1689</v>
      </c>
      <c r="F1995" t="s">
        <v>118</v>
      </c>
      <c r="G1995" t="s">
        <v>46</v>
      </c>
      <c r="H1995" t="s">
        <v>119</v>
      </c>
      <c r="I1995" t="s">
        <v>120</v>
      </c>
      <c r="J1995" t="s">
        <v>42</v>
      </c>
      <c r="K1995" t="s">
        <v>21</v>
      </c>
      <c r="L1995" t="s">
        <v>21</v>
      </c>
      <c r="M1995" t="s">
        <v>2262</v>
      </c>
      <c r="N1995" t="s">
        <v>30</v>
      </c>
      <c r="O1995">
        <v>84.394484819382868</v>
      </c>
      <c r="P1995">
        <v>7.2858464060546861</v>
      </c>
      <c r="Q1995">
        <v>55</v>
      </c>
      <c r="R1995" t="s">
        <v>3650</v>
      </c>
      <c r="S1995" t="s">
        <v>3555</v>
      </c>
      <c r="T1995" t="s">
        <v>3585</v>
      </c>
      <c r="U1995">
        <v>5</v>
      </c>
      <c r="V1995" t="s">
        <v>3565</v>
      </c>
      <c r="W1995" t="s">
        <v>3558</v>
      </c>
      <c r="X1995" t="s">
        <v>3584</v>
      </c>
      <c r="Y1995">
        <v>2</v>
      </c>
      <c r="Z1995" t="s">
        <v>3562</v>
      </c>
    </row>
    <row r="1996" spans="1:26" x14ac:dyDescent="0.3">
      <c r="A1996" s="2">
        <v>45314</v>
      </c>
      <c r="B1996" s="2">
        <v>46314</v>
      </c>
      <c r="C1996">
        <v>1000</v>
      </c>
      <c r="D1996" t="s">
        <v>3539</v>
      </c>
      <c r="E1996" t="s">
        <v>664</v>
      </c>
      <c r="F1996" t="s">
        <v>157</v>
      </c>
      <c r="G1996" t="s">
        <v>58</v>
      </c>
      <c r="H1996" t="s">
        <v>119</v>
      </c>
      <c r="I1996" t="s">
        <v>120</v>
      </c>
      <c r="J1996" t="s">
        <v>42</v>
      </c>
      <c r="K1996" t="s">
        <v>21</v>
      </c>
      <c r="L1996" t="s">
        <v>3546</v>
      </c>
      <c r="M1996" t="s">
        <v>2311</v>
      </c>
      <c r="N1996" t="s">
        <v>24</v>
      </c>
      <c r="O1996">
        <v>10.070035879522059</v>
      </c>
      <c r="P1996">
        <v>4.1612188119751234</v>
      </c>
      <c r="Q1996">
        <v>291</v>
      </c>
      <c r="R1996" t="s">
        <v>3913</v>
      </c>
      <c r="S1996" t="s">
        <v>3555</v>
      </c>
      <c r="T1996" t="s">
        <v>3584</v>
      </c>
      <c r="U1996">
        <v>1</v>
      </c>
      <c r="V1996" t="s">
        <v>3561</v>
      </c>
      <c r="W1996" t="s">
        <v>3557</v>
      </c>
      <c r="X1996" t="s">
        <v>3587</v>
      </c>
      <c r="Y1996">
        <v>10</v>
      </c>
      <c r="Z1996" t="s">
        <v>3570</v>
      </c>
    </row>
    <row r="1997" spans="1:26" x14ac:dyDescent="0.3">
      <c r="A1997" s="2">
        <v>45027</v>
      </c>
      <c r="B1997" s="2">
        <v>46027</v>
      </c>
      <c r="C1997">
        <v>1000</v>
      </c>
      <c r="D1997" t="s">
        <v>3539</v>
      </c>
      <c r="E1997" t="s">
        <v>1861</v>
      </c>
      <c r="F1997" t="s">
        <v>57</v>
      </c>
      <c r="G1997" t="s">
        <v>46</v>
      </c>
      <c r="H1997" t="s">
        <v>119</v>
      </c>
      <c r="I1997" t="s">
        <v>120</v>
      </c>
      <c r="J1997" t="s">
        <v>42</v>
      </c>
      <c r="K1997" t="s">
        <v>21</v>
      </c>
      <c r="L1997" t="s">
        <v>3546</v>
      </c>
      <c r="M1997" t="s">
        <v>2321</v>
      </c>
      <c r="N1997" t="s">
        <v>76</v>
      </c>
      <c r="O1997">
        <v>91.290272588603131</v>
      </c>
      <c r="P1997">
        <v>5.9107701616439154</v>
      </c>
      <c r="Q1997">
        <v>4</v>
      </c>
      <c r="R1997" t="s">
        <v>3773</v>
      </c>
      <c r="S1997" t="s">
        <v>3554</v>
      </c>
      <c r="T1997" t="s">
        <v>3585</v>
      </c>
      <c r="U1997">
        <v>4</v>
      </c>
      <c r="V1997" t="s">
        <v>3564</v>
      </c>
      <c r="W1997" t="s">
        <v>3557</v>
      </c>
      <c r="X1997" t="s">
        <v>3584</v>
      </c>
      <c r="Y1997">
        <v>1</v>
      </c>
      <c r="Z1997" t="s">
        <v>3561</v>
      </c>
    </row>
    <row r="1998" spans="1:26" x14ac:dyDescent="0.3">
      <c r="A1998" s="2">
        <v>45262</v>
      </c>
      <c r="B1998" s="2">
        <v>46262</v>
      </c>
      <c r="C1998">
        <v>1000</v>
      </c>
      <c r="D1998" t="s">
        <v>3539</v>
      </c>
      <c r="E1998" t="s">
        <v>1444</v>
      </c>
      <c r="F1998" t="s">
        <v>103</v>
      </c>
      <c r="G1998" t="s">
        <v>58</v>
      </c>
      <c r="H1998" t="s">
        <v>119</v>
      </c>
      <c r="I1998" t="s">
        <v>120</v>
      </c>
      <c r="J1998" t="s">
        <v>20</v>
      </c>
      <c r="K1998" t="s">
        <v>21</v>
      </c>
      <c r="L1998" t="s">
        <v>21</v>
      </c>
      <c r="M1998" t="s">
        <v>2371</v>
      </c>
      <c r="N1998" t="s">
        <v>24</v>
      </c>
      <c r="O1998">
        <v>106.0946707164902</v>
      </c>
      <c r="P1998">
        <v>6.5377070287643866</v>
      </c>
      <c r="Q1998">
        <v>239</v>
      </c>
      <c r="R1998" t="s">
        <v>3797</v>
      </c>
      <c r="S1998" t="s">
        <v>3554</v>
      </c>
      <c r="T1998" t="s">
        <v>3587</v>
      </c>
      <c r="U1998">
        <v>12</v>
      </c>
      <c r="V1998" t="s">
        <v>3572</v>
      </c>
      <c r="W1998" t="s">
        <v>3557</v>
      </c>
      <c r="X1998" t="s">
        <v>3586</v>
      </c>
      <c r="Y1998">
        <v>8</v>
      </c>
      <c r="Z1998" t="s">
        <v>3568</v>
      </c>
    </row>
    <row r="1999" spans="1:26" x14ac:dyDescent="0.3">
      <c r="A1999" s="2">
        <v>45090</v>
      </c>
      <c r="B1999" s="2">
        <v>46090</v>
      </c>
      <c r="C1999">
        <v>1000</v>
      </c>
      <c r="D1999" t="s">
        <v>3539</v>
      </c>
      <c r="E1999" t="s">
        <v>1456</v>
      </c>
      <c r="F1999" t="s">
        <v>80</v>
      </c>
      <c r="G1999" t="s">
        <v>46</v>
      </c>
      <c r="H1999" t="s">
        <v>119</v>
      </c>
      <c r="I1999" t="s">
        <v>120</v>
      </c>
      <c r="J1999" t="s">
        <v>20</v>
      </c>
      <c r="K1999" t="s">
        <v>21</v>
      </c>
      <c r="L1999" t="s">
        <v>21</v>
      </c>
      <c r="M1999" t="s">
        <v>2392</v>
      </c>
      <c r="N1999" t="s">
        <v>24</v>
      </c>
      <c r="O1999">
        <v>21.317436076655301</v>
      </c>
      <c r="P1999">
        <v>5.3162050699817227</v>
      </c>
      <c r="Q1999">
        <v>67</v>
      </c>
      <c r="R1999" t="s">
        <v>3897</v>
      </c>
      <c r="S1999" t="s">
        <v>3554</v>
      </c>
      <c r="T1999" t="s">
        <v>3585</v>
      </c>
      <c r="U1999">
        <v>6</v>
      </c>
      <c r="V1999" t="s">
        <v>3566</v>
      </c>
      <c r="W1999" t="s">
        <v>3557</v>
      </c>
      <c r="X1999" t="s">
        <v>3584</v>
      </c>
      <c r="Y1999">
        <v>3</v>
      </c>
      <c r="Z1999" t="s">
        <v>3563</v>
      </c>
    </row>
    <row r="2000" spans="1:26" x14ac:dyDescent="0.3">
      <c r="A2000" s="2">
        <v>45317</v>
      </c>
      <c r="B2000" s="2">
        <v>46317</v>
      </c>
      <c r="C2000">
        <v>1000</v>
      </c>
      <c r="D2000" t="s">
        <v>3539</v>
      </c>
      <c r="E2000" t="s">
        <v>2469</v>
      </c>
      <c r="F2000" t="s">
        <v>16</v>
      </c>
      <c r="G2000" t="s">
        <v>46</v>
      </c>
      <c r="H2000" t="s">
        <v>119</v>
      </c>
      <c r="I2000" t="s">
        <v>120</v>
      </c>
      <c r="J2000" t="s">
        <v>42</v>
      </c>
      <c r="K2000" t="s">
        <v>21</v>
      </c>
      <c r="L2000" t="s">
        <v>21</v>
      </c>
      <c r="M2000" t="s">
        <v>1733</v>
      </c>
      <c r="N2000" t="s">
        <v>43</v>
      </c>
      <c r="O2000">
        <v>86.191542610051982</v>
      </c>
      <c r="P2000">
        <v>5.6245462117637706</v>
      </c>
      <c r="Q2000">
        <v>294</v>
      </c>
      <c r="R2000" t="s">
        <v>3762</v>
      </c>
      <c r="S2000" t="s">
        <v>3555</v>
      </c>
      <c r="T2000" t="s">
        <v>3584</v>
      </c>
      <c r="U2000">
        <v>1</v>
      </c>
      <c r="V2000" t="s">
        <v>3561</v>
      </c>
      <c r="W2000" t="s">
        <v>3557</v>
      </c>
      <c r="X2000" t="s">
        <v>3587</v>
      </c>
      <c r="Y2000">
        <v>10</v>
      </c>
      <c r="Z2000" t="s">
        <v>3570</v>
      </c>
    </row>
    <row r="2001" spans="1:26" x14ac:dyDescent="0.3">
      <c r="A2001" s="2">
        <v>45136</v>
      </c>
      <c r="B2001" s="2">
        <v>46136</v>
      </c>
      <c r="C2001">
        <v>1000</v>
      </c>
      <c r="D2001" t="s">
        <v>3539</v>
      </c>
      <c r="E2001" t="s">
        <v>2315</v>
      </c>
      <c r="F2001" t="s">
        <v>39</v>
      </c>
      <c r="G2001" t="s">
        <v>46</v>
      </c>
      <c r="H2001" t="s">
        <v>119</v>
      </c>
      <c r="I2001" t="s">
        <v>120</v>
      </c>
      <c r="J2001" t="s">
        <v>42</v>
      </c>
      <c r="K2001" t="s">
        <v>21</v>
      </c>
      <c r="L2001" t="s">
        <v>3546</v>
      </c>
      <c r="M2001" t="s">
        <v>2496</v>
      </c>
      <c r="N2001" t="s">
        <v>43</v>
      </c>
      <c r="O2001">
        <v>123.53656820511971</v>
      </c>
      <c r="P2001">
        <v>6.5386097872826792</v>
      </c>
      <c r="Q2001">
        <v>113</v>
      </c>
      <c r="R2001" t="s">
        <v>3839</v>
      </c>
      <c r="S2001" t="s">
        <v>3554</v>
      </c>
      <c r="T2001" t="s">
        <v>3586</v>
      </c>
      <c r="U2001">
        <v>7</v>
      </c>
      <c r="V2001" t="s">
        <v>3567</v>
      </c>
      <c r="W2001" t="s">
        <v>3557</v>
      </c>
      <c r="X2001" t="s">
        <v>3585</v>
      </c>
      <c r="Y2001">
        <v>4</v>
      </c>
      <c r="Z2001" t="s">
        <v>3564</v>
      </c>
    </row>
    <row r="2002" spans="1:26" x14ac:dyDescent="0.3">
      <c r="A2002" s="2">
        <v>44972</v>
      </c>
      <c r="B2002" s="2">
        <v>45972</v>
      </c>
      <c r="C2002">
        <v>1000</v>
      </c>
      <c r="D2002" t="s">
        <v>3539</v>
      </c>
      <c r="E2002" t="s">
        <v>918</v>
      </c>
      <c r="F2002" t="s">
        <v>103</v>
      </c>
      <c r="G2002" t="s">
        <v>58</v>
      </c>
      <c r="H2002" t="s">
        <v>119</v>
      </c>
      <c r="I2002" t="s">
        <v>120</v>
      </c>
      <c r="J2002" t="s">
        <v>20</v>
      </c>
      <c r="K2002" t="s">
        <v>21</v>
      </c>
      <c r="L2002" t="s">
        <v>21</v>
      </c>
      <c r="M2002" t="s">
        <v>2531</v>
      </c>
      <c r="N2002" t="s">
        <v>76</v>
      </c>
      <c r="O2002">
        <v>107.8582289151539</v>
      </c>
      <c r="P2002">
        <v>7.1539632248353637</v>
      </c>
      <c r="Q2002">
        <v>314</v>
      </c>
      <c r="R2002" t="s">
        <v>3930</v>
      </c>
      <c r="S2002" t="s">
        <v>3554</v>
      </c>
      <c r="T2002" t="s">
        <v>3584</v>
      </c>
      <c r="U2002">
        <v>2</v>
      </c>
      <c r="V2002" t="s">
        <v>3562</v>
      </c>
      <c r="W2002" t="s">
        <v>3556</v>
      </c>
      <c r="X2002" t="s">
        <v>3587</v>
      </c>
      <c r="Y2002">
        <v>11</v>
      </c>
      <c r="Z2002" t="s">
        <v>3571</v>
      </c>
    </row>
    <row r="2003" spans="1:26" x14ac:dyDescent="0.3">
      <c r="A2003" s="2">
        <v>45104</v>
      </c>
      <c r="B2003" s="2">
        <v>46104</v>
      </c>
      <c r="C2003">
        <v>1000</v>
      </c>
      <c r="D2003" t="s">
        <v>3539</v>
      </c>
      <c r="E2003" t="s">
        <v>961</v>
      </c>
      <c r="F2003" t="s">
        <v>118</v>
      </c>
      <c r="G2003" t="s">
        <v>58</v>
      </c>
      <c r="H2003" t="s">
        <v>119</v>
      </c>
      <c r="I2003" t="s">
        <v>120</v>
      </c>
      <c r="J2003" t="s">
        <v>20</v>
      </c>
      <c r="K2003" t="s">
        <v>21</v>
      </c>
      <c r="L2003" t="s">
        <v>21</v>
      </c>
      <c r="M2003" t="s">
        <v>2691</v>
      </c>
      <c r="N2003" t="s">
        <v>54</v>
      </c>
      <c r="O2003">
        <v>79.820540665187295</v>
      </c>
      <c r="P2003">
        <v>7.3028986922841899</v>
      </c>
      <c r="Q2003">
        <v>81</v>
      </c>
      <c r="R2003" t="s">
        <v>3718</v>
      </c>
      <c r="S2003" t="s">
        <v>3554</v>
      </c>
      <c r="T2003" t="s">
        <v>3585</v>
      </c>
      <c r="U2003">
        <v>6</v>
      </c>
      <c r="V2003" t="s">
        <v>3566</v>
      </c>
      <c r="W2003" t="s">
        <v>3557</v>
      </c>
      <c r="X2003" t="s">
        <v>3584</v>
      </c>
      <c r="Y2003">
        <v>3</v>
      </c>
      <c r="Z2003" t="s">
        <v>3563</v>
      </c>
    </row>
    <row r="2004" spans="1:26" x14ac:dyDescent="0.3">
      <c r="A2004" s="2">
        <v>45108</v>
      </c>
      <c r="B2004" s="2">
        <v>46108</v>
      </c>
      <c r="C2004">
        <v>1000</v>
      </c>
      <c r="D2004" t="s">
        <v>3539</v>
      </c>
      <c r="E2004" t="s">
        <v>239</v>
      </c>
      <c r="F2004" t="s">
        <v>103</v>
      </c>
      <c r="G2004" t="s">
        <v>46</v>
      </c>
      <c r="H2004" t="s">
        <v>119</v>
      </c>
      <c r="I2004" t="s">
        <v>120</v>
      </c>
      <c r="J2004" t="s">
        <v>20</v>
      </c>
      <c r="K2004" t="s">
        <v>21</v>
      </c>
      <c r="L2004" t="s">
        <v>3546</v>
      </c>
      <c r="M2004" t="s">
        <v>2719</v>
      </c>
      <c r="N2004" t="s">
        <v>30</v>
      </c>
      <c r="O2004">
        <v>93.071383236026762</v>
      </c>
      <c r="P2004">
        <v>7.0928141484242637</v>
      </c>
      <c r="Q2004">
        <v>85</v>
      </c>
      <c r="R2004" t="s">
        <v>3679</v>
      </c>
      <c r="S2004" t="s">
        <v>3554</v>
      </c>
      <c r="T2004" t="s">
        <v>3586</v>
      </c>
      <c r="U2004">
        <v>7</v>
      </c>
      <c r="V2004" t="s">
        <v>3567</v>
      </c>
      <c r="W2004" t="s">
        <v>3557</v>
      </c>
      <c r="X2004" t="s">
        <v>3584</v>
      </c>
      <c r="Y2004">
        <v>3</v>
      </c>
      <c r="Z2004" t="s">
        <v>3563</v>
      </c>
    </row>
    <row r="2005" spans="1:26" x14ac:dyDescent="0.3">
      <c r="A2005" s="2">
        <v>45427</v>
      </c>
      <c r="B2005" s="2">
        <v>46427</v>
      </c>
      <c r="C2005">
        <v>1000</v>
      </c>
      <c r="D2005" t="s">
        <v>3539</v>
      </c>
      <c r="E2005" t="s">
        <v>2659</v>
      </c>
      <c r="F2005" t="s">
        <v>16</v>
      </c>
      <c r="G2005" t="s">
        <v>46</v>
      </c>
      <c r="H2005" t="s">
        <v>119</v>
      </c>
      <c r="I2005" t="s">
        <v>120</v>
      </c>
      <c r="J2005" t="s">
        <v>42</v>
      </c>
      <c r="K2005" t="s">
        <v>21</v>
      </c>
      <c r="L2005" t="s">
        <v>21</v>
      </c>
      <c r="M2005" t="s">
        <v>2744</v>
      </c>
      <c r="N2005" t="s">
        <v>63</v>
      </c>
      <c r="O2005">
        <v>86.659242520544609</v>
      </c>
      <c r="P2005">
        <v>6.0481431786843816</v>
      </c>
      <c r="Q2005">
        <v>39</v>
      </c>
      <c r="R2005" t="s">
        <v>3655</v>
      </c>
      <c r="S2005" t="s">
        <v>3555</v>
      </c>
      <c r="T2005" t="s">
        <v>3585</v>
      </c>
      <c r="U2005">
        <v>5</v>
      </c>
      <c r="V2005" t="s">
        <v>3565</v>
      </c>
      <c r="W2005" t="s">
        <v>3558</v>
      </c>
      <c r="X2005" t="s">
        <v>3584</v>
      </c>
      <c r="Y2005">
        <v>2</v>
      </c>
      <c r="Z2005" t="s">
        <v>3562</v>
      </c>
    </row>
    <row r="2006" spans="1:26" x14ac:dyDescent="0.3">
      <c r="A2006" s="2">
        <v>45322</v>
      </c>
      <c r="B2006" s="2">
        <v>46322</v>
      </c>
      <c r="C2006">
        <v>1000</v>
      </c>
      <c r="D2006" t="s">
        <v>3539</v>
      </c>
      <c r="E2006" t="s">
        <v>2830</v>
      </c>
      <c r="F2006" t="s">
        <v>16</v>
      </c>
      <c r="G2006" t="s">
        <v>58</v>
      </c>
      <c r="H2006" t="s">
        <v>119</v>
      </c>
      <c r="I2006" t="s">
        <v>120</v>
      </c>
      <c r="J2006" t="s">
        <v>20</v>
      </c>
      <c r="K2006" t="s">
        <v>21</v>
      </c>
      <c r="L2006" t="s">
        <v>21</v>
      </c>
      <c r="M2006" t="s">
        <v>2831</v>
      </c>
      <c r="N2006" t="s">
        <v>43</v>
      </c>
      <c r="O2006">
        <v>74.694988523894722</v>
      </c>
      <c r="P2006">
        <v>6.240944205582764</v>
      </c>
      <c r="Q2006">
        <v>299</v>
      </c>
      <c r="R2006" t="s">
        <v>3641</v>
      </c>
      <c r="S2006" t="s">
        <v>3555</v>
      </c>
      <c r="T2006" t="s">
        <v>3584</v>
      </c>
      <c r="U2006">
        <v>1</v>
      </c>
      <c r="V2006" t="s">
        <v>3561</v>
      </c>
      <c r="W2006" t="s">
        <v>3557</v>
      </c>
      <c r="X2006" t="s">
        <v>3587</v>
      </c>
      <c r="Y2006">
        <v>10</v>
      </c>
      <c r="Z2006" t="s">
        <v>3570</v>
      </c>
    </row>
    <row r="2007" spans="1:26" x14ac:dyDescent="0.3">
      <c r="A2007" s="2">
        <v>45389</v>
      </c>
      <c r="B2007" s="2">
        <v>46389</v>
      </c>
      <c r="C2007">
        <v>1000</v>
      </c>
      <c r="D2007" t="s">
        <v>3539</v>
      </c>
      <c r="E2007" t="s">
        <v>1283</v>
      </c>
      <c r="F2007" t="s">
        <v>118</v>
      </c>
      <c r="G2007" t="s">
        <v>58</v>
      </c>
      <c r="H2007" t="s">
        <v>119</v>
      </c>
      <c r="I2007" t="s">
        <v>120</v>
      </c>
      <c r="J2007" t="s">
        <v>20</v>
      </c>
      <c r="K2007" t="s">
        <v>21</v>
      </c>
      <c r="L2007" t="s">
        <v>3546</v>
      </c>
      <c r="M2007" t="s">
        <v>2837</v>
      </c>
      <c r="N2007" t="s">
        <v>144</v>
      </c>
      <c r="O2007">
        <v>88.246528119795087</v>
      </c>
      <c r="P2007">
        <v>6.0623684397698909</v>
      </c>
      <c r="Q2007">
        <v>1</v>
      </c>
      <c r="R2007" t="s">
        <v>3808</v>
      </c>
      <c r="S2007" t="s">
        <v>3555</v>
      </c>
      <c r="T2007" t="s">
        <v>3585</v>
      </c>
      <c r="U2007">
        <v>4</v>
      </c>
      <c r="V2007" t="s">
        <v>3564</v>
      </c>
      <c r="W2007" t="s">
        <v>3558</v>
      </c>
      <c r="X2007" t="s">
        <v>3584</v>
      </c>
      <c r="Y2007">
        <v>1</v>
      </c>
      <c r="Z2007" t="s">
        <v>3561</v>
      </c>
    </row>
    <row r="2008" spans="1:26" x14ac:dyDescent="0.3">
      <c r="A2008" s="2">
        <v>45372</v>
      </c>
      <c r="B2008" s="2">
        <v>46372</v>
      </c>
      <c r="C2008">
        <v>1000</v>
      </c>
      <c r="D2008" t="s">
        <v>3539</v>
      </c>
      <c r="E2008" t="s">
        <v>747</v>
      </c>
      <c r="F2008" t="s">
        <v>118</v>
      </c>
      <c r="G2008" t="s">
        <v>46</v>
      </c>
      <c r="H2008" t="s">
        <v>119</v>
      </c>
      <c r="I2008" t="s">
        <v>120</v>
      </c>
      <c r="J2008" t="s">
        <v>42</v>
      </c>
      <c r="K2008" t="s">
        <v>21</v>
      </c>
      <c r="L2008" t="s">
        <v>3546</v>
      </c>
      <c r="M2008" t="s">
        <v>2915</v>
      </c>
      <c r="N2008" t="s">
        <v>24</v>
      </c>
      <c r="O2008">
        <v>82.238970006856732</v>
      </c>
      <c r="P2008">
        <v>7.188286792202514</v>
      </c>
      <c r="Q2008">
        <v>349</v>
      </c>
      <c r="R2008" t="s">
        <v>3645</v>
      </c>
      <c r="S2008" t="s">
        <v>3555</v>
      </c>
      <c r="T2008" t="s">
        <v>3584</v>
      </c>
      <c r="U2008">
        <v>3</v>
      </c>
      <c r="V2008" t="s">
        <v>3563</v>
      </c>
      <c r="W2008" t="s">
        <v>3557</v>
      </c>
      <c r="X2008" t="s">
        <v>3587</v>
      </c>
      <c r="Y2008">
        <v>12</v>
      </c>
      <c r="Z2008" t="s">
        <v>3572</v>
      </c>
    </row>
    <row r="2009" spans="1:26" x14ac:dyDescent="0.3">
      <c r="A2009" s="2">
        <v>44972</v>
      </c>
      <c r="B2009" s="2">
        <v>45972</v>
      </c>
      <c r="C2009">
        <v>1000</v>
      </c>
      <c r="D2009" t="s">
        <v>3539</v>
      </c>
      <c r="E2009" t="s">
        <v>1093</v>
      </c>
      <c r="F2009" t="s">
        <v>103</v>
      </c>
      <c r="G2009" t="s">
        <v>46</v>
      </c>
      <c r="H2009" t="s">
        <v>119</v>
      </c>
      <c r="I2009" t="s">
        <v>120</v>
      </c>
      <c r="J2009" t="s">
        <v>42</v>
      </c>
      <c r="K2009" t="s">
        <v>21</v>
      </c>
      <c r="L2009" t="s">
        <v>21</v>
      </c>
      <c r="M2009" t="s">
        <v>2921</v>
      </c>
      <c r="N2009" t="s">
        <v>30</v>
      </c>
      <c r="O2009">
        <v>80.643465589562922</v>
      </c>
      <c r="P2009">
        <v>7.7362845087550109</v>
      </c>
      <c r="Q2009">
        <v>314</v>
      </c>
      <c r="R2009" t="s">
        <v>3930</v>
      </c>
      <c r="S2009" t="s">
        <v>3554</v>
      </c>
      <c r="T2009" t="s">
        <v>3584</v>
      </c>
      <c r="U2009">
        <v>2</v>
      </c>
      <c r="V2009" t="s">
        <v>3562</v>
      </c>
      <c r="W2009" t="s">
        <v>3556</v>
      </c>
      <c r="X2009" t="s">
        <v>3587</v>
      </c>
      <c r="Y2009">
        <v>11</v>
      </c>
      <c r="Z2009" t="s">
        <v>3571</v>
      </c>
    </row>
    <row r="2010" spans="1:26" x14ac:dyDescent="0.3">
      <c r="A2010" s="2">
        <v>45349</v>
      </c>
      <c r="B2010" s="2">
        <v>46349</v>
      </c>
      <c r="C2010">
        <v>1000</v>
      </c>
      <c r="D2010" t="s">
        <v>3539</v>
      </c>
      <c r="E2010" t="s">
        <v>550</v>
      </c>
      <c r="F2010" t="s">
        <v>118</v>
      </c>
      <c r="G2010" t="s">
        <v>58</v>
      </c>
      <c r="H2010" t="s">
        <v>119</v>
      </c>
      <c r="I2010" t="s">
        <v>120</v>
      </c>
      <c r="J2010" t="s">
        <v>42</v>
      </c>
      <c r="K2010" t="s">
        <v>21</v>
      </c>
      <c r="L2010" t="s">
        <v>21</v>
      </c>
      <c r="M2010" t="s">
        <v>2928</v>
      </c>
      <c r="N2010" t="s">
        <v>63</v>
      </c>
      <c r="O2010">
        <v>64.151180523167994</v>
      </c>
      <c r="P2010">
        <v>6.3506111880551162</v>
      </c>
      <c r="Q2010">
        <v>326</v>
      </c>
      <c r="R2010" t="s">
        <v>3967</v>
      </c>
      <c r="S2010" t="s">
        <v>3555</v>
      </c>
      <c r="T2010" t="s">
        <v>3584</v>
      </c>
      <c r="U2010">
        <v>2</v>
      </c>
      <c r="V2010" t="s">
        <v>3562</v>
      </c>
      <c r="W2010" t="s">
        <v>3557</v>
      </c>
      <c r="X2010" t="s">
        <v>3587</v>
      </c>
      <c r="Y2010">
        <v>11</v>
      </c>
      <c r="Z2010" t="s">
        <v>3571</v>
      </c>
    </row>
    <row r="2011" spans="1:26" x14ac:dyDescent="0.3">
      <c r="A2011" s="2">
        <v>44975</v>
      </c>
      <c r="B2011" s="2">
        <v>45975</v>
      </c>
      <c r="C2011">
        <v>1000</v>
      </c>
      <c r="D2011" t="s">
        <v>3539</v>
      </c>
      <c r="E2011" t="s">
        <v>359</v>
      </c>
      <c r="F2011" t="s">
        <v>57</v>
      </c>
      <c r="G2011" t="s">
        <v>46</v>
      </c>
      <c r="H2011" t="s">
        <v>119</v>
      </c>
      <c r="I2011" t="s">
        <v>120</v>
      </c>
      <c r="J2011" t="s">
        <v>42</v>
      </c>
      <c r="K2011" t="s">
        <v>21</v>
      </c>
      <c r="L2011" t="s">
        <v>21</v>
      </c>
      <c r="M2011" t="s">
        <v>2944</v>
      </c>
      <c r="N2011" t="s">
        <v>54</v>
      </c>
      <c r="O2011">
        <v>113.45722471933639</v>
      </c>
      <c r="P2011">
        <v>5.1202072291205756</v>
      </c>
      <c r="Q2011">
        <v>317</v>
      </c>
      <c r="R2011" t="s">
        <v>3827</v>
      </c>
      <c r="S2011" t="s">
        <v>3554</v>
      </c>
      <c r="T2011" t="s">
        <v>3584</v>
      </c>
      <c r="U2011">
        <v>2</v>
      </c>
      <c r="V2011" t="s">
        <v>3562</v>
      </c>
      <c r="W2011" t="s">
        <v>3556</v>
      </c>
      <c r="X2011" t="s">
        <v>3587</v>
      </c>
      <c r="Y2011">
        <v>11</v>
      </c>
      <c r="Z2011" t="s">
        <v>3571</v>
      </c>
    </row>
    <row r="2012" spans="1:26" x14ac:dyDescent="0.3">
      <c r="A2012" s="2">
        <v>45437</v>
      </c>
      <c r="B2012" s="2">
        <v>46437</v>
      </c>
      <c r="C2012">
        <v>1000</v>
      </c>
      <c r="D2012" t="s">
        <v>3539</v>
      </c>
      <c r="E2012" t="s">
        <v>455</v>
      </c>
      <c r="F2012" t="s">
        <v>16</v>
      </c>
      <c r="G2012" t="s">
        <v>46</v>
      </c>
      <c r="H2012" t="s">
        <v>119</v>
      </c>
      <c r="I2012" t="s">
        <v>120</v>
      </c>
      <c r="J2012" t="s">
        <v>42</v>
      </c>
      <c r="K2012" t="s">
        <v>21</v>
      </c>
      <c r="L2012" t="s">
        <v>3546</v>
      </c>
      <c r="M2012" t="s">
        <v>2986</v>
      </c>
      <c r="N2012" t="s">
        <v>76</v>
      </c>
      <c r="O2012">
        <v>89.753124584779783</v>
      </c>
      <c r="P2012">
        <v>6.846184261822434</v>
      </c>
      <c r="Q2012">
        <v>49</v>
      </c>
      <c r="R2012" t="s">
        <v>3866</v>
      </c>
      <c r="S2012" t="s">
        <v>3555</v>
      </c>
      <c r="T2012" t="s">
        <v>3585</v>
      </c>
      <c r="U2012">
        <v>5</v>
      </c>
      <c r="V2012" t="s">
        <v>3565</v>
      </c>
      <c r="W2012" t="s">
        <v>3558</v>
      </c>
      <c r="X2012" t="s">
        <v>3584</v>
      </c>
      <c r="Y2012">
        <v>2</v>
      </c>
      <c r="Z2012" t="s">
        <v>3562</v>
      </c>
    </row>
    <row r="2013" spans="1:26" x14ac:dyDescent="0.3">
      <c r="A2013" s="2">
        <v>45247</v>
      </c>
      <c r="B2013" s="2">
        <v>46247</v>
      </c>
      <c r="C2013">
        <v>1000</v>
      </c>
      <c r="D2013" t="s">
        <v>3539</v>
      </c>
      <c r="E2013" t="s">
        <v>142</v>
      </c>
      <c r="F2013" t="s">
        <v>103</v>
      </c>
      <c r="G2013" t="s">
        <v>46</v>
      </c>
      <c r="H2013" t="s">
        <v>119</v>
      </c>
      <c r="I2013" t="s">
        <v>120</v>
      </c>
      <c r="J2013" t="s">
        <v>42</v>
      </c>
      <c r="K2013" t="s">
        <v>21</v>
      </c>
      <c r="L2013" t="s">
        <v>21</v>
      </c>
      <c r="M2013" t="s">
        <v>3002</v>
      </c>
      <c r="N2013" t="s">
        <v>54</v>
      </c>
      <c r="O2013">
        <v>80.310537313131974</v>
      </c>
      <c r="P2013">
        <v>6.3294127068645913</v>
      </c>
      <c r="Q2013">
        <v>224</v>
      </c>
      <c r="R2013" t="s">
        <v>3704</v>
      </c>
      <c r="S2013" t="s">
        <v>3554</v>
      </c>
      <c r="T2013" t="s">
        <v>3587</v>
      </c>
      <c r="U2013">
        <v>11</v>
      </c>
      <c r="V2013" t="s">
        <v>3571</v>
      </c>
      <c r="W2013" t="s">
        <v>3557</v>
      </c>
      <c r="X2013" t="s">
        <v>3586</v>
      </c>
      <c r="Y2013">
        <v>8</v>
      </c>
      <c r="Z2013" t="s">
        <v>3568</v>
      </c>
    </row>
    <row r="2014" spans="1:26" x14ac:dyDescent="0.3">
      <c r="A2014" s="2">
        <v>45007</v>
      </c>
      <c r="B2014" s="2">
        <v>46007</v>
      </c>
      <c r="C2014">
        <v>1000</v>
      </c>
      <c r="D2014" t="s">
        <v>3539</v>
      </c>
      <c r="E2014" t="s">
        <v>2800</v>
      </c>
      <c r="F2014" t="s">
        <v>80</v>
      </c>
      <c r="G2014" t="s">
        <v>58</v>
      </c>
      <c r="H2014" t="s">
        <v>119</v>
      </c>
      <c r="I2014" t="s">
        <v>120</v>
      </c>
      <c r="J2014" t="s">
        <v>42</v>
      </c>
      <c r="K2014" t="s">
        <v>21</v>
      </c>
      <c r="L2014" t="s">
        <v>21</v>
      </c>
      <c r="M2014" t="s">
        <v>3012</v>
      </c>
      <c r="N2014" t="s">
        <v>63</v>
      </c>
      <c r="O2014">
        <v>12.425763876570681</v>
      </c>
      <c r="P2014">
        <v>4.4753830077344174</v>
      </c>
      <c r="Q2014">
        <v>349</v>
      </c>
      <c r="R2014" t="s">
        <v>3645</v>
      </c>
      <c r="S2014" t="s">
        <v>3554</v>
      </c>
      <c r="T2014" t="s">
        <v>3584</v>
      </c>
      <c r="U2014">
        <v>3</v>
      </c>
      <c r="V2014" t="s">
        <v>3563</v>
      </c>
      <c r="W2014" t="s">
        <v>3556</v>
      </c>
      <c r="X2014" t="s">
        <v>3587</v>
      </c>
      <c r="Y2014">
        <v>12</v>
      </c>
      <c r="Z2014" t="s">
        <v>3572</v>
      </c>
    </row>
    <row r="2015" spans="1:26" x14ac:dyDescent="0.3">
      <c r="A2015" s="2">
        <v>45312</v>
      </c>
      <c r="B2015" s="2">
        <v>46312</v>
      </c>
      <c r="C2015">
        <v>1000</v>
      </c>
      <c r="D2015" t="s">
        <v>3539</v>
      </c>
      <c r="E2015" t="s">
        <v>1248</v>
      </c>
      <c r="F2015" t="s">
        <v>57</v>
      </c>
      <c r="G2015" t="s">
        <v>46</v>
      </c>
      <c r="H2015" t="s">
        <v>119</v>
      </c>
      <c r="I2015" t="s">
        <v>120</v>
      </c>
      <c r="J2015" t="s">
        <v>20</v>
      </c>
      <c r="K2015" t="s">
        <v>21</v>
      </c>
      <c r="L2015" t="s">
        <v>3546</v>
      </c>
      <c r="M2015" t="s">
        <v>3066</v>
      </c>
      <c r="N2015" t="s">
        <v>76</v>
      </c>
      <c r="O2015">
        <v>125.9212612356279</v>
      </c>
      <c r="P2015">
        <v>5.0253486042639386</v>
      </c>
      <c r="Q2015">
        <v>289</v>
      </c>
      <c r="R2015" t="s">
        <v>3828</v>
      </c>
      <c r="S2015" t="s">
        <v>3555</v>
      </c>
      <c r="T2015" t="s">
        <v>3584</v>
      </c>
      <c r="U2015">
        <v>1</v>
      </c>
      <c r="V2015" t="s">
        <v>3561</v>
      </c>
      <c r="W2015" t="s">
        <v>3557</v>
      </c>
      <c r="X2015" t="s">
        <v>3587</v>
      </c>
      <c r="Y2015">
        <v>10</v>
      </c>
      <c r="Z2015" t="s">
        <v>3570</v>
      </c>
    </row>
    <row r="2016" spans="1:26" x14ac:dyDescent="0.3">
      <c r="A2016" s="2">
        <v>45231</v>
      </c>
      <c r="B2016" s="2">
        <v>46231</v>
      </c>
      <c r="C2016">
        <v>1000</v>
      </c>
      <c r="D2016" t="s">
        <v>3539</v>
      </c>
      <c r="E2016" t="s">
        <v>1337</v>
      </c>
      <c r="F2016" t="s">
        <v>28</v>
      </c>
      <c r="G2016" t="s">
        <v>58</v>
      </c>
      <c r="H2016" t="s">
        <v>119</v>
      </c>
      <c r="I2016" t="s">
        <v>120</v>
      </c>
      <c r="J2016" t="s">
        <v>20</v>
      </c>
      <c r="K2016" t="s">
        <v>21</v>
      </c>
      <c r="L2016" t="s">
        <v>21</v>
      </c>
      <c r="M2016" t="s">
        <v>3082</v>
      </c>
      <c r="N2016" t="s">
        <v>30</v>
      </c>
      <c r="O2016">
        <v>29.6790791935559</v>
      </c>
      <c r="P2016">
        <v>5.2656233830959351</v>
      </c>
      <c r="Q2016">
        <v>208</v>
      </c>
      <c r="R2016" t="s">
        <v>3968</v>
      </c>
      <c r="S2016" t="s">
        <v>3554</v>
      </c>
      <c r="T2016" t="s">
        <v>3587</v>
      </c>
      <c r="U2016">
        <v>11</v>
      </c>
      <c r="V2016" t="s">
        <v>3571</v>
      </c>
      <c r="W2016" t="s">
        <v>3557</v>
      </c>
      <c r="X2016" t="s">
        <v>3586</v>
      </c>
      <c r="Y2016">
        <v>7</v>
      </c>
      <c r="Z2016" t="s">
        <v>3567</v>
      </c>
    </row>
    <row r="2017" spans="1:26" x14ac:dyDescent="0.3">
      <c r="A2017" s="2">
        <v>45350</v>
      </c>
      <c r="B2017" s="2">
        <v>46350</v>
      </c>
      <c r="C2017">
        <v>1000</v>
      </c>
      <c r="D2017" t="s">
        <v>3539</v>
      </c>
      <c r="E2017" t="s">
        <v>3102</v>
      </c>
      <c r="F2017" t="s">
        <v>16</v>
      </c>
      <c r="G2017" t="s">
        <v>46</v>
      </c>
      <c r="H2017" t="s">
        <v>119</v>
      </c>
      <c r="I2017" t="s">
        <v>120</v>
      </c>
      <c r="J2017" t="s">
        <v>20</v>
      </c>
      <c r="K2017" t="s">
        <v>21</v>
      </c>
      <c r="L2017" t="s">
        <v>3546</v>
      </c>
      <c r="M2017" t="s">
        <v>3103</v>
      </c>
      <c r="N2017" t="s">
        <v>43</v>
      </c>
      <c r="O2017">
        <v>67.100391002589461</v>
      </c>
      <c r="P2017">
        <v>6.9750024962194974</v>
      </c>
      <c r="Q2017">
        <v>327</v>
      </c>
      <c r="R2017" t="s">
        <v>3622</v>
      </c>
      <c r="S2017" t="s">
        <v>3555</v>
      </c>
      <c r="T2017" t="s">
        <v>3584</v>
      </c>
      <c r="U2017">
        <v>2</v>
      </c>
      <c r="V2017" t="s">
        <v>3562</v>
      </c>
      <c r="W2017" t="s">
        <v>3557</v>
      </c>
      <c r="X2017" t="s">
        <v>3587</v>
      </c>
      <c r="Y2017">
        <v>11</v>
      </c>
      <c r="Z2017" t="s">
        <v>3571</v>
      </c>
    </row>
    <row r="2018" spans="1:26" x14ac:dyDescent="0.3">
      <c r="A2018" s="2">
        <v>45237</v>
      </c>
      <c r="B2018" s="2">
        <v>46237</v>
      </c>
      <c r="C2018">
        <v>1000</v>
      </c>
      <c r="D2018" t="s">
        <v>3539</v>
      </c>
      <c r="E2018" t="s">
        <v>1261</v>
      </c>
      <c r="F2018" t="s">
        <v>80</v>
      </c>
      <c r="G2018" t="s">
        <v>46</v>
      </c>
      <c r="H2018" t="s">
        <v>119</v>
      </c>
      <c r="I2018" t="s">
        <v>120</v>
      </c>
      <c r="J2018" t="s">
        <v>20</v>
      </c>
      <c r="K2018" t="s">
        <v>21</v>
      </c>
      <c r="L2018" t="s">
        <v>21</v>
      </c>
      <c r="M2018" t="s">
        <v>3106</v>
      </c>
      <c r="N2018" t="s">
        <v>63</v>
      </c>
      <c r="O2018">
        <v>14.37255476350812</v>
      </c>
      <c r="P2018">
        <v>4.9171813531519719</v>
      </c>
      <c r="Q2018">
        <v>214</v>
      </c>
      <c r="R2018" t="s">
        <v>3820</v>
      </c>
      <c r="S2018" t="s">
        <v>3554</v>
      </c>
      <c r="T2018" t="s">
        <v>3587</v>
      </c>
      <c r="U2018">
        <v>11</v>
      </c>
      <c r="V2018" t="s">
        <v>3571</v>
      </c>
      <c r="W2018" t="s">
        <v>3557</v>
      </c>
      <c r="X2018" t="s">
        <v>3586</v>
      </c>
      <c r="Y2018">
        <v>8</v>
      </c>
      <c r="Z2018" t="s">
        <v>3568</v>
      </c>
    </row>
    <row r="2019" spans="1:26" x14ac:dyDescent="0.3">
      <c r="A2019" s="2">
        <v>45067</v>
      </c>
      <c r="B2019" s="2">
        <v>46067</v>
      </c>
      <c r="C2019">
        <v>1000</v>
      </c>
      <c r="D2019" t="s">
        <v>3539</v>
      </c>
      <c r="E2019" t="s">
        <v>3112</v>
      </c>
      <c r="F2019" t="s">
        <v>118</v>
      </c>
      <c r="G2019" t="s">
        <v>46</v>
      </c>
      <c r="H2019" t="s">
        <v>119</v>
      </c>
      <c r="I2019" t="s">
        <v>120</v>
      </c>
      <c r="J2019" t="s">
        <v>20</v>
      </c>
      <c r="K2019" t="s">
        <v>21</v>
      </c>
      <c r="L2019" t="s">
        <v>3546</v>
      </c>
      <c r="M2019" t="s">
        <v>3113</v>
      </c>
      <c r="N2019" t="s">
        <v>144</v>
      </c>
      <c r="O2019">
        <v>86.480427801535001</v>
      </c>
      <c r="P2019">
        <v>6.454692533917993</v>
      </c>
      <c r="Q2019">
        <v>44</v>
      </c>
      <c r="R2019" t="s">
        <v>3911</v>
      </c>
      <c r="S2019" t="s">
        <v>3554</v>
      </c>
      <c r="T2019" t="s">
        <v>3585</v>
      </c>
      <c r="U2019">
        <v>5</v>
      </c>
      <c r="V2019" t="s">
        <v>3565</v>
      </c>
      <c r="W2019" t="s">
        <v>3557</v>
      </c>
      <c r="X2019" t="s">
        <v>3584</v>
      </c>
      <c r="Y2019">
        <v>2</v>
      </c>
      <c r="Z2019" t="s">
        <v>3562</v>
      </c>
    </row>
    <row r="2020" spans="1:26" x14ac:dyDescent="0.3">
      <c r="A2020" s="2">
        <v>45368</v>
      </c>
      <c r="B2020" s="2">
        <v>46368</v>
      </c>
      <c r="C2020">
        <v>1000</v>
      </c>
      <c r="D2020" t="s">
        <v>3539</v>
      </c>
      <c r="E2020" t="s">
        <v>187</v>
      </c>
      <c r="F2020" t="s">
        <v>16</v>
      </c>
      <c r="G2020" t="s">
        <v>46</v>
      </c>
      <c r="H2020" t="s">
        <v>119</v>
      </c>
      <c r="I2020" t="s">
        <v>120</v>
      </c>
      <c r="J2020" t="s">
        <v>20</v>
      </c>
      <c r="K2020" t="s">
        <v>21</v>
      </c>
      <c r="L2020" t="s">
        <v>21</v>
      </c>
      <c r="M2020" t="s">
        <v>2742</v>
      </c>
      <c r="N2020" t="s">
        <v>144</v>
      </c>
      <c r="O2020">
        <v>79.672467297840015</v>
      </c>
      <c r="P2020">
        <v>6.6296822665252328</v>
      </c>
      <c r="Q2020">
        <v>345</v>
      </c>
      <c r="R2020" t="s">
        <v>3713</v>
      </c>
      <c r="S2020" t="s">
        <v>3555</v>
      </c>
      <c r="T2020" t="s">
        <v>3584</v>
      </c>
      <c r="U2020">
        <v>3</v>
      </c>
      <c r="V2020" t="s">
        <v>3563</v>
      </c>
      <c r="W2020" t="s">
        <v>3557</v>
      </c>
      <c r="X2020" t="s">
        <v>3587</v>
      </c>
      <c r="Y2020">
        <v>12</v>
      </c>
      <c r="Z2020" t="s">
        <v>3572</v>
      </c>
    </row>
    <row r="2021" spans="1:26" x14ac:dyDescent="0.3">
      <c r="A2021" s="2">
        <v>45343</v>
      </c>
      <c r="B2021" s="2">
        <v>46343</v>
      </c>
      <c r="C2021">
        <v>1000</v>
      </c>
      <c r="D2021" t="s">
        <v>3539</v>
      </c>
      <c r="E2021" t="s">
        <v>2469</v>
      </c>
      <c r="F2021" t="s">
        <v>16</v>
      </c>
      <c r="G2021" t="s">
        <v>46</v>
      </c>
      <c r="H2021" t="s">
        <v>119</v>
      </c>
      <c r="I2021" t="s">
        <v>120</v>
      </c>
      <c r="J2021" t="s">
        <v>20</v>
      </c>
      <c r="K2021" t="s">
        <v>21</v>
      </c>
      <c r="L2021" t="s">
        <v>21</v>
      </c>
      <c r="M2021" t="s">
        <v>3194</v>
      </c>
      <c r="N2021" t="s">
        <v>63</v>
      </c>
      <c r="O2021">
        <v>62.868654709091217</v>
      </c>
      <c r="P2021">
        <v>7.4398287956292064</v>
      </c>
      <c r="Q2021">
        <v>320</v>
      </c>
      <c r="R2021" t="s">
        <v>3625</v>
      </c>
      <c r="S2021" t="s">
        <v>3555</v>
      </c>
      <c r="T2021" t="s">
        <v>3584</v>
      </c>
      <c r="U2021">
        <v>2</v>
      </c>
      <c r="V2021" t="s">
        <v>3562</v>
      </c>
      <c r="W2021" t="s">
        <v>3557</v>
      </c>
      <c r="X2021" t="s">
        <v>3587</v>
      </c>
      <c r="Y2021">
        <v>11</v>
      </c>
      <c r="Z2021" t="s">
        <v>3571</v>
      </c>
    </row>
    <row r="2022" spans="1:26" x14ac:dyDescent="0.3">
      <c r="A2022" s="2">
        <v>45407</v>
      </c>
      <c r="B2022" s="2">
        <v>46407</v>
      </c>
      <c r="C2022">
        <v>1000</v>
      </c>
      <c r="D2022" t="s">
        <v>3539</v>
      </c>
      <c r="E2022" t="s">
        <v>1567</v>
      </c>
      <c r="F2022" t="s">
        <v>80</v>
      </c>
      <c r="G2022" t="s">
        <v>46</v>
      </c>
      <c r="H2022" t="s">
        <v>119</v>
      </c>
      <c r="I2022" t="s">
        <v>120</v>
      </c>
      <c r="J2022" t="s">
        <v>42</v>
      </c>
      <c r="K2022" t="s">
        <v>21</v>
      </c>
      <c r="L2022" t="s">
        <v>3546</v>
      </c>
      <c r="M2022" t="s">
        <v>3215</v>
      </c>
      <c r="N2022" t="s">
        <v>30</v>
      </c>
      <c r="O2022">
        <v>19.46831498734343</v>
      </c>
      <c r="P2022">
        <v>4.8930495552353088</v>
      </c>
      <c r="Q2022">
        <v>19</v>
      </c>
      <c r="R2022" t="s">
        <v>3912</v>
      </c>
      <c r="S2022" t="s">
        <v>3555</v>
      </c>
      <c r="T2022" t="s">
        <v>3585</v>
      </c>
      <c r="U2022">
        <v>4</v>
      </c>
      <c r="V2022" t="s">
        <v>3564</v>
      </c>
      <c r="W2022" t="s">
        <v>3558</v>
      </c>
      <c r="X2022" t="s">
        <v>3584</v>
      </c>
      <c r="Y2022">
        <v>1</v>
      </c>
      <c r="Z2022" t="s">
        <v>3561</v>
      </c>
    </row>
    <row r="2023" spans="1:26" x14ac:dyDescent="0.3">
      <c r="A2023" s="2">
        <v>45083</v>
      </c>
      <c r="B2023" s="2">
        <v>46083</v>
      </c>
      <c r="C2023">
        <v>1000</v>
      </c>
      <c r="D2023" t="s">
        <v>3539</v>
      </c>
      <c r="E2023" t="s">
        <v>465</v>
      </c>
      <c r="F2023" t="s">
        <v>118</v>
      </c>
      <c r="G2023" t="s">
        <v>46</v>
      </c>
      <c r="H2023" t="s">
        <v>119</v>
      </c>
      <c r="I2023" t="s">
        <v>120</v>
      </c>
      <c r="J2023" t="s">
        <v>42</v>
      </c>
      <c r="K2023" t="s">
        <v>21</v>
      </c>
      <c r="L2023" t="s">
        <v>21</v>
      </c>
      <c r="M2023" t="s">
        <v>3237</v>
      </c>
      <c r="N2023" t="s">
        <v>144</v>
      </c>
      <c r="O2023">
        <v>65.923791056588357</v>
      </c>
      <c r="P2023">
        <v>6.0301067966665904</v>
      </c>
      <c r="Q2023">
        <v>60</v>
      </c>
      <c r="R2023" t="s">
        <v>3638</v>
      </c>
      <c r="S2023" t="s">
        <v>3554</v>
      </c>
      <c r="T2023" t="s">
        <v>3585</v>
      </c>
      <c r="U2023">
        <v>6</v>
      </c>
      <c r="V2023" t="s">
        <v>3566</v>
      </c>
      <c r="W2023" t="s">
        <v>3557</v>
      </c>
      <c r="X2023" t="s">
        <v>3584</v>
      </c>
      <c r="Y2023">
        <v>3</v>
      </c>
      <c r="Z2023" t="s">
        <v>3563</v>
      </c>
    </row>
    <row r="2024" spans="1:26" x14ac:dyDescent="0.3">
      <c r="A2024" s="2">
        <v>44971</v>
      </c>
      <c r="B2024" s="2">
        <v>45971</v>
      </c>
      <c r="C2024">
        <v>1000</v>
      </c>
      <c r="D2024" t="s">
        <v>3539</v>
      </c>
      <c r="E2024" t="s">
        <v>1626</v>
      </c>
      <c r="F2024" t="s">
        <v>118</v>
      </c>
      <c r="G2024" t="s">
        <v>46</v>
      </c>
      <c r="H2024" t="s">
        <v>119</v>
      </c>
      <c r="I2024" t="s">
        <v>120</v>
      </c>
      <c r="J2024" t="s">
        <v>42</v>
      </c>
      <c r="K2024" t="s">
        <v>21</v>
      </c>
      <c r="L2024" t="s">
        <v>21</v>
      </c>
      <c r="M2024" t="s">
        <v>3259</v>
      </c>
      <c r="N2024" t="s">
        <v>63</v>
      </c>
      <c r="O2024">
        <v>54.051510805684167</v>
      </c>
      <c r="P2024">
        <v>7.2874844083182868</v>
      </c>
      <c r="Q2024">
        <v>313</v>
      </c>
      <c r="R2024" t="s">
        <v>3648</v>
      </c>
      <c r="S2024" t="s">
        <v>3554</v>
      </c>
      <c r="T2024" t="s">
        <v>3584</v>
      </c>
      <c r="U2024">
        <v>2</v>
      </c>
      <c r="V2024" t="s">
        <v>3562</v>
      </c>
      <c r="W2024" t="s">
        <v>3556</v>
      </c>
      <c r="X2024" t="s">
        <v>3587</v>
      </c>
      <c r="Y2024">
        <v>11</v>
      </c>
      <c r="Z2024" t="s">
        <v>3571</v>
      </c>
    </row>
    <row r="2025" spans="1:26" x14ac:dyDescent="0.3">
      <c r="A2025" s="2">
        <v>45209</v>
      </c>
      <c r="B2025" s="2">
        <v>46209</v>
      </c>
      <c r="C2025">
        <v>1000</v>
      </c>
      <c r="D2025" t="s">
        <v>3539</v>
      </c>
      <c r="E2025" t="s">
        <v>1924</v>
      </c>
      <c r="F2025" t="s">
        <v>16</v>
      </c>
      <c r="G2025" t="s">
        <v>46</v>
      </c>
      <c r="H2025" t="s">
        <v>119</v>
      </c>
      <c r="I2025" t="s">
        <v>120</v>
      </c>
      <c r="J2025" t="s">
        <v>20</v>
      </c>
      <c r="K2025" t="s">
        <v>21</v>
      </c>
      <c r="L2025" t="s">
        <v>21</v>
      </c>
      <c r="M2025" t="s">
        <v>3261</v>
      </c>
      <c r="N2025" t="s">
        <v>54</v>
      </c>
      <c r="O2025">
        <v>60.207001896242119</v>
      </c>
      <c r="P2025">
        <v>6.6609352019873924</v>
      </c>
      <c r="Q2025">
        <v>186</v>
      </c>
      <c r="R2025" t="s">
        <v>3623</v>
      </c>
      <c r="S2025" t="s">
        <v>3554</v>
      </c>
      <c r="T2025" t="s">
        <v>3587</v>
      </c>
      <c r="U2025">
        <v>10</v>
      </c>
      <c r="V2025" t="s">
        <v>3570</v>
      </c>
      <c r="W2025" t="s">
        <v>3557</v>
      </c>
      <c r="X2025" t="s">
        <v>3586</v>
      </c>
      <c r="Y2025">
        <v>7</v>
      </c>
      <c r="Z2025" t="s">
        <v>3567</v>
      </c>
    </row>
    <row r="2026" spans="1:26" x14ac:dyDescent="0.3">
      <c r="A2026" s="2">
        <v>45023</v>
      </c>
      <c r="B2026" s="2">
        <v>46023</v>
      </c>
      <c r="C2026">
        <v>1000</v>
      </c>
      <c r="D2026" t="s">
        <v>3539</v>
      </c>
      <c r="E2026" t="s">
        <v>3267</v>
      </c>
      <c r="F2026" t="s">
        <v>39</v>
      </c>
      <c r="G2026" t="s">
        <v>58</v>
      </c>
      <c r="H2026" t="s">
        <v>119</v>
      </c>
      <c r="I2026" t="s">
        <v>120</v>
      </c>
      <c r="J2026" t="s">
        <v>20</v>
      </c>
      <c r="K2026" t="s">
        <v>21</v>
      </c>
      <c r="L2026" t="s">
        <v>3546</v>
      </c>
      <c r="M2026" t="s">
        <v>2503</v>
      </c>
      <c r="N2026" t="s">
        <v>144</v>
      </c>
      <c r="O2026">
        <v>120.34497743628749</v>
      </c>
      <c r="P2026">
        <v>5.191429111040323</v>
      </c>
      <c r="Q2026">
        <v>0</v>
      </c>
      <c r="R2026" t="s">
        <v>3610</v>
      </c>
      <c r="S2026" t="s">
        <v>3554</v>
      </c>
      <c r="T2026" t="s">
        <v>3585</v>
      </c>
      <c r="U2026">
        <v>4</v>
      </c>
      <c r="V2026" t="s">
        <v>3564</v>
      </c>
      <c r="W2026" t="s">
        <v>3557</v>
      </c>
      <c r="X2026" t="s">
        <v>3584</v>
      </c>
      <c r="Y2026">
        <v>1</v>
      </c>
      <c r="Z2026" t="s">
        <v>3561</v>
      </c>
    </row>
    <row r="2027" spans="1:26" x14ac:dyDescent="0.3">
      <c r="A2027" s="2">
        <v>45307</v>
      </c>
      <c r="B2027" s="2">
        <v>46307</v>
      </c>
      <c r="C2027">
        <v>1000</v>
      </c>
      <c r="D2027" t="s">
        <v>3539</v>
      </c>
      <c r="E2027" t="s">
        <v>777</v>
      </c>
      <c r="F2027" t="s">
        <v>103</v>
      </c>
      <c r="G2027" t="s">
        <v>58</v>
      </c>
      <c r="H2027" t="s">
        <v>119</v>
      </c>
      <c r="I2027" t="s">
        <v>120</v>
      </c>
      <c r="J2027" t="s">
        <v>42</v>
      </c>
      <c r="K2027" t="s">
        <v>21</v>
      </c>
      <c r="L2027" t="s">
        <v>21</v>
      </c>
      <c r="M2027" t="s">
        <v>3293</v>
      </c>
      <c r="N2027" t="s">
        <v>43</v>
      </c>
      <c r="O2027">
        <v>114.20566903587969</v>
      </c>
      <c r="P2027">
        <v>7.7570311226026956</v>
      </c>
      <c r="Q2027">
        <v>284</v>
      </c>
      <c r="R2027" t="s">
        <v>3615</v>
      </c>
      <c r="S2027" t="s">
        <v>3555</v>
      </c>
      <c r="T2027" t="s">
        <v>3584</v>
      </c>
      <c r="U2027">
        <v>1</v>
      </c>
      <c r="V2027" t="s">
        <v>3561</v>
      </c>
      <c r="W2027" t="s">
        <v>3557</v>
      </c>
      <c r="X2027" t="s">
        <v>3587</v>
      </c>
      <c r="Y2027">
        <v>10</v>
      </c>
      <c r="Z2027" t="s">
        <v>3570</v>
      </c>
    </row>
    <row r="2028" spans="1:26" x14ac:dyDescent="0.3">
      <c r="A2028" s="2">
        <v>45219</v>
      </c>
      <c r="B2028" s="2">
        <v>46219</v>
      </c>
      <c r="C2028">
        <v>1000</v>
      </c>
      <c r="D2028" t="s">
        <v>3539</v>
      </c>
      <c r="E2028" t="s">
        <v>886</v>
      </c>
      <c r="F2028" t="s">
        <v>103</v>
      </c>
      <c r="G2028" t="s">
        <v>46</v>
      </c>
      <c r="H2028" t="s">
        <v>119</v>
      </c>
      <c r="I2028" t="s">
        <v>120</v>
      </c>
      <c r="J2028" t="s">
        <v>42</v>
      </c>
      <c r="K2028" t="s">
        <v>21</v>
      </c>
      <c r="L2028" t="s">
        <v>21</v>
      </c>
      <c r="M2028" t="s">
        <v>3167</v>
      </c>
      <c r="N2028" t="s">
        <v>144</v>
      </c>
      <c r="O2028">
        <v>92.866486020298552</v>
      </c>
      <c r="P2028">
        <v>7.2636270540333374</v>
      </c>
      <c r="Q2028">
        <v>196</v>
      </c>
      <c r="R2028" t="s">
        <v>3962</v>
      </c>
      <c r="S2028" t="s">
        <v>3554</v>
      </c>
      <c r="T2028" t="s">
        <v>3587</v>
      </c>
      <c r="U2028">
        <v>10</v>
      </c>
      <c r="V2028" t="s">
        <v>3570</v>
      </c>
      <c r="W2028" t="s">
        <v>3557</v>
      </c>
      <c r="X2028" t="s">
        <v>3586</v>
      </c>
      <c r="Y2028">
        <v>7</v>
      </c>
      <c r="Z2028" t="s">
        <v>3567</v>
      </c>
    </row>
    <row r="2029" spans="1:26" x14ac:dyDescent="0.3">
      <c r="A2029" s="2">
        <v>45429</v>
      </c>
      <c r="B2029" s="2">
        <v>46429</v>
      </c>
      <c r="C2029">
        <v>1000</v>
      </c>
      <c r="D2029" t="s">
        <v>3539</v>
      </c>
      <c r="E2029" t="s">
        <v>3348</v>
      </c>
      <c r="F2029" t="s">
        <v>16</v>
      </c>
      <c r="G2029" t="s">
        <v>58</v>
      </c>
      <c r="H2029" t="s">
        <v>119</v>
      </c>
      <c r="I2029" t="s">
        <v>120</v>
      </c>
      <c r="J2029" t="s">
        <v>42</v>
      </c>
      <c r="K2029" t="s">
        <v>21</v>
      </c>
      <c r="L2029" t="s">
        <v>21</v>
      </c>
      <c r="M2029" t="s">
        <v>3349</v>
      </c>
      <c r="N2029" t="s">
        <v>76</v>
      </c>
      <c r="O2029">
        <v>74.742449783192384</v>
      </c>
      <c r="P2029">
        <v>5.6554692739299686</v>
      </c>
      <c r="Q2029">
        <v>41</v>
      </c>
      <c r="R2029" t="s">
        <v>3680</v>
      </c>
      <c r="S2029" t="s">
        <v>3555</v>
      </c>
      <c r="T2029" t="s">
        <v>3585</v>
      </c>
      <c r="U2029">
        <v>5</v>
      </c>
      <c r="V2029" t="s">
        <v>3565</v>
      </c>
      <c r="W2029" t="s">
        <v>3558</v>
      </c>
      <c r="X2029" t="s">
        <v>3584</v>
      </c>
      <c r="Y2029">
        <v>2</v>
      </c>
      <c r="Z2029" t="s">
        <v>3562</v>
      </c>
    </row>
    <row r="2030" spans="1:26" x14ac:dyDescent="0.3">
      <c r="A2030" s="2">
        <v>45275</v>
      </c>
      <c r="B2030" s="2">
        <v>46275</v>
      </c>
      <c r="C2030">
        <v>1000</v>
      </c>
      <c r="D2030" t="s">
        <v>3539</v>
      </c>
      <c r="E2030" t="s">
        <v>146</v>
      </c>
      <c r="F2030" t="s">
        <v>57</v>
      </c>
      <c r="G2030" t="s">
        <v>58</v>
      </c>
      <c r="H2030" t="s">
        <v>119</v>
      </c>
      <c r="I2030" t="s">
        <v>120</v>
      </c>
      <c r="J2030" t="s">
        <v>20</v>
      </c>
      <c r="K2030" t="s">
        <v>21</v>
      </c>
      <c r="L2030" t="s">
        <v>21</v>
      </c>
      <c r="M2030" t="s">
        <v>3363</v>
      </c>
      <c r="N2030" t="s">
        <v>30</v>
      </c>
      <c r="O2030">
        <v>49.35507829560629</v>
      </c>
      <c r="P2030">
        <v>5.9359372482485604</v>
      </c>
      <c r="Q2030">
        <v>252</v>
      </c>
      <c r="R2030" t="s">
        <v>3947</v>
      </c>
      <c r="S2030" t="s">
        <v>3554</v>
      </c>
      <c r="T2030" t="s">
        <v>3587</v>
      </c>
      <c r="U2030">
        <v>12</v>
      </c>
      <c r="V2030" t="s">
        <v>3572</v>
      </c>
      <c r="W2030" t="s">
        <v>3557</v>
      </c>
      <c r="X2030" t="s">
        <v>3586</v>
      </c>
      <c r="Y2030">
        <v>9</v>
      </c>
      <c r="Z2030" t="s">
        <v>3569</v>
      </c>
    </row>
    <row r="2031" spans="1:26" x14ac:dyDescent="0.3">
      <c r="A2031" s="2">
        <v>45197</v>
      </c>
      <c r="B2031" s="2">
        <v>46197</v>
      </c>
      <c r="C2031">
        <v>1000</v>
      </c>
      <c r="D2031" t="s">
        <v>3539</v>
      </c>
      <c r="E2031" t="s">
        <v>1280</v>
      </c>
      <c r="F2031" t="s">
        <v>28</v>
      </c>
      <c r="G2031" t="s">
        <v>46</v>
      </c>
      <c r="H2031" t="s">
        <v>119</v>
      </c>
      <c r="I2031" t="s">
        <v>120</v>
      </c>
      <c r="J2031" t="s">
        <v>42</v>
      </c>
      <c r="K2031" t="s">
        <v>21</v>
      </c>
      <c r="L2031" t="s">
        <v>21</v>
      </c>
      <c r="M2031" t="s">
        <v>3463</v>
      </c>
      <c r="N2031" t="s">
        <v>54</v>
      </c>
      <c r="O2031">
        <v>30.43055434129489</v>
      </c>
      <c r="P2031">
        <v>5.6257464184635531</v>
      </c>
      <c r="Q2031">
        <v>174</v>
      </c>
      <c r="R2031" t="s">
        <v>3644</v>
      </c>
      <c r="S2031" t="s">
        <v>3554</v>
      </c>
      <c r="T2031" t="s">
        <v>3586</v>
      </c>
      <c r="U2031">
        <v>9</v>
      </c>
      <c r="V2031" t="s">
        <v>3569</v>
      </c>
      <c r="W2031" t="s">
        <v>3557</v>
      </c>
      <c r="X2031" t="s">
        <v>3585</v>
      </c>
      <c r="Y2031">
        <v>6</v>
      </c>
      <c r="Z2031" t="s">
        <v>3566</v>
      </c>
    </row>
    <row r="2032" spans="1:26" x14ac:dyDescent="0.3">
      <c r="A2032" s="2">
        <v>45119</v>
      </c>
      <c r="B2032" s="2">
        <v>46119</v>
      </c>
      <c r="C2032">
        <v>1000</v>
      </c>
      <c r="D2032" t="s">
        <v>3539</v>
      </c>
      <c r="E2032" t="s">
        <v>558</v>
      </c>
      <c r="F2032" t="s">
        <v>57</v>
      </c>
      <c r="G2032" t="s">
        <v>46</v>
      </c>
      <c r="H2032" t="s">
        <v>119</v>
      </c>
      <c r="I2032" t="s">
        <v>120</v>
      </c>
      <c r="J2032" t="s">
        <v>42</v>
      </c>
      <c r="K2032" t="s">
        <v>21</v>
      </c>
      <c r="L2032" t="s">
        <v>21</v>
      </c>
      <c r="M2032" t="s">
        <v>3466</v>
      </c>
      <c r="N2032" t="s">
        <v>24</v>
      </c>
      <c r="O2032">
        <v>58.532195351837011</v>
      </c>
      <c r="P2032">
        <v>5.1819281304952707</v>
      </c>
      <c r="Q2032">
        <v>96</v>
      </c>
      <c r="R2032" t="s">
        <v>3819</v>
      </c>
      <c r="S2032" t="s">
        <v>3554</v>
      </c>
      <c r="T2032" t="s">
        <v>3586</v>
      </c>
      <c r="U2032">
        <v>7</v>
      </c>
      <c r="V2032" t="s">
        <v>3567</v>
      </c>
      <c r="W2032" t="s">
        <v>3557</v>
      </c>
      <c r="X2032" t="s">
        <v>3585</v>
      </c>
      <c r="Y2032">
        <v>4</v>
      </c>
      <c r="Z2032" t="s">
        <v>3564</v>
      </c>
    </row>
    <row r="2033" spans="1:26" x14ac:dyDescent="0.3">
      <c r="A2033" s="2">
        <v>45296</v>
      </c>
      <c r="B2033" s="2">
        <v>46296</v>
      </c>
      <c r="C2033">
        <v>1000</v>
      </c>
      <c r="D2033" t="s">
        <v>3539</v>
      </c>
      <c r="E2033" t="s">
        <v>494</v>
      </c>
      <c r="F2033" t="s">
        <v>80</v>
      </c>
      <c r="G2033" t="s">
        <v>46</v>
      </c>
      <c r="H2033" t="s">
        <v>119</v>
      </c>
      <c r="I2033" t="s">
        <v>120</v>
      </c>
      <c r="J2033" t="s">
        <v>20</v>
      </c>
      <c r="K2033" t="s">
        <v>21</v>
      </c>
      <c r="L2033" t="s">
        <v>21</v>
      </c>
      <c r="M2033" t="s">
        <v>3511</v>
      </c>
      <c r="N2033" t="s">
        <v>76</v>
      </c>
      <c r="O2033">
        <v>19.349284728161582</v>
      </c>
      <c r="P2033">
        <v>4.8601568321849289</v>
      </c>
      <c r="Q2033">
        <v>273</v>
      </c>
      <c r="R2033" t="s">
        <v>3691</v>
      </c>
      <c r="S2033" t="s">
        <v>3555</v>
      </c>
      <c r="T2033" t="s">
        <v>3584</v>
      </c>
      <c r="U2033">
        <v>1</v>
      </c>
      <c r="V2033" t="s">
        <v>3561</v>
      </c>
      <c r="W2033" t="s">
        <v>3557</v>
      </c>
      <c r="X2033" t="s">
        <v>3587</v>
      </c>
      <c r="Y2033">
        <v>10</v>
      </c>
      <c r="Z2033" t="s">
        <v>3570</v>
      </c>
    </row>
    <row r="2034" spans="1:26" x14ac:dyDescent="0.3">
      <c r="A2034" s="2">
        <v>45040</v>
      </c>
      <c r="B2034" s="2">
        <v>46040</v>
      </c>
      <c r="C2034">
        <v>1000</v>
      </c>
      <c r="D2034" t="s">
        <v>3539</v>
      </c>
      <c r="E2034" t="s">
        <v>1861</v>
      </c>
      <c r="F2034" t="s">
        <v>57</v>
      </c>
      <c r="G2034" t="s">
        <v>46</v>
      </c>
      <c r="H2034" t="s">
        <v>119</v>
      </c>
      <c r="I2034" t="s">
        <v>120</v>
      </c>
      <c r="J2034" t="s">
        <v>42</v>
      </c>
      <c r="K2034" t="s">
        <v>21</v>
      </c>
      <c r="L2034" t="s">
        <v>21</v>
      </c>
      <c r="M2034" t="s">
        <v>3523</v>
      </c>
      <c r="N2034" t="s">
        <v>144</v>
      </c>
      <c r="O2034">
        <v>105.7744732565005</v>
      </c>
      <c r="P2034">
        <v>5.3267947058577771</v>
      </c>
      <c r="Q2034">
        <v>17</v>
      </c>
      <c r="R2034" t="s">
        <v>3634</v>
      </c>
      <c r="S2034" t="s">
        <v>3554</v>
      </c>
      <c r="T2034" t="s">
        <v>3585</v>
      </c>
      <c r="U2034">
        <v>4</v>
      </c>
      <c r="V2034" t="s">
        <v>3564</v>
      </c>
      <c r="W2034" t="s">
        <v>3557</v>
      </c>
      <c r="X2034" t="s">
        <v>3584</v>
      </c>
      <c r="Y2034">
        <v>1</v>
      </c>
      <c r="Z2034" t="s">
        <v>3561</v>
      </c>
    </row>
    <row r="2035" spans="1:26" x14ac:dyDescent="0.3">
      <c r="A2035" s="2">
        <v>45244</v>
      </c>
      <c r="B2035" s="2">
        <v>46244</v>
      </c>
      <c r="C2035">
        <v>1000</v>
      </c>
      <c r="D2035" t="s">
        <v>3539</v>
      </c>
      <c r="E2035" t="s">
        <v>56</v>
      </c>
      <c r="F2035" t="s">
        <v>57</v>
      </c>
      <c r="G2035" t="s">
        <v>51</v>
      </c>
      <c r="H2035" t="s">
        <v>52</v>
      </c>
      <c r="I2035" t="s">
        <v>92</v>
      </c>
      <c r="J2035" t="s">
        <v>20</v>
      </c>
      <c r="K2035" t="s">
        <v>21</v>
      </c>
      <c r="L2035" t="s">
        <v>3546</v>
      </c>
      <c r="M2035" t="s">
        <v>1422</v>
      </c>
      <c r="N2035" t="s">
        <v>76</v>
      </c>
      <c r="O2035">
        <v>115.32160556769379</v>
      </c>
      <c r="P2035">
        <v>5.9566146210834576</v>
      </c>
      <c r="Q2035">
        <v>221</v>
      </c>
      <c r="R2035" t="s">
        <v>3724</v>
      </c>
      <c r="S2035" t="s">
        <v>3554</v>
      </c>
      <c r="T2035" t="s">
        <v>3587</v>
      </c>
      <c r="U2035">
        <v>11</v>
      </c>
      <c r="V2035" t="s">
        <v>3571</v>
      </c>
      <c r="W2035" t="s">
        <v>3557</v>
      </c>
      <c r="X2035" t="s">
        <v>3586</v>
      </c>
      <c r="Y2035">
        <v>8</v>
      </c>
      <c r="Z2035" t="s">
        <v>3568</v>
      </c>
    </row>
    <row r="2036" spans="1:26" x14ac:dyDescent="0.3">
      <c r="A2036" s="2">
        <v>45094</v>
      </c>
      <c r="B2036" s="2">
        <v>46094</v>
      </c>
      <c r="C2036">
        <v>1000</v>
      </c>
      <c r="D2036" t="s">
        <v>3539</v>
      </c>
      <c r="E2036" t="s">
        <v>83</v>
      </c>
      <c r="F2036" t="s">
        <v>57</v>
      </c>
      <c r="G2036" t="s">
        <v>58</v>
      </c>
      <c r="H2036" t="s">
        <v>52</v>
      </c>
      <c r="I2036" t="s">
        <v>34</v>
      </c>
      <c r="J2036" t="s">
        <v>20</v>
      </c>
      <c r="K2036" t="s">
        <v>21</v>
      </c>
      <c r="L2036" t="s">
        <v>21</v>
      </c>
      <c r="M2036" t="s">
        <v>84</v>
      </c>
      <c r="N2036" t="s">
        <v>54</v>
      </c>
      <c r="O2036">
        <v>135.4160127127102</v>
      </c>
      <c r="P2036">
        <v>5.4348273386037462</v>
      </c>
      <c r="Q2036">
        <v>71</v>
      </c>
      <c r="R2036" t="s">
        <v>3966</v>
      </c>
      <c r="S2036" t="s">
        <v>3554</v>
      </c>
      <c r="T2036" t="s">
        <v>3585</v>
      </c>
      <c r="U2036">
        <v>6</v>
      </c>
      <c r="V2036" t="s">
        <v>3566</v>
      </c>
      <c r="W2036" t="s">
        <v>3557</v>
      </c>
      <c r="X2036" t="s">
        <v>3584</v>
      </c>
      <c r="Y2036">
        <v>3</v>
      </c>
      <c r="Z2036" t="s">
        <v>3563</v>
      </c>
    </row>
    <row r="2037" spans="1:26" x14ac:dyDescent="0.3">
      <c r="A2037" s="2">
        <v>44972</v>
      </c>
      <c r="B2037" s="2">
        <v>45972</v>
      </c>
      <c r="C2037">
        <v>1000</v>
      </c>
      <c r="D2037" t="s">
        <v>3539</v>
      </c>
      <c r="E2037" t="s">
        <v>96</v>
      </c>
      <c r="F2037" t="s">
        <v>118</v>
      </c>
      <c r="G2037" t="s">
        <v>51</v>
      </c>
      <c r="H2037" t="s">
        <v>52</v>
      </c>
      <c r="I2037" t="s">
        <v>34</v>
      </c>
      <c r="J2037" t="s">
        <v>20</v>
      </c>
      <c r="K2037" t="s">
        <v>21</v>
      </c>
      <c r="L2037" t="s">
        <v>3546</v>
      </c>
      <c r="M2037" t="s">
        <v>802</v>
      </c>
      <c r="N2037" t="s">
        <v>63</v>
      </c>
      <c r="O2037">
        <v>61.527335741252408</v>
      </c>
      <c r="P2037">
        <v>7.4867529392054646</v>
      </c>
      <c r="Q2037">
        <v>314</v>
      </c>
      <c r="R2037" t="s">
        <v>3930</v>
      </c>
      <c r="S2037" t="s">
        <v>3554</v>
      </c>
      <c r="T2037" t="s">
        <v>3584</v>
      </c>
      <c r="U2037">
        <v>2</v>
      </c>
      <c r="V2037" t="s">
        <v>3562</v>
      </c>
      <c r="W2037" t="s">
        <v>3556</v>
      </c>
      <c r="X2037" t="s">
        <v>3587</v>
      </c>
      <c r="Y2037">
        <v>11</v>
      </c>
      <c r="Z2037" t="s">
        <v>3571</v>
      </c>
    </row>
    <row r="2038" spans="1:26" x14ac:dyDescent="0.3">
      <c r="A2038" s="2">
        <v>45340</v>
      </c>
      <c r="B2038" s="2">
        <v>46340</v>
      </c>
      <c r="C2038">
        <v>1000</v>
      </c>
      <c r="D2038" t="s">
        <v>3539</v>
      </c>
      <c r="E2038" t="s">
        <v>129</v>
      </c>
      <c r="F2038" t="s">
        <v>16</v>
      </c>
      <c r="G2038" t="s">
        <v>51</v>
      </c>
      <c r="H2038" t="s">
        <v>52</v>
      </c>
      <c r="I2038" t="s">
        <v>34</v>
      </c>
      <c r="J2038" t="s">
        <v>20</v>
      </c>
      <c r="K2038" t="s">
        <v>21</v>
      </c>
      <c r="L2038" t="s">
        <v>3546</v>
      </c>
      <c r="M2038" t="s">
        <v>1066</v>
      </c>
      <c r="N2038" t="s">
        <v>144</v>
      </c>
      <c r="O2038">
        <v>69.291475813155614</v>
      </c>
      <c r="P2038">
        <v>6.5962904054560436</v>
      </c>
      <c r="Q2038">
        <v>317</v>
      </c>
      <c r="R2038" t="s">
        <v>3827</v>
      </c>
      <c r="S2038" t="s">
        <v>3555</v>
      </c>
      <c r="T2038" t="s">
        <v>3584</v>
      </c>
      <c r="U2038">
        <v>2</v>
      </c>
      <c r="V2038" t="s">
        <v>3562</v>
      </c>
      <c r="W2038" t="s">
        <v>3557</v>
      </c>
      <c r="X2038" t="s">
        <v>3587</v>
      </c>
      <c r="Y2038">
        <v>11</v>
      </c>
      <c r="Z2038" t="s">
        <v>3571</v>
      </c>
    </row>
    <row r="2039" spans="1:26" x14ac:dyDescent="0.3">
      <c r="A2039" s="2">
        <v>45032</v>
      </c>
      <c r="B2039" s="2">
        <v>46032</v>
      </c>
      <c r="C2039">
        <v>1000</v>
      </c>
      <c r="D2039" t="s">
        <v>3539</v>
      </c>
      <c r="E2039" t="s">
        <v>208</v>
      </c>
      <c r="F2039" t="s">
        <v>157</v>
      </c>
      <c r="G2039" t="s">
        <v>33</v>
      </c>
      <c r="H2039" t="s">
        <v>52</v>
      </c>
      <c r="I2039" t="s">
        <v>92</v>
      </c>
      <c r="J2039" t="s">
        <v>20</v>
      </c>
      <c r="K2039" t="s">
        <v>21</v>
      </c>
      <c r="L2039" t="s">
        <v>21</v>
      </c>
      <c r="M2039" t="s">
        <v>209</v>
      </c>
      <c r="N2039" t="s">
        <v>54</v>
      </c>
      <c r="O2039">
        <v>26.670091807868019</v>
      </c>
      <c r="P2039">
        <v>4.2818250032954719</v>
      </c>
      <c r="Q2039">
        <v>9</v>
      </c>
      <c r="R2039" t="s">
        <v>3741</v>
      </c>
      <c r="S2039" t="s">
        <v>3554</v>
      </c>
      <c r="T2039" t="s">
        <v>3585</v>
      </c>
      <c r="U2039">
        <v>4</v>
      </c>
      <c r="V2039" t="s">
        <v>3564</v>
      </c>
      <c r="W2039" t="s">
        <v>3557</v>
      </c>
      <c r="X2039" t="s">
        <v>3584</v>
      </c>
      <c r="Y2039">
        <v>1</v>
      </c>
      <c r="Z2039" t="s">
        <v>3561</v>
      </c>
    </row>
    <row r="2040" spans="1:26" x14ac:dyDescent="0.3">
      <c r="A2040" s="2">
        <v>45425</v>
      </c>
      <c r="B2040" s="2">
        <v>46425</v>
      </c>
      <c r="C2040">
        <v>1000</v>
      </c>
      <c r="D2040" t="s">
        <v>3539</v>
      </c>
      <c r="E2040" t="s">
        <v>277</v>
      </c>
      <c r="F2040" t="s">
        <v>157</v>
      </c>
      <c r="G2040" t="s">
        <v>51</v>
      </c>
      <c r="H2040" t="s">
        <v>52</v>
      </c>
      <c r="I2040" t="s">
        <v>92</v>
      </c>
      <c r="J2040" t="s">
        <v>42</v>
      </c>
      <c r="K2040" t="s">
        <v>21</v>
      </c>
      <c r="L2040" t="s">
        <v>3546</v>
      </c>
      <c r="M2040" t="s">
        <v>805</v>
      </c>
      <c r="N2040" t="s">
        <v>30</v>
      </c>
      <c r="O2040">
        <v>23.760332321823721</v>
      </c>
      <c r="P2040">
        <v>4.9384821582141543</v>
      </c>
      <c r="Q2040">
        <v>37</v>
      </c>
      <c r="R2040" t="s">
        <v>3643</v>
      </c>
      <c r="S2040" t="s">
        <v>3555</v>
      </c>
      <c r="T2040" t="s">
        <v>3585</v>
      </c>
      <c r="U2040">
        <v>5</v>
      </c>
      <c r="V2040" t="s">
        <v>3565</v>
      </c>
      <c r="W2040" t="s">
        <v>3558</v>
      </c>
      <c r="X2040" t="s">
        <v>3584</v>
      </c>
      <c r="Y2040">
        <v>2</v>
      </c>
      <c r="Z2040" t="s">
        <v>3562</v>
      </c>
    </row>
    <row r="2041" spans="1:26" x14ac:dyDescent="0.3">
      <c r="A2041" s="2">
        <v>44969</v>
      </c>
      <c r="B2041" s="2">
        <v>45969</v>
      </c>
      <c r="C2041">
        <v>1000</v>
      </c>
      <c r="D2041" t="s">
        <v>3539</v>
      </c>
      <c r="E2041" t="s">
        <v>323</v>
      </c>
      <c r="F2041" t="s">
        <v>80</v>
      </c>
      <c r="G2041" t="s">
        <v>51</v>
      </c>
      <c r="H2041" t="s">
        <v>52</v>
      </c>
      <c r="I2041" t="s">
        <v>34</v>
      </c>
      <c r="J2041" t="s">
        <v>42</v>
      </c>
      <c r="K2041" t="s">
        <v>21</v>
      </c>
      <c r="L2041" t="s">
        <v>21</v>
      </c>
      <c r="M2041" t="s">
        <v>324</v>
      </c>
      <c r="N2041" t="s">
        <v>144</v>
      </c>
      <c r="O2041">
        <v>18.93005577887245</v>
      </c>
      <c r="P2041">
        <v>4.7011022668748046</v>
      </c>
      <c r="Q2041">
        <v>311</v>
      </c>
      <c r="R2041" t="s">
        <v>3620</v>
      </c>
      <c r="S2041" t="s">
        <v>3554</v>
      </c>
      <c r="T2041" t="s">
        <v>3584</v>
      </c>
      <c r="U2041">
        <v>2</v>
      </c>
      <c r="V2041" t="s">
        <v>3562</v>
      </c>
      <c r="W2041" t="s">
        <v>3556</v>
      </c>
      <c r="X2041" t="s">
        <v>3587</v>
      </c>
      <c r="Y2041">
        <v>11</v>
      </c>
      <c r="Z2041" t="s">
        <v>3571</v>
      </c>
    </row>
    <row r="2042" spans="1:26" x14ac:dyDescent="0.3">
      <c r="A2042" s="2">
        <v>44999</v>
      </c>
      <c r="B2042" s="2">
        <v>45999</v>
      </c>
      <c r="C2042">
        <v>1000</v>
      </c>
      <c r="D2042" t="s">
        <v>3539</v>
      </c>
      <c r="E2042" t="s">
        <v>359</v>
      </c>
      <c r="F2042" t="s">
        <v>57</v>
      </c>
      <c r="G2042" t="s">
        <v>58</v>
      </c>
      <c r="H2042" t="s">
        <v>52</v>
      </c>
      <c r="I2042" t="s">
        <v>92</v>
      </c>
      <c r="J2042" t="s">
        <v>20</v>
      </c>
      <c r="K2042" t="s">
        <v>21</v>
      </c>
      <c r="L2042" t="s">
        <v>21</v>
      </c>
      <c r="M2042" t="s">
        <v>360</v>
      </c>
      <c r="N2042" t="s">
        <v>24</v>
      </c>
      <c r="O2042">
        <v>103.4173087625588</v>
      </c>
      <c r="P2042">
        <v>5.9844021807035519</v>
      </c>
      <c r="Q2042">
        <v>341</v>
      </c>
      <c r="R2042" t="s">
        <v>3726</v>
      </c>
      <c r="S2042" t="s">
        <v>3554</v>
      </c>
      <c r="T2042" t="s">
        <v>3584</v>
      </c>
      <c r="U2042">
        <v>3</v>
      </c>
      <c r="V2042" t="s">
        <v>3563</v>
      </c>
      <c r="W2042" t="s">
        <v>3556</v>
      </c>
      <c r="X2042" t="s">
        <v>3587</v>
      </c>
      <c r="Y2042">
        <v>12</v>
      </c>
      <c r="Z2042" t="s">
        <v>3572</v>
      </c>
    </row>
    <row r="2043" spans="1:26" x14ac:dyDescent="0.3">
      <c r="A2043" s="2">
        <v>45088</v>
      </c>
      <c r="B2043" s="2">
        <v>46088</v>
      </c>
      <c r="C2043">
        <v>1000</v>
      </c>
      <c r="D2043" t="s">
        <v>3539</v>
      </c>
      <c r="E2043" t="s">
        <v>374</v>
      </c>
      <c r="F2043" t="s">
        <v>103</v>
      </c>
      <c r="G2043" t="s">
        <v>51</v>
      </c>
      <c r="H2043" t="s">
        <v>52</v>
      </c>
      <c r="I2043" t="s">
        <v>34</v>
      </c>
      <c r="J2043" t="s">
        <v>20</v>
      </c>
      <c r="K2043" t="s">
        <v>21</v>
      </c>
      <c r="L2043" t="s">
        <v>21</v>
      </c>
      <c r="M2043" t="s">
        <v>1629</v>
      </c>
      <c r="N2043" t="s">
        <v>144</v>
      </c>
      <c r="O2043">
        <v>88.883311263507494</v>
      </c>
      <c r="P2043">
        <v>6.5035645916507283</v>
      </c>
      <c r="Q2043">
        <v>65</v>
      </c>
      <c r="R2043" t="s">
        <v>3915</v>
      </c>
      <c r="S2043" t="s">
        <v>3554</v>
      </c>
      <c r="T2043" t="s">
        <v>3585</v>
      </c>
      <c r="U2043">
        <v>6</v>
      </c>
      <c r="V2043" t="s">
        <v>3566</v>
      </c>
      <c r="W2043" t="s">
        <v>3557</v>
      </c>
      <c r="X2043" t="s">
        <v>3584</v>
      </c>
      <c r="Y2043">
        <v>3</v>
      </c>
      <c r="Z2043" t="s">
        <v>3563</v>
      </c>
    </row>
    <row r="2044" spans="1:26" x14ac:dyDescent="0.3">
      <c r="A2044" s="2">
        <v>45150</v>
      </c>
      <c r="B2044" s="2">
        <v>46150</v>
      </c>
      <c r="C2044">
        <v>1000</v>
      </c>
      <c r="D2044" t="s">
        <v>3539</v>
      </c>
      <c r="E2044" t="s">
        <v>380</v>
      </c>
      <c r="F2044" t="s">
        <v>157</v>
      </c>
      <c r="G2044" t="s">
        <v>58</v>
      </c>
      <c r="H2044" t="s">
        <v>52</v>
      </c>
      <c r="I2044" t="s">
        <v>34</v>
      </c>
      <c r="J2044" t="s">
        <v>20</v>
      </c>
      <c r="K2044" t="s">
        <v>21</v>
      </c>
      <c r="L2044" t="s">
        <v>21</v>
      </c>
      <c r="M2044" t="s">
        <v>1448</v>
      </c>
      <c r="N2044" t="s">
        <v>43</v>
      </c>
      <c r="O2044">
        <v>17.241150737448109</v>
      </c>
      <c r="P2044">
        <v>4.3072164170212712</v>
      </c>
      <c r="Q2044">
        <v>127</v>
      </c>
      <c r="R2044" t="s">
        <v>3950</v>
      </c>
      <c r="S2044" t="s">
        <v>3554</v>
      </c>
      <c r="T2044" t="s">
        <v>3586</v>
      </c>
      <c r="U2044">
        <v>8</v>
      </c>
      <c r="V2044" t="s">
        <v>3568</v>
      </c>
      <c r="W2044" t="s">
        <v>3557</v>
      </c>
      <c r="X2044" t="s">
        <v>3585</v>
      </c>
      <c r="Y2044">
        <v>5</v>
      </c>
      <c r="Z2044" t="s">
        <v>3565</v>
      </c>
    </row>
    <row r="2045" spans="1:26" x14ac:dyDescent="0.3">
      <c r="A2045" s="2">
        <v>45105</v>
      </c>
      <c r="B2045" s="2">
        <v>46105</v>
      </c>
      <c r="C2045">
        <v>1000</v>
      </c>
      <c r="D2045" t="s">
        <v>3539</v>
      </c>
      <c r="E2045" t="s">
        <v>452</v>
      </c>
      <c r="F2045" t="s">
        <v>80</v>
      </c>
      <c r="G2045" t="s">
        <v>51</v>
      </c>
      <c r="H2045" t="s">
        <v>52</v>
      </c>
      <c r="I2045" t="s">
        <v>92</v>
      </c>
      <c r="J2045" t="s">
        <v>20</v>
      </c>
      <c r="K2045" t="s">
        <v>21</v>
      </c>
      <c r="L2045" t="s">
        <v>3546</v>
      </c>
      <c r="M2045" t="s">
        <v>1802</v>
      </c>
      <c r="N2045" t="s">
        <v>63</v>
      </c>
      <c r="O2045">
        <v>25.031464046072202</v>
      </c>
      <c r="P2045">
        <v>4.381960982145646</v>
      </c>
      <c r="Q2045">
        <v>82</v>
      </c>
      <c r="R2045" t="s">
        <v>3654</v>
      </c>
      <c r="S2045" t="s">
        <v>3554</v>
      </c>
      <c r="T2045" t="s">
        <v>3585</v>
      </c>
      <c r="U2045">
        <v>6</v>
      </c>
      <c r="V2045" t="s">
        <v>3566</v>
      </c>
      <c r="W2045" t="s">
        <v>3557</v>
      </c>
      <c r="X2045" t="s">
        <v>3584</v>
      </c>
      <c r="Y2045">
        <v>3</v>
      </c>
      <c r="Z2045" t="s">
        <v>3563</v>
      </c>
    </row>
    <row r="2046" spans="1:26" x14ac:dyDescent="0.3">
      <c r="A2046" s="2">
        <v>45035</v>
      </c>
      <c r="B2046" s="2">
        <v>46035</v>
      </c>
      <c r="C2046">
        <v>1000</v>
      </c>
      <c r="D2046" t="s">
        <v>3539</v>
      </c>
      <c r="E2046" t="s">
        <v>458</v>
      </c>
      <c r="F2046" t="s">
        <v>28</v>
      </c>
      <c r="G2046" t="s">
        <v>51</v>
      </c>
      <c r="H2046" t="s">
        <v>52</v>
      </c>
      <c r="I2046" t="s">
        <v>34</v>
      </c>
      <c r="J2046" t="s">
        <v>20</v>
      </c>
      <c r="K2046" t="s">
        <v>21</v>
      </c>
      <c r="L2046" t="s">
        <v>3546</v>
      </c>
      <c r="M2046" t="s">
        <v>1777</v>
      </c>
      <c r="N2046" t="s">
        <v>43</v>
      </c>
      <c r="O2046">
        <v>28.147086187996081</v>
      </c>
      <c r="P2046">
        <v>5.3294523928918531</v>
      </c>
      <c r="Q2046">
        <v>12</v>
      </c>
      <c r="R2046" t="s">
        <v>3626</v>
      </c>
      <c r="S2046" t="s">
        <v>3554</v>
      </c>
      <c r="T2046" t="s">
        <v>3585</v>
      </c>
      <c r="U2046">
        <v>4</v>
      </c>
      <c r="V2046" t="s">
        <v>3564</v>
      </c>
      <c r="W2046" t="s">
        <v>3557</v>
      </c>
      <c r="X2046" t="s">
        <v>3584</v>
      </c>
      <c r="Y2046">
        <v>1</v>
      </c>
      <c r="Z2046" t="s">
        <v>3561</v>
      </c>
    </row>
    <row r="2047" spans="1:26" x14ac:dyDescent="0.3">
      <c r="A2047" s="2">
        <v>45160</v>
      </c>
      <c r="B2047" s="2">
        <v>46160</v>
      </c>
      <c r="C2047">
        <v>1000</v>
      </c>
      <c r="D2047" t="s">
        <v>3539</v>
      </c>
      <c r="E2047" t="s">
        <v>465</v>
      </c>
      <c r="F2047" t="s">
        <v>118</v>
      </c>
      <c r="G2047" t="s">
        <v>51</v>
      </c>
      <c r="H2047" t="s">
        <v>52</v>
      </c>
      <c r="I2047" t="s">
        <v>92</v>
      </c>
      <c r="J2047" t="s">
        <v>20</v>
      </c>
      <c r="K2047" t="s">
        <v>21</v>
      </c>
      <c r="L2047" t="s">
        <v>3546</v>
      </c>
      <c r="M2047" t="s">
        <v>466</v>
      </c>
      <c r="N2047" t="s">
        <v>30</v>
      </c>
      <c r="O2047">
        <v>56.997337662636767</v>
      </c>
      <c r="P2047">
        <v>6.4567356365310458</v>
      </c>
      <c r="Q2047">
        <v>137</v>
      </c>
      <c r="R2047" t="s">
        <v>3821</v>
      </c>
      <c r="S2047" t="s">
        <v>3554</v>
      </c>
      <c r="T2047" t="s">
        <v>3586</v>
      </c>
      <c r="U2047">
        <v>8</v>
      </c>
      <c r="V2047" t="s">
        <v>3568</v>
      </c>
      <c r="W2047" t="s">
        <v>3557</v>
      </c>
      <c r="X2047" t="s">
        <v>3585</v>
      </c>
      <c r="Y2047">
        <v>5</v>
      </c>
      <c r="Z2047" t="s">
        <v>3565</v>
      </c>
    </row>
    <row r="2048" spans="1:26" x14ac:dyDescent="0.3">
      <c r="A2048" s="2">
        <v>45303</v>
      </c>
      <c r="B2048" s="2">
        <v>46303</v>
      </c>
      <c r="C2048">
        <v>1000</v>
      </c>
      <c r="D2048" t="s">
        <v>3539</v>
      </c>
      <c r="E2048" t="s">
        <v>506</v>
      </c>
      <c r="F2048" t="s">
        <v>16</v>
      </c>
      <c r="G2048" t="s">
        <v>58</v>
      </c>
      <c r="H2048" t="s">
        <v>52</v>
      </c>
      <c r="I2048" t="s">
        <v>92</v>
      </c>
      <c r="J2048" t="s">
        <v>20</v>
      </c>
      <c r="K2048" t="s">
        <v>21</v>
      </c>
      <c r="L2048" t="s">
        <v>21</v>
      </c>
      <c r="M2048" t="s">
        <v>1236</v>
      </c>
      <c r="N2048" t="s">
        <v>63</v>
      </c>
      <c r="O2048">
        <v>87.519330326867745</v>
      </c>
      <c r="P2048">
        <v>6.9564326972237192</v>
      </c>
      <c r="Q2048">
        <v>280</v>
      </c>
      <c r="R2048" t="s">
        <v>3716</v>
      </c>
      <c r="S2048" t="s">
        <v>3555</v>
      </c>
      <c r="T2048" t="s">
        <v>3584</v>
      </c>
      <c r="U2048">
        <v>1</v>
      </c>
      <c r="V2048" t="s">
        <v>3561</v>
      </c>
      <c r="W2048" t="s">
        <v>3557</v>
      </c>
      <c r="X2048" t="s">
        <v>3587</v>
      </c>
      <c r="Y2048">
        <v>10</v>
      </c>
      <c r="Z2048" t="s">
        <v>3570</v>
      </c>
    </row>
    <row r="2049" spans="1:26" x14ac:dyDescent="0.3">
      <c r="A2049" s="2">
        <v>45072</v>
      </c>
      <c r="B2049" s="2">
        <v>46072</v>
      </c>
      <c r="C2049">
        <v>1000</v>
      </c>
      <c r="D2049" t="s">
        <v>3539</v>
      </c>
      <c r="E2049" t="s">
        <v>582</v>
      </c>
      <c r="F2049" t="s">
        <v>39</v>
      </c>
      <c r="G2049" t="s">
        <v>51</v>
      </c>
      <c r="H2049" t="s">
        <v>52</v>
      </c>
      <c r="I2049" t="s">
        <v>34</v>
      </c>
      <c r="J2049" t="s">
        <v>42</v>
      </c>
      <c r="K2049" t="s">
        <v>21</v>
      </c>
      <c r="L2049" t="s">
        <v>3546</v>
      </c>
      <c r="M2049" t="s">
        <v>583</v>
      </c>
      <c r="N2049" t="s">
        <v>43</v>
      </c>
      <c r="O2049">
        <v>94.432512004485147</v>
      </c>
      <c r="P2049">
        <v>5.6379512605875224</v>
      </c>
      <c r="Q2049">
        <v>49</v>
      </c>
      <c r="R2049" t="s">
        <v>3866</v>
      </c>
      <c r="S2049" t="s">
        <v>3554</v>
      </c>
      <c r="T2049" t="s">
        <v>3585</v>
      </c>
      <c r="U2049">
        <v>5</v>
      </c>
      <c r="V2049" t="s">
        <v>3565</v>
      </c>
      <c r="W2049" t="s">
        <v>3557</v>
      </c>
      <c r="X2049" t="s">
        <v>3584</v>
      </c>
      <c r="Y2049">
        <v>2</v>
      </c>
      <c r="Z2049" t="s">
        <v>3562</v>
      </c>
    </row>
    <row r="2050" spans="1:26" x14ac:dyDescent="0.3">
      <c r="A2050" s="2">
        <v>45352</v>
      </c>
      <c r="B2050" s="2">
        <v>46352</v>
      </c>
      <c r="C2050">
        <v>1000</v>
      </c>
      <c r="D2050" t="s">
        <v>3539</v>
      </c>
      <c r="E2050" t="s">
        <v>660</v>
      </c>
      <c r="F2050" t="s">
        <v>103</v>
      </c>
      <c r="G2050" t="s">
        <v>33</v>
      </c>
      <c r="H2050" t="s">
        <v>52</v>
      </c>
      <c r="I2050" t="s">
        <v>92</v>
      </c>
      <c r="J2050" t="s">
        <v>20</v>
      </c>
      <c r="K2050" t="s">
        <v>21</v>
      </c>
      <c r="L2050" t="s">
        <v>21</v>
      </c>
      <c r="M2050" t="s">
        <v>661</v>
      </c>
      <c r="N2050" t="s">
        <v>54</v>
      </c>
      <c r="O2050">
        <v>81.799798731191018</v>
      </c>
      <c r="P2050">
        <v>7.1980891743007636</v>
      </c>
      <c r="Q2050">
        <v>329</v>
      </c>
      <c r="R2050" t="s">
        <v>3949</v>
      </c>
      <c r="S2050" t="s">
        <v>3555</v>
      </c>
      <c r="T2050" t="s">
        <v>3584</v>
      </c>
      <c r="U2050">
        <v>3</v>
      </c>
      <c r="V2050" t="s">
        <v>3563</v>
      </c>
      <c r="W2050" t="s">
        <v>3557</v>
      </c>
      <c r="X2050" t="s">
        <v>3587</v>
      </c>
      <c r="Y2050">
        <v>11</v>
      </c>
      <c r="Z2050" t="s">
        <v>3571</v>
      </c>
    </row>
    <row r="2051" spans="1:26" x14ac:dyDescent="0.3">
      <c r="A2051" s="2">
        <v>45307</v>
      </c>
      <c r="B2051" s="2">
        <v>46307</v>
      </c>
      <c r="C2051">
        <v>1000</v>
      </c>
      <c r="D2051" t="s">
        <v>3539</v>
      </c>
      <c r="E2051" t="s">
        <v>680</v>
      </c>
      <c r="F2051" t="s">
        <v>16</v>
      </c>
      <c r="G2051" t="s">
        <v>58</v>
      </c>
      <c r="H2051" t="s">
        <v>52</v>
      </c>
      <c r="I2051" t="s">
        <v>92</v>
      </c>
      <c r="J2051" t="s">
        <v>20</v>
      </c>
      <c r="K2051" t="s">
        <v>21</v>
      </c>
      <c r="L2051" t="s">
        <v>21</v>
      </c>
      <c r="M2051" t="s">
        <v>681</v>
      </c>
      <c r="N2051" t="s">
        <v>24</v>
      </c>
      <c r="O2051">
        <v>76.160287280476481</v>
      </c>
      <c r="P2051">
        <v>6.527708928413535</v>
      </c>
      <c r="Q2051">
        <v>284</v>
      </c>
      <c r="R2051" t="s">
        <v>3615</v>
      </c>
      <c r="S2051" t="s">
        <v>3555</v>
      </c>
      <c r="T2051" t="s">
        <v>3584</v>
      </c>
      <c r="U2051">
        <v>1</v>
      </c>
      <c r="V2051" t="s">
        <v>3561</v>
      </c>
      <c r="W2051" t="s">
        <v>3557</v>
      </c>
      <c r="X2051" t="s">
        <v>3587</v>
      </c>
      <c r="Y2051">
        <v>10</v>
      </c>
      <c r="Z2051" t="s">
        <v>3570</v>
      </c>
    </row>
    <row r="2052" spans="1:26" x14ac:dyDescent="0.3">
      <c r="A2052" s="2">
        <v>45164</v>
      </c>
      <c r="B2052" s="2">
        <v>46164</v>
      </c>
      <c r="C2052">
        <v>1000</v>
      </c>
      <c r="D2052" t="s">
        <v>3539</v>
      </c>
      <c r="E2052" t="s">
        <v>703</v>
      </c>
      <c r="F2052" t="s">
        <v>80</v>
      </c>
      <c r="G2052" t="s">
        <v>33</v>
      </c>
      <c r="H2052" t="s">
        <v>52</v>
      </c>
      <c r="I2052" t="s">
        <v>92</v>
      </c>
      <c r="J2052" t="s">
        <v>20</v>
      </c>
      <c r="K2052" t="s">
        <v>21</v>
      </c>
      <c r="L2052" t="s">
        <v>3546</v>
      </c>
      <c r="M2052" t="s">
        <v>704</v>
      </c>
      <c r="N2052" t="s">
        <v>30</v>
      </c>
      <c r="O2052">
        <v>17.32099268473851</v>
      </c>
      <c r="P2052">
        <v>5.0281658248328522</v>
      </c>
      <c r="Q2052">
        <v>141</v>
      </c>
      <c r="R2052" t="s">
        <v>3900</v>
      </c>
      <c r="S2052" t="s">
        <v>3554</v>
      </c>
      <c r="T2052" t="s">
        <v>3586</v>
      </c>
      <c r="U2052">
        <v>8</v>
      </c>
      <c r="V2052" t="s">
        <v>3568</v>
      </c>
      <c r="W2052" t="s">
        <v>3557</v>
      </c>
      <c r="X2052" t="s">
        <v>3585</v>
      </c>
      <c r="Y2052">
        <v>5</v>
      </c>
      <c r="Z2052" t="s">
        <v>3565</v>
      </c>
    </row>
    <row r="2053" spans="1:26" x14ac:dyDescent="0.3">
      <c r="A2053" s="2">
        <v>45177</v>
      </c>
      <c r="B2053" s="2">
        <v>46177</v>
      </c>
      <c r="C2053">
        <v>1000</v>
      </c>
      <c r="D2053" t="s">
        <v>3539</v>
      </c>
      <c r="E2053" t="s">
        <v>718</v>
      </c>
      <c r="F2053" t="s">
        <v>118</v>
      </c>
      <c r="G2053" t="s">
        <v>33</v>
      </c>
      <c r="H2053" t="s">
        <v>52</v>
      </c>
      <c r="I2053" t="s">
        <v>34</v>
      </c>
      <c r="J2053" t="s">
        <v>20</v>
      </c>
      <c r="K2053" t="s">
        <v>21</v>
      </c>
      <c r="L2053" t="s">
        <v>3546</v>
      </c>
      <c r="M2053" t="s">
        <v>719</v>
      </c>
      <c r="N2053" t="s">
        <v>54</v>
      </c>
      <c r="O2053">
        <v>75.09456221633674</v>
      </c>
      <c r="P2053">
        <v>7.1541638691323346</v>
      </c>
      <c r="Q2053">
        <v>154</v>
      </c>
      <c r="R2053" t="s">
        <v>3731</v>
      </c>
      <c r="S2053" t="s">
        <v>3554</v>
      </c>
      <c r="T2053" t="s">
        <v>3586</v>
      </c>
      <c r="U2053">
        <v>9</v>
      </c>
      <c r="V2053" t="s">
        <v>3569</v>
      </c>
      <c r="W2053" t="s">
        <v>3557</v>
      </c>
      <c r="X2053" t="s">
        <v>3585</v>
      </c>
      <c r="Y2053">
        <v>6</v>
      </c>
      <c r="Z2053" t="s">
        <v>3566</v>
      </c>
    </row>
    <row r="2054" spans="1:26" x14ac:dyDescent="0.3">
      <c r="A2054" s="2">
        <v>45381</v>
      </c>
      <c r="B2054" s="2">
        <v>46381</v>
      </c>
      <c r="C2054">
        <v>1000</v>
      </c>
      <c r="D2054" t="s">
        <v>3539</v>
      </c>
      <c r="E2054" t="s">
        <v>765</v>
      </c>
      <c r="F2054" t="s">
        <v>16</v>
      </c>
      <c r="G2054" t="s">
        <v>51</v>
      </c>
      <c r="H2054" t="s">
        <v>52</v>
      </c>
      <c r="I2054" t="s">
        <v>92</v>
      </c>
      <c r="J2054" t="s">
        <v>20</v>
      </c>
      <c r="K2054" t="s">
        <v>21</v>
      </c>
      <c r="L2054" t="s">
        <v>21</v>
      </c>
      <c r="M2054" t="s">
        <v>766</v>
      </c>
      <c r="N2054" t="s">
        <v>63</v>
      </c>
      <c r="O2054">
        <v>88.394685045184048</v>
      </c>
      <c r="P2054">
        <v>7.1777077238081377</v>
      </c>
      <c r="Q2054">
        <v>358</v>
      </c>
      <c r="R2054" t="s">
        <v>3816</v>
      </c>
      <c r="S2054" t="s">
        <v>3555</v>
      </c>
      <c r="T2054" t="s">
        <v>3584</v>
      </c>
      <c r="U2054">
        <v>3</v>
      </c>
      <c r="V2054" t="s">
        <v>3563</v>
      </c>
      <c r="W2054" t="s">
        <v>3557</v>
      </c>
      <c r="X2054" t="s">
        <v>3587</v>
      </c>
      <c r="Y2054">
        <v>12</v>
      </c>
      <c r="Z2054" t="s">
        <v>3572</v>
      </c>
    </row>
    <row r="2055" spans="1:26" x14ac:dyDescent="0.3">
      <c r="A2055" s="2">
        <v>45317</v>
      </c>
      <c r="B2055" s="2">
        <v>46317</v>
      </c>
      <c r="C2055">
        <v>1000</v>
      </c>
      <c r="D2055" t="s">
        <v>3539</v>
      </c>
      <c r="E2055" t="s">
        <v>777</v>
      </c>
      <c r="F2055" t="s">
        <v>103</v>
      </c>
      <c r="G2055" t="s">
        <v>33</v>
      </c>
      <c r="H2055" t="s">
        <v>52</v>
      </c>
      <c r="I2055" t="s">
        <v>92</v>
      </c>
      <c r="J2055" t="s">
        <v>42</v>
      </c>
      <c r="K2055" t="s">
        <v>21</v>
      </c>
      <c r="L2055" t="s">
        <v>3546</v>
      </c>
      <c r="M2055" t="s">
        <v>1541</v>
      </c>
      <c r="N2055" t="s">
        <v>24</v>
      </c>
      <c r="O2055">
        <v>88.813989872031655</v>
      </c>
      <c r="P2055">
        <v>7.6879869438840496</v>
      </c>
      <c r="Q2055">
        <v>294</v>
      </c>
      <c r="R2055" t="s">
        <v>3762</v>
      </c>
      <c r="S2055" t="s">
        <v>3555</v>
      </c>
      <c r="T2055" t="s">
        <v>3584</v>
      </c>
      <c r="U2055">
        <v>1</v>
      </c>
      <c r="V2055" t="s">
        <v>3561</v>
      </c>
      <c r="W2055" t="s">
        <v>3557</v>
      </c>
      <c r="X2055" t="s">
        <v>3587</v>
      </c>
      <c r="Y2055">
        <v>10</v>
      </c>
      <c r="Z2055" t="s">
        <v>3570</v>
      </c>
    </row>
    <row r="2056" spans="1:26" x14ac:dyDescent="0.3">
      <c r="A2056" s="2">
        <v>45447</v>
      </c>
      <c r="B2056" s="2">
        <v>46447</v>
      </c>
      <c r="C2056">
        <v>1000</v>
      </c>
      <c r="D2056" t="s">
        <v>3539</v>
      </c>
      <c r="E2056" t="s">
        <v>808</v>
      </c>
      <c r="F2056" t="s">
        <v>157</v>
      </c>
      <c r="G2056" t="s">
        <v>51</v>
      </c>
      <c r="H2056" t="s">
        <v>52</v>
      </c>
      <c r="I2056" t="s">
        <v>92</v>
      </c>
      <c r="J2056" t="s">
        <v>42</v>
      </c>
      <c r="K2056" t="s">
        <v>21</v>
      </c>
      <c r="L2056" t="s">
        <v>21</v>
      </c>
      <c r="M2056" t="s">
        <v>809</v>
      </c>
      <c r="N2056" t="s">
        <v>144</v>
      </c>
      <c r="O2056">
        <v>32.631354531631942</v>
      </c>
      <c r="P2056">
        <v>4.3682501073951334</v>
      </c>
      <c r="Q2056">
        <v>59</v>
      </c>
      <c r="R2056" t="s">
        <v>3699</v>
      </c>
      <c r="S2056" t="s">
        <v>3555</v>
      </c>
      <c r="T2056" t="s">
        <v>3585</v>
      </c>
      <c r="U2056">
        <v>6</v>
      </c>
      <c r="V2056" t="s">
        <v>3566</v>
      </c>
      <c r="W2056" t="s">
        <v>3558</v>
      </c>
      <c r="X2056" t="s">
        <v>3584</v>
      </c>
      <c r="Y2056">
        <v>3</v>
      </c>
      <c r="Z2056" t="s">
        <v>3563</v>
      </c>
    </row>
    <row r="2057" spans="1:26" x14ac:dyDescent="0.3">
      <c r="A2057" s="2">
        <v>45013</v>
      </c>
      <c r="B2057" s="2">
        <v>46013</v>
      </c>
      <c r="C2057">
        <v>1000</v>
      </c>
      <c r="D2057" t="s">
        <v>3539</v>
      </c>
      <c r="E2057" t="s">
        <v>813</v>
      </c>
      <c r="F2057" t="s">
        <v>118</v>
      </c>
      <c r="G2057" t="s">
        <v>51</v>
      </c>
      <c r="H2057" t="s">
        <v>52</v>
      </c>
      <c r="I2057" t="s">
        <v>34</v>
      </c>
      <c r="J2057" t="s">
        <v>20</v>
      </c>
      <c r="K2057" t="s">
        <v>21</v>
      </c>
      <c r="L2057" t="s">
        <v>3546</v>
      </c>
      <c r="M2057" t="s">
        <v>814</v>
      </c>
      <c r="N2057" t="s">
        <v>43</v>
      </c>
      <c r="O2057">
        <v>94.549996378811343</v>
      </c>
      <c r="P2057">
        <v>6.2381051450614642</v>
      </c>
      <c r="Q2057">
        <v>355</v>
      </c>
      <c r="R2057" t="s">
        <v>3795</v>
      </c>
      <c r="S2057" t="s">
        <v>3554</v>
      </c>
      <c r="T2057" t="s">
        <v>3584</v>
      </c>
      <c r="U2057">
        <v>3</v>
      </c>
      <c r="V2057" t="s">
        <v>3563</v>
      </c>
      <c r="W2057" t="s">
        <v>3556</v>
      </c>
      <c r="X2057" t="s">
        <v>3587</v>
      </c>
      <c r="Y2057">
        <v>12</v>
      </c>
      <c r="Z2057" t="s">
        <v>3572</v>
      </c>
    </row>
    <row r="2058" spans="1:26" x14ac:dyDescent="0.3">
      <c r="A2058" s="2">
        <v>45020</v>
      </c>
      <c r="B2058" s="2">
        <v>46020</v>
      </c>
      <c r="C2058">
        <v>1000</v>
      </c>
      <c r="D2058" t="s">
        <v>3539</v>
      </c>
      <c r="E2058" t="s">
        <v>853</v>
      </c>
      <c r="F2058" t="s">
        <v>16</v>
      </c>
      <c r="G2058" t="s">
        <v>33</v>
      </c>
      <c r="H2058" t="s">
        <v>52</v>
      </c>
      <c r="I2058" t="s">
        <v>34</v>
      </c>
      <c r="J2058" t="s">
        <v>42</v>
      </c>
      <c r="K2058" t="s">
        <v>21</v>
      </c>
      <c r="L2058" t="s">
        <v>3546</v>
      </c>
      <c r="M2058" t="s">
        <v>854</v>
      </c>
      <c r="N2058" t="s">
        <v>63</v>
      </c>
      <c r="O2058">
        <v>89.633761292443211</v>
      </c>
      <c r="P2058">
        <v>6.8152257846006874</v>
      </c>
      <c r="Q2058">
        <v>362</v>
      </c>
      <c r="R2058" t="s">
        <v>3758</v>
      </c>
      <c r="S2058" t="s">
        <v>3554</v>
      </c>
      <c r="T2058" t="s">
        <v>3585</v>
      </c>
      <c r="U2058">
        <v>4</v>
      </c>
      <c r="V2058" t="s">
        <v>3564</v>
      </c>
      <c r="W2058" t="s">
        <v>3556</v>
      </c>
      <c r="X2058" t="s">
        <v>3587</v>
      </c>
      <c r="Y2058">
        <v>12</v>
      </c>
      <c r="Z2058" t="s">
        <v>3572</v>
      </c>
    </row>
    <row r="2059" spans="1:26" x14ac:dyDescent="0.3">
      <c r="A2059" s="2">
        <v>45043</v>
      </c>
      <c r="B2059" s="2">
        <v>46043</v>
      </c>
      <c r="C2059">
        <v>1000</v>
      </c>
      <c r="D2059" t="s">
        <v>3539</v>
      </c>
      <c r="E2059" t="s">
        <v>948</v>
      </c>
      <c r="F2059" t="s">
        <v>157</v>
      </c>
      <c r="G2059" t="s">
        <v>51</v>
      </c>
      <c r="H2059" t="s">
        <v>52</v>
      </c>
      <c r="I2059" t="s">
        <v>34</v>
      </c>
      <c r="J2059" t="s">
        <v>20</v>
      </c>
      <c r="K2059" t="s">
        <v>21</v>
      </c>
      <c r="L2059" t="s">
        <v>3546</v>
      </c>
      <c r="M2059" t="s">
        <v>949</v>
      </c>
      <c r="N2059" t="s">
        <v>76</v>
      </c>
      <c r="O2059">
        <v>24.48358184325464</v>
      </c>
      <c r="P2059">
        <v>4.9534028793820948</v>
      </c>
      <c r="Q2059">
        <v>20</v>
      </c>
      <c r="R2059" t="s">
        <v>3959</v>
      </c>
      <c r="S2059" t="s">
        <v>3554</v>
      </c>
      <c r="T2059" t="s">
        <v>3585</v>
      </c>
      <c r="U2059">
        <v>4</v>
      </c>
      <c r="V2059" t="s">
        <v>3564</v>
      </c>
      <c r="W2059" t="s">
        <v>3557</v>
      </c>
      <c r="X2059" t="s">
        <v>3584</v>
      </c>
      <c r="Y2059">
        <v>1</v>
      </c>
      <c r="Z2059" t="s">
        <v>3561</v>
      </c>
    </row>
    <row r="2060" spans="1:26" x14ac:dyDescent="0.3">
      <c r="A2060" s="2">
        <v>45265</v>
      </c>
      <c r="B2060" s="2">
        <v>46265</v>
      </c>
      <c r="C2060">
        <v>1000</v>
      </c>
      <c r="D2060" t="s">
        <v>3539</v>
      </c>
      <c r="E2060" t="s">
        <v>1013</v>
      </c>
      <c r="F2060" t="s">
        <v>16</v>
      </c>
      <c r="G2060" t="s">
        <v>51</v>
      </c>
      <c r="H2060" t="s">
        <v>52</v>
      </c>
      <c r="I2060" t="s">
        <v>34</v>
      </c>
      <c r="J2060" t="s">
        <v>42</v>
      </c>
      <c r="K2060" t="s">
        <v>21</v>
      </c>
      <c r="L2060" t="s">
        <v>3546</v>
      </c>
      <c r="M2060" t="s">
        <v>1014</v>
      </c>
      <c r="N2060" t="s">
        <v>76</v>
      </c>
      <c r="O2060">
        <v>84.751677464953815</v>
      </c>
      <c r="P2060">
        <v>6.4962598870960848</v>
      </c>
      <c r="Q2060">
        <v>242</v>
      </c>
      <c r="R2060" t="s">
        <v>3843</v>
      </c>
      <c r="S2060" t="s">
        <v>3554</v>
      </c>
      <c r="T2060" t="s">
        <v>3587</v>
      </c>
      <c r="U2060">
        <v>12</v>
      </c>
      <c r="V2060" t="s">
        <v>3572</v>
      </c>
      <c r="W2060" t="s">
        <v>3557</v>
      </c>
      <c r="X2060" t="s">
        <v>3586</v>
      </c>
      <c r="Y2060">
        <v>8</v>
      </c>
      <c r="Z2060" t="s">
        <v>3568</v>
      </c>
    </row>
    <row r="2061" spans="1:26" x14ac:dyDescent="0.3">
      <c r="A2061" s="2">
        <v>45073</v>
      </c>
      <c r="B2061" s="2">
        <v>46073</v>
      </c>
      <c r="C2061">
        <v>1000</v>
      </c>
      <c r="D2061" t="s">
        <v>3539</v>
      </c>
      <c r="E2061" t="s">
        <v>1155</v>
      </c>
      <c r="F2061" t="s">
        <v>118</v>
      </c>
      <c r="G2061" t="s">
        <v>51</v>
      </c>
      <c r="H2061" t="s">
        <v>52</v>
      </c>
      <c r="I2061" t="s">
        <v>92</v>
      </c>
      <c r="J2061" t="s">
        <v>20</v>
      </c>
      <c r="K2061" t="s">
        <v>21</v>
      </c>
      <c r="L2061" t="s">
        <v>3546</v>
      </c>
      <c r="M2061" t="s">
        <v>1156</v>
      </c>
      <c r="N2061" t="s">
        <v>76</v>
      </c>
      <c r="O2061">
        <v>75.696272817700745</v>
      </c>
      <c r="P2061">
        <v>7.3160256796992584</v>
      </c>
      <c r="Q2061">
        <v>50</v>
      </c>
      <c r="R2061" t="s">
        <v>3673</v>
      </c>
      <c r="S2061" t="s">
        <v>3554</v>
      </c>
      <c r="T2061" t="s">
        <v>3585</v>
      </c>
      <c r="U2061">
        <v>5</v>
      </c>
      <c r="V2061" t="s">
        <v>3565</v>
      </c>
      <c r="W2061" t="s">
        <v>3557</v>
      </c>
      <c r="X2061" t="s">
        <v>3584</v>
      </c>
      <c r="Y2061">
        <v>2</v>
      </c>
      <c r="Z2061" t="s">
        <v>3562</v>
      </c>
    </row>
    <row r="2062" spans="1:26" x14ac:dyDescent="0.3">
      <c r="A2062" s="2">
        <v>45189</v>
      </c>
      <c r="B2062" s="2">
        <v>46189</v>
      </c>
      <c r="C2062">
        <v>1000</v>
      </c>
      <c r="D2062" t="s">
        <v>3539</v>
      </c>
      <c r="E2062" t="s">
        <v>1158</v>
      </c>
      <c r="F2062" t="s">
        <v>157</v>
      </c>
      <c r="G2062" t="s">
        <v>51</v>
      </c>
      <c r="H2062" t="s">
        <v>52</v>
      </c>
      <c r="I2062" t="s">
        <v>34</v>
      </c>
      <c r="J2062" t="s">
        <v>42</v>
      </c>
      <c r="K2062" t="s">
        <v>21</v>
      </c>
      <c r="L2062" t="s">
        <v>3546</v>
      </c>
      <c r="M2062" t="s">
        <v>1961</v>
      </c>
      <c r="N2062" t="s">
        <v>63</v>
      </c>
      <c r="O2062">
        <v>20.979308797274602</v>
      </c>
      <c r="P2062">
        <v>4.6276688771588086</v>
      </c>
      <c r="Q2062">
        <v>166</v>
      </c>
      <c r="R2062" t="s">
        <v>3661</v>
      </c>
      <c r="S2062" t="s">
        <v>3554</v>
      </c>
      <c r="T2062" t="s">
        <v>3586</v>
      </c>
      <c r="U2062">
        <v>9</v>
      </c>
      <c r="V2062" t="s">
        <v>3569</v>
      </c>
      <c r="W2062" t="s">
        <v>3557</v>
      </c>
      <c r="X2062" t="s">
        <v>3585</v>
      </c>
      <c r="Y2062">
        <v>6</v>
      </c>
      <c r="Z2062" t="s">
        <v>3566</v>
      </c>
    </row>
    <row r="2063" spans="1:26" x14ac:dyDescent="0.3">
      <c r="A2063" s="2">
        <v>45122</v>
      </c>
      <c r="B2063" s="2">
        <v>46122</v>
      </c>
      <c r="C2063">
        <v>1000</v>
      </c>
      <c r="D2063" t="s">
        <v>3539</v>
      </c>
      <c r="E2063" t="s">
        <v>1180</v>
      </c>
      <c r="F2063" t="s">
        <v>118</v>
      </c>
      <c r="G2063" t="s">
        <v>33</v>
      </c>
      <c r="H2063" t="s">
        <v>52</v>
      </c>
      <c r="I2063" t="s">
        <v>34</v>
      </c>
      <c r="J2063" t="s">
        <v>20</v>
      </c>
      <c r="K2063" t="s">
        <v>21</v>
      </c>
      <c r="L2063" t="s">
        <v>21</v>
      </c>
      <c r="M2063" t="s">
        <v>1181</v>
      </c>
      <c r="N2063" t="s">
        <v>63</v>
      </c>
      <c r="O2063">
        <v>80.018469070655669</v>
      </c>
      <c r="P2063">
        <v>6.5296543334075841</v>
      </c>
      <c r="Q2063">
        <v>99</v>
      </c>
      <c r="R2063" t="s">
        <v>3692</v>
      </c>
      <c r="S2063" t="s">
        <v>3554</v>
      </c>
      <c r="T2063" t="s">
        <v>3586</v>
      </c>
      <c r="U2063">
        <v>7</v>
      </c>
      <c r="V2063" t="s">
        <v>3567</v>
      </c>
      <c r="W2063" t="s">
        <v>3557</v>
      </c>
      <c r="X2063" t="s">
        <v>3585</v>
      </c>
      <c r="Y2063">
        <v>4</v>
      </c>
      <c r="Z2063" t="s">
        <v>3564</v>
      </c>
    </row>
    <row r="2064" spans="1:26" x14ac:dyDescent="0.3">
      <c r="A2064" s="2">
        <v>45007</v>
      </c>
      <c r="B2064" s="2">
        <v>46007</v>
      </c>
      <c r="C2064">
        <v>1000</v>
      </c>
      <c r="D2064" t="s">
        <v>3539</v>
      </c>
      <c r="E2064" t="s">
        <v>1192</v>
      </c>
      <c r="F2064" t="s">
        <v>16</v>
      </c>
      <c r="G2064" t="s">
        <v>51</v>
      </c>
      <c r="H2064" t="s">
        <v>52</v>
      </c>
      <c r="I2064" t="s">
        <v>92</v>
      </c>
      <c r="J2064" t="s">
        <v>42</v>
      </c>
      <c r="K2064" t="s">
        <v>21</v>
      </c>
      <c r="L2064" t="s">
        <v>3546</v>
      </c>
      <c r="M2064" t="s">
        <v>1951</v>
      </c>
      <c r="N2064" t="s">
        <v>54</v>
      </c>
      <c r="O2064">
        <v>81.544936655952512</v>
      </c>
      <c r="P2064">
        <v>5.5196551051395746</v>
      </c>
      <c r="Q2064">
        <v>349</v>
      </c>
      <c r="R2064" t="s">
        <v>3645</v>
      </c>
      <c r="S2064" t="s">
        <v>3554</v>
      </c>
      <c r="T2064" t="s">
        <v>3584</v>
      </c>
      <c r="U2064">
        <v>3</v>
      </c>
      <c r="V2064" t="s">
        <v>3563</v>
      </c>
      <c r="W2064" t="s">
        <v>3556</v>
      </c>
      <c r="X2064" t="s">
        <v>3587</v>
      </c>
      <c r="Y2064">
        <v>12</v>
      </c>
      <c r="Z2064" t="s">
        <v>3572</v>
      </c>
    </row>
    <row r="2065" spans="1:26" x14ac:dyDescent="0.3">
      <c r="A2065" s="2">
        <v>45112</v>
      </c>
      <c r="B2065" s="2">
        <v>46112</v>
      </c>
      <c r="C2065">
        <v>1000</v>
      </c>
      <c r="D2065" t="s">
        <v>3539</v>
      </c>
      <c r="E2065" t="s">
        <v>1075</v>
      </c>
      <c r="F2065" t="s">
        <v>103</v>
      </c>
      <c r="G2065" t="s">
        <v>51</v>
      </c>
      <c r="H2065" t="s">
        <v>52</v>
      </c>
      <c r="I2065" t="s">
        <v>92</v>
      </c>
      <c r="J2065" t="s">
        <v>20</v>
      </c>
      <c r="K2065" t="s">
        <v>21</v>
      </c>
      <c r="L2065" t="s">
        <v>21</v>
      </c>
      <c r="M2065" t="s">
        <v>1413</v>
      </c>
      <c r="N2065" t="s">
        <v>144</v>
      </c>
      <c r="O2065">
        <v>88.256564353170631</v>
      </c>
      <c r="P2065">
        <v>7.2229272224513217</v>
      </c>
      <c r="Q2065">
        <v>89</v>
      </c>
      <c r="R2065" t="s">
        <v>3802</v>
      </c>
      <c r="S2065" t="s">
        <v>3554</v>
      </c>
      <c r="T2065" t="s">
        <v>3586</v>
      </c>
      <c r="U2065">
        <v>7</v>
      </c>
      <c r="V2065" t="s">
        <v>3567</v>
      </c>
      <c r="W2065" t="s">
        <v>3557</v>
      </c>
      <c r="X2065" t="s">
        <v>3584</v>
      </c>
      <c r="Y2065">
        <v>3</v>
      </c>
      <c r="Z2065" t="s">
        <v>3563</v>
      </c>
    </row>
    <row r="2066" spans="1:26" x14ac:dyDescent="0.3">
      <c r="A2066" s="2">
        <v>44973</v>
      </c>
      <c r="B2066" s="2">
        <v>45973</v>
      </c>
      <c r="C2066">
        <v>1000</v>
      </c>
      <c r="D2066" t="s">
        <v>3539</v>
      </c>
      <c r="E2066" t="s">
        <v>1089</v>
      </c>
      <c r="F2066" t="s">
        <v>103</v>
      </c>
      <c r="G2066" t="s">
        <v>51</v>
      </c>
      <c r="H2066" t="s">
        <v>52</v>
      </c>
      <c r="I2066" t="s">
        <v>92</v>
      </c>
      <c r="J2066" t="s">
        <v>20</v>
      </c>
      <c r="K2066" t="s">
        <v>21</v>
      </c>
      <c r="L2066" t="s">
        <v>3546</v>
      </c>
      <c r="M2066" t="s">
        <v>1090</v>
      </c>
      <c r="N2066" t="s">
        <v>54</v>
      </c>
      <c r="O2066">
        <v>91.040165055543753</v>
      </c>
      <c r="P2066">
        <v>6.1539589341299328</v>
      </c>
      <c r="Q2066">
        <v>315</v>
      </c>
      <c r="R2066" t="s">
        <v>3954</v>
      </c>
      <c r="S2066" t="s">
        <v>3554</v>
      </c>
      <c r="T2066" t="s">
        <v>3584</v>
      </c>
      <c r="U2066">
        <v>2</v>
      </c>
      <c r="V2066" t="s">
        <v>3562</v>
      </c>
      <c r="W2066" t="s">
        <v>3556</v>
      </c>
      <c r="X2066" t="s">
        <v>3587</v>
      </c>
      <c r="Y2066">
        <v>11</v>
      </c>
      <c r="Z2066" t="s">
        <v>3571</v>
      </c>
    </row>
    <row r="2067" spans="1:26" x14ac:dyDescent="0.3">
      <c r="A2067" s="2">
        <v>45406</v>
      </c>
      <c r="B2067" s="2">
        <v>46406</v>
      </c>
      <c r="C2067">
        <v>1000</v>
      </c>
      <c r="D2067" t="s">
        <v>3539</v>
      </c>
      <c r="E2067" t="s">
        <v>1508</v>
      </c>
      <c r="F2067" t="s">
        <v>80</v>
      </c>
      <c r="G2067" t="s">
        <v>51</v>
      </c>
      <c r="H2067" t="s">
        <v>52</v>
      </c>
      <c r="I2067" t="s">
        <v>92</v>
      </c>
      <c r="J2067" t="s">
        <v>42</v>
      </c>
      <c r="K2067" t="s">
        <v>21</v>
      </c>
      <c r="L2067" t="s">
        <v>3546</v>
      </c>
      <c r="M2067" t="s">
        <v>565</v>
      </c>
      <c r="N2067" t="s">
        <v>63</v>
      </c>
      <c r="O2067">
        <v>20.296092170072441</v>
      </c>
      <c r="P2067">
        <v>5.1249407055987666</v>
      </c>
      <c r="Q2067">
        <v>18</v>
      </c>
      <c r="R2067" t="s">
        <v>3715</v>
      </c>
      <c r="S2067" t="s">
        <v>3555</v>
      </c>
      <c r="T2067" t="s">
        <v>3585</v>
      </c>
      <c r="U2067">
        <v>4</v>
      </c>
      <c r="V2067" t="s">
        <v>3564</v>
      </c>
      <c r="W2067" t="s">
        <v>3558</v>
      </c>
      <c r="X2067" t="s">
        <v>3584</v>
      </c>
      <c r="Y2067">
        <v>1</v>
      </c>
      <c r="Z2067" t="s">
        <v>3561</v>
      </c>
    </row>
    <row r="2068" spans="1:26" x14ac:dyDescent="0.3">
      <c r="A2068" s="2">
        <v>45220</v>
      </c>
      <c r="B2068" s="2">
        <v>46220</v>
      </c>
      <c r="C2068">
        <v>1000</v>
      </c>
      <c r="D2068" t="s">
        <v>3539</v>
      </c>
      <c r="E2068" t="s">
        <v>1865</v>
      </c>
      <c r="F2068" t="s">
        <v>157</v>
      </c>
      <c r="G2068" t="s">
        <v>58</v>
      </c>
      <c r="H2068" t="s">
        <v>52</v>
      </c>
      <c r="I2068" t="s">
        <v>34</v>
      </c>
      <c r="J2068" t="s">
        <v>42</v>
      </c>
      <c r="K2068" t="s">
        <v>21</v>
      </c>
      <c r="L2068" t="s">
        <v>3546</v>
      </c>
      <c r="M2068" t="s">
        <v>1866</v>
      </c>
      <c r="N2068" t="s">
        <v>30</v>
      </c>
      <c r="O2068">
        <v>27.569117486863451</v>
      </c>
      <c r="P2068">
        <v>4.4303465323722007</v>
      </c>
      <c r="Q2068">
        <v>197</v>
      </c>
      <c r="R2068" t="s">
        <v>3787</v>
      </c>
      <c r="S2068" t="s">
        <v>3554</v>
      </c>
      <c r="T2068" t="s">
        <v>3587</v>
      </c>
      <c r="U2068">
        <v>10</v>
      </c>
      <c r="V2068" t="s">
        <v>3570</v>
      </c>
      <c r="W2068" t="s">
        <v>3557</v>
      </c>
      <c r="X2068" t="s">
        <v>3586</v>
      </c>
      <c r="Y2068">
        <v>7</v>
      </c>
      <c r="Z2068" t="s">
        <v>3567</v>
      </c>
    </row>
    <row r="2069" spans="1:26" x14ac:dyDescent="0.3">
      <c r="A2069" s="2">
        <v>45029</v>
      </c>
      <c r="B2069" s="2">
        <v>46029</v>
      </c>
      <c r="C2069">
        <v>1000</v>
      </c>
      <c r="D2069" t="s">
        <v>3539</v>
      </c>
      <c r="E2069" t="s">
        <v>1883</v>
      </c>
      <c r="F2069" t="s">
        <v>16</v>
      </c>
      <c r="G2069" t="s">
        <v>58</v>
      </c>
      <c r="H2069" t="s">
        <v>52</v>
      </c>
      <c r="I2069" t="s">
        <v>34</v>
      </c>
      <c r="J2069" t="s">
        <v>20</v>
      </c>
      <c r="K2069" t="s">
        <v>21</v>
      </c>
      <c r="L2069" t="s">
        <v>3546</v>
      </c>
      <c r="M2069" t="s">
        <v>1884</v>
      </c>
      <c r="N2069" t="s">
        <v>63</v>
      </c>
      <c r="O2069">
        <v>84.040508568145384</v>
      </c>
      <c r="P2069">
        <v>6.9060379177903553</v>
      </c>
      <c r="Q2069">
        <v>6</v>
      </c>
      <c r="R2069" t="s">
        <v>3709</v>
      </c>
      <c r="S2069" t="s">
        <v>3554</v>
      </c>
      <c r="T2069" t="s">
        <v>3585</v>
      </c>
      <c r="U2069">
        <v>4</v>
      </c>
      <c r="V2069" t="s">
        <v>3564</v>
      </c>
      <c r="W2069" t="s">
        <v>3557</v>
      </c>
      <c r="X2069" t="s">
        <v>3584</v>
      </c>
      <c r="Y2069">
        <v>1</v>
      </c>
      <c r="Z2069" t="s">
        <v>3561</v>
      </c>
    </row>
    <row r="2070" spans="1:26" x14ac:dyDescent="0.3">
      <c r="A2070" s="2">
        <v>45229</v>
      </c>
      <c r="B2070" s="2">
        <v>46229</v>
      </c>
      <c r="C2070">
        <v>1000</v>
      </c>
      <c r="D2070" t="s">
        <v>3539</v>
      </c>
      <c r="E2070" t="s">
        <v>1997</v>
      </c>
      <c r="F2070" t="s">
        <v>103</v>
      </c>
      <c r="G2070" t="s">
        <v>58</v>
      </c>
      <c r="H2070" t="s">
        <v>52</v>
      </c>
      <c r="I2070" t="s">
        <v>34</v>
      </c>
      <c r="J2070" t="s">
        <v>42</v>
      </c>
      <c r="K2070" t="s">
        <v>21</v>
      </c>
      <c r="L2070" t="s">
        <v>21</v>
      </c>
      <c r="M2070" t="s">
        <v>1998</v>
      </c>
      <c r="N2070" t="s">
        <v>63</v>
      </c>
      <c r="O2070">
        <v>81.092828878969428</v>
      </c>
      <c r="P2070">
        <v>6.6786105346191347</v>
      </c>
      <c r="Q2070">
        <v>206</v>
      </c>
      <c r="R2070" t="s">
        <v>3896</v>
      </c>
      <c r="S2070" t="s">
        <v>3554</v>
      </c>
      <c r="T2070" t="s">
        <v>3587</v>
      </c>
      <c r="U2070">
        <v>10</v>
      </c>
      <c r="V2070" t="s">
        <v>3570</v>
      </c>
      <c r="W2070" t="s">
        <v>3557</v>
      </c>
      <c r="X2070" t="s">
        <v>3586</v>
      </c>
      <c r="Y2070">
        <v>7</v>
      </c>
      <c r="Z2070" t="s">
        <v>3567</v>
      </c>
    </row>
    <row r="2071" spans="1:26" x14ac:dyDescent="0.3">
      <c r="A2071" s="2">
        <v>45452</v>
      </c>
      <c r="B2071" s="2">
        <v>46452</v>
      </c>
      <c r="C2071">
        <v>1000</v>
      </c>
      <c r="D2071" t="s">
        <v>3539</v>
      </c>
      <c r="E2071" t="s">
        <v>1375</v>
      </c>
      <c r="F2071" t="s">
        <v>118</v>
      </c>
      <c r="G2071" t="s">
        <v>51</v>
      </c>
      <c r="H2071" t="s">
        <v>52</v>
      </c>
      <c r="I2071" t="s">
        <v>92</v>
      </c>
      <c r="J2071" t="s">
        <v>20</v>
      </c>
      <c r="K2071" t="s">
        <v>21</v>
      </c>
      <c r="L2071" t="s">
        <v>3546</v>
      </c>
      <c r="M2071" t="s">
        <v>2032</v>
      </c>
      <c r="N2071" t="s">
        <v>144</v>
      </c>
      <c r="O2071">
        <v>84.064694709909077</v>
      </c>
      <c r="P2071">
        <v>7.0029648298866469</v>
      </c>
      <c r="Q2071">
        <v>64</v>
      </c>
      <c r="R2071" t="s">
        <v>3684</v>
      </c>
      <c r="S2071" t="s">
        <v>3555</v>
      </c>
      <c r="T2071" t="s">
        <v>3585</v>
      </c>
      <c r="U2071">
        <v>6</v>
      </c>
      <c r="V2071" t="s">
        <v>3566</v>
      </c>
      <c r="W2071" t="s">
        <v>3558</v>
      </c>
      <c r="X2071" t="s">
        <v>3584</v>
      </c>
      <c r="Y2071">
        <v>3</v>
      </c>
      <c r="Z2071" t="s">
        <v>3563</v>
      </c>
    </row>
    <row r="2072" spans="1:26" x14ac:dyDescent="0.3">
      <c r="A2072" s="2">
        <v>45382</v>
      </c>
      <c r="B2072" s="2">
        <v>46382</v>
      </c>
      <c r="C2072">
        <v>1000</v>
      </c>
      <c r="D2072" t="s">
        <v>3539</v>
      </c>
      <c r="E2072" t="s">
        <v>2039</v>
      </c>
      <c r="F2072" t="s">
        <v>118</v>
      </c>
      <c r="G2072" t="s">
        <v>51</v>
      </c>
      <c r="H2072" t="s">
        <v>52</v>
      </c>
      <c r="I2072" t="s">
        <v>92</v>
      </c>
      <c r="J2072" t="s">
        <v>20</v>
      </c>
      <c r="K2072" t="s">
        <v>21</v>
      </c>
      <c r="L2072" t="s">
        <v>21</v>
      </c>
      <c r="M2072" t="s">
        <v>2040</v>
      </c>
      <c r="N2072" t="s">
        <v>43</v>
      </c>
      <c r="O2072">
        <v>80.092727254332146</v>
      </c>
      <c r="P2072">
        <v>6.8228826225820329</v>
      </c>
      <c r="Q2072">
        <v>359</v>
      </c>
      <c r="R2072" t="s">
        <v>3639</v>
      </c>
      <c r="S2072" t="s">
        <v>3555</v>
      </c>
      <c r="T2072" t="s">
        <v>3584</v>
      </c>
      <c r="U2072">
        <v>3</v>
      </c>
      <c r="V2072" t="s">
        <v>3563</v>
      </c>
      <c r="W2072" t="s">
        <v>3557</v>
      </c>
      <c r="X2072" t="s">
        <v>3587</v>
      </c>
      <c r="Y2072">
        <v>12</v>
      </c>
      <c r="Z2072" t="s">
        <v>3572</v>
      </c>
    </row>
    <row r="2073" spans="1:26" x14ac:dyDescent="0.3">
      <c r="A2073" s="2">
        <v>45251</v>
      </c>
      <c r="B2073" s="2">
        <v>46251</v>
      </c>
      <c r="C2073">
        <v>1000</v>
      </c>
      <c r="D2073" t="s">
        <v>3539</v>
      </c>
      <c r="E2073" t="s">
        <v>2044</v>
      </c>
      <c r="F2073" t="s">
        <v>80</v>
      </c>
      <c r="G2073" t="s">
        <v>58</v>
      </c>
      <c r="H2073" t="s">
        <v>52</v>
      </c>
      <c r="I2073" t="s">
        <v>92</v>
      </c>
      <c r="J2073" t="s">
        <v>20</v>
      </c>
      <c r="K2073" t="s">
        <v>21</v>
      </c>
      <c r="L2073" t="s">
        <v>21</v>
      </c>
      <c r="M2073" t="s">
        <v>2045</v>
      </c>
      <c r="N2073" t="s">
        <v>43</v>
      </c>
      <c r="O2073">
        <v>19.483726199254761</v>
      </c>
      <c r="P2073">
        <v>5.1211666098950408</v>
      </c>
      <c r="Q2073">
        <v>228</v>
      </c>
      <c r="R2073" t="s">
        <v>3873</v>
      </c>
      <c r="S2073" t="s">
        <v>3554</v>
      </c>
      <c r="T2073" t="s">
        <v>3587</v>
      </c>
      <c r="U2073">
        <v>11</v>
      </c>
      <c r="V2073" t="s">
        <v>3571</v>
      </c>
      <c r="W2073" t="s">
        <v>3557</v>
      </c>
      <c r="X2073" t="s">
        <v>3586</v>
      </c>
      <c r="Y2073">
        <v>8</v>
      </c>
      <c r="Z2073" t="s">
        <v>3568</v>
      </c>
    </row>
    <row r="2074" spans="1:26" x14ac:dyDescent="0.3">
      <c r="A2074" s="2">
        <v>45133</v>
      </c>
      <c r="B2074" s="2">
        <v>46133</v>
      </c>
      <c r="C2074">
        <v>1000</v>
      </c>
      <c r="D2074" t="s">
        <v>3539</v>
      </c>
      <c r="E2074" t="s">
        <v>1602</v>
      </c>
      <c r="F2074" t="s">
        <v>16</v>
      </c>
      <c r="G2074" t="s">
        <v>51</v>
      </c>
      <c r="H2074" t="s">
        <v>52</v>
      </c>
      <c r="I2074" t="s">
        <v>92</v>
      </c>
      <c r="J2074" t="s">
        <v>20</v>
      </c>
      <c r="K2074" t="s">
        <v>21</v>
      </c>
      <c r="L2074" t="s">
        <v>21</v>
      </c>
      <c r="M2074" t="s">
        <v>2051</v>
      </c>
      <c r="N2074" t="s">
        <v>54</v>
      </c>
      <c r="O2074">
        <v>98.688178405438535</v>
      </c>
      <c r="P2074">
        <v>6.530334056773178</v>
      </c>
      <c r="Q2074">
        <v>110</v>
      </c>
      <c r="R2074" t="s">
        <v>3906</v>
      </c>
      <c r="S2074" t="s">
        <v>3554</v>
      </c>
      <c r="T2074" t="s">
        <v>3586</v>
      </c>
      <c r="U2074">
        <v>7</v>
      </c>
      <c r="V2074" t="s">
        <v>3567</v>
      </c>
      <c r="W2074" t="s">
        <v>3557</v>
      </c>
      <c r="X2074" t="s">
        <v>3585</v>
      </c>
      <c r="Y2074">
        <v>4</v>
      </c>
      <c r="Z2074" t="s">
        <v>3564</v>
      </c>
    </row>
    <row r="2075" spans="1:26" x14ac:dyDescent="0.3">
      <c r="A2075" s="2">
        <v>45168</v>
      </c>
      <c r="B2075" s="2">
        <v>46168</v>
      </c>
      <c r="C2075">
        <v>1000</v>
      </c>
      <c r="D2075" t="s">
        <v>3539</v>
      </c>
      <c r="E2075" t="s">
        <v>2183</v>
      </c>
      <c r="F2075" t="s">
        <v>16</v>
      </c>
      <c r="G2075" t="s">
        <v>33</v>
      </c>
      <c r="H2075" t="s">
        <v>52</v>
      </c>
      <c r="I2075" t="s">
        <v>34</v>
      </c>
      <c r="J2075" t="s">
        <v>42</v>
      </c>
      <c r="K2075" t="s">
        <v>21</v>
      </c>
      <c r="L2075" t="s">
        <v>3546</v>
      </c>
      <c r="M2075" t="s">
        <v>2184</v>
      </c>
      <c r="N2075" t="s">
        <v>76</v>
      </c>
      <c r="O2075">
        <v>81.150260791474167</v>
      </c>
      <c r="P2075">
        <v>6.2940300824743831</v>
      </c>
      <c r="Q2075">
        <v>145</v>
      </c>
      <c r="R2075" t="s">
        <v>3657</v>
      </c>
      <c r="S2075" t="s">
        <v>3554</v>
      </c>
      <c r="T2075" t="s">
        <v>3586</v>
      </c>
      <c r="U2075">
        <v>8</v>
      </c>
      <c r="V2075" t="s">
        <v>3568</v>
      </c>
      <c r="W2075" t="s">
        <v>3557</v>
      </c>
      <c r="X2075" t="s">
        <v>3585</v>
      </c>
      <c r="Y2075">
        <v>5</v>
      </c>
      <c r="Z2075" t="s">
        <v>3565</v>
      </c>
    </row>
    <row r="2076" spans="1:26" x14ac:dyDescent="0.3">
      <c r="A2076" s="2">
        <v>44957</v>
      </c>
      <c r="B2076" s="2">
        <v>45957</v>
      </c>
      <c r="C2076">
        <v>1000</v>
      </c>
      <c r="D2076" t="s">
        <v>3539</v>
      </c>
      <c r="E2076" t="s">
        <v>2208</v>
      </c>
      <c r="F2076" t="s">
        <v>157</v>
      </c>
      <c r="G2076" t="s">
        <v>58</v>
      </c>
      <c r="H2076" t="s">
        <v>52</v>
      </c>
      <c r="I2076" t="s">
        <v>92</v>
      </c>
      <c r="J2076" t="s">
        <v>42</v>
      </c>
      <c r="K2076" t="s">
        <v>21</v>
      </c>
      <c r="L2076" t="s">
        <v>21</v>
      </c>
      <c r="M2076" t="s">
        <v>2209</v>
      </c>
      <c r="N2076" t="s">
        <v>144</v>
      </c>
      <c r="O2076">
        <v>10.678420778825959</v>
      </c>
      <c r="P2076">
        <v>4.8874245353703607</v>
      </c>
      <c r="Q2076">
        <v>299</v>
      </c>
      <c r="R2076" t="s">
        <v>3641</v>
      </c>
      <c r="S2076" t="s">
        <v>3554</v>
      </c>
      <c r="T2076" t="s">
        <v>3584</v>
      </c>
      <c r="U2076">
        <v>1</v>
      </c>
      <c r="V2076" t="s">
        <v>3561</v>
      </c>
      <c r="W2076" t="s">
        <v>3556</v>
      </c>
      <c r="X2076" t="s">
        <v>3587</v>
      </c>
      <c r="Y2076">
        <v>10</v>
      </c>
      <c r="Z2076" t="s">
        <v>3570</v>
      </c>
    </row>
    <row r="2077" spans="1:26" x14ac:dyDescent="0.3">
      <c r="A2077" s="2">
        <v>45129</v>
      </c>
      <c r="B2077" s="2">
        <v>46129</v>
      </c>
      <c r="C2077">
        <v>1000</v>
      </c>
      <c r="D2077" t="s">
        <v>3539</v>
      </c>
      <c r="E2077" t="s">
        <v>1814</v>
      </c>
      <c r="F2077" t="s">
        <v>16</v>
      </c>
      <c r="G2077" t="s">
        <v>51</v>
      </c>
      <c r="H2077" t="s">
        <v>52</v>
      </c>
      <c r="I2077" t="s">
        <v>92</v>
      </c>
      <c r="J2077" t="s">
        <v>20</v>
      </c>
      <c r="K2077" t="s">
        <v>21</v>
      </c>
      <c r="L2077" t="s">
        <v>21</v>
      </c>
      <c r="M2077" t="s">
        <v>2261</v>
      </c>
      <c r="N2077" t="s">
        <v>63</v>
      </c>
      <c r="O2077">
        <v>73.417515876661511</v>
      </c>
      <c r="P2077">
        <v>6.812819207001314</v>
      </c>
      <c r="Q2077">
        <v>106</v>
      </c>
      <c r="R2077" t="s">
        <v>3678</v>
      </c>
      <c r="S2077" t="s">
        <v>3554</v>
      </c>
      <c r="T2077" t="s">
        <v>3586</v>
      </c>
      <c r="U2077">
        <v>7</v>
      </c>
      <c r="V2077" t="s">
        <v>3567</v>
      </c>
      <c r="W2077" t="s">
        <v>3557</v>
      </c>
      <c r="X2077" t="s">
        <v>3585</v>
      </c>
      <c r="Y2077">
        <v>4</v>
      </c>
      <c r="Z2077" t="s">
        <v>3564</v>
      </c>
    </row>
    <row r="2078" spans="1:26" x14ac:dyDescent="0.3">
      <c r="A2078" s="2">
        <v>45142</v>
      </c>
      <c r="B2078" s="2">
        <v>46142</v>
      </c>
      <c r="C2078">
        <v>1000</v>
      </c>
      <c r="D2078" t="s">
        <v>3539</v>
      </c>
      <c r="E2078" t="s">
        <v>2300</v>
      </c>
      <c r="F2078" t="s">
        <v>80</v>
      </c>
      <c r="G2078" t="s">
        <v>33</v>
      </c>
      <c r="H2078" t="s">
        <v>52</v>
      </c>
      <c r="I2078" t="s">
        <v>92</v>
      </c>
      <c r="J2078" t="s">
        <v>20</v>
      </c>
      <c r="K2078" t="s">
        <v>21</v>
      </c>
      <c r="L2078" t="s">
        <v>3546</v>
      </c>
      <c r="M2078" t="s">
        <v>2301</v>
      </c>
      <c r="N2078" t="s">
        <v>63</v>
      </c>
      <c r="O2078">
        <v>17.77248739299614</v>
      </c>
      <c r="P2078">
        <v>4.6320355034156053</v>
      </c>
      <c r="Q2078">
        <v>119</v>
      </c>
      <c r="R2078" t="s">
        <v>3770</v>
      </c>
      <c r="S2078" t="s">
        <v>3554</v>
      </c>
      <c r="T2078" t="s">
        <v>3586</v>
      </c>
      <c r="U2078">
        <v>8</v>
      </c>
      <c r="V2078" t="s">
        <v>3568</v>
      </c>
      <c r="W2078" t="s">
        <v>3557</v>
      </c>
      <c r="X2078" t="s">
        <v>3585</v>
      </c>
      <c r="Y2078">
        <v>4</v>
      </c>
      <c r="Z2078" t="s">
        <v>3564</v>
      </c>
    </row>
    <row r="2079" spans="1:26" x14ac:dyDescent="0.3">
      <c r="A2079" s="2">
        <v>45187</v>
      </c>
      <c r="B2079" s="2">
        <v>46187</v>
      </c>
      <c r="C2079">
        <v>1000</v>
      </c>
      <c r="D2079" t="s">
        <v>3539</v>
      </c>
      <c r="E2079" t="s">
        <v>2341</v>
      </c>
      <c r="F2079" t="s">
        <v>57</v>
      </c>
      <c r="G2079" t="s">
        <v>51</v>
      </c>
      <c r="H2079" t="s">
        <v>52</v>
      </c>
      <c r="I2079" t="s">
        <v>92</v>
      </c>
      <c r="J2079" t="s">
        <v>20</v>
      </c>
      <c r="K2079" t="s">
        <v>21</v>
      </c>
      <c r="L2079" t="s">
        <v>21</v>
      </c>
      <c r="M2079" t="s">
        <v>2342</v>
      </c>
      <c r="N2079" t="s">
        <v>144</v>
      </c>
      <c r="O2079">
        <v>106.9930009459939</v>
      </c>
      <c r="P2079">
        <v>5.0389793206611309</v>
      </c>
      <c r="Q2079">
        <v>164</v>
      </c>
      <c r="R2079" t="s">
        <v>3943</v>
      </c>
      <c r="S2079" t="s">
        <v>3554</v>
      </c>
      <c r="T2079" t="s">
        <v>3586</v>
      </c>
      <c r="U2079">
        <v>9</v>
      </c>
      <c r="V2079" t="s">
        <v>3569</v>
      </c>
      <c r="W2079" t="s">
        <v>3557</v>
      </c>
      <c r="X2079" t="s">
        <v>3585</v>
      </c>
      <c r="Y2079">
        <v>6</v>
      </c>
      <c r="Z2079" t="s">
        <v>3566</v>
      </c>
    </row>
    <row r="2080" spans="1:26" x14ac:dyDescent="0.3">
      <c r="A2080" s="2">
        <v>45064</v>
      </c>
      <c r="B2080" s="2">
        <v>46064</v>
      </c>
      <c r="C2080">
        <v>1000</v>
      </c>
      <c r="D2080" t="s">
        <v>3539</v>
      </c>
      <c r="E2080" t="s">
        <v>1799</v>
      </c>
      <c r="F2080" t="s">
        <v>157</v>
      </c>
      <c r="G2080" t="s">
        <v>33</v>
      </c>
      <c r="H2080" t="s">
        <v>52</v>
      </c>
      <c r="I2080" t="s">
        <v>92</v>
      </c>
      <c r="J2080" t="s">
        <v>20</v>
      </c>
      <c r="K2080" t="s">
        <v>21</v>
      </c>
      <c r="L2080" t="s">
        <v>3546</v>
      </c>
      <c r="M2080" t="s">
        <v>2354</v>
      </c>
      <c r="N2080" t="s">
        <v>144</v>
      </c>
      <c r="O2080">
        <v>22.1684088052634</v>
      </c>
      <c r="P2080">
        <v>4.1270605126518847</v>
      </c>
      <c r="Q2080">
        <v>41</v>
      </c>
      <c r="R2080" t="s">
        <v>3680</v>
      </c>
      <c r="S2080" t="s">
        <v>3554</v>
      </c>
      <c r="T2080" t="s">
        <v>3585</v>
      </c>
      <c r="U2080">
        <v>5</v>
      </c>
      <c r="V2080" t="s">
        <v>3565</v>
      </c>
      <c r="W2080" t="s">
        <v>3557</v>
      </c>
      <c r="X2080" t="s">
        <v>3584</v>
      </c>
      <c r="Y2080">
        <v>2</v>
      </c>
      <c r="Z2080" t="s">
        <v>3562</v>
      </c>
    </row>
    <row r="2081" spans="1:26" x14ac:dyDescent="0.3">
      <c r="A2081" s="2">
        <v>45462</v>
      </c>
      <c r="B2081" s="2">
        <v>46462</v>
      </c>
      <c r="C2081">
        <v>1000</v>
      </c>
      <c r="D2081" t="s">
        <v>3539</v>
      </c>
      <c r="E2081" t="s">
        <v>316</v>
      </c>
      <c r="F2081" t="s">
        <v>157</v>
      </c>
      <c r="G2081" t="s">
        <v>51</v>
      </c>
      <c r="H2081" t="s">
        <v>52</v>
      </c>
      <c r="I2081" t="s">
        <v>92</v>
      </c>
      <c r="J2081" t="s">
        <v>20</v>
      </c>
      <c r="K2081" t="s">
        <v>21</v>
      </c>
      <c r="L2081" t="s">
        <v>21</v>
      </c>
      <c r="M2081" t="s">
        <v>2397</v>
      </c>
      <c r="N2081" t="s">
        <v>30</v>
      </c>
      <c r="O2081">
        <v>24.544293858144869</v>
      </c>
      <c r="P2081">
        <v>4.0622032261647032</v>
      </c>
      <c r="Q2081">
        <v>74</v>
      </c>
      <c r="R2081" t="s">
        <v>3755</v>
      </c>
      <c r="S2081" t="s">
        <v>3555</v>
      </c>
      <c r="T2081" t="s">
        <v>3585</v>
      </c>
      <c r="U2081">
        <v>6</v>
      </c>
      <c r="V2081" t="s">
        <v>3566</v>
      </c>
      <c r="W2081" t="s">
        <v>3558</v>
      </c>
      <c r="X2081" t="s">
        <v>3584</v>
      </c>
      <c r="Y2081">
        <v>3</v>
      </c>
      <c r="Z2081" t="s">
        <v>3563</v>
      </c>
    </row>
    <row r="2082" spans="1:26" x14ac:dyDescent="0.3">
      <c r="A2082" s="2">
        <v>45407</v>
      </c>
      <c r="B2082" s="2">
        <v>46407</v>
      </c>
      <c r="C2082">
        <v>1000</v>
      </c>
      <c r="D2082" t="s">
        <v>3539</v>
      </c>
      <c r="E2082" t="s">
        <v>277</v>
      </c>
      <c r="F2082" t="s">
        <v>157</v>
      </c>
      <c r="G2082" t="s">
        <v>33</v>
      </c>
      <c r="H2082" t="s">
        <v>52</v>
      </c>
      <c r="I2082" t="s">
        <v>92</v>
      </c>
      <c r="J2082" t="s">
        <v>20</v>
      </c>
      <c r="K2082" t="s">
        <v>21</v>
      </c>
      <c r="L2082" t="s">
        <v>21</v>
      </c>
      <c r="M2082" t="s">
        <v>2418</v>
      </c>
      <c r="N2082" t="s">
        <v>63</v>
      </c>
      <c r="O2082">
        <v>22.27271368753933</v>
      </c>
      <c r="P2082">
        <v>4.1698870732190576</v>
      </c>
      <c r="Q2082">
        <v>19</v>
      </c>
      <c r="R2082" t="s">
        <v>3912</v>
      </c>
      <c r="S2082" t="s">
        <v>3555</v>
      </c>
      <c r="T2082" t="s">
        <v>3585</v>
      </c>
      <c r="U2082">
        <v>4</v>
      </c>
      <c r="V2082" t="s">
        <v>3564</v>
      </c>
      <c r="W2082" t="s">
        <v>3558</v>
      </c>
      <c r="X2082" t="s">
        <v>3584</v>
      </c>
      <c r="Y2082">
        <v>1</v>
      </c>
      <c r="Z2082" t="s">
        <v>3561</v>
      </c>
    </row>
    <row r="2083" spans="1:26" x14ac:dyDescent="0.3">
      <c r="A2083" s="2">
        <v>45431</v>
      </c>
      <c r="B2083" s="2">
        <v>46431</v>
      </c>
      <c r="C2083">
        <v>1000</v>
      </c>
      <c r="D2083" t="s">
        <v>3539</v>
      </c>
      <c r="E2083" t="s">
        <v>1913</v>
      </c>
      <c r="F2083" t="s">
        <v>157</v>
      </c>
      <c r="G2083" t="s">
        <v>51</v>
      </c>
      <c r="H2083" t="s">
        <v>52</v>
      </c>
      <c r="I2083" t="s">
        <v>34</v>
      </c>
      <c r="J2083" t="s">
        <v>42</v>
      </c>
      <c r="K2083" t="s">
        <v>21</v>
      </c>
      <c r="L2083" t="s">
        <v>3546</v>
      </c>
      <c r="M2083" t="s">
        <v>2421</v>
      </c>
      <c r="N2083" t="s">
        <v>54</v>
      </c>
      <c r="O2083">
        <v>23.326699635095459</v>
      </c>
      <c r="P2083">
        <v>4.1951665172186514</v>
      </c>
      <c r="Q2083">
        <v>43</v>
      </c>
      <c r="R2083" t="s">
        <v>3880</v>
      </c>
      <c r="S2083" t="s">
        <v>3555</v>
      </c>
      <c r="T2083" t="s">
        <v>3585</v>
      </c>
      <c r="U2083">
        <v>5</v>
      </c>
      <c r="V2083" t="s">
        <v>3565</v>
      </c>
      <c r="W2083" t="s">
        <v>3558</v>
      </c>
      <c r="X2083" t="s">
        <v>3584</v>
      </c>
      <c r="Y2083">
        <v>2</v>
      </c>
      <c r="Z2083" t="s">
        <v>3562</v>
      </c>
    </row>
    <row r="2084" spans="1:26" x14ac:dyDescent="0.3">
      <c r="A2084" s="2">
        <v>45167</v>
      </c>
      <c r="B2084" s="2">
        <v>46167</v>
      </c>
      <c r="C2084">
        <v>1000</v>
      </c>
      <c r="D2084" t="s">
        <v>3539</v>
      </c>
      <c r="E2084" t="s">
        <v>923</v>
      </c>
      <c r="F2084" t="s">
        <v>103</v>
      </c>
      <c r="G2084" t="s">
        <v>51</v>
      </c>
      <c r="H2084" t="s">
        <v>52</v>
      </c>
      <c r="I2084" t="s">
        <v>34</v>
      </c>
      <c r="J2084" t="s">
        <v>20</v>
      </c>
      <c r="K2084" t="s">
        <v>21</v>
      </c>
      <c r="L2084" t="s">
        <v>3546</v>
      </c>
      <c r="M2084" t="s">
        <v>2425</v>
      </c>
      <c r="N2084" t="s">
        <v>63</v>
      </c>
      <c r="O2084">
        <v>74.966744716099129</v>
      </c>
      <c r="P2084">
        <v>6.8226079441324634</v>
      </c>
      <c r="Q2084">
        <v>144</v>
      </c>
      <c r="R2084" t="s">
        <v>3835</v>
      </c>
      <c r="S2084" t="s">
        <v>3554</v>
      </c>
      <c r="T2084" t="s">
        <v>3586</v>
      </c>
      <c r="U2084">
        <v>8</v>
      </c>
      <c r="V2084" t="s">
        <v>3568</v>
      </c>
      <c r="W2084" t="s">
        <v>3557</v>
      </c>
      <c r="X2084" t="s">
        <v>3585</v>
      </c>
      <c r="Y2084">
        <v>5</v>
      </c>
      <c r="Z2084" t="s">
        <v>3565</v>
      </c>
    </row>
    <row r="2085" spans="1:26" x14ac:dyDescent="0.3">
      <c r="A2085" s="2">
        <v>45082</v>
      </c>
      <c r="B2085" s="2">
        <v>46082</v>
      </c>
      <c r="C2085">
        <v>1000</v>
      </c>
      <c r="D2085" t="s">
        <v>3539</v>
      </c>
      <c r="E2085" t="s">
        <v>2441</v>
      </c>
      <c r="F2085" t="s">
        <v>16</v>
      </c>
      <c r="G2085" t="s">
        <v>51</v>
      </c>
      <c r="H2085" t="s">
        <v>52</v>
      </c>
      <c r="I2085" t="s">
        <v>34</v>
      </c>
      <c r="J2085" t="s">
        <v>42</v>
      </c>
      <c r="K2085" t="s">
        <v>21</v>
      </c>
      <c r="L2085" t="s">
        <v>3546</v>
      </c>
      <c r="M2085" t="s">
        <v>2442</v>
      </c>
      <c r="N2085" t="s">
        <v>24</v>
      </c>
      <c r="O2085">
        <v>81.057537912714807</v>
      </c>
      <c r="P2085">
        <v>6.9660002144452466</v>
      </c>
      <c r="Q2085">
        <v>59</v>
      </c>
      <c r="R2085" t="s">
        <v>3699</v>
      </c>
      <c r="S2085" t="s">
        <v>3554</v>
      </c>
      <c r="T2085" t="s">
        <v>3585</v>
      </c>
      <c r="U2085">
        <v>6</v>
      </c>
      <c r="V2085" t="s">
        <v>3566</v>
      </c>
      <c r="W2085" t="s">
        <v>3557</v>
      </c>
      <c r="X2085" t="s">
        <v>3584</v>
      </c>
      <c r="Y2085">
        <v>3</v>
      </c>
      <c r="Z2085" t="s">
        <v>3563</v>
      </c>
    </row>
    <row r="2086" spans="1:26" x14ac:dyDescent="0.3">
      <c r="A2086" s="2">
        <v>45453</v>
      </c>
      <c r="B2086" s="2">
        <v>46453</v>
      </c>
      <c r="C2086">
        <v>1000</v>
      </c>
      <c r="D2086" t="s">
        <v>3539</v>
      </c>
      <c r="E2086" t="s">
        <v>1372</v>
      </c>
      <c r="F2086" t="s">
        <v>80</v>
      </c>
      <c r="G2086" t="s">
        <v>51</v>
      </c>
      <c r="H2086" t="s">
        <v>52</v>
      </c>
      <c r="I2086" t="s">
        <v>34</v>
      </c>
      <c r="J2086" t="s">
        <v>42</v>
      </c>
      <c r="K2086" t="s">
        <v>21</v>
      </c>
      <c r="L2086" t="s">
        <v>3546</v>
      </c>
      <c r="M2086" t="s">
        <v>2459</v>
      </c>
      <c r="N2086" t="s">
        <v>144</v>
      </c>
      <c r="O2086">
        <v>24.070758810591329</v>
      </c>
      <c r="P2086">
        <v>5.293304460487283</v>
      </c>
      <c r="Q2086">
        <v>65</v>
      </c>
      <c r="R2086" t="s">
        <v>3915</v>
      </c>
      <c r="S2086" t="s">
        <v>3555</v>
      </c>
      <c r="T2086" t="s">
        <v>3585</v>
      </c>
      <c r="U2086">
        <v>6</v>
      </c>
      <c r="V2086" t="s">
        <v>3566</v>
      </c>
      <c r="W2086" t="s">
        <v>3558</v>
      </c>
      <c r="X2086" t="s">
        <v>3584</v>
      </c>
      <c r="Y2086">
        <v>3</v>
      </c>
      <c r="Z2086" t="s">
        <v>3563</v>
      </c>
    </row>
    <row r="2087" spans="1:26" x14ac:dyDescent="0.3">
      <c r="A2087" s="2">
        <v>45070</v>
      </c>
      <c r="B2087" s="2">
        <v>46070</v>
      </c>
      <c r="C2087">
        <v>1000</v>
      </c>
      <c r="D2087" t="s">
        <v>3539</v>
      </c>
      <c r="E2087" t="s">
        <v>1670</v>
      </c>
      <c r="F2087" t="s">
        <v>57</v>
      </c>
      <c r="G2087" t="s">
        <v>51</v>
      </c>
      <c r="H2087" t="s">
        <v>52</v>
      </c>
      <c r="I2087" t="s">
        <v>34</v>
      </c>
      <c r="J2087" t="s">
        <v>42</v>
      </c>
      <c r="K2087" t="s">
        <v>21</v>
      </c>
      <c r="L2087" t="s">
        <v>3546</v>
      </c>
      <c r="M2087" t="s">
        <v>2466</v>
      </c>
      <c r="N2087" t="s">
        <v>54</v>
      </c>
      <c r="O2087">
        <v>133.45144773675409</v>
      </c>
      <c r="P2087">
        <v>5.465205612283718</v>
      </c>
      <c r="Q2087">
        <v>47</v>
      </c>
      <c r="R2087" t="s">
        <v>3737</v>
      </c>
      <c r="S2087" t="s">
        <v>3554</v>
      </c>
      <c r="T2087" t="s">
        <v>3585</v>
      </c>
      <c r="U2087">
        <v>5</v>
      </c>
      <c r="V2087" t="s">
        <v>3565</v>
      </c>
      <c r="W2087" t="s">
        <v>3557</v>
      </c>
      <c r="X2087" t="s">
        <v>3584</v>
      </c>
      <c r="Y2087">
        <v>2</v>
      </c>
      <c r="Z2087" t="s">
        <v>3562</v>
      </c>
    </row>
    <row r="2088" spans="1:26" x14ac:dyDescent="0.3">
      <c r="A2088" s="2">
        <v>45447</v>
      </c>
      <c r="B2088" s="2">
        <v>46447</v>
      </c>
      <c r="C2088">
        <v>1000</v>
      </c>
      <c r="D2088" t="s">
        <v>3539</v>
      </c>
      <c r="E2088" t="s">
        <v>2470</v>
      </c>
      <c r="F2088" t="s">
        <v>103</v>
      </c>
      <c r="G2088" t="s">
        <v>33</v>
      </c>
      <c r="H2088" t="s">
        <v>52</v>
      </c>
      <c r="I2088" t="s">
        <v>92</v>
      </c>
      <c r="J2088" t="s">
        <v>20</v>
      </c>
      <c r="K2088" t="s">
        <v>21</v>
      </c>
      <c r="L2088" t="s">
        <v>3546</v>
      </c>
      <c r="M2088" t="s">
        <v>2471</v>
      </c>
      <c r="N2088" t="s">
        <v>76</v>
      </c>
      <c r="O2088">
        <v>112.0900601362647</v>
      </c>
      <c r="P2088">
        <v>6.6237588715274507</v>
      </c>
      <c r="Q2088">
        <v>59</v>
      </c>
      <c r="R2088" t="s">
        <v>3699</v>
      </c>
      <c r="S2088" t="s">
        <v>3555</v>
      </c>
      <c r="T2088" t="s">
        <v>3585</v>
      </c>
      <c r="U2088">
        <v>6</v>
      </c>
      <c r="V2088" t="s">
        <v>3566</v>
      </c>
      <c r="W2088" t="s">
        <v>3558</v>
      </c>
      <c r="X2088" t="s">
        <v>3584</v>
      </c>
      <c r="Y2088">
        <v>3</v>
      </c>
      <c r="Z2088" t="s">
        <v>3563</v>
      </c>
    </row>
    <row r="2089" spans="1:26" x14ac:dyDescent="0.3">
      <c r="A2089" s="2">
        <v>44980</v>
      </c>
      <c r="B2089" s="2">
        <v>45980</v>
      </c>
      <c r="C2089">
        <v>1000</v>
      </c>
      <c r="D2089" t="s">
        <v>3539</v>
      </c>
      <c r="E2089" t="s">
        <v>200</v>
      </c>
      <c r="F2089" t="s">
        <v>28</v>
      </c>
      <c r="G2089" t="s">
        <v>33</v>
      </c>
      <c r="H2089" t="s">
        <v>52</v>
      </c>
      <c r="I2089" t="s">
        <v>34</v>
      </c>
      <c r="J2089" t="s">
        <v>42</v>
      </c>
      <c r="K2089" t="s">
        <v>21</v>
      </c>
      <c r="L2089" t="s">
        <v>3546</v>
      </c>
      <c r="M2089" t="s">
        <v>2479</v>
      </c>
      <c r="N2089" t="s">
        <v>30</v>
      </c>
      <c r="O2089">
        <v>26.32704211600975</v>
      </c>
      <c r="P2089">
        <v>6.275924086761707</v>
      </c>
      <c r="Q2089">
        <v>322</v>
      </c>
      <c r="R2089" t="s">
        <v>3940</v>
      </c>
      <c r="S2089" t="s">
        <v>3554</v>
      </c>
      <c r="T2089" t="s">
        <v>3584</v>
      </c>
      <c r="U2089">
        <v>2</v>
      </c>
      <c r="V2089" t="s">
        <v>3562</v>
      </c>
      <c r="W2089" t="s">
        <v>3556</v>
      </c>
      <c r="X2089" t="s">
        <v>3587</v>
      </c>
      <c r="Y2089">
        <v>11</v>
      </c>
      <c r="Z2089" t="s">
        <v>3571</v>
      </c>
    </row>
    <row r="2090" spans="1:26" x14ac:dyDescent="0.3">
      <c r="A2090" s="2">
        <v>45044</v>
      </c>
      <c r="B2090" s="2">
        <v>46044</v>
      </c>
      <c r="C2090">
        <v>1000</v>
      </c>
      <c r="D2090" t="s">
        <v>3539</v>
      </c>
      <c r="E2090" t="s">
        <v>1772</v>
      </c>
      <c r="F2090" t="s">
        <v>16</v>
      </c>
      <c r="G2090" t="s">
        <v>51</v>
      </c>
      <c r="H2090" t="s">
        <v>52</v>
      </c>
      <c r="I2090" t="s">
        <v>92</v>
      </c>
      <c r="J2090" t="s">
        <v>20</v>
      </c>
      <c r="K2090" t="s">
        <v>21</v>
      </c>
      <c r="L2090" t="s">
        <v>3546</v>
      </c>
      <c r="M2090" t="s">
        <v>2480</v>
      </c>
      <c r="N2090" t="s">
        <v>24</v>
      </c>
      <c r="O2090">
        <v>77.082413677414621</v>
      </c>
      <c r="P2090">
        <v>6.3868782056720894</v>
      </c>
      <c r="Q2090">
        <v>21</v>
      </c>
      <c r="R2090" t="s">
        <v>3630</v>
      </c>
      <c r="S2090" t="s">
        <v>3554</v>
      </c>
      <c r="T2090" t="s">
        <v>3585</v>
      </c>
      <c r="U2090">
        <v>4</v>
      </c>
      <c r="V2090" t="s">
        <v>3564</v>
      </c>
      <c r="W2090" t="s">
        <v>3557</v>
      </c>
      <c r="X2090" t="s">
        <v>3584</v>
      </c>
      <c r="Y2090">
        <v>1</v>
      </c>
      <c r="Z2090" t="s">
        <v>3561</v>
      </c>
    </row>
    <row r="2091" spans="1:26" x14ac:dyDescent="0.3">
      <c r="A2091" s="2">
        <v>45036</v>
      </c>
      <c r="B2091" s="2">
        <v>46036</v>
      </c>
      <c r="C2091">
        <v>1000</v>
      </c>
      <c r="D2091" t="s">
        <v>3539</v>
      </c>
      <c r="E2091" t="s">
        <v>2507</v>
      </c>
      <c r="F2091" t="s">
        <v>39</v>
      </c>
      <c r="G2091" t="s">
        <v>58</v>
      </c>
      <c r="H2091" t="s">
        <v>52</v>
      </c>
      <c r="I2091" t="s">
        <v>92</v>
      </c>
      <c r="J2091" t="s">
        <v>42</v>
      </c>
      <c r="K2091" t="s">
        <v>21</v>
      </c>
      <c r="L2091" t="s">
        <v>3546</v>
      </c>
      <c r="M2091" t="s">
        <v>2508</v>
      </c>
      <c r="N2091" t="s">
        <v>43</v>
      </c>
      <c r="O2091">
        <v>85.462283723801221</v>
      </c>
      <c r="P2091">
        <v>5.1411374948008586</v>
      </c>
      <c r="Q2091">
        <v>13</v>
      </c>
      <c r="R2091" t="s">
        <v>3694</v>
      </c>
      <c r="S2091" t="s">
        <v>3554</v>
      </c>
      <c r="T2091" t="s">
        <v>3585</v>
      </c>
      <c r="U2091">
        <v>4</v>
      </c>
      <c r="V2091" t="s">
        <v>3564</v>
      </c>
      <c r="W2091" t="s">
        <v>3557</v>
      </c>
      <c r="X2091" t="s">
        <v>3584</v>
      </c>
      <c r="Y2091">
        <v>1</v>
      </c>
      <c r="Z2091" t="s">
        <v>3561</v>
      </c>
    </row>
    <row r="2092" spans="1:26" x14ac:dyDescent="0.3">
      <c r="A2092" s="2">
        <v>45304</v>
      </c>
      <c r="B2092" s="2">
        <v>46304</v>
      </c>
      <c r="C2092">
        <v>1000</v>
      </c>
      <c r="D2092" t="s">
        <v>3539</v>
      </c>
      <c r="E2092" t="s">
        <v>2522</v>
      </c>
      <c r="F2092" t="s">
        <v>57</v>
      </c>
      <c r="G2092" t="s">
        <v>33</v>
      </c>
      <c r="H2092" t="s">
        <v>52</v>
      </c>
      <c r="I2092" t="s">
        <v>34</v>
      </c>
      <c r="J2092" t="s">
        <v>42</v>
      </c>
      <c r="K2092" t="s">
        <v>21</v>
      </c>
      <c r="L2092" t="s">
        <v>3546</v>
      </c>
      <c r="M2092" t="s">
        <v>1112</v>
      </c>
      <c r="N2092" t="s">
        <v>24</v>
      </c>
      <c r="O2092">
        <v>120.834493281177</v>
      </c>
      <c r="P2092">
        <v>5.9467562446922404</v>
      </c>
      <c r="Q2092">
        <v>281</v>
      </c>
      <c r="R2092" t="s">
        <v>3855</v>
      </c>
      <c r="S2092" t="s">
        <v>3555</v>
      </c>
      <c r="T2092" t="s">
        <v>3584</v>
      </c>
      <c r="U2092">
        <v>1</v>
      </c>
      <c r="V2092" t="s">
        <v>3561</v>
      </c>
      <c r="W2092" t="s">
        <v>3557</v>
      </c>
      <c r="X2092" t="s">
        <v>3587</v>
      </c>
      <c r="Y2092">
        <v>10</v>
      </c>
      <c r="Z2092" t="s">
        <v>3570</v>
      </c>
    </row>
    <row r="2093" spans="1:26" x14ac:dyDescent="0.3">
      <c r="A2093" s="2">
        <v>45002</v>
      </c>
      <c r="B2093" s="2">
        <v>46002</v>
      </c>
      <c r="C2093">
        <v>1000</v>
      </c>
      <c r="D2093" t="s">
        <v>3539</v>
      </c>
      <c r="E2093" t="s">
        <v>2545</v>
      </c>
      <c r="F2093" t="s">
        <v>103</v>
      </c>
      <c r="G2093" t="s">
        <v>51</v>
      </c>
      <c r="H2093" t="s">
        <v>52</v>
      </c>
      <c r="I2093" t="s">
        <v>34</v>
      </c>
      <c r="J2093" t="s">
        <v>42</v>
      </c>
      <c r="K2093" t="s">
        <v>21</v>
      </c>
      <c r="L2093" t="s">
        <v>3546</v>
      </c>
      <c r="M2093" t="s">
        <v>2546</v>
      </c>
      <c r="N2093" t="s">
        <v>76</v>
      </c>
      <c r="O2093">
        <v>117.5727551519268</v>
      </c>
      <c r="P2093">
        <v>6.483787656517678</v>
      </c>
      <c r="Q2093">
        <v>344</v>
      </c>
      <c r="R2093" t="s">
        <v>3651</v>
      </c>
      <c r="S2093" t="s">
        <v>3554</v>
      </c>
      <c r="T2093" t="s">
        <v>3584</v>
      </c>
      <c r="U2093">
        <v>3</v>
      </c>
      <c r="V2093" t="s">
        <v>3563</v>
      </c>
      <c r="W2093" t="s">
        <v>3556</v>
      </c>
      <c r="X2093" t="s">
        <v>3587</v>
      </c>
      <c r="Y2093">
        <v>12</v>
      </c>
      <c r="Z2093" t="s">
        <v>3572</v>
      </c>
    </row>
    <row r="2094" spans="1:26" x14ac:dyDescent="0.3">
      <c r="A2094" s="2">
        <v>45188</v>
      </c>
      <c r="B2094" s="2">
        <v>46188</v>
      </c>
      <c r="C2094">
        <v>1000</v>
      </c>
      <c r="D2094" t="s">
        <v>3539</v>
      </c>
      <c r="E2094" t="s">
        <v>612</v>
      </c>
      <c r="F2094" t="s">
        <v>118</v>
      </c>
      <c r="G2094" t="s">
        <v>33</v>
      </c>
      <c r="H2094" t="s">
        <v>52</v>
      </c>
      <c r="I2094" t="s">
        <v>34</v>
      </c>
      <c r="J2094" t="s">
        <v>42</v>
      </c>
      <c r="K2094" t="s">
        <v>21</v>
      </c>
      <c r="L2094" t="s">
        <v>21</v>
      </c>
      <c r="M2094" t="s">
        <v>2226</v>
      </c>
      <c r="N2094" t="s">
        <v>54</v>
      </c>
      <c r="O2094">
        <v>62.996024104733102</v>
      </c>
      <c r="P2094">
        <v>6.0497840318436404</v>
      </c>
      <c r="Q2094">
        <v>165</v>
      </c>
      <c r="R2094" t="s">
        <v>3848</v>
      </c>
      <c r="S2094" t="s">
        <v>3554</v>
      </c>
      <c r="T2094" t="s">
        <v>3586</v>
      </c>
      <c r="U2094">
        <v>9</v>
      </c>
      <c r="V2094" t="s">
        <v>3569</v>
      </c>
      <c r="W2094" t="s">
        <v>3557</v>
      </c>
      <c r="X2094" t="s">
        <v>3585</v>
      </c>
      <c r="Y2094">
        <v>6</v>
      </c>
      <c r="Z2094" t="s">
        <v>3566</v>
      </c>
    </row>
    <row r="2095" spans="1:26" x14ac:dyDescent="0.3">
      <c r="A2095" s="2">
        <v>44941</v>
      </c>
      <c r="B2095" s="2">
        <v>45941</v>
      </c>
      <c r="C2095">
        <v>1000</v>
      </c>
      <c r="D2095" t="s">
        <v>3539</v>
      </c>
      <c r="E2095" t="s">
        <v>204</v>
      </c>
      <c r="F2095" t="s">
        <v>157</v>
      </c>
      <c r="G2095" t="s">
        <v>33</v>
      </c>
      <c r="H2095" t="s">
        <v>52</v>
      </c>
      <c r="I2095" t="s">
        <v>34</v>
      </c>
      <c r="J2095" t="s">
        <v>20</v>
      </c>
      <c r="K2095" t="s">
        <v>21</v>
      </c>
      <c r="L2095" t="s">
        <v>3546</v>
      </c>
      <c r="M2095" t="s">
        <v>1002</v>
      </c>
      <c r="N2095" t="s">
        <v>30</v>
      </c>
      <c r="O2095">
        <v>32.889486721504277</v>
      </c>
      <c r="P2095">
        <v>4.7026337730855161</v>
      </c>
      <c r="Q2095">
        <v>283</v>
      </c>
      <c r="R2095" t="s">
        <v>3752</v>
      </c>
      <c r="S2095" t="s">
        <v>3554</v>
      </c>
      <c r="T2095" t="s">
        <v>3584</v>
      </c>
      <c r="U2095">
        <v>1</v>
      </c>
      <c r="V2095" t="s">
        <v>3561</v>
      </c>
      <c r="W2095" t="s">
        <v>3556</v>
      </c>
      <c r="X2095" t="s">
        <v>3587</v>
      </c>
      <c r="Y2095">
        <v>10</v>
      </c>
      <c r="Z2095" t="s">
        <v>3570</v>
      </c>
    </row>
    <row r="2096" spans="1:26" x14ac:dyDescent="0.3">
      <c r="A2096" s="2">
        <v>45222</v>
      </c>
      <c r="B2096" s="2">
        <v>46222</v>
      </c>
      <c r="C2096">
        <v>1000</v>
      </c>
      <c r="D2096" t="s">
        <v>3539</v>
      </c>
      <c r="E2096" t="s">
        <v>404</v>
      </c>
      <c r="F2096" t="s">
        <v>157</v>
      </c>
      <c r="G2096" t="s">
        <v>58</v>
      </c>
      <c r="H2096" t="s">
        <v>52</v>
      </c>
      <c r="I2096" t="s">
        <v>92</v>
      </c>
      <c r="J2096" t="s">
        <v>20</v>
      </c>
      <c r="K2096" t="s">
        <v>21</v>
      </c>
      <c r="L2096" t="s">
        <v>21</v>
      </c>
      <c r="M2096" t="s">
        <v>2667</v>
      </c>
      <c r="N2096" t="s">
        <v>144</v>
      </c>
      <c r="O2096">
        <v>21.946218245755009</v>
      </c>
      <c r="P2096">
        <v>4.4966954228179468</v>
      </c>
      <c r="Q2096">
        <v>199</v>
      </c>
      <c r="R2096" t="s">
        <v>3814</v>
      </c>
      <c r="S2096" t="s">
        <v>3554</v>
      </c>
      <c r="T2096" t="s">
        <v>3587</v>
      </c>
      <c r="U2096">
        <v>10</v>
      </c>
      <c r="V2096" t="s">
        <v>3570</v>
      </c>
      <c r="W2096" t="s">
        <v>3557</v>
      </c>
      <c r="X2096" t="s">
        <v>3586</v>
      </c>
      <c r="Y2096">
        <v>7</v>
      </c>
      <c r="Z2096" t="s">
        <v>3567</v>
      </c>
    </row>
    <row r="2097" spans="1:26" x14ac:dyDescent="0.3">
      <c r="A2097" s="2">
        <v>45169</v>
      </c>
      <c r="B2097" s="2">
        <v>46169</v>
      </c>
      <c r="C2097">
        <v>1000</v>
      </c>
      <c r="D2097" t="s">
        <v>3539</v>
      </c>
      <c r="E2097" t="s">
        <v>2005</v>
      </c>
      <c r="F2097" t="s">
        <v>57</v>
      </c>
      <c r="G2097" t="s">
        <v>33</v>
      </c>
      <c r="H2097" t="s">
        <v>52</v>
      </c>
      <c r="I2097" t="s">
        <v>34</v>
      </c>
      <c r="J2097" t="s">
        <v>20</v>
      </c>
      <c r="K2097" t="s">
        <v>21</v>
      </c>
      <c r="L2097" t="s">
        <v>3546</v>
      </c>
      <c r="M2097" t="s">
        <v>2676</v>
      </c>
      <c r="N2097" t="s">
        <v>30</v>
      </c>
      <c r="O2097">
        <v>68.868362026804988</v>
      </c>
      <c r="P2097">
        <v>5.6171449866040302</v>
      </c>
      <c r="Q2097">
        <v>146</v>
      </c>
      <c r="R2097" t="s">
        <v>3685</v>
      </c>
      <c r="S2097" t="s">
        <v>3554</v>
      </c>
      <c r="T2097" t="s">
        <v>3586</v>
      </c>
      <c r="U2097">
        <v>8</v>
      </c>
      <c r="V2097" t="s">
        <v>3568</v>
      </c>
      <c r="W2097" t="s">
        <v>3557</v>
      </c>
      <c r="X2097" t="s">
        <v>3585</v>
      </c>
      <c r="Y2097">
        <v>5</v>
      </c>
      <c r="Z2097" t="s">
        <v>3565</v>
      </c>
    </row>
    <row r="2098" spans="1:26" x14ac:dyDescent="0.3">
      <c r="A2098" s="2">
        <v>45322</v>
      </c>
      <c r="B2098" s="2">
        <v>46322</v>
      </c>
      <c r="C2098">
        <v>1000</v>
      </c>
      <c r="D2098" t="s">
        <v>3539</v>
      </c>
      <c r="E2098" t="s">
        <v>248</v>
      </c>
      <c r="F2098" t="s">
        <v>103</v>
      </c>
      <c r="G2098" t="s">
        <v>58</v>
      </c>
      <c r="H2098" t="s">
        <v>52</v>
      </c>
      <c r="I2098" t="s">
        <v>34</v>
      </c>
      <c r="J2098" t="s">
        <v>42</v>
      </c>
      <c r="K2098" t="s">
        <v>21</v>
      </c>
      <c r="L2098" t="s">
        <v>3546</v>
      </c>
      <c r="M2098" t="s">
        <v>2724</v>
      </c>
      <c r="N2098" t="s">
        <v>63</v>
      </c>
      <c r="O2098">
        <v>92.366421589406542</v>
      </c>
      <c r="P2098">
        <v>7.8329783022310284</v>
      </c>
      <c r="Q2098">
        <v>299</v>
      </c>
      <c r="R2098" t="s">
        <v>3641</v>
      </c>
      <c r="S2098" t="s">
        <v>3555</v>
      </c>
      <c r="T2098" t="s">
        <v>3584</v>
      </c>
      <c r="U2098">
        <v>1</v>
      </c>
      <c r="V2098" t="s">
        <v>3561</v>
      </c>
      <c r="W2098" t="s">
        <v>3557</v>
      </c>
      <c r="X2098" t="s">
        <v>3587</v>
      </c>
      <c r="Y2098">
        <v>10</v>
      </c>
      <c r="Z2098" t="s">
        <v>3570</v>
      </c>
    </row>
    <row r="2099" spans="1:26" x14ac:dyDescent="0.3">
      <c r="A2099" s="2">
        <v>45093</v>
      </c>
      <c r="B2099" s="2">
        <v>46093</v>
      </c>
      <c r="C2099">
        <v>1000</v>
      </c>
      <c r="D2099" t="s">
        <v>3539</v>
      </c>
      <c r="E2099" t="s">
        <v>700</v>
      </c>
      <c r="F2099" t="s">
        <v>103</v>
      </c>
      <c r="G2099" t="s">
        <v>58</v>
      </c>
      <c r="H2099" t="s">
        <v>52</v>
      </c>
      <c r="I2099" t="s">
        <v>34</v>
      </c>
      <c r="J2099" t="s">
        <v>20</v>
      </c>
      <c r="K2099" t="s">
        <v>21</v>
      </c>
      <c r="L2099" t="s">
        <v>3546</v>
      </c>
      <c r="M2099" t="s">
        <v>2768</v>
      </c>
      <c r="N2099" t="s">
        <v>144</v>
      </c>
      <c r="O2099">
        <v>73.917914820215898</v>
      </c>
      <c r="P2099">
        <v>6.3315490803265524</v>
      </c>
      <c r="Q2099">
        <v>70</v>
      </c>
      <c r="R2099" t="s">
        <v>3893</v>
      </c>
      <c r="S2099" t="s">
        <v>3554</v>
      </c>
      <c r="T2099" t="s">
        <v>3585</v>
      </c>
      <c r="U2099">
        <v>6</v>
      </c>
      <c r="V2099" t="s">
        <v>3566</v>
      </c>
      <c r="W2099" t="s">
        <v>3557</v>
      </c>
      <c r="X2099" t="s">
        <v>3584</v>
      </c>
      <c r="Y2099">
        <v>3</v>
      </c>
      <c r="Z2099" t="s">
        <v>3563</v>
      </c>
    </row>
    <row r="2100" spans="1:26" x14ac:dyDescent="0.3">
      <c r="A2100" s="2">
        <v>45459</v>
      </c>
      <c r="B2100" s="2">
        <v>46459</v>
      </c>
      <c r="C2100">
        <v>1000</v>
      </c>
      <c r="D2100" t="s">
        <v>3539</v>
      </c>
      <c r="E2100" t="s">
        <v>2009</v>
      </c>
      <c r="F2100" t="s">
        <v>118</v>
      </c>
      <c r="G2100" t="s">
        <v>51</v>
      </c>
      <c r="H2100" t="s">
        <v>52</v>
      </c>
      <c r="I2100" t="s">
        <v>92</v>
      </c>
      <c r="J2100" t="s">
        <v>20</v>
      </c>
      <c r="K2100" t="s">
        <v>21</v>
      </c>
      <c r="L2100" t="s">
        <v>21</v>
      </c>
      <c r="M2100" t="s">
        <v>2798</v>
      </c>
      <c r="N2100" t="s">
        <v>30</v>
      </c>
      <c r="O2100">
        <v>85.189225328917729</v>
      </c>
      <c r="P2100">
        <v>6.037790120938844</v>
      </c>
      <c r="Q2100">
        <v>71</v>
      </c>
      <c r="R2100" t="s">
        <v>3966</v>
      </c>
      <c r="S2100" t="s">
        <v>3555</v>
      </c>
      <c r="T2100" t="s">
        <v>3585</v>
      </c>
      <c r="U2100">
        <v>6</v>
      </c>
      <c r="V2100" t="s">
        <v>3566</v>
      </c>
      <c r="W2100" t="s">
        <v>3558</v>
      </c>
      <c r="X2100" t="s">
        <v>3584</v>
      </c>
      <c r="Y2100">
        <v>3</v>
      </c>
      <c r="Z2100" t="s">
        <v>3563</v>
      </c>
    </row>
    <row r="2101" spans="1:26" x14ac:dyDescent="0.3">
      <c r="A2101" s="2">
        <v>45471</v>
      </c>
      <c r="B2101" s="2">
        <v>46471</v>
      </c>
      <c r="C2101">
        <v>1000</v>
      </c>
      <c r="D2101" t="s">
        <v>3539</v>
      </c>
      <c r="E2101" t="s">
        <v>903</v>
      </c>
      <c r="F2101" t="s">
        <v>16</v>
      </c>
      <c r="G2101" t="s">
        <v>33</v>
      </c>
      <c r="H2101" t="s">
        <v>52</v>
      </c>
      <c r="I2101" t="s">
        <v>92</v>
      </c>
      <c r="J2101" t="s">
        <v>20</v>
      </c>
      <c r="K2101" t="s">
        <v>21</v>
      </c>
      <c r="L2101" t="s">
        <v>21</v>
      </c>
      <c r="M2101" t="s">
        <v>1568</v>
      </c>
      <c r="N2101" t="s">
        <v>54</v>
      </c>
      <c r="O2101">
        <v>73.925277123796931</v>
      </c>
      <c r="P2101">
        <v>6.0200960805048673</v>
      </c>
      <c r="Q2101">
        <v>83</v>
      </c>
      <c r="R2101" t="s">
        <v>3948</v>
      </c>
      <c r="S2101" t="s">
        <v>3555</v>
      </c>
      <c r="T2101" t="s">
        <v>3585</v>
      </c>
      <c r="U2101">
        <v>6</v>
      </c>
      <c r="V2101" t="s">
        <v>3566</v>
      </c>
      <c r="W2101" t="s">
        <v>3558</v>
      </c>
      <c r="X2101" t="s">
        <v>3584</v>
      </c>
      <c r="Y2101">
        <v>3</v>
      </c>
      <c r="Z2101" t="s">
        <v>3563</v>
      </c>
    </row>
    <row r="2102" spans="1:26" x14ac:dyDescent="0.3">
      <c r="A2102" s="2">
        <v>45063</v>
      </c>
      <c r="B2102" s="2">
        <v>46063</v>
      </c>
      <c r="C2102">
        <v>1000</v>
      </c>
      <c r="D2102" t="s">
        <v>3539</v>
      </c>
      <c r="E2102" t="s">
        <v>2888</v>
      </c>
      <c r="F2102" t="s">
        <v>118</v>
      </c>
      <c r="G2102" t="s">
        <v>33</v>
      </c>
      <c r="H2102" t="s">
        <v>52</v>
      </c>
      <c r="I2102" t="s">
        <v>92</v>
      </c>
      <c r="J2102" t="s">
        <v>20</v>
      </c>
      <c r="K2102" t="s">
        <v>21</v>
      </c>
      <c r="L2102" t="s">
        <v>21</v>
      </c>
      <c r="M2102" t="s">
        <v>2889</v>
      </c>
      <c r="N2102" t="s">
        <v>63</v>
      </c>
      <c r="O2102">
        <v>85.995932096429783</v>
      </c>
      <c r="P2102">
        <v>6.6821097834507883</v>
      </c>
      <c r="Q2102">
        <v>40</v>
      </c>
      <c r="R2102" t="s">
        <v>3649</v>
      </c>
      <c r="S2102" t="s">
        <v>3554</v>
      </c>
      <c r="T2102" t="s">
        <v>3585</v>
      </c>
      <c r="U2102">
        <v>5</v>
      </c>
      <c r="V2102" t="s">
        <v>3565</v>
      </c>
      <c r="W2102" t="s">
        <v>3557</v>
      </c>
      <c r="X2102" t="s">
        <v>3584</v>
      </c>
      <c r="Y2102">
        <v>2</v>
      </c>
      <c r="Z2102" t="s">
        <v>3562</v>
      </c>
    </row>
    <row r="2103" spans="1:26" x14ac:dyDescent="0.3">
      <c r="A2103" s="2">
        <v>45130</v>
      </c>
      <c r="B2103" s="2">
        <v>46130</v>
      </c>
      <c r="C2103">
        <v>1000</v>
      </c>
      <c r="D2103" t="s">
        <v>3539</v>
      </c>
      <c r="E2103" t="s">
        <v>1364</v>
      </c>
      <c r="F2103" t="s">
        <v>16</v>
      </c>
      <c r="G2103" t="s">
        <v>51</v>
      </c>
      <c r="H2103" t="s">
        <v>52</v>
      </c>
      <c r="I2103" t="s">
        <v>34</v>
      </c>
      <c r="J2103" t="s">
        <v>42</v>
      </c>
      <c r="K2103" t="s">
        <v>21</v>
      </c>
      <c r="L2103" t="s">
        <v>21</v>
      </c>
      <c r="M2103" t="s">
        <v>2896</v>
      </c>
      <c r="N2103" t="s">
        <v>43</v>
      </c>
      <c r="O2103">
        <v>80.768218910602556</v>
      </c>
      <c r="P2103">
        <v>6.1740063528625724</v>
      </c>
      <c r="Q2103">
        <v>107</v>
      </c>
      <c r="R2103" t="s">
        <v>3831</v>
      </c>
      <c r="S2103" t="s">
        <v>3554</v>
      </c>
      <c r="T2103" t="s">
        <v>3586</v>
      </c>
      <c r="U2103">
        <v>7</v>
      </c>
      <c r="V2103" t="s">
        <v>3567</v>
      </c>
      <c r="W2103" t="s">
        <v>3557</v>
      </c>
      <c r="X2103" t="s">
        <v>3585</v>
      </c>
      <c r="Y2103">
        <v>4</v>
      </c>
      <c r="Z2103" t="s">
        <v>3564</v>
      </c>
    </row>
    <row r="2104" spans="1:26" x14ac:dyDescent="0.3">
      <c r="A2104" s="2">
        <v>45230</v>
      </c>
      <c r="B2104" s="2">
        <v>46230</v>
      </c>
      <c r="C2104">
        <v>1000</v>
      </c>
      <c r="D2104" t="s">
        <v>3539</v>
      </c>
      <c r="E2104" t="s">
        <v>2547</v>
      </c>
      <c r="F2104" t="s">
        <v>80</v>
      </c>
      <c r="G2104" t="s">
        <v>33</v>
      </c>
      <c r="H2104" t="s">
        <v>52</v>
      </c>
      <c r="I2104" t="s">
        <v>34</v>
      </c>
      <c r="J2104" t="s">
        <v>20</v>
      </c>
      <c r="K2104" t="s">
        <v>21</v>
      </c>
      <c r="L2104" t="s">
        <v>21</v>
      </c>
      <c r="M2104" t="s">
        <v>341</v>
      </c>
      <c r="N2104" t="s">
        <v>24</v>
      </c>
      <c r="O2104">
        <v>22.683263762636429</v>
      </c>
      <c r="P2104">
        <v>4.1475934745700958</v>
      </c>
      <c r="Q2104">
        <v>207</v>
      </c>
      <c r="R2104" t="s">
        <v>3951</v>
      </c>
      <c r="S2104" t="s">
        <v>3554</v>
      </c>
      <c r="T2104" t="s">
        <v>3587</v>
      </c>
      <c r="U2104">
        <v>10</v>
      </c>
      <c r="V2104" t="s">
        <v>3570</v>
      </c>
      <c r="W2104" t="s">
        <v>3557</v>
      </c>
      <c r="X2104" t="s">
        <v>3586</v>
      </c>
      <c r="Y2104">
        <v>7</v>
      </c>
      <c r="Z2104" t="s">
        <v>3567</v>
      </c>
    </row>
    <row r="2105" spans="1:26" x14ac:dyDescent="0.3">
      <c r="A2105" s="2">
        <v>45047</v>
      </c>
      <c r="B2105" s="2">
        <v>46047</v>
      </c>
      <c r="C2105">
        <v>1000</v>
      </c>
      <c r="D2105" t="s">
        <v>3539</v>
      </c>
      <c r="E2105" t="s">
        <v>1929</v>
      </c>
      <c r="F2105" t="s">
        <v>103</v>
      </c>
      <c r="G2105" t="s">
        <v>33</v>
      </c>
      <c r="H2105" t="s">
        <v>52</v>
      </c>
      <c r="I2105" t="s">
        <v>92</v>
      </c>
      <c r="J2105" t="s">
        <v>20</v>
      </c>
      <c r="K2105" t="s">
        <v>21</v>
      </c>
      <c r="L2105" t="s">
        <v>21</v>
      </c>
      <c r="M2105" t="s">
        <v>2917</v>
      </c>
      <c r="N2105" t="s">
        <v>30</v>
      </c>
      <c r="O2105">
        <v>92.796242546160698</v>
      </c>
      <c r="P2105">
        <v>6.8707926467995026</v>
      </c>
      <c r="Q2105">
        <v>24</v>
      </c>
      <c r="R2105" t="s">
        <v>3781</v>
      </c>
      <c r="S2105" t="s">
        <v>3554</v>
      </c>
      <c r="T2105" t="s">
        <v>3585</v>
      </c>
      <c r="U2105">
        <v>5</v>
      </c>
      <c r="V2105" t="s">
        <v>3565</v>
      </c>
      <c r="W2105" t="s">
        <v>3557</v>
      </c>
      <c r="X2105" t="s">
        <v>3584</v>
      </c>
      <c r="Y2105">
        <v>1</v>
      </c>
      <c r="Z2105" t="s">
        <v>3561</v>
      </c>
    </row>
    <row r="2106" spans="1:26" x14ac:dyDescent="0.3">
      <c r="A2106" s="2">
        <v>44988</v>
      </c>
      <c r="B2106" s="2">
        <v>45988</v>
      </c>
      <c r="C2106">
        <v>1000</v>
      </c>
      <c r="D2106" t="s">
        <v>3539</v>
      </c>
      <c r="E2106" t="s">
        <v>1367</v>
      </c>
      <c r="F2106" t="s">
        <v>39</v>
      </c>
      <c r="G2106" t="s">
        <v>51</v>
      </c>
      <c r="H2106" t="s">
        <v>52</v>
      </c>
      <c r="I2106" t="s">
        <v>34</v>
      </c>
      <c r="J2106" t="s">
        <v>20</v>
      </c>
      <c r="K2106" t="s">
        <v>21</v>
      </c>
      <c r="L2106" t="s">
        <v>3546</v>
      </c>
      <c r="M2106" t="s">
        <v>2952</v>
      </c>
      <c r="N2106" t="s">
        <v>144</v>
      </c>
      <c r="O2106">
        <v>132.88505294255191</v>
      </c>
      <c r="P2106">
        <v>6.6073441537982287</v>
      </c>
      <c r="Q2106">
        <v>330</v>
      </c>
      <c r="R2106" t="s">
        <v>3792</v>
      </c>
      <c r="S2106" t="s">
        <v>3554</v>
      </c>
      <c r="T2106" t="s">
        <v>3584</v>
      </c>
      <c r="U2106">
        <v>3</v>
      </c>
      <c r="V2106" t="s">
        <v>3563</v>
      </c>
      <c r="W2106" t="s">
        <v>3556</v>
      </c>
      <c r="X2106" t="s">
        <v>3587</v>
      </c>
      <c r="Y2106">
        <v>11</v>
      </c>
      <c r="Z2106" t="s">
        <v>3571</v>
      </c>
    </row>
    <row r="2107" spans="1:26" x14ac:dyDescent="0.3">
      <c r="A2107" s="2">
        <v>45132</v>
      </c>
      <c r="B2107" s="2">
        <v>46132</v>
      </c>
      <c r="C2107">
        <v>1000</v>
      </c>
      <c r="D2107" t="s">
        <v>3539</v>
      </c>
      <c r="E2107" t="s">
        <v>1842</v>
      </c>
      <c r="F2107" t="s">
        <v>16</v>
      </c>
      <c r="G2107" t="s">
        <v>58</v>
      </c>
      <c r="H2107" t="s">
        <v>52</v>
      </c>
      <c r="I2107" t="s">
        <v>34</v>
      </c>
      <c r="J2107" t="s">
        <v>20</v>
      </c>
      <c r="K2107" t="s">
        <v>21</v>
      </c>
      <c r="L2107" t="s">
        <v>3546</v>
      </c>
      <c r="M2107" t="s">
        <v>2956</v>
      </c>
      <c r="N2107" t="s">
        <v>63</v>
      </c>
      <c r="O2107">
        <v>80.602302099410267</v>
      </c>
      <c r="P2107">
        <v>5.6029575024999776</v>
      </c>
      <c r="Q2107">
        <v>109</v>
      </c>
      <c r="R2107" t="s">
        <v>3847</v>
      </c>
      <c r="S2107" t="s">
        <v>3554</v>
      </c>
      <c r="T2107" t="s">
        <v>3586</v>
      </c>
      <c r="U2107">
        <v>7</v>
      </c>
      <c r="V2107" t="s">
        <v>3567</v>
      </c>
      <c r="W2107" t="s">
        <v>3557</v>
      </c>
      <c r="X2107" t="s">
        <v>3585</v>
      </c>
      <c r="Y2107">
        <v>4</v>
      </c>
      <c r="Z2107" t="s">
        <v>3564</v>
      </c>
    </row>
    <row r="2108" spans="1:26" x14ac:dyDescent="0.3">
      <c r="A2108" s="2">
        <v>45154</v>
      </c>
      <c r="B2108" s="2">
        <v>46154</v>
      </c>
      <c r="C2108">
        <v>1000</v>
      </c>
      <c r="D2108" t="s">
        <v>3539</v>
      </c>
      <c r="E2108" t="s">
        <v>2656</v>
      </c>
      <c r="F2108" t="s">
        <v>157</v>
      </c>
      <c r="G2108" t="s">
        <v>33</v>
      </c>
      <c r="H2108" t="s">
        <v>52</v>
      </c>
      <c r="I2108" t="s">
        <v>34</v>
      </c>
      <c r="J2108" t="s">
        <v>42</v>
      </c>
      <c r="K2108" t="s">
        <v>21</v>
      </c>
      <c r="L2108" t="s">
        <v>3546</v>
      </c>
      <c r="M2108" t="s">
        <v>2960</v>
      </c>
      <c r="N2108" t="s">
        <v>63</v>
      </c>
      <c r="O2108">
        <v>31.056830731575811</v>
      </c>
      <c r="P2108">
        <v>4.4826012356615204</v>
      </c>
      <c r="Q2108">
        <v>131</v>
      </c>
      <c r="R2108" t="s">
        <v>3856</v>
      </c>
      <c r="S2108" t="s">
        <v>3554</v>
      </c>
      <c r="T2108" t="s">
        <v>3586</v>
      </c>
      <c r="U2108">
        <v>8</v>
      </c>
      <c r="V2108" t="s">
        <v>3568</v>
      </c>
      <c r="W2108" t="s">
        <v>3557</v>
      </c>
      <c r="X2108" t="s">
        <v>3585</v>
      </c>
      <c r="Y2108">
        <v>5</v>
      </c>
      <c r="Z2108" t="s">
        <v>3565</v>
      </c>
    </row>
    <row r="2109" spans="1:26" x14ac:dyDescent="0.3">
      <c r="A2109" s="2">
        <v>45000</v>
      </c>
      <c r="B2109" s="2">
        <v>46000</v>
      </c>
      <c r="C2109">
        <v>1000</v>
      </c>
      <c r="D2109" t="s">
        <v>3539</v>
      </c>
      <c r="E2109" t="s">
        <v>2413</v>
      </c>
      <c r="F2109" t="s">
        <v>28</v>
      </c>
      <c r="G2109" t="s">
        <v>58</v>
      </c>
      <c r="H2109" t="s">
        <v>52</v>
      </c>
      <c r="I2109" t="s">
        <v>34</v>
      </c>
      <c r="J2109" t="s">
        <v>20</v>
      </c>
      <c r="K2109" t="s">
        <v>21</v>
      </c>
      <c r="L2109" t="s">
        <v>3546</v>
      </c>
      <c r="M2109" t="s">
        <v>2963</v>
      </c>
      <c r="N2109" t="s">
        <v>76</v>
      </c>
      <c r="O2109">
        <v>28.851001847124031</v>
      </c>
      <c r="P2109">
        <v>5.8300567846246576</v>
      </c>
      <c r="Q2109">
        <v>342</v>
      </c>
      <c r="R2109" t="s">
        <v>3747</v>
      </c>
      <c r="S2109" t="s">
        <v>3554</v>
      </c>
      <c r="T2109" t="s">
        <v>3584</v>
      </c>
      <c r="U2109">
        <v>3</v>
      </c>
      <c r="V2109" t="s">
        <v>3563</v>
      </c>
      <c r="W2109" t="s">
        <v>3556</v>
      </c>
      <c r="X2109" t="s">
        <v>3587</v>
      </c>
      <c r="Y2109">
        <v>12</v>
      </c>
      <c r="Z2109" t="s">
        <v>3572</v>
      </c>
    </row>
    <row r="2110" spans="1:26" x14ac:dyDescent="0.3">
      <c r="A2110" s="2">
        <v>45125</v>
      </c>
      <c r="B2110" s="2">
        <v>46125</v>
      </c>
      <c r="C2110">
        <v>1000</v>
      </c>
      <c r="D2110" t="s">
        <v>3539</v>
      </c>
      <c r="E2110" t="s">
        <v>2971</v>
      </c>
      <c r="F2110" t="s">
        <v>118</v>
      </c>
      <c r="G2110" t="s">
        <v>51</v>
      </c>
      <c r="H2110" t="s">
        <v>52</v>
      </c>
      <c r="I2110" t="s">
        <v>92</v>
      </c>
      <c r="J2110" t="s">
        <v>42</v>
      </c>
      <c r="K2110" t="s">
        <v>21</v>
      </c>
      <c r="L2110" t="s">
        <v>21</v>
      </c>
      <c r="M2110" t="s">
        <v>2972</v>
      </c>
      <c r="N2110" t="s">
        <v>30</v>
      </c>
      <c r="O2110">
        <v>48.614328520559013</v>
      </c>
      <c r="P2110">
        <v>7.1922143231248938</v>
      </c>
      <c r="Q2110">
        <v>102</v>
      </c>
      <c r="R2110" t="s">
        <v>3738</v>
      </c>
      <c r="S2110" t="s">
        <v>3554</v>
      </c>
      <c r="T2110" t="s">
        <v>3586</v>
      </c>
      <c r="U2110">
        <v>7</v>
      </c>
      <c r="V2110" t="s">
        <v>3567</v>
      </c>
      <c r="W2110" t="s">
        <v>3557</v>
      </c>
      <c r="X2110" t="s">
        <v>3585</v>
      </c>
      <c r="Y2110">
        <v>4</v>
      </c>
      <c r="Z2110" t="s">
        <v>3564</v>
      </c>
    </row>
    <row r="2111" spans="1:26" x14ac:dyDescent="0.3">
      <c r="A2111" s="2">
        <v>45179</v>
      </c>
      <c r="B2111" s="2">
        <v>46179</v>
      </c>
      <c r="C2111">
        <v>1000</v>
      </c>
      <c r="D2111" t="s">
        <v>3539</v>
      </c>
      <c r="E2111" t="s">
        <v>3000</v>
      </c>
      <c r="F2111" t="s">
        <v>118</v>
      </c>
      <c r="G2111" t="s">
        <v>51</v>
      </c>
      <c r="H2111" t="s">
        <v>52</v>
      </c>
      <c r="I2111" t="s">
        <v>34</v>
      </c>
      <c r="J2111" t="s">
        <v>20</v>
      </c>
      <c r="K2111" t="s">
        <v>21</v>
      </c>
      <c r="L2111" t="s">
        <v>21</v>
      </c>
      <c r="M2111" t="s">
        <v>3001</v>
      </c>
      <c r="N2111" t="s">
        <v>24</v>
      </c>
      <c r="O2111">
        <v>64.978285180439727</v>
      </c>
      <c r="P2111">
        <v>6.2014122763534134</v>
      </c>
      <c r="Q2111">
        <v>156</v>
      </c>
      <c r="R2111" t="s">
        <v>3804</v>
      </c>
      <c r="S2111" t="s">
        <v>3554</v>
      </c>
      <c r="T2111" t="s">
        <v>3586</v>
      </c>
      <c r="U2111">
        <v>9</v>
      </c>
      <c r="V2111" t="s">
        <v>3569</v>
      </c>
      <c r="W2111" t="s">
        <v>3557</v>
      </c>
      <c r="X2111" t="s">
        <v>3585</v>
      </c>
      <c r="Y2111">
        <v>6</v>
      </c>
      <c r="Z2111" t="s">
        <v>3566</v>
      </c>
    </row>
    <row r="2112" spans="1:26" x14ac:dyDescent="0.3">
      <c r="A2112" s="2">
        <v>45398</v>
      </c>
      <c r="B2112" s="2">
        <v>46398</v>
      </c>
      <c r="C2112">
        <v>1000</v>
      </c>
      <c r="D2112" t="s">
        <v>3539</v>
      </c>
      <c r="E2112" t="s">
        <v>1838</v>
      </c>
      <c r="F2112" t="s">
        <v>16</v>
      </c>
      <c r="G2112" t="s">
        <v>51</v>
      </c>
      <c r="H2112" t="s">
        <v>52</v>
      </c>
      <c r="I2112" t="s">
        <v>34</v>
      </c>
      <c r="J2112" t="s">
        <v>42</v>
      </c>
      <c r="K2112" t="s">
        <v>21</v>
      </c>
      <c r="L2112" t="s">
        <v>21</v>
      </c>
      <c r="M2112" t="s">
        <v>3031</v>
      </c>
      <c r="N2112" t="s">
        <v>54</v>
      </c>
      <c r="O2112">
        <v>69.02631681028933</v>
      </c>
      <c r="P2112">
        <v>7.0196473168567763</v>
      </c>
      <c r="Q2112">
        <v>10</v>
      </c>
      <c r="R2112" t="s">
        <v>3674</v>
      </c>
      <c r="S2112" t="s">
        <v>3555</v>
      </c>
      <c r="T2112" t="s">
        <v>3585</v>
      </c>
      <c r="U2112">
        <v>4</v>
      </c>
      <c r="V2112" t="s">
        <v>3564</v>
      </c>
      <c r="W2112" t="s">
        <v>3558</v>
      </c>
      <c r="X2112" t="s">
        <v>3584</v>
      </c>
      <c r="Y2112">
        <v>1</v>
      </c>
      <c r="Z2112" t="s">
        <v>3561</v>
      </c>
    </row>
    <row r="2113" spans="1:26" x14ac:dyDescent="0.3">
      <c r="A2113" s="2">
        <v>45372</v>
      </c>
      <c r="B2113" s="2">
        <v>46372</v>
      </c>
      <c r="C2113">
        <v>1000</v>
      </c>
      <c r="D2113" t="s">
        <v>3539</v>
      </c>
      <c r="E2113" t="s">
        <v>2044</v>
      </c>
      <c r="F2113" t="s">
        <v>80</v>
      </c>
      <c r="G2113" t="s">
        <v>51</v>
      </c>
      <c r="H2113" t="s">
        <v>52</v>
      </c>
      <c r="I2113" t="s">
        <v>34</v>
      </c>
      <c r="J2113" t="s">
        <v>42</v>
      </c>
      <c r="K2113" t="s">
        <v>21</v>
      </c>
      <c r="L2113" t="s">
        <v>3546</v>
      </c>
      <c r="M2113" t="s">
        <v>3042</v>
      </c>
      <c r="N2113" t="s">
        <v>144</v>
      </c>
      <c r="O2113">
        <v>23.530394569075661</v>
      </c>
      <c r="P2113">
        <v>4.0314011767400997</v>
      </c>
      <c r="Q2113">
        <v>349</v>
      </c>
      <c r="R2113" t="s">
        <v>3645</v>
      </c>
      <c r="S2113" t="s">
        <v>3555</v>
      </c>
      <c r="T2113" t="s">
        <v>3584</v>
      </c>
      <c r="U2113">
        <v>3</v>
      </c>
      <c r="V2113" t="s">
        <v>3563</v>
      </c>
      <c r="W2113" t="s">
        <v>3557</v>
      </c>
      <c r="X2113" t="s">
        <v>3587</v>
      </c>
      <c r="Y2113">
        <v>12</v>
      </c>
      <c r="Z2113" t="s">
        <v>3572</v>
      </c>
    </row>
    <row r="2114" spans="1:26" x14ac:dyDescent="0.3">
      <c r="A2114" s="2">
        <v>45274</v>
      </c>
      <c r="B2114" s="2">
        <v>46274</v>
      </c>
      <c r="C2114">
        <v>1000</v>
      </c>
      <c r="D2114" t="s">
        <v>3539</v>
      </c>
      <c r="E2114" t="s">
        <v>3098</v>
      </c>
      <c r="F2114" t="s">
        <v>57</v>
      </c>
      <c r="G2114" t="s">
        <v>51</v>
      </c>
      <c r="H2114" t="s">
        <v>52</v>
      </c>
      <c r="I2114" t="s">
        <v>34</v>
      </c>
      <c r="J2114" t="s">
        <v>42</v>
      </c>
      <c r="K2114" t="s">
        <v>21</v>
      </c>
      <c r="L2114" t="s">
        <v>3546</v>
      </c>
      <c r="M2114" t="s">
        <v>3099</v>
      </c>
      <c r="N2114" t="s">
        <v>43</v>
      </c>
      <c r="O2114">
        <v>106.81178432800991</v>
      </c>
      <c r="P2114">
        <v>5.5875858711094022</v>
      </c>
      <c r="Q2114">
        <v>251</v>
      </c>
      <c r="R2114" t="s">
        <v>3798</v>
      </c>
      <c r="S2114" t="s">
        <v>3554</v>
      </c>
      <c r="T2114" t="s">
        <v>3587</v>
      </c>
      <c r="U2114">
        <v>12</v>
      </c>
      <c r="V2114" t="s">
        <v>3572</v>
      </c>
      <c r="W2114" t="s">
        <v>3557</v>
      </c>
      <c r="X2114" t="s">
        <v>3586</v>
      </c>
      <c r="Y2114">
        <v>9</v>
      </c>
      <c r="Z2114" t="s">
        <v>3569</v>
      </c>
    </row>
    <row r="2115" spans="1:26" x14ac:dyDescent="0.3">
      <c r="A2115" s="2">
        <v>45034</v>
      </c>
      <c r="B2115" s="2">
        <v>46034</v>
      </c>
      <c r="C2115">
        <v>1000</v>
      </c>
      <c r="D2115" t="s">
        <v>3539</v>
      </c>
      <c r="E2115" t="s">
        <v>3124</v>
      </c>
      <c r="F2115" t="s">
        <v>57</v>
      </c>
      <c r="G2115" t="s">
        <v>51</v>
      </c>
      <c r="H2115" t="s">
        <v>52</v>
      </c>
      <c r="I2115" t="s">
        <v>34</v>
      </c>
      <c r="J2115" t="s">
        <v>20</v>
      </c>
      <c r="K2115" t="s">
        <v>21</v>
      </c>
      <c r="L2115" t="s">
        <v>21</v>
      </c>
      <c r="M2115" t="s">
        <v>3125</v>
      </c>
      <c r="N2115" t="s">
        <v>144</v>
      </c>
      <c r="O2115">
        <v>78.08961222308875</v>
      </c>
      <c r="P2115">
        <v>5.4193346804192881</v>
      </c>
      <c r="Q2115">
        <v>11</v>
      </c>
      <c r="R2115" t="s">
        <v>3746</v>
      </c>
      <c r="S2115" t="s">
        <v>3554</v>
      </c>
      <c r="T2115" t="s">
        <v>3585</v>
      </c>
      <c r="U2115">
        <v>4</v>
      </c>
      <c r="V2115" t="s">
        <v>3564</v>
      </c>
      <c r="W2115" t="s">
        <v>3557</v>
      </c>
      <c r="X2115" t="s">
        <v>3584</v>
      </c>
      <c r="Y2115">
        <v>1</v>
      </c>
      <c r="Z2115" t="s">
        <v>3561</v>
      </c>
    </row>
    <row r="2116" spans="1:26" x14ac:dyDescent="0.3">
      <c r="A2116" s="2">
        <v>45215</v>
      </c>
      <c r="B2116" s="2">
        <v>46215</v>
      </c>
      <c r="C2116">
        <v>1000</v>
      </c>
      <c r="D2116" t="s">
        <v>3539</v>
      </c>
      <c r="E2116" t="s">
        <v>1692</v>
      </c>
      <c r="F2116" t="s">
        <v>16</v>
      </c>
      <c r="G2116" t="s">
        <v>58</v>
      </c>
      <c r="H2116" t="s">
        <v>52</v>
      </c>
      <c r="I2116" t="s">
        <v>34</v>
      </c>
      <c r="J2116" t="s">
        <v>20</v>
      </c>
      <c r="K2116" t="s">
        <v>21</v>
      </c>
      <c r="L2116" t="s">
        <v>3546</v>
      </c>
      <c r="M2116" t="s">
        <v>3139</v>
      </c>
      <c r="N2116" t="s">
        <v>30</v>
      </c>
      <c r="O2116">
        <v>81.132704105377641</v>
      </c>
      <c r="P2116">
        <v>6.0742759161691513</v>
      </c>
      <c r="Q2116">
        <v>192</v>
      </c>
      <c r="R2116" t="s">
        <v>3829</v>
      </c>
      <c r="S2116" t="s">
        <v>3554</v>
      </c>
      <c r="T2116" t="s">
        <v>3587</v>
      </c>
      <c r="U2116">
        <v>10</v>
      </c>
      <c r="V2116" t="s">
        <v>3570</v>
      </c>
      <c r="W2116" t="s">
        <v>3557</v>
      </c>
      <c r="X2116" t="s">
        <v>3586</v>
      </c>
      <c r="Y2116">
        <v>7</v>
      </c>
      <c r="Z2116" t="s">
        <v>3567</v>
      </c>
    </row>
    <row r="2117" spans="1:26" x14ac:dyDescent="0.3">
      <c r="A2117" s="2">
        <v>45440</v>
      </c>
      <c r="B2117" s="2">
        <v>46440</v>
      </c>
      <c r="C2117">
        <v>1000</v>
      </c>
      <c r="D2117" t="s">
        <v>3539</v>
      </c>
      <c r="E2117" t="s">
        <v>3144</v>
      </c>
      <c r="F2117" t="s">
        <v>57</v>
      </c>
      <c r="G2117" t="s">
        <v>51</v>
      </c>
      <c r="H2117" t="s">
        <v>52</v>
      </c>
      <c r="I2117" t="s">
        <v>34</v>
      </c>
      <c r="J2117" t="s">
        <v>42</v>
      </c>
      <c r="K2117" t="s">
        <v>21</v>
      </c>
      <c r="L2117" t="s">
        <v>3546</v>
      </c>
      <c r="M2117" t="s">
        <v>3145</v>
      </c>
      <c r="N2117" t="s">
        <v>43</v>
      </c>
      <c r="O2117">
        <v>62.496550607085112</v>
      </c>
      <c r="P2117">
        <v>5.931753719432816</v>
      </c>
      <c r="Q2117">
        <v>52</v>
      </c>
      <c r="R2117" t="s">
        <v>3647</v>
      </c>
      <c r="S2117" t="s">
        <v>3555</v>
      </c>
      <c r="T2117" t="s">
        <v>3585</v>
      </c>
      <c r="U2117">
        <v>5</v>
      </c>
      <c r="V2117" t="s">
        <v>3565</v>
      </c>
      <c r="W2117" t="s">
        <v>3558</v>
      </c>
      <c r="X2117" t="s">
        <v>3584</v>
      </c>
      <c r="Y2117">
        <v>2</v>
      </c>
      <c r="Z2117" t="s">
        <v>3562</v>
      </c>
    </row>
    <row r="2118" spans="1:26" x14ac:dyDescent="0.3">
      <c r="A2118" s="2">
        <v>45143</v>
      </c>
      <c r="B2118" s="2">
        <v>46143</v>
      </c>
      <c r="C2118">
        <v>1000</v>
      </c>
      <c r="D2118" t="s">
        <v>3539</v>
      </c>
      <c r="E2118" t="s">
        <v>3156</v>
      </c>
      <c r="F2118" t="s">
        <v>57</v>
      </c>
      <c r="G2118" t="s">
        <v>51</v>
      </c>
      <c r="H2118" t="s">
        <v>52</v>
      </c>
      <c r="I2118" t="s">
        <v>92</v>
      </c>
      <c r="J2118" t="s">
        <v>20</v>
      </c>
      <c r="K2118" t="s">
        <v>21</v>
      </c>
      <c r="L2118" t="s">
        <v>21</v>
      </c>
      <c r="M2118" t="s">
        <v>3157</v>
      </c>
      <c r="N2118" t="s">
        <v>43</v>
      </c>
      <c r="O2118">
        <v>90.416515243094196</v>
      </c>
      <c r="P2118">
        <v>5.3109823217156622</v>
      </c>
      <c r="Q2118">
        <v>120</v>
      </c>
      <c r="R2118" t="s">
        <v>3796</v>
      </c>
      <c r="S2118" t="s">
        <v>3554</v>
      </c>
      <c r="T2118" t="s">
        <v>3586</v>
      </c>
      <c r="U2118">
        <v>8</v>
      </c>
      <c r="V2118" t="s">
        <v>3568</v>
      </c>
      <c r="W2118" t="s">
        <v>3557</v>
      </c>
      <c r="X2118" t="s">
        <v>3585</v>
      </c>
      <c r="Y2118">
        <v>5</v>
      </c>
      <c r="Z2118" t="s">
        <v>3565</v>
      </c>
    </row>
    <row r="2119" spans="1:26" x14ac:dyDescent="0.3">
      <c r="A2119" s="2">
        <v>44991</v>
      </c>
      <c r="B2119" s="2">
        <v>45991</v>
      </c>
      <c r="C2119">
        <v>1000</v>
      </c>
      <c r="D2119" t="s">
        <v>3539</v>
      </c>
      <c r="E2119" t="s">
        <v>245</v>
      </c>
      <c r="F2119" t="s">
        <v>57</v>
      </c>
      <c r="G2119" t="s">
        <v>33</v>
      </c>
      <c r="H2119" t="s">
        <v>52</v>
      </c>
      <c r="I2119" t="s">
        <v>34</v>
      </c>
      <c r="J2119" t="s">
        <v>42</v>
      </c>
      <c r="K2119" t="s">
        <v>21</v>
      </c>
      <c r="L2119" t="s">
        <v>3546</v>
      </c>
      <c r="M2119" t="s">
        <v>3162</v>
      </c>
      <c r="N2119" t="s">
        <v>76</v>
      </c>
      <c r="O2119">
        <v>101.39604169980041</v>
      </c>
      <c r="P2119">
        <v>5.9402302414249579</v>
      </c>
      <c r="Q2119">
        <v>333</v>
      </c>
      <c r="R2119" t="s">
        <v>3788</v>
      </c>
      <c r="S2119" t="s">
        <v>3554</v>
      </c>
      <c r="T2119" t="s">
        <v>3584</v>
      </c>
      <c r="U2119">
        <v>3</v>
      </c>
      <c r="V2119" t="s">
        <v>3563</v>
      </c>
      <c r="W2119" t="s">
        <v>3556</v>
      </c>
      <c r="X2119" t="s">
        <v>3587</v>
      </c>
      <c r="Y2119">
        <v>11</v>
      </c>
      <c r="Z2119" t="s">
        <v>3571</v>
      </c>
    </row>
    <row r="2120" spans="1:26" x14ac:dyDescent="0.3">
      <c r="A2120" s="2">
        <v>45317</v>
      </c>
      <c r="B2120" s="2">
        <v>46317</v>
      </c>
      <c r="C2120">
        <v>1000</v>
      </c>
      <c r="D2120" t="s">
        <v>3539</v>
      </c>
      <c r="E2120" t="s">
        <v>2755</v>
      </c>
      <c r="F2120" t="s">
        <v>80</v>
      </c>
      <c r="G2120" t="s">
        <v>51</v>
      </c>
      <c r="H2120" t="s">
        <v>52</v>
      </c>
      <c r="I2120" t="s">
        <v>34</v>
      </c>
      <c r="J2120" t="s">
        <v>42</v>
      </c>
      <c r="K2120" t="s">
        <v>21</v>
      </c>
      <c r="L2120" t="s">
        <v>21</v>
      </c>
      <c r="M2120" t="s">
        <v>3165</v>
      </c>
      <c r="N2120" t="s">
        <v>30</v>
      </c>
      <c r="O2120">
        <v>27.716217641360949</v>
      </c>
      <c r="P2120">
        <v>4.5433531624784322</v>
      </c>
      <c r="Q2120">
        <v>294</v>
      </c>
      <c r="R2120" t="s">
        <v>3762</v>
      </c>
      <c r="S2120" t="s">
        <v>3555</v>
      </c>
      <c r="T2120" t="s">
        <v>3584</v>
      </c>
      <c r="U2120">
        <v>1</v>
      </c>
      <c r="V2120" t="s">
        <v>3561</v>
      </c>
      <c r="W2120" t="s">
        <v>3557</v>
      </c>
      <c r="X2120" t="s">
        <v>3587</v>
      </c>
      <c r="Y2120">
        <v>10</v>
      </c>
      <c r="Z2120" t="s">
        <v>3570</v>
      </c>
    </row>
    <row r="2121" spans="1:26" x14ac:dyDescent="0.3">
      <c r="A2121" s="2">
        <v>45349</v>
      </c>
      <c r="B2121" s="2">
        <v>46349</v>
      </c>
      <c r="C2121">
        <v>1000</v>
      </c>
      <c r="D2121" t="s">
        <v>3539</v>
      </c>
      <c r="E2121" t="s">
        <v>1547</v>
      </c>
      <c r="F2121" t="s">
        <v>39</v>
      </c>
      <c r="G2121" t="s">
        <v>58</v>
      </c>
      <c r="H2121" t="s">
        <v>52</v>
      </c>
      <c r="I2121" t="s">
        <v>34</v>
      </c>
      <c r="J2121" t="s">
        <v>20</v>
      </c>
      <c r="K2121" t="s">
        <v>21</v>
      </c>
      <c r="L2121" t="s">
        <v>3546</v>
      </c>
      <c r="M2121" t="s">
        <v>3168</v>
      </c>
      <c r="N2121" t="s">
        <v>43</v>
      </c>
      <c r="O2121">
        <v>139.547277323999</v>
      </c>
      <c r="P2121">
        <v>5.1380738738227496</v>
      </c>
      <c r="Q2121">
        <v>326</v>
      </c>
      <c r="R2121" t="s">
        <v>3967</v>
      </c>
      <c r="S2121" t="s">
        <v>3555</v>
      </c>
      <c r="T2121" t="s">
        <v>3584</v>
      </c>
      <c r="U2121">
        <v>2</v>
      </c>
      <c r="V2121" t="s">
        <v>3562</v>
      </c>
      <c r="W2121" t="s">
        <v>3557</v>
      </c>
      <c r="X2121" t="s">
        <v>3587</v>
      </c>
      <c r="Y2121">
        <v>11</v>
      </c>
      <c r="Z2121" t="s">
        <v>3571</v>
      </c>
    </row>
    <row r="2122" spans="1:26" x14ac:dyDescent="0.3">
      <c r="A2122" s="2">
        <v>45246</v>
      </c>
      <c r="B2122" s="2">
        <v>46246</v>
      </c>
      <c r="C2122">
        <v>1000</v>
      </c>
      <c r="D2122" t="s">
        <v>3539</v>
      </c>
      <c r="E2122" t="s">
        <v>1775</v>
      </c>
      <c r="F2122" t="s">
        <v>16</v>
      </c>
      <c r="G2122" t="s">
        <v>51</v>
      </c>
      <c r="H2122" t="s">
        <v>52</v>
      </c>
      <c r="I2122" t="s">
        <v>34</v>
      </c>
      <c r="J2122" t="s">
        <v>20</v>
      </c>
      <c r="K2122" t="s">
        <v>21</v>
      </c>
      <c r="L2122" t="s">
        <v>3546</v>
      </c>
      <c r="M2122" t="s">
        <v>3211</v>
      </c>
      <c r="N2122" t="s">
        <v>43</v>
      </c>
      <c r="O2122">
        <v>92.715550949941587</v>
      </c>
      <c r="P2122">
        <v>5.9439443238658987</v>
      </c>
      <c r="Q2122">
        <v>223</v>
      </c>
      <c r="R2122" t="s">
        <v>3768</v>
      </c>
      <c r="S2122" t="s">
        <v>3554</v>
      </c>
      <c r="T2122" t="s">
        <v>3587</v>
      </c>
      <c r="U2122">
        <v>11</v>
      </c>
      <c r="V2122" t="s">
        <v>3571</v>
      </c>
      <c r="W2122" t="s">
        <v>3557</v>
      </c>
      <c r="X2122" t="s">
        <v>3586</v>
      </c>
      <c r="Y2122">
        <v>8</v>
      </c>
      <c r="Z2122" t="s">
        <v>3568</v>
      </c>
    </row>
    <row r="2123" spans="1:26" x14ac:dyDescent="0.3">
      <c r="A2123" s="2">
        <v>45220</v>
      </c>
      <c r="B2123" s="2">
        <v>46220</v>
      </c>
      <c r="C2123">
        <v>1000</v>
      </c>
      <c r="D2123" t="s">
        <v>3539</v>
      </c>
      <c r="E2123" t="s">
        <v>286</v>
      </c>
      <c r="F2123" t="s">
        <v>80</v>
      </c>
      <c r="G2123" t="s">
        <v>51</v>
      </c>
      <c r="H2123" t="s">
        <v>52</v>
      </c>
      <c r="I2123" t="s">
        <v>34</v>
      </c>
      <c r="J2123" t="s">
        <v>20</v>
      </c>
      <c r="K2123" t="s">
        <v>21</v>
      </c>
      <c r="L2123" t="s">
        <v>21</v>
      </c>
      <c r="M2123" t="s">
        <v>3243</v>
      </c>
      <c r="N2123" t="s">
        <v>43</v>
      </c>
      <c r="O2123">
        <v>19.116129184421091</v>
      </c>
      <c r="P2123">
        <v>4.4028432511804638</v>
      </c>
      <c r="Q2123">
        <v>197</v>
      </c>
      <c r="R2123" t="s">
        <v>3787</v>
      </c>
      <c r="S2123" t="s">
        <v>3554</v>
      </c>
      <c r="T2123" t="s">
        <v>3587</v>
      </c>
      <c r="U2123">
        <v>10</v>
      </c>
      <c r="V2123" t="s">
        <v>3570</v>
      </c>
      <c r="W2123" t="s">
        <v>3557</v>
      </c>
      <c r="X2123" t="s">
        <v>3586</v>
      </c>
      <c r="Y2123">
        <v>7</v>
      </c>
      <c r="Z2123" t="s">
        <v>3567</v>
      </c>
    </row>
    <row r="2124" spans="1:26" x14ac:dyDescent="0.3">
      <c r="A2124" s="2">
        <v>45076</v>
      </c>
      <c r="B2124" s="2">
        <v>46076</v>
      </c>
      <c r="C2124">
        <v>1000</v>
      </c>
      <c r="D2124" t="s">
        <v>3539</v>
      </c>
      <c r="E2124" t="s">
        <v>636</v>
      </c>
      <c r="F2124" t="s">
        <v>157</v>
      </c>
      <c r="G2124" t="s">
        <v>58</v>
      </c>
      <c r="H2124" t="s">
        <v>52</v>
      </c>
      <c r="I2124" t="s">
        <v>34</v>
      </c>
      <c r="J2124" t="s">
        <v>42</v>
      </c>
      <c r="K2124" t="s">
        <v>21</v>
      </c>
      <c r="L2124" t="s">
        <v>3546</v>
      </c>
      <c r="M2124" t="s">
        <v>3260</v>
      </c>
      <c r="N2124" t="s">
        <v>76</v>
      </c>
      <c r="O2124">
        <v>25.45260183340956</v>
      </c>
      <c r="P2124">
        <v>4.1042248028083481</v>
      </c>
      <c r="Q2124">
        <v>53</v>
      </c>
      <c r="R2124" t="s">
        <v>3676</v>
      </c>
      <c r="S2124" t="s">
        <v>3554</v>
      </c>
      <c r="T2124" t="s">
        <v>3585</v>
      </c>
      <c r="U2124">
        <v>5</v>
      </c>
      <c r="V2124" t="s">
        <v>3565</v>
      </c>
      <c r="W2124" t="s">
        <v>3557</v>
      </c>
      <c r="X2124" t="s">
        <v>3584</v>
      </c>
      <c r="Y2124">
        <v>2</v>
      </c>
      <c r="Z2124" t="s">
        <v>3562</v>
      </c>
    </row>
    <row r="2125" spans="1:26" x14ac:dyDescent="0.3">
      <c r="A2125" s="2">
        <v>45039</v>
      </c>
      <c r="B2125" s="2">
        <v>46039</v>
      </c>
      <c r="C2125">
        <v>1000</v>
      </c>
      <c r="D2125" t="s">
        <v>3539</v>
      </c>
      <c r="E2125" t="s">
        <v>703</v>
      </c>
      <c r="F2125" t="s">
        <v>80</v>
      </c>
      <c r="G2125" t="s">
        <v>58</v>
      </c>
      <c r="H2125" t="s">
        <v>52</v>
      </c>
      <c r="I2125" t="s">
        <v>34</v>
      </c>
      <c r="J2125" t="s">
        <v>42</v>
      </c>
      <c r="K2125" t="s">
        <v>21</v>
      </c>
      <c r="L2125" t="s">
        <v>3546</v>
      </c>
      <c r="M2125" t="s">
        <v>3290</v>
      </c>
      <c r="N2125" t="s">
        <v>30</v>
      </c>
      <c r="O2125">
        <v>26.104106494065238</v>
      </c>
      <c r="P2125">
        <v>4.6300165064434946</v>
      </c>
      <c r="Q2125">
        <v>16</v>
      </c>
      <c r="R2125" t="s">
        <v>3759</v>
      </c>
      <c r="S2125" t="s">
        <v>3554</v>
      </c>
      <c r="T2125" t="s">
        <v>3585</v>
      </c>
      <c r="U2125">
        <v>4</v>
      </c>
      <c r="V2125" t="s">
        <v>3564</v>
      </c>
      <c r="W2125" t="s">
        <v>3557</v>
      </c>
      <c r="X2125" t="s">
        <v>3584</v>
      </c>
      <c r="Y2125">
        <v>1</v>
      </c>
      <c r="Z2125" t="s">
        <v>3561</v>
      </c>
    </row>
    <row r="2126" spans="1:26" x14ac:dyDescent="0.3">
      <c r="A2126" s="2">
        <v>45165</v>
      </c>
      <c r="B2126" s="2">
        <v>46165</v>
      </c>
      <c r="C2126">
        <v>1000</v>
      </c>
      <c r="D2126" t="s">
        <v>3539</v>
      </c>
      <c r="E2126" t="s">
        <v>117</v>
      </c>
      <c r="F2126" t="s">
        <v>118</v>
      </c>
      <c r="G2126" t="s">
        <v>58</v>
      </c>
      <c r="H2126" t="s">
        <v>52</v>
      </c>
      <c r="I2126" t="s">
        <v>92</v>
      </c>
      <c r="J2126" t="s">
        <v>20</v>
      </c>
      <c r="K2126" t="s">
        <v>21</v>
      </c>
      <c r="L2126" t="s">
        <v>3546</v>
      </c>
      <c r="M2126" t="s">
        <v>3303</v>
      </c>
      <c r="N2126" t="s">
        <v>30</v>
      </c>
      <c r="O2126">
        <v>86.437500544513043</v>
      </c>
      <c r="P2126">
        <v>6.4419290945192902</v>
      </c>
      <c r="Q2126">
        <v>142</v>
      </c>
      <c r="R2126" t="s">
        <v>3932</v>
      </c>
      <c r="S2126" t="s">
        <v>3554</v>
      </c>
      <c r="T2126" t="s">
        <v>3586</v>
      </c>
      <c r="U2126">
        <v>8</v>
      </c>
      <c r="V2126" t="s">
        <v>3568</v>
      </c>
      <c r="W2126" t="s">
        <v>3557</v>
      </c>
      <c r="X2126" t="s">
        <v>3585</v>
      </c>
      <c r="Y2126">
        <v>5</v>
      </c>
      <c r="Z2126" t="s">
        <v>3565</v>
      </c>
    </row>
    <row r="2127" spans="1:26" x14ac:dyDescent="0.3">
      <c r="A2127" s="2">
        <v>45063</v>
      </c>
      <c r="B2127" s="2">
        <v>46063</v>
      </c>
      <c r="C2127">
        <v>1000</v>
      </c>
      <c r="D2127" t="s">
        <v>3539</v>
      </c>
      <c r="E2127" t="s">
        <v>3309</v>
      </c>
      <c r="F2127" t="s">
        <v>80</v>
      </c>
      <c r="G2127" t="s">
        <v>33</v>
      </c>
      <c r="H2127" t="s">
        <v>52</v>
      </c>
      <c r="I2127" t="s">
        <v>92</v>
      </c>
      <c r="J2127" t="s">
        <v>20</v>
      </c>
      <c r="K2127" t="s">
        <v>21</v>
      </c>
      <c r="L2127" t="s">
        <v>3546</v>
      </c>
      <c r="M2127" t="s">
        <v>2362</v>
      </c>
      <c r="N2127" t="s">
        <v>43</v>
      </c>
      <c r="O2127">
        <v>18.89517913085168</v>
      </c>
      <c r="P2127">
        <v>4.4896919623659874</v>
      </c>
      <c r="Q2127">
        <v>40</v>
      </c>
      <c r="R2127" t="s">
        <v>3649</v>
      </c>
      <c r="S2127" t="s">
        <v>3554</v>
      </c>
      <c r="T2127" t="s">
        <v>3585</v>
      </c>
      <c r="U2127">
        <v>5</v>
      </c>
      <c r="V2127" t="s">
        <v>3565</v>
      </c>
      <c r="W2127" t="s">
        <v>3557</v>
      </c>
      <c r="X2127" t="s">
        <v>3584</v>
      </c>
      <c r="Y2127">
        <v>2</v>
      </c>
      <c r="Z2127" t="s">
        <v>3562</v>
      </c>
    </row>
    <row r="2128" spans="1:26" x14ac:dyDescent="0.3">
      <c r="A2128" s="2">
        <v>45010</v>
      </c>
      <c r="B2128" s="2">
        <v>46010</v>
      </c>
      <c r="C2128">
        <v>1000</v>
      </c>
      <c r="D2128" t="s">
        <v>3539</v>
      </c>
      <c r="E2128" t="s">
        <v>1592</v>
      </c>
      <c r="F2128" t="s">
        <v>28</v>
      </c>
      <c r="G2128" t="s">
        <v>58</v>
      </c>
      <c r="H2128" t="s">
        <v>52</v>
      </c>
      <c r="I2128" t="s">
        <v>34</v>
      </c>
      <c r="J2128" t="s">
        <v>20</v>
      </c>
      <c r="K2128" t="s">
        <v>21</v>
      </c>
      <c r="L2128" t="s">
        <v>21</v>
      </c>
      <c r="M2128" t="s">
        <v>3318</v>
      </c>
      <c r="N2128" t="s">
        <v>43</v>
      </c>
      <c r="O2128">
        <v>24.711445355220501</v>
      </c>
      <c r="P2128">
        <v>6.3639806031181729</v>
      </c>
      <c r="Q2128">
        <v>352</v>
      </c>
      <c r="R2128" t="s">
        <v>3663</v>
      </c>
      <c r="S2128" t="s">
        <v>3554</v>
      </c>
      <c r="T2128" t="s">
        <v>3584</v>
      </c>
      <c r="U2128">
        <v>3</v>
      </c>
      <c r="V2128" t="s">
        <v>3563</v>
      </c>
      <c r="W2128" t="s">
        <v>3556</v>
      </c>
      <c r="X2128" t="s">
        <v>3587</v>
      </c>
      <c r="Y2128">
        <v>12</v>
      </c>
      <c r="Z2128" t="s">
        <v>3572</v>
      </c>
    </row>
    <row r="2129" spans="1:26" x14ac:dyDescent="0.3">
      <c r="A2129" s="2">
        <v>45128</v>
      </c>
      <c r="B2129" s="2">
        <v>46128</v>
      </c>
      <c r="C2129">
        <v>1000</v>
      </c>
      <c r="D2129" t="s">
        <v>3539</v>
      </c>
      <c r="E2129" t="s">
        <v>3323</v>
      </c>
      <c r="F2129" t="s">
        <v>103</v>
      </c>
      <c r="G2129" t="s">
        <v>33</v>
      </c>
      <c r="H2129" t="s">
        <v>52</v>
      </c>
      <c r="I2129" t="s">
        <v>34</v>
      </c>
      <c r="J2129" t="s">
        <v>42</v>
      </c>
      <c r="K2129" t="s">
        <v>21</v>
      </c>
      <c r="L2129" t="s">
        <v>3546</v>
      </c>
      <c r="M2129" t="s">
        <v>3324</v>
      </c>
      <c r="N2129" t="s">
        <v>63</v>
      </c>
      <c r="O2129">
        <v>95.658178125967808</v>
      </c>
      <c r="P2129">
        <v>6.049173832917603</v>
      </c>
      <c r="Q2129">
        <v>105</v>
      </c>
      <c r="R2129" t="s">
        <v>3672</v>
      </c>
      <c r="S2129" t="s">
        <v>3554</v>
      </c>
      <c r="T2129" t="s">
        <v>3586</v>
      </c>
      <c r="U2129">
        <v>7</v>
      </c>
      <c r="V2129" t="s">
        <v>3567</v>
      </c>
      <c r="W2129" t="s">
        <v>3557</v>
      </c>
      <c r="X2129" t="s">
        <v>3585</v>
      </c>
      <c r="Y2129">
        <v>4</v>
      </c>
      <c r="Z2129" t="s">
        <v>3564</v>
      </c>
    </row>
    <row r="2130" spans="1:26" x14ac:dyDescent="0.3">
      <c r="A2130" s="2">
        <v>45420</v>
      </c>
      <c r="B2130" s="2">
        <v>46420</v>
      </c>
      <c r="C2130">
        <v>1000</v>
      </c>
      <c r="D2130" t="s">
        <v>3539</v>
      </c>
      <c r="E2130" t="s">
        <v>2178</v>
      </c>
      <c r="F2130" t="s">
        <v>16</v>
      </c>
      <c r="G2130" t="s">
        <v>51</v>
      </c>
      <c r="H2130" t="s">
        <v>52</v>
      </c>
      <c r="I2130" t="s">
        <v>34</v>
      </c>
      <c r="J2130" t="s">
        <v>20</v>
      </c>
      <c r="K2130" t="s">
        <v>21</v>
      </c>
      <c r="L2130" t="s">
        <v>3546</v>
      </c>
      <c r="M2130" t="s">
        <v>3354</v>
      </c>
      <c r="N2130" t="s">
        <v>30</v>
      </c>
      <c r="O2130">
        <v>55.019389825070597</v>
      </c>
      <c r="P2130">
        <v>6.7821722071643187</v>
      </c>
      <c r="Q2130">
        <v>32</v>
      </c>
      <c r="R2130" t="s">
        <v>3619</v>
      </c>
      <c r="S2130" t="s">
        <v>3555</v>
      </c>
      <c r="T2130" t="s">
        <v>3585</v>
      </c>
      <c r="U2130">
        <v>5</v>
      </c>
      <c r="V2130" t="s">
        <v>3565</v>
      </c>
      <c r="W2130" t="s">
        <v>3558</v>
      </c>
      <c r="X2130" t="s">
        <v>3584</v>
      </c>
      <c r="Y2130">
        <v>2</v>
      </c>
      <c r="Z2130" t="s">
        <v>3562</v>
      </c>
    </row>
    <row r="2131" spans="1:26" x14ac:dyDescent="0.3">
      <c r="A2131" s="2">
        <v>45064</v>
      </c>
      <c r="B2131" s="2">
        <v>46064</v>
      </c>
      <c r="C2131">
        <v>1000</v>
      </c>
      <c r="D2131" t="s">
        <v>3539</v>
      </c>
      <c r="E2131" t="s">
        <v>284</v>
      </c>
      <c r="F2131" t="s">
        <v>39</v>
      </c>
      <c r="G2131" t="s">
        <v>58</v>
      </c>
      <c r="H2131" t="s">
        <v>52</v>
      </c>
      <c r="I2131" t="s">
        <v>92</v>
      </c>
      <c r="J2131" t="s">
        <v>20</v>
      </c>
      <c r="K2131" t="s">
        <v>21</v>
      </c>
      <c r="L2131" t="s">
        <v>3546</v>
      </c>
      <c r="M2131" t="s">
        <v>3356</v>
      </c>
      <c r="N2131" t="s">
        <v>30</v>
      </c>
      <c r="O2131">
        <v>106.567225855278</v>
      </c>
      <c r="P2131">
        <v>6.7686868559425752</v>
      </c>
      <c r="Q2131">
        <v>41</v>
      </c>
      <c r="R2131" t="s">
        <v>3680</v>
      </c>
      <c r="S2131" t="s">
        <v>3554</v>
      </c>
      <c r="T2131" t="s">
        <v>3585</v>
      </c>
      <c r="U2131">
        <v>5</v>
      </c>
      <c r="V2131" t="s">
        <v>3565</v>
      </c>
      <c r="W2131" t="s">
        <v>3557</v>
      </c>
      <c r="X2131" t="s">
        <v>3584</v>
      </c>
      <c r="Y2131">
        <v>2</v>
      </c>
      <c r="Z2131" t="s">
        <v>3562</v>
      </c>
    </row>
    <row r="2132" spans="1:26" x14ac:dyDescent="0.3">
      <c r="A2132" s="2">
        <v>45164</v>
      </c>
      <c r="B2132" s="2">
        <v>46164</v>
      </c>
      <c r="C2132">
        <v>1000</v>
      </c>
      <c r="D2132" t="s">
        <v>3539</v>
      </c>
      <c r="E2132" t="s">
        <v>164</v>
      </c>
      <c r="F2132" t="s">
        <v>118</v>
      </c>
      <c r="G2132" t="s">
        <v>58</v>
      </c>
      <c r="H2132" t="s">
        <v>52</v>
      </c>
      <c r="I2132" t="s">
        <v>92</v>
      </c>
      <c r="J2132" t="s">
        <v>20</v>
      </c>
      <c r="K2132" t="s">
        <v>21</v>
      </c>
      <c r="L2132" t="s">
        <v>21</v>
      </c>
      <c r="M2132" t="s">
        <v>3358</v>
      </c>
      <c r="N2132" t="s">
        <v>54</v>
      </c>
      <c r="O2132">
        <v>79.080615534826691</v>
      </c>
      <c r="P2132">
        <v>7.0277014648117264</v>
      </c>
      <c r="Q2132">
        <v>141</v>
      </c>
      <c r="R2132" t="s">
        <v>3900</v>
      </c>
      <c r="S2132" t="s">
        <v>3554</v>
      </c>
      <c r="T2132" t="s">
        <v>3586</v>
      </c>
      <c r="U2132">
        <v>8</v>
      </c>
      <c r="V2132" t="s">
        <v>3568</v>
      </c>
      <c r="W2132" t="s">
        <v>3557</v>
      </c>
      <c r="X2132" t="s">
        <v>3585</v>
      </c>
      <c r="Y2132">
        <v>5</v>
      </c>
      <c r="Z2132" t="s">
        <v>3565</v>
      </c>
    </row>
    <row r="2133" spans="1:26" x14ac:dyDescent="0.3">
      <c r="A2133" s="2">
        <v>45243</v>
      </c>
      <c r="B2133" s="2">
        <v>46243</v>
      </c>
      <c r="C2133">
        <v>1000</v>
      </c>
      <c r="D2133" t="s">
        <v>3539</v>
      </c>
      <c r="E2133" t="s">
        <v>1567</v>
      </c>
      <c r="F2133" t="s">
        <v>80</v>
      </c>
      <c r="G2133" t="s">
        <v>51</v>
      </c>
      <c r="H2133" t="s">
        <v>52</v>
      </c>
      <c r="I2133" t="s">
        <v>34</v>
      </c>
      <c r="J2133" t="s">
        <v>20</v>
      </c>
      <c r="K2133" t="s">
        <v>21</v>
      </c>
      <c r="L2133" t="s">
        <v>3546</v>
      </c>
      <c r="M2133" t="s">
        <v>3366</v>
      </c>
      <c r="N2133" t="s">
        <v>144</v>
      </c>
      <c r="O2133">
        <v>15.126591648863389</v>
      </c>
      <c r="P2133">
        <v>4.4880995472389014</v>
      </c>
      <c r="Q2133">
        <v>220</v>
      </c>
      <c r="R2133" t="s">
        <v>3703</v>
      </c>
      <c r="S2133" t="s">
        <v>3554</v>
      </c>
      <c r="T2133" t="s">
        <v>3587</v>
      </c>
      <c r="U2133">
        <v>11</v>
      </c>
      <c r="V2133" t="s">
        <v>3571</v>
      </c>
      <c r="W2133" t="s">
        <v>3557</v>
      </c>
      <c r="X2133" t="s">
        <v>3586</v>
      </c>
      <c r="Y2133">
        <v>8</v>
      </c>
      <c r="Z2133" t="s">
        <v>3568</v>
      </c>
    </row>
    <row r="2134" spans="1:26" x14ac:dyDescent="0.3">
      <c r="A2134" s="2">
        <v>45409</v>
      </c>
      <c r="B2134" s="2">
        <v>46409</v>
      </c>
      <c r="C2134">
        <v>1000</v>
      </c>
      <c r="D2134" t="s">
        <v>3539</v>
      </c>
      <c r="E2134" t="s">
        <v>428</v>
      </c>
      <c r="F2134" t="s">
        <v>80</v>
      </c>
      <c r="G2134" t="s">
        <v>58</v>
      </c>
      <c r="H2134" t="s">
        <v>52</v>
      </c>
      <c r="I2134" t="s">
        <v>92</v>
      </c>
      <c r="J2134" t="s">
        <v>20</v>
      </c>
      <c r="K2134" t="s">
        <v>21</v>
      </c>
      <c r="L2134" t="s">
        <v>21</v>
      </c>
      <c r="M2134" t="s">
        <v>3399</v>
      </c>
      <c r="N2134" t="s">
        <v>30</v>
      </c>
      <c r="O2134">
        <v>14.01605676786844</v>
      </c>
      <c r="P2134">
        <v>4.1218444522100093</v>
      </c>
      <c r="Q2134">
        <v>21</v>
      </c>
      <c r="R2134" t="s">
        <v>3630</v>
      </c>
      <c r="S2134" t="s">
        <v>3555</v>
      </c>
      <c r="T2134" t="s">
        <v>3585</v>
      </c>
      <c r="U2134">
        <v>4</v>
      </c>
      <c r="V2134" t="s">
        <v>3564</v>
      </c>
      <c r="W2134" t="s">
        <v>3558</v>
      </c>
      <c r="X2134" t="s">
        <v>3584</v>
      </c>
      <c r="Y2134">
        <v>1</v>
      </c>
      <c r="Z2134" t="s">
        <v>3561</v>
      </c>
    </row>
    <row r="2135" spans="1:26" x14ac:dyDescent="0.3">
      <c r="A2135" s="2">
        <v>45343</v>
      </c>
      <c r="B2135" s="2">
        <v>46343</v>
      </c>
      <c r="C2135">
        <v>1000</v>
      </c>
      <c r="D2135" t="s">
        <v>3539</v>
      </c>
      <c r="E2135" t="s">
        <v>2110</v>
      </c>
      <c r="F2135" t="s">
        <v>118</v>
      </c>
      <c r="G2135" t="s">
        <v>33</v>
      </c>
      <c r="H2135" t="s">
        <v>52</v>
      </c>
      <c r="I2135" t="s">
        <v>92</v>
      </c>
      <c r="J2135" t="s">
        <v>20</v>
      </c>
      <c r="K2135" t="s">
        <v>21</v>
      </c>
      <c r="L2135" t="s">
        <v>21</v>
      </c>
      <c r="M2135" t="s">
        <v>3422</v>
      </c>
      <c r="N2135" t="s">
        <v>43</v>
      </c>
      <c r="O2135">
        <v>71.543533512935085</v>
      </c>
      <c r="P2135">
        <v>7.4810042378693193</v>
      </c>
      <c r="Q2135">
        <v>320</v>
      </c>
      <c r="R2135" t="s">
        <v>3625</v>
      </c>
      <c r="S2135" t="s">
        <v>3555</v>
      </c>
      <c r="T2135" t="s">
        <v>3584</v>
      </c>
      <c r="U2135">
        <v>2</v>
      </c>
      <c r="V2135" t="s">
        <v>3562</v>
      </c>
      <c r="W2135" t="s">
        <v>3557</v>
      </c>
      <c r="X2135" t="s">
        <v>3587</v>
      </c>
      <c r="Y2135">
        <v>11</v>
      </c>
      <c r="Z2135" t="s">
        <v>3571</v>
      </c>
    </row>
    <row r="2136" spans="1:26" x14ac:dyDescent="0.3">
      <c r="A2136" s="2">
        <v>45378</v>
      </c>
      <c r="B2136" s="2">
        <v>46378</v>
      </c>
      <c r="C2136">
        <v>1000</v>
      </c>
      <c r="D2136" t="s">
        <v>3539</v>
      </c>
      <c r="E2136" t="s">
        <v>1870</v>
      </c>
      <c r="F2136" t="s">
        <v>118</v>
      </c>
      <c r="G2136" t="s">
        <v>51</v>
      </c>
      <c r="H2136" t="s">
        <v>52</v>
      </c>
      <c r="I2136" t="s">
        <v>34</v>
      </c>
      <c r="J2136" t="s">
        <v>42</v>
      </c>
      <c r="K2136" t="s">
        <v>21</v>
      </c>
      <c r="L2136" t="s">
        <v>21</v>
      </c>
      <c r="M2136" t="s">
        <v>1341</v>
      </c>
      <c r="N2136" t="s">
        <v>43</v>
      </c>
      <c r="O2136">
        <v>75.186948570977606</v>
      </c>
      <c r="P2136">
        <v>6.549692302307097</v>
      </c>
      <c r="Q2136">
        <v>355</v>
      </c>
      <c r="R2136" t="s">
        <v>3795</v>
      </c>
      <c r="S2136" t="s">
        <v>3555</v>
      </c>
      <c r="T2136" t="s">
        <v>3584</v>
      </c>
      <c r="U2136">
        <v>3</v>
      </c>
      <c r="V2136" t="s">
        <v>3563</v>
      </c>
      <c r="W2136" t="s">
        <v>3557</v>
      </c>
      <c r="X2136" t="s">
        <v>3587</v>
      </c>
      <c r="Y2136">
        <v>12</v>
      </c>
      <c r="Z2136" t="s">
        <v>3572</v>
      </c>
    </row>
    <row r="2137" spans="1:26" x14ac:dyDescent="0.3">
      <c r="A2137" s="2">
        <v>45214</v>
      </c>
      <c r="B2137" s="2">
        <v>46214</v>
      </c>
      <c r="C2137">
        <v>1000</v>
      </c>
      <c r="D2137" t="s">
        <v>3539</v>
      </c>
      <c r="E2137" t="s">
        <v>655</v>
      </c>
      <c r="F2137" t="s">
        <v>80</v>
      </c>
      <c r="G2137" t="s">
        <v>51</v>
      </c>
      <c r="H2137" t="s">
        <v>52</v>
      </c>
      <c r="I2137" t="s">
        <v>34</v>
      </c>
      <c r="J2137" t="s">
        <v>20</v>
      </c>
      <c r="K2137" t="s">
        <v>21</v>
      </c>
      <c r="L2137" t="s">
        <v>3546</v>
      </c>
      <c r="M2137" t="s">
        <v>3427</v>
      </c>
      <c r="N2137" t="s">
        <v>144</v>
      </c>
      <c r="O2137">
        <v>12.14749698188411</v>
      </c>
      <c r="P2137">
        <v>4.4089360011003009</v>
      </c>
      <c r="Q2137">
        <v>191</v>
      </c>
      <c r="R2137" t="s">
        <v>3640</v>
      </c>
      <c r="S2137" t="s">
        <v>3554</v>
      </c>
      <c r="T2137" t="s">
        <v>3587</v>
      </c>
      <c r="U2137">
        <v>10</v>
      </c>
      <c r="V2137" t="s">
        <v>3570</v>
      </c>
      <c r="W2137" t="s">
        <v>3557</v>
      </c>
      <c r="X2137" t="s">
        <v>3586</v>
      </c>
      <c r="Y2137">
        <v>7</v>
      </c>
      <c r="Z2137" t="s">
        <v>3567</v>
      </c>
    </row>
    <row r="2138" spans="1:26" x14ac:dyDescent="0.3">
      <c r="A2138" s="2">
        <v>45350</v>
      </c>
      <c r="B2138" s="2">
        <v>46350</v>
      </c>
      <c r="C2138">
        <v>1000</v>
      </c>
      <c r="D2138" t="s">
        <v>3539</v>
      </c>
      <c r="E2138" t="s">
        <v>3435</v>
      </c>
      <c r="F2138" t="s">
        <v>103</v>
      </c>
      <c r="G2138" t="s">
        <v>58</v>
      </c>
      <c r="H2138" t="s">
        <v>52</v>
      </c>
      <c r="I2138" t="s">
        <v>92</v>
      </c>
      <c r="J2138" t="s">
        <v>20</v>
      </c>
      <c r="K2138" t="s">
        <v>21</v>
      </c>
      <c r="L2138" t="s">
        <v>21</v>
      </c>
      <c r="M2138" t="s">
        <v>3436</v>
      </c>
      <c r="N2138" t="s">
        <v>24</v>
      </c>
      <c r="O2138">
        <v>75.212942869982598</v>
      </c>
      <c r="P2138">
        <v>7.3434177184881211</v>
      </c>
      <c r="Q2138">
        <v>327</v>
      </c>
      <c r="R2138" t="s">
        <v>3622</v>
      </c>
      <c r="S2138" t="s">
        <v>3555</v>
      </c>
      <c r="T2138" t="s">
        <v>3584</v>
      </c>
      <c r="U2138">
        <v>2</v>
      </c>
      <c r="V2138" t="s">
        <v>3562</v>
      </c>
      <c r="W2138" t="s">
        <v>3557</v>
      </c>
      <c r="X2138" t="s">
        <v>3587</v>
      </c>
      <c r="Y2138">
        <v>11</v>
      </c>
      <c r="Z2138" t="s">
        <v>3571</v>
      </c>
    </row>
    <row r="2139" spans="1:26" x14ac:dyDescent="0.3">
      <c r="A2139" s="2">
        <v>45320</v>
      </c>
      <c r="B2139" s="2">
        <v>46320</v>
      </c>
      <c r="C2139">
        <v>1000</v>
      </c>
      <c r="D2139" t="s">
        <v>3539</v>
      </c>
      <c r="E2139" t="s">
        <v>2097</v>
      </c>
      <c r="F2139" t="s">
        <v>157</v>
      </c>
      <c r="G2139" t="s">
        <v>51</v>
      </c>
      <c r="H2139" t="s">
        <v>52</v>
      </c>
      <c r="I2139" t="s">
        <v>34</v>
      </c>
      <c r="J2139" t="s">
        <v>42</v>
      </c>
      <c r="K2139" t="s">
        <v>21</v>
      </c>
      <c r="L2139" t="s">
        <v>21</v>
      </c>
      <c r="M2139" t="s">
        <v>3449</v>
      </c>
      <c r="N2139" t="s">
        <v>76</v>
      </c>
      <c r="O2139">
        <v>23.5439123391278</v>
      </c>
      <c r="P2139">
        <v>4.3157731512494957</v>
      </c>
      <c r="Q2139">
        <v>297</v>
      </c>
      <c r="R2139" t="s">
        <v>3717</v>
      </c>
      <c r="S2139" t="s">
        <v>3555</v>
      </c>
      <c r="T2139" t="s">
        <v>3584</v>
      </c>
      <c r="U2139">
        <v>1</v>
      </c>
      <c r="V2139" t="s">
        <v>3561</v>
      </c>
      <c r="W2139" t="s">
        <v>3557</v>
      </c>
      <c r="X2139" t="s">
        <v>3587</v>
      </c>
      <c r="Y2139">
        <v>10</v>
      </c>
      <c r="Z2139" t="s">
        <v>3570</v>
      </c>
    </row>
    <row r="2140" spans="1:26" x14ac:dyDescent="0.3">
      <c r="A2140" s="2">
        <v>45187</v>
      </c>
      <c r="B2140" s="2">
        <v>46187</v>
      </c>
      <c r="C2140">
        <v>1000</v>
      </c>
      <c r="D2140" t="s">
        <v>3539</v>
      </c>
      <c r="E2140" t="s">
        <v>3452</v>
      </c>
      <c r="F2140" t="s">
        <v>16</v>
      </c>
      <c r="G2140" t="s">
        <v>33</v>
      </c>
      <c r="H2140" t="s">
        <v>52</v>
      </c>
      <c r="I2140" t="s">
        <v>34</v>
      </c>
      <c r="J2140" t="s">
        <v>42</v>
      </c>
      <c r="K2140" t="s">
        <v>21</v>
      </c>
      <c r="L2140" t="s">
        <v>3546</v>
      </c>
      <c r="M2140" t="s">
        <v>3453</v>
      </c>
      <c r="N2140" t="s">
        <v>144</v>
      </c>
      <c r="O2140">
        <v>84.037300903366088</v>
      </c>
      <c r="P2140">
        <v>6.7682842765914737</v>
      </c>
      <c r="Q2140">
        <v>164</v>
      </c>
      <c r="R2140" t="s">
        <v>3943</v>
      </c>
      <c r="S2140" t="s">
        <v>3554</v>
      </c>
      <c r="T2140" t="s">
        <v>3586</v>
      </c>
      <c r="U2140">
        <v>9</v>
      </c>
      <c r="V2140" t="s">
        <v>3569</v>
      </c>
      <c r="W2140" t="s">
        <v>3557</v>
      </c>
      <c r="X2140" t="s">
        <v>3585</v>
      </c>
      <c r="Y2140">
        <v>6</v>
      </c>
      <c r="Z2140" t="s">
        <v>3566</v>
      </c>
    </row>
    <row r="2141" spans="1:26" x14ac:dyDescent="0.3">
      <c r="A2141" s="2">
        <v>45123</v>
      </c>
      <c r="B2141" s="2">
        <v>46123</v>
      </c>
      <c r="C2141">
        <v>1000</v>
      </c>
      <c r="D2141" t="s">
        <v>3539</v>
      </c>
      <c r="E2141" t="s">
        <v>2585</v>
      </c>
      <c r="F2141" t="s">
        <v>16</v>
      </c>
      <c r="G2141" t="s">
        <v>51</v>
      </c>
      <c r="H2141" t="s">
        <v>52</v>
      </c>
      <c r="I2141" t="s">
        <v>92</v>
      </c>
      <c r="J2141" t="s">
        <v>20</v>
      </c>
      <c r="K2141" t="s">
        <v>21</v>
      </c>
      <c r="L2141" t="s">
        <v>21</v>
      </c>
      <c r="M2141" t="s">
        <v>1678</v>
      </c>
      <c r="N2141" t="s">
        <v>144</v>
      </c>
      <c r="O2141">
        <v>89.500158286696461</v>
      </c>
      <c r="P2141">
        <v>5.5992118166989657</v>
      </c>
      <c r="Q2141">
        <v>100</v>
      </c>
      <c r="R2141" t="s">
        <v>3794</v>
      </c>
      <c r="S2141" t="s">
        <v>3554</v>
      </c>
      <c r="T2141" t="s">
        <v>3586</v>
      </c>
      <c r="U2141">
        <v>7</v>
      </c>
      <c r="V2141" t="s">
        <v>3567</v>
      </c>
      <c r="W2141" t="s">
        <v>3557</v>
      </c>
      <c r="X2141" t="s">
        <v>3585</v>
      </c>
      <c r="Y2141">
        <v>4</v>
      </c>
      <c r="Z2141" t="s">
        <v>3564</v>
      </c>
    </row>
    <row r="2142" spans="1:26" x14ac:dyDescent="0.3">
      <c r="A2142" s="2">
        <v>45199</v>
      </c>
      <c r="B2142" s="2">
        <v>46199</v>
      </c>
      <c r="C2142">
        <v>1000</v>
      </c>
      <c r="D2142" t="s">
        <v>3539</v>
      </c>
      <c r="E2142" t="s">
        <v>2497</v>
      </c>
      <c r="F2142" t="s">
        <v>118</v>
      </c>
      <c r="G2142" t="s">
        <v>33</v>
      </c>
      <c r="H2142" t="s">
        <v>52</v>
      </c>
      <c r="I2142" t="s">
        <v>92</v>
      </c>
      <c r="J2142" t="s">
        <v>20</v>
      </c>
      <c r="K2142" t="s">
        <v>21</v>
      </c>
      <c r="L2142" t="s">
        <v>3546</v>
      </c>
      <c r="M2142" t="s">
        <v>3475</v>
      </c>
      <c r="N2142" t="s">
        <v>54</v>
      </c>
      <c r="O2142">
        <v>76.040372392972756</v>
      </c>
      <c r="P2142">
        <v>7.3839056356409367</v>
      </c>
      <c r="Q2142">
        <v>176</v>
      </c>
      <c r="R2142" t="s">
        <v>3714</v>
      </c>
      <c r="S2142" t="s">
        <v>3554</v>
      </c>
      <c r="T2142" t="s">
        <v>3586</v>
      </c>
      <c r="U2142">
        <v>9</v>
      </c>
      <c r="V2142" t="s">
        <v>3569</v>
      </c>
      <c r="W2142" t="s">
        <v>3557</v>
      </c>
      <c r="X2142" t="s">
        <v>3585</v>
      </c>
      <c r="Y2142">
        <v>6</v>
      </c>
      <c r="Z2142" t="s">
        <v>3566</v>
      </c>
    </row>
    <row r="2143" spans="1:26" x14ac:dyDescent="0.3">
      <c r="A2143" s="2">
        <v>45467</v>
      </c>
      <c r="B2143" s="2">
        <v>46467</v>
      </c>
      <c r="C2143">
        <v>1000</v>
      </c>
      <c r="D2143" t="s">
        <v>3539</v>
      </c>
      <c r="E2143" t="s">
        <v>2909</v>
      </c>
      <c r="F2143" t="s">
        <v>57</v>
      </c>
      <c r="G2143" t="s">
        <v>58</v>
      </c>
      <c r="H2143" t="s">
        <v>52</v>
      </c>
      <c r="I2143" t="s">
        <v>92</v>
      </c>
      <c r="J2143" t="s">
        <v>42</v>
      </c>
      <c r="K2143" t="s">
        <v>21</v>
      </c>
      <c r="L2143" t="s">
        <v>21</v>
      </c>
      <c r="M2143" t="s">
        <v>3482</v>
      </c>
      <c r="N2143" t="s">
        <v>30</v>
      </c>
      <c r="O2143">
        <v>73.393727485220211</v>
      </c>
      <c r="P2143">
        <v>5.9464565131504052</v>
      </c>
      <c r="Q2143">
        <v>79</v>
      </c>
      <c r="R2143" t="s">
        <v>3613</v>
      </c>
      <c r="S2143" t="s">
        <v>3555</v>
      </c>
      <c r="T2143" t="s">
        <v>3585</v>
      </c>
      <c r="U2143">
        <v>6</v>
      </c>
      <c r="V2143" t="s">
        <v>3566</v>
      </c>
      <c r="W2143" t="s">
        <v>3558</v>
      </c>
      <c r="X2143" t="s">
        <v>3584</v>
      </c>
      <c r="Y2143">
        <v>3</v>
      </c>
      <c r="Z2143" t="s">
        <v>3563</v>
      </c>
    </row>
    <row r="2144" spans="1:26" x14ac:dyDescent="0.3">
      <c r="A2144" s="2">
        <v>45401</v>
      </c>
      <c r="B2144" s="2">
        <v>46401</v>
      </c>
      <c r="C2144">
        <v>1000</v>
      </c>
      <c r="D2144" t="s">
        <v>3539</v>
      </c>
      <c r="E2144" t="s">
        <v>1175</v>
      </c>
      <c r="F2144" t="s">
        <v>103</v>
      </c>
      <c r="G2144" t="s">
        <v>51</v>
      </c>
      <c r="H2144" t="s">
        <v>52</v>
      </c>
      <c r="I2144" t="s">
        <v>34</v>
      </c>
      <c r="J2144" t="s">
        <v>42</v>
      </c>
      <c r="K2144" t="s">
        <v>21</v>
      </c>
      <c r="L2144" t="s">
        <v>21</v>
      </c>
      <c r="M2144" t="s">
        <v>3491</v>
      </c>
      <c r="N2144" t="s">
        <v>54</v>
      </c>
      <c r="O2144">
        <v>74.939181047369843</v>
      </c>
      <c r="P2144">
        <v>6.9756686370880248</v>
      </c>
      <c r="Q2144">
        <v>13</v>
      </c>
      <c r="R2144" t="s">
        <v>3694</v>
      </c>
      <c r="S2144" t="s">
        <v>3555</v>
      </c>
      <c r="T2144" t="s">
        <v>3585</v>
      </c>
      <c r="U2144">
        <v>4</v>
      </c>
      <c r="V2144" t="s">
        <v>3564</v>
      </c>
      <c r="W2144" t="s">
        <v>3558</v>
      </c>
      <c r="X2144" t="s">
        <v>3584</v>
      </c>
      <c r="Y2144">
        <v>1</v>
      </c>
      <c r="Z2144" t="s">
        <v>3561</v>
      </c>
    </row>
    <row r="2145" spans="1:26" x14ac:dyDescent="0.3">
      <c r="A2145" s="2">
        <v>44988</v>
      </c>
      <c r="B2145" s="2">
        <v>45988</v>
      </c>
      <c r="C2145">
        <v>1000</v>
      </c>
      <c r="D2145" t="s">
        <v>3539</v>
      </c>
      <c r="E2145" t="s">
        <v>1462</v>
      </c>
      <c r="F2145" t="s">
        <v>80</v>
      </c>
      <c r="G2145" t="s">
        <v>51</v>
      </c>
      <c r="H2145" t="s">
        <v>52</v>
      </c>
      <c r="I2145" t="s">
        <v>34</v>
      </c>
      <c r="J2145" t="s">
        <v>20</v>
      </c>
      <c r="K2145" t="s">
        <v>21</v>
      </c>
      <c r="L2145" t="s">
        <v>21</v>
      </c>
      <c r="M2145" t="s">
        <v>3493</v>
      </c>
      <c r="N2145" t="s">
        <v>76</v>
      </c>
      <c r="O2145">
        <v>22.36315172921703</v>
      </c>
      <c r="P2145">
        <v>4.354914674061261</v>
      </c>
      <c r="Q2145">
        <v>330</v>
      </c>
      <c r="R2145" t="s">
        <v>3792</v>
      </c>
      <c r="S2145" t="s">
        <v>3554</v>
      </c>
      <c r="T2145" t="s">
        <v>3584</v>
      </c>
      <c r="U2145">
        <v>3</v>
      </c>
      <c r="V2145" t="s">
        <v>3563</v>
      </c>
      <c r="W2145" t="s">
        <v>3556</v>
      </c>
      <c r="X2145" t="s">
        <v>3587</v>
      </c>
      <c r="Y2145">
        <v>11</v>
      </c>
      <c r="Z2145" t="s">
        <v>3571</v>
      </c>
    </row>
    <row r="2146" spans="1:26" x14ac:dyDescent="0.3">
      <c r="A2146" s="2">
        <v>44954</v>
      </c>
      <c r="B2146" s="2"/>
      <c r="D2146" t="s">
        <v>3536</v>
      </c>
      <c r="E2146" t="s">
        <v>129</v>
      </c>
      <c r="F2146" t="s">
        <v>16</v>
      </c>
      <c r="G2146" t="s">
        <v>46</v>
      </c>
      <c r="H2146" t="s">
        <v>119</v>
      </c>
      <c r="I2146" t="s">
        <v>120</v>
      </c>
      <c r="J2146" t="s">
        <v>20</v>
      </c>
      <c r="K2146" t="s">
        <v>21</v>
      </c>
      <c r="L2146" t="s">
        <v>3546</v>
      </c>
      <c r="M2146" t="s">
        <v>864</v>
      </c>
      <c r="N2146" t="s">
        <v>43</v>
      </c>
      <c r="O2146">
        <v>78.168495289467046</v>
      </c>
      <c r="P2146">
        <v>6.1998757071414294</v>
      </c>
      <c r="Q2146">
        <v>-2</v>
      </c>
      <c r="R2146" t="s">
        <v>3603</v>
      </c>
      <c r="S2146" t="s">
        <v>3554</v>
      </c>
      <c r="T2146" t="s">
        <v>3584</v>
      </c>
      <c r="U2146">
        <v>1</v>
      </c>
      <c r="V2146" t="s">
        <v>3561</v>
      </c>
      <c r="W2146" t="s">
        <v>3603</v>
      </c>
      <c r="X2146" t="s">
        <v>3604</v>
      </c>
      <c r="Z2146" t="s">
        <v>3603</v>
      </c>
    </row>
    <row r="2147" spans="1:26" x14ac:dyDescent="0.3">
      <c r="A2147" s="2">
        <v>45453</v>
      </c>
      <c r="B2147" s="2"/>
      <c r="D2147" t="s">
        <v>3536</v>
      </c>
      <c r="E2147" t="s">
        <v>256</v>
      </c>
      <c r="F2147" t="s">
        <v>157</v>
      </c>
      <c r="G2147" t="s">
        <v>58</v>
      </c>
      <c r="H2147" t="s">
        <v>119</v>
      </c>
      <c r="I2147" t="s">
        <v>120</v>
      </c>
      <c r="J2147" t="s">
        <v>20</v>
      </c>
      <c r="K2147" t="s">
        <v>21</v>
      </c>
      <c r="L2147" t="s">
        <v>21</v>
      </c>
      <c r="M2147" t="s">
        <v>652</v>
      </c>
      <c r="N2147" t="s">
        <v>30</v>
      </c>
      <c r="O2147">
        <v>29.92206407567474</v>
      </c>
      <c r="P2147">
        <v>4.4650095175264273</v>
      </c>
      <c r="Q2147">
        <v>-2</v>
      </c>
      <c r="R2147" t="s">
        <v>3603</v>
      </c>
      <c r="S2147" t="s">
        <v>3555</v>
      </c>
      <c r="T2147" t="s">
        <v>3585</v>
      </c>
      <c r="U2147">
        <v>6</v>
      </c>
      <c r="V2147" t="s">
        <v>3566</v>
      </c>
      <c r="W2147" t="s">
        <v>3603</v>
      </c>
      <c r="X2147" t="s">
        <v>3604</v>
      </c>
      <c r="Z2147" t="s">
        <v>3603</v>
      </c>
    </row>
    <row r="2148" spans="1:26" x14ac:dyDescent="0.3">
      <c r="A2148" s="2">
        <v>45536</v>
      </c>
      <c r="B2148" s="2"/>
      <c r="D2148" t="s">
        <v>3536</v>
      </c>
      <c r="E2148" t="s">
        <v>258</v>
      </c>
      <c r="F2148" t="s">
        <v>39</v>
      </c>
      <c r="G2148" t="s">
        <v>58</v>
      </c>
      <c r="H2148" t="s">
        <v>119</v>
      </c>
      <c r="I2148" t="s">
        <v>120</v>
      </c>
      <c r="J2148" t="s">
        <v>42</v>
      </c>
      <c r="K2148" t="s">
        <v>21</v>
      </c>
      <c r="L2148" t="s">
        <v>3546</v>
      </c>
      <c r="M2148" t="s">
        <v>259</v>
      </c>
      <c r="N2148" t="s">
        <v>144</v>
      </c>
      <c r="O2148">
        <v>96.521932421275537</v>
      </c>
      <c r="P2148">
        <v>5.5714151353217796</v>
      </c>
      <c r="Q2148">
        <v>-2</v>
      </c>
      <c r="R2148" t="s">
        <v>3603</v>
      </c>
      <c r="S2148" t="s">
        <v>3555</v>
      </c>
      <c r="T2148" t="s">
        <v>3586</v>
      </c>
      <c r="U2148">
        <v>9</v>
      </c>
      <c r="V2148" t="s">
        <v>3569</v>
      </c>
      <c r="W2148" t="s">
        <v>3603</v>
      </c>
      <c r="X2148" t="s">
        <v>3604</v>
      </c>
      <c r="Z2148" t="s">
        <v>3603</v>
      </c>
    </row>
    <row r="2149" spans="1:26" x14ac:dyDescent="0.3">
      <c r="A2149" s="2">
        <v>45137</v>
      </c>
      <c r="B2149" s="2"/>
      <c r="D2149" t="s">
        <v>3536</v>
      </c>
      <c r="E2149" t="s">
        <v>272</v>
      </c>
      <c r="F2149" t="s">
        <v>80</v>
      </c>
      <c r="G2149" t="s">
        <v>58</v>
      </c>
      <c r="H2149" t="s">
        <v>119</v>
      </c>
      <c r="I2149" t="s">
        <v>120</v>
      </c>
      <c r="J2149" t="s">
        <v>20</v>
      </c>
      <c r="K2149" t="s">
        <v>21</v>
      </c>
      <c r="L2149" t="s">
        <v>21</v>
      </c>
      <c r="M2149" t="s">
        <v>273</v>
      </c>
      <c r="N2149" t="s">
        <v>43</v>
      </c>
      <c r="O2149">
        <v>26.843157787661749</v>
      </c>
      <c r="P2149">
        <v>4.3194462422633659</v>
      </c>
      <c r="Q2149">
        <v>-2</v>
      </c>
      <c r="R2149" t="s">
        <v>3603</v>
      </c>
      <c r="S2149" t="s">
        <v>3554</v>
      </c>
      <c r="T2149" t="s">
        <v>3586</v>
      </c>
      <c r="U2149">
        <v>7</v>
      </c>
      <c r="V2149" t="s">
        <v>3567</v>
      </c>
      <c r="W2149" t="s">
        <v>3603</v>
      </c>
      <c r="X2149" t="s">
        <v>3604</v>
      </c>
      <c r="Z2149" t="s">
        <v>3603</v>
      </c>
    </row>
    <row r="2150" spans="1:26" x14ac:dyDescent="0.3">
      <c r="A2150" s="2">
        <v>45267</v>
      </c>
      <c r="B2150" s="2"/>
      <c r="D2150" t="s">
        <v>3536</v>
      </c>
      <c r="E2150" t="s">
        <v>277</v>
      </c>
      <c r="F2150" t="s">
        <v>157</v>
      </c>
      <c r="G2150" t="s">
        <v>46</v>
      </c>
      <c r="H2150" t="s">
        <v>119</v>
      </c>
      <c r="I2150" t="s">
        <v>120</v>
      </c>
      <c r="J2150" t="s">
        <v>42</v>
      </c>
      <c r="K2150" t="s">
        <v>21</v>
      </c>
      <c r="L2150" t="s">
        <v>21</v>
      </c>
      <c r="M2150" t="s">
        <v>278</v>
      </c>
      <c r="N2150" t="s">
        <v>43</v>
      </c>
      <c r="O2150">
        <v>24.774576130123108</v>
      </c>
      <c r="P2150">
        <v>4.3976844144330549</v>
      </c>
      <c r="Q2150">
        <v>-2</v>
      </c>
      <c r="R2150" t="s">
        <v>3603</v>
      </c>
      <c r="S2150" t="s">
        <v>3554</v>
      </c>
      <c r="T2150" t="s">
        <v>3587</v>
      </c>
      <c r="U2150">
        <v>12</v>
      </c>
      <c r="V2150" t="s">
        <v>3572</v>
      </c>
      <c r="W2150" t="s">
        <v>3603</v>
      </c>
      <c r="X2150" t="s">
        <v>3604</v>
      </c>
      <c r="Z2150" t="s">
        <v>3603</v>
      </c>
    </row>
    <row r="2151" spans="1:26" x14ac:dyDescent="0.3">
      <c r="A2151" s="2">
        <v>45382</v>
      </c>
      <c r="B2151" s="2"/>
      <c r="D2151" t="s">
        <v>3536</v>
      </c>
      <c r="E2151" t="s">
        <v>383</v>
      </c>
      <c r="F2151" t="s">
        <v>57</v>
      </c>
      <c r="G2151" t="s">
        <v>46</v>
      </c>
      <c r="H2151" t="s">
        <v>119</v>
      </c>
      <c r="I2151" t="s">
        <v>120</v>
      </c>
      <c r="J2151" t="s">
        <v>42</v>
      </c>
      <c r="K2151" t="s">
        <v>21</v>
      </c>
      <c r="L2151" t="s">
        <v>3546</v>
      </c>
      <c r="M2151" t="s">
        <v>384</v>
      </c>
      <c r="N2151" t="s">
        <v>76</v>
      </c>
      <c r="O2151">
        <v>110.59608355830569</v>
      </c>
      <c r="P2151">
        <v>5.4715761885501584</v>
      </c>
      <c r="Q2151">
        <v>-2</v>
      </c>
      <c r="R2151" t="s">
        <v>3603</v>
      </c>
      <c r="S2151" t="s">
        <v>3555</v>
      </c>
      <c r="T2151" t="s">
        <v>3584</v>
      </c>
      <c r="U2151">
        <v>3</v>
      </c>
      <c r="V2151" t="s">
        <v>3563</v>
      </c>
      <c r="W2151" t="s">
        <v>3603</v>
      </c>
      <c r="X2151" t="s">
        <v>3604</v>
      </c>
      <c r="Z2151" t="s">
        <v>3603</v>
      </c>
    </row>
    <row r="2152" spans="1:26" x14ac:dyDescent="0.3">
      <c r="A2152" s="2">
        <v>45300</v>
      </c>
      <c r="B2152" s="2"/>
      <c r="D2152" t="s">
        <v>3536</v>
      </c>
      <c r="E2152" t="s">
        <v>396</v>
      </c>
      <c r="F2152" t="s">
        <v>16</v>
      </c>
      <c r="G2152" t="s">
        <v>46</v>
      </c>
      <c r="H2152" t="s">
        <v>119</v>
      </c>
      <c r="I2152" t="s">
        <v>120</v>
      </c>
      <c r="J2152" t="s">
        <v>42</v>
      </c>
      <c r="K2152" t="s">
        <v>21</v>
      </c>
      <c r="L2152" t="s">
        <v>3546</v>
      </c>
      <c r="M2152" t="s">
        <v>397</v>
      </c>
      <c r="N2152" t="s">
        <v>76</v>
      </c>
      <c r="O2152">
        <v>72.820811092523982</v>
      </c>
      <c r="P2152">
        <v>6.6135698218563759</v>
      </c>
      <c r="Q2152">
        <v>-2</v>
      </c>
      <c r="R2152" t="s">
        <v>3603</v>
      </c>
      <c r="S2152" t="s">
        <v>3555</v>
      </c>
      <c r="T2152" t="s">
        <v>3584</v>
      </c>
      <c r="U2152">
        <v>1</v>
      </c>
      <c r="V2152" t="s">
        <v>3561</v>
      </c>
      <c r="W2152" t="s">
        <v>3603</v>
      </c>
      <c r="X2152" t="s">
        <v>3604</v>
      </c>
      <c r="Z2152" t="s">
        <v>3603</v>
      </c>
    </row>
    <row r="2153" spans="1:26" x14ac:dyDescent="0.3">
      <c r="A2153" s="2">
        <v>45101</v>
      </c>
      <c r="B2153" s="2"/>
      <c r="D2153" t="s">
        <v>3536</v>
      </c>
      <c r="E2153" t="s">
        <v>428</v>
      </c>
      <c r="F2153" t="s">
        <v>80</v>
      </c>
      <c r="G2153" t="s">
        <v>58</v>
      </c>
      <c r="H2153" t="s">
        <v>119</v>
      </c>
      <c r="I2153" t="s">
        <v>120</v>
      </c>
      <c r="J2153" t="s">
        <v>42</v>
      </c>
      <c r="K2153" t="s">
        <v>21</v>
      </c>
      <c r="L2153" t="s">
        <v>21</v>
      </c>
      <c r="M2153" t="s">
        <v>429</v>
      </c>
      <c r="N2153" t="s">
        <v>54</v>
      </c>
      <c r="O2153">
        <v>23.38962935669635</v>
      </c>
      <c r="P2153">
        <v>4.0576395234434877</v>
      </c>
      <c r="Q2153">
        <v>-2</v>
      </c>
      <c r="R2153" t="s">
        <v>3603</v>
      </c>
      <c r="S2153" t="s">
        <v>3554</v>
      </c>
      <c r="T2153" t="s">
        <v>3585</v>
      </c>
      <c r="U2153">
        <v>6</v>
      </c>
      <c r="V2153" t="s">
        <v>3566</v>
      </c>
      <c r="W2153" t="s">
        <v>3603</v>
      </c>
      <c r="X2153" t="s">
        <v>3604</v>
      </c>
      <c r="Z2153" t="s">
        <v>3603</v>
      </c>
    </row>
    <row r="2154" spans="1:26" x14ac:dyDescent="0.3">
      <c r="A2154" s="2">
        <v>45414</v>
      </c>
      <c r="B2154" s="2"/>
      <c r="D2154" t="s">
        <v>3536</v>
      </c>
      <c r="E2154" t="s">
        <v>467</v>
      </c>
      <c r="F2154" t="s">
        <v>57</v>
      </c>
      <c r="G2154" t="s">
        <v>46</v>
      </c>
      <c r="H2154" t="s">
        <v>119</v>
      </c>
      <c r="I2154" t="s">
        <v>120</v>
      </c>
      <c r="J2154" t="s">
        <v>42</v>
      </c>
      <c r="K2154" t="s">
        <v>21</v>
      </c>
      <c r="L2154" t="s">
        <v>21</v>
      </c>
      <c r="M2154" t="s">
        <v>468</v>
      </c>
      <c r="N2154" t="s">
        <v>54</v>
      </c>
      <c r="O2154">
        <v>151.16398571336501</v>
      </c>
      <c r="P2154">
        <v>5.064853594482968</v>
      </c>
      <c r="Q2154">
        <v>-2</v>
      </c>
      <c r="R2154" t="s">
        <v>3603</v>
      </c>
      <c r="S2154" t="s">
        <v>3555</v>
      </c>
      <c r="T2154" t="s">
        <v>3585</v>
      </c>
      <c r="U2154">
        <v>5</v>
      </c>
      <c r="V2154" t="s">
        <v>3565</v>
      </c>
      <c r="W2154" t="s">
        <v>3603</v>
      </c>
      <c r="X2154" t="s">
        <v>3604</v>
      </c>
      <c r="Z2154" t="s">
        <v>3603</v>
      </c>
    </row>
    <row r="2155" spans="1:26" x14ac:dyDescent="0.3">
      <c r="A2155" s="2">
        <v>45435</v>
      </c>
      <c r="B2155" s="2"/>
      <c r="D2155" t="s">
        <v>3536</v>
      </c>
      <c r="E2155" t="s">
        <v>492</v>
      </c>
      <c r="F2155" t="s">
        <v>57</v>
      </c>
      <c r="G2155" t="s">
        <v>46</v>
      </c>
      <c r="H2155" t="s">
        <v>119</v>
      </c>
      <c r="I2155" t="s">
        <v>120</v>
      </c>
      <c r="J2155" t="s">
        <v>42</v>
      </c>
      <c r="K2155" t="s">
        <v>21</v>
      </c>
      <c r="L2155" t="s">
        <v>3546</v>
      </c>
      <c r="M2155" t="s">
        <v>1614</v>
      </c>
      <c r="N2155" t="s">
        <v>24</v>
      </c>
      <c r="O2155">
        <v>97.769823457141129</v>
      </c>
      <c r="P2155">
        <v>5.1633667583984204</v>
      </c>
      <c r="Q2155">
        <v>-2</v>
      </c>
      <c r="R2155" t="s">
        <v>3603</v>
      </c>
      <c r="S2155" t="s">
        <v>3555</v>
      </c>
      <c r="T2155" t="s">
        <v>3585</v>
      </c>
      <c r="U2155">
        <v>5</v>
      </c>
      <c r="V2155" t="s">
        <v>3565</v>
      </c>
      <c r="W2155" t="s">
        <v>3603</v>
      </c>
      <c r="X2155" t="s">
        <v>3604</v>
      </c>
      <c r="Z2155" t="s">
        <v>3603</v>
      </c>
    </row>
    <row r="2156" spans="1:26" x14ac:dyDescent="0.3">
      <c r="A2156" s="2">
        <v>45058</v>
      </c>
      <c r="B2156" s="2"/>
      <c r="D2156" t="s">
        <v>3536</v>
      </c>
      <c r="E2156" t="s">
        <v>523</v>
      </c>
      <c r="F2156" t="s">
        <v>80</v>
      </c>
      <c r="G2156" t="s">
        <v>58</v>
      </c>
      <c r="H2156" t="s">
        <v>119</v>
      </c>
      <c r="I2156" t="s">
        <v>120</v>
      </c>
      <c r="J2156" t="s">
        <v>42</v>
      </c>
      <c r="K2156" t="s">
        <v>21</v>
      </c>
      <c r="L2156" t="s">
        <v>3546</v>
      </c>
      <c r="M2156" t="s">
        <v>524</v>
      </c>
      <c r="N2156" t="s">
        <v>30</v>
      </c>
      <c r="O2156">
        <v>18.820150063945139</v>
      </c>
      <c r="P2156">
        <v>5.12691838656065</v>
      </c>
      <c r="Q2156">
        <v>-2</v>
      </c>
      <c r="R2156" t="s">
        <v>3603</v>
      </c>
      <c r="S2156" t="s">
        <v>3554</v>
      </c>
      <c r="T2156" t="s">
        <v>3585</v>
      </c>
      <c r="U2156">
        <v>5</v>
      </c>
      <c r="V2156" t="s">
        <v>3565</v>
      </c>
      <c r="W2156" t="s">
        <v>3603</v>
      </c>
      <c r="X2156" t="s">
        <v>3604</v>
      </c>
      <c r="Z2156" t="s">
        <v>3603</v>
      </c>
    </row>
    <row r="2157" spans="1:26" x14ac:dyDescent="0.3">
      <c r="A2157" s="2">
        <v>45469</v>
      </c>
      <c r="B2157" s="2"/>
      <c r="D2157" t="s">
        <v>3536</v>
      </c>
      <c r="E2157" t="s">
        <v>576</v>
      </c>
      <c r="F2157" t="s">
        <v>16</v>
      </c>
      <c r="G2157" t="s">
        <v>46</v>
      </c>
      <c r="H2157" t="s">
        <v>119</v>
      </c>
      <c r="I2157" t="s">
        <v>120</v>
      </c>
      <c r="J2157" t="s">
        <v>20</v>
      </c>
      <c r="K2157" t="s">
        <v>21</v>
      </c>
      <c r="L2157" t="s">
        <v>3546</v>
      </c>
      <c r="M2157" t="s">
        <v>577</v>
      </c>
      <c r="N2157" t="s">
        <v>30</v>
      </c>
      <c r="O2157">
        <v>78.241141875676632</v>
      </c>
      <c r="P2157">
        <v>6.7013021330967124</v>
      </c>
      <c r="Q2157">
        <v>-2</v>
      </c>
      <c r="R2157" t="s">
        <v>3603</v>
      </c>
      <c r="S2157" t="s">
        <v>3555</v>
      </c>
      <c r="T2157" t="s">
        <v>3585</v>
      </c>
      <c r="U2157">
        <v>6</v>
      </c>
      <c r="V2157" t="s">
        <v>3566</v>
      </c>
      <c r="W2157" t="s">
        <v>3603</v>
      </c>
      <c r="X2157" t="s">
        <v>3604</v>
      </c>
      <c r="Z2157" t="s">
        <v>3603</v>
      </c>
    </row>
    <row r="2158" spans="1:26" x14ac:dyDescent="0.3">
      <c r="A2158" s="2">
        <v>45427</v>
      </c>
      <c r="B2158" s="2"/>
      <c r="D2158" t="s">
        <v>3536</v>
      </c>
      <c r="E2158" t="s">
        <v>601</v>
      </c>
      <c r="F2158" t="s">
        <v>28</v>
      </c>
      <c r="G2158" t="s">
        <v>58</v>
      </c>
      <c r="H2158" t="s">
        <v>119</v>
      </c>
      <c r="I2158" t="s">
        <v>120</v>
      </c>
      <c r="J2158" t="s">
        <v>42</v>
      </c>
      <c r="K2158" t="s">
        <v>21</v>
      </c>
      <c r="L2158" t="s">
        <v>3546</v>
      </c>
      <c r="M2158" t="s">
        <v>602</v>
      </c>
      <c r="N2158" t="s">
        <v>43</v>
      </c>
      <c r="O2158">
        <v>20.361637103271949</v>
      </c>
      <c r="P2158">
        <v>6.4841766964475847</v>
      </c>
      <c r="Q2158">
        <v>-2</v>
      </c>
      <c r="R2158" t="s">
        <v>3603</v>
      </c>
      <c r="S2158" t="s">
        <v>3555</v>
      </c>
      <c r="T2158" t="s">
        <v>3585</v>
      </c>
      <c r="U2158">
        <v>5</v>
      </c>
      <c r="V2158" t="s">
        <v>3565</v>
      </c>
      <c r="W2158" t="s">
        <v>3603</v>
      </c>
      <c r="X2158" t="s">
        <v>3604</v>
      </c>
      <c r="Z2158" t="s">
        <v>3603</v>
      </c>
    </row>
    <row r="2159" spans="1:26" x14ac:dyDescent="0.3">
      <c r="A2159" s="2">
        <v>44961</v>
      </c>
      <c r="B2159" s="2"/>
      <c r="D2159" t="s">
        <v>3536</v>
      </c>
      <c r="E2159" t="s">
        <v>620</v>
      </c>
      <c r="F2159" t="s">
        <v>80</v>
      </c>
      <c r="G2159" t="s">
        <v>58</v>
      </c>
      <c r="H2159" t="s">
        <v>119</v>
      </c>
      <c r="I2159" t="s">
        <v>120</v>
      </c>
      <c r="J2159" t="s">
        <v>20</v>
      </c>
      <c r="K2159" t="s">
        <v>21</v>
      </c>
      <c r="L2159" t="s">
        <v>21</v>
      </c>
      <c r="M2159" t="s">
        <v>621</v>
      </c>
      <c r="N2159" t="s">
        <v>54</v>
      </c>
      <c r="O2159">
        <v>18.125889716890971</v>
      </c>
      <c r="P2159">
        <v>4.5918584729783856</v>
      </c>
      <c r="Q2159">
        <v>-2</v>
      </c>
      <c r="R2159" t="s">
        <v>3603</v>
      </c>
      <c r="S2159" t="s">
        <v>3554</v>
      </c>
      <c r="T2159" t="s">
        <v>3584</v>
      </c>
      <c r="U2159">
        <v>2</v>
      </c>
      <c r="V2159" t="s">
        <v>3562</v>
      </c>
      <c r="W2159" t="s">
        <v>3603</v>
      </c>
      <c r="X2159" t="s">
        <v>3604</v>
      </c>
      <c r="Z2159" t="s">
        <v>3603</v>
      </c>
    </row>
    <row r="2160" spans="1:26" x14ac:dyDescent="0.3">
      <c r="A2160" s="2">
        <v>45101</v>
      </c>
      <c r="B2160" s="2"/>
      <c r="D2160" t="s">
        <v>3536</v>
      </c>
      <c r="E2160" t="s">
        <v>636</v>
      </c>
      <c r="F2160" t="s">
        <v>157</v>
      </c>
      <c r="G2160" t="s">
        <v>58</v>
      </c>
      <c r="H2160" t="s">
        <v>119</v>
      </c>
      <c r="I2160" t="s">
        <v>120</v>
      </c>
      <c r="J2160" t="s">
        <v>42</v>
      </c>
      <c r="K2160" t="s">
        <v>21</v>
      </c>
      <c r="L2160" t="s">
        <v>3546</v>
      </c>
      <c r="M2160" t="s">
        <v>637</v>
      </c>
      <c r="N2160" t="s">
        <v>43</v>
      </c>
      <c r="O2160">
        <v>37.09165066276384</v>
      </c>
      <c r="P2160">
        <v>4.166255330349701</v>
      </c>
      <c r="Q2160">
        <v>-2</v>
      </c>
      <c r="R2160" t="s">
        <v>3603</v>
      </c>
      <c r="S2160" t="s">
        <v>3554</v>
      </c>
      <c r="T2160" t="s">
        <v>3585</v>
      </c>
      <c r="U2160">
        <v>6</v>
      </c>
      <c r="V2160" t="s">
        <v>3566</v>
      </c>
      <c r="W2160" t="s">
        <v>3603</v>
      </c>
      <c r="X2160" t="s">
        <v>3604</v>
      </c>
      <c r="Z2160" t="s">
        <v>3603</v>
      </c>
    </row>
    <row r="2161" spans="1:26" x14ac:dyDescent="0.3">
      <c r="A2161" s="2">
        <v>45198</v>
      </c>
      <c r="B2161" s="2"/>
      <c r="D2161" t="s">
        <v>3536</v>
      </c>
      <c r="E2161" t="s">
        <v>793</v>
      </c>
      <c r="F2161" t="s">
        <v>16</v>
      </c>
      <c r="G2161" t="s">
        <v>46</v>
      </c>
      <c r="H2161" t="s">
        <v>119</v>
      </c>
      <c r="I2161" t="s">
        <v>120</v>
      </c>
      <c r="J2161" t="s">
        <v>20</v>
      </c>
      <c r="K2161" t="s">
        <v>21</v>
      </c>
      <c r="L2161" t="s">
        <v>3546</v>
      </c>
      <c r="M2161" t="s">
        <v>794</v>
      </c>
      <c r="N2161" t="s">
        <v>144</v>
      </c>
      <c r="O2161">
        <v>68.937064875883664</v>
      </c>
      <c r="P2161">
        <v>5.8812196661488993</v>
      </c>
      <c r="Q2161">
        <v>-2</v>
      </c>
      <c r="R2161" t="s">
        <v>3603</v>
      </c>
      <c r="S2161" t="s">
        <v>3554</v>
      </c>
      <c r="T2161" t="s">
        <v>3586</v>
      </c>
      <c r="U2161">
        <v>9</v>
      </c>
      <c r="V2161" t="s">
        <v>3569</v>
      </c>
      <c r="W2161" t="s">
        <v>3603</v>
      </c>
      <c r="X2161" t="s">
        <v>3604</v>
      </c>
      <c r="Z2161" t="s">
        <v>3603</v>
      </c>
    </row>
    <row r="2162" spans="1:26" x14ac:dyDescent="0.3">
      <c r="A2162" s="2">
        <v>45366</v>
      </c>
      <c r="B2162" s="2"/>
      <c r="D2162" t="s">
        <v>3536</v>
      </c>
      <c r="E2162" t="s">
        <v>915</v>
      </c>
      <c r="F2162" t="s">
        <v>39</v>
      </c>
      <c r="G2162" t="s">
        <v>58</v>
      </c>
      <c r="H2162" t="s">
        <v>119</v>
      </c>
      <c r="I2162" t="s">
        <v>120</v>
      </c>
      <c r="J2162" t="s">
        <v>20</v>
      </c>
      <c r="K2162" t="s">
        <v>21</v>
      </c>
      <c r="L2162" t="s">
        <v>3546</v>
      </c>
      <c r="M2162" t="s">
        <v>1915</v>
      </c>
      <c r="N2162" t="s">
        <v>63</v>
      </c>
      <c r="O2162">
        <v>143.22881325331079</v>
      </c>
      <c r="P2162">
        <v>5.0650523589825038</v>
      </c>
      <c r="Q2162">
        <v>-2</v>
      </c>
      <c r="R2162" t="s">
        <v>3603</v>
      </c>
      <c r="S2162" t="s">
        <v>3555</v>
      </c>
      <c r="T2162" t="s">
        <v>3584</v>
      </c>
      <c r="U2162">
        <v>3</v>
      </c>
      <c r="V2162" t="s">
        <v>3563</v>
      </c>
      <c r="W2162" t="s">
        <v>3603</v>
      </c>
      <c r="X2162" t="s">
        <v>3604</v>
      </c>
      <c r="Z2162" t="s">
        <v>3603</v>
      </c>
    </row>
    <row r="2163" spans="1:26" x14ac:dyDescent="0.3">
      <c r="A2163" s="2">
        <v>45094</v>
      </c>
      <c r="B2163" s="2"/>
      <c r="D2163" t="s">
        <v>3536</v>
      </c>
      <c r="E2163" t="s">
        <v>938</v>
      </c>
      <c r="F2163" t="s">
        <v>118</v>
      </c>
      <c r="G2163" t="s">
        <v>58</v>
      </c>
      <c r="H2163" t="s">
        <v>119</v>
      </c>
      <c r="I2163" t="s">
        <v>120</v>
      </c>
      <c r="J2163" t="s">
        <v>42</v>
      </c>
      <c r="K2163" t="s">
        <v>21</v>
      </c>
      <c r="L2163" t="s">
        <v>21</v>
      </c>
      <c r="M2163" t="s">
        <v>939</v>
      </c>
      <c r="N2163" t="s">
        <v>63</v>
      </c>
      <c r="O2163">
        <v>63.319453943675583</v>
      </c>
      <c r="P2163">
        <v>7.3196286034415152</v>
      </c>
      <c r="Q2163">
        <v>-2</v>
      </c>
      <c r="R2163" t="s">
        <v>3603</v>
      </c>
      <c r="S2163" t="s">
        <v>3554</v>
      </c>
      <c r="T2163" t="s">
        <v>3585</v>
      </c>
      <c r="U2163">
        <v>6</v>
      </c>
      <c r="V2163" t="s">
        <v>3566</v>
      </c>
      <c r="W2163" t="s">
        <v>3603</v>
      </c>
      <c r="X2163" t="s">
        <v>3604</v>
      </c>
      <c r="Z2163" t="s">
        <v>3603</v>
      </c>
    </row>
    <row r="2164" spans="1:26" x14ac:dyDescent="0.3">
      <c r="A2164" s="2">
        <v>45159</v>
      </c>
      <c r="B2164" s="2"/>
      <c r="D2164" t="s">
        <v>3536</v>
      </c>
      <c r="E2164" t="s">
        <v>810</v>
      </c>
      <c r="F2164" t="s">
        <v>57</v>
      </c>
      <c r="G2164" t="s">
        <v>58</v>
      </c>
      <c r="H2164" t="s">
        <v>119</v>
      </c>
      <c r="I2164" t="s">
        <v>120</v>
      </c>
      <c r="J2164" t="s">
        <v>42</v>
      </c>
      <c r="K2164" t="s">
        <v>21</v>
      </c>
      <c r="L2164" t="s">
        <v>3546</v>
      </c>
      <c r="M2164" t="s">
        <v>1975</v>
      </c>
      <c r="N2164" t="s">
        <v>76</v>
      </c>
      <c r="O2164">
        <v>121.3675866738803</v>
      </c>
      <c r="P2164">
        <v>5.9327529390603129</v>
      </c>
      <c r="Q2164">
        <v>-2</v>
      </c>
      <c r="R2164" t="s">
        <v>3603</v>
      </c>
      <c r="S2164" t="s">
        <v>3554</v>
      </c>
      <c r="T2164" t="s">
        <v>3586</v>
      </c>
      <c r="U2164">
        <v>8</v>
      </c>
      <c r="V2164" t="s">
        <v>3568</v>
      </c>
      <c r="W2164" t="s">
        <v>3603</v>
      </c>
      <c r="X2164" t="s">
        <v>3604</v>
      </c>
      <c r="Z2164" t="s">
        <v>3603</v>
      </c>
    </row>
    <row r="2165" spans="1:26" x14ac:dyDescent="0.3">
      <c r="A2165" s="2">
        <v>45122</v>
      </c>
      <c r="B2165" s="2"/>
      <c r="D2165" t="s">
        <v>3536</v>
      </c>
      <c r="E2165" t="s">
        <v>990</v>
      </c>
      <c r="F2165" t="s">
        <v>16</v>
      </c>
      <c r="G2165" t="s">
        <v>46</v>
      </c>
      <c r="H2165" t="s">
        <v>119</v>
      </c>
      <c r="I2165" t="s">
        <v>120</v>
      </c>
      <c r="J2165" t="s">
        <v>20</v>
      </c>
      <c r="K2165" t="s">
        <v>21</v>
      </c>
      <c r="L2165" t="s">
        <v>21</v>
      </c>
      <c r="M2165" t="s">
        <v>1647</v>
      </c>
      <c r="N2165" t="s">
        <v>30</v>
      </c>
      <c r="O2165">
        <v>77.436593216275071</v>
      </c>
      <c r="P2165">
        <v>7.433116878761088</v>
      </c>
      <c r="Q2165">
        <v>-2</v>
      </c>
      <c r="R2165" t="s">
        <v>3603</v>
      </c>
      <c r="S2165" t="s">
        <v>3554</v>
      </c>
      <c r="T2165" t="s">
        <v>3586</v>
      </c>
      <c r="U2165">
        <v>7</v>
      </c>
      <c r="V2165" t="s">
        <v>3567</v>
      </c>
      <c r="W2165" t="s">
        <v>3603</v>
      </c>
      <c r="X2165" t="s">
        <v>3604</v>
      </c>
      <c r="Z2165" t="s">
        <v>3603</v>
      </c>
    </row>
    <row r="2166" spans="1:26" x14ac:dyDescent="0.3">
      <c r="A2166" s="2">
        <v>45041</v>
      </c>
      <c r="B2166" s="2"/>
      <c r="D2166" t="s">
        <v>3536</v>
      </c>
      <c r="E2166" t="s">
        <v>1005</v>
      </c>
      <c r="F2166" t="s">
        <v>57</v>
      </c>
      <c r="G2166" t="s">
        <v>46</v>
      </c>
      <c r="H2166" t="s">
        <v>119</v>
      </c>
      <c r="I2166" t="s">
        <v>120</v>
      </c>
      <c r="J2166" t="s">
        <v>42</v>
      </c>
      <c r="K2166" t="s">
        <v>21</v>
      </c>
      <c r="L2166" t="s">
        <v>3546</v>
      </c>
      <c r="M2166" t="s">
        <v>1115</v>
      </c>
      <c r="N2166" t="s">
        <v>43</v>
      </c>
      <c r="O2166">
        <v>98.511331417999074</v>
      </c>
      <c r="P2166">
        <v>5.1851329288386196</v>
      </c>
      <c r="Q2166">
        <v>-2</v>
      </c>
      <c r="R2166" t="s">
        <v>3603</v>
      </c>
      <c r="S2166" t="s">
        <v>3554</v>
      </c>
      <c r="T2166" t="s">
        <v>3585</v>
      </c>
      <c r="U2166">
        <v>4</v>
      </c>
      <c r="V2166" t="s">
        <v>3564</v>
      </c>
      <c r="W2166" t="s">
        <v>3603</v>
      </c>
      <c r="X2166" t="s">
        <v>3604</v>
      </c>
      <c r="Z2166" t="s">
        <v>3603</v>
      </c>
    </row>
    <row r="2167" spans="1:26" x14ac:dyDescent="0.3">
      <c r="A2167" s="2">
        <v>45053</v>
      </c>
      <c r="B2167" s="2"/>
      <c r="D2167" t="s">
        <v>3536</v>
      </c>
      <c r="E2167" t="s">
        <v>1052</v>
      </c>
      <c r="F2167" t="s">
        <v>103</v>
      </c>
      <c r="G2167" t="s">
        <v>46</v>
      </c>
      <c r="H2167" t="s">
        <v>119</v>
      </c>
      <c r="I2167" t="s">
        <v>120</v>
      </c>
      <c r="J2167" t="s">
        <v>20</v>
      </c>
      <c r="K2167" t="s">
        <v>21</v>
      </c>
      <c r="L2167" t="s">
        <v>3546</v>
      </c>
      <c r="M2167" t="s">
        <v>1053</v>
      </c>
      <c r="N2167" t="s">
        <v>76</v>
      </c>
      <c r="O2167">
        <v>92.014447458716887</v>
      </c>
      <c r="P2167">
        <v>7.131489901226578</v>
      </c>
      <c r="Q2167">
        <v>-2</v>
      </c>
      <c r="R2167" t="s">
        <v>3603</v>
      </c>
      <c r="S2167" t="s">
        <v>3554</v>
      </c>
      <c r="T2167" t="s">
        <v>3585</v>
      </c>
      <c r="U2167">
        <v>5</v>
      </c>
      <c r="V2167" t="s">
        <v>3565</v>
      </c>
      <c r="W2167" t="s">
        <v>3603</v>
      </c>
      <c r="X2167" t="s">
        <v>3604</v>
      </c>
      <c r="Z2167" t="s">
        <v>3603</v>
      </c>
    </row>
    <row r="2168" spans="1:26" x14ac:dyDescent="0.3">
      <c r="A2168" s="2">
        <v>45048</v>
      </c>
      <c r="B2168" s="2"/>
      <c r="D2168" t="s">
        <v>3536</v>
      </c>
      <c r="E2168" t="s">
        <v>1159</v>
      </c>
      <c r="F2168" t="s">
        <v>118</v>
      </c>
      <c r="G2168" t="s">
        <v>58</v>
      </c>
      <c r="H2168" t="s">
        <v>119</v>
      </c>
      <c r="I2168" t="s">
        <v>120</v>
      </c>
      <c r="J2168" t="s">
        <v>42</v>
      </c>
      <c r="K2168" t="s">
        <v>21</v>
      </c>
      <c r="L2168" t="s">
        <v>21</v>
      </c>
      <c r="M2168" t="s">
        <v>1160</v>
      </c>
      <c r="N2168" t="s">
        <v>30</v>
      </c>
      <c r="O2168">
        <v>87.996614918103319</v>
      </c>
      <c r="P2168">
        <v>6.5392367268296328</v>
      </c>
      <c r="Q2168">
        <v>-2</v>
      </c>
      <c r="R2168" t="s">
        <v>3603</v>
      </c>
      <c r="S2168" t="s">
        <v>3554</v>
      </c>
      <c r="T2168" t="s">
        <v>3585</v>
      </c>
      <c r="U2168">
        <v>5</v>
      </c>
      <c r="V2168" t="s">
        <v>3565</v>
      </c>
      <c r="W2168" t="s">
        <v>3603</v>
      </c>
      <c r="X2168" t="s">
        <v>3604</v>
      </c>
      <c r="Z2168" t="s">
        <v>3603</v>
      </c>
    </row>
    <row r="2169" spans="1:26" x14ac:dyDescent="0.3">
      <c r="A2169" s="2">
        <v>44998</v>
      </c>
      <c r="B2169" s="2"/>
      <c r="D2169" t="s">
        <v>3536</v>
      </c>
      <c r="E2169" t="s">
        <v>1285</v>
      </c>
      <c r="F2169" t="s">
        <v>57</v>
      </c>
      <c r="G2169" t="s">
        <v>46</v>
      </c>
      <c r="H2169" t="s">
        <v>119</v>
      </c>
      <c r="I2169" t="s">
        <v>120</v>
      </c>
      <c r="J2169" t="s">
        <v>20</v>
      </c>
      <c r="K2169" t="s">
        <v>21</v>
      </c>
      <c r="L2169" t="s">
        <v>3546</v>
      </c>
      <c r="M2169" t="s">
        <v>1243</v>
      </c>
      <c r="N2169" t="s">
        <v>43</v>
      </c>
      <c r="O2169">
        <v>87.34239450230416</v>
      </c>
      <c r="P2169">
        <v>5.7604000672874829</v>
      </c>
      <c r="Q2169">
        <v>-2</v>
      </c>
      <c r="R2169" t="s">
        <v>3603</v>
      </c>
      <c r="S2169" t="s">
        <v>3554</v>
      </c>
      <c r="T2169" t="s">
        <v>3584</v>
      </c>
      <c r="U2169">
        <v>3</v>
      </c>
      <c r="V2169" t="s">
        <v>3563</v>
      </c>
      <c r="W2169" t="s">
        <v>3603</v>
      </c>
      <c r="X2169" t="s">
        <v>3604</v>
      </c>
      <c r="Z2169" t="s">
        <v>3603</v>
      </c>
    </row>
    <row r="2170" spans="1:26" x14ac:dyDescent="0.3">
      <c r="A2170" s="2">
        <v>45029</v>
      </c>
      <c r="B2170" s="2"/>
      <c r="D2170" t="s">
        <v>3536</v>
      </c>
      <c r="E2170" t="s">
        <v>1299</v>
      </c>
      <c r="F2170" t="s">
        <v>118</v>
      </c>
      <c r="G2170" t="s">
        <v>46</v>
      </c>
      <c r="H2170" t="s">
        <v>119</v>
      </c>
      <c r="I2170" t="s">
        <v>120</v>
      </c>
      <c r="J2170" t="s">
        <v>20</v>
      </c>
      <c r="K2170" t="s">
        <v>21</v>
      </c>
      <c r="L2170" t="s">
        <v>3546</v>
      </c>
      <c r="M2170" t="s">
        <v>1300</v>
      </c>
      <c r="N2170" t="s">
        <v>54</v>
      </c>
      <c r="O2170">
        <v>80.806519814256475</v>
      </c>
      <c r="P2170">
        <v>6.3307563951534709</v>
      </c>
      <c r="Q2170">
        <v>-2</v>
      </c>
      <c r="R2170" t="s">
        <v>3603</v>
      </c>
      <c r="S2170" t="s">
        <v>3554</v>
      </c>
      <c r="T2170" t="s">
        <v>3585</v>
      </c>
      <c r="U2170">
        <v>4</v>
      </c>
      <c r="V2170" t="s">
        <v>3564</v>
      </c>
      <c r="W2170" t="s">
        <v>3603</v>
      </c>
      <c r="X2170" t="s">
        <v>3604</v>
      </c>
      <c r="Z2170" t="s">
        <v>3603</v>
      </c>
    </row>
    <row r="2171" spans="1:26" x14ac:dyDescent="0.3">
      <c r="A2171" s="2">
        <v>45213</v>
      </c>
      <c r="B2171" s="2"/>
      <c r="D2171" t="s">
        <v>3536</v>
      </c>
      <c r="E2171" t="s">
        <v>1075</v>
      </c>
      <c r="F2171" t="s">
        <v>103</v>
      </c>
      <c r="G2171" t="s">
        <v>46</v>
      </c>
      <c r="H2171" t="s">
        <v>119</v>
      </c>
      <c r="I2171" t="s">
        <v>120</v>
      </c>
      <c r="J2171" t="s">
        <v>42</v>
      </c>
      <c r="K2171" t="s">
        <v>21</v>
      </c>
      <c r="L2171" t="s">
        <v>21</v>
      </c>
      <c r="M2171" t="s">
        <v>1076</v>
      </c>
      <c r="N2171" t="s">
        <v>24</v>
      </c>
      <c r="O2171">
        <v>75.690908709050333</v>
      </c>
      <c r="P2171">
        <v>6.0778599266513353</v>
      </c>
      <c r="Q2171">
        <v>-2</v>
      </c>
      <c r="R2171" t="s">
        <v>3603</v>
      </c>
      <c r="S2171" t="s">
        <v>3554</v>
      </c>
      <c r="T2171" t="s">
        <v>3587</v>
      </c>
      <c r="U2171">
        <v>10</v>
      </c>
      <c r="V2171" t="s">
        <v>3570</v>
      </c>
      <c r="W2171" t="s">
        <v>3603</v>
      </c>
      <c r="X2171" t="s">
        <v>3604</v>
      </c>
      <c r="Z2171" t="s">
        <v>3603</v>
      </c>
    </row>
    <row r="2172" spans="1:26" x14ac:dyDescent="0.3">
      <c r="A2172" s="2">
        <v>45217</v>
      </c>
      <c r="B2172" s="2"/>
      <c r="D2172" t="s">
        <v>3536</v>
      </c>
      <c r="E2172" t="s">
        <v>1399</v>
      </c>
      <c r="F2172" t="s">
        <v>118</v>
      </c>
      <c r="G2172" t="s">
        <v>46</v>
      </c>
      <c r="H2172" t="s">
        <v>119</v>
      </c>
      <c r="I2172" t="s">
        <v>120</v>
      </c>
      <c r="J2172" t="s">
        <v>20</v>
      </c>
      <c r="K2172" t="s">
        <v>21</v>
      </c>
      <c r="L2172" t="s">
        <v>3546</v>
      </c>
      <c r="M2172" t="s">
        <v>1400</v>
      </c>
      <c r="N2172" t="s">
        <v>24</v>
      </c>
      <c r="O2172">
        <v>76.370731783944478</v>
      </c>
      <c r="P2172">
        <v>6.6378202567038507</v>
      </c>
      <c r="Q2172">
        <v>-2</v>
      </c>
      <c r="R2172" t="s">
        <v>3603</v>
      </c>
      <c r="S2172" t="s">
        <v>3554</v>
      </c>
      <c r="T2172" t="s">
        <v>3587</v>
      </c>
      <c r="U2172">
        <v>10</v>
      </c>
      <c r="V2172" t="s">
        <v>3570</v>
      </c>
      <c r="W2172" t="s">
        <v>3603</v>
      </c>
      <c r="X2172" t="s">
        <v>3604</v>
      </c>
      <c r="Z2172" t="s">
        <v>3603</v>
      </c>
    </row>
    <row r="2173" spans="1:26" x14ac:dyDescent="0.3">
      <c r="A2173" s="2">
        <v>45284</v>
      </c>
      <c r="B2173" s="2"/>
      <c r="D2173" t="s">
        <v>3536</v>
      </c>
      <c r="E2173" t="s">
        <v>1471</v>
      </c>
      <c r="F2173" t="s">
        <v>39</v>
      </c>
      <c r="G2173" t="s">
        <v>58</v>
      </c>
      <c r="H2173" t="s">
        <v>119</v>
      </c>
      <c r="I2173" t="s">
        <v>120</v>
      </c>
      <c r="J2173" t="s">
        <v>20</v>
      </c>
      <c r="K2173" t="s">
        <v>21</v>
      </c>
      <c r="L2173" t="s">
        <v>3546</v>
      </c>
      <c r="M2173" t="s">
        <v>1930</v>
      </c>
      <c r="N2173" t="s">
        <v>24</v>
      </c>
      <c r="O2173">
        <v>126.2177471897411</v>
      </c>
      <c r="P2173">
        <v>6.7617415183978569</v>
      </c>
      <c r="Q2173">
        <v>-2</v>
      </c>
      <c r="R2173" t="s">
        <v>3603</v>
      </c>
      <c r="S2173" t="s">
        <v>3554</v>
      </c>
      <c r="T2173" t="s">
        <v>3587</v>
      </c>
      <c r="U2173">
        <v>12</v>
      </c>
      <c r="V2173" t="s">
        <v>3572</v>
      </c>
      <c r="W2173" t="s">
        <v>3603</v>
      </c>
      <c r="X2173" t="s">
        <v>3604</v>
      </c>
      <c r="Z2173" t="s">
        <v>3603</v>
      </c>
    </row>
    <row r="2174" spans="1:26" x14ac:dyDescent="0.3">
      <c r="A2174" s="2">
        <v>45353</v>
      </c>
      <c r="B2174" s="2"/>
      <c r="D2174" t="s">
        <v>3536</v>
      </c>
      <c r="E2174" t="s">
        <v>1580</v>
      </c>
      <c r="F2174" t="s">
        <v>28</v>
      </c>
      <c r="G2174" t="s">
        <v>58</v>
      </c>
      <c r="H2174" t="s">
        <v>119</v>
      </c>
      <c r="I2174" t="s">
        <v>120</v>
      </c>
      <c r="J2174" t="s">
        <v>42</v>
      </c>
      <c r="K2174" t="s">
        <v>21</v>
      </c>
      <c r="L2174" t="s">
        <v>3546</v>
      </c>
      <c r="M2174" t="s">
        <v>1581</v>
      </c>
      <c r="N2174" t="s">
        <v>76</v>
      </c>
      <c r="O2174">
        <v>36.628983237710948</v>
      </c>
      <c r="P2174">
        <v>5.5438396948386419</v>
      </c>
      <c r="Q2174">
        <v>-2</v>
      </c>
      <c r="R2174" t="s">
        <v>3603</v>
      </c>
      <c r="S2174" t="s">
        <v>3555</v>
      </c>
      <c r="T2174" t="s">
        <v>3584</v>
      </c>
      <c r="U2174">
        <v>3</v>
      </c>
      <c r="V2174" t="s">
        <v>3563</v>
      </c>
      <c r="W2174" t="s">
        <v>3603</v>
      </c>
      <c r="X2174" t="s">
        <v>3604</v>
      </c>
      <c r="Z2174" t="s">
        <v>3603</v>
      </c>
    </row>
    <row r="2175" spans="1:26" x14ac:dyDescent="0.3">
      <c r="A2175" s="2">
        <v>45433</v>
      </c>
      <c r="B2175" s="2"/>
      <c r="D2175" t="s">
        <v>3536</v>
      </c>
      <c r="E2175" t="s">
        <v>1764</v>
      </c>
      <c r="F2175" t="s">
        <v>57</v>
      </c>
      <c r="G2175" t="s">
        <v>58</v>
      </c>
      <c r="H2175" t="s">
        <v>119</v>
      </c>
      <c r="I2175" t="s">
        <v>120</v>
      </c>
      <c r="J2175" t="s">
        <v>20</v>
      </c>
      <c r="K2175" t="s">
        <v>21</v>
      </c>
      <c r="L2175" t="s">
        <v>21</v>
      </c>
      <c r="M2175" t="s">
        <v>1765</v>
      </c>
      <c r="N2175" t="s">
        <v>24</v>
      </c>
      <c r="O2175">
        <v>84.376872437377713</v>
      </c>
      <c r="P2175">
        <v>5.7665959447120514</v>
      </c>
      <c r="Q2175">
        <v>-2</v>
      </c>
      <c r="R2175" t="s">
        <v>3603</v>
      </c>
      <c r="S2175" t="s">
        <v>3555</v>
      </c>
      <c r="T2175" t="s">
        <v>3585</v>
      </c>
      <c r="U2175">
        <v>5</v>
      </c>
      <c r="V2175" t="s">
        <v>3565</v>
      </c>
      <c r="W2175" t="s">
        <v>3603</v>
      </c>
      <c r="X2175" t="s">
        <v>3604</v>
      </c>
      <c r="Z2175" t="s">
        <v>3603</v>
      </c>
    </row>
    <row r="2176" spans="1:26" x14ac:dyDescent="0.3">
      <c r="A2176" s="2">
        <v>44966</v>
      </c>
      <c r="B2176" s="2"/>
      <c r="D2176" t="s">
        <v>3536</v>
      </c>
      <c r="E2176" t="s">
        <v>1769</v>
      </c>
      <c r="F2176" t="s">
        <v>103</v>
      </c>
      <c r="G2176" t="s">
        <v>46</v>
      </c>
      <c r="H2176" t="s">
        <v>119</v>
      </c>
      <c r="I2176" t="s">
        <v>120</v>
      </c>
      <c r="J2176" t="s">
        <v>20</v>
      </c>
      <c r="K2176" t="s">
        <v>21</v>
      </c>
      <c r="L2176" t="s">
        <v>21</v>
      </c>
      <c r="M2176" t="s">
        <v>1770</v>
      </c>
      <c r="N2176" t="s">
        <v>43</v>
      </c>
      <c r="O2176">
        <v>91.227440378213473</v>
      </c>
      <c r="P2176">
        <v>6.7612465869531597</v>
      </c>
      <c r="Q2176">
        <v>-2</v>
      </c>
      <c r="R2176" t="s">
        <v>3603</v>
      </c>
      <c r="S2176" t="s">
        <v>3554</v>
      </c>
      <c r="T2176" t="s">
        <v>3584</v>
      </c>
      <c r="U2176">
        <v>2</v>
      </c>
      <c r="V2176" t="s">
        <v>3562</v>
      </c>
      <c r="W2176" t="s">
        <v>3603</v>
      </c>
      <c r="X2176" t="s">
        <v>3604</v>
      </c>
      <c r="Z2176" t="s">
        <v>3603</v>
      </c>
    </row>
    <row r="2177" spans="1:26" x14ac:dyDescent="0.3">
      <c r="A2177" s="2">
        <v>45336</v>
      </c>
      <c r="B2177" s="2"/>
      <c r="D2177" t="s">
        <v>3536</v>
      </c>
      <c r="E2177" t="s">
        <v>1992</v>
      </c>
      <c r="F2177" t="s">
        <v>28</v>
      </c>
      <c r="G2177" t="s">
        <v>46</v>
      </c>
      <c r="H2177" t="s">
        <v>119</v>
      </c>
      <c r="I2177" t="s">
        <v>120</v>
      </c>
      <c r="J2177" t="s">
        <v>20</v>
      </c>
      <c r="K2177" t="s">
        <v>21</v>
      </c>
      <c r="L2177" t="s">
        <v>3546</v>
      </c>
      <c r="M2177" t="s">
        <v>1993</v>
      </c>
      <c r="N2177" t="s">
        <v>30</v>
      </c>
      <c r="O2177">
        <v>22.36416071705176</v>
      </c>
      <c r="P2177">
        <v>5.1884652386184706</v>
      </c>
      <c r="Q2177">
        <v>-2</v>
      </c>
      <c r="R2177" t="s">
        <v>3603</v>
      </c>
      <c r="S2177" t="s">
        <v>3555</v>
      </c>
      <c r="T2177" t="s">
        <v>3584</v>
      </c>
      <c r="U2177">
        <v>2</v>
      </c>
      <c r="V2177" t="s">
        <v>3562</v>
      </c>
      <c r="W2177" t="s">
        <v>3603</v>
      </c>
      <c r="X2177" t="s">
        <v>3604</v>
      </c>
      <c r="Z2177" t="s">
        <v>3603</v>
      </c>
    </row>
    <row r="2178" spans="1:26" x14ac:dyDescent="0.3">
      <c r="A2178" s="2">
        <v>44972</v>
      </c>
      <c r="B2178" s="2"/>
      <c r="D2178" t="s">
        <v>3536</v>
      </c>
      <c r="E2178" t="s">
        <v>334</v>
      </c>
      <c r="F2178" t="s">
        <v>103</v>
      </c>
      <c r="G2178" t="s">
        <v>58</v>
      </c>
      <c r="H2178" t="s">
        <v>119</v>
      </c>
      <c r="I2178" t="s">
        <v>120</v>
      </c>
      <c r="J2178" t="s">
        <v>42</v>
      </c>
      <c r="K2178" t="s">
        <v>21</v>
      </c>
      <c r="L2178" t="s">
        <v>21</v>
      </c>
      <c r="M2178" t="s">
        <v>2054</v>
      </c>
      <c r="N2178" t="s">
        <v>63</v>
      </c>
      <c r="O2178">
        <v>96.715753887154165</v>
      </c>
      <c r="P2178">
        <v>6.6807742085090114</v>
      </c>
      <c r="Q2178">
        <v>-2</v>
      </c>
      <c r="R2178" t="s">
        <v>3603</v>
      </c>
      <c r="S2178" t="s">
        <v>3554</v>
      </c>
      <c r="T2178" t="s">
        <v>3584</v>
      </c>
      <c r="U2178">
        <v>2</v>
      </c>
      <c r="V2178" t="s">
        <v>3562</v>
      </c>
      <c r="W2178" t="s">
        <v>3603</v>
      </c>
      <c r="X2178" t="s">
        <v>3604</v>
      </c>
      <c r="Z2178" t="s">
        <v>3603</v>
      </c>
    </row>
    <row r="2179" spans="1:26" x14ac:dyDescent="0.3">
      <c r="A2179" s="2">
        <v>45120</v>
      </c>
      <c r="B2179" s="2"/>
      <c r="D2179" t="s">
        <v>3536</v>
      </c>
      <c r="E2179" t="s">
        <v>1748</v>
      </c>
      <c r="F2179" t="s">
        <v>28</v>
      </c>
      <c r="G2179" t="s">
        <v>58</v>
      </c>
      <c r="H2179" t="s">
        <v>119</v>
      </c>
      <c r="I2179" t="s">
        <v>120</v>
      </c>
      <c r="J2179" t="s">
        <v>20</v>
      </c>
      <c r="K2179" t="s">
        <v>21</v>
      </c>
      <c r="L2179" t="s">
        <v>3546</v>
      </c>
      <c r="M2179" t="s">
        <v>2081</v>
      </c>
      <c r="N2179" t="s">
        <v>63</v>
      </c>
      <c r="O2179">
        <v>26.765316111472131</v>
      </c>
      <c r="P2179">
        <v>6.3064536856191289</v>
      </c>
      <c r="Q2179">
        <v>-2</v>
      </c>
      <c r="R2179" t="s">
        <v>3603</v>
      </c>
      <c r="S2179" t="s">
        <v>3554</v>
      </c>
      <c r="T2179" t="s">
        <v>3586</v>
      </c>
      <c r="U2179">
        <v>7</v>
      </c>
      <c r="V2179" t="s">
        <v>3567</v>
      </c>
      <c r="W2179" t="s">
        <v>3603</v>
      </c>
      <c r="X2179" t="s">
        <v>3604</v>
      </c>
      <c r="Z2179" t="s">
        <v>3603</v>
      </c>
    </row>
    <row r="2180" spans="1:26" x14ac:dyDescent="0.3">
      <c r="A2180" s="2">
        <v>45359</v>
      </c>
      <c r="B2180" s="2"/>
      <c r="D2180" t="s">
        <v>3536</v>
      </c>
      <c r="E2180" t="s">
        <v>1369</v>
      </c>
      <c r="F2180" t="s">
        <v>118</v>
      </c>
      <c r="G2180" t="s">
        <v>58</v>
      </c>
      <c r="H2180" t="s">
        <v>119</v>
      </c>
      <c r="I2180" t="s">
        <v>120</v>
      </c>
      <c r="J2180" t="s">
        <v>20</v>
      </c>
      <c r="K2180" t="s">
        <v>21</v>
      </c>
      <c r="L2180" t="s">
        <v>3546</v>
      </c>
      <c r="M2180" t="s">
        <v>2132</v>
      </c>
      <c r="N2180" t="s">
        <v>54</v>
      </c>
      <c r="O2180">
        <v>56.826356289830798</v>
      </c>
      <c r="P2180">
        <v>6.7536409307495644</v>
      </c>
      <c r="Q2180">
        <v>-2</v>
      </c>
      <c r="R2180" t="s">
        <v>3603</v>
      </c>
      <c r="S2180" t="s">
        <v>3555</v>
      </c>
      <c r="T2180" t="s">
        <v>3584</v>
      </c>
      <c r="U2180">
        <v>3</v>
      </c>
      <c r="V2180" t="s">
        <v>3563</v>
      </c>
      <c r="W2180" t="s">
        <v>3603</v>
      </c>
      <c r="X2180" t="s">
        <v>3604</v>
      </c>
      <c r="Z2180" t="s">
        <v>3603</v>
      </c>
    </row>
    <row r="2181" spans="1:26" x14ac:dyDescent="0.3">
      <c r="A2181" s="2">
        <v>45054</v>
      </c>
      <c r="B2181" s="2"/>
      <c r="D2181" t="s">
        <v>3536</v>
      </c>
      <c r="E2181" t="s">
        <v>2181</v>
      </c>
      <c r="F2181" t="s">
        <v>103</v>
      </c>
      <c r="G2181" t="s">
        <v>46</v>
      </c>
      <c r="H2181" t="s">
        <v>119</v>
      </c>
      <c r="I2181" t="s">
        <v>120</v>
      </c>
      <c r="J2181" t="s">
        <v>20</v>
      </c>
      <c r="K2181" t="s">
        <v>21</v>
      </c>
      <c r="L2181" t="s">
        <v>3546</v>
      </c>
      <c r="M2181" t="s">
        <v>2201</v>
      </c>
      <c r="N2181" t="s">
        <v>24</v>
      </c>
      <c r="O2181">
        <v>101.16287957249909</v>
      </c>
      <c r="P2181">
        <v>7.9865100308459276</v>
      </c>
      <c r="Q2181">
        <v>-2</v>
      </c>
      <c r="R2181" t="s">
        <v>3603</v>
      </c>
      <c r="S2181" t="s">
        <v>3554</v>
      </c>
      <c r="T2181" t="s">
        <v>3585</v>
      </c>
      <c r="U2181">
        <v>5</v>
      </c>
      <c r="V2181" t="s">
        <v>3565</v>
      </c>
      <c r="W2181" t="s">
        <v>3603</v>
      </c>
      <c r="X2181" t="s">
        <v>3604</v>
      </c>
      <c r="Z2181" t="s">
        <v>3603</v>
      </c>
    </row>
    <row r="2182" spans="1:26" x14ac:dyDescent="0.3">
      <c r="A2182" s="2">
        <v>45264</v>
      </c>
      <c r="B2182" s="2"/>
      <c r="D2182" t="s">
        <v>3536</v>
      </c>
      <c r="E2182" t="s">
        <v>2210</v>
      </c>
      <c r="F2182" t="s">
        <v>16</v>
      </c>
      <c r="G2182" t="s">
        <v>46</v>
      </c>
      <c r="H2182" t="s">
        <v>119</v>
      </c>
      <c r="I2182" t="s">
        <v>120</v>
      </c>
      <c r="J2182" t="s">
        <v>20</v>
      </c>
      <c r="K2182" t="s">
        <v>21</v>
      </c>
      <c r="L2182" t="s">
        <v>21</v>
      </c>
      <c r="M2182" t="s">
        <v>2211</v>
      </c>
      <c r="N2182" t="s">
        <v>30</v>
      </c>
      <c r="O2182">
        <v>82.428820131502746</v>
      </c>
      <c r="P2182">
        <v>5.8951118113569567</v>
      </c>
      <c r="Q2182">
        <v>-2</v>
      </c>
      <c r="R2182" t="s">
        <v>3603</v>
      </c>
      <c r="S2182" t="s">
        <v>3554</v>
      </c>
      <c r="T2182" t="s">
        <v>3587</v>
      </c>
      <c r="U2182">
        <v>12</v>
      </c>
      <c r="V2182" t="s">
        <v>3572</v>
      </c>
      <c r="W2182" t="s">
        <v>3603</v>
      </c>
      <c r="X2182" t="s">
        <v>3604</v>
      </c>
      <c r="Z2182" t="s">
        <v>3603</v>
      </c>
    </row>
    <row r="2183" spans="1:26" x14ac:dyDescent="0.3">
      <c r="A2183" s="2">
        <v>45441</v>
      </c>
      <c r="B2183" s="2"/>
      <c r="D2183" t="s">
        <v>3536</v>
      </c>
      <c r="E2183" t="s">
        <v>1177</v>
      </c>
      <c r="F2183" t="s">
        <v>103</v>
      </c>
      <c r="G2183" t="s">
        <v>46</v>
      </c>
      <c r="H2183" t="s">
        <v>119</v>
      </c>
      <c r="I2183" t="s">
        <v>120</v>
      </c>
      <c r="J2183" t="s">
        <v>42</v>
      </c>
      <c r="K2183" t="s">
        <v>21</v>
      </c>
      <c r="L2183" t="s">
        <v>3546</v>
      </c>
      <c r="M2183" t="s">
        <v>2227</v>
      </c>
      <c r="N2183" t="s">
        <v>76</v>
      </c>
      <c r="O2183">
        <v>89.665815312244305</v>
      </c>
      <c r="P2183">
        <v>7.973791890776595</v>
      </c>
      <c r="Q2183">
        <v>-2</v>
      </c>
      <c r="R2183" t="s">
        <v>3603</v>
      </c>
      <c r="S2183" t="s">
        <v>3555</v>
      </c>
      <c r="T2183" t="s">
        <v>3585</v>
      </c>
      <c r="U2183">
        <v>5</v>
      </c>
      <c r="V2183" t="s">
        <v>3565</v>
      </c>
      <c r="W2183" t="s">
        <v>3603</v>
      </c>
      <c r="X2183" t="s">
        <v>3604</v>
      </c>
      <c r="Z2183" t="s">
        <v>3603</v>
      </c>
    </row>
    <row r="2184" spans="1:26" x14ac:dyDescent="0.3">
      <c r="A2184" s="2">
        <v>45102</v>
      </c>
      <c r="B2184" s="2"/>
      <c r="D2184" t="s">
        <v>3536</v>
      </c>
      <c r="E2184" t="s">
        <v>1351</v>
      </c>
      <c r="F2184" t="s">
        <v>80</v>
      </c>
      <c r="G2184" t="s">
        <v>58</v>
      </c>
      <c r="H2184" t="s">
        <v>119</v>
      </c>
      <c r="I2184" t="s">
        <v>120</v>
      </c>
      <c r="J2184" t="s">
        <v>42</v>
      </c>
      <c r="K2184" t="s">
        <v>21</v>
      </c>
      <c r="L2184" t="s">
        <v>21</v>
      </c>
      <c r="M2184" t="s">
        <v>2240</v>
      </c>
      <c r="N2184" t="s">
        <v>144</v>
      </c>
      <c r="O2184">
        <v>14.87806179332855</v>
      </c>
      <c r="P2184">
        <v>4.6507774738569596</v>
      </c>
      <c r="Q2184">
        <v>-2</v>
      </c>
      <c r="R2184" t="s">
        <v>3603</v>
      </c>
      <c r="S2184" t="s">
        <v>3554</v>
      </c>
      <c r="T2184" t="s">
        <v>3585</v>
      </c>
      <c r="U2184">
        <v>6</v>
      </c>
      <c r="V2184" t="s">
        <v>3566</v>
      </c>
      <c r="W2184" t="s">
        <v>3603</v>
      </c>
      <c r="X2184" t="s">
        <v>3604</v>
      </c>
      <c r="Z2184" t="s">
        <v>3603</v>
      </c>
    </row>
    <row r="2185" spans="1:26" x14ac:dyDescent="0.3">
      <c r="A2185" s="2">
        <v>45022</v>
      </c>
      <c r="B2185" s="2"/>
      <c r="D2185" t="s">
        <v>3536</v>
      </c>
      <c r="E2185" t="s">
        <v>707</v>
      </c>
      <c r="F2185" t="s">
        <v>103</v>
      </c>
      <c r="G2185" t="s">
        <v>46</v>
      </c>
      <c r="H2185" t="s">
        <v>119</v>
      </c>
      <c r="I2185" t="s">
        <v>120</v>
      </c>
      <c r="J2185" t="s">
        <v>42</v>
      </c>
      <c r="K2185" t="s">
        <v>21</v>
      </c>
      <c r="L2185" t="s">
        <v>3546</v>
      </c>
      <c r="M2185" t="s">
        <v>2264</v>
      </c>
      <c r="N2185" t="s">
        <v>30</v>
      </c>
      <c r="O2185">
        <v>81.066975972242119</v>
      </c>
      <c r="P2185">
        <v>6.8926527199731229</v>
      </c>
      <c r="Q2185">
        <v>-2</v>
      </c>
      <c r="R2185" t="s">
        <v>3603</v>
      </c>
      <c r="S2185" t="s">
        <v>3554</v>
      </c>
      <c r="T2185" t="s">
        <v>3585</v>
      </c>
      <c r="U2185">
        <v>4</v>
      </c>
      <c r="V2185" t="s">
        <v>3564</v>
      </c>
      <c r="W2185" t="s">
        <v>3603</v>
      </c>
      <c r="X2185" t="s">
        <v>3604</v>
      </c>
      <c r="Z2185" t="s">
        <v>3603</v>
      </c>
    </row>
    <row r="2186" spans="1:26" x14ac:dyDescent="0.3">
      <c r="A2186" s="2">
        <v>45043</v>
      </c>
      <c r="B2186" s="2"/>
      <c r="D2186" t="s">
        <v>3536</v>
      </c>
      <c r="E2186" t="s">
        <v>2318</v>
      </c>
      <c r="F2186" t="s">
        <v>118</v>
      </c>
      <c r="G2186" t="s">
        <v>46</v>
      </c>
      <c r="H2186" t="s">
        <v>119</v>
      </c>
      <c r="I2186" t="s">
        <v>120</v>
      </c>
      <c r="J2186" t="s">
        <v>20</v>
      </c>
      <c r="K2186" t="s">
        <v>21</v>
      </c>
      <c r="L2186" t="s">
        <v>3546</v>
      </c>
      <c r="M2186" t="s">
        <v>2325</v>
      </c>
      <c r="N2186" t="s">
        <v>24</v>
      </c>
      <c r="O2186">
        <v>98.910184238017422</v>
      </c>
      <c r="P2186">
        <v>7.40442093220339</v>
      </c>
      <c r="Q2186">
        <v>-2</v>
      </c>
      <c r="R2186" t="s">
        <v>3603</v>
      </c>
      <c r="S2186" t="s">
        <v>3554</v>
      </c>
      <c r="T2186" t="s">
        <v>3585</v>
      </c>
      <c r="U2186">
        <v>4</v>
      </c>
      <c r="V2186" t="s">
        <v>3564</v>
      </c>
      <c r="W2186" t="s">
        <v>3603</v>
      </c>
      <c r="X2186" t="s">
        <v>3604</v>
      </c>
      <c r="Z2186" t="s">
        <v>3603</v>
      </c>
    </row>
    <row r="2187" spans="1:26" x14ac:dyDescent="0.3">
      <c r="A2187" s="2">
        <v>45364</v>
      </c>
      <c r="B2187" s="2"/>
      <c r="D2187" t="s">
        <v>3536</v>
      </c>
      <c r="E2187" t="s">
        <v>2349</v>
      </c>
      <c r="F2187" t="s">
        <v>80</v>
      </c>
      <c r="G2187" t="s">
        <v>46</v>
      </c>
      <c r="H2187" t="s">
        <v>119</v>
      </c>
      <c r="I2187" t="s">
        <v>120</v>
      </c>
      <c r="J2187" t="s">
        <v>20</v>
      </c>
      <c r="K2187" t="s">
        <v>21</v>
      </c>
      <c r="L2187" t="s">
        <v>3546</v>
      </c>
      <c r="M2187" t="s">
        <v>2350</v>
      </c>
      <c r="N2187" t="s">
        <v>63</v>
      </c>
      <c r="O2187">
        <v>25.371590063577809</v>
      </c>
      <c r="P2187">
        <v>4.8954178351197584</v>
      </c>
      <c r="Q2187">
        <v>-2</v>
      </c>
      <c r="R2187" t="s">
        <v>3603</v>
      </c>
      <c r="S2187" t="s">
        <v>3555</v>
      </c>
      <c r="T2187" t="s">
        <v>3584</v>
      </c>
      <c r="U2187">
        <v>3</v>
      </c>
      <c r="V2187" t="s">
        <v>3563</v>
      </c>
      <c r="W2187" t="s">
        <v>3603</v>
      </c>
      <c r="X2187" t="s">
        <v>3604</v>
      </c>
      <c r="Z2187" t="s">
        <v>3603</v>
      </c>
    </row>
    <row r="2188" spans="1:26" x14ac:dyDescent="0.3">
      <c r="A2188" s="2">
        <v>45157</v>
      </c>
      <c r="B2188" s="2"/>
      <c r="D2188" t="s">
        <v>3536</v>
      </c>
      <c r="E2188" t="s">
        <v>2443</v>
      </c>
      <c r="F2188" t="s">
        <v>28</v>
      </c>
      <c r="G2188" t="s">
        <v>46</v>
      </c>
      <c r="H2188" t="s">
        <v>119</v>
      </c>
      <c r="I2188" t="s">
        <v>120</v>
      </c>
      <c r="J2188" t="s">
        <v>42</v>
      </c>
      <c r="K2188" t="s">
        <v>21</v>
      </c>
      <c r="L2188" t="s">
        <v>21</v>
      </c>
      <c r="M2188" t="s">
        <v>2444</v>
      </c>
      <c r="N2188" t="s">
        <v>43</v>
      </c>
      <c r="O2188">
        <v>36.06548849989592</v>
      </c>
      <c r="P2188">
        <v>5.7814369659080631</v>
      </c>
      <c r="Q2188">
        <v>-2</v>
      </c>
      <c r="R2188" t="s">
        <v>3603</v>
      </c>
      <c r="S2188" t="s">
        <v>3554</v>
      </c>
      <c r="T2188" t="s">
        <v>3586</v>
      </c>
      <c r="U2188">
        <v>8</v>
      </c>
      <c r="V2188" t="s">
        <v>3568</v>
      </c>
      <c r="W2188" t="s">
        <v>3603</v>
      </c>
      <c r="X2188" t="s">
        <v>3604</v>
      </c>
      <c r="Z2188" t="s">
        <v>3603</v>
      </c>
    </row>
    <row r="2189" spans="1:26" x14ac:dyDescent="0.3">
      <c r="A2189" s="2">
        <v>45296</v>
      </c>
      <c r="B2189" s="2"/>
      <c r="D2189" t="s">
        <v>3536</v>
      </c>
      <c r="E2189" t="s">
        <v>873</v>
      </c>
      <c r="F2189" t="s">
        <v>39</v>
      </c>
      <c r="G2189" t="s">
        <v>46</v>
      </c>
      <c r="H2189" t="s">
        <v>119</v>
      </c>
      <c r="I2189" t="s">
        <v>120</v>
      </c>
      <c r="J2189" t="s">
        <v>42</v>
      </c>
      <c r="K2189" t="s">
        <v>21</v>
      </c>
      <c r="L2189" t="s">
        <v>21</v>
      </c>
      <c r="M2189" t="s">
        <v>2447</v>
      </c>
      <c r="N2189" t="s">
        <v>76</v>
      </c>
      <c r="O2189">
        <v>60.747404557204113</v>
      </c>
      <c r="P2189">
        <v>6.3132621474157524</v>
      </c>
      <c r="Q2189">
        <v>-2</v>
      </c>
      <c r="R2189" t="s">
        <v>3603</v>
      </c>
      <c r="S2189" t="s">
        <v>3555</v>
      </c>
      <c r="T2189" t="s">
        <v>3584</v>
      </c>
      <c r="U2189">
        <v>1</v>
      </c>
      <c r="V2189" t="s">
        <v>3561</v>
      </c>
      <c r="W2189" t="s">
        <v>3603</v>
      </c>
      <c r="X2189" t="s">
        <v>3604</v>
      </c>
      <c r="Z2189" t="s">
        <v>3603</v>
      </c>
    </row>
    <row r="2190" spans="1:26" x14ac:dyDescent="0.3">
      <c r="A2190" s="2">
        <v>45303</v>
      </c>
      <c r="B2190" s="2"/>
      <c r="D2190" t="s">
        <v>3536</v>
      </c>
      <c r="E2190" t="s">
        <v>2460</v>
      </c>
      <c r="F2190" t="s">
        <v>39</v>
      </c>
      <c r="G2190" t="s">
        <v>58</v>
      </c>
      <c r="H2190" t="s">
        <v>119</v>
      </c>
      <c r="I2190" t="s">
        <v>120</v>
      </c>
      <c r="J2190" t="s">
        <v>42</v>
      </c>
      <c r="K2190" t="s">
        <v>21</v>
      </c>
      <c r="L2190" t="s">
        <v>3546</v>
      </c>
      <c r="M2190" t="s">
        <v>2461</v>
      </c>
      <c r="N2190" t="s">
        <v>43</v>
      </c>
      <c r="O2190">
        <v>139.7254132776888</v>
      </c>
      <c r="P2190">
        <v>6.9382052602816229</v>
      </c>
      <c r="Q2190">
        <v>-2</v>
      </c>
      <c r="R2190" t="s">
        <v>3603</v>
      </c>
      <c r="S2190" t="s">
        <v>3555</v>
      </c>
      <c r="T2190" t="s">
        <v>3584</v>
      </c>
      <c r="U2190">
        <v>1</v>
      </c>
      <c r="V2190" t="s">
        <v>3561</v>
      </c>
      <c r="W2190" t="s">
        <v>3603</v>
      </c>
      <c r="X2190" t="s">
        <v>3604</v>
      </c>
      <c r="Z2190" t="s">
        <v>3603</v>
      </c>
    </row>
    <row r="2191" spans="1:26" x14ac:dyDescent="0.3">
      <c r="A2191" s="2">
        <v>45387</v>
      </c>
      <c r="B2191" s="2"/>
      <c r="D2191" t="s">
        <v>3536</v>
      </c>
      <c r="E2191" t="s">
        <v>1966</v>
      </c>
      <c r="F2191" t="s">
        <v>16</v>
      </c>
      <c r="G2191" t="s">
        <v>58</v>
      </c>
      <c r="H2191" t="s">
        <v>119</v>
      </c>
      <c r="I2191" t="s">
        <v>120</v>
      </c>
      <c r="J2191" t="s">
        <v>20</v>
      </c>
      <c r="K2191" t="s">
        <v>21</v>
      </c>
      <c r="L2191" t="s">
        <v>21</v>
      </c>
      <c r="M2191" t="s">
        <v>2473</v>
      </c>
      <c r="N2191" t="s">
        <v>76</v>
      </c>
      <c r="O2191">
        <v>65.230750724680988</v>
      </c>
      <c r="P2191">
        <v>6.1776469648456143</v>
      </c>
      <c r="Q2191">
        <v>-2</v>
      </c>
      <c r="R2191" t="s">
        <v>3603</v>
      </c>
      <c r="S2191" t="s">
        <v>3555</v>
      </c>
      <c r="T2191" t="s">
        <v>3585</v>
      </c>
      <c r="U2191">
        <v>4</v>
      </c>
      <c r="V2191" t="s">
        <v>3564</v>
      </c>
      <c r="W2191" t="s">
        <v>3603</v>
      </c>
      <c r="X2191" t="s">
        <v>3604</v>
      </c>
      <c r="Z2191" t="s">
        <v>3603</v>
      </c>
    </row>
    <row r="2192" spans="1:26" x14ac:dyDescent="0.3">
      <c r="A2192" s="2">
        <v>44998</v>
      </c>
      <c r="B2192" s="2"/>
      <c r="D2192" t="s">
        <v>3536</v>
      </c>
      <c r="E2192" t="s">
        <v>2485</v>
      </c>
      <c r="F2192" t="s">
        <v>118</v>
      </c>
      <c r="G2192" t="s">
        <v>58</v>
      </c>
      <c r="H2192" t="s">
        <v>119</v>
      </c>
      <c r="I2192" t="s">
        <v>120</v>
      </c>
      <c r="J2192" t="s">
        <v>42</v>
      </c>
      <c r="K2192" t="s">
        <v>21</v>
      </c>
      <c r="L2192" t="s">
        <v>3546</v>
      </c>
      <c r="M2192" t="s">
        <v>2491</v>
      </c>
      <c r="N2192" t="s">
        <v>76</v>
      </c>
      <c r="O2192">
        <v>81.451558835398558</v>
      </c>
      <c r="P2192">
        <v>6.2727264792560078</v>
      </c>
      <c r="Q2192">
        <v>-2</v>
      </c>
      <c r="R2192" t="s">
        <v>3603</v>
      </c>
      <c r="S2192" t="s">
        <v>3554</v>
      </c>
      <c r="T2192" t="s">
        <v>3584</v>
      </c>
      <c r="U2192">
        <v>3</v>
      </c>
      <c r="V2192" t="s">
        <v>3563</v>
      </c>
      <c r="W2192" t="s">
        <v>3603</v>
      </c>
      <c r="X2192" t="s">
        <v>3604</v>
      </c>
      <c r="Z2192" t="s">
        <v>3603</v>
      </c>
    </row>
    <row r="2193" spans="1:26" x14ac:dyDescent="0.3">
      <c r="A2193" s="2">
        <v>45131</v>
      </c>
      <c r="B2193" s="2"/>
      <c r="D2193" t="s">
        <v>3536</v>
      </c>
      <c r="E2193" t="s">
        <v>2515</v>
      </c>
      <c r="F2193" t="s">
        <v>28</v>
      </c>
      <c r="G2193" t="s">
        <v>46</v>
      </c>
      <c r="H2193" t="s">
        <v>119</v>
      </c>
      <c r="I2193" t="s">
        <v>120</v>
      </c>
      <c r="J2193" t="s">
        <v>20</v>
      </c>
      <c r="K2193" t="s">
        <v>21</v>
      </c>
      <c r="L2193" t="s">
        <v>3546</v>
      </c>
      <c r="M2193" t="s">
        <v>2528</v>
      </c>
      <c r="N2193" t="s">
        <v>30</v>
      </c>
      <c r="O2193">
        <v>36.191415357168182</v>
      </c>
      <c r="P2193">
        <v>6.0992023171493761</v>
      </c>
      <c r="Q2193">
        <v>-2</v>
      </c>
      <c r="R2193" t="s">
        <v>3603</v>
      </c>
      <c r="S2193" t="s">
        <v>3554</v>
      </c>
      <c r="T2193" t="s">
        <v>3586</v>
      </c>
      <c r="U2193">
        <v>7</v>
      </c>
      <c r="V2193" t="s">
        <v>3567</v>
      </c>
      <c r="W2193" t="s">
        <v>3603</v>
      </c>
      <c r="X2193" t="s">
        <v>3604</v>
      </c>
      <c r="Z2193" t="s">
        <v>3603</v>
      </c>
    </row>
    <row r="2194" spans="1:26" x14ac:dyDescent="0.3">
      <c r="A2194" s="2">
        <v>45108</v>
      </c>
      <c r="B2194" s="2"/>
      <c r="D2194" t="s">
        <v>3536</v>
      </c>
      <c r="E2194" t="s">
        <v>2569</v>
      </c>
      <c r="F2194" t="s">
        <v>16</v>
      </c>
      <c r="G2194" t="s">
        <v>46</v>
      </c>
      <c r="H2194" t="s">
        <v>119</v>
      </c>
      <c r="I2194" t="s">
        <v>120</v>
      </c>
      <c r="J2194" t="s">
        <v>42</v>
      </c>
      <c r="K2194" t="s">
        <v>21</v>
      </c>
      <c r="L2194" t="s">
        <v>3546</v>
      </c>
      <c r="M2194" t="s">
        <v>2570</v>
      </c>
      <c r="N2194" t="s">
        <v>76</v>
      </c>
      <c r="O2194">
        <v>73.236076979407301</v>
      </c>
      <c r="P2194">
        <v>5.9010494534006739</v>
      </c>
      <c r="Q2194">
        <v>-2</v>
      </c>
      <c r="R2194" t="s">
        <v>3603</v>
      </c>
      <c r="S2194" t="s">
        <v>3554</v>
      </c>
      <c r="T2194" t="s">
        <v>3586</v>
      </c>
      <c r="U2194">
        <v>7</v>
      </c>
      <c r="V2194" t="s">
        <v>3567</v>
      </c>
      <c r="W2194" t="s">
        <v>3603</v>
      </c>
      <c r="X2194" t="s">
        <v>3604</v>
      </c>
      <c r="Z2194" t="s">
        <v>3603</v>
      </c>
    </row>
    <row r="2195" spans="1:26" x14ac:dyDescent="0.3">
      <c r="A2195" s="2">
        <v>45286</v>
      </c>
      <c r="B2195" s="2"/>
      <c r="D2195" t="s">
        <v>3536</v>
      </c>
      <c r="E2195" t="s">
        <v>1573</v>
      </c>
      <c r="F2195" t="s">
        <v>118</v>
      </c>
      <c r="G2195" t="s">
        <v>58</v>
      </c>
      <c r="H2195" t="s">
        <v>119</v>
      </c>
      <c r="I2195" t="s">
        <v>120</v>
      </c>
      <c r="J2195" t="s">
        <v>20</v>
      </c>
      <c r="K2195" t="s">
        <v>21</v>
      </c>
      <c r="L2195" t="s">
        <v>3546</v>
      </c>
      <c r="M2195" t="s">
        <v>2593</v>
      </c>
      <c r="N2195" t="s">
        <v>24</v>
      </c>
      <c r="O2195">
        <v>88.209856781071267</v>
      </c>
      <c r="P2195">
        <v>7.1302081659893952</v>
      </c>
      <c r="Q2195">
        <v>-2</v>
      </c>
      <c r="R2195" t="s">
        <v>3603</v>
      </c>
      <c r="S2195" t="s">
        <v>3554</v>
      </c>
      <c r="T2195" t="s">
        <v>3587</v>
      </c>
      <c r="U2195">
        <v>12</v>
      </c>
      <c r="V2195" t="s">
        <v>3572</v>
      </c>
      <c r="W2195" t="s">
        <v>3603</v>
      </c>
      <c r="X2195" t="s">
        <v>3604</v>
      </c>
      <c r="Z2195" t="s">
        <v>3603</v>
      </c>
    </row>
    <row r="2196" spans="1:26" x14ac:dyDescent="0.3">
      <c r="A2196" s="2">
        <v>45214</v>
      </c>
      <c r="B2196" s="2"/>
      <c r="D2196" t="s">
        <v>3536</v>
      </c>
      <c r="E2196" t="s">
        <v>1584</v>
      </c>
      <c r="F2196" t="s">
        <v>118</v>
      </c>
      <c r="G2196" t="s">
        <v>46</v>
      </c>
      <c r="H2196" t="s">
        <v>119</v>
      </c>
      <c r="I2196" t="s">
        <v>120</v>
      </c>
      <c r="J2196" t="s">
        <v>20</v>
      </c>
      <c r="K2196" t="s">
        <v>21</v>
      </c>
      <c r="L2196" t="s">
        <v>3546</v>
      </c>
      <c r="M2196" t="s">
        <v>2607</v>
      </c>
      <c r="N2196" t="s">
        <v>54</v>
      </c>
      <c r="O2196">
        <v>79.725567578595019</v>
      </c>
      <c r="P2196">
        <v>7.2601621176587994</v>
      </c>
      <c r="Q2196">
        <v>-2</v>
      </c>
      <c r="R2196" t="s">
        <v>3603</v>
      </c>
      <c r="S2196" t="s">
        <v>3554</v>
      </c>
      <c r="T2196" t="s">
        <v>3587</v>
      </c>
      <c r="U2196">
        <v>10</v>
      </c>
      <c r="V2196" t="s">
        <v>3570</v>
      </c>
      <c r="W2196" t="s">
        <v>3603</v>
      </c>
      <c r="X2196" t="s">
        <v>3604</v>
      </c>
      <c r="Z2196" t="s">
        <v>3603</v>
      </c>
    </row>
    <row r="2197" spans="1:26" x14ac:dyDescent="0.3">
      <c r="A2197" s="2">
        <v>45337</v>
      </c>
      <c r="B2197" s="2"/>
      <c r="D2197" t="s">
        <v>3536</v>
      </c>
      <c r="E2197" t="s">
        <v>1159</v>
      </c>
      <c r="F2197" t="s">
        <v>118</v>
      </c>
      <c r="G2197" t="s">
        <v>46</v>
      </c>
      <c r="H2197" t="s">
        <v>119</v>
      </c>
      <c r="I2197" t="s">
        <v>120</v>
      </c>
      <c r="J2197" t="s">
        <v>42</v>
      </c>
      <c r="K2197" t="s">
        <v>21</v>
      </c>
      <c r="L2197" t="s">
        <v>21</v>
      </c>
      <c r="M2197" t="s">
        <v>2613</v>
      </c>
      <c r="N2197" t="s">
        <v>76</v>
      </c>
      <c r="O2197">
        <v>73.51525264470196</v>
      </c>
      <c r="P2197">
        <v>6.5883266901503106</v>
      </c>
      <c r="Q2197">
        <v>-2</v>
      </c>
      <c r="R2197" t="s">
        <v>3603</v>
      </c>
      <c r="S2197" t="s">
        <v>3555</v>
      </c>
      <c r="T2197" t="s">
        <v>3584</v>
      </c>
      <c r="U2197">
        <v>2</v>
      </c>
      <c r="V2197" t="s">
        <v>3562</v>
      </c>
      <c r="W2197" t="s">
        <v>3603</v>
      </c>
      <c r="X2197" t="s">
        <v>3604</v>
      </c>
      <c r="Z2197" t="s">
        <v>3603</v>
      </c>
    </row>
    <row r="2198" spans="1:26" x14ac:dyDescent="0.3">
      <c r="A2198" s="2">
        <v>45281</v>
      </c>
      <c r="B2198" s="2"/>
      <c r="D2198" t="s">
        <v>3536</v>
      </c>
      <c r="E2198" t="s">
        <v>880</v>
      </c>
      <c r="F2198" t="s">
        <v>80</v>
      </c>
      <c r="G2198" t="s">
        <v>58</v>
      </c>
      <c r="H2198" t="s">
        <v>119</v>
      </c>
      <c r="I2198" t="s">
        <v>120</v>
      </c>
      <c r="J2198" t="s">
        <v>42</v>
      </c>
      <c r="K2198" t="s">
        <v>21</v>
      </c>
      <c r="L2198" t="s">
        <v>21</v>
      </c>
      <c r="M2198" t="s">
        <v>2694</v>
      </c>
      <c r="N2198" t="s">
        <v>24</v>
      </c>
      <c r="O2198">
        <v>17.247315752542079</v>
      </c>
      <c r="P2198">
        <v>4.5547198839807654</v>
      </c>
      <c r="Q2198">
        <v>-2</v>
      </c>
      <c r="R2198" t="s">
        <v>3603</v>
      </c>
      <c r="S2198" t="s">
        <v>3554</v>
      </c>
      <c r="T2198" t="s">
        <v>3587</v>
      </c>
      <c r="U2198">
        <v>12</v>
      </c>
      <c r="V2198" t="s">
        <v>3572</v>
      </c>
      <c r="W2198" t="s">
        <v>3603</v>
      </c>
      <c r="X2198" t="s">
        <v>3604</v>
      </c>
      <c r="Z2198" t="s">
        <v>3603</v>
      </c>
    </row>
    <row r="2199" spans="1:26" x14ac:dyDescent="0.3">
      <c r="A2199" s="2">
        <v>45317</v>
      </c>
      <c r="B2199" s="2"/>
      <c r="D2199" t="s">
        <v>3536</v>
      </c>
      <c r="E2199" t="s">
        <v>1309</v>
      </c>
      <c r="F2199" t="s">
        <v>80</v>
      </c>
      <c r="G2199" t="s">
        <v>46</v>
      </c>
      <c r="H2199" t="s">
        <v>119</v>
      </c>
      <c r="I2199" t="s">
        <v>120</v>
      </c>
      <c r="J2199" t="s">
        <v>20</v>
      </c>
      <c r="K2199" t="s">
        <v>21</v>
      </c>
      <c r="L2199" t="s">
        <v>3546</v>
      </c>
      <c r="M2199" t="s">
        <v>2706</v>
      </c>
      <c r="N2199" t="s">
        <v>24</v>
      </c>
      <c r="O2199">
        <v>21.74900012283954</v>
      </c>
      <c r="P2199">
        <v>4.4104606267911572</v>
      </c>
      <c r="Q2199">
        <v>-2</v>
      </c>
      <c r="R2199" t="s">
        <v>3603</v>
      </c>
      <c r="S2199" t="s">
        <v>3555</v>
      </c>
      <c r="T2199" t="s">
        <v>3584</v>
      </c>
      <c r="U2199">
        <v>1</v>
      </c>
      <c r="V2199" t="s">
        <v>3561</v>
      </c>
      <c r="W2199" t="s">
        <v>3603</v>
      </c>
      <c r="X2199" t="s">
        <v>3604</v>
      </c>
      <c r="Z2199" t="s">
        <v>3603</v>
      </c>
    </row>
    <row r="2200" spans="1:26" x14ac:dyDescent="0.3">
      <c r="A2200" s="2">
        <v>45228</v>
      </c>
      <c r="B2200" s="2"/>
      <c r="D2200" t="s">
        <v>3536</v>
      </c>
      <c r="E2200" t="s">
        <v>2538</v>
      </c>
      <c r="F2200" t="s">
        <v>57</v>
      </c>
      <c r="G2200" t="s">
        <v>58</v>
      </c>
      <c r="H2200" t="s">
        <v>119</v>
      </c>
      <c r="I2200" t="s">
        <v>120</v>
      </c>
      <c r="J2200" t="s">
        <v>42</v>
      </c>
      <c r="K2200" t="s">
        <v>21</v>
      </c>
      <c r="L2200" t="s">
        <v>21</v>
      </c>
      <c r="M2200" t="s">
        <v>2716</v>
      </c>
      <c r="N2200" t="s">
        <v>144</v>
      </c>
      <c r="O2200">
        <v>43.218426810291461</v>
      </c>
      <c r="P2200">
        <v>5.2819183555972513</v>
      </c>
      <c r="Q2200">
        <v>-2</v>
      </c>
      <c r="R2200" t="s">
        <v>3603</v>
      </c>
      <c r="S2200" t="s">
        <v>3554</v>
      </c>
      <c r="T2200" t="s">
        <v>3587</v>
      </c>
      <c r="U2200">
        <v>10</v>
      </c>
      <c r="V2200" t="s">
        <v>3570</v>
      </c>
      <c r="W2200" t="s">
        <v>3603</v>
      </c>
      <c r="X2200" t="s">
        <v>3604</v>
      </c>
      <c r="Z2200" t="s">
        <v>3603</v>
      </c>
    </row>
    <row r="2201" spans="1:26" x14ac:dyDescent="0.3">
      <c r="A2201" s="2">
        <v>44939</v>
      </c>
      <c r="B2201" s="2"/>
      <c r="D2201" t="s">
        <v>3536</v>
      </c>
      <c r="E2201" t="s">
        <v>2538</v>
      </c>
      <c r="F2201" t="s">
        <v>57</v>
      </c>
      <c r="G2201" t="s">
        <v>58</v>
      </c>
      <c r="H2201" t="s">
        <v>119</v>
      </c>
      <c r="I2201" t="s">
        <v>120</v>
      </c>
      <c r="J2201" t="s">
        <v>42</v>
      </c>
      <c r="K2201" t="s">
        <v>21</v>
      </c>
      <c r="L2201" t="s">
        <v>21</v>
      </c>
      <c r="M2201" t="s">
        <v>2725</v>
      </c>
      <c r="N2201" t="s">
        <v>54</v>
      </c>
      <c r="O2201">
        <v>138.82434872927499</v>
      </c>
      <c r="P2201">
        <v>5.1345762671041077</v>
      </c>
      <c r="Q2201">
        <v>-2</v>
      </c>
      <c r="R2201" t="s">
        <v>3603</v>
      </c>
      <c r="S2201" t="s">
        <v>3554</v>
      </c>
      <c r="T2201" t="s">
        <v>3584</v>
      </c>
      <c r="U2201">
        <v>1</v>
      </c>
      <c r="V2201" t="s">
        <v>3561</v>
      </c>
      <c r="W2201" t="s">
        <v>3603</v>
      </c>
      <c r="X2201" t="s">
        <v>3604</v>
      </c>
      <c r="Z2201" t="s">
        <v>3603</v>
      </c>
    </row>
    <row r="2202" spans="1:26" x14ac:dyDescent="0.3">
      <c r="A2202" s="2">
        <v>45002</v>
      </c>
      <c r="B2202" s="2"/>
      <c r="D2202" t="s">
        <v>3536</v>
      </c>
      <c r="E2202" t="s">
        <v>2726</v>
      </c>
      <c r="F2202" t="s">
        <v>16</v>
      </c>
      <c r="G2202" t="s">
        <v>46</v>
      </c>
      <c r="H2202" t="s">
        <v>119</v>
      </c>
      <c r="I2202" t="s">
        <v>120</v>
      </c>
      <c r="J2202" t="s">
        <v>42</v>
      </c>
      <c r="K2202" t="s">
        <v>21</v>
      </c>
      <c r="L2202" t="s">
        <v>3546</v>
      </c>
      <c r="M2202" t="s">
        <v>2727</v>
      </c>
      <c r="N2202" t="s">
        <v>144</v>
      </c>
      <c r="O2202">
        <v>78.160166636473207</v>
      </c>
      <c r="P2202">
        <v>6.5513803646053717</v>
      </c>
      <c r="Q2202">
        <v>-2</v>
      </c>
      <c r="R2202" t="s">
        <v>3603</v>
      </c>
      <c r="S2202" t="s">
        <v>3554</v>
      </c>
      <c r="T2202" t="s">
        <v>3584</v>
      </c>
      <c r="U2202">
        <v>3</v>
      </c>
      <c r="V2202" t="s">
        <v>3563</v>
      </c>
      <c r="W2202" t="s">
        <v>3603</v>
      </c>
      <c r="X2202" t="s">
        <v>3604</v>
      </c>
      <c r="Z2202" t="s">
        <v>3603</v>
      </c>
    </row>
    <row r="2203" spans="1:26" x14ac:dyDescent="0.3">
      <c r="A2203" s="2">
        <v>44939</v>
      </c>
      <c r="B2203" s="2"/>
      <c r="D2203" t="s">
        <v>3536</v>
      </c>
      <c r="E2203" t="s">
        <v>598</v>
      </c>
      <c r="F2203" t="s">
        <v>103</v>
      </c>
      <c r="G2203" t="s">
        <v>46</v>
      </c>
      <c r="H2203" t="s">
        <v>119</v>
      </c>
      <c r="I2203" t="s">
        <v>120</v>
      </c>
      <c r="J2203" t="s">
        <v>20</v>
      </c>
      <c r="K2203" t="s">
        <v>21</v>
      </c>
      <c r="L2203" t="s">
        <v>3546</v>
      </c>
      <c r="M2203" t="s">
        <v>2751</v>
      </c>
      <c r="N2203" t="s">
        <v>30</v>
      </c>
      <c r="O2203">
        <v>79.983306652966704</v>
      </c>
      <c r="P2203">
        <v>7.8168691037587514</v>
      </c>
      <c r="Q2203">
        <v>-2</v>
      </c>
      <c r="R2203" t="s">
        <v>3603</v>
      </c>
      <c r="S2203" t="s">
        <v>3554</v>
      </c>
      <c r="T2203" t="s">
        <v>3584</v>
      </c>
      <c r="U2203">
        <v>1</v>
      </c>
      <c r="V2203" t="s">
        <v>3561</v>
      </c>
      <c r="W2203" t="s">
        <v>3603</v>
      </c>
      <c r="X2203" t="s">
        <v>3604</v>
      </c>
      <c r="Z2203" t="s">
        <v>3603</v>
      </c>
    </row>
    <row r="2204" spans="1:26" x14ac:dyDescent="0.3">
      <c r="A2204" s="2">
        <v>45048</v>
      </c>
      <c r="B2204" s="2"/>
      <c r="D2204" t="s">
        <v>3536</v>
      </c>
      <c r="E2204" t="s">
        <v>233</v>
      </c>
      <c r="F2204" t="s">
        <v>39</v>
      </c>
      <c r="G2204" t="s">
        <v>58</v>
      </c>
      <c r="H2204" t="s">
        <v>119</v>
      </c>
      <c r="I2204" t="s">
        <v>120</v>
      </c>
      <c r="J2204" t="s">
        <v>42</v>
      </c>
      <c r="K2204" t="s">
        <v>21</v>
      </c>
      <c r="L2204" t="s">
        <v>21</v>
      </c>
      <c r="M2204" t="s">
        <v>2772</v>
      </c>
      <c r="N2204" t="s">
        <v>54</v>
      </c>
      <c r="O2204">
        <v>124.4268031795135</v>
      </c>
      <c r="P2204">
        <v>6.6612388155754587</v>
      </c>
      <c r="Q2204">
        <v>-2</v>
      </c>
      <c r="R2204" t="s">
        <v>3603</v>
      </c>
      <c r="S2204" t="s">
        <v>3554</v>
      </c>
      <c r="T2204" t="s">
        <v>3585</v>
      </c>
      <c r="U2204">
        <v>5</v>
      </c>
      <c r="V2204" t="s">
        <v>3565</v>
      </c>
      <c r="W2204" t="s">
        <v>3603</v>
      </c>
      <c r="X2204" t="s">
        <v>3604</v>
      </c>
      <c r="Z2204" t="s">
        <v>3603</v>
      </c>
    </row>
    <row r="2205" spans="1:26" x14ac:dyDescent="0.3">
      <c r="A2205" s="2">
        <v>45097</v>
      </c>
      <c r="B2205" s="2"/>
      <c r="D2205" t="s">
        <v>3536</v>
      </c>
      <c r="E2205" t="s">
        <v>2200</v>
      </c>
      <c r="F2205" t="s">
        <v>16</v>
      </c>
      <c r="G2205" t="s">
        <v>58</v>
      </c>
      <c r="H2205" t="s">
        <v>119</v>
      </c>
      <c r="I2205" t="s">
        <v>120</v>
      </c>
      <c r="J2205" t="s">
        <v>42</v>
      </c>
      <c r="K2205" t="s">
        <v>21</v>
      </c>
      <c r="L2205" t="s">
        <v>21</v>
      </c>
      <c r="M2205" t="s">
        <v>1014</v>
      </c>
      <c r="N2205" t="s">
        <v>30</v>
      </c>
      <c r="O2205">
        <v>84.258436586298288</v>
      </c>
      <c r="P2205">
        <v>6.6760009268592571</v>
      </c>
      <c r="Q2205">
        <v>-2</v>
      </c>
      <c r="R2205" t="s">
        <v>3603</v>
      </c>
      <c r="S2205" t="s">
        <v>3554</v>
      </c>
      <c r="T2205" t="s">
        <v>3585</v>
      </c>
      <c r="U2205">
        <v>6</v>
      </c>
      <c r="V2205" t="s">
        <v>3566</v>
      </c>
      <c r="W2205" t="s">
        <v>3603</v>
      </c>
      <c r="X2205" t="s">
        <v>3604</v>
      </c>
      <c r="Z2205" t="s">
        <v>3603</v>
      </c>
    </row>
    <row r="2206" spans="1:26" x14ac:dyDescent="0.3">
      <c r="A2206" s="2">
        <v>45169</v>
      </c>
      <c r="B2206" s="2"/>
      <c r="D2206" t="s">
        <v>3536</v>
      </c>
      <c r="E2206" t="s">
        <v>2847</v>
      </c>
      <c r="F2206" t="s">
        <v>28</v>
      </c>
      <c r="G2206" t="s">
        <v>58</v>
      </c>
      <c r="H2206" t="s">
        <v>119</v>
      </c>
      <c r="I2206" t="s">
        <v>120</v>
      </c>
      <c r="J2206" t="s">
        <v>42</v>
      </c>
      <c r="K2206" t="s">
        <v>21</v>
      </c>
      <c r="L2206" t="s">
        <v>21</v>
      </c>
      <c r="M2206" t="s">
        <v>2848</v>
      </c>
      <c r="N2206" t="s">
        <v>76</v>
      </c>
      <c r="O2206">
        <v>25.186337173576941</v>
      </c>
      <c r="P2206">
        <v>5.919193753304766</v>
      </c>
      <c r="Q2206">
        <v>-2</v>
      </c>
      <c r="R2206" t="s">
        <v>3603</v>
      </c>
      <c r="S2206" t="s">
        <v>3554</v>
      </c>
      <c r="T2206" t="s">
        <v>3586</v>
      </c>
      <c r="U2206">
        <v>8</v>
      </c>
      <c r="V2206" t="s">
        <v>3568</v>
      </c>
      <c r="W2206" t="s">
        <v>3603</v>
      </c>
      <c r="X2206" t="s">
        <v>3604</v>
      </c>
      <c r="Z2206" t="s">
        <v>3603</v>
      </c>
    </row>
    <row r="2207" spans="1:26" x14ac:dyDescent="0.3">
      <c r="A2207" s="2">
        <v>45454</v>
      </c>
      <c r="B2207" s="2"/>
      <c r="D2207" t="s">
        <v>3536</v>
      </c>
      <c r="E2207" t="s">
        <v>2315</v>
      </c>
      <c r="F2207" t="s">
        <v>39</v>
      </c>
      <c r="G2207" t="s">
        <v>58</v>
      </c>
      <c r="H2207" t="s">
        <v>119</v>
      </c>
      <c r="I2207" t="s">
        <v>120</v>
      </c>
      <c r="J2207" t="s">
        <v>20</v>
      </c>
      <c r="K2207" t="s">
        <v>21</v>
      </c>
      <c r="L2207" t="s">
        <v>21</v>
      </c>
      <c r="M2207" t="s">
        <v>2859</v>
      </c>
      <c r="N2207" t="s">
        <v>30</v>
      </c>
      <c r="O2207">
        <v>131.3888914755178</v>
      </c>
      <c r="P2207">
        <v>5.0515391975287027</v>
      </c>
      <c r="Q2207">
        <v>-2</v>
      </c>
      <c r="R2207" t="s">
        <v>3603</v>
      </c>
      <c r="S2207" t="s">
        <v>3555</v>
      </c>
      <c r="T2207" t="s">
        <v>3585</v>
      </c>
      <c r="U2207">
        <v>6</v>
      </c>
      <c r="V2207" t="s">
        <v>3566</v>
      </c>
      <c r="W2207" t="s">
        <v>3603</v>
      </c>
      <c r="X2207" t="s">
        <v>3604</v>
      </c>
      <c r="Z2207" t="s">
        <v>3603</v>
      </c>
    </row>
    <row r="2208" spans="1:26" x14ac:dyDescent="0.3">
      <c r="A2208" s="2">
        <v>44950</v>
      </c>
      <c r="B2208" s="2"/>
      <c r="D2208" t="s">
        <v>3536</v>
      </c>
      <c r="E2208" t="s">
        <v>1996</v>
      </c>
      <c r="F2208" t="s">
        <v>28</v>
      </c>
      <c r="G2208" t="s">
        <v>58</v>
      </c>
      <c r="H2208" t="s">
        <v>119</v>
      </c>
      <c r="I2208" t="s">
        <v>120</v>
      </c>
      <c r="J2208" t="s">
        <v>42</v>
      </c>
      <c r="K2208" t="s">
        <v>21</v>
      </c>
      <c r="L2208" t="s">
        <v>21</v>
      </c>
      <c r="M2208" t="s">
        <v>2876</v>
      </c>
      <c r="N2208" t="s">
        <v>63</v>
      </c>
      <c r="O2208">
        <v>26.45796616544769</v>
      </c>
      <c r="P2208">
        <v>5.632742267808247</v>
      </c>
      <c r="Q2208">
        <v>-2</v>
      </c>
      <c r="R2208" t="s">
        <v>3603</v>
      </c>
      <c r="S2208" t="s">
        <v>3554</v>
      </c>
      <c r="T2208" t="s">
        <v>3584</v>
      </c>
      <c r="U2208">
        <v>1</v>
      </c>
      <c r="V2208" t="s">
        <v>3561</v>
      </c>
      <c r="W2208" t="s">
        <v>3603</v>
      </c>
      <c r="X2208" t="s">
        <v>3604</v>
      </c>
      <c r="Z2208" t="s">
        <v>3603</v>
      </c>
    </row>
    <row r="2209" spans="1:26" x14ac:dyDescent="0.3">
      <c r="A2209" s="2">
        <v>45339</v>
      </c>
      <c r="B2209" s="2"/>
      <c r="D2209" t="s">
        <v>3536</v>
      </c>
      <c r="E2209" t="s">
        <v>127</v>
      </c>
      <c r="F2209" t="s">
        <v>16</v>
      </c>
      <c r="G2209" t="s">
        <v>58</v>
      </c>
      <c r="H2209" t="s">
        <v>119</v>
      </c>
      <c r="I2209" t="s">
        <v>120</v>
      </c>
      <c r="J2209" t="s">
        <v>42</v>
      </c>
      <c r="K2209" t="s">
        <v>21</v>
      </c>
      <c r="L2209" t="s">
        <v>3546</v>
      </c>
      <c r="M2209" t="s">
        <v>2920</v>
      </c>
      <c r="N2209" t="s">
        <v>144</v>
      </c>
      <c r="O2209">
        <v>91.794401207212871</v>
      </c>
      <c r="P2209">
        <v>7.4745522586298891</v>
      </c>
      <c r="Q2209">
        <v>-2</v>
      </c>
      <c r="R2209" t="s">
        <v>3603</v>
      </c>
      <c r="S2209" t="s">
        <v>3555</v>
      </c>
      <c r="T2209" t="s">
        <v>3584</v>
      </c>
      <c r="U2209">
        <v>2</v>
      </c>
      <c r="V2209" t="s">
        <v>3562</v>
      </c>
      <c r="W2209" t="s">
        <v>3603</v>
      </c>
      <c r="X2209" t="s">
        <v>3604</v>
      </c>
      <c r="Z2209" t="s">
        <v>3603</v>
      </c>
    </row>
    <row r="2210" spans="1:26" x14ac:dyDescent="0.3">
      <c r="A2210" s="2">
        <v>45316</v>
      </c>
      <c r="B2210" s="2"/>
      <c r="D2210" t="s">
        <v>3536</v>
      </c>
      <c r="E2210" t="s">
        <v>2933</v>
      </c>
      <c r="F2210" t="s">
        <v>39</v>
      </c>
      <c r="G2210" t="s">
        <v>46</v>
      </c>
      <c r="H2210" t="s">
        <v>119</v>
      </c>
      <c r="I2210" t="s">
        <v>120</v>
      </c>
      <c r="J2210" t="s">
        <v>20</v>
      </c>
      <c r="K2210" t="s">
        <v>21</v>
      </c>
      <c r="L2210" t="s">
        <v>3546</v>
      </c>
      <c r="M2210" t="s">
        <v>2934</v>
      </c>
      <c r="N2210" t="s">
        <v>144</v>
      </c>
      <c r="O2210">
        <v>94.025956307762442</v>
      </c>
      <c r="P2210">
        <v>5.4545392545263027</v>
      </c>
      <c r="Q2210">
        <v>-2</v>
      </c>
      <c r="R2210" t="s">
        <v>3603</v>
      </c>
      <c r="S2210" t="s">
        <v>3555</v>
      </c>
      <c r="T2210" t="s">
        <v>3584</v>
      </c>
      <c r="U2210">
        <v>1</v>
      </c>
      <c r="V2210" t="s">
        <v>3561</v>
      </c>
      <c r="W2210" t="s">
        <v>3603</v>
      </c>
      <c r="X2210" t="s">
        <v>3604</v>
      </c>
      <c r="Z2210" t="s">
        <v>3603</v>
      </c>
    </row>
    <row r="2211" spans="1:26" x14ac:dyDescent="0.3">
      <c r="A2211" s="2">
        <v>45074</v>
      </c>
      <c r="B2211" s="2"/>
      <c r="D2211" t="s">
        <v>3536</v>
      </c>
      <c r="E2211" t="s">
        <v>2714</v>
      </c>
      <c r="F2211" t="s">
        <v>103</v>
      </c>
      <c r="G2211" t="s">
        <v>46</v>
      </c>
      <c r="H2211" t="s">
        <v>119</v>
      </c>
      <c r="I2211" t="s">
        <v>120</v>
      </c>
      <c r="J2211" t="s">
        <v>42</v>
      </c>
      <c r="K2211" t="s">
        <v>21</v>
      </c>
      <c r="L2211" t="s">
        <v>3546</v>
      </c>
      <c r="M2211" t="s">
        <v>2473</v>
      </c>
      <c r="N2211" t="s">
        <v>76</v>
      </c>
      <c r="O2211">
        <v>99.724206507657883</v>
      </c>
      <c r="P2211">
        <v>6.735881502604169</v>
      </c>
      <c r="Q2211">
        <v>-2</v>
      </c>
      <c r="R2211" t="s">
        <v>3603</v>
      </c>
      <c r="S2211" t="s">
        <v>3554</v>
      </c>
      <c r="T2211" t="s">
        <v>3585</v>
      </c>
      <c r="U2211">
        <v>5</v>
      </c>
      <c r="V2211" t="s">
        <v>3565</v>
      </c>
      <c r="W2211" t="s">
        <v>3603</v>
      </c>
      <c r="X2211" t="s">
        <v>3604</v>
      </c>
      <c r="Z2211" t="s">
        <v>3603</v>
      </c>
    </row>
    <row r="2212" spans="1:26" x14ac:dyDescent="0.3">
      <c r="A2212" s="2">
        <v>45164</v>
      </c>
      <c r="B2212" s="2"/>
      <c r="D2212" t="s">
        <v>3536</v>
      </c>
      <c r="E2212" t="s">
        <v>1551</v>
      </c>
      <c r="F2212" t="s">
        <v>39</v>
      </c>
      <c r="G2212" t="s">
        <v>58</v>
      </c>
      <c r="H2212" t="s">
        <v>119</v>
      </c>
      <c r="I2212" t="s">
        <v>120</v>
      </c>
      <c r="J2212" t="s">
        <v>20</v>
      </c>
      <c r="K2212" t="s">
        <v>21</v>
      </c>
      <c r="L2212" t="s">
        <v>21</v>
      </c>
      <c r="M2212" t="s">
        <v>2946</v>
      </c>
      <c r="N2212" t="s">
        <v>144</v>
      </c>
      <c r="O2212">
        <v>79.757631428972303</v>
      </c>
      <c r="P2212">
        <v>6.2391759097956587</v>
      </c>
      <c r="Q2212">
        <v>-2</v>
      </c>
      <c r="R2212" t="s">
        <v>3603</v>
      </c>
      <c r="S2212" t="s">
        <v>3554</v>
      </c>
      <c r="T2212" t="s">
        <v>3586</v>
      </c>
      <c r="U2212">
        <v>8</v>
      </c>
      <c r="V2212" t="s">
        <v>3568</v>
      </c>
      <c r="W2212" t="s">
        <v>3603</v>
      </c>
      <c r="X2212" t="s">
        <v>3604</v>
      </c>
      <c r="Z2212" t="s">
        <v>3603</v>
      </c>
    </row>
    <row r="2213" spans="1:26" x14ac:dyDescent="0.3">
      <c r="A2213" s="2">
        <v>45286</v>
      </c>
      <c r="B2213" s="2"/>
      <c r="D2213" t="s">
        <v>3536</v>
      </c>
      <c r="E2213" t="s">
        <v>880</v>
      </c>
      <c r="F2213" t="s">
        <v>80</v>
      </c>
      <c r="G2213" t="s">
        <v>46</v>
      </c>
      <c r="H2213" t="s">
        <v>119</v>
      </c>
      <c r="I2213" t="s">
        <v>120</v>
      </c>
      <c r="J2213" t="s">
        <v>42</v>
      </c>
      <c r="K2213" t="s">
        <v>21</v>
      </c>
      <c r="L2213" t="s">
        <v>3546</v>
      </c>
      <c r="M2213" t="s">
        <v>2964</v>
      </c>
      <c r="N2213" t="s">
        <v>30</v>
      </c>
      <c r="O2213">
        <v>18.989036737830531</v>
      </c>
      <c r="P2213">
        <v>4.6434910410625276</v>
      </c>
      <c r="Q2213">
        <v>-2</v>
      </c>
      <c r="R2213" t="s">
        <v>3603</v>
      </c>
      <c r="S2213" t="s">
        <v>3554</v>
      </c>
      <c r="T2213" t="s">
        <v>3587</v>
      </c>
      <c r="U2213">
        <v>12</v>
      </c>
      <c r="V2213" t="s">
        <v>3572</v>
      </c>
      <c r="W2213" t="s">
        <v>3603</v>
      </c>
      <c r="X2213" t="s">
        <v>3604</v>
      </c>
      <c r="Z2213" t="s">
        <v>3603</v>
      </c>
    </row>
    <row r="2214" spans="1:26" x14ac:dyDescent="0.3">
      <c r="A2214" s="2">
        <v>45042</v>
      </c>
      <c r="B2214" s="2"/>
      <c r="D2214" t="s">
        <v>3536</v>
      </c>
      <c r="E2214" t="s">
        <v>2973</v>
      </c>
      <c r="F2214" t="s">
        <v>80</v>
      </c>
      <c r="G2214" t="s">
        <v>46</v>
      </c>
      <c r="H2214" t="s">
        <v>119</v>
      </c>
      <c r="I2214" t="s">
        <v>120</v>
      </c>
      <c r="J2214" t="s">
        <v>42</v>
      </c>
      <c r="K2214" t="s">
        <v>21</v>
      </c>
      <c r="L2214" t="s">
        <v>21</v>
      </c>
      <c r="M2214" t="s">
        <v>2974</v>
      </c>
      <c r="N2214" t="s">
        <v>43</v>
      </c>
      <c r="O2214">
        <v>19.58447213685653</v>
      </c>
      <c r="P2214">
        <v>4.4210248232739611</v>
      </c>
      <c r="Q2214">
        <v>-2</v>
      </c>
      <c r="R2214" t="s">
        <v>3603</v>
      </c>
      <c r="S2214" t="s">
        <v>3554</v>
      </c>
      <c r="T2214" t="s">
        <v>3585</v>
      </c>
      <c r="U2214">
        <v>4</v>
      </c>
      <c r="V2214" t="s">
        <v>3564</v>
      </c>
      <c r="W2214" t="s">
        <v>3603</v>
      </c>
      <c r="X2214" t="s">
        <v>3604</v>
      </c>
      <c r="Z2214" t="s">
        <v>3603</v>
      </c>
    </row>
    <row r="2215" spans="1:26" x14ac:dyDescent="0.3">
      <c r="A2215" s="2">
        <v>45275</v>
      </c>
      <c r="B2215" s="2"/>
      <c r="D2215" t="s">
        <v>3536</v>
      </c>
      <c r="E2215" t="s">
        <v>3088</v>
      </c>
      <c r="F2215" t="s">
        <v>80</v>
      </c>
      <c r="G2215" t="s">
        <v>58</v>
      </c>
      <c r="H2215" t="s">
        <v>119</v>
      </c>
      <c r="I2215" t="s">
        <v>120</v>
      </c>
      <c r="J2215" t="s">
        <v>20</v>
      </c>
      <c r="K2215" t="s">
        <v>21</v>
      </c>
      <c r="L2215" t="s">
        <v>21</v>
      </c>
      <c r="M2215" t="s">
        <v>3089</v>
      </c>
      <c r="N2215" t="s">
        <v>144</v>
      </c>
      <c r="O2215">
        <v>19.586596570786501</v>
      </c>
      <c r="P2215">
        <v>4.8973379410956079</v>
      </c>
      <c r="Q2215">
        <v>-2</v>
      </c>
      <c r="R2215" t="s">
        <v>3603</v>
      </c>
      <c r="S2215" t="s">
        <v>3554</v>
      </c>
      <c r="T2215" t="s">
        <v>3587</v>
      </c>
      <c r="U2215">
        <v>12</v>
      </c>
      <c r="V2215" t="s">
        <v>3572</v>
      </c>
      <c r="W2215" t="s">
        <v>3603</v>
      </c>
      <c r="X2215" t="s">
        <v>3604</v>
      </c>
      <c r="Z2215" t="s">
        <v>3603</v>
      </c>
    </row>
    <row r="2216" spans="1:26" x14ac:dyDescent="0.3">
      <c r="A2216" s="2">
        <v>44964</v>
      </c>
      <c r="B2216" s="2"/>
      <c r="D2216" t="s">
        <v>3536</v>
      </c>
      <c r="E2216" t="s">
        <v>870</v>
      </c>
      <c r="F2216" t="s">
        <v>28</v>
      </c>
      <c r="G2216" t="s">
        <v>46</v>
      </c>
      <c r="H2216" t="s">
        <v>119</v>
      </c>
      <c r="I2216" t="s">
        <v>120</v>
      </c>
      <c r="J2216" t="s">
        <v>20</v>
      </c>
      <c r="K2216" t="s">
        <v>21</v>
      </c>
      <c r="L2216" t="s">
        <v>21</v>
      </c>
      <c r="M2216" t="s">
        <v>3093</v>
      </c>
      <c r="N2216" t="s">
        <v>76</v>
      </c>
      <c r="O2216">
        <v>30.716942336711259</v>
      </c>
      <c r="P2216">
        <v>5.4314490935655169</v>
      </c>
      <c r="Q2216">
        <v>-2</v>
      </c>
      <c r="R2216" t="s">
        <v>3603</v>
      </c>
      <c r="S2216" t="s">
        <v>3554</v>
      </c>
      <c r="T2216" t="s">
        <v>3584</v>
      </c>
      <c r="U2216">
        <v>2</v>
      </c>
      <c r="V2216" t="s">
        <v>3562</v>
      </c>
      <c r="W2216" t="s">
        <v>3603</v>
      </c>
      <c r="X2216" t="s">
        <v>3604</v>
      </c>
      <c r="Z2216" t="s">
        <v>3603</v>
      </c>
    </row>
    <row r="2217" spans="1:26" x14ac:dyDescent="0.3">
      <c r="A2217" s="2">
        <v>45209</v>
      </c>
      <c r="B2217" s="2"/>
      <c r="D2217" t="s">
        <v>3536</v>
      </c>
      <c r="E2217" t="s">
        <v>2545</v>
      </c>
      <c r="F2217" t="s">
        <v>103</v>
      </c>
      <c r="G2217" t="s">
        <v>46</v>
      </c>
      <c r="H2217" t="s">
        <v>119</v>
      </c>
      <c r="I2217" t="s">
        <v>120</v>
      </c>
      <c r="J2217" t="s">
        <v>20</v>
      </c>
      <c r="K2217" t="s">
        <v>21</v>
      </c>
      <c r="L2217" t="s">
        <v>21</v>
      </c>
      <c r="M2217" t="s">
        <v>3101</v>
      </c>
      <c r="N2217" t="s">
        <v>76</v>
      </c>
      <c r="O2217">
        <v>67.294284110807595</v>
      </c>
      <c r="P2217">
        <v>6.8220421505310913</v>
      </c>
      <c r="Q2217">
        <v>-2</v>
      </c>
      <c r="R2217" t="s">
        <v>3603</v>
      </c>
      <c r="S2217" t="s">
        <v>3554</v>
      </c>
      <c r="T2217" t="s">
        <v>3587</v>
      </c>
      <c r="U2217">
        <v>10</v>
      </c>
      <c r="V2217" t="s">
        <v>3570</v>
      </c>
      <c r="W2217" t="s">
        <v>3603</v>
      </c>
      <c r="X2217" t="s">
        <v>3604</v>
      </c>
      <c r="Z2217" t="s">
        <v>3603</v>
      </c>
    </row>
    <row r="2218" spans="1:26" x14ac:dyDescent="0.3">
      <c r="A2218" s="2">
        <v>45006</v>
      </c>
      <c r="B2218" s="2"/>
      <c r="D2218" t="s">
        <v>3536</v>
      </c>
      <c r="E2218" t="s">
        <v>546</v>
      </c>
      <c r="F2218" t="s">
        <v>16</v>
      </c>
      <c r="G2218" t="s">
        <v>46</v>
      </c>
      <c r="H2218" t="s">
        <v>119</v>
      </c>
      <c r="I2218" t="s">
        <v>120</v>
      </c>
      <c r="J2218" t="s">
        <v>20</v>
      </c>
      <c r="K2218" t="s">
        <v>21</v>
      </c>
      <c r="L2218" t="s">
        <v>3546</v>
      </c>
      <c r="M2218" t="s">
        <v>2935</v>
      </c>
      <c r="N2218" t="s">
        <v>144</v>
      </c>
      <c r="O2218">
        <v>84.996851103029343</v>
      </c>
      <c r="P2218">
        <v>7.3654210162655227</v>
      </c>
      <c r="Q2218">
        <v>-2</v>
      </c>
      <c r="R2218" t="s">
        <v>3603</v>
      </c>
      <c r="S2218" t="s">
        <v>3554</v>
      </c>
      <c r="T2218" t="s">
        <v>3584</v>
      </c>
      <c r="U2218">
        <v>3</v>
      </c>
      <c r="V2218" t="s">
        <v>3563</v>
      </c>
      <c r="W2218" t="s">
        <v>3603</v>
      </c>
      <c r="X2218" t="s">
        <v>3604</v>
      </c>
      <c r="Z2218" t="s">
        <v>3603</v>
      </c>
    </row>
    <row r="2219" spans="1:26" x14ac:dyDescent="0.3">
      <c r="A2219" s="2">
        <v>45035</v>
      </c>
      <c r="B2219" s="2"/>
      <c r="D2219" t="s">
        <v>3536</v>
      </c>
      <c r="E2219" t="s">
        <v>1558</v>
      </c>
      <c r="F2219" t="s">
        <v>103</v>
      </c>
      <c r="G2219" t="s">
        <v>46</v>
      </c>
      <c r="H2219" t="s">
        <v>119</v>
      </c>
      <c r="I2219" t="s">
        <v>120</v>
      </c>
      <c r="J2219" t="s">
        <v>20</v>
      </c>
      <c r="K2219" t="s">
        <v>21</v>
      </c>
      <c r="L2219" t="s">
        <v>21</v>
      </c>
      <c r="M2219" t="s">
        <v>3154</v>
      </c>
      <c r="N2219" t="s">
        <v>76</v>
      </c>
      <c r="O2219">
        <v>114.5014729845164</v>
      </c>
      <c r="P2219">
        <v>6.2131860606159819</v>
      </c>
      <c r="Q2219">
        <v>-2</v>
      </c>
      <c r="R2219" t="s">
        <v>3603</v>
      </c>
      <c r="S2219" t="s">
        <v>3554</v>
      </c>
      <c r="T2219" t="s">
        <v>3585</v>
      </c>
      <c r="U2219">
        <v>4</v>
      </c>
      <c r="V2219" t="s">
        <v>3564</v>
      </c>
      <c r="W2219" t="s">
        <v>3603</v>
      </c>
      <c r="X2219" t="s">
        <v>3604</v>
      </c>
      <c r="Z2219" t="s">
        <v>3603</v>
      </c>
    </row>
    <row r="2220" spans="1:26" x14ac:dyDescent="0.3">
      <c r="A2220" s="2">
        <v>45373</v>
      </c>
      <c r="B2220" s="2"/>
      <c r="D2220" t="s">
        <v>3536</v>
      </c>
      <c r="E2220" t="s">
        <v>3166</v>
      </c>
      <c r="F2220" t="s">
        <v>118</v>
      </c>
      <c r="G2220" t="s">
        <v>58</v>
      </c>
      <c r="H2220" t="s">
        <v>119</v>
      </c>
      <c r="I2220" t="s">
        <v>120</v>
      </c>
      <c r="J2220" t="s">
        <v>20</v>
      </c>
      <c r="K2220" t="s">
        <v>21</v>
      </c>
      <c r="L2220" t="s">
        <v>21</v>
      </c>
      <c r="M2220" t="s">
        <v>3167</v>
      </c>
      <c r="N2220" t="s">
        <v>144</v>
      </c>
      <c r="O2220">
        <v>74.580138114036458</v>
      </c>
      <c r="P2220">
        <v>7.0326035946416043</v>
      </c>
      <c r="Q2220">
        <v>-2</v>
      </c>
      <c r="R2220" t="s">
        <v>3603</v>
      </c>
      <c r="S2220" t="s">
        <v>3555</v>
      </c>
      <c r="T2220" t="s">
        <v>3584</v>
      </c>
      <c r="U2220">
        <v>3</v>
      </c>
      <c r="V2220" t="s">
        <v>3563</v>
      </c>
      <c r="W2220" t="s">
        <v>3603</v>
      </c>
      <c r="X2220" t="s">
        <v>3604</v>
      </c>
      <c r="Z2220" t="s">
        <v>3603</v>
      </c>
    </row>
    <row r="2221" spans="1:26" x14ac:dyDescent="0.3">
      <c r="A2221" s="2">
        <v>45206</v>
      </c>
      <c r="B2221" s="2"/>
      <c r="D2221" t="s">
        <v>3536</v>
      </c>
      <c r="E2221" t="s">
        <v>1257</v>
      </c>
      <c r="F2221" t="s">
        <v>103</v>
      </c>
      <c r="G2221" t="s">
        <v>46</v>
      </c>
      <c r="H2221" t="s">
        <v>119</v>
      </c>
      <c r="I2221" t="s">
        <v>120</v>
      </c>
      <c r="J2221" t="s">
        <v>20</v>
      </c>
      <c r="K2221" t="s">
        <v>21</v>
      </c>
      <c r="L2221" t="s">
        <v>3546</v>
      </c>
      <c r="M2221" t="s">
        <v>3200</v>
      </c>
      <c r="N2221" t="s">
        <v>76</v>
      </c>
      <c r="O2221">
        <v>80.346752515238066</v>
      </c>
      <c r="P2221">
        <v>7.7143585139975057</v>
      </c>
      <c r="Q2221">
        <v>-2</v>
      </c>
      <c r="R2221" t="s">
        <v>3603</v>
      </c>
      <c r="S2221" t="s">
        <v>3554</v>
      </c>
      <c r="T2221" t="s">
        <v>3587</v>
      </c>
      <c r="U2221">
        <v>10</v>
      </c>
      <c r="V2221" t="s">
        <v>3570</v>
      </c>
      <c r="W2221" t="s">
        <v>3603</v>
      </c>
      <c r="X2221" t="s">
        <v>3604</v>
      </c>
      <c r="Z2221" t="s">
        <v>3603</v>
      </c>
    </row>
    <row r="2222" spans="1:26" x14ac:dyDescent="0.3">
      <c r="A2222" s="2">
        <v>45351</v>
      </c>
      <c r="B2222" s="2"/>
      <c r="D2222" t="s">
        <v>3536</v>
      </c>
      <c r="E2222" t="s">
        <v>1871</v>
      </c>
      <c r="F2222" t="s">
        <v>16</v>
      </c>
      <c r="G2222" t="s">
        <v>58</v>
      </c>
      <c r="H2222" t="s">
        <v>119</v>
      </c>
      <c r="I2222" t="s">
        <v>120</v>
      </c>
      <c r="J2222" t="s">
        <v>20</v>
      </c>
      <c r="K2222" t="s">
        <v>21</v>
      </c>
      <c r="L2222" t="s">
        <v>21</v>
      </c>
      <c r="M2222" t="s">
        <v>3224</v>
      </c>
      <c r="N2222" t="s">
        <v>30</v>
      </c>
      <c r="O2222">
        <v>85.639091200523595</v>
      </c>
      <c r="P2222">
        <v>6.9362461524529886</v>
      </c>
      <c r="Q2222">
        <v>-2</v>
      </c>
      <c r="R2222" t="s">
        <v>3603</v>
      </c>
      <c r="S2222" t="s">
        <v>3555</v>
      </c>
      <c r="T2222" t="s">
        <v>3584</v>
      </c>
      <c r="U2222">
        <v>2</v>
      </c>
      <c r="V2222" t="s">
        <v>3562</v>
      </c>
      <c r="W2222" t="s">
        <v>3603</v>
      </c>
      <c r="X2222" t="s">
        <v>3604</v>
      </c>
      <c r="Z2222" t="s">
        <v>3603</v>
      </c>
    </row>
    <row r="2223" spans="1:26" x14ac:dyDescent="0.3">
      <c r="A2223" s="2">
        <v>45128</v>
      </c>
      <c r="B2223" s="2"/>
      <c r="D2223" t="s">
        <v>3536</v>
      </c>
      <c r="E2223" t="s">
        <v>1378</v>
      </c>
      <c r="F2223" t="s">
        <v>103</v>
      </c>
      <c r="G2223" t="s">
        <v>46</v>
      </c>
      <c r="H2223" t="s">
        <v>119</v>
      </c>
      <c r="I2223" t="s">
        <v>120</v>
      </c>
      <c r="J2223" t="s">
        <v>42</v>
      </c>
      <c r="K2223" t="s">
        <v>21</v>
      </c>
      <c r="L2223" t="s">
        <v>3546</v>
      </c>
      <c r="M2223" t="s">
        <v>3225</v>
      </c>
      <c r="N2223" t="s">
        <v>43</v>
      </c>
      <c r="O2223">
        <v>89.037177343372534</v>
      </c>
      <c r="P2223">
        <v>7.3357358134016266</v>
      </c>
      <c r="Q2223">
        <v>-2</v>
      </c>
      <c r="R2223" t="s">
        <v>3603</v>
      </c>
      <c r="S2223" t="s">
        <v>3554</v>
      </c>
      <c r="T2223" t="s">
        <v>3586</v>
      </c>
      <c r="U2223">
        <v>7</v>
      </c>
      <c r="V2223" t="s">
        <v>3567</v>
      </c>
      <c r="W2223" t="s">
        <v>3603</v>
      </c>
      <c r="X2223" t="s">
        <v>3604</v>
      </c>
      <c r="Z2223" t="s">
        <v>3603</v>
      </c>
    </row>
    <row r="2224" spans="1:26" x14ac:dyDescent="0.3">
      <c r="A2224" s="2">
        <v>45472</v>
      </c>
      <c r="B2224" s="2"/>
      <c r="D2224" t="s">
        <v>3536</v>
      </c>
      <c r="E2224" t="s">
        <v>3236</v>
      </c>
      <c r="F2224" t="s">
        <v>16</v>
      </c>
      <c r="G2224" t="s">
        <v>58</v>
      </c>
      <c r="H2224" t="s">
        <v>119</v>
      </c>
      <c r="I2224" t="s">
        <v>120</v>
      </c>
      <c r="J2224" t="s">
        <v>42</v>
      </c>
      <c r="K2224" t="s">
        <v>21</v>
      </c>
      <c r="L2224" t="s">
        <v>21</v>
      </c>
      <c r="M2224" t="s">
        <v>2025</v>
      </c>
      <c r="N2224" t="s">
        <v>54</v>
      </c>
      <c r="O2224">
        <v>83.142473325952736</v>
      </c>
      <c r="P2224">
        <v>6.2327236865873834</v>
      </c>
      <c r="Q2224">
        <v>-2</v>
      </c>
      <c r="R2224" t="s">
        <v>3603</v>
      </c>
      <c r="S2224" t="s">
        <v>3555</v>
      </c>
      <c r="T2224" t="s">
        <v>3585</v>
      </c>
      <c r="U2224">
        <v>6</v>
      </c>
      <c r="V2224" t="s">
        <v>3566</v>
      </c>
      <c r="W2224" t="s">
        <v>3603</v>
      </c>
      <c r="X2224" t="s">
        <v>3604</v>
      </c>
      <c r="Z2224" t="s">
        <v>3603</v>
      </c>
    </row>
    <row r="2225" spans="1:26" x14ac:dyDescent="0.3">
      <c r="A2225" s="2">
        <v>45086</v>
      </c>
      <c r="B2225" s="2"/>
      <c r="D2225" t="s">
        <v>3536</v>
      </c>
      <c r="E2225" t="s">
        <v>2901</v>
      </c>
      <c r="F2225" t="s">
        <v>57</v>
      </c>
      <c r="G2225" t="s">
        <v>58</v>
      </c>
      <c r="H2225" t="s">
        <v>119</v>
      </c>
      <c r="I2225" t="s">
        <v>120</v>
      </c>
      <c r="J2225" t="s">
        <v>42</v>
      </c>
      <c r="K2225" t="s">
        <v>21</v>
      </c>
      <c r="L2225" t="s">
        <v>3546</v>
      </c>
      <c r="M2225" t="s">
        <v>3265</v>
      </c>
      <c r="N2225" t="s">
        <v>54</v>
      </c>
      <c r="O2225">
        <v>88.57642020434406</v>
      </c>
      <c r="P2225">
        <v>5.16748258225907</v>
      </c>
      <c r="Q2225">
        <v>-2</v>
      </c>
      <c r="R2225" t="s">
        <v>3603</v>
      </c>
      <c r="S2225" t="s">
        <v>3554</v>
      </c>
      <c r="T2225" t="s">
        <v>3585</v>
      </c>
      <c r="U2225">
        <v>6</v>
      </c>
      <c r="V2225" t="s">
        <v>3566</v>
      </c>
      <c r="W2225" t="s">
        <v>3603</v>
      </c>
      <c r="X2225" t="s">
        <v>3604</v>
      </c>
      <c r="Z2225" t="s">
        <v>3603</v>
      </c>
    </row>
    <row r="2226" spans="1:26" x14ac:dyDescent="0.3">
      <c r="A2226" s="2">
        <v>44951</v>
      </c>
      <c r="B2226" s="2"/>
      <c r="D2226" t="s">
        <v>3536</v>
      </c>
      <c r="E2226" t="s">
        <v>943</v>
      </c>
      <c r="F2226" t="s">
        <v>80</v>
      </c>
      <c r="G2226" t="s">
        <v>58</v>
      </c>
      <c r="H2226" t="s">
        <v>119</v>
      </c>
      <c r="I2226" t="s">
        <v>120</v>
      </c>
      <c r="J2226" t="s">
        <v>42</v>
      </c>
      <c r="K2226" t="s">
        <v>21</v>
      </c>
      <c r="L2226" t="s">
        <v>21</v>
      </c>
      <c r="M2226" t="s">
        <v>1233</v>
      </c>
      <c r="N2226" t="s">
        <v>54</v>
      </c>
      <c r="O2226">
        <v>16.96649852617352</v>
      </c>
      <c r="P2226">
        <v>4.5632033926997506</v>
      </c>
      <c r="Q2226">
        <v>-2</v>
      </c>
      <c r="R2226" t="s">
        <v>3603</v>
      </c>
      <c r="S2226" t="s">
        <v>3554</v>
      </c>
      <c r="T2226" t="s">
        <v>3584</v>
      </c>
      <c r="U2226">
        <v>1</v>
      </c>
      <c r="V2226" t="s">
        <v>3561</v>
      </c>
      <c r="W2226" t="s">
        <v>3603</v>
      </c>
      <c r="X2226" t="s">
        <v>3604</v>
      </c>
      <c r="Z2226" t="s">
        <v>3603</v>
      </c>
    </row>
    <row r="2227" spans="1:26" x14ac:dyDescent="0.3">
      <c r="A2227" s="2">
        <v>45081</v>
      </c>
      <c r="B2227" s="2"/>
      <c r="D2227" t="s">
        <v>3536</v>
      </c>
      <c r="E2227" t="s">
        <v>1814</v>
      </c>
      <c r="F2227" t="s">
        <v>16</v>
      </c>
      <c r="G2227" t="s">
        <v>46</v>
      </c>
      <c r="H2227" t="s">
        <v>119</v>
      </c>
      <c r="I2227" t="s">
        <v>120</v>
      </c>
      <c r="J2227" t="s">
        <v>42</v>
      </c>
      <c r="K2227" t="s">
        <v>21</v>
      </c>
      <c r="L2227" t="s">
        <v>21</v>
      </c>
      <c r="M2227" t="s">
        <v>3271</v>
      </c>
      <c r="N2227" t="s">
        <v>76</v>
      </c>
      <c r="O2227">
        <v>83.824097461840509</v>
      </c>
      <c r="P2227">
        <v>5.9633434027668866</v>
      </c>
      <c r="Q2227">
        <v>-2</v>
      </c>
      <c r="R2227" t="s">
        <v>3603</v>
      </c>
      <c r="S2227" t="s">
        <v>3554</v>
      </c>
      <c r="T2227" t="s">
        <v>3585</v>
      </c>
      <c r="U2227">
        <v>6</v>
      </c>
      <c r="V2227" t="s">
        <v>3566</v>
      </c>
      <c r="W2227" t="s">
        <v>3603</v>
      </c>
      <c r="X2227" t="s">
        <v>3604</v>
      </c>
      <c r="Z2227" t="s">
        <v>3603</v>
      </c>
    </row>
    <row r="2228" spans="1:26" x14ac:dyDescent="0.3">
      <c r="A2228" s="2">
        <v>45260</v>
      </c>
      <c r="B2228" s="2"/>
      <c r="D2228" t="s">
        <v>3536</v>
      </c>
      <c r="E2228" t="s">
        <v>1200</v>
      </c>
      <c r="F2228" t="s">
        <v>118</v>
      </c>
      <c r="G2228" t="s">
        <v>58</v>
      </c>
      <c r="H2228" t="s">
        <v>119</v>
      </c>
      <c r="I2228" t="s">
        <v>120</v>
      </c>
      <c r="J2228" t="s">
        <v>20</v>
      </c>
      <c r="K2228" t="s">
        <v>21</v>
      </c>
      <c r="L2228" t="s">
        <v>3546</v>
      </c>
      <c r="M2228" t="s">
        <v>3292</v>
      </c>
      <c r="N2228" t="s">
        <v>63</v>
      </c>
      <c r="O2228">
        <v>79.796255421031702</v>
      </c>
      <c r="P2228">
        <v>7.2266779947854172</v>
      </c>
      <c r="Q2228">
        <v>-2</v>
      </c>
      <c r="R2228" t="s">
        <v>3603</v>
      </c>
      <c r="S2228" t="s">
        <v>3554</v>
      </c>
      <c r="T2228" t="s">
        <v>3587</v>
      </c>
      <c r="U2228">
        <v>11</v>
      </c>
      <c r="V2228" t="s">
        <v>3571</v>
      </c>
      <c r="W2228" t="s">
        <v>3603</v>
      </c>
      <c r="X2228" t="s">
        <v>3604</v>
      </c>
      <c r="Z2228" t="s">
        <v>3603</v>
      </c>
    </row>
    <row r="2229" spans="1:26" x14ac:dyDescent="0.3">
      <c r="A2229" s="2">
        <v>45065</v>
      </c>
      <c r="B2229" s="2"/>
      <c r="D2229" t="s">
        <v>3536</v>
      </c>
      <c r="E2229" t="s">
        <v>2736</v>
      </c>
      <c r="F2229" t="s">
        <v>80</v>
      </c>
      <c r="G2229" t="s">
        <v>46</v>
      </c>
      <c r="H2229" t="s">
        <v>119</v>
      </c>
      <c r="I2229" t="s">
        <v>120</v>
      </c>
      <c r="J2229" t="s">
        <v>42</v>
      </c>
      <c r="K2229" t="s">
        <v>21</v>
      </c>
      <c r="L2229" t="s">
        <v>3546</v>
      </c>
      <c r="M2229" t="s">
        <v>3315</v>
      </c>
      <c r="N2229" t="s">
        <v>63</v>
      </c>
      <c r="O2229">
        <v>20.897908909697989</v>
      </c>
      <c r="P2229">
        <v>5.1490971648029538</v>
      </c>
      <c r="Q2229">
        <v>-2</v>
      </c>
      <c r="R2229" t="s">
        <v>3603</v>
      </c>
      <c r="S2229" t="s">
        <v>3554</v>
      </c>
      <c r="T2229" t="s">
        <v>3585</v>
      </c>
      <c r="U2229">
        <v>5</v>
      </c>
      <c r="V2229" t="s">
        <v>3565</v>
      </c>
      <c r="W2229" t="s">
        <v>3603</v>
      </c>
      <c r="X2229" t="s">
        <v>3604</v>
      </c>
      <c r="Z2229" t="s">
        <v>3603</v>
      </c>
    </row>
    <row r="2230" spans="1:26" x14ac:dyDescent="0.3">
      <c r="A2230" s="2">
        <v>45319</v>
      </c>
      <c r="B2230" s="2"/>
      <c r="D2230" t="s">
        <v>3536</v>
      </c>
      <c r="E2230" t="s">
        <v>485</v>
      </c>
      <c r="F2230" t="s">
        <v>118</v>
      </c>
      <c r="G2230" t="s">
        <v>46</v>
      </c>
      <c r="H2230" t="s">
        <v>119</v>
      </c>
      <c r="I2230" t="s">
        <v>120</v>
      </c>
      <c r="J2230" t="s">
        <v>42</v>
      </c>
      <c r="K2230" t="s">
        <v>21</v>
      </c>
      <c r="L2230" t="s">
        <v>3546</v>
      </c>
      <c r="M2230" t="s">
        <v>3316</v>
      </c>
      <c r="N2230" t="s">
        <v>76</v>
      </c>
      <c r="O2230">
        <v>80.872494734735014</v>
      </c>
      <c r="P2230">
        <v>6.35727417157009</v>
      </c>
      <c r="Q2230">
        <v>-2</v>
      </c>
      <c r="R2230" t="s">
        <v>3603</v>
      </c>
      <c r="S2230" t="s">
        <v>3555</v>
      </c>
      <c r="T2230" t="s">
        <v>3584</v>
      </c>
      <c r="U2230">
        <v>1</v>
      </c>
      <c r="V2230" t="s">
        <v>3561</v>
      </c>
      <c r="W2230" t="s">
        <v>3603</v>
      </c>
      <c r="X2230" t="s">
        <v>3604</v>
      </c>
      <c r="Z2230" t="s">
        <v>3603</v>
      </c>
    </row>
    <row r="2231" spans="1:26" x14ac:dyDescent="0.3">
      <c r="A2231" s="2">
        <v>45277</v>
      </c>
      <c r="B2231" s="2"/>
      <c r="D2231" t="s">
        <v>3536</v>
      </c>
      <c r="E2231" t="s">
        <v>2361</v>
      </c>
      <c r="F2231" t="s">
        <v>80</v>
      </c>
      <c r="G2231" t="s">
        <v>46</v>
      </c>
      <c r="H2231" t="s">
        <v>119</v>
      </c>
      <c r="I2231" t="s">
        <v>120</v>
      </c>
      <c r="J2231" t="s">
        <v>20</v>
      </c>
      <c r="K2231" t="s">
        <v>21</v>
      </c>
      <c r="L2231" t="s">
        <v>21</v>
      </c>
      <c r="M2231" t="s">
        <v>1402</v>
      </c>
      <c r="N2231" t="s">
        <v>63</v>
      </c>
      <c r="O2231">
        <v>26.388384109492549</v>
      </c>
      <c r="P2231">
        <v>5.0073597933891989</v>
      </c>
      <c r="Q2231">
        <v>-2</v>
      </c>
      <c r="R2231" t="s">
        <v>3603</v>
      </c>
      <c r="S2231" t="s">
        <v>3554</v>
      </c>
      <c r="T2231" t="s">
        <v>3587</v>
      </c>
      <c r="U2231">
        <v>12</v>
      </c>
      <c r="V2231" t="s">
        <v>3572</v>
      </c>
      <c r="W2231" t="s">
        <v>3603</v>
      </c>
      <c r="X2231" t="s">
        <v>3604</v>
      </c>
      <c r="Z2231" t="s">
        <v>3603</v>
      </c>
    </row>
    <row r="2232" spans="1:26" x14ac:dyDescent="0.3">
      <c r="A2232" s="2">
        <v>45433</v>
      </c>
      <c r="B2232" s="2"/>
      <c r="D2232" t="s">
        <v>3536</v>
      </c>
      <c r="E2232" t="s">
        <v>1842</v>
      </c>
      <c r="F2232" t="s">
        <v>16</v>
      </c>
      <c r="G2232" t="s">
        <v>46</v>
      </c>
      <c r="H2232" t="s">
        <v>119</v>
      </c>
      <c r="I2232" t="s">
        <v>120</v>
      </c>
      <c r="J2232" t="s">
        <v>42</v>
      </c>
      <c r="K2232" t="s">
        <v>21</v>
      </c>
      <c r="L2232" t="s">
        <v>21</v>
      </c>
      <c r="M2232" t="s">
        <v>3365</v>
      </c>
      <c r="N2232" t="s">
        <v>63</v>
      </c>
      <c r="O2232">
        <v>85.859042011646494</v>
      </c>
      <c r="P2232">
        <v>6.5913919376260512</v>
      </c>
      <c r="Q2232">
        <v>-2</v>
      </c>
      <c r="R2232" t="s">
        <v>3603</v>
      </c>
      <c r="S2232" t="s">
        <v>3555</v>
      </c>
      <c r="T2232" t="s">
        <v>3585</v>
      </c>
      <c r="U2232">
        <v>5</v>
      </c>
      <c r="V2232" t="s">
        <v>3565</v>
      </c>
      <c r="W2232" t="s">
        <v>3603</v>
      </c>
      <c r="X2232" t="s">
        <v>3604</v>
      </c>
      <c r="Z2232" t="s">
        <v>3603</v>
      </c>
    </row>
    <row r="2233" spans="1:26" x14ac:dyDescent="0.3">
      <c r="A2233" s="2">
        <v>45330</v>
      </c>
      <c r="B2233" s="2"/>
      <c r="D2233" t="s">
        <v>3536</v>
      </c>
      <c r="E2233" t="s">
        <v>655</v>
      </c>
      <c r="F2233" t="s">
        <v>80</v>
      </c>
      <c r="G2233" t="s">
        <v>58</v>
      </c>
      <c r="H2233" t="s">
        <v>119</v>
      </c>
      <c r="I2233" t="s">
        <v>120</v>
      </c>
      <c r="J2233" t="s">
        <v>20</v>
      </c>
      <c r="K2233" t="s">
        <v>21</v>
      </c>
      <c r="L2233" t="s">
        <v>3546</v>
      </c>
      <c r="M2233" t="s">
        <v>3395</v>
      </c>
      <c r="N2233" t="s">
        <v>144</v>
      </c>
      <c r="O2233">
        <v>23.605676812727911</v>
      </c>
      <c r="P2233">
        <v>4.000046078268074</v>
      </c>
      <c r="Q2233">
        <v>-2</v>
      </c>
      <c r="R2233" t="s">
        <v>3603</v>
      </c>
      <c r="S2233" t="s">
        <v>3555</v>
      </c>
      <c r="T2233" t="s">
        <v>3584</v>
      </c>
      <c r="U2233">
        <v>2</v>
      </c>
      <c r="V2233" t="s">
        <v>3562</v>
      </c>
      <c r="W2233" t="s">
        <v>3603</v>
      </c>
      <c r="X2233" t="s">
        <v>3604</v>
      </c>
      <c r="Z2233" t="s">
        <v>3603</v>
      </c>
    </row>
    <row r="2234" spans="1:26" x14ac:dyDescent="0.3">
      <c r="A2234" s="2">
        <v>44967</v>
      </c>
      <c r="B2234" s="2"/>
      <c r="D2234" t="s">
        <v>3536</v>
      </c>
      <c r="E2234" t="s">
        <v>1838</v>
      </c>
      <c r="F2234" t="s">
        <v>16</v>
      </c>
      <c r="G2234" t="s">
        <v>58</v>
      </c>
      <c r="H2234" t="s">
        <v>119</v>
      </c>
      <c r="I2234" t="s">
        <v>120</v>
      </c>
      <c r="J2234" t="s">
        <v>42</v>
      </c>
      <c r="K2234" t="s">
        <v>21</v>
      </c>
      <c r="L2234" t="s">
        <v>21</v>
      </c>
      <c r="M2234" t="s">
        <v>3432</v>
      </c>
      <c r="N2234" t="s">
        <v>43</v>
      </c>
      <c r="O2234">
        <v>83.038185956048764</v>
      </c>
      <c r="P2234">
        <v>7.0747740535046653</v>
      </c>
      <c r="Q2234">
        <v>-2</v>
      </c>
      <c r="R2234" t="s">
        <v>3603</v>
      </c>
      <c r="S2234" t="s">
        <v>3554</v>
      </c>
      <c r="T2234" t="s">
        <v>3584</v>
      </c>
      <c r="U2234">
        <v>2</v>
      </c>
      <c r="V2234" t="s">
        <v>3562</v>
      </c>
      <c r="W2234" t="s">
        <v>3603</v>
      </c>
      <c r="X2234" t="s">
        <v>3604</v>
      </c>
      <c r="Z2234" t="s">
        <v>3603</v>
      </c>
    </row>
    <row r="2235" spans="1:26" x14ac:dyDescent="0.3">
      <c r="A2235" s="2">
        <v>45318</v>
      </c>
      <c r="B2235" s="2"/>
      <c r="D2235" t="s">
        <v>3536</v>
      </c>
      <c r="E2235" t="s">
        <v>2133</v>
      </c>
      <c r="F2235" t="s">
        <v>118</v>
      </c>
      <c r="G2235" t="s">
        <v>58</v>
      </c>
      <c r="H2235" t="s">
        <v>119</v>
      </c>
      <c r="I2235" t="s">
        <v>120</v>
      </c>
      <c r="J2235" t="s">
        <v>42</v>
      </c>
      <c r="K2235" t="s">
        <v>21</v>
      </c>
      <c r="L2235" t="s">
        <v>21</v>
      </c>
      <c r="M2235" t="s">
        <v>3469</v>
      </c>
      <c r="N2235" t="s">
        <v>144</v>
      </c>
      <c r="O2235">
        <v>61.22084053496858</v>
      </c>
      <c r="P2235">
        <v>6.9150111256192286</v>
      </c>
      <c r="Q2235">
        <v>-2</v>
      </c>
      <c r="R2235" t="s">
        <v>3603</v>
      </c>
      <c r="S2235" t="s">
        <v>3555</v>
      </c>
      <c r="T2235" t="s">
        <v>3584</v>
      </c>
      <c r="U2235">
        <v>1</v>
      </c>
      <c r="V2235" t="s">
        <v>3561</v>
      </c>
      <c r="W2235" t="s">
        <v>3603</v>
      </c>
      <c r="X2235" t="s">
        <v>3604</v>
      </c>
      <c r="Z2235" t="s">
        <v>3603</v>
      </c>
    </row>
    <row r="2236" spans="1:26" x14ac:dyDescent="0.3">
      <c r="A2236" s="2">
        <v>44939</v>
      </c>
      <c r="B2236" s="2"/>
      <c r="D2236" t="s">
        <v>3536</v>
      </c>
      <c r="E2236" t="s">
        <v>859</v>
      </c>
      <c r="F2236" t="s">
        <v>118</v>
      </c>
      <c r="G2236" t="s">
        <v>46</v>
      </c>
      <c r="H2236" t="s">
        <v>119</v>
      </c>
      <c r="I2236" t="s">
        <v>120</v>
      </c>
      <c r="J2236" t="s">
        <v>20</v>
      </c>
      <c r="K2236" t="s">
        <v>21</v>
      </c>
      <c r="L2236" t="s">
        <v>21</v>
      </c>
      <c r="M2236" t="s">
        <v>3484</v>
      </c>
      <c r="N2236" t="s">
        <v>63</v>
      </c>
      <c r="O2236">
        <v>68.916681895546446</v>
      </c>
      <c r="P2236">
        <v>7.2327900889355341</v>
      </c>
      <c r="Q2236">
        <v>-2</v>
      </c>
      <c r="R2236" t="s">
        <v>3603</v>
      </c>
      <c r="S2236" t="s">
        <v>3554</v>
      </c>
      <c r="T2236" t="s">
        <v>3584</v>
      </c>
      <c r="U2236">
        <v>1</v>
      </c>
      <c r="V2236" t="s">
        <v>3561</v>
      </c>
      <c r="W2236" t="s">
        <v>3603</v>
      </c>
      <c r="X2236" t="s">
        <v>3604</v>
      </c>
      <c r="Z2236" t="s">
        <v>3603</v>
      </c>
    </row>
    <row r="2237" spans="1:26" x14ac:dyDescent="0.3">
      <c r="A2237" s="2">
        <v>45445</v>
      </c>
      <c r="B2237" s="2"/>
      <c r="D2237" t="s">
        <v>3536</v>
      </c>
      <c r="E2237" t="s">
        <v>15</v>
      </c>
      <c r="F2237" t="s">
        <v>16</v>
      </c>
      <c r="G2237" t="s">
        <v>17</v>
      </c>
      <c r="H2237" t="s">
        <v>18</v>
      </c>
      <c r="I2237" t="s">
        <v>19</v>
      </c>
      <c r="J2237" t="s">
        <v>20</v>
      </c>
      <c r="K2237" t="s">
        <v>21</v>
      </c>
      <c r="L2237" t="s">
        <v>3546</v>
      </c>
      <c r="M2237" t="s">
        <v>23</v>
      </c>
      <c r="N2237" t="s">
        <v>24</v>
      </c>
      <c r="O2237">
        <v>77.618895636879458</v>
      </c>
      <c r="P2237">
        <v>6.9575561089012954</v>
      </c>
      <c r="Q2237">
        <v>-2</v>
      </c>
      <c r="R2237" t="s">
        <v>3603</v>
      </c>
      <c r="S2237" t="s">
        <v>3555</v>
      </c>
      <c r="T2237" t="s">
        <v>3585</v>
      </c>
      <c r="U2237">
        <v>6</v>
      </c>
      <c r="V2237" t="s">
        <v>3566</v>
      </c>
      <c r="W2237" t="s">
        <v>3603</v>
      </c>
      <c r="X2237" t="s">
        <v>3604</v>
      </c>
      <c r="Z2237" t="s">
        <v>3603</v>
      </c>
    </row>
    <row r="2238" spans="1:26" x14ac:dyDescent="0.3">
      <c r="A2238" s="2">
        <v>45014</v>
      </c>
      <c r="B2238" s="2"/>
      <c r="D2238" t="s">
        <v>3536</v>
      </c>
      <c r="E2238" t="s">
        <v>27</v>
      </c>
      <c r="F2238" t="s">
        <v>28</v>
      </c>
      <c r="G2238" t="s">
        <v>17</v>
      </c>
      <c r="H2238" t="s">
        <v>18</v>
      </c>
      <c r="I2238" t="s">
        <v>19</v>
      </c>
      <c r="J2238" t="s">
        <v>42</v>
      </c>
      <c r="K2238" t="s">
        <v>21</v>
      </c>
      <c r="L2238" t="s">
        <v>3546</v>
      </c>
      <c r="M2238" t="s">
        <v>878</v>
      </c>
      <c r="N2238" t="s">
        <v>30</v>
      </c>
      <c r="O2238">
        <v>34.80152398140735</v>
      </c>
      <c r="P2238">
        <v>5.8259906888548461</v>
      </c>
      <c r="Q2238">
        <v>-2</v>
      </c>
      <c r="R2238" t="s">
        <v>3603</v>
      </c>
      <c r="S2238" t="s">
        <v>3554</v>
      </c>
      <c r="T2238" t="s">
        <v>3584</v>
      </c>
      <c r="U2238">
        <v>3</v>
      </c>
      <c r="V2238" t="s">
        <v>3563</v>
      </c>
      <c r="W2238" t="s">
        <v>3603</v>
      </c>
      <c r="X2238" t="s">
        <v>3604</v>
      </c>
      <c r="Z2238" t="s">
        <v>3603</v>
      </c>
    </row>
    <row r="2239" spans="1:26" x14ac:dyDescent="0.3">
      <c r="A2239" s="2">
        <v>45356</v>
      </c>
      <c r="B2239" s="2"/>
      <c r="D2239" t="s">
        <v>3536</v>
      </c>
      <c r="E2239" t="s">
        <v>129</v>
      </c>
      <c r="F2239" t="s">
        <v>16</v>
      </c>
      <c r="G2239" t="s">
        <v>46</v>
      </c>
      <c r="H2239" t="s">
        <v>18</v>
      </c>
      <c r="I2239" t="s">
        <v>19</v>
      </c>
      <c r="J2239" t="s">
        <v>20</v>
      </c>
      <c r="K2239" t="s">
        <v>21</v>
      </c>
      <c r="L2239" t="s">
        <v>21</v>
      </c>
      <c r="M2239" t="s">
        <v>994</v>
      </c>
      <c r="N2239" t="s">
        <v>24</v>
      </c>
      <c r="O2239">
        <v>75.182340289065252</v>
      </c>
      <c r="P2239">
        <v>7.4908430258509124</v>
      </c>
      <c r="Q2239">
        <v>-2</v>
      </c>
      <c r="R2239" t="s">
        <v>3603</v>
      </c>
      <c r="S2239" t="s">
        <v>3555</v>
      </c>
      <c r="T2239" t="s">
        <v>3584</v>
      </c>
      <c r="U2239">
        <v>3</v>
      </c>
      <c r="V2239" t="s">
        <v>3563</v>
      </c>
      <c r="W2239" t="s">
        <v>3603</v>
      </c>
      <c r="X2239" t="s">
        <v>3604</v>
      </c>
      <c r="Z2239" t="s">
        <v>3603</v>
      </c>
    </row>
    <row r="2240" spans="1:26" x14ac:dyDescent="0.3">
      <c r="A2240" s="2">
        <v>45140</v>
      </c>
      <c r="B2240" s="2"/>
      <c r="D2240" t="s">
        <v>3536</v>
      </c>
      <c r="E2240" t="s">
        <v>190</v>
      </c>
      <c r="F2240" t="s">
        <v>16</v>
      </c>
      <c r="G2240" t="s">
        <v>33</v>
      </c>
      <c r="H2240" t="s">
        <v>52</v>
      </c>
      <c r="I2240" t="s">
        <v>92</v>
      </c>
      <c r="J2240" t="s">
        <v>20</v>
      </c>
      <c r="K2240" t="s">
        <v>21</v>
      </c>
      <c r="L2240" t="s">
        <v>21</v>
      </c>
      <c r="M2240" t="s">
        <v>191</v>
      </c>
      <c r="N2240" t="s">
        <v>63</v>
      </c>
      <c r="O2240">
        <v>98.977670167459763</v>
      </c>
      <c r="P2240">
        <v>6.9904294853816689</v>
      </c>
      <c r="Q2240">
        <v>-2</v>
      </c>
      <c r="R2240" t="s">
        <v>3603</v>
      </c>
      <c r="S2240" t="s">
        <v>3554</v>
      </c>
      <c r="T2240" t="s">
        <v>3586</v>
      </c>
      <c r="U2240">
        <v>8</v>
      </c>
      <c r="V2240" t="s">
        <v>3568</v>
      </c>
      <c r="W2240" t="s">
        <v>3603</v>
      </c>
      <c r="X2240" t="s">
        <v>3604</v>
      </c>
      <c r="Z2240" t="s">
        <v>3603</v>
      </c>
    </row>
    <row r="2241" spans="1:26" x14ac:dyDescent="0.3">
      <c r="A2241" s="2">
        <v>45266</v>
      </c>
      <c r="B2241" s="2"/>
      <c r="D2241" t="s">
        <v>3536</v>
      </c>
      <c r="E2241" t="s">
        <v>274</v>
      </c>
      <c r="F2241" t="s">
        <v>16</v>
      </c>
      <c r="G2241" t="s">
        <v>17</v>
      </c>
      <c r="H2241" t="s">
        <v>40</v>
      </c>
      <c r="I2241" t="s">
        <v>41</v>
      </c>
      <c r="J2241" t="s">
        <v>42</v>
      </c>
      <c r="K2241" t="s">
        <v>21</v>
      </c>
      <c r="L2241" t="s">
        <v>3546</v>
      </c>
      <c r="M2241" t="s">
        <v>275</v>
      </c>
      <c r="N2241" t="s">
        <v>76</v>
      </c>
      <c r="O2241">
        <v>77.113413610798617</v>
      </c>
      <c r="P2241">
        <v>5.7376358325361441</v>
      </c>
      <c r="Q2241">
        <v>-2</v>
      </c>
      <c r="R2241" t="s">
        <v>3603</v>
      </c>
      <c r="S2241" t="s">
        <v>3554</v>
      </c>
      <c r="T2241" t="s">
        <v>3587</v>
      </c>
      <c r="U2241">
        <v>12</v>
      </c>
      <c r="V2241" t="s">
        <v>3572</v>
      </c>
      <c r="W2241" t="s">
        <v>3603</v>
      </c>
      <c r="X2241" t="s">
        <v>3604</v>
      </c>
      <c r="Z2241" t="s">
        <v>3603</v>
      </c>
    </row>
    <row r="2242" spans="1:26" x14ac:dyDescent="0.3">
      <c r="A2242" s="2">
        <v>45325</v>
      </c>
      <c r="B2242" s="2"/>
      <c r="D2242" t="s">
        <v>3536</v>
      </c>
      <c r="E2242" t="s">
        <v>286</v>
      </c>
      <c r="F2242" t="s">
        <v>80</v>
      </c>
      <c r="G2242" t="s">
        <v>17</v>
      </c>
      <c r="H2242" t="s">
        <v>18</v>
      </c>
      <c r="I2242" t="s">
        <v>19</v>
      </c>
      <c r="J2242" t="s">
        <v>42</v>
      </c>
      <c r="K2242" t="s">
        <v>21</v>
      </c>
      <c r="L2242" t="s">
        <v>21</v>
      </c>
      <c r="M2242" t="s">
        <v>287</v>
      </c>
      <c r="N2242" t="s">
        <v>30</v>
      </c>
      <c r="O2242">
        <v>18.000504689344311</v>
      </c>
      <c r="P2242">
        <v>5.471886366086915</v>
      </c>
      <c r="Q2242">
        <v>-2</v>
      </c>
      <c r="R2242" t="s">
        <v>3603</v>
      </c>
      <c r="S2242" t="s">
        <v>3555</v>
      </c>
      <c r="T2242" t="s">
        <v>3584</v>
      </c>
      <c r="U2242">
        <v>2</v>
      </c>
      <c r="V2242" t="s">
        <v>3562</v>
      </c>
      <c r="W2242" t="s">
        <v>3603</v>
      </c>
      <c r="X2242" t="s">
        <v>3604</v>
      </c>
      <c r="Z2242" t="s">
        <v>3603</v>
      </c>
    </row>
    <row r="2243" spans="1:26" x14ac:dyDescent="0.3">
      <c r="A2243" s="2">
        <v>45447</v>
      </c>
      <c r="B2243" s="2"/>
      <c r="D2243" t="s">
        <v>3536</v>
      </c>
      <c r="E2243" t="s">
        <v>354</v>
      </c>
      <c r="F2243" t="s">
        <v>118</v>
      </c>
      <c r="G2243" t="s">
        <v>51</v>
      </c>
      <c r="H2243" t="s">
        <v>52</v>
      </c>
      <c r="I2243" t="s">
        <v>92</v>
      </c>
      <c r="J2243" t="s">
        <v>20</v>
      </c>
      <c r="K2243" t="s">
        <v>21</v>
      </c>
      <c r="L2243" t="s">
        <v>21</v>
      </c>
      <c r="M2243" t="s">
        <v>355</v>
      </c>
      <c r="N2243" t="s">
        <v>30</v>
      </c>
      <c r="O2243">
        <v>67.258562944738514</v>
      </c>
      <c r="P2243">
        <v>6.8419157963542441</v>
      </c>
      <c r="Q2243">
        <v>-2</v>
      </c>
      <c r="R2243" t="s">
        <v>3603</v>
      </c>
      <c r="S2243" t="s">
        <v>3555</v>
      </c>
      <c r="T2243" t="s">
        <v>3585</v>
      </c>
      <c r="U2243">
        <v>6</v>
      </c>
      <c r="V2243" t="s">
        <v>3566</v>
      </c>
      <c r="W2243" t="s">
        <v>3603</v>
      </c>
      <c r="X2243" t="s">
        <v>3604</v>
      </c>
      <c r="Z2243" t="s">
        <v>3603</v>
      </c>
    </row>
    <row r="2244" spans="1:26" x14ac:dyDescent="0.3">
      <c r="A2244" s="2">
        <v>45405</v>
      </c>
      <c r="B2244" s="2"/>
      <c r="D2244" t="s">
        <v>3536</v>
      </c>
      <c r="E2244" t="s">
        <v>362</v>
      </c>
      <c r="F2244" t="s">
        <v>118</v>
      </c>
      <c r="G2244" t="s">
        <v>33</v>
      </c>
      <c r="H2244" t="s">
        <v>59</v>
      </c>
      <c r="I2244" t="s">
        <v>19</v>
      </c>
      <c r="J2244" t="s">
        <v>42</v>
      </c>
      <c r="K2244" t="s">
        <v>21</v>
      </c>
      <c r="L2244" t="s">
        <v>3546</v>
      </c>
      <c r="M2244" t="s">
        <v>363</v>
      </c>
      <c r="N2244" t="s">
        <v>76</v>
      </c>
      <c r="O2244">
        <v>87.71923660855947</v>
      </c>
      <c r="P2244">
        <v>6.3757018481887489</v>
      </c>
      <c r="Q2244">
        <v>-2</v>
      </c>
      <c r="R2244" t="s">
        <v>3603</v>
      </c>
      <c r="S2244" t="s">
        <v>3555</v>
      </c>
      <c r="T2244" t="s">
        <v>3585</v>
      </c>
      <c r="U2244">
        <v>4</v>
      </c>
      <c r="V2244" t="s">
        <v>3564</v>
      </c>
      <c r="W2244" t="s">
        <v>3603</v>
      </c>
      <c r="X2244" t="s">
        <v>3604</v>
      </c>
      <c r="Z2244" t="s">
        <v>3603</v>
      </c>
    </row>
    <row r="2245" spans="1:26" x14ac:dyDescent="0.3">
      <c r="A2245" s="2">
        <v>45341</v>
      </c>
      <c r="B2245" s="2"/>
      <c r="D2245" t="s">
        <v>3536</v>
      </c>
      <c r="E2245" t="s">
        <v>351</v>
      </c>
      <c r="F2245" t="s">
        <v>57</v>
      </c>
      <c r="G2245" t="s">
        <v>17</v>
      </c>
      <c r="H2245" t="s">
        <v>18</v>
      </c>
      <c r="I2245" t="s">
        <v>19</v>
      </c>
      <c r="J2245" t="s">
        <v>20</v>
      </c>
      <c r="K2245" t="s">
        <v>21</v>
      </c>
      <c r="L2245" t="s">
        <v>3546</v>
      </c>
      <c r="M2245" t="s">
        <v>352</v>
      </c>
      <c r="N2245" t="s">
        <v>144</v>
      </c>
      <c r="O2245">
        <v>116.99204194042051</v>
      </c>
      <c r="P2245">
        <v>5.6967371653641514</v>
      </c>
      <c r="Q2245">
        <v>-2</v>
      </c>
      <c r="R2245" t="s">
        <v>3603</v>
      </c>
      <c r="S2245" t="s">
        <v>3555</v>
      </c>
      <c r="T2245" t="s">
        <v>3584</v>
      </c>
      <c r="U2245">
        <v>2</v>
      </c>
      <c r="V2245" t="s">
        <v>3562</v>
      </c>
      <c r="W2245" t="s">
        <v>3603</v>
      </c>
      <c r="X2245" t="s">
        <v>3604</v>
      </c>
      <c r="Z2245" t="s">
        <v>3603</v>
      </c>
    </row>
    <row r="2246" spans="1:26" x14ac:dyDescent="0.3">
      <c r="A2246" s="2">
        <v>45160</v>
      </c>
      <c r="B2246" s="2"/>
      <c r="D2246" t="s">
        <v>3536</v>
      </c>
      <c r="E2246" t="s">
        <v>411</v>
      </c>
      <c r="F2246" t="s">
        <v>103</v>
      </c>
      <c r="G2246" t="s">
        <v>33</v>
      </c>
      <c r="H2246" t="s">
        <v>59</v>
      </c>
      <c r="I2246" t="s">
        <v>19</v>
      </c>
      <c r="J2246" t="s">
        <v>42</v>
      </c>
      <c r="K2246" t="s">
        <v>21</v>
      </c>
      <c r="L2246" t="s">
        <v>3546</v>
      </c>
      <c r="M2246" t="s">
        <v>412</v>
      </c>
      <c r="N2246" t="s">
        <v>63</v>
      </c>
      <c r="O2246">
        <v>79.002657043350055</v>
      </c>
      <c r="P2246">
        <v>7.0509406147117861</v>
      </c>
      <c r="Q2246">
        <v>-2</v>
      </c>
      <c r="R2246" t="s">
        <v>3603</v>
      </c>
      <c r="S2246" t="s">
        <v>3554</v>
      </c>
      <c r="T2246" t="s">
        <v>3586</v>
      </c>
      <c r="U2246">
        <v>8</v>
      </c>
      <c r="V2246" t="s">
        <v>3568</v>
      </c>
      <c r="W2246" t="s">
        <v>3603</v>
      </c>
      <c r="X2246" t="s">
        <v>3604</v>
      </c>
      <c r="Z2246" t="s">
        <v>3603</v>
      </c>
    </row>
    <row r="2247" spans="1:26" x14ac:dyDescent="0.3">
      <c r="A2247" s="2">
        <v>45029</v>
      </c>
      <c r="B2247" s="2"/>
      <c r="D2247" t="s">
        <v>3536</v>
      </c>
      <c r="E2247" t="s">
        <v>425</v>
      </c>
      <c r="F2247" t="s">
        <v>39</v>
      </c>
      <c r="G2247" t="s">
        <v>51</v>
      </c>
      <c r="H2247" t="s">
        <v>52</v>
      </c>
      <c r="I2247" t="s">
        <v>92</v>
      </c>
      <c r="J2247" t="s">
        <v>20</v>
      </c>
      <c r="K2247" t="s">
        <v>21</v>
      </c>
      <c r="L2247" t="s">
        <v>21</v>
      </c>
      <c r="M2247" t="s">
        <v>426</v>
      </c>
      <c r="N2247" t="s">
        <v>43</v>
      </c>
      <c r="O2247">
        <v>103.5273756573981</v>
      </c>
      <c r="P2247">
        <v>6.6740822504858803</v>
      </c>
      <c r="Q2247">
        <v>-2</v>
      </c>
      <c r="R2247" t="s">
        <v>3603</v>
      </c>
      <c r="S2247" t="s">
        <v>3554</v>
      </c>
      <c r="T2247" t="s">
        <v>3585</v>
      </c>
      <c r="U2247">
        <v>4</v>
      </c>
      <c r="V2247" t="s">
        <v>3564</v>
      </c>
      <c r="W2247" t="s">
        <v>3603</v>
      </c>
      <c r="X2247" t="s">
        <v>3604</v>
      </c>
      <c r="Z2247" t="s">
        <v>3603</v>
      </c>
    </row>
    <row r="2248" spans="1:26" x14ac:dyDescent="0.3">
      <c r="A2248" s="2">
        <v>45233</v>
      </c>
      <c r="B2248" s="2"/>
      <c r="D2248" t="s">
        <v>3536</v>
      </c>
      <c r="E2248" t="s">
        <v>485</v>
      </c>
      <c r="F2248" t="s">
        <v>118</v>
      </c>
      <c r="G2248" t="s">
        <v>51</v>
      </c>
      <c r="H2248" t="s">
        <v>52</v>
      </c>
      <c r="I2248" t="s">
        <v>92</v>
      </c>
      <c r="J2248" t="s">
        <v>20</v>
      </c>
      <c r="K2248" t="s">
        <v>21</v>
      </c>
      <c r="L2248" t="s">
        <v>21</v>
      </c>
      <c r="M2248" t="s">
        <v>486</v>
      </c>
      <c r="N2248" t="s">
        <v>144</v>
      </c>
      <c r="O2248">
        <v>75.040506079165937</v>
      </c>
      <c r="P2248">
        <v>6.9471283818275644</v>
      </c>
      <c r="Q2248">
        <v>-2</v>
      </c>
      <c r="R2248" t="s">
        <v>3603</v>
      </c>
      <c r="S2248" t="s">
        <v>3554</v>
      </c>
      <c r="T2248" t="s">
        <v>3587</v>
      </c>
      <c r="U2248">
        <v>11</v>
      </c>
      <c r="V2248" t="s">
        <v>3571</v>
      </c>
      <c r="W2248" t="s">
        <v>3603</v>
      </c>
      <c r="X2248" t="s">
        <v>3604</v>
      </c>
      <c r="Z2248" t="s">
        <v>3603</v>
      </c>
    </row>
    <row r="2249" spans="1:26" x14ac:dyDescent="0.3">
      <c r="A2249" s="2">
        <v>45464</v>
      </c>
      <c r="B2249" s="2"/>
      <c r="D2249" t="s">
        <v>3536</v>
      </c>
      <c r="E2249" t="s">
        <v>494</v>
      </c>
      <c r="F2249" t="s">
        <v>80</v>
      </c>
      <c r="G2249" t="s">
        <v>58</v>
      </c>
      <c r="H2249" t="s">
        <v>59</v>
      </c>
      <c r="I2249" t="s">
        <v>92</v>
      </c>
      <c r="J2249" t="s">
        <v>35</v>
      </c>
      <c r="K2249" t="s">
        <v>21</v>
      </c>
      <c r="L2249" t="s">
        <v>3546</v>
      </c>
      <c r="M2249" t="s">
        <v>495</v>
      </c>
      <c r="N2249" t="s">
        <v>144</v>
      </c>
      <c r="O2249">
        <v>22.790697572592531</v>
      </c>
      <c r="P2249">
        <v>4.6028307998360951</v>
      </c>
      <c r="Q2249">
        <v>-2</v>
      </c>
      <c r="R2249" t="s">
        <v>3603</v>
      </c>
      <c r="S2249" t="s">
        <v>3555</v>
      </c>
      <c r="T2249" t="s">
        <v>3585</v>
      </c>
      <c r="U2249">
        <v>6</v>
      </c>
      <c r="V2249" t="s">
        <v>3566</v>
      </c>
      <c r="W2249" t="s">
        <v>3603</v>
      </c>
      <c r="X2249" t="s">
        <v>3604</v>
      </c>
      <c r="Z2249" t="s">
        <v>3603</v>
      </c>
    </row>
    <row r="2250" spans="1:26" x14ac:dyDescent="0.3">
      <c r="A2250" s="2">
        <v>45157</v>
      </c>
      <c r="B2250" s="2"/>
      <c r="D2250" t="s">
        <v>3536</v>
      </c>
      <c r="E2250" t="s">
        <v>511</v>
      </c>
      <c r="F2250" t="s">
        <v>118</v>
      </c>
      <c r="G2250" t="s">
        <v>17</v>
      </c>
      <c r="H2250" t="s">
        <v>18</v>
      </c>
      <c r="I2250" t="s">
        <v>19</v>
      </c>
      <c r="J2250" t="s">
        <v>20</v>
      </c>
      <c r="K2250" t="s">
        <v>21</v>
      </c>
      <c r="L2250" t="s">
        <v>3546</v>
      </c>
      <c r="M2250" t="s">
        <v>512</v>
      </c>
      <c r="N2250" t="s">
        <v>63</v>
      </c>
      <c r="O2250">
        <v>75.53230557018729</v>
      </c>
      <c r="P2250">
        <v>7.1665918651016893</v>
      </c>
      <c r="Q2250">
        <v>-2</v>
      </c>
      <c r="R2250" t="s">
        <v>3603</v>
      </c>
      <c r="S2250" t="s">
        <v>3554</v>
      </c>
      <c r="T2250" t="s">
        <v>3586</v>
      </c>
      <c r="U2250">
        <v>8</v>
      </c>
      <c r="V2250" t="s">
        <v>3568</v>
      </c>
      <c r="W2250" t="s">
        <v>3603</v>
      </c>
      <c r="X2250" t="s">
        <v>3604</v>
      </c>
      <c r="Z2250" t="s">
        <v>3603</v>
      </c>
    </row>
    <row r="2251" spans="1:26" x14ac:dyDescent="0.3">
      <c r="A2251" s="2">
        <v>45015</v>
      </c>
      <c r="B2251" s="2"/>
      <c r="D2251" t="s">
        <v>3536</v>
      </c>
      <c r="E2251" t="s">
        <v>546</v>
      </c>
      <c r="F2251" t="s">
        <v>16</v>
      </c>
      <c r="G2251" t="s">
        <v>46</v>
      </c>
      <c r="H2251" t="s">
        <v>40</v>
      </c>
      <c r="I2251" t="s">
        <v>41</v>
      </c>
      <c r="J2251" t="s">
        <v>35</v>
      </c>
      <c r="K2251" t="s">
        <v>21</v>
      </c>
      <c r="L2251" t="s">
        <v>21</v>
      </c>
      <c r="M2251" t="s">
        <v>547</v>
      </c>
      <c r="N2251" t="s">
        <v>144</v>
      </c>
      <c r="O2251">
        <v>74.619522415098615</v>
      </c>
      <c r="P2251">
        <v>7.3894147633449636</v>
      </c>
      <c r="Q2251">
        <v>-2</v>
      </c>
      <c r="R2251" t="s">
        <v>3603</v>
      </c>
      <c r="S2251" t="s">
        <v>3554</v>
      </c>
      <c r="T2251" t="s">
        <v>3584</v>
      </c>
      <c r="U2251">
        <v>3</v>
      </c>
      <c r="V2251" t="s">
        <v>3563</v>
      </c>
      <c r="W2251" t="s">
        <v>3603</v>
      </c>
      <c r="X2251" t="s">
        <v>3604</v>
      </c>
      <c r="Z2251" t="s">
        <v>3603</v>
      </c>
    </row>
    <row r="2252" spans="1:26" x14ac:dyDescent="0.3">
      <c r="A2252" s="2">
        <v>45433</v>
      </c>
      <c r="B2252" s="2"/>
      <c r="D2252" t="s">
        <v>3536</v>
      </c>
      <c r="E2252" t="s">
        <v>562</v>
      </c>
      <c r="F2252" t="s">
        <v>157</v>
      </c>
      <c r="G2252" t="s">
        <v>46</v>
      </c>
      <c r="H2252" t="s">
        <v>40</v>
      </c>
      <c r="I2252" t="s">
        <v>41</v>
      </c>
      <c r="J2252" t="s">
        <v>42</v>
      </c>
      <c r="K2252" t="s">
        <v>21</v>
      </c>
      <c r="L2252" t="s">
        <v>21</v>
      </c>
      <c r="M2252" t="s">
        <v>1167</v>
      </c>
      <c r="N2252" t="s">
        <v>24</v>
      </c>
      <c r="O2252">
        <v>24.791890675679308</v>
      </c>
      <c r="P2252">
        <v>4.384326647159682</v>
      </c>
      <c r="Q2252">
        <v>-2</v>
      </c>
      <c r="R2252" t="s">
        <v>3603</v>
      </c>
      <c r="S2252" t="s">
        <v>3555</v>
      </c>
      <c r="T2252" t="s">
        <v>3585</v>
      </c>
      <c r="U2252">
        <v>5</v>
      </c>
      <c r="V2252" t="s">
        <v>3565</v>
      </c>
      <c r="W2252" t="s">
        <v>3603</v>
      </c>
      <c r="X2252" t="s">
        <v>3604</v>
      </c>
      <c r="Z2252" t="s">
        <v>3603</v>
      </c>
    </row>
    <row r="2253" spans="1:26" x14ac:dyDescent="0.3">
      <c r="A2253" s="2">
        <v>45421</v>
      </c>
      <c r="B2253" s="2"/>
      <c r="D2253" t="s">
        <v>3536</v>
      </c>
      <c r="E2253" t="s">
        <v>576</v>
      </c>
      <c r="F2253" t="s">
        <v>16</v>
      </c>
      <c r="G2253" t="s">
        <v>33</v>
      </c>
      <c r="H2253" t="s">
        <v>52</v>
      </c>
      <c r="I2253" t="s">
        <v>92</v>
      </c>
      <c r="J2253" t="s">
        <v>20</v>
      </c>
      <c r="K2253" t="s">
        <v>21</v>
      </c>
      <c r="L2253" t="s">
        <v>21</v>
      </c>
      <c r="M2253" t="s">
        <v>1922</v>
      </c>
      <c r="N2253" t="s">
        <v>144</v>
      </c>
      <c r="O2253">
        <v>88.852314829889906</v>
      </c>
      <c r="P2253">
        <v>5.6066959939777954</v>
      </c>
      <c r="Q2253">
        <v>-2</v>
      </c>
      <c r="R2253" t="s">
        <v>3603</v>
      </c>
      <c r="S2253" t="s">
        <v>3555</v>
      </c>
      <c r="T2253" t="s">
        <v>3585</v>
      </c>
      <c r="U2253">
        <v>5</v>
      </c>
      <c r="V2253" t="s">
        <v>3565</v>
      </c>
      <c r="W2253" t="s">
        <v>3603</v>
      </c>
      <c r="X2253" t="s">
        <v>3604</v>
      </c>
      <c r="Z2253" t="s">
        <v>3603</v>
      </c>
    </row>
    <row r="2254" spans="1:26" x14ac:dyDescent="0.3">
      <c r="A2254" s="2">
        <v>45181</v>
      </c>
      <c r="B2254" s="2"/>
      <c r="D2254" t="s">
        <v>3536</v>
      </c>
      <c r="E2254" t="s">
        <v>715</v>
      </c>
      <c r="F2254" t="s">
        <v>80</v>
      </c>
      <c r="G2254" t="s">
        <v>33</v>
      </c>
      <c r="H2254" t="s">
        <v>18</v>
      </c>
      <c r="I2254" t="s">
        <v>19</v>
      </c>
      <c r="J2254" t="s">
        <v>20</v>
      </c>
      <c r="K2254" t="s">
        <v>21</v>
      </c>
      <c r="L2254" t="s">
        <v>21</v>
      </c>
      <c r="M2254" t="s">
        <v>716</v>
      </c>
      <c r="N2254" t="s">
        <v>24</v>
      </c>
      <c r="O2254">
        <v>19.070771239036269</v>
      </c>
      <c r="P2254">
        <v>5.2663184879292144</v>
      </c>
      <c r="Q2254">
        <v>-2</v>
      </c>
      <c r="R2254" t="s">
        <v>3603</v>
      </c>
      <c r="S2254" t="s">
        <v>3554</v>
      </c>
      <c r="T2254" t="s">
        <v>3586</v>
      </c>
      <c r="U2254">
        <v>9</v>
      </c>
      <c r="V2254" t="s">
        <v>3569</v>
      </c>
      <c r="W2254" t="s">
        <v>3603</v>
      </c>
      <c r="X2254" t="s">
        <v>3604</v>
      </c>
      <c r="Z2254" t="s">
        <v>3603</v>
      </c>
    </row>
    <row r="2255" spans="1:26" x14ac:dyDescent="0.3">
      <c r="A2255" s="2">
        <v>45357</v>
      </c>
      <c r="B2255" s="2"/>
      <c r="D2255" t="s">
        <v>3536</v>
      </c>
      <c r="E2255" t="s">
        <v>755</v>
      </c>
      <c r="F2255" t="s">
        <v>16</v>
      </c>
      <c r="G2255" t="s">
        <v>51</v>
      </c>
      <c r="H2255" t="s">
        <v>52</v>
      </c>
      <c r="I2255" t="s">
        <v>92</v>
      </c>
      <c r="J2255" t="s">
        <v>20</v>
      </c>
      <c r="K2255" t="s">
        <v>21</v>
      </c>
      <c r="L2255" t="s">
        <v>3546</v>
      </c>
      <c r="M2255" t="s">
        <v>756</v>
      </c>
      <c r="N2255" t="s">
        <v>76</v>
      </c>
      <c r="O2255">
        <v>66.52873710470304</v>
      </c>
      <c r="P2255">
        <v>6.1994064594917004</v>
      </c>
      <c r="Q2255">
        <v>-2</v>
      </c>
      <c r="R2255" t="s">
        <v>3603</v>
      </c>
      <c r="S2255" t="s">
        <v>3555</v>
      </c>
      <c r="T2255" t="s">
        <v>3584</v>
      </c>
      <c r="U2255">
        <v>3</v>
      </c>
      <c r="V2255" t="s">
        <v>3563</v>
      </c>
      <c r="W2255" t="s">
        <v>3603</v>
      </c>
      <c r="X2255" t="s">
        <v>3604</v>
      </c>
      <c r="Z2255" t="s">
        <v>3603</v>
      </c>
    </row>
    <row r="2256" spans="1:26" x14ac:dyDescent="0.3">
      <c r="A2256" s="2">
        <v>45363</v>
      </c>
      <c r="B2256" s="2"/>
      <c r="D2256" t="s">
        <v>3536</v>
      </c>
      <c r="E2256" t="s">
        <v>760</v>
      </c>
      <c r="F2256" t="s">
        <v>118</v>
      </c>
      <c r="G2256" t="s">
        <v>33</v>
      </c>
      <c r="H2256" t="s">
        <v>18</v>
      </c>
      <c r="I2256" t="s">
        <v>19</v>
      </c>
      <c r="J2256" t="s">
        <v>20</v>
      </c>
      <c r="K2256" t="s">
        <v>21</v>
      </c>
      <c r="L2256" t="s">
        <v>3546</v>
      </c>
      <c r="M2256" t="s">
        <v>761</v>
      </c>
      <c r="N2256" t="s">
        <v>30</v>
      </c>
      <c r="O2256">
        <v>64.714109323004607</v>
      </c>
      <c r="P2256">
        <v>6.0364739496471804</v>
      </c>
      <c r="Q2256">
        <v>-2</v>
      </c>
      <c r="R2256" t="s">
        <v>3603</v>
      </c>
      <c r="S2256" t="s">
        <v>3555</v>
      </c>
      <c r="T2256" t="s">
        <v>3584</v>
      </c>
      <c r="U2256">
        <v>3</v>
      </c>
      <c r="V2256" t="s">
        <v>3563</v>
      </c>
      <c r="W2256" t="s">
        <v>3603</v>
      </c>
      <c r="X2256" t="s">
        <v>3604</v>
      </c>
      <c r="Z2256" t="s">
        <v>3603</v>
      </c>
    </row>
    <row r="2257" spans="1:26" x14ac:dyDescent="0.3">
      <c r="A2257" s="2">
        <v>45060</v>
      </c>
      <c r="B2257" s="2"/>
      <c r="D2257" t="s">
        <v>3536</v>
      </c>
      <c r="E2257" t="s">
        <v>782</v>
      </c>
      <c r="F2257" t="s">
        <v>80</v>
      </c>
      <c r="G2257" t="s">
        <v>51</v>
      </c>
      <c r="H2257" t="s">
        <v>59</v>
      </c>
      <c r="I2257" t="s">
        <v>92</v>
      </c>
      <c r="J2257" t="s">
        <v>42</v>
      </c>
      <c r="K2257" t="s">
        <v>21</v>
      </c>
      <c r="L2257" t="s">
        <v>21</v>
      </c>
      <c r="M2257" t="s">
        <v>783</v>
      </c>
      <c r="N2257" t="s">
        <v>144</v>
      </c>
      <c r="O2257">
        <v>25.730150720710331</v>
      </c>
      <c r="P2257">
        <v>4.5906327123481114</v>
      </c>
      <c r="Q2257">
        <v>-2</v>
      </c>
      <c r="R2257" t="s">
        <v>3603</v>
      </c>
      <c r="S2257" t="s">
        <v>3554</v>
      </c>
      <c r="T2257" t="s">
        <v>3585</v>
      </c>
      <c r="U2257">
        <v>5</v>
      </c>
      <c r="V2257" t="s">
        <v>3565</v>
      </c>
      <c r="W2257" t="s">
        <v>3603</v>
      </c>
      <c r="X2257" t="s">
        <v>3604</v>
      </c>
      <c r="Z2257" t="s">
        <v>3603</v>
      </c>
    </row>
    <row r="2258" spans="1:26" x14ac:dyDescent="0.3">
      <c r="A2258" s="2">
        <v>45183</v>
      </c>
      <c r="B2258" s="2"/>
      <c r="D2258" t="s">
        <v>3536</v>
      </c>
      <c r="E2258" t="s">
        <v>861</v>
      </c>
      <c r="F2258" t="s">
        <v>80</v>
      </c>
      <c r="G2258" t="s">
        <v>33</v>
      </c>
      <c r="H2258" t="s">
        <v>59</v>
      </c>
      <c r="I2258" t="s">
        <v>19</v>
      </c>
      <c r="J2258" t="s">
        <v>42</v>
      </c>
      <c r="K2258" t="s">
        <v>21</v>
      </c>
      <c r="L2258" t="s">
        <v>3546</v>
      </c>
      <c r="M2258" t="s">
        <v>862</v>
      </c>
      <c r="N2258" t="s">
        <v>76</v>
      </c>
      <c r="O2258">
        <v>13.74443211807348</v>
      </c>
      <c r="P2258">
        <v>5.3390075666154626</v>
      </c>
      <c r="Q2258">
        <v>-2</v>
      </c>
      <c r="R2258" t="s">
        <v>3603</v>
      </c>
      <c r="S2258" t="s">
        <v>3554</v>
      </c>
      <c r="T2258" t="s">
        <v>3586</v>
      </c>
      <c r="U2258">
        <v>9</v>
      </c>
      <c r="V2258" t="s">
        <v>3569</v>
      </c>
      <c r="W2258" t="s">
        <v>3603</v>
      </c>
      <c r="X2258" t="s">
        <v>3604</v>
      </c>
      <c r="Z2258" t="s">
        <v>3603</v>
      </c>
    </row>
    <row r="2259" spans="1:26" x14ac:dyDescent="0.3">
      <c r="A2259" s="2">
        <v>45257</v>
      </c>
      <c r="B2259" s="2"/>
      <c r="D2259" t="s">
        <v>3536</v>
      </c>
      <c r="E2259" t="s">
        <v>898</v>
      </c>
      <c r="F2259" t="s">
        <v>16</v>
      </c>
      <c r="G2259" t="s">
        <v>17</v>
      </c>
      <c r="H2259" t="s">
        <v>40</v>
      </c>
      <c r="I2259" t="s">
        <v>41</v>
      </c>
      <c r="J2259" t="s">
        <v>42</v>
      </c>
      <c r="K2259" t="s">
        <v>21</v>
      </c>
      <c r="L2259" t="s">
        <v>3546</v>
      </c>
      <c r="M2259" t="s">
        <v>1839</v>
      </c>
      <c r="N2259" t="s">
        <v>63</v>
      </c>
      <c r="O2259">
        <v>85.08725023229934</v>
      </c>
      <c r="P2259">
        <v>6.1187454357255646</v>
      </c>
      <c r="Q2259">
        <v>-2</v>
      </c>
      <c r="R2259" t="s">
        <v>3603</v>
      </c>
      <c r="S2259" t="s">
        <v>3554</v>
      </c>
      <c r="T2259" t="s">
        <v>3587</v>
      </c>
      <c r="U2259">
        <v>11</v>
      </c>
      <c r="V2259" t="s">
        <v>3571</v>
      </c>
      <c r="W2259" t="s">
        <v>3603</v>
      </c>
      <c r="X2259" t="s">
        <v>3604</v>
      </c>
      <c r="Z2259" t="s">
        <v>3603</v>
      </c>
    </row>
    <row r="2260" spans="1:26" x14ac:dyDescent="0.3">
      <c r="A2260" s="2">
        <v>45013</v>
      </c>
      <c r="B2260" s="2"/>
      <c r="D2260" t="s">
        <v>3536</v>
      </c>
      <c r="E2260" t="s">
        <v>1033</v>
      </c>
      <c r="F2260" t="s">
        <v>80</v>
      </c>
      <c r="G2260" t="s">
        <v>51</v>
      </c>
      <c r="H2260" t="s">
        <v>59</v>
      </c>
      <c r="I2260" t="s">
        <v>19</v>
      </c>
      <c r="J2260" t="s">
        <v>42</v>
      </c>
      <c r="K2260" t="s">
        <v>21</v>
      </c>
      <c r="L2260" t="s">
        <v>21</v>
      </c>
      <c r="M2260" t="s">
        <v>1034</v>
      </c>
      <c r="N2260" t="s">
        <v>24</v>
      </c>
      <c r="O2260">
        <v>24.054041365798909</v>
      </c>
      <c r="P2260">
        <v>4.8732981198911709</v>
      </c>
      <c r="Q2260">
        <v>-2</v>
      </c>
      <c r="R2260" t="s">
        <v>3603</v>
      </c>
      <c r="S2260" t="s">
        <v>3554</v>
      </c>
      <c r="T2260" t="s">
        <v>3584</v>
      </c>
      <c r="U2260">
        <v>3</v>
      </c>
      <c r="V2260" t="s">
        <v>3563</v>
      </c>
      <c r="W2260" t="s">
        <v>3603</v>
      </c>
      <c r="X2260" t="s">
        <v>3604</v>
      </c>
      <c r="Z2260" t="s">
        <v>3603</v>
      </c>
    </row>
    <row r="2261" spans="1:26" x14ac:dyDescent="0.3">
      <c r="A2261" s="2">
        <v>45014</v>
      </c>
      <c r="B2261" s="2"/>
      <c r="D2261" t="s">
        <v>3536</v>
      </c>
      <c r="E2261" t="s">
        <v>1035</v>
      </c>
      <c r="F2261" t="s">
        <v>103</v>
      </c>
      <c r="G2261" t="s">
        <v>46</v>
      </c>
      <c r="H2261" t="s">
        <v>40</v>
      </c>
      <c r="I2261" t="s">
        <v>41</v>
      </c>
      <c r="J2261" t="s">
        <v>42</v>
      </c>
      <c r="K2261" t="s">
        <v>21</v>
      </c>
      <c r="L2261" t="s">
        <v>21</v>
      </c>
      <c r="M2261" t="s">
        <v>1036</v>
      </c>
      <c r="N2261" t="s">
        <v>63</v>
      </c>
      <c r="O2261">
        <v>74.401411093117034</v>
      </c>
      <c r="P2261">
        <v>7.3468648666498346</v>
      </c>
      <c r="Q2261">
        <v>-2</v>
      </c>
      <c r="R2261" t="s">
        <v>3603</v>
      </c>
      <c r="S2261" t="s">
        <v>3554</v>
      </c>
      <c r="T2261" t="s">
        <v>3584</v>
      </c>
      <c r="U2261">
        <v>3</v>
      </c>
      <c r="V2261" t="s">
        <v>3563</v>
      </c>
      <c r="W2261" t="s">
        <v>3603</v>
      </c>
      <c r="X2261" t="s">
        <v>3604</v>
      </c>
      <c r="Z2261" t="s">
        <v>3603</v>
      </c>
    </row>
    <row r="2262" spans="1:26" x14ac:dyDescent="0.3">
      <c r="A2262" s="2">
        <v>45156</v>
      </c>
      <c r="B2262" s="2"/>
      <c r="D2262" t="s">
        <v>3536</v>
      </c>
      <c r="E2262" t="s">
        <v>1101</v>
      </c>
      <c r="F2262" t="s">
        <v>103</v>
      </c>
      <c r="G2262" t="s">
        <v>33</v>
      </c>
      <c r="H2262" t="s">
        <v>52</v>
      </c>
      <c r="I2262" t="s">
        <v>92</v>
      </c>
      <c r="J2262" t="s">
        <v>42</v>
      </c>
      <c r="K2262" t="s">
        <v>21</v>
      </c>
      <c r="L2262" t="s">
        <v>21</v>
      </c>
      <c r="M2262" t="s">
        <v>1102</v>
      </c>
      <c r="N2262" t="s">
        <v>43</v>
      </c>
      <c r="O2262">
        <v>72.844106890190076</v>
      </c>
      <c r="P2262">
        <v>6.0234132214618086</v>
      </c>
      <c r="Q2262">
        <v>-2</v>
      </c>
      <c r="R2262" t="s">
        <v>3603</v>
      </c>
      <c r="S2262" t="s">
        <v>3554</v>
      </c>
      <c r="T2262" t="s">
        <v>3586</v>
      </c>
      <c r="U2262">
        <v>8</v>
      </c>
      <c r="V2262" t="s">
        <v>3568</v>
      </c>
      <c r="W2262" t="s">
        <v>3603</v>
      </c>
      <c r="X2262" t="s">
        <v>3604</v>
      </c>
      <c r="Z2262" t="s">
        <v>3603</v>
      </c>
    </row>
    <row r="2263" spans="1:26" x14ac:dyDescent="0.3">
      <c r="A2263" s="2">
        <v>45184</v>
      </c>
      <c r="B2263" s="2"/>
      <c r="D2263" t="s">
        <v>3536</v>
      </c>
      <c r="E2263" t="s">
        <v>1121</v>
      </c>
      <c r="F2263" t="s">
        <v>39</v>
      </c>
      <c r="G2263" t="s">
        <v>46</v>
      </c>
      <c r="H2263" t="s">
        <v>40</v>
      </c>
      <c r="I2263" t="s">
        <v>41</v>
      </c>
      <c r="J2263" t="s">
        <v>42</v>
      </c>
      <c r="K2263" t="s">
        <v>21</v>
      </c>
      <c r="L2263" t="s">
        <v>3546</v>
      </c>
      <c r="M2263" t="s">
        <v>1122</v>
      </c>
      <c r="N2263" t="s">
        <v>43</v>
      </c>
      <c r="O2263">
        <v>96.247117926586526</v>
      </c>
      <c r="P2263">
        <v>6.1989222793174328</v>
      </c>
      <c r="Q2263">
        <v>-2</v>
      </c>
      <c r="R2263" t="s">
        <v>3603</v>
      </c>
      <c r="S2263" t="s">
        <v>3554</v>
      </c>
      <c r="T2263" t="s">
        <v>3586</v>
      </c>
      <c r="U2263">
        <v>9</v>
      </c>
      <c r="V2263" t="s">
        <v>3569</v>
      </c>
      <c r="W2263" t="s">
        <v>3603</v>
      </c>
      <c r="X2263" t="s">
        <v>3604</v>
      </c>
      <c r="Z2263" t="s">
        <v>3603</v>
      </c>
    </row>
    <row r="2264" spans="1:26" x14ac:dyDescent="0.3">
      <c r="A2264" s="2">
        <v>45354</v>
      </c>
      <c r="B2264" s="2"/>
      <c r="D2264" t="s">
        <v>3536</v>
      </c>
      <c r="E2264" t="s">
        <v>1268</v>
      </c>
      <c r="F2264" t="s">
        <v>39</v>
      </c>
      <c r="G2264" t="s">
        <v>58</v>
      </c>
      <c r="H2264" t="s">
        <v>52</v>
      </c>
      <c r="I2264" t="s">
        <v>92</v>
      </c>
      <c r="J2264" t="s">
        <v>20</v>
      </c>
      <c r="K2264" t="s">
        <v>21</v>
      </c>
      <c r="L2264" t="s">
        <v>21</v>
      </c>
      <c r="M2264" t="s">
        <v>1269</v>
      </c>
      <c r="N2264" t="s">
        <v>76</v>
      </c>
      <c r="O2264">
        <v>63.318370185206298</v>
      </c>
      <c r="P2264">
        <v>6.1816665211380224</v>
      </c>
      <c r="Q2264">
        <v>-2</v>
      </c>
      <c r="R2264" t="s">
        <v>3603</v>
      </c>
      <c r="S2264" t="s">
        <v>3555</v>
      </c>
      <c r="T2264" t="s">
        <v>3584</v>
      </c>
      <c r="U2264">
        <v>3</v>
      </c>
      <c r="V2264" t="s">
        <v>3563</v>
      </c>
      <c r="W2264" t="s">
        <v>3603</v>
      </c>
      <c r="X2264" t="s">
        <v>3604</v>
      </c>
      <c r="Z2264" t="s">
        <v>3603</v>
      </c>
    </row>
    <row r="2265" spans="1:26" x14ac:dyDescent="0.3">
      <c r="A2265" s="2">
        <v>45155</v>
      </c>
      <c r="B2265" s="2"/>
      <c r="D2265" t="s">
        <v>3536</v>
      </c>
      <c r="E2265" t="s">
        <v>1351</v>
      </c>
      <c r="F2265" t="s">
        <v>80</v>
      </c>
      <c r="G2265" t="s">
        <v>58</v>
      </c>
      <c r="H2265" t="s">
        <v>59</v>
      </c>
      <c r="I2265" t="s">
        <v>19</v>
      </c>
      <c r="J2265" t="s">
        <v>42</v>
      </c>
      <c r="K2265" t="s">
        <v>21</v>
      </c>
      <c r="L2265" t="s">
        <v>3546</v>
      </c>
      <c r="M2265" t="s">
        <v>787</v>
      </c>
      <c r="N2265" t="s">
        <v>144</v>
      </c>
      <c r="O2265">
        <v>16.46553716006326</v>
      </c>
      <c r="P2265">
        <v>5.4854984556904727</v>
      </c>
      <c r="Q2265">
        <v>-2</v>
      </c>
      <c r="R2265" t="s">
        <v>3603</v>
      </c>
      <c r="S2265" t="s">
        <v>3554</v>
      </c>
      <c r="T2265" t="s">
        <v>3586</v>
      </c>
      <c r="U2265">
        <v>8</v>
      </c>
      <c r="V2265" t="s">
        <v>3568</v>
      </c>
      <c r="W2265" t="s">
        <v>3603</v>
      </c>
      <c r="X2265" t="s">
        <v>3604</v>
      </c>
      <c r="Z2265" t="s">
        <v>3603</v>
      </c>
    </row>
    <row r="2266" spans="1:26" x14ac:dyDescent="0.3">
      <c r="A2266" s="2">
        <v>45345</v>
      </c>
      <c r="B2266" s="2"/>
      <c r="D2266" t="s">
        <v>3536</v>
      </c>
      <c r="E2266" t="s">
        <v>1118</v>
      </c>
      <c r="F2266" t="s">
        <v>157</v>
      </c>
      <c r="G2266" t="s">
        <v>51</v>
      </c>
      <c r="H2266" t="s">
        <v>59</v>
      </c>
      <c r="I2266" t="s">
        <v>92</v>
      </c>
      <c r="J2266" t="s">
        <v>42</v>
      </c>
      <c r="K2266" t="s">
        <v>21</v>
      </c>
      <c r="L2266" t="s">
        <v>21</v>
      </c>
      <c r="M2266" t="s">
        <v>1119</v>
      </c>
      <c r="N2266" t="s">
        <v>144</v>
      </c>
      <c r="O2266">
        <v>20.545176485811709</v>
      </c>
      <c r="P2266">
        <v>4.4724933550065131</v>
      </c>
      <c r="Q2266">
        <v>-2</v>
      </c>
      <c r="R2266" t="s">
        <v>3603</v>
      </c>
      <c r="S2266" t="s">
        <v>3555</v>
      </c>
      <c r="T2266" t="s">
        <v>3584</v>
      </c>
      <c r="U2266">
        <v>2</v>
      </c>
      <c r="V2266" t="s">
        <v>3562</v>
      </c>
      <c r="W2266" t="s">
        <v>3603</v>
      </c>
      <c r="X2266" t="s">
        <v>3604</v>
      </c>
      <c r="Z2266" t="s">
        <v>3603</v>
      </c>
    </row>
    <row r="2267" spans="1:26" x14ac:dyDescent="0.3">
      <c r="A2267" s="2">
        <v>45104</v>
      </c>
      <c r="B2267" s="2"/>
      <c r="D2267" t="s">
        <v>3536</v>
      </c>
      <c r="E2267" t="s">
        <v>1380</v>
      </c>
      <c r="F2267" t="s">
        <v>28</v>
      </c>
      <c r="G2267" t="s">
        <v>46</v>
      </c>
      <c r="H2267" t="s">
        <v>18</v>
      </c>
      <c r="I2267" t="s">
        <v>19</v>
      </c>
      <c r="J2267" t="s">
        <v>20</v>
      </c>
      <c r="K2267" t="s">
        <v>21</v>
      </c>
      <c r="L2267" t="s">
        <v>21</v>
      </c>
      <c r="M2267" t="s">
        <v>1381</v>
      </c>
      <c r="N2267" t="s">
        <v>144</v>
      </c>
      <c r="O2267">
        <v>23.17087922292281</v>
      </c>
      <c r="P2267">
        <v>6.0526074108158863</v>
      </c>
      <c r="Q2267">
        <v>-2</v>
      </c>
      <c r="R2267" t="s">
        <v>3603</v>
      </c>
      <c r="S2267" t="s">
        <v>3554</v>
      </c>
      <c r="T2267" t="s">
        <v>3585</v>
      </c>
      <c r="U2267">
        <v>6</v>
      </c>
      <c r="V2267" t="s">
        <v>3566</v>
      </c>
      <c r="W2267" t="s">
        <v>3603</v>
      </c>
      <c r="X2267" t="s">
        <v>3604</v>
      </c>
      <c r="Z2267" t="s">
        <v>3603</v>
      </c>
    </row>
    <row r="2268" spans="1:26" x14ac:dyDescent="0.3">
      <c r="A2268" s="2">
        <v>45473</v>
      </c>
      <c r="B2268" s="2"/>
      <c r="D2268" t="s">
        <v>3536</v>
      </c>
      <c r="E2268" t="s">
        <v>1489</v>
      </c>
      <c r="F2268" t="s">
        <v>57</v>
      </c>
      <c r="G2268" t="s">
        <v>17</v>
      </c>
      <c r="H2268" t="s">
        <v>40</v>
      </c>
      <c r="I2268" t="s">
        <v>41</v>
      </c>
      <c r="J2268" t="s">
        <v>35</v>
      </c>
      <c r="K2268" t="s">
        <v>21</v>
      </c>
      <c r="L2268" t="s">
        <v>3546</v>
      </c>
      <c r="M2268" t="s">
        <v>1621</v>
      </c>
      <c r="N2268" t="s">
        <v>76</v>
      </c>
      <c r="O2268">
        <v>120.148879463904</v>
      </c>
      <c r="P2268">
        <v>5.9653027236303986</v>
      </c>
      <c r="Q2268">
        <v>-2</v>
      </c>
      <c r="R2268" t="s">
        <v>3603</v>
      </c>
      <c r="S2268" t="s">
        <v>3555</v>
      </c>
      <c r="T2268" t="s">
        <v>3585</v>
      </c>
      <c r="U2268">
        <v>6</v>
      </c>
      <c r="V2268" t="s">
        <v>3566</v>
      </c>
      <c r="W2268" t="s">
        <v>3603</v>
      </c>
      <c r="X2268" t="s">
        <v>3604</v>
      </c>
      <c r="Z2268" t="s">
        <v>3603</v>
      </c>
    </row>
    <row r="2269" spans="1:26" x14ac:dyDescent="0.3">
      <c r="A2269" s="2">
        <v>45229</v>
      </c>
      <c r="B2269" s="2"/>
      <c r="D2269" t="s">
        <v>3536</v>
      </c>
      <c r="E2269" t="s">
        <v>1623</v>
      </c>
      <c r="F2269" t="s">
        <v>80</v>
      </c>
      <c r="G2269" t="s">
        <v>17</v>
      </c>
      <c r="H2269" t="s">
        <v>18</v>
      </c>
      <c r="I2269" t="s">
        <v>19</v>
      </c>
      <c r="J2269" t="s">
        <v>20</v>
      </c>
      <c r="K2269" t="s">
        <v>21</v>
      </c>
      <c r="L2269" t="s">
        <v>3546</v>
      </c>
      <c r="M2269" t="s">
        <v>1964</v>
      </c>
      <c r="N2269" t="s">
        <v>76</v>
      </c>
      <c r="O2269">
        <v>16.20148441259856</v>
      </c>
      <c r="P2269">
        <v>4.2806864056157528</v>
      </c>
      <c r="Q2269">
        <v>-2</v>
      </c>
      <c r="R2269" t="s">
        <v>3603</v>
      </c>
      <c r="S2269" t="s">
        <v>3554</v>
      </c>
      <c r="T2269" t="s">
        <v>3587</v>
      </c>
      <c r="U2269">
        <v>10</v>
      </c>
      <c r="V2269" t="s">
        <v>3570</v>
      </c>
      <c r="W2269" t="s">
        <v>3603</v>
      </c>
      <c r="X2269" t="s">
        <v>3604</v>
      </c>
      <c r="Z2269" t="s">
        <v>3603</v>
      </c>
    </row>
    <row r="2270" spans="1:26" x14ac:dyDescent="0.3">
      <c r="A2270" s="2">
        <v>45459</v>
      </c>
      <c r="B2270" s="2"/>
      <c r="D2270" t="s">
        <v>3536</v>
      </c>
      <c r="E2270" t="s">
        <v>1626</v>
      </c>
      <c r="F2270" t="s">
        <v>118</v>
      </c>
      <c r="G2270" t="s">
        <v>33</v>
      </c>
      <c r="H2270" t="s">
        <v>18</v>
      </c>
      <c r="I2270" t="s">
        <v>19</v>
      </c>
      <c r="J2270" t="s">
        <v>20</v>
      </c>
      <c r="K2270" t="s">
        <v>21</v>
      </c>
      <c r="L2270" t="s">
        <v>3546</v>
      </c>
      <c r="M2270" t="s">
        <v>1627</v>
      </c>
      <c r="N2270" t="s">
        <v>54</v>
      </c>
      <c r="O2270">
        <v>68.82260790102309</v>
      </c>
      <c r="P2270">
        <v>7.2944394349695276</v>
      </c>
      <c r="Q2270">
        <v>-2</v>
      </c>
      <c r="R2270" t="s">
        <v>3603</v>
      </c>
      <c r="S2270" t="s">
        <v>3555</v>
      </c>
      <c r="T2270" t="s">
        <v>3585</v>
      </c>
      <c r="U2270">
        <v>6</v>
      </c>
      <c r="V2270" t="s">
        <v>3566</v>
      </c>
      <c r="W2270" t="s">
        <v>3603</v>
      </c>
      <c r="X2270" t="s">
        <v>3604</v>
      </c>
      <c r="Z2270" t="s">
        <v>3603</v>
      </c>
    </row>
    <row r="2271" spans="1:26" x14ac:dyDescent="0.3">
      <c r="A2271" s="2">
        <v>45537</v>
      </c>
      <c r="B2271" s="2"/>
      <c r="D2271" t="s">
        <v>3536</v>
      </c>
      <c r="E2271" t="s">
        <v>1748</v>
      </c>
      <c r="F2271" t="s">
        <v>28</v>
      </c>
      <c r="G2271" t="s">
        <v>51</v>
      </c>
      <c r="H2271" t="s">
        <v>52</v>
      </c>
      <c r="I2271" t="s">
        <v>92</v>
      </c>
      <c r="J2271" t="s">
        <v>42</v>
      </c>
      <c r="K2271" t="s">
        <v>21</v>
      </c>
      <c r="L2271" t="s">
        <v>21</v>
      </c>
      <c r="M2271" t="s">
        <v>1749</v>
      </c>
      <c r="N2271" t="s">
        <v>144</v>
      </c>
      <c r="O2271">
        <v>17.560956717324601</v>
      </c>
      <c r="P2271">
        <v>6.4933533507360313</v>
      </c>
      <c r="Q2271">
        <v>-2</v>
      </c>
      <c r="R2271" t="s">
        <v>3603</v>
      </c>
      <c r="S2271" t="s">
        <v>3555</v>
      </c>
      <c r="T2271" t="s">
        <v>3586</v>
      </c>
      <c r="U2271">
        <v>9</v>
      </c>
      <c r="V2271" t="s">
        <v>3569</v>
      </c>
      <c r="W2271" t="s">
        <v>3603</v>
      </c>
      <c r="X2271" t="s">
        <v>3604</v>
      </c>
      <c r="Z2271" t="s">
        <v>3603</v>
      </c>
    </row>
    <row r="2272" spans="1:26" x14ac:dyDescent="0.3">
      <c r="A2272" s="2">
        <v>44983</v>
      </c>
      <c r="B2272" s="2"/>
      <c r="D2272" t="s">
        <v>3536</v>
      </c>
      <c r="E2272" t="s">
        <v>1814</v>
      </c>
      <c r="F2272" t="s">
        <v>16</v>
      </c>
      <c r="G2272" t="s">
        <v>51</v>
      </c>
      <c r="H2272" t="s">
        <v>52</v>
      </c>
      <c r="I2272" t="s">
        <v>92</v>
      </c>
      <c r="J2272" t="s">
        <v>42</v>
      </c>
      <c r="K2272" t="s">
        <v>21</v>
      </c>
      <c r="L2272" t="s">
        <v>3546</v>
      </c>
      <c r="M2272" t="s">
        <v>1815</v>
      </c>
      <c r="N2272" t="s">
        <v>76</v>
      </c>
      <c r="O2272">
        <v>50.930117806783578</v>
      </c>
      <c r="P2272">
        <v>6.1688023579774978</v>
      </c>
      <c r="Q2272">
        <v>-2</v>
      </c>
      <c r="R2272" t="s">
        <v>3603</v>
      </c>
      <c r="S2272" t="s">
        <v>3554</v>
      </c>
      <c r="T2272" t="s">
        <v>3584</v>
      </c>
      <c r="U2272">
        <v>2</v>
      </c>
      <c r="V2272" t="s">
        <v>3562</v>
      </c>
      <c r="W2272" t="s">
        <v>3603</v>
      </c>
      <c r="X2272" t="s">
        <v>3604</v>
      </c>
      <c r="Z2272" t="s">
        <v>3603</v>
      </c>
    </row>
    <row r="2273" spans="1:26" x14ac:dyDescent="0.3">
      <c r="A2273" s="2">
        <v>45211</v>
      </c>
      <c r="B2273" s="2"/>
      <c r="D2273" t="s">
        <v>3536</v>
      </c>
      <c r="E2273" t="s">
        <v>1827</v>
      </c>
      <c r="F2273" t="s">
        <v>57</v>
      </c>
      <c r="G2273" t="s">
        <v>46</v>
      </c>
      <c r="H2273" t="s">
        <v>18</v>
      </c>
      <c r="I2273" t="s">
        <v>19</v>
      </c>
      <c r="J2273" t="s">
        <v>42</v>
      </c>
      <c r="K2273" t="s">
        <v>21</v>
      </c>
      <c r="L2273" t="s">
        <v>3546</v>
      </c>
      <c r="M2273" t="s">
        <v>1828</v>
      </c>
      <c r="N2273" t="s">
        <v>43</v>
      </c>
      <c r="O2273">
        <v>72.208550664728079</v>
      </c>
      <c r="P2273">
        <v>5.5801723692273324</v>
      </c>
      <c r="Q2273">
        <v>-2</v>
      </c>
      <c r="R2273" t="s">
        <v>3603</v>
      </c>
      <c r="S2273" t="s">
        <v>3554</v>
      </c>
      <c r="T2273" t="s">
        <v>3587</v>
      </c>
      <c r="U2273">
        <v>10</v>
      </c>
      <c r="V2273" t="s">
        <v>3570</v>
      </c>
      <c r="W2273" t="s">
        <v>3603</v>
      </c>
      <c r="X2273" t="s">
        <v>3604</v>
      </c>
      <c r="Z2273" t="s">
        <v>3603</v>
      </c>
    </row>
    <row r="2274" spans="1:26" x14ac:dyDescent="0.3">
      <c r="A2274" s="2">
        <v>45169</v>
      </c>
      <c r="B2274" s="2"/>
      <c r="D2274" t="s">
        <v>3536</v>
      </c>
      <c r="E2274" t="s">
        <v>1987</v>
      </c>
      <c r="F2274" t="s">
        <v>118</v>
      </c>
      <c r="G2274" t="s">
        <v>51</v>
      </c>
      <c r="H2274" t="s">
        <v>52</v>
      </c>
      <c r="I2274" t="s">
        <v>92</v>
      </c>
      <c r="J2274" t="s">
        <v>20</v>
      </c>
      <c r="K2274" t="s">
        <v>21</v>
      </c>
      <c r="L2274" t="s">
        <v>21</v>
      </c>
      <c r="M2274" t="s">
        <v>1988</v>
      </c>
      <c r="N2274" t="s">
        <v>43</v>
      </c>
      <c r="O2274">
        <v>93.40120441555591</v>
      </c>
      <c r="P2274">
        <v>6.2486246697302326</v>
      </c>
      <c r="Q2274">
        <v>-2</v>
      </c>
      <c r="R2274" t="s">
        <v>3603</v>
      </c>
      <c r="S2274" t="s">
        <v>3554</v>
      </c>
      <c r="T2274" t="s">
        <v>3586</v>
      </c>
      <c r="U2274">
        <v>8</v>
      </c>
      <c r="V2274" t="s">
        <v>3568</v>
      </c>
      <c r="W2274" t="s">
        <v>3603</v>
      </c>
      <c r="X2274" t="s">
        <v>3604</v>
      </c>
      <c r="Z2274" t="s">
        <v>3603</v>
      </c>
    </row>
    <row r="2275" spans="1:26" x14ac:dyDescent="0.3">
      <c r="A2275" s="2">
        <v>45170</v>
      </c>
      <c r="B2275" s="2"/>
      <c r="D2275" t="s">
        <v>3536</v>
      </c>
      <c r="E2275" t="s">
        <v>1565</v>
      </c>
      <c r="F2275" t="s">
        <v>39</v>
      </c>
      <c r="G2275" t="s">
        <v>51</v>
      </c>
      <c r="H2275" t="s">
        <v>59</v>
      </c>
      <c r="I2275" t="s">
        <v>19</v>
      </c>
      <c r="J2275" t="s">
        <v>35</v>
      </c>
      <c r="K2275" t="s">
        <v>21</v>
      </c>
      <c r="L2275" t="s">
        <v>3546</v>
      </c>
      <c r="M2275" t="s">
        <v>1566</v>
      </c>
      <c r="N2275" t="s">
        <v>30</v>
      </c>
      <c r="O2275">
        <v>111.3931228072174</v>
      </c>
      <c r="P2275">
        <v>6.1825508714898589</v>
      </c>
      <c r="Q2275">
        <v>-2</v>
      </c>
      <c r="R2275" t="s">
        <v>3603</v>
      </c>
      <c r="S2275" t="s">
        <v>3554</v>
      </c>
      <c r="T2275" t="s">
        <v>3586</v>
      </c>
      <c r="U2275">
        <v>9</v>
      </c>
      <c r="V2275" t="s">
        <v>3569</v>
      </c>
      <c r="W2275" t="s">
        <v>3603</v>
      </c>
      <c r="X2275" t="s">
        <v>3604</v>
      </c>
      <c r="Z2275" t="s">
        <v>3603</v>
      </c>
    </row>
    <row r="2276" spans="1:26" x14ac:dyDescent="0.3">
      <c r="A2276" s="2">
        <v>45356</v>
      </c>
      <c r="B2276" s="2"/>
      <c r="D2276" t="s">
        <v>3536</v>
      </c>
      <c r="E2276" t="s">
        <v>1793</v>
      </c>
      <c r="F2276" t="s">
        <v>118</v>
      </c>
      <c r="G2276" t="s">
        <v>46</v>
      </c>
      <c r="H2276" t="s">
        <v>40</v>
      </c>
      <c r="I2276" t="s">
        <v>41</v>
      </c>
      <c r="J2276" t="s">
        <v>42</v>
      </c>
      <c r="K2276" t="s">
        <v>21</v>
      </c>
      <c r="L2276" t="s">
        <v>21</v>
      </c>
      <c r="M2276" t="s">
        <v>1794</v>
      </c>
      <c r="N2276" t="s">
        <v>43</v>
      </c>
      <c r="O2276">
        <v>76.312737535258719</v>
      </c>
      <c r="P2276">
        <v>7.0449762358153389</v>
      </c>
      <c r="Q2276">
        <v>-2</v>
      </c>
      <c r="R2276" t="s">
        <v>3603</v>
      </c>
      <c r="S2276" t="s">
        <v>3555</v>
      </c>
      <c r="T2276" t="s">
        <v>3584</v>
      </c>
      <c r="U2276">
        <v>3</v>
      </c>
      <c r="V2276" t="s">
        <v>3563</v>
      </c>
      <c r="W2276" t="s">
        <v>3603</v>
      </c>
      <c r="X2276" t="s">
        <v>3604</v>
      </c>
      <c r="Z2276" t="s">
        <v>3603</v>
      </c>
    </row>
    <row r="2277" spans="1:26" x14ac:dyDescent="0.3">
      <c r="A2277" s="2">
        <v>45048</v>
      </c>
      <c r="B2277" s="2"/>
      <c r="D2277" t="s">
        <v>3536</v>
      </c>
      <c r="E2277" t="s">
        <v>1933</v>
      </c>
      <c r="F2277" t="s">
        <v>28</v>
      </c>
      <c r="G2277" t="s">
        <v>51</v>
      </c>
      <c r="H2277" t="s">
        <v>59</v>
      </c>
      <c r="I2277" t="s">
        <v>92</v>
      </c>
      <c r="J2277" t="s">
        <v>42</v>
      </c>
      <c r="K2277" t="s">
        <v>21</v>
      </c>
      <c r="L2277" t="s">
        <v>3546</v>
      </c>
      <c r="M2277" t="s">
        <v>1934</v>
      </c>
      <c r="N2277" t="s">
        <v>43</v>
      </c>
      <c r="O2277">
        <v>31.122259092799862</v>
      </c>
      <c r="P2277">
        <v>5.6579231287843861</v>
      </c>
      <c r="Q2277">
        <v>-2</v>
      </c>
      <c r="R2277" t="s">
        <v>3603</v>
      </c>
      <c r="S2277" t="s">
        <v>3554</v>
      </c>
      <c r="T2277" t="s">
        <v>3585</v>
      </c>
      <c r="U2277">
        <v>5</v>
      </c>
      <c r="V2277" t="s">
        <v>3565</v>
      </c>
      <c r="W2277" t="s">
        <v>3603</v>
      </c>
      <c r="X2277" t="s">
        <v>3604</v>
      </c>
      <c r="Z2277" t="s">
        <v>3603</v>
      </c>
    </row>
    <row r="2278" spans="1:26" x14ac:dyDescent="0.3">
      <c r="A2278" s="2">
        <v>45399</v>
      </c>
      <c r="B2278" s="2"/>
      <c r="D2278" t="s">
        <v>3536</v>
      </c>
      <c r="E2278" t="s">
        <v>961</v>
      </c>
      <c r="F2278" t="s">
        <v>118</v>
      </c>
      <c r="G2278" t="s">
        <v>17</v>
      </c>
      <c r="H2278" t="s">
        <v>18</v>
      </c>
      <c r="I2278" t="s">
        <v>19</v>
      </c>
      <c r="J2278" t="s">
        <v>20</v>
      </c>
      <c r="K2278" t="s">
        <v>21</v>
      </c>
      <c r="L2278" t="s">
        <v>21</v>
      </c>
      <c r="M2278" t="s">
        <v>2036</v>
      </c>
      <c r="N2278" t="s">
        <v>76</v>
      </c>
      <c r="O2278">
        <v>87.433051812555078</v>
      </c>
      <c r="P2278">
        <v>6.5339366602059608</v>
      </c>
      <c r="Q2278">
        <v>-2</v>
      </c>
      <c r="R2278" t="s">
        <v>3603</v>
      </c>
      <c r="S2278" t="s">
        <v>3555</v>
      </c>
      <c r="T2278" t="s">
        <v>3585</v>
      </c>
      <c r="U2278">
        <v>4</v>
      </c>
      <c r="V2278" t="s">
        <v>3564</v>
      </c>
      <c r="W2278" t="s">
        <v>3603</v>
      </c>
      <c r="X2278" t="s">
        <v>3604</v>
      </c>
      <c r="Z2278" t="s">
        <v>3603</v>
      </c>
    </row>
    <row r="2279" spans="1:26" x14ac:dyDescent="0.3">
      <c r="A2279" s="2">
        <v>45130</v>
      </c>
      <c r="B2279" s="2"/>
      <c r="D2279" t="s">
        <v>3536</v>
      </c>
      <c r="E2279" t="s">
        <v>1981</v>
      </c>
      <c r="F2279" t="s">
        <v>118</v>
      </c>
      <c r="G2279" t="s">
        <v>46</v>
      </c>
      <c r="H2279" t="s">
        <v>40</v>
      </c>
      <c r="I2279" t="s">
        <v>41</v>
      </c>
      <c r="J2279" t="s">
        <v>42</v>
      </c>
      <c r="K2279" t="s">
        <v>21</v>
      </c>
      <c r="L2279" t="s">
        <v>3546</v>
      </c>
      <c r="M2279" t="s">
        <v>2080</v>
      </c>
      <c r="N2279" t="s">
        <v>30</v>
      </c>
      <c r="O2279">
        <v>70.789806839082303</v>
      </c>
      <c r="P2279">
        <v>6.5329259613553834</v>
      </c>
      <c r="Q2279">
        <v>-2</v>
      </c>
      <c r="R2279" t="s">
        <v>3603</v>
      </c>
      <c r="S2279" t="s">
        <v>3554</v>
      </c>
      <c r="T2279" t="s">
        <v>3586</v>
      </c>
      <c r="U2279">
        <v>7</v>
      </c>
      <c r="V2279" t="s">
        <v>3567</v>
      </c>
      <c r="W2279" t="s">
        <v>3603</v>
      </c>
      <c r="X2279" t="s">
        <v>3604</v>
      </c>
      <c r="Z2279" t="s">
        <v>3603</v>
      </c>
    </row>
    <row r="2280" spans="1:26" x14ac:dyDescent="0.3">
      <c r="A2280" s="2">
        <v>45456</v>
      </c>
      <c r="B2280" s="2"/>
      <c r="D2280" t="s">
        <v>3536</v>
      </c>
      <c r="E2280" t="s">
        <v>1726</v>
      </c>
      <c r="F2280" t="s">
        <v>39</v>
      </c>
      <c r="G2280" t="s">
        <v>33</v>
      </c>
      <c r="H2280" t="s">
        <v>52</v>
      </c>
      <c r="I2280" t="s">
        <v>92</v>
      </c>
      <c r="J2280" t="s">
        <v>42</v>
      </c>
      <c r="K2280" t="s">
        <v>21</v>
      </c>
      <c r="L2280" t="s">
        <v>21</v>
      </c>
      <c r="M2280" t="s">
        <v>2086</v>
      </c>
      <c r="N2280" t="s">
        <v>30</v>
      </c>
      <c r="O2280">
        <v>123.79714929555389</v>
      </c>
      <c r="P2280">
        <v>5.0975326376262808</v>
      </c>
      <c r="Q2280">
        <v>-2</v>
      </c>
      <c r="R2280" t="s">
        <v>3603</v>
      </c>
      <c r="S2280" t="s">
        <v>3555</v>
      </c>
      <c r="T2280" t="s">
        <v>3585</v>
      </c>
      <c r="U2280">
        <v>6</v>
      </c>
      <c r="V2280" t="s">
        <v>3566</v>
      </c>
      <c r="W2280" t="s">
        <v>3603</v>
      </c>
      <c r="X2280" t="s">
        <v>3604</v>
      </c>
      <c r="Z2280" t="s">
        <v>3603</v>
      </c>
    </row>
    <row r="2281" spans="1:26" x14ac:dyDescent="0.3">
      <c r="A2281" s="2">
        <v>45361</v>
      </c>
      <c r="B2281" s="2"/>
      <c r="D2281" t="s">
        <v>3536</v>
      </c>
      <c r="E2281" t="s">
        <v>2133</v>
      </c>
      <c r="F2281" t="s">
        <v>118</v>
      </c>
      <c r="G2281" t="s">
        <v>17</v>
      </c>
      <c r="H2281" t="s">
        <v>40</v>
      </c>
      <c r="I2281" t="s">
        <v>41</v>
      </c>
      <c r="J2281" t="s">
        <v>42</v>
      </c>
      <c r="K2281" t="s">
        <v>21</v>
      </c>
      <c r="L2281" t="s">
        <v>21</v>
      </c>
      <c r="M2281" t="s">
        <v>2134</v>
      </c>
      <c r="N2281" t="s">
        <v>30</v>
      </c>
      <c r="O2281">
        <v>65.666199748909492</v>
      </c>
      <c r="P2281">
        <v>6.6131012566471448</v>
      </c>
      <c r="Q2281">
        <v>-2</v>
      </c>
      <c r="R2281" t="s">
        <v>3603</v>
      </c>
      <c r="S2281" t="s">
        <v>3555</v>
      </c>
      <c r="T2281" t="s">
        <v>3584</v>
      </c>
      <c r="U2281">
        <v>3</v>
      </c>
      <c r="V2281" t="s">
        <v>3563</v>
      </c>
      <c r="W2281" t="s">
        <v>3603</v>
      </c>
      <c r="X2281" t="s">
        <v>3604</v>
      </c>
      <c r="Z2281" t="s">
        <v>3603</v>
      </c>
    </row>
    <row r="2282" spans="1:26" x14ac:dyDescent="0.3">
      <c r="A2282" s="2">
        <v>45256</v>
      </c>
      <c r="B2282" s="2"/>
      <c r="D2282" t="s">
        <v>3536</v>
      </c>
      <c r="E2282" t="s">
        <v>2139</v>
      </c>
      <c r="F2282" t="s">
        <v>80</v>
      </c>
      <c r="G2282" t="s">
        <v>17</v>
      </c>
      <c r="H2282" t="s">
        <v>40</v>
      </c>
      <c r="I2282" t="s">
        <v>41</v>
      </c>
      <c r="J2282" t="s">
        <v>35</v>
      </c>
      <c r="K2282" t="s">
        <v>21</v>
      </c>
      <c r="L2282" t="s">
        <v>3546</v>
      </c>
      <c r="M2282" t="s">
        <v>2140</v>
      </c>
      <c r="N2282" t="s">
        <v>24</v>
      </c>
      <c r="O2282">
        <v>21.62041984697397</v>
      </c>
      <c r="P2282">
        <v>4.1118259655196558</v>
      </c>
      <c r="Q2282">
        <v>-2</v>
      </c>
      <c r="R2282" t="s">
        <v>3603</v>
      </c>
      <c r="S2282" t="s">
        <v>3554</v>
      </c>
      <c r="T2282" t="s">
        <v>3587</v>
      </c>
      <c r="U2282">
        <v>11</v>
      </c>
      <c r="V2282" t="s">
        <v>3571</v>
      </c>
      <c r="W2282" t="s">
        <v>3603</v>
      </c>
      <c r="X2282" t="s">
        <v>3604</v>
      </c>
      <c r="Z2282" t="s">
        <v>3603</v>
      </c>
    </row>
    <row r="2283" spans="1:26" x14ac:dyDescent="0.3">
      <c r="A2283" s="2">
        <v>45442</v>
      </c>
      <c r="B2283" s="2"/>
      <c r="D2283" t="s">
        <v>3536</v>
      </c>
      <c r="E2283" t="s">
        <v>1491</v>
      </c>
      <c r="F2283" t="s">
        <v>16</v>
      </c>
      <c r="G2283" t="s">
        <v>33</v>
      </c>
      <c r="H2283" t="s">
        <v>18</v>
      </c>
      <c r="I2283" t="s">
        <v>19</v>
      </c>
      <c r="J2283" t="s">
        <v>20</v>
      </c>
      <c r="K2283" t="s">
        <v>21</v>
      </c>
      <c r="L2283" t="s">
        <v>3546</v>
      </c>
      <c r="M2283" t="s">
        <v>2146</v>
      </c>
      <c r="N2283" t="s">
        <v>24</v>
      </c>
      <c r="O2283">
        <v>78.25040243304592</v>
      </c>
      <c r="P2283">
        <v>5.8470490299730171</v>
      </c>
      <c r="Q2283">
        <v>-2</v>
      </c>
      <c r="R2283" t="s">
        <v>3603</v>
      </c>
      <c r="S2283" t="s">
        <v>3555</v>
      </c>
      <c r="T2283" t="s">
        <v>3585</v>
      </c>
      <c r="U2283">
        <v>5</v>
      </c>
      <c r="V2283" t="s">
        <v>3565</v>
      </c>
      <c r="W2283" t="s">
        <v>3603</v>
      </c>
      <c r="X2283" t="s">
        <v>3604</v>
      </c>
      <c r="Z2283" t="s">
        <v>3603</v>
      </c>
    </row>
    <row r="2284" spans="1:26" x14ac:dyDescent="0.3">
      <c r="A2284" s="2">
        <v>44932</v>
      </c>
      <c r="B2284" s="2"/>
      <c r="D2284" t="s">
        <v>3536</v>
      </c>
      <c r="E2284" t="s">
        <v>703</v>
      </c>
      <c r="F2284" t="s">
        <v>80</v>
      </c>
      <c r="G2284" t="s">
        <v>58</v>
      </c>
      <c r="H2284" t="s">
        <v>52</v>
      </c>
      <c r="I2284" t="s">
        <v>92</v>
      </c>
      <c r="J2284" t="s">
        <v>42</v>
      </c>
      <c r="K2284" t="s">
        <v>21</v>
      </c>
      <c r="L2284" t="s">
        <v>21</v>
      </c>
      <c r="M2284" t="s">
        <v>2272</v>
      </c>
      <c r="N2284" t="s">
        <v>54</v>
      </c>
      <c r="O2284">
        <v>20.29815184960087</v>
      </c>
      <c r="P2284">
        <v>5.0635907791763746</v>
      </c>
      <c r="Q2284">
        <v>-2</v>
      </c>
      <c r="R2284" t="s">
        <v>3603</v>
      </c>
      <c r="S2284" t="s">
        <v>3554</v>
      </c>
      <c r="T2284" t="s">
        <v>3584</v>
      </c>
      <c r="U2284">
        <v>1</v>
      </c>
      <c r="V2284" t="s">
        <v>3561</v>
      </c>
      <c r="W2284" t="s">
        <v>3603</v>
      </c>
      <c r="X2284" t="s">
        <v>3604</v>
      </c>
      <c r="Z2284" t="s">
        <v>3603</v>
      </c>
    </row>
    <row r="2285" spans="1:26" x14ac:dyDescent="0.3">
      <c r="A2285" s="2">
        <v>45098</v>
      </c>
      <c r="B2285" s="2"/>
      <c r="D2285" t="s">
        <v>3536</v>
      </c>
      <c r="E2285" t="s">
        <v>1075</v>
      </c>
      <c r="F2285" t="s">
        <v>103</v>
      </c>
      <c r="G2285" t="s">
        <v>46</v>
      </c>
      <c r="H2285" t="s">
        <v>40</v>
      </c>
      <c r="I2285" t="s">
        <v>41</v>
      </c>
      <c r="J2285" t="s">
        <v>42</v>
      </c>
      <c r="K2285" t="s">
        <v>21</v>
      </c>
      <c r="L2285" t="s">
        <v>3546</v>
      </c>
      <c r="M2285" t="s">
        <v>2304</v>
      </c>
      <c r="N2285" t="s">
        <v>43</v>
      </c>
      <c r="O2285">
        <v>88.583119283369953</v>
      </c>
      <c r="P2285">
        <v>7.4567417086792922</v>
      </c>
      <c r="Q2285">
        <v>-2</v>
      </c>
      <c r="R2285" t="s">
        <v>3603</v>
      </c>
      <c r="S2285" t="s">
        <v>3554</v>
      </c>
      <c r="T2285" t="s">
        <v>3585</v>
      </c>
      <c r="U2285">
        <v>6</v>
      </c>
      <c r="V2285" t="s">
        <v>3566</v>
      </c>
      <c r="W2285" t="s">
        <v>3603</v>
      </c>
      <c r="X2285" t="s">
        <v>3604</v>
      </c>
      <c r="Z2285" t="s">
        <v>3603</v>
      </c>
    </row>
    <row r="2286" spans="1:26" x14ac:dyDescent="0.3">
      <c r="A2286" s="2">
        <v>45413</v>
      </c>
      <c r="B2286" s="2"/>
      <c r="D2286" t="s">
        <v>3536</v>
      </c>
      <c r="E2286" t="s">
        <v>1454</v>
      </c>
      <c r="F2286" t="s">
        <v>28</v>
      </c>
      <c r="G2286" t="s">
        <v>33</v>
      </c>
      <c r="H2286" t="s">
        <v>59</v>
      </c>
      <c r="I2286" t="s">
        <v>92</v>
      </c>
      <c r="J2286" t="s">
        <v>35</v>
      </c>
      <c r="K2286" t="s">
        <v>21</v>
      </c>
      <c r="L2286" t="s">
        <v>3546</v>
      </c>
      <c r="M2286" t="s">
        <v>2320</v>
      </c>
      <c r="N2286" t="s">
        <v>63</v>
      </c>
      <c r="O2286">
        <v>33.552745511488929</v>
      </c>
      <c r="P2286">
        <v>6.2675594733449644</v>
      </c>
      <c r="Q2286">
        <v>-2</v>
      </c>
      <c r="R2286" t="s">
        <v>3603</v>
      </c>
      <c r="S2286" t="s">
        <v>3555</v>
      </c>
      <c r="T2286" t="s">
        <v>3585</v>
      </c>
      <c r="U2286">
        <v>5</v>
      </c>
      <c r="V2286" t="s">
        <v>3565</v>
      </c>
      <c r="W2286" t="s">
        <v>3603</v>
      </c>
      <c r="X2286" t="s">
        <v>3604</v>
      </c>
      <c r="Z2286" t="s">
        <v>3603</v>
      </c>
    </row>
    <row r="2287" spans="1:26" x14ac:dyDescent="0.3">
      <c r="A2287" s="2">
        <v>45378</v>
      </c>
      <c r="B2287" s="2"/>
      <c r="D2287" t="s">
        <v>3536</v>
      </c>
      <c r="E2287" t="s">
        <v>2326</v>
      </c>
      <c r="F2287" t="s">
        <v>103</v>
      </c>
      <c r="G2287" t="s">
        <v>46</v>
      </c>
      <c r="H2287" t="s">
        <v>40</v>
      </c>
      <c r="I2287" t="s">
        <v>41</v>
      </c>
      <c r="J2287" t="s">
        <v>42</v>
      </c>
      <c r="K2287" t="s">
        <v>21</v>
      </c>
      <c r="L2287" t="s">
        <v>21</v>
      </c>
      <c r="M2287" t="s">
        <v>2327</v>
      </c>
      <c r="N2287" t="s">
        <v>24</v>
      </c>
      <c r="O2287">
        <v>98.20646071755057</v>
      </c>
      <c r="P2287">
        <v>7.7168255036860236</v>
      </c>
      <c r="Q2287">
        <v>-2</v>
      </c>
      <c r="R2287" t="s">
        <v>3603</v>
      </c>
      <c r="S2287" t="s">
        <v>3555</v>
      </c>
      <c r="T2287" t="s">
        <v>3584</v>
      </c>
      <c r="U2287">
        <v>3</v>
      </c>
      <c r="V2287" t="s">
        <v>3563</v>
      </c>
      <c r="W2287" t="s">
        <v>3603</v>
      </c>
      <c r="X2287" t="s">
        <v>3604</v>
      </c>
      <c r="Z2287" t="s">
        <v>3603</v>
      </c>
    </row>
    <row r="2288" spans="1:26" x14ac:dyDescent="0.3">
      <c r="A2288" s="2">
        <v>45437</v>
      </c>
      <c r="B2288" s="2"/>
      <c r="D2288" t="s">
        <v>3536</v>
      </c>
      <c r="E2288" t="s">
        <v>2351</v>
      </c>
      <c r="F2288" t="s">
        <v>103</v>
      </c>
      <c r="G2288" t="s">
        <v>46</v>
      </c>
      <c r="H2288" t="s">
        <v>18</v>
      </c>
      <c r="I2288" t="s">
        <v>19</v>
      </c>
      <c r="J2288" t="s">
        <v>20</v>
      </c>
      <c r="K2288" t="s">
        <v>21</v>
      </c>
      <c r="L2288" t="s">
        <v>3546</v>
      </c>
      <c r="M2288" t="s">
        <v>2352</v>
      </c>
      <c r="N2288" t="s">
        <v>63</v>
      </c>
      <c r="O2288">
        <v>69.989617576226934</v>
      </c>
      <c r="P2288">
        <v>6.2137538461894879</v>
      </c>
      <c r="Q2288">
        <v>-2</v>
      </c>
      <c r="R2288" t="s">
        <v>3603</v>
      </c>
      <c r="S2288" t="s">
        <v>3555</v>
      </c>
      <c r="T2288" t="s">
        <v>3585</v>
      </c>
      <c r="U2288">
        <v>5</v>
      </c>
      <c r="V2288" t="s">
        <v>3565</v>
      </c>
      <c r="W2288" t="s">
        <v>3603</v>
      </c>
      <c r="X2288" t="s">
        <v>3604</v>
      </c>
      <c r="Z2288" t="s">
        <v>3603</v>
      </c>
    </row>
    <row r="2289" spans="1:26" x14ac:dyDescent="0.3">
      <c r="A2289" s="2">
        <v>45148</v>
      </c>
      <c r="B2289" s="2"/>
      <c r="D2289" t="s">
        <v>3536</v>
      </c>
      <c r="E2289" t="s">
        <v>890</v>
      </c>
      <c r="F2289" t="s">
        <v>80</v>
      </c>
      <c r="G2289" t="s">
        <v>46</v>
      </c>
      <c r="H2289" t="s">
        <v>18</v>
      </c>
      <c r="I2289" t="s">
        <v>19</v>
      </c>
      <c r="J2289" t="s">
        <v>42</v>
      </c>
      <c r="K2289" t="s">
        <v>21</v>
      </c>
      <c r="L2289" t="s">
        <v>21</v>
      </c>
      <c r="M2289" t="s">
        <v>2368</v>
      </c>
      <c r="N2289" t="s">
        <v>43</v>
      </c>
      <c r="O2289">
        <v>22.43652618522497</v>
      </c>
      <c r="P2289">
        <v>4.9710132015596367</v>
      </c>
      <c r="Q2289">
        <v>-2</v>
      </c>
      <c r="R2289" t="s">
        <v>3603</v>
      </c>
      <c r="S2289" t="s">
        <v>3554</v>
      </c>
      <c r="T2289" t="s">
        <v>3586</v>
      </c>
      <c r="U2289">
        <v>8</v>
      </c>
      <c r="V2289" t="s">
        <v>3568</v>
      </c>
      <c r="W2289" t="s">
        <v>3603</v>
      </c>
      <c r="X2289" t="s">
        <v>3604</v>
      </c>
      <c r="Z2289" t="s">
        <v>3603</v>
      </c>
    </row>
    <row r="2290" spans="1:26" x14ac:dyDescent="0.3">
      <c r="A2290" s="2">
        <v>45383</v>
      </c>
      <c r="B2290" s="2"/>
      <c r="D2290" t="s">
        <v>3536</v>
      </c>
      <c r="E2290" t="s">
        <v>1001</v>
      </c>
      <c r="F2290" t="s">
        <v>118</v>
      </c>
      <c r="G2290" t="s">
        <v>58</v>
      </c>
      <c r="H2290" t="s">
        <v>52</v>
      </c>
      <c r="I2290" t="s">
        <v>92</v>
      </c>
      <c r="J2290" t="s">
        <v>20</v>
      </c>
      <c r="K2290" t="s">
        <v>21</v>
      </c>
      <c r="L2290" t="s">
        <v>3546</v>
      </c>
      <c r="M2290" t="s">
        <v>2385</v>
      </c>
      <c r="N2290" t="s">
        <v>43</v>
      </c>
      <c r="O2290">
        <v>86.463662502846134</v>
      </c>
      <c r="P2290">
        <v>6.775903584662414</v>
      </c>
      <c r="Q2290">
        <v>-2</v>
      </c>
      <c r="R2290" t="s">
        <v>3603</v>
      </c>
      <c r="S2290" t="s">
        <v>3555</v>
      </c>
      <c r="T2290" t="s">
        <v>3585</v>
      </c>
      <c r="U2290">
        <v>4</v>
      </c>
      <c r="V2290" t="s">
        <v>3564</v>
      </c>
      <c r="W2290" t="s">
        <v>3603</v>
      </c>
      <c r="X2290" t="s">
        <v>3604</v>
      </c>
      <c r="Z2290" t="s">
        <v>3603</v>
      </c>
    </row>
    <row r="2291" spans="1:26" x14ac:dyDescent="0.3">
      <c r="A2291" s="2">
        <v>45007</v>
      </c>
      <c r="B2291" s="2"/>
      <c r="D2291" t="s">
        <v>3536</v>
      </c>
      <c r="E2291" t="s">
        <v>1380</v>
      </c>
      <c r="F2291" t="s">
        <v>28</v>
      </c>
      <c r="G2291" t="s">
        <v>58</v>
      </c>
      <c r="H2291" t="s">
        <v>52</v>
      </c>
      <c r="I2291" t="s">
        <v>92</v>
      </c>
      <c r="J2291" t="s">
        <v>20</v>
      </c>
      <c r="K2291" t="s">
        <v>21</v>
      </c>
      <c r="L2291" t="s">
        <v>21</v>
      </c>
      <c r="M2291" t="s">
        <v>2457</v>
      </c>
      <c r="N2291" t="s">
        <v>54</v>
      </c>
      <c r="O2291">
        <v>23.502093815362009</v>
      </c>
      <c r="P2291">
        <v>5.0226660263217129</v>
      </c>
      <c r="Q2291">
        <v>-2</v>
      </c>
      <c r="R2291" t="s">
        <v>3603</v>
      </c>
      <c r="S2291" t="s">
        <v>3554</v>
      </c>
      <c r="T2291" t="s">
        <v>3584</v>
      </c>
      <c r="U2291">
        <v>3</v>
      </c>
      <c r="V2291" t="s">
        <v>3563</v>
      </c>
      <c r="W2291" t="s">
        <v>3603</v>
      </c>
      <c r="X2291" t="s">
        <v>3604</v>
      </c>
      <c r="Z2291" t="s">
        <v>3603</v>
      </c>
    </row>
    <row r="2292" spans="1:26" x14ac:dyDescent="0.3">
      <c r="A2292" s="2">
        <v>45036</v>
      </c>
      <c r="B2292" s="2"/>
      <c r="D2292" t="s">
        <v>3536</v>
      </c>
      <c r="E2292" t="s">
        <v>2091</v>
      </c>
      <c r="F2292" t="s">
        <v>157</v>
      </c>
      <c r="G2292" t="s">
        <v>51</v>
      </c>
      <c r="H2292" t="s">
        <v>52</v>
      </c>
      <c r="I2292" t="s">
        <v>92</v>
      </c>
      <c r="J2292" t="s">
        <v>20</v>
      </c>
      <c r="K2292" t="s">
        <v>21</v>
      </c>
      <c r="L2292" t="s">
        <v>3546</v>
      </c>
      <c r="M2292" t="s">
        <v>2476</v>
      </c>
      <c r="N2292" t="s">
        <v>43</v>
      </c>
      <c r="O2292">
        <v>23.854577249636211</v>
      </c>
      <c r="P2292">
        <v>4.6406151835488876</v>
      </c>
      <c r="Q2292">
        <v>-2</v>
      </c>
      <c r="R2292" t="s">
        <v>3603</v>
      </c>
      <c r="S2292" t="s">
        <v>3554</v>
      </c>
      <c r="T2292" t="s">
        <v>3585</v>
      </c>
      <c r="U2292">
        <v>4</v>
      </c>
      <c r="V2292" t="s">
        <v>3564</v>
      </c>
      <c r="W2292" t="s">
        <v>3603</v>
      </c>
      <c r="X2292" t="s">
        <v>3604</v>
      </c>
      <c r="Z2292" t="s">
        <v>3603</v>
      </c>
    </row>
    <row r="2293" spans="1:26" x14ac:dyDescent="0.3">
      <c r="A2293" s="2">
        <v>44977</v>
      </c>
      <c r="B2293" s="2"/>
      <c r="D2293" t="s">
        <v>3536</v>
      </c>
      <c r="E2293" t="s">
        <v>2515</v>
      </c>
      <c r="F2293" t="s">
        <v>28</v>
      </c>
      <c r="G2293" t="s">
        <v>51</v>
      </c>
      <c r="H2293" t="s">
        <v>52</v>
      </c>
      <c r="I2293" t="s">
        <v>92</v>
      </c>
      <c r="J2293" t="s">
        <v>20</v>
      </c>
      <c r="K2293" t="s">
        <v>21</v>
      </c>
      <c r="L2293" t="s">
        <v>3546</v>
      </c>
      <c r="M2293" t="s">
        <v>2516</v>
      </c>
      <c r="N2293" t="s">
        <v>144</v>
      </c>
      <c r="O2293">
        <v>32.098528041786331</v>
      </c>
      <c r="P2293">
        <v>6.4854277558774118</v>
      </c>
      <c r="Q2293">
        <v>-2</v>
      </c>
      <c r="R2293" t="s">
        <v>3603</v>
      </c>
      <c r="S2293" t="s">
        <v>3554</v>
      </c>
      <c r="T2293" t="s">
        <v>3584</v>
      </c>
      <c r="U2293">
        <v>2</v>
      </c>
      <c r="V2293" t="s">
        <v>3562</v>
      </c>
      <c r="W2293" t="s">
        <v>3603</v>
      </c>
      <c r="X2293" t="s">
        <v>3604</v>
      </c>
      <c r="Z2293" t="s">
        <v>3603</v>
      </c>
    </row>
    <row r="2294" spans="1:26" x14ac:dyDescent="0.3">
      <c r="A2294" s="2">
        <v>45140</v>
      </c>
      <c r="B2294" s="2"/>
      <c r="D2294" t="s">
        <v>3536</v>
      </c>
      <c r="E2294" t="s">
        <v>2519</v>
      </c>
      <c r="F2294" t="s">
        <v>28</v>
      </c>
      <c r="G2294" t="s">
        <v>33</v>
      </c>
      <c r="H2294" t="s">
        <v>52</v>
      </c>
      <c r="I2294" t="s">
        <v>92</v>
      </c>
      <c r="J2294" t="s">
        <v>20</v>
      </c>
      <c r="K2294" t="s">
        <v>21</v>
      </c>
      <c r="L2294" t="s">
        <v>21</v>
      </c>
      <c r="M2294" t="s">
        <v>2520</v>
      </c>
      <c r="N2294" t="s">
        <v>24</v>
      </c>
      <c r="O2294">
        <v>31.621701050074339</v>
      </c>
      <c r="P2294">
        <v>5.4126483223386863</v>
      </c>
      <c r="Q2294">
        <v>-2</v>
      </c>
      <c r="R2294" t="s">
        <v>3603</v>
      </c>
      <c r="S2294" t="s">
        <v>3554</v>
      </c>
      <c r="T2294" t="s">
        <v>3586</v>
      </c>
      <c r="U2294">
        <v>8</v>
      </c>
      <c r="V2294" t="s">
        <v>3568</v>
      </c>
      <c r="W2294" t="s">
        <v>3603</v>
      </c>
      <c r="X2294" t="s">
        <v>3604</v>
      </c>
      <c r="Z2294" t="s">
        <v>3603</v>
      </c>
    </row>
    <row r="2295" spans="1:26" x14ac:dyDescent="0.3">
      <c r="A2295" s="2">
        <v>45357</v>
      </c>
      <c r="B2295" s="2"/>
      <c r="D2295" t="s">
        <v>3536</v>
      </c>
      <c r="E2295" t="s">
        <v>408</v>
      </c>
      <c r="F2295" t="s">
        <v>80</v>
      </c>
      <c r="G2295" t="s">
        <v>17</v>
      </c>
      <c r="H2295" t="s">
        <v>40</v>
      </c>
      <c r="I2295" t="s">
        <v>41</v>
      </c>
      <c r="J2295" t="s">
        <v>42</v>
      </c>
      <c r="K2295" t="s">
        <v>21</v>
      </c>
      <c r="L2295" t="s">
        <v>3546</v>
      </c>
      <c r="M2295" t="s">
        <v>2556</v>
      </c>
      <c r="N2295" t="s">
        <v>54</v>
      </c>
      <c r="O2295">
        <v>20.843273359833638</v>
      </c>
      <c r="P2295">
        <v>5.0180049350088467</v>
      </c>
      <c r="Q2295">
        <v>-2</v>
      </c>
      <c r="R2295" t="s">
        <v>3603</v>
      </c>
      <c r="S2295" t="s">
        <v>3555</v>
      </c>
      <c r="T2295" t="s">
        <v>3584</v>
      </c>
      <c r="U2295">
        <v>3</v>
      </c>
      <c r="V2295" t="s">
        <v>3563</v>
      </c>
      <c r="W2295" t="s">
        <v>3603</v>
      </c>
      <c r="X2295" t="s">
        <v>3604</v>
      </c>
      <c r="Z2295" t="s">
        <v>3603</v>
      </c>
    </row>
    <row r="2296" spans="1:26" x14ac:dyDescent="0.3">
      <c r="A2296" s="2">
        <v>45100</v>
      </c>
      <c r="B2296" s="2"/>
      <c r="D2296" t="s">
        <v>3536</v>
      </c>
      <c r="E2296" t="s">
        <v>1713</v>
      </c>
      <c r="F2296" t="s">
        <v>57</v>
      </c>
      <c r="G2296" t="s">
        <v>58</v>
      </c>
      <c r="H2296" t="s">
        <v>52</v>
      </c>
      <c r="I2296" t="s">
        <v>92</v>
      </c>
      <c r="J2296" t="s">
        <v>20</v>
      </c>
      <c r="K2296" t="s">
        <v>21</v>
      </c>
      <c r="L2296" t="s">
        <v>21</v>
      </c>
      <c r="M2296" t="s">
        <v>2564</v>
      </c>
      <c r="N2296" t="s">
        <v>63</v>
      </c>
      <c r="O2296">
        <v>72.946594283129315</v>
      </c>
      <c r="P2296">
        <v>5.3340499656687692</v>
      </c>
      <c r="Q2296">
        <v>-2</v>
      </c>
      <c r="R2296" t="s">
        <v>3603</v>
      </c>
      <c r="S2296" t="s">
        <v>3554</v>
      </c>
      <c r="T2296" t="s">
        <v>3585</v>
      </c>
      <c r="U2296">
        <v>6</v>
      </c>
      <c r="V2296" t="s">
        <v>3566</v>
      </c>
      <c r="W2296" t="s">
        <v>3603</v>
      </c>
      <c r="X2296" t="s">
        <v>3604</v>
      </c>
      <c r="Z2296" t="s">
        <v>3603</v>
      </c>
    </row>
    <row r="2297" spans="1:26" x14ac:dyDescent="0.3">
      <c r="A2297" s="2">
        <v>45402</v>
      </c>
      <c r="B2297" s="2"/>
      <c r="D2297" t="s">
        <v>3536</v>
      </c>
      <c r="E2297" t="s">
        <v>1564</v>
      </c>
      <c r="F2297" t="s">
        <v>80</v>
      </c>
      <c r="G2297" t="s">
        <v>58</v>
      </c>
      <c r="H2297" t="s">
        <v>59</v>
      </c>
      <c r="I2297" t="s">
        <v>92</v>
      </c>
      <c r="J2297" t="s">
        <v>42</v>
      </c>
      <c r="K2297" t="s">
        <v>21</v>
      </c>
      <c r="L2297" t="s">
        <v>3546</v>
      </c>
      <c r="M2297" t="s">
        <v>2581</v>
      </c>
      <c r="N2297" t="s">
        <v>24</v>
      </c>
      <c r="O2297">
        <v>15.562539110989499</v>
      </c>
      <c r="P2297">
        <v>4.4584063232353222</v>
      </c>
      <c r="Q2297">
        <v>-2</v>
      </c>
      <c r="R2297" t="s">
        <v>3603</v>
      </c>
      <c r="S2297" t="s">
        <v>3555</v>
      </c>
      <c r="T2297" t="s">
        <v>3585</v>
      </c>
      <c r="U2297">
        <v>4</v>
      </c>
      <c r="V2297" t="s">
        <v>3564</v>
      </c>
      <c r="W2297" t="s">
        <v>3603</v>
      </c>
      <c r="X2297" t="s">
        <v>3604</v>
      </c>
      <c r="Z2297" t="s">
        <v>3603</v>
      </c>
    </row>
    <row r="2298" spans="1:26" x14ac:dyDescent="0.3">
      <c r="A2298" s="2">
        <v>45173</v>
      </c>
      <c r="B2298" s="2"/>
      <c r="D2298" t="s">
        <v>3536</v>
      </c>
      <c r="E2298" t="s">
        <v>1337</v>
      </c>
      <c r="F2298" t="s">
        <v>28</v>
      </c>
      <c r="G2298" t="s">
        <v>58</v>
      </c>
      <c r="H2298" t="s">
        <v>59</v>
      </c>
      <c r="I2298" t="s">
        <v>19</v>
      </c>
      <c r="J2298" t="s">
        <v>35</v>
      </c>
      <c r="K2298" t="s">
        <v>21</v>
      </c>
      <c r="L2298" t="s">
        <v>21</v>
      </c>
      <c r="M2298" t="s">
        <v>2649</v>
      </c>
      <c r="N2298" t="s">
        <v>30</v>
      </c>
      <c r="O2298">
        <v>37.480221557445923</v>
      </c>
      <c r="P2298">
        <v>6.420925009417723</v>
      </c>
      <c r="Q2298">
        <v>-2</v>
      </c>
      <c r="R2298" t="s">
        <v>3603</v>
      </c>
      <c r="S2298" t="s">
        <v>3554</v>
      </c>
      <c r="T2298" t="s">
        <v>3586</v>
      </c>
      <c r="U2298">
        <v>9</v>
      </c>
      <c r="V2298" t="s">
        <v>3569</v>
      </c>
      <c r="W2298" t="s">
        <v>3603</v>
      </c>
      <c r="X2298" t="s">
        <v>3604</v>
      </c>
      <c r="Z2298" t="s">
        <v>3603</v>
      </c>
    </row>
    <row r="2299" spans="1:26" x14ac:dyDescent="0.3">
      <c r="A2299" s="2">
        <v>45468</v>
      </c>
      <c r="B2299" s="2"/>
      <c r="D2299" t="s">
        <v>3536</v>
      </c>
      <c r="E2299" t="s">
        <v>2660</v>
      </c>
      <c r="F2299" t="s">
        <v>118</v>
      </c>
      <c r="G2299" t="s">
        <v>17</v>
      </c>
      <c r="H2299" t="s">
        <v>18</v>
      </c>
      <c r="I2299" t="s">
        <v>19</v>
      </c>
      <c r="J2299" t="s">
        <v>20</v>
      </c>
      <c r="K2299" t="s">
        <v>21</v>
      </c>
      <c r="L2299" t="s">
        <v>21</v>
      </c>
      <c r="M2299" t="s">
        <v>2661</v>
      </c>
      <c r="N2299" t="s">
        <v>30</v>
      </c>
      <c r="O2299">
        <v>85.576890347082852</v>
      </c>
      <c r="P2299">
        <v>6.1773279334366329</v>
      </c>
      <c r="Q2299">
        <v>-2</v>
      </c>
      <c r="R2299" t="s">
        <v>3603</v>
      </c>
      <c r="S2299" t="s">
        <v>3555</v>
      </c>
      <c r="T2299" t="s">
        <v>3585</v>
      </c>
      <c r="U2299">
        <v>6</v>
      </c>
      <c r="V2299" t="s">
        <v>3566</v>
      </c>
      <c r="W2299" t="s">
        <v>3603</v>
      </c>
      <c r="X2299" t="s">
        <v>3604</v>
      </c>
      <c r="Z2299" t="s">
        <v>3603</v>
      </c>
    </row>
    <row r="2300" spans="1:26" x14ac:dyDescent="0.3">
      <c r="A2300" s="2">
        <v>45056</v>
      </c>
      <c r="B2300" s="2"/>
      <c r="D2300" t="s">
        <v>3536</v>
      </c>
      <c r="E2300" t="s">
        <v>1462</v>
      </c>
      <c r="F2300" t="s">
        <v>80</v>
      </c>
      <c r="G2300" t="s">
        <v>46</v>
      </c>
      <c r="H2300" t="s">
        <v>40</v>
      </c>
      <c r="I2300" t="s">
        <v>41</v>
      </c>
      <c r="J2300" t="s">
        <v>35</v>
      </c>
      <c r="K2300" t="s">
        <v>21</v>
      </c>
      <c r="L2300" t="s">
        <v>21</v>
      </c>
      <c r="M2300" t="s">
        <v>2678</v>
      </c>
      <c r="N2300" t="s">
        <v>43</v>
      </c>
      <c r="O2300">
        <v>24.485330984435659</v>
      </c>
      <c r="P2300">
        <v>5.0631484828437312</v>
      </c>
      <c r="Q2300">
        <v>-2</v>
      </c>
      <c r="R2300" t="s">
        <v>3603</v>
      </c>
      <c r="S2300" t="s">
        <v>3554</v>
      </c>
      <c r="T2300" t="s">
        <v>3585</v>
      </c>
      <c r="U2300">
        <v>5</v>
      </c>
      <c r="V2300" t="s">
        <v>3565</v>
      </c>
      <c r="W2300" t="s">
        <v>3603</v>
      </c>
      <c r="X2300" t="s">
        <v>3604</v>
      </c>
      <c r="Z2300" t="s">
        <v>3603</v>
      </c>
    </row>
    <row r="2301" spans="1:26" x14ac:dyDescent="0.3">
      <c r="A2301" s="2">
        <v>45348</v>
      </c>
      <c r="B2301" s="2"/>
      <c r="D2301" t="s">
        <v>3536</v>
      </c>
      <c r="E2301" t="s">
        <v>1528</v>
      </c>
      <c r="F2301" t="s">
        <v>157</v>
      </c>
      <c r="G2301" t="s">
        <v>51</v>
      </c>
      <c r="H2301" t="s">
        <v>52</v>
      </c>
      <c r="I2301" t="s">
        <v>92</v>
      </c>
      <c r="J2301" t="s">
        <v>20</v>
      </c>
      <c r="K2301" t="s">
        <v>21</v>
      </c>
      <c r="L2301" t="s">
        <v>21</v>
      </c>
      <c r="M2301" t="s">
        <v>2682</v>
      </c>
      <c r="N2301" t="s">
        <v>54</v>
      </c>
      <c r="O2301">
        <v>21.37608887970508</v>
      </c>
      <c r="P2301">
        <v>4.1812330661656603</v>
      </c>
      <c r="Q2301">
        <v>-2</v>
      </c>
      <c r="R2301" t="s">
        <v>3603</v>
      </c>
      <c r="S2301" t="s">
        <v>3555</v>
      </c>
      <c r="T2301" t="s">
        <v>3584</v>
      </c>
      <c r="U2301">
        <v>2</v>
      </c>
      <c r="V2301" t="s">
        <v>3562</v>
      </c>
      <c r="W2301" t="s">
        <v>3603</v>
      </c>
      <c r="X2301" t="s">
        <v>3604</v>
      </c>
      <c r="Z2301" t="s">
        <v>3603</v>
      </c>
    </row>
    <row r="2302" spans="1:26" x14ac:dyDescent="0.3">
      <c r="A2302" s="2">
        <v>45449</v>
      </c>
      <c r="B2302" s="2"/>
      <c r="D2302" t="s">
        <v>3536</v>
      </c>
      <c r="E2302" t="s">
        <v>32</v>
      </c>
      <c r="F2302" t="s">
        <v>118</v>
      </c>
      <c r="G2302" t="s">
        <v>33</v>
      </c>
      <c r="H2302" t="s">
        <v>52</v>
      </c>
      <c r="I2302" t="s">
        <v>92</v>
      </c>
      <c r="J2302" t="s">
        <v>42</v>
      </c>
      <c r="K2302" t="s">
        <v>21</v>
      </c>
      <c r="L2302" t="s">
        <v>21</v>
      </c>
      <c r="M2302" t="s">
        <v>2693</v>
      </c>
      <c r="N2302" t="s">
        <v>76</v>
      </c>
      <c r="O2302">
        <v>58.959294733488832</v>
      </c>
      <c r="P2302">
        <v>6.0683777369230034</v>
      </c>
      <c r="Q2302">
        <v>-2</v>
      </c>
      <c r="R2302" t="s">
        <v>3603</v>
      </c>
      <c r="S2302" t="s">
        <v>3555</v>
      </c>
      <c r="T2302" t="s">
        <v>3585</v>
      </c>
      <c r="U2302">
        <v>6</v>
      </c>
      <c r="V2302" t="s">
        <v>3566</v>
      </c>
      <c r="W2302" t="s">
        <v>3603</v>
      </c>
      <c r="X2302" t="s">
        <v>3604</v>
      </c>
      <c r="Z2302" t="s">
        <v>3603</v>
      </c>
    </row>
    <row r="2303" spans="1:26" x14ac:dyDescent="0.3">
      <c r="A2303" s="2">
        <v>45096</v>
      </c>
      <c r="B2303" s="2"/>
      <c r="D2303" t="s">
        <v>3536</v>
      </c>
      <c r="E2303" t="s">
        <v>2700</v>
      </c>
      <c r="F2303" t="s">
        <v>80</v>
      </c>
      <c r="G2303" t="s">
        <v>17</v>
      </c>
      <c r="H2303" t="s">
        <v>18</v>
      </c>
      <c r="I2303" t="s">
        <v>19</v>
      </c>
      <c r="J2303" t="s">
        <v>42</v>
      </c>
      <c r="K2303" t="s">
        <v>21</v>
      </c>
      <c r="L2303" t="s">
        <v>3546</v>
      </c>
      <c r="M2303" t="s">
        <v>2701</v>
      </c>
      <c r="N2303" t="s">
        <v>24</v>
      </c>
      <c r="O2303">
        <v>28.435708175362819</v>
      </c>
      <c r="P2303">
        <v>5.1837568579110069</v>
      </c>
      <c r="Q2303">
        <v>-2</v>
      </c>
      <c r="R2303" t="s">
        <v>3603</v>
      </c>
      <c r="S2303" t="s">
        <v>3554</v>
      </c>
      <c r="T2303" t="s">
        <v>3585</v>
      </c>
      <c r="U2303">
        <v>6</v>
      </c>
      <c r="V2303" t="s">
        <v>3566</v>
      </c>
      <c r="W2303" t="s">
        <v>3603</v>
      </c>
      <c r="X2303" t="s">
        <v>3604</v>
      </c>
      <c r="Z2303" t="s">
        <v>3603</v>
      </c>
    </row>
    <row r="2304" spans="1:26" x14ac:dyDescent="0.3">
      <c r="A2304" s="2">
        <v>45224</v>
      </c>
      <c r="B2304" s="2"/>
      <c r="D2304" t="s">
        <v>3536</v>
      </c>
      <c r="E2304" t="s">
        <v>2606</v>
      </c>
      <c r="F2304" t="s">
        <v>103</v>
      </c>
      <c r="G2304" t="s">
        <v>51</v>
      </c>
      <c r="H2304" t="s">
        <v>52</v>
      </c>
      <c r="I2304" t="s">
        <v>92</v>
      </c>
      <c r="J2304" t="s">
        <v>20</v>
      </c>
      <c r="K2304" t="s">
        <v>21</v>
      </c>
      <c r="L2304" t="s">
        <v>3546</v>
      </c>
      <c r="M2304" t="s">
        <v>2720</v>
      </c>
      <c r="N2304" t="s">
        <v>43</v>
      </c>
      <c r="O2304">
        <v>113.9175759483746</v>
      </c>
      <c r="P2304">
        <v>6.7771162025406912</v>
      </c>
      <c r="Q2304">
        <v>-2</v>
      </c>
      <c r="R2304" t="s">
        <v>3603</v>
      </c>
      <c r="S2304" t="s">
        <v>3554</v>
      </c>
      <c r="T2304" t="s">
        <v>3587</v>
      </c>
      <c r="U2304">
        <v>10</v>
      </c>
      <c r="V2304" t="s">
        <v>3570</v>
      </c>
      <c r="W2304" t="s">
        <v>3603</v>
      </c>
      <c r="X2304" t="s">
        <v>3604</v>
      </c>
      <c r="Z2304" t="s">
        <v>3603</v>
      </c>
    </row>
    <row r="2305" spans="1:26" x14ac:dyDescent="0.3">
      <c r="A2305" s="2">
        <v>45539</v>
      </c>
      <c r="B2305" s="2"/>
      <c r="D2305" t="s">
        <v>3536</v>
      </c>
      <c r="E2305" t="s">
        <v>2722</v>
      </c>
      <c r="F2305" t="s">
        <v>39</v>
      </c>
      <c r="G2305" t="s">
        <v>33</v>
      </c>
      <c r="H2305" t="s">
        <v>18</v>
      </c>
      <c r="I2305" t="s">
        <v>19</v>
      </c>
      <c r="J2305" t="s">
        <v>20</v>
      </c>
      <c r="K2305" t="s">
        <v>21</v>
      </c>
      <c r="L2305" t="s">
        <v>3546</v>
      </c>
      <c r="M2305" t="s">
        <v>2723</v>
      </c>
      <c r="N2305" t="s">
        <v>54</v>
      </c>
      <c r="O2305">
        <v>59.371435333559823</v>
      </c>
      <c r="P2305">
        <v>6.5903723895374071</v>
      </c>
      <c r="Q2305">
        <v>-2</v>
      </c>
      <c r="R2305" t="s">
        <v>3603</v>
      </c>
      <c r="S2305" t="s">
        <v>3555</v>
      </c>
      <c r="T2305" t="s">
        <v>3586</v>
      </c>
      <c r="U2305">
        <v>9</v>
      </c>
      <c r="V2305" t="s">
        <v>3569</v>
      </c>
      <c r="W2305" t="s">
        <v>3603</v>
      </c>
      <c r="X2305" t="s">
        <v>3604</v>
      </c>
      <c r="Z2305" t="s">
        <v>3603</v>
      </c>
    </row>
    <row r="2306" spans="1:26" x14ac:dyDescent="0.3">
      <c r="A2306" s="2">
        <v>45398</v>
      </c>
      <c r="B2306" s="2"/>
      <c r="D2306" t="s">
        <v>3536</v>
      </c>
      <c r="E2306" t="s">
        <v>2732</v>
      </c>
      <c r="F2306" t="s">
        <v>103</v>
      </c>
      <c r="G2306" t="s">
        <v>51</v>
      </c>
      <c r="H2306" t="s">
        <v>52</v>
      </c>
      <c r="I2306" t="s">
        <v>92</v>
      </c>
      <c r="J2306" t="s">
        <v>20</v>
      </c>
      <c r="K2306" t="s">
        <v>21</v>
      </c>
      <c r="L2306" t="s">
        <v>3546</v>
      </c>
      <c r="M2306" t="s">
        <v>2733</v>
      </c>
      <c r="N2306" t="s">
        <v>30</v>
      </c>
      <c r="O2306">
        <v>93.898241913726352</v>
      </c>
      <c r="P2306">
        <v>6.6780595820974016</v>
      </c>
      <c r="Q2306">
        <v>-2</v>
      </c>
      <c r="R2306" t="s">
        <v>3603</v>
      </c>
      <c r="S2306" t="s">
        <v>3555</v>
      </c>
      <c r="T2306" t="s">
        <v>3585</v>
      </c>
      <c r="U2306">
        <v>4</v>
      </c>
      <c r="V2306" t="s">
        <v>3564</v>
      </c>
      <c r="W2306" t="s">
        <v>3603</v>
      </c>
      <c r="X2306" t="s">
        <v>3604</v>
      </c>
      <c r="Z2306" t="s">
        <v>3603</v>
      </c>
    </row>
    <row r="2307" spans="1:26" x14ac:dyDescent="0.3">
      <c r="A2307" s="2">
        <v>45254</v>
      </c>
      <c r="B2307" s="2"/>
      <c r="D2307" t="s">
        <v>3536</v>
      </c>
      <c r="E2307" t="s">
        <v>952</v>
      </c>
      <c r="F2307" t="s">
        <v>118</v>
      </c>
      <c r="G2307" t="s">
        <v>46</v>
      </c>
      <c r="H2307" t="s">
        <v>40</v>
      </c>
      <c r="I2307" t="s">
        <v>41</v>
      </c>
      <c r="J2307" t="s">
        <v>42</v>
      </c>
      <c r="K2307" t="s">
        <v>21</v>
      </c>
      <c r="L2307" t="s">
        <v>3546</v>
      </c>
      <c r="M2307" t="s">
        <v>2734</v>
      </c>
      <c r="N2307" t="s">
        <v>76</v>
      </c>
      <c r="O2307">
        <v>60.729210419074448</v>
      </c>
      <c r="P2307">
        <v>6.2760671580753202</v>
      </c>
      <c r="Q2307">
        <v>-2</v>
      </c>
      <c r="R2307" t="s">
        <v>3603</v>
      </c>
      <c r="S2307" t="s">
        <v>3554</v>
      </c>
      <c r="T2307" t="s">
        <v>3587</v>
      </c>
      <c r="U2307">
        <v>11</v>
      </c>
      <c r="V2307" t="s">
        <v>3571</v>
      </c>
      <c r="W2307" t="s">
        <v>3603</v>
      </c>
      <c r="X2307" t="s">
        <v>3604</v>
      </c>
      <c r="Z2307" t="s">
        <v>3603</v>
      </c>
    </row>
    <row r="2308" spans="1:26" x14ac:dyDescent="0.3">
      <c r="A2308" s="2">
        <v>45274</v>
      </c>
      <c r="B2308" s="2"/>
      <c r="D2308" t="s">
        <v>3536</v>
      </c>
      <c r="E2308" t="s">
        <v>1433</v>
      </c>
      <c r="F2308" t="s">
        <v>39</v>
      </c>
      <c r="G2308" t="s">
        <v>46</v>
      </c>
      <c r="H2308" t="s">
        <v>18</v>
      </c>
      <c r="I2308" t="s">
        <v>19</v>
      </c>
      <c r="J2308" t="s">
        <v>20</v>
      </c>
      <c r="K2308" t="s">
        <v>21</v>
      </c>
      <c r="L2308" t="s">
        <v>3546</v>
      </c>
      <c r="M2308" t="s">
        <v>2739</v>
      </c>
      <c r="N2308" t="s">
        <v>63</v>
      </c>
      <c r="O2308">
        <v>91.90024170643477</v>
      </c>
      <c r="P2308">
        <v>5.2943265021898904</v>
      </c>
      <c r="Q2308">
        <v>-2</v>
      </c>
      <c r="R2308" t="s">
        <v>3603</v>
      </c>
      <c r="S2308" t="s">
        <v>3554</v>
      </c>
      <c r="T2308" t="s">
        <v>3587</v>
      </c>
      <c r="U2308">
        <v>12</v>
      </c>
      <c r="V2308" t="s">
        <v>3572</v>
      </c>
      <c r="W2308" t="s">
        <v>3603</v>
      </c>
      <c r="X2308" t="s">
        <v>3604</v>
      </c>
      <c r="Z2308" t="s">
        <v>3603</v>
      </c>
    </row>
    <row r="2309" spans="1:26" x14ac:dyDescent="0.3">
      <c r="A2309" s="2">
        <v>44945</v>
      </c>
      <c r="B2309" s="2"/>
      <c r="D2309" t="s">
        <v>3536</v>
      </c>
      <c r="E2309" t="s">
        <v>217</v>
      </c>
      <c r="F2309" t="s">
        <v>16</v>
      </c>
      <c r="G2309" t="s">
        <v>58</v>
      </c>
      <c r="H2309" t="s">
        <v>59</v>
      </c>
      <c r="I2309" t="s">
        <v>19</v>
      </c>
      <c r="J2309" t="s">
        <v>42</v>
      </c>
      <c r="K2309" t="s">
        <v>21</v>
      </c>
      <c r="L2309" t="s">
        <v>21</v>
      </c>
      <c r="M2309" t="s">
        <v>2762</v>
      </c>
      <c r="N2309" t="s">
        <v>24</v>
      </c>
      <c r="O2309">
        <v>74.907866374008648</v>
      </c>
      <c r="P2309">
        <v>5.8686027939001981</v>
      </c>
      <c r="Q2309">
        <v>-2</v>
      </c>
      <c r="R2309" t="s">
        <v>3603</v>
      </c>
      <c r="S2309" t="s">
        <v>3554</v>
      </c>
      <c r="T2309" t="s">
        <v>3584</v>
      </c>
      <c r="U2309">
        <v>1</v>
      </c>
      <c r="V2309" t="s">
        <v>3561</v>
      </c>
      <c r="W2309" t="s">
        <v>3603</v>
      </c>
      <c r="X2309" t="s">
        <v>3604</v>
      </c>
      <c r="Z2309" t="s">
        <v>3603</v>
      </c>
    </row>
    <row r="2310" spans="1:26" x14ac:dyDescent="0.3">
      <c r="A2310" s="2">
        <v>45296</v>
      </c>
      <c r="B2310" s="2"/>
      <c r="D2310" t="s">
        <v>3536</v>
      </c>
      <c r="E2310" t="s">
        <v>2763</v>
      </c>
      <c r="F2310" t="s">
        <v>118</v>
      </c>
      <c r="G2310" t="s">
        <v>33</v>
      </c>
      <c r="H2310" t="s">
        <v>59</v>
      </c>
      <c r="I2310" t="s">
        <v>19</v>
      </c>
      <c r="J2310" t="s">
        <v>42</v>
      </c>
      <c r="K2310" t="s">
        <v>21</v>
      </c>
      <c r="L2310" t="s">
        <v>3546</v>
      </c>
      <c r="M2310" t="s">
        <v>2764</v>
      </c>
      <c r="N2310" t="s">
        <v>54</v>
      </c>
      <c r="O2310">
        <v>82.122680667370346</v>
      </c>
      <c r="P2310">
        <v>6.9398887666398146</v>
      </c>
      <c r="Q2310">
        <v>-2</v>
      </c>
      <c r="R2310" t="s">
        <v>3603</v>
      </c>
      <c r="S2310" t="s">
        <v>3555</v>
      </c>
      <c r="T2310" t="s">
        <v>3584</v>
      </c>
      <c r="U2310">
        <v>1</v>
      </c>
      <c r="V2310" t="s">
        <v>3561</v>
      </c>
      <c r="W2310" t="s">
        <v>3603</v>
      </c>
      <c r="X2310" t="s">
        <v>3604</v>
      </c>
      <c r="Z2310" t="s">
        <v>3603</v>
      </c>
    </row>
    <row r="2311" spans="1:26" x14ac:dyDescent="0.3">
      <c r="A2311" s="2">
        <v>45003</v>
      </c>
      <c r="B2311" s="2"/>
      <c r="D2311" t="s">
        <v>3536</v>
      </c>
      <c r="E2311" t="s">
        <v>1192</v>
      </c>
      <c r="F2311" t="s">
        <v>16</v>
      </c>
      <c r="G2311" t="s">
        <v>51</v>
      </c>
      <c r="H2311" t="s">
        <v>52</v>
      </c>
      <c r="I2311" t="s">
        <v>92</v>
      </c>
      <c r="J2311" t="s">
        <v>20</v>
      </c>
      <c r="K2311" t="s">
        <v>21</v>
      </c>
      <c r="L2311" t="s">
        <v>21</v>
      </c>
      <c r="M2311" t="s">
        <v>2788</v>
      </c>
      <c r="N2311" t="s">
        <v>24</v>
      </c>
      <c r="O2311">
        <v>84.41307151699246</v>
      </c>
      <c r="P2311">
        <v>6.0867068428820197</v>
      </c>
      <c r="Q2311">
        <v>-2</v>
      </c>
      <c r="R2311" t="s">
        <v>3603</v>
      </c>
      <c r="S2311" t="s">
        <v>3554</v>
      </c>
      <c r="T2311" t="s">
        <v>3584</v>
      </c>
      <c r="U2311">
        <v>3</v>
      </c>
      <c r="V2311" t="s">
        <v>3563</v>
      </c>
      <c r="W2311" t="s">
        <v>3603</v>
      </c>
      <c r="X2311" t="s">
        <v>3604</v>
      </c>
      <c r="Z2311" t="s">
        <v>3603</v>
      </c>
    </row>
    <row r="2312" spans="1:26" x14ac:dyDescent="0.3">
      <c r="A2312" s="2">
        <v>45293</v>
      </c>
      <c r="B2312" s="2"/>
      <c r="D2312" t="s">
        <v>3536</v>
      </c>
      <c r="E2312" t="s">
        <v>2635</v>
      </c>
      <c r="F2312" t="s">
        <v>103</v>
      </c>
      <c r="G2312" t="s">
        <v>51</v>
      </c>
      <c r="H2312" t="s">
        <v>52</v>
      </c>
      <c r="I2312" t="s">
        <v>92</v>
      </c>
      <c r="J2312" t="s">
        <v>20</v>
      </c>
      <c r="K2312" t="s">
        <v>21</v>
      </c>
      <c r="L2312" t="s">
        <v>21</v>
      </c>
      <c r="M2312" t="s">
        <v>2816</v>
      </c>
      <c r="N2312" t="s">
        <v>54</v>
      </c>
      <c r="O2312">
        <v>76.523779929774634</v>
      </c>
      <c r="P2312">
        <v>7.8218543689876849</v>
      </c>
      <c r="Q2312">
        <v>-2</v>
      </c>
      <c r="R2312" t="s">
        <v>3603</v>
      </c>
      <c r="S2312" t="s">
        <v>3555</v>
      </c>
      <c r="T2312" t="s">
        <v>3584</v>
      </c>
      <c r="U2312">
        <v>1</v>
      </c>
      <c r="V2312" t="s">
        <v>3561</v>
      </c>
      <c r="W2312" t="s">
        <v>3603</v>
      </c>
      <c r="X2312" t="s">
        <v>3604</v>
      </c>
      <c r="Z2312" t="s">
        <v>3603</v>
      </c>
    </row>
    <row r="2313" spans="1:26" x14ac:dyDescent="0.3">
      <c r="A2313" s="2">
        <v>45121</v>
      </c>
      <c r="B2313" s="2"/>
      <c r="D2313" t="s">
        <v>3536</v>
      </c>
      <c r="E2313" t="s">
        <v>1033</v>
      </c>
      <c r="F2313" t="s">
        <v>80</v>
      </c>
      <c r="G2313" t="s">
        <v>58</v>
      </c>
      <c r="H2313" t="s">
        <v>52</v>
      </c>
      <c r="I2313" t="s">
        <v>92</v>
      </c>
      <c r="J2313" t="s">
        <v>20</v>
      </c>
      <c r="K2313" t="s">
        <v>21</v>
      </c>
      <c r="L2313" t="s">
        <v>21</v>
      </c>
      <c r="M2313" t="s">
        <v>2818</v>
      </c>
      <c r="N2313" t="s">
        <v>63</v>
      </c>
      <c r="O2313">
        <v>20.601478158559491</v>
      </c>
      <c r="P2313">
        <v>4.3429642082551938</v>
      </c>
      <c r="Q2313">
        <v>-2</v>
      </c>
      <c r="R2313" t="s">
        <v>3603</v>
      </c>
      <c r="S2313" t="s">
        <v>3554</v>
      </c>
      <c r="T2313" t="s">
        <v>3586</v>
      </c>
      <c r="U2313">
        <v>7</v>
      </c>
      <c r="V2313" t="s">
        <v>3567</v>
      </c>
      <c r="W2313" t="s">
        <v>3603</v>
      </c>
      <c r="X2313" t="s">
        <v>3604</v>
      </c>
      <c r="Z2313" t="s">
        <v>3603</v>
      </c>
    </row>
    <row r="2314" spans="1:26" x14ac:dyDescent="0.3">
      <c r="A2314" s="2">
        <v>45379</v>
      </c>
      <c r="B2314" s="2"/>
      <c r="D2314" t="s">
        <v>3536</v>
      </c>
      <c r="E2314" t="s">
        <v>1280</v>
      </c>
      <c r="F2314" t="s">
        <v>28</v>
      </c>
      <c r="G2314" t="s">
        <v>46</v>
      </c>
      <c r="H2314" t="s">
        <v>18</v>
      </c>
      <c r="I2314" t="s">
        <v>19</v>
      </c>
      <c r="J2314" t="s">
        <v>20</v>
      </c>
      <c r="K2314" t="s">
        <v>21</v>
      </c>
      <c r="L2314" t="s">
        <v>21</v>
      </c>
      <c r="M2314" t="s">
        <v>2842</v>
      </c>
      <c r="N2314" t="s">
        <v>144</v>
      </c>
      <c r="O2314">
        <v>28.364913411951139</v>
      </c>
      <c r="P2314">
        <v>5.2685474561623753</v>
      </c>
      <c r="Q2314">
        <v>-2</v>
      </c>
      <c r="R2314" t="s">
        <v>3603</v>
      </c>
      <c r="S2314" t="s">
        <v>3555</v>
      </c>
      <c r="T2314" t="s">
        <v>3584</v>
      </c>
      <c r="U2314">
        <v>3</v>
      </c>
      <c r="V2314" t="s">
        <v>3563</v>
      </c>
      <c r="W2314" t="s">
        <v>3603</v>
      </c>
      <c r="X2314" t="s">
        <v>3604</v>
      </c>
      <c r="Z2314" t="s">
        <v>3603</v>
      </c>
    </row>
    <row r="2315" spans="1:26" x14ac:dyDescent="0.3">
      <c r="A2315" s="2">
        <v>45367</v>
      </c>
      <c r="B2315" s="2"/>
      <c r="D2315" t="s">
        <v>3536</v>
      </c>
      <c r="E2315" t="s">
        <v>2860</v>
      </c>
      <c r="F2315" t="s">
        <v>16</v>
      </c>
      <c r="G2315" t="s">
        <v>58</v>
      </c>
      <c r="H2315" t="s">
        <v>52</v>
      </c>
      <c r="I2315" t="s">
        <v>92</v>
      </c>
      <c r="J2315" t="s">
        <v>20</v>
      </c>
      <c r="K2315" t="s">
        <v>21</v>
      </c>
      <c r="L2315" t="s">
        <v>21</v>
      </c>
      <c r="M2315" t="s">
        <v>2861</v>
      </c>
      <c r="N2315" t="s">
        <v>63</v>
      </c>
      <c r="O2315">
        <v>67.691356835660443</v>
      </c>
      <c r="P2315">
        <v>6.6104016231989249</v>
      </c>
      <c r="Q2315">
        <v>-2</v>
      </c>
      <c r="R2315" t="s">
        <v>3603</v>
      </c>
      <c r="S2315" t="s">
        <v>3555</v>
      </c>
      <c r="T2315" t="s">
        <v>3584</v>
      </c>
      <c r="U2315">
        <v>3</v>
      </c>
      <c r="V2315" t="s">
        <v>3563</v>
      </c>
      <c r="W2315" t="s">
        <v>3603</v>
      </c>
      <c r="X2315" t="s">
        <v>3604</v>
      </c>
      <c r="Z2315" t="s">
        <v>3603</v>
      </c>
    </row>
    <row r="2316" spans="1:26" x14ac:dyDescent="0.3">
      <c r="A2316" s="2">
        <v>44985</v>
      </c>
      <c r="B2316" s="2"/>
      <c r="D2316" t="s">
        <v>3536</v>
      </c>
      <c r="E2316" t="s">
        <v>667</v>
      </c>
      <c r="F2316" t="s">
        <v>118</v>
      </c>
      <c r="G2316" t="s">
        <v>17</v>
      </c>
      <c r="H2316" t="s">
        <v>40</v>
      </c>
      <c r="I2316" t="s">
        <v>41</v>
      </c>
      <c r="J2316" t="s">
        <v>42</v>
      </c>
      <c r="K2316" t="s">
        <v>21</v>
      </c>
      <c r="L2316" t="s">
        <v>3546</v>
      </c>
      <c r="M2316" t="s">
        <v>2870</v>
      </c>
      <c r="N2316" t="s">
        <v>43</v>
      </c>
      <c r="O2316">
        <v>52.96553552276044</v>
      </c>
      <c r="P2316">
        <v>6.5954722756114252</v>
      </c>
      <c r="Q2316">
        <v>-2</v>
      </c>
      <c r="R2316" t="s">
        <v>3603</v>
      </c>
      <c r="S2316" t="s">
        <v>3554</v>
      </c>
      <c r="T2316" t="s">
        <v>3584</v>
      </c>
      <c r="U2316">
        <v>2</v>
      </c>
      <c r="V2316" t="s">
        <v>3562</v>
      </c>
      <c r="W2316" t="s">
        <v>3603</v>
      </c>
      <c r="X2316" t="s">
        <v>3604</v>
      </c>
      <c r="Z2316" t="s">
        <v>3603</v>
      </c>
    </row>
    <row r="2317" spans="1:26" x14ac:dyDescent="0.3">
      <c r="A2317" s="2">
        <v>45248</v>
      </c>
      <c r="B2317" s="2"/>
      <c r="D2317" t="s">
        <v>3536</v>
      </c>
      <c r="E2317" t="s">
        <v>2872</v>
      </c>
      <c r="F2317" t="s">
        <v>57</v>
      </c>
      <c r="G2317" t="s">
        <v>46</v>
      </c>
      <c r="H2317" t="s">
        <v>18</v>
      </c>
      <c r="I2317" t="s">
        <v>19</v>
      </c>
      <c r="J2317" t="s">
        <v>20</v>
      </c>
      <c r="K2317" t="s">
        <v>21</v>
      </c>
      <c r="L2317" t="s">
        <v>21</v>
      </c>
      <c r="M2317" t="s">
        <v>2873</v>
      </c>
      <c r="N2317" t="s">
        <v>144</v>
      </c>
      <c r="O2317">
        <v>99.817620067115925</v>
      </c>
      <c r="P2317">
        <v>5.8224805636343611</v>
      </c>
      <c r="Q2317">
        <v>-2</v>
      </c>
      <c r="R2317" t="s">
        <v>3603</v>
      </c>
      <c r="S2317" t="s">
        <v>3554</v>
      </c>
      <c r="T2317" t="s">
        <v>3587</v>
      </c>
      <c r="U2317">
        <v>11</v>
      </c>
      <c r="V2317" t="s">
        <v>3571</v>
      </c>
      <c r="W2317" t="s">
        <v>3603</v>
      </c>
      <c r="X2317" t="s">
        <v>3604</v>
      </c>
      <c r="Z2317" t="s">
        <v>3603</v>
      </c>
    </row>
    <row r="2318" spans="1:26" x14ac:dyDescent="0.3">
      <c r="A2318" s="2">
        <v>45023</v>
      </c>
      <c r="B2318" s="2"/>
      <c r="D2318" t="s">
        <v>3536</v>
      </c>
      <c r="E2318" t="s">
        <v>292</v>
      </c>
      <c r="F2318" t="s">
        <v>157</v>
      </c>
      <c r="G2318" t="s">
        <v>51</v>
      </c>
      <c r="H2318" t="s">
        <v>59</v>
      </c>
      <c r="I2318" t="s">
        <v>92</v>
      </c>
      <c r="J2318" t="s">
        <v>42</v>
      </c>
      <c r="K2318" t="s">
        <v>21</v>
      </c>
      <c r="L2318" t="s">
        <v>21</v>
      </c>
      <c r="M2318" t="s">
        <v>2878</v>
      </c>
      <c r="N2318" t="s">
        <v>54</v>
      </c>
      <c r="O2318">
        <v>19.918231910090029</v>
      </c>
      <c r="P2318">
        <v>4.4486936226225309</v>
      </c>
      <c r="Q2318">
        <v>-2</v>
      </c>
      <c r="R2318" t="s">
        <v>3603</v>
      </c>
      <c r="S2318" t="s">
        <v>3554</v>
      </c>
      <c r="T2318" t="s">
        <v>3585</v>
      </c>
      <c r="U2318">
        <v>4</v>
      </c>
      <c r="V2318" t="s">
        <v>3564</v>
      </c>
      <c r="W2318" t="s">
        <v>3603</v>
      </c>
      <c r="X2318" t="s">
        <v>3604</v>
      </c>
      <c r="Z2318" t="s">
        <v>3603</v>
      </c>
    </row>
    <row r="2319" spans="1:26" x14ac:dyDescent="0.3">
      <c r="A2319" s="2">
        <v>44985</v>
      </c>
      <c r="B2319" s="2"/>
      <c r="D2319" t="s">
        <v>3536</v>
      </c>
      <c r="E2319" t="s">
        <v>1121</v>
      </c>
      <c r="F2319" t="s">
        <v>39</v>
      </c>
      <c r="G2319" t="s">
        <v>46</v>
      </c>
      <c r="H2319" t="s">
        <v>18</v>
      </c>
      <c r="I2319" t="s">
        <v>19</v>
      </c>
      <c r="J2319" t="s">
        <v>35</v>
      </c>
      <c r="K2319" t="s">
        <v>21</v>
      </c>
      <c r="L2319" t="s">
        <v>21</v>
      </c>
      <c r="M2319" t="s">
        <v>2890</v>
      </c>
      <c r="N2319" t="s">
        <v>24</v>
      </c>
      <c r="O2319">
        <v>104.0262988283398</v>
      </c>
      <c r="P2319">
        <v>6.9389408665507366</v>
      </c>
      <c r="Q2319">
        <v>-2</v>
      </c>
      <c r="R2319" t="s">
        <v>3603</v>
      </c>
      <c r="S2319" t="s">
        <v>3554</v>
      </c>
      <c r="T2319" t="s">
        <v>3584</v>
      </c>
      <c r="U2319">
        <v>2</v>
      </c>
      <c r="V2319" t="s">
        <v>3562</v>
      </c>
      <c r="W2319" t="s">
        <v>3603</v>
      </c>
      <c r="X2319" t="s">
        <v>3604</v>
      </c>
      <c r="Z2319" t="s">
        <v>3603</v>
      </c>
    </row>
    <row r="2320" spans="1:26" x14ac:dyDescent="0.3">
      <c r="A2320" s="2">
        <v>45022</v>
      </c>
      <c r="B2320" s="2"/>
      <c r="D2320" t="s">
        <v>3536</v>
      </c>
      <c r="E2320" t="s">
        <v>1013</v>
      </c>
      <c r="F2320" t="s">
        <v>16</v>
      </c>
      <c r="G2320" t="s">
        <v>33</v>
      </c>
      <c r="H2320" t="s">
        <v>52</v>
      </c>
      <c r="I2320" t="s">
        <v>92</v>
      </c>
      <c r="J2320" t="s">
        <v>20</v>
      </c>
      <c r="K2320" t="s">
        <v>21</v>
      </c>
      <c r="L2320" t="s">
        <v>3546</v>
      </c>
      <c r="M2320" t="s">
        <v>2923</v>
      </c>
      <c r="N2320" t="s">
        <v>54</v>
      </c>
      <c r="O2320">
        <v>84.200944904518408</v>
      </c>
      <c r="P2320">
        <v>6.3784212024994336</v>
      </c>
      <c r="Q2320">
        <v>-2</v>
      </c>
      <c r="R2320" t="s">
        <v>3603</v>
      </c>
      <c r="S2320" t="s">
        <v>3554</v>
      </c>
      <c r="T2320" t="s">
        <v>3585</v>
      </c>
      <c r="U2320">
        <v>4</v>
      </c>
      <c r="V2320" t="s">
        <v>3564</v>
      </c>
      <c r="W2320" t="s">
        <v>3603</v>
      </c>
      <c r="X2320" t="s">
        <v>3604</v>
      </c>
      <c r="Z2320" t="s">
        <v>3603</v>
      </c>
    </row>
    <row r="2321" spans="1:26" x14ac:dyDescent="0.3">
      <c r="A2321" s="2">
        <v>45464</v>
      </c>
      <c r="B2321" s="2"/>
      <c r="D2321" t="s">
        <v>3536</v>
      </c>
      <c r="E2321" t="s">
        <v>796</v>
      </c>
      <c r="F2321" t="s">
        <v>80</v>
      </c>
      <c r="G2321" t="s">
        <v>51</v>
      </c>
      <c r="H2321" t="s">
        <v>59</v>
      </c>
      <c r="I2321" t="s">
        <v>92</v>
      </c>
      <c r="J2321" t="s">
        <v>42</v>
      </c>
      <c r="K2321" t="s">
        <v>21</v>
      </c>
      <c r="L2321" t="s">
        <v>3546</v>
      </c>
      <c r="M2321" t="s">
        <v>2924</v>
      </c>
      <c r="N2321" t="s">
        <v>24</v>
      </c>
      <c r="O2321">
        <v>21.597623353914781</v>
      </c>
      <c r="P2321">
        <v>5.3267180913951382</v>
      </c>
      <c r="Q2321">
        <v>-2</v>
      </c>
      <c r="R2321" t="s">
        <v>3603</v>
      </c>
      <c r="S2321" t="s">
        <v>3555</v>
      </c>
      <c r="T2321" t="s">
        <v>3585</v>
      </c>
      <c r="U2321">
        <v>6</v>
      </c>
      <c r="V2321" t="s">
        <v>3566</v>
      </c>
      <c r="W2321" t="s">
        <v>3603</v>
      </c>
      <c r="X2321" t="s">
        <v>3604</v>
      </c>
      <c r="Z2321" t="s">
        <v>3603</v>
      </c>
    </row>
    <row r="2322" spans="1:26" x14ac:dyDescent="0.3">
      <c r="A2322" s="2">
        <v>45347</v>
      </c>
      <c r="B2322" s="2"/>
      <c r="D2322" t="s">
        <v>3536</v>
      </c>
      <c r="E2322" t="s">
        <v>2110</v>
      </c>
      <c r="F2322" t="s">
        <v>118</v>
      </c>
      <c r="G2322" t="s">
        <v>51</v>
      </c>
      <c r="H2322" t="s">
        <v>52</v>
      </c>
      <c r="I2322" t="s">
        <v>92</v>
      </c>
      <c r="J2322" t="s">
        <v>20</v>
      </c>
      <c r="K2322" t="s">
        <v>21</v>
      </c>
      <c r="L2322" t="s">
        <v>21</v>
      </c>
      <c r="M2322" t="s">
        <v>2930</v>
      </c>
      <c r="N2322" t="s">
        <v>63</v>
      </c>
      <c r="O2322">
        <v>58.015551095395033</v>
      </c>
      <c r="P2322">
        <v>6.1797980510005246</v>
      </c>
      <c r="Q2322">
        <v>-2</v>
      </c>
      <c r="R2322" t="s">
        <v>3603</v>
      </c>
      <c r="S2322" t="s">
        <v>3555</v>
      </c>
      <c r="T2322" t="s">
        <v>3584</v>
      </c>
      <c r="U2322">
        <v>2</v>
      </c>
      <c r="V2322" t="s">
        <v>3562</v>
      </c>
      <c r="W2322" t="s">
        <v>3603</v>
      </c>
      <c r="X2322" t="s">
        <v>3604</v>
      </c>
      <c r="Z2322" t="s">
        <v>3603</v>
      </c>
    </row>
    <row r="2323" spans="1:26" x14ac:dyDescent="0.3">
      <c r="A2323" s="2">
        <v>44998</v>
      </c>
      <c r="B2323" s="2"/>
      <c r="D2323" t="s">
        <v>3536</v>
      </c>
      <c r="E2323" t="s">
        <v>286</v>
      </c>
      <c r="F2323" t="s">
        <v>80</v>
      </c>
      <c r="G2323" t="s">
        <v>58</v>
      </c>
      <c r="H2323" t="s">
        <v>52</v>
      </c>
      <c r="I2323" t="s">
        <v>92</v>
      </c>
      <c r="J2323" t="s">
        <v>20</v>
      </c>
      <c r="K2323" t="s">
        <v>21</v>
      </c>
      <c r="L2323" t="s">
        <v>21</v>
      </c>
      <c r="M2323" t="s">
        <v>2937</v>
      </c>
      <c r="N2323" t="s">
        <v>24</v>
      </c>
      <c r="O2323">
        <v>20.70179934924024</v>
      </c>
      <c r="P2323">
        <v>4.5685607280745524</v>
      </c>
      <c r="Q2323">
        <v>-2</v>
      </c>
      <c r="R2323" t="s">
        <v>3603</v>
      </c>
      <c r="S2323" t="s">
        <v>3554</v>
      </c>
      <c r="T2323" t="s">
        <v>3584</v>
      </c>
      <c r="U2323">
        <v>3</v>
      </c>
      <c r="V2323" t="s">
        <v>3563</v>
      </c>
      <c r="W2323" t="s">
        <v>3603</v>
      </c>
      <c r="X2323" t="s">
        <v>3604</v>
      </c>
      <c r="Z2323" t="s">
        <v>3603</v>
      </c>
    </row>
    <row r="2324" spans="1:26" x14ac:dyDescent="0.3">
      <c r="A2324" s="2">
        <v>45150</v>
      </c>
      <c r="B2324" s="2"/>
      <c r="D2324" t="s">
        <v>3536</v>
      </c>
      <c r="E2324" t="s">
        <v>2949</v>
      </c>
      <c r="F2324" t="s">
        <v>80</v>
      </c>
      <c r="G2324" t="s">
        <v>17</v>
      </c>
      <c r="H2324" t="s">
        <v>18</v>
      </c>
      <c r="I2324" t="s">
        <v>19</v>
      </c>
      <c r="J2324" t="s">
        <v>20</v>
      </c>
      <c r="K2324" t="s">
        <v>21</v>
      </c>
      <c r="L2324" t="s">
        <v>3546</v>
      </c>
      <c r="M2324" t="s">
        <v>2854</v>
      </c>
      <c r="N2324" t="s">
        <v>54</v>
      </c>
      <c r="O2324">
        <v>25.269010260174511</v>
      </c>
      <c r="P2324">
        <v>4.4403877663967402</v>
      </c>
      <c r="Q2324">
        <v>-2</v>
      </c>
      <c r="R2324" t="s">
        <v>3603</v>
      </c>
      <c r="S2324" t="s">
        <v>3554</v>
      </c>
      <c r="T2324" t="s">
        <v>3586</v>
      </c>
      <c r="U2324">
        <v>8</v>
      </c>
      <c r="V2324" t="s">
        <v>3568</v>
      </c>
      <c r="W2324" t="s">
        <v>3603</v>
      </c>
      <c r="X2324" t="s">
        <v>3604</v>
      </c>
      <c r="Z2324" t="s">
        <v>3603</v>
      </c>
    </row>
    <row r="2325" spans="1:26" x14ac:dyDescent="0.3">
      <c r="A2325" s="2">
        <v>45178</v>
      </c>
      <c r="B2325" s="2"/>
      <c r="D2325" t="s">
        <v>3536</v>
      </c>
      <c r="E2325" t="s">
        <v>340</v>
      </c>
      <c r="F2325" t="s">
        <v>16</v>
      </c>
      <c r="G2325" t="s">
        <v>17</v>
      </c>
      <c r="H2325" t="s">
        <v>40</v>
      </c>
      <c r="I2325" t="s">
        <v>41</v>
      </c>
      <c r="J2325" t="s">
        <v>42</v>
      </c>
      <c r="K2325" t="s">
        <v>21</v>
      </c>
      <c r="L2325" t="s">
        <v>3546</v>
      </c>
      <c r="M2325" t="s">
        <v>2950</v>
      </c>
      <c r="N2325" t="s">
        <v>76</v>
      </c>
      <c r="O2325">
        <v>65.519156585026764</v>
      </c>
      <c r="P2325">
        <v>7.1255991345150047</v>
      </c>
      <c r="Q2325">
        <v>-2</v>
      </c>
      <c r="R2325" t="s">
        <v>3603</v>
      </c>
      <c r="S2325" t="s">
        <v>3554</v>
      </c>
      <c r="T2325" t="s">
        <v>3586</v>
      </c>
      <c r="U2325">
        <v>9</v>
      </c>
      <c r="V2325" t="s">
        <v>3569</v>
      </c>
      <c r="W2325" t="s">
        <v>3603</v>
      </c>
      <c r="X2325" t="s">
        <v>3604</v>
      </c>
      <c r="Z2325" t="s">
        <v>3603</v>
      </c>
    </row>
    <row r="2326" spans="1:26" x14ac:dyDescent="0.3">
      <c r="A2326" s="2">
        <v>45315</v>
      </c>
      <c r="B2326" s="2"/>
      <c r="D2326" t="s">
        <v>3536</v>
      </c>
      <c r="E2326" t="s">
        <v>2957</v>
      </c>
      <c r="F2326" t="s">
        <v>16</v>
      </c>
      <c r="G2326" t="s">
        <v>33</v>
      </c>
      <c r="H2326" t="s">
        <v>59</v>
      </c>
      <c r="I2326" t="s">
        <v>92</v>
      </c>
      <c r="J2326" t="s">
        <v>35</v>
      </c>
      <c r="K2326" t="s">
        <v>21</v>
      </c>
      <c r="L2326" t="s">
        <v>21</v>
      </c>
      <c r="M2326" t="s">
        <v>2958</v>
      </c>
      <c r="N2326" t="s">
        <v>144</v>
      </c>
      <c r="O2326">
        <v>72.923741051779743</v>
      </c>
      <c r="P2326">
        <v>7.1346106244264744</v>
      </c>
      <c r="Q2326">
        <v>-2</v>
      </c>
      <c r="R2326" t="s">
        <v>3603</v>
      </c>
      <c r="S2326" t="s">
        <v>3555</v>
      </c>
      <c r="T2326" t="s">
        <v>3584</v>
      </c>
      <c r="U2326">
        <v>1</v>
      </c>
      <c r="V2326" t="s">
        <v>3561</v>
      </c>
      <c r="W2326" t="s">
        <v>3603</v>
      </c>
      <c r="X2326" t="s">
        <v>3604</v>
      </c>
      <c r="Z2326" t="s">
        <v>3603</v>
      </c>
    </row>
    <row r="2327" spans="1:26" x14ac:dyDescent="0.3">
      <c r="A2327" s="2">
        <v>45269</v>
      </c>
      <c r="B2327" s="2"/>
      <c r="D2327" t="s">
        <v>3536</v>
      </c>
      <c r="E2327" t="s">
        <v>441</v>
      </c>
      <c r="F2327" t="s">
        <v>103</v>
      </c>
      <c r="G2327" t="s">
        <v>33</v>
      </c>
      <c r="H2327" t="s">
        <v>18</v>
      </c>
      <c r="I2327" t="s">
        <v>19</v>
      </c>
      <c r="J2327" t="s">
        <v>20</v>
      </c>
      <c r="K2327" t="s">
        <v>21</v>
      </c>
      <c r="L2327" t="s">
        <v>3546</v>
      </c>
      <c r="M2327" t="s">
        <v>1674</v>
      </c>
      <c r="N2327" t="s">
        <v>76</v>
      </c>
      <c r="O2327">
        <v>95.078293144288708</v>
      </c>
      <c r="P2327">
        <v>6.2566517243775293</v>
      </c>
      <c r="Q2327">
        <v>-2</v>
      </c>
      <c r="R2327" t="s">
        <v>3603</v>
      </c>
      <c r="S2327" t="s">
        <v>3554</v>
      </c>
      <c r="T2327" t="s">
        <v>3587</v>
      </c>
      <c r="U2327">
        <v>12</v>
      </c>
      <c r="V2327" t="s">
        <v>3572</v>
      </c>
      <c r="W2327" t="s">
        <v>3603</v>
      </c>
      <c r="X2327" t="s">
        <v>3604</v>
      </c>
      <c r="Z2327" t="s">
        <v>3603</v>
      </c>
    </row>
    <row r="2328" spans="1:26" x14ac:dyDescent="0.3">
      <c r="A2328" s="2">
        <v>45251</v>
      </c>
      <c r="B2328" s="2"/>
      <c r="D2328" t="s">
        <v>3536</v>
      </c>
      <c r="E2328" t="s">
        <v>2123</v>
      </c>
      <c r="F2328" t="s">
        <v>16</v>
      </c>
      <c r="G2328" t="s">
        <v>46</v>
      </c>
      <c r="H2328" t="s">
        <v>18</v>
      </c>
      <c r="I2328" t="s">
        <v>19</v>
      </c>
      <c r="J2328" t="s">
        <v>42</v>
      </c>
      <c r="K2328" t="s">
        <v>21</v>
      </c>
      <c r="L2328" t="s">
        <v>21</v>
      </c>
      <c r="M2328" t="s">
        <v>3020</v>
      </c>
      <c r="N2328" t="s">
        <v>144</v>
      </c>
      <c r="O2328">
        <v>86.116762888408672</v>
      </c>
      <c r="P2328">
        <v>7.1309228569096694</v>
      </c>
      <c r="Q2328">
        <v>-2</v>
      </c>
      <c r="R2328" t="s">
        <v>3603</v>
      </c>
      <c r="S2328" t="s">
        <v>3554</v>
      </c>
      <c r="T2328" t="s">
        <v>3587</v>
      </c>
      <c r="U2328">
        <v>11</v>
      </c>
      <c r="V2328" t="s">
        <v>3571</v>
      </c>
      <c r="W2328" t="s">
        <v>3603</v>
      </c>
      <c r="X2328" t="s">
        <v>3604</v>
      </c>
      <c r="Z2328" t="s">
        <v>3603</v>
      </c>
    </row>
    <row r="2329" spans="1:26" x14ac:dyDescent="0.3">
      <c r="A2329" s="2">
        <v>45212</v>
      </c>
      <c r="B2329" s="2"/>
      <c r="D2329" t="s">
        <v>3536</v>
      </c>
      <c r="E2329" t="s">
        <v>3035</v>
      </c>
      <c r="F2329" t="s">
        <v>16</v>
      </c>
      <c r="G2329" t="s">
        <v>17</v>
      </c>
      <c r="H2329" t="s">
        <v>18</v>
      </c>
      <c r="I2329" t="s">
        <v>19</v>
      </c>
      <c r="J2329" t="s">
        <v>35</v>
      </c>
      <c r="K2329" t="s">
        <v>21</v>
      </c>
      <c r="L2329" t="s">
        <v>3546</v>
      </c>
      <c r="M2329" t="s">
        <v>1915</v>
      </c>
      <c r="N2329" t="s">
        <v>30</v>
      </c>
      <c r="O2329">
        <v>72.167467076637635</v>
      </c>
      <c r="P2329">
        <v>7.349387236557126</v>
      </c>
      <c r="Q2329">
        <v>-2</v>
      </c>
      <c r="R2329" t="s">
        <v>3603</v>
      </c>
      <c r="S2329" t="s">
        <v>3554</v>
      </c>
      <c r="T2329" t="s">
        <v>3587</v>
      </c>
      <c r="U2329">
        <v>10</v>
      </c>
      <c r="V2329" t="s">
        <v>3570</v>
      </c>
      <c r="W2329" t="s">
        <v>3603</v>
      </c>
      <c r="X2329" t="s">
        <v>3604</v>
      </c>
      <c r="Z2329" t="s">
        <v>3603</v>
      </c>
    </row>
    <row r="2330" spans="1:26" x14ac:dyDescent="0.3">
      <c r="A2330" s="2">
        <v>45009</v>
      </c>
      <c r="B2330" s="2"/>
      <c r="D2330" t="s">
        <v>3536</v>
      </c>
      <c r="E2330" t="s">
        <v>2072</v>
      </c>
      <c r="F2330" t="s">
        <v>118</v>
      </c>
      <c r="G2330" t="s">
        <v>51</v>
      </c>
      <c r="H2330" t="s">
        <v>59</v>
      </c>
      <c r="I2330" t="s">
        <v>19</v>
      </c>
      <c r="J2330" t="s">
        <v>35</v>
      </c>
      <c r="K2330" t="s">
        <v>21</v>
      </c>
      <c r="L2330" t="s">
        <v>3546</v>
      </c>
      <c r="M2330" t="s">
        <v>3056</v>
      </c>
      <c r="N2330" t="s">
        <v>30</v>
      </c>
      <c r="O2330">
        <v>73.064571460007897</v>
      </c>
      <c r="P2330">
        <v>6.7781859326150489</v>
      </c>
      <c r="Q2330">
        <v>-2</v>
      </c>
      <c r="R2330" t="s">
        <v>3603</v>
      </c>
      <c r="S2330" t="s">
        <v>3554</v>
      </c>
      <c r="T2330" t="s">
        <v>3584</v>
      </c>
      <c r="U2330">
        <v>3</v>
      </c>
      <c r="V2330" t="s">
        <v>3563</v>
      </c>
      <c r="W2330" t="s">
        <v>3603</v>
      </c>
      <c r="X2330" t="s">
        <v>3604</v>
      </c>
      <c r="Z2330" t="s">
        <v>3603</v>
      </c>
    </row>
    <row r="2331" spans="1:26" x14ac:dyDescent="0.3">
      <c r="A2331" s="2">
        <v>45293</v>
      </c>
      <c r="B2331" s="2"/>
      <c r="D2331" t="s">
        <v>3536</v>
      </c>
      <c r="E2331" t="s">
        <v>2200</v>
      </c>
      <c r="F2331" t="s">
        <v>16</v>
      </c>
      <c r="G2331" t="s">
        <v>33</v>
      </c>
      <c r="H2331" t="s">
        <v>18</v>
      </c>
      <c r="I2331" t="s">
        <v>19</v>
      </c>
      <c r="J2331" t="s">
        <v>20</v>
      </c>
      <c r="K2331" t="s">
        <v>21</v>
      </c>
      <c r="L2331" t="s">
        <v>3546</v>
      </c>
      <c r="M2331" t="s">
        <v>3075</v>
      </c>
      <c r="N2331" t="s">
        <v>43</v>
      </c>
      <c r="O2331">
        <v>79.082939758548747</v>
      </c>
      <c r="P2331">
        <v>6.2889587816777146</v>
      </c>
      <c r="Q2331">
        <v>-2</v>
      </c>
      <c r="R2331" t="s">
        <v>3603</v>
      </c>
      <c r="S2331" t="s">
        <v>3555</v>
      </c>
      <c r="T2331" t="s">
        <v>3584</v>
      </c>
      <c r="U2331">
        <v>1</v>
      </c>
      <c r="V2331" t="s">
        <v>3561</v>
      </c>
      <c r="W2331" t="s">
        <v>3603</v>
      </c>
      <c r="X2331" t="s">
        <v>3604</v>
      </c>
      <c r="Z2331" t="s">
        <v>3603</v>
      </c>
    </row>
    <row r="2332" spans="1:26" x14ac:dyDescent="0.3">
      <c r="A2332" s="2">
        <v>45319</v>
      </c>
      <c r="B2332" s="2"/>
      <c r="D2332" t="s">
        <v>3536</v>
      </c>
      <c r="E2332" t="s">
        <v>3076</v>
      </c>
      <c r="F2332" t="s">
        <v>28</v>
      </c>
      <c r="G2332" t="s">
        <v>46</v>
      </c>
      <c r="H2332" t="s">
        <v>40</v>
      </c>
      <c r="I2332" t="s">
        <v>41</v>
      </c>
      <c r="J2332" t="s">
        <v>35</v>
      </c>
      <c r="K2332" t="s">
        <v>21</v>
      </c>
      <c r="L2332" t="s">
        <v>3546</v>
      </c>
      <c r="M2332" t="s">
        <v>3077</v>
      </c>
      <c r="N2332" t="s">
        <v>30</v>
      </c>
      <c r="O2332">
        <v>30.729182351076918</v>
      </c>
      <c r="P2332">
        <v>6.252460678524443</v>
      </c>
      <c r="Q2332">
        <v>-2</v>
      </c>
      <c r="R2332" t="s">
        <v>3603</v>
      </c>
      <c r="S2332" t="s">
        <v>3555</v>
      </c>
      <c r="T2332" t="s">
        <v>3584</v>
      </c>
      <c r="U2332">
        <v>1</v>
      </c>
      <c r="V2332" t="s">
        <v>3561</v>
      </c>
      <c r="W2332" t="s">
        <v>3603</v>
      </c>
      <c r="X2332" t="s">
        <v>3604</v>
      </c>
      <c r="Z2332" t="s">
        <v>3603</v>
      </c>
    </row>
    <row r="2333" spans="1:26" x14ac:dyDescent="0.3">
      <c r="A2333" s="2">
        <v>45218</v>
      </c>
      <c r="B2333" s="2"/>
      <c r="D2333" t="s">
        <v>3536</v>
      </c>
      <c r="E2333" t="s">
        <v>1937</v>
      </c>
      <c r="F2333" t="s">
        <v>80</v>
      </c>
      <c r="G2333" t="s">
        <v>58</v>
      </c>
      <c r="H2333" t="s">
        <v>59</v>
      </c>
      <c r="I2333" t="s">
        <v>19</v>
      </c>
      <c r="J2333" t="s">
        <v>42</v>
      </c>
      <c r="K2333" t="s">
        <v>21</v>
      </c>
      <c r="L2333" t="s">
        <v>21</v>
      </c>
      <c r="M2333" t="s">
        <v>1961</v>
      </c>
      <c r="N2333" t="s">
        <v>54</v>
      </c>
      <c r="O2333">
        <v>10.781032082596271</v>
      </c>
      <c r="P2333">
        <v>5.4423260982063493</v>
      </c>
      <c r="Q2333">
        <v>-2</v>
      </c>
      <c r="R2333" t="s">
        <v>3603</v>
      </c>
      <c r="S2333" t="s">
        <v>3554</v>
      </c>
      <c r="T2333" t="s">
        <v>3587</v>
      </c>
      <c r="U2333">
        <v>10</v>
      </c>
      <c r="V2333" t="s">
        <v>3570</v>
      </c>
      <c r="W2333" t="s">
        <v>3603</v>
      </c>
      <c r="X2333" t="s">
        <v>3604</v>
      </c>
      <c r="Z2333" t="s">
        <v>3603</v>
      </c>
    </row>
    <row r="2334" spans="1:26" x14ac:dyDescent="0.3">
      <c r="A2334" s="2">
        <v>45240</v>
      </c>
      <c r="B2334" s="2"/>
      <c r="D2334" t="s">
        <v>3536</v>
      </c>
      <c r="E2334" t="s">
        <v>2044</v>
      </c>
      <c r="F2334" t="s">
        <v>80</v>
      </c>
      <c r="G2334" t="s">
        <v>33</v>
      </c>
      <c r="H2334" t="s">
        <v>52</v>
      </c>
      <c r="I2334" t="s">
        <v>92</v>
      </c>
      <c r="J2334" t="s">
        <v>20</v>
      </c>
      <c r="K2334" t="s">
        <v>21</v>
      </c>
      <c r="L2334" t="s">
        <v>21</v>
      </c>
      <c r="M2334" t="s">
        <v>3140</v>
      </c>
      <c r="N2334" t="s">
        <v>30</v>
      </c>
      <c r="O2334">
        <v>27.817066794160539</v>
      </c>
      <c r="P2334">
        <v>4.5838457075376828</v>
      </c>
      <c r="Q2334">
        <v>-2</v>
      </c>
      <c r="R2334" t="s">
        <v>3603</v>
      </c>
      <c r="S2334" t="s">
        <v>3554</v>
      </c>
      <c r="T2334" t="s">
        <v>3587</v>
      </c>
      <c r="U2334">
        <v>11</v>
      </c>
      <c r="V2334" t="s">
        <v>3571</v>
      </c>
      <c r="W2334" t="s">
        <v>3603</v>
      </c>
      <c r="X2334" t="s">
        <v>3604</v>
      </c>
      <c r="Z2334" t="s">
        <v>3603</v>
      </c>
    </row>
    <row r="2335" spans="1:26" x14ac:dyDescent="0.3">
      <c r="A2335" s="2">
        <v>45225</v>
      </c>
      <c r="B2335" s="2"/>
      <c r="D2335" t="s">
        <v>3536</v>
      </c>
      <c r="E2335" t="s">
        <v>2853</v>
      </c>
      <c r="F2335" t="s">
        <v>80</v>
      </c>
      <c r="G2335" t="s">
        <v>51</v>
      </c>
      <c r="H2335" t="s">
        <v>52</v>
      </c>
      <c r="I2335" t="s">
        <v>92</v>
      </c>
      <c r="J2335" t="s">
        <v>20</v>
      </c>
      <c r="K2335" t="s">
        <v>21</v>
      </c>
      <c r="L2335" t="s">
        <v>21</v>
      </c>
      <c r="M2335" t="s">
        <v>3152</v>
      </c>
      <c r="N2335" t="s">
        <v>43</v>
      </c>
      <c r="O2335">
        <v>12.40544587454966</v>
      </c>
      <c r="P2335">
        <v>4.579076403477754</v>
      </c>
      <c r="Q2335">
        <v>-2</v>
      </c>
      <c r="R2335" t="s">
        <v>3603</v>
      </c>
      <c r="S2335" t="s">
        <v>3554</v>
      </c>
      <c r="T2335" t="s">
        <v>3587</v>
      </c>
      <c r="U2335">
        <v>10</v>
      </c>
      <c r="V2335" t="s">
        <v>3570</v>
      </c>
      <c r="W2335" t="s">
        <v>3603</v>
      </c>
      <c r="X2335" t="s">
        <v>3604</v>
      </c>
      <c r="Z2335" t="s">
        <v>3603</v>
      </c>
    </row>
    <row r="2336" spans="1:26" x14ac:dyDescent="0.3">
      <c r="A2336" s="2">
        <v>44994</v>
      </c>
      <c r="B2336" s="2"/>
      <c r="D2336" t="s">
        <v>3536</v>
      </c>
      <c r="E2336" t="s">
        <v>1146</v>
      </c>
      <c r="F2336" t="s">
        <v>118</v>
      </c>
      <c r="G2336" t="s">
        <v>33</v>
      </c>
      <c r="H2336" t="s">
        <v>18</v>
      </c>
      <c r="I2336" t="s">
        <v>19</v>
      </c>
      <c r="J2336" t="s">
        <v>20</v>
      </c>
      <c r="K2336" t="s">
        <v>21</v>
      </c>
      <c r="L2336" t="s">
        <v>21</v>
      </c>
      <c r="M2336" t="s">
        <v>3159</v>
      </c>
      <c r="N2336" t="s">
        <v>144</v>
      </c>
      <c r="O2336">
        <v>92.439305712510532</v>
      </c>
      <c r="P2336">
        <v>6.8647333547097986</v>
      </c>
      <c r="Q2336">
        <v>-2</v>
      </c>
      <c r="R2336" t="s">
        <v>3603</v>
      </c>
      <c r="S2336" t="s">
        <v>3554</v>
      </c>
      <c r="T2336" t="s">
        <v>3584</v>
      </c>
      <c r="U2336">
        <v>3</v>
      </c>
      <c r="V2336" t="s">
        <v>3563</v>
      </c>
      <c r="W2336" t="s">
        <v>3603</v>
      </c>
      <c r="X2336" t="s">
        <v>3604</v>
      </c>
      <c r="Z2336" t="s">
        <v>3603</v>
      </c>
    </row>
    <row r="2337" spans="1:26" x14ac:dyDescent="0.3">
      <c r="A2337" s="2">
        <v>45272</v>
      </c>
      <c r="B2337" s="2"/>
      <c r="D2337" t="s">
        <v>3536</v>
      </c>
      <c r="E2337" t="s">
        <v>109</v>
      </c>
      <c r="F2337" t="s">
        <v>16</v>
      </c>
      <c r="G2337" t="s">
        <v>17</v>
      </c>
      <c r="H2337" t="s">
        <v>40</v>
      </c>
      <c r="I2337" t="s">
        <v>41</v>
      </c>
      <c r="J2337" t="s">
        <v>42</v>
      </c>
      <c r="K2337" t="s">
        <v>21</v>
      </c>
      <c r="L2337" t="s">
        <v>21</v>
      </c>
      <c r="M2337" t="s">
        <v>3183</v>
      </c>
      <c r="N2337" t="s">
        <v>76</v>
      </c>
      <c r="O2337">
        <v>105.89563642018609</v>
      </c>
      <c r="P2337">
        <v>7.2805161060356038</v>
      </c>
      <c r="Q2337">
        <v>-2</v>
      </c>
      <c r="R2337" t="s">
        <v>3603</v>
      </c>
      <c r="S2337" t="s">
        <v>3554</v>
      </c>
      <c r="T2337" t="s">
        <v>3587</v>
      </c>
      <c r="U2337">
        <v>12</v>
      </c>
      <c r="V2337" t="s">
        <v>3572</v>
      </c>
      <c r="W2337" t="s">
        <v>3603</v>
      </c>
      <c r="X2337" t="s">
        <v>3604</v>
      </c>
      <c r="Z2337" t="s">
        <v>3603</v>
      </c>
    </row>
    <row r="2338" spans="1:26" x14ac:dyDescent="0.3">
      <c r="A2338" s="2">
        <v>45023</v>
      </c>
      <c r="B2338" s="2"/>
      <c r="D2338" t="s">
        <v>3536</v>
      </c>
      <c r="E2338" t="s">
        <v>2747</v>
      </c>
      <c r="F2338" t="s">
        <v>118</v>
      </c>
      <c r="G2338" t="s">
        <v>51</v>
      </c>
      <c r="H2338" t="s">
        <v>52</v>
      </c>
      <c r="I2338" t="s">
        <v>92</v>
      </c>
      <c r="J2338" t="s">
        <v>20</v>
      </c>
      <c r="K2338" t="s">
        <v>21</v>
      </c>
      <c r="L2338" t="s">
        <v>3546</v>
      </c>
      <c r="M2338" t="s">
        <v>3185</v>
      </c>
      <c r="N2338" t="s">
        <v>30</v>
      </c>
      <c r="O2338">
        <v>60.146214014077813</v>
      </c>
      <c r="P2338">
        <v>6.8184251839739023</v>
      </c>
      <c r="Q2338">
        <v>-2</v>
      </c>
      <c r="R2338" t="s">
        <v>3603</v>
      </c>
      <c r="S2338" t="s">
        <v>3554</v>
      </c>
      <c r="T2338" t="s">
        <v>3585</v>
      </c>
      <c r="U2338">
        <v>4</v>
      </c>
      <c r="V2338" t="s">
        <v>3564</v>
      </c>
      <c r="W2338" t="s">
        <v>3603</v>
      </c>
      <c r="X2338" t="s">
        <v>3604</v>
      </c>
      <c r="Z2338" t="s">
        <v>3603</v>
      </c>
    </row>
    <row r="2339" spans="1:26" x14ac:dyDescent="0.3">
      <c r="A2339" s="2">
        <v>44999</v>
      </c>
      <c r="B2339" s="2"/>
      <c r="D2339" t="s">
        <v>3536</v>
      </c>
      <c r="E2339" t="s">
        <v>3004</v>
      </c>
      <c r="F2339" t="s">
        <v>39</v>
      </c>
      <c r="G2339" t="s">
        <v>58</v>
      </c>
      <c r="H2339" t="s">
        <v>52</v>
      </c>
      <c r="I2339" t="s">
        <v>92</v>
      </c>
      <c r="J2339" t="s">
        <v>20</v>
      </c>
      <c r="K2339" t="s">
        <v>21</v>
      </c>
      <c r="L2339" t="s">
        <v>3546</v>
      </c>
      <c r="M2339" t="s">
        <v>1193</v>
      </c>
      <c r="N2339" t="s">
        <v>54</v>
      </c>
      <c r="O2339">
        <v>119.8103991794692</v>
      </c>
      <c r="P2339">
        <v>5.5428187608934287</v>
      </c>
      <c r="Q2339">
        <v>-2</v>
      </c>
      <c r="R2339" t="s">
        <v>3603</v>
      </c>
      <c r="S2339" t="s">
        <v>3554</v>
      </c>
      <c r="T2339" t="s">
        <v>3584</v>
      </c>
      <c r="U2339">
        <v>3</v>
      </c>
      <c r="V2339" t="s">
        <v>3563</v>
      </c>
      <c r="W2339" t="s">
        <v>3603</v>
      </c>
      <c r="X2339" t="s">
        <v>3604</v>
      </c>
      <c r="Z2339" t="s">
        <v>3603</v>
      </c>
    </row>
    <row r="2340" spans="1:26" x14ac:dyDescent="0.3">
      <c r="A2340" s="2">
        <v>45229</v>
      </c>
      <c r="B2340" s="2"/>
      <c r="D2340" t="s">
        <v>3536</v>
      </c>
      <c r="E2340" t="s">
        <v>1570</v>
      </c>
      <c r="F2340" t="s">
        <v>118</v>
      </c>
      <c r="G2340" t="s">
        <v>58</v>
      </c>
      <c r="H2340" t="s">
        <v>59</v>
      </c>
      <c r="I2340" t="s">
        <v>92</v>
      </c>
      <c r="J2340" t="s">
        <v>35</v>
      </c>
      <c r="K2340" t="s">
        <v>21</v>
      </c>
      <c r="L2340" t="s">
        <v>21</v>
      </c>
      <c r="M2340" t="s">
        <v>3201</v>
      </c>
      <c r="N2340" t="s">
        <v>76</v>
      </c>
      <c r="O2340">
        <v>83.441135001447705</v>
      </c>
      <c r="P2340">
        <v>6.5863761402617431</v>
      </c>
      <c r="Q2340">
        <v>-2</v>
      </c>
      <c r="R2340" t="s">
        <v>3603</v>
      </c>
      <c r="S2340" t="s">
        <v>3554</v>
      </c>
      <c r="T2340" t="s">
        <v>3587</v>
      </c>
      <c r="U2340">
        <v>10</v>
      </c>
      <c r="V2340" t="s">
        <v>3570</v>
      </c>
      <c r="W2340" t="s">
        <v>3603</v>
      </c>
      <c r="X2340" t="s">
        <v>3604</v>
      </c>
      <c r="Z2340" t="s">
        <v>3603</v>
      </c>
    </row>
    <row r="2341" spans="1:26" x14ac:dyDescent="0.3">
      <c r="A2341" s="2">
        <v>45086</v>
      </c>
      <c r="B2341" s="2"/>
      <c r="D2341" t="s">
        <v>3536</v>
      </c>
      <c r="E2341" t="s">
        <v>439</v>
      </c>
      <c r="F2341" t="s">
        <v>16</v>
      </c>
      <c r="G2341" t="s">
        <v>58</v>
      </c>
      <c r="H2341" t="s">
        <v>59</v>
      </c>
      <c r="I2341" t="s">
        <v>19</v>
      </c>
      <c r="J2341" t="s">
        <v>42</v>
      </c>
      <c r="K2341" t="s">
        <v>21</v>
      </c>
      <c r="L2341" t="s">
        <v>3546</v>
      </c>
      <c r="M2341" t="s">
        <v>88</v>
      </c>
      <c r="N2341" t="s">
        <v>24</v>
      </c>
      <c r="O2341">
        <v>95.541604207147742</v>
      </c>
      <c r="P2341">
        <v>7.1763099499772851</v>
      </c>
      <c r="Q2341">
        <v>-2</v>
      </c>
      <c r="R2341" t="s">
        <v>3603</v>
      </c>
      <c r="S2341" t="s">
        <v>3554</v>
      </c>
      <c r="T2341" t="s">
        <v>3585</v>
      </c>
      <c r="U2341">
        <v>6</v>
      </c>
      <c r="V2341" t="s">
        <v>3566</v>
      </c>
      <c r="W2341" t="s">
        <v>3603</v>
      </c>
      <c r="X2341" t="s">
        <v>3604</v>
      </c>
      <c r="Z2341" t="s">
        <v>3603</v>
      </c>
    </row>
    <row r="2342" spans="1:26" x14ac:dyDescent="0.3">
      <c r="A2342" s="2">
        <v>45472</v>
      </c>
      <c r="B2342" s="2"/>
      <c r="D2342" t="s">
        <v>3536</v>
      </c>
      <c r="E2342" t="s">
        <v>3027</v>
      </c>
      <c r="F2342" t="s">
        <v>157</v>
      </c>
      <c r="G2342" t="s">
        <v>17</v>
      </c>
      <c r="H2342" t="s">
        <v>18</v>
      </c>
      <c r="I2342" t="s">
        <v>19</v>
      </c>
      <c r="J2342" t="s">
        <v>42</v>
      </c>
      <c r="K2342" t="s">
        <v>21</v>
      </c>
      <c r="L2342" t="s">
        <v>21</v>
      </c>
      <c r="M2342" t="s">
        <v>3238</v>
      </c>
      <c r="N2342" t="s">
        <v>76</v>
      </c>
      <c r="O2342">
        <v>23.151794294885551</v>
      </c>
      <c r="P2342">
        <v>4.1544597472233242</v>
      </c>
      <c r="Q2342">
        <v>-2</v>
      </c>
      <c r="R2342" t="s">
        <v>3603</v>
      </c>
      <c r="S2342" t="s">
        <v>3555</v>
      </c>
      <c r="T2342" t="s">
        <v>3585</v>
      </c>
      <c r="U2342">
        <v>6</v>
      </c>
      <c r="V2342" t="s">
        <v>3566</v>
      </c>
      <c r="W2342" t="s">
        <v>3603</v>
      </c>
      <c r="X2342" t="s">
        <v>3604</v>
      </c>
      <c r="Z2342" t="s">
        <v>3603</v>
      </c>
    </row>
    <row r="2343" spans="1:26" x14ac:dyDescent="0.3">
      <c r="A2343" s="2">
        <v>45090</v>
      </c>
      <c r="B2343" s="2"/>
      <c r="D2343" t="s">
        <v>3536</v>
      </c>
      <c r="E2343" t="s">
        <v>2582</v>
      </c>
      <c r="F2343" t="s">
        <v>39</v>
      </c>
      <c r="G2343" t="s">
        <v>33</v>
      </c>
      <c r="H2343" t="s">
        <v>59</v>
      </c>
      <c r="I2343" t="s">
        <v>19</v>
      </c>
      <c r="J2343" t="s">
        <v>35</v>
      </c>
      <c r="K2343" t="s">
        <v>21</v>
      </c>
      <c r="L2343" t="s">
        <v>3546</v>
      </c>
      <c r="M2343" t="s">
        <v>3255</v>
      </c>
      <c r="N2343" t="s">
        <v>54</v>
      </c>
      <c r="O2343">
        <v>139.4628172449606</v>
      </c>
      <c r="P2343">
        <v>5.4545221071193248</v>
      </c>
      <c r="Q2343">
        <v>-2</v>
      </c>
      <c r="R2343" t="s">
        <v>3603</v>
      </c>
      <c r="S2343" t="s">
        <v>3554</v>
      </c>
      <c r="T2343" t="s">
        <v>3585</v>
      </c>
      <c r="U2343">
        <v>6</v>
      </c>
      <c r="V2343" t="s">
        <v>3566</v>
      </c>
      <c r="W2343" t="s">
        <v>3603</v>
      </c>
      <c r="X2343" t="s">
        <v>3604</v>
      </c>
      <c r="Z2343" t="s">
        <v>3603</v>
      </c>
    </row>
    <row r="2344" spans="1:26" x14ac:dyDescent="0.3">
      <c r="A2344" s="2">
        <v>45427</v>
      </c>
      <c r="B2344" s="2"/>
      <c r="D2344" t="s">
        <v>3536</v>
      </c>
      <c r="E2344" t="s">
        <v>2806</v>
      </c>
      <c r="F2344" t="s">
        <v>80</v>
      </c>
      <c r="G2344" t="s">
        <v>46</v>
      </c>
      <c r="H2344" t="s">
        <v>18</v>
      </c>
      <c r="I2344" t="s">
        <v>19</v>
      </c>
      <c r="J2344" t="s">
        <v>20</v>
      </c>
      <c r="K2344" t="s">
        <v>21</v>
      </c>
      <c r="L2344" t="s">
        <v>3546</v>
      </c>
      <c r="M2344" t="s">
        <v>3257</v>
      </c>
      <c r="N2344" t="s">
        <v>54</v>
      </c>
      <c r="O2344">
        <v>18.793819710718349</v>
      </c>
      <c r="P2344">
        <v>4.3196570560376246</v>
      </c>
      <c r="Q2344">
        <v>-2</v>
      </c>
      <c r="R2344" t="s">
        <v>3603</v>
      </c>
      <c r="S2344" t="s">
        <v>3555</v>
      </c>
      <c r="T2344" t="s">
        <v>3585</v>
      </c>
      <c r="U2344">
        <v>5</v>
      </c>
      <c r="V2344" t="s">
        <v>3565</v>
      </c>
      <c r="W2344" t="s">
        <v>3603</v>
      </c>
      <c r="X2344" t="s">
        <v>3604</v>
      </c>
      <c r="Z2344" t="s">
        <v>3603</v>
      </c>
    </row>
    <row r="2345" spans="1:26" x14ac:dyDescent="0.3">
      <c r="A2345" s="2">
        <v>45389</v>
      </c>
      <c r="B2345" s="2"/>
      <c r="D2345" t="s">
        <v>3536</v>
      </c>
      <c r="E2345" t="s">
        <v>3102</v>
      </c>
      <c r="F2345" t="s">
        <v>16</v>
      </c>
      <c r="G2345" t="s">
        <v>46</v>
      </c>
      <c r="H2345" t="s">
        <v>18</v>
      </c>
      <c r="I2345" t="s">
        <v>19</v>
      </c>
      <c r="J2345" t="s">
        <v>20</v>
      </c>
      <c r="K2345" t="s">
        <v>21</v>
      </c>
      <c r="L2345" t="s">
        <v>21</v>
      </c>
      <c r="M2345" t="s">
        <v>3262</v>
      </c>
      <c r="N2345" t="s">
        <v>54</v>
      </c>
      <c r="O2345">
        <v>80.700521631131821</v>
      </c>
      <c r="P2345">
        <v>5.6272818185732847</v>
      </c>
      <c r="Q2345">
        <v>-2</v>
      </c>
      <c r="R2345" t="s">
        <v>3603</v>
      </c>
      <c r="S2345" t="s">
        <v>3555</v>
      </c>
      <c r="T2345" t="s">
        <v>3585</v>
      </c>
      <c r="U2345">
        <v>4</v>
      </c>
      <c r="V2345" t="s">
        <v>3564</v>
      </c>
      <c r="W2345" t="s">
        <v>3603</v>
      </c>
      <c r="X2345" t="s">
        <v>3604</v>
      </c>
      <c r="Z2345" t="s">
        <v>3603</v>
      </c>
    </row>
    <row r="2346" spans="1:26" x14ac:dyDescent="0.3">
      <c r="A2346" s="2">
        <v>45178</v>
      </c>
      <c r="B2346" s="2"/>
      <c r="D2346" t="s">
        <v>3536</v>
      </c>
      <c r="E2346" t="s">
        <v>2171</v>
      </c>
      <c r="F2346" t="s">
        <v>103</v>
      </c>
      <c r="G2346" t="s">
        <v>51</v>
      </c>
      <c r="H2346" t="s">
        <v>52</v>
      </c>
      <c r="I2346" t="s">
        <v>92</v>
      </c>
      <c r="J2346" t="s">
        <v>20</v>
      </c>
      <c r="K2346" t="s">
        <v>21</v>
      </c>
      <c r="L2346" t="s">
        <v>3546</v>
      </c>
      <c r="M2346" t="s">
        <v>3308</v>
      </c>
      <c r="N2346" t="s">
        <v>54</v>
      </c>
      <c r="O2346">
        <v>96.703087512040469</v>
      </c>
      <c r="P2346">
        <v>6.136900905132034</v>
      </c>
      <c r="Q2346">
        <v>-2</v>
      </c>
      <c r="R2346" t="s">
        <v>3603</v>
      </c>
      <c r="S2346" t="s">
        <v>3554</v>
      </c>
      <c r="T2346" t="s">
        <v>3586</v>
      </c>
      <c r="U2346">
        <v>9</v>
      </c>
      <c r="V2346" t="s">
        <v>3569</v>
      </c>
      <c r="W2346" t="s">
        <v>3603</v>
      </c>
      <c r="X2346" t="s">
        <v>3604</v>
      </c>
      <c r="Z2346" t="s">
        <v>3603</v>
      </c>
    </row>
    <row r="2347" spans="1:26" x14ac:dyDescent="0.3">
      <c r="A2347" s="2">
        <v>45038</v>
      </c>
      <c r="B2347" s="2"/>
      <c r="D2347" t="s">
        <v>3536</v>
      </c>
      <c r="E2347" t="s">
        <v>3076</v>
      </c>
      <c r="F2347" t="s">
        <v>28</v>
      </c>
      <c r="G2347" t="s">
        <v>51</v>
      </c>
      <c r="H2347" t="s">
        <v>59</v>
      </c>
      <c r="I2347" t="s">
        <v>92</v>
      </c>
      <c r="J2347" t="s">
        <v>42</v>
      </c>
      <c r="K2347" t="s">
        <v>21</v>
      </c>
      <c r="L2347" t="s">
        <v>21</v>
      </c>
      <c r="M2347" t="s">
        <v>3322</v>
      </c>
      <c r="N2347" t="s">
        <v>144</v>
      </c>
      <c r="O2347">
        <v>32.290840573943491</v>
      </c>
      <c r="P2347">
        <v>6.4966240835153011</v>
      </c>
      <c r="Q2347">
        <v>-2</v>
      </c>
      <c r="R2347" t="s">
        <v>3603</v>
      </c>
      <c r="S2347" t="s">
        <v>3554</v>
      </c>
      <c r="T2347" t="s">
        <v>3585</v>
      </c>
      <c r="U2347">
        <v>4</v>
      </c>
      <c r="V2347" t="s">
        <v>3564</v>
      </c>
      <c r="W2347" t="s">
        <v>3603</v>
      </c>
      <c r="X2347" t="s">
        <v>3604</v>
      </c>
      <c r="Z2347" t="s">
        <v>3603</v>
      </c>
    </row>
    <row r="2348" spans="1:26" x14ac:dyDescent="0.3">
      <c r="A2348" s="2">
        <v>45358</v>
      </c>
      <c r="B2348" s="2"/>
      <c r="D2348" t="s">
        <v>3536</v>
      </c>
      <c r="E2348" t="s">
        <v>693</v>
      </c>
      <c r="F2348" t="s">
        <v>80</v>
      </c>
      <c r="G2348" t="s">
        <v>46</v>
      </c>
      <c r="H2348" t="s">
        <v>40</v>
      </c>
      <c r="I2348" t="s">
        <v>41</v>
      </c>
      <c r="J2348" t="s">
        <v>42</v>
      </c>
      <c r="K2348" t="s">
        <v>21</v>
      </c>
      <c r="L2348" t="s">
        <v>21</v>
      </c>
      <c r="M2348" t="s">
        <v>3329</v>
      </c>
      <c r="N2348" t="s">
        <v>30</v>
      </c>
      <c r="O2348">
        <v>13.58503887905715</v>
      </c>
      <c r="P2348">
        <v>5.2433250488239143</v>
      </c>
      <c r="Q2348">
        <v>-2</v>
      </c>
      <c r="R2348" t="s">
        <v>3603</v>
      </c>
      <c r="S2348" t="s">
        <v>3555</v>
      </c>
      <c r="T2348" t="s">
        <v>3584</v>
      </c>
      <c r="U2348">
        <v>3</v>
      </c>
      <c r="V2348" t="s">
        <v>3563</v>
      </c>
      <c r="W2348" t="s">
        <v>3603</v>
      </c>
      <c r="X2348" t="s">
        <v>3604</v>
      </c>
      <c r="Z2348" t="s">
        <v>3603</v>
      </c>
    </row>
    <row r="2349" spans="1:26" x14ac:dyDescent="0.3">
      <c r="A2349" s="2">
        <v>45061</v>
      </c>
      <c r="B2349" s="2"/>
      <c r="D2349" t="s">
        <v>3536</v>
      </c>
      <c r="E2349" t="s">
        <v>3070</v>
      </c>
      <c r="F2349" t="s">
        <v>80</v>
      </c>
      <c r="G2349" t="s">
        <v>58</v>
      </c>
      <c r="H2349" t="s">
        <v>52</v>
      </c>
      <c r="I2349" t="s">
        <v>92</v>
      </c>
      <c r="J2349" t="s">
        <v>42</v>
      </c>
      <c r="K2349" t="s">
        <v>21</v>
      </c>
      <c r="L2349" t="s">
        <v>21</v>
      </c>
      <c r="M2349" t="s">
        <v>3364</v>
      </c>
      <c r="N2349" t="s">
        <v>63</v>
      </c>
      <c r="O2349">
        <v>18.578076751967451</v>
      </c>
      <c r="P2349">
        <v>4.6184195917474984</v>
      </c>
      <c r="Q2349">
        <v>-2</v>
      </c>
      <c r="R2349" t="s">
        <v>3603</v>
      </c>
      <c r="S2349" t="s">
        <v>3554</v>
      </c>
      <c r="T2349" t="s">
        <v>3585</v>
      </c>
      <c r="U2349">
        <v>5</v>
      </c>
      <c r="V2349" t="s">
        <v>3565</v>
      </c>
      <c r="W2349" t="s">
        <v>3603</v>
      </c>
      <c r="X2349" t="s">
        <v>3604</v>
      </c>
      <c r="Z2349" t="s">
        <v>3603</v>
      </c>
    </row>
    <row r="2350" spans="1:26" x14ac:dyDescent="0.3">
      <c r="A2350" s="2">
        <v>45039</v>
      </c>
      <c r="B2350" s="2"/>
      <c r="D2350" t="s">
        <v>3536</v>
      </c>
      <c r="E2350" t="s">
        <v>1873</v>
      </c>
      <c r="F2350" t="s">
        <v>118</v>
      </c>
      <c r="G2350" t="s">
        <v>17</v>
      </c>
      <c r="H2350" t="s">
        <v>40</v>
      </c>
      <c r="I2350" t="s">
        <v>41</v>
      </c>
      <c r="J2350" t="s">
        <v>35</v>
      </c>
      <c r="K2350" t="s">
        <v>21</v>
      </c>
      <c r="L2350" t="s">
        <v>21</v>
      </c>
      <c r="M2350" t="s">
        <v>3371</v>
      </c>
      <c r="N2350" t="s">
        <v>76</v>
      </c>
      <c r="O2350">
        <v>100.0613132744391</v>
      </c>
      <c r="P2350">
        <v>6.6434165001452161</v>
      </c>
      <c r="Q2350">
        <v>-2</v>
      </c>
      <c r="R2350" t="s">
        <v>3603</v>
      </c>
      <c r="S2350" t="s">
        <v>3554</v>
      </c>
      <c r="T2350" t="s">
        <v>3585</v>
      </c>
      <c r="U2350">
        <v>4</v>
      </c>
      <c r="V2350" t="s">
        <v>3564</v>
      </c>
      <c r="W2350" t="s">
        <v>3603</v>
      </c>
      <c r="X2350" t="s">
        <v>3604</v>
      </c>
      <c r="Z2350" t="s">
        <v>3603</v>
      </c>
    </row>
    <row r="2351" spans="1:26" x14ac:dyDescent="0.3">
      <c r="A2351" s="2">
        <v>45073</v>
      </c>
      <c r="B2351" s="2"/>
      <c r="D2351" t="s">
        <v>3536</v>
      </c>
      <c r="E2351" t="s">
        <v>938</v>
      </c>
      <c r="F2351" t="s">
        <v>118</v>
      </c>
      <c r="G2351" t="s">
        <v>33</v>
      </c>
      <c r="H2351" t="s">
        <v>59</v>
      </c>
      <c r="I2351" t="s">
        <v>92</v>
      </c>
      <c r="J2351" t="s">
        <v>35</v>
      </c>
      <c r="K2351" t="s">
        <v>21</v>
      </c>
      <c r="L2351" t="s">
        <v>3546</v>
      </c>
      <c r="M2351" t="s">
        <v>3372</v>
      </c>
      <c r="N2351" t="s">
        <v>24</v>
      </c>
      <c r="O2351">
        <v>85.742318640332783</v>
      </c>
      <c r="P2351">
        <v>6.5091752888142089</v>
      </c>
      <c r="Q2351">
        <v>-2</v>
      </c>
      <c r="R2351" t="s">
        <v>3603</v>
      </c>
      <c r="S2351" t="s">
        <v>3554</v>
      </c>
      <c r="T2351" t="s">
        <v>3585</v>
      </c>
      <c r="U2351">
        <v>5</v>
      </c>
      <c r="V2351" t="s">
        <v>3565</v>
      </c>
      <c r="W2351" t="s">
        <v>3603</v>
      </c>
      <c r="X2351" t="s">
        <v>3604</v>
      </c>
      <c r="Z2351" t="s">
        <v>3603</v>
      </c>
    </row>
    <row r="2352" spans="1:26" x14ac:dyDescent="0.3">
      <c r="A2352" s="2">
        <v>45008</v>
      </c>
      <c r="B2352" s="2"/>
      <c r="D2352" t="s">
        <v>3536</v>
      </c>
      <c r="E2352" t="s">
        <v>1570</v>
      </c>
      <c r="F2352" t="s">
        <v>118</v>
      </c>
      <c r="G2352" t="s">
        <v>33</v>
      </c>
      <c r="H2352" t="s">
        <v>59</v>
      </c>
      <c r="I2352" t="s">
        <v>92</v>
      </c>
      <c r="J2352" t="s">
        <v>35</v>
      </c>
      <c r="K2352" t="s">
        <v>21</v>
      </c>
      <c r="L2352" t="s">
        <v>21</v>
      </c>
      <c r="M2352" t="s">
        <v>2064</v>
      </c>
      <c r="N2352" t="s">
        <v>54</v>
      </c>
      <c r="O2352">
        <v>73.535314414544672</v>
      </c>
      <c r="P2352">
        <v>6.0820990603874776</v>
      </c>
      <c r="Q2352">
        <v>-2</v>
      </c>
      <c r="R2352" t="s">
        <v>3603</v>
      </c>
      <c r="S2352" t="s">
        <v>3554</v>
      </c>
      <c r="T2352" t="s">
        <v>3584</v>
      </c>
      <c r="U2352">
        <v>3</v>
      </c>
      <c r="V2352" t="s">
        <v>3563</v>
      </c>
      <c r="W2352" t="s">
        <v>3603</v>
      </c>
      <c r="X2352" t="s">
        <v>3604</v>
      </c>
      <c r="Z2352" t="s">
        <v>3603</v>
      </c>
    </row>
    <row r="2353" spans="1:26" x14ac:dyDescent="0.3">
      <c r="A2353" s="2">
        <v>45505</v>
      </c>
      <c r="B2353" s="2"/>
      <c r="D2353" t="s">
        <v>3536</v>
      </c>
      <c r="E2353" t="s">
        <v>1022</v>
      </c>
      <c r="F2353" t="s">
        <v>118</v>
      </c>
      <c r="G2353" t="s">
        <v>17</v>
      </c>
      <c r="H2353" t="s">
        <v>40</v>
      </c>
      <c r="I2353" t="s">
        <v>41</v>
      </c>
      <c r="J2353" t="s">
        <v>42</v>
      </c>
      <c r="K2353" t="s">
        <v>21</v>
      </c>
      <c r="L2353" t="s">
        <v>21</v>
      </c>
      <c r="M2353" t="s">
        <v>3388</v>
      </c>
      <c r="N2353" t="s">
        <v>144</v>
      </c>
      <c r="O2353">
        <v>79.399178953162178</v>
      </c>
      <c r="P2353">
        <v>6.2728201265987176</v>
      </c>
      <c r="Q2353">
        <v>-2</v>
      </c>
      <c r="R2353" t="s">
        <v>3603</v>
      </c>
      <c r="S2353" t="s">
        <v>3555</v>
      </c>
      <c r="T2353" t="s">
        <v>3586</v>
      </c>
      <c r="U2353">
        <v>8</v>
      </c>
      <c r="V2353" t="s">
        <v>3568</v>
      </c>
      <c r="W2353" t="s">
        <v>3603</v>
      </c>
      <c r="X2353" t="s">
        <v>3604</v>
      </c>
      <c r="Z2353" t="s">
        <v>3603</v>
      </c>
    </row>
    <row r="2354" spans="1:26" x14ac:dyDescent="0.3">
      <c r="A2354" s="2">
        <v>45153</v>
      </c>
      <c r="B2354" s="2"/>
      <c r="D2354" t="s">
        <v>3536</v>
      </c>
      <c r="E2354" t="s">
        <v>2139</v>
      </c>
      <c r="F2354" t="s">
        <v>80</v>
      </c>
      <c r="G2354" t="s">
        <v>17</v>
      </c>
      <c r="H2354" t="s">
        <v>18</v>
      </c>
      <c r="I2354" t="s">
        <v>19</v>
      </c>
      <c r="J2354" t="s">
        <v>20</v>
      </c>
      <c r="K2354" t="s">
        <v>21</v>
      </c>
      <c r="L2354" t="s">
        <v>3546</v>
      </c>
      <c r="M2354" t="s">
        <v>3391</v>
      </c>
      <c r="N2354" t="s">
        <v>43</v>
      </c>
      <c r="O2354">
        <v>20.925877684149569</v>
      </c>
      <c r="P2354">
        <v>5.2349098190200447</v>
      </c>
      <c r="Q2354">
        <v>-2</v>
      </c>
      <c r="R2354" t="s">
        <v>3603</v>
      </c>
      <c r="S2354" t="s">
        <v>3554</v>
      </c>
      <c r="T2354" t="s">
        <v>3586</v>
      </c>
      <c r="U2354">
        <v>8</v>
      </c>
      <c r="V2354" t="s">
        <v>3568</v>
      </c>
      <c r="W2354" t="s">
        <v>3603</v>
      </c>
      <c r="X2354" t="s">
        <v>3604</v>
      </c>
      <c r="Z2354" t="s">
        <v>3603</v>
      </c>
    </row>
    <row r="2355" spans="1:26" x14ac:dyDescent="0.3">
      <c r="A2355" s="2">
        <v>45336</v>
      </c>
      <c r="B2355" s="2"/>
      <c r="D2355" t="s">
        <v>3536</v>
      </c>
      <c r="E2355" t="s">
        <v>2909</v>
      </c>
      <c r="F2355" t="s">
        <v>57</v>
      </c>
      <c r="G2355" t="s">
        <v>33</v>
      </c>
      <c r="H2355" t="s">
        <v>18</v>
      </c>
      <c r="I2355" t="s">
        <v>19</v>
      </c>
      <c r="J2355" t="s">
        <v>20</v>
      </c>
      <c r="K2355" t="s">
        <v>21</v>
      </c>
      <c r="L2355" t="s">
        <v>3546</v>
      </c>
      <c r="M2355" t="s">
        <v>3405</v>
      </c>
      <c r="N2355" t="s">
        <v>54</v>
      </c>
      <c r="O2355">
        <v>105.05137691993249</v>
      </c>
      <c r="P2355">
        <v>5.8259323085500174</v>
      </c>
      <c r="Q2355">
        <v>-2</v>
      </c>
      <c r="R2355" t="s">
        <v>3603</v>
      </c>
      <c r="S2355" t="s">
        <v>3555</v>
      </c>
      <c r="T2355" t="s">
        <v>3584</v>
      </c>
      <c r="U2355">
        <v>2</v>
      </c>
      <c r="V2355" t="s">
        <v>3562</v>
      </c>
      <c r="W2355" t="s">
        <v>3603</v>
      </c>
      <c r="X2355" t="s">
        <v>3604</v>
      </c>
      <c r="Z2355" t="s">
        <v>3603</v>
      </c>
    </row>
    <row r="2356" spans="1:26" x14ac:dyDescent="0.3">
      <c r="A2356" s="2">
        <v>44950</v>
      </c>
      <c r="B2356" s="2"/>
      <c r="D2356" t="s">
        <v>3536</v>
      </c>
      <c r="E2356" t="s">
        <v>3407</v>
      </c>
      <c r="F2356" t="s">
        <v>157</v>
      </c>
      <c r="G2356" t="s">
        <v>17</v>
      </c>
      <c r="H2356" t="s">
        <v>40</v>
      </c>
      <c r="I2356" t="s">
        <v>41</v>
      </c>
      <c r="J2356" t="s">
        <v>35</v>
      </c>
      <c r="K2356" t="s">
        <v>21</v>
      </c>
      <c r="L2356" t="s">
        <v>3546</v>
      </c>
      <c r="M2356" t="s">
        <v>3408</v>
      </c>
      <c r="N2356" t="s">
        <v>144</v>
      </c>
      <c r="O2356">
        <v>25.349252310676</v>
      </c>
      <c r="P2356">
        <v>4.8773730719279564</v>
      </c>
      <c r="Q2356">
        <v>-2</v>
      </c>
      <c r="R2356" t="s">
        <v>3603</v>
      </c>
      <c r="S2356" t="s">
        <v>3554</v>
      </c>
      <c r="T2356" t="s">
        <v>3584</v>
      </c>
      <c r="U2356">
        <v>1</v>
      </c>
      <c r="V2356" t="s">
        <v>3561</v>
      </c>
      <c r="W2356" t="s">
        <v>3603</v>
      </c>
      <c r="X2356" t="s">
        <v>3604</v>
      </c>
      <c r="Z2356" t="s">
        <v>3603</v>
      </c>
    </row>
    <row r="2357" spans="1:26" x14ac:dyDescent="0.3">
      <c r="A2357" s="2">
        <v>44943</v>
      </c>
      <c r="B2357" s="2"/>
      <c r="D2357" t="s">
        <v>3536</v>
      </c>
      <c r="E2357" t="s">
        <v>1865</v>
      </c>
      <c r="F2357" t="s">
        <v>157</v>
      </c>
      <c r="G2357" t="s">
        <v>33</v>
      </c>
      <c r="H2357" t="s">
        <v>52</v>
      </c>
      <c r="I2357" t="s">
        <v>92</v>
      </c>
      <c r="J2357" t="s">
        <v>20</v>
      </c>
      <c r="K2357" t="s">
        <v>21</v>
      </c>
      <c r="L2357" t="s">
        <v>3546</v>
      </c>
      <c r="M2357" t="s">
        <v>3420</v>
      </c>
      <c r="N2357" t="s">
        <v>63</v>
      </c>
      <c r="O2357">
        <v>32.425922545071991</v>
      </c>
      <c r="P2357">
        <v>4.3821234944599734</v>
      </c>
      <c r="Q2357">
        <v>-2</v>
      </c>
      <c r="R2357" t="s">
        <v>3603</v>
      </c>
      <c r="S2357" t="s">
        <v>3554</v>
      </c>
      <c r="T2357" t="s">
        <v>3584</v>
      </c>
      <c r="U2357">
        <v>1</v>
      </c>
      <c r="V2357" t="s">
        <v>3561</v>
      </c>
      <c r="W2357" t="s">
        <v>3603</v>
      </c>
      <c r="X2357" t="s">
        <v>3604</v>
      </c>
      <c r="Z2357" t="s">
        <v>3603</v>
      </c>
    </row>
    <row r="2358" spans="1:26" x14ac:dyDescent="0.3">
      <c r="A2358" s="2">
        <v>45337</v>
      </c>
      <c r="B2358" s="2"/>
      <c r="D2358" t="s">
        <v>3536</v>
      </c>
      <c r="E2358" t="s">
        <v>461</v>
      </c>
      <c r="F2358" t="s">
        <v>157</v>
      </c>
      <c r="G2358" t="s">
        <v>17</v>
      </c>
      <c r="H2358" t="s">
        <v>18</v>
      </c>
      <c r="I2358" t="s">
        <v>19</v>
      </c>
      <c r="J2358" t="s">
        <v>42</v>
      </c>
      <c r="K2358" t="s">
        <v>21</v>
      </c>
      <c r="L2358" t="s">
        <v>21</v>
      </c>
      <c r="M2358" t="s">
        <v>3428</v>
      </c>
      <c r="N2358" t="s">
        <v>76</v>
      </c>
      <c r="O2358">
        <v>26.595269377912292</v>
      </c>
      <c r="P2358">
        <v>4.0291697636452648</v>
      </c>
      <c r="Q2358">
        <v>-2</v>
      </c>
      <c r="R2358" t="s">
        <v>3603</v>
      </c>
      <c r="S2358" t="s">
        <v>3555</v>
      </c>
      <c r="T2358" t="s">
        <v>3584</v>
      </c>
      <c r="U2358">
        <v>2</v>
      </c>
      <c r="V2358" t="s">
        <v>3562</v>
      </c>
      <c r="W2358" t="s">
        <v>3603</v>
      </c>
      <c r="X2358" t="s">
        <v>3604</v>
      </c>
      <c r="Z2358" t="s">
        <v>3603</v>
      </c>
    </row>
    <row r="2359" spans="1:26" x14ac:dyDescent="0.3">
      <c r="A2359" s="2">
        <v>45231</v>
      </c>
      <c r="B2359" s="2"/>
      <c r="D2359" t="s">
        <v>3536</v>
      </c>
      <c r="E2359" t="s">
        <v>3124</v>
      </c>
      <c r="F2359" t="s">
        <v>57</v>
      </c>
      <c r="G2359" t="s">
        <v>33</v>
      </c>
      <c r="H2359" t="s">
        <v>52</v>
      </c>
      <c r="I2359" t="s">
        <v>92</v>
      </c>
      <c r="J2359" t="s">
        <v>20</v>
      </c>
      <c r="K2359" t="s">
        <v>21</v>
      </c>
      <c r="L2359" t="s">
        <v>3546</v>
      </c>
      <c r="M2359" t="s">
        <v>3440</v>
      </c>
      <c r="N2359" t="s">
        <v>54</v>
      </c>
      <c r="O2359">
        <v>71.039721991675123</v>
      </c>
      <c r="P2359">
        <v>5.1636238211916687</v>
      </c>
      <c r="Q2359">
        <v>-2</v>
      </c>
      <c r="R2359" t="s">
        <v>3603</v>
      </c>
      <c r="S2359" t="s">
        <v>3554</v>
      </c>
      <c r="T2359" t="s">
        <v>3587</v>
      </c>
      <c r="U2359">
        <v>11</v>
      </c>
      <c r="V2359" t="s">
        <v>3571</v>
      </c>
      <c r="W2359" t="s">
        <v>3603</v>
      </c>
      <c r="X2359" t="s">
        <v>3604</v>
      </c>
      <c r="Z2359" t="s">
        <v>3603</v>
      </c>
    </row>
    <row r="2360" spans="1:26" x14ac:dyDescent="0.3">
      <c r="A2360" s="2">
        <v>45117</v>
      </c>
      <c r="B2360" s="2"/>
      <c r="D2360" t="s">
        <v>3536</v>
      </c>
      <c r="E2360" t="s">
        <v>3477</v>
      </c>
      <c r="F2360" t="s">
        <v>103</v>
      </c>
      <c r="G2360" t="s">
        <v>58</v>
      </c>
      <c r="H2360" t="s">
        <v>52</v>
      </c>
      <c r="I2360" t="s">
        <v>92</v>
      </c>
      <c r="J2360" t="s">
        <v>20</v>
      </c>
      <c r="K2360" t="s">
        <v>21</v>
      </c>
      <c r="L2360" t="s">
        <v>3546</v>
      </c>
      <c r="M2360" t="s">
        <v>3478</v>
      </c>
      <c r="N2360" t="s">
        <v>144</v>
      </c>
      <c r="O2360">
        <v>82.681328877814465</v>
      </c>
      <c r="P2360">
        <v>7.8035239842708473</v>
      </c>
      <c r="Q2360">
        <v>-2</v>
      </c>
      <c r="R2360" t="s">
        <v>3603</v>
      </c>
      <c r="S2360" t="s">
        <v>3554</v>
      </c>
      <c r="T2360" t="s">
        <v>3586</v>
      </c>
      <c r="U2360">
        <v>7</v>
      </c>
      <c r="V2360" t="s">
        <v>3567</v>
      </c>
      <c r="W2360" t="s">
        <v>3603</v>
      </c>
      <c r="X2360" t="s">
        <v>3604</v>
      </c>
      <c r="Z2360" t="s">
        <v>3603</v>
      </c>
    </row>
    <row r="2361" spans="1:26" x14ac:dyDescent="0.3">
      <c r="A2361" s="2">
        <v>45406</v>
      </c>
      <c r="B2361" s="2"/>
      <c r="D2361" t="s">
        <v>3536</v>
      </c>
      <c r="E2361" t="s">
        <v>1159</v>
      </c>
      <c r="F2361" t="s">
        <v>118</v>
      </c>
      <c r="G2361" t="s">
        <v>33</v>
      </c>
      <c r="H2361" t="s">
        <v>18</v>
      </c>
      <c r="I2361" t="s">
        <v>19</v>
      </c>
      <c r="J2361" t="s">
        <v>20</v>
      </c>
      <c r="K2361" t="s">
        <v>21</v>
      </c>
      <c r="L2361" t="s">
        <v>21</v>
      </c>
      <c r="M2361" t="s">
        <v>3479</v>
      </c>
      <c r="N2361" t="s">
        <v>54</v>
      </c>
      <c r="O2361">
        <v>48.466376291905377</v>
      </c>
      <c r="P2361">
        <v>6.9363569938709881</v>
      </c>
      <c r="Q2361">
        <v>-2</v>
      </c>
      <c r="R2361" t="s">
        <v>3603</v>
      </c>
      <c r="S2361" t="s">
        <v>3555</v>
      </c>
      <c r="T2361" t="s">
        <v>3585</v>
      </c>
      <c r="U2361">
        <v>4</v>
      </c>
      <c r="V2361" t="s">
        <v>3564</v>
      </c>
      <c r="W2361" t="s">
        <v>3603</v>
      </c>
      <c r="X2361" t="s">
        <v>3604</v>
      </c>
      <c r="Z2361" t="s">
        <v>3603</v>
      </c>
    </row>
    <row r="2362" spans="1:26" x14ac:dyDescent="0.3">
      <c r="A2362" s="2">
        <v>45061</v>
      </c>
      <c r="B2362" s="2"/>
      <c r="D2362" t="s">
        <v>3536</v>
      </c>
      <c r="E2362" t="s">
        <v>596</v>
      </c>
      <c r="F2362" t="s">
        <v>103</v>
      </c>
      <c r="G2362" t="s">
        <v>33</v>
      </c>
      <c r="H2362" t="s">
        <v>52</v>
      </c>
      <c r="I2362" t="s">
        <v>92</v>
      </c>
      <c r="J2362" t="s">
        <v>20</v>
      </c>
      <c r="K2362" t="s">
        <v>21</v>
      </c>
      <c r="L2362" t="s">
        <v>21</v>
      </c>
      <c r="M2362" t="s">
        <v>3480</v>
      </c>
      <c r="N2362" t="s">
        <v>54</v>
      </c>
      <c r="O2362">
        <v>101.90727700715721</v>
      </c>
      <c r="P2362">
        <v>6.2581424938617634</v>
      </c>
      <c r="Q2362">
        <v>-2</v>
      </c>
      <c r="R2362" t="s">
        <v>3603</v>
      </c>
      <c r="S2362" t="s">
        <v>3554</v>
      </c>
      <c r="T2362" t="s">
        <v>3585</v>
      </c>
      <c r="U2362">
        <v>5</v>
      </c>
      <c r="V2362" t="s">
        <v>3565</v>
      </c>
      <c r="W2362" t="s">
        <v>3603</v>
      </c>
      <c r="X2362" t="s">
        <v>3604</v>
      </c>
      <c r="Z2362" t="s">
        <v>3603</v>
      </c>
    </row>
    <row r="2363" spans="1:26" x14ac:dyDescent="0.3">
      <c r="A2363" s="2">
        <v>44936</v>
      </c>
      <c r="B2363" s="2"/>
      <c r="D2363" t="s">
        <v>3536</v>
      </c>
      <c r="E2363" t="s">
        <v>3435</v>
      </c>
      <c r="F2363" t="s">
        <v>103</v>
      </c>
      <c r="G2363" t="s">
        <v>51</v>
      </c>
      <c r="H2363" t="s">
        <v>59</v>
      </c>
      <c r="I2363" t="s">
        <v>92</v>
      </c>
      <c r="J2363" t="s">
        <v>35</v>
      </c>
      <c r="K2363" t="s">
        <v>21</v>
      </c>
      <c r="L2363" t="s">
        <v>21</v>
      </c>
      <c r="M2363" t="s">
        <v>3487</v>
      </c>
      <c r="N2363" t="s">
        <v>24</v>
      </c>
      <c r="O2363">
        <v>99.50665321398148</v>
      </c>
      <c r="P2363">
        <v>6.4334796001815509</v>
      </c>
      <c r="Q2363">
        <v>-2</v>
      </c>
      <c r="R2363" t="s">
        <v>3603</v>
      </c>
      <c r="S2363" t="s">
        <v>3554</v>
      </c>
      <c r="T2363" t="s">
        <v>3584</v>
      </c>
      <c r="U2363">
        <v>1</v>
      </c>
      <c r="V2363" t="s">
        <v>3561</v>
      </c>
      <c r="W2363" t="s">
        <v>3603</v>
      </c>
      <c r="X2363" t="s">
        <v>3604</v>
      </c>
      <c r="Z2363" t="s">
        <v>3603</v>
      </c>
    </row>
    <row r="2364" spans="1:26" x14ac:dyDescent="0.3">
      <c r="A2364" s="2">
        <v>44961</v>
      </c>
      <c r="B2364" s="2"/>
      <c r="D2364" t="s">
        <v>3536</v>
      </c>
      <c r="E2364" t="s">
        <v>3352</v>
      </c>
      <c r="F2364" t="s">
        <v>103</v>
      </c>
      <c r="G2364" t="s">
        <v>17</v>
      </c>
      <c r="H2364" t="s">
        <v>18</v>
      </c>
      <c r="I2364" t="s">
        <v>19</v>
      </c>
      <c r="J2364" t="s">
        <v>42</v>
      </c>
      <c r="K2364" t="s">
        <v>21</v>
      </c>
      <c r="L2364" t="s">
        <v>3546</v>
      </c>
      <c r="M2364" t="s">
        <v>3490</v>
      </c>
      <c r="N2364" t="s">
        <v>63</v>
      </c>
      <c r="O2364">
        <v>68.136727508026041</v>
      </c>
      <c r="P2364">
        <v>6.0153280652984504</v>
      </c>
      <c r="Q2364">
        <v>-2</v>
      </c>
      <c r="R2364" t="s">
        <v>3603</v>
      </c>
      <c r="S2364" t="s">
        <v>3554</v>
      </c>
      <c r="T2364" t="s">
        <v>3584</v>
      </c>
      <c r="U2364">
        <v>2</v>
      </c>
      <c r="V2364" t="s">
        <v>3562</v>
      </c>
      <c r="W2364" t="s">
        <v>3603</v>
      </c>
      <c r="X2364" t="s">
        <v>3604</v>
      </c>
      <c r="Z2364" t="s">
        <v>3603</v>
      </c>
    </row>
    <row r="2365" spans="1:26" x14ac:dyDescent="0.3">
      <c r="A2365" s="2">
        <v>45237</v>
      </c>
      <c r="B2365" s="2"/>
      <c r="D2365" t="s">
        <v>3536</v>
      </c>
      <c r="E2365" t="s">
        <v>1887</v>
      </c>
      <c r="F2365" t="s">
        <v>103</v>
      </c>
      <c r="G2365" t="s">
        <v>46</v>
      </c>
      <c r="H2365" t="s">
        <v>40</v>
      </c>
      <c r="I2365" t="s">
        <v>41</v>
      </c>
      <c r="J2365" t="s">
        <v>35</v>
      </c>
      <c r="K2365" t="s">
        <v>21</v>
      </c>
      <c r="L2365" t="s">
        <v>21</v>
      </c>
      <c r="M2365" t="s">
        <v>3519</v>
      </c>
      <c r="N2365" t="s">
        <v>63</v>
      </c>
      <c r="O2365">
        <v>83.201273864654794</v>
      </c>
      <c r="P2365">
        <v>7.6443597736328464</v>
      </c>
      <c r="Q2365">
        <v>-2</v>
      </c>
      <c r="R2365" t="s">
        <v>3603</v>
      </c>
      <c r="S2365" t="s">
        <v>3554</v>
      </c>
      <c r="T2365" t="s">
        <v>3587</v>
      </c>
      <c r="U2365">
        <v>11</v>
      </c>
      <c r="V2365" t="s">
        <v>3571</v>
      </c>
      <c r="W2365" t="s">
        <v>3603</v>
      </c>
      <c r="X2365" t="s">
        <v>3604</v>
      </c>
      <c r="Z2365" t="s">
        <v>3603</v>
      </c>
    </row>
    <row r="2366" spans="1:26" x14ac:dyDescent="0.3">
      <c r="A2366" s="2">
        <v>45078</v>
      </c>
      <c r="B2366" s="2"/>
      <c r="D2366" t="s">
        <v>3536</v>
      </c>
      <c r="E2366" t="s">
        <v>880</v>
      </c>
      <c r="F2366" t="s">
        <v>80</v>
      </c>
      <c r="G2366" t="s">
        <v>33</v>
      </c>
      <c r="H2366" t="s">
        <v>52</v>
      </c>
      <c r="I2366" t="s">
        <v>92</v>
      </c>
      <c r="J2366" t="s">
        <v>42</v>
      </c>
      <c r="K2366" t="s">
        <v>21</v>
      </c>
      <c r="L2366" t="s">
        <v>3546</v>
      </c>
      <c r="M2366" t="s">
        <v>3527</v>
      </c>
      <c r="N2366" t="s">
        <v>144</v>
      </c>
      <c r="O2366">
        <v>14.46421591598774</v>
      </c>
      <c r="P2366">
        <v>5.0350703326141746</v>
      </c>
      <c r="Q2366">
        <v>-2</v>
      </c>
      <c r="R2366" t="s">
        <v>3603</v>
      </c>
      <c r="S2366" t="s">
        <v>3554</v>
      </c>
      <c r="T2366" t="s">
        <v>3585</v>
      </c>
      <c r="U2366">
        <v>6</v>
      </c>
      <c r="V2366" t="s">
        <v>3566</v>
      </c>
      <c r="W2366" t="s">
        <v>3603</v>
      </c>
      <c r="X2366" t="s">
        <v>3604</v>
      </c>
      <c r="Z2366" t="s">
        <v>3603</v>
      </c>
    </row>
    <row r="2367" spans="1:26" x14ac:dyDescent="0.3">
      <c r="A2367" s="2">
        <v>44965</v>
      </c>
      <c r="B2367" s="2"/>
      <c r="D2367" t="s">
        <v>3536</v>
      </c>
      <c r="E2367" t="s">
        <v>1673</v>
      </c>
      <c r="F2367" t="s">
        <v>16</v>
      </c>
      <c r="G2367" t="s">
        <v>58</v>
      </c>
      <c r="H2367" t="s">
        <v>59</v>
      </c>
      <c r="I2367" t="s">
        <v>19</v>
      </c>
      <c r="J2367" t="s">
        <v>42</v>
      </c>
      <c r="K2367" t="s">
        <v>21</v>
      </c>
      <c r="L2367" t="s">
        <v>3546</v>
      </c>
      <c r="M2367" t="s">
        <v>3530</v>
      </c>
      <c r="N2367" t="s">
        <v>54</v>
      </c>
      <c r="O2367">
        <v>86.79373282956503</v>
      </c>
      <c r="P2367">
        <v>6.9837926539174298</v>
      </c>
      <c r="Q2367">
        <v>-2</v>
      </c>
      <c r="R2367" t="s">
        <v>3603</v>
      </c>
      <c r="S2367" t="s">
        <v>3554</v>
      </c>
      <c r="T2367" t="s">
        <v>3584</v>
      </c>
      <c r="U2367">
        <v>2</v>
      </c>
      <c r="V2367" t="s">
        <v>3562</v>
      </c>
      <c r="W2367" t="s">
        <v>3603</v>
      </c>
      <c r="X2367" t="s">
        <v>3604</v>
      </c>
      <c r="Z2367" t="s">
        <v>3603</v>
      </c>
    </row>
    <row r="2368" spans="1:26" x14ac:dyDescent="0.3">
      <c r="A2368" s="2">
        <v>45027</v>
      </c>
      <c r="B2368" s="2"/>
      <c r="D2368" t="s">
        <v>3536</v>
      </c>
      <c r="E2368" t="s">
        <v>133</v>
      </c>
      <c r="F2368" t="s">
        <v>28</v>
      </c>
      <c r="G2368" t="s">
        <v>17</v>
      </c>
      <c r="H2368" t="s">
        <v>18</v>
      </c>
      <c r="I2368" t="s">
        <v>34</v>
      </c>
      <c r="J2368" t="s">
        <v>20</v>
      </c>
      <c r="K2368" t="s">
        <v>21</v>
      </c>
      <c r="L2368" t="s">
        <v>21</v>
      </c>
      <c r="M2368" t="s">
        <v>134</v>
      </c>
      <c r="N2368" t="s">
        <v>54</v>
      </c>
      <c r="O2368">
        <v>27.14626853125262</v>
      </c>
      <c r="P2368">
        <v>5.2308438595097826</v>
      </c>
      <c r="Q2368">
        <v>-2</v>
      </c>
      <c r="R2368" t="s">
        <v>3603</v>
      </c>
      <c r="S2368" t="s">
        <v>3554</v>
      </c>
      <c r="T2368" t="s">
        <v>3585</v>
      </c>
      <c r="U2368">
        <v>4</v>
      </c>
      <c r="V2368" t="s">
        <v>3564</v>
      </c>
      <c r="W2368" t="s">
        <v>3603</v>
      </c>
      <c r="X2368" t="s">
        <v>3604</v>
      </c>
      <c r="Z2368" t="s">
        <v>3603</v>
      </c>
    </row>
    <row r="2369" spans="1:26" x14ac:dyDescent="0.3">
      <c r="A2369" s="2">
        <v>45388</v>
      </c>
      <c r="B2369" s="2"/>
      <c r="D2369" t="s">
        <v>3536</v>
      </c>
      <c r="E2369" t="s">
        <v>137</v>
      </c>
      <c r="F2369" t="s">
        <v>16</v>
      </c>
      <c r="G2369" t="s">
        <v>46</v>
      </c>
      <c r="H2369" t="s">
        <v>18</v>
      </c>
      <c r="I2369" t="s">
        <v>34</v>
      </c>
      <c r="J2369" t="s">
        <v>20</v>
      </c>
      <c r="K2369" t="s">
        <v>21</v>
      </c>
      <c r="L2369" t="s">
        <v>3546</v>
      </c>
      <c r="M2369" t="s">
        <v>487</v>
      </c>
      <c r="N2369" t="s">
        <v>63</v>
      </c>
      <c r="O2369">
        <v>76.375590585968681</v>
      </c>
      <c r="P2369">
        <v>7.438824644670575</v>
      </c>
      <c r="Q2369">
        <v>-2</v>
      </c>
      <c r="R2369" t="s">
        <v>3603</v>
      </c>
      <c r="S2369" t="s">
        <v>3555</v>
      </c>
      <c r="T2369" t="s">
        <v>3585</v>
      </c>
      <c r="U2369">
        <v>4</v>
      </c>
      <c r="V2369" t="s">
        <v>3564</v>
      </c>
      <c r="W2369" t="s">
        <v>3603</v>
      </c>
      <c r="X2369" t="s">
        <v>3604</v>
      </c>
      <c r="Z2369" t="s">
        <v>3603</v>
      </c>
    </row>
    <row r="2370" spans="1:26" x14ac:dyDescent="0.3">
      <c r="A2370" s="2">
        <v>45139</v>
      </c>
      <c r="B2370" s="2"/>
      <c r="D2370" t="s">
        <v>3536</v>
      </c>
      <c r="E2370" t="s">
        <v>890</v>
      </c>
      <c r="F2370" t="s">
        <v>80</v>
      </c>
      <c r="G2370" t="s">
        <v>58</v>
      </c>
      <c r="H2370" t="s">
        <v>59</v>
      </c>
      <c r="I2370" t="s">
        <v>34</v>
      </c>
      <c r="J2370" t="s">
        <v>35</v>
      </c>
      <c r="K2370" t="s">
        <v>21</v>
      </c>
      <c r="L2370" t="s">
        <v>21</v>
      </c>
      <c r="M2370" t="s">
        <v>2001</v>
      </c>
      <c r="N2370" t="s">
        <v>30</v>
      </c>
      <c r="O2370">
        <v>18.31806527294432</v>
      </c>
      <c r="P2370">
        <v>4.0588975774729903</v>
      </c>
      <c r="Q2370">
        <v>-2</v>
      </c>
      <c r="R2370" t="s">
        <v>3603</v>
      </c>
      <c r="S2370" t="s">
        <v>3554</v>
      </c>
      <c r="T2370" t="s">
        <v>3586</v>
      </c>
      <c r="U2370">
        <v>8</v>
      </c>
      <c r="V2370" t="s">
        <v>3568</v>
      </c>
      <c r="W2370" t="s">
        <v>3603</v>
      </c>
      <c r="X2370" t="s">
        <v>3604</v>
      </c>
      <c r="Z2370" t="s">
        <v>3603</v>
      </c>
    </row>
    <row r="2371" spans="1:26" x14ac:dyDescent="0.3">
      <c r="A2371" s="2">
        <v>45008</v>
      </c>
      <c r="B2371" s="2"/>
      <c r="D2371" t="s">
        <v>3536</v>
      </c>
      <c r="E2371" t="s">
        <v>1070</v>
      </c>
      <c r="F2371" t="s">
        <v>103</v>
      </c>
      <c r="G2371" t="s">
        <v>51</v>
      </c>
      <c r="H2371" t="s">
        <v>59</v>
      </c>
      <c r="I2371" t="s">
        <v>34</v>
      </c>
      <c r="J2371" t="s">
        <v>42</v>
      </c>
      <c r="K2371" t="s">
        <v>21</v>
      </c>
      <c r="L2371" t="s">
        <v>21</v>
      </c>
      <c r="M2371" t="s">
        <v>1071</v>
      </c>
      <c r="N2371" t="s">
        <v>30</v>
      </c>
      <c r="O2371">
        <v>99.23656724656712</v>
      </c>
      <c r="P2371">
        <v>6.0963720247865929</v>
      </c>
      <c r="Q2371">
        <v>-2</v>
      </c>
      <c r="R2371" t="s">
        <v>3603</v>
      </c>
      <c r="S2371" t="s">
        <v>3554</v>
      </c>
      <c r="T2371" t="s">
        <v>3584</v>
      </c>
      <c r="U2371">
        <v>3</v>
      </c>
      <c r="V2371" t="s">
        <v>3563</v>
      </c>
      <c r="W2371" t="s">
        <v>3603</v>
      </c>
      <c r="X2371" t="s">
        <v>3604</v>
      </c>
      <c r="Z2371" t="s">
        <v>3603</v>
      </c>
    </row>
    <row r="2372" spans="1:26" x14ac:dyDescent="0.3">
      <c r="A2372" s="2">
        <v>45464</v>
      </c>
      <c r="B2372" s="2"/>
      <c r="D2372" t="s">
        <v>3536</v>
      </c>
      <c r="E2372" t="s">
        <v>1106</v>
      </c>
      <c r="F2372" t="s">
        <v>57</v>
      </c>
      <c r="G2372" t="s">
        <v>58</v>
      </c>
      <c r="H2372" t="s">
        <v>59</v>
      </c>
      <c r="I2372" t="s">
        <v>34</v>
      </c>
      <c r="J2372" t="s">
        <v>42</v>
      </c>
      <c r="K2372" t="s">
        <v>21</v>
      </c>
      <c r="L2372" t="s">
        <v>21</v>
      </c>
      <c r="M2372" t="s">
        <v>1107</v>
      </c>
      <c r="N2372" t="s">
        <v>43</v>
      </c>
      <c r="O2372">
        <v>86.933415348525756</v>
      </c>
      <c r="P2372">
        <v>5.7145959227000622</v>
      </c>
      <c r="Q2372">
        <v>-2</v>
      </c>
      <c r="R2372" t="s">
        <v>3603</v>
      </c>
      <c r="S2372" t="s">
        <v>3555</v>
      </c>
      <c r="T2372" t="s">
        <v>3585</v>
      </c>
      <c r="U2372">
        <v>6</v>
      </c>
      <c r="V2372" t="s">
        <v>3566</v>
      </c>
      <c r="W2372" t="s">
        <v>3603</v>
      </c>
      <c r="X2372" t="s">
        <v>3604</v>
      </c>
      <c r="Z2372" t="s">
        <v>3603</v>
      </c>
    </row>
    <row r="2373" spans="1:26" x14ac:dyDescent="0.3">
      <c r="A2373" s="2">
        <v>44977</v>
      </c>
      <c r="B2373" s="2"/>
      <c r="D2373" t="s">
        <v>3536</v>
      </c>
      <c r="E2373" t="s">
        <v>1195</v>
      </c>
      <c r="F2373" t="s">
        <v>57</v>
      </c>
      <c r="G2373" t="s">
        <v>58</v>
      </c>
      <c r="H2373" t="s">
        <v>59</v>
      </c>
      <c r="I2373" t="s">
        <v>34</v>
      </c>
      <c r="J2373" t="s">
        <v>42</v>
      </c>
      <c r="K2373" t="s">
        <v>21</v>
      </c>
      <c r="L2373" t="s">
        <v>21</v>
      </c>
      <c r="M2373" t="s">
        <v>1196</v>
      </c>
      <c r="N2373" t="s">
        <v>43</v>
      </c>
      <c r="O2373">
        <v>109.4293671427199</v>
      </c>
      <c r="P2373">
        <v>5.6067150463828561</v>
      </c>
      <c r="Q2373">
        <v>-2</v>
      </c>
      <c r="R2373" t="s">
        <v>3603</v>
      </c>
      <c r="S2373" t="s">
        <v>3554</v>
      </c>
      <c r="T2373" t="s">
        <v>3584</v>
      </c>
      <c r="U2373">
        <v>2</v>
      </c>
      <c r="V2373" t="s">
        <v>3562</v>
      </c>
      <c r="W2373" t="s">
        <v>3603</v>
      </c>
      <c r="X2373" t="s">
        <v>3604</v>
      </c>
      <c r="Z2373" t="s">
        <v>3603</v>
      </c>
    </row>
    <row r="2374" spans="1:26" x14ac:dyDescent="0.3">
      <c r="A2374" s="2">
        <v>45279</v>
      </c>
      <c r="B2374" s="2"/>
      <c r="D2374" t="s">
        <v>3536</v>
      </c>
      <c r="E2374" t="s">
        <v>1227</v>
      </c>
      <c r="F2374" t="s">
        <v>118</v>
      </c>
      <c r="G2374" t="s">
        <v>46</v>
      </c>
      <c r="H2374" t="s">
        <v>18</v>
      </c>
      <c r="I2374" t="s">
        <v>34</v>
      </c>
      <c r="J2374" t="s">
        <v>20</v>
      </c>
      <c r="K2374" t="s">
        <v>21</v>
      </c>
      <c r="L2374" t="s">
        <v>21</v>
      </c>
      <c r="M2374" t="s">
        <v>287</v>
      </c>
      <c r="N2374" t="s">
        <v>30</v>
      </c>
      <c r="O2374">
        <v>68.613977242473723</v>
      </c>
      <c r="P2374">
        <v>6.0725440665731716</v>
      </c>
      <c r="Q2374">
        <v>-2</v>
      </c>
      <c r="R2374" t="s">
        <v>3603</v>
      </c>
      <c r="S2374" t="s">
        <v>3554</v>
      </c>
      <c r="T2374" t="s">
        <v>3587</v>
      </c>
      <c r="U2374">
        <v>12</v>
      </c>
      <c r="V2374" t="s">
        <v>3572</v>
      </c>
      <c r="W2374" t="s">
        <v>3603</v>
      </c>
      <c r="X2374" t="s">
        <v>3604</v>
      </c>
      <c r="Z2374" t="s">
        <v>3603</v>
      </c>
    </row>
    <row r="2375" spans="1:26" x14ac:dyDescent="0.3">
      <c r="A2375" s="2">
        <v>45385</v>
      </c>
      <c r="B2375" s="2"/>
      <c r="D2375" t="s">
        <v>3536</v>
      </c>
      <c r="E2375" t="s">
        <v>1248</v>
      </c>
      <c r="F2375" t="s">
        <v>57</v>
      </c>
      <c r="G2375" t="s">
        <v>17</v>
      </c>
      <c r="H2375" t="s">
        <v>18</v>
      </c>
      <c r="I2375" t="s">
        <v>34</v>
      </c>
      <c r="J2375" t="s">
        <v>42</v>
      </c>
      <c r="K2375" t="s">
        <v>21</v>
      </c>
      <c r="L2375" t="s">
        <v>3546</v>
      </c>
      <c r="M2375" t="s">
        <v>1249</v>
      </c>
      <c r="N2375" t="s">
        <v>63</v>
      </c>
      <c r="O2375">
        <v>97.192498821893267</v>
      </c>
      <c r="P2375">
        <v>5.7755052967189986</v>
      </c>
      <c r="Q2375">
        <v>-2</v>
      </c>
      <c r="R2375" t="s">
        <v>3603</v>
      </c>
      <c r="S2375" t="s">
        <v>3555</v>
      </c>
      <c r="T2375" t="s">
        <v>3585</v>
      </c>
      <c r="U2375">
        <v>4</v>
      </c>
      <c r="V2375" t="s">
        <v>3564</v>
      </c>
      <c r="W2375" t="s">
        <v>3603</v>
      </c>
      <c r="X2375" t="s">
        <v>3604</v>
      </c>
      <c r="Z2375" t="s">
        <v>3603</v>
      </c>
    </row>
    <row r="2376" spans="1:26" x14ac:dyDescent="0.3">
      <c r="A2376" s="2">
        <v>45220</v>
      </c>
      <c r="B2376" s="2"/>
      <c r="D2376" t="s">
        <v>3536</v>
      </c>
      <c r="E2376" t="s">
        <v>1261</v>
      </c>
      <c r="F2376" t="s">
        <v>80</v>
      </c>
      <c r="G2376" t="s">
        <v>33</v>
      </c>
      <c r="H2376" t="s">
        <v>18</v>
      </c>
      <c r="I2376" t="s">
        <v>34</v>
      </c>
      <c r="J2376" t="s">
        <v>35</v>
      </c>
      <c r="K2376" t="s">
        <v>21</v>
      </c>
      <c r="L2376" t="s">
        <v>3546</v>
      </c>
      <c r="M2376" t="s">
        <v>1262</v>
      </c>
      <c r="N2376" t="s">
        <v>76</v>
      </c>
      <c r="O2376">
        <v>23.87317026714668</v>
      </c>
      <c r="P2376">
        <v>4.1467512409765019</v>
      </c>
      <c r="Q2376">
        <v>-2</v>
      </c>
      <c r="R2376" t="s">
        <v>3603</v>
      </c>
      <c r="S2376" t="s">
        <v>3554</v>
      </c>
      <c r="T2376" t="s">
        <v>3587</v>
      </c>
      <c r="U2376">
        <v>10</v>
      </c>
      <c r="V2376" t="s">
        <v>3570</v>
      </c>
      <c r="W2376" t="s">
        <v>3603</v>
      </c>
      <c r="X2376" t="s">
        <v>3604</v>
      </c>
      <c r="Z2376" t="s">
        <v>3603</v>
      </c>
    </row>
    <row r="2377" spans="1:26" x14ac:dyDescent="0.3">
      <c r="A2377" s="2">
        <v>45220</v>
      </c>
      <c r="B2377" s="2"/>
      <c r="D2377" t="s">
        <v>3536</v>
      </c>
      <c r="E2377" t="s">
        <v>1271</v>
      </c>
      <c r="F2377" t="s">
        <v>39</v>
      </c>
      <c r="G2377" t="s">
        <v>17</v>
      </c>
      <c r="H2377" t="s">
        <v>18</v>
      </c>
      <c r="I2377" t="s">
        <v>34</v>
      </c>
      <c r="J2377" t="s">
        <v>42</v>
      </c>
      <c r="K2377" t="s">
        <v>21</v>
      </c>
      <c r="L2377" t="s">
        <v>21</v>
      </c>
      <c r="M2377" t="s">
        <v>1272</v>
      </c>
      <c r="N2377" t="s">
        <v>54</v>
      </c>
      <c r="O2377">
        <v>140.45486779385641</v>
      </c>
      <c r="P2377">
        <v>5.725965680807743</v>
      </c>
      <c r="Q2377">
        <v>-2</v>
      </c>
      <c r="R2377" t="s">
        <v>3603</v>
      </c>
      <c r="S2377" t="s">
        <v>3554</v>
      </c>
      <c r="T2377" t="s">
        <v>3587</v>
      </c>
      <c r="U2377">
        <v>10</v>
      </c>
      <c r="V2377" t="s">
        <v>3570</v>
      </c>
      <c r="W2377" t="s">
        <v>3603</v>
      </c>
      <c r="X2377" t="s">
        <v>3604</v>
      </c>
      <c r="Z2377" t="s">
        <v>3603</v>
      </c>
    </row>
    <row r="2378" spans="1:26" x14ac:dyDescent="0.3">
      <c r="A2378" s="2">
        <v>45371</v>
      </c>
      <c r="B2378" s="2"/>
      <c r="D2378" t="s">
        <v>3536</v>
      </c>
      <c r="E2378" t="s">
        <v>1423</v>
      </c>
      <c r="F2378" t="s">
        <v>57</v>
      </c>
      <c r="G2378" t="s">
        <v>33</v>
      </c>
      <c r="H2378" t="s">
        <v>18</v>
      </c>
      <c r="I2378" t="s">
        <v>34</v>
      </c>
      <c r="J2378" t="s">
        <v>20</v>
      </c>
      <c r="K2378" t="s">
        <v>21</v>
      </c>
      <c r="L2378" t="s">
        <v>3546</v>
      </c>
      <c r="M2378" t="s">
        <v>1424</v>
      </c>
      <c r="N2378" t="s">
        <v>43</v>
      </c>
      <c r="O2378">
        <v>116.96348425333341</v>
      </c>
      <c r="P2378">
        <v>5.8149397285405389</v>
      </c>
      <c r="Q2378">
        <v>-2</v>
      </c>
      <c r="R2378" t="s">
        <v>3603</v>
      </c>
      <c r="S2378" t="s">
        <v>3555</v>
      </c>
      <c r="T2378" t="s">
        <v>3584</v>
      </c>
      <c r="U2378">
        <v>3</v>
      </c>
      <c r="V2378" t="s">
        <v>3563</v>
      </c>
      <c r="W2378" t="s">
        <v>3603</v>
      </c>
      <c r="X2378" t="s">
        <v>3604</v>
      </c>
      <c r="Z2378" t="s">
        <v>3603</v>
      </c>
    </row>
    <row r="2379" spans="1:26" x14ac:dyDescent="0.3">
      <c r="A2379" s="2">
        <v>45183</v>
      </c>
      <c r="B2379" s="2"/>
      <c r="D2379" t="s">
        <v>3536</v>
      </c>
      <c r="E2379" t="s">
        <v>1584</v>
      </c>
      <c r="F2379" t="s">
        <v>118</v>
      </c>
      <c r="G2379" t="s">
        <v>46</v>
      </c>
      <c r="H2379" t="s">
        <v>18</v>
      </c>
      <c r="I2379" t="s">
        <v>34</v>
      </c>
      <c r="J2379" t="s">
        <v>35</v>
      </c>
      <c r="K2379" t="s">
        <v>21</v>
      </c>
      <c r="L2379" t="s">
        <v>21</v>
      </c>
      <c r="M2379" t="s">
        <v>1585</v>
      </c>
      <c r="N2379" t="s">
        <v>144</v>
      </c>
      <c r="O2379">
        <v>63.53351471279489</v>
      </c>
      <c r="P2379">
        <v>6.3637057554520942</v>
      </c>
      <c r="Q2379">
        <v>-2</v>
      </c>
      <c r="R2379" t="s">
        <v>3603</v>
      </c>
      <c r="S2379" t="s">
        <v>3554</v>
      </c>
      <c r="T2379" t="s">
        <v>3586</v>
      </c>
      <c r="U2379">
        <v>9</v>
      </c>
      <c r="V2379" t="s">
        <v>3569</v>
      </c>
      <c r="W2379" t="s">
        <v>3603</v>
      </c>
      <c r="X2379" t="s">
        <v>3604</v>
      </c>
      <c r="Z2379" t="s">
        <v>3603</v>
      </c>
    </row>
    <row r="2380" spans="1:26" x14ac:dyDescent="0.3">
      <c r="A2380" s="2">
        <v>45278</v>
      </c>
      <c r="B2380" s="2"/>
      <c r="D2380" t="s">
        <v>3536</v>
      </c>
      <c r="E2380" t="s">
        <v>1713</v>
      </c>
      <c r="F2380" t="s">
        <v>57</v>
      </c>
      <c r="G2380" t="s">
        <v>17</v>
      </c>
      <c r="H2380" t="s">
        <v>18</v>
      </c>
      <c r="I2380" t="s">
        <v>34</v>
      </c>
      <c r="J2380" t="s">
        <v>42</v>
      </c>
      <c r="K2380" t="s">
        <v>21</v>
      </c>
      <c r="L2380" t="s">
        <v>3546</v>
      </c>
      <c r="M2380" t="s">
        <v>1714</v>
      </c>
      <c r="N2380" t="s">
        <v>144</v>
      </c>
      <c r="O2380">
        <v>88.202153644887844</v>
      </c>
      <c r="P2380">
        <v>5.2243829797997954</v>
      </c>
      <c r="Q2380">
        <v>-2</v>
      </c>
      <c r="R2380" t="s">
        <v>3603</v>
      </c>
      <c r="S2380" t="s">
        <v>3554</v>
      </c>
      <c r="T2380" t="s">
        <v>3587</v>
      </c>
      <c r="U2380">
        <v>12</v>
      </c>
      <c r="V2380" t="s">
        <v>3572</v>
      </c>
      <c r="W2380" t="s">
        <v>3603</v>
      </c>
      <c r="X2380" t="s">
        <v>3604</v>
      </c>
      <c r="Z2380" t="s">
        <v>3603</v>
      </c>
    </row>
    <row r="2381" spans="1:26" x14ac:dyDescent="0.3">
      <c r="A2381" s="2">
        <v>45296</v>
      </c>
      <c r="B2381" s="2"/>
      <c r="D2381" t="s">
        <v>3536</v>
      </c>
      <c r="E2381" t="s">
        <v>810</v>
      </c>
      <c r="F2381" t="s">
        <v>57</v>
      </c>
      <c r="G2381" t="s">
        <v>46</v>
      </c>
      <c r="H2381" t="s">
        <v>18</v>
      </c>
      <c r="I2381" t="s">
        <v>34</v>
      </c>
      <c r="J2381" t="s">
        <v>42</v>
      </c>
      <c r="K2381" t="s">
        <v>21</v>
      </c>
      <c r="L2381" t="s">
        <v>21</v>
      </c>
      <c r="M2381" t="s">
        <v>2037</v>
      </c>
      <c r="N2381" t="s">
        <v>63</v>
      </c>
      <c r="O2381">
        <v>114.649842055596</v>
      </c>
      <c r="P2381">
        <v>5.3995187845869346</v>
      </c>
      <c r="Q2381">
        <v>-2</v>
      </c>
      <c r="R2381" t="s">
        <v>3603</v>
      </c>
      <c r="S2381" t="s">
        <v>3555</v>
      </c>
      <c r="T2381" t="s">
        <v>3584</v>
      </c>
      <c r="U2381">
        <v>1</v>
      </c>
      <c r="V2381" t="s">
        <v>3561</v>
      </c>
      <c r="W2381" t="s">
        <v>3603</v>
      </c>
      <c r="X2381" t="s">
        <v>3604</v>
      </c>
      <c r="Z2381" t="s">
        <v>3603</v>
      </c>
    </row>
    <row r="2382" spans="1:26" x14ac:dyDescent="0.3">
      <c r="A2382" s="2">
        <v>45324</v>
      </c>
      <c r="B2382" s="2"/>
      <c r="D2382" t="s">
        <v>3536</v>
      </c>
      <c r="E2382" t="s">
        <v>306</v>
      </c>
      <c r="F2382" t="s">
        <v>118</v>
      </c>
      <c r="G2382" t="s">
        <v>51</v>
      </c>
      <c r="H2382" t="s">
        <v>59</v>
      </c>
      <c r="I2382" t="s">
        <v>34</v>
      </c>
      <c r="J2382" t="s">
        <v>35</v>
      </c>
      <c r="K2382" t="s">
        <v>21</v>
      </c>
      <c r="L2382" t="s">
        <v>21</v>
      </c>
      <c r="M2382" t="s">
        <v>2053</v>
      </c>
      <c r="N2382" t="s">
        <v>144</v>
      </c>
      <c r="O2382">
        <v>90.379725540045229</v>
      </c>
      <c r="P2382">
        <v>6.867447599130541</v>
      </c>
      <c r="Q2382">
        <v>-2</v>
      </c>
      <c r="R2382" t="s">
        <v>3603</v>
      </c>
      <c r="S2382" t="s">
        <v>3555</v>
      </c>
      <c r="T2382" t="s">
        <v>3584</v>
      </c>
      <c r="U2382">
        <v>2</v>
      </c>
      <c r="V2382" t="s">
        <v>3562</v>
      </c>
      <c r="W2382" t="s">
        <v>3603</v>
      </c>
      <c r="X2382" t="s">
        <v>3604</v>
      </c>
      <c r="Z2382" t="s">
        <v>3603</v>
      </c>
    </row>
    <row r="2383" spans="1:26" x14ac:dyDescent="0.3">
      <c r="A2383" s="2">
        <v>45431</v>
      </c>
      <c r="B2383" s="2"/>
      <c r="D2383" t="s">
        <v>3536</v>
      </c>
      <c r="E2383" t="s">
        <v>2100</v>
      </c>
      <c r="F2383" t="s">
        <v>103</v>
      </c>
      <c r="G2383" t="s">
        <v>51</v>
      </c>
      <c r="H2383" t="s">
        <v>59</v>
      </c>
      <c r="I2383" t="s">
        <v>34</v>
      </c>
      <c r="J2383" t="s">
        <v>42</v>
      </c>
      <c r="K2383" t="s">
        <v>21</v>
      </c>
      <c r="L2383" t="s">
        <v>21</v>
      </c>
      <c r="M2383" t="s">
        <v>2101</v>
      </c>
      <c r="N2383" t="s">
        <v>43</v>
      </c>
      <c r="O2383">
        <v>122.84704399826509</v>
      </c>
      <c r="P2383">
        <v>6.5547623659622651</v>
      </c>
      <c r="Q2383">
        <v>-2</v>
      </c>
      <c r="R2383" t="s">
        <v>3603</v>
      </c>
      <c r="S2383" t="s">
        <v>3555</v>
      </c>
      <c r="T2383" t="s">
        <v>3585</v>
      </c>
      <c r="U2383">
        <v>5</v>
      </c>
      <c r="V2383" t="s">
        <v>3565</v>
      </c>
      <c r="W2383" t="s">
        <v>3603</v>
      </c>
      <c r="X2383" t="s">
        <v>3604</v>
      </c>
      <c r="Z2383" t="s">
        <v>3603</v>
      </c>
    </row>
    <row r="2384" spans="1:26" x14ac:dyDescent="0.3">
      <c r="A2384" s="2">
        <v>45181</v>
      </c>
      <c r="B2384" s="2"/>
      <c r="D2384" t="s">
        <v>3536</v>
      </c>
      <c r="E2384" t="s">
        <v>1880</v>
      </c>
      <c r="F2384" t="s">
        <v>103</v>
      </c>
      <c r="G2384" t="s">
        <v>46</v>
      </c>
      <c r="H2384" t="s">
        <v>18</v>
      </c>
      <c r="I2384" t="s">
        <v>34</v>
      </c>
      <c r="J2384" t="s">
        <v>20</v>
      </c>
      <c r="K2384" t="s">
        <v>21</v>
      </c>
      <c r="L2384" t="s">
        <v>3546</v>
      </c>
      <c r="M2384" t="s">
        <v>2162</v>
      </c>
      <c r="N2384" t="s">
        <v>24</v>
      </c>
      <c r="O2384">
        <v>91.073493558290892</v>
      </c>
      <c r="P2384">
        <v>7.5249173714813811</v>
      </c>
      <c r="Q2384">
        <v>-2</v>
      </c>
      <c r="R2384" t="s">
        <v>3603</v>
      </c>
      <c r="S2384" t="s">
        <v>3554</v>
      </c>
      <c r="T2384" t="s">
        <v>3586</v>
      </c>
      <c r="U2384">
        <v>9</v>
      </c>
      <c r="V2384" t="s">
        <v>3569</v>
      </c>
      <c r="W2384" t="s">
        <v>3603</v>
      </c>
      <c r="X2384" t="s">
        <v>3604</v>
      </c>
      <c r="Z2384" t="s">
        <v>3603</v>
      </c>
    </row>
    <row r="2385" spans="1:26" x14ac:dyDescent="0.3">
      <c r="A2385" s="2">
        <v>45005</v>
      </c>
      <c r="B2385" s="2"/>
      <c r="D2385" t="s">
        <v>3536</v>
      </c>
      <c r="E2385" t="s">
        <v>2166</v>
      </c>
      <c r="F2385" t="s">
        <v>57</v>
      </c>
      <c r="G2385" t="s">
        <v>51</v>
      </c>
      <c r="H2385" t="s">
        <v>59</v>
      </c>
      <c r="I2385" t="s">
        <v>34</v>
      </c>
      <c r="J2385" t="s">
        <v>42</v>
      </c>
      <c r="K2385" t="s">
        <v>21</v>
      </c>
      <c r="L2385" t="s">
        <v>21</v>
      </c>
      <c r="M2385" t="s">
        <v>2167</v>
      </c>
      <c r="N2385" t="s">
        <v>54</v>
      </c>
      <c r="O2385">
        <v>80.228177856981659</v>
      </c>
      <c r="P2385">
        <v>5.8030258978326632</v>
      </c>
      <c r="Q2385">
        <v>-2</v>
      </c>
      <c r="R2385" t="s">
        <v>3603</v>
      </c>
      <c r="S2385" t="s">
        <v>3554</v>
      </c>
      <c r="T2385" t="s">
        <v>3584</v>
      </c>
      <c r="U2385">
        <v>3</v>
      </c>
      <c r="V2385" t="s">
        <v>3563</v>
      </c>
      <c r="W2385" t="s">
        <v>3603</v>
      </c>
      <c r="X2385" t="s">
        <v>3604</v>
      </c>
      <c r="Z2385" t="s">
        <v>3603</v>
      </c>
    </row>
    <row r="2386" spans="1:26" x14ac:dyDescent="0.3">
      <c r="A2386" s="2">
        <v>44945</v>
      </c>
      <c r="B2386" s="2"/>
      <c r="D2386" t="s">
        <v>3536</v>
      </c>
      <c r="E2386" t="s">
        <v>2178</v>
      </c>
      <c r="F2386" t="s">
        <v>16</v>
      </c>
      <c r="G2386" t="s">
        <v>17</v>
      </c>
      <c r="H2386" t="s">
        <v>18</v>
      </c>
      <c r="I2386" t="s">
        <v>34</v>
      </c>
      <c r="J2386" t="s">
        <v>20</v>
      </c>
      <c r="K2386" t="s">
        <v>21</v>
      </c>
      <c r="L2386" t="s">
        <v>3546</v>
      </c>
      <c r="M2386" t="s">
        <v>2179</v>
      </c>
      <c r="N2386" t="s">
        <v>144</v>
      </c>
      <c r="O2386">
        <v>79.108799604872118</v>
      </c>
      <c r="P2386">
        <v>5.9802912375563864</v>
      </c>
      <c r="Q2386">
        <v>-2</v>
      </c>
      <c r="R2386" t="s">
        <v>3603</v>
      </c>
      <c r="S2386" t="s">
        <v>3554</v>
      </c>
      <c r="T2386" t="s">
        <v>3584</v>
      </c>
      <c r="U2386">
        <v>1</v>
      </c>
      <c r="V2386" t="s">
        <v>3561</v>
      </c>
      <c r="W2386" t="s">
        <v>3603</v>
      </c>
      <c r="X2386" t="s">
        <v>3604</v>
      </c>
      <c r="Z2386" t="s">
        <v>3603</v>
      </c>
    </row>
    <row r="2387" spans="1:26" x14ac:dyDescent="0.3">
      <c r="A2387" s="2">
        <v>44976</v>
      </c>
      <c r="B2387" s="2"/>
      <c r="D2387" t="s">
        <v>3536</v>
      </c>
      <c r="E2387" t="s">
        <v>1287</v>
      </c>
      <c r="F2387" t="s">
        <v>16</v>
      </c>
      <c r="G2387" t="s">
        <v>46</v>
      </c>
      <c r="H2387" t="s">
        <v>18</v>
      </c>
      <c r="I2387" t="s">
        <v>34</v>
      </c>
      <c r="J2387" t="s">
        <v>20</v>
      </c>
      <c r="K2387" t="s">
        <v>21</v>
      </c>
      <c r="L2387" t="s">
        <v>21</v>
      </c>
      <c r="M2387" t="s">
        <v>2291</v>
      </c>
      <c r="N2387" t="s">
        <v>54</v>
      </c>
      <c r="O2387">
        <v>89.551423205012384</v>
      </c>
      <c r="P2387">
        <v>5.8446397424032597</v>
      </c>
      <c r="Q2387">
        <v>-2</v>
      </c>
      <c r="R2387" t="s">
        <v>3603</v>
      </c>
      <c r="S2387" t="s">
        <v>3554</v>
      </c>
      <c r="T2387" t="s">
        <v>3584</v>
      </c>
      <c r="U2387">
        <v>2</v>
      </c>
      <c r="V2387" t="s">
        <v>3562</v>
      </c>
      <c r="W2387" t="s">
        <v>3603</v>
      </c>
      <c r="X2387" t="s">
        <v>3604</v>
      </c>
      <c r="Z2387" t="s">
        <v>3603</v>
      </c>
    </row>
    <row r="2388" spans="1:26" x14ac:dyDescent="0.3">
      <c r="A2388" s="2">
        <v>45353</v>
      </c>
      <c r="B2388" s="2"/>
      <c r="D2388" t="s">
        <v>3536</v>
      </c>
      <c r="E2388" t="s">
        <v>2296</v>
      </c>
      <c r="F2388" t="s">
        <v>39</v>
      </c>
      <c r="G2388" t="s">
        <v>33</v>
      </c>
      <c r="H2388" t="s">
        <v>18</v>
      </c>
      <c r="I2388" t="s">
        <v>34</v>
      </c>
      <c r="J2388" t="s">
        <v>20</v>
      </c>
      <c r="K2388" t="s">
        <v>21</v>
      </c>
      <c r="L2388" t="s">
        <v>3546</v>
      </c>
      <c r="M2388" t="s">
        <v>2297</v>
      </c>
      <c r="N2388" t="s">
        <v>54</v>
      </c>
      <c r="O2388">
        <v>161.0519010035936</v>
      </c>
      <c r="P2388">
        <v>6.7320713500915126</v>
      </c>
      <c r="Q2388">
        <v>-2</v>
      </c>
      <c r="R2388" t="s">
        <v>3603</v>
      </c>
      <c r="S2388" t="s">
        <v>3555</v>
      </c>
      <c r="T2388" t="s">
        <v>3584</v>
      </c>
      <c r="U2388">
        <v>3</v>
      </c>
      <c r="V2388" t="s">
        <v>3563</v>
      </c>
      <c r="W2388" t="s">
        <v>3603</v>
      </c>
      <c r="X2388" t="s">
        <v>3604</v>
      </c>
      <c r="Z2388" t="s">
        <v>3603</v>
      </c>
    </row>
    <row r="2389" spans="1:26" x14ac:dyDescent="0.3">
      <c r="A2389" s="2">
        <v>45164</v>
      </c>
      <c r="B2389" s="2"/>
      <c r="D2389" t="s">
        <v>3536</v>
      </c>
      <c r="E2389" t="s">
        <v>1114</v>
      </c>
      <c r="F2389" t="s">
        <v>103</v>
      </c>
      <c r="G2389" t="s">
        <v>51</v>
      </c>
      <c r="H2389" t="s">
        <v>59</v>
      </c>
      <c r="I2389" t="s">
        <v>34</v>
      </c>
      <c r="J2389" t="s">
        <v>42</v>
      </c>
      <c r="K2389" t="s">
        <v>21</v>
      </c>
      <c r="L2389" t="s">
        <v>21</v>
      </c>
      <c r="M2389" t="s">
        <v>2440</v>
      </c>
      <c r="N2389" t="s">
        <v>76</v>
      </c>
      <c r="O2389">
        <v>96.768379789777626</v>
      </c>
      <c r="P2389">
        <v>7.3529674990412088</v>
      </c>
      <c r="Q2389">
        <v>-2</v>
      </c>
      <c r="R2389" t="s">
        <v>3603</v>
      </c>
      <c r="S2389" t="s">
        <v>3554</v>
      </c>
      <c r="T2389" t="s">
        <v>3586</v>
      </c>
      <c r="U2389">
        <v>8</v>
      </c>
      <c r="V2389" t="s">
        <v>3568</v>
      </c>
      <c r="W2389" t="s">
        <v>3603</v>
      </c>
      <c r="X2389" t="s">
        <v>3604</v>
      </c>
      <c r="Z2389" t="s">
        <v>3603</v>
      </c>
    </row>
    <row r="2390" spans="1:26" x14ac:dyDescent="0.3">
      <c r="A2390" s="2">
        <v>44961</v>
      </c>
      <c r="B2390" s="2"/>
      <c r="D2390" t="s">
        <v>3536</v>
      </c>
      <c r="E2390" t="s">
        <v>387</v>
      </c>
      <c r="F2390" t="s">
        <v>118</v>
      </c>
      <c r="G2390" t="s">
        <v>17</v>
      </c>
      <c r="H2390" t="s">
        <v>18</v>
      </c>
      <c r="I2390" t="s">
        <v>34</v>
      </c>
      <c r="J2390" t="s">
        <v>20</v>
      </c>
      <c r="K2390" t="s">
        <v>21</v>
      </c>
      <c r="L2390" t="s">
        <v>21</v>
      </c>
      <c r="M2390" t="s">
        <v>2454</v>
      </c>
      <c r="N2390" t="s">
        <v>76</v>
      </c>
      <c r="O2390">
        <v>79.217378490498987</v>
      </c>
      <c r="P2390">
        <v>6.1329070709545181</v>
      </c>
      <c r="Q2390">
        <v>-2</v>
      </c>
      <c r="R2390" t="s">
        <v>3603</v>
      </c>
      <c r="S2390" t="s">
        <v>3554</v>
      </c>
      <c r="T2390" t="s">
        <v>3584</v>
      </c>
      <c r="U2390">
        <v>2</v>
      </c>
      <c r="V2390" t="s">
        <v>3562</v>
      </c>
      <c r="W2390" t="s">
        <v>3603</v>
      </c>
      <c r="X2390" t="s">
        <v>3604</v>
      </c>
      <c r="Z2390" t="s">
        <v>3603</v>
      </c>
    </row>
    <row r="2391" spans="1:26" x14ac:dyDescent="0.3">
      <c r="A2391" s="2">
        <v>44938</v>
      </c>
      <c r="B2391" s="2"/>
      <c r="D2391" t="s">
        <v>3536</v>
      </c>
      <c r="E2391" t="s">
        <v>1018</v>
      </c>
      <c r="F2391" t="s">
        <v>16</v>
      </c>
      <c r="G2391" t="s">
        <v>17</v>
      </c>
      <c r="H2391" t="s">
        <v>18</v>
      </c>
      <c r="I2391" t="s">
        <v>34</v>
      </c>
      <c r="J2391" t="s">
        <v>42</v>
      </c>
      <c r="K2391" t="s">
        <v>21</v>
      </c>
      <c r="L2391" t="s">
        <v>21</v>
      </c>
      <c r="M2391" t="s">
        <v>2493</v>
      </c>
      <c r="N2391" t="s">
        <v>24</v>
      </c>
      <c r="O2391">
        <v>82.981584659905252</v>
      </c>
      <c r="P2391">
        <v>6.8527221357454486</v>
      </c>
      <c r="Q2391">
        <v>-2</v>
      </c>
      <c r="R2391" t="s">
        <v>3603</v>
      </c>
      <c r="S2391" t="s">
        <v>3554</v>
      </c>
      <c r="T2391" t="s">
        <v>3584</v>
      </c>
      <c r="U2391">
        <v>1</v>
      </c>
      <c r="V2391" t="s">
        <v>3561</v>
      </c>
      <c r="W2391" t="s">
        <v>3603</v>
      </c>
      <c r="X2391" t="s">
        <v>3604</v>
      </c>
      <c r="Z2391" t="s">
        <v>3603</v>
      </c>
    </row>
    <row r="2392" spans="1:26" x14ac:dyDescent="0.3">
      <c r="A2392" s="2">
        <v>45147</v>
      </c>
      <c r="B2392" s="2"/>
      <c r="D2392" t="s">
        <v>3536</v>
      </c>
      <c r="E2392" t="s">
        <v>2155</v>
      </c>
      <c r="F2392" t="s">
        <v>118</v>
      </c>
      <c r="G2392" t="s">
        <v>17</v>
      </c>
      <c r="H2392" t="s">
        <v>18</v>
      </c>
      <c r="I2392" t="s">
        <v>34</v>
      </c>
      <c r="J2392" t="s">
        <v>20</v>
      </c>
      <c r="K2392" t="s">
        <v>21</v>
      </c>
      <c r="L2392" t="s">
        <v>21</v>
      </c>
      <c r="M2392" t="s">
        <v>2617</v>
      </c>
      <c r="N2392" t="s">
        <v>30</v>
      </c>
      <c r="O2392">
        <v>67.96162476523277</v>
      </c>
      <c r="P2392">
        <v>6.5319993074776246</v>
      </c>
      <c r="Q2392">
        <v>-2</v>
      </c>
      <c r="R2392" t="s">
        <v>3603</v>
      </c>
      <c r="S2392" t="s">
        <v>3554</v>
      </c>
      <c r="T2392" t="s">
        <v>3586</v>
      </c>
      <c r="U2392">
        <v>8</v>
      </c>
      <c r="V2392" t="s">
        <v>3568</v>
      </c>
      <c r="W2392" t="s">
        <v>3603</v>
      </c>
      <c r="X2392" t="s">
        <v>3604</v>
      </c>
      <c r="Z2392" t="s">
        <v>3603</v>
      </c>
    </row>
    <row r="2393" spans="1:26" x14ac:dyDescent="0.3">
      <c r="A2393" s="2">
        <v>45167</v>
      </c>
      <c r="B2393" s="2"/>
      <c r="D2393" t="s">
        <v>3536</v>
      </c>
      <c r="E2393" t="s">
        <v>357</v>
      </c>
      <c r="F2393" t="s">
        <v>118</v>
      </c>
      <c r="G2393" t="s">
        <v>33</v>
      </c>
      <c r="H2393" t="s">
        <v>18</v>
      </c>
      <c r="I2393" t="s">
        <v>34</v>
      </c>
      <c r="J2393" t="s">
        <v>42</v>
      </c>
      <c r="K2393" t="s">
        <v>21</v>
      </c>
      <c r="L2393" t="s">
        <v>3546</v>
      </c>
      <c r="M2393" t="s">
        <v>2673</v>
      </c>
      <c r="N2393" t="s">
        <v>30</v>
      </c>
      <c r="O2393">
        <v>70.337750697803884</v>
      </c>
      <c r="P2393">
        <v>6.1779656486123704</v>
      </c>
      <c r="Q2393">
        <v>-2</v>
      </c>
      <c r="R2393" t="s">
        <v>3603</v>
      </c>
      <c r="S2393" t="s">
        <v>3554</v>
      </c>
      <c r="T2393" t="s">
        <v>3586</v>
      </c>
      <c r="U2393">
        <v>8</v>
      </c>
      <c r="V2393" t="s">
        <v>3568</v>
      </c>
      <c r="W2393" t="s">
        <v>3603</v>
      </c>
      <c r="X2393" t="s">
        <v>3604</v>
      </c>
      <c r="Z2393" t="s">
        <v>3603</v>
      </c>
    </row>
    <row r="2394" spans="1:26" x14ac:dyDescent="0.3">
      <c r="A2394" s="2">
        <v>45471</v>
      </c>
      <c r="B2394" s="2"/>
      <c r="D2394" t="s">
        <v>3536</v>
      </c>
      <c r="E2394" t="s">
        <v>1536</v>
      </c>
      <c r="F2394" t="s">
        <v>39</v>
      </c>
      <c r="G2394" t="s">
        <v>33</v>
      </c>
      <c r="H2394" t="s">
        <v>18</v>
      </c>
      <c r="I2394" t="s">
        <v>34</v>
      </c>
      <c r="J2394" t="s">
        <v>20</v>
      </c>
      <c r="K2394" t="s">
        <v>21</v>
      </c>
      <c r="L2394" t="s">
        <v>21</v>
      </c>
      <c r="M2394" t="s">
        <v>2728</v>
      </c>
      <c r="N2394" t="s">
        <v>30</v>
      </c>
      <c r="O2394">
        <v>139.31822548148409</v>
      </c>
      <c r="P2394">
        <v>6.7414998025450226</v>
      </c>
      <c r="Q2394">
        <v>-2</v>
      </c>
      <c r="R2394" t="s">
        <v>3603</v>
      </c>
      <c r="S2394" t="s">
        <v>3555</v>
      </c>
      <c r="T2394" t="s">
        <v>3585</v>
      </c>
      <c r="U2394">
        <v>6</v>
      </c>
      <c r="V2394" t="s">
        <v>3566</v>
      </c>
      <c r="W2394" t="s">
        <v>3603</v>
      </c>
      <c r="X2394" t="s">
        <v>3604</v>
      </c>
      <c r="Z2394" t="s">
        <v>3603</v>
      </c>
    </row>
    <row r="2395" spans="1:26" x14ac:dyDescent="0.3">
      <c r="A2395" s="2">
        <v>45402</v>
      </c>
      <c r="B2395" s="2"/>
      <c r="D2395" t="s">
        <v>3536</v>
      </c>
      <c r="E2395" t="s">
        <v>511</v>
      </c>
      <c r="F2395" t="s">
        <v>118</v>
      </c>
      <c r="G2395" t="s">
        <v>17</v>
      </c>
      <c r="H2395" t="s">
        <v>18</v>
      </c>
      <c r="I2395" t="s">
        <v>34</v>
      </c>
      <c r="J2395" t="s">
        <v>20</v>
      </c>
      <c r="K2395" t="s">
        <v>21</v>
      </c>
      <c r="L2395" t="s">
        <v>3546</v>
      </c>
      <c r="M2395" t="s">
        <v>2247</v>
      </c>
      <c r="N2395" t="s">
        <v>30</v>
      </c>
      <c r="O2395">
        <v>58.936730403321008</v>
      </c>
      <c r="P2395">
        <v>7.0581912454252294</v>
      </c>
      <c r="Q2395">
        <v>-2</v>
      </c>
      <c r="R2395" t="s">
        <v>3603</v>
      </c>
      <c r="S2395" t="s">
        <v>3555</v>
      </c>
      <c r="T2395" t="s">
        <v>3585</v>
      </c>
      <c r="U2395">
        <v>4</v>
      </c>
      <c r="V2395" t="s">
        <v>3564</v>
      </c>
      <c r="W2395" t="s">
        <v>3603</v>
      </c>
      <c r="X2395" t="s">
        <v>3604</v>
      </c>
      <c r="Z2395" t="s">
        <v>3603</v>
      </c>
    </row>
    <row r="2396" spans="1:26" x14ac:dyDescent="0.3">
      <c r="A2396" s="2">
        <v>45066</v>
      </c>
      <c r="B2396" s="2"/>
      <c r="D2396" t="s">
        <v>3536</v>
      </c>
      <c r="E2396" t="s">
        <v>959</v>
      </c>
      <c r="F2396" t="s">
        <v>157</v>
      </c>
      <c r="G2396" t="s">
        <v>58</v>
      </c>
      <c r="H2396" t="s">
        <v>59</v>
      </c>
      <c r="I2396" t="s">
        <v>34</v>
      </c>
      <c r="J2396" t="s">
        <v>42</v>
      </c>
      <c r="K2396" t="s">
        <v>21</v>
      </c>
      <c r="L2396" t="s">
        <v>21</v>
      </c>
      <c r="M2396" t="s">
        <v>2738</v>
      </c>
      <c r="N2396" t="s">
        <v>54</v>
      </c>
      <c r="O2396">
        <v>20.04607790318715</v>
      </c>
      <c r="P2396">
        <v>4.682540478767157</v>
      </c>
      <c r="Q2396">
        <v>-2</v>
      </c>
      <c r="R2396" t="s">
        <v>3603</v>
      </c>
      <c r="S2396" t="s">
        <v>3554</v>
      </c>
      <c r="T2396" t="s">
        <v>3585</v>
      </c>
      <c r="U2396">
        <v>5</v>
      </c>
      <c r="V2396" t="s">
        <v>3565</v>
      </c>
      <c r="W2396" t="s">
        <v>3603</v>
      </c>
      <c r="X2396" t="s">
        <v>3604</v>
      </c>
      <c r="Z2396" t="s">
        <v>3603</v>
      </c>
    </row>
    <row r="2397" spans="1:26" x14ac:dyDescent="0.3">
      <c r="A2397" s="2">
        <v>45406</v>
      </c>
      <c r="B2397" s="2"/>
      <c r="D2397" t="s">
        <v>3536</v>
      </c>
      <c r="E2397" t="s">
        <v>1869</v>
      </c>
      <c r="F2397" t="s">
        <v>57</v>
      </c>
      <c r="G2397" t="s">
        <v>58</v>
      </c>
      <c r="H2397" t="s">
        <v>59</v>
      </c>
      <c r="I2397" t="s">
        <v>34</v>
      </c>
      <c r="J2397" t="s">
        <v>35</v>
      </c>
      <c r="K2397" t="s">
        <v>21</v>
      </c>
      <c r="L2397" t="s">
        <v>21</v>
      </c>
      <c r="M2397" t="s">
        <v>2805</v>
      </c>
      <c r="N2397" t="s">
        <v>43</v>
      </c>
      <c r="O2397">
        <v>106.6891357997405</v>
      </c>
      <c r="P2397">
        <v>5.5508573706091404</v>
      </c>
      <c r="Q2397">
        <v>-2</v>
      </c>
      <c r="R2397" t="s">
        <v>3603</v>
      </c>
      <c r="S2397" t="s">
        <v>3555</v>
      </c>
      <c r="T2397" t="s">
        <v>3585</v>
      </c>
      <c r="U2397">
        <v>4</v>
      </c>
      <c r="V2397" t="s">
        <v>3564</v>
      </c>
      <c r="W2397" t="s">
        <v>3603</v>
      </c>
      <c r="X2397" t="s">
        <v>3604</v>
      </c>
      <c r="Z2397" t="s">
        <v>3603</v>
      </c>
    </row>
    <row r="2398" spans="1:26" x14ac:dyDescent="0.3">
      <c r="A2398" s="2">
        <v>45350</v>
      </c>
      <c r="B2398" s="2"/>
      <c r="D2398" t="s">
        <v>3536</v>
      </c>
      <c r="E2398" t="s">
        <v>2722</v>
      </c>
      <c r="F2398" t="s">
        <v>39</v>
      </c>
      <c r="G2398" t="s">
        <v>58</v>
      </c>
      <c r="H2398" t="s">
        <v>59</v>
      </c>
      <c r="I2398" t="s">
        <v>34</v>
      </c>
      <c r="J2398" t="s">
        <v>42</v>
      </c>
      <c r="K2398" t="s">
        <v>21</v>
      </c>
      <c r="L2398" t="s">
        <v>21</v>
      </c>
      <c r="M2398" t="s">
        <v>2821</v>
      </c>
      <c r="N2398" t="s">
        <v>76</v>
      </c>
      <c r="O2398">
        <v>116.07511805135999</v>
      </c>
      <c r="P2398">
        <v>5.514125384378417</v>
      </c>
      <c r="Q2398">
        <v>-2</v>
      </c>
      <c r="R2398" t="s">
        <v>3603</v>
      </c>
      <c r="S2398" t="s">
        <v>3555</v>
      </c>
      <c r="T2398" t="s">
        <v>3584</v>
      </c>
      <c r="U2398">
        <v>2</v>
      </c>
      <c r="V2398" t="s">
        <v>3562</v>
      </c>
      <c r="W2398" t="s">
        <v>3603</v>
      </c>
      <c r="X2398" t="s">
        <v>3604</v>
      </c>
      <c r="Z2398" t="s">
        <v>3603</v>
      </c>
    </row>
    <row r="2399" spans="1:26" x14ac:dyDescent="0.3">
      <c r="A2399" s="2">
        <v>45446</v>
      </c>
      <c r="B2399" s="2"/>
      <c r="D2399" t="s">
        <v>3536</v>
      </c>
      <c r="E2399" t="s">
        <v>876</v>
      </c>
      <c r="F2399" t="s">
        <v>57</v>
      </c>
      <c r="G2399" t="s">
        <v>33</v>
      </c>
      <c r="H2399" t="s">
        <v>18</v>
      </c>
      <c r="I2399" t="s">
        <v>34</v>
      </c>
      <c r="J2399" t="s">
        <v>20</v>
      </c>
      <c r="K2399" t="s">
        <v>21</v>
      </c>
      <c r="L2399" t="s">
        <v>3546</v>
      </c>
      <c r="M2399" t="s">
        <v>2855</v>
      </c>
      <c r="N2399" t="s">
        <v>30</v>
      </c>
      <c r="O2399">
        <v>84.149585231345981</v>
      </c>
      <c r="P2399">
        <v>5.0253507434154576</v>
      </c>
      <c r="Q2399">
        <v>-2</v>
      </c>
      <c r="R2399" t="s">
        <v>3603</v>
      </c>
      <c r="S2399" t="s">
        <v>3555</v>
      </c>
      <c r="T2399" t="s">
        <v>3585</v>
      </c>
      <c r="U2399">
        <v>6</v>
      </c>
      <c r="V2399" t="s">
        <v>3566</v>
      </c>
      <c r="W2399" t="s">
        <v>3603</v>
      </c>
      <c r="X2399" t="s">
        <v>3604</v>
      </c>
      <c r="Z2399" t="s">
        <v>3603</v>
      </c>
    </row>
    <row r="2400" spans="1:26" x14ac:dyDescent="0.3">
      <c r="A2400" s="2">
        <v>44934</v>
      </c>
      <c r="B2400" s="2"/>
      <c r="D2400" t="s">
        <v>3536</v>
      </c>
      <c r="E2400" t="s">
        <v>2137</v>
      </c>
      <c r="F2400" t="s">
        <v>103</v>
      </c>
      <c r="G2400" t="s">
        <v>17</v>
      </c>
      <c r="H2400" t="s">
        <v>18</v>
      </c>
      <c r="I2400" t="s">
        <v>34</v>
      </c>
      <c r="J2400" t="s">
        <v>35</v>
      </c>
      <c r="K2400" t="s">
        <v>21</v>
      </c>
      <c r="L2400" t="s">
        <v>21</v>
      </c>
      <c r="M2400" t="s">
        <v>2875</v>
      </c>
      <c r="N2400" t="s">
        <v>54</v>
      </c>
      <c r="O2400">
        <v>93.197949423565333</v>
      </c>
      <c r="P2400">
        <v>6.2276767869532028</v>
      </c>
      <c r="Q2400">
        <v>-2</v>
      </c>
      <c r="R2400" t="s">
        <v>3603</v>
      </c>
      <c r="S2400" t="s">
        <v>3554</v>
      </c>
      <c r="T2400" t="s">
        <v>3584</v>
      </c>
      <c r="U2400">
        <v>1</v>
      </c>
      <c r="V2400" t="s">
        <v>3561</v>
      </c>
      <c r="W2400" t="s">
        <v>3603</v>
      </c>
      <c r="X2400" t="s">
        <v>3604</v>
      </c>
      <c r="Z2400" t="s">
        <v>3603</v>
      </c>
    </row>
    <row r="2401" spans="1:26" x14ac:dyDescent="0.3">
      <c r="A2401" s="2">
        <v>45350</v>
      </c>
      <c r="B2401" s="2"/>
      <c r="D2401" t="s">
        <v>3536</v>
      </c>
      <c r="E2401" t="s">
        <v>2294</v>
      </c>
      <c r="F2401" t="s">
        <v>80</v>
      </c>
      <c r="G2401" t="s">
        <v>46</v>
      </c>
      <c r="H2401" t="s">
        <v>18</v>
      </c>
      <c r="I2401" t="s">
        <v>34</v>
      </c>
      <c r="J2401" t="s">
        <v>20</v>
      </c>
      <c r="K2401" t="s">
        <v>21</v>
      </c>
      <c r="L2401" t="s">
        <v>3546</v>
      </c>
      <c r="M2401" t="s">
        <v>2913</v>
      </c>
      <c r="N2401" t="s">
        <v>30</v>
      </c>
      <c r="O2401">
        <v>15.51678886342396</v>
      </c>
      <c r="P2401">
        <v>5.3060326831861593</v>
      </c>
      <c r="Q2401">
        <v>-2</v>
      </c>
      <c r="R2401" t="s">
        <v>3603</v>
      </c>
      <c r="S2401" t="s">
        <v>3555</v>
      </c>
      <c r="T2401" t="s">
        <v>3584</v>
      </c>
      <c r="U2401">
        <v>2</v>
      </c>
      <c r="V2401" t="s">
        <v>3562</v>
      </c>
      <c r="W2401" t="s">
        <v>3603</v>
      </c>
      <c r="X2401" t="s">
        <v>3604</v>
      </c>
      <c r="Z2401" t="s">
        <v>3603</v>
      </c>
    </row>
    <row r="2402" spans="1:26" x14ac:dyDescent="0.3">
      <c r="A2402" s="2">
        <v>45212</v>
      </c>
      <c r="B2402" s="2"/>
      <c r="D2402" t="s">
        <v>3536</v>
      </c>
      <c r="E2402" t="s">
        <v>2975</v>
      </c>
      <c r="F2402" t="s">
        <v>118</v>
      </c>
      <c r="G2402" t="s">
        <v>33</v>
      </c>
      <c r="H2402" t="s">
        <v>59</v>
      </c>
      <c r="I2402" t="s">
        <v>34</v>
      </c>
      <c r="J2402" t="s">
        <v>42</v>
      </c>
      <c r="K2402" t="s">
        <v>21</v>
      </c>
      <c r="L2402" t="s">
        <v>21</v>
      </c>
      <c r="M2402" t="s">
        <v>2976</v>
      </c>
      <c r="N2402" t="s">
        <v>144</v>
      </c>
      <c r="O2402">
        <v>67.721959341411122</v>
      </c>
      <c r="P2402">
        <v>6.2238742046122111</v>
      </c>
      <c r="Q2402">
        <v>-2</v>
      </c>
      <c r="R2402" t="s">
        <v>3603</v>
      </c>
      <c r="S2402" t="s">
        <v>3554</v>
      </c>
      <c r="T2402" t="s">
        <v>3587</v>
      </c>
      <c r="U2402">
        <v>10</v>
      </c>
      <c r="V2402" t="s">
        <v>3570</v>
      </c>
      <c r="W2402" t="s">
        <v>3603</v>
      </c>
      <c r="X2402" t="s">
        <v>3604</v>
      </c>
      <c r="Z2402" t="s">
        <v>3603</v>
      </c>
    </row>
    <row r="2403" spans="1:26" x14ac:dyDescent="0.3">
      <c r="A2403" s="2">
        <v>45429</v>
      </c>
      <c r="B2403" s="2"/>
      <c r="D2403" t="s">
        <v>3536</v>
      </c>
      <c r="E2403" t="s">
        <v>2710</v>
      </c>
      <c r="F2403" t="s">
        <v>57</v>
      </c>
      <c r="G2403" t="s">
        <v>33</v>
      </c>
      <c r="H2403" t="s">
        <v>18</v>
      </c>
      <c r="I2403" t="s">
        <v>34</v>
      </c>
      <c r="J2403" t="s">
        <v>42</v>
      </c>
      <c r="K2403" t="s">
        <v>21</v>
      </c>
      <c r="L2403" t="s">
        <v>21</v>
      </c>
      <c r="M2403" t="s">
        <v>2988</v>
      </c>
      <c r="N2403" t="s">
        <v>24</v>
      </c>
      <c r="O2403">
        <v>116.6950265264976</v>
      </c>
      <c r="P2403">
        <v>5.6136379029893826</v>
      </c>
      <c r="Q2403">
        <v>-2</v>
      </c>
      <c r="R2403" t="s">
        <v>3603</v>
      </c>
      <c r="S2403" t="s">
        <v>3555</v>
      </c>
      <c r="T2403" t="s">
        <v>3585</v>
      </c>
      <c r="U2403">
        <v>5</v>
      </c>
      <c r="V2403" t="s">
        <v>3565</v>
      </c>
      <c r="W2403" t="s">
        <v>3603</v>
      </c>
      <c r="X2403" t="s">
        <v>3604</v>
      </c>
      <c r="Z2403" t="s">
        <v>3603</v>
      </c>
    </row>
    <row r="2404" spans="1:26" x14ac:dyDescent="0.3">
      <c r="A2404" s="2">
        <v>45043</v>
      </c>
      <c r="B2404" s="2"/>
      <c r="D2404" t="s">
        <v>3536</v>
      </c>
      <c r="E2404" t="s">
        <v>1227</v>
      </c>
      <c r="F2404" t="s">
        <v>118</v>
      </c>
      <c r="G2404" t="s">
        <v>58</v>
      </c>
      <c r="H2404" t="s">
        <v>59</v>
      </c>
      <c r="I2404" t="s">
        <v>34</v>
      </c>
      <c r="J2404" t="s">
        <v>42</v>
      </c>
      <c r="K2404" t="s">
        <v>21</v>
      </c>
      <c r="L2404" t="s">
        <v>21</v>
      </c>
      <c r="M2404" t="s">
        <v>3009</v>
      </c>
      <c r="N2404" t="s">
        <v>43</v>
      </c>
      <c r="O2404">
        <v>74.915460174233345</v>
      </c>
      <c r="P2404">
        <v>6.1848711871988273</v>
      </c>
      <c r="Q2404">
        <v>-2</v>
      </c>
      <c r="R2404" t="s">
        <v>3603</v>
      </c>
      <c r="S2404" t="s">
        <v>3554</v>
      </c>
      <c r="T2404" t="s">
        <v>3585</v>
      </c>
      <c r="U2404">
        <v>4</v>
      </c>
      <c r="V2404" t="s">
        <v>3564</v>
      </c>
      <c r="W2404" t="s">
        <v>3603</v>
      </c>
      <c r="X2404" t="s">
        <v>3604</v>
      </c>
      <c r="Z2404" t="s">
        <v>3603</v>
      </c>
    </row>
    <row r="2405" spans="1:26" x14ac:dyDescent="0.3">
      <c r="A2405" s="2">
        <v>45279</v>
      </c>
      <c r="B2405" s="2"/>
      <c r="D2405" t="s">
        <v>3536</v>
      </c>
      <c r="E2405" t="s">
        <v>2300</v>
      </c>
      <c r="F2405" t="s">
        <v>80</v>
      </c>
      <c r="G2405" t="s">
        <v>33</v>
      </c>
      <c r="H2405" t="s">
        <v>18</v>
      </c>
      <c r="I2405" t="s">
        <v>34</v>
      </c>
      <c r="J2405" t="s">
        <v>35</v>
      </c>
      <c r="K2405" t="s">
        <v>21</v>
      </c>
      <c r="L2405" t="s">
        <v>21</v>
      </c>
      <c r="M2405" t="s">
        <v>3023</v>
      </c>
      <c r="N2405" t="s">
        <v>76</v>
      </c>
      <c r="O2405">
        <v>8.7655533300769743</v>
      </c>
      <c r="P2405">
        <v>4.0998470918713341</v>
      </c>
      <c r="Q2405">
        <v>-2</v>
      </c>
      <c r="R2405" t="s">
        <v>3603</v>
      </c>
      <c r="S2405" t="s">
        <v>3554</v>
      </c>
      <c r="T2405" t="s">
        <v>3587</v>
      </c>
      <c r="U2405">
        <v>12</v>
      </c>
      <c r="V2405" t="s">
        <v>3572</v>
      </c>
      <c r="W2405" t="s">
        <v>3603</v>
      </c>
      <c r="X2405" t="s">
        <v>3604</v>
      </c>
      <c r="Z2405" t="s">
        <v>3603</v>
      </c>
    </row>
    <row r="2406" spans="1:26" x14ac:dyDescent="0.3">
      <c r="A2406" s="2">
        <v>45071</v>
      </c>
      <c r="B2406" s="2"/>
      <c r="D2406" t="s">
        <v>3536</v>
      </c>
      <c r="E2406" t="s">
        <v>1440</v>
      </c>
      <c r="F2406" t="s">
        <v>16</v>
      </c>
      <c r="G2406" t="s">
        <v>17</v>
      </c>
      <c r="H2406" t="s">
        <v>18</v>
      </c>
      <c r="I2406" t="s">
        <v>34</v>
      </c>
      <c r="J2406" t="s">
        <v>42</v>
      </c>
      <c r="K2406" t="s">
        <v>21</v>
      </c>
      <c r="L2406" t="s">
        <v>3546</v>
      </c>
      <c r="M2406" t="s">
        <v>3040</v>
      </c>
      <c r="N2406" t="s">
        <v>54</v>
      </c>
      <c r="O2406">
        <v>89.495541354413234</v>
      </c>
      <c r="P2406">
        <v>6.5540829278233037</v>
      </c>
      <c r="Q2406">
        <v>-2</v>
      </c>
      <c r="R2406" t="s">
        <v>3603</v>
      </c>
      <c r="S2406" t="s">
        <v>3554</v>
      </c>
      <c r="T2406" t="s">
        <v>3585</v>
      </c>
      <c r="U2406">
        <v>5</v>
      </c>
      <c r="V2406" t="s">
        <v>3565</v>
      </c>
      <c r="W2406" t="s">
        <v>3603</v>
      </c>
      <c r="X2406" t="s">
        <v>3604</v>
      </c>
      <c r="Z2406" t="s">
        <v>3603</v>
      </c>
    </row>
    <row r="2407" spans="1:26" x14ac:dyDescent="0.3">
      <c r="A2407" s="2">
        <v>45128</v>
      </c>
      <c r="B2407" s="2"/>
      <c r="D2407" t="s">
        <v>3536</v>
      </c>
      <c r="E2407" t="s">
        <v>480</v>
      </c>
      <c r="F2407" t="s">
        <v>103</v>
      </c>
      <c r="G2407" t="s">
        <v>33</v>
      </c>
      <c r="H2407" t="s">
        <v>18</v>
      </c>
      <c r="I2407" t="s">
        <v>34</v>
      </c>
      <c r="J2407" t="s">
        <v>20</v>
      </c>
      <c r="K2407" t="s">
        <v>21</v>
      </c>
      <c r="L2407" t="s">
        <v>21</v>
      </c>
      <c r="M2407" t="s">
        <v>3045</v>
      </c>
      <c r="N2407" t="s">
        <v>144</v>
      </c>
      <c r="O2407">
        <v>102.9071023253962</v>
      </c>
      <c r="P2407">
        <v>7.7227399927268721</v>
      </c>
      <c r="Q2407">
        <v>-2</v>
      </c>
      <c r="R2407" t="s">
        <v>3603</v>
      </c>
      <c r="S2407" t="s">
        <v>3554</v>
      </c>
      <c r="T2407" t="s">
        <v>3586</v>
      </c>
      <c r="U2407">
        <v>7</v>
      </c>
      <c r="V2407" t="s">
        <v>3567</v>
      </c>
      <c r="W2407" t="s">
        <v>3603</v>
      </c>
      <c r="X2407" t="s">
        <v>3604</v>
      </c>
      <c r="Z2407" t="s">
        <v>3603</v>
      </c>
    </row>
    <row r="2408" spans="1:26" x14ac:dyDescent="0.3">
      <c r="A2408" s="2">
        <v>44932</v>
      </c>
      <c r="B2408" s="2"/>
      <c r="D2408" t="s">
        <v>3536</v>
      </c>
      <c r="E2408" t="s">
        <v>990</v>
      </c>
      <c r="F2408" t="s">
        <v>16</v>
      </c>
      <c r="G2408" t="s">
        <v>17</v>
      </c>
      <c r="H2408" t="s">
        <v>18</v>
      </c>
      <c r="I2408" t="s">
        <v>34</v>
      </c>
      <c r="J2408" t="s">
        <v>20</v>
      </c>
      <c r="K2408" t="s">
        <v>21</v>
      </c>
      <c r="L2408" t="s">
        <v>3546</v>
      </c>
      <c r="M2408" t="s">
        <v>3100</v>
      </c>
      <c r="N2408" t="s">
        <v>76</v>
      </c>
      <c r="O2408">
        <v>78.061738612271967</v>
      </c>
      <c r="P2408">
        <v>6.4528739726875832</v>
      </c>
      <c r="Q2408">
        <v>-2</v>
      </c>
      <c r="R2408" t="s">
        <v>3603</v>
      </c>
      <c r="S2408" t="s">
        <v>3554</v>
      </c>
      <c r="T2408" t="s">
        <v>3584</v>
      </c>
      <c r="U2408">
        <v>1</v>
      </c>
      <c r="V2408" t="s">
        <v>3561</v>
      </c>
      <c r="W2408" t="s">
        <v>3603</v>
      </c>
      <c r="X2408" t="s">
        <v>3604</v>
      </c>
      <c r="Z2408" t="s">
        <v>3603</v>
      </c>
    </row>
    <row r="2409" spans="1:26" x14ac:dyDescent="0.3">
      <c r="A2409" s="2">
        <v>45244</v>
      </c>
      <c r="B2409" s="2"/>
      <c r="D2409" t="s">
        <v>3536</v>
      </c>
      <c r="E2409" t="s">
        <v>79</v>
      </c>
      <c r="F2409" t="s">
        <v>80</v>
      </c>
      <c r="G2409" t="s">
        <v>33</v>
      </c>
      <c r="H2409" t="s">
        <v>18</v>
      </c>
      <c r="I2409" t="s">
        <v>34</v>
      </c>
      <c r="J2409" t="s">
        <v>20</v>
      </c>
      <c r="K2409" t="s">
        <v>21</v>
      </c>
      <c r="L2409" t="s">
        <v>21</v>
      </c>
      <c r="M2409" t="s">
        <v>3123</v>
      </c>
      <c r="N2409" t="s">
        <v>144</v>
      </c>
      <c r="O2409">
        <v>15.21781811590996</v>
      </c>
      <c r="P2409">
        <v>4.8476279686791344</v>
      </c>
      <c r="Q2409">
        <v>-2</v>
      </c>
      <c r="R2409" t="s">
        <v>3603</v>
      </c>
      <c r="S2409" t="s">
        <v>3554</v>
      </c>
      <c r="T2409" t="s">
        <v>3587</v>
      </c>
      <c r="U2409">
        <v>11</v>
      </c>
      <c r="V2409" t="s">
        <v>3571</v>
      </c>
      <c r="W2409" t="s">
        <v>3603</v>
      </c>
      <c r="X2409" t="s">
        <v>3604</v>
      </c>
      <c r="Z2409" t="s">
        <v>3603</v>
      </c>
    </row>
    <row r="2410" spans="1:26" x14ac:dyDescent="0.3">
      <c r="A2410" s="2">
        <v>45304</v>
      </c>
      <c r="B2410" s="2"/>
      <c r="D2410" t="s">
        <v>3536</v>
      </c>
      <c r="E2410" t="s">
        <v>230</v>
      </c>
      <c r="F2410" t="s">
        <v>118</v>
      </c>
      <c r="G2410" t="s">
        <v>33</v>
      </c>
      <c r="H2410" t="s">
        <v>18</v>
      </c>
      <c r="I2410" t="s">
        <v>34</v>
      </c>
      <c r="J2410" t="s">
        <v>42</v>
      </c>
      <c r="K2410" t="s">
        <v>21</v>
      </c>
      <c r="L2410" t="s">
        <v>21</v>
      </c>
      <c r="M2410" t="s">
        <v>3136</v>
      </c>
      <c r="N2410" t="s">
        <v>54</v>
      </c>
      <c r="O2410">
        <v>82.910948021188858</v>
      </c>
      <c r="P2410">
        <v>6.0753390171959607</v>
      </c>
      <c r="Q2410">
        <v>-2</v>
      </c>
      <c r="R2410" t="s">
        <v>3603</v>
      </c>
      <c r="S2410" t="s">
        <v>3555</v>
      </c>
      <c r="T2410" t="s">
        <v>3584</v>
      </c>
      <c r="U2410">
        <v>1</v>
      </c>
      <c r="V2410" t="s">
        <v>3561</v>
      </c>
      <c r="W2410" t="s">
        <v>3603</v>
      </c>
      <c r="X2410" t="s">
        <v>3604</v>
      </c>
      <c r="Z2410" t="s">
        <v>3603</v>
      </c>
    </row>
    <row r="2411" spans="1:26" x14ac:dyDescent="0.3">
      <c r="A2411" s="2">
        <v>45023</v>
      </c>
      <c r="B2411" s="2"/>
      <c r="D2411" t="s">
        <v>3536</v>
      </c>
      <c r="E2411" t="s">
        <v>1187</v>
      </c>
      <c r="F2411" t="s">
        <v>118</v>
      </c>
      <c r="G2411" t="s">
        <v>51</v>
      </c>
      <c r="H2411" t="s">
        <v>59</v>
      </c>
      <c r="I2411" t="s">
        <v>34</v>
      </c>
      <c r="J2411" t="s">
        <v>42</v>
      </c>
      <c r="K2411" t="s">
        <v>21</v>
      </c>
      <c r="L2411" t="s">
        <v>3546</v>
      </c>
      <c r="M2411" t="s">
        <v>2938</v>
      </c>
      <c r="N2411" t="s">
        <v>30</v>
      </c>
      <c r="O2411">
        <v>85.936352666096667</v>
      </c>
      <c r="P2411">
        <v>6.5159365298365284</v>
      </c>
      <c r="Q2411">
        <v>-2</v>
      </c>
      <c r="R2411" t="s">
        <v>3603</v>
      </c>
      <c r="S2411" t="s">
        <v>3554</v>
      </c>
      <c r="T2411" t="s">
        <v>3585</v>
      </c>
      <c r="U2411">
        <v>4</v>
      </c>
      <c r="V2411" t="s">
        <v>3564</v>
      </c>
      <c r="W2411" t="s">
        <v>3603</v>
      </c>
      <c r="X2411" t="s">
        <v>3604</v>
      </c>
      <c r="Z2411" t="s">
        <v>3603</v>
      </c>
    </row>
    <row r="2412" spans="1:26" x14ac:dyDescent="0.3">
      <c r="A2412" s="2">
        <v>45022</v>
      </c>
      <c r="B2412" s="2"/>
      <c r="D2412" t="s">
        <v>3536</v>
      </c>
      <c r="E2412" t="s">
        <v>180</v>
      </c>
      <c r="F2412" t="s">
        <v>39</v>
      </c>
      <c r="G2412" t="s">
        <v>51</v>
      </c>
      <c r="H2412" t="s">
        <v>59</v>
      </c>
      <c r="I2412" t="s">
        <v>34</v>
      </c>
      <c r="J2412" t="s">
        <v>42</v>
      </c>
      <c r="K2412" t="s">
        <v>21</v>
      </c>
      <c r="L2412" t="s">
        <v>3546</v>
      </c>
      <c r="M2412" t="s">
        <v>3175</v>
      </c>
      <c r="N2412" t="s">
        <v>63</v>
      </c>
      <c r="O2412">
        <v>108.3205427487661</v>
      </c>
      <c r="P2412">
        <v>6.4654669495723303</v>
      </c>
      <c r="Q2412">
        <v>-2</v>
      </c>
      <c r="R2412" t="s">
        <v>3603</v>
      </c>
      <c r="S2412" t="s">
        <v>3554</v>
      </c>
      <c r="T2412" t="s">
        <v>3585</v>
      </c>
      <c r="U2412">
        <v>4</v>
      </c>
      <c r="V2412" t="s">
        <v>3564</v>
      </c>
      <c r="W2412" t="s">
        <v>3603</v>
      </c>
      <c r="X2412" t="s">
        <v>3604</v>
      </c>
      <c r="Z2412" t="s">
        <v>3603</v>
      </c>
    </row>
    <row r="2413" spans="1:26" x14ac:dyDescent="0.3">
      <c r="A2413" s="2">
        <v>45203</v>
      </c>
      <c r="B2413" s="2"/>
      <c r="D2413" t="s">
        <v>3536</v>
      </c>
      <c r="E2413" t="s">
        <v>664</v>
      </c>
      <c r="F2413" t="s">
        <v>157</v>
      </c>
      <c r="G2413" t="s">
        <v>17</v>
      </c>
      <c r="H2413" t="s">
        <v>18</v>
      </c>
      <c r="I2413" t="s">
        <v>34</v>
      </c>
      <c r="J2413" t="s">
        <v>20</v>
      </c>
      <c r="K2413" t="s">
        <v>21</v>
      </c>
      <c r="L2413" t="s">
        <v>3546</v>
      </c>
      <c r="M2413" t="s">
        <v>3177</v>
      </c>
      <c r="N2413" t="s">
        <v>30</v>
      </c>
      <c r="O2413">
        <v>16.128482525320951</v>
      </c>
      <c r="P2413">
        <v>4.1392720726633874</v>
      </c>
      <c r="Q2413">
        <v>-2</v>
      </c>
      <c r="R2413" t="s">
        <v>3603</v>
      </c>
      <c r="S2413" t="s">
        <v>3554</v>
      </c>
      <c r="T2413" t="s">
        <v>3587</v>
      </c>
      <c r="U2413">
        <v>10</v>
      </c>
      <c r="V2413" t="s">
        <v>3570</v>
      </c>
      <c r="W2413" t="s">
        <v>3603</v>
      </c>
      <c r="X2413" t="s">
        <v>3604</v>
      </c>
      <c r="Z2413" t="s">
        <v>3603</v>
      </c>
    </row>
    <row r="2414" spans="1:26" x14ac:dyDescent="0.3">
      <c r="A2414" s="2">
        <v>44965</v>
      </c>
      <c r="B2414" s="2"/>
      <c r="D2414" t="s">
        <v>3536</v>
      </c>
      <c r="E2414" t="s">
        <v>230</v>
      </c>
      <c r="F2414" t="s">
        <v>118</v>
      </c>
      <c r="G2414" t="s">
        <v>46</v>
      </c>
      <c r="H2414" t="s">
        <v>18</v>
      </c>
      <c r="I2414" t="s">
        <v>34</v>
      </c>
      <c r="J2414" t="s">
        <v>20</v>
      </c>
      <c r="K2414" t="s">
        <v>21</v>
      </c>
      <c r="L2414" t="s">
        <v>3546</v>
      </c>
      <c r="M2414" t="s">
        <v>3184</v>
      </c>
      <c r="N2414" t="s">
        <v>30</v>
      </c>
      <c r="O2414">
        <v>71.024299401800121</v>
      </c>
      <c r="P2414">
        <v>6.4647103129837031</v>
      </c>
      <c r="Q2414">
        <v>-2</v>
      </c>
      <c r="R2414" t="s">
        <v>3603</v>
      </c>
      <c r="S2414" t="s">
        <v>3554</v>
      </c>
      <c r="T2414" t="s">
        <v>3584</v>
      </c>
      <c r="U2414">
        <v>2</v>
      </c>
      <c r="V2414" t="s">
        <v>3562</v>
      </c>
      <c r="W2414" t="s">
        <v>3603</v>
      </c>
      <c r="X2414" t="s">
        <v>3604</v>
      </c>
      <c r="Z2414" t="s">
        <v>3603</v>
      </c>
    </row>
    <row r="2415" spans="1:26" x14ac:dyDescent="0.3">
      <c r="A2415" s="2">
        <v>45128</v>
      </c>
      <c r="B2415" s="2"/>
      <c r="D2415" t="s">
        <v>3536</v>
      </c>
      <c r="E2415" t="s">
        <v>2502</v>
      </c>
      <c r="F2415" t="s">
        <v>103</v>
      </c>
      <c r="G2415" t="s">
        <v>33</v>
      </c>
      <c r="H2415" t="s">
        <v>18</v>
      </c>
      <c r="I2415" t="s">
        <v>34</v>
      </c>
      <c r="J2415" t="s">
        <v>20</v>
      </c>
      <c r="K2415" t="s">
        <v>21</v>
      </c>
      <c r="L2415" t="s">
        <v>3546</v>
      </c>
      <c r="M2415" t="s">
        <v>3226</v>
      </c>
      <c r="N2415" t="s">
        <v>43</v>
      </c>
      <c r="O2415">
        <v>94.238699257324498</v>
      </c>
      <c r="P2415">
        <v>6.9210789945482798</v>
      </c>
      <c r="Q2415">
        <v>-2</v>
      </c>
      <c r="R2415" t="s">
        <v>3603</v>
      </c>
      <c r="S2415" t="s">
        <v>3554</v>
      </c>
      <c r="T2415" t="s">
        <v>3586</v>
      </c>
      <c r="U2415">
        <v>7</v>
      </c>
      <c r="V2415" t="s">
        <v>3567</v>
      </c>
      <c r="W2415" t="s">
        <v>3603</v>
      </c>
      <c r="X2415" t="s">
        <v>3604</v>
      </c>
      <c r="Z2415" t="s">
        <v>3603</v>
      </c>
    </row>
    <row r="2416" spans="1:26" x14ac:dyDescent="0.3">
      <c r="A2416" s="2">
        <v>44982</v>
      </c>
      <c r="B2416" s="2"/>
      <c r="D2416" t="s">
        <v>3536</v>
      </c>
      <c r="E2416" t="s">
        <v>3296</v>
      </c>
      <c r="F2416" t="s">
        <v>80</v>
      </c>
      <c r="G2416" t="s">
        <v>17</v>
      </c>
      <c r="H2416" t="s">
        <v>18</v>
      </c>
      <c r="I2416" t="s">
        <v>34</v>
      </c>
      <c r="J2416" t="s">
        <v>42</v>
      </c>
      <c r="K2416" t="s">
        <v>21</v>
      </c>
      <c r="L2416" t="s">
        <v>21</v>
      </c>
      <c r="M2416" t="s">
        <v>158</v>
      </c>
      <c r="N2416" t="s">
        <v>30</v>
      </c>
      <c r="O2416">
        <v>19.220509110316659</v>
      </c>
      <c r="P2416">
        <v>5.4166728740414554</v>
      </c>
      <c r="Q2416">
        <v>-2</v>
      </c>
      <c r="R2416" t="s">
        <v>3603</v>
      </c>
      <c r="S2416" t="s">
        <v>3554</v>
      </c>
      <c r="T2416" t="s">
        <v>3584</v>
      </c>
      <c r="U2416">
        <v>2</v>
      </c>
      <c r="V2416" t="s">
        <v>3562</v>
      </c>
      <c r="W2416" t="s">
        <v>3603</v>
      </c>
      <c r="X2416" t="s">
        <v>3604</v>
      </c>
      <c r="Z2416" t="s">
        <v>3603</v>
      </c>
    </row>
    <row r="2417" spans="1:26" x14ac:dyDescent="0.3">
      <c r="A2417" s="2">
        <v>45034</v>
      </c>
      <c r="B2417" s="2"/>
      <c r="D2417" t="s">
        <v>3536</v>
      </c>
      <c r="E2417" t="s">
        <v>1722</v>
      </c>
      <c r="F2417" t="s">
        <v>16</v>
      </c>
      <c r="G2417" t="s">
        <v>17</v>
      </c>
      <c r="H2417" t="s">
        <v>18</v>
      </c>
      <c r="I2417" t="s">
        <v>34</v>
      </c>
      <c r="J2417" t="s">
        <v>35</v>
      </c>
      <c r="K2417" t="s">
        <v>21</v>
      </c>
      <c r="L2417" t="s">
        <v>21</v>
      </c>
      <c r="M2417" t="s">
        <v>3351</v>
      </c>
      <c r="N2417" t="s">
        <v>76</v>
      </c>
      <c r="O2417">
        <v>83.076126681891964</v>
      </c>
      <c r="P2417">
        <v>6.2862435964141579</v>
      </c>
      <c r="Q2417">
        <v>-2</v>
      </c>
      <c r="R2417" t="s">
        <v>3603</v>
      </c>
      <c r="S2417" t="s">
        <v>3554</v>
      </c>
      <c r="T2417" t="s">
        <v>3585</v>
      </c>
      <c r="U2417">
        <v>4</v>
      </c>
      <c r="V2417" t="s">
        <v>3564</v>
      </c>
      <c r="W2417" t="s">
        <v>3603</v>
      </c>
      <c r="X2417" t="s">
        <v>3604</v>
      </c>
      <c r="Z2417" t="s">
        <v>3603</v>
      </c>
    </row>
    <row r="2418" spans="1:26" x14ac:dyDescent="0.3">
      <c r="A2418" s="2">
        <v>45371</v>
      </c>
      <c r="B2418" s="2"/>
      <c r="D2418" t="s">
        <v>3536</v>
      </c>
      <c r="E2418" t="s">
        <v>1303</v>
      </c>
      <c r="F2418" t="s">
        <v>118</v>
      </c>
      <c r="G2418" t="s">
        <v>51</v>
      </c>
      <c r="H2418" t="s">
        <v>59</v>
      </c>
      <c r="I2418" t="s">
        <v>34</v>
      </c>
      <c r="J2418" t="s">
        <v>42</v>
      </c>
      <c r="K2418" t="s">
        <v>21</v>
      </c>
      <c r="L2418" t="s">
        <v>21</v>
      </c>
      <c r="M2418" t="s">
        <v>3394</v>
      </c>
      <c r="N2418" t="s">
        <v>76</v>
      </c>
      <c r="O2418">
        <v>91.636192767154114</v>
      </c>
      <c r="P2418">
        <v>6.7344661140480486</v>
      </c>
      <c r="Q2418">
        <v>-2</v>
      </c>
      <c r="R2418" t="s">
        <v>3603</v>
      </c>
      <c r="S2418" t="s">
        <v>3555</v>
      </c>
      <c r="T2418" t="s">
        <v>3584</v>
      </c>
      <c r="U2418">
        <v>3</v>
      </c>
      <c r="V2418" t="s">
        <v>3563</v>
      </c>
      <c r="W2418" t="s">
        <v>3603</v>
      </c>
      <c r="X2418" t="s">
        <v>3604</v>
      </c>
      <c r="Z2418" t="s">
        <v>3603</v>
      </c>
    </row>
    <row r="2419" spans="1:26" x14ac:dyDescent="0.3">
      <c r="A2419" s="2">
        <v>45211</v>
      </c>
      <c r="B2419" s="2"/>
      <c r="D2419" t="s">
        <v>3536</v>
      </c>
      <c r="E2419" t="s">
        <v>3400</v>
      </c>
      <c r="F2419" t="s">
        <v>118</v>
      </c>
      <c r="G2419" t="s">
        <v>33</v>
      </c>
      <c r="H2419" t="s">
        <v>18</v>
      </c>
      <c r="I2419" t="s">
        <v>34</v>
      </c>
      <c r="J2419" t="s">
        <v>20</v>
      </c>
      <c r="K2419" t="s">
        <v>21</v>
      </c>
      <c r="L2419" t="s">
        <v>3546</v>
      </c>
      <c r="M2419" t="s">
        <v>3401</v>
      </c>
      <c r="N2419" t="s">
        <v>76</v>
      </c>
      <c r="O2419">
        <v>90.665745685851945</v>
      </c>
      <c r="P2419">
        <v>6.4800744015459184</v>
      </c>
      <c r="Q2419">
        <v>-2</v>
      </c>
      <c r="R2419" t="s">
        <v>3603</v>
      </c>
      <c r="S2419" t="s">
        <v>3554</v>
      </c>
      <c r="T2419" t="s">
        <v>3587</v>
      </c>
      <c r="U2419">
        <v>10</v>
      </c>
      <c r="V2419" t="s">
        <v>3570</v>
      </c>
      <c r="W2419" t="s">
        <v>3603</v>
      </c>
      <c r="X2419" t="s">
        <v>3604</v>
      </c>
      <c r="Z2419" t="s">
        <v>3603</v>
      </c>
    </row>
    <row r="2420" spans="1:26" x14ac:dyDescent="0.3">
      <c r="A2420" s="2">
        <v>45015</v>
      </c>
      <c r="B2420" s="2"/>
      <c r="D2420" t="s">
        <v>3536</v>
      </c>
      <c r="E2420" t="s">
        <v>3402</v>
      </c>
      <c r="F2420" t="s">
        <v>103</v>
      </c>
      <c r="G2420" t="s">
        <v>17</v>
      </c>
      <c r="H2420" t="s">
        <v>18</v>
      </c>
      <c r="I2420" t="s">
        <v>34</v>
      </c>
      <c r="J2420" t="s">
        <v>35</v>
      </c>
      <c r="K2420" t="s">
        <v>21</v>
      </c>
      <c r="L2420" t="s">
        <v>21</v>
      </c>
      <c r="M2420" t="s">
        <v>3403</v>
      </c>
      <c r="N2420" t="s">
        <v>76</v>
      </c>
      <c r="O2420">
        <v>71.411124077197911</v>
      </c>
      <c r="P2420">
        <v>7.2069861920867577</v>
      </c>
      <c r="Q2420">
        <v>-2</v>
      </c>
      <c r="R2420" t="s">
        <v>3603</v>
      </c>
      <c r="S2420" t="s">
        <v>3554</v>
      </c>
      <c r="T2420" t="s">
        <v>3584</v>
      </c>
      <c r="U2420">
        <v>3</v>
      </c>
      <c r="V2420" t="s">
        <v>3563</v>
      </c>
      <c r="W2420" t="s">
        <v>3603</v>
      </c>
      <c r="X2420" t="s">
        <v>3604</v>
      </c>
      <c r="Z2420" t="s">
        <v>3603</v>
      </c>
    </row>
    <row r="2421" spans="1:26" x14ac:dyDescent="0.3">
      <c r="A2421" s="2">
        <v>45292</v>
      </c>
      <c r="B2421" s="2"/>
      <c r="D2421" t="s">
        <v>3536</v>
      </c>
      <c r="E2421" t="s">
        <v>2288</v>
      </c>
      <c r="F2421" t="s">
        <v>16</v>
      </c>
      <c r="G2421" t="s">
        <v>17</v>
      </c>
      <c r="H2421" t="s">
        <v>18</v>
      </c>
      <c r="I2421" t="s">
        <v>34</v>
      </c>
      <c r="J2421" t="s">
        <v>20</v>
      </c>
      <c r="K2421" t="s">
        <v>21</v>
      </c>
      <c r="L2421" t="s">
        <v>3546</v>
      </c>
      <c r="M2421" t="s">
        <v>1949</v>
      </c>
      <c r="N2421" t="s">
        <v>24</v>
      </c>
      <c r="O2421">
        <v>75.368386379146017</v>
      </c>
      <c r="P2421">
        <v>6.2692221519575364</v>
      </c>
      <c r="Q2421">
        <v>-2</v>
      </c>
      <c r="R2421" t="s">
        <v>3603</v>
      </c>
      <c r="S2421" t="s">
        <v>3555</v>
      </c>
      <c r="T2421" t="s">
        <v>3584</v>
      </c>
      <c r="U2421">
        <v>1</v>
      </c>
      <c r="V2421" t="s">
        <v>3561</v>
      </c>
      <c r="W2421" t="s">
        <v>3603</v>
      </c>
      <c r="X2421" t="s">
        <v>3604</v>
      </c>
      <c r="Z2421" t="s">
        <v>3603</v>
      </c>
    </row>
    <row r="2422" spans="1:26" x14ac:dyDescent="0.3">
      <c r="A2422" s="2">
        <v>45369</v>
      </c>
      <c r="B2422" s="2"/>
      <c r="D2422" t="s">
        <v>3536</v>
      </c>
      <c r="E2422" t="s">
        <v>3236</v>
      </c>
      <c r="F2422" t="s">
        <v>16</v>
      </c>
      <c r="G2422" t="s">
        <v>17</v>
      </c>
      <c r="H2422" t="s">
        <v>18</v>
      </c>
      <c r="I2422" t="s">
        <v>34</v>
      </c>
      <c r="J2422" t="s">
        <v>20</v>
      </c>
      <c r="K2422" t="s">
        <v>21</v>
      </c>
      <c r="L2422" t="s">
        <v>21</v>
      </c>
      <c r="M2422" t="s">
        <v>3415</v>
      </c>
      <c r="N2422" t="s">
        <v>63</v>
      </c>
      <c r="O2422">
        <v>96.55407113088296</v>
      </c>
      <c r="P2422">
        <v>5.9676256661861284</v>
      </c>
      <c r="Q2422">
        <v>-2</v>
      </c>
      <c r="R2422" t="s">
        <v>3603</v>
      </c>
      <c r="S2422" t="s">
        <v>3555</v>
      </c>
      <c r="T2422" t="s">
        <v>3584</v>
      </c>
      <c r="U2422">
        <v>3</v>
      </c>
      <c r="V2422" t="s">
        <v>3563</v>
      </c>
      <c r="W2422" t="s">
        <v>3603</v>
      </c>
      <c r="X2422" t="s">
        <v>3604</v>
      </c>
      <c r="Z2422" t="s">
        <v>3603</v>
      </c>
    </row>
    <row r="2423" spans="1:26" x14ac:dyDescent="0.3">
      <c r="A2423" s="2">
        <v>45107</v>
      </c>
      <c r="B2423" s="2"/>
      <c r="D2423" t="s">
        <v>3536</v>
      </c>
      <c r="E2423" t="s">
        <v>2060</v>
      </c>
      <c r="F2423" t="s">
        <v>16</v>
      </c>
      <c r="G2423" t="s">
        <v>33</v>
      </c>
      <c r="H2423" t="s">
        <v>18</v>
      </c>
      <c r="I2423" t="s">
        <v>34</v>
      </c>
      <c r="J2423" t="s">
        <v>20</v>
      </c>
      <c r="K2423" t="s">
        <v>21</v>
      </c>
      <c r="L2423" t="s">
        <v>21</v>
      </c>
      <c r="M2423" t="s">
        <v>3421</v>
      </c>
      <c r="N2423" t="s">
        <v>144</v>
      </c>
      <c r="O2423">
        <v>77.050503217079722</v>
      </c>
      <c r="P2423">
        <v>6.8350997985829407</v>
      </c>
      <c r="Q2423">
        <v>-2</v>
      </c>
      <c r="R2423" t="s">
        <v>3603</v>
      </c>
      <c r="S2423" t="s">
        <v>3554</v>
      </c>
      <c r="T2423" t="s">
        <v>3585</v>
      </c>
      <c r="U2423">
        <v>6</v>
      </c>
      <c r="V2423" t="s">
        <v>3566</v>
      </c>
      <c r="W2423" t="s">
        <v>3603</v>
      </c>
      <c r="X2423" t="s">
        <v>3604</v>
      </c>
      <c r="Z2423" t="s">
        <v>3603</v>
      </c>
    </row>
    <row r="2424" spans="1:26" x14ac:dyDescent="0.3">
      <c r="A2424" s="2">
        <v>45096</v>
      </c>
      <c r="B2424" s="2"/>
      <c r="D2424" t="s">
        <v>3536</v>
      </c>
      <c r="E2424" t="s">
        <v>961</v>
      </c>
      <c r="F2424" t="s">
        <v>118</v>
      </c>
      <c r="G2424" t="s">
        <v>51</v>
      </c>
      <c r="H2424" t="s">
        <v>59</v>
      </c>
      <c r="I2424" t="s">
        <v>34</v>
      </c>
      <c r="J2424" t="s">
        <v>35</v>
      </c>
      <c r="K2424" t="s">
        <v>21</v>
      </c>
      <c r="L2424" t="s">
        <v>21</v>
      </c>
      <c r="M2424" t="s">
        <v>3434</v>
      </c>
      <c r="N2424" t="s">
        <v>54</v>
      </c>
      <c r="O2424">
        <v>92.367668392701674</v>
      </c>
      <c r="P2424">
        <v>7.0000284778387698</v>
      </c>
      <c r="Q2424">
        <v>-2</v>
      </c>
      <c r="R2424" t="s">
        <v>3603</v>
      </c>
      <c r="S2424" t="s">
        <v>3554</v>
      </c>
      <c r="T2424" t="s">
        <v>3585</v>
      </c>
      <c r="U2424">
        <v>6</v>
      </c>
      <c r="V2424" t="s">
        <v>3566</v>
      </c>
      <c r="W2424" t="s">
        <v>3603</v>
      </c>
      <c r="X2424" t="s">
        <v>3604</v>
      </c>
      <c r="Z2424" t="s">
        <v>3603</v>
      </c>
    </row>
    <row r="2425" spans="1:26" x14ac:dyDescent="0.3">
      <c r="A2425" s="2">
        <v>44938</v>
      </c>
      <c r="B2425" s="2"/>
      <c r="D2425" t="s">
        <v>3536</v>
      </c>
      <c r="E2425" t="s">
        <v>843</v>
      </c>
      <c r="F2425" t="s">
        <v>28</v>
      </c>
      <c r="G2425" t="s">
        <v>17</v>
      </c>
      <c r="H2425" t="s">
        <v>18</v>
      </c>
      <c r="I2425" t="s">
        <v>34</v>
      </c>
      <c r="J2425" t="s">
        <v>42</v>
      </c>
      <c r="K2425" t="s">
        <v>21</v>
      </c>
      <c r="L2425" t="s">
        <v>3546</v>
      </c>
      <c r="M2425" t="s">
        <v>3444</v>
      </c>
      <c r="N2425" t="s">
        <v>30</v>
      </c>
      <c r="O2425">
        <v>27.984620054674849</v>
      </c>
      <c r="P2425">
        <v>5.96593486917142</v>
      </c>
      <c r="Q2425">
        <v>-2</v>
      </c>
      <c r="R2425" t="s">
        <v>3603</v>
      </c>
      <c r="S2425" t="s">
        <v>3554</v>
      </c>
      <c r="T2425" t="s">
        <v>3584</v>
      </c>
      <c r="U2425">
        <v>1</v>
      </c>
      <c r="V2425" t="s">
        <v>3561</v>
      </c>
      <c r="W2425" t="s">
        <v>3603</v>
      </c>
      <c r="X2425" t="s">
        <v>3604</v>
      </c>
      <c r="Z2425" t="s">
        <v>3603</v>
      </c>
    </row>
    <row r="2426" spans="1:26" x14ac:dyDescent="0.3">
      <c r="A2426" s="2">
        <v>45189</v>
      </c>
      <c r="B2426" s="2"/>
      <c r="D2426" t="s">
        <v>3536</v>
      </c>
      <c r="E2426" t="s">
        <v>428</v>
      </c>
      <c r="F2426" t="s">
        <v>80</v>
      </c>
      <c r="G2426" t="s">
        <v>33</v>
      </c>
      <c r="H2426" t="s">
        <v>59</v>
      </c>
      <c r="I2426" t="s">
        <v>34</v>
      </c>
      <c r="J2426" t="s">
        <v>42</v>
      </c>
      <c r="K2426" t="s">
        <v>21</v>
      </c>
      <c r="L2426" t="s">
        <v>3546</v>
      </c>
      <c r="M2426" t="s">
        <v>3464</v>
      </c>
      <c r="N2426" t="s">
        <v>30</v>
      </c>
      <c r="O2426">
        <v>22.430181447088181</v>
      </c>
      <c r="P2426">
        <v>4.5388131204740354</v>
      </c>
      <c r="Q2426">
        <v>-2</v>
      </c>
      <c r="R2426" t="s">
        <v>3603</v>
      </c>
      <c r="S2426" t="s">
        <v>3554</v>
      </c>
      <c r="T2426" t="s">
        <v>3586</v>
      </c>
      <c r="U2426">
        <v>9</v>
      </c>
      <c r="V2426" t="s">
        <v>3569</v>
      </c>
      <c r="W2426" t="s">
        <v>3603</v>
      </c>
      <c r="X2426" t="s">
        <v>3604</v>
      </c>
      <c r="Z2426" t="s">
        <v>3603</v>
      </c>
    </row>
    <row r="2427" spans="1:26" x14ac:dyDescent="0.3">
      <c r="A2427" s="2">
        <v>45064</v>
      </c>
      <c r="B2427" s="2"/>
      <c r="D2427" t="s">
        <v>3536</v>
      </c>
      <c r="E2427" t="s">
        <v>768</v>
      </c>
      <c r="F2427" t="s">
        <v>16</v>
      </c>
      <c r="G2427" t="s">
        <v>46</v>
      </c>
      <c r="H2427" t="s">
        <v>18</v>
      </c>
      <c r="I2427" t="s">
        <v>34</v>
      </c>
      <c r="J2427" t="s">
        <v>20</v>
      </c>
      <c r="K2427" t="s">
        <v>21</v>
      </c>
      <c r="L2427" t="s">
        <v>3546</v>
      </c>
      <c r="M2427" t="s">
        <v>3497</v>
      </c>
      <c r="N2427" t="s">
        <v>63</v>
      </c>
      <c r="O2427">
        <v>86.515219913395057</v>
      </c>
      <c r="P2427">
        <v>6.4679787363594947</v>
      </c>
      <c r="Q2427">
        <v>-2</v>
      </c>
      <c r="R2427" t="s">
        <v>3603</v>
      </c>
      <c r="S2427" t="s">
        <v>3554</v>
      </c>
      <c r="T2427" t="s">
        <v>3585</v>
      </c>
      <c r="U2427">
        <v>5</v>
      </c>
      <c r="V2427" t="s">
        <v>3565</v>
      </c>
      <c r="W2427" t="s">
        <v>3603</v>
      </c>
      <c r="X2427" t="s">
        <v>3604</v>
      </c>
      <c r="Z2427" t="s">
        <v>3603</v>
      </c>
    </row>
    <row r="2428" spans="1:26" x14ac:dyDescent="0.3">
      <c r="A2428" s="2">
        <v>45383</v>
      </c>
      <c r="B2428" s="2"/>
      <c r="D2428" t="s">
        <v>3536</v>
      </c>
      <c r="E2428" t="s">
        <v>1722</v>
      </c>
      <c r="F2428" t="s">
        <v>16</v>
      </c>
      <c r="G2428" t="s">
        <v>17</v>
      </c>
      <c r="H2428" t="s">
        <v>18</v>
      </c>
      <c r="I2428" t="s">
        <v>34</v>
      </c>
      <c r="J2428" t="s">
        <v>20</v>
      </c>
      <c r="K2428" t="s">
        <v>21</v>
      </c>
      <c r="L2428" t="s">
        <v>3546</v>
      </c>
      <c r="M2428" t="s">
        <v>3529</v>
      </c>
      <c r="N2428" t="s">
        <v>54</v>
      </c>
      <c r="O2428">
        <v>88.004095252276826</v>
      </c>
      <c r="P2428">
        <v>6.81708103134011</v>
      </c>
      <c r="Q2428">
        <v>-2</v>
      </c>
      <c r="R2428" t="s">
        <v>3603</v>
      </c>
      <c r="S2428" t="s">
        <v>3555</v>
      </c>
      <c r="T2428" t="s">
        <v>3585</v>
      </c>
      <c r="U2428">
        <v>4</v>
      </c>
      <c r="V2428" t="s">
        <v>3564</v>
      </c>
      <c r="W2428" t="s">
        <v>3603</v>
      </c>
      <c r="X2428" t="s">
        <v>3604</v>
      </c>
      <c r="Z2428" t="s">
        <v>3603</v>
      </c>
    </row>
    <row r="2429" spans="1:26" x14ac:dyDescent="0.3">
      <c r="A2429" s="2">
        <v>45366</v>
      </c>
      <c r="B2429" s="2"/>
      <c r="D2429" t="s">
        <v>3536</v>
      </c>
      <c r="E2429" t="s">
        <v>68</v>
      </c>
      <c r="F2429" t="s">
        <v>118</v>
      </c>
      <c r="G2429" t="s">
        <v>51</v>
      </c>
      <c r="H2429" t="s">
        <v>52</v>
      </c>
      <c r="I2429" t="s">
        <v>34</v>
      </c>
      <c r="J2429" t="s">
        <v>42</v>
      </c>
      <c r="K2429" t="s">
        <v>21</v>
      </c>
      <c r="L2429" t="s">
        <v>3546</v>
      </c>
      <c r="M2429" t="s">
        <v>70</v>
      </c>
      <c r="N2429" t="s">
        <v>54</v>
      </c>
      <c r="O2429">
        <v>96.542536270947863</v>
      </c>
      <c r="P2429">
        <v>7.0418931408799281</v>
      </c>
      <c r="Q2429">
        <v>-2</v>
      </c>
      <c r="R2429" t="s">
        <v>3603</v>
      </c>
      <c r="S2429" t="s">
        <v>3555</v>
      </c>
      <c r="T2429" t="s">
        <v>3584</v>
      </c>
      <c r="U2429">
        <v>3</v>
      </c>
      <c r="V2429" t="s">
        <v>3563</v>
      </c>
      <c r="W2429" t="s">
        <v>3603</v>
      </c>
      <c r="X2429" t="s">
        <v>3604</v>
      </c>
      <c r="Z2429" t="s">
        <v>3603</v>
      </c>
    </row>
    <row r="2430" spans="1:26" x14ac:dyDescent="0.3">
      <c r="A2430" s="2">
        <v>45152</v>
      </c>
      <c r="B2430" s="2"/>
      <c r="D2430" t="s">
        <v>3536</v>
      </c>
      <c r="E2430" t="s">
        <v>98</v>
      </c>
      <c r="F2430" t="s">
        <v>103</v>
      </c>
      <c r="G2430" t="s">
        <v>51</v>
      </c>
      <c r="H2430" t="s">
        <v>52</v>
      </c>
      <c r="I2430" t="s">
        <v>34</v>
      </c>
      <c r="J2430" t="s">
        <v>20</v>
      </c>
      <c r="K2430" t="s">
        <v>21</v>
      </c>
      <c r="L2430" t="s">
        <v>21</v>
      </c>
      <c r="M2430" t="s">
        <v>99</v>
      </c>
      <c r="N2430" t="s">
        <v>30</v>
      </c>
      <c r="O2430">
        <v>102.89381830469701</v>
      </c>
      <c r="P2430">
        <v>6.0438266575500181</v>
      </c>
      <c r="Q2430">
        <v>-2</v>
      </c>
      <c r="R2430" t="s">
        <v>3603</v>
      </c>
      <c r="S2430" t="s">
        <v>3554</v>
      </c>
      <c r="T2430" t="s">
        <v>3586</v>
      </c>
      <c r="U2430">
        <v>8</v>
      </c>
      <c r="V2430" t="s">
        <v>3568</v>
      </c>
      <c r="W2430" t="s">
        <v>3603</v>
      </c>
      <c r="X2430" t="s">
        <v>3604</v>
      </c>
      <c r="Z2430" t="s">
        <v>3603</v>
      </c>
    </row>
    <row r="2431" spans="1:26" x14ac:dyDescent="0.3">
      <c r="A2431" s="2">
        <v>45433</v>
      </c>
      <c r="B2431" s="2"/>
      <c r="D2431" t="s">
        <v>3536</v>
      </c>
      <c r="E2431" t="s">
        <v>117</v>
      </c>
      <c r="F2431" t="s">
        <v>118</v>
      </c>
      <c r="G2431" t="s">
        <v>51</v>
      </c>
      <c r="H2431" t="s">
        <v>52</v>
      </c>
      <c r="I2431" t="s">
        <v>34</v>
      </c>
      <c r="J2431" t="s">
        <v>20</v>
      </c>
      <c r="K2431" t="s">
        <v>21</v>
      </c>
      <c r="L2431" t="s">
        <v>21</v>
      </c>
      <c r="M2431" t="s">
        <v>1823</v>
      </c>
      <c r="N2431" t="s">
        <v>43</v>
      </c>
      <c r="O2431">
        <v>81.318440204067684</v>
      </c>
      <c r="P2431">
        <v>6.8365330367781789</v>
      </c>
      <c r="Q2431">
        <v>-2</v>
      </c>
      <c r="R2431" t="s">
        <v>3603</v>
      </c>
      <c r="S2431" t="s">
        <v>3555</v>
      </c>
      <c r="T2431" t="s">
        <v>3585</v>
      </c>
      <c r="U2431">
        <v>5</v>
      </c>
      <c r="V2431" t="s">
        <v>3565</v>
      </c>
      <c r="W2431" t="s">
        <v>3603</v>
      </c>
      <c r="X2431" t="s">
        <v>3604</v>
      </c>
      <c r="Z2431" t="s">
        <v>3603</v>
      </c>
    </row>
    <row r="2432" spans="1:26" x14ac:dyDescent="0.3">
      <c r="A2432" s="2">
        <v>45220</v>
      </c>
      <c r="B2432" s="2"/>
      <c r="D2432" t="s">
        <v>3536</v>
      </c>
      <c r="E2432" t="s">
        <v>164</v>
      </c>
      <c r="F2432" t="s">
        <v>118</v>
      </c>
      <c r="G2432" t="s">
        <v>51</v>
      </c>
      <c r="H2432" t="s">
        <v>52</v>
      </c>
      <c r="I2432" t="s">
        <v>34</v>
      </c>
      <c r="J2432" t="s">
        <v>20</v>
      </c>
      <c r="K2432" t="s">
        <v>21</v>
      </c>
      <c r="L2432" t="s">
        <v>21</v>
      </c>
      <c r="M2432" t="s">
        <v>1816</v>
      </c>
      <c r="N2432" t="s">
        <v>144</v>
      </c>
      <c r="O2432">
        <v>65.970777151763585</v>
      </c>
      <c r="P2432">
        <v>6.3607973777702229</v>
      </c>
      <c r="Q2432">
        <v>-2</v>
      </c>
      <c r="R2432" t="s">
        <v>3603</v>
      </c>
      <c r="S2432" t="s">
        <v>3554</v>
      </c>
      <c r="T2432" t="s">
        <v>3587</v>
      </c>
      <c r="U2432">
        <v>10</v>
      </c>
      <c r="V2432" t="s">
        <v>3570</v>
      </c>
      <c r="W2432" t="s">
        <v>3603</v>
      </c>
      <c r="X2432" t="s">
        <v>3604</v>
      </c>
      <c r="Z2432" t="s">
        <v>3603</v>
      </c>
    </row>
    <row r="2433" spans="1:26" x14ac:dyDescent="0.3">
      <c r="A2433" s="2">
        <v>44958</v>
      </c>
      <c r="B2433" s="2"/>
      <c r="D2433" t="s">
        <v>3536</v>
      </c>
      <c r="E2433" t="s">
        <v>461</v>
      </c>
      <c r="F2433" t="s">
        <v>157</v>
      </c>
      <c r="G2433" t="s">
        <v>51</v>
      </c>
      <c r="H2433" t="s">
        <v>52</v>
      </c>
      <c r="I2433" t="s">
        <v>34</v>
      </c>
      <c r="J2433" t="s">
        <v>42</v>
      </c>
      <c r="K2433" t="s">
        <v>21</v>
      </c>
      <c r="L2433" t="s">
        <v>21</v>
      </c>
      <c r="M2433" t="s">
        <v>462</v>
      </c>
      <c r="N2433" t="s">
        <v>54</v>
      </c>
      <c r="O2433">
        <v>33.077354537216493</v>
      </c>
      <c r="P2433">
        <v>4.9579458599261379</v>
      </c>
      <c r="Q2433">
        <v>-2</v>
      </c>
      <c r="R2433" t="s">
        <v>3603</v>
      </c>
      <c r="S2433" t="s">
        <v>3554</v>
      </c>
      <c r="T2433" t="s">
        <v>3584</v>
      </c>
      <c r="U2433">
        <v>2</v>
      </c>
      <c r="V2433" t="s">
        <v>3562</v>
      </c>
      <c r="W2433" t="s">
        <v>3603</v>
      </c>
      <c r="X2433" t="s">
        <v>3604</v>
      </c>
      <c r="Z2433" t="s">
        <v>3603</v>
      </c>
    </row>
    <row r="2434" spans="1:26" x14ac:dyDescent="0.3">
      <c r="A2434" s="2">
        <v>44977</v>
      </c>
      <c r="B2434" s="2"/>
      <c r="D2434" t="s">
        <v>3536</v>
      </c>
      <c r="E2434" t="s">
        <v>529</v>
      </c>
      <c r="F2434" t="s">
        <v>16</v>
      </c>
      <c r="G2434" t="s">
        <v>58</v>
      </c>
      <c r="H2434" t="s">
        <v>52</v>
      </c>
      <c r="I2434" t="s">
        <v>34</v>
      </c>
      <c r="J2434" t="s">
        <v>42</v>
      </c>
      <c r="K2434" t="s">
        <v>21</v>
      </c>
      <c r="L2434" t="s">
        <v>3546</v>
      </c>
      <c r="M2434" t="s">
        <v>530</v>
      </c>
      <c r="N2434" t="s">
        <v>144</v>
      </c>
      <c r="O2434">
        <v>98.555033147942623</v>
      </c>
      <c r="P2434">
        <v>6.0043457549910597</v>
      </c>
      <c r="Q2434">
        <v>-2</v>
      </c>
      <c r="R2434" t="s">
        <v>3603</v>
      </c>
      <c r="S2434" t="s">
        <v>3554</v>
      </c>
      <c r="T2434" t="s">
        <v>3584</v>
      </c>
      <c r="U2434">
        <v>2</v>
      </c>
      <c r="V2434" t="s">
        <v>3562</v>
      </c>
      <c r="W2434" t="s">
        <v>3603</v>
      </c>
      <c r="X2434" t="s">
        <v>3604</v>
      </c>
      <c r="Z2434" t="s">
        <v>3603</v>
      </c>
    </row>
    <row r="2435" spans="1:26" x14ac:dyDescent="0.3">
      <c r="A2435" s="2">
        <v>45294</v>
      </c>
      <c r="B2435" s="2"/>
      <c r="D2435" t="s">
        <v>3536</v>
      </c>
      <c r="E2435" t="s">
        <v>552</v>
      </c>
      <c r="F2435" t="s">
        <v>103</v>
      </c>
      <c r="G2435" t="s">
        <v>51</v>
      </c>
      <c r="H2435" t="s">
        <v>52</v>
      </c>
      <c r="I2435" t="s">
        <v>34</v>
      </c>
      <c r="J2435" t="s">
        <v>20</v>
      </c>
      <c r="K2435" t="s">
        <v>21</v>
      </c>
      <c r="L2435" t="s">
        <v>21</v>
      </c>
      <c r="M2435" t="s">
        <v>553</v>
      </c>
      <c r="N2435" t="s">
        <v>63</v>
      </c>
      <c r="O2435">
        <v>78.112148293271815</v>
      </c>
      <c r="P2435">
        <v>6.8222886729599743</v>
      </c>
      <c r="Q2435">
        <v>-2</v>
      </c>
      <c r="R2435" t="s">
        <v>3603</v>
      </c>
      <c r="S2435" t="s">
        <v>3555</v>
      </c>
      <c r="T2435" t="s">
        <v>3584</v>
      </c>
      <c r="U2435">
        <v>1</v>
      </c>
      <c r="V2435" t="s">
        <v>3561</v>
      </c>
      <c r="W2435" t="s">
        <v>3603</v>
      </c>
      <c r="X2435" t="s">
        <v>3604</v>
      </c>
      <c r="Z2435" t="s">
        <v>3603</v>
      </c>
    </row>
    <row r="2436" spans="1:26" x14ac:dyDescent="0.3">
      <c r="A2436" s="2">
        <v>45479</v>
      </c>
      <c r="B2436" s="2"/>
      <c r="D2436" t="s">
        <v>3536</v>
      </c>
      <c r="E2436" t="s">
        <v>558</v>
      </c>
      <c r="F2436" t="s">
        <v>57</v>
      </c>
      <c r="G2436" t="s">
        <v>51</v>
      </c>
      <c r="H2436" t="s">
        <v>52</v>
      </c>
      <c r="I2436" t="s">
        <v>34</v>
      </c>
      <c r="J2436" t="s">
        <v>20</v>
      </c>
      <c r="K2436" t="s">
        <v>21</v>
      </c>
      <c r="L2436" t="s">
        <v>3546</v>
      </c>
      <c r="M2436" t="s">
        <v>559</v>
      </c>
      <c r="N2436" t="s">
        <v>30</v>
      </c>
      <c r="O2436">
        <v>74.829901786493309</v>
      </c>
      <c r="P2436">
        <v>5.2223613047481701</v>
      </c>
      <c r="Q2436">
        <v>-2</v>
      </c>
      <c r="R2436" t="s">
        <v>3603</v>
      </c>
      <c r="S2436" t="s">
        <v>3555</v>
      </c>
      <c r="T2436" t="s">
        <v>3586</v>
      </c>
      <c r="U2436">
        <v>7</v>
      </c>
      <c r="V2436" t="s">
        <v>3567</v>
      </c>
      <c r="W2436" t="s">
        <v>3603</v>
      </c>
      <c r="X2436" t="s">
        <v>3604</v>
      </c>
      <c r="Z2436" t="s">
        <v>3603</v>
      </c>
    </row>
    <row r="2437" spans="1:26" x14ac:dyDescent="0.3">
      <c r="A2437" s="2">
        <v>45077</v>
      </c>
      <c r="B2437" s="2"/>
      <c r="D2437" t="s">
        <v>3536</v>
      </c>
      <c r="E2437" t="s">
        <v>567</v>
      </c>
      <c r="F2437" t="s">
        <v>39</v>
      </c>
      <c r="G2437" t="s">
        <v>51</v>
      </c>
      <c r="H2437" t="s">
        <v>52</v>
      </c>
      <c r="I2437" t="s">
        <v>34</v>
      </c>
      <c r="J2437" t="s">
        <v>20</v>
      </c>
      <c r="K2437" t="s">
        <v>21</v>
      </c>
      <c r="L2437" t="s">
        <v>21</v>
      </c>
      <c r="M2437" t="s">
        <v>568</v>
      </c>
      <c r="N2437" t="s">
        <v>63</v>
      </c>
      <c r="O2437">
        <v>118.5946970387471</v>
      </c>
      <c r="P2437">
        <v>5.1350050933676439</v>
      </c>
      <c r="Q2437">
        <v>-2</v>
      </c>
      <c r="R2437" t="s">
        <v>3603</v>
      </c>
      <c r="S2437" t="s">
        <v>3554</v>
      </c>
      <c r="T2437" t="s">
        <v>3585</v>
      </c>
      <c r="U2437">
        <v>5</v>
      </c>
      <c r="V2437" t="s">
        <v>3565</v>
      </c>
      <c r="W2437" t="s">
        <v>3603</v>
      </c>
      <c r="X2437" t="s">
        <v>3604</v>
      </c>
      <c r="Z2437" t="s">
        <v>3603</v>
      </c>
    </row>
    <row r="2438" spans="1:26" x14ac:dyDescent="0.3">
      <c r="A2438" s="2">
        <v>45006</v>
      </c>
      <c r="B2438" s="2"/>
      <c r="D2438" t="s">
        <v>3536</v>
      </c>
      <c r="E2438" t="s">
        <v>734</v>
      </c>
      <c r="F2438" t="s">
        <v>157</v>
      </c>
      <c r="G2438" t="s">
        <v>51</v>
      </c>
      <c r="H2438" t="s">
        <v>52</v>
      </c>
      <c r="I2438" t="s">
        <v>34</v>
      </c>
      <c r="J2438" t="s">
        <v>20</v>
      </c>
      <c r="K2438" t="s">
        <v>21</v>
      </c>
      <c r="L2438" t="s">
        <v>3546</v>
      </c>
      <c r="M2438" t="s">
        <v>1391</v>
      </c>
      <c r="N2438" t="s">
        <v>43</v>
      </c>
      <c r="O2438">
        <v>25.464209845885708</v>
      </c>
      <c r="P2438">
        <v>4.586841118020879</v>
      </c>
      <c r="Q2438">
        <v>-2</v>
      </c>
      <c r="R2438" t="s">
        <v>3603</v>
      </c>
      <c r="S2438" t="s">
        <v>3554</v>
      </c>
      <c r="T2438" t="s">
        <v>3584</v>
      </c>
      <c r="U2438">
        <v>3</v>
      </c>
      <c r="V2438" t="s">
        <v>3563</v>
      </c>
      <c r="W2438" t="s">
        <v>3603</v>
      </c>
      <c r="X2438" t="s">
        <v>3604</v>
      </c>
      <c r="Z2438" t="s">
        <v>3603</v>
      </c>
    </row>
    <row r="2439" spans="1:26" x14ac:dyDescent="0.3">
      <c r="A2439" s="2">
        <v>45417</v>
      </c>
      <c r="B2439" s="2"/>
      <c r="D2439" t="s">
        <v>3536</v>
      </c>
      <c r="E2439" t="s">
        <v>747</v>
      </c>
      <c r="F2439" t="s">
        <v>118</v>
      </c>
      <c r="G2439" t="s">
        <v>33</v>
      </c>
      <c r="H2439" t="s">
        <v>52</v>
      </c>
      <c r="I2439" t="s">
        <v>34</v>
      </c>
      <c r="J2439" t="s">
        <v>42</v>
      </c>
      <c r="K2439" t="s">
        <v>21</v>
      </c>
      <c r="L2439" t="s">
        <v>3546</v>
      </c>
      <c r="M2439" t="s">
        <v>748</v>
      </c>
      <c r="N2439" t="s">
        <v>30</v>
      </c>
      <c r="O2439">
        <v>85.3487216685931</v>
      </c>
      <c r="P2439">
        <v>7.4361720285571442</v>
      </c>
      <c r="Q2439">
        <v>-2</v>
      </c>
      <c r="R2439" t="s">
        <v>3603</v>
      </c>
      <c r="S2439" t="s">
        <v>3555</v>
      </c>
      <c r="T2439" t="s">
        <v>3585</v>
      </c>
      <c r="U2439">
        <v>5</v>
      </c>
      <c r="V2439" t="s">
        <v>3565</v>
      </c>
      <c r="W2439" t="s">
        <v>3603</v>
      </c>
      <c r="X2439" t="s">
        <v>3604</v>
      </c>
      <c r="Z2439" t="s">
        <v>3603</v>
      </c>
    </row>
    <row r="2440" spans="1:26" x14ac:dyDescent="0.3">
      <c r="A2440" s="2">
        <v>45257</v>
      </c>
      <c r="B2440" s="2"/>
      <c r="D2440" t="s">
        <v>3536</v>
      </c>
      <c r="E2440" t="s">
        <v>773</v>
      </c>
      <c r="F2440" t="s">
        <v>57</v>
      </c>
      <c r="G2440" t="s">
        <v>33</v>
      </c>
      <c r="H2440" t="s">
        <v>52</v>
      </c>
      <c r="I2440" t="s">
        <v>34</v>
      </c>
      <c r="J2440" t="s">
        <v>42</v>
      </c>
      <c r="K2440" t="s">
        <v>21</v>
      </c>
      <c r="L2440" t="s">
        <v>21</v>
      </c>
      <c r="M2440" t="s">
        <v>1773</v>
      </c>
      <c r="N2440" t="s">
        <v>54</v>
      </c>
      <c r="O2440">
        <v>90.966810476807552</v>
      </c>
      <c r="P2440">
        <v>5.6068469555401386</v>
      </c>
      <c r="Q2440">
        <v>-2</v>
      </c>
      <c r="R2440" t="s">
        <v>3603</v>
      </c>
      <c r="S2440" t="s">
        <v>3554</v>
      </c>
      <c r="T2440" t="s">
        <v>3587</v>
      </c>
      <c r="U2440">
        <v>11</v>
      </c>
      <c r="V2440" t="s">
        <v>3571</v>
      </c>
      <c r="W2440" t="s">
        <v>3603</v>
      </c>
      <c r="X2440" t="s">
        <v>3604</v>
      </c>
      <c r="Z2440" t="s">
        <v>3603</v>
      </c>
    </row>
    <row r="2441" spans="1:26" x14ac:dyDescent="0.3">
      <c r="A2441" s="2">
        <v>45472</v>
      </c>
      <c r="B2441" s="2"/>
      <c r="D2441" t="s">
        <v>3536</v>
      </c>
      <c r="E2441" t="s">
        <v>857</v>
      </c>
      <c r="F2441" t="s">
        <v>16</v>
      </c>
      <c r="G2441" t="s">
        <v>33</v>
      </c>
      <c r="H2441" t="s">
        <v>52</v>
      </c>
      <c r="I2441" t="s">
        <v>34</v>
      </c>
      <c r="J2441" t="s">
        <v>20</v>
      </c>
      <c r="K2441" t="s">
        <v>21</v>
      </c>
      <c r="L2441" t="s">
        <v>3546</v>
      </c>
      <c r="M2441" t="s">
        <v>1917</v>
      </c>
      <c r="N2441" t="s">
        <v>63</v>
      </c>
      <c r="O2441">
        <v>72.998791850608271</v>
      </c>
      <c r="P2441">
        <v>6.741831035534954</v>
      </c>
      <c r="Q2441">
        <v>-2</v>
      </c>
      <c r="R2441" t="s">
        <v>3603</v>
      </c>
      <c r="S2441" t="s">
        <v>3555</v>
      </c>
      <c r="T2441" t="s">
        <v>3585</v>
      </c>
      <c r="U2441">
        <v>6</v>
      </c>
      <c r="V2441" t="s">
        <v>3566</v>
      </c>
      <c r="W2441" t="s">
        <v>3603</v>
      </c>
      <c r="X2441" t="s">
        <v>3604</v>
      </c>
      <c r="Z2441" t="s">
        <v>3603</v>
      </c>
    </row>
    <row r="2442" spans="1:26" x14ac:dyDescent="0.3">
      <c r="A2442" s="2">
        <v>45473</v>
      </c>
      <c r="B2442" s="2"/>
      <c r="D2442" t="s">
        <v>3536</v>
      </c>
      <c r="E2442" t="s">
        <v>903</v>
      </c>
      <c r="F2442" t="s">
        <v>16</v>
      </c>
      <c r="G2442" t="s">
        <v>33</v>
      </c>
      <c r="H2442" t="s">
        <v>52</v>
      </c>
      <c r="I2442" t="s">
        <v>34</v>
      </c>
      <c r="J2442" t="s">
        <v>20</v>
      </c>
      <c r="K2442" t="s">
        <v>21</v>
      </c>
      <c r="L2442" t="s">
        <v>3546</v>
      </c>
      <c r="M2442" t="s">
        <v>904</v>
      </c>
      <c r="N2442" t="s">
        <v>63</v>
      </c>
      <c r="O2442">
        <v>77.96954613957007</v>
      </c>
      <c r="P2442">
        <v>7.4300538213330256</v>
      </c>
      <c r="Q2442">
        <v>-2</v>
      </c>
      <c r="R2442" t="s">
        <v>3603</v>
      </c>
      <c r="S2442" t="s">
        <v>3555</v>
      </c>
      <c r="T2442" t="s">
        <v>3585</v>
      </c>
      <c r="U2442">
        <v>6</v>
      </c>
      <c r="V2442" t="s">
        <v>3566</v>
      </c>
      <c r="W2442" t="s">
        <v>3603</v>
      </c>
      <c r="X2442" t="s">
        <v>3604</v>
      </c>
      <c r="Z2442" t="s">
        <v>3603</v>
      </c>
    </row>
    <row r="2443" spans="1:26" x14ac:dyDescent="0.3">
      <c r="A2443" s="2">
        <v>45265</v>
      </c>
      <c r="B2443" s="2"/>
      <c r="D2443" t="s">
        <v>3536</v>
      </c>
      <c r="E2443" t="s">
        <v>930</v>
      </c>
      <c r="F2443" t="s">
        <v>28</v>
      </c>
      <c r="G2443" t="s">
        <v>33</v>
      </c>
      <c r="H2443" t="s">
        <v>52</v>
      </c>
      <c r="I2443" t="s">
        <v>34</v>
      </c>
      <c r="J2443" t="s">
        <v>42</v>
      </c>
      <c r="K2443" t="s">
        <v>21</v>
      </c>
      <c r="L2443" t="s">
        <v>21</v>
      </c>
      <c r="M2443" t="s">
        <v>1439</v>
      </c>
      <c r="N2443" t="s">
        <v>30</v>
      </c>
      <c r="O2443">
        <v>34.729348218420718</v>
      </c>
      <c r="P2443">
        <v>5.4735027217460992</v>
      </c>
      <c r="Q2443">
        <v>-2</v>
      </c>
      <c r="R2443" t="s">
        <v>3603</v>
      </c>
      <c r="S2443" t="s">
        <v>3554</v>
      </c>
      <c r="T2443" t="s">
        <v>3587</v>
      </c>
      <c r="U2443">
        <v>12</v>
      </c>
      <c r="V2443" t="s">
        <v>3572</v>
      </c>
      <c r="W2443" t="s">
        <v>3603</v>
      </c>
      <c r="X2443" t="s">
        <v>3604</v>
      </c>
      <c r="Z2443" t="s">
        <v>3603</v>
      </c>
    </row>
    <row r="2444" spans="1:26" x14ac:dyDescent="0.3">
      <c r="A2444" s="2">
        <v>45261</v>
      </c>
      <c r="B2444" s="2"/>
      <c r="D2444" t="s">
        <v>3536</v>
      </c>
      <c r="E2444" t="s">
        <v>985</v>
      </c>
      <c r="F2444" t="s">
        <v>39</v>
      </c>
      <c r="G2444" t="s">
        <v>58</v>
      </c>
      <c r="H2444" t="s">
        <v>52</v>
      </c>
      <c r="I2444" t="s">
        <v>34</v>
      </c>
      <c r="J2444" t="s">
        <v>42</v>
      </c>
      <c r="K2444" t="s">
        <v>21</v>
      </c>
      <c r="L2444" t="s">
        <v>3546</v>
      </c>
      <c r="M2444" t="s">
        <v>986</v>
      </c>
      <c r="N2444" t="s">
        <v>144</v>
      </c>
      <c r="O2444">
        <v>91.856404671163361</v>
      </c>
      <c r="P2444">
        <v>6.2063042189327762</v>
      </c>
      <c r="Q2444">
        <v>-2</v>
      </c>
      <c r="R2444" t="s">
        <v>3603</v>
      </c>
      <c r="S2444" t="s">
        <v>3554</v>
      </c>
      <c r="T2444" t="s">
        <v>3587</v>
      </c>
      <c r="U2444">
        <v>12</v>
      </c>
      <c r="V2444" t="s">
        <v>3572</v>
      </c>
      <c r="W2444" t="s">
        <v>3603</v>
      </c>
      <c r="X2444" t="s">
        <v>3604</v>
      </c>
      <c r="Z2444" t="s">
        <v>3603</v>
      </c>
    </row>
    <row r="2445" spans="1:26" x14ac:dyDescent="0.3">
      <c r="A2445" s="2">
        <v>45447</v>
      </c>
      <c r="B2445" s="2"/>
      <c r="D2445" t="s">
        <v>3536</v>
      </c>
      <c r="E2445" t="s">
        <v>995</v>
      </c>
      <c r="F2445" t="s">
        <v>157</v>
      </c>
      <c r="G2445" t="s">
        <v>58</v>
      </c>
      <c r="H2445" t="s">
        <v>52</v>
      </c>
      <c r="I2445" t="s">
        <v>34</v>
      </c>
      <c r="J2445" t="s">
        <v>42</v>
      </c>
      <c r="K2445" t="s">
        <v>21</v>
      </c>
      <c r="L2445" t="s">
        <v>3546</v>
      </c>
      <c r="M2445" t="s">
        <v>996</v>
      </c>
      <c r="N2445" t="s">
        <v>144</v>
      </c>
      <c r="O2445">
        <v>12.36611834895805</v>
      </c>
      <c r="P2445">
        <v>4.0041874436279574</v>
      </c>
      <c r="Q2445">
        <v>-2</v>
      </c>
      <c r="R2445" t="s">
        <v>3603</v>
      </c>
      <c r="S2445" t="s">
        <v>3555</v>
      </c>
      <c r="T2445" t="s">
        <v>3585</v>
      </c>
      <c r="U2445">
        <v>6</v>
      </c>
      <c r="V2445" t="s">
        <v>3566</v>
      </c>
      <c r="W2445" t="s">
        <v>3603</v>
      </c>
      <c r="X2445" t="s">
        <v>3604</v>
      </c>
      <c r="Z2445" t="s">
        <v>3603</v>
      </c>
    </row>
    <row r="2446" spans="1:26" x14ac:dyDescent="0.3">
      <c r="A2446" s="2">
        <v>44998</v>
      </c>
      <c r="B2446" s="2"/>
      <c r="D2446" t="s">
        <v>3536</v>
      </c>
      <c r="E2446" t="s">
        <v>1001</v>
      </c>
      <c r="F2446" t="s">
        <v>118</v>
      </c>
      <c r="G2446" t="s">
        <v>58</v>
      </c>
      <c r="H2446" t="s">
        <v>52</v>
      </c>
      <c r="I2446" t="s">
        <v>34</v>
      </c>
      <c r="J2446" t="s">
        <v>20</v>
      </c>
      <c r="K2446" t="s">
        <v>21</v>
      </c>
      <c r="L2446" t="s">
        <v>3546</v>
      </c>
      <c r="M2446" t="s">
        <v>1002</v>
      </c>
      <c r="N2446" t="s">
        <v>144</v>
      </c>
      <c r="O2446">
        <v>68.575978955805326</v>
      </c>
      <c r="P2446">
        <v>7.1591571294976184</v>
      </c>
      <c r="Q2446">
        <v>-2</v>
      </c>
      <c r="R2446" t="s">
        <v>3603</v>
      </c>
      <c r="S2446" t="s">
        <v>3554</v>
      </c>
      <c r="T2446" t="s">
        <v>3584</v>
      </c>
      <c r="U2446">
        <v>3</v>
      </c>
      <c r="V2446" t="s">
        <v>3563</v>
      </c>
      <c r="W2446" t="s">
        <v>3603</v>
      </c>
      <c r="X2446" t="s">
        <v>3604</v>
      </c>
      <c r="Z2446" t="s">
        <v>3603</v>
      </c>
    </row>
    <row r="2447" spans="1:26" x14ac:dyDescent="0.3">
      <c r="A2447" s="2">
        <v>45317</v>
      </c>
      <c r="B2447" s="2"/>
      <c r="D2447" t="s">
        <v>3536</v>
      </c>
      <c r="E2447" t="s">
        <v>1060</v>
      </c>
      <c r="F2447" t="s">
        <v>80</v>
      </c>
      <c r="G2447" t="s">
        <v>33</v>
      </c>
      <c r="H2447" t="s">
        <v>52</v>
      </c>
      <c r="I2447" t="s">
        <v>34</v>
      </c>
      <c r="J2447" t="s">
        <v>20</v>
      </c>
      <c r="K2447" t="s">
        <v>21</v>
      </c>
      <c r="L2447" t="s">
        <v>21</v>
      </c>
      <c r="M2447" t="s">
        <v>1620</v>
      </c>
      <c r="N2447" t="s">
        <v>76</v>
      </c>
      <c r="O2447">
        <v>22.33214991216763</v>
      </c>
      <c r="P2447">
        <v>4.9127909090447002</v>
      </c>
      <c r="Q2447">
        <v>-2</v>
      </c>
      <c r="R2447" t="s">
        <v>3603</v>
      </c>
      <c r="S2447" t="s">
        <v>3555</v>
      </c>
      <c r="T2447" t="s">
        <v>3584</v>
      </c>
      <c r="U2447">
        <v>1</v>
      </c>
      <c r="V2447" t="s">
        <v>3561</v>
      </c>
      <c r="W2447" t="s">
        <v>3603</v>
      </c>
      <c r="X2447" t="s">
        <v>3604</v>
      </c>
      <c r="Z2447" t="s">
        <v>3603</v>
      </c>
    </row>
    <row r="2448" spans="1:26" x14ac:dyDescent="0.3">
      <c r="A2448" s="2">
        <v>45319</v>
      </c>
      <c r="B2448" s="2"/>
      <c r="D2448" t="s">
        <v>3536</v>
      </c>
      <c r="E2448" t="s">
        <v>1151</v>
      </c>
      <c r="F2448" t="s">
        <v>103</v>
      </c>
      <c r="G2448" t="s">
        <v>51</v>
      </c>
      <c r="H2448" t="s">
        <v>52</v>
      </c>
      <c r="I2448" t="s">
        <v>34</v>
      </c>
      <c r="J2448" t="s">
        <v>20</v>
      </c>
      <c r="K2448" t="s">
        <v>21</v>
      </c>
      <c r="L2448" t="s">
        <v>3546</v>
      </c>
      <c r="M2448" t="s">
        <v>1636</v>
      </c>
      <c r="N2448" t="s">
        <v>144</v>
      </c>
      <c r="O2448">
        <v>93.507720386843971</v>
      </c>
      <c r="P2448">
        <v>7.4360283562540026</v>
      </c>
      <c r="Q2448">
        <v>-2</v>
      </c>
      <c r="R2448" t="s">
        <v>3603</v>
      </c>
      <c r="S2448" t="s">
        <v>3555</v>
      </c>
      <c r="T2448" t="s">
        <v>3584</v>
      </c>
      <c r="U2448">
        <v>1</v>
      </c>
      <c r="V2448" t="s">
        <v>3561</v>
      </c>
      <c r="W2448" t="s">
        <v>3603</v>
      </c>
      <c r="X2448" t="s">
        <v>3604</v>
      </c>
      <c r="Z2448" t="s">
        <v>3603</v>
      </c>
    </row>
    <row r="2449" spans="1:26" x14ac:dyDescent="0.3">
      <c r="A2449" s="2">
        <v>45316</v>
      </c>
      <c r="B2449" s="2"/>
      <c r="D2449" t="s">
        <v>3536</v>
      </c>
      <c r="E2449" t="s">
        <v>1232</v>
      </c>
      <c r="F2449" t="s">
        <v>16</v>
      </c>
      <c r="G2449" t="s">
        <v>51</v>
      </c>
      <c r="H2449" t="s">
        <v>52</v>
      </c>
      <c r="I2449" t="s">
        <v>34</v>
      </c>
      <c r="J2449" t="s">
        <v>20</v>
      </c>
      <c r="K2449" t="s">
        <v>21</v>
      </c>
      <c r="L2449" t="s">
        <v>21</v>
      </c>
      <c r="M2449" t="s">
        <v>1855</v>
      </c>
      <c r="N2449" t="s">
        <v>76</v>
      </c>
      <c r="O2449">
        <v>74.737521434825794</v>
      </c>
      <c r="P2449">
        <v>7.1551061045480937</v>
      </c>
      <c r="Q2449">
        <v>-2</v>
      </c>
      <c r="R2449" t="s">
        <v>3603</v>
      </c>
      <c r="S2449" t="s">
        <v>3555</v>
      </c>
      <c r="T2449" t="s">
        <v>3584</v>
      </c>
      <c r="U2449">
        <v>1</v>
      </c>
      <c r="V2449" t="s">
        <v>3561</v>
      </c>
      <c r="W2449" t="s">
        <v>3603</v>
      </c>
      <c r="X2449" t="s">
        <v>3604</v>
      </c>
      <c r="Z2449" t="s">
        <v>3603</v>
      </c>
    </row>
    <row r="2450" spans="1:26" x14ac:dyDescent="0.3">
      <c r="A2450" s="2">
        <v>45457</v>
      </c>
      <c r="B2450" s="2"/>
      <c r="D2450" t="s">
        <v>3536</v>
      </c>
      <c r="E2450" t="s">
        <v>1292</v>
      </c>
      <c r="F2450" t="s">
        <v>39</v>
      </c>
      <c r="G2450" t="s">
        <v>58</v>
      </c>
      <c r="H2450" t="s">
        <v>52</v>
      </c>
      <c r="I2450" t="s">
        <v>34</v>
      </c>
      <c r="J2450" t="s">
        <v>20</v>
      </c>
      <c r="K2450" t="s">
        <v>21</v>
      </c>
      <c r="L2450" t="s">
        <v>21</v>
      </c>
      <c r="M2450" t="s">
        <v>1293</v>
      </c>
      <c r="N2450" t="s">
        <v>63</v>
      </c>
      <c r="O2450">
        <v>132.04099392373629</v>
      </c>
      <c r="P2450">
        <v>5.9968843978581141</v>
      </c>
      <c r="Q2450">
        <v>-2</v>
      </c>
      <c r="R2450" t="s">
        <v>3603</v>
      </c>
      <c r="S2450" t="s">
        <v>3555</v>
      </c>
      <c r="T2450" t="s">
        <v>3585</v>
      </c>
      <c r="U2450">
        <v>6</v>
      </c>
      <c r="V2450" t="s">
        <v>3566</v>
      </c>
      <c r="W2450" t="s">
        <v>3603</v>
      </c>
      <c r="X2450" t="s">
        <v>3604</v>
      </c>
      <c r="Z2450" t="s">
        <v>3603</v>
      </c>
    </row>
    <row r="2451" spans="1:26" x14ac:dyDescent="0.3">
      <c r="A2451" s="2">
        <v>44937</v>
      </c>
      <c r="B2451" s="2"/>
      <c r="D2451" t="s">
        <v>3536</v>
      </c>
      <c r="E2451" t="s">
        <v>1357</v>
      </c>
      <c r="F2451" t="s">
        <v>16</v>
      </c>
      <c r="G2451" t="s">
        <v>51</v>
      </c>
      <c r="H2451" t="s">
        <v>52</v>
      </c>
      <c r="I2451" t="s">
        <v>34</v>
      </c>
      <c r="J2451" t="s">
        <v>42</v>
      </c>
      <c r="K2451" t="s">
        <v>21</v>
      </c>
      <c r="L2451" t="s">
        <v>3546</v>
      </c>
      <c r="M2451" t="s">
        <v>1358</v>
      </c>
      <c r="N2451" t="s">
        <v>43</v>
      </c>
      <c r="O2451">
        <v>59.365968475205463</v>
      </c>
      <c r="P2451">
        <v>6.6586268055769224</v>
      </c>
      <c r="Q2451">
        <v>-2</v>
      </c>
      <c r="R2451" t="s">
        <v>3603</v>
      </c>
      <c r="S2451" t="s">
        <v>3554</v>
      </c>
      <c r="T2451" t="s">
        <v>3584</v>
      </c>
      <c r="U2451">
        <v>1</v>
      </c>
      <c r="V2451" t="s">
        <v>3561</v>
      </c>
      <c r="W2451" t="s">
        <v>3603</v>
      </c>
      <c r="X2451" t="s">
        <v>3604</v>
      </c>
      <c r="Z2451" t="s">
        <v>3603</v>
      </c>
    </row>
    <row r="2452" spans="1:26" x14ac:dyDescent="0.3">
      <c r="A2452" s="2">
        <v>45000</v>
      </c>
      <c r="B2452" s="2"/>
      <c r="D2452" t="s">
        <v>3536</v>
      </c>
      <c r="E2452" t="s">
        <v>1420</v>
      </c>
      <c r="F2452" t="s">
        <v>16</v>
      </c>
      <c r="G2452" t="s">
        <v>33</v>
      </c>
      <c r="H2452" t="s">
        <v>52</v>
      </c>
      <c r="I2452" t="s">
        <v>34</v>
      </c>
      <c r="J2452" t="s">
        <v>20</v>
      </c>
      <c r="K2452" t="s">
        <v>21</v>
      </c>
      <c r="L2452" t="s">
        <v>3546</v>
      </c>
      <c r="M2452" t="s">
        <v>1848</v>
      </c>
      <c r="N2452" t="s">
        <v>63</v>
      </c>
      <c r="O2452">
        <v>81.846338585323039</v>
      </c>
      <c r="P2452">
        <v>7.2944315159066537</v>
      </c>
      <c r="Q2452">
        <v>-2</v>
      </c>
      <c r="R2452" t="s">
        <v>3603</v>
      </c>
      <c r="S2452" t="s">
        <v>3554</v>
      </c>
      <c r="T2452" t="s">
        <v>3584</v>
      </c>
      <c r="U2452">
        <v>3</v>
      </c>
      <c r="V2452" t="s">
        <v>3563</v>
      </c>
      <c r="W2452" t="s">
        <v>3603</v>
      </c>
      <c r="X2452" t="s">
        <v>3604</v>
      </c>
      <c r="Z2452" t="s">
        <v>3603</v>
      </c>
    </row>
    <row r="2453" spans="1:26" x14ac:dyDescent="0.3">
      <c r="A2453" s="2">
        <v>45247</v>
      </c>
      <c r="B2453" s="2"/>
      <c r="D2453" t="s">
        <v>3536</v>
      </c>
      <c r="E2453" t="s">
        <v>1706</v>
      </c>
      <c r="F2453" t="s">
        <v>16</v>
      </c>
      <c r="G2453" t="s">
        <v>33</v>
      </c>
      <c r="H2453" t="s">
        <v>52</v>
      </c>
      <c r="I2453" t="s">
        <v>34</v>
      </c>
      <c r="J2453" t="s">
        <v>20</v>
      </c>
      <c r="K2453" t="s">
        <v>21</v>
      </c>
      <c r="L2453" t="s">
        <v>21</v>
      </c>
      <c r="M2453" t="s">
        <v>1707</v>
      </c>
      <c r="N2453" t="s">
        <v>76</v>
      </c>
      <c r="O2453">
        <v>84.602716249823033</v>
      </c>
      <c r="P2453">
        <v>6.6513305059948404</v>
      </c>
      <c r="Q2453">
        <v>-2</v>
      </c>
      <c r="R2453" t="s">
        <v>3603</v>
      </c>
      <c r="S2453" t="s">
        <v>3554</v>
      </c>
      <c r="T2453" t="s">
        <v>3587</v>
      </c>
      <c r="U2453">
        <v>11</v>
      </c>
      <c r="V2453" t="s">
        <v>3571</v>
      </c>
      <c r="W2453" t="s">
        <v>3603</v>
      </c>
      <c r="X2453" t="s">
        <v>3604</v>
      </c>
      <c r="Z2453" t="s">
        <v>3603</v>
      </c>
    </row>
    <row r="2454" spans="1:26" x14ac:dyDescent="0.3">
      <c r="A2454" s="2">
        <v>45405</v>
      </c>
      <c r="B2454" s="2"/>
      <c r="D2454" t="s">
        <v>3536</v>
      </c>
      <c r="E2454" t="s">
        <v>1799</v>
      </c>
      <c r="F2454" t="s">
        <v>157</v>
      </c>
      <c r="G2454" t="s">
        <v>33</v>
      </c>
      <c r="H2454" t="s">
        <v>52</v>
      </c>
      <c r="I2454" t="s">
        <v>34</v>
      </c>
      <c r="J2454" t="s">
        <v>42</v>
      </c>
      <c r="K2454" t="s">
        <v>21</v>
      </c>
      <c r="L2454" t="s">
        <v>3546</v>
      </c>
      <c r="M2454" t="s">
        <v>1800</v>
      </c>
      <c r="N2454" t="s">
        <v>24</v>
      </c>
      <c r="O2454">
        <v>26.56750318740314</v>
      </c>
      <c r="P2454">
        <v>4.0121567714773869</v>
      </c>
      <c r="Q2454">
        <v>-2</v>
      </c>
      <c r="R2454" t="s">
        <v>3603</v>
      </c>
      <c r="S2454" t="s">
        <v>3555</v>
      </c>
      <c r="T2454" t="s">
        <v>3585</v>
      </c>
      <c r="U2454">
        <v>4</v>
      </c>
      <c r="V2454" t="s">
        <v>3564</v>
      </c>
      <c r="W2454" t="s">
        <v>3603</v>
      </c>
      <c r="X2454" t="s">
        <v>3604</v>
      </c>
      <c r="Z2454" t="s">
        <v>3603</v>
      </c>
    </row>
    <row r="2455" spans="1:26" x14ac:dyDescent="0.3">
      <c r="A2455" s="2">
        <v>45228</v>
      </c>
      <c r="B2455" s="2"/>
      <c r="D2455" t="s">
        <v>3536</v>
      </c>
      <c r="E2455" t="s">
        <v>1897</v>
      </c>
      <c r="F2455" t="s">
        <v>118</v>
      </c>
      <c r="G2455" t="s">
        <v>51</v>
      </c>
      <c r="H2455" t="s">
        <v>52</v>
      </c>
      <c r="I2455" t="s">
        <v>34</v>
      </c>
      <c r="J2455" t="s">
        <v>20</v>
      </c>
      <c r="K2455" t="s">
        <v>21</v>
      </c>
      <c r="L2455" t="s">
        <v>21</v>
      </c>
      <c r="M2455" t="s">
        <v>1898</v>
      </c>
      <c r="N2455" t="s">
        <v>63</v>
      </c>
      <c r="O2455">
        <v>85.762071790386386</v>
      </c>
      <c r="P2455">
        <v>6.5757583245674693</v>
      </c>
      <c r="Q2455">
        <v>-2</v>
      </c>
      <c r="R2455" t="s">
        <v>3603</v>
      </c>
      <c r="S2455" t="s">
        <v>3554</v>
      </c>
      <c r="T2455" t="s">
        <v>3587</v>
      </c>
      <c r="U2455">
        <v>10</v>
      </c>
      <c r="V2455" t="s">
        <v>3570</v>
      </c>
      <c r="W2455" t="s">
        <v>3603</v>
      </c>
      <c r="X2455" t="s">
        <v>3604</v>
      </c>
      <c r="Z2455" t="s">
        <v>3603</v>
      </c>
    </row>
    <row r="2456" spans="1:26" x14ac:dyDescent="0.3">
      <c r="A2456" s="2">
        <v>45045</v>
      </c>
      <c r="B2456" s="2"/>
      <c r="D2456" t="s">
        <v>3536</v>
      </c>
      <c r="E2456" t="s">
        <v>2020</v>
      </c>
      <c r="F2456" t="s">
        <v>39</v>
      </c>
      <c r="G2456" t="s">
        <v>58</v>
      </c>
      <c r="H2456" t="s">
        <v>52</v>
      </c>
      <c r="I2456" t="s">
        <v>34</v>
      </c>
      <c r="J2456" t="s">
        <v>42</v>
      </c>
      <c r="K2456" t="s">
        <v>21</v>
      </c>
      <c r="L2456" t="s">
        <v>3546</v>
      </c>
      <c r="M2456" t="s">
        <v>2021</v>
      </c>
      <c r="N2456" t="s">
        <v>76</v>
      </c>
      <c r="O2456">
        <v>118.543899394429</v>
      </c>
      <c r="P2456">
        <v>5.6190552325726557</v>
      </c>
      <c r="Q2456">
        <v>-2</v>
      </c>
      <c r="R2456" t="s">
        <v>3603</v>
      </c>
      <c r="S2456" t="s">
        <v>3554</v>
      </c>
      <c r="T2456" t="s">
        <v>3585</v>
      </c>
      <c r="U2456">
        <v>4</v>
      </c>
      <c r="V2456" t="s">
        <v>3564</v>
      </c>
      <c r="W2456" t="s">
        <v>3603</v>
      </c>
      <c r="X2456" t="s">
        <v>3604</v>
      </c>
      <c r="Z2456" t="s">
        <v>3603</v>
      </c>
    </row>
    <row r="2457" spans="1:26" x14ac:dyDescent="0.3">
      <c r="A2457" s="2">
        <v>45127</v>
      </c>
      <c r="B2457" s="2"/>
      <c r="D2457" t="s">
        <v>3536</v>
      </c>
      <c r="E2457" t="s">
        <v>239</v>
      </c>
      <c r="F2457" t="s">
        <v>103</v>
      </c>
      <c r="G2457" t="s">
        <v>51</v>
      </c>
      <c r="H2457" t="s">
        <v>52</v>
      </c>
      <c r="I2457" t="s">
        <v>34</v>
      </c>
      <c r="J2457" t="s">
        <v>20</v>
      </c>
      <c r="K2457" t="s">
        <v>21</v>
      </c>
      <c r="L2457" t="s">
        <v>3546</v>
      </c>
      <c r="M2457" t="s">
        <v>2055</v>
      </c>
      <c r="N2457" t="s">
        <v>24</v>
      </c>
      <c r="O2457">
        <v>99.690092806718269</v>
      </c>
      <c r="P2457">
        <v>6.2086261747037641</v>
      </c>
      <c r="Q2457">
        <v>-2</v>
      </c>
      <c r="R2457" t="s">
        <v>3603</v>
      </c>
      <c r="S2457" t="s">
        <v>3554</v>
      </c>
      <c r="T2457" t="s">
        <v>3586</v>
      </c>
      <c r="U2457">
        <v>7</v>
      </c>
      <c r="V2457" t="s">
        <v>3567</v>
      </c>
      <c r="W2457" t="s">
        <v>3603</v>
      </c>
      <c r="X2457" t="s">
        <v>3604</v>
      </c>
      <c r="Z2457" t="s">
        <v>3603</v>
      </c>
    </row>
    <row r="2458" spans="1:26" x14ac:dyDescent="0.3">
      <c r="A2458" s="2">
        <v>45338</v>
      </c>
      <c r="B2458" s="2"/>
      <c r="D2458" t="s">
        <v>3536</v>
      </c>
      <c r="E2458" t="s">
        <v>923</v>
      </c>
      <c r="F2458" t="s">
        <v>103</v>
      </c>
      <c r="G2458" t="s">
        <v>58</v>
      </c>
      <c r="H2458" t="s">
        <v>52</v>
      </c>
      <c r="I2458" t="s">
        <v>34</v>
      </c>
      <c r="J2458" t="s">
        <v>42</v>
      </c>
      <c r="K2458" t="s">
        <v>21</v>
      </c>
      <c r="L2458" t="s">
        <v>21</v>
      </c>
      <c r="M2458" t="s">
        <v>2065</v>
      </c>
      <c r="N2458" t="s">
        <v>43</v>
      </c>
      <c r="O2458">
        <v>77.148418592598105</v>
      </c>
      <c r="P2458">
        <v>6.1402162792825141</v>
      </c>
      <c r="Q2458">
        <v>-2</v>
      </c>
      <c r="R2458" t="s">
        <v>3603</v>
      </c>
      <c r="S2458" t="s">
        <v>3555</v>
      </c>
      <c r="T2458" t="s">
        <v>3584</v>
      </c>
      <c r="U2458">
        <v>2</v>
      </c>
      <c r="V2458" t="s">
        <v>3562</v>
      </c>
      <c r="W2458" t="s">
        <v>3603</v>
      </c>
      <c r="X2458" t="s">
        <v>3604</v>
      </c>
      <c r="Z2458" t="s">
        <v>3603</v>
      </c>
    </row>
    <row r="2459" spans="1:26" x14ac:dyDescent="0.3">
      <c r="A2459" s="2">
        <v>45136</v>
      </c>
      <c r="B2459" s="2"/>
      <c r="D2459" t="s">
        <v>3536</v>
      </c>
      <c r="E2459" t="s">
        <v>539</v>
      </c>
      <c r="F2459" t="s">
        <v>80</v>
      </c>
      <c r="G2459" t="s">
        <v>51</v>
      </c>
      <c r="H2459" t="s">
        <v>52</v>
      </c>
      <c r="I2459" t="s">
        <v>34</v>
      </c>
      <c r="J2459" t="s">
        <v>20</v>
      </c>
      <c r="K2459" t="s">
        <v>21</v>
      </c>
      <c r="L2459" t="s">
        <v>21</v>
      </c>
      <c r="M2459" t="s">
        <v>2083</v>
      </c>
      <c r="N2459" t="s">
        <v>76</v>
      </c>
      <c r="O2459">
        <v>20.356268749554459</v>
      </c>
      <c r="P2459">
        <v>4.3209920180474706</v>
      </c>
      <c r="Q2459">
        <v>-2</v>
      </c>
      <c r="R2459" t="s">
        <v>3603</v>
      </c>
      <c r="S2459" t="s">
        <v>3554</v>
      </c>
      <c r="T2459" t="s">
        <v>3586</v>
      </c>
      <c r="U2459">
        <v>7</v>
      </c>
      <c r="V2459" t="s">
        <v>3567</v>
      </c>
      <c r="W2459" t="s">
        <v>3603</v>
      </c>
      <c r="X2459" t="s">
        <v>3604</v>
      </c>
      <c r="Z2459" t="s">
        <v>3603</v>
      </c>
    </row>
    <row r="2460" spans="1:26" x14ac:dyDescent="0.3">
      <c r="A2460" s="2">
        <v>45097</v>
      </c>
      <c r="B2460" s="2"/>
      <c r="D2460" t="s">
        <v>3536</v>
      </c>
      <c r="E2460" t="s">
        <v>2087</v>
      </c>
      <c r="F2460" t="s">
        <v>80</v>
      </c>
      <c r="G2460" t="s">
        <v>58</v>
      </c>
      <c r="H2460" t="s">
        <v>52</v>
      </c>
      <c r="I2460" t="s">
        <v>34</v>
      </c>
      <c r="J2460" t="s">
        <v>20</v>
      </c>
      <c r="K2460" t="s">
        <v>21</v>
      </c>
      <c r="L2460" t="s">
        <v>3546</v>
      </c>
      <c r="M2460" t="s">
        <v>2088</v>
      </c>
      <c r="N2460" t="s">
        <v>24</v>
      </c>
      <c r="O2460">
        <v>14.789777938784489</v>
      </c>
      <c r="P2460">
        <v>4.1945184673363531</v>
      </c>
      <c r="Q2460">
        <v>-2</v>
      </c>
      <c r="R2460" t="s">
        <v>3603</v>
      </c>
      <c r="S2460" t="s">
        <v>3554</v>
      </c>
      <c r="T2460" t="s">
        <v>3585</v>
      </c>
      <c r="U2460">
        <v>6</v>
      </c>
      <c r="V2460" t="s">
        <v>3566</v>
      </c>
      <c r="W2460" t="s">
        <v>3603</v>
      </c>
      <c r="X2460" t="s">
        <v>3604</v>
      </c>
      <c r="Z2460" t="s">
        <v>3603</v>
      </c>
    </row>
    <row r="2461" spans="1:26" x14ac:dyDescent="0.3">
      <c r="A2461" s="2">
        <v>45158</v>
      </c>
      <c r="B2461" s="2"/>
      <c r="D2461" t="s">
        <v>3536</v>
      </c>
      <c r="E2461" t="s">
        <v>2091</v>
      </c>
      <c r="F2461" t="s">
        <v>157</v>
      </c>
      <c r="G2461" t="s">
        <v>33</v>
      </c>
      <c r="H2461" t="s">
        <v>52</v>
      </c>
      <c r="I2461" t="s">
        <v>34</v>
      </c>
      <c r="J2461" t="s">
        <v>20</v>
      </c>
      <c r="K2461" t="s">
        <v>21</v>
      </c>
      <c r="L2461" t="s">
        <v>3546</v>
      </c>
      <c r="M2461" t="s">
        <v>2092</v>
      </c>
      <c r="N2461" t="s">
        <v>43</v>
      </c>
      <c r="O2461">
        <v>32.575504620563088</v>
      </c>
      <c r="P2461">
        <v>4.0929906398231317</v>
      </c>
      <c r="Q2461">
        <v>-2</v>
      </c>
      <c r="R2461" t="s">
        <v>3603</v>
      </c>
      <c r="S2461" t="s">
        <v>3554</v>
      </c>
      <c r="T2461" t="s">
        <v>3586</v>
      </c>
      <c r="U2461">
        <v>8</v>
      </c>
      <c r="V2461" t="s">
        <v>3568</v>
      </c>
      <c r="W2461" t="s">
        <v>3603</v>
      </c>
      <c r="X2461" t="s">
        <v>3604</v>
      </c>
      <c r="Z2461" t="s">
        <v>3603</v>
      </c>
    </row>
    <row r="2462" spans="1:26" x14ac:dyDescent="0.3">
      <c r="A2462" s="2">
        <v>45320</v>
      </c>
      <c r="B2462" s="2"/>
      <c r="D2462" t="s">
        <v>3536</v>
      </c>
      <c r="E2462" t="s">
        <v>1074</v>
      </c>
      <c r="F2462" t="s">
        <v>80</v>
      </c>
      <c r="G2462" t="s">
        <v>33</v>
      </c>
      <c r="H2462" t="s">
        <v>52</v>
      </c>
      <c r="I2462" t="s">
        <v>34</v>
      </c>
      <c r="J2462" t="s">
        <v>20</v>
      </c>
      <c r="K2462" t="s">
        <v>21</v>
      </c>
      <c r="L2462" t="s">
        <v>21</v>
      </c>
      <c r="M2462" t="s">
        <v>2131</v>
      </c>
      <c r="N2462" t="s">
        <v>43</v>
      </c>
      <c r="O2462">
        <v>34.745472126543618</v>
      </c>
      <c r="P2462">
        <v>4.5353289627566653</v>
      </c>
      <c r="Q2462">
        <v>-2</v>
      </c>
      <c r="R2462" t="s">
        <v>3603</v>
      </c>
      <c r="S2462" t="s">
        <v>3555</v>
      </c>
      <c r="T2462" t="s">
        <v>3584</v>
      </c>
      <c r="U2462">
        <v>1</v>
      </c>
      <c r="V2462" t="s">
        <v>3561</v>
      </c>
      <c r="W2462" t="s">
        <v>3603</v>
      </c>
      <c r="X2462" t="s">
        <v>3604</v>
      </c>
      <c r="Z2462" t="s">
        <v>3603</v>
      </c>
    </row>
    <row r="2463" spans="1:26" x14ac:dyDescent="0.3">
      <c r="A2463" s="2">
        <v>45066</v>
      </c>
      <c r="B2463" s="2"/>
      <c r="D2463" t="s">
        <v>3536</v>
      </c>
      <c r="E2463" t="s">
        <v>1013</v>
      </c>
      <c r="F2463" t="s">
        <v>16</v>
      </c>
      <c r="G2463" t="s">
        <v>51</v>
      </c>
      <c r="H2463" t="s">
        <v>52</v>
      </c>
      <c r="I2463" t="s">
        <v>34</v>
      </c>
      <c r="J2463" t="s">
        <v>42</v>
      </c>
      <c r="K2463" t="s">
        <v>21</v>
      </c>
      <c r="L2463" t="s">
        <v>3546</v>
      </c>
      <c r="M2463" t="s">
        <v>2191</v>
      </c>
      <c r="N2463" t="s">
        <v>24</v>
      </c>
      <c r="O2463">
        <v>83.711458733713087</v>
      </c>
      <c r="P2463">
        <v>7.3766809136420761</v>
      </c>
      <c r="Q2463">
        <v>-2</v>
      </c>
      <c r="R2463" t="s">
        <v>3603</v>
      </c>
      <c r="S2463" t="s">
        <v>3554</v>
      </c>
      <c r="T2463" t="s">
        <v>3585</v>
      </c>
      <c r="U2463">
        <v>5</v>
      </c>
      <c r="V2463" t="s">
        <v>3565</v>
      </c>
      <c r="W2463" t="s">
        <v>3603</v>
      </c>
      <c r="X2463" t="s">
        <v>3604</v>
      </c>
      <c r="Z2463" t="s">
        <v>3603</v>
      </c>
    </row>
    <row r="2464" spans="1:26" x14ac:dyDescent="0.3">
      <c r="A2464" s="2">
        <v>45288</v>
      </c>
      <c r="B2464" s="2"/>
      <c r="D2464" t="s">
        <v>3536</v>
      </c>
      <c r="E2464" t="s">
        <v>1677</v>
      </c>
      <c r="F2464" t="s">
        <v>118</v>
      </c>
      <c r="G2464" t="s">
        <v>51</v>
      </c>
      <c r="H2464" t="s">
        <v>52</v>
      </c>
      <c r="I2464" t="s">
        <v>34</v>
      </c>
      <c r="J2464" t="s">
        <v>42</v>
      </c>
      <c r="K2464" t="s">
        <v>21</v>
      </c>
      <c r="L2464" t="s">
        <v>21</v>
      </c>
      <c r="M2464" t="s">
        <v>2212</v>
      </c>
      <c r="N2464" t="s">
        <v>144</v>
      </c>
      <c r="O2464">
        <v>85.847218093034343</v>
      </c>
      <c r="P2464">
        <v>6.6176483123767627</v>
      </c>
      <c r="Q2464">
        <v>-2</v>
      </c>
      <c r="R2464" t="s">
        <v>3603</v>
      </c>
      <c r="S2464" t="s">
        <v>3554</v>
      </c>
      <c r="T2464" t="s">
        <v>3587</v>
      </c>
      <c r="U2464">
        <v>12</v>
      </c>
      <c r="V2464" t="s">
        <v>3572</v>
      </c>
      <c r="W2464" t="s">
        <v>3603</v>
      </c>
      <c r="X2464" t="s">
        <v>3604</v>
      </c>
      <c r="Z2464" t="s">
        <v>3603</v>
      </c>
    </row>
    <row r="2465" spans="1:26" x14ac:dyDescent="0.3">
      <c r="A2465" s="2">
        <v>44939</v>
      </c>
      <c r="B2465" s="2"/>
      <c r="D2465" t="s">
        <v>3536</v>
      </c>
      <c r="E2465" t="s">
        <v>941</v>
      </c>
      <c r="F2465" t="s">
        <v>118</v>
      </c>
      <c r="G2465" t="s">
        <v>33</v>
      </c>
      <c r="H2465" t="s">
        <v>52</v>
      </c>
      <c r="I2465" t="s">
        <v>34</v>
      </c>
      <c r="J2465" t="s">
        <v>20</v>
      </c>
      <c r="K2465" t="s">
        <v>21</v>
      </c>
      <c r="L2465" t="s">
        <v>3546</v>
      </c>
      <c r="M2465" t="s">
        <v>2242</v>
      </c>
      <c r="N2465" t="s">
        <v>76</v>
      </c>
      <c r="O2465">
        <v>72.49838147351511</v>
      </c>
      <c r="P2465">
        <v>7.4299607513735584</v>
      </c>
      <c r="Q2465">
        <v>-2</v>
      </c>
      <c r="R2465" t="s">
        <v>3603</v>
      </c>
      <c r="S2465" t="s">
        <v>3554</v>
      </c>
      <c r="T2465" t="s">
        <v>3584</v>
      </c>
      <c r="U2465">
        <v>1</v>
      </c>
      <c r="V2465" t="s">
        <v>3561</v>
      </c>
      <c r="W2465" t="s">
        <v>3603</v>
      </c>
      <c r="X2465" t="s">
        <v>3604</v>
      </c>
      <c r="Z2465" t="s">
        <v>3603</v>
      </c>
    </row>
    <row r="2466" spans="1:26" x14ac:dyDescent="0.3">
      <c r="A2466" s="2">
        <v>45275</v>
      </c>
      <c r="B2466" s="2"/>
      <c r="D2466" t="s">
        <v>3536</v>
      </c>
      <c r="E2466" t="s">
        <v>734</v>
      </c>
      <c r="F2466" t="s">
        <v>157</v>
      </c>
      <c r="G2466" t="s">
        <v>51</v>
      </c>
      <c r="H2466" t="s">
        <v>52</v>
      </c>
      <c r="I2466" t="s">
        <v>34</v>
      </c>
      <c r="J2466" t="s">
        <v>20</v>
      </c>
      <c r="K2466" t="s">
        <v>21</v>
      </c>
      <c r="L2466" t="s">
        <v>3546</v>
      </c>
      <c r="M2466" t="s">
        <v>1733</v>
      </c>
      <c r="N2466" t="s">
        <v>63</v>
      </c>
      <c r="O2466">
        <v>18.21630799037484</v>
      </c>
      <c r="P2466">
        <v>4.8629968313588723</v>
      </c>
      <c r="Q2466">
        <v>-2</v>
      </c>
      <c r="R2466" t="s">
        <v>3603</v>
      </c>
      <c r="S2466" t="s">
        <v>3554</v>
      </c>
      <c r="T2466" t="s">
        <v>3587</v>
      </c>
      <c r="U2466">
        <v>12</v>
      </c>
      <c r="V2466" t="s">
        <v>3572</v>
      </c>
      <c r="W2466" t="s">
        <v>3603</v>
      </c>
      <c r="X2466" t="s">
        <v>3604</v>
      </c>
      <c r="Z2466" t="s">
        <v>3603</v>
      </c>
    </row>
    <row r="2467" spans="1:26" x14ac:dyDescent="0.3">
      <c r="A2467" s="2">
        <v>45039</v>
      </c>
      <c r="B2467" s="2"/>
      <c r="D2467" t="s">
        <v>3536</v>
      </c>
      <c r="E2467" t="s">
        <v>2294</v>
      </c>
      <c r="F2467" t="s">
        <v>80</v>
      </c>
      <c r="G2467" t="s">
        <v>33</v>
      </c>
      <c r="H2467" t="s">
        <v>52</v>
      </c>
      <c r="I2467" t="s">
        <v>34</v>
      </c>
      <c r="J2467" t="s">
        <v>20</v>
      </c>
      <c r="K2467" t="s">
        <v>21</v>
      </c>
      <c r="L2467" t="s">
        <v>3546</v>
      </c>
      <c r="M2467" t="s">
        <v>2295</v>
      </c>
      <c r="N2467" t="s">
        <v>24</v>
      </c>
      <c r="O2467">
        <v>13.780683823043571</v>
      </c>
      <c r="P2467">
        <v>5.170788272865793</v>
      </c>
      <c r="Q2467">
        <v>-2</v>
      </c>
      <c r="R2467" t="s">
        <v>3603</v>
      </c>
      <c r="S2467" t="s">
        <v>3554</v>
      </c>
      <c r="T2467" t="s">
        <v>3585</v>
      </c>
      <c r="U2467">
        <v>4</v>
      </c>
      <c r="V2467" t="s">
        <v>3564</v>
      </c>
      <c r="W2467" t="s">
        <v>3603</v>
      </c>
      <c r="X2467" t="s">
        <v>3604</v>
      </c>
      <c r="Z2467" t="s">
        <v>3603</v>
      </c>
    </row>
    <row r="2468" spans="1:26" x14ac:dyDescent="0.3">
      <c r="A2468" s="2">
        <v>45132</v>
      </c>
      <c r="B2468" s="2"/>
      <c r="D2468" t="s">
        <v>3536</v>
      </c>
      <c r="E2468" t="s">
        <v>683</v>
      </c>
      <c r="F2468" t="s">
        <v>103</v>
      </c>
      <c r="G2468" t="s">
        <v>58</v>
      </c>
      <c r="H2468" t="s">
        <v>52</v>
      </c>
      <c r="I2468" t="s">
        <v>34</v>
      </c>
      <c r="J2468" t="s">
        <v>20</v>
      </c>
      <c r="K2468" t="s">
        <v>21</v>
      </c>
      <c r="L2468" t="s">
        <v>3546</v>
      </c>
      <c r="M2468" t="s">
        <v>2343</v>
      </c>
      <c r="N2468" t="s">
        <v>43</v>
      </c>
      <c r="O2468">
        <v>88.433261721937924</v>
      </c>
      <c r="P2468">
        <v>7.589156557400381</v>
      </c>
      <c r="Q2468">
        <v>-2</v>
      </c>
      <c r="R2468" t="s">
        <v>3603</v>
      </c>
      <c r="S2468" t="s">
        <v>3554</v>
      </c>
      <c r="T2468" t="s">
        <v>3586</v>
      </c>
      <c r="U2468">
        <v>7</v>
      </c>
      <c r="V2468" t="s">
        <v>3567</v>
      </c>
      <c r="W2468" t="s">
        <v>3603</v>
      </c>
      <c r="X2468" t="s">
        <v>3604</v>
      </c>
      <c r="Z2468" t="s">
        <v>3603</v>
      </c>
    </row>
    <row r="2469" spans="1:26" x14ac:dyDescent="0.3">
      <c r="A2469" s="2">
        <v>45415</v>
      </c>
      <c r="B2469" s="2"/>
      <c r="D2469" t="s">
        <v>3536</v>
      </c>
      <c r="E2469" t="s">
        <v>539</v>
      </c>
      <c r="F2469" t="s">
        <v>80</v>
      </c>
      <c r="G2469" t="s">
        <v>51</v>
      </c>
      <c r="H2469" t="s">
        <v>52</v>
      </c>
      <c r="I2469" t="s">
        <v>34</v>
      </c>
      <c r="J2469" t="s">
        <v>42</v>
      </c>
      <c r="K2469" t="s">
        <v>21</v>
      </c>
      <c r="L2469" t="s">
        <v>3546</v>
      </c>
      <c r="M2469" t="s">
        <v>2401</v>
      </c>
      <c r="N2469" t="s">
        <v>43</v>
      </c>
      <c r="O2469">
        <v>25.7141140725751</v>
      </c>
      <c r="P2469">
        <v>4.3564563159885994</v>
      </c>
      <c r="Q2469">
        <v>-2</v>
      </c>
      <c r="R2469" t="s">
        <v>3603</v>
      </c>
      <c r="S2469" t="s">
        <v>3555</v>
      </c>
      <c r="T2469" t="s">
        <v>3585</v>
      </c>
      <c r="U2469">
        <v>5</v>
      </c>
      <c r="V2469" t="s">
        <v>3565</v>
      </c>
      <c r="W2469" t="s">
        <v>3603</v>
      </c>
      <c r="X2469" t="s">
        <v>3604</v>
      </c>
      <c r="Z2469" t="s">
        <v>3603</v>
      </c>
    </row>
    <row r="2470" spans="1:26" x14ac:dyDescent="0.3">
      <c r="A2470" s="2">
        <v>45464</v>
      </c>
      <c r="B2470" s="2"/>
      <c r="D2470" t="s">
        <v>3536</v>
      </c>
      <c r="E2470" t="s">
        <v>1640</v>
      </c>
      <c r="F2470" t="s">
        <v>103</v>
      </c>
      <c r="G2470" t="s">
        <v>58</v>
      </c>
      <c r="H2470" t="s">
        <v>52</v>
      </c>
      <c r="I2470" t="s">
        <v>34</v>
      </c>
      <c r="J2470" t="s">
        <v>42</v>
      </c>
      <c r="K2470" t="s">
        <v>21</v>
      </c>
      <c r="L2470" t="s">
        <v>3546</v>
      </c>
      <c r="M2470" t="s">
        <v>2404</v>
      </c>
      <c r="N2470" t="s">
        <v>30</v>
      </c>
      <c r="O2470">
        <v>59.673020400570792</v>
      </c>
      <c r="P2470">
        <v>6.3845158369361839</v>
      </c>
      <c r="Q2470">
        <v>-2</v>
      </c>
      <c r="R2470" t="s">
        <v>3603</v>
      </c>
      <c r="S2470" t="s">
        <v>3555</v>
      </c>
      <c r="T2470" t="s">
        <v>3585</v>
      </c>
      <c r="U2470">
        <v>6</v>
      </c>
      <c r="V2470" t="s">
        <v>3566</v>
      </c>
      <c r="W2470" t="s">
        <v>3603</v>
      </c>
      <c r="X2470" t="s">
        <v>3604</v>
      </c>
      <c r="Z2470" t="s">
        <v>3603</v>
      </c>
    </row>
    <row r="2471" spans="1:26" x14ac:dyDescent="0.3">
      <c r="A2471" s="2">
        <v>45443</v>
      </c>
      <c r="B2471" s="2"/>
      <c r="D2471" t="s">
        <v>3536</v>
      </c>
      <c r="E2471" t="s">
        <v>286</v>
      </c>
      <c r="F2471" t="s">
        <v>80</v>
      </c>
      <c r="G2471" t="s">
        <v>58</v>
      </c>
      <c r="H2471" t="s">
        <v>52</v>
      </c>
      <c r="I2471" t="s">
        <v>34</v>
      </c>
      <c r="J2471" t="s">
        <v>20</v>
      </c>
      <c r="K2471" t="s">
        <v>21</v>
      </c>
      <c r="L2471" t="s">
        <v>21</v>
      </c>
      <c r="M2471" t="s">
        <v>2464</v>
      </c>
      <c r="N2471" t="s">
        <v>76</v>
      </c>
      <c r="O2471">
        <v>19.16440959841573</v>
      </c>
      <c r="P2471">
        <v>4.5026782813887127</v>
      </c>
      <c r="Q2471">
        <v>-2</v>
      </c>
      <c r="R2471" t="s">
        <v>3603</v>
      </c>
      <c r="S2471" t="s">
        <v>3555</v>
      </c>
      <c r="T2471" t="s">
        <v>3585</v>
      </c>
      <c r="U2471">
        <v>5</v>
      </c>
      <c r="V2471" t="s">
        <v>3565</v>
      </c>
      <c r="W2471" t="s">
        <v>3603</v>
      </c>
      <c r="X2471" t="s">
        <v>3604</v>
      </c>
      <c r="Z2471" t="s">
        <v>3603</v>
      </c>
    </row>
    <row r="2472" spans="1:26" x14ac:dyDescent="0.3">
      <c r="A2472" s="2">
        <v>44950</v>
      </c>
      <c r="B2472" s="2"/>
      <c r="D2472" t="s">
        <v>3536</v>
      </c>
      <c r="E2472" t="s">
        <v>2336</v>
      </c>
      <c r="F2472" t="s">
        <v>80</v>
      </c>
      <c r="G2472" t="s">
        <v>51</v>
      </c>
      <c r="H2472" t="s">
        <v>52</v>
      </c>
      <c r="I2472" t="s">
        <v>34</v>
      </c>
      <c r="J2472" t="s">
        <v>42</v>
      </c>
      <c r="K2472" t="s">
        <v>21</v>
      </c>
      <c r="L2472" t="s">
        <v>21</v>
      </c>
      <c r="M2472" t="s">
        <v>2465</v>
      </c>
      <c r="N2472" t="s">
        <v>144</v>
      </c>
      <c r="O2472">
        <v>11.96169486440971</v>
      </c>
      <c r="P2472">
        <v>4.7509053567320612</v>
      </c>
      <c r="Q2472">
        <v>-2</v>
      </c>
      <c r="R2472" t="s">
        <v>3603</v>
      </c>
      <c r="S2472" t="s">
        <v>3554</v>
      </c>
      <c r="T2472" t="s">
        <v>3584</v>
      </c>
      <c r="U2472">
        <v>1</v>
      </c>
      <c r="V2472" t="s">
        <v>3561</v>
      </c>
      <c r="W2472" t="s">
        <v>3603</v>
      </c>
      <c r="X2472" t="s">
        <v>3604</v>
      </c>
      <c r="Z2472" t="s">
        <v>3603</v>
      </c>
    </row>
    <row r="2473" spans="1:26" x14ac:dyDescent="0.3">
      <c r="A2473" s="2">
        <v>45477</v>
      </c>
      <c r="B2473" s="2"/>
      <c r="D2473" t="s">
        <v>3536</v>
      </c>
      <c r="E2473" t="s">
        <v>576</v>
      </c>
      <c r="F2473" t="s">
        <v>16</v>
      </c>
      <c r="G2473" t="s">
        <v>58</v>
      </c>
      <c r="H2473" t="s">
        <v>52</v>
      </c>
      <c r="I2473" t="s">
        <v>34</v>
      </c>
      <c r="J2473" t="s">
        <v>42</v>
      </c>
      <c r="K2473" t="s">
        <v>21</v>
      </c>
      <c r="L2473" t="s">
        <v>3546</v>
      </c>
      <c r="M2473" t="s">
        <v>2472</v>
      </c>
      <c r="N2473" t="s">
        <v>63</v>
      </c>
      <c r="O2473">
        <v>73.485819963855519</v>
      </c>
      <c r="P2473">
        <v>7.2435671331844036</v>
      </c>
      <c r="Q2473">
        <v>-2</v>
      </c>
      <c r="R2473" t="s">
        <v>3603</v>
      </c>
      <c r="S2473" t="s">
        <v>3555</v>
      </c>
      <c r="T2473" t="s">
        <v>3586</v>
      </c>
      <c r="U2473">
        <v>7</v>
      </c>
      <c r="V2473" t="s">
        <v>3567</v>
      </c>
      <c r="W2473" t="s">
        <v>3603</v>
      </c>
      <c r="X2473" t="s">
        <v>3604</v>
      </c>
      <c r="Z2473" t="s">
        <v>3603</v>
      </c>
    </row>
    <row r="2474" spans="1:26" x14ac:dyDescent="0.3">
      <c r="A2474" s="2">
        <v>45632</v>
      </c>
      <c r="B2474" s="2"/>
      <c r="D2474" t="s">
        <v>3536</v>
      </c>
      <c r="E2474" t="s">
        <v>156</v>
      </c>
      <c r="F2474" t="s">
        <v>157</v>
      </c>
      <c r="G2474" t="s">
        <v>51</v>
      </c>
      <c r="H2474" t="s">
        <v>52</v>
      </c>
      <c r="I2474" t="s">
        <v>34</v>
      </c>
      <c r="J2474" t="s">
        <v>42</v>
      </c>
      <c r="K2474" t="s">
        <v>21</v>
      </c>
      <c r="L2474" t="s">
        <v>21</v>
      </c>
      <c r="M2474" t="s">
        <v>2503</v>
      </c>
      <c r="N2474" t="s">
        <v>63</v>
      </c>
      <c r="O2474">
        <v>33.681867306122399</v>
      </c>
      <c r="P2474">
        <v>4.3187525029320701</v>
      </c>
      <c r="Q2474">
        <v>-2</v>
      </c>
      <c r="R2474" t="s">
        <v>3603</v>
      </c>
      <c r="S2474" t="s">
        <v>3555</v>
      </c>
      <c r="T2474" t="s">
        <v>3587</v>
      </c>
      <c r="U2474">
        <v>12</v>
      </c>
      <c r="V2474" t="s">
        <v>3572</v>
      </c>
      <c r="W2474" t="s">
        <v>3603</v>
      </c>
      <c r="X2474" t="s">
        <v>3604</v>
      </c>
      <c r="Z2474" t="s">
        <v>3603</v>
      </c>
    </row>
    <row r="2475" spans="1:26" x14ac:dyDescent="0.3">
      <c r="A2475" s="2">
        <v>45409</v>
      </c>
      <c r="B2475" s="2"/>
      <c r="D2475" t="s">
        <v>3536</v>
      </c>
      <c r="E2475" t="s">
        <v>1638</v>
      </c>
      <c r="F2475" t="s">
        <v>103</v>
      </c>
      <c r="G2475" t="s">
        <v>33</v>
      </c>
      <c r="H2475" t="s">
        <v>52</v>
      </c>
      <c r="I2475" t="s">
        <v>34</v>
      </c>
      <c r="J2475" t="s">
        <v>20</v>
      </c>
      <c r="K2475" t="s">
        <v>21</v>
      </c>
      <c r="L2475" t="s">
        <v>21</v>
      </c>
      <c r="M2475" t="s">
        <v>2553</v>
      </c>
      <c r="N2475" t="s">
        <v>24</v>
      </c>
      <c r="O2475">
        <v>92.408609715747971</v>
      </c>
      <c r="P2475">
        <v>7.6279405390120374</v>
      </c>
      <c r="Q2475">
        <v>-2</v>
      </c>
      <c r="R2475" t="s">
        <v>3603</v>
      </c>
      <c r="S2475" t="s">
        <v>3555</v>
      </c>
      <c r="T2475" t="s">
        <v>3585</v>
      </c>
      <c r="U2475">
        <v>4</v>
      </c>
      <c r="V2475" t="s">
        <v>3564</v>
      </c>
      <c r="W2475" t="s">
        <v>3603</v>
      </c>
      <c r="X2475" t="s">
        <v>3604</v>
      </c>
      <c r="Z2475" t="s">
        <v>3603</v>
      </c>
    </row>
    <row r="2476" spans="1:26" x14ac:dyDescent="0.3">
      <c r="A2476" s="2">
        <v>45251</v>
      </c>
      <c r="B2476" s="2"/>
      <c r="D2476" t="s">
        <v>3536</v>
      </c>
      <c r="E2476" t="s">
        <v>1633</v>
      </c>
      <c r="F2476" t="s">
        <v>80</v>
      </c>
      <c r="G2476" t="s">
        <v>58</v>
      </c>
      <c r="H2476" t="s">
        <v>52</v>
      </c>
      <c r="I2476" t="s">
        <v>34</v>
      </c>
      <c r="J2476" t="s">
        <v>20</v>
      </c>
      <c r="K2476" t="s">
        <v>21</v>
      </c>
      <c r="L2476" t="s">
        <v>21</v>
      </c>
      <c r="M2476" t="s">
        <v>2563</v>
      </c>
      <c r="N2476" t="s">
        <v>30</v>
      </c>
      <c r="O2476">
        <v>25.049085446713171</v>
      </c>
      <c r="P2476">
        <v>4.6952410657008583</v>
      </c>
      <c r="Q2476">
        <v>-2</v>
      </c>
      <c r="R2476" t="s">
        <v>3603</v>
      </c>
      <c r="S2476" t="s">
        <v>3554</v>
      </c>
      <c r="T2476" t="s">
        <v>3587</v>
      </c>
      <c r="U2476">
        <v>11</v>
      </c>
      <c r="V2476" t="s">
        <v>3571</v>
      </c>
      <c r="W2476" t="s">
        <v>3603</v>
      </c>
      <c r="X2476" t="s">
        <v>3604</v>
      </c>
      <c r="Z2476" t="s">
        <v>3603</v>
      </c>
    </row>
    <row r="2477" spans="1:26" x14ac:dyDescent="0.3">
      <c r="A2477" s="2">
        <v>45288</v>
      </c>
      <c r="B2477" s="2"/>
      <c r="D2477" t="s">
        <v>3536</v>
      </c>
      <c r="E2477" t="s">
        <v>370</v>
      </c>
      <c r="F2477" t="s">
        <v>80</v>
      </c>
      <c r="G2477" t="s">
        <v>58</v>
      </c>
      <c r="H2477" t="s">
        <v>52</v>
      </c>
      <c r="I2477" t="s">
        <v>34</v>
      </c>
      <c r="J2477" t="s">
        <v>42</v>
      </c>
      <c r="K2477" t="s">
        <v>21</v>
      </c>
      <c r="L2477" t="s">
        <v>3546</v>
      </c>
      <c r="M2477" t="s">
        <v>495</v>
      </c>
      <c r="N2477" t="s">
        <v>63</v>
      </c>
      <c r="O2477">
        <v>21.34647376290367</v>
      </c>
      <c r="P2477">
        <v>4.5724247486637024</v>
      </c>
      <c r="Q2477">
        <v>-2</v>
      </c>
      <c r="R2477" t="s">
        <v>3603</v>
      </c>
      <c r="S2477" t="s">
        <v>3554</v>
      </c>
      <c r="T2477" t="s">
        <v>3587</v>
      </c>
      <c r="U2477">
        <v>12</v>
      </c>
      <c r="V2477" t="s">
        <v>3572</v>
      </c>
      <c r="W2477" t="s">
        <v>3603</v>
      </c>
      <c r="X2477" t="s">
        <v>3604</v>
      </c>
      <c r="Z2477" t="s">
        <v>3603</v>
      </c>
    </row>
    <row r="2478" spans="1:26" x14ac:dyDescent="0.3">
      <c r="A2478" s="2">
        <v>45104</v>
      </c>
      <c r="B2478" s="2"/>
      <c r="D2478" t="s">
        <v>3536</v>
      </c>
      <c r="E2478" t="s">
        <v>555</v>
      </c>
      <c r="F2478" t="s">
        <v>103</v>
      </c>
      <c r="G2478" t="s">
        <v>51</v>
      </c>
      <c r="H2478" t="s">
        <v>52</v>
      </c>
      <c r="I2478" t="s">
        <v>34</v>
      </c>
      <c r="J2478" t="s">
        <v>20</v>
      </c>
      <c r="K2478" t="s">
        <v>21</v>
      </c>
      <c r="L2478" t="s">
        <v>21</v>
      </c>
      <c r="M2478" t="s">
        <v>2669</v>
      </c>
      <c r="N2478" t="s">
        <v>76</v>
      </c>
      <c r="O2478">
        <v>94.363455863850092</v>
      </c>
      <c r="P2478">
        <v>7.3755384127314692</v>
      </c>
      <c r="Q2478">
        <v>-2</v>
      </c>
      <c r="R2478" t="s">
        <v>3603</v>
      </c>
      <c r="S2478" t="s">
        <v>3554</v>
      </c>
      <c r="T2478" t="s">
        <v>3585</v>
      </c>
      <c r="U2478">
        <v>6</v>
      </c>
      <c r="V2478" t="s">
        <v>3566</v>
      </c>
      <c r="W2478" t="s">
        <v>3603</v>
      </c>
      <c r="X2478" t="s">
        <v>3604</v>
      </c>
      <c r="Z2478" t="s">
        <v>3603</v>
      </c>
    </row>
    <row r="2479" spans="1:26" x14ac:dyDescent="0.3">
      <c r="A2479" s="2">
        <v>45361</v>
      </c>
      <c r="B2479" s="2"/>
      <c r="D2479" t="s">
        <v>3536</v>
      </c>
      <c r="E2479" t="s">
        <v>1299</v>
      </c>
      <c r="F2479" t="s">
        <v>118</v>
      </c>
      <c r="G2479" t="s">
        <v>33</v>
      </c>
      <c r="H2479" t="s">
        <v>52</v>
      </c>
      <c r="I2479" t="s">
        <v>34</v>
      </c>
      <c r="J2479" t="s">
        <v>20</v>
      </c>
      <c r="K2479" t="s">
        <v>21</v>
      </c>
      <c r="L2479" t="s">
        <v>3546</v>
      </c>
      <c r="M2479" t="s">
        <v>2672</v>
      </c>
      <c r="N2479" t="s">
        <v>144</v>
      </c>
      <c r="O2479">
        <v>69.049461935878213</v>
      </c>
      <c r="P2479">
        <v>7.3409002660049856</v>
      </c>
      <c r="Q2479">
        <v>-2</v>
      </c>
      <c r="R2479" t="s">
        <v>3603</v>
      </c>
      <c r="S2479" t="s">
        <v>3555</v>
      </c>
      <c r="T2479" t="s">
        <v>3584</v>
      </c>
      <c r="U2479">
        <v>3</v>
      </c>
      <c r="V2479" t="s">
        <v>3563</v>
      </c>
      <c r="W2479" t="s">
        <v>3603</v>
      </c>
      <c r="X2479" t="s">
        <v>3604</v>
      </c>
      <c r="Z2479" t="s">
        <v>3603</v>
      </c>
    </row>
    <row r="2480" spans="1:26" x14ac:dyDescent="0.3">
      <c r="A2480" s="2">
        <v>45458</v>
      </c>
      <c r="B2480" s="2"/>
      <c r="D2480" t="s">
        <v>3536</v>
      </c>
      <c r="E2480" t="s">
        <v>2042</v>
      </c>
      <c r="F2480" t="s">
        <v>80</v>
      </c>
      <c r="G2480" t="s">
        <v>51</v>
      </c>
      <c r="H2480" t="s">
        <v>52</v>
      </c>
      <c r="I2480" t="s">
        <v>34</v>
      </c>
      <c r="J2480" t="s">
        <v>42</v>
      </c>
      <c r="K2480" t="s">
        <v>21</v>
      </c>
      <c r="L2480" t="s">
        <v>21</v>
      </c>
      <c r="M2480" t="s">
        <v>2695</v>
      </c>
      <c r="N2480" t="s">
        <v>30</v>
      </c>
      <c r="O2480">
        <v>24.102410905986819</v>
      </c>
      <c r="P2480">
        <v>5.0462071925039256</v>
      </c>
      <c r="Q2480">
        <v>-2</v>
      </c>
      <c r="R2480" t="s">
        <v>3603</v>
      </c>
      <c r="S2480" t="s">
        <v>3555</v>
      </c>
      <c r="T2480" t="s">
        <v>3585</v>
      </c>
      <c r="U2480">
        <v>6</v>
      </c>
      <c r="V2480" t="s">
        <v>3566</v>
      </c>
      <c r="W2480" t="s">
        <v>3603</v>
      </c>
      <c r="X2480" t="s">
        <v>3604</v>
      </c>
      <c r="Z2480" t="s">
        <v>3603</v>
      </c>
    </row>
    <row r="2481" spans="1:26" x14ac:dyDescent="0.3">
      <c r="A2481" s="2">
        <v>45271</v>
      </c>
      <c r="B2481" s="2"/>
      <c r="D2481" t="s">
        <v>3536</v>
      </c>
      <c r="E2481" t="s">
        <v>2710</v>
      </c>
      <c r="F2481" t="s">
        <v>57</v>
      </c>
      <c r="G2481" t="s">
        <v>51</v>
      </c>
      <c r="H2481" t="s">
        <v>52</v>
      </c>
      <c r="I2481" t="s">
        <v>34</v>
      </c>
      <c r="J2481" t="s">
        <v>20</v>
      </c>
      <c r="K2481" t="s">
        <v>21</v>
      </c>
      <c r="L2481" t="s">
        <v>21</v>
      </c>
      <c r="M2481" t="s">
        <v>2711</v>
      </c>
      <c r="N2481" t="s">
        <v>43</v>
      </c>
      <c r="O2481">
        <v>128.8752920814652</v>
      </c>
      <c r="P2481">
        <v>5.4732099066915572</v>
      </c>
      <c r="Q2481">
        <v>-2</v>
      </c>
      <c r="R2481" t="s">
        <v>3603</v>
      </c>
      <c r="S2481" t="s">
        <v>3554</v>
      </c>
      <c r="T2481" t="s">
        <v>3587</v>
      </c>
      <c r="U2481">
        <v>12</v>
      </c>
      <c r="V2481" t="s">
        <v>3572</v>
      </c>
      <c r="W2481" t="s">
        <v>3603</v>
      </c>
      <c r="X2481" t="s">
        <v>3604</v>
      </c>
      <c r="Z2481" t="s">
        <v>3603</v>
      </c>
    </row>
    <row r="2482" spans="1:26" x14ac:dyDescent="0.3">
      <c r="A2482" s="2">
        <v>45155</v>
      </c>
      <c r="B2482" s="2"/>
      <c r="D2482" t="s">
        <v>3536</v>
      </c>
      <c r="E2482" t="s">
        <v>2600</v>
      </c>
      <c r="F2482" t="s">
        <v>57</v>
      </c>
      <c r="G2482" t="s">
        <v>33</v>
      </c>
      <c r="H2482" t="s">
        <v>52</v>
      </c>
      <c r="I2482" t="s">
        <v>34</v>
      </c>
      <c r="J2482" t="s">
        <v>20</v>
      </c>
      <c r="K2482" t="s">
        <v>21</v>
      </c>
      <c r="L2482" t="s">
        <v>21</v>
      </c>
      <c r="M2482" t="s">
        <v>2778</v>
      </c>
      <c r="N2482" t="s">
        <v>30</v>
      </c>
      <c r="O2482">
        <v>58.651157999202468</v>
      </c>
      <c r="P2482">
        <v>5.6334008543167258</v>
      </c>
      <c r="Q2482">
        <v>-2</v>
      </c>
      <c r="R2482" t="s">
        <v>3603</v>
      </c>
      <c r="S2482" t="s">
        <v>3554</v>
      </c>
      <c r="T2482" t="s">
        <v>3586</v>
      </c>
      <c r="U2482">
        <v>8</v>
      </c>
      <c r="V2482" t="s">
        <v>3568</v>
      </c>
      <c r="W2482" t="s">
        <v>3603</v>
      </c>
      <c r="X2482" t="s">
        <v>3604</v>
      </c>
      <c r="Z2482" t="s">
        <v>3603</v>
      </c>
    </row>
    <row r="2483" spans="1:26" x14ac:dyDescent="0.3">
      <c r="A2483" s="2">
        <v>45236</v>
      </c>
      <c r="B2483" s="2"/>
      <c r="D2483" t="s">
        <v>3536</v>
      </c>
      <c r="E2483" t="s">
        <v>943</v>
      </c>
      <c r="F2483" t="s">
        <v>80</v>
      </c>
      <c r="G2483" t="s">
        <v>58</v>
      </c>
      <c r="H2483" t="s">
        <v>52</v>
      </c>
      <c r="I2483" t="s">
        <v>34</v>
      </c>
      <c r="J2483" t="s">
        <v>20</v>
      </c>
      <c r="K2483" t="s">
        <v>21</v>
      </c>
      <c r="L2483" t="s">
        <v>3546</v>
      </c>
      <c r="M2483" t="s">
        <v>2810</v>
      </c>
      <c r="N2483" t="s">
        <v>43</v>
      </c>
      <c r="O2483">
        <v>15.52696348890248</v>
      </c>
      <c r="P2483">
        <v>4.4729355067459151</v>
      </c>
      <c r="Q2483">
        <v>-2</v>
      </c>
      <c r="R2483" t="s">
        <v>3603</v>
      </c>
      <c r="S2483" t="s">
        <v>3554</v>
      </c>
      <c r="T2483" t="s">
        <v>3587</v>
      </c>
      <c r="U2483">
        <v>11</v>
      </c>
      <c r="V2483" t="s">
        <v>3571</v>
      </c>
      <c r="W2483" t="s">
        <v>3603</v>
      </c>
      <c r="X2483" t="s">
        <v>3604</v>
      </c>
      <c r="Z2483" t="s">
        <v>3603</v>
      </c>
    </row>
    <row r="2484" spans="1:26" x14ac:dyDescent="0.3">
      <c r="A2484" s="2">
        <v>45346</v>
      </c>
      <c r="B2484" s="2"/>
      <c r="D2484" t="s">
        <v>3536</v>
      </c>
      <c r="E2484" t="s">
        <v>1245</v>
      </c>
      <c r="F2484" t="s">
        <v>103</v>
      </c>
      <c r="G2484" t="s">
        <v>33</v>
      </c>
      <c r="H2484" t="s">
        <v>52</v>
      </c>
      <c r="I2484" t="s">
        <v>34</v>
      </c>
      <c r="J2484" t="s">
        <v>42</v>
      </c>
      <c r="K2484" t="s">
        <v>21</v>
      </c>
      <c r="L2484" t="s">
        <v>3546</v>
      </c>
      <c r="M2484" t="s">
        <v>2868</v>
      </c>
      <c r="N2484" t="s">
        <v>30</v>
      </c>
      <c r="O2484">
        <v>76.661387576575137</v>
      </c>
      <c r="P2484">
        <v>6.563232084211263</v>
      </c>
      <c r="Q2484">
        <v>-2</v>
      </c>
      <c r="R2484" t="s">
        <v>3603</v>
      </c>
      <c r="S2484" t="s">
        <v>3555</v>
      </c>
      <c r="T2484" t="s">
        <v>3584</v>
      </c>
      <c r="U2484">
        <v>2</v>
      </c>
      <c r="V2484" t="s">
        <v>3562</v>
      </c>
      <c r="W2484" t="s">
        <v>3603</v>
      </c>
      <c r="X2484" t="s">
        <v>3604</v>
      </c>
      <c r="Z2484" t="s">
        <v>3603</v>
      </c>
    </row>
    <row r="2485" spans="1:26" x14ac:dyDescent="0.3">
      <c r="A2485" s="2">
        <v>45185</v>
      </c>
      <c r="B2485" s="2"/>
      <c r="D2485" t="s">
        <v>3536</v>
      </c>
      <c r="E2485" t="s">
        <v>1414</v>
      </c>
      <c r="F2485" t="s">
        <v>118</v>
      </c>
      <c r="G2485" t="s">
        <v>58</v>
      </c>
      <c r="H2485" t="s">
        <v>52</v>
      </c>
      <c r="I2485" t="s">
        <v>34</v>
      </c>
      <c r="J2485" t="s">
        <v>42</v>
      </c>
      <c r="K2485" t="s">
        <v>21</v>
      </c>
      <c r="L2485" t="s">
        <v>3546</v>
      </c>
      <c r="M2485" t="s">
        <v>2368</v>
      </c>
      <c r="N2485" t="s">
        <v>30</v>
      </c>
      <c r="O2485">
        <v>87.019581902502722</v>
      </c>
      <c r="P2485">
        <v>7.4114884838616559</v>
      </c>
      <c r="Q2485">
        <v>-2</v>
      </c>
      <c r="R2485" t="s">
        <v>3603</v>
      </c>
      <c r="S2485" t="s">
        <v>3554</v>
      </c>
      <c r="T2485" t="s">
        <v>3586</v>
      </c>
      <c r="U2485">
        <v>9</v>
      </c>
      <c r="V2485" t="s">
        <v>3569</v>
      </c>
      <c r="W2485" t="s">
        <v>3603</v>
      </c>
      <c r="X2485" t="s">
        <v>3604</v>
      </c>
      <c r="Z2485" t="s">
        <v>3603</v>
      </c>
    </row>
    <row r="2486" spans="1:26" x14ac:dyDescent="0.3">
      <c r="A2486" s="2">
        <v>45395</v>
      </c>
      <c r="B2486" s="2"/>
      <c r="D2486" t="s">
        <v>3536</v>
      </c>
      <c r="E2486" t="s">
        <v>2892</v>
      </c>
      <c r="F2486" t="s">
        <v>16</v>
      </c>
      <c r="G2486" t="s">
        <v>58</v>
      </c>
      <c r="H2486" t="s">
        <v>52</v>
      </c>
      <c r="I2486" t="s">
        <v>34</v>
      </c>
      <c r="J2486" t="s">
        <v>42</v>
      </c>
      <c r="K2486" t="s">
        <v>21</v>
      </c>
      <c r="L2486" t="s">
        <v>3546</v>
      </c>
      <c r="M2486" t="s">
        <v>507</v>
      </c>
      <c r="N2486" t="s">
        <v>24</v>
      </c>
      <c r="O2486">
        <v>60.062643574285453</v>
      </c>
      <c r="P2486">
        <v>6.1660038261163956</v>
      </c>
      <c r="Q2486">
        <v>-2</v>
      </c>
      <c r="R2486" t="s">
        <v>3603</v>
      </c>
      <c r="S2486" t="s">
        <v>3555</v>
      </c>
      <c r="T2486" t="s">
        <v>3585</v>
      </c>
      <c r="U2486">
        <v>4</v>
      </c>
      <c r="V2486" t="s">
        <v>3564</v>
      </c>
      <c r="W2486" t="s">
        <v>3603</v>
      </c>
      <c r="X2486" t="s">
        <v>3604</v>
      </c>
      <c r="Z2486" t="s">
        <v>3603</v>
      </c>
    </row>
    <row r="2487" spans="1:26" x14ac:dyDescent="0.3">
      <c r="A2487" s="2">
        <v>44951</v>
      </c>
      <c r="B2487" s="2"/>
      <c r="D2487" t="s">
        <v>3536</v>
      </c>
      <c r="E2487" t="s">
        <v>1285</v>
      </c>
      <c r="F2487" t="s">
        <v>57</v>
      </c>
      <c r="G2487" t="s">
        <v>51</v>
      </c>
      <c r="H2487" t="s">
        <v>52</v>
      </c>
      <c r="I2487" t="s">
        <v>34</v>
      </c>
      <c r="J2487" t="s">
        <v>20</v>
      </c>
      <c r="K2487" t="s">
        <v>21</v>
      </c>
      <c r="L2487" t="s">
        <v>3546</v>
      </c>
      <c r="M2487" t="s">
        <v>2907</v>
      </c>
      <c r="N2487" t="s">
        <v>43</v>
      </c>
      <c r="O2487">
        <v>92.599779402357441</v>
      </c>
      <c r="P2487">
        <v>5.0233520963281846</v>
      </c>
      <c r="Q2487">
        <v>-2</v>
      </c>
      <c r="R2487" t="s">
        <v>3603</v>
      </c>
      <c r="S2487" t="s">
        <v>3554</v>
      </c>
      <c r="T2487" t="s">
        <v>3584</v>
      </c>
      <c r="U2487">
        <v>1</v>
      </c>
      <c r="V2487" t="s">
        <v>3561</v>
      </c>
      <c r="W2487" t="s">
        <v>3603</v>
      </c>
      <c r="X2487" t="s">
        <v>3604</v>
      </c>
      <c r="Z2487" t="s">
        <v>3603</v>
      </c>
    </row>
    <row r="2488" spans="1:26" x14ac:dyDescent="0.3">
      <c r="A2488" s="2">
        <v>45330</v>
      </c>
      <c r="B2488" s="2"/>
      <c r="D2488" t="s">
        <v>3536</v>
      </c>
      <c r="E2488" t="s">
        <v>915</v>
      </c>
      <c r="F2488" t="s">
        <v>39</v>
      </c>
      <c r="G2488" t="s">
        <v>58</v>
      </c>
      <c r="H2488" t="s">
        <v>52</v>
      </c>
      <c r="I2488" t="s">
        <v>34</v>
      </c>
      <c r="J2488" t="s">
        <v>20</v>
      </c>
      <c r="K2488" t="s">
        <v>21</v>
      </c>
      <c r="L2488" t="s">
        <v>3546</v>
      </c>
      <c r="M2488" t="s">
        <v>2965</v>
      </c>
      <c r="N2488" t="s">
        <v>30</v>
      </c>
      <c r="O2488">
        <v>121.4993035734779</v>
      </c>
      <c r="P2488">
        <v>6.0244438416253487</v>
      </c>
      <c r="Q2488">
        <v>-2</v>
      </c>
      <c r="R2488" t="s">
        <v>3603</v>
      </c>
      <c r="S2488" t="s">
        <v>3555</v>
      </c>
      <c r="T2488" t="s">
        <v>3584</v>
      </c>
      <c r="U2488">
        <v>2</v>
      </c>
      <c r="V2488" t="s">
        <v>3562</v>
      </c>
      <c r="W2488" t="s">
        <v>3603</v>
      </c>
      <c r="X2488" t="s">
        <v>3604</v>
      </c>
      <c r="Z2488" t="s">
        <v>3603</v>
      </c>
    </row>
    <row r="2489" spans="1:26" x14ac:dyDescent="0.3">
      <c r="A2489" s="2">
        <v>45224</v>
      </c>
      <c r="B2489" s="2"/>
      <c r="D2489" t="s">
        <v>3536</v>
      </c>
      <c r="E2489" t="s">
        <v>2659</v>
      </c>
      <c r="F2489" t="s">
        <v>16</v>
      </c>
      <c r="G2489" t="s">
        <v>51</v>
      </c>
      <c r="H2489" t="s">
        <v>52</v>
      </c>
      <c r="I2489" t="s">
        <v>34</v>
      </c>
      <c r="J2489" t="s">
        <v>20</v>
      </c>
      <c r="K2489" t="s">
        <v>21</v>
      </c>
      <c r="L2489" t="s">
        <v>21</v>
      </c>
      <c r="M2489" t="s">
        <v>3107</v>
      </c>
      <c r="N2489" t="s">
        <v>76</v>
      </c>
      <c r="O2489">
        <v>66.54020319753252</v>
      </c>
      <c r="P2489">
        <v>6.5253095062901059</v>
      </c>
      <c r="Q2489">
        <v>-2</v>
      </c>
      <c r="R2489" t="s">
        <v>3603</v>
      </c>
      <c r="S2489" t="s">
        <v>3554</v>
      </c>
      <c r="T2489" t="s">
        <v>3587</v>
      </c>
      <c r="U2489">
        <v>10</v>
      </c>
      <c r="V2489" t="s">
        <v>3570</v>
      </c>
      <c r="W2489" t="s">
        <v>3603</v>
      </c>
      <c r="X2489" t="s">
        <v>3604</v>
      </c>
      <c r="Z2489" t="s">
        <v>3603</v>
      </c>
    </row>
    <row r="2490" spans="1:26" x14ac:dyDescent="0.3">
      <c r="A2490" s="2">
        <v>45631</v>
      </c>
      <c r="B2490" s="2"/>
      <c r="D2490" t="s">
        <v>3536</v>
      </c>
      <c r="E2490" t="s">
        <v>417</v>
      </c>
      <c r="F2490" t="s">
        <v>28</v>
      </c>
      <c r="G2490" t="s">
        <v>33</v>
      </c>
      <c r="H2490" t="s">
        <v>52</v>
      </c>
      <c r="I2490" t="s">
        <v>34</v>
      </c>
      <c r="J2490" t="s">
        <v>42</v>
      </c>
      <c r="K2490" t="s">
        <v>21</v>
      </c>
      <c r="L2490" t="s">
        <v>3546</v>
      </c>
      <c r="M2490" t="s">
        <v>3121</v>
      </c>
      <c r="N2490" t="s">
        <v>43</v>
      </c>
      <c r="O2490">
        <v>33.49414210101267</v>
      </c>
      <c r="P2490">
        <v>5.2688834178616846</v>
      </c>
      <c r="Q2490">
        <v>-2</v>
      </c>
      <c r="R2490" t="s">
        <v>3603</v>
      </c>
      <c r="S2490" t="s">
        <v>3555</v>
      </c>
      <c r="T2490" t="s">
        <v>3587</v>
      </c>
      <c r="U2490">
        <v>12</v>
      </c>
      <c r="V2490" t="s">
        <v>3572</v>
      </c>
      <c r="W2490" t="s">
        <v>3603</v>
      </c>
      <c r="X2490" t="s">
        <v>3604</v>
      </c>
      <c r="Z2490" t="s">
        <v>3603</v>
      </c>
    </row>
    <row r="2491" spans="1:26" x14ac:dyDescent="0.3">
      <c r="A2491" s="2">
        <v>44980</v>
      </c>
      <c r="B2491" s="2"/>
      <c r="D2491" t="s">
        <v>3536</v>
      </c>
      <c r="E2491" t="s">
        <v>2126</v>
      </c>
      <c r="F2491" t="s">
        <v>157</v>
      </c>
      <c r="G2491" t="s">
        <v>51</v>
      </c>
      <c r="H2491" t="s">
        <v>52</v>
      </c>
      <c r="I2491" t="s">
        <v>34</v>
      </c>
      <c r="J2491" t="s">
        <v>42</v>
      </c>
      <c r="K2491" t="s">
        <v>21</v>
      </c>
      <c r="L2491" t="s">
        <v>21</v>
      </c>
      <c r="M2491" t="s">
        <v>3122</v>
      </c>
      <c r="N2491" t="s">
        <v>63</v>
      </c>
      <c r="O2491">
        <v>19.891561394438121</v>
      </c>
      <c r="P2491">
        <v>4.50313247255154</v>
      </c>
      <c r="Q2491">
        <v>-2</v>
      </c>
      <c r="R2491" t="s">
        <v>3603</v>
      </c>
      <c r="S2491" t="s">
        <v>3554</v>
      </c>
      <c r="T2491" t="s">
        <v>3584</v>
      </c>
      <c r="U2491">
        <v>2</v>
      </c>
      <c r="V2491" t="s">
        <v>3562</v>
      </c>
      <c r="W2491" t="s">
        <v>3603</v>
      </c>
      <c r="X2491" t="s">
        <v>3604</v>
      </c>
      <c r="Z2491" t="s">
        <v>3603</v>
      </c>
    </row>
    <row r="2492" spans="1:26" x14ac:dyDescent="0.3">
      <c r="A2492" s="2">
        <v>44942</v>
      </c>
      <c r="B2492" s="2"/>
      <c r="D2492" t="s">
        <v>3536</v>
      </c>
      <c r="E2492" t="s">
        <v>2732</v>
      </c>
      <c r="F2492" t="s">
        <v>103</v>
      </c>
      <c r="G2492" t="s">
        <v>51</v>
      </c>
      <c r="H2492" t="s">
        <v>52</v>
      </c>
      <c r="I2492" t="s">
        <v>34</v>
      </c>
      <c r="J2492" t="s">
        <v>20</v>
      </c>
      <c r="K2492" t="s">
        <v>21</v>
      </c>
      <c r="L2492" t="s">
        <v>3546</v>
      </c>
      <c r="M2492" t="s">
        <v>3239</v>
      </c>
      <c r="N2492" t="s">
        <v>24</v>
      </c>
      <c r="O2492">
        <v>76.469226684637349</v>
      </c>
      <c r="P2492">
        <v>6.6312546875266998</v>
      </c>
      <c r="Q2492">
        <v>-2</v>
      </c>
      <c r="R2492" t="s">
        <v>3603</v>
      </c>
      <c r="S2492" t="s">
        <v>3554</v>
      </c>
      <c r="T2492" t="s">
        <v>3584</v>
      </c>
      <c r="U2492">
        <v>1</v>
      </c>
      <c r="V2492" t="s">
        <v>3561</v>
      </c>
      <c r="W2492" t="s">
        <v>3603</v>
      </c>
      <c r="X2492" t="s">
        <v>3604</v>
      </c>
      <c r="Z2492" t="s">
        <v>3603</v>
      </c>
    </row>
    <row r="2493" spans="1:26" x14ac:dyDescent="0.3">
      <c r="A2493" s="2">
        <v>45381</v>
      </c>
      <c r="B2493" s="2"/>
      <c r="D2493" t="s">
        <v>3536</v>
      </c>
      <c r="E2493" t="s">
        <v>3286</v>
      </c>
      <c r="F2493" t="s">
        <v>16</v>
      </c>
      <c r="G2493" t="s">
        <v>33</v>
      </c>
      <c r="H2493" t="s">
        <v>52</v>
      </c>
      <c r="I2493" t="s">
        <v>34</v>
      </c>
      <c r="J2493" t="s">
        <v>42</v>
      </c>
      <c r="K2493" t="s">
        <v>21</v>
      </c>
      <c r="L2493" t="s">
        <v>3546</v>
      </c>
      <c r="M2493" t="s">
        <v>3287</v>
      </c>
      <c r="N2493" t="s">
        <v>54</v>
      </c>
      <c r="O2493">
        <v>83.885786045309644</v>
      </c>
      <c r="P2493">
        <v>7.3387839464288351</v>
      </c>
      <c r="Q2493">
        <v>-2</v>
      </c>
      <c r="R2493" t="s">
        <v>3603</v>
      </c>
      <c r="S2493" t="s">
        <v>3555</v>
      </c>
      <c r="T2493" t="s">
        <v>3584</v>
      </c>
      <c r="U2493">
        <v>3</v>
      </c>
      <c r="V2493" t="s">
        <v>3563</v>
      </c>
      <c r="W2493" t="s">
        <v>3603</v>
      </c>
      <c r="X2493" t="s">
        <v>3604</v>
      </c>
      <c r="Z2493" t="s">
        <v>3603</v>
      </c>
    </row>
    <row r="2494" spans="1:26" x14ac:dyDescent="0.3">
      <c r="A2494" s="2">
        <v>45425</v>
      </c>
      <c r="B2494" s="2"/>
      <c r="D2494" t="s">
        <v>3536</v>
      </c>
      <c r="E2494" t="s">
        <v>1423</v>
      </c>
      <c r="F2494" t="s">
        <v>57</v>
      </c>
      <c r="G2494" t="s">
        <v>33</v>
      </c>
      <c r="H2494" t="s">
        <v>52</v>
      </c>
      <c r="I2494" t="s">
        <v>34</v>
      </c>
      <c r="J2494" t="s">
        <v>20</v>
      </c>
      <c r="K2494" t="s">
        <v>21</v>
      </c>
      <c r="L2494" t="s">
        <v>3546</v>
      </c>
      <c r="M2494" t="s">
        <v>3301</v>
      </c>
      <c r="N2494" t="s">
        <v>30</v>
      </c>
      <c r="O2494">
        <v>95.504691962146325</v>
      </c>
      <c r="P2494">
        <v>5.4141297525289271</v>
      </c>
      <c r="Q2494">
        <v>-2</v>
      </c>
      <c r="R2494" t="s">
        <v>3603</v>
      </c>
      <c r="S2494" t="s">
        <v>3555</v>
      </c>
      <c r="T2494" t="s">
        <v>3585</v>
      </c>
      <c r="U2494">
        <v>5</v>
      </c>
      <c r="V2494" t="s">
        <v>3565</v>
      </c>
      <c r="W2494" t="s">
        <v>3603</v>
      </c>
      <c r="X2494" t="s">
        <v>3604</v>
      </c>
      <c r="Z2494" t="s">
        <v>3603</v>
      </c>
    </row>
    <row r="2495" spans="1:26" x14ac:dyDescent="0.3">
      <c r="A2495" s="2">
        <v>45598</v>
      </c>
      <c r="B2495" s="2"/>
      <c r="D2495" t="s">
        <v>3536</v>
      </c>
      <c r="E2495" t="s">
        <v>423</v>
      </c>
      <c r="F2495" t="s">
        <v>80</v>
      </c>
      <c r="G2495" t="s">
        <v>51</v>
      </c>
      <c r="H2495" t="s">
        <v>52</v>
      </c>
      <c r="I2495" t="s">
        <v>34</v>
      </c>
      <c r="J2495" t="s">
        <v>20</v>
      </c>
      <c r="K2495" t="s">
        <v>21</v>
      </c>
      <c r="L2495" t="s">
        <v>21</v>
      </c>
      <c r="M2495" t="s">
        <v>3346</v>
      </c>
      <c r="N2495" t="s">
        <v>63</v>
      </c>
      <c r="O2495">
        <v>22.986141091266919</v>
      </c>
      <c r="P2495">
        <v>4.3280734194968913</v>
      </c>
      <c r="Q2495">
        <v>-2</v>
      </c>
      <c r="R2495" t="s">
        <v>3603</v>
      </c>
      <c r="S2495" t="s">
        <v>3555</v>
      </c>
      <c r="T2495" t="s">
        <v>3587</v>
      </c>
      <c r="U2495">
        <v>11</v>
      </c>
      <c r="V2495" t="s">
        <v>3571</v>
      </c>
      <c r="W2495" t="s">
        <v>3603</v>
      </c>
      <c r="X2495" t="s">
        <v>3604</v>
      </c>
      <c r="Z2495" t="s">
        <v>3603</v>
      </c>
    </row>
    <row r="2496" spans="1:26" x14ac:dyDescent="0.3">
      <c r="A2496" s="2">
        <v>45310</v>
      </c>
      <c r="B2496" s="2"/>
      <c r="D2496" t="s">
        <v>3536</v>
      </c>
      <c r="E2496" t="s">
        <v>884</v>
      </c>
      <c r="F2496" t="s">
        <v>80</v>
      </c>
      <c r="G2496" t="s">
        <v>58</v>
      </c>
      <c r="H2496" t="s">
        <v>52</v>
      </c>
      <c r="I2496" t="s">
        <v>34</v>
      </c>
      <c r="J2496" t="s">
        <v>20</v>
      </c>
      <c r="K2496" t="s">
        <v>21</v>
      </c>
      <c r="L2496" t="s">
        <v>21</v>
      </c>
      <c r="M2496" t="s">
        <v>3386</v>
      </c>
      <c r="N2496" t="s">
        <v>63</v>
      </c>
      <c r="O2496">
        <v>22.385204136115611</v>
      </c>
      <c r="P2496">
        <v>4.1102451209950193</v>
      </c>
      <c r="Q2496">
        <v>-2</v>
      </c>
      <c r="R2496" t="s">
        <v>3603</v>
      </c>
      <c r="S2496" t="s">
        <v>3555</v>
      </c>
      <c r="T2496" t="s">
        <v>3584</v>
      </c>
      <c r="U2496">
        <v>1</v>
      </c>
      <c r="V2496" t="s">
        <v>3561</v>
      </c>
      <c r="W2496" t="s">
        <v>3603</v>
      </c>
      <c r="X2496" t="s">
        <v>3604</v>
      </c>
      <c r="Z2496" t="s">
        <v>3603</v>
      </c>
    </row>
    <row r="2497" spans="1:26" x14ac:dyDescent="0.3">
      <c r="A2497" s="2">
        <v>45428</v>
      </c>
      <c r="B2497" s="2"/>
      <c r="D2497" t="s">
        <v>3536</v>
      </c>
      <c r="E2497" t="s">
        <v>3431</v>
      </c>
      <c r="F2497" t="s">
        <v>16</v>
      </c>
      <c r="G2497" t="s">
        <v>51</v>
      </c>
      <c r="H2497" t="s">
        <v>52</v>
      </c>
      <c r="I2497" t="s">
        <v>34</v>
      </c>
      <c r="J2497" t="s">
        <v>42</v>
      </c>
      <c r="K2497" t="s">
        <v>21</v>
      </c>
      <c r="L2497" t="s">
        <v>3546</v>
      </c>
      <c r="M2497" t="s">
        <v>2930</v>
      </c>
      <c r="N2497" t="s">
        <v>144</v>
      </c>
      <c r="O2497">
        <v>86.347214685617701</v>
      </c>
      <c r="P2497">
        <v>6.0205737151320058</v>
      </c>
      <c r="Q2497">
        <v>-2</v>
      </c>
      <c r="R2497" t="s">
        <v>3603</v>
      </c>
      <c r="S2497" t="s">
        <v>3555</v>
      </c>
      <c r="T2497" t="s">
        <v>3585</v>
      </c>
      <c r="U2497">
        <v>5</v>
      </c>
      <c r="V2497" t="s">
        <v>3565</v>
      </c>
      <c r="W2497" t="s">
        <v>3603</v>
      </c>
      <c r="X2497" t="s">
        <v>3604</v>
      </c>
      <c r="Z2497" t="s">
        <v>3603</v>
      </c>
    </row>
    <row r="2498" spans="1:26" x14ac:dyDescent="0.3">
      <c r="A2498" s="2">
        <v>44966</v>
      </c>
      <c r="B2498" s="2"/>
      <c r="D2498" t="s">
        <v>3536</v>
      </c>
      <c r="E2498" t="s">
        <v>2770</v>
      </c>
      <c r="F2498" t="s">
        <v>57</v>
      </c>
      <c r="G2498" t="s">
        <v>33</v>
      </c>
      <c r="H2498" t="s">
        <v>52</v>
      </c>
      <c r="I2498" t="s">
        <v>34</v>
      </c>
      <c r="J2498" t="s">
        <v>20</v>
      </c>
      <c r="K2498" t="s">
        <v>21</v>
      </c>
      <c r="L2498" t="s">
        <v>21</v>
      </c>
      <c r="M2498" t="s">
        <v>3447</v>
      </c>
      <c r="N2498" t="s">
        <v>30</v>
      </c>
      <c r="O2498">
        <v>99.932510851780961</v>
      </c>
      <c r="P2498">
        <v>5.3342383186960607</v>
      </c>
      <c r="Q2498">
        <v>-2</v>
      </c>
      <c r="R2498" t="s">
        <v>3603</v>
      </c>
      <c r="S2498" t="s">
        <v>3554</v>
      </c>
      <c r="T2498" t="s">
        <v>3584</v>
      </c>
      <c r="U2498">
        <v>2</v>
      </c>
      <c r="V2498" t="s">
        <v>3562</v>
      </c>
      <c r="W2498" t="s">
        <v>3603</v>
      </c>
      <c r="X2498" t="s">
        <v>3604</v>
      </c>
      <c r="Z2498" t="s">
        <v>3603</v>
      </c>
    </row>
    <row r="2499" spans="1:26" x14ac:dyDescent="0.3">
      <c r="A2499" s="2">
        <v>45307</v>
      </c>
      <c r="B2499" s="2"/>
      <c r="D2499" t="s">
        <v>3536</v>
      </c>
      <c r="E2499" t="s">
        <v>2411</v>
      </c>
      <c r="F2499" t="s">
        <v>103</v>
      </c>
      <c r="G2499" t="s">
        <v>51</v>
      </c>
      <c r="H2499" t="s">
        <v>52</v>
      </c>
      <c r="I2499" t="s">
        <v>34</v>
      </c>
      <c r="J2499" t="s">
        <v>20</v>
      </c>
      <c r="K2499" t="s">
        <v>21</v>
      </c>
      <c r="L2499" t="s">
        <v>3546</v>
      </c>
      <c r="M2499" t="s">
        <v>3461</v>
      </c>
      <c r="N2499" t="s">
        <v>76</v>
      </c>
      <c r="O2499">
        <v>103.3943080516315</v>
      </c>
      <c r="P2499">
        <v>7.7322030907556698</v>
      </c>
      <c r="Q2499">
        <v>-2</v>
      </c>
      <c r="R2499" t="s">
        <v>3603</v>
      </c>
      <c r="S2499" t="s">
        <v>3555</v>
      </c>
      <c r="T2499" t="s">
        <v>3584</v>
      </c>
      <c r="U2499">
        <v>1</v>
      </c>
      <c r="V2499" t="s">
        <v>3561</v>
      </c>
      <c r="W2499" t="s">
        <v>3603</v>
      </c>
      <c r="X2499" t="s">
        <v>3604</v>
      </c>
      <c r="Z2499" t="s">
        <v>3603</v>
      </c>
    </row>
    <row r="2500" spans="1:26" x14ac:dyDescent="0.3">
      <c r="A2500" s="2">
        <v>45148</v>
      </c>
      <c r="B2500" s="2"/>
      <c r="D2500" t="s">
        <v>3536</v>
      </c>
      <c r="E2500" t="s">
        <v>873</v>
      </c>
      <c r="F2500" t="s">
        <v>39</v>
      </c>
      <c r="G2500" t="s">
        <v>51</v>
      </c>
      <c r="H2500" t="s">
        <v>52</v>
      </c>
      <c r="I2500" t="s">
        <v>34</v>
      </c>
      <c r="J2500" t="s">
        <v>20</v>
      </c>
      <c r="K2500" t="s">
        <v>21</v>
      </c>
      <c r="L2500" t="s">
        <v>21</v>
      </c>
      <c r="M2500" t="s">
        <v>3468</v>
      </c>
      <c r="N2500" t="s">
        <v>43</v>
      </c>
      <c r="O2500">
        <v>135.17833341182899</v>
      </c>
      <c r="P2500">
        <v>5.0984418290815228</v>
      </c>
      <c r="Q2500">
        <v>-2</v>
      </c>
      <c r="R2500" t="s">
        <v>3603</v>
      </c>
      <c r="S2500" t="s">
        <v>3554</v>
      </c>
      <c r="T2500" t="s">
        <v>3586</v>
      </c>
      <c r="U2500">
        <v>8</v>
      </c>
      <c r="V2500" t="s">
        <v>3568</v>
      </c>
      <c r="W2500" t="s">
        <v>3603</v>
      </c>
      <c r="X2500" t="s">
        <v>3604</v>
      </c>
      <c r="Z2500" t="s">
        <v>3603</v>
      </c>
    </row>
    <row r="2501" spans="1:26" x14ac:dyDescent="0.3">
      <c r="A2501" s="2">
        <v>45024</v>
      </c>
      <c r="B2501" s="2"/>
      <c r="D2501" t="s">
        <v>3536</v>
      </c>
      <c r="E2501" t="s">
        <v>1118</v>
      </c>
      <c r="F2501" t="s">
        <v>157</v>
      </c>
      <c r="G2501" t="s">
        <v>51</v>
      </c>
      <c r="H2501" t="s">
        <v>52</v>
      </c>
      <c r="I2501" t="s">
        <v>34</v>
      </c>
      <c r="J2501" t="s">
        <v>20</v>
      </c>
      <c r="K2501" t="s">
        <v>21</v>
      </c>
      <c r="L2501" t="s">
        <v>3546</v>
      </c>
      <c r="M2501" t="s">
        <v>3522</v>
      </c>
      <c r="N2501" t="s">
        <v>63</v>
      </c>
      <c r="O2501">
        <v>22.980684460730959</v>
      </c>
      <c r="P2501">
        <v>4.4091825874584876</v>
      </c>
      <c r="Q2501">
        <v>-2</v>
      </c>
      <c r="R2501" t="s">
        <v>3603</v>
      </c>
      <c r="S2501" t="s">
        <v>3554</v>
      </c>
      <c r="T2501" t="s">
        <v>3585</v>
      </c>
      <c r="U2501">
        <v>4</v>
      </c>
      <c r="V2501" t="s">
        <v>3564</v>
      </c>
      <c r="W2501" t="s">
        <v>3603</v>
      </c>
      <c r="X2501" t="s">
        <v>3604</v>
      </c>
      <c r="Z2501" t="s">
        <v>3603</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1DBCF-2635-4931-A004-B908E3DC3955}">
  <sheetPr>
    <tabColor theme="6" tint="0.39997558519241921"/>
  </sheetPr>
  <dimension ref="A1:I3"/>
  <sheetViews>
    <sheetView workbookViewId="0">
      <selection activeCell="E3" sqref="E3"/>
    </sheetView>
  </sheetViews>
  <sheetFormatPr defaultRowHeight="14.4" x14ac:dyDescent="0.3"/>
  <cols>
    <col min="1" max="1" width="26.109375" bestFit="1" customWidth="1"/>
    <col min="2" max="2" width="15.5546875" bestFit="1" customWidth="1"/>
    <col min="3" max="3" width="10.21875" bestFit="1" customWidth="1"/>
    <col min="4" max="4" width="7.77734375" bestFit="1" customWidth="1"/>
    <col min="5" max="5" width="14.44140625" bestFit="1" customWidth="1"/>
    <col min="6" max="6" width="12.5546875" bestFit="1" customWidth="1"/>
    <col min="7" max="7" width="8.109375" bestFit="1" customWidth="1"/>
    <col min="8" max="8" width="7.88671875" bestFit="1" customWidth="1"/>
    <col min="9" max="9" width="10.77734375" bestFit="1" customWidth="1"/>
  </cols>
  <sheetData>
    <row r="1" spans="1:9" x14ac:dyDescent="0.3">
      <c r="B1" s="3" t="s">
        <v>3549</v>
      </c>
    </row>
    <row r="2" spans="1:9" x14ac:dyDescent="0.3">
      <c r="B2" t="s">
        <v>3542</v>
      </c>
      <c r="C2" t="s">
        <v>3541</v>
      </c>
      <c r="D2" t="s">
        <v>3540</v>
      </c>
      <c r="E2" t="s">
        <v>3537</v>
      </c>
      <c r="F2" t="s">
        <v>3539</v>
      </c>
      <c r="G2" t="s">
        <v>3536</v>
      </c>
      <c r="H2" t="s">
        <v>3538</v>
      </c>
      <c r="I2" t="s">
        <v>3550</v>
      </c>
    </row>
    <row r="3" spans="1:9" x14ac:dyDescent="0.3">
      <c r="A3" t="s">
        <v>3552</v>
      </c>
      <c r="B3">
        <v>6</v>
      </c>
      <c r="C3">
        <v>25</v>
      </c>
      <c r="D3">
        <v>103</v>
      </c>
      <c r="E3">
        <v>386</v>
      </c>
      <c r="F3">
        <v>604</v>
      </c>
      <c r="G3">
        <v>621</v>
      </c>
      <c r="H3">
        <v>755</v>
      </c>
      <c r="I3">
        <v>2500</v>
      </c>
    </row>
  </sheetData>
  <conditionalFormatting pivot="1" sqref="B3:H3">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5042-0644-4B08-BF07-0F05A4064212}">
  <sheetPr>
    <tabColor theme="6" tint="0.39997558519241921"/>
  </sheetPr>
  <dimension ref="A1:G3"/>
  <sheetViews>
    <sheetView workbookViewId="0">
      <selection activeCell="B3" sqref="B3"/>
    </sheetView>
  </sheetViews>
  <sheetFormatPr defaultRowHeight="14.4" x14ac:dyDescent="0.3"/>
  <cols>
    <col min="1" max="1" width="18.44140625" bestFit="1" customWidth="1"/>
    <col min="2" max="3" width="21.33203125" bestFit="1" customWidth="1"/>
    <col min="4" max="4" width="13.21875" bestFit="1" customWidth="1"/>
    <col min="5" max="5" width="21.5546875" bestFit="1" customWidth="1"/>
    <col min="6" max="6" width="11.5546875" bestFit="1" customWidth="1"/>
    <col min="7" max="7" width="10.77734375" bestFit="1" customWidth="1"/>
  </cols>
  <sheetData>
    <row r="1" spans="1:7" x14ac:dyDescent="0.3">
      <c r="B1" s="3" t="s">
        <v>3549</v>
      </c>
    </row>
    <row r="2" spans="1:7" x14ac:dyDescent="0.3">
      <c r="B2" t="s">
        <v>120</v>
      </c>
      <c r="C2" t="s">
        <v>41</v>
      </c>
      <c r="D2" t="s">
        <v>19</v>
      </c>
      <c r="E2" t="s">
        <v>92</v>
      </c>
      <c r="F2" t="s">
        <v>34</v>
      </c>
      <c r="G2" t="s">
        <v>3550</v>
      </c>
    </row>
    <row r="3" spans="1:7" x14ac:dyDescent="0.3">
      <c r="A3" t="s">
        <v>3553</v>
      </c>
      <c r="B3">
        <v>357</v>
      </c>
      <c r="C3">
        <v>428</v>
      </c>
      <c r="D3">
        <v>458</v>
      </c>
      <c r="E3">
        <v>483</v>
      </c>
      <c r="F3">
        <v>774</v>
      </c>
      <c r="G3">
        <v>2500</v>
      </c>
    </row>
  </sheetData>
  <conditionalFormatting pivot="1" sqref="B3:F3">
    <cfRule type="colorScale" priority="1">
      <colorScale>
        <cfvo type="min"/>
        <cfvo type="percentile" val="50"/>
        <cfvo type="max"/>
        <color rgb="FF63BE7B"/>
        <color rgb="FFFFEB84"/>
        <color rgb="FFF8696B"/>
      </colorScale>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A1C4-29D2-45B0-B5EC-7A5EE8212F33}">
  <sheetPr>
    <tabColor theme="6" tint="0.39997558519241921"/>
  </sheetPr>
  <dimension ref="A1:D67"/>
  <sheetViews>
    <sheetView workbookViewId="0">
      <selection activeCell="C7" sqref="C7"/>
    </sheetView>
  </sheetViews>
  <sheetFormatPr defaultRowHeight="14.4" x14ac:dyDescent="0.3"/>
  <cols>
    <col min="1" max="1" width="13.77734375" bestFit="1" customWidth="1"/>
    <col min="2" max="2" width="20" bestFit="1" customWidth="1"/>
    <col min="3" max="3" width="18.88671875" bestFit="1" customWidth="1"/>
    <col min="4" max="5" width="21.44140625" bestFit="1" customWidth="1"/>
    <col min="6" max="6" width="18.88671875" bestFit="1" customWidth="1"/>
    <col min="7" max="7" width="26.21875" bestFit="1" customWidth="1"/>
    <col min="8" max="8" width="12.5546875" bestFit="1" customWidth="1"/>
    <col min="9" max="9" width="17.88671875" bestFit="1" customWidth="1"/>
  </cols>
  <sheetData>
    <row r="1" spans="1:4" x14ac:dyDescent="0.3">
      <c r="A1" s="3" t="s">
        <v>3551</v>
      </c>
      <c r="B1" t="s">
        <v>3988</v>
      </c>
      <c r="C1" t="s">
        <v>3989</v>
      </c>
      <c r="D1" t="s">
        <v>3560</v>
      </c>
    </row>
    <row r="2" spans="1:4" x14ac:dyDescent="0.3">
      <c r="A2" s="4">
        <v>2023</v>
      </c>
    </row>
    <row r="3" spans="1:4" x14ac:dyDescent="0.3">
      <c r="A3" s="5" t="s">
        <v>3592</v>
      </c>
      <c r="B3">
        <v>133</v>
      </c>
      <c r="C3">
        <v>22</v>
      </c>
      <c r="D3">
        <v>111</v>
      </c>
    </row>
    <row r="4" spans="1:4" x14ac:dyDescent="0.3">
      <c r="A4" s="5" t="s">
        <v>3591</v>
      </c>
      <c r="B4">
        <v>131</v>
      </c>
      <c r="C4">
        <v>42</v>
      </c>
      <c r="D4">
        <v>200</v>
      </c>
    </row>
    <row r="5" spans="1:4" x14ac:dyDescent="0.3">
      <c r="A5" s="5" t="s">
        <v>3595</v>
      </c>
      <c r="B5">
        <v>149</v>
      </c>
      <c r="C5">
        <v>66</v>
      </c>
      <c r="D5">
        <v>283</v>
      </c>
    </row>
    <row r="6" spans="1:4" x14ac:dyDescent="0.3">
      <c r="A6" s="5" t="s">
        <v>3588</v>
      </c>
      <c r="B6">
        <v>145</v>
      </c>
      <c r="C6">
        <v>75</v>
      </c>
      <c r="D6">
        <v>353</v>
      </c>
    </row>
    <row r="7" spans="1:4" x14ac:dyDescent="0.3">
      <c r="A7" s="5" t="s">
        <v>3565</v>
      </c>
      <c r="B7">
        <v>156</v>
      </c>
      <c r="C7">
        <v>66</v>
      </c>
      <c r="D7">
        <v>443</v>
      </c>
    </row>
    <row r="8" spans="1:4" x14ac:dyDescent="0.3">
      <c r="A8" s="5" t="s">
        <v>3594</v>
      </c>
      <c r="B8">
        <v>123</v>
      </c>
      <c r="C8">
        <v>67</v>
      </c>
      <c r="D8">
        <v>499</v>
      </c>
    </row>
    <row r="9" spans="1:4" x14ac:dyDescent="0.3">
      <c r="A9" s="5" t="s">
        <v>3593</v>
      </c>
      <c r="B9">
        <v>142</v>
      </c>
      <c r="C9">
        <v>80</v>
      </c>
      <c r="D9">
        <v>561</v>
      </c>
    </row>
    <row r="10" spans="1:4" x14ac:dyDescent="0.3">
      <c r="A10" s="5" t="s">
        <v>3589</v>
      </c>
      <c r="B10">
        <v>138</v>
      </c>
      <c r="C10">
        <v>74</v>
      </c>
      <c r="D10">
        <v>625</v>
      </c>
    </row>
    <row r="11" spans="1:4" x14ac:dyDescent="0.3">
      <c r="A11" s="5" t="s">
        <v>3598</v>
      </c>
      <c r="B11">
        <v>108</v>
      </c>
      <c r="C11">
        <v>67</v>
      </c>
      <c r="D11">
        <v>666</v>
      </c>
    </row>
    <row r="12" spans="1:4" x14ac:dyDescent="0.3">
      <c r="A12" s="5" t="s">
        <v>3597</v>
      </c>
      <c r="B12">
        <v>148</v>
      </c>
      <c r="C12">
        <v>70</v>
      </c>
      <c r="D12">
        <v>744</v>
      </c>
    </row>
    <row r="13" spans="1:4" x14ac:dyDescent="0.3">
      <c r="A13" s="5" t="s">
        <v>3596</v>
      </c>
      <c r="B13">
        <v>125</v>
      </c>
      <c r="C13">
        <v>60</v>
      </c>
      <c r="D13">
        <v>809</v>
      </c>
    </row>
    <row r="14" spans="1:4" x14ac:dyDescent="0.3">
      <c r="A14" s="5" t="s">
        <v>3590</v>
      </c>
      <c r="B14">
        <v>122</v>
      </c>
      <c r="C14">
        <v>72</v>
      </c>
      <c r="D14">
        <v>859</v>
      </c>
    </row>
    <row r="15" spans="1:4" x14ac:dyDescent="0.3">
      <c r="A15" s="4">
        <v>2024</v>
      </c>
    </row>
    <row r="16" spans="1:4" x14ac:dyDescent="0.3">
      <c r="A16" s="5" t="s">
        <v>3592</v>
      </c>
      <c r="B16">
        <v>161</v>
      </c>
      <c r="C16">
        <v>74</v>
      </c>
      <c r="D16">
        <v>946</v>
      </c>
    </row>
    <row r="17" spans="1:4" x14ac:dyDescent="0.3">
      <c r="A17" s="5" t="s">
        <v>3591</v>
      </c>
      <c r="B17">
        <v>134</v>
      </c>
      <c r="C17">
        <v>84</v>
      </c>
      <c r="D17">
        <v>996</v>
      </c>
    </row>
    <row r="18" spans="1:4" x14ac:dyDescent="0.3">
      <c r="A18" s="5" t="s">
        <v>3595</v>
      </c>
      <c r="B18">
        <v>159</v>
      </c>
      <c r="C18">
        <v>78</v>
      </c>
      <c r="D18">
        <v>1077</v>
      </c>
    </row>
    <row r="19" spans="1:4" x14ac:dyDescent="0.3">
      <c r="A19" s="5" t="s">
        <v>3588</v>
      </c>
      <c r="B19">
        <v>112</v>
      </c>
      <c r="C19">
        <v>67</v>
      </c>
      <c r="D19">
        <v>1122</v>
      </c>
    </row>
    <row r="20" spans="1:4" x14ac:dyDescent="0.3">
      <c r="A20" s="5" t="s">
        <v>3565</v>
      </c>
      <c r="B20">
        <v>147</v>
      </c>
      <c r="C20">
        <v>66</v>
      </c>
      <c r="D20">
        <v>1203</v>
      </c>
    </row>
    <row r="21" spans="1:4" x14ac:dyDescent="0.3">
      <c r="A21" s="5" t="s">
        <v>3594</v>
      </c>
      <c r="B21">
        <v>129</v>
      </c>
      <c r="C21">
        <v>69</v>
      </c>
      <c r="D21">
        <v>1263</v>
      </c>
    </row>
    <row r="22" spans="1:4" x14ac:dyDescent="0.3">
      <c r="A22" s="5" t="s">
        <v>3593</v>
      </c>
      <c r="B22">
        <v>10</v>
      </c>
      <c r="C22">
        <v>39</v>
      </c>
      <c r="D22">
        <v>1234</v>
      </c>
    </row>
    <row r="23" spans="1:4" x14ac:dyDescent="0.3">
      <c r="A23" s="5" t="s">
        <v>3589</v>
      </c>
      <c r="B23">
        <v>1</v>
      </c>
      <c r="C23">
        <v>25</v>
      </c>
      <c r="D23">
        <v>1210</v>
      </c>
    </row>
    <row r="24" spans="1:4" x14ac:dyDescent="0.3">
      <c r="A24" s="5" t="s">
        <v>3598</v>
      </c>
      <c r="B24">
        <v>7</v>
      </c>
      <c r="C24">
        <v>7</v>
      </c>
      <c r="D24">
        <v>1210</v>
      </c>
    </row>
    <row r="25" spans="1:4" x14ac:dyDescent="0.3">
      <c r="A25" s="5" t="s">
        <v>3597</v>
      </c>
      <c r="B25">
        <v>10</v>
      </c>
      <c r="D25">
        <v>1220</v>
      </c>
    </row>
    <row r="26" spans="1:4" x14ac:dyDescent="0.3">
      <c r="A26" s="5" t="s">
        <v>3596</v>
      </c>
      <c r="B26">
        <v>6</v>
      </c>
      <c r="D26">
        <v>1226</v>
      </c>
    </row>
    <row r="27" spans="1:4" x14ac:dyDescent="0.3">
      <c r="A27" s="5" t="s">
        <v>3590</v>
      </c>
      <c r="B27">
        <v>4</v>
      </c>
      <c r="D27">
        <v>1230</v>
      </c>
    </row>
    <row r="28" spans="1:4" x14ac:dyDescent="0.3">
      <c r="A28" s="4">
        <v>2025</v>
      </c>
    </row>
    <row r="29" spans="1:4" x14ac:dyDescent="0.3">
      <c r="A29" s="5" t="s">
        <v>3592</v>
      </c>
      <c r="D29">
        <v>1230</v>
      </c>
    </row>
    <row r="30" spans="1:4" x14ac:dyDescent="0.3">
      <c r="A30" s="5" t="s">
        <v>3591</v>
      </c>
      <c r="D30">
        <v>1230</v>
      </c>
    </row>
    <row r="31" spans="1:4" x14ac:dyDescent="0.3">
      <c r="A31" s="5" t="s">
        <v>3595</v>
      </c>
      <c r="D31">
        <v>1230</v>
      </c>
    </row>
    <row r="32" spans="1:4" x14ac:dyDescent="0.3">
      <c r="A32" s="5" t="s">
        <v>3588</v>
      </c>
      <c r="D32">
        <v>1230</v>
      </c>
    </row>
    <row r="33" spans="1:4" x14ac:dyDescent="0.3">
      <c r="A33" s="5" t="s">
        <v>3565</v>
      </c>
      <c r="D33">
        <v>1230</v>
      </c>
    </row>
    <row r="34" spans="1:4" x14ac:dyDescent="0.3">
      <c r="A34" s="5" t="s">
        <v>3594</v>
      </c>
      <c r="D34">
        <v>1230</v>
      </c>
    </row>
    <row r="35" spans="1:4" x14ac:dyDescent="0.3">
      <c r="A35" s="5" t="s">
        <v>3593</v>
      </c>
      <c r="D35">
        <v>1230</v>
      </c>
    </row>
    <row r="36" spans="1:4" x14ac:dyDescent="0.3">
      <c r="A36" s="5" t="s">
        <v>3589</v>
      </c>
      <c r="D36">
        <v>1230</v>
      </c>
    </row>
    <row r="37" spans="1:4" x14ac:dyDescent="0.3">
      <c r="A37" s="5" t="s">
        <v>3598</v>
      </c>
      <c r="C37">
        <v>1</v>
      </c>
      <c r="D37">
        <v>1229</v>
      </c>
    </row>
    <row r="38" spans="1:4" x14ac:dyDescent="0.3">
      <c r="A38" s="5" t="s">
        <v>3597</v>
      </c>
      <c r="C38">
        <v>21</v>
      </c>
      <c r="D38">
        <v>1208</v>
      </c>
    </row>
    <row r="39" spans="1:4" x14ac:dyDescent="0.3">
      <c r="A39" s="5" t="s">
        <v>3596</v>
      </c>
      <c r="C39">
        <v>36</v>
      </c>
      <c r="D39">
        <v>1172</v>
      </c>
    </row>
    <row r="40" spans="1:4" x14ac:dyDescent="0.3">
      <c r="A40" s="5" t="s">
        <v>3590</v>
      </c>
      <c r="C40">
        <v>34</v>
      </c>
      <c r="D40">
        <v>1138</v>
      </c>
    </row>
    <row r="41" spans="1:4" x14ac:dyDescent="0.3">
      <c r="A41" s="4">
        <v>2026</v>
      </c>
    </row>
    <row r="42" spans="1:4" x14ac:dyDescent="0.3">
      <c r="A42" s="5" t="s">
        <v>3592</v>
      </c>
      <c r="C42">
        <v>39</v>
      </c>
      <c r="D42">
        <v>1099</v>
      </c>
    </row>
    <row r="43" spans="1:4" x14ac:dyDescent="0.3">
      <c r="A43" s="5" t="s">
        <v>3591</v>
      </c>
      <c r="C43">
        <v>42</v>
      </c>
      <c r="D43">
        <v>1057</v>
      </c>
    </row>
    <row r="44" spans="1:4" x14ac:dyDescent="0.3">
      <c r="A44" s="5" t="s">
        <v>3595</v>
      </c>
      <c r="C44">
        <v>30</v>
      </c>
      <c r="D44">
        <v>1027</v>
      </c>
    </row>
    <row r="45" spans="1:4" x14ac:dyDescent="0.3">
      <c r="A45" s="5" t="s">
        <v>3588</v>
      </c>
      <c r="C45">
        <v>37</v>
      </c>
      <c r="D45">
        <v>990</v>
      </c>
    </row>
    <row r="46" spans="1:4" x14ac:dyDescent="0.3">
      <c r="A46" s="5" t="s">
        <v>3565</v>
      </c>
      <c r="C46">
        <v>37</v>
      </c>
      <c r="D46">
        <v>953</v>
      </c>
    </row>
    <row r="47" spans="1:4" x14ac:dyDescent="0.3">
      <c r="A47" s="5" t="s">
        <v>3594</v>
      </c>
      <c r="C47">
        <v>29</v>
      </c>
      <c r="D47">
        <v>924</v>
      </c>
    </row>
    <row r="48" spans="1:4" x14ac:dyDescent="0.3">
      <c r="A48" s="5" t="s">
        <v>3593</v>
      </c>
      <c r="C48">
        <v>39</v>
      </c>
      <c r="D48">
        <v>885</v>
      </c>
    </row>
    <row r="49" spans="1:4" x14ac:dyDescent="0.3">
      <c r="A49" s="5" t="s">
        <v>3589</v>
      </c>
      <c r="C49">
        <v>28</v>
      </c>
      <c r="D49">
        <v>857</v>
      </c>
    </row>
    <row r="50" spans="1:4" x14ac:dyDescent="0.3">
      <c r="A50" s="5" t="s">
        <v>3598</v>
      </c>
      <c r="C50">
        <v>29</v>
      </c>
      <c r="D50">
        <v>828</v>
      </c>
    </row>
    <row r="51" spans="1:4" x14ac:dyDescent="0.3">
      <c r="A51" s="5" t="s">
        <v>3597</v>
      </c>
      <c r="C51">
        <v>43</v>
      </c>
      <c r="D51">
        <v>785</v>
      </c>
    </row>
    <row r="52" spans="1:4" x14ac:dyDescent="0.3">
      <c r="A52" s="5" t="s">
        <v>3596</v>
      </c>
      <c r="C52">
        <v>37</v>
      </c>
      <c r="D52">
        <v>748</v>
      </c>
    </row>
    <row r="53" spans="1:4" x14ac:dyDescent="0.3">
      <c r="A53" s="5" t="s">
        <v>3590</v>
      </c>
      <c r="C53">
        <v>28</v>
      </c>
      <c r="D53">
        <v>720</v>
      </c>
    </row>
    <row r="54" spans="1:4" x14ac:dyDescent="0.3">
      <c r="A54" s="4">
        <v>2027</v>
      </c>
    </row>
    <row r="55" spans="1:4" x14ac:dyDescent="0.3">
      <c r="A55" s="5" t="s">
        <v>3592</v>
      </c>
      <c r="C55">
        <v>34</v>
      </c>
      <c r="D55">
        <v>686</v>
      </c>
    </row>
    <row r="56" spans="1:4" x14ac:dyDescent="0.3">
      <c r="A56" s="5" t="s">
        <v>3591</v>
      </c>
      <c r="C56">
        <v>35</v>
      </c>
      <c r="D56">
        <v>651</v>
      </c>
    </row>
    <row r="57" spans="1:4" x14ac:dyDescent="0.3">
      <c r="A57" s="5" t="s">
        <v>3595</v>
      </c>
      <c r="C57">
        <v>30</v>
      </c>
      <c r="D57">
        <v>621</v>
      </c>
    </row>
    <row r="58" spans="1:4" x14ac:dyDescent="0.3">
      <c r="A58" s="5" t="s">
        <v>3588</v>
      </c>
      <c r="D58">
        <v>621</v>
      </c>
    </row>
    <row r="59" spans="1:4" x14ac:dyDescent="0.3">
      <c r="A59" s="5" t="s">
        <v>3565</v>
      </c>
      <c r="D59">
        <v>621</v>
      </c>
    </row>
    <row r="60" spans="1:4" x14ac:dyDescent="0.3">
      <c r="A60" s="5" t="s">
        <v>3594</v>
      </c>
      <c r="D60">
        <v>621</v>
      </c>
    </row>
    <row r="61" spans="1:4" x14ac:dyDescent="0.3">
      <c r="A61" s="5" t="s">
        <v>3593</v>
      </c>
      <c r="D61">
        <v>621</v>
      </c>
    </row>
    <row r="62" spans="1:4" x14ac:dyDescent="0.3">
      <c r="A62" s="5" t="s">
        <v>3589</v>
      </c>
      <c r="D62">
        <v>621</v>
      </c>
    </row>
    <row r="63" spans="1:4" x14ac:dyDescent="0.3">
      <c r="A63" s="5" t="s">
        <v>3598</v>
      </c>
      <c r="D63">
        <v>621</v>
      </c>
    </row>
    <row r="64" spans="1:4" x14ac:dyDescent="0.3">
      <c r="A64" s="5" t="s">
        <v>3597</v>
      </c>
      <c r="D64">
        <v>621</v>
      </c>
    </row>
    <row r="65" spans="1:4" x14ac:dyDescent="0.3">
      <c r="A65" s="5" t="s">
        <v>3596</v>
      </c>
      <c r="D65">
        <v>621</v>
      </c>
    </row>
    <row r="66" spans="1:4" x14ac:dyDescent="0.3">
      <c r="A66" s="5" t="s">
        <v>3590</v>
      </c>
      <c r="D66">
        <v>621</v>
      </c>
    </row>
    <row r="67" spans="1:4" x14ac:dyDescent="0.3">
      <c r="A67" s="4" t="s">
        <v>3550</v>
      </c>
      <c r="B67">
        <v>2500</v>
      </c>
      <c r="C67">
        <v>1879</v>
      </c>
      <c r="D67">
        <v>621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5A6DB-EB02-48F8-A08F-A6C75C9DCDC2}">
  <sheetPr>
    <tabColor theme="6" tint="0.39997558519241921"/>
  </sheetPr>
  <dimension ref="A1:AP2501"/>
  <sheetViews>
    <sheetView workbookViewId="0">
      <selection activeCell="K3" sqref="K3"/>
    </sheetView>
  </sheetViews>
  <sheetFormatPr defaultRowHeight="14.4" x14ac:dyDescent="0.3"/>
  <cols>
    <col min="1" max="1" width="26.6640625" style="2" customWidth="1"/>
    <col min="2" max="2" width="12.6640625" style="2" customWidth="1"/>
    <col min="3" max="3" width="22.6640625" customWidth="1"/>
    <col min="4" max="4" width="35.21875" bestFit="1" customWidth="1"/>
    <col min="5" max="5" width="35.21875" customWidth="1"/>
    <col min="6" max="6" width="23.33203125" bestFit="1" customWidth="1"/>
    <col min="7" max="9" width="35.21875" customWidth="1"/>
    <col min="10" max="10" width="22.77734375" bestFit="1" customWidth="1"/>
    <col min="11" max="11" width="40.88671875" bestFit="1" customWidth="1"/>
    <col min="12" max="12" width="19.33203125" customWidth="1"/>
    <col min="13" max="13" width="14.5546875" hidden="1" customWidth="1"/>
    <col min="14" max="14" width="18.77734375" customWidth="1"/>
    <col min="15" max="15" width="12.6640625" customWidth="1"/>
    <col min="16" max="16" width="18.44140625" hidden="1" customWidth="1"/>
    <col min="17" max="17" width="12.21875" hidden="1" customWidth="1"/>
    <col min="18" max="18" width="15.44140625" customWidth="1"/>
    <col min="19" max="19" width="19.109375" hidden="1" customWidth="1"/>
    <col min="20" max="20" width="17.33203125" hidden="1" customWidth="1"/>
    <col min="21" max="21" width="14.21875" hidden="1" customWidth="1"/>
    <col min="22" max="22" width="12.5546875" customWidth="1"/>
    <col min="23" max="23" width="16.77734375" hidden="1" customWidth="1"/>
    <col min="24" max="24" width="9.77734375" hidden="1" customWidth="1"/>
    <col min="25" max="25" width="22.21875" hidden="1" customWidth="1"/>
    <col min="26" max="26" width="17.33203125" hidden="1" customWidth="1"/>
    <col min="27" max="27" width="31.88671875" hidden="1" customWidth="1"/>
    <col min="28" max="28" width="34.5546875" hidden="1" customWidth="1"/>
    <col min="29" max="29" width="38.5546875" hidden="1" customWidth="1"/>
    <col min="30" max="30" width="33.6640625" hidden="1" customWidth="1"/>
    <col min="31" max="31" width="17.88671875" hidden="1" customWidth="1"/>
    <col min="32" max="32" width="20.5546875" hidden="1" customWidth="1"/>
    <col min="33" max="33" width="24.5546875" hidden="1" customWidth="1"/>
    <col min="34" max="34" width="19.6640625" hidden="1" customWidth="1"/>
    <col min="35" max="35" width="12.88671875" hidden="1" customWidth="1"/>
    <col min="36" max="36" width="30.44140625" hidden="1" customWidth="1"/>
    <col min="37" max="37" width="18.6640625" hidden="1" customWidth="1"/>
    <col min="38" max="38" width="36.77734375" hidden="1" customWidth="1"/>
    <col min="39" max="39" width="21.44140625" hidden="1" customWidth="1"/>
    <col min="40" max="40" width="39.44140625" hidden="1" customWidth="1"/>
    <col min="41" max="41" width="18.109375" hidden="1" customWidth="1"/>
    <col min="42" max="42" width="37" hidden="1" customWidth="1"/>
  </cols>
  <sheetData>
    <row r="1" spans="1:42" x14ac:dyDescent="0.3">
      <c r="A1" s="2" t="s">
        <v>3533</v>
      </c>
      <c r="B1" s="2" t="s">
        <v>1</v>
      </c>
      <c r="C1" t="s">
        <v>3534</v>
      </c>
      <c r="D1" t="s">
        <v>3973</v>
      </c>
      <c r="E1" t="s">
        <v>3573</v>
      </c>
      <c r="F1" t="s">
        <v>3974</v>
      </c>
      <c r="G1" t="s">
        <v>3975</v>
      </c>
      <c r="H1" t="s">
        <v>3976</v>
      </c>
      <c r="I1" t="s">
        <v>3977</v>
      </c>
      <c r="J1" t="s">
        <v>3978</v>
      </c>
      <c r="K1" t="s">
        <v>3979</v>
      </c>
      <c r="L1" t="s">
        <v>3535</v>
      </c>
      <c r="M1" t="s">
        <v>2</v>
      </c>
      <c r="N1" t="s">
        <v>3543</v>
      </c>
      <c r="O1" t="s">
        <v>4</v>
      </c>
      <c r="P1" t="s">
        <v>5</v>
      </c>
      <c r="Q1" t="s">
        <v>6</v>
      </c>
      <c r="R1" t="s">
        <v>7</v>
      </c>
      <c r="S1" t="s">
        <v>3544</v>
      </c>
      <c r="T1" t="s">
        <v>3545</v>
      </c>
      <c r="U1" t="s">
        <v>10</v>
      </c>
      <c r="V1" t="s">
        <v>11</v>
      </c>
      <c r="W1" t="s">
        <v>12</v>
      </c>
      <c r="X1" t="s">
        <v>13</v>
      </c>
      <c r="Y1" t="s">
        <v>3605</v>
      </c>
      <c r="Z1" t="s">
        <v>3606</v>
      </c>
      <c r="AA1" t="s">
        <v>3969</v>
      </c>
      <c r="AB1" t="s">
        <v>3970</v>
      </c>
      <c r="AC1" t="s">
        <v>3971</v>
      </c>
      <c r="AD1" t="s">
        <v>3972</v>
      </c>
      <c r="AE1" t="s">
        <v>3599</v>
      </c>
      <c r="AF1" t="s">
        <v>3600</v>
      </c>
      <c r="AG1" t="s">
        <v>3601</v>
      </c>
      <c r="AH1" t="s">
        <v>3602</v>
      </c>
      <c r="AI1" t="s">
        <v>3980</v>
      </c>
      <c r="AJ1" t="s">
        <v>3981</v>
      </c>
      <c r="AK1" t="s">
        <v>3982</v>
      </c>
      <c r="AL1" t="s">
        <v>3983</v>
      </c>
      <c r="AM1" t="s">
        <v>3984</v>
      </c>
      <c r="AN1" t="s">
        <v>3985</v>
      </c>
      <c r="AO1" t="s">
        <v>3986</v>
      </c>
      <c r="AP1" t="s">
        <v>3987</v>
      </c>
    </row>
    <row r="2" spans="1:42" x14ac:dyDescent="0.3">
      <c r="A2" s="2">
        <v>44929</v>
      </c>
      <c r="B2" s="2">
        <v>44931</v>
      </c>
      <c r="C2">
        <v>2</v>
      </c>
      <c r="D2">
        <f>IFERROR(AVERAGEIFS($C$2:$C$1880, $B$2:$B$1880, "&gt;=" &amp; B2 - 6, $B$2:$B$1880, "&lt;=" &amp; B2), "")</f>
        <v>2</v>
      </c>
      <c r="E2">
        <f>IF(
  L2 &lt;&gt; "Backlog/Error",
  IFERROR(
    AVERAGEIFS(
      $C$2:$C$1880,
      $B$2:$B$1880, "&gt;=" &amp; B2 - 6,
      $B$2:$B$1880, "&lt;=" &amp; B2,
      $L$2:$L$1880, "&lt;&gt;Backlog/Error"
    ),
  ""),
"")</f>
        <v>2</v>
      </c>
      <c r="F2" t="str">
        <f>IF(
  R2 = "Critical",
  IFERROR(
    AVERAGEIFS(
      $C$2:$C$1880,
      $B$2:$B$1880, "&gt;=" &amp; B2 - 6,
      $B$2:$B$1880, "&lt;=" &amp; B2,
      $R$2:$R$1880, "Critical"
    ),
  ""),
"")</f>
        <v/>
      </c>
      <c r="G2" t="str">
        <f>IF(
  AND(R2 = "Critical", L2 &lt;&gt; "Backlog/Error"),
  IFERROR(
    AVERAGEIFS(
      $C$2:$C$1880,
      $B$2:$B$1880, "&gt;=" &amp; B2 - 6,
      $B$2:$B$1880, "&lt;=" &amp; B2,
      $R$2:$R$1880, "Critical",
      $L$2:$L$1880, "&lt;&gt;Backlog/Error"
    ),
  ""),
"")</f>
        <v/>
      </c>
      <c r="H2">
        <f>IF(
  R2 = "Moderate",
  IFERROR(
    AVERAGEIFS(
      $C$2:$C$1880,
      $B$2:$B$1880, "&gt;=" &amp; B2 - 6,
      $B$2:$B$1880, "&lt;=" &amp; B2,
      $R$2:$R$1880, "Moderate"
    ),
  ""),
"")</f>
        <v>2</v>
      </c>
      <c r="I2">
        <f>IF(
  AND(R2 = "Moderate", L2 &lt;&gt; "Backlog/Error"),
  IFERROR(
    AVERAGEIFS(
      $C$2:$C$1880,
      $B$2:$B$1880, "&gt;=" &amp; B2 - 6,
      $B$2:$B$1880, "&lt;=" &amp; B2,
      $R$2:$R$1880, "Moderate",
      $L$2:$L$1880, "&lt;&gt;Backlog/Error"
    ),
  ""),
"")</f>
        <v>2</v>
      </c>
      <c r="J2" t="str">
        <f>IF(
  R2 = "Minor",
  IFERROR(
    AVERAGEIFS(
      $C$2:$C$1880,
      $B$2:$B$1880, "&gt;=" &amp; B2 - 6,
      $B$2:$B$1880, "&lt;=" &amp; B2,
      $R$2:$R$1880, "Minor"
    ),
  ""),
"")</f>
        <v/>
      </c>
      <c r="K2" t="str">
        <f>IF(
  AND(R2 = "Minor", L2 &lt;&gt; "Backlog/Error"),
  IFERROR(
    AVERAGEIFS(
      $C$2:$C$1880,
      $B$2:$B$1880, "&gt;=" &amp; B2 - 6,
      $B$2:$B$1880, "&lt;=" &amp; B2,
      $R$2:$R$1880, "Minor",
      $L$2:$L$1880, "&lt;&gt;Backlog/Error"
    ),
  ""),
"")</f>
        <v/>
      </c>
      <c r="L2" t="s">
        <v>3538</v>
      </c>
      <c r="M2" t="s">
        <v>880</v>
      </c>
      <c r="N2" t="s">
        <v>80</v>
      </c>
      <c r="O2" t="s">
        <v>17</v>
      </c>
      <c r="P2" t="s">
        <v>40</v>
      </c>
      <c r="Q2" t="s">
        <v>41</v>
      </c>
      <c r="R2" t="s">
        <v>42</v>
      </c>
      <c r="S2" t="s">
        <v>21</v>
      </c>
      <c r="T2" t="s">
        <v>3546</v>
      </c>
      <c r="U2" t="s">
        <v>881</v>
      </c>
      <c r="V2" t="s">
        <v>76</v>
      </c>
      <c r="W2">
        <v>20.90531371385541</v>
      </c>
      <c r="X2">
        <v>4.1167847794131536</v>
      </c>
      <c r="Y2">
        <v>4</v>
      </c>
      <c r="Z2" t="s">
        <v>3773</v>
      </c>
      <c r="AA2" t="s">
        <v>3554</v>
      </c>
      <c r="AB2" t="s">
        <v>3584</v>
      </c>
      <c r="AC2">
        <v>1</v>
      </c>
      <c r="AD2" t="s">
        <v>3561</v>
      </c>
      <c r="AE2" t="s">
        <v>3554</v>
      </c>
      <c r="AF2" t="s">
        <v>3584</v>
      </c>
      <c r="AG2">
        <v>1</v>
      </c>
      <c r="AH2" t="s">
        <v>3561</v>
      </c>
      <c r="AI2">
        <f t="shared" ref="AI2:AI65" si="0">IFERROR(
  AVERAGEIFS(
    $C$2:$C$1880,
    $B$2:$B$1880, "&gt;=" &amp; B2 - 29,
    $B$2:$B$1880, "&lt;=" &amp; B2
  ),
"")</f>
        <v>2</v>
      </c>
      <c r="AJ2">
        <f t="shared" ref="AJ2:AJ65" si="1">IF(
  L2 &lt;&gt; "Backlog/Error",
  IFERROR(
    AVERAGEIFS(
      $C$2:$C$1880,
      $B$2:$B$1880, "&gt;=" &amp; B2 - 29,
      $B$2:$B$1880, "&lt;=" &amp; B2,
      $L$2:$L$1880, "&lt;&gt;Backlog/Error"
    ),
  ""),
"")</f>
        <v>2</v>
      </c>
      <c r="AK2" t="str">
        <f t="shared" ref="AK2:AK65" si="2">IF(
  R2 = "Critical",
  IFERROR(
    AVERAGEIFS(
      $C$2:$C$1880,
      $B$2:$B$1880, "&gt;=" &amp; B2 - 29,
      $B$2:$B$1880, "&lt;=" &amp; B2,
      $R$2:$R$1880, "Critical"
    ),
  ""),
"")</f>
        <v/>
      </c>
      <c r="AL2" t="str">
        <f t="shared" ref="AL2:AL65" si="3">IF(
  AND(R2 = "Critical", L2 &lt;&gt; "Backlog/Error"),
  IFERROR(
    AVERAGEIFS(
      $C$2:$C$1880,
      $B$2:$B$1880, "&gt;=" &amp; B2 - 29,
      $B$2:$B$1880, "&lt;=" &amp; B2,
      $R$2:$R$1880, "Critical",
      $L$2:$L$1880, "&lt;&gt;Backlog/Error"
    ),
  ""),
"")</f>
        <v/>
      </c>
      <c r="AM2">
        <f t="shared" ref="AM2:AM65" si="4">IF(
  R2 = "Moderate",
  IFERROR(
    AVERAGEIFS(
      $C$2:$C$1880,
      $B$2:$B$1880, "&gt;=" &amp; B2 - 29,
      $B$2:$B$1880, "&lt;=" &amp; B2,
      $R$2:$R$1880, "Moderate"
    ),
  ""),
"")</f>
        <v>2</v>
      </c>
      <c r="AN2">
        <f t="shared" ref="AN2:AN65" si="5">IF(
  AND(R2 = "Moderate", L2 &lt;&gt; "Backlog/Error"),
  IFERROR(
    AVERAGEIFS(
      $C$2:$C$1880,
      $B$2:$B$1880, "&gt;=" &amp; B2 - 29,
      $B$2:$B$1880, "&lt;=" &amp; B2,
      $R$2:$R$1880, "Moderate",
      $L$2:$L$1880, "&lt;&gt;Backlog/Error"
    ),
  ""),
"")</f>
        <v>2</v>
      </c>
      <c r="AO2" t="str">
        <f t="shared" ref="AO2:AO65" si="6">IF(
  R2 = "Minor",
  IFERROR(
    AVERAGEIFS(
      $C$2:$C$1880,
      $B$2:$B$1880, "&gt;=" &amp; B2 - 29,
      $B$2:$B$1880, "&lt;=" &amp; B2,
      $R$2:$R$1880, "Minor"
    ),
  ""),
"")</f>
        <v/>
      </c>
      <c r="AP2" t="str">
        <f t="shared" ref="AP2:AP65" si="7">IF(
  AND(R2 = "Minor", L2 &lt;&gt; "Backlog/Error"),
  IFERROR(
    AVERAGEIFS(
      $C$2:$C$1880,
      $B$2:$B$1880, "&gt;=" &amp; B2 - 29,
      $B$2:$B$1880, "&lt;=" &amp; B2,
      $R$2:$R$1880, "Minor",
      $L$2:$L$1880, "&lt;&gt;Backlog/Error"
    ),
  ""),
"")</f>
        <v/>
      </c>
    </row>
    <row r="3" spans="1:42" x14ac:dyDescent="0.3">
      <c r="A3" s="2">
        <v>44932</v>
      </c>
      <c r="B3" s="2">
        <v>44933</v>
      </c>
      <c r="C3">
        <v>1</v>
      </c>
      <c r="D3">
        <f t="shared" ref="D3:D66" si="8">IFERROR(AVERAGEIFS($C$2:$C$1880, $B$2:$B$1880, "&gt;=" &amp; B3 - 6, $B$2:$B$1880, "&lt;=" &amp; B3), "")</f>
        <v>1.6666666666666667</v>
      </c>
      <c r="E3">
        <f t="shared" ref="E3:E65" si="9">IF(
  L3 &lt;&gt; "Backlog/Error",
  IFERROR(
    AVERAGEIFS(
      $C$2:$C$1880,
      $B$2:$B$1880, "&gt;=" &amp; B3 - 6,
      $B$2:$B$1880, "&lt;=" &amp; B3,
      $L$2:$L$1880, "&lt;&gt;Backlog/Error"
    ),
  ""),
"")</f>
        <v>1.6666666666666667</v>
      </c>
      <c r="F3" t="str">
        <f t="shared" ref="F3:F65" si="10">IF(
  R3 = "Critical",
  IFERROR(
    AVERAGEIFS(
      $C$2:$C$1880,
      $B$2:$B$1880, "&gt;=" &amp; B3 - 6,
      $B$2:$B$1880, "&lt;=" &amp; B3,
      $R$2:$R$1880, "Critical"
    ),
  ""),
"")</f>
        <v/>
      </c>
      <c r="G3" t="str">
        <f t="shared" ref="G3:G65" si="11">IF(
  AND(R3 = "Critical", L3 &lt;&gt; "Backlog/Error"),
  IFERROR(
    AVERAGEIFS(
      $C$2:$C$1880,
      $B$2:$B$1880, "&gt;=" &amp; B3 - 6,
      $B$2:$B$1880, "&lt;=" &amp; B3,
      $R$2:$R$1880, "Critical",
      $L$2:$L$1880, "&lt;&gt;Backlog/Error"
    ),
  ""),
"")</f>
        <v/>
      </c>
      <c r="H3">
        <f t="shared" ref="H3:H65" si="12">IF(
  R3 = "Moderate",
  IFERROR(
    AVERAGEIFS(
      $C$2:$C$1880,
      $B$2:$B$1880, "&gt;=" &amp; B3 - 6,
      $B$2:$B$1880, "&lt;=" &amp; B3,
      $R$2:$R$1880, "Moderate"
    ),
  ""),
"")</f>
        <v>1.6666666666666667</v>
      </c>
      <c r="I3">
        <f t="shared" ref="I3:I65" si="13">IF(
  AND(R3 = "Moderate", L3 &lt;&gt; "Backlog/Error"),
  IFERROR(
    AVERAGEIFS(
      $C$2:$C$1880,
      $B$2:$B$1880, "&gt;=" &amp; B3 - 6,
      $B$2:$B$1880, "&lt;=" &amp; B3,
      $R$2:$R$1880, "Moderate",
      $L$2:$L$1880, "&lt;&gt;Backlog/Error"
    ),
  ""),
"")</f>
        <v>1.6666666666666667</v>
      </c>
      <c r="J3" t="str">
        <f t="shared" ref="J3:J65" si="14">IF(
  R3 = "Minor",
  IFERROR(
    AVERAGEIFS(
      $C$2:$C$1880,
      $B$2:$B$1880, "&gt;=" &amp; B3 - 6,
      $B$2:$B$1880, "&lt;=" &amp; B3,
      $R$2:$R$1880, "Minor"
    ),
  ""),
"")</f>
        <v/>
      </c>
      <c r="K3" t="str">
        <f t="shared" ref="K3:K65" si="15">IF(
  AND(R3 = "Minor", L3 &lt;&gt; "Backlog/Error"),
  IFERROR(
    AVERAGEIFS(
      $C$2:$C$1880,
      $B$2:$B$1880, "&gt;=" &amp; B3 - 6,
      $B$2:$B$1880, "&lt;=" &amp; B3,
      $R$2:$R$1880, "Minor",
      $L$2:$L$1880, "&lt;&gt;Backlog/Error"
    ),
  ""),
"")</f>
        <v/>
      </c>
      <c r="L3" t="s">
        <v>3538</v>
      </c>
      <c r="M3" t="s">
        <v>1337</v>
      </c>
      <c r="N3" t="s">
        <v>28</v>
      </c>
      <c r="O3" t="s">
        <v>46</v>
      </c>
      <c r="P3" t="s">
        <v>40</v>
      </c>
      <c r="Q3" t="s">
        <v>41</v>
      </c>
      <c r="R3" t="s">
        <v>42</v>
      </c>
      <c r="S3" t="s">
        <v>21</v>
      </c>
      <c r="T3" t="s">
        <v>3546</v>
      </c>
      <c r="U3" t="s">
        <v>1338</v>
      </c>
      <c r="V3" t="s">
        <v>30</v>
      </c>
      <c r="W3">
        <v>39.617228974124757</v>
      </c>
      <c r="X3">
        <v>5.656575237400312</v>
      </c>
      <c r="Y3">
        <v>6</v>
      </c>
      <c r="Z3" t="s">
        <v>3709</v>
      </c>
      <c r="AA3" t="s">
        <v>3554</v>
      </c>
      <c r="AB3" t="s">
        <v>3584</v>
      </c>
      <c r="AC3">
        <v>1</v>
      </c>
      <c r="AD3" t="s">
        <v>3561</v>
      </c>
      <c r="AE3" t="s">
        <v>3554</v>
      </c>
      <c r="AF3" t="s">
        <v>3584</v>
      </c>
      <c r="AG3">
        <v>1</v>
      </c>
      <c r="AH3" t="s">
        <v>3561</v>
      </c>
      <c r="AI3">
        <f t="shared" si="0"/>
        <v>1.6666666666666667</v>
      </c>
      <c r="AJ3">
        <f t="shared" si="1"/>
        <v>1.6666666666666667</v>
      </c>
      <c r="AK3" t="str">
        <f t="shared" si="2"/>
        <v/>
      </c>
      <c r="AL3" t="str">
        <f t="shared" si="3"/>
        <v/>
      </c>
      <c r="AM3">
        <f t="shared" si="4"/>
        <v>1.6666666666666667</v>
      </c>
      <c r="AN3">
        <f t="shared" si="5"/>
        <v>1.6666666666666667</v>
      </c>
      <c r="AO3" t="str">
        <f t="shared" si="6"/>
        <v/>
      </c>
      <c r="AP3" t="str">
        <f t="shared" si="7"/>
        <v/>
      </c>
    </row>
    <row r="4" spans="1:42" x14ac:dyDescent="0.3">
      <c r="A4" s="2">
        <v>44931</v>
      </c>
      <c r="B4" s="2">
        <v>44933</v>
      </c>
      <c r="C4">
        <v>2</v>
      </c>
      <c r="D4">
        <f t="shared" si="8"/>
        <v>1.6666666666666667</v>
      </c>
      <c r="E4">
        <f t="shared" si="9"/>
        <v>1.6666666666666667</v>
      </c>
      <c r="F4" t="str">
        <f t="shared" si="10"/>
        <v/>
      </c>
      <c r="G4" t="str">
        <f t="shared" si="11"/>
        <v/>
      </c>
      <c r="H4">
        <f t="shared" si="12"/>
        <v>1.6666666666666667</v>
      </c>
      <c r="I4">
        <f t="shared" si="13"/>
        <v>1.6666666666666667</v>
      </c>
      <c r="J4" t="str">
        <f t="shared" si="14"/>
        <v/>
      </c>
      <c r="K4" t="str">
        <f t="shared" si="15"/>
        <v/>
      </c>
      <c r="L4" t="s">
        <v>3538</v>
      </c>
      <c r="M4" t="s">
        <v>838</v>
      </c>
      <c r="N4" t="s">
        <v>39</v>
      </c>
      <c r="O4" t="s">
        <v>46</v>
      </c>
      <c r="P4" t="s">
        <v>119</v>
      </c>
      <c r="Q4" t="s">
        <v>120</v>
      </c>
      <c r="R4" t="s">
        <v>42</v>
      </c>
      <c r="S4" t="s">
        <v>21</v>
      </c>
      <c r="T4" t="s">
        <v>3546</v>
      </c>
      <c r="U4" t="s">
        <v>2650</v>
      </c>
      <c r="V4" t="s">
        <v>63</v>
      </c>
      <c r="W4">
        <v>126.94688298827271</v>
      </c>
      <c r="X4">
        <v>5.8691919217174231</v>
      </c>
      <c r="Y4">
        <v>6</v>
      </c>
      <c r="Z4" t="s">
        <v>3709</v>
      </c>
      <c r="AA4" t="s">
        <v>3554</v>
      </c>
      <c r="AB4" t="s">
        <v>3584</v>
      </c>
      <c r="AC4">
        <v>1</v>
      </c>
      <c r="AD4" t="s">
        <v>3561</v>
      </c>
      <c r="AE4" t="s">
        <v>3554</v>
      </c>
      <c r="AF4" t="s">
        <v>3584</v>
      </c>
      <c r="AG4">
        <v>1</v>
      </c>
      <c r="AH4" t="s">
        <v>3561</v>
      </c>
      <c r="AI4">
        <f t="shared" si="0"/>
        <v>1.6666666666666667</v>
      </c>
      <c r="AJ4">
        <f t="shared" si="1"/>
        <v>1.6666666666666667</v>
      </c>
      <c r="AK4" t="str">
        <f t="shared" si="2"/>
        <v/>
      </c>
      <c r="AL4" t="str">
        <f t="shared" si="3"/>
        <v/>
      </c>
      <c r="AM4">
        <f t="shared" si="4"/>
        <v>1.6666666666666667</v>
      </c>
      <c r="AN4">
        <f t="shared" si="5"/>
        <v>1.6666666666666667</v>
      </c>
      <c r="AO4" t="str">
        <f t="shared" si="6"/>
        <v/>
      </c>
      <c r="AP4" t="str">
        <f t="shared" si="7"/>
        <v/>
      </c>
    </row>
    <row r="5" spans="1:42" x14ac:dyDescent="0.3">
      <c r="A5" s="2">
        <v>44931</v>
      </c>
      <c r="B5" s="2">
        <v>44937</v>
      </c>
      <c r="C5">
        <v>6</v>
      </c>
      <c r="D5">
        <f t="shared" si="8"/>
        <v>4.2857142857142856</v>
      </c>
      <c r="E5">
        <f t="shared" si="9"/>
        <v>4.2857142857142856</v>
      </c>
      <c r="F5" t="str">
        <f t="shared" si="10"/>
        <v/>
      </c>
      <c r="G5" t="str">
        <f t="shared" si="11"/>
        <v/>
      </c>
      <c r="H5" t="str">
        <f t="shared" si="12"/>
        <v/>
      </c>
      <c r="I5" t="str">
        <f t="shared" si="13"/>
        <v/>
      </c>
      <c r="J5">
        <f t="shared" si="14"/>
        <v>6</v>
      </c>
      <c r="K5">
        <f t="shared" si="15"/>
        <v>6</v>
      </c>
      <c r="L5" t="s">
        <v>3538</v>
      </c>
      <c r="M5" t="s">
        <v>1165</v>
      </c>
      <c r="N5" t="s">
        <v>57</v>
      </c>
      <c r="O5" t="s">
        <v>33</v>
      </c>
      <c r="P5" t="s">
        <v>18</v>
      </c>
      <c r="Q5" t="s">
        <v>19</v>
      </c>
      <c r="R5" t="s">
        <v>35</v>
      </c>
      <c r="S5" t="s">
        <v>22</v>
      </c>
      <c r="T5" t="s">
        <v>22</v>
      </c>
      <c r="V5" t="s">
        <v>144</v>
      </c>
      <c r="W5">
        <v>93.442105669741636</v>
      </c>
      <c r="X5">
        <v>5.8393384923560028</v>
      </c>
      <c r="Y5">
        <v>10</v>
      </c>
      <c r="Z5" t="s">
        <v>3674</v>
      </c>
      <c r="AA5" t="s">
        <v>3554</v>
      </c>
      <c r="AB5" t="s">
        <v>3584</v>
      </c>
      <c r="AC5">
        <v>1</v>
      </c>
      <c r="AD5" t="s">
        <v>3561</v>
      </c>
      <c r="AE5" t="s">
        <v>3554</v>
      </c>
      <c r="AF5" t="s">
        <v>3584</v>
      </c>
      <c r="AG5">
        <v>1</v>
      </c>
      <c r="AH5" t="s">
        <v>3561</v>
      </c>
      <c r="AI5">
        <f t="shared" si="0"/>
        <v>4.2857142857142856</v>
      </c>
      <c r="AJ5">
        <f t="shared" si="1"/>
        <v>4.2857142857142856</v>
      </c>
      <c r="AK5" t="str">
        <f t="shared" si="2"/>
        <v/>
      </c>
      <c r="AL5" t="str">
        <f t="shared" si="3"/>
        <v/>
      </c>
      <c r="AM5" t="str">
        <f t="shared" si="4"/>
        <v/>
      </c>
      <c r="AN5" t="str">
        <f t="shared" si="5"/>
        <v/>
      </c>
      <c r="AO5">
        <f t="shared" si="6"/>
        <v>6</v>
      </c>
      <c r="AP5">
        <f t="shared" si="7"/>
        <v>6</v>
      </c>
    </row>
    <row r="6" spans="1:42" x14ac:dyDescent="0.3">
      <c r="A6" s="2">
        <v>44934</v>
      </c>
      <c r="B6" s="2">
        <v>44937</v>
      </c>
      <c r="C6">
        <v>3</v>
      </c>
      <c r="D6">
        <f t="shared" si="8"/>
        <v>4.2857142857142856</v>
      </c>
      <c r="E6">
        <f t="shared" si="9"/>
        <v>4.2857142857142856</v>
      </c>
      <c r="F6">
        <f t="shared" si="10"/>
        <v>6.333333333333333</v>
      </c>
      <c r="G6">
        <f t="shared" si="11"/>
        <v>6.333333333333333</v>
      </c>
      <c r="H6" t="str">
        <f t="shared" si="12"/>
        <v/>
      </c>
      <c r="I6" t="str">
        <f t="shared" si="13"/>
        <v/>
      </c>
      <c r="J6" t="str">
        <f t="shared" si="14"/>
        <v/>
      </c>
      <c r="K6" t="str">
        <f t="shared" si="15"/>
        <v/>
      </c>
      <c r="L6" t="s">
        <v>3538</v>
      </c>
      <c r="M6" t="s">
        <v>1737</v>
      </c>
      <c r="N6" t="s">
        <v>118</v>
      </c>
      <c r="O6" t="s">
        <v>33</v>
      </c>
      <c r="P6" t="s">
        <v>52</v>
      </c>
      <c r="Q6" t="s">
        <v>92</v>
      </c>
      <c r="R6" t="s">
        <v>20</v>
      </c>
      <c r="S6" t="s">
        <v>21</v>
      </c>
      <c r="T6" t="s">
        <v>21</v>
      </c>
      <c r="U6" t="s">
        <v>3052</v>
      </c>
      <c r="V6" t="s">
        <v>30</v>
      </c>
      <c r="W6">
        <v>89.87500807729873</v>
      </c>
      <c r="X6">
        <v>6.0207932038692906</v>
      </c>
      <c r="Y6">
        <v>10</v>
      </c>
      <c r="Z6" t="s">
        <v>3674</v>
      </c>
      <c r="AA6" t="s">
        <v>3554</v>
      </c>
      <c r="AB6" t="s">
        <v>3584</v>
      </c>
      <c r="AC6">
        <v>1</v>
      </c>
      <c r="AD6" t="s">
        <v>3561</v>
      </c>
      <c r="AE6" t="s">
        <v>3554</v>
      </c>
      <c r="AF6" t="s">
        <v>3584</v>
      </c>
      <c r="AG6">
        <v>1</v>
      </c>
      <c r="AH6" t="s">
        <v>3561</v>
      </c>
      <c r="AI6">
        <f t="shared" si="0"/>
        <v>4.2857142857142856</v>
      </c>
      <c r="AJ6">
        <f t="shared" si="1"/>
        <v>4.2857142857142856</v>
      </c>
      <c r="AK6">
        <f t="shared" si="2"/>
        <v>6.333333333333333</v>
      </c>
      <c r="AL6">
        <f t="shared" si="3"/>
        <v>6.333333333333333</v>
      </c>
      <c r="AM6" t="str">
        <f t="shared" si="4"/>
        <v/>
      </c>
      <c r="AN6" t="str">
        <f t="shared" si="5"/>
        <v/>
      </c>
      <c r="AO6" t="str">
        <f t="shared" si="6"/>
        <v/>
      </c>
      <c r="AP6" t="str">
        <f t="shared" si="7"/>
        <v/>
      </c>
    </row>
    <row r="7" spans="1:42" x14ac:dyDescent="0.3">
      <c r="A7" s="2">
        <v>44929</v>
      </c>
      <c r="B7" s="2">
        <v>44937</v>
      </c>
      <c r="C7">
        <v>8</v>
      </c>
      <c r="D7">
        <f t="shared" si="8"/>
        <v>4.2857142857142856</v>
      </c>
      <c r="E7">
        <f t="shared" si="9"/>
        <v>4.2857142857142856</v>
      </c>
      <c r="F7">
        <f t="shared" si="10"/>
        <v>6.333333333333333</v>
      </c>
      <c r="G7">
        <f t="shared" si="11"/>
        <v>6.333333333333333</v>
      </c>
      <c r="H7" t="str">
        <f t="shared" si="12"/>
        <v/>
      </c>
      <c r="I7" t="str">
        <f t="shared" si="13"/>
        <v/>
      </c>
      <c r="J7" t="str">
        <f t="shared" si="14"/>
        <v/>
      </c>
      <c r="K7" t="str">
        <f t="shared" si="15"/>
        <v/>
      </c>
      <c r="L7" t="s">
        <v>3538</v>
      </c>
      <c r="M7" t="s">
        <v>3192</v>
      </c>
      <c r="N7" t="s">
        <v>103</v>
      </c>
      <c r="O7" t="s">
        <v>51</v>
      </c>
      <c r="P7" t="s">
        <v>52</v>
      </c>
      <c r="Q7" t="s">
        <v>92</v>
      </c>
      <c r="R7" t="s">
        <v>20</v>
      </c>
      <c r="S7" t="s">
        <v>21</v>
      </c>
      <c r="T7" t="s">
        <v>21</v>
      </c>
      <c r="U7" t="s">
        <v>3374</v>
      </c>
      <c r="V7" t="s">
        <v>30</v>
      </c>
      <c r="W7">
        <v>83.795916998675338</v>
      </c>
      <c r="X7">
        <v>6.4530432520722112</v>
      </c>
      <c r="Y7">
        <v>10</v>
      </c>
      <c r="Z7" t="s">
        <v>3674</v>
      </c>
      <c r="AA7" t="s">
        <v>3554</v>
      </c>
      <c r="AB7" t="s">
        <v>3584</v>
      </c>
      <c r="AC7">
        <v>1</v>
      </c>
      <c r="AD7" t="s">
        <v>3561</v>
      </c>
      <c r="AE7" t="s">
        <v>3554</v>
      </c>
      <c r="AF7" t="s">
        <v>3584</v>
      </c>
      <c r="AG7">
        <v>1</v>
      </c>
      <c r="AH7" t="s">
        <v>3561</v>
      </c>
      <c r="AI7">
        <f t="shared" si="0"/>
        <v>4.2857142857142856</v>
      </c>
      <c r="AJ7">
        <f t="shared" si="1"/>
        <v>4.2857142857142856</v>
      </c>
      <c r="AK7">
        <f t="shared" si="2"/>
        <v>6.333333333333333</v>
      </c>
      <c r="AL7">
        <f t="shared" si="3"/>
        <v>6.333333333333333</v>
      </c>
      <c r="AM7" t="str">
        <f t="shared" si="4"/>
        <v/>
      </c>
      <c r="AN7" t="str">
        <f t="shared" si="5"/>
        <v/>
      </c>
      <c r="AO7" t="str">
        <f t="shared" si="6"/>
        <v/>
      </c>
      <c r="AP7" t="str">
        <f t="shared" si="7"/>
        <v/>
      </c>
    </row>
    <row r="8" spans="1:42" x14ac:dyDescent="0.3">
      <c r="A8" s="2">
        <v>44929</v>
      </c>
      <c r="B8" s="2">
        <v>44937</v>
      </c>
      <c r="C8">
        <v>8</v>
      </c>
      <c r="D8">
        <f t="shared" si="8"/>
        <v>4.2857142857142856</v>
      </c>
      <c r="E8">
        <f t="shared" si="9"/>
        <v>4.2857142857142856</v>
      </c>
      <c r="F8">
        <f t="shared" si="10"/>
        <v>6.333333333333333</v>
      </c>
      <c r="G8">
        <f t="shared" si="11"/>
        <v>6.333333333333333</v>
      </c>
      <c r="H8" t="str">
        <f t="shared" si="12"/>
        <v/>
      </c>
      <c r="I8" t="str">
        <f t="shared" si="13"/>
        <v/>
      </c>
      <c r="J8" t="str">
        <f t="shared" si="14"/>
        <v/>
      </c>
      <c r="K8" t="str">
        <f t="shared" si="15"/>
        <v/>
      </c>
      <c r="L8" t="s">
        <v>3538</v>
      </c>
      <c r="M8" t="s">
        <v>1340</v>
      </c>
      <c r="N8" t="s">
        <v>157</v>
      </c>
      <c r="O8" t="s">
        <v>58</v>
      </c>
      <c r="P8" t="s">
        <v>119</v>
      </c>
      <c r="Q8" t="s">
        <v>120</v>
      </c>
      <c r="R8" t="s">
        <v>20</v>
      </c>
      <c r="S8" t="s">
        <v>21</v>
      </c>
      <c r="T8" t="s">
        <v>21</v>
      </c>
      <c r="U8" t="s">
        <v>1341</v>
      </c>
      <c r="V8" t="s">
        <v>30</v>
      </c>
      <c r="W8">
        <v>30.838609366090431</v>
      </c>
      <c r="X8">
        <v>4.0885783396366442</v>
      </c>
      <c r="Y8">
        <v>10</v>
      </c>
      <c r="Z8" t="s">
        <v>3674</v>
      </c>
      <c r="AA8" t="s">
        <v>3554</v>
      </c>
      <c r="AB8" t="s">
        <v>3584</v>
      </c>
      <c r="AC8">
        <v>1</v>
      </c>
      <c r="AD8" t="s">
        <v>3561</v>
      </c>
      <c r="AE8" t="s">
        <v>3554</v>
      </c>
      <c r="AF8" t="s">
        <v>3584</v>
      </c>
      <c r="AG8">
        <v>1</v>
      </c>
      <c r="AH8" t="s">
        <v>3561</v>
      </c>
      <c r="AI8">
        <f t="shared" si="0"/>
        <v>4.2857142857142856</v>
      </c>
      <c r="AJ8">
        <f t="shared" si="1"/>
        <v>4.2857142857142856</v>
      </c>
      <c r="AK8">
        <f t="shared" si="2"/>
        <v>6.333333333333333</v>
      </c>
      <c r="AL8">
        <f t="shared" si="3"/>
        <v>6.333333333333333</v>
      </c>
      <c r="AM8" t="str">
        <f t="shared" si="4"/>
        <v/>
      </c>
      <c r="AN8" t="str">
        <f t="shared" si="5"/>
        <v/>
      </c>
      <c r="AO8" t="str">
        <f t="shared" si="6"/>
        <v/>
      </c>
      <c r="AP8" t="str">
        <f t="shared" si="7"/>
        <v/>
      </c>
    </row>
    <row r="9" spans="1:42" x14ac:dyDescent="0.3">
      <c r="A9" s="2">
        <v>44934</v>
      </c>
      <c r="B9" s="2">
        <v>44939</v>
      </c>
      <c r="C9">
        <v>5</v>
      </c>
      <c r="D9">
        <f t="shared" si="8"/>
        <v>5.5</v>
      </c>
      <c r="E9">
        <f t="shared" si="9"/>
        <v>5.5</v>
      </c>
      <c r="F9" t="str">
        <f t="shared" si="10"/>
        <v/>
      </c>
      <c r="G9" t="str">
        <f t="shared" si="11"/>
        <v/>
      </c>
      <c r="H9" t="str">
        <f t="shared" si="12"/>
        <v/>
      </c>
      <c r="I9" t="str">
        <f t="shared" si="13"/>
        <v/>
      </c>
      <c r="J9">
        <f t="shared" si="14"/>
        <v>5.5</v>
      </c>
      <c r="K9">
        <f t="shared" si="15"/>
        <v>5.5</v>
      </c>
      <c r="L9" t="s">
        <v>3538</v>
      </c>
      <c r="M9" t="s">
        <v>1315</v>
      </c>
      <c r="N9" t="s">
        <v>16</v>
      </c>
      <c r="O9" t="s">
        <v>33</v>
      </c>
      <c r="P9" t="s">
        <v>59</v>
      </c>
      <c r="Q9" t="s">
        <v>19</v>
      </c>
      <c r="R9" t="s">
        <v>35</v>
      </c>
      <c r="S9" t="s">
        <v>22</v>
      </c>
      <c r="T9" t="s">
        <v>22</v>
      </c>
      <c r="V9" t="s">
        <v>144</v>
      </c>
      <c r="W9">
        <v>79.116370407946647</v>
      </c>
      <c r="X9">
        <v>5.8200498729263881</v>
      </c>
      <c r="Y9">
        <v>12</v>
      </c>
      <c r="Z9" t="s">
        <v>3626</v>
      </c>
      <c r="AA9" t="s">
        <v>3554</v>
      </c>
      <c r="AB9" t="s">
        <v>3584</v>
      </c>
      <c r="AC9">
        <v>1</v>
      </c>
      <c r="AD9" t="s">
        <v>3561</v>
      </c>
      <c r="AE9" t="s">
        <v>3554</v>
      </c>
      <c r="AF9" t="s">
        <v>3584</v>
      </c>
      <c r="AG9">
        <v>1</v>
      </c>
      <c r="AH9" t="s">
        <v>3561</v>
      </c>
      <c r="AI9">
        <f t="shared" si="0"/>
        <v>5.1111111111111107</v>
      </c>
      <c r="AJ9">
        <f t="shared" si="1"/>
        <v>5.1111111111111107</v>
      </c>
      <c r="AK9" t="str">
        <f t="shared" si="2"/>
        <v/>
      </c>
      <c r="AL9" t="str">
        <f t="shared" si="3"/>
        <v/>
      </c>
      <c r="AM9" t="str">
        <f t="shared" si="4"/>
        <v/>
      </c>
      <c r="AN9" t="str">
        <f t="shared" si="5"/>
        <v/>
      </c>
      <c r="AO9">
        <f t="shared" si="6"/>
        <v>5.5</v>
      </c>
      <c r="AP9">
        <f t="shared" si="7"/>
        <v>5.5</v>
      </c>
    </row>
    <row r="10" spans="1:42" x14ac:dyDescent="0.3">
      <c r="A10" s="2">
        <v>44928</v>
      </c>
      <c r="B10" s="2">
        <v>44939</v>
      </c>
      <c r="C10">
        <v>11</v>
      </c>
      <c r="D10">
        <f t="shared" si="8"/>
        <v>5.5</v>
      </c>
      <c r="E10">
        <f t="shared" si="9"/>
        <v>5.5</v>
      </c>
      <c r="F10">
        <f t="shared" si="10"/>
        <v>7.5</v>
      </c>
      <c r="G10">
        <f t="shared" si="11"/>
        <v>7.5</v>
      </c>
      <c r="H10" t="str">
        <f t="shared" si="12"/>
        <v/>
      </c>
      <c r="I10" t="str">
        <f t="shared" si="13"/>
        <v/>
      </c>
      <c r="J10" t="str">
        <f t="shared" si="14"/>
        <v/>
      </c>
      <c r="K10" t="str">
        <f t="shared" si="15"/>
        <v/>
      </c>
      <c r="L10" t="s">
        <v>3538</v>
      </c>
      <c r="M10" t="s">
        <v>2538</v>
      </c>
      <c r="N10" t="s">
        <v>57</v>
      </c>
      <c r="O10" t="s">
        <v>46</v>
      </c>
      <c r="P10" t="s">
        <v>119</v>
      </c>
      <c r="Q10" t="s">
        <v>120</v>
      </c>
      <c r="R10" t="s">
        <v>20</v>
      </c>
      <c r="S10" t="s">
        <v>21</v>
      </c>
      <c r="T10" t="s">
        <v>21</v>
      </c>
      <c r="U10" t="s">
        <v>3520</v>
      </c>
      <c r="V10" t="s">
        <v>144</v>
      </c>
      <c r="W10">
        <v>85.29597930473507</v>
      </c>
      <c r="X10">
        <v>5.5046372879774346</v>
      </c>
      <c r="Y10">
        <v>12</v>
      </c>
      <c r="Z10" t="s">
        <v>3626</v>
      </c>
      <c r="AA10" t="s">
        <v>3554</v>
      </c>
      <c r="AB10" t="s">
        <v>3584</v>
      </c>
      <c r="AC10">
        <v>1</v>
      </c>
      <c r="AD10" t="s">
        <v>3561</v>
      </c>
      <c r="AE10" t="s">
        <v>3554</v>
      </c>
      <c r="AF10" t="s">
        <v>3584</v>
      </c>
      <c r="AG10">
        <v>1</v>
      </c>
      <c r="AH10" t="s">
        <v>3561</v>
      </c>
      <c r="AI10">
        <f t="shared" si="0"/>
        <v>5.1111111111111107</v>
      </c>
      <c r="AJ10">
        <f t="shared" si="1"/>
        <v>5.1111111111111107</v>
      </c>
      <c r="AK10">
        <f t="shared" si="2"/>
        <v>7.5</v>
      </c>
      <c r="AL10">
        <f t="shared" si="3"/>
        <v>7.5</v>
      </c>
      <c r="AM10" t="str">
        <f t="shared" si="4"/>
        <v/>
      </c>
      <c r="AN10" t="str">
        <f t="shared" si="5"/>
        <v/>
      </c>
      <c r="AO10" t="str">
        <f t="shared" si="6"/>
        <v/>
      </c>
      <c r="AP10" t="str">
        <f t="shared" si="7"/>
        <v/>
      </c>
    </row>
    <row r="11" spans="1:42" x14ac:dyDescent="0.3">
      <c r="A11" s="2">
        <v>44933</v>
      </c>
      <c r="B11" s="2">
        <v>44942</v>
      </c>
      <c r="C11">
        <v>9</v>
      </c>
      <c r="D11">
        <f t="shared" si="8"/>
        <v>7.1428571428571432</v>
      </c>
      <c r="E11">
        <f t="shared" si="9"/>
        <v>7.1428571428571432</v>
      </c>
      <c r="F11" t="str">
        <f t="shared" si="10"/>
        <v/>
      </c>
      <c r="G11" t="str">
        <f t="shared" si="11"/>
        <v/>
      </c>
      <c r="H11">
        <f t="shared" si="12"/>
        <v>9</v>
      </c>
      <c r="I11">
        <f t="shared" si="13"/>
        <v>9</v>
      </c>
      <c r="J11" t="str">
        <f t="shared" si="14"/>
        <v/>
      </c>
      <c r="K11" t="str">
        <f t="shared" si="15"/>
        <v/>
      </c>
      <c r="L11" t="s">
        <v>3538</v>
      </c>
      <c r="M11" t="s">
        <v>1222</v>
      </c>
      <c r="N11" t="s">
        <v>157</v>
      </c>
      <c r="O11" t="s">
        <v>46</v>
      </c>
      <c r="P11" t="s">
        <v>40</v>
      </c>
      <c r="Q11" t="s">
        <v>41</v>
      </c>
      <c r="R11" t="s">
        <v>42</v>
      </c>
      <c r="S11" t="s">
        <v>21</v>
      </c>
      <c r="T11" t="s">
        <v>21</v>
      </c>
      <c r="U11" t="s">
        <v>2175</v>
      </c>
      <c r="V11" t="s">
        <v>76</v>
      </c>
      <c r="W11">
        <v>26.974640672260779</v>
      </c>
      <c r="X11">
        <v>4.9943303026857144</v>
      </c>
      <c r="Y11">
        <v>15</v>
      </c>
      <c r="Z11" t="s">
        <v>3629</v>
      </c>
      <c r="AA11" t="s">
        <v>3554</v>
      </c>
      <c r="AB11" t="s">
        <v>3584</v>
      </c>
      <c r="AC11">
        <v>1</v>
      </c>
      <c r="AD11" t="s">
        <v>3561</v>
      </c>
      <c r="AE11" t="s">
        <v>3554</v>
      </c>
      <c r="AF11" t="s">
        <v>3584</v>
      </c>
      <c r="AG11">
        <v>1</v>
      </c>
      <c r="AH11" t="s">
        <v>3561</v>
      </c>
      <c r="AI11">
        <f t="shared" si="0"/>
        <v>5.5</v>
      </c>
      <c r="AJ11">
        <f t="shared" si="1"/>
        <v>5.5</v>
      </c>
      <c r="AK11" t="str">
        <f t="shared" si="2"/>
        <v/>
      </c>
      <c r="AL11" t="str">
        <f t="shared" si="3"/>
        <v/>
      </c>
      <c r="AM11">
        <f t="shared" si="4"/>
        <v>3.5</v>
      </c>
      <c r="AN11">
        <f t="shared" si="5"/>
        <v>3.5</v>
      </c>
      <c r="AO11" t="str">
        <f t="shared" si="6"/>
        <v/>
      </c>
      <c r="AP11" t="str">
        <f t="shared" si="7"/>
        <v/>
      </c>
    </row>
    <row r="12" spans="1:42" x14ac:dyDescent="0.3">
      <c r="A12" s="2">
        <v>44942</v>
      </c>
      <c r="B12" s="2">
        <v>44945</v>
      </c>
      <c r="C12">
        <v>3</v>
      </c>
      <c r="D12">
        <f t="shared" si="8"/>
        <v>7</v>
      </c>
      <c r="E12">
        <f t="shared" si="9"/>
        <v>7</v>
      </c>
      <c r="F12" t="str">
        <f t="shared" si="10"/>
        <v/>
      </c>
      <c r="G12" t="str">
        <f t="shared" si="11"/>
        <v/>
      </c>
      <c r="H12">
        <f t="shared" si="12"/>
        <v>6</v>
      </c>
      <c r="I12">
        <f t="shared" si="13"/>
        <v>6</v>
      </c>
      <c r="J12" t="str">
        <f t="shared" si="14"/>
        <v/>
      </c>
      <c r="K12" t="str">
        <f t="shared" si="15"/>
        <v/>
      </c>
      <c r="L12" t="s">
        <v>3538</v>
      </c>
      <c r="M12" t="s">
        <v>901</v>
      </c>
      <c r="N12" t="s">
        <v>80</v>
      </c>
      <c r="O12" t="s">
        <v>33</v>
      </c>
      <c r="P12" t="s">
        <v>59</v>
      </c>
      <c r="Q12" t="s">
        <v>19</v>
      </c>
      <c r="R12" t="s">
        <v>42</v>
      </c>
      <c r="S12" t="s">
        <v>22</v>
      </c>
      <c r="T12" t="s">
        <v>22</v>
      </c>
      <c r="V12" t="s">
        <v>54</v>
      </c>
      <c r="W12">
        <v>20.97421170135069</v>
      </c>
      <c r="X12">
        <v>4.1891729835631164</v>
      </c>
      <c r="Y12">
        <v>18</v>
      </c>
      <c r="Z12" t="s">
        <v>3715</v>
      </c>
      <c r="AA12" t="s">
        <v>3554</v>
      </c>
      <c r="AB12" t="s">
        <v>3584</v>
      </c>
      <c r="AC12">
        <v>1</v>
      </c>
      <c r="AD12" t="s">
        <v>3561</v>
      </c>
      <c r="AE12" t="s">
        <v>3554</v>
      </c>
      <c r="AF12" t="s">
        <v>3584</v>
      </c>
      <c r="AG12">
        <v>1</v>
      </c>
      <c r="AH12" t="s">
        <v>3561</v>
      </c>
      <c r="AI12">
        <f t="shared" si="0"/>
        <v>5.2727272727272725</v>
      </c>
      <c r="AJ12">
        <f t="shared" si="1"/>
        <v>5.2727272727272725</v>
      </c>
      <c r="AK12" t="str">
        <f t="shared" si="2"/>
        <v/>
      </c>
      <c r="AL12" t="str">
        <f t="shared" si="3"/>
        <v/>
      </c>
      <c r="AM12">
        <f t="shared" si="4"/>
        <v>3.4</v>
      </c>
      <c r="AN12">
        <f t="shared" si="5"/>
        <v>3.4</v>
      </c>
      <c r="AO12" t="str">
        <f t="shared" si="6"/>
        <v/>
      </c>
      <c r="AP12" t="str">
        <f t="shared" si="7"/>
        <v/>
      </c>
    </row>
    <row r="13" spans="1:42" x14ac:dyDescent="0.3">
      <c r="A13" s="2">
        <v>44945</v>
      </c>
      <c r="B13" s="2">
        <v>44946</v>
      </c>
      <c r="C13">
        <v>1</v>
      </c>
      <c r="D13">
        <f t="shared" si="8"/>
        <v>3.5</v>
      </c>
      <c r="E13">
        <f t="shared" si="9"/>
        <v>3.5</v>
      </c>
      <c r="F13" t="str">
        <f t="shared" si="10"/>
        <v/>
      </c>
      <c r="G13" t="str">
        <f t="shared" si="11"/>
        <v/>
      </c>
      <c r="H13" t="str">
        <f t="shared" si="12"/>
        <v/>
      </c>
      <c r="I13" t="str">
        <f t="shared" si="13"/>
        <v/>
      </c>
      <c r="J13">
        <f t="shared" si="14"/>
        <v>1</v>
      </c>
      <c r="K13">
        <f t="shared" si="15"/>
        <v>1</v>
      </c>
      <c r="L13" t="s">
        <v>3538</v>
      </c>
      <c r="M13" t="s">
        <v>2957</v>
      </c>
      <c r="N13" t="s">
        <v>16</v>
      </c>
      <c r="O13" t="s">
        <v>46</v>
      </c>
      <c r="P13" t="s">
        <v>18</v>
      </c>
      <c r="Q13" t="s">
        <v>19</v>
      </c>
      <c r="R13" t="s">
        <v>35</v>
      </c>
      <c r="S13" t="s">
        <v>22</v>
      </c>
      <c r="T13" t="s">
        <v>22</v>
      </c>
      <c r="V13" t="s">
        <v>24</v>
      </c>
      <c r="W13">
        <v>58.481845986706951</v>
      </c>
      <c r="X13">
        <v>5.7420500009703863</v>
      </c>
      <c r="Y13">
        <v>19</v>
      </c>
      <c r="Z13" t="s">
        <v>3912</v>
      </c>
      <c r="AA13" t="s">
        <v>3554</v>
      </c>
      <c r="AB13" t="s">
        <v>3584</v>
      </c>
      <c r="AC13">
        <v>1</v>
      </c>
      <c r="AD13" t="s">
        <v>3561</v>
      </c>
      <c r="AE13" t="s">
        <v>3554</v>
      </c>
      <c r="AF13" t="s">
        <v>3584</v>
      </c>
      <c r="AG13">
        <v>1</v>
      </c>
      <c r="AH13" t="s">
        <v>3561</v>
      </c>
      <c r="AI13">
        <f t="shared" si="0"/>
        <v>4.615384615384615</v>
      </c>
      <c r="AJ13">
        <f t="shared" si="1"/>
        <v>4.615384615384615</v>
      </c>
      <c r="AK13" t="str">
        <f t="shared" si="2"/>
        <v/>
      </c>
      <c r="AL13" t="str">
        <f t="shared" si="3"/>
        <v/>
      </c>
      <c r="AM13" t="str">
        <f t="shared" si="4"/>
        <v/>
      </c>
      <c r="AN13" t="str">
        <f t="shared" si="5"/>
        <v/>
      </c>
      <c r="AO13">
        <f t="shared" si="6"/>
        <v>4</v>
      </c>
      <c r="AP13">
        <f t="shared" si="7"/>
        <v>4</v>
      </c>
    </row>
    <row r="14" spans="1:42" x14ac:dyDescent="0.3">
      <c r="A14" s="2">
        <v>44945</v>
      </c>
      <c r="B14" s="2">
        <v>44946</v>
      </c>
      <c r="C14">
        <v>1</v>
      </c>
      <c r="D14">
        <f t="shared" si="8"/>
        <v>3.5</v>
      </c>
      <c r="E14">
        <f t="shared" si="9"/>
        <v>3.5</v>
      </c>
      <c r="F14" t="str">
        <f t="shared" si="10"/>
        <v/>
      </c>
      <c r="G14" t="str">
        <f t="shared" si="11"/>
        <v/>
      </c>
      <c r="H14">
        <f t="shared" si="12"/>
        <v>4.333333333333333</v>
      </c>
      <c r="I14">
        <f t="shared" si="13"/>
        <v>4.333333333333333</v>
      </c>
      <c r="J14" t="str">
        <f t="shared" si="14"/>
        <v/>
      </c>
      <c r="K14" t="str">
        <f t="shared" si="15"/>
        <v/>
      </c>
      <c r="L14" t="s">
        <v>3538</v>
      </c>
      <c r="M14" t="s">
        <v>628</v>
      </c>
      <c r="N14" t="s">
        <v>57</v>
      </c>
      <c r="O14" t="s">
        <v>58</v>
      </c>
      <c r="P14" t="s">
        <v>59</v>
      </c>
      <c r="Q14" t="s">
        <v>92</v>
      </c>
      <c r="R14" t="s">
        <v>42</v>
      </c>
      <c r="S14" t="s">
        <v>21</v>
      </c>
      <c r="T14" t="s">
        <v>21</v>
      </c>
      <c r="U14" t="s">
        <v>3078</v>
      </c>
      <c r="V14" t="s">
        <v>144</v>
      </c>
      <c r="W14">
        <v>99.208896922866899</v>
      </c>
      <c r="X14">
        <v>5.8620426509893138</v>
      </c>
      <c r="Y14">
        <v>19</v>
      </c>
      <c r="Z14" t="s">
        <v>3912</v>
      </c>
      <c r="AA14" t="s">
        <v>3554</v>
      </c>
      <c r="AB14" t="s">
        <v>3584</v>
      </c>
      <c r="AC14">
        <v>1</v>
      </c>
      <c r="AD14" t="s">
        <v>3561</v>
      </c>
      <c r="AE14" t="s">
        <v>3554</v>
      </c>
      <c r="AF14" t="s">
        <v>3584</v>
      </c>
      <c r="AG14">
        <v>1</v>
      </c>
      <c r="AH14" t="s">
        <v>3561</v>
      </c>
      <c r="AI14">
        <f t="shared" si="0"/>
        <v>4.615384615384615</v>
      </c>
      <c r="AJ14">
        <f t="shared" si="1"/>
        <v>4.615384615384615</v>
      </c>
      <c r="AK14" t="str">
        <f t="shared" si="2"/>
        <v/>
      </c>
      <c r="AL14" t="str">
        <f t="shared" si="3"/>
        <v/>
      </c>
      <c r="AM14">
        <f t="shared" si="4"/>
        <v>3</v>
      </c>
      <c r="AN14">
        <f t="shared" si="5"/>
        <v>3</v>
      </c>
      <c r="AO14" t="str">
        <f t="shared" si="6"/>
        <v/>
      </c>
      <c r="AP14" t="str">
        <f t="shared" si="7"/>
        <v/>
      </c>
    </row>
    <row r="15" spans="1:42" x14ac:dyDescent="0.3">
      <c r="A15" s="2">
        <v>44942</v>
      </c>
      <c r="B15" s="2">
        <v>44950</v>
      </c>
      <c r="C15">
        <v>8</v>
      </c>
      <c r="D15">
        <f t="shared" si="8"/>
        <v>3.8</v>
      </c>
      <c r="E15">
        <f t="shared" si="9"/>
        <v>3.8</v>
      </c>
      <c r="F15" t="str">
        <f t="shared" si="10"/>
        <v/>
      </c>
      <c r="G15" t="str">
        <f t="shared" si="11"/>
        <v/>
      </c>
      <c r="H15">
        <f t="shared" si="12"/>
        <v>4</v>
      </c>
      <c r="I15">
        <f t="shared" si="13"/>
        <v>4</v>
      </c>
      <c r="J15" t="str">
        <f t="shared" si="14"/>
        <v/>
      </c>
      <c r="K15" t="str">
        <f t="shared" si="15"/>
        <v/>
      </c>
      <c r="L15" t="s">
        <v>3538</v>
      </c>
      <c r="M15" t="s">
        <v>1440</v>
      </c>
      <c r="N15" t="s">
        <v>16</v>
      </c>
      <c r="O15" t="s">
        <v>33</v>
      </c>
      <c r="P15" t="s">
        <v>52</v>
      </c>
      <c r="Q15" t="s">
        <v>92</v>
      </c>
      <c r="R15" t="s">
        <v>42</v>
      </c>
      <c r="S15" t="s">
        <v>22</v>
      </c>
      <c r="T15" t="s">
        <v>22</v>
      </c>
      <c r="V15" t="s">
        <v>63</v>
      </c>
      <c r="W15">
        <v>84.736320768114538</v>
      </c>
      <c r="X15">
        <v>5.8585065114785611</v>
      </c>
      <c r="Y15">
        <v>23</v>
      </c>
      <c r="Z15" t="s">
        <v>3833</v>
      </c>
      <c r="AA15" t="s">
        <v>3554</v>
      </c>
      <c r="AB15" t="s">
        <v>3584</v>
      </c>
      <c r="AC15">
        <v>1</v>
      </c>
      <c r="AD15" t="s">
        <v>3561</v>
      </c>
      <c r="AE15" t="s">
        <v>3554</v>
      </c>
      <c r="AF15" t="s">
        <v>3584</v>
      </c>
      <c r="AG15">
        <v>1</v>
      </c>
      <c r="AH15" t="s">
        <v>3561</v>
      </c>
      <c r="AI15">
        <f t="shared" si="0"/>
        <v>4.9333333333333336</v>
      </c>
      <c r="AJ15">
        <f t="shared" si="1"/>
        <v>4.9333333333333336</v>
      </c>
      <c r="AK15" t="str">
        <f t="shared" si="2"/>
        <v/>
      </c>
      <c r="AL15" t="str">
        <f t="shared" si="3"/>
        <v/>
      </c>
      <c r="AM15">
        <f t="shared" si="4"/>
        <v>3.7142857142857144</v>
      </c>
      <c r="AN15">
        <f t="shared" si="5"/>
        <v>3.7142857142857144</v>
      </c>
      <c r="AO15" t="str">
        <f t="shared" si="6"/>
        <v/>
      </c>
      <c r="AP15" t="str">
        <f t="shared" si="7"/>
        <v/>
      </c>
    </row>
    <row r="16" spans="1:42" x14ac:dyDescent="0.3">
      <c r="A16" s="2">
        <v>44944</v>
      </c>
      <c r="B16" s="2">
        <v>44950</v>
      </c>
      <c r="C16">
        <v>6</v>
      </c>
      <c r="D16">
        <f t="shared" si="8"/>
        <v>3.8</v>
      </c>
      <c r="E16">
        <f t="shared" si="9"/>
        <v>3.8</v>
      </c>
      <c r="F16">
        <f t="shared" si="10"/>
        <v>6</v>
      </c>
      <c r="G16">
        <f t="shared" si="11"/>
        <v>6</v>
      </c>
      <c r="H16" t="str">
        <f t="shared" si="12"/>
        <v/>
      </c>
      <c r="I16" t="str">
        <f t="shared" si="13"/>
        <v/>
      </c>
      <c r="J16" t="str">
        <f t="shared" si="14"/>
        <v/>
      </c>
      <c r="K16" t="str">
        <f t="shared" si="15"/>
        <v/>
      </c>
      <c r="L16" t="s">
        <v>3538</v>
      </c>
      <c r="M16" t="s">
        <v>990</v>
      </c>
      <c r="N16" t="s">
        <v>16</v>
      </c>
      <c r="O16" t="s">
        <v>46</v>
      </c>
      <c r="P16" t="s">
        <v>18</v>
      </c>
      <c r="Q16" t="s">
        <v>34</v>
      </c>
      <c r="R16" t="s">
        <v>20</v>
      </c>
      <c r="S16" t="s">
        <v>21</v>
      </c>
      <c r="T16" t="s">
        <v>21</v>
      </c>
      <c r="U16" t="s">
        <v>991</v>
      </c>
      <c r="V16" t="s">
        <v>24</v>
      </c>
      <c r="W16">
        <v>70.922438198530799</v>
      </c>
      <c r="X16">
        <v>7.1436618931707194</v>
      </c>
      <c r="Y16">
        <v>23</v>
      </c>
      <c r="Z16" t="s">
        <v>3833</v>
      </c>
      <c r="AA16" t="s">
        <v>3554</v>
      </c>
      <c r="AB16" t="s">
        <v>3584</v>
      </c>
      <c r="AC16">
        <v>1</v>
      </c>
      <c r="AD16" t="s">
        <v>3561</v>
      </c>
      <c r="AE16" t="s">
        <v>3554</v>
      </c>
      <c r="AF16" t="s">
        <v>3584</v>
      </c>
      <c r="AG16">
        <v>1</v>
      </c>
      <c r="AH16" t="s">
        <v>3561</v>
      </c>
      <c r="AI16">
        <f t="shared" si="0"/>
        <v>4.9333333333333336</v>
      </c>
      <c r="AJ16">
        <f t="shared" si="1"/>
        <v>4.9333333333333336</v>
      </c>
      <c r="AK16">
        <f t="shared" si="2"/>
        <v>7.2</v>
      </c>
      <c r="AL16">
        <f t="shared" si="3"/>
        <v>7.2</v>
      </c>
      <c r="AM16" t="str">
        <f t="shared" si="4"/>
        <v/>
      </c>
      <c r="AN16" t="str">
        <f t="shared" si="5"/>
        <v/>
      </c>
      <c r="AO16" t="str">
        <f t="shared" si="6"/>
        <v/>
      </c>
      <c r="AP16" t="str">
        <f t="shared" si="7"/>
        <v/>
      </c>
    </row>
    <row r="17" spans="1:42" x14ac:dyDescent="0.3">
      <c r="A17" s="2">
        <v>44944</v>
      </c>
      <c r="B17" s="2">
        <v>44951</v>
      </c>
      <c r="C17">
        <v>7</v>
      </c>
      <c r="D17">
        <f t="shared" si="8"/>
        <v>4.333333333333333</v>
      </c>
      <c r="E17">
        <f t="shared" si="9"/>
        <v>4.333333333333333</v>
      </c>
      <c r="F17" t="str">
        <f t="shared" si="10"/>
        <v/>
      </c>
      <c r="G17" t="str">
        <f t="shared" si="11"/>
        <v/>
      </c>
      <c r="H17" t="str">
        <f t="shared" si="12"/>
        <v/>
      </c>
      <c r="I17" t="str">
        <f t="shared" si="13"/>
        <v/>
      </c>
      <c r="J17">
        <f t="shared" si="14"/>
        <v>4</v>
      </c>
      <c r="K17">
        <f t="shared" si="15"/>
        <v>4</v>
      </c>
      <c r="L17" t="s">
        <v>3538</v>
      </c>
      <c r="M17" t="s">
        <v>2537</v>
      </c>
      <c r="N17" t="s">
        <v>118</v>
      </c>
      <c r="O17" t="s">
        <v>51</v>
      </c>
      <c r="P17" t="s">
        <v>59</v>
      </c>
      <c r="Q17" t="s">
        <v>19</v>
      </c>
      <c r="R17" t="s">
        <v>35</v>
      </c>
      <c r="S17" t="s">
        <v>21</v>
      </c>
      <c r="T17" t="s">
        <v>21</v>
      </c>
      <c r="U17" t="s">
        <v>1998</v>
      </c>
      <c r="V17" t="s">
        <v>24</v>
      </c>
      <c r="W17">
        <v>85.806396927979094</v>
      </c>
      <c r="X17">
        <v>7.0905277905212012</v>
      </c>
      <c r="Y17">
        <v>24</v>
      </c>
      <c r="Z17" t="s">
        <v>3781</v>
      </c>
      <c r="AA17" t="s">
        <v>3554</v>
      </c>
      <c r="AB17" t="s">
        <v>3584</v>
      </c>
      <c r="AC17">
        <v>1</v>
      </c>
      <c r="AD17" t="s">
        <v>3561</v>
      </c>
      <c r="AE17" t="s">
        <v>3554</v>
      </c>
      <c r="AF17" t="s">
        <v>3584</v>
      </c>
      <c r="AG17">
        <v>1</v>
      </c>
      <c r="AH17" t="s">
        <v>3561</v>
      </c>
      <c r="AI17">
        <f t="shared" si="0"/>
        <v>5.0625</v>
      </c>
      <c r="AJ17">
        <f t="shared" si="1"/>
        <v>5.0625</v>
      </c>
      <c r="AK17" t="str">
        <f t="shared" si="2"/>
        <v/>
      </c>
      <c r="AL17" t="str">
        <f t="shared" si="3"/>
        <v/>
      </c>
      <c r="AM17" t="str">
        <f t="shared" si="4"/>
        <v/>
      </c>
      <c r="AN17" t="str">
        <f t="shared" si="5"/>
        <v/>
      </c>
      <c r="AO17">
        <f t="shared" si="6"/>
        <v>4.75</v>
      </c>
      <c r="AP17">
        <f t="shared" si="7"/>
        <v>4.75</v>
      </c>
    </row>
    <row r="18" spans="1:42" x14ac:dyDescent="0.3">
      <c r="A18" s="2">
        <v>44954</v>
      </c>
      <c r="B18" s="2">
        <v>44955</v>
      </c>
      <c r="C18">
        <v>1</v>
      </c>
      <c r="D18">
        <f t="shared" si="8"/>
        <v>4.5999999999999996</v>
      </c>
      <c r="E18">
        <f t="shared" si="9"/>
        <v>4.5999999999999996</v>
      </c>
      <c r="F18" t="str">
        <f t="shared" si="10"/>
        <v/>
      </c>
      <c r="G18" t="str">
        <f t="shared" si="11"/>
        <v/>
      </c>
      <c r="H18">
        <f t="shared" si="12"/>
        <v>4.5</v>
      </c>
      <c r="I18">
        <f t="shared" si="13"/>
        <v>4.5</v>
      </c>
      <c r="J18" t="str">
        <f t="shared" si="14"/>
        <v/>
      </c>
      <c r="K18" t="str">
        <f t="shared" si="15"/>
        <v/>
      </c>
      <c r="L18" t="s">
        <v>3538</v>
      </c>
      <c r="M18" t="s">
        <v>2485</v>
      </c>
      <c r="N18" t="s">
        <v>118</v>
      </c>
      <c r="O18" t="s">
        <v>51</v>
      </c>
      <c r="P18" t="s">
        <v>52</v>
      </c>
      <c r="Q18" t="s">
        <v>92</v>
      </c>
      <c r="R18" t="s">
        <v>42</v>
      </c>
      <c r="S18" t="s">
        <v>22</v>
      </c>
      <c r="T18" t="s">
        <v>22</v>
      </c>
      <c r="V18" t="s">
        <v>63</v>
      </c>
      <c r="W18">
        <v>71.289491075401642</v>
      </c>
      <c r="X18">
        <v>7.2038785193697192</v>
      </c>
      <c r="Y18">
        <v>28</v>
      </c>
      <c r="Z18" t="s">
        <v>3861</v>
      </c>
      <c r="AA18" t="s">
        <v>3554</v>
      </c>
      <c r="AB18" t="s">
        <v>3584</v>
      </c>
      <c r="AC18">
        <v>1</v>
      </c>
      <c r="AD18" t="s">
        <v>3561</v>
      </c>
      <c r="AE18" t="s">
        <v>3554</v>
      </c>
      <c r="AF18" t="s">
        <v>3584</v>
      </c>
      <c r="AG18">
        <v>1</v>
      </c>
      <c r="AH18" t="s">
        <v>3561</v>
      </c>
      <c r="AI18">
        <f t="shared" si="0"/>
        <v>4.6111111111111107</v>
      </c>
      <c r="AJ18">
        <f t="shared" si="1"/>
        <v>4.6111111111111107</v>
      </c>
      <c r="AK18" t="str">
        <f t="shared" si="2"/>
        <v/>
      </c>
      <c r="AL18" t="str">
        <f t="shared" si="3"/>
        <v/>
      </c>
      <c r="AM18">
        <f t="shared" si="4"/>
        <v>3.375</v>
      </c>
      <c r="AN18">
        <f t="shared" si="5"/>
        <v>3.375</v>
      </c>
      <c r="AO18" t="str">
        <f t="shared" si="6"/>
        <v/>
      </c>
      <c r="AP18" t="str">
        <f t="shared" si="7"/>
        <v/>
      </c>
    </row>
    <row r="19" spans="1:42" x14ac:dyDescent="0.3">
      <c r="A19" s="2">
        <v>44954</v>
      </c>
      <c r="B19" s="2">
        <v>44955</v>
      </c>
      <c r="C19">
        <v>1</v>
      </c>
      <c r="D19">
        <f t="shared" si="8"/>
        <v>4.5999999999999996</v>
      </c>
      <c r="E19">
        <f t="shared" si="9"/>
        <v>4.5999999999999996</v>
      </c>
      <c r="F19">
        <f t="shared" si="10"/>
        <v>3.5</v>
      </c>
      <c r="G19">
        <f t="shared" si="11"/>
        <v>3.5</v>
      </c>
      <c r="H19" t="str">
        <f t="shared" si="12"/>
        <v/>
      </c>
      <c r="I19" t="str">
        <f t="shared" si="13"/>
        <v/>
      </c>
      <c r="J19" t="str">
        <f t="shared" si="14"/>
        <v/>
      </c>
      <c r="K19" t="str">
        <f t="shared" si="15"/>
        <v/>
      </c>
      <c r="L19" t="s">
        <v>3538</v>
      </c>
      <c r="M19" t="s">
        <v>1598</v>
      </c>
      <c r="N19" t="s">
        <v>118</v>
      </c>
      <c r="O19" t="s">
        <v>17</v>
      </c>
      <c r="P19" t="s">
        <v>18</v>
      </c>
      <c r="Q19" t="s">
        <v>34</v>
      </c>
      <c r="R19" t="s">
        <v>20</v>
      </c>
      <c r="S19" t="s">
        <v>21</v>
      </c>
      <c r="T19" t="s">
        <v>3546</v>
      </c>
      <c r="U19" t="s">
        <v>1599</v>
      </c>
      <c r="V19" t="s">
        <v>144</v>
      </c>
      <c r="W19">
        <v>69.203267379798731</v>
      </c>
      <c r="X19">
        <v>6.3864108305005827</v>
      </c>
      <c r="Y19">
        <v>28</v>
      </c>
      <c r="Z19" t="s">
        <v>3861</v>
      </c>
      <c r="AA19" t="s">
        <v>3554</v>
      </c>
      <c r="AB19" t="s">
        <v>3584</v>
      </c>
      <c r="AC19">
        <v>1</v>
      </c>
      <c r="AD19" t="s">
        <v>3561</v>
      </c>
      <c r="AE19" t="s">
        <v>3554</v>
      </c>
      <c r="AF19" t="s">
        <v>3584</v>
      </c>
      <c r="AG19">
        <v>1</v>
      </c>
      <c r="AH19" t="s">
        <v>3561</v>
      </c>
      <c r="AI19">
        <f t="shared" si="0"/>
        <v>4.6111111111111107</v>
      </c>
      <c r="AJ19">
        <f t="shared" si="1"/>
        <v>4.6111111111111107</v>
      </c>
      <c r="AK19">
        <f t="shared" si="2"/>
        <v>6.166666666666667</v>
      </c>
      <c r="AL19">
        <f t="shared" si="3"/>
        <v>6.166666666666667</v>
      </c>
      <c r="AM19" t="str">
        <f t="shared" si="4"/>
        <v/>
      </c>
      <c r="AN19" t="str">
        <f t="shared" si="5"/>
        <v/>
      </c>
      <c r="AO19" t="str">
        <f t="shared" si="6"/>
        <v/>
      </c>
      <c r="AP19" t="str">
        <f t="shared" si="7"/>
        <v/>
      </c>
    </row>
    <row r="20" spans="1:42" x14ac:dyDescent="0.3">
      <c r="A20" s="2">
        <v>44949</v>
      </c>
      <c r="B20" s="2">
        <v>44956</v>
      </c>
      <c r="C20">
        <v>7</v>
      </c>
      <c r="D20">
        <f t="shared" si="8"/>
        <v>5.1428571428571432</v>
      </c>
      <c r="E20">
        <f t="shared" si="9"/>
        <v>5.1428571428571432</v>
      </c>
      <c r="F20" t="str">
        <f t="shared" si="10"/>
        <v/>
      </c>
      <c r="G20" t="str">
        <f t="shared" si="11"/>
        <v/>
      </c>
      <c r="H20">
        <f t="shared" si="12"/>
        <v>5.333333333333333</v>
      </c>
      <c r="I20">
        <f t="shared" si="13"/>
        <v>5.333333333333333</v>
      </c>
      <c r="J20" t="str">
        <f t="shared" si="14"/>
        <v/>
      </c>
      <c r="K20" t="str">
        <f t="shared" si="15"/>
        <v/>
      </c>
      <c r="L20" t="s">
        <v>3538</v>
      </c>
      <c r="M20" t="s">
        <v>1887</v>
      </c>
      <c r="N20" t="s">
        <v>103</v>
      </c>
      <c r="O20" t="s">
        <v>58</v>
      </c>
      <c r="P20" t="s">
        <v>59</v>
      </c>
      <c r="Q20" t="s">
        <v>92</v>
      </c>
      <c r="R20" t="s">
        <v>42</v>
      </c>
      <c r="S20" t="s">
        <v>21</v>
      </c>
      <c r="T20" t="s">
        <v>3546</v>
      </c>
      <c r="U20" t="s">
        <v>1888</v>
      </c>
      <c r="V20" t="s">
        <v>30</v>
      </c>
      <c r="W20">
        <v>99.340668358504033</v>
      </c>
      <c r="X20">
        <v>7.7721868706264168</v>
      </c>
      <c r="Y20">
        <v>29</v>
      </c>
      <c r="Z20" t="s">
        <v>3669</v>
      </c>
      <c r="AA20" t="s">
        <v>3554</v>
      </c>
      <c r="AB20" t="s">
        <v>3584</v>
      </c>
      <c r="AC20">
        <v>1</v>
      </c>
      <c r="AD20" t="s">
        <v>3561</v>
      </c>
      <c r="AE20" t="s">
        <v>3554</v>
      </c>
      <c r="AF20" t="s">
        <v>3584</v>
      </c>
      <c r="AG20">
        <v>1</v>
      </c>
      <c r="AH20" t="s">
        <v>3561</v>
      </c>
      <c r="AI20">
        <f t="shared" si="0"/>
        <v>4.8</v>
      </c>
      <c r="AJ20">
        <f t="shared" si="1"/>
        <v>4.8</v>
      </c>
      <c r="AK20" t="str">
        <f t="shared" si="2"/>
        <v/>
      </c>
      <c r="AL20" t="str">
        <f t="shared" si="3"/>
        <v/>
      </c>
      <c r="AM20">
        <f t="shared" si="4"/>
        <v>3.7777777777777777</v>
      </c>
      <c r="AN20">
        <f t="shared" si="5"/>
        <v>3.7777777777777777</v>
      </c>
      <c r="AO20" t="str">
        <f t="shared" si="6"/>
        <v/>
      </c>
      <c r="AP20" t="str">
        <f t="shared" si="7"/>
        <v/>
      </c>
    </row>
    <row r="21" spans="1:42" x14ac:dyDescent="0.3">
      <c r="A21" s="2">
        <v>44950</v>
      </c>
      <c r="B21" s="2">
        <v>44956</v>
      </c>
      <c r="C21">
        <v>6</v>
      </c>
      <c r="D21">
        <f t="shared" si="8"/>
        <v>5.1428571428571432</v>
      </c>
      <c r="E21">
        <f t="shared" si="9"/>
        <v>5.1428571428571432</v>
      </c>
      <c r="F21">
        <f t="shared" si="10"/>
        <v>4.333333333333333</v>
      </c>
      <c r="G21">
        <f t="shared" si="11"/>
        <v>4.333333333333333</v>
      </c>
      <c r="H21" t="str">
        <f t="shared" si="12"/>
        <v/>
      </c>
      <c r="I21" t="str">
        <f t="shared" si="13"/>
        <v/>
      </c>
      <c r="J21" t="str">
        <f t="shared" si="14"/>
        <v/>
      </c>
      <c r="K21" t="str">
        <f t="shared" si="15"/>
        <v/>
      </c>
      <c r="L21" t="s">
        <v>3538</v>
      </c>
      <c r="M21" t="s">
        <v>1480</v>
      </c>
      <c r="N21" t="s">
        <v>80</v>
      </c>
      <c r="O21" t="s">
        <v>46</v>
      </c>
      <c r="P21" t="s">
        <v>18</v>
      </c>
      <c r="Q21" t="s">
        <v>34</v>
      </c>
      <c r="R21" t="s">
        <v>20</v>
      </c>
      <c r="S21" t="s">
        <v>21</v>
      </c>
      <c r="T21" t="s">
        <v>21</v>
      </c>
      <c r="U21" t="s">
        <v>1481</v>
      </c>
      <c r="V21" t="s">
        <v>63</v>
      </c>
      <c r="W21">
        <v>17.053176215278938</v>
      </c>
      <c r="X21">
        <v>4.1772472414324842</v>
      </c>
      <c r="Y21">
        <v>29</v>
      </c>
      <c r="Z21" t="s">
        <v>3669</v>
      </c>
      <c r="AA21" t="s">
        <v>3554</v>
      </c>
      <c r="AB21" t="s">
        <v>3584</v>
      </c>
      <c r="AC21">
        <v>1</v>
      </c>
      <c r="AD21" t="s">
        <v>3561</v>
      </c>
      <c r="AE21" t="s">
        <v>3554</v>
      </c>
      <c r="AF21" t="s">
        <v>3584</v>
      </c>
      <c r="AG21">
        <v>1</v>
      </c>
      <c r="AH21" t="s">
        <v>3561</v>
      </c>
      <c r="AI21">
        <f t="shared" si="0"/>
        <v>4.8</v>
      </c>
      <c r="AJ21">
        <f t="shared" si="1"/>
        <v>4.8</v>
      </c>
      <c r="AK21">
        <f t="shared" si="2"/>
        <v>6.1428571428571432</v>
      </c>
      <c r="AL21">
        <f t="shared" si="3"/>
        <v>6.1428571428571432</v>
      </c>
      <c r="AM21" t="str">
        <f t="shared" si="4"/>
        <v/>
      </c>
      <c r="AN21" t="str">
        <f t="shared" si="5"/>
        <v/>
      </c>
      <c r="AO21" t="str">
        <f t="shared" si="6"/>
        <v/>
      </c>
      <c r="AP21" t="str">
        <f t="shared" si="7"/>
        <v/>
      </c>
    </row>
    <row r="22" spans="1:42" x14ac:dyDescent="0.3">
      <c r="A22" s="2">
        <v>44953</v>
      </c>
      <c r="B22" s="2">
        <v>44957</v>
      </c>
      <c r="C22">
        <v>4</v>
      </c>
      <c r="D22">
        <f t="shared" si="8"/>
        <v>5</v>
      </c>
      <c r="E22">
        <f t="shared" si="9"/>
        <v>5</v>
      </c>
      <c r="F22" t="str">
        <f t="shared" si="10"/>
        <v/>
      </c>
      <c r="G22" t="str">
        <f t="shared" si="11"/>
        <v/>
      </c>
      <c r="H22" t="str">
        <f t="shared" si="12"/>
        <v/>
      </c>
      <c r="I22" t="str">
        <f t="shared" si="13"/>
        <v/>
      </c>
      <c r="J22">
        <f t="shared" si="14"/>
        <v>6.666666666666667</v>
      </c>
      <c r="K22">
        <f t="shared" si="15"/>
        <v>6.666666666666667</v>
      </c>
      <c r="L22" t="s">
        <v>3538</v>
      </c>
      <c r="M22" t="s">
        <v>1819</v>
      </c>
      <c r="N22" t="s">
        <v>16</v>
      </c>
      <c r="O22" t="s">
        <v>33</v>
      </c>
      <c r="P22" t="s">
        <v>59</v>
      </c>
      <c r="Q22" t="s">
        <v>19</v>
      </c>
      <c r="R22" t="s">
        <v>35</v>
      </c>
      <c r="S22" t="s">
        <v>22</v>
      </c>
      <c r="T22" t="s">
        <v>22</v>
      </c>
      <c r="V22" t="s">
        <v>54</v>
      </c>
      <c r="W22">
        <v>86.21571889856051</v>
      </c>
      <c r="X22">
        <v>7.3880841876507954</v>
      </c>
      <c r="Y22">
        <v>30</v>
      </c>
      <c r="Z22" t="s">
        <v>3902</v>
      </c>
      <c r="AA22" t="s">
        <v>3554</v>
      </c>
      <c r="AB22" t="s">
        <v>3584</v>
      </c>
      <c r="AC22">
        <v>1</v>
      </c>
      <c r="AD22" t="s">
        <v>3561</v>
      </c>
      <c r="AE22" t="s">
        <v>3554</v>
      </c>
      <c r="AF22" t="s">
        <v>3584</v>
      </c>
      <c r="AG22">
        <v>1</v>
      </c>
      <c r="AH22" t="s">
        <v>3561</v>
      </c>
      <c r="AI22">
        <f t="shared" si="0"/>
        <v>4.9545454545454541</v>
      </c>
      <c r="AJ22">
        <f t="shared" si="1"/>
        <v>4.9545454545454541</v>
      </c>
      <c r="AK22" t="str">
        <f t="shared" si="2"/>
        <v/>
      </c>
      <c r="AL22" t="str">
        <f t="shared" si="3"/>
        <v/>
      </c>
      <c r="AM22" t="str">
        <f t="shared" si="4"/>
        <v/>
      </c>
      <c r="AN22" t="str">
        <f t="shared" si="5"/>
        <v/>
      </c>
      <c r="AO22">
        <f t="shared" si="6"/>
        <v>5.333333333333333</v>
      </c>
      <c r="AP22">
        <f t="shared" si="7"/>
        <v>5.333333333333333</v>
      </c>
    </row>
    <row r="23" spans="1:42" x14ac:dyDescent="0.3">
      <c r="A23" s="2">
        <v>44948</v>
      </c>
      <c r="B23" s="2">
        <v>44957</v>
      </c>
      <c r="C23">
        <v>9</v>
      </c>
      <c r="D23">
        <f t="shared" si="8"/>
        <v>5</v>
      </c>
      <c r="E23">
        <f t="shared" si="9"/>
        <v>5</v>
      </c>
      <c r="F23" t="str">
        <f t="shared" si="10"/>
        <v/>
      </c>
      <c r="G23" t="str">
        <f t="shared" si="11"/>
        <v/>
      </c>
      <c r="H23" t="str">
        <f t="shared" si="12"/>
        <v/>
      </c>
      <c r="I23" t="str">
        <f t="shared" si="13"/>
        <v/>
      </c>
      <c r="J23">
        <f t="shared" si="14"/>
        <v>6.666666666666667</v>
      </c>
      <c r="K23">
        <f t="shared" si="15"/>
        <v>6.666666666666667</v>
      </c>
      <c r="L23" t="s">
        <v>3538</v>
      </c>
      <c r="M23" t="s">
        <v>1005</v>
      </c>
      <c r="N23" t="s">
        <v>57</v>
      </c>
      <c r="O23" t="s">
        <v>17</v>
      </c>
      <c r="P23" t="s">
        <v>40</v>
      </c>
      <c r="Q23" t="s">
        <v>41</v>
      </c>
      <c r="R23" t="s">
        <v>35</v>
      </c>
      <c r="S23" t="s">
        <v>21</v>
      </c>
      <c r="T23" t="s">
        <v>21</v>
      </c>
      <c r="U23" t="s">
        <v>2562</v>
      </c>
      <c r="V23" t="s">
        <v>144</v>
      </c>
      <c r="W23">
        <v>77.549103875111726</v>
      </c>
      <c r="X23">
        <v>5.5976682827027027</v>
      </c>
      <c r="Y23">
        <v>30</v>
      </c>
      <c r="Z23" t="s">
        <v>3902</v>
      </c>
      <c r="AA23" t="s">
        <v>3554</v>
      </c>
      <c r="AB23" t="s">
        <v>3584</v>
      </c>
      <c r="AC23">
        <v>1</v>
      </c>
      <c r="AD23" t="s">
        <v>3561</v>
      </c>
      <c r="AE23" t="s">
        <v>3554</v>
      </c>
      <c r="AF23" t="s">
        <v>3584</v>
      </c>
      <c r="AG23">
        <v>1</v>
      </c>
      <c r="AH23" t="s">
        <v>3561</v>
      </c>
      <c r="AI23">
        <f t="shared" si="0"/>
        <v>4.9545454545454541</v>
      </c>
      <c r="AJ23">
        <f t="shared" si="1"/>
        <v>4.9545454545454541</v>
      </c>
      <c r="AK23" t="str">
        <f t="shared" si="2"/>
        <v/>
      </c>
      <c r="AL23" t="str">
        <f t="shared" si="3"/>
        <v/>
      </c>
      <c r="AM23" t="str">
        <f t="shared" si="4"/>
        <v/>
      </c>
      <c r="AN23" t="str">
        <f t="shared" si="5"/>
        <v/>
      </c>
      <c r="AO23">
        <f t="shared" si="6"/>
        <v>5.333333333333333</v>
      </c>
      <c r="AP23">
        <f t="shared" si="7"/>
        <v>5.333333333333333</v>
      </c>
    </row>
    <row r="24" spans="1:42" x14ac:dyDescent="0.3">
      <c r="A24" s="2">
        <v>44952</v>
      </c>
      <c r="B24" s="2">
        <v>44958</v>
      </c>
      <c r="C24">
        <v>6</v>
      </c>
      <c r="D24">
        <f t="shared" si="8"/>
        <v>4.8571428571428568</v>
      </c>
      <c r="E24">
        <f t="shared" si="9"/>
        <v>4.8571428571428568</v>
      </c>
      <c r="F24" t="str">
        <f t="shared" si="10"/>
        <v/>
      </c>
      <c r="G24" t="str">
        <f t="shared" si="11"/>
        <v/>
      </c>
      <c r="H24" t="str">
        <f t="shared" si="12"/>
        <v/>
      </c>
      <c r="I24" t="str">
        <f t="shared" si="13"/>
        <v/>
      </c>
      <c r="J24">
        <f t="shared" si="14"/>
        <v>6.333333333333333</v>
      </c>
      <c r="K24">
        <f t="shared" si="15"/>
        <v>6.333333333333333</v>
      </c>
      <c r="L24" t="s">
        <v>3538</v>
      </c>
      <c r="M24" t="s">
        <v>357</v>
      </c>
      <c r="N24" t="s">
        <v>118</v>
      </c>
      <c r="O24" t="s">
        <v>58</v>
      </c>
      <c r="P24" t="s">
        <v>59</v>
      </c>
      <c r="Q24" t="s">
        <v>34</v>
      </c>
      <c r="R24" t="s">
        <v>35</v>
      </c>
      <c r="S24" t="s">
        <v>22</v>
      </c>
      <c r="T24" t="s">
        <v>22</v>
      </c>
      <c r="V24" t="s">
        <v>76</v>
      </c>
      <c r="W24">
        <v>82.033989604713398</v>
      </c>
      <c r="X24">
        <v>6.2532150086768459</v>
      </c>
      <c r="Y24">
        <v>31</v>
      </c>
      <c r="Z24" t="s">
        <v>3803</v>
      </c>
      <c r="AA24" t="s">
        <v>3554</v>
      </c>
      <c r="AB24" t="s">
        <v>3584</v>
      </c>
      <c r="AC24">
        <v>1</v>
      </c>
      <c r="AD24" t="s">
        <v>3561</v>
      </c>
      <c r="AE24" t="s">
        <v>3554</v>
      </c>
      <c r="AF24" t="s">
        <v>3584</v>
      </c>
      <c r="AG24">
        <v>2</v>
      </c>
      <c r="AH24" t="s">
        <v>3562</v>
      </c>
      <c r="AI24">
        <f t="shared" si="0"/>
        <v>5</v>
      </c>
      <c r="AJ24">
        <f t="shared" si="1"/>
        <v>5</v>
      </c>
      <c r="AK24" t="str">
        <f t="shared" si="2"/>
        <v/>
      </c>
      <c r="AL24" t="str">
        <f t="shared" si="3"/>
        <v/>
      </c>
      <c r="AM24" t="str">
        <f t="shared" si="4"/>
        <v/>
      </c>
      <c r="AN24" t="str">
        <f t="shared" si="5"/>
        <v/>
      </c>
      <c r="AO24">
        <f t="shared" si="6"/>
        <v>5.4285714285714288</v>
      </c>
      <c r="AP24">
        <f t="shared" si="7"/>
        <v>5.4285714285714288</v>
      </c>
    </row>
    <row r="25" spans="1:42" x14ac:dyDescent="0.3">
      <c r="A25" s="2">
        <v>44951</v>
      </c>
      <c r="B25" s="2">
        <v>44959</v>
      </c>
      <c r="C25">
        <v>8</v>
      </c>
      <c r="D25">
        <f t="shared" si="8"/>
        <v>5.333333333333333</v>
      </c>
      <c r="E25">
        <f t="shared" si="9"/>
        <v>5.333333333333333</v>
      </c>
      <c r="F25" t="str">
        <f t="shared" si="10"/>
        <v/>
      </c>
      <c r="G25" t="str">
        <f t="shared" si="11"/>
        <v/>
      </c>
      <c r="H25" t="str">
        <f t="shared" si="12"/>
        <v/>
      </c>
      <c r="I25" t="str">
        <f t="shared" si="13"/>
        <v/>
      </c>
      <c r="J25">
        <f t="shared" si="14"/>
        <v>6.75</v>
      </c>
      <c r="K25">
        <f t="shared" si="15"/>
        <v>6.75</v>
      </c>
      <c r="L25" t="s">
        <v>3538</v>
      </c>
      <c r="M25" t="s">
        <v>870</v>
      </c>
      <c r="N25" t="s">
        <v>28</v>
      </c>
      <c r="O25" t="s">
        <v>51</v>
      </c>
      <c r="P25" t="s">
        <v>59</v>
      </c>
      <c r="Q25" t="s">
        <v>34</v>
      </c>
      <c r="R25" t="s">
        <v>35</v>
      </c>
      <c r="S25" t="s">
        <v>22</v>
      </c>
      <c r="T25" t="s">
        <v>22</v>
      </c>
      <c r="V25" t="s">
        <v>30</v>
      </c>
      <c r="W25">
        <v>28.17523635228557</v>
      </c>
      <c r="X25">
        <v>6.3921254604890736</v>
      </c>
      <c r="Y25">
        <v>32</v>
      </c>
      <c r="Z25" t="s">
        <v>3619</v>
      </c>
      <c r="AA25" t="s">
        <v>3554</v>
      </c>
      <c r="AB25" t="s">
        <v>3584</v>
      </c>
      <c r="AC25">
        <v>1</v>
      </c>
      <c r="AD25" t="s">
        <v>3561</v>
      </c>
      <c r="AE25" t="s">
        <v>3554</v>
      </c>
      <c r="AF25" t="s">
        <v>3584</v>
      </c>
      <c r="AG25">
        <v>2</v>
      </c>
      <c r="AH25" t="s">
        <v>3562</v>
      </c>
      <c r="AI25">
        <f t="shared" si="0"/>
        <v>5.16</v>
      </c>
      <c r="AJ25">
        <f t="shared" si="1"/>
        <v>5.16</v>
      </c>
      <c r="AK25" t="str">
        <f t="shared" si="2"/>
        <v/>
      </c>
      <c r="AL25" t="str">
        <f t="shared" si="3"/>
        <v/>
      </c>
      <c r="AM25" t="str">
        <f t="shared" si="4"/>
        <v/>
      </c>
      <c r="AN25" t="str">
        <f t="shared" si="5"/>
        <v/>
      </c>
      <c r="AO25">
        <f t="shared" si="6"/>
        <v>5.75</v>
      </c>
      <c r="AP25">
        <f t="shared" si="7"/>
        <v>5.75</v>
      </c>
    </row>
    <row r="26" spans="1:42" x14ac:dyDescent="0.3">
      <c r="A26" s="2">
        <v>44953</v>
      </c>
      <c r="B26" s="2">
        <v>44959</v>
      </c>
      <c r="C26">
        <v>6</v>
      </c>
      <c r="D26">
        <f t="shared" si="8"/>
        <v>5.333333333333333</v>
      </c>
      <c r="E26">
        <f t="shared" si="9"/>
        <v>5.333333333333333</v>
      </c>
      <c r="F26" t="str">
        <f t="shared" si="10"/>
        <v/>
      </c>
      <c r="G26" t="str">
        <f t="shared" si="11"/>
        <v/>
      </c>
      <c r="H26">
        <f t="shared" si="12"/>
        <v>4.666666666666667</v>
      </c>
      <c r="I26">
        <f t="shared" si="13"/>
        <v>4.666666666666667</v>
      </c>
      <c r="J26" t="str">
        <f t="shared" si="14"/>
        <v/>
      </c>
      <c r="K26" t="str">
        <f t="shared" si="15"/>
        <v/>
      </c>
      <c r="L26" t="s">
        <v>3538</v>
      </c>
      <c r="M26" t="s">
        <v>715</v>
      </c>
      <c r="N26" t="s">
        <v>80</v>
      </c>
      <c r="O26" t="s">
        <v>58</v>
      </c>
      <c r="P26" t="s">
        <v>59</v>
      </c>
      <c r="Q26" t="s">
        <v>92</v>
      </c>
      <c r="R26" t="s">
        <v>42</v>
      </c>
      <c r="S26" t="s">
        <v>21</v>
      </c>
      <c r="T26" t="s">
        <v>21</v>
      </c>
      <c r="U26" t="s">
        <v>1919</v>
      </c>
      <c r="V26" t="s">
        <v>76</v>
      </c>
      <c r="W26">
        <v>12.83424092737644</v>
      </c>
      <c r="X26">
        <v>4.2702379715989291</v>
      </c>
      <c r="Y26">
        <v>32</v>
      </c>
      <c r="Z26" t="s">
        <v>3619</v>
      </c>
      <c r="AA26" t="s">
        <v>3554</v>
      </c>
      <c r="AB26" t="s">
        <v>3584</v>
      </c>
      <c r="AC26">
        <v>1</v>
      </c>
      <c r="AD26" t="s">
        <v>3561</v>
      </c>
      <c r="AE26" t="s">
        <v>3554</v>
      </c>
      <c r="AF26" t="s">
        <v>3584</v>
      </c>
      <c r="AG26">
        <v>2</v>
      </c>
      <c r="AH26" t="s">
        <v>3562</v>
      </c>
      <c r="AI26">
        <f t="shared" si="0"/>
        <v>5.16</v>
      </c>
      <c r="AJ26">
        <f t="shared" si="1"/>
        <v>5.16</v>
      </c>
      <c r="AK26" t="str">
        <f t="shared" si="2"/>
        <v/>
      </c>
      <c r="AL26" t="str">
        <f t="shared" si="3"/>
        <v/>
      </c>
      <c r="AM26">
        <f t="shared" si="4"/>
        <v>4</v>
      </c>
      <c r="AN26">
        <f t="shared" si="5"/>
        <v>4</v>
      </c>
      <c r="AO26" t="str">
        <f t="shared" si="6"/>
        <v/>
      </c>
      <c r="AP26" t="str">
        <f t="shared" si="7"/>
        <v/>
      </c>
    </row>
    <row r="27" spans="1:42" x14ac:dyDescent="0.3">
      <c r="A27" s="2">
        <v>44957</v>
      </c>
      <c r="B27" s="2">
        <v>44960</v>
      </c>
      <c r="C27">
        <v>3</v>
      </c>
      <c r="D27">
        <f t="shared" si="8"/>
        <v>5.0999999999999996</v>
      </c>
      <c r="E27">
        <f t="shared" si="9"/>
        <v>5.0999999999999996</v>
      </c>
      <c r="F27" t="str">
        <f t="shared" si="10"/>
        <v/>
      </c>
      <c r="G27" t="str">
        <f t="shared" si="11"/>
        <v/>
      </c>
      <c r="H27">
        <f t="shared" si="12"/>
        <v>4.25</v>
      </c>
      <c r="I27">
        <f t="shared" si="13"/>
        <v>4.25</v>
      </c>
      <c r="J27" t="str">
        <f t="shared" si="14"/>
        <v/>
      </c>
      <c r="K27" t="str">
        <f t="shared" si="15"/>
        <v/>
      </c>
      <c r="L27" t="s">
        <v>3538</v>
      </c>
      <c r="M27" t="s">
        <v>485</v>
      </c>
      <c r="N27" t="s">
        <v>118</v>
      </c>
      <c r="O27" t="s">
        <v>17</v>
      </c>
      <c r="P27" t="s">
        <v>18</v>
      </c>
      <c r="Q27" t="s">
        <v>34</v>
      </c>
      <c r="R27" t="s">
        <v>42</v>
      </c>
      <c r="S27" t="s">
        <v>22</v>
      </c>
      <c r="T27" t="s">
        <v>22</v>
      </c>
      <c r="V27" t="s">
        <v>76</v>
      </c>
      <c r="W27">
        <v>75.912064696948931</v>
      </c>
      <c r="X27">
        <v>7.0350073362309988</v>
      </c>
      <c r="Y27">
        <v>33</v>
      </c>
      <c r="Z27" t="s">
        <v>3701</v>
      </c>
      <c r="AA27" t="s">
        <v>3554</v>
      </c>
      <c r="AB27" t="s">
        <v>3584</v>
      </c>
      <c r="AC27">
        <v>1</v>
      </c>
      <c r="AD27" t="s">
        <v>3561</v>
      </c>
      <c r="AE27" t="s">
        <v>3554</v>
      </c>
      <c r="AF27" t="s">
        <v>3584</v>
      </c>
      <c r="AG27">
        <v>2</v>
      </c>
      <c r="AH27" t="s">
        <v>3562</v>
      </c>
      <c r="AI27">
        <f t="shared" si="0"/>
        <v>5.0769230769230766</v>
      </c>
      <c r="AJ27">
        <f t="shared" si="1"/>
        <v>5.0769230769230766</v>
      </c>
      <c r="AK27" t="str">
        <f t="shared" si="2"/>
        <v/>
      </c>
      <c r="AL27" t="str">
        <f t="shared" si="3"/>
        <v/>
      </c>
      <c r="AM27">
        <f t="shared" si="4"/>
        <v>3.9090909090909092</v>
      </c>
      <c r="AN27">
        <f t="shared" si="5"/>
        <v>3.9090909090909092</v>
      </c>
      <c r="AO27" t="str">
        <f t="shared" si="6"/>
        <v/>
      </c>
      <c r="AP27" t="str">
        <f t="shared" si="7"/>
        <v/>
      </c>
    </row>
    <row r="28" spans="1:42" x14ac:dyDescent="0.3">
      <c r="A28" s="2">
        <v>44955</v>
      </c>
      <c r="B28" s="2">
        <v>44961</v>
      </c>
      <c r="C28">
        <v>6</v>
      </c>
      <c r="D28">
        <f t="shared" si="8"/>
        <v>5.1818181818181817</v>
      </c>
      <c r="E28">
        <f t="shared" si="9"/>
        <v>5.1818181818181817</v>
      </c>
      <c r="F28">
        <f t="shared" si="10"/>
        <v>4.333333333333333</v>
      </c>
      <c r="G28">
        <f t="shared" si="11"/>
        <v>4.333333333333333</v>
      </c>
      <c r="H28" t="str">
        <f t="shared" si="12"/>
        <v/>
      </c>
      <c r="I28" t="str">
        <f t="shared" si="13"/>
        <v/>
      </c>
      <c r="J28" t="str">
        <f t="shared" si="14"/>
        <v/>
      </c>
      <c r="K28" t="str">
        <f t="shared" si="15"/>
        <v/>
      </c>
      <c r="L28" t="s">
        <v>3538</v>
      </c>
      <c r="M28" t="s">
        <v>2361</v>
      </c>
      <c r="N28" t="s">
        <v>80</v>
      </c>
      <c r="O28" t="s">
        <v>33</v>
      </c>
      <c r="P28" t="s">
        <v>52</v>
      </c>
      <c r="Q28" t="s">
        <v>34</v>
      </c>
      <c r="R28" t="s">
        <v>20</v>
      </c>
      <c r="S28" t="s">
        <v>21</v>
      </c>
      <c r="T28" t="s">
        <v>3546</v>
      </c>
      <c r="U28" t="s">
        <v>2362</v>
      </c>
      <c r="V28" t="s">
        <v>63</v>
      </c>
      <c r="W28">
        <v>27.218160017344069</v>
      </c>
      <c r="X28">
        <v>4.3903548969778443</v>
      </c>
      <c r="Y28">
        <v>34</v>
      </c>
      <c r="Z28" t="s">
        <v>3776</v>
      </c>
      <c r="AA28" t="s">
        <v>3554</v>
      </c>
      <c r="AB28" t="s">
        <v>3584</v>
      </c>
      <c r="AC28">
        <v>1</v>
      </c>
      <c r="AD28" t="s">
        <v>3561</v>
      </c>
      <c r="AE28" t="s">
        <v>3554</v>
      </c>
      <c r="AF28" t="s">
        <v>3584</v>
      </c>
      <c r="AG28">
        <v>2</v>
      </c>
      <c r="AH28" t="s">
        <v>3562</v>
      </c>
      <c r="AI28">
        <f t="shared" si="0"/>
        <v>5.2307692307692308</v>
      </c>
      <c r="AJ28">
        <f t="shared" si="1"/>
        <v>5.2307692307692308</v>
      </c>
      <c r="AK28">
        <f t="shared" si="2"/>
        <v>6.125</v>
      </c>
      <c r="AL28">
        <f t="shared" si="3"/>
        <v>6.125</v>
      </c>
      <c r="AM28" t="str">
        <f t="shared" si="4"/>
        <v/>
      </c>
      <c r="AN28" t="str">
        <f t="shared" si="5"/>
        <v/>
      </c>
      <c r="AO28" t="str">
        <f t="shared" si="6"/>
        <v/>
      </c>
      <c r="AP28" t="str">
        <f t="shared" si="7"/>
        <v/>
      </c>
    </row>
    <row r="29" spans="1:42" x14ac:dyDescent="0.3">
      <c r="A29" s="2">
        <v>44953</v>
      </c>
      <c r="B29" s="2">
        <v>44963</v>
      </c>
      <c r="C29">
        <v>10</v>
      </c>
      <c r="D29">
        <f t="shared" si="8"/>
        <v>8.7777777777777786</v>
      </c>
      <c r="E29">
        <f t="shared" si="9"/>
        <v>8.7777777777777786</v>
      </c>
      <c r="F29" t="str">
        <f t="shared" si="10"/>
        <v/>
      </c>
      <c r="G29" t="str">
        <f t="shared" si="11"/>
        <v/>
      </c>
      <c r="H29">
        <f t="shared" si="12"/>
        <v>11.5</v>
      </c>
      <c r="I29">
        <f t="shared" si="13"/>
        <v>11.5</v>
      </c>
      <c r="J29" t="str">
        <f t="shared" si="14"/>
        <v/>
      </c>
      <c r="K29" t="str">
        <f t="shared" si="15"/>
        <v/>
      </c>
      <c r="L29" t="s">
        <v>3538</v>
      </c>
      <c r="M29" t="s">
        <v>1711</v>
      </c>
      <c r="N29" t="s">
        <v>28</v>
      </c>
      <c r="O29" t="s">
        <v>17</v>
      </c>
      <c r="P29" t="s">
        <v>40</v>
      </c>
      <c r="Q29" t="s">
        <v>41</v>
      </c>
      <c r="R29" t="s">
        <v>42</v>
      </c>
      <c r="S29" t="s">
        <v>22</v>
      </c>
      <c r="T29" t="s">
        <v>22</v>
      </c>
      <c r="V29" t="s">
        <v>63</v>
      </c>
      <c r="W29">
        <v>32.470150931413691</v>
      </c>
      <c r="X29">
        <v>5.2695246633053632</v>
      </c>
      <c r="Y29">
        <v>36</v>
      </c>
      <c r="Z29" t="s">
        <v>3885</v>
      </c>
      <c r="AA29" t="s">
        <v>3554</v>
      </c>
      <c r="AB29" t="s">
        <v>3584</v>
      </c>
      <c r="AC29">
        <v>1</v>
      </c>
      <c r="AD29" t="s">
        <v>3561</v>
      </c>
      <c r="AE29" t="s">
        <v>3554</v>
      </c>
      <c r="AF29" t="s">
        <v>3584</v>
      </c>
      <c r="AG29">
        <v>2</v>
      </c>
      <c r="AH29" t="s">
        <v>3562</v>
      </c>
      <c r="AI29">
        <f t="shared" si="0"/>
        <v>6.5384615384615383</v>
      </c>
      <c r="AJ29">
        <f t="shared" si="1"/>
        <v>6.5384615384615383</v>
      </c>
      <c r="AK29" t="str">
        <f t="shared" si="2"/>
        <v/>
      </c>
      <c r="AL29" t="str">
        <f t="shared" si="3"/>
        <v/>
      </c>
      <c r="AM29">
        <f t="shared" si="4"/>
        <v>7.5</v>
      </c>
      <c r="AN29">
        <f t="shared" si="5"/>
        <v>7.5</v>
      </c>
      <c r="AO29" t="str">
        <f t="shared" si="6"/>
        <v/>
      </c>
      <c r="AP29" t="str">
        <f t="shared" si="7"/>
        <v/>
      </c>
    </row>
    <row r="30" spans="1:42" x14ac:dyDescent="0.3">
      <c r="A30" s="2">
        <v>44936</v>
      </c>
      <c r="B30" s="2">
        <v>44963</v>
      </c>
      <c r="C30">
        <v>27</v>
      </c>
      <c r="D30">
        <f t="shared" si="8"/>
        <v>8.7777777777777786</v>
      </c>
      <c r="E30">
        <f t="shared" si="9"/>
        <v>8.7777777777777786</v>
      </c>
      <c r="F30" t="str">
        <f t="shared" si="10"/>
        <v/>
      </c>
      <c r="G30" t="str">
        <f t="shared" si="11"/>
        <v/>
      </c>
      <c r="H30">
        <f t="shared" si="12"/>
        <v>11.5</v>
      </c>
      <c r="I30">
        <f t="shared" si="13"/>
        <v>11.5</v>
      </c>
      <c r="J30" t="str">
        <f t="shared" si="14"/>
        <v/>
      </c>
      <c r="K30" t="str">
        <f t="shared" si="15"/>
        <v/>
      </c>
      <c r="L30" t="s">
        <v>3538</v>
      </c>
      <c r="M30" t="s">
        <v>2908</v>
      </c>
      <c r="N30" t="s">
        <v>103</v>
      </c>
      <c r="O30" t="s">
        <v>33</v>
      </c>
      <c r="P30" t="s">
        <v>59</v>
      </c>
      <c r="Q30" t="s">
        <v>92</v>
      </c>
      <c r="R30" t="s">
        <v>42</v>
      </c>
      <c r="S30" t="s">
        <v>22</v>
      </c>
      <c r="T30" t="s">
        <v>22</v>
      </c>
      <c r="V30" t="s">
        <v>63</v>
      </c>
      <c r="W30">
        <v>90.07865549577275</v>
      </c>
      <c r="X30">
        <v>7.537974830361021</v>
      </c>
      <c r="Y30">
        <v>36</v>
      </c>
      <c r="Z30" t="s">
        <v>3885</v>
      </c>
      <c r="AA30" t="s">
        <v>3554</v>
      </c>
      <c r="AB30" t="s">
        <v>3584</v>
      </c>
      <c r="AC30">
        <v>1</v>
      </c>
      <c r="AD30" t="s">
        <v>3561</v>
      </c>
      <c r="AE30" t="s">
        <v>3554</v>
      </c>
      <c r="AF30" t="s">
        <v>3584</v>
      </c>
      <c r="AG30">
        <v>2</v>
      </c>
      <c r="AH30" t="s">
        <v>3562</v>
      </c>
      <c r="AI30">
        <f t="shared" si="0"/>
        <v>6.5384615384615383</v>
      </c>
      <c r="AJ30">
        <f t="shared" si="1"/>
        <v>6.5384615384615383</v>
      </c>
      <c r="AK30" t="str">
        <f t="shared" si="2"/>
        <v/>
      </c>
      <c r="AL30" t="str">
        <f t="shared" si="3"/>
        <v/>
      </c>
      <c r="AM30">
        <f t="shared" si="4"/>
        <v>7.5</v>
      </c>
      <c r="AN30">
        <f t="shared" si="5"/>
        <v>7.5</v>
      </c>
      <c r="AO30" t="str">
        <f t="shared" si="6"/>
        <v/>
      </c>
      <c r="AP30" t="str">
        <f t="shared" si="7"/>
        <v/>
      </c>
    </row>
    <row r="31" spans="1:42" x14ac:dyDescent="0.3">
      <c r="A31" s="2">
        <v>44948</v>
      </c>
      <c r="B31" s="2">
        <v>44964</v>
      </c>
      <c r="C31">
        <v>16</v>
      </c>
      <c r="D31">
        <f t="shared" si="8"/>
        <v>9.8000000000000007</v>
      </c>
      <c r="E31">
        <f t="shared" si="9"/>
        <v>9.8000000000000007</v>
      </c>
      <c r="F31" t="str">
        <f t="shared" si="10"/>
        <v/>
      </c>
      <c r="G31" t="str">
        <f t="shared" si="11"/>
        <v/>
      </c>
      <c r="H31" t="str">
        <f t="shared" si="12"/>
        <v/>
      </c>
      <c r="I31" t="str">
        <f t="shared" si="13"/>
        <v/>
      </c>
      <c r="J31">
        <f t="shared" si="14"/>
        <v>10</v>
      </c>
      <c r="K31">
        <f t="shared" si="15"/>
        <v>10</v>
      </c>
      <c r="L31" t="s">
        <v>3538</v>
      </c>
      <c r="M31" t="s">
        <v>2488</v>
      </c>
      <c r="N31" t="s">
        <v>39</v>
      </c>
      <c r="O31" t="s">
        <v>17</v>
      </c>
      <c r="P31" t="s">
        <v>18</v>
      </c>
      <c r="Q31" t="s">
        <v>34</v>
      </c>
      <c r="R31" t="s">
        <v>35</v>
      </c>
      <c r="S31" t="s">
        <v>22</v>
      </c>
      <c r="T31" t="s">
        <v>22</v>
      </c>
      <c r="V31" t="s">
        <v>54</v>
      </c>
      <c r="W31">
        <v>129.4006978460869</v>
      </c>
      <c r="X31">
        <v>6.7913798885332328</v>
      </c>
      <c r="Y31">
        <v>37</v>
      </c>
      <c r="Z31" t="s">
        <v>3643</v>
      </c>
      <c r="AA31" t="s">
        <v>3554</v>
      </c>
      <c r="AB31" t="s">
        <v>3584</v>
      </c>
      <c r="AC31">
        <v>1</v>
      </c>
      <c r="AD31" t="s">
        <v>3561</v>
      </c>
      <c r="AE31" t="s">
        <v>3554</v>
      </c>
      <c r="AF31" t="s">
        <v>3584</v>
      </c>
      <c r="AG31">
        <v>2</v>
      </c>
      <c r="AH31" t="s">
        <v>3562</v>
      </c>
      <c r="AI31">
        <f t="shared" si="0"/>
        <v>6.9655172413793105</v>
      </c>
      <c r="AJ31">
        <f t="shared" si="1"/>
        <v>6.9655172413793105</v>
      </c>
      <c r="AK31" t="str">
        <f t="shared" si="2"/>
        <v/>
      </c>
      <c r="AL31" t="str">
        <f t="shared" si="3"/>
        <v/>
      </c>
      <c r="AM31" t="str">
        <f t="shared" si="4"/>
        <v/>
      </c>
      <c r="AN31" t="str">
        <f t="shared" si="5"/>
        <v/>
      </c>
      <c r="AO31">
        <f t="shared" si="6"/>
        <v>7.2</v>
      </c>
      <c r="AP31">
        <f t="shared" si="7"/>
        <v>7.2</v>
      </c>
    </row>
    <row r="32" spans="1:42" x14ac:dyDescent="0.3">
      <c r="A32" s="2">
        <v>44958</v>
      </c>
      <c r="B32" s="2">
        <v>44964</v>
      </c>
      <c r="C32">
        <v>6</v>
      </c>
      <c r="D32">
        <f t="shared" si="8"/>
        <v>9.8000000000000007</v>
      </c>
      <c r="E32">
        <f t="shared" si="9"/>
        <v>9.8000000000000007</v>
      </c>
      <c r="F32">
        <f t="shared" si="10"/>
        <v>6</v>
      </c>
      <c r="G32">
        <f t="shared" si="11"/>
        <v>6</v>
      </c>
      <c r="H32" t="str">
        <f t="shared" si="12"/>
        <v/>
      </c>
      <c r="I32" t="str">
        <f t="shared" si="13"/>
        <v/>
      </c>
      <c r="J32" t="str">
        <f t="shared" si="14"/>
        <v/>
      </c>
      <c r="K32" t="str">
        <f t="shared" si="15"/>
        <v/>
      </c>
      <c r="L32" t="s">
        <v>3538</v>
      </c>
      <c r="M32" t="s">
        <v>1173</v>
      </c>
      <c r="N32" t="s">
        <v>28</v>
      </c>
      <c r="O32" t="s">
        <v>51</v>
      </c>
      <c r="P32" t="s">
        <v>52</v>
      </c>
      <c r="Q32" t="s">
        <v>92</v>
      </c>
      <c r="R32" t="s">
        <v>20</v>
      </c>
      <c r="S32" t="s">
        <v>21</v>
      </c>
      <c r="T32" t="s">
        <v>3546</v>
      </c>
      <c r="U32" t="s">
        <v>2626</v>
      </c>
      <c r="V32" t="s">
        <v>24</v>
      </c>
      <c r="W32">
        <v>33.694052404437507</v>
      </c>
      <c r="X32">
        <v>5.0270098334006814</v>
      </c>
      <c r="Y32">
        <v>37</v>
      </c>
      <c r="Z32" t="s">
        <v>3643</v>
      </c>
      <c r="AA32" t="s">
        <v>3554</v>
      </c>
      <c r="AB32" t="s">
        <v>3584</v>
      </c>
      <c r="AC32">
        <v>2</v>
      </c>
      <c r="AD32" t="s">
        <v>3562</v>
      </c>
      <c r="AE32" t="s">
        <v>3554</v>
      </c>
      <c r="AF32" t="s">
        <v>3584</v>
      </c>
      <c r="AG32">
        <v>2</v>
      </c>
      <c r="AH32" t="s">
        <v>3562</v>
      </c>
      <c r="AI32">
        <f t="shared" si="0"/>
        <v>6.9655172413793105</v>
      </c>
      <c r="AJ32">
        <f t="shared" si="1"/>
        <v>6.9655172413793105</v>
      </c>
      <c r="AK32">
        <f t="shared" si="2"/>
        <v>6.1111111111111107</v>
      </c>
      <c r="AL32">
        <f t="shared" si="3"/>
        <v>6.1111111111111107</v>
      </c>
      <c r="AM32" t="str">
        <f t="shared" si="4"/>
        <v/>
      </c>
      <c r="AN32" t="str">
        <f t="shared" si="5"/>
        <v/>
      </c>
      <c r="AO32" t="str">
        <f t="shared" si="6"/>
        <v/>
      </c>
      <c r="AP32" t="str">
        <f t="shared" si="7"/>
        <v/>
      </c>
    </row>
    <row r="33" spans="1:42" x14ac:dyDescent="0.3">
      <c r="A33" s="2">
        <v>44954</v>
      </c>
      <c r="B33" s="2">
        <v>44964</v>
      </c>
      <c r="C33">
        <v>10</v>
      </c>
      <c r="D33">
        <f t="shared" si="8"/>
        <v>9.8000000000000007</v>
      </c>
      <c r="E33">
        <f t="shared" si="9"/>
        <v>9.8000000000000007</v>
      </c>
      <c r="F33" t="str">
        <f t="shared" si="10"/>
        <v/>
      </c>
      <c r="G33" t="str">
        <f t="shared" si="11"/>
        <v/>
      </c>
      <c r="H33" t="str">
        <f t="shared" si="12"/>
        <v/>
      </c>
      <c r="I33" t="str">
        <f t="shared" si="13"/>
        <v/>
      </c>
      <c r="J33">
        <f t="shared" si="14"/>
        <v>10</v>
      </c>
      <c r="K33">
        <f t="shared" si="15"/>
        <v>10</v>
      </c>
      <c r="L33" t="s">
        <v>3538</v>
      </c>
      <c r="M33" t="s">
        <v>2539</v>
      </c>
      <c r="N33" t="s">
        <v>28</v>
      </c>
      <c r="O33" t="s">
        <v>51</v>
      </c>
      <c r="P33" t="s">
        <v>59</v>
      </c>
      <c r="Q33" t="s">
        <v>34</v>
      </c>
      <c r="R33" t="s">
        <v>35</v>
      </c>
      <c r="S33" t="s">
        <v>21</v>
      </c>
      <c r="T33" t="s">
        <v>21</v>
      </c>
      <c r="U33" t="s">
        <v>218</v>
      </c>
      <c r="V33" t="s">
        <v>63</v>
      </c>
      <c r="W33">
        <v>30.206628161353091</v>
      </c>
      <c r="X33">
        <v>5.4128587715555128</v>
      </c>
      <c r="Y33">
        <v>37</v>
      </c>
      <c r="Z33" t="s">
        <v>3643</v>
      </c>
      <c r="AA33" t="s">
        <v>3554</v>
      </c>
      <c r="AB33" t="s">
        <v>3584</v>
      </c>
      <c r="AC33">
        <v>1</v>
      </c>
      <c r="AD33" t="s">
        <v>3561</v>
      </c>
      <c r="AE33" t="s">
        <v>3554</v>
      </c>
      <c r="AF33" t="s">
        <v>3584</v>
      </c>
      <c r="AG33">
        <v>2</v>
      </c>
      <c r="AH33" t="s">
        <v>3562</v>
      </c>
      <c r="AI33">
        <f t="shared" si="0"/>
        <v>6.9655172413793105</v>
      </c>
      <c r="AJ33">
        <f t="shared" si="1"/>
        <v>6.9655172413793105</v>
      </c>
      <c r="AK33" t="str">
        <f t="shared" si="2"/>
        <v/>
      </c>
      <c r="AL33" t="str">
        <f t="shared" si="3"/>
        <v/>
      </c>
      <c r="AM33" t="str">
        <f t="shared" si="4"/>
        <v/>
      </c>
      <c r="AN33" t="str">
        <f t="shared" si="5"/>
        <v/>
      </c>
      <c r="AO33">
        <f t="shared" si="6"/>
        <v>7.2</v>
      </c>
      <c r="AP33">
        <f t="shared" si="7"/>
        <v>7.2</v>
      </c>
    </row>
    <row r="34" spans="1:42" x14ac:dyDescent="0.3">
      <c r="A34" s="2">
        <v>44960</v>
      </c>
      <c r="B34" s="2">
        <v>44966</v>
      </c>
      <c r="C34">
        <v>6</v>
      </c>
      <c r="D34">
        <f t="shared" si="8"/>
        <v>9.6</v>
      </c>
      <c r="E34">
        <f t="shared" si="9"/>
        <v>9.6</v>
      </c>
      <c r="F34" t="str">
        <f t="shared" si="10"/>
        <v/>
      </c>
      <c r="G34" t="str">
        <f t="shared" si="11"/>
        <v/>
      </c>
      <c r="H34" t="str">
        <f t="shared" si="12"/>
        <v/>
      </c>
      <c r="I34" t="str">
        <f t="shared" si="13"/>
        <v/>
      </c>
      <c r="J34">
        <f t="shared" si="14"/>
        <v>8.8000000000000007</v>
      </c>
      <c r="K34">
        <f t="shared" si="15"/>
        <v>8.8000000000000007</v>
      </c>
      <c r="L34" t="s">
        <v>3538</v>
      </c>
      <c r="M34" t="s">
        <v>1239</v>
      </c>
      <c r="N34" t="s">
        <v>16</v>
      </c>
      <c r="O34" t="s">
        <v>33</v>
      </c>
      <c r="P34" t="s">
        <v>18</v>
      </c>
      <c r="Q34" t="s">
        <v>34</v>
      </c>
      <c r="R34" t="s">
        <v>35</v>
      </c>
      <c r="S34" t="s">
        <v>22</v>
      </c>
      <c r="T34" t="s">
        <v>22</v>
      </c>
      <c r="V34" t="s">
        <v>24</v>
      </c>
      <c r="W34">
        <v>77.202398315041663</v>
      </c>
      <c r="X34">
        <v>5.8712934098024858</v>
      </c>
      <c r="Y34">
        <v>39</v>
      </c>
      <c r="Z34" t="s">
        <v>3655</v>
      </c>
      <c r="AA34" t="s">
        <v>3554</v>
      </c>
      <c r="AB34" t="s">
        <v>3584</v>
      </c>
      <c r="AC34">
        <v>2</v>
      </c>
      <c r="AD34" t="s">
        <v>3562</v>
      </c>
      <c r="AE34" t="s">
        <v>3554</v>
      </c>
      <c r="AF34" t="s">
        <v>3584</v>
      </c>
      <c r="AG34">
        <v>2</v>
      </c>
      <c r="AH34" t="s">
        <v>3562</v>
      </c>
      <c r="AI34">
        <f t="shared" si="0"/>
        <v>6.875</v>
      </c>
      <c r="AJ34">
        <f t="shared" si="1"/>
        <v>6.875</v>
      </c>
      <c r="AK34" t="str">
        <f t="shared" si="2"/>
        <v/>
      </c>
      <c r="AL34" t="str">
        <f t="shared" si="3"/>
        <v/>
      </c>
      <c r="AM34" t="str">
        <f t="shared" si="4"/>
        <v/>
      </c>
      <c r="AN34" t="str">
        <f t="shared" si="5"/>
        <v/>
      </c>
      <c r="AO34">
        <f t="shared" si="6"/>
        <v>6.9230769230769234</v>
      </c>
      <c r="AP34">
        <f t="shared" si="7"/>
        <v>6.9230769230769234</v>
      </c>
    </row>
    <row r="35" spans="1:42" x14ac:dyDescent="0.3">
      <c r="A35" s="2">
        <v>44961</v>
      </c>
      <c r="B35" s="2">
        <v>44966</v>
      </c>
      <c r="C35">
        <v>5</v>
      </c>
      <c r="D35">
        <f t="shared" si="8"/>
        <v>9.6</v>
      </c>
      <c r="E35">
        <f t="shared" si="9"/>
        <v>9.6</v>
      </c>
      <c r="F35" t="str">
        <f t="shared" si="10"/>
        <v/>
      </c>
      <c r="G35" t="str">
        <f t="shared" si="11"/>
        <v/>
      </c>
      <c r="H35" t="str">
        <f t="shared" si="12"/>
        <v/>
      </c>
      <c r="I35" t="str">
        <f t="shared" si="13"/>
        <v/>
      </c>
      <c r="J35">
        <f t="shared" si="14"/>
        <v>8.8000000000000007</v>
      </c>
      <c r="K35">
        <f t="shared" si="15"/>
        <v>8.8000000000000007</v>
      </c>
      <c r="L35" t="s">
        <v>3538</v>
      </c>
      <c r="M35" t="s">
        <v>734</v>
      </c>
      <c r="N35" t="s">
        <v>157</v>
      </c>
      <c r="O35" t="s">
        <v>17</v>
      </c>
      <c r="P35" t="s">
        <v>40</v>
      </c>
      <c r="Q35" t="s">
        <v>41</v>
      </c>
      <c r="R35" t="s">
        <v>35</v>
      </c>
      <c r="S35" t="s">
        <v>22</v>
      </c>
      <c r="T35" t="s">
        <v>22</v>
      </c>
      <c r="V35" t="s">
        <v>54</v>
      </c>
      <c r="W35">
        <v>13.922872826571441</v>
      </c>
      <c r="X35">
        <v>4.3976123785528696</v>
      </c>
      <c r="Y35">
        <v>39</v>
      </c>
      <c r="Z35" t="s">
        <v>3655</v>
      </c>
      <c r="AA35" t="s">
        <v>3554</v>
      </c>
      <c r="AB35" t="s">
        <v>3584</v>
      </c>
      <c r="AC35">
        <v>2</v>
      </c>
      <c r="AD35" t="s">
        <v>3562</v>
      </c>
      <c r="AE35" t="s">
        <v>3554</v>
      </c>
      <c r="AF35" t="s">
        <v>3584</v>
      </c>
      <c r="AG35">
        <v>2</v>
      </c>
      <c r="AH35" t="s">
        <v>3562</v>
      </c>
      <c r="AI35">
        <f t="shared" si="0"/>
        <v>6.875</v>
      </c>
      <c r="AJ35">
        <f t="shared" si="1"/>
        <v>6.875</v>
      </c>
      <c r="AK35" t="str">
        <f t="shared" si="2"/>
        <v/>
      </c>
      <c r="AL35" t="str">
        <f t="shared" si="3"/>
        <v/>
      </c>
      <c r="AM35" t="str">
        <f t="shared" si="4"/>
        <v/>
      </c>
      <c r="AN35" t="str">
        <f t="shared" si="5"/>
        <v/>
      </c>
      <c r="AO35">
        <f t="shared" si="6"/>
        <v>6.9230769230769234</v>
      </c>
      <c r="AP35">
        <f t="shared" si="7"/>
        <v>6.9230769230769234</v>
      </c>
    </row>
    <row r="36" spans="1:42" x14ac:dyDescent="0.3">
      <c r="A36" s="2">
        <v>44959</v>
      </c>
      <c r="B36" s="2">
        <v>44966</v>
      </c>
      <c r="C36">
        <v>7</v>
      </c>
      <c r="D36">
        <f t="shared" si="8"/>
        <v>9.6</v>
      </c>
      <c r="E36">
        <f t="shared" si="9"/>
        <v>9.6</v>
      </c>
      <c r="F36" t="str">
        <f t="shared" si="10"/>
        <v/>
      </c>
      <c r="G36" t="str">
        <f t="shared" si="11"/>
        <v/>
      </c>
      <c r="H36" t="str">
        <f t="shared" si="12"/>
        <v/>
      </c>
      <c r="I36" t="str">
        <f t="shared" si="13"/>
        <v/>
      </c>
      <c r="J36">
        <f t="shared" si="14"/>
        <v>8.8000000000000007</v>
      </c>
      <c r="K36">
        <f t="shared" si="15"/>
        <v>8.8000000000000007</v>
      </c>
      <c r="L36" t="s">
        <v>3538</v>
      </c>
      <c r="M36" t="s">
        <v>3019</v>
      </c>
      <c r="N36" t="s">
        <v>157</v>
      </c>
      <c r="O36" t="s">
        <v>33</v>
      </c>
      <c r="P36" t="s">
        <v>59</v>
      </c>
      <c r="Q36" t="s">
        <v>19</v>
      </c>
      <c r="R36" t="s">
        <v>35</v>
      </c>
      <c r="S36" t="s">
        <v>22</v>
      </c>
      <c r="T36" t="s">
        <v>22</v>
      </c>
      <c r="V36" t="s">
        <v>43</v>
      </c>
      <c r="W36">
        <v>28.029923673882742</v>
      </c>
      <c r="X36">
        <v>4.4089529444142697</v>
      </c>
      <c r="Y36">
        <v>39</v>
      </c>
      <c r="Z36" t="s">
        <v>3655</v>
      </c>
      <c r="AA36" t="s">
        <v>3554</v>
      </c>
      <c r="AB36" t="s">
        <v>3584</v>
      </c>
      <c r="AC36">
        <v>2</v>
      </c>
      <c r="AD36" t="s">
        <v>3562</v>
      </c>
      <c r="AE36" t="s">
        <v>3554</v>
      </c>
      <c r="AF36" t="s">
        <v>3584</v>
      </c>
      <c r="AG36">
        <v>2</v>
      </c>
      <c r="AH36" t="s">
        <v>3562</v>
      </c>
      <c r="AI36">
        <f t="shared" si="0"/>
        <v>6.875</v>
      </c>
      <c r="AJ36">
        <f t="shared" si="1"/>
        <v>6.875</v>
      </c>
      <c r="AK36" t="str">
        <f t="shared" si="2"/>
        <v/>
      </c>
      <c r="AL36" t="str">
        <f t="shared" si="3"/>
        <v/>
      </c>
      <c r="AM36" t="str">
        <f t="shared" si="4"/>
        <v/>
      </c>
      <c r="AN36" t="str">
        <f t="shared" si="5"/>
        <v/>
      </c>
      <c r="AO36">
        <f t="shared" si="6"/>
        <v>6.9230769230769234</v>
      </c>
      <c r="AP36">
        <f t="shared" si="7"/>
        <v>6.9230769230769234</v>
      </c>
    </row>
    <row r="37" spans="1:42" x14ac:dyDescent="0.3">
      <c r="A37" s="2">
        <v>44936</v>
      </c>
      <c r="B37" s="2">
        <v>44967</v>
      </c>
      <c r="C37">
        <v>31</v>
      </c>
      <c r="D37">
        <f t="shared" si="8"/>
        <v>11.76923076923077</v>
      </c>
      <c r="E37">
        <f t="shared" si="9"/>
        <v>11.76923076923077</v>
      </c>
      <c r="F37" t="str">
        <f t="shared" si="10"/>
        <v/>
      </c>
      <c r="G37" t="str">
        <f t="shared" si="11"/>
        <v/>
      </c>
      <c r="H37">
        <f t="shared" si="12"/>
        <v>18.399999999999999</v>
      </c>
      <c r="I37">
        <f t="shared" si="13"/>
        <v>18.399999999999999</v>
      </c>
      <c r="J37" t="str">
        <f t="shared" si="14"/>
        <v/>
      </c>
      <c r="K37" t="str">
        <f t="shared" si="15"/>
        <v/>
      </c>
      <c r="L37" t="s">
        <v>3537</v>
      </c>
      <c r="M37" t="s">
        <v>2822</v>
      </c>
      <c r="N37" t="s">
        <v>103</v>
      </c>
      <c r="O37" t="s">
        <v>46</v>
      </c>
      <c r="P37" t="s">
        <v>40</v>
      </c>
      <c r="Q37" t="s">
        <v>41</v>
      </c>
      <c r="R37" t="s">
        <v>42</v>
      </c>
      <c r="S37" t="s">
        <v>22</v>
      </c>
      <c r="T37" t="s">
        <v>22</v>
      </c>
      <c r="V37" t="s">
        <v>76</v>
      </c>
      <c r="W37">
        <v>78.406834982645861</v>
      </c>
      <c r="X37">
        <v>6.5987911767433616</v>
      </c>
      <c r="Y37">
        <v>40</v>
      </c>
      <c r="Z37" t="s">
        <v>3649</v>
      </c>
      <c r="AA37" t="s">
        <v>3554</v>
      </c>
      <c r="AB37" t="s">
        <v>3584</v>
      </c>
      <c r="AC37">
        <v>1</v>
      </c>
      <c r="AD37" t="s">
        <v>3561</v>
      </c>
      <c r="AE37" t="s">
        <v>3554</v>
      </c>
      <c r="AF37" t="s">
        <v>3584</v>
      </c>
      <c r="AG37">
        <v>2</v>
      </c>
      <c r="AH37" t="s">
        <v>3562</v>
      </c>
      <c r="AI37">
        <f t="shared" si="0"/>
        <v>7.96875</v>
      </c>
      <c r="AJ37">
        <f t="shared" si="1"/>
        <v>7.96875</v>
      </c>
      <c r="AK37" t="str">
        <f t="shared" si="2"/>
        <v/>
      </c>
      <c r="AL37" t="str">
        <f t="shared" si="3"/>
        <v/>
      </c>
      <c r="AM37">
        <f t="shared" si="4"/>
        <v>10</v>
      </c>
      <c r="AN37">
        <f t="shared" si="5"/>
        <v>10</v>
      </c>
      <c r="AO37" t="str">
        <f t="shared" si="6"/>
        <v/>
      </c>
      <c r="AP37" t="str">
        <f t="shared" si="7"/>
        <v/>
      </c>
    </row>
    <row r="38" spans="1:42" x14ac:dyDescent="0.3">
      <c r="A38" s="2">
        <v>44964</v>
      </c>
      <c r="B38" s="2">
        <v>44967</v>
      </c>
      <c r="C38">
        <v>3</v>
      </c>
      <c r="D38">
        <f t="shared" si="8"/>
        <v>11.76923076923077</v>
      </c>
      <c r="E38">
        <f t="shared" si="9"/>
        <v>11.76923076923077</v>
      </c>
      <c r="F38" t="str">
        <f t="shared" si="10"/>
        <v/>
      </c>
      <c r="G38" t="str">
        <f t="shared" si="11"/>
        <v/>
      </c>
      <c r="H38">
        <f t="shared" si="12"/>
        <v>18.399999999999999</v>
      </c>
      <c r="I38">
        <f t="shared" si="13"/>
        <v>18.399999999999999</v>
      </c>
      <c r="J38" t="str">
        <f t="shared" si="14"/>
        <v/>
      </c>
      <c r="K38" t="str">
        <f t="shared" si="15"/>
        <v/>
      </c>
      <c r="L38" t="s">
        <v>3538</v>
      </c>
      <c r="M38" t="s">
        <v>523</v>
      </c>
      <c r="N38" t="s">
        <v>80</v>
      </c>
      <c r="O38" t="s">
        <v>17</v>
      </c>
      <c r="P38" t="s">
        <v>40</v>
      </c>
      <c r="Q38" t="s">
        <v>41</v>
      </c>
      <c r="R38" t="s">
        <v>42</v>
      </c>
      <c r="S38" t="s">
        <v>22</v>
      </c>
      <c r="T38" t="s">
        <v>22</v>
      </c>
      <c r="V38" t="s">
        <v>144</v>
      </c>
      <c r="W38">
        <v>32.63466212936811</v>
      </c>
      <c r="X38">
        <v>5.2370214488877238</v>
      </c>
      <c r="Y38">
        <v>40</v>
      </c>
      <c r="Z38" t="s">
        <v>3649</v>
      </c>
      <c r="AA38" t="s">
        <v>3554</v>
      </c>
      <c r="AB38" t="s">
        <v>3584</v>
      </c>
      <c r="AC38">
        <v>2</v>
      </c>
      <c r="AD38" t="s">
        <v>3562</v>
      </c>
      <c r="AE38" t="s">
        <v>3554</v>
      </c>
      <c r="AF38" t="s">
        <v>3584</v>
      </c>
      <c r="AG38">
        <v>2</v>
      </c>
      <c r="AH38" t="s">
        <v>3562</v>
      </c>
      <c r="AI38">
        <f t="shared" si="0"/>
        <v>7.96875</v>
      </c>
      <c r="AJ38">
        <f t="shared" si="1"/>
        <v>7.96875</v>
      </c>
      <c r="AK38" t="str">
        <f t="shared" si="2"/>
        <v/>
      </c>
      <c r="AL38" t="str">
        <f t="shared" si="3"/>
        <v/>
      </c>
      <c r="AM38">
        <f t="shared" si="4"/>
        <v>10</v>
      </c>
      <c r="AN38">
        <f t="shared" si="5"/>
        <v>10</v>
      </c>
      <c r="AO38" t="str">
        <f t="shared" si="6"/>
        <v/>
      </c>
      <c r="AP38" t="str">
        <f t="shared" si="7"/>
        <v/>
      </c>
    </row>
    <row r="39" spans="1:42" x14ac:dyDescent="0.3">
      <c r="A39" s="2">
        <v>44946</v>
      </c>
      <c r="B39" s="2">
        <v>44967</v>
      </c>
      <c r="C39">
        <v>21</v>
      </c>
      <c r="D39">
        <f t="shared" si="8"/>
        <v>11.76923076923077</v>
      </c>
      <c r="E39">
        <f t="shared" si="9"/>
        <v>11.76923076923077</v>
      </c>
      <c r="F39" t="str">
        <f t="shared" si="10"/>
        <v/>
      </c>
      <c r="G39" t="str">
        <f t="shared" si="11"/>
        <v/>
      </c>
      <c r="H39">
        <f t="shared" si="12"/>
        <v>18.399999999999999</v>
      </c>
      <c r="I39">
        <f t="shared" si="13"/>
        <v>18.399999999999999</v>
      </c>
      <c r="J39" t="str">
        <f t="shared" si="14"/>
        <v/>
      </c>
      <c r="K39" t="str">
        <f t="shared" si="15"/>
        <v/>
      </c>
      <c r="L39" t="s">
        <v>3538</v>
      </c>
      <c r="M39" t="s">
        <v>1752</v>
      </c>
      <c r="N39" t="s">
        <v>39</v>
      </c>
      <c r="O39" t="s">
        <v>51</v>
      </c>
      <c r="P39" t="s">
        <v>59</v>
      </c>
      <c r="Q39" t="s">
        <v>34</v>
      </c>
      <c r="R39" t="s">
        <v>42</v>
      </c>
      <c r="S39" t="s">
        <v>22</v>
      </c>
      <c r="T39" t="s">
        <v>22</v>
      </c>
      <c r="V39" t="s">
        <v>30</v>
      </c>
      <c r="W39">
        <v>105.2415330479098</v>
      </c>
      <c r="X39">
        <v>5.7261645927972697</v>
      </c>
      <c r="Y39">
        <v>40</v>
      </c>
      <c r="Z39" t="s">
        <v>3649</v>
      </c>
      <c r="AA39" t="s">
        <v>3554</v>
      </c>
      <c r="AB39" t="s">
        <v>3584</v>
      </c>
      <c r="AC39">
        <v>1</v>
      </c>
      <c r="AD39" t="s">
        <v>3561</v>
      </c>
      <c r="AE39" t="s">
        <v>3554</v>
      </c>
      <c r="AF39" t="s">
        <v>3584</v>
      </c>
      <c r="AG39">
        <v>2</v>
      </c>
      <c r="AH39" t="s">
        <v>3562</v>
      </c>
      <c r="AI39">
        <f t="shared" si="0"/>
        <v>7.96875</v>
      </c>
      <c r="AJ39">
        <f t="shared" si="1"/>
        <v>7.96875</v>
      </c>
      <c r="AK39" t="str">
        <f t="shared" si="2"/>
        <v/>
      </c>
      <c r="AL39" t="str">
        <f t="shared" si="3"/>
        <v/>
      </c>
      <c r="AM39">
        <f t="shared" si="4"/>
        <v>10</v>
      </c>
      <c r="AN39">
        <f t="shared" si="5"/>
        <v>10</v>
      </c>
      <c r="AO39" t="str">
        <f t="shared" si="6"/>
        <v/>
      </c>
      <c r="AP39" t="str">
        <f t="shared" si="7"/>
        <v/>
      </c>
    </row>
    <row r="40" spans="1:42" x14ac:dyDescent="0.3">
      <c r="A40" s="2">
        <v>44962</v>
      </c>
      <c r="B40" s="2">
        <v>44967</v>
      </c>
      <c r="C40">
        <v>5</v>
      </c>
      <c r="D40">
        <f t="shared" si="8"/>
        <v>11.76923076923077</v>
      </c>
      <c r="E40">
        <f t="shared" si="9"/>
        <v>11.76923076923077</v>
      </c>
      <c r="F40" t="str">
        <f t="shared" si="10"/>
        <v/>
      </c>
      <c r="G40" t="str">
        <f t="shared" si="11"/>
        <v/>
      </c>
      <c r="H40" t="str">
        <f t="shared" si="12"/>
        <v/>
      </c>
      <c r="I40" t="str">
        <f t="shared" si="13"/>
        <v/>
      </c>
      <c r="J40">
        <f t="shared" si="14"/>
        <v>8.1666666666666661</v>
      </c>
      <c r="K40">
        <f t="shared" si="15"/>
        <v>8.1666666666666661</v>
      </c>
      <c r="L40" t="s">
        <v>3538</v>
      </c>
      <c r="M40" t="s">
        <v>2485</v>
      </c>
      <c r="N40" t="s">
        <v>118</v>
      </c>
      <c r="O40" t="s">
        <v>33</v>
      </c>
      <c r="P40" t="s">
        <v>18</v>
      </c>
      <c r="Q40" t="s">
        <v>34</v>
      </c>
      <c r="R40" t="s">
        <v>35</v>
      </c>
      <c r="S40" t="s">
        <v>21</v>
      </c>
      <c r="T40" t="s">
        <v>3546</v>
      </c>
      <c r="U40" t="s">
        <v>2418</v>
      </c>
      <c r="V40" t="s">
        <v>43</v>
      </c>
      <c r="W40">
        <v>68.689443889257547</v>
      </c>
      <c r="X40">
        <v>7.2205850155833406</v>
      </c>
      <c r="Y40">
        <v>40</v>
      </c>
      <c r="Z40" t="s">
        <v>3649</v>
      </c>
      <c r="AA40" t="s">
        <v>3554</v>
      </c>
      <c r="AB40" t="s">
        <v>3584</v>
      </c>
      <c r="AC40">
        <v>2</v>
      </c>
      <c r="AD40" t="s">
        <v>3562</v>
      </c>
      <c r="AE40" t="s">
        <v>3554</v>
      </c>
      <c r="AF40" t="s">
        <v>3584</v>
      </c>
      <c r="AG40">
        <v>2</v>
      </c>
      <c r="AH40" t="s">
        <v>3562</v>
      </c>
      <c r="AI40">
        <f t="shared" si="0"/>
        <v>7.96875</v>
      </c>
      <c r="AJ40">
        <f t="shared" si="1"/>
        <v>7.96875</v>
      </c>
      <c r="AK40" t="str">
        <f t="shared" si="2"/>
        <v/>
      </c>
      <c r="AL40" t="str">
        <f t="shared" si="3"/>
        <v/>
      </c>
      <c r="AM40" t="str">
        <f t="shared" si="4"/>
        <v/>
      </c>
      <c r="AN40" t="str">
        <f t="shared" si="5"/>
        <v/>
      </c>
      <c r="AO40">
        <f t="shared" si="6"/>
        <v>6.8461538461538458</v>
      </c>
      <c r="AP40">
        <f t="shared" si="7"/>
        <v>6.8461538461538458</v>
      </c>
    </row>
    <row r="41" spans="1:42" x14ac:dyDescent="0.3">
      <c r="A41" s="2">
        <v>44965</v>
      </c>
      <c r="B41" s="2">
        <v>44969</v>
      </c>
      <c r="C41">
        <v>4</v>
      </c>
      <c r="D41">
        <f t="shared" si="8"/>
        <v>11.615384615384615</v>
      </c>
      <c r="E41">
        <f t="shared" si="9"/>
        <v>11.615384615384615</v>
      </c>
      <c r="F41">
        <f t="shared" si="10"/>
        <v>5</v>
      </c>
      <c r="G41">
        <f t="shared" si="11"/>
        <v>5</v>
      </c>
      <c r="H41" t="str">
        <f t="shared" si="12"/>
        <v/>
      </c>
      <c r="I41" t="str">
        <f t="shared" si="13"/>
        <v/>
      </c>
      <c r="J41" t="str">
        <f t="shared" si="14"/>
        <v/>
      </c>
      <c r="K41" t="str">
        <f t="shared" si="15"/>
        <v/>
      </c>
      <c r="L41" t="s">
        <v>3538</v>
      </c>
      <c r="M41" t="s">
        <v>1825</v>
      </c>
      <c r="N41" t="s">
        <v>80</v>
      </c>
      <c r="O41" t="s">
        <v>58</v>
      </c>
      <c r="P41" t="s">
        <v>119</v>
      </c>
      <c r="Q41" t="s">
        <v>120</v>
      </c>
      <c r="R41" t="s">
        <v>20</v>
      </c>
      <c r="S41" t="s">
        <v>21</v>
      </c>
      <c r="T41" t="s">
        <v>3546</v>
      </c>
      <c r="U41" t="s">
        <v>1826</v>
      </c>
      <c r="V41" t="s">
        <v>63</v>
      </c>
      <c r="W41">
        <v>18.764871496270018</v>
      </c>
      <c r="X41">
        <v>4.4333274083637484</v>
      </c>
      <c r="Y41">
        <v>42</v>
      </c>
      <c r="Z41" t="s">
        <v>3720</v>
      </c>
      <c r="AA41" t="s">
        <v>3554</v>
      </c>
      <c r="AB41" t="s">
        <v>3584</v>
      </c>
      <c r="AC41">
        <v>2</v>
      </c>
      <c r="AD41" t="s">
        <v>3562</v>
      </c>
      <c r="AE41" t="s">
        <v>3554</v>
      </c>
      <c r="AF41" t="s">
        <v>3584</v>
      </c>
      <c r="AG41">
        <v>2</v>
      </c>
      <c r="AH41" t="s">
        <v>3562</v>
      </c>
      <c r="AI41">
        <f t="shared" si="0"/>
        <v>7.838709677419355</v>
      </c>
      <c r="AJ41">
        <f t="shared" si="1"/>
        <v>7.838709677419355</v>
      </c>
      <c r="AK41">
        <f t="shared" si="2"/>
        <v>4.833333333333333</v>
      </c>
      <c r="AL41">
        <f t="shared" si="3"/>
        <v>4.833333333333333</v>
      </c>
      <c r="AM41" t="str">
        <f t="shared" si="4"/>
        <v/>
      </c>
      <c r="AN41" t="str">
        <f t="shared" si="5"/>
        <v/>
      </c>
      <c r="AO41" t="str">
        <f t="shared" si="6"/>
        <v/>
      </c>
      <c r="AP41" t="str">
        <f t="shared" si="7"/>
        <v/>
      </c>
    </row>
    <row r="42" spans="1:42" x14ac:dyDescent="0.3">
      <c r="A42" s="2">
        <v>44969</v>
      </c>
      <c r="B42" s="2">
        <v>44970</v>
      </c>
      <c r="C42">
        <v>1</v>
      </c>
      <c r="D42">
        <f t="shared" si="8"/>
        <v>9.5833333333333339</v>
      </c>
      <c r="E42">
        <f t="shared" si="9"/>
        <v>9.5833333333333339</v>
      </c>
      <c r="F42" t="str">
        <f t="shared" si="10"/>
        <v/>
      </c>
      <c r="G42" t="str">
        <f t="shared" si="11"/>
        <v/>
      </c>
      <c r="H42">
        <f t="shared" si="12"/>
        <v>14</v>
      </c>
      <c r="I42">
        <f t="shared" si="13"/>
        <v>14</v>
      </c>
      <c r="J42" t="str">
        <f t="shared" si="14"/>
        <v/>
      </c>
      <c r="K42" t="str">
        <f t="shared" si="15"/>
        <v/>
      </c>
      <c r="L42" t="s">
        <v>3538</v>
      </c>
      <c r="M42" t="s">
        <v>890</v>
      </c>
      <c r="N42" t="s">
        <v>80</v>
      </c>
      <c r="O42" t="s">
        <v>17</v>
      </c>
      <c r="P42" t="s">
        <v>40</v>
      </c>
      <c r="Q42" t="s">
        <v>41</v>
      </c>
      <c r="R42" t="s">
        <v>42</v>
      </c>
      <c r="S42" t="s">
        <v>22</v>
      </c>
      <c r="T42" t="s">
        <v>22</v>
      </c>
      <c r="V42" t="s">
        <v>54</v>
      </c>
      <c r="W42">
        <v>21.070468720651021</v>
      </c>
      <c r="X42">
        <v>5.4042321612411719</v>
      </c>
      <c r="Y42">
        <v>43</v>
      </c>
      <c r="Z42" t="s">
        <v>3880</v>
      </c>
      <c r="AA42" t="s">
        <v>3554</v>
      </c>
      <c r="AB42" t="s">
        <v>3584</v>
      </c>
      <c r="AC42">
        <v>2</v>
      </c>
      <c r="AD42" t="s">
        <v>3562</v>
      </c>
      <c r="AE42" t="s">
        <v>3554</v>
      </c>
      <c r="AF42" t="s">
        <v>3584</v>
      </c>
      <c r="AG42">
        <v>2</v>
      </c>
      <c r="AH42" t="s">
        <v>3562</v>
      </c>
      <c r="AI42">
        <f t="shared" si="0"/>
        <v>7.625</v>
      </c>
      <c r="AJ42">
        <f t="shared" si="1"/>
        <v>7.625</v>
      </c>
      <c r="AK42" t="str">
        <f t="shared" si="2"/>
        <v/>
      </c>
      <c r="AL42" t="str">
        <f t="shared" si="3"/>
        <v/>
      </c>
      <c r="AM42">
        <f t="shared" si="4"/>
        <v>9.3571428571428577</v>
      </c>
      <c r="AN42">
        <f t="shared" si="5"/>
        <v>9.3571428571428577</v>
      </c>
      <c r="AO42" t="str">
        <f t="shared" si="6"/>
        <v/>
      </c>
      <c r="AP42" t="str">
        <f t="shared" si="7"/>
        <v/>
      </c>
    </row>
    <row r="43" spans="1:42" x14ac:dyDescent="0.3">
      <c r="A43" s="2">
        <v>44966</v>
      </c>
      <c r="B43" s="2">
        <v>44971</v>
      </c>
      <c r="C43">
        <v>5</v>
      </c>
      <c r="D43">
        <f t="shared" si="8"/>
        <v>8.8000000000000007</v>
      </c>
      <c r="E43">
        <f t="shared" si="9"/>
        <v>8.8000000000000007</v>
      </c>
      <c r="F43" t="str">
        <f t="shared" si="10"/>
        <v/>
      </c>
      <c r="G43" t="str">
        <f t="shared" si="11"/>
        <v/>
      </c>
      <c r="H43" t="str">
        <f t="shared" si="12"/>
        <v/>
      </c>
      <c r="I43" t="str">
        <f t="shared" si="13"/>
        <v/>
      </c>
      <c r="J43">
        <f t="shared" si="14"/>
        <v>5.6</v>
      </c>
      <c r="K43">
        <f t="shared" si="15"/>
        <v>5.6</v>
      </c>
      <c r="L43" t="s">
        <v>3538</v>
      </c>
      <c r="M43" t="s">
        <v>1522</v>
      </c>
      <c r="N43" t="s">
        <v>103</v>
      </c>
      <c r="O43" t="s">
        <v>51</v>
      </c>
      <c r="P43" t="s">
        <v>59</v>
      </c>
      <c r="Q43" t="s">
        <v>92</v>
      </c>
      <c r="R43" t="s">
        <v>35</v>
      </c>
      <c r="S43" t="s">
        <v>22</v>
      </c>
      <c r="T43" t="s">
        <v>22</v>
      </c>
      <c r="V43" t="s">
        <v>54</v>
      </c>
      <c r="W43">
        <v>77.925502787211585</v>
      </c>
      <c r="X43">
        <v>6.3689181021197667</v>
      </c>
      <c r="Y43">
        <v>44</v>
      </c>
      <c r="Z43" t="s">
        <v>3911</v>
      </c>
      <c r="AA43" t="s">
        <v>3554</v>
      </c>
      <c r="AB43" t="s">
        <v>3584</v>
      </c>
      <c r="AC43">
        <v>2</v>
      </c>
      <c r="AD43" t="s">
        <v>3562</v>
      </c>
      <c r="AE43" t="s">
        <v>3554</v>
      </c>
      <c r="AF43" t="s">
        <v>3584</v>
      </c>
      <c r="AG43">
        <v>2</v>
      </c>
      <c r="AH43" t="s">
        <v>3562</v>
      </c>
      <c r="AI43">
        <f t="shared" si="0"/>
        <v>7.5454545454545459</v>
      </c>
      <c r="AJ43">
        <f t="shared" si="1"/>
        <v>7.5454545454545459</v>
      </c>
      <c r="AK43" t="str">
        <f t="shared" si="2"/>
        <v/>
      </c>
      <c r="AL43" t="str">
        <f t="shared" si="3"/>
        <v/>
      </c>
      <c r="AM43" t="str">
        <f t="shared" si="4"/>
        <v/>
      </c>
      <c r="AN43" t="str">
        <f t="shared" si="5"/>
        <v/>
      </c>
      <c r="AO43">
        <f t="shared" si="6"/>
        <v>6.8461538461538458</v>
      </c>
      <c r="AP43">
        <f t="shared" si="7"/>
        <v>6.8461538461538458</v>
      </c>
    </row>
    <row r="44" spans="1:42" x14ac:dyDescent="0.3">
      <c r="A44" s="2">
        <v>44940</v>
      </c>
      <c r="B44" s="2">
        <v>44972</v>
      </c>
      <c r="C44">
        <v>32</v>
      </c>
      <c r="D44">
        <f t="shared" si="8"/>
        <v>10.909090909090908</v>
      </c>
      <c r="E44">
        <f t="shared" si="9"/>
        <v>10.909090909090908</v>
      </c>
      <c r="F44">
        <f t="shared" si="10"/>
        <v>18</v>
      </c>
      <c r="G44">
        <f t="shared" si="11"/>
        <v>18</v>
      </c>
      <c r="H44" t="str">
        <f t="shared" si="12"/>
        <v/>
      </c>
      <c r="I44" t="str">
        <f t="shared" si="13"/>
        <v/>
      </c>
      <c r="J44" t="str">
        <f t="shared" si="14"/>
        <v/>
      </c>
      <c r="K44" t="str">
        <f t="shared" si="15"/>
        <v/>
      </c>
      <c r="L44" t="s">
        <v>3537</v>
      </c>
      <c r="M44" t="s">
        <v>461</v>
      </c>
      <c r="N44" t="s">
        <v>157</v>
      </c>
      <c r="O44" t="s">
        <v>51</v>
      </c>
      <c r="P44" t="s">
        <v>52</v>
      </c>
      <c r="Q44" t="s">
        <v>92</v>
      </c>
      <c r="R44" t="s">
        <v>20</v>
      </c>
      <c r="S44" t="s">
        <v>21</v>
      </c>
      <c r="T44" t="s">
        <v>3546</v>
      </c>
      <c r="U44" t="s">
        <v>1450</v>
      </c>
      <c r="V44" t="s">
        <v>43</v>
      </c>
      <c r="W44">
        <v>22.85782479516034</v>
      </c>
      <c r="X44">
        <v>4.8171281420155854</v>
      </c>
      <c r="Y44">
        <v>45</v>
      </c>
      <c r="Z44" t="s">
        <v>3664</v>
      </c>
      <c r="AA44" t="s">
        <v>3554</v>
      </c>
      <c r="AB44" t="s">
        <v>3584</v>
      </c>
      <c r="AC44">
        <v>1</v>
      </c>
      <c r="AD44" t="s">
        <v>3561</v>
      </c>
      <c r="AE44" t="s">
        <v>3554</v>
      </c>
      <c r="AF44" t="s">
        <v>3584</v>
      </c>
      <c r="AG44">
        <v>2</v>
      </c>
      <c r="AH44" t="s">
        <v>3562</v>
      </c>
      <c r="AI44">
        <f t="shared" si="0"/>
        <v>8.2424242424242422</v>
      </c>
      <c r="AJ44">
        <f t="shared" si="1"/>
        <v>8.2424242424242422</v>
      </c>
      <c r="AK44">
        <f t="shared" si="2"/>
        <v>8.7142857142857135</v>
      </c>
      <c r="AL44">
        <f t="shared" si="3"/>
        <v>8.7142857142857135</v>
      </c>
      <c r="AM44" t="str">
        <f t="shared" si="4"/>
        <v/>
      </c>
      <c r="AN44" t="str">
        <f t="shared" si="5"/>
        <v/>
      </c>
      <c r="AO44" t="str">
        <f t="shared" si="6"/>
        <v/>
      </c>
      <c r="AP44" t="str">
        <f t="shared" si="7"/>
        <v/>
      </c>
    </row>
    <row r="45" spans="1:42" x14ac:dyDescent="0.3">
      <c r="A45" s="2">
        <v>44952</v>
      </c>
      <c r="B45" s="2">
        <v>44973</v>
      </c>
      <c r="C45">
        <v>21</v>
      </c>
      <c r="D45">
        <f t="shared" si="8"/>
        <v>13</v>
      </c>
      <c r="E45">
        <f t="shared" si="9"/>
        <v>13</v>
      </c>
      <c r="F45" t="str">
        <f t="shared" si="10"/>
        <v/>
      </c>
      <c r="G45" t="str">
        <f t="shared" si="11"/>
        <v/>
      </c>
      <c r="H45">
        <f t="shared" si="12"/>
        <v>14</v>
      </c>
      <c r="I45">
        <f t="shared" si="13"/>
        <v>14</v>
      </c>
      <c r="J45" t="str">
        <f t="shared" si="14"/>
        <v/>
      </c>
      <c r="K45" t="str">
        <f t="shared" si="15"/>
        <v/>
      </c>
      <c r="L45" t="s">
        <v>3538</v>
      </c>
      <c r="M45" t="s">
        <v>1633</v>
      </c>
      <c r="N45" t="s">
        <v>80</v>
      </c>
      <c r="O45" t="s">
        <v>17</v>
      </c>
      <c r="P45" t="s">
        <v>40</v>
      </c>
      <c r="Q45" t="s">
        <v>41</v>
      </c>
      <c r="R45" t="s">
        <v>42</v>
      </c>
      <c r="S45" t="s">
        <v>22</v>
      </c>
      <c r="T45" t="s">
        <v>22</v>
      </c>
      <c r="V45" t="s">
        <v>24</v>
      </c>
      <c r="W45">
        <v>24.272626135333081</v>
      </c>
      <c r="X45">
        <v>4.3960929770405794</v>
      </c>
      <c r="Y45">
        <v>46</v>
      </c>
      <c r="Z45" t="s">
        <v>3652</v>
      </c>
      <c r="AA45" t="s">
        <v>3554</v>
      </c>
      <c r="AB45" t="s">
        <v>3584</v>
      </c>
      <c r="AC45">
        <v>1</v>
      </c>
      <c r="AD45" t="s">
        <v>3561</v>
      </c>
      <c r="AE45" t="s">
        <v>3554</v>
      </c>
      <c r="AF45" t="s">
        <v>3584</v>
      </c>
      <c r="AG45">
        <v>2</v>
      </c>
      <c r="AH45" t="s">
        <v>3562</v>
      </c>
      <c r="AI45">
        <f t="shared" si="0"/>
        <v>8.5714285714285712</v>
      </c>
      <c r="AJ45">
        <f t="shared" si="1"/>
        <v>8.5714285714285712</v>
      </c>
      <c r="AK45" t="str">
        <f t="shared" si="2"/>
        <v/>
      </c>
      <c r="AL45" t="str">
        <f t="shared" si="3"/>
        <v/>
      </c>
      <c r="AM45">
        <f t="shared" si="4"/>
        <v>10</v>
      </c>
      <c r="AN45">
        <f t="shared" si="5"/>
        <v>10</v>
      </c>
      <c r="AO45" t="str">
        <f t="shared" si="6"/>
        <v/>
      </c>
      <c r="AP45" t="str">
        <f t="shared" si="7"/>
        <v/>
      </c>
    </row>
    <row r="46" spans="1:42" x14ac:dyDescent="0.3">
      <c r="A46" s="2">
        <v>44966</v>
      </c>
      <c r="B46" s="2">
        <v>44973</v>
      </c>
      <c r="C46">
        <v>7</v>
      </c>
      <c r="D46">
        <f t="shared" si="8"/>
        <v>13</v>
      </c>
      <c r="E46">
        <f t="shared" si="9"/>
        <v>13</v>
      </c>
      <c r="F46" t="str">
        <f t="shared" si="10"/>
        <v/>
      </c>
      <c r="G46" t="str">
        <f t="shared" si="11"/>
        <v/>
      </c>
      <c r="H46">
        <f t="shared" si="12"/>
        <v>14</v>
      </c>
      <c r="I46">
        <f t="shared" si="13"/>
        <v>14</v>
      </c>
      <c r="J46" t="str">
        <f t="shared" si="14"/>
        <v/>
      </c>
      <c r="K46" t="str">
        <f t="shared" si="15"/>
        <v/>
      </c>
      <c r="L46" t="s">
        <v>3538</v>
      </c>
      <c r="M46" t="s">
        <v>1153</v>
      </c>
      <c r="N46" t="s">
        <v>57</v>
      </c>
      <c r="O46" t="s">
        <v>46</v>
      </c>
      <c r="P46" t="s">
        <v>119</v>
      </c>
      <c r="Q46" t="s">
        <v>120</v>
      </c>
      <c r="R46" t="s">
        <v>42</v>
      </c>
      <c r="S46" t="s">
        <v>21</v>
      </c>
      <c r="T46" t="s">
        <v>3546</v>
      </c>
      <c r="U46" t="s">
        <v>1154</v>
      </c>
      <c r="V46" t="s">
        <v>30</v>
      </c>
      <c r="W46">
        <v>83.113519256338577</v>
      </c>
      <c r="X46">
        <v>5.5976823355234586</v>
      </c>
      <c r="Y46">
        <v>46</v>
      </c>
      <c r="Z46" t="s">
        <v>3652</v>
      </c>
      <c r="AA46" t="s">
        <v>3554</v>
      </c>
      <c r="AB46" t="s">
        <v>3584</v>
      </c>
      <c r="AC46">
        <v>2</v>
      </c>
      <c r="AD46" t="s">
        <v>3562</v>
      </c>
      <c r="AE46" t="s">
        <v>3554</v>
      </c>
      <c r="AF46" t="s">
        <v>3584</v>
      </c>
      <c r="AG46">
        <v>2</v>
      </c>
      <c r="AH46" t="s">
        <v>3562</v>
      </c>
      <c r="AI46">
        <f t="shared" si="0"/>
        <v>8.5714285714285712</v>
      </c>
      <c r="AJ46">
        <f t="shared" si="1"/>
        <v>8.5714285714285712</v>
      </c>
      <c r="AK46" t="str">
        <f t="shared" si="2"/>
        <v/>
      </c>
      <c r="AL46" t="str">
        <f t="shared" si="3"/>
        <v/>
      </c>
      <c r="AM46">
        <f t="shared" si="4"/>
        <v>10</v>
      </c>
      <c r="AN46">
        <f t="shared" si="5"/>
        <v>10</v>
      </c>
      <c r="AO46" t="str">
        <f t="shared" si="6"/>
        <v/>
      </c>
      <c r="AP46" t="str">
        <f t="shared" si="7"/>
        <v/>
      </c>
    </row>
    <row r="47" spans="1:42" x14ac:dyDescent="0.3">
      <c r="A47" s="2">
        <v>44927</v>
      </c>
      <c r="B47" s="2">
        <v>44974</v>
      </c>
      <c r="C47">
        <v>47</v>
      </c>
      <c r="D47">
        <f t="shared" si="8"/>
        <v>16.714285714285715</v>
      </c>
      <c r="E47">
        <f t="shared" si="9"/>
        <v>16.714285714285715</v>
      </c>
      <c r="F47">
        <f t="shared" si="10"/>
        <v>27.666666666666668</v>
      </c>
      <c r="G47">
        <f t="shared" si="11"/>
        <v>27.666666666666668</v>
      </c>
      <c r="H47" t="str">
        <f t="shared" si="12"/>
        <v/>
      </c>
      <c r="I47" t="str">
        <f t="shared" si="13"/>
        <v/>
      </c>
      <c r="J47" t="str">
        <f t="shared" si="14"/>
        <v/>
      </c>
      <c r="K47" t="str">
        <f t="shared" si="15"/>
        <v/>
      </c>
      <c r="L47" t="s">
        <v>3537</v>
      </c>
      <c r="M47" t="s">
        <v>2030</v>
      </c>
      <c r="N47" t="s">
        <v>39</v>
      </c>
      <c r="O47" t="s">
        <v>46</v>
      </c>
      <c r="P47" t="s">
        <v>119</v>
      </c>
      <c r="Q47" t="s">
        <v>120</v>
      </c>
      <c r="R47" t="s">
        <v>20</v>
      </c>
      <c r="S47" t="s">
        <v>21</v>
      </c>
      <c r="T47" t="s">
        <v>21</v>
      </c>
      <c r="U47" t="s">
        <v>2031</v>
      </c>
      <c r="V47" t="s">
        <v>43</v>
      </c>
      <c r="W47">
        <v>146.55489846794089</v>
      </c>
      <c r="X47">
        <v>5.8128330731480373</v>
      </c>
      <c r="Y47">
        <v>47</v>
      </c>
      <c r="Z47" t="s">
        <v>3737</v>
      </c>
      <c r="AA47" t="s">
        <v>3554</v>
      </c>
      <c r="AB47" t="s">
        <v>3584</v>
      </c>
      <c r="AC47">
        <v>1</v>
      </c>
      <c r="AD47" t="s">
        <v>3561</v>
      </c>
      <c r="AE47" t="s">
        <v>3554</v>
      </c>
      <c r="AF47" t="s">
        <v>3584</v>
      </c>
      <c r="AG47">
        <v>2</v>
      </c>
      <c r="AH47" t="s">
        <v>3562</v>
      </c>
      <c r="AI47">
        <f t="shared" si="0"/>
        <v>9.6388888888888893</v>
      </c>
      <c r="AJ47">
        <f t="shared" si="1"/>
        <v>9.6388888888888893</v>
      </c>
      <c r="AK47">
        <f t="shared" si="2"/>
        <v>13.5</v>
      </c>
      <c r="AL47">
        <f t="shared" si="3"/>
        <v>13.5</v>
      </c>
      <c r="AM47" t="str">
        <f t="shared" si="4"/>
        <v/>
      </c>
      <c r="AN47" t="str">
        <f t="shared" si="5"/>
        <v/>
      </c>
      <c r="AO47" t="str">
        <f t="shared" si="6"/>
        <v/>
      </c>
      <c r="AP47" t="str">
        <f t="shared" si="7"/>
        <v/>
      </c>
    </row>
    <row r="48" spans="1:42" x14ac:dyDescent="0.3">
      <c r="A48" s="2">
        <v>44974</v>
      </c>
      <c r="B48" s="2">
        <v>44976</v>
      </c>
      <c r="C48">
        <v>2</v>
      </c>
      <c r="D48">
        <f t="shared" si="8"/>
        <v>17.75</v>
      </c>
      <c r="E48">
        <f t="shared" si="9"/>
        <v>17.75</v>
      </c>
      <c r="F48" t="str">
        <f t="shared" si="10"/>
        <v/>
      </c>
      <c r="G48" t="str">
        <f t="shared" si="11"/>
        <v/>
      </c>
      <c r="H48">
        <f t="shared" si="12"/>
        <v>11.6</v>
      </c>
      <c r="I48">
        <f t="shared" si="13"/>
        <v>11.6</v>
      </c>
      <c r="J48" t="str">
        <f t="shared" si="14"/>
        <v/>
      </c>
      <c r="K48" t="str">
        <f t="shared" si="15"/>
        <v/>
      </c>
      <c r="L48" t="s">
        <v>3538</v>
      </c>
      <c r="M48" t="s">
        <v>2315</v>
      </c>
      <c r="N48" t="s">
        <v>39</v>
      </c>
      <c r="O48" t="s">
        <v>17</v>
      </c>
      <c r="P48" t="s">
        <v>40</v>
      </c>
      <c r="Q48" t="s">
        <v>41</v>
      </c>
      <c r="R48" t="s">
        <v>42</v>
      </c>
      <c r="S48" t="s">
        <v>22</v>
      </c>
      <c r="T48" t="s">
        <v>22</v>
      </c>
      <c r="V48" t="s">
        <v>30</v>
      </c>
      <c r="W48">
        <v>128.2988875627461</v>
      </c>
      <c r="X48">
        <v>5.6338082754412504</v>
      </c>
      <c r="Y48">
        <v>49</v>
      </c>
      <c r="Z48" t="s">
        <v>3866</v>
      </c>
      <c r="AA48" t="s">
        <v>3554</v>
      </c>
      <c r="AB48" t="s">
        <v>3584</v>
      </c>
      <c r="AC48">
        <v>2</v>
      </c>
      <c r="AD48" t="s">
        <v>3562</v>
      </c>
      <c r="AE48" t="s">
        <v>3554</v>
      </c>
      <c r="AF48" t="s">
        <v>3584</v>
      </c>
      <c r="AG48">
        <v>2</v>
      </c>
      <c r="AH48" t="s">
        <v>3562</v>
      </c>
      <c r="AI48">
        <f t="shared" si="0"/>
        <v>10.6</v>
      </c>
      <c r="AJ48">
        <f t="shared" si="1"/>
        <v>10.6</v>
      </c>
      <c r="AK48" t="str">
        <f t="shared" si="2"/>
        <v/>
      </c>
      <c r="AL48" t="str">
        <f t="shared" si="3"/>
        <v/>
      </c>
      <c r="AM48">
        <f t="shared" si="4"/>
        <v>11.666666666666666</v>
      </c>
      <c r="AN48">
        <f t="shared" si="5"/>
        <v>11.666666666666666</v>
      </c>
      <c r="AO48" t="str">
        <f t="shared" si="6"/>
        <v/>
      </c>
      <c r="AP48" t="str">
        <f t="shared" si="7"/>
        <v/>
      </c>
    </row>
    <row r="49" spans="1:42" x14ac:dyDescent="0.3">
      <c r="A49" s="2">
        <v>44949</v>
      </c>
      <c r="B49" s="2">
        <v>44976</v>
      </c>
      <c r="C49">
        <v>27</v>
      </c>
      <c r="D49">
        <f t="shared" si="8"/>
        <v>17.75</v>
      </c>
      <c r="E49">
        <f t="shared" si="9"/>
        <v>17.75</v>
      </c>
      <c r="F49" t="str">
        <f t="shared" si="10"/>
        <v/>
      </c>
      <c r="G49" t="str">
        <f t="shared" si="11"/>
        <v/>
      </c>
      <c r="H49">
        <f t="shared" si="12"/>
        <v>11.6</v>
      </c>
      <c r="I49">
        <f t="shared" si="13"/>
        <v>11.6</v>
      </c>
      <c r="J49" t="str">
        <f t="shared" si="14"/>
        <v/>
      </c>
      <c r="K49" t="str">
        <f t="shared" si="15"/>
        <v/>
      </c>
      <c r="L49" t="s">
        <v>3538</v>
      </c>
      <c r="M49" t="s">
        <v>2370</v>
      </c>
      <c r="N49" t="s">
        <v>103</v>
      </c>
      <c r="O49" t="s">
        <v>58</v>
      </c>
      <c r="P49" t="s">
        <v>59</v>
      </c>
      <c r="Q49" t="s">
        <v>19</v>
      </c>
      <c r="R49" t="s">
        <v>42</v>
      </c>
      <c r="S49" t="s">
        <v>22</v>
      </c>
      <c r="T49" t="s">
        <v>22</v>
      </c>
      <c r="V49" t="s">
        <v>63</v>
      </c>
      <c r="W49">
        <v>74.778607602212219</v>
      </c>
      <c r="X49">
        <v>6.3924914334123324</v>
      </c>
      <c r="Y49">
        <v>49</v>
      </c>
      <c r="Z49" t="s">
        <v>3866</v>
      </c>
      <c r="AA49" t="s">
        <v>3554</v>
      </c>
      <c r="AB49" t="s">
        <v>3584</v>
      </c>
      <c r="AC49">
        <v>1</v>
      </c>
      <c r="AD49" t="s">
        <v>3561</v>
      </c>
      <c r="AE49" t="s">
        <v>3554</v>
      </c>
      <c r="AF49" t="s">
        <v>3584</v>
      </c>
      <c r="AG49">
        <v>2</v>
      </c>
      <c r="AH49" t="s">
        <v>3562</v>
      </c>
      <c r="AI49">
        <f t="shared" si="0"/>
        <v>10.6</v>
      </c>
      <c r="AJ49">
        <f t="shared" si="1"/>
        <v>10.6</v>
      </c>
      <c r="AK49" t="str">
        <f t="shared" si="2"/>
        <v/>
      </c>
      <c r="AL49" t="str">
        <f t="shared" si="3"/>
        <v/>
      </c>
      <c r="AM49">
        <f t="shared" si="4"/>
        <v>11.666666666666666</v>
      </c>
      <c r="AN49">
        <f t="shared" si="5"/>
        <v>11.666666666666666</v>
      </c>
      <c r="AO49" t="str">
        <f t="shared" si="6"/>
        <v/>
      </c>
      <c r="AP49" t="str">
        <f t="shared" si="7"/>
        <v/>
      </c>
    </row>
    <row r="50" spans="1:42" x14ac:dyDescent="0.3">
      <c r="A50" s="2">
        <v>44969</v>
      </c>
      <c r="B50" s="2">
        <v>44977</v>
      </c>
      <c r="C50">
        <v>8</v>
      </c>
      <c r="D50">
        <f t="shared" si="8"/>
        <v>17.888888888888889</v>
      </c>
      <c r="E50">
        <f t="shared" si="9"/>
        <v>17.888888888888889</v>
      </c>
      <c r="F50" t="str">
        <f t="shared" si="10"/>
        <v/>
      </c>
      <c r="G50" t="str">
        <f t="shared" si="11"/>
        <v/>
      </c>
      <c r="H50">
        <f t="shared" si="12"/>
        <v>12.833333333333334</v>
      </c>
      <c r="I50">
        <f t="shared" si="13"/>
        <v>12.833333333333334</v>
      </c>
      <c r="J50" t="str">
        <f t="shared" si="14"/>
        <v/>
      </c>
      <c r="K50" t="str">
        <f t="shared" si="15"/>
        <v/>
      </c>
      <c r="L50" t="s">
        <v>3538</v>
      </c>
      <c r="M50" t="s">
        <v>752</v>
      </c>
      <c r="N50" t="s">
        <v>80</v>
      </c>
      <c r="O50" t="s">
        <v>17</v>
      </c>
      <c r="P50" t="s">
        <v>40</v>
      </c>
      <c r="Q50" t="s">
        <v>41</v>
      </c>
      <c r="R50" t="s">
        <v>42</v>
      </c>
      <c r="S50" t="s">
        <v>22</v>
      </c>
      <c r="T50" t="s">
        <v>22</v>
      </c>
      <c r="V50" t="s">
        <v>30</v>
      </c>
      <c r="W50">
        <v>22.66679622352725</v>
      </c>
      <c r="X50">
        <v>4.1581020660946937</v>
      </c>
      <c r="Y50">
        <v>50</v>
      </c>
      <c r="Z50" t="s">
        <v>3673</v>
      </c>
      <c r="AA50" t="s">
        <v>3554</v>
      </c>
      <c r="AB50" t="s">
        <v>3584</v>
      </c>
      <c r="AC50">
        <v>2</v>
      </c>
      <c r="AD50" t="s">
        <v>3562</v>
      </c>
      <c r="AE50" t="s">
        <v>3554</v>
      </c>
      <c r="AF50" t="s">
        <v>3584</v>
      </c>
      <c r="AG50">
        <v>2</v>
      </c>
      <c r="AH50" t="s">
        <v>3562</v>
      </c>
      <c r="AI50">
        <f t="shared" si="0"/>
        <v>10.567567567567568</v>
      </c>
      <c r="AJ50">
        <f t="shared" si="1"/>
        <v>10.567567567567568</v>
      </c>
      <c r="AK50" t="str">
        <f t="shared" si="2"/>
        <v/>
      </c>
      <c r="AL50" t="str">
        <f t="shared" si="3"/>
        <v/>
      </c>
      <c r="AM50">
        <f t="shared" si="4"/>
        <v>11.470588235294118</v>
      </c>
      <c r="AN50">
        <f t="shared" si="5"/>
        <v>11.470588235294118</v>
      </c>
      <c r="AO50" t="str">
        <f t="shared" si="6"/>
        <v/>
      </c>
      <c r="AP50" t="str">
        <f t="shared" si="7"/>
        <v/>
      </c>
    </row>
    <row r="51" spans="1:42" x14ac:dyDescent="0.3">
      <c r="A51" s="2">
        <v>44965</v>
      </c>
      <c r="B51" s="2">
        <v>44977</v>
      </c>
      <c r="C51">
        <v>12</v>
      </c>
      <c r="D51">
        <f t="shared" si="8"/>
        <v>17.888888888888889</v>
      </c>
      <c r="E51">
        <f t="shared" si="9"/>
        <v>17.888888888888889</v>
      </c>
      <c r="F51" t="str">
        <f t="shared" si="10"/>
        <v/>
      </c>
      <c r="G51" t="str">
        <f t="shared" si="11"/>
        <v/>
      </c>
      <c r="H51">
        <f t="shared" si="12"/>
        <v>12.833333333333334</v>
      </c>
      <c r="I51">
        <f t="shared" si="13"/>
        <v>12.833333333333334</v>
      </c>
      <c r="J51" t="str">
        <f t="shared" si="14"/>
        <v/>
      </c>
      <c r="K51" t="str">
        <f t="shared" si="15"/>
        <v/>
      </c>
      <c r="L51" t="s">
        <v>3538</v>
      </c>
      <c r="M51" t="s">
        <v>1764</v>
      </c>
      <c r="N51" t="s">
        <v>57</v>
      </c>
      <c r="O51" t="s">
        <v>17</v>
      </c>
      <c r="P51" t="s">
        <v>40</v>
      </c>
      <c r="Q51" t="s">
        <v>41</v>
      </c>
      <c r="R51" t="s">
        <v>42</v>
      </c>
      <c r="S51" t="s">
        <v>22</v>
      </c>
      <c r="T51" t="s">
        <v>22</v>
      </c>
      <c r="V51" t="s">
        <v>144</v>
      </c>
      <c r="W51">
        <v>104.8706040837269</v>
      </c>
      <c r="X51">
        <v>5.480559940836268</v>
      </c>
      <c r="Y51">
        <v>50</v>
      </c>
      <c r="Z51" t="s">
        <v>3673</v>
      </c>
      <c r="AA51" t="s">
        <v>3554</v>
      </c>
      <c r="AB51" t="s">
        <v>3584</v>
      </c>
      <c r="AC51">
        <v>2</v>
      </c>
      <c r="AD51" t="s">
        <v>3562</v>
      </c>
      <c r="AE51" t="s">
        <v>3554</v>
      </c>
      <c r="AF51" t="s">
        <v>3584</v>
      </c>
      <c r="AG51">
        <v>2</v>
      </c>
      <c r="AH51" t="s">
        <v>3562</v>
      </c>
      <c r="AI51">
        <f t="shared" si="0"/>
        <v>10.567567567567568</v>
      </c>
      <c r="AJ51">
        <f t="shared" si="1"/>
        <v>10.567567567567568</v>
      </c>
      <c r="AK51" t="str">
        <f t="shared" si="2"/>
        <v/>
      </c>
      <c r="AL51" t="str">
        <f t="shared" si="3"/>
        <v/>
      </c>
      <c r="AM51">
        <f t="shared" si="4"/>
        <v>11.470588235294118</v>
      </c>
      <c r="AN51">
        <f t="shared" si="5"/>
        <v>11.470588235294118</v>
      </c>
      <c r="AO51" t="str">
        <f t="shared" si="6"/>
        <v/>
      </c>
      <c r="AP51" t="str">
        <f t="shared" si="7"/>
        <v/>
      </c>
    </row>
    <row r="52" spans="1:42" x14ac:dyDescent="0.3">
      <c r="A52" s="2">
        <v>44976</v>
      </c>
      <c r="B52" s="2">
        <v>44978</v>
      </c>
      <c r="C52">
        <v>2</v>
      </c>
      <c r="D52">
        <f t="shared" si="8"/>
        <v>19.272727272727273</v>
      </c>
      <c r="E52">
        <f t="shared" si="9"/>
        <v>19.272727272727273</v>
      </c>
      <c r="F52" t="str">
        <f t="shared" si="10"/>
        <v/>
      </c>
      <c r="G52" t="str">
        <f t="shared" si="11"/>
        <v/>
      </c>
      <c r="H52">
        <f t="shared" si="12"/>
        <v>10.75</v>
      </c>
      <c r="I52">
        <f t="shared" si="13"/>
        <v>10.75</v>
      </c>
      <c r="J52" t="str">
        <f t="shared" si="14"/>
        <v/>
      </c>
      <c r="K52" t="str">
        <f t="shared" si="15"/>
        <v/>
      </c>
      <c r="L52" t="s">
        <v>3538</v>
      </c>
      <c r="M52" t="s">
        <v>1227</v>
      </c>
      <c r="N52" t="s">
        <v>118</v>
      </c>
      <c r="O52" t="s">
        <v>51</v>
      </c>
      <c r="P52" t="s">
        <v>59</v>
      </c>
      <c r="Q52" t="s">
        <v>92</v>
      </c>
      <c r="R52" t="s">
        <v>42</v>
      </c>
      <c r="S52" t="s">
        <v>22</v>
      </c>
      <c r="T52" t="s">
        <v>22</v>
      </c>
      <c r="V52" t="s">
        <v>30</v>
      </c>
      <c r="W52">
        <v>62.833248572489552</v>
      </c>
      <c r="X52">
        <v>6.9084568339851167</v>
      </c>
      <c r="Y52">
        <v>51</v>
      </c>
      <c r="Z52" t="s">
        <v>3904</v>
      </c>
      <c r="AA52" t="s">
        <v>3554</v>
      </c>
      <c r="AB52" t="s">
        <v>3584</v>
      </c>
      <c r="AC52">
        <v>2</v>
      </c>
      <c r="AD52" t="s">
        <v>3562</v>
      </c>
      <c r="AE52" t="s">
        <v>3554</v>
      </c>
      <c r="AF52" t="s">
        <v>3584</v>
      </c>
      <c r="AG52">
        <v>2</v>
      </c>
      <c r="AH52" t="s">
        <v>3562</v>
      </c>
      <c r="AI52">
        <f t="shared" si="0"/>
        <v>11.175000000000001</v>
      </c>
      <c r="AJ52">
        <f t="shared" si="1"/>
        <v>11.175000000000001</v>
      </c>
      <c r="AK52" t="str">
        <f t="shared" si="2"/>
        <v/>
      </c>
      <c r="AL52" t="str">
        <f t="shared" si="3"/>
        <v/>
      </c>
      <c r="AM52">
        <f t="shared" si="4"/>
        <v>10.736842105263158</v>
      </c>
      <c r="AN52">
        <f t="shared" si="5"/>
        <v>10.736842105263158</v>
      </c>
      <c r="AO52" t="str">
        <f t="shared" si="6"/>
        <v/>
      </c>
      <c r="AP52" t="str">
        <f t="shared" si="7"/>
        <v/>
      </c>
    </row>
    <row r="53" spans="1:42" x14ac:dyDescent="0.3">
      <c r="A53" s="2">
        <v>44931</v>
      </c>
      <c r="B53" s="2">
        <v>44978</v>
      </c>
      <c r="C53">
        <v>47</v>
      </c>
      <c r="D53">
        <f t="shared" si="8"/>
        <v>19.272727272727273</v>
      </c>
      <c r="E53">
        <f t="shared" si="9"/>
        <v>19.272727272727273</v>
      </c>
      <c r="F53">
        <f t="shared" si="10"/>
        <v>42</v>
      </c>
      <c r="G53">
        <f t="shared" si="11"/>
        <v>42</v>
      </c>
      <c r="H53" t="str">
        <f t="shared" si="12"/>
        <v/>
      </c>
      <c r="I53" t="str">
        <f t="shared" si="13"/>
        <v/>
      </c>
      <c r="J53" t="str">
        <f t="shared" si="14"/>
        <v/>
      </c>
      <c r="K53" t="str">
        <f t="shared" si="15"/>
        <v/>
      </c>
      <c r="L53" t="s">
        <v>3537</v>
      </c>
      <c r="M53" t="s">
        <v>2522</v>
      </c>
      <c r="N53" t="s">
        <v>57</v>
      </c>
      <c r="O53" t="s">
        <v>17</v>
      </c>
      <c r="P53" t="s">
        <v>18</v>
      </c>
      <c r="Q53" t="s">
        <v>19</v>
      </c>
      <c r="R53" t="s">
        <v>20</v>
      </c>
      <c r="S53" t="s">
        <v>21</v>
      </c>
      <c r="T53" t="s">
        <v>21</v>
      </c>
      <c r="U53" t="s">
        <v>3051</v>
      </c>
      <c r="V53" t="s">
        <v>144</v>
      </c>
      <c r="W53">
        <v>68.140125329366612</v>
      </c>
      <c r="X53">
        <v>5.9629268752375797</v>
      </c>
      <c r="Y53">
        <v>51</v>
      </c>
      <c r="Z53" t="s">
        <v>3904</v>
      </c>
      <c r="AA53" t="s">
        <v>3554</v>
      </c>
      <c r="AB53" t="s">
        <v>3584</v>
      </c>
      <c r="AC53">
        <v>1</v>
      </c>
      <c r="AD53" t="s">
        <v>3561</v>
      </c>
      <c r="AE53" t="s">
        <v>3554</v>
      </c>
      <c r="AF53" t="s">
        <v>3584</v>
      </c>
      <c r="AG53">
        <v>2</v>
      </c>
      <c r="AH53" t="s">
        <v>3562</v>
      </c>
      <c r="AI53">
        <f t="shared" si="0"/>
        <v>11.175000000000001</v>
      </c>
      <c r="AJ53">
        <f t="shared" si="1"/>
        <v>11.175000000000001</v>
      </c>
      <c r="AK53">
        <f t="shared" si="2"/>
        <v>17.222222222222221</v>
      </c>
      <c r="AL53">
        <f t="shared" si="3"/>
        <v>17.222222222222221</v>
      </c>
      <c r="AM53" t="str">
        <f t="shared" si="4"/>
        <v/>
      </c>
      <c r="AN53" t="str">
        <f t="shared" si="5"/>
        <v/>
      </c>
      <c r="AO53" t="str">
        <f t="shared" si="6"/>
        <v/>
      </c>
      <c r="AP53" t="str">
        <f t="shared" si="7"/>
        <v/>
      </c>
    </row>
    <row r="54" spans="1:42" x14ac:dyDescent="0.3">
      <c r="A54" s="2">
        <v>44971</v>
      </c>
      <c r="B54" s="2">
        <v>44978</v>
      </c>
      <c r="C54">
        <v>7</v>
      </c>
      <c r="D54">
        <f t="shared" si="8"/>
        <v>19.272727272727273</v>
      </c>
      <c r="E54">
        <f t="shared" si="9"/>
        <v>19.272727272727273</v>
      </c>
      <c r="F54" t="str">
        <f t="shared" si="10"/>
        <v/>
      </c>
      <c r="G54" t="str">
        <f t="shared" si="11"/>
        <v/>
      </c>
      <c r="H54">
        <f t="shared" si="12"/>
        <v>10.75</v>
      </c>
      <c r="I54">
        <f t="shared" si="13"/>
        <v>10.75</v>
      </c>
      <c r="J54" t="str">
        <f t="shared" si="14"/>
        <v/>
      </c>
      <c r="K54" t="str">
        <f t="shared" si="15"/>
        <v/>
      </c>
      <c r="L54" t="s">
        <v>3538</v>
      </c>
      <c r="M54" t="s">
        <v>1357</v>
      </c>
      <c r="N54" t="s">
        <v>16</v>
      </c>
      <c r="O54" t="s">
        <v>33</v>
      </c>
      <c r="P54" t="s">
        <v>52</v>
      </c>
      <c r="Q54" t="s">
        <v>34</v>
      </c>
      <c r="R54" t="s">
        <v>42</v>
      </c>
      <c r="S54" t="s">
        <v>21</v>
      </c>
      <c r="T54" t="s">
        <v>21</v>
      </c>
      <c r="U54" t="s">
        <v>1502</v>
      </c>
      <c r="V54" t="s">
        <v>144</v>
      </c>
      <c r="W54">
        <v>81.4098269961206</v>
      </c>
      <c r="X54">
        <v>5.9535452506392916</v>
      </c>
      <c r="Y54">
        <v>51</v>
      </c>
      <c r="Z54" t="s">
        <v>3904</v>
      </c>
      <c r="AA54" t="s">
        <v>3554</v>
      </c>
      <c r="AB54" t="s">
        <v>3584</v>
      </c>
      <c r="AC54">
        <v>2</v>
      </c>
      <c r="AD54" t="s">
        <v>3562</v>
      </c>
      <c r="AE54" t="s">
        <v>3554</v>
      </c>
      <c r="AF54" t="s">
        <v>3584</v>
      </c>
      <c r="AG54">
        <v>2</v>
      </c>
      <c r="AH54" t="s">
        <v>3562</v>
      </c>
      <c r="AI54">
        <f t="shared" si="0"/>
        <v>11.175000000000001</v>
      </c>
      <c r="AJ54">
        <f t="shared" si="1"/>
        <v>11.175000000000001</v>
      </c>
      <c r="AK54" t="str">
        <f t="shared" si="2"/>
        <v/>
      </c>
      <c r="AL54" t="str">
        <f t="shared" si="3"/>
        <v/>
      </c>
      <c r="AM54">
        <f t="shared" si="4"/>
        <v>10.736842105263158</v>
      </c>
      <c r="AN54">
        <f t="shared" si="5"/>
        <v>10.736842105263158</v>
      </c>
      <c r="AO54" t="str">
        <f t="shared" si="6"/>
        <v/>
      </c>
      <c r="AP54" t="str">
        <f t="shared" si="7"/>
        <v/>
      </c>
    </row>
    <row r="55" spans="1:42" x14ac:dyDescent="0.3">
      <c r="A55" s="2">
        <v>44970</v>
      </c>
      <c r="B55" s="2">
        <v>44980</v>
      </c>
      <c r="C55">
        <v>10</v>
      </c>
      <c r="D55">
        <f t="shared" si="8"/>
        <v>18</v>
      </c>
      <c r="E55">
        <f t="shared" si="9"/>
        <v>18</v>
      </c>
      <c r="F55" t="str">
        <f t="shared" si="10"/>
        <v/>
      </c>
      <c r="G55" t="str">
        <f t="shared" si="11"/>
        <v/>
      </c>
      <c r="H55" t="str">
        <f t="shared" si="12"/>
        <v/>
      </c>
      <c r="I55" t="str">
        <f t="shared" si="13"/>
        <v/>
      </c>
      <c r="J55">
        <f t="shared" si="14"/>
        <v>10</v>
      </c>
      <c r="K55">
        <f t="shared" si="15"/>
        <v>10</v>
      </c>
      <c r="L55" t="s">
        <v>3538</v>
      </c>
      <c r="M55" t="s">
        <v>660</v>
      </c>
      <c r="N55" t="s">
        <v>103</v>
      </c>
      <c r="O55" t="s">
        <v>33</v>
      </c>
      <c r="P55" t="s">
        <v>59</v>
      </c>
      <c r="Q55" t="s">
        <v>92</v>
      </c>
      <c r="R55" t="s">
        <v>35</v>
      </c>
      <c r="S55" t="s">
        <v>22</v>
      </c>
      <c r="T55" t="s">
        <v>22</v>
      </c>
      <c r="V55" t="s">
        <v>24</v>
      </c>
      <c r="W55">
        <v>91.257399418940409</v>
      </c>
      <c r="X55">
        <v>6.2806490363870298</v>
      </c>
      <c r="Y55">
        <v>53</v>
      </c>
      <c r="Z55" t="s">
        <v>3676</v>
      </c>
      <c r="AA55" t="s">
        <v>3554</v>
      </c>
      <c r="AB55" t="s">
        <v>3584</v>
      </c>
      <c r="AC55">
        <v>2</v>
      </c>
      <c r="AD55" t="s">
        <v>3562</v>
      </c>
      <c r="AE55" t="s">
        <v>3554</v>
      </c>
      <c r="AF55" t="s">
        <v>3584</v>
      </c>
      <c r="AG55">
        <v>2</v>
      </c>
      <c r="AH55" t="s">
        <v>3562</v>
      </c>
      <c r="AI55">
        <f t="shared" si="0"/>
        <v>11.525</v>
      </c>
      <c r="AJ55">
        <f t="shared" si="1"/>
        <v>11.525</v>
      </c>
      <c r="AK55" t="str">
        <f t="shared" si="2"/>
        <v/>
      </c>
      <c r="AL55" t="str">
        <f t="shared" si="3"/>
        <v/>
      </c>
      <c r="AM55" t="str">
        <f t="shared" si="4"/>
        <v/>
      </c>
      <c r="AN55" t="str">
        <f t="shared" si="5"/>
        <v/>
      </c>
      <c r="AO55">
        <f t="shared" si="6"/>
        <v>7.5384615384615383</v>
      </c>
      <c r="AP55">
        <f t="shared" si="7"/>
        <v>7.5384615384615383</v>
      </c>
    </row>
    <row r="56" spans="1:42" x14ac:dyDescent="0.3">
      <c r="A56" s="2">
        <v>44962</v>
      </c>
      <c r="B56" s="2">
        <v>44980</v>
      </c>
      <c r="C56">
        <v>18</v>
      </c>
      <c r="D56">
        <f t="shared" si="8"/>
        <v>18</v>
      </c>
      <c r="E56">
        <f t="shared" si="9"/>
        <v>18</v>
      </c>
      <c r="F56" t="str">
        <f t="shared" si="10"/>
        <v/>
      </c>
      <c r="G56" t="str">
        <f t="shared" si="11"/>
        <v/>
      </c>
      <c r="H56">
        <f t="shared" si="12"/>
        <v>10.857142857142858</v>
      </c>
      <c r="I56">
        <f t="shared" si="13"/>
        <v>10.857142857142858</v>
      </c>
      <c r="J56" t="str">
        <f t="shared" si="14"/>
        <v/>
      </c>
      <c r="K56" t="str">
        <f t="shared" si="15"/>
        <v/>
      </c>
      <c r="L56" t="s">
        <v>3538</v>
      </c>
      <c r="M56" t="s">
        <v>1414</v>
      </c>
      <c r="N56" t="s">
        <v>118</v>
      </c>
      <c r="O56" t="s">
        <v>58</v>
      </c>
      <c r="P56" t="s">
        <v>52</v>
      </c>
      <c r="Q56" t="s">
        <v>34</v>
      </c>
      <c r="R56" t="s">
        <v>42</v>
      </c>
      <c r="S56" t="s">
        <v>21</v>
      </c>
      <c r="T56" t="s">
        <v>21</v>
      </c>
      <c r="U56" t="s">
        <v>1716</v>
      </c>
      <c r="V56" t="s">
        <v>76</v>
      </c>
      <c r="W56">
        <v>78.859118536070866</v>
      </c>
      <c r="X56">
        <v>7.0972295395546734</v>
      </c>
      <c r="Y56">
        <v>53</v>
      </c>
      <c r="Z56" t="s">
        <v>3676</v>
      </c>
      <c r="AA56" t="s">
        <v>3554</v>
      </c>
      <c r="AB56" t="s">
        <v>3584</v>
      </c>
      <c r="AC56">
        <v>2</v>
      </c>
      <c r="AD56" t="s">
        <v>3562</v>
      </c>
      <c r="AE56" t="s">
        <v>3554</v>
      </c>
      <c r="AF56" t="s">
        <v>3584</v>
      </c>
      <c r="AG56">
        <v>2</v>
      </c>
      <c r="AH56" t="s">
        <v>3562</v>
      </c>
      <c r="AI56">
        <f t="shared" si="0"/>
        <v>11.525</v>
      </c>
      <c r="AJ56">
        <f t="shared" si="1"/>
        <v>11.525</v>
      </c>
      <c r="AK56" t="str">
        <f t="shared" si="2"/>
        <v/>
      </c>
      <c r="AL56" t="str">
        <f t="shared" si="3"/>
        <v/>
      </c>
      <c r="AM56">
        <f t="shared" si="4"/>
        <v>11.263157894736842</v>
      </c>
      <c r="AN56">
        <f t="shared" si="5"/>
        <v>11.263157894736842</v>
      </c>
      <c r="AO56" t="str">
        <f t="shared" si="6"/>
        <v/>
      </c>
      <c r="AP56" t="str">
        <f t="shared" si="7"/>
        <v/>
      </c>
    </row>
    <row r="57" spans="1:42" x14ac:dyDescent="0.3">
      <c r="A57" s="2">
        <v>44977</v>
      </c>
      <c r="B57" s="2">
        <v>44981</v>
      </c>
      <c r="C57">
        <v>4</v>
      </c>
      <c r="D57">
        <f t="shared" si="8"/>
        <v>13.7</v>
      </c>
      <c r="E57">
        <f t="shared" si="9"/>
        <v>13.7</v>
      </c>
      <c r="F57" t="str">
        <f t="shared" si="10"/>
        <v/>
      </c>
      <c r="G57" t="str">
        <f t="shared" si="11"/>
        <v/>
      </c>
      <c r="H57">
        <f t="shared" si="12"/>
        <v>10</v>
      </c>
      <c r="I57">
        <f t="shared" si="13"/>
        <v>10</v>
      </c>
      <c r="J57" t="str">
        <f t="shared" si="14"/>
        <v/>
      </c>
      <c r="K57" t="str">
        <f t="shared" si="15"/>
        <v/>
      </c>
      <c r="L57" t="s">
        <v>3538</v>
      </c>
      <c r="M57" t="s">
        <v>790</v>
      </c>
      <c r="N57" t="s">
        <v>16</v>
      </c>
      <c r="O57" t="s">
        <v>17</v>
      </c>
      <c r="P57" t="s">
        <v>18</v>
      </c>
      <c r="Q57" t="s">
        <v>19</v>
      </c>
      <c r="R57" t="s">
        <v>42</v>
      </c>
      <c r="S57" t="s">
        <v>22</v>
      </c>
      <c r="T57" t="s">
        <v>22</v>
      </c>
      <c r="V57" t="s">
        <v>30</v>
      </c>
      <c r="W57">
        <v>75.820904542341097</v>
      </c>
      <c r="X57">
        <v>5.5273648295213622</v>
      </c>
      <c r="Y57">
        <v>54</v>
      </c>
      <c r="Z57" t="s">
        <v>3901</v>
      </c>
      <c r="AA57" t="s">
        <v>3554</v>
      </c>
      <c r="AB57" t="s">
        <v>3584</v>
      </c>
      <c r="AC57">
        <v>2</v>
      </c>
      <c r="AD57" t="s">
        <v>3562</v>
      </c>
      <c r="AE57" t="s">
        <v>3554</v>
      </c>
      <c r="AF57" t="s">
        <v>3584</v>
      </c>
      <c r="AG57">
        <v>2</v>
      </c>
      <c r="AH57" t="s">
        <v>3562</v>
      </c>
      <c r="AI57">
        <f t="shared" si="0"/>
        <v>11.45</v>
      </c>
      <c r="AJ57">
        <f t="shared" si="1"/>
        <v>11.45</v>
      </c>
      <c r="AK57" t="str">
        <f t="shared" si="2"/>
        <v/>
      </c>
      <c r="AL57" t="str">
        <f t="shared" si="3"/>
        <v/>
      </c>
      <c r="AM57">
        <f t="shared" si="4"/>
        <v>10.9</v>
      </c>
      <c r="AN57">
        <f t="shared" si="5"/>
        <v>10.9</v>
      </c>
      <c r="AO57" t="str">
        <f t="shared" si="6"/>
        <v/>
      </c>
      <c r="AP57" t="str">
        <f t="shared" si="7"/>
        <v/>
      </c>
    </row>
    <row r="58" spans="1:42" x14ac:dyDescent="0.3">
      <c r="A58" s="2">
        <v>44957</v>
      </c>
      <c r="B58" s="2">
        <v>44982</v>
      </c>
      <c r="C58">
        <v>25</v>
      </c>
      <c r="D58">
        <f t="shared" si="8"/>
        <v>14.083333333333334</v>
      </c>
      <c r="E58">
        <f t="shared" si="9"/>
        <v>14.083333333333334</v>
      </c>
      <c r="F58" t="str">
        <f t="shared" si="10"/>
        <v/>
      </c>
      <c r="G58" t="str">
        <f t="shared" si="11"/>
        <v/>
      </c>
      <c r="H58" t="str">
        <f t="shared" si="12"/>
        <v/>
      </c>
      <c r="I58" t="str">
        <f t="shared" si="13"/>
        <v/>
      </c>
      <c r="J58">
        <f t="shared" si="14"/>
        <v>17.5</v>
      </c>
      <c r="K58">
        <f t="shared" si="15"/>
        <v>17.5</v>
      </c>
      <c r="L58" t="s">
        <v>3538</v>
      </c>
      <c r="M58" t="s">
        <v>870</v>
      </c>
      <c r="N58" t="s">
        <v>28</v>
      </c>
      <c r="O58" t="s">
        <v>46</v>
      </c>
      <c r="P58" t="s">
        <v>18</v>
      </c>
      <c r="Q58" t="s">
        <v>19</v>
      </c>
      <c r="R58" t="s">
        <v>35</v>
      </c>
      <c r="S58" t="s">
        <v>22</v>
      </c>
      <c r="T58" t="s">
        <v>22</v>
      </c>
      <c r="V58" t="s">
        <v>144</v>
      </c>
      <c r="W58">
        <v>33.251005889793298</v>
      </c>
      <c r="X58">
        <v>5.6295909753891831</v>
      </c>
      <c r="Y58">
        <v>55</v>
      </c>
      <c r="Z58" t="s">
        <v>3650</v>
      </c>
      <c r="AA58" t="s">
        <v>3554</v>
      </c>
      <c r="AB58" t="s">
        <v>3584</v>
      </c>
      <c r="AC58">
        <v>1</v>
      </c>
      <c r="AD58" t="s">
        <v>3561</v>
      </c>
      <c r="AE58" t="s">
        <v>3554</v>
      </c>
      <c r="AF58" t="s">
        <v>3584</v>
      </c>
      <c r="AG58">
        <v>2</v>
      </c>
      <c r="AH58" t="s">
        <v>3562</v>
      </c>
      <c r="AI58">
        <f t="shared" si="0"/>
        <v>11.666666666666666</v>
      </c>
      <c r="AJ58">
        <f t="shared" si="1"/>
        <v>11.666666666666666</v>
      </c>
      <c r="AK58" t="str">
        <f t="shared" si="2"/>
        <v/>
      </c>
      <c r="AL58" t="str">
        <f t="shared" si="3"/>
        <v/>
      </c>
      <c r="AM58" t="str">
        <f t="shared" si="4"/>
        <v/>
      </c>
      <c r="AN58" t="str">
        <f t="shared" si="5"/>
        <v/>
      </c>
      <c r="AO58">
        <f t="shared" si="6"/>
        <v>8.9230769230769234</v>
      </c>
      <c r="AP58">
        <f t="shared" si="7"/>
        <v>8.9230769230769234</v>
      </c>
    </row>
    <row r="59" spans="1:42" x14ac:dyDescent="0.3">
      <c r="A59" s="2">
        <v>44975</v>
      </c>
      <c r="B59" s="2">
        <v>44982</v>
      </c>
      <c r="C59">
        <v>7</v>
      </c>
      <c r="D59">
        <f t="shared" si="8"/>
        <v>14.083333333333334</v>
      </c>
      <c r="E59">
        <f t="shared" si="9"/>
        <v>14.083333333333334</v>
      </c>
      <c r="F59" t="str">
        <f t="shared" si="10"/>
        <v/>
      </c>
      <c r="G59" t="str">
        <f t="shared" si="11"/>
        <v/>
      </c>
      <c r="H59">
        <f t="shared" si="12"/>
        <v>9.6666666666666661</v>
      </c>
      <c r="I59">
        <f t="shared" si="13"/>
        <v>9.6666666666666661</v>
      </c>
      <c r="J59" t="str">
        <f t="shared" si="14"/>
        <v/>
      </c>
      <c r="K59" t="str">
        <f t="shared" si="15"/>
        <v/>
      </c>
      <c r="L59" t="s">
        <v>3538</v>
      </c>
      <c r="M59" t="s">
        <v>1100</v>
      </c>
      <c r="N59" t="s">
        <v>28</v>
      </c>
      <c r="O59" t="s">
        <v>17</v>
      </c>
      <c r="P59" t="s">
        <v>40</v>
      </c>
      <c r="Q59" t="s">
        <v>41</v>
      </c>
      <c r="R59" t="s">
        <v>42</v>
      </c>
      <c r="S59" t="s">
        <v>22</v>
      </c>
      <c r="T59" t="s">
        <v>22</v>
      </c>
      <c r="V59" t="s">
        <v>76</v>
      </c>
      <c r="W59">
        <v>35.678100735914718</v>
      </c>
      <c r="X59">
        <v>5.4074497719115548</v>
      </c>
      <c r="Y59">
        <v>55</v>
      </c>
      <c r="Z59" t="s">
        <v>3650</v>
      </c>
      <c r="AA59" t="s">
        <v>3554</v>
      </c>
      <c r="AB59" t="s">
        <v>3584</v>
      </c>
      <c r="AC59">
        <v>2</v>
      </c>
      <c r="AD59" t="s">
        <v>3562</v>
      </c>
      <c r="AE59" t="s">
        <v>3554</v>
      </c>
      <c r="AF59" t="s">
        <v>3584</v>
      </c>
      <c r="AG59">
        <v>2</v>
      </c>
      <c r="AH59" t="s">
        <v>3562</v>
      </c>
      <c r="AI59">
        <f t="shared" si="0"/>
        <v>11.666666666666666</v>
      </c>
      <c r="AJ59">
        <f t="shared" si="1"/>
        <v>11.666666666666666</v>
      </c>
      <c r="AK59" t="str">
        <f t="shared" si="2"/>
        <v/>
      </c>
      <c r="AL59" t="str">
        <f t="shared" si="3"/>
        <v/>
      </c>
      <c r="AM59">
        <f t="shared" si="4"/>
        <v>10.714285714285714</v>
      </c>
      <c r="AN59">
        <f t="shared" si="5"/>
        <v>10.714285714285714</v>
      </c>
      <c r="AO59" t="str">
        <f t="shared" si="6"/>
        <v/>
      </c>
      <c r="AP59" t="str">
        <f t="shared" si="7"/>
        <v/>
      </c>
    </row>
    <row r="60" spans="1:42" x14ac:dyDescent="0.3">
      <c r="A60" s="2">
        <v>44936</v>
      </c>
      <c r="B60" s="2">
        <v>44983</v>
      </c>
      <c r="C60">
        <v>47</v>
      </c>
      <c r="D60">
        <f t="shared" si="8"/>
        <v>16.53846153846154</v>
      </c>
      <c r="E60">
        <f t="shared" si="9"/>
        <v>16.53846153846154</v>
      </c>
      <c r="F60" t="str">
        <f t="shared" si="10"/>
        <v/>
      </c>
      <c r="G60" t="str">
        <f t="shared" si="11"/>
        <v/>
      </c>
      <c r="H60">
        <f t="shared" si="12"/>
        <v>13.3</v>
      </c>
      <c r="I60">
        <f t="shared" si="13"/>
        <v>13.3</v>
      </c>
      <c r="J60" t="str">
        <f t="shared" si="14"/>
        <v/>
      </c>
      <c r="K60" t="str">
        <f t="shared" si="15"/>
        <v/>
      </c>
      <c r="L60" t="s">
        <v>3537</v>
      </c>
      <c r="M60" t="s">
        <v>292</v>
      </c>
      <c r="N60" t="s">
        <v>157</v>
      </c>
      <c r="O60" t="s">
        <v>58</v>
      </c>
      <c r="P60" t="s">
        <v>119</v>
      </c>
      <c r="Q60" t="s">
        <v>120</v>
      </c>
      <c r="R60" t="s">
        <v>42</v>
      </c>
      <c r="S60" t="s">
        <v>21</v>
      </c>
      <c r="T60" t="s">
        <v>3546</v>
      </c>
      <c r="U60" t="s">
        <v>293</v>
      </c>
      <c r="V60" t="s">
        <v>144</v>
      </c>
      <c r="W60">
        <v>32.341413294511767</v>
      </c>
      <c r="X60">
        <v>4.7915582025913697</v>
      </c>
      <c r="Y60">
        <v>56</v>
      </c>
      <c r="Z60" t="s">
        <v>3728</v>
      </c>
      <c r="AA60" t="s">
        <v>3554</v>
      </c>
      <c r="AB60" t="s">
        <v>3584</v>
      </c>
      <c r="AC60">
        <v>1</v>
      </c>
      <c r="AD60" t="s">
        <v>3561</v>
      </c>
      <c r="AE60" t="s">
        <v>3554</v>
      </c>
      <c r="AF60" t="s">
        <v>3584</v>
      </c>
      <c r="AG60">
        <v>2</v>
      </c>
      <c r="AH60" t="s">
        <v>3562</v>
      </c>
      <c r="AI60">
        <f t="shared" si="0"/>
        <v>12.555555555555555</v>
      </c>
      <c r="AJ60">
        <f t="shared" si="1"/>
        <v>12.555555555555555</v>
      </c>
      <c r="AK60" t="str">
        <f t="shared" si="2"/>
        <v/>
      </c>
      <c r="AL60" t="str">
        <f t="shared" si="3"/>
        <v/>
      </c>
      <c r="AM60">
        <f t="shared" si="4"/>
        <v>12.5</v>
      </c>
      <c r="AN60">
        <f t="shared" si="5"/>
        <v>12.5</v>
      </c>
      <c r="AO60" t="str">
        <f t="shared" si="6"/>
        <v/>
      </c>
      <c r="AP60" t="str">
        <f t="shared" si="7"/>
        <v/>
      </c>
    </row>
    <row r="61" spans="1:42" x14ac:dyDescent="0.3">
      <c r="A61" s="2">
        <v>44982</v>
      </c>
      <c r="B61" s="2">
        <v>44983</v>
      </c>
      <c r="C61">
        <v>1</v>
      </c>
      <c r="D61">
        <f t="shared" si="8"/>
        <v>16.53846153846154</v>
      </c>
      <c r="E61">
        <f t="shared" si="9"/>
        <v>16.53846153846154</v>
      </c>
      <c r="F61" t="str">
        <f t="shared" si="10"/>
        <v/>
      </c>
      <c r="G61" t="str">
        <f t="shared" si="11"/>
        <v/>
      </c>
      <c r="H61">
        <f t="shared" si="12"/>
        <v>13.3</v>
      </c>
      <c r="I61">
        <f t="shared" si="13"/>
        <v>13.3</v>
      </c>
      <c r="J61" t="str">
        <f t="shared" si="14"/>
        <v/>
      </c>
      <c r="K61" t="str">
        <f t="shared" si="15"/>
        <v/>
      </c>
      <c r="L61" t="s">
        <v>3538</v>
      </c>
      <c r="M61" t="s">
        <v>1131</v>
      </c>
      <c r="N61" t="s">
        <v>103</v>
      </c>
      <c r="O61" t="s">
        <v>33</v>
      </c>
      <c r="P61" t="s">
        <v>18</v>
      </c>
      <c r="Q61" t="s">
        <v>19</v>
      </c>
      <c r="R61" t="s">
        <v>42</v>
      </c>
      <c r="S61" t="s">
        <v>21</v>
      </c>
      <c r="T61" t="s">
        <v>3546</v>
      </c>
      <c r="U61" t="s">
        <v>2787</v>
      </c>
      <c r="V61" t="s">
        <v>43</v>
      </c>
      <c r="W61">
        <v>111.6235293098685</v>
      </c>
      <c r="X61">
        <v>6.8236818282945384</v>
      </c>
      <c r="Y61">
        <v>56</v>
      </c>
      <c r="Z61" t="s">
        <v>3728</v>
      </c>
      <c r="AA61" t="s">
        <v>3554</v>
      </c>
      <c r="AB61" t="s">
        <v>3584</v>
      </c>
      <c r="AC61">
        <v>2</v>
      </c>
      <c r="AD61" t="s">
        <v>3562</v>
      </c>
      <c r="AE61" t="s">
        <v>3554</v>
      </c>
      <c r="AF61" t="s">
        <v>3584</v>
      </c>
      <c r="AG61">
        <v>2</v>
      </c>
      <c r="AH61" t="s">
        <v>3562</v>
      </c>
      <c r="AI61">
        <f t="shared" si="0"/>
        <v>12.555555555555555</v>
      </c>
      <c r="AJ61">
        <f t="shared" si="1"/>
        <v>12.555555555555555</v>
      </c>
      <c r="AK61" t="str">
        <f t="shared" si="2"/>
        <v/>
      </c>
      <c r="AL61" t="str">
        <f t="shared" si="3"/>
        <v/>
      </c>
      <c r="AM61">
        <f t="shared" si="4"/>
        <v>12.5</v>
      </c>
      <c r="AN61">
        <f t="shared" si="5"/>
        <v>12.5</v>
      </c>
      <c r="AO61" t="str">
        <f t="shared" si="6"/>
        <v/>
      </c>
      <c r="AP61" t="str">
        <f t="shared" si="7"/>
        <v/>
      </c>
    </row>
    <row r="62" spans="1:42" x14ac:dyDescent="0.3">
      <c r="A62" s="2">
        <v>44956</v>
      </c>
      <c r="B62" s="2">
        <v>44983</v>
      </c>
      <c r="C62">
        <v>27</v>
      </c>
      <c r="D62">
        <f t="shared" si="8"/>
        <v>16.53846153846154</v>
      </c>
      <c r="E62">
        <f t="shared" si="9"/>
        <v>16.53846153846154</v>
      </c>
      <c r="F62" t="str">
        <f t="shared" si="10"/>
        <v/>
      </c>
      <c r="G62" t="str">
        <f t="shared" si="11"/>
        <v/>
      </c>
      <c r="H62">
        <f t="shared" si="12"/>
        <v>13.3</v>
      </c>
      <c r="I62">
        <f t="shared" si="13"/>
        <v>13.3</v>
      </c>
      <c r="J62" t="str">
        <f t="shared" si="14"/>
        <v/>
      </c>
      <c r="K62" t="str">
        <f t="shared" si="15"/>
        <v/>
      </c>
      <c r="L62" t="s">
        <v>3538</v>
      </c>
      <c r="M62" t="s">
        <v>2255</v>
      </c>
      <c r="N62" t="s">
        <v>118</v>
      </c>
      <c r="O62" t="s">
        <v>51</v>
      </c>
      <c r="P62" t="s">
        <v>52</v>
      </c>
      <c r="Q62" t="s">
        <v>34</v>
      </c>
      <c r="R62" t="s">
        <v>42</v>
      </c>
      <c r="S62" t="s">
        <v>21</v>
      </c>
      <c r="T62" t="s">
        <v>21</v>
      </c>
      <c r="U62" t="s">
        <v>2334</v>
      </c>
      <c r="V62" t="s">
        <v>43</v>
      </c>
      <c r="W62">
        <v>70.337778562933366</v>
      </c>
      <c r="X62">
        <v>7.0840604365473432</v>
      </c>
      <c r="Y62">
        <v>56</v>
      </c>
      <c r="Z62" t="s">
        <v>3728</v>
      </c>
      <c r="AA62" t="s">
        <v>3554</v>
      </c>
      <c r="AB62" t="s">
        <v>3584</v>
      </c>
      <c r="AC62">
        <v>1</v>
      </c>
      <c r="AD62" t="s">
        <v>3561</v>
      </c>
      <c r="AE62" t="s">
        <v>3554</v>
      </c>
      <c r="AF62" t="s">
        <v>3584</v>
      </c>
      <c r="AG62">
        <v>2</v>
      </c>
      <c r="AH62" t="s">
        <v>3562</v>
      </c>
      <c r="AI62">
        <f t="shared" si="0"/>
        <v>12.555555555555555</v>
      </c>
      <c r="AJ62">
        <f t="shared" si="1"/>
        <v>12.555555555555555</v>
      </c>
      <c r="AK62" t="str">
        <f t="shared" si="2"/>
        <v/>
      </c>
      <c r="AL62" t="str">
        <f t="shared" si="3"/>
        <v/>
      </c>
      <c r="AM62">
        <f t="shared" si="4"/>
        <v>12.5</v>
      </c>
      <c r="AN62">
        <f t="shared" si="5"/>
        <v>12.5</v>
      </c>
      <c r="AO62" t="str">
        <f t="shared" si="6"/>
        <v/>
      </c>
      <c r="AP62" t="str">
        <f t="shared" si="7"/>
        <v/>
      </c>
    </row>
    <row r="63" spans="1:42" x14ac:dyDescent="0.3">
      <c r="A63" s="2">
        <v>44978</v>
      </c>
      <c r="B63" s="2">
        <v>44984</v>
      </c>
      <c r="C63">
        <v>6</v>
      </c>
      <c r="D63">
        <f t="shared" si="8"/>
        <v>15.846153846153847</v>
      </c>
      <c r="E63">
        <f t="shared" si="9"/>
        <v>15.846153846153847</v>
      </c>
      <c r="F63" t="str">
        <f t="shared" si="10"/>
        <v/>
      </c>
      <c r="G63" t="str">
        <f t="shared" si="11"/>
        <v/>
      </c>
      <c r="H63">
        <f t="shared" si="12"/>
        <v>13.222222222222221</v>
      </c>
      <c r="I63">
        <f t="shared" si="13"/>
        <v>13.222222222222221</v>
      </c>
      <c r="J63" t="str">
        <f t="shared" si="14"/>
        <v/>
      </c>
      <c r="K63" t="str">
        <f t="shared" si="15"/>
        <v/>
      </c>
      <c r="L63" t="s">
        <v>3538</v>
      </c>
      <c r="M63" t="s">
        <v>1672</v>
      </c>
      <c r="N63" t="s">
        <v>103</v>
      </c>
      <c r="O63" t="s">
        <v>58</v>
      </c>
      <c r="P63" t="s">
        <v>59</v>
      </c>
      <c r="Q63" t="s">
        <v>19</v>
      </c>
      <c r="R63" t="s">
        <v>42</v>
      </c>
      <c r="S63" t="s">
        <v>22</v>
      </c>
      <c r="T63" t="s">
        <v>22</v>
      </c>
      <c r="V63" t="s">
        <v>54</v>
      </c>
      <c r="W63">
        <v>84.517410945221016</v>
      </c>
      <c r="X63">
        <v>7.2196255230962336</v>
      </c>
      <c r="Y63">
        <v>57</v>
      </c>
      <c r="Z63" t="s">
        <v>3884</v>
      </c>
      <c r="AA63" t="s">
        <v>3554</v>
      </c>
      <c r="AB63" t="s">
        <v>3584</v>
      </c>
      <c r="AC63">
        <v>2</v>
      </c>
      <c r="AD63" t="s">
        <v>3562</v>
      </c>
      <c r="AE63" t="s">
        <v>3554</v>
      </c>
      <c r="AF63" t="s">
        <v>3584</v>
      </c>
      <c r="AG63">
        <v>2</v>
      </c>
      <c r="AH63" t="s">
        <v>3562</v>
      </c>
      <c r="AI63">
        <f t="shared" si="0"/>
        <v>12.25531914893617</v>
      </c>
      <c r="AJ63">
        <f t="shared" si="1"/>
        <v>12.25531914893617</v>
      </c>
      <c r="AK63" t="str">
        <f t="shared" si="2"/>
        <v/>
      </c>
      <c r="AL63" t="str">
        <f t="shared" si="3"/>
        <v/>
      </c>
      <c r="AM63">
        <f t="shared" si="4"/>
        <v>12.24</v>
      </c>
      <c r="AN63">
        <f t="shared" si="5"/>
        <v>12.24</v>
      </c>
      <c r="AO63" t="str">
        <f t="shared" si="6"/>
        <v/>
      </c>
      <c r="AP63" t="str">
        <f t="shared" si="7"/>
        <v/>
      </c>
    </row>
    <row r="64" spans="1:42" x14ac:dyDescent="0.3">
      <c r="A64" s="2">
        <v>44979</v>
      </c>
      <c r="B64" s="2">
        <v>44984</v>
      </c>
      <c r="C64">
        <v>5</v>
      </c>
      <c r="D64">
        <f t="shared" si="8"/>
        <v>15.846153846153847</v>
      </c>
      <c r="E64">
        <f t="shared" si="9"/>
        <v>15.846153846153847</v>
      </c>
      <c r="F64" t="str">
        <f t="shared" si="10"/>
        <v/>
      </c>
      <c r="G64" t="str">
        <f t="shared" si="11"/>
        <v/>
      </c>
      <c r="H64" t="str">
        <f t="shared" si="12"/>
        <v/>
      </c>
      <c r="I64" t="str">
        <f t="shared" si="13"/>
        <v/>
      </c>
      <c r="J64">
        <f t="shared" si="14"/>
        <v>13.333333333333334</v>
      </c>
      <c r="K64">
        <f t="shared" si="15"/>
        <v>13.333333333333334</v>
      </c>
      <c r="L64" t="s">
        <v>3538</v>
      </c>
      <c r="M64" t="s">
        <v>1149</v>
      </c>
      <c r="N64" t="s">
        <v>103</v>
      </c>
      <c r="O64" t="s">
        <v>51</v>
      </c>
      <c r="P64" t="s">
        <v>59</v>
      </c>
      <c r="Q64" t="s">
        <v>19</v>
      </c>
      <c r="R64" t="s">
        <v>35</v>
      </c>
      <c r="S64" t="s">
        <v>21</v>
      </c>
      <c r="T64" t="s">
        <v>3546</v>
      </c>
      <c r="U64" t="s">
        <v>1150</v>
      </c>
      <c r="V64" t="s">
        <v>54</v>
      </c>
      <c r="W64">
        <v>86.704921682437316</v>
      </c>
      <c r="X64">
        <v>6.820765846071259</v>
      </c>
      <c r="Y64">
        <v>57</v>
      </c>
      <c r="Z64" t="s">
        <v>3884</v>
      </c>
      <c r="AA64" t="s">
        <v>3554</v>
      </c>
      <c r="AB64" t="s">
        <v>3584</v>
      </c>
      <c r="AC64">
        <v>2</v>
      </c>
      <c r="AD64" t="s">
        <v>3562</v>
      </c>
      <c r="AE64" t="s">
        <v>3554</v>
      </c>
      <c r="AF64" t="s">
        <v>3584</v>
      </c>
      <c r="AG64">
        <v>2</v>
      </c>
      <c r="AH64" t="s">
        <v>3562</v>
      </c>
      <c r="AI64">
        <f t="shared" si="0"/>
        <v>12.25531914893617</v>
      </c>
      <c r="AJ64">
        <f t="shared" si="1"/>
        <v>12.25531914893617</v>
      </c>
      <c r="AK64" t="str">
        <f t="shared" si="2"/>
        <v/>
      </c>
      <c r="AL64" t="str">
        <f t="shared" si="3"/>
        <v/>
      </c>
      <c r="AM64" t="str">
        <f t="shared" si="4"/>
        <v/>
      </c>
      <c r="AN64" t="str">
        <f t="shared" si="5"/>
        <v/>
      </c>
      <c r="AO64">
        <f t="shared" si="6"/>
        <v>8.6428571428571423</v>
      </c>
      <c r="AP64">
        <f t="shared" si="7"/>
        <v>8.6428571428571423</v>
      </c>
    </row>
    <row r="65" spans="1:42" x14ac:dyDescent="0.3">
      <c r="A65" s="2">
        <v>44978</v>
      </c>
      <c r="B65" s="2">
        <v>44985</v>
      </c>
      <c r="C65">
        <v>7</v>
      </c>
      <c r="D65">
        <f t="shared" si="8"/>
        <v>14.272727272727273</v>
      </c>
      <c r="E65">
        <f t="shared" si="9"/>
        <v>14.272727272727273</v>
      </c>
      <c r="F65" t="str">
        <f t="shared" si="10"/>
        <v/>
      </c>
      <c r="G65" t="str">
        <f t="shared" si="11"/>
        <v/>
      </c>
      <c r="H65">
        <f t="shared" si="12"/>
        <v>14.625</v>
      </c>
      <c r="I65">
        <f t="shared" si="13"/>
        <v>14.625</v>
      </c>
      <c r="J65" t="str">
        <f t="shared" si="14"/>
        <v/>
      </c>
      <c r="K65" t="str">
        <f t="shared" si="15"/>
        <v/>
      </c>
      <c r="L65" t="s">
        <v>3538</v>
      </c>
      <c r="M65" t="s">
        <v>124</v>
      </c>
      <c r="N65" t="s">
        <v>57</v>
      </c>
      <c r="O65" t="s">
        <v>46</v>
      </c>
      <c r="P65" t="s">
        <v>119</v>
      </c>
      <c r="Q65" t="s">
        <v>120</v>
      </c>
      <c r="R65" t="s">
        <v>42</v>
      </c>
      <c r="S65" t="s">
        <v>21</v>
      </c>
      <c r="T65" t="s">
        <v>3546</v>
      </c>
      <c r="U65" t="s">
        <v>125</v>
      </c>
      <c r="V65" t="s">
        <v>54</v>
      </c>
      <c r="W65">
        <v>121.40730320459861</v>
      </c>
      <c r="X65">
        <v>5.0384008773263442</v>
      </c>
      <c r="Y65">
        <v>58</v>
      </c>
      <c r="Z65" t="s">
        <v>3750</v>
      </c>
      <c r="AA65" t="s">
        <v>3554</v>
      </c>
      <c r="AB65" t="s">
        <v>3584</v>
      </c>
      <c r="AC65">
        <v>2</v>
      </c>
      <c r="AD65" t="s">
        <v>3562</v>
      </c>
      <c r="AE65" t="s">
        <v>3554</v>
      </c>
      <c r="AF65" t="s">
        <v>3584</v>
      </c>
      <c r="AG65">
        <v>2</v>
      </c>
      <c r="AH65" t="s">
        <v>3562</v>
      </c>
      <c r="AI65">
        <f t="shared" si="0"/>
        <v>12.630434782608695</v>
      </c>
      <c r="AJ65">
        <f t="shared" si="1"/>
        <v>12.630434782608695</v>
      </c>
      <c r="AK65" t="str">
        <f t="shared" si="2"/>
        <v/>
      </c>
      <c r="AL65" t="str">
        <f t="shared" si="3"/>
        <v/>
      </c>
      <c r="AM65">
        <f t="shared" si="4"/>
        <v>12.48</v>
      </c>
      <c r="AN65">
        <f t="shared" si="5"/>
        <v>12.48</v>
      </c>
      <c r="AO65" t="str">
        <f t="shared" si="6"/>
        <v/>
      </c>
      <c r="AP65" t="str">
        <f t="shared" si="7"/>
        <v/>
      </c>
    </row>
    <row r="66" spans="1:42" x14ac:dyDescent="0.3">
      <c r="A66" s="2">
        <v>44976</v>
      </c>
      <c r="B66" s="2">
        <v>44986</v>
      </c>
      <c r="C66">
        <v>10</v>
      </c>
      <c r="D66">
        <f t="shared" si="8"/>
        <v>13.916666666666666</v>
      </c>
      <c r="E66">
        <f t="shared" ref="E66:E129" si="16">IF(
  L66 &lt;&gt; "Backlog/Error",
  IFERROR(
    AVERAGEIFS(
      $C$2:$C$1880,
      $B$2:$B$1880, "&gt;=" &amp; B66 - 6,
      $B$2:$B$1880, "&lt;=" &amp; B66,
      $L$2:$L$1880, "&lt;&gt;Backlog/Error"
    ),
  ""),
"")</f>
        <v>13.916666666666666</v>
      </c>
      <c r="F66" t="str">
        <f t="shared" ref="F66:F129" si="17">IF(
  R66 = "Critical",
  IFERROR(
    AVERAGEIFS(
      $C$2:$C$1880,
      $B$2:$B$1880, "&gt;=" &amp; B66 - 6,
      $B$2:$B$1880, "&lt;=" &amp; B66,
      $R$2:$R$1880, "Critical"
    ),
  ""),
"")</f>
        <v/>
      </c>
      <c r="G66" t="str">
        <f t="shared" ref="G66:G129" si="18">IF(
  AND(R66 = "Critical", L66 &lt;&gt; "Backlog/Error"),
  IFERROR(
    AVERAGEIFS(
      $C$2:$C$1880,
      $B$2:$B$1880, "&gt;=" &amp; B66 - 6,
      $B$2:$B$1880, "&lt;=" &amp; B66,
      $R$2:$R$1880, "Critical",
      $L$2:$L$1880, "&lt;&gt;Backlog/Error"
    ),
  ""),
"")</f>
        <v/>
      </c>
      <c r="H66" t="str">
        <f t="shared" ref="H66:H129" si="19">IF(
  R66 = "Moderate",
  IFERROR(
    AVERAGEIFS(
      $C$2:$C$1880,
      $B$2:$B$1880, "&gt;=" &amp; B66 - 6,
      $B$2:$B$1880, "&lt;=" &amp; B66,
      $R$2:$R$1880, "Moderate"
    ),
  ""),
"")</f>
        <v/>
      </c>
      <c r="I66" t="str">
        <f t="shared" ref="I66:I129" si="20">IF(
  AND(R66 = "Moderate", L66 &lt;&gt; "Backlog/Error"),
  IFERROR(
    AVERAGEIFS(
      $C$2:$C$1880,
      $B$2:$B$1880, "&gt;=" &amp; B66 - 6,
      $B$2:$B$1880, "&lt;=" &amp; B66,
      $R$2:$R$1880, "Moderate",
      $L$2:$L$1880, "&lt;&gt;Backlog/Error"
    ),
  ""),
"")</f>
        <v/>
      </c>
      <c r="J66">
        <f t="shared" ref="J66:J129" si="21">IF(
  R66 = "Minor",
  IFERROR(
    AVERAGEIFS(
      $C$2:$C$1880,
      $B$2:$B$1880, "&gt;=" &amp; B66 - 6,
      $B$2:$B$1880, "&lt;=" &amp; B66,
      $R$2:$R$1880, "Minor"
    ),
  ""),
"")</f>
        <v>12.5</v>
      </c>
      <c r="K66">
        <f t="shared" ref="K66:K129" si="22">IF(
  AND(R66 = "Minor", L66 &lt;&gt; "Backlog/Error"),
  IFERROR(
    AVERAGEIFS(
      $C$2:$C$1880,
      $B$2:$B$1880, "&gt;=" &amp; B66 - 6,
      $B$2:$B$1880, "&lt;=" &amp; B66,
      $R$2:$R$1880, "Minor",
      $L$2:$L$1880, "&lt;&gt;Backlog/Error"
    ),
  ""),
"")</f>
        <v>12.5</v>
      </c>
      <c r="L66" t="s">
        <v>3538</v>
      </c>
      <c r="M66" t="s">
        <v>2252</v>
      </c>
      <c r="N66" t="s">
        <v>80</v>
      </c>
      <c r="O66" t="s">
        <v>33</v>
      </c>
      <c r="P66" t="s">
        <v>59</v>
      </c>
      <c r="Q66" t="s">
        <v>19</v>
      </c>
      <c r="R66" t="s">
        <v>35</v>
      </c>
      <c r="S66" t="s">
        <v>22</v>
      </c>
      <c r="T66" t="s">
        <v>22</v>
      </c>
      <c r="V66" t="s">
        <v>24</v>
      </c>
      <c r="W66">
        <v>23.226879747925739</v>
      </c>
      <c r="X66">
        <v>5.0561196521488352</v>
      </c>
      <c r="Y66">
        <v>59</v>
      </c>
      <c r="Z66" t="s">
        <v>3699</v>
      </c>
      <c r="AA66" t="s">
        <v>3554</v>
      </c>
      <c r="AB66" t="s">
        <v>3584</v>
      </c>
      <c r="AC66">
        <v>2</v>
      </c>
      <c r="AD66" t="s">
        <v>3562</v>
      </c>
      <c r="AE66" t="s">
        <v>3554</v>
      </c>
      <c r="AF66" t="s">
        <v>3584</v>
      </c>
      <c r="AG66">
        <v>3</v>
      </c>
      <c r="AH66" t="s">
        <v>3563</v>
      </c>
      <c r="AI66">
        <f t="shared" ref="AI66:AI129" si="23">IFERROR(
  AVERAGEIFS(
    $C$2:$C$1880,
    $B$2:$B$1880, "&gt;=" &amp; B66 - 29,
    $B$2:$B$1880, "&lt;=" &amp; B66
  ),
"")</f>
        <v>12.844444444444445</v>
      </c>
      <c r="AJ66">
        <f t="shared" ref="AJ66:AJ129" si="24">IF(
  L66 &lt;&gt; "Backlog/Error",
  IFERROR(
    AVERAGEIFS(
      $C$2:$C$1880,
      $B$2:$B$1880, "&gt;=" &amp; B66 - 29,
      $B$2:$B$1880, "&lt;=" &amp; B66,
      $L$2:$L$1880, "&lt;&gt;Backlog/Error"
    ),
  ""),
"")</f>
        <v>12.844444444444445</v>
      </c>
      <c r="AK66" t="str">
        <f t="shared" ref="AK66:AK129" si="25">IF(
  R66 = "Critical",
  IFERROR(
    AVERAGEIFS(
      $C$2:$C$1880,
      $B$2:$B$1880, "&gt;=" &amp; B66 - 29,
      $B$2:$B$1880, "&lt;=" &amp; B66,
      $R$2:$R$1880, "Critical"
    ),
  ""),
"")</f>
        <v/>
      </c>
      <c r="AL66" t="str">
        <f t="shared" ref="AL66:AL129" si="26">IF(
  AND(R66 = "Critical", L66 &lt;&gt; "Backlog/Error"),
  IFERROR(
    AVERAGEIFS(
      $C$2:$C$1880,
      $B$2:$B$1880, "&gt;=" &amp; B66 - 29,
      $B$2:$B$1880, "&lt;=" &amp; B66,
      $R$2:$R$1880, "Critical",
      $L$2:$L$1880, "&lt;&gt;Backlog/Error"
    ),
  ""),
"")</f>
        <v/>
      </c>
      <c r="AM66" t="str">
        <f t="shared" ref="AM66:AM129" si="27">IF(
  R66 = "Moderate",
  IFERROR(
    AVERAGEIFS(
      $C$2:$C$1880,
      $B$2:$B$1880, "&gt;=" &amp; B66 - 29,
      $B$2:$B$1880, "&lt;=" &amp; B66,
      $R$2:$R$1880, "Moderate"
    ),
  ""),
"")</f>
        <v/>
      </c>
      <c r="AN66" t="str">
        <f t="shared" ref="AN66:AN129" si="28">IF(
  AND(R66 = "Moderate", L66 &lt;&gt; "Backlog/Error"),
  IFERROR(
    AVERAGEIFS(
      $C$2:$C$1880,
      $B$2:$B$1880, "&gt;=" &amp; B66 - 29,
      $B$2:$B$1880, "&lt;=" &amp; B66,
      $R$2:$R$1880, "Moderate",
      $L$2:$L$1880, "&lt;&gt;Backlog/Error"
    ),
  ""),
"")</f>
        <v/>
      </c>
      <c r="AO66">
        <f t="shared" ref="AO66:AO129" si="29">IF(
  R66 = "Minor",
  IFERROR(
    AVERAGEIFS(
      $C$2:$C$1880,
      $B$2:$B$1880, "&gt;=" &amp; B66 - 29,
      $B$2:$B$1880, "&lt;=" &amp; B66,
      $R$2:$R$1880, "Minor"
    ),
  ""),
"")</f>
        <v>8.7333333333333325</v>
      </c>
      <c r="AP66">
        <f t="shared" ref="AP66:AP129" si="30">IF(
  AND(R66 = "Minor", L66 &lt;&gt; "Backlog/Error"),
  IFERROR(
    AVERAGEIFS(
      $C$2:$C$1880,
      $B$2:$B$1880, "&gt;=" &amp; B66 - 29,
      $B$2:$B$1880, "&lt;=" &amp; B66,
      $R$2:$R$1880, "Minor",
      $L$2:$L$1880, "&lt;&gt;Backlog/Error"
    ),
  ""),
"")</f>
        <v>8.7333333333333325</v>
      </c>
    </row>
    <row r="67" spans="1:42" x14ac:dyDescent="0.3">
      <c r="A67" s="2">
        <v>44960</v>
      </c>
      <c r="B67" s="2">
        <v>44987</v>
      </c>
      <c r="C67">
        <v>27</v>
      </c>
      <c r="D67">
        <f t="shared" ref="D67:D130" si="31">IFERROR(AVERAGEIFS($C$2:$C$1880, $B$2:$B$1880, "&gt;=" &amp; B67 - 6, $B$2:$B$1880, "&lt;=" &amp; B67), "")</f>
        <v>14.5</v>
      </c>
      <c r="E67">
        <f t="shared" si="16"/>
        <v>14.5</v>
      </c>
      <c r="F67" t="str">
        <f t="shared" si="17"/>
        <v/>
      </c>
      <c r="G67" t="str">
        <f t="shared" si="18"/>
        <v/>
      </c>
      <c r="H67">
        <f t="shared" si="19"/>
        <v>14.888888888888889</v>
      </c>
      <c r="I67">
        <f t="shared" si="20"/>
        <v>14.888888888888889</v>
      </c>
      <c r="J67" t="str">
        <f t="shared" si="21"/>
        <v/>
      </c>
      <c r="K67" t="str">
        <f t="shared" si="22"/>
        <v/>
      </c>
      <c r="L67" t="s">
        <v>3538</v>
      </c>
      <c r="M67" t="s">
        <v>2099</v>
      </c>
      <c r="N67" t="s">
        <v>103</v>
      </c>
      <c r="O67" t="s">
        <v>51</v>
      </c>
      <c r="P67" t="s">
        <v>59</v>
      </c>
      <c r="Q67" t="s">
        <v>19</v>
      </c>
      <c r="R67" t="s">
        <v>42</v>
      </c>
      <c r="S67" t="s">
        <v>22</v>
      </c>
      <c r="T67" t="s">
        <v>22</v>
      </c>
      <c r="V67" t="s">
        <v>30</v>
      </c>
      <c r="W67">
        <v>86.720200838474454</v>
      </c>
      <c r="X67">
        <v>6.2538888275099449</v>
      </c>
      <c r="Y67">
        <v>60</v>
      </c>
      <c r="Z67" t="s">
        <v>3638</v>
      </c>
      <c r="AA67" t="s">
        <v>3554</v>
      </c>
      <c r="AB67" t="s">
        <v>3584</v>
      </c>
      <c r="AC67">
        <v>2</v>
      </c>
      <c r="AD67" t="s">
        <v>3562</v>
      </c>
      <c r="AE67" t="s">
        <v>3554</v>
      </c>
      <c r="AF67" t="s">
        <v>3584</v>
      </c>
      <c r="AG67">
        <v>3</v>
      </c>
      <c r="AH67" t="s">
        <v>3563</v>
      </c>
      <c r="AI67">
        <f t="shared" si="23"/>
        <v>13.333333333333334</v>
      </c>
      <c r="AJ67">
        <f t="shared" si="24"/>
        <v>13.333333333333334</v>
      </c>
      <c r="AK67" t="str">
        <f t="shared" si="25"/>
        <v/>
      </c>
      <c r="AL67" t="str">
        <f t="shared" si="26"/>
        <v/>
      </c>
      <c r="AM67">
        <f t="shared" si="27"/>
        <v>13.076923076923077</v>
      </c>
      <c r="AN67">
        <f t="shared" si="28"/>
        <v>13.076923076923077</v>
      </c>
      <c r="AO67" t="str">
        <f t="shared" si="29"/>
        <v/>
      </c>
      <c r="AP67" t="str">
        <f t="shared" si="30"/>
        <v/>
      </c>
    </row>
    <row r="68" spans="1:42" x14ac:dyDescent="0.3">
      <c r="A68" s="2">
        <v>44979</v>
      </c>
      <c r="B68" s="2">
        <v>44987</v>
      </c>
      <c r="C68">
        <v>8</v>
      </c>
      <c r="D68">
        <f t="shared" si="31"/>
        <v>14.5</v>
      </c>
      <c r="E68">
        <f t="shared" si="16"/>
        <v>14.5</v>
      </c>
      <c r="F68" t="str">
        <f t="shared" si="17"/>
        <v/>
      </c>
      <c r="G68" t="str">
        <f t="shared" si="18"/>
        <v/>
      </c>
      <c r="H68">
        <f t="shared" si="19"/>
        <v>14.888888888888889</v>
      </c>
      <c r="I68">
        <f t="shared" si="20"/>
        <v>14.888888888888889</v>
      </c>
      <c r="J68" t="str">
        <f t="shared" si="21"/>
        <v/>
      </c>
      <c r="K68" t="str">
        <f t="shared" si="22"/>
        <v/>
      </c>
      <c r="L68" t="s">
        <v>3538</v>
      </c>
      <c r="M68" t="s">
        <v>180</v>
      </c>
      <c r="N68" t="s">
        <v>39</v>
      </c>
      <c r="O68" t="s">
        <v>46</v>
      </c>
      <c r="P68" t="s">
        <v>119</v>
      </c>
      <c r="Q68" t="s">
        <v>120</v>
      </c>
      <c r="R68" t="s">
        <v>42</v>
      </c>
      <c r="S68" t="s">
        <v>21</v>
      </c>
      <c r="T68" t="s">
        <v>21</v>
      </c>
      <c r="U68" t="s">
        <v>2432</v>
      </c>
      <c r="V68" t="s">
        <v>63</v>
      </c>
      <c r="W68">
        <v>107.6653285275013</v>
      </c>
      <c r="X68">
        <v>5.3364073115330362</v>
      </c>
      <c r="Y68">
        <v>60</v>
      </c>
      <c r="Z68" t="s">
        <v>3638</v>
      </c>
      <c r="AA68" t="s">
        <v>3554</v>
      </c>
      <c r="AB68" t="s">
        <v>3584</v>
      </c>
      <c r="AC68">
        <v>2</v>
      </c>
      <c r="AD68" t="s">
        <v>3562</v>
      </c>
      <c r="AE68" t="s">
        <v>3554</v>
      </c>
      <c r="AF68" t="s">
        <v>3584</v>
      </c>
      <c r="AG68">
        <v>3</v>
      </c>
      <c r="AH68" t="s">
        <v>3563</v>
      </c>
      <c r="AI68">
        <f t="shared" si="23"/>
        <v>13.333333333333334</v>
      </c>
      <c r="AJ68">
        <f t="shared" si="24"/>
        <v>13.333333333333334</v>
      </c>
      <c r="AK68" t="str">
        <f t="shared" si="25"/>
        <v/>
      </c>
      <c r="AL68" t="str">
        <f t="shared" si="26"/>
        <v/>
      </c>
      <c r="AM68">
        <f t="shared" si="27"/>
        <v>13.076923076923077</v>
      </c>
      <c r="AN68">
        <f t="shared" si="28"/>
        <v>13.076923076923077</v>
      </c>
      <c r="AO68" t="str">
        <f t="shared" si="29"/>
        <v/>
      </c>
      <c r="AP68" t="str">
        <f t="shared" si="30"/>
        <v/>
      </c>
    </row>
    <row r="69" spans="1:42" x14ac:dyDescent="0.3">
      <c r="A69" s="2">
        <v>44980</v>
      </c>
      <c r="B69" s="2">
        <v>44988</v>
      </c>
      <c r="C69">
        <v>8</v>
      </c>
      <c r="D69">
        <f t="shared" si="31"/>
        <v>14.444444444444445</v>
      </c>
      <c r="E69">
        <f t="shared" si="16"/>
        <v>14.444444444444445</v>
      </c>
      <c r="F69" t="str">
        <f t="shared" si="17"/>
        <v/>
      </c>
      <c r="G69" t="str">
        <f t="shared" si="18"/>
        <v/>
      </c>
      <c r="H69" t="str">
        <f t="shared" si="19"/>
        <v/>
      </c>
      <c r="I69" t="str">
        <f t="shared" si="20"/>
        <v/>
      </c>
      <c r="J69">
        <f t="shared" si="21"/>
        <v>14.666666666666666</v>
      </c>
      <c r="K69">
        <f t="shared" si="22"/>
        <v>14.666666666666666</v>
      </c>
      <c r="L69" t="s">
        <v>3538</v>
      </c>
      <c r="M69" t="s">
        <v>1659</v>
      </c>
      <c r="N69" t="s">
        <v>118</v>
      </c>
      <c r="O69" t="s">
        <v>17</v>
      </c>
      <c r="P69" t="s">
        <v>18</v>
      </c>
      <c r="Q69" t="s">
        <v>19</v>
      </c>
      <c r="R69" t="s">
        <v>35</v>
      </c>
      <c r="S69" t="s">
        <v>22</v>
      </c>
      <c r="T69" t="s">
        <v>22</v>
      </c>
      <c r="V69" t="s">
        <v>76</v>
      </c>
      <c r="W69">
        <v>84.445015244909428</v>
      </c>
      <c r="X69">
        <v>7.1197371076770359</v>
      </c>
      <c r="Y69">
        <v>61</v>
      </c>
      <c r="Z69" t="s">
        <v>3810</v>
      </c>
      <c r="AA69" t="s">
        <v>3554</v>
      </c>
      <c r="AB69" t="s">
        <v>3584</v>
      </c>
      <c r="AC69">
        <v>2</v>
      </c>
      <c r="AD69" t="s">
        <v>3562</v>
      </c>
      <c r="AE69" t="s">
        <v>3554</v>
      </c>
      <c r="AF69" t="s">
        <v>3584</v>
      </c>
      <c r="AG69">
        <v>3</v>
      </c>
      <c r="AH69" t="s">
        <v>3563</v>
      </c>
      <c r="AI69">
        <f t="shared" si="23"/>
        <v>13.411764705882353</v>
      </c>
      <c r="AJ69">
        <f t="shared" si="24"/>
        <v>13.411764705882353</v>
      </c>
      <c r="AK69" t="str">
        <f t="shared" si="25"/>
        <v/>
      </c>
      <c r="AL69" t="str">
        <f t="shared" si="26"/>
        <v/>
      </c>
      <c r="AM69" t="str">
        <f t="shared" si="27"/>
        <v/>
      </c>
      <c r="AN69" t="str">
        <f t="shared" si="28"/>
        <v/>
      </c>
      <c r="AO69">
        <f t="shared" si="29"/>
        <v>10.666666666666666</v>
      </c>
      <c r="AP69">
        <f t="shared" si="30"/>
        <v>10.666666666666666</v>
      </c>
    </row>
    <row r="70" spans="1:42" x14ac:dyDescent="0.3">
      <c r="A70" s="2">
        <v>44979</v>
      </c>
      <c r="B70" s="2">
        <v>44988</v>
      </c>
      <c r="C70">
        <v>9</v>
      </c>
      <c r="D70">
        <f t="shared" si="31"/>
        <v>14.444444444444445</v>
      </c>
      <c r="E70">
        <f t="shared" si="16"/>
        <v>14.444444444444445</v>
      </c>
      <c r="F70" t="str">
        <f t="shared" si="17"/>
        <v/>
      </c>
      <c r="G70" t="str">
        <f t="shared" si="18"/>
        <v/>
      </c>
      <c r="H70" t="str">
        <f t="shared" si="19"/>
        <v/>
      </c>
      <c r="I70" t="str">
        <f t="shared" si="20"/>
        <v/>
      </c>
      <c r="J70">
        <f t="shared" si="21"/>
        <v>14.666666666666666</v>
      </c>
      <c r="K70">
        <f t="shared" si="22"/>
        <v>14.666666666666666</v>
      </c>
      <c r="L70" t="s">
        <v>3538</v>
      </c>
      <c r="M70" t="s">
        <v>1753</v>
      </c>
      <c r="N70" t="s">
        <v>103</v>
      </c>
      <c r="O70" t="s">
        <v>17</v>
      </c>
      <c r="P70" t="s">
        <v>40</v>
      </c>
      <c r="Q70" t="s">
        <v>41</v>
      </c>
      <c r="R70" t="s">
        <v>35</v>
      </c>
      <c r="S70" t="s">
        <v>22</v>
      </c>
      <c r="T70" t="s">
        <v>22</v>
      </c>
      <c r="V70" t="s">
        <v>144</v>
      </c>
      <c r="W70">
        <v>79.864378812575822</v>
      </c>
      <c r="X70">
        <v>7.9461563259446653</v>
      </c>
      <c r="Y70">
        <v>61</v>
      </c>
      <c r="Z70" t="s">
        <v>3810</v>
      </c>
      <c r="AA70" t="s">
        <v>3554</v>
      </c>
      <c r="AB70" t="s">
        <v>3584</v>
      </c>
      <c r="AC70">
        <v>2</v>
      </c>
      <c r="AD70" t="s">
        <v>3562</v>
      </c>
      <c r="AE70" t="s">
        <v>3554</v>
      </c>
      <c r="AF70" t="s">
        <v>3584</v>
      </c>
      <c r="AG70">
        <v>3</v>
      </c>
      <c r="AH70" t="s">
        <v>3563</v>
      </c>
      <c r="AI70">
        <f t="shared" si="23"/>
        <v>13.411764705882353</v>
      </c>
      <c r="AJ70">
        <f t="shared" si="24"/>
        <v>13.411764705882353</v>
      </c>
      <c r="AK70" t="str">
        <f t="shared" si="25"/>
        <v/>
      </c>
      <c r="AL70" t="str">
        <f t="shared" si="26"/>
        <v/>
      </c>
      <c r="AM70" t="str">
        <f t="shared" si="27"/>
        <v/>
      </c>
      <c r="AN70" t="str">
        <f t="shared" si="28"/>
        <v/>
      </c>
      <c r="AO70">
        <f t="shared" si="29"/>
        <v>10.666666666666666</v>
      </c>
      <c r="AP70">
        <f t="shared" si="30"/>
        <v>10.666666666666666</v>
      </c>
    </row>
    <row r="71" spans="1:42" x14ac:dyDescent="0.3">
      <c r="A71" s="2">
        <v>44964</v>
      </c>
      <c r="B71" s="2">
        <v>44988</v>
      </c>
      <c r="C71">
        <v>24</v>
      </c>
      <c r="D71">
        <f t="shared" si="31"/>
        <v>14.444444444444445</v>
      </c>
      <c r="E71">
        <f t="shared" si="16"/>
        <v>14.444444444444445</v>
      </c>
      <c r="F71" t="str">
        <f t="shared" si="17"/>
        <v/>
      </c>
      <c r="G71" t="str">
        <f t="shared" si="18"/>
        <v/>
      </c>
      <c r="H71">
        <f t="shared" si="19"/>
        <v>15.181818181818182</v>
      </c>
      <c r="I71">
        <f t="shared" si="20"/>
        <v>15.181818181818182</v>
      </c>
      <c r="J71" t="str">
        <f t="shared" si="21"/>
        <v/>
      </c>
      <c r="K71" t="str">
        <f t="shared" si="22"/>
        <v/>
      </c>
      <c r="L71" t="s">
        <v>3538</v>
      </c>
      <c r="M71" t="s">
        <v>113</v>
      </c>
      <c r="N71" t="s">
        <v>39</v>
      </c>
      <c r="O71" t="s">
        <v>58</v>
      </c>
      <c r="P71" t="s">
        <v>59</v>
      </c>
      <c r="Q71" t="s">
        <v>19</v>
      </c>
      <c r="R71" t="s">
        <v>42</v>
      </c>
      <c r="S71" t="s">
        <v>22</v>
      </c>
      <c r="T71" t="s">
        <v>22</v>
      </c>
      <c r="V71" t="s">
        <v>54</v>
      </c>
      <c r="W71">
        <v>95.075642831973155</v>
      </c>
      <c r="X71">
        <v>6.7090947864043606</v>
      </c>
      <c r="Y71">
        <v>61</v>
      </c>
      <c r="Z71" t="s">
        <v>3810</v>
      </c>
      <c r="AA71" t="s">
        <v>3554</v>
      </c>
      <c r="AB71" t="s">
        <v>3584</v>
      </c>
      <c r="AC71">
        <v>2</v>
      </c>
      <c r="AD71" t="s">
        <v>3562</v>
      </c>
      <c r="AE71" t="s">
        <v>3554</v>
      </c>
      <c r="AF71" t="s">
        <v>3584</v>
      </c>
      <c r="AG71">
        <v>3</v>
      </c>
      <c r="AH71" t="s">
        <v>3563</v>
      </c>
      <c r="AI71">
        <f t="shared" si="23"/>
        <v>13.411764705882353</v>
      </c>
      <c r="AJ71">
        <f t="shared" si="24"/>
        <v>13.411764705882353</v>
      </c>
      <c r="AK71" t="str">
        <f t="shared" si="25"/>
        <v/>
      </c>
      <c r="AL71" t="str">
        <f t="shared" si="26"/>
        <v/>
      </c>
      <c r="AM71">
        <f t="shared" si="27"/>
        <v>13</v>
      </c>
      <c r="AN71">
        <f t="shared" si="28"/>
        <v>13</v>
      </c>
      <c r="AO71" t="str">
        <f t="shared" si="29"/>
        <v/>
      </c>
      <c r="AP71" t="str">
        <f t="shared" si="30"/>
        <v/>
      </c>
    </row>
    <row r="72" spans="1:42" x14ac:dyDescent="0.3">
      <c r="A72" s="2">
        <v>44982</v>
      </c>
      <c r="B72" s="2">
        <v>44988</v>
      </c>
      <c r="C72">
        <v>6</v>
      </c>
      <c r="D72">
        <f t="shared" si="31"/>
        <v>14.444444444444445</v>
      </c>
      <c r="E72">
        <f t="shared" si="16"/>
        <v>14.444444444444445</v>
      </c>
      <c r="F72" t="str">
        <f t="shared" si="17"/>
        <v/>
      </c>
      <c r="G72" t="str">
        <f t="shared" si="18"/>
        <v/>
      </c>
      <c r="H72">
        <f t="shared" si="19"/>
        <v>15.181818181818182</v>
      </c>
      <c r="I72">
        <f t="shared" si="20"/>
        <v>15.181818181818182</v>
      </c>
      <c r="J72" t="str">
        <f t="shared" si="21"/>
        <v/>
      </c>
      <c r="K72" t="str">
        <f t="shared" si="22"/>
        <v/>
      </c>
      <c r="L72" t="s">
        <v>3538</v>
      </c>
      <c r="M72" t="s">
        <v>441</v>
      </c>
      <c r="N72" t="s">
        <v>103</v>
      </c>
      <c r="O72" t="s">
        <v>17</v>
      </c>
      <c r="P72" t="s">
        <v>40</v>
      </c>
      <c r="Q72" t="s">
        <v>41</v>
      </c>
      <c r="R72" t="s">
        <v>42</v>
      </c>
      <c r="S72" t="s">
        <v>22</v>
      </c>
      <c r="T72" t="s">
        <v>22</v>
      </c>
      <c r="V72" t="s">
        <v>43</v>
      </c>
      <c r="W72">
        <v>102.3907075716226</v>
      </c>
      <c r="X72">
        <v>6.8688066380132193</v>
      </c>
      <c r="Y72">
        <v>61</v>
      </c>
      <c r="Z72" t="s">
        <v>3810</v>
      </c>
      <c r="AA72" t="s">
        <v>3554</v>
      </c>
      <c r="AB72" t="s">
        <v>3584</v>
      </c>
      <c r="AC72">
        <v>2</v>
      </c>
      <c r="AD72" t="s">
        <v>3562</v>
      </c>
      <c r="AE72" t="s">
        <v>3554</v>
      </c>
      <c r="AF72" t="s">
        <v>3584</v>
      </c>
      <c r="AG72">
        <v>3</v>
      </c>
      <c r="AH72" t="s">
        <v>3563</v>
      </c>
      <c r="AI72">
        <f t="shared" si="23"/>
        <v>13.411764705882353</v>
      </c>
      <c r="AJ72">
        <f t="shared" si="24"/>
        <v>13.411764705882353</v>
      </c>
      <c r="AK72" t="str">
        <f t="shared" si="25"/>
        <v/>
      </c>
      <c r="AL72" t="str">
        <f t="shared" si="26"/>
        <v/>
      </c>
      <c r="AM72">
        <f t="shared" si="27"/>
        <v>13</v>
      </c>
      <c r="AN72">
        <f t="shared" si="28"/>
        <v>13</v>
      </c>
      <c r="AO72" t="str">
        <f t="shared" si="29"/>
        <v/>
      </c>
      <c r="AP72" t="str">
        <f t="shared" si="30"/>
        <v/>
      </c>
    </row>
    <row r="73" spans="1:42" x14ac:dyDescent="0.3">
      <c r="A73" s="2">
        <v>44981</v>
      </c>
      <c r="B73" s="2">
        <v>44988</v>
      </c>
      <c r="C73">
        <v>7</v>
      </c>
      <c r="D73">
        <f t="shared" si="31"/>
        <v>14.444444444444445</v>
      </c>
      <c r="E73">
        <f t="shared" si="16"/>
        <v>14.444444444444445</v>
      </c>
      <c r="F73" t="str">
        <f t="shared" si="17"/>
        <v/>
      </c>
      <c r="G73" t="str">
        <f t="shared" si="18"/>
        <v/>
      </c>
      <c r="H73">
        <f t="shared" si="19"/>
        <v>15.181818181818182</v>
      </c>
      <c r="I73">
        <f t="shared" si="20"/>
        <v>15.181818181818182</v>
      </c>
      <c r="J73" t="str">
        <f t="shared" si="21"/>
        <v/>
      </c>
      <c r="K73" t="str">
        <f t="shared" si="22"/>
        <v/>
      </c>
      <c r="L73" t="s">
        <v>3538</v>
      </c>
      <c r="M73" t="s">
        <v>1513</v>
      </c>
      <c r="N73" t="s">
        <v>103</v>
      </c>
      <c r="O73" t="s">
        <v>51</v>
      </c>
      <c r="P73" t="s">
        <v>59</v>
      </c>
      <c r="Q73" t="s">
        <v>34</v>
      </c>
      <c r="R73" t="s">
        <v>42</v>
      </c>
      <c r="S73" t="s">
        <v>22</v>
      </c>
      <c r="T73" t="s">
        <v>22</v>
      </c>
      <c r="V73" t="s">
        <v>76</v>
      </c>
      <c r="W73">
        <v>61.649847432255847</v>
      </c>
      <c r="X73">
        <v>6.7095945793127774</v>
      </c>
      <c r="Y73">
        <v>61</v>
      </c>
      <c r="Z73" t="s">
        <v>3810</v>
      </c>
      <c r="AA73" t="s">
        <v>3554</v>
      </c>
      <c r="AB73" t="s">
        <v>3584</v>
      </c>
      <c r="AC73">
        <v>2</v>
      </c>
      <c r="AD73" t="s">
        <v>3562</v>
      </c>
      <c r="AE73" t="s">
        <v>3554</v>
      </c>
      <c r="AF73" t="s">
        <v>3584</v>
      </c>
      <c r="AG73">
        <v>3</v>
      </c>
      <c r="AH73" t="s">
        <v>3563</v>
      </c>
      <c r="AI73">
        <f t="shared" si="23"/>
        <v>13.411764705882353</v>
      </c>
      <c r="AJ73">
        <f t="shared" si="24"/>
        <v>13.411764705882353</v>
      </c>
      <c r="AK73" t="str">
        <f t="shared" si="25"/>
        <v/>
      </c>
      <c r="AL73" t="str">
        <f t="shared" si="26"/>
        <v/>
      </c>
      <c r="AM73">
        <f t="shared" si="27"/>
        <v>13</v>
      </c>
      <c r="AN73">
        <f t="shared" si="28"/>
        <v>13</v>
      </c>
      <c r="AO73" t="str">
        <f t="shared" si="29"/>
        <v/>
      </c>
      <c r="AP73" t="str">
        <f t="shared" si="30"/>
        <v/>
      </c>
    </row>
    <row r="74" spans="1:42" x14ac:dyDescent="0.3">
      <c r="A74" s="2">
        <v>44957</v>
      </c>
      <c r="B74" s="2">
        <v>44988</v>
      </c>
      <c r="C74">
        <v>31</v>
      </c>
      <c r="D74">
        <f t="shared" si="31"/>
        <v>14.444444444444445</v>
      </c>
      <c r="E74">
        <f t="shared" si="16"/>
        <v>14.444444444444445</v>
      </c>
      <c r="F74" t="str">
        <f t="shared" si="17"/>
        <v/>
      </c>
      <c r="G74" t="str">
        <f t="shared" si="18"/>
        <v/>
      </c>
      <c r="H74" t="str">
        <f t="shared" si="19"/>
        <v/>
      </c>
      <c r="I74" t="str">
        <f t="shared" si="20"/>
        <v/>
      </c>
      <c r="J74">
        <f t="shared" si="21"/>
        <v>14.666666666666666</v>
      </c>
      <c r="K74">
        <f t="shared" si="22"/>
        <v>14.666666666666666</v>
      </c>
      <c r="L74" t="s">
        <v>3537</v>
      </c>
      <c r="M74" t="s">
        <v>286</v>
      </c>
      <c r="N74" t="s">
        <v>80</v>
      </c>
      <c r="O74" t="s">
        <v>17</v>
      </c>
      <c r="P74" t="s">
        <v>18</v>
      </c>
      <c r="Q74" t="s">
        <v>34</v>
      </c>
      <c r="R74" t="s">
        <v>35</v>
      </c>
      <c r="S74" t="s">
        <v>21</v>
      </c>
      <c r="T74" t="s">
        <v>21</v>
      </c>
      <c r="U74" t="s">
        <v>607</v>
      </c>
      <c r="V74" t="s">
        <v>43</v>
      </c>
      <c r="W74">
        <v>25.350751191582141</v>
      </c>
      <c r="X74">
        <v>4.7314417145008161</v>
      </c>
      <c r="Y74">
        <v>61</v>
      </c>
      <c r="Z74" t="s">
        <v>3810</v>
      </c>
      <c r="AA74" t="s">
        <v>3554</v>
      </c>
      <c r="AB74" t="s">
        <v>3584</v>
      </c>
      <c r="AC74">
        <v>1</v>
      </c>
      <c r="AD74" t="s">
        <v>3561</v>
      </c>
      <c r="AE74" t="s">
        <v>3554</v>
      </c>
      <c r="AF74" t="s">
        <v>3584</v>
      </c>
      <c r="AG74">
        <v>3</v>
      </c>
      <c r="AH74" t="s">
        <v>3563</v>
      </c>
      <c r="AI74">
        <f t="shared" si="23"/>
        <v>13.411764705882353</v>
      </c>
      <c r="AJ74">
        <f t="shared" si="24"/>
        <v>13.411764705882353</v>
      </c>
      <c r="AK74" t="str">
        <f t="shared" si="25"/>
        <v/>
      </c>
      <c r="AL74" t="str">
        <f t="shared" si="26"/>
        <v/>
      </c>
      <c r="AM74" t="str">
        <f t="shared" si="27"/>
        <v/>
      </c>
      <c r="AN74" t="str">
        <f t="shared" si="28"/>
        <v/>
      </c>
      <c r="AO74">
        <f t="shared" si="29"/>
        <v>10.666666666666666</v>
      </c>
      <c r="AP74">
        <f t="shared" si="30"/>
        <v>10.666666666666666</v>
      </c>
    </row>
    <row r="75" spans="1:42" x14ac:dyDescent="0.3">
      <c r="A75" s="2">
        <v>44983</v>
      </c>
      <c r="B75" s="2">
        <v>44988</v>
      </c>
      <c r="C75">
        <v>5</v>
      </c>
      <c r="D75">
        <f t="shared" si="31"/>
        <v>14.444444444444445</v>
      </c>
      <c r="E75">
        <f t="shared" si="16"/>
        <v>14.444444444444445</v>
      </c>
      <c r="F75">
        <f t="shared" si="17"/>
        <v>5</v>
      </c>
      <c r="G75">
        <f t="shared" si="18"/>
        <v>5</v>
      </c>
      <c r="H75" t="str">
        <f t="shared" si="19"/>
        <v/>
      </c>
      <c r="I75" t="str">
        <f t="shared" si="20"/>
        <v/>
      </c>
      <c r="J75" t="str">
        <f t="shared" si="21"/>
        <v/>
      </c>
      <c r="K75" t="str">
        <f t="shared" si="22"/>
        <v/>
      </c>
      <c r="L75" t="s">
        <v>3538</v>
      </c>
      <c r="M75" t="s">
        <v>1496</v>
      </c>
      <c r="N75" t="s">
        <v>103</v>
      </c>
      <c r="O75" t="s">
        <v>46</v>
      </c>
      <c r="P75" t="s">
        <v>18</v>
      </c>
      <c r="Q75" t="s">
        <v>19</v>
      </c>
      <c r="R75" t="s">
        <v>20</v>
      </c>
      <c r="S75" t="s">
        <v>21</v>
      </c>
      <c r="T75" t="s">
        <v>21</v>
      </c>
      <c r="U75" t="s">
        <v>1497</v>
      </c>
      <c r="V75" t="s">
        <v>24</v>
      </c>
      <c r="W75">
        <v>95.696514540613435</v>
      </c>
      <c r="X75">
        <v>6.2645374301969632</v>
      </c>
      <c r="Y75">
        <v>61</v>
      </c>
      <c r="Z75" t="s">
        <v>3810</v>
      </c>
      <c r="AA75" t="s">
        <v>3554</v>
      </c>
      <c r="AB75" t="s">
        <v>3584</v>
      </c>
      <c r="AC75">
        <v>2</v>
      </c>
      <c r="AD75" t="s">
        <v>3562</v>
      </c>
      <c r="AE75" t="s">
        <v>3554</v>
      </c>
      <c r="AF75" t="s">
        <v>3584</v>
      </c>
      <c r="AG75">
        <v>3</v>
      </c>
      <c r="AH75" t="s">
        <v>3563</v>
      </c>
      <c r="AI75">
        <f t="shared" si="23"/>
        <v>13.411764705882353</v>
      </c>
      <c r="AJ75">
        <f t="shared" si="24"/>
        <v>13.411764705882353</v>
      </c>
      <c r="AK75">
        <f t="shared" si="25"/>
        <v>21</v>
      </c>
      <c r="AL75">
        <f t="shared" si="26"/>
        <v>21</v>
      </c>
      <c r="AM75" t="str">
        <f t="shared" si="27"/>
        <v/>
      </c>
      <c r="AN75" t="str">
        <f t="shared" si="28"/>
        <v/>
      </c>
      <c r="AO75" t="str">
        <f t="shared" si="29"/>
        <v/>
      </c>
      <c r="AP75" t="str">
        <f t="shared" si="30"/>
        <v/>
      </c>
    </row>
    <row r="76" spans="1:42" x14ac:dyDescent="0.3">
      <c r="A76" s="2">
        <v>44984</v>
      </c>
      <c r="B76" s="2">
        <v>44990</v>
      </c>
      <c r="C76">
        <v>6</v>
      </c>
      <c r="D76">
        <f t="shared" si="31"/>
        <v>11.357142857142858</v>
      </c>
      <c r="E76">
        <f t="shared" si="16"/>
        <v>11.357142857142858</v>
      </c>
      <c r="F76" t="str">
        <f t="shared" si="17"/>
        <v/>
      </c>
      <c r="G76" t="str">
        <f t="shared" si="18"/>
        <v/>
      </c>
      <c r="H76">
        <f t="shared" si="19"/>
        <v>11.375</v>
      </c>
      <c r="I76">
        <f t="shared" si="20"/>
        <v>11.375</v>
      </c>
      <c r="J76" t="str">
        <f t="shared" si="21"/>
        <v/>
      </c>
      <c r="K76" t="str">
        <f t="shared" si="22"/>
        <v/>
      </c>
      <c r="L76" t="s">
        <v>3538</v>
      </c>
      <c r="M76" t="s">
        <v>2174</v>
      </c>
      <c r="N76" t="s">
        <v>28</v>
      </c>
      <c r="O76" t="s">
        <v>51</v>
      </c>
      <c r="P76" t="s">
        <v>59</v>
      </c>
      <c r="Q76" t="s">
        <v>34</v>
      </c>
      <c r="R76" t="s">
        <v>42</v>
      </c>
      <c r="S76" t="s">
        <v>22</v>
      </c>
      <c r="T76" t="s">
        <v>22</v>
      </c>
      <c r="V76" t="s">
        <v>54</v>
      </c>
      <c r="W76">
        <v>31.48492336616593</v>
      </c>
      <c r="X76">
        <v>6.1698133187864359</v>
      </c>
      <c r="Y76">
        <v>63</v>
      </c>
      <c r="Z76" t="s">
        <v>3895</v>
      </c>
      <c r="AA76" t="s">
        <v>3554</v>
      </c>
      <c r="AB76" t="s">
        <v>3584</v>
      </c>
      <c r="AC76">
        <v>2</v>
      </c>
      <c r="AD76" t="s">
        <v>3562</v>
      </c>
      <c r="AE76" t="s">
        <v>3554</v>
      </c>
      <c r="AF76" t="s">
        <v>3584</v>
      </c>
      <c r="AG76">
        <v>3</v>
      </c>
      <c r="AH76" t="s">
        <v>3563</v>
      </c>
      <c r="AI76">
        <f t="shared" si="23"/>
        <v>13.73469387755102</v>
      </c>
      <c r="AJ76">
        <f t="shared" si="24"/>
        <v>13.73469387755102</v>
      </c>
      <c r="AK76" t="str">
        <f t="shared" si="25"/>
        <v/>
      </c>
      <c r="AL76" t="str">
        <f t="shared" si="26"/>
        <v/>
      </c>
      <c r="AM76">
        <f t="shared" si="27"/>
        <v>13.357142857142858</v>
      </c>
      <c r="AN76">
        <f t="shared" si="28"/>
        <v>13.357142857142858</v>
      </c>
      <c r="AO76" t="str">
        <f t="shared" si="29"/>
        <v/>
      </c>
      <c r="AP76" t="str">
        <f t="shared" si="30"/>
        <v/>
      </c>
    </row>
    <row r="77" spans="1:42" x14ac:dyDescent="0.3">
      <c r="A77" s="2">
        <v>44985</v>
      </c>
      <c r="B77" s="2">
        <v>44991</v>
      </c>
      <c r="C77">
        <v>6</v>
      </c>
      <c r="D77">
        <f t="shared" si="31"/>
        <v>11.214285714285714</v>
      </c>
      <c r="E77">
        <f t="shared" si="16"/>
        <v>11.214285714285714</v>
      </c>
      <c r="F77" t="str">
        <f t="shared" si="17"/>
        <v/>
      </c>
      <c r="G77" t="str">
        <f t="shared" si="18"/>
        <v/>
      </c>
      <c r="H77" t="str">
        <f t="shared" si="19"/>
        <v/>
      </c>
      <c r="I77" t="str">
        <f t="shared" si="20"/>
        <v/>
      </c>
      <c r="J77">
        <f t="shared" si="21"/>
        <v>12.8</v>
      </c>
      <c r="K77">
        <f t="shared" si="22"/>
        <v>12.8</v>
      </c>
      <c r="L77" t="s">
        <v>3538</v>
      </c>
      <c r="M77" t="s">
        <v>1665</v>
      </c>
      <c r="N77" t="s">
        <v>16</v>
      </c>
      <c r="O77" t="s">
        <v>51</v>
      </c>
      <c r="P77" t="s">
        <v>59</v>
      </c>
      <c r="Q77" t="s">
        <v>34</v>
      </c>
      <c r="R77" t="s">
        <v>35</v>
      </c>
      <c r="S77" t="s">
        <v>22</v>
      </c>
      <c r="T77" t="s">
        <v>22</v>
      </c>
      <c r="V77" t="s">
        <v>144</v>
      </c>
      <c r="W77">
        <v>81.979107834626475</v>
      </c>
      <c r="X77">
        <v>5.6207041679811276</v>
      </c>
      <c r="Y77">
        <v>64</v>
      </c>
      <c r="Z77" t="s">
        <v>3684</v>
      </c>
      <c r="AA77" t="s">
        <v>3554</v>
      </c>
      <c r="AB77" t="s">
        <v>3584</v>
      </c>
      <c r="AC77">
        <v>2</v>
      </c>
      <c r="AD77" t="s">
        <v>3562</v>
      </c>
      <c r="AE77" t="s">
        <v>3554</v>
      </c>
      <c r="AF77" t="s">
        <v>3584</v>
      </c>
      <c r="AG77">
        <v>3</v>
      </c>
      <c r="AH77" t="s">
        <v>3563</v>
      </c>
      <c r="AI77">
        <f t="shared" si="23"/>
        <v>13.52</v>
      </c>
      <c r="AJ77">
        <f t="shared" si="24"/>
        <v>13.52</v>
      </c>
      <c r="AK77" t="str">
        <f t="shared" si="25"/>
        <v/>
      </c>
      <c r="AL77" t="str">
        <f t="shared" si="26"/>
        <v/>
      </c>
      <c r="AM77" t="str">
        <f t="shared" si="27"/>
        <v/>
      </c>
      <c r="AN77" t="str">
        <f t="shared" si="28"/>
        <v/>
      </c>
      <c r="AO77">
        <f t="shared" si="29"/>
        <v>10.533333333333333</v>
      </c>
      <c r="AP77">
        <f t="shared" si="30"/>
        <v>10.533333333333333</v>
      </c>
    </row>
    <row r="78" spans="1:42" x14ac:dyDescent="0.3">
      <c r="A78" s="2">
        <v>44988</v>
      </c>
      <c r="B78" s="2">
        <v>44991</v>
      </c>
      <c r="C78">
        <v>3</v>
      </c>
      <c r="D78">
        <f t="shared" si="31"/>
        <v>11.214285714285714</v>
      </c>
      <c r="E78">
        <f t="shared" si="16"/>
        <v>11.214285714285714</v>
      </c>
      <c r="F78" t="str">
        <f t="shared" si="17"/>
        <v/>
      </c>
      <c r="G78" t="str">
        <f t="shared" si="18"/>
        <v/>
      </c>
      <c r="H78">
        <f t="shared" si="19"/>
        <v>11</v>
      </c>
      <c r="I78">
        <f t="shared" si="20"/>
        <v>11</v>
      </c>
      <c r="J78" t="str">
        <f t="shared" si="21"/>
        <v/>
      </c>
      <c r="K78" t="str">
        <f t="shared" si="22"/>
        <v/>
      </c>
      <c r="L78" t="s">
        <v>3538</v>
      </c>
      <c r="M78" t="s">
        <v>1907</v>
      </c>
      <c r="N78" t="s">
        <v>16</v>
      </c>
      <c r="O78" t="s">
        <v>17</v>
      </c>
      <c r="P78" t="s">
        <v>40</v>
      </c>
      <c r="Q78" t="s">
        <v>41</v>
      </c>
      <c r="R78" t="s">
        <v>42</v>
      </c>
      <c r="S78" t="s">
        <v>22</v>
      </c>
      <c r="T78" t="s">
        <v>22</v>
      </c>
      <c r="V78" t="s">
        <v>63</v>
      </c>
      <c r="W78">
        <v>65.92536225623445</v>
      </c>
      <c r="X78">
        <v>7.3944971547677172</v>
      </c>
      <c r="Y78">
        <v>64</v>
      </c>
      <c r="Z78" t="s">
        <v>3684</v>
      </c>
      <c r="AA78" t="s">
        <v>3554</v>
      </c>
      <c r="AB78" t="s">
        <v>3584</v>
      </c>
      <c r="AC78">
        <v>3</v>
      </c>
      <c r="AD78" t="s">
        <v>3563</v>
      </c>
      <c r="AE78" t="s">
        <v>3554</v>
      </c>
      <c r="AF78" t="s">
        <v>3584</v>
      </c>
      <c r="AG78">
        <v>3</v>
      </c>
      <c r="AH78" t="s">
        <v>3563</v>
      </c>
      <c r="AI78">
        <f t="shared" si="23"/>
        <v>13.52</v>
      </c>
      <c r="AJ78">
        <f t="shared" si="24"/>
        <v>13.52</v>
      </c>
      <c r="AK78" t="str">
        <f t="shared" si="25"/>
        <v/>
      </c>
      <c r="AL78" t="str">
        <f t="shared" si="26"/>
        <v/>
      </c>
      <c r="AM78">
        <f t="shared" si="27"/>
        <v>13</v>
      </c>
      <c r="AN78">
        <f t="shared" si="28"/>
        <v>13</v>
      </c>
      <c r="AO78" t="str">
        <f t="shared" si="29"/>
        <v/>
      </c>
      <c r="AP78" t="str">
        <f t="shared" si="30"/>
        <v/>
      </c>
    </row>
    <row r="79" spans="1:42" x14ac:dyDescent="0.3">
      <c r="A79" s="2">
        <v>44959</v>
      </c>
      <c r="B79" s="2">
        <v>44992</v>
      </c>
      <c r="C79">
        <v>33</v>
      </c>
      <c r="D79">
        <f t="shared" si="31"/>
        <v>15.625</v>
      </c>
      <c r="E79">
        <f t="shared" si="16"/>
        <v>15.625</v>
      </c>
      <c r="F79">
        <f t="shared" si="17"/>
        <v>26.25</v>
      </c>
      <c r="G79">
        <f t="shared" si="18"/>
        <v>26.25</v>
      </c>
      <c r="H79" t="str">
        <f t="shared" si="19"/>
        <v/>
      </c>
      <c r="I79" t="str">
        <f t="shared" si="20"/>
        <v/>
      </c>
      <c r="J79" t="str">
        <f t="shared" si="21"/>
        <v/>
      </c>
      <c r="K79" t="str">
        <f t="shared" si="22"/>
        <v/>
      </c>
      <c r="L79" t="s">
        <v>3537</v>
      </c>
      <c r="M79" t="s">
        <v>127</v>
      </c>
      <c r="N79" t="s">
        <v>16</v>
      </c>
      <c r="O79" t="s">
        <v>51</v>
      </c>
      <c r="P79" t="s">
        <v>52</v>
      </c>
      <c r="Q79" t="s">
        <v>34</v>
      </c>
      <c r="R79" t="s">
        <v>20</v>
      </c>
      <c r="S79" t="s">
        <v>21</v>
      </c>
      <c r="T79" t="s">
        <v>21</v>
      </c>
      <c r="U79" t="s">
        <v>1430</v>
      </c>
      <c r="V79" t="s">
        <v>76</v>
      </c>
      <c r="W79">
        <v>79.35861653407008</v>
      </c>
      <c r="X79">
        <v>7.2415069006745183</v>
      </c>
      <c r="Y79">
        <v>65</v>
      </c>
      <c r="Z79" t="s">
        <v>3915</v>
      </c>
      <c r="AA79" t="s">
        <v>3554</v>
      </c>
      <c r="AB79" t="s">
        <v>3584</v>
      </c>
      <c r="AC79">
        <v>2</v>
      </c>
      <c r="AD79" t="s">
        <v>3562</v>
      </c>
      <c r="AE79" t="s">
        <v>3554</v>
      </c>
      <c r="AF79" t="s">
        <v>3584</v>
      </c>
      <c r="AG79">
        <v>3</v>
      </c>
      <c r="AH79" t="s">
        <v>3563</v>
      </c>
      <c r="AI79">
        <f t="shared" si="23"/>
        <v>14.641509433962264</v>
      </c>
      <c r="AJ79">
        <f t="shared" si="24"/>
        <v>14.641509433962264</v>
      </c>
      <c r="AK79">
        <f t="shared" si="25"/>
        <v>26.777777777777779</v>
      </c>
      <c r="AL79">
        <f t="shared" si="26"/>
        <v>26.777777777777779</v>
      </c>
      <c r="AM79" t="str">
        <f t="shared" si="27"/>
        <v/>
      </c>
      <c r="AN79" t="str">
        <f t="shared" si="28"/>
        <v/>
      </c>
      <c r="AO79" t="str">
        <f t="shared" si="29"/>
        <v/>
      </c>
      <c r="AP79" t="str">
        <f t="shared" si="30"/>
        <v/>
      </c>
    </row>
    <row r="80" spans="1:42" x14ac:dyDescent="0.3">
      <c r="A80" s="2">
        <v>44953</v>
      </c>
      <c r="B80" s="2">
        <v>44992</v>
      </c>
      <c r="C80">
        <v>39</v>
      </c>
      <c r="D80">
        <f t="shared" si="31"/>
        <v>15.625</v>
      </c>
      <c r="E80">
        <f t="shared" si="16"/>
        <v>15.625</v>
      </c>
      <c r="F80">
        <f t="shared" si="17"/>
        <v>26.25</v>
      </c>
      <c r="G80">
        <f t="shared" si="18"/>
        <v>26.25</v>
      </c>
      <c r="H80" t="str">
        <f t="shared" si="19"/>
        <v/>
      </c>
      <c r="I80" t="str">
        <f t="shared" si="20"/>
        <v/>
      </c>
      <c r="J80" t="str">
        <f t="shared" si="21"/>
        <v/>
      </c>
      <c r="K80" t="str">
        <f t="shared" si="22"/>
        <v/>
      </c>
      <c r="L80" t="s">
        <v>3537</v>
      </c>
      <c r="M80" t="s">
        <v>204</v>
      </c>
      <c r="N80" t="s">
        <v>157</v>
      </c>
      <c r="O80" t="s">
        <v>46</v>
      </c>
      <c r="P80" t="s">
        <v>119</v>
      </c>
      <c r="Q80" t="s">
        <v>120</v>
      </c>
      <c r="R80" t="s">
        <v>20</v>
      </c>
      <c r="S80" t="s">
        <v>21</v>
      </c>
      <c r="T80" t="s">
        <v>21</v>
      </c>
      <c r="U80" t="s">
        <v>205</v>
      </c>
      <c r="V80" t="s">
        <v>54</v>
      </c>
      <c r="W80">
        <v>24.269514949700302</v>
      </c>
      <c r="X80">
        <v>4.7356631142391894</v>
      </c>
      <c r="Y80">
        <v>65</v>
      </c>
      <c r="Z80" t="s">
        <v>3915</v>
      </c>
      <c r="AA80" t="s">
        <v>3554</v>
      </c>
      <c r="AB80" t="s">
        <v>3584</v>
      </c>
      <c r="AC80">
        <v>1</v>
      </c>
      <c r="AD80" t="s">
        <v>3561</v>
      </c>
      <c r="AE80" t="s">
        <v>3554</v>
      </c>
      <c r="AF80" t="s">
        <v>3584</v>
      </c>
      <c r="AG80">
        <v>3</v>
      </c>
      <c r="AH80" t="s">
        <v>3563</v>
      </c>
      <c r="AI80">
        <f t="shared" si="23"/>
        <v>14.641509433962264</v>
      </c>
      <c r="AJ80">
        <f t="shared" si="24"/>
        <v>14.641509433962264</v>
      </c>
      <c r="AK80">
        <f t="shared" si="25"/>
        <v>26.777777777777779</v>
      </c>
      <c r="AL80">
        <f t="shared" si="26"/>
        <v>26.777777777777779</v>
      </c>
      <c r="AM80" t="str">
        <f t="shared" si="27"/>
        <v/>
      </c>
      <c r="AN80" t="str">
        <f t="shared" si="28"/>
        <v/>
      </c>
      <c r="AO80" t="str">
        <f t="shared" si="29"/>
        <v/>
      </c>
      <c r="AP80" t="str">
        <f t="shared" si="30"/>
        <v/>
      </c>
    </row>
    <row r="81" spans="1:42" x14ac:dyDescent="0.3">
      <c r="A81" s="2">
        <v>44964</v>
      </c>
      <c r="B81" s="2">
        <v>44992</v>
      </c>
      <c r="C81">
        <v>28</v>
      </c>
      <c r="D81">
        <f t="shared" si="31"/>
        <v>15.625</v>
      </c>
      <c r="E81">
        <f t="shared" si="16"/>
        <v>15.625</v>
      </c>
      <c r="F81">
        <f t="shared" si="17"/>
        <v>26.25</v>
      </c>
      <c r="G81">
        <f t="shared" si="18"/>
        <v>26.25</v>
      </c>
      <c r="H81" t="str">
        <f t="shared" si="19"/>
        <v/>
      </c>
      <c r="I81" t="str">
        <f t="shared" si="20"/>
        <v/>
      </c>
      <c r="J81" t="str">
        <f t="shared" si="21"/>
        <v/>
      </c>
      <c r="K81" t="str">
        <f t="shared" si="22"/>
        <v/>
      </c>
      <c r="L81" t="s">
        <v>3538</v>
      </c>
      <c r="M81" t="s">
        <v>1018</v>
      </c>
      <c r="N81" t="s">
        <v>16</v>
      </c>
      <c r="O81" t="s">
        <v>51</v>
      </c>
      <c r="P81" t="s">
        <v>52</v>
      </c>
      <c r="Q81" t="s">
        <v>34</v>
      </c>
      <c r="R81" t="s">
        <v>20</v>
      </c>
      <c r="S81" t="s">
        <v>21</v>
      </c>
      <c r="T81" t="s">
        <v>21</v>
      </c>
      <c r="U81" t="s">
        <v>3234</v>
      </c>
      <c r="V81" t="s">
        <v>144</v>
      </c>
      <c r="W81">
        <v>90.651719657143872</v>
      </c>
      <c r="X81">
        <v>6.0411185129759826</v>
      </c>
      <c r="Y81">
        <v>65</v>
      </c>
      <c r="Z81" t="s">
        <v>3915</v>
      </c>
      <c r="AA81" t="s">
        <v>3554</v>
      </c>
      <c r="AB81" t="s">
        <v>3584</v>
      </c>
      <c r="AC81">
        <v>2</v>
      </c>
      <c r="AD81" t="s">
        <v>3562</v>
      </c>
      <c r="AE81" t="s">
        <v>3554</v>
      </c>
      <c r="AF81" t="s">
        <v>3584</v>
      </c>
      <c r="AG81">
        <v>3</v>
      </c>
      <c r="AH81" t="s">
        <v>3563</v>
      </c>
      <c r="AI81">
        <f t="shared" si="23"/>
        <v>14.641509433962264</v>
      </c>
      <c r="AJ81">
        <f t="shared" si="24"/>
        <v>14.641509433962264</v>
      </c>
      <c r="AK81">
        <f t="shared" si="25"/>
        <v>26.777777777777779</v>
      </c>
      <c r="AL81">
        <f t="shared" si="26"/>
        <v>26.777777777777779</v>
      </c>
      <c r="AM81" t="str">
        <f t="shared" si="27"/>
        <v/>
      </c>
      <c r="AN81" t="str">
        <f t="shared" si="28"/>
        <v/>
      </c>
      <c r="AO81" t="str">
        <f t="shared" si="29"/>
        <v/>
      </c>
      <c r="AP81" t="str">
        <f t="shared" si="30"/>
        <v/>
      </c>
    </row>
    <row r="82" spans="1:42" x14ac:dyDescent="0.3">
      <c r="A82" s="2">
        <v>44991</v>
      </c>
      <c r="B82" s="2">
        <v>44993</v>
      </c>
      <c r="C82">
        <v>2</v>
      </c>
      <c r="D82">
        <f t="shared" si="31"/>
        <v>15.125</v>
      </c>
      <c r="E82">
        <f t="shared" si="16"/>
        <v>15.125</v>
      </c>
      <c r="F82">
        <f t="shared" si="17"/>
        <v>21.4</v>
      </c>
      <c r="G82">
        <f t="shared" si="18"/>
        <v>21.4</v>
      </c>
      <c r="H82" t="str">
        <f t="shared" si="19"/>
        <v/>
      </c>
      <c r="I82" t="str">
        <f t="shared" si="20"/>
        <v/>
      </c>
      <c r="J82" t="str">
        <f t="shared" si="21"/>
        <v/>
      </c>
      <c r="K82" t="str">
        <f t="shared" si="22"/>
        <v/>
      </c>
      <c r="L82" t="s">
        <v>3538</v>
      </c>
      <c r="M82" t="s">
        <v>834</v>
      </c>
      <c r="N82" t="s">
        <v>157</v>
      </c>
      <c r="O82" t="s">
        <v>33</v>
      </c>
      <c r="P82" t="s">
        <v>52</v>
      </c>
      <c r="Q82" t="s">
        <v>34</v>
      </c>
      <c r="R82" t="s">
        <v>20</v>
      </c>
      <c r="S82" t="s">
        <v>21</v>
      </c>
      <c r="T82" t="s">
        <v>3546</v>
      </c>
      <c r="U82" t="s">
        <v>835</v>
      </c>
      <c r="V82" t="s">
        <v>30</v>
      </c>
      <c r="W82">
        <v>26.859993898993331</v>
      </c>
      <c r="X82">
        <v>4.4840205725094036</v>
      </c>
      <c r="Y82">
        <v>66</v>
      </c>
      <c r="Z82" t="s">
        <v>3780</v>
      </c>
      <c r="AA82" t="s">
        <v>3554</v>
      </c>
      <c r="AB82" t="s">
        <v>3584</v>
      </c>
      <c r="AC82">
        <v>3</v>
      </c>
      <c r="AD82" t="s">
        <v>3563</v>
      </c>
      <c r="AE82" t="s">
        <v>3554</v>
      </c>
      <c r="AF82" t="s">
        <v>3584</v>
      </c>
      <c r="AG82">
        <v>3</v>
      </c>
      <c r="AH82" t="s">
        <v>3563</v>
      </c>
      <c r="AI82">
        <f t="shared" si="23"/>
        <v>14.25</v>
      </c>
      <c r="AJ82">
        <f t="shared" si="24"/>
        <v>14.25</v>
      </c>
      <c r="AK82">
        <f t="shared" si="25"/>
        <v>24.3</v>
      </c>
      <c r="AL82">
        <f t="shared" si="26"/>
        <v>24.3</v>
      </c>
      <c r="AM82" t="str">
        <f t="shared" si="27"/>
        <v/>
      </c>
      <c r="AN82" t="str">
        <f t="shared" si="28"/>
        <v/>
      </c>
      <c r="AO82" t="str">
        <f t="shared" si="29"/>
        <v/>
      </c>
      <c r="AP82" t="str">
        <f t="shared" si="30"/>
        <v/>
      </c>
    </row>
    <row r="83" spans="1:42" x14ac:dyDescent="0.3">
      <c r="A83" s="2">
        <v>44942</v>
      </c>
      <c r="B83" s="2">
        <v>44994</v>
      </c>
      <c r="C83">
        <v>52</v>
      </c>
      <c r="D83">
        <f t="shared" si="31"/>
        <v>17.266666666666666</v>
      </c>
      <c r="E83">
        <f t="shared" si="16"/>
        <v>17.266666666666666</v>
      </c>
      <c r="F83" t="str">
        <f t="shared" si="17"/>
        <v/>
      </c>
      <c r="G83" t="str">
        <f t="shared" si="18"/>
        <v/>
      </c>
      <c r="H83">
        <f t="shared" si="19"/>
        <v>16.333333333333332</v>
      </c>
      <c r="I83">
        <f t="shared" si="20"/>
        <v>16.333333333333332</v>
      </c>
      <c r="J83" t="str">
        <f t="shared" si="21"/>
        <v/>
      </c>
      <c r="K83" t="str">
        <f t="shared" si="22"/>
        <v/>
      </c>
      <c r="L83" t="s">
        <v>3537</v>
      </c>
      <c r="M83" t="s">
        <v>258</v>
      </c>
      <c r="N83" t="s">
        <v>39</v>
      </c>
      <c r="O83" t="s">
        <v>33</v>
      </c>
      <c r="P83" t="s">
        <v>59</v>
      </c>
      <c r="Q83" t="s">
        <v>34</v>
      </c>
      <c r="R83" t="s">
        <v>42</v>
      </c>
      <c r="S83" t="s">
        <v>21</v>
      </c>
      <c r="T83" t="s">
        <v>3546</v>
      </c>
      <c r="U83" t="s">
        <v>3011</v>
      </c>
      <c r="V83" t="s">
        <v>24</v>
      </c>
      <c r="W83">
        <v>120.52432360973479</v>
      </c>
      <c r="X83">
        <v>6.6000069635273633</v>
      </c>
      <c r="Y83">
        <v>67</v>
      </c>
      <c r="Z83" t="s">
        <v>3897</v>
      </c>
      <c r="AA83" t="s">
        <v>3554</v>
      </c>
      <c r="AB83" t="s">
        <v>3584</v>
      </c>
      <c r="AC83">
        <v>1</v>
      </c>
      <c r="AD83" t="s">
        <v>3561</v>
      </c>
      <c r="AE83" t="s">
        <v>3554</v>
      </c>
      <c r="AF83" t="s">
        <v>3584</v>
      </c>
      <c r="AG83">
        <v>3</v>
      </c>
      <c r="AH83" t="s">
        <v>3563</v>
      </c>
      <c r="AI83">
        <f t="shared" si="23"/>
        <v>15.22</v>
      </c>
      <c r="AJ83">
        <f t="shared" si="24"/>
        <v>15.22</v>
      </c>
      <c r="AK83" t="str">
        <f t="shared" si="25"/>
        <v/>
      </c>
      <c r="AL83" t="str">
        <f t="shared" si="26"/>
        <v/>
      </c>
      <c r="AM83">
        <f t="shared" si="27"/>
        <v>14</v>
      </c>
      <c r="AN83">
        <f t="shared" si="28"/>
        <v>14</v>
      </c>
      <c r="AO83" t="str">
        <f t="shared" si="29"/>
        <v/>
      </c>
      <c r="AP83" t="str">
        <f t="shared" si="30"/>
        <v/>
      </c>
    </row>
    <row r="84" spans="1:42" x14ac:dyDescent="0.3">
      <c r="A84" s="2">
        <v>44992</v>
      </c>
      <c r="B84" s="2">
        <v>44995</v>
      </c>
      <c r="C84">
        <v>3</v>
      </c>
      <c r="D84">
        <f t="shared" si="31"/>
        <v>19.111111111111111</v>
      </c>
      <c r="E84">
        <f t="shared" si="16"/>
        <v>19.111111111111111</v>
      </c>
      <c r="F84" t="str">
        <f t="shared" si="17"/>
        <v/>
      </c>
      <c r="G84" t="str">
        <f t="shared" si="18"/>
        <v/>
      </c>
      <c r="H84">
        <f t="shared" si="19"/>
        <v>16</v>
      </c>
      <c r="I84">
        <f t="shared" si="20"/>
        <v>16</v>
      </c>
      <c r="J84" t="str">
        <f t="shared" si="21"/>
        <v/>
      </c>
      <c r="K84" t="str">
        <f t="shared" si="22"/>
        <v/>
      </c>
      <c r="L84" t="s">
        <v>3538</v>
      </c>
      <c r="M84" t="s">
        <v>292</v>
      </c>
      <c r="N84" t="s">
        <v>157</v>
      </c>
      <c r="O84" t="s">
        <v>58</v>
      </c>
      <c r="P84" t="s">
        <v>119</v>
      </c>
      <c r="Q84" t="s">
        <v>120</v>
      </c>
      <c r="R84" t="s">
        <v>42</v>
      </c>
      <c r="S84" t="s">
        <v>21</v>
      </c>
      <c r="T84" t="s">
        <v>3546</v>
      </c>
      <c r="U84" t="s">
        <v>2874</v>
      </c>
      <c r="V84" t="s">
        <v>76</v>
      </c>
      <c r="W84">
        <v>31.956286259803129</v>
      </c>
      <c r="X84">
        <v>4.607324416793066</v>
      </c>
      <c r="Y84">
        <v>68</v>
      </c>
      <c r="Z84" t="s">
        <v>3753</v>
      </c>
      <c r="AA84" t="s">
        <v>3554</v>
      </c>
      <c r="AB84" t="s">
        <v>3584</v>
      </c>
      <c r="AC84">
        <v>3</v>
      </c>
      <c r="AD84" t="s">
        <v>3563</v>
      </c>
      <c r="AE84" t="s">
        <v>3554</v>
      </c>
      <c r="AF84" t="s">
        <v>3584</v>
      </c>
      <c r="AG84">
        <v>3</v>
      </c>
      <c r="AH84" t="s">
        <v>3563</v>
      </c>
      <c r="AI84">
        <f t="shared" si="23"/>
        <v>14.980392156862745</v>
      </c>
      <c r="AJ84">
        <f t="shared" si="24"/>
        <v>14.980392156862745</v>
      </c>
      <c r="AK84" t="str">
        <f t="shared" si="25"/>
        <v/>
      </c>
      <c r="AL84" t="str">
        <f t="shared" si="26"/>
        <v/>
      </c>
      <c r="AM84">
        <f t="shared" si="27"/>
        <v>13.620689655172415</v>
      </c>
      <c r="AN84">
        <f t="shared" si="28"/>
        <v>13.620689655172415</v>
      </c>
      <c r="AO84" t="str">
        <f t="shared" si="29"/>
        <v/>
      </c>
      <c r="AP84" t="str">
        <f t="shared" si="30"/>
        <v/>
      </c>
    </row>
    <row r="85" spans="1:42" x14ac:dyDescent="0.3">
      <c r="A85" s="2">
        <v>44993</v>
      </c>
      <c r="B85" s="2">
        <v>44997</v>
      </c>
      <c r="C85">
        <v>4</v>
      </c>
      <c r="D85">
        <f t="shared" si="31"/>
        <v>16.727272727272727</v>
      </c>
      <c r="E85">
        <f t="shared" si="16"/>
        <v>16.727272727272727</v>
      </c>
      <c r="F85" t="str">
        <f t="shared" si="17"/>
        <v/>
      </c>
      <c r="G85" t="str">
        <f t="shared" si="18"/>
        <v/>
      </c>
      <c r="H85" t="str">
        <f t="shared" si="19"/>
        <v/>
      </c>
      <c r="I85" t="str">
        <f t="shared" si="20"/>
        <v/>
      </c>
      <c r="J85">
        <f t="shared" si="21"/>
        <v>5</v>
      </c>
      <c r="K85">
        <f t="shared" si="22"/>
        <v>5</v>
      </c>
      <c r="L85" t="s">
        <v>3538</v>
      </c>
      <c r="M85" t="s">
        <v>1155</v>
      </c>
      <c r="N85" t="s">
        <v>118</v>
      </c>
      <c r="O85" t="s">
        <v>33</v>
      </c>
      <c r="P85" t="s">
        <v>18</v>
      </c>
      <c r="Q85" t="s">
        <v>34</v>
      </c>
      <c r="R85" t="s">
        <v>35</v>
      </c>
      <c r="S85" t="s">
        <v>22</v>
      </c>
      <c r="T85" t="s">
        <v>22</v>
      </c>
      <c r="V85" t="s">
        <v>30</v>
      </c>
      <c r="W85">
        <v>61.187830996565907</v>
      </c>
      <c r="X85">
        <v>7.3819612683194631</v>
      </c>
      <c r="Y85">
        <v>70</v>
      </c>
      <c r="Z85" t="s">
        <v>3893</v>
      </c>
      <c r="AA85" t="s">
        <v>3554</v>
      </c>
      <c r="AB85" t="s">
        <v>3584</v>
      </c>
      <c r="AC85">
        <v>3</v>
      </c>
      <c r="AD85" t="s">
        <v>3563</v>
      </c>
      <c r="AE85" t="s">
        <v>3554</v>
      </c>
      <c r="AF85" t="s">
        <v>3584</v>
      </c>
      <c r="AG85">
        <v>3</v>
      </c>
      <c r="AH85" t="s">
        <v>3563</v>
      </c>
      <c r="AI85">
        <f t="shared" si="23"/>
        <v>14.978723404255319</v>
      </c>
      <c r="AJ85">
        <f t="shared" si="24"/>
        <v>14.978723404255319</v>
      </c>
      <c r="AK85" t="str">
        <f t="shared" si="25"/>
        <v/>
      </c>
      <c r="AL85" t="str">
        <f t="shared" si="26"/>
        <v/>
      </c>
      <c r="AM85" t="str">
        <f t="shared" si="27"/>
        <v/>
      </c>
      <c r="AN85" t="str">
        <f t="shared" si="28"/>
        <v/>
      </c>
      <c r="AO85">
        <f t="shared" si="29"/>
        <v>11.3</v>
      </c>
      <c r="AP85">
        <f t="shared" si="30"/>
        <v>11.3</v>
      </c>
    </row>
    <row r="86" spans="1:42" x14ac:dyDescent="0.3">
      <c r="A86" s="2">
        <v>44989</v>
      </c>
      <c r="B86" s="2">
        <v>44997</v>
      </c>
      <c r="C86">
        <v>8</v>
      </c>
      <c r="D86">
        <f t="shared" si="31"/>
        <v>16.727272727272727</v>
      </c>
      <c r="E86">
        <f t="shared" si="16"/>
        <v>16.727272727272727</v>
      </c>
      <c r="F86" t="str">
        <f t="shared" si="17"/>
        <v/>
      </c>
      <c r="G86" t="str">
        <f t="shared" si="18"/>
        <v/>
      </c>
      <c r="H86">
        <f t="shared" si="19"/>
        <v>14.4</v>
      </c>
      <c r="I86">
        <f t="shared" si="20"/>
        <v>14.4</v>
      </c>
      <c r="J86" t="str">
        <f t="shared" si="21"/>
        <v/>
      </c>
      <c r="K86" t="str">
        <f t="shared" si="22"/>
        <v/>
      </c>
      <c r="L86" t="s">
        <v>3538</v>
      </c>
      <c r="M86" t="s">
        <v>2502</v>
      </c>
      <c r="N86" t="s">
        <v>103</v>
      </c>
      <c r="O86" t="s">
        <v>58</v>
      </c>
      <c r="P86" t="s">
        <v>52</v>
      </c>
      <c r="Q86" t="s">
        <v>92</v>
      </c>
      <c r="R86" t="s">
        <v>42</v>
      </c>
      <c r="S86" t="s">
        <v>22</v>
      </c>
      <c r="T86" t="s">
        <v>22</v>
      </c>
      <c r="V86" t="s">
        <v>24</v>
      </c>
      <c r="W86">
        <v>84.494582413750166</v>
      </c>
      <c r="X86">
        <v>6.1634506914935567</v>
      </c>
      <c r="Y86">
        <v>70</v>
      </c>
      <c r="Z86" t="s">
        <v>3893</v>
      </c>
      <c r="AA86" t="s">
        <v>3554</v>
      </c>
      <c r="AB86" t="s">
        <v>3584</v>
      </c>
      <c r="AC86">
        <v>3</v>
      </c>
      <c r="AD86" t="s">
        <v>3563</v>
      </c>
      <c r="AE86" t="s">
        <v>3554</v>
      </c>
      <c r="AF86" t="s">
        <v>3584</v>
      </c>
      <c r="AG86">
        <v>3</v>
      </c>
      <c r="AH86" t="s">
        <v>3563</v>
      </c>
      <c r="AI86">
        <f t="shared" si="23"/>
        <v>14.978723404255319</v>
      </c>
      <c r="AJ86">
        <f t="shared" si="24"/>
        <v>14.978723404255319</v>
      </c>
      <c r="AK86" t="str">
        <f t="shared" si="25"/>
        <v/>
      </c>
      <c r="AL86" t="str">
        <f t="shared" si="26"/>
        <v/>
      </c>
      <c r="AM86">
        <f t="shared" si="27"/>
        <v>12.642857142857142</v>
      </c>
      <c r="AN86">
        <f t="shared" si="28"/>
        <v>12.642857142857142</v>
      </c>
      <c r="AO86" t="str">
        <f t="shared" si="29"/>
        <v/>
      </c>
      <c r="AP86" t="str">
        <f t="shared" si="30"/>
        <v/>
      </c>
    </row>
    <row r="87" spans="1:42" x14ac:dyDescent="0.3">
      <c r="A87" s="2">
        <v>44991</v>
      </c>
      <c r="B87" s="2">
        <v>44997</v>
      </c>
      <c r="C87">
        <v>6</v>
      </c>
      <c r="D87">
        <f t="shared" si="31"/>
        <v>16.727272727272727</v>
      </c>
      <c r="E87">
        <f t="shared" si="16"/>
        <v>16.727272727272727</v>
      </c>
      <c r="F87" t="str">
        <f t="shared" si="17"/>
        <v/>
      </c>
      <c r="G87" t="str">
        <f t="shared" si="18"/>
        <v/>
      </c>
      <c r="H87">
        <f t="shared" si="19"/>
        <v>14.4</v>
      </c>
      <c r="I87">
        <f t="shared" si="20"/>
        <v>14.4</v>
      </c>
      <c r="J87" t="str">
        <f t="shared" si="21"/>
        <v/>
      </c>
      <c r="K87" t="str">
        <f t="shared" si="22"/>
        <v/>
      </c>
      <c r="L87" t="s">
        <v>3538</v>
      </c>
      <c r="M87" t="s">
        <v>2020</v>
      </c>
      <c r="N87" t="s">
        <v>39</v>
      </c>
      <c r="O87" t="s">
        <v>46</v>
      </c>
      <c r="P87" t="s">
        <v>40</v>
      </c>
      <c r="Q87" t="s">
        <v>41</v>
      </c>
      <c r="R87" t="s">
        <v>42</v>
      </c>
      <c r="S87" t="s">
        <v>22</v>
      </c>
      <c r="T87" t="s">
        <v>22</v>
      </c>
      <c r="V87" t="s">
        <v>63</v>
      </c>
      <c r="W87">
        <v>155.10870274466859</v>
      </c>
      <c r="X87">
        <v>5.4946806316381656</v>
      </c>
      <c r="Y87">
        <v>70</v>
      </c>
      <c r="Z87" t="s">
        <v>3893</v>
      </c>
      <c r="AA87" t="s">
        <v>3554</v>
      </c>
      <c r="AB87" t="s">
        <v>3584</v>
      </c>
      <c r="AC87">
        <v>3</v>
      </c>
      <c r="AD87" t="s">
        <v>3563</v>
      </c>
      <c r="AE87" t="s">
        <v>3554</v>
      </c>
      <c r="AF87" t="s">
        <v>3584</v>
      </c>
      <c r="AG87">
        <v>3</v>
      </c>
      <c r="AH87" t="s">
        <v>3563</v>
      </c>
      <c r="AI87">
        <f t="shared" si="23"/>
        <v>14.978723404255319</v>
      </c>
      <c r="AJ87">
        <f t="shared" si="24"/>
        <v>14.978723404255319</v>
      </c>
      <c r="AK87" t="str">
        <f t="shared" si="25"/>
        <v/>
      </c>
      <c r="AL87" t="str">
        <f t="shared" si="26"/>
        <v/>
      </c>
      <c r="AM87">
        <f t="shared" si="27"/>
        <v>12.642857142857142</v>
      </c>
      <c r="AN87">
        <f t="shared" si="28"/>
        <v>12.642857142857142</v>
      </c>
      <c r="AO87" t="str">
        <f t="shared" si="29"/>
        <v/>
      </c>
      <c r="AP87" t="str">
        <f t="shared" si="30"/>
        <v/>
      </c>
    </row>
    <row r="88" spans="1:42" x14ac:dyDescent="0.3">
      <c r="A88" s="2">
        <v>44996</v>
      </c>
      <c r="B88" s="2">
        <v>44999</v>
      </c>
      <c r="C88">
        <v>3</v>
      </c>
      <c r="D88">
        <f t="shared" si="31"/>
        <v>9.6666666666666661</v>
      </c>
      <c r="E88">
        <f t="shared" si="16"/>
        <v>9.6666666666666661</v>
      </c>
      <c r="F88" t="str">
        <f t="shared" si="17"/>
        <v/>
      </c>
      <c r="G88" t="str">
        <f t="shared" si="18"/>
        <v/>
      </c>
      <c r="H88">
        <f t="shared" si="19"/>
        <v>11.571428571428571</v>
      </c>
      <c r="I88">
        <f t="shared" si="20"/>
        <v>11.571428571428571</v>
      </c>
      <c r="J88" t="str">
        <f t="shared" si="21"/>
        <v/>
      </c>
      <c r="K88" t="str">
        <f t="shared" si="22"/>
        <v/>
      </c>
      <c r="L88" t="s">
        <v>3538</v>
      </c>
      <c r="M88" t="s">
        <v>313</v>
      </c>
      <c r="N88" t="s">
        <v>16</v>
      </c>
      <c r="O88" t="s">
        <v>46</v>
      </c>
      <c r="P88" t="s">
        <v>18</v>
      </c>
      <c r="Q88" t="s">
        <v>19</v>
      </c>
      <c r="R88" t="s">
        <v>42</v>
      </c>
      <c r="S88" t="s">
        <v>22</v>
      </c>
      <c r="T88" t="s">
        <v>22</v>
      </c>
      <c r="V88" t="s">
        <v>144</v>
      </c>
      <c r="W88">
        <v>92.360931752104378</v>
      </c>
      <c r="X88">
        <v>7.0908999215794584</v>
      </c>
      <c r="Y88">
        <v>72</v>
      </c>
      <c r="Z88" t="s">
        <v>3653</v>
      </c>
      <c r="AA88" t="s">
        <v>3554</v>
      </c>
      <c r="AB88" t="s">
        <v>3584</v>
      </c>
      <c r="AC88">
        <v>3</v>
      </c>
      <c r="AD88" t="s">
        <v>3563</v>
      </c>
      <c r="AE88" t="s">
        <v>3554</v>
      </c>
      <c r="AF88" t="s">
        <v>3584</v>
      </c>
      <c r="AG88">
        <v>3</v>
      </c>
      <c r="AH88" t="s">
        <v>3563</v>
      </c>
      <c r="AI88">
        <f t="shared" si="23"/>
        <v>14.530612244897959</v>
      </c>
      <c r="AJ88">
        <f t="shared" si="24"/>
        <v>14.530612244897959</v>
      </c>
      <c r="AK88" t="str">
        <f t="shared" si="25"/>
        <v/>
      </c>
      <c r="AL88" t="str">
        <f t="shared" si="26"/>
        <v/>
      </c>
      <c r="AM88">
        <f t="shared" si="27"/>
        <v>11.806451612903226</v>
      </c>
      <c r="AN88">
        <f t="shared" si="28"/>
        <v>11.806451612903226</v>
      </c>
      <c r="AO88" t="str">
        <f t="shared" si="29"/>
        <v/>
      </c>
      <c r="AP88" t="str">
        <f t="shared" si="30"/>
        <v/>
      </c>
    </row>
    <row r="89" spans="1:42" x14ac:dyDescent="0.3">
      <c r="A89" s="2">
        <v>44993</v>
      </c>
      <c r="B89" s="2">
        <v>44999</v>
      </c>
      <c r="C89">
        <v>6</v>
      </c>
      <c r="D89">
        <f t="shared" si="31"/>
        <v>9.6666666666666661</v>
      </c>
      <c r="E89">
        <f t="shared" si="16"/>
        <v>9.6666666666666661</v>
      </c>
      <c r="F89" t="str">
        <f t="shared" si="17"/>
        <v/>
      </c>
      <c r="G89" t="str">
        <f t="shared" si="18"/>
        <v/>
      </c>
      <c r="H89">
        <f t="shared" si="19"/>
        <v>11.571428571428571</v>
      </c>
      <c r="I89">
        <f t="shared" si="20"/>
        <v>11.571428571428571</v>
      </c>
      <c r="J89" t="str">
        <f t="shared" si="21"/>
        <v/>
      </c>
      <c r="K89" t="str">
        <f t="shared" si="22"/>
        <v/>
      </c>
      <c r="L89" t="s">
        <v>3538</v>
      </c>
      <c r="M89" t="s">
        <v>2183</v>
      </c>
      <c r="N89" t="s">
        <v>16</v>
      </c>
      <c r="O89" t="s">
        <v>17</v>
      </c>
      <c r="P89" t="s">
        <v>40</v>
      </c>
      <c r="Q89" t="s">
        <v>41</v>
      </c>
      <c r="R89" t="s">
        <v>42</v>
      </c>
      <c r="S89" t="s">
        <v>22</v>
      </c>
      <c r="T89" t="s">
        <v>22</v>
      </c>
      <c r="V89" t="s">
        <v>76</v>
      </c>
      <c r="W89">
        <v>60.803268438023437</v>
      </c>
      <c r="X89">
        <v>6.4821914587663301</v>
      </c>
      <c r="Y89">
        <v>72</v>
      </c>
      <c r="Z89" t="s">
        <v>3653</v>
      </c>
      <c r="AA89" t="s">
        <v>3554</v>
      </c>
      <c r="AB89" t="s">
        <v>3584</v>
      </c>
      <c r="AC89">
        <v>3</v>
      </c>
      <c r="AD89" t="s">
        <v>3563</v>
      </c>
      <c r="AE89" t="s">
        <v>3554</v>
      </c>
      <c r="AF89" t="s">
        <v>3584</v>
      </c>
      <c r="AG89">
        <v>3</v>
      </c>
      <c r="AH89" t="s">
        <v>3563</v>
      </c>
      <c r="AI89">
        <f t="shared" si="23"/>
        <v>14.530612244897959</v>
      </c>
      <c r="AJ89">
        <f t="shared" si="24"/>
        <v>14.530612244897959</v>
      </c>
      <c r="AK89" t="str">
        <f t="shared" si="25"/>
        <v/>
      </c>
      <c r="AL89" t="str">
        <f t="shared" si="26"/>
        <v/>
      </c>
      <c r="AM89">
        <f t="shared" si="27"/>
        <v>11.806451612903226</v>
      </c>
      <c r="AN89">
        <f t="shared" si="28"/>
        <v>11.806451612903226</v>
      </c>
      <c r="AO89" t="str">
        <f t="shared" si="29"/>
        <v/>
      </c>
      <c r="AP89" t="str">
        <f t="shared" si="30"/>
        <v/>
      </c>
    </row>
    <row r="90" spans="1:42" x14ac:dyDescent="0.3">
      <c r="A90" s="2">
        <v>44996</v>
      </c>
      <c r="B90" s="2">
        <v>44999</v>
      </c>
      <c r="C90">
        <v>3</v>
      </c>
      <c r="D90">
        <f t="shared" si="31"/>
        <v>9.6666666666666661</v>
      </c>
      <c r="E90">
        <f t="shared" si="16"/>
        <v>9.6666666666666661</v>
      </c>
      <c r="F90" t="str">
        <f t="shared" si="17"/>
        <v/>
      </c>
      <c r="G90" t="str">
        <f t="shared" si="18"/>
        <v/>
      </c>
      <c r="H90">
        <f t="shared" si="19"/>
        <v>11.571428571428571</v>
      </c>
      <c r="I90">
        <f t="shared" si="20"/>
        <v>11.571428571428571</v>
      </c>
      <c r="J90" t="str">
        <f t="shared" si="21"/>
        <v/>
      </c>
      <c r="K90" t="str">
        <f t="shared" si="22"/>
        <v/>
      </c>
      <c r="L90" t="s">
        <v>3538</v>
      </c>
      <c r="M90" t="s">
        <v>2289</v>
      </c>
      <c r="N90" t="s">
        <v>16</v>
      </c>
      <c r="O90" t="s">
        <v>33</v>
      </c>
      <c r="P90" t="s">
        <v>52</v>
      </c>
      <c r="Q90" t="s">
        <v>34</v>
      </c>
      <c r="R90" t="s">
        <v>42</v>
      </c>
      <c r="S90" t="s">
        <v>21</v>
      </c>
      <c r="T90" t="s">
        <v>3546</v>
      </c>
      <c r="U90" t="s">
        <v>2290</v>
      </c>
      <c r="V90" t="s">
        <v>24</v>
      </c>
      <c r="W90">
        <v>79.221628029871979</v>
      </c>
      <c r="X90">
        <v>6.4956250160685807</v>
      </c>
      <c r="Y90">
        <v>72</v>
      </c>
      <c r="Z90" t="s">
        <v>3653</v>
      </c>
      <c r="AA90" t="s">
        <v>3554</v>
      </c>
      <c r="AB90" t="s">
        <v>3584</v>
      </c>
      <c r="AC90">
        <v>3</v>
      </c>
      <c r="AD90" t="s">
        <v>3563</v>
      </c>
      <c r="AE90" t="s">
        <v>3554</v>
      </c>
      <c r="AF90" t="s">
        <v>3584</v>
      </c>
      <c r="AG90">
        <v>3</v>
      </c>
      <c r="AH90" t="s">
        <v>3563</v>
      </c>
      <c r="AI90">
        <f t="shared" si="23"/>
        <v>14.530612244897959</v>
      </c>
      <c r="AJ90">
        <f t="shared" si="24"/>
        <v>14.530612244897959</v>
      </c>
      <c r="AK90" t="str">
        <f t="shared" si="25"/>
        <v/>
      </c>
      <c r="AL90" t="str">
        <f t="shared" si="26"/>
        <v/>
      </c>
      <c r="AM90">
        <f t="shared" si="27"/>
        <v>11.806451612903226</v>
      </c>
      <c r="AN90">
        <f t="shared" si="28"/>
        <v>11.806451612903226</v>
      </c>
      <c r="AO90" t="str">
        <f t="shared" si="29"/>
        <v/>
      </c>
      <c r="AP90" t="str">
        <f t="shared" si="30"/>
        <v/>
      </c>
    </row>
    <row r="91" spans="1:42" x14ac:dyDescent="0.3">
      <c r="A91" s="2">
        <v>44993</v>
      </c>
      <c r="B91" s="2">
        <v>45000</v>
      </c>
      <c r="C91">
        <v>7</v>
      </c>
      <c r="D91">
        <f t="shared" si="31"/>
        <v>10</v>
      </c>
      <c r="E91">
        <f t="shared" si="16"/>
        <v>10</v>
      </c>
      <c r="F91" t="str">
        <f t="shared" si="17"/>
        <v/>
      </c>
      <c r="G91" t="str">
        <f t="shared" si="18"/>
        <v/>
      </c>
      <c r="H91">
        <f t="shared" si="19"/>
        <v>11</v>
      </c>
      <c r="I91">
        <f t="shared" si="20"/>
        <v>11</v>
      </c>
      <c r="J91" t="str">
        <f t="shared" si="21"/>
        <v/>
      </c>
      <c r="K91" t="str">
        <f t="shared" si="22"/>
        <v/>
      </c>
      <c r="L91" t="s">
        <v>3538</v>
      </c>
      <c r="M91" t="s">
        <v>2237</v>
      </c>
      <c r="N91" t="s">
        <v>103</v>
      </c>
      <c r="O91" t="s">
        <v>46</v>
      </c>
      <c r="P91" t="s">
        <v>18</v>
      </c>
      <c r="Q91" t="s">
        <v>19</v>
      </c>
      <c r="R91" t="s">
        <v>42</v>
      </c>
      <c r="S91" t="s">
        <v>21</v>
      </c>
      <c r="T91" t="s">
        <v>21</v>
      </c>
      <c r="U91" t="s">
        <v>2238</v>
      </c>
      <c r="V91" t="s">
        <v>43</v>
      </c>
      <c r="W91">
        <v>112.39032853439279</v>
      </c>
      <c r="X91">
        <v>6.1307323151287703</v>
      </c>
      <c r="Y91">
        <v>73</v>
      </c>
      <c r="Z91" t="s">
        <v>3927</v>
      </c>
      <c r="AA91" t="s">
        <v>3554</v>
      </c>
      <c r="AB91" t="s">
        <v>3584</v>
      </c>
      <c r="AC91">
        <v>3</v>
      </c>
      <c r="AD91" t="s">
        <v>3563</v>
      </c>
      <c r="AE91" t="s">
        <v>3554</v>
      </c>
      <c r="AF91" t="s">
        <v>3584</v>
      </c>
      <c r="AG91">
        <v>3</v>
      </c>
      <c r="AH91" t="s">
        <v>3563</v>
      </c>
      <c r="AI91">
        <f t="shared" si="23"/>
        <v>14.52</v>
      </c>
      <c r="AJ91">
        <f t="shared" si="24"/>
        <v>14.52</v>
      </c>
      <c r="AK91" t="str">
        <f t="shared" si="25"/>
        <v/>
      </c>
      <c r="AL91" t="str">
        <f t="shared" si="26"/>
        <v/>
      </c>
      <c r="AM91">
        <f t="shared" si="27"/>
        <v>12</v>
      </c>
      <c r="AN91">
        <f t="shared" si="28"/>
        <v>12</v>
      </c>
      <c r="AO91" t="str">
        <f t="shared" si="29"/>
        <v/>
      </c>
      <c r="AP91" t="str">
        <f t="shared" si="30"/>
        <v/>
      </c>
    </row>
    <row r="92" spans="1:42" x14ac:dyDescent="0.3">
      <c r="A92" s="2">
        <v>44992</v>
      </c>
      <c r="B92" s="2">
        <v>45000</v>
      </c>
      <c r="C92">
        <v>8</v>
      </c>
      <c r="D92">
        <f t="shared" si="31"/>
        <v>10</v>
      </c>
      <c r="E92">
        <f t="shared" si="16"/>
        <v>10</v>
      </c>
      <c r="F92" t="str">
        <f t="shared" si="17"/>
        <v/>
      </c>
      <c r="G92" t="str">
        <f t="shared" si="18"/>
        <v/>
      </c>
      <c r="H92" t="str">
        <f t="shared" si="19"/>
        <v/>
      </c>
      <c r="I92" t="str">
        <f t="shared" si="20"/>
        <v/>
      </c>
      <c r="J92">
        <f t="shared" si="21"/>
        <v>6</v>
      </c>
      <c r="K92">
        <f t="shared" si="22"/>
        <v>6</v>
      </c>
      <c r="L92" t="s">
        <v>3538</v>
      </c>
      <c r="M92" t="s">
        <v>2106</v>
      </c>
      <c r="N92" t="s">
        <v>16</v>
      </c>
      <c r="O92" t="s">
        <v>17</v>
      </c>
      <c r="P92" t="s">
        <v>40</v>
      </c>
      <c r="Q92" t="s">
        <v>41</v>
      </c>
      <c r="R92" t="s">
        <v>35</v>
      </c>
      <c r="S92" t="s">
        <v>21</v>
      </c>
      <c r="T92" t="s">
        <v>3546</v>
      </c>
      <c r="U92" t="s">
        <v>3319</v>
      </c>
      <c r="V92" t="s">
        <v>30</v>
      </c>
      <c r="W92">
        <v>70.175126064616904</v>
      </c>
      <c r="X92">
        <v>5.8622986990693606</v>
      </c>
      <c r="Y92">
        <v>73</v>
      </c>
      <c r="Z92" t="s">
        <v>3927</v>
      </c>
      <c r="AA92" t="s">
        <v>3554</v>
      </c>
      <c r="AB92" t="s">
        <v>3584</v>
      </c>
      <c r="AC92">
        <v>3</v>
      </c>
      <c r="AD92" t="s">
        <v>3563</v>
      </c>
      <c r="AE92" t="s">
        <v>3554</v>
      </c>
      <c r="AF92" t="s">
        <v>3584</v>
      </c>
      <c r="AG92">
        <v>3</v>
      </c>
      <c r="AH92" t="s">
        <v>3563</v>
      </c>
      <c r="AI92">
        <f t="shared" si="23"/>
        <v>14.52</v>
      </c>
      <c r="AJ92">
        <f t="shared" si="24"/>
        <v>14.52</v>
      </c>
      <c r="AK92" t="str">
        <f t="shared" si="25"/>
        <v/>
      </c>
      <c r="AL92" t="str">
        <f t="shared" si="26"/>
        <v/>
      </c>
      <c r="AM92" t="str">
        <f t="shared" si="27"/>
        <v/>
      </c>
      <c r="AN92" t="str">
        <f t="shared" si="28"/>
        <v/>
      </c>
      <c r="AO92">
        <f t="shared" si="29"/>
        <v>11</v>
      </c>
      <c r="AP92">
        <f t="shared" si="30"/>
        <v>11</v>
      </c>
    </row>
    <row r="93" spans="1:42" x14ac:dyDescent="0.3">
      <c r="A93" s="2">
        <v>44973</v>
      </c>
      <c r="B93" s="2">
        <v>45001</v>
      </c>
      <c r="C93">
        <v>28</v>
      </c>
      <c r="D93">
        <f t="shared" si="31"/>
        <v>7.6363636363636367</v>
      </c>
      <c r="E93">
        <f t="shared" si="16"/>
        <v>7.6363636363636367</v>
      </c>
      <c r="F93">
        <f t="shared" si="17"/>
        <v>18</v>
      </c>
      <c r="G93">
        <f t="shared" si="18"/>
        <v>18</v>
      </c>
      <c r="H93" t="str">
        <f t="shared" si="19"/>
        <v/>
      </c>
      <c r="I93" t="str">
        <f t="shared" si="20"/>
        <v/>
      </c>
      <c r="J93" t="str">
        <f t="shared" si="21"/>
        <v/>
      </c>
      <c r="K93" t="str">
        <f t="shared" si="22"/>
        <v/>
      </c>
      <c r="L93" t="s">
        <v>3538</v>
      </c>
      <c r="M93" t="s">
        <v>251</v>
      </c>
      <c r="N93" t="s">
        <v>118</v>
      </c>
      <c r="O93" t="s">
        <v>51</v>
      </c>
      <c r="P93" t="s">
        <v>52</v>
      </c>
      <c r="Q93" t="s">
        <v>92</v>
      </c>
      <c r="R93" t="s">
        <v>20</v>
      </c>
      <c r="S93" t="s">
        <v>21</v>
      </c>
      <c r="T93" t="s">
        <v>3546</v>
      </c>
      <c r="U93" t="s">
        <v>3071</v>
      </c>
      <c r="V93" t="s">
        <v>63</v>
      </c>
      <c r="W93">
        <v>83.610507069551545</v>
      </c>
      <c r="X93">
        <v>7.1754795191117147</v>
      </c>
      <c r="Y93">
        <v>74</v>
      </c>
      <c r="Z93" t="s">
        <v>3755</v>
      </c>
      <c r="AA93" t="s">
        <v>3554</v>
      </c>
      <c r="AB93" t="s">
        <v>3584</v>
      </c>
      <c r="AC93">
        <v>2</v>
      </c>
      <c r="AD93" t="s">
        <v>3562</v>
      </c>
      <c r="AE93" t="s">
        <v>3554</v>
      </c>
      <c r="AF93" t="s">
        <v>3584</v>
      </c>
      <c r="AG93">
        <v>3</v>
      </c>
      <c r="AH93" t="s">
        <v>3563</v>
      </c>
      <c r="AI93">
        <f t="shared" si="23"/>
        <v>14.843137254901961</v>
      </c>
      <c r="AJ93">
        <f t="shared" si="24"/>
        <v>14.843137254901961</v>
      </c>
      <c r="AK93">
        <f t="shared" si="25"/>
        <v>26.9</v>
      </c>
      <c r="AL93">
        <f t="shared" si="26"/>
        <v>26.9</v>
      </c>
      <c r="AM93" t="str">
        <f t="shared" si="27"/>
        <v/>
      </c>
      <c r="AN93" t="str">
        <f t="shared" si="28"/>
        <v/>
      </c>
      <c r="AO93" t="str">
        <f t="shared" si="29"/>
        <v/>
      </c>
      <c r="AP93" t="str">
        <f t="shared" si="30"/>
        <v/>
      </c>
    </row>
    <row r="94" spans="1:42" x14ac:dyDescent="0.3">
      <c r="A94" s="2">
        <v>44993</v>
      </c>
      <c r="B94" s="2">
        <v>45001</v>
      </c>
      <c r="C94">
        <v>8</v>
      </c>
      <c r="D94">
        <f t="shared" si="31"/>
        <v>7.6363636363636367</v>
      </c>
      <c r="E94">
        <f t="shared" si="16"/>
        <v>7.6363636363636367</v>
      </c>
      <c r="F94">
        <f t="shared" si="17"/>
        <v>18</v>
      </c>
      <c r="G94">
        <f t="shared" si="18"/>
        <v>18</v>
      </c>
      <c r="H94" t="str">
        <f t="shared" si="19"/>
        <v/>
      </c>
      <c r="I94" t="str">
        <f t="shared" si="20"/>
        <v/>
      </c>
      <c r="J94" t="str">
        <f t="shared" si="21"/>
        <v/>
      </c>
      <c r="K94" t="str">
        <f t="shared" si="22"/>
        <v/>
      </c>
      <c r="L94" t="s">
        <v>3538</v>
      </c>
      <c r="M94" t="s">
        <v>1466</v>
      </c>
      <c r="N94" t="s">
        <v>39</v>
      </c>
      <c r="O94" t="s">
        <v>33</v>
      </c>
      <c r="P94" t="s">
        <v>52</v>
      </c>
      <c r="Q94" t="s">
        <v>34</v>
      </c>
      <c r="R94" t="s">
        <v>20</v>
      </c>
      <c r="S94" t="s">
        <v>21</v>
      </c>
      <c r="T94" t="s">
        <v>3546</v>
      </c>
      <c r="U94" t="s">
        <v>1467</v>
      </c>
      <c r="V94" t="s">
        <v>30</v>
      </c>
      <c r="W94">
        <v>145.55924654246269</v>
      </c>
      <c r="X94">
        <v>6.3220285084946406</v>
      </c>
      <c r="Y94">
        <v>74</v>
      </c>
      <c r="Z94" t="s">
        <v>3755</v>
      </c>
      <c r="AA94" t="s">
        <v>3554</v>
      </c>
      <c r="AB94" t="s">
        <v>3584</v>
      </c>
      <c r="AC94">
        <v>3</v>
      </c>
      <c r="AD94" t="s">
        <v>3563</v>
      </c>
      <c r="AE94" t="s">
        <v>3554</v>
      </c>
      <c r="AF94" t="s">
        <v>3584</v>
      </c>
      <c r="AG94">
        <v>3</v>
      </c>
      <c r="AH94" t="s">
        <v>3563</v>
      </c>
      <c r="AI94">
        <f t="shared" si="23"/>
        <v>14.843137254901961</v>
      </c>
      <c r="AJ94">
        <f t="shared" si="24"/>
        <v>14.843137254901961</v>
      </c>
      <c r="AK94">
        <f t="shared" si="25"/>
        <v>26.9</v>
      </c>
      <c r="AL94">
        <f t="shared" si="26"/>
        <v>26.9</v>
      </c>
      <c r="AM94" t="str">
        <f t="shared" si="27"/>
        <v/>
      </c>
      <c r="AN94" t="str">
        <f t="shared" si="28"/>
        <v/>
      </c>
      <c r="AO94" t="str">
        <f t="shared" si="29"/>
        <v/>
      </c>
      <c r="AP94" t="str">
        <f t="shared" si="30"/>
        <v/>
      </c>
    </row>
    <row r="95" spans="1:42" x14ac:dyDescent="0.3">
      <c r="A95" s="2">
        <v>44935</v>
      </c>
      <c r="B95" s="2">
        <v>45002</v>
      </c>
      <c r="C95">
        <v>67</v>
      </c>
      <c r="D95">
        <f t="shared" si="31"/>
        <v>18.846153846153847</v>
      </c>
      <c r="E95">
        <f t="shared" si="16"/>
        <v>18.846153846153847</v>
      </c>
      <c r="F95" t="str">
        <f t="shared" si="17"/>
        <v/>
      </c>
      <c r="G95" t="str">
        <f t="shared" si="18"/>
        <v/>
      </c>
      <c r="H95">
        <f t="shared" si="19"/>
        <v>15.875</v>
      </c>
      <c r="I95">
        <f t="shared" si="20"/>
        <v>15.875</v>
      </c>
      <c r="J95" t="str">
        <f t="shared" si="21"/>
        <v/>
      </c>
      <c r="K95" t="str">
        <f t="shared" si="22"/>
        <v/>
      </c>
      <c r="L95" t="s">
        <v>3537</v>
      </c>
      <c r="M95" t="s">
        <v>236</v>
      </c>
      <c r="N95" t="s">
        <v>80</v>
      </c>
      <c r="O95" t="s">
        <v>51</v>
      </c>
      <c r="P95" t="s">
        <v>59</v>
      </c>
      <c r="Q95" t="s">
        <v>34</v>
      </c>
      <c r="R95" t="s">
        <v>42</v>
      </c>
      <c r="S95" t="s">
        <v>22</v>
      </c>
      <c r="T95" t="s">
        <v>22</v>
      </c>
      <c r="V95" t="s">
        <v>43</v>
      </c>
      <c r="W95">
        <v>18.471904444658431</v>
      </c>
      <c r="X95">
        <v>5.1535916997395859</v>
      </c>
      <c r="Y95">
        <v>75</v>
      </c>
      <c r="Z95" t="s">
        <v>3823</v>
      </c>
      <c r="AA95" t="s">
        <v>3554</v>
      </c>
      <c r="AB95" t="s">
        <v>3584</v>
      </c>
      <c r="AC95">
        <v>1</v>
      </c>
      <c r="AD95" t="s">
        <v>3561</v>
      </c>
      <c r="AE95" t="s">
        <v>3554</v>
      </c>
      <c r="AF95" t="s">
        <v>3584</v>
      </c>
      <c r="AG95">
        <v>3</v>
      </c>
      <c r="AH95" t="s">
        <v>3563</v>
      </c>
      <c r="AI95">
        <f t="shared" si="23"/>
        <v>16.773584905660378</v>
      </c>
      <c r="AJ95">
        <f t="shared" si="24"/>
        <v>16.773584905660378</v>
      </c>
      <c r="AK95" t="str">
        <f t="shared" si="25"/>
        <v/>
      </c>
      <c r="AL95" t="str">
        <f t="shared" si="26"/>
        <v/>
      </c>
      <c r="AM95">
        <f t="shared" si="27"/>
        <v>14.121212121212121</v>
      </c>
      <c r="AN95">
        <f t="shared" si="28"/>
        <v>14.121212121212121</v>
      </c>
      <c r="AO95" t="str">
        <f t="shared" si="29"/>
        <v/>
      </c>
      <c r="AP95" t="str">
        <f t="shared" si="30"/>
        <v/>
      </c>
    </row>
    <row r="96" spans="1:42" x14ac:dyDescent="0.3">
      <c r="A96" s="2">
        <v>44932</v>
      </c>
      <c r="B96" s="2">
        <v>45002</v>
      </c>
      <c r="C96">
        <v>70</v>
      </c>
      <c r="D96">
        <f t="shared" si="31"/>
        <v>18.846153846153847</v>
      </c>
      <c r="E96">
        <f t="shared" si="16"/>
        <v>18.846153846153847</v>
      </c>
      <c r="F96">
        <f t="shared" si="17"/>
        <v>35.333333333333336</v>
      </c>
      <c r="G96">
        <f t="shared" si="18"/>
        <v>35.333333333333336</v>
      </c>
      <c r="H96" t="str">
        <f t="shared" si="19"/>
        <v/>
      </c>
      <c r="I96" t="str">
        <f t="shared" si="20"/>
        <v/>
      </c>
      <c r="J96" t="str">
        <f t="shared" si="21"/>
        <v/>
      </c>
      <c r="K96" t="str">
        <f t="shared" si="22"/>
        <v/>
      </c>
      <c r="L96" t="s">
        <v>3537</v>
      </c>
      <c r="M96" t="s">
        <v>1871</v>
      </c>
      <c r="N96" t="s">
        <v>16</v>
      </c>
      <c r="O96" t="s">
        <v>58</v>
      </c>
      <c r="P96" t="s">
        <v>119</v>
      </c>
      <c r="Q96" t="s">
        <v>120</v>
      </c>
      <c r="R96" t="s">
        <v>20</v>
      </c>
      <c r="S96" t="s">
        <v>21</v>
      </c>
      <c r="T96" t="s">
        <v>3546</v>
      </c>
      <c r="U96" t="s">
        <v>1872</v>
      </c>
      <c r="V96" t="s">
        <v>24</v>
      </c>
      <c r="W96">
        <v>82.139799107342213</v>
      </c>
      <c r="X96">
        <v>7.3417448010636264</v>
      </c>
      <c r="Y96">
        <v>75</v>
      </c>
      <c r="Z96" t="s">
        <v>3823</v>
      </c>
      <c r="AA96" t="s">
        <v>3554</v>
      </c>
      <c r="AB96" t="s">
        <v>3584</v>
      </c>
      <c r="AC96">
        <v>1</v>
      </c>
      <c r="AD96" t="s">
        <v>3561</v>
      </c>
      <c r="AE96" t="s">
        <v>3554</v>
      </c>
      <c r="AF96" t="s">
        <v>3584</v>
      </c>
      <c r="AG96">
        <v>3</v>
      </c>
      <c r="AH96" t="s">
        <v>3563</v>
      </c>
      <c r="AI96">
        <f t="shared" si="23"/>
        <v>16.773584905660378</v>
      </c>
      <c r="AJ96">
        <f t="shared" si="24"/>
        <v>16.773584905660378</v>
      </c>
      <c r="AK96">
        <f t="shared" si="25"/>
        <v>30.7</v>
      </c>
      <c r="AL96">
        <f t="shared" si="26"/>
        <v>30.7</v>
      </c>
      <c r="AM96" t="str">
        <f t="shared" si="27"/>
        <v/>
      </c>
      <c r="AN96" t="str">
        <f t="shared" si="28"/>
        <v/>
      </c>
      <c r="AO96" t="str">
        <f t="shared" si="29"/>
        <v/>
      </c>
      <c r="AP96" t="str">
        <f t="shared" si="30"/>
        <v/>
      </c>
    </row>
    <row r="97" spans="1:42" x14ac:dyDescent="0.3">
      <c r="A97" s="2">
        <v>44975</v>
      </c>
      <c r="B97" s="2">
        <v>45002</v>
      </c>
      <c r="C97">
        <v>27</v>
      </c>
      <c r="D97">
        <f t="shared" si="31"/>
        <v>18.846153846153847</v>
      </c>
      <c r="E97">
        <f t="shared" si="16"/>
        <v>18.846153846153847</v>
      </c>
      <c r="F97" t="str">
        <f t="shared" si="17"/>
        <v/>
      </c>
      <c r="G97" t="str">
        <f t="shared" si="18"/>
        <v/>
      </c>
      <c r="H97">
        <f t="shared" si="19"/>
        <v>15.875</v>
      </c>
      <c r="I97">
        <f t="shared" si="20"/>
        <v>15.875</v>
      </c>
      <c r="J97" t="str">
        <f t="shared" si="21"/>
        <v/>
      </c>
      <c r="K97" t="str">
        <f t="shared" si="22"/>
        <v/>
      </c>
      <c r="L97" t="s">
        <v>3538</v>
      </c>
      <c r="M97" t="s">
        <v>156</v>
      </c>
      <c r="N97" t="s">
        <v>157</v>
      </c>
      <c r="O97" t="s">
        <v>51</v>
      </c>
      <c r="P97" t="s">
        <v>59</v>
      </c>
      <c r="Q97" t="s">
        <v>34</v>
      </c>
      <c r="R97" t="s">
        <v>42</v>
      </c>
      <c r="S97" t="s">
        <v>21</v>
      </c>
      <c r="T97" t="s">
        <v>21</v>
      </c>
      <c r="U97" t="s">
        <v>158</v>
      </c>
      <c r="V97" t="s">
        <v>63</v>
      </c>
      <c r="W97">
        <v>22.954552735923521</v>
      </c>
      <c r="X97">
        <v>4.9693218122841776</v>
      </c>
      <c r="Y97">
        <v>75</v>
      </c>
      <c r="Z97" t="s">
        <v>3823</v>
      </c>
      <c r="AA97" t="s">
        <v>3554</v>
      </c>
      <c r="AB97" t="s">
        <v>3584</v>
      </c>
      <c r="AC97">
        <v>2</v>
      </c>
      <c r="AD97" t="s">
        <v>3562</v>
      </c>
      <c r="AE97" t="s">
        <v>3554</v>
      </c>
      <c r="AF97" t="s">
        <v>3584</v>
      </c>
      <c r="AG97">
        <v>3</v>
      </c>
      <c r="AH97" t="s">
        <v>3563</v>
      </c>
      <c r="AI97">
        <f t="shared" si="23"/>
        <v>16.773584905660378</v>
      </c>
      <c r="AJ97">
        <f t="shared" si="24"/>
        <v>16.773584905660378</v>
      </c>
      <c r="AK97" t="str">
        <f t="shared" si="25"/>
        <v/>
      </c>
      <c r="AL97" t="str">
        <f t="shared" si="26"/>
        <v/>
      </c>
      <c r="AM97">
        <f t="shared" si="27"/>
        <v>14.121212121212121</v>
      </c>
      <c r="AN97">
        <f t="shared" si="28"/>
        <v>14.121212121212121</v>
      </c>
      <c r="AO97" t="str">
        <f t="shared" si="29"/>
        <v/>
      </c>
      <c r="AP97" t="str">
        <f t="shared" si="30"/>
        <v/>
      </c>
    </row>
    <row r="98" spans="1:42" x14ac:dyDescent="0.3">
      <c r="A98" s="2">
        <v>44957</v>
      </c>
      <c r="B98" s="2">
        <v>45003</v>
      </c>
      <c r="C98">
        <v>46</v>
      </c>
      <c r="D98">
        <f t="shared" si="31"/>
        <v>19.0625</v>
      </c>
      <c r="E98">
        <f t="shared" si="16"/>
        <v>19.0625</v>
      </c>
      <c r="F98" t="str">
        <f t="shared" si="17"/>
        <v/>
      </c>
      <c r="G98" t="str">
        <f t="shared" si="18"/>
        <v/>
      </c>
      <c r="H98">
        <f t="shared" si="19"/>
        <v>18.3</v>
      </c>
      <c r="I98">
        <f t="shared" si="20"/>
        <v>18.3</v>
      </c>
      <c r="J98" t="str">
        <f t="shared" si="21"/>
        <v/>
      </c>
      <c r="K98" t="str">
        <f t="shared" si="22"/>
        <v/>
      </c>
      <c r="L98" t="s">
        <v>3537</v>
      </c>
      <c r="M98" t="s">
        <v>79</v>
      </c>
      <c r="N98" t="s">
        <v>80</v>
      </c>
      <c r="O98" t="s">
        <v>51</v>
      </c>
      <c r="P98" t="s">
        <v>59</v>
      </c>
      <c r="Q98" t="s">
        <v>34</v>
      </c>
      <c r="R98" t="s">
        <v>42</v>
      </c>
      <c r="S98" t="s">
        <v>22</v>
      </c>
      <c r="T98" t="s">
        <v>22</v>
      </c>
      <c r="V98" t="s">
        <v>76</v>
      </c>
      <c r="W98">
        <v>11.10639875547861</v>
      </c>
      <c r="X98">
        <v>4.6930087054661991</v>
      </c>
      <c r="Y98">
        <v>76</v>
      </c>
      <c r="Z98" t="s">
        <v>3862</v>
      </c>
      <c r="AA98" t="s">
        <v>3554</v>
      </c>
      <c r="AB98" t="s">
        <v>3584</v>
      </c>
      <c r="AC98">
        <v>1</v>
      </c>
      <c r="AD98" t="s">
        <v>3561</v>
      </c>
      <c r="AE98" t="s">
        <v>3554</v>
      </c>
      <c r="AF98" t="s">
        <v>3584</v>
      </c>
      <c r="AG98">
        <v>3</v>
      </c>
      <c r="AH98" t="s">
        <v>3563</v>
      </c>
      <c r="AI98">
        <f t="shared" si="23"/>
        <v>17.055555555555557</v>
      </c>
      <c r="AJ98">
        <f t="shared" si="24"/>
        <v>17.055555555555557</v>
      </c>
      <c r="AK98" t="str">
        <f t="shared" si="25"/>
        <v/>
      </c>
      <c r="AL98" t="str">
        <f t="shared" si="26"/>
        <v/>
      </c>
      <c r="AM98">
        <f t="shared" si="27"/>
        <v>14.969696969696969</v>
      </c>
      <c r="AN98">
        <f t="shared" si="28"/>
        <v>14.969696969696969</v>
      </c>
      <c r="AO98" t="str">
        <f t="shared" si="29"/>
        <v/>
      </c>
      <c r="AP98" t="str">
        <f t="shared" si="30"/>
        <v/>
      </c>
    </row>
    <row r="99" spans="1:42" x14ac:dyDescent="0.3">
      <c r="A99" s="2">
        <v>44999</v>
      </c>
      <c r="B99" s="2">
        <v>45003</v>
      </c>
      <c r="C99">
        <v>4</v>
      </c>
      <c r="D99">
        <f t="shared" si="31"/>
        <v>19.0625</v>
      </c>
      <c r="E99">
        <f t="shared" si="16"/>
        <v>19.0625</v>
      </c>
      <c r="F99" t="str">
        <f t="shared" si="17"/>
        <v/>
      </c>
      <c r="G99" t="str">
        <f t="shared" si="18"/>
        <v/>
      </c>
      <c r="H99" t="str">
        <f t="shared" si="19"/>
        <v/>
      </c>
      <c r="I99" t="str">
        <f t="shared" si="20"/>
        <v/>
      </c>
      <c r="J99">
        <f t="shared" si="21"/>
        <v>5.333333333333333</v>
      </c>
      <c r="K99">
        <f t="shared" si="22"/>
        <v>5.333333333333333</v>
      </c>
      <c r="L99" t="s">
        <v>3538</v>
      </c>
      <c r="M99" t="s">
        <v>452</v>
      </c>
      <c r="N99" t="s">
        <v>80</v>
      </c>
      <c r="O99" t="s">
        <v>46</v>
      </c>
      <c r="P99" t="s">
        <v>40</v>
      </c>
      <c r="Q99" t="s">
        <v>41</v>
      </c>
      <c r="R99" t="s">
        <v>35</v>
      </c>
      <c r="S99" t="s">
        <v>22</v>
      </c>
      <c r="T99" t="s">
        <v>22</v>
      </c>
      <c r="V99" t="s">
        <v>30</v>
      </c>
      <c r="W99">
        <v>27.263083727430899</v>
      </c>
      <c r="X99">
        <v>4.3731876831087657</v>
      </c>
      <c r="Y99">
        <v>76</v>
      </c>
      <c r="Z99" t="s">
        <v>3862</v>
      </c>
      <c r="AA99" t="s">
        <v>3554</v>
      </c>
      <c r="AB99" t="s">
        <v>3584</v>
      </c>
      <c r="AC99">
        <v>3</v>
      </c>
      <c r="AD99" t="s">
        <v>3563</v>
      </c>
      <c r="AE99" t="s">
        <v>3554</v>
      </c>
      <c r="AF99" t="s">
        <v>3584</v>
      </c>
      <c r="AG99">
        <v>3</v>
      </c>
      <c r="AH99" t="s">
        <v>3563</v>
      </c>
      <c r="AI99">
        <f t="shared" si="23"/>
        <v>17.055555555555557</v>
      </c>
      <c r="AJ99">
        <f t="shared" si="24"/>
        <v>17.055555555555557</v>
      </c>
      <c r="AK99" t="str">
        <f t="shared" si="25"/>
        <v/>
      </c>
      <c r="AL99" t="str">
        <f t="shared" si="26"/>
        <v/>
      </c>
      <c r="AM99" t="str">
        <f t="shared" si="27"/>
        <v/>
      </c>
      <c r="AN99" t="str">
        <f t="shared" si="28"/>
        <v/>
      </c>
      <c r="AO99">
        <f t="shared" si="29"/>
        <v>10.909090909090908</v>
      </c>
      <c r="AP99">
        <f t="shared" si="30"/>
        <v>10.909090909090908</v>
      </c>
    </row>
    <row r="100" spans="1:42" x14ac:dyDescent="0.3">
      <c r="A100" s="2">
        <v>44993</v>
      </c>
      <c r="B100" s="2">
        <v>45003</v>
      </c>
      <c r="C100">
        <v>10</v>
      </c>
      <c r="D100">
        <f t="shared" si="31"/>
        <v>19.0625</v>
      </c>
      <c r="E100">
        <f t="shared" si="16"/>
        <v>19.0625</v>
      </c>
      <c r="F100" t="str">
        <f t="shared" si="17"/>
        <v/>
      </c>
      <c r="G100" t="str">
        <f t="shared" si="18"/>
        <v/>
      </c>
      <c r="H100">
        <f t="shared" si="19"/>
        <v>18.3</v>
      </c>
      <c r="I100">
        <f t="shared" si="20"/>
        <v>18.3</v>
      </c>
      <c r="J100" t="str">
        <f t="shared" si="21"/>
        <v/>
      </c>
      <c r="K100" t="str">
        <f t="shared" si="22"/>
        <v/>
      </c>
      <c r="L100" t="s">
        <v>3538</v>
      </c>
      <c r="M100" t="s">
        <v>1200</v>
      </c>
      <c r="N100" t="s">
        <v>118</v>
      </c>
      <c r="O100" t="s">
        <v>58</v>
      </c>
      <c r="P100" t="s">
        <v>119</v>
      </c>
      <c r="Q100" t="s">
        <v>120</v>
      </c>
      <c r="R100" t="s">
        <v>42</v>
      </c>
      <c r="S100" t="s">
        <v>21</v>
      </c>
      <c r="T100" t="s">
        <v>3546</v>
      </c>
      <c r="U100" t="s">
        <v>1201</v>
      </c>
      <c r="V100" t="s">
        <v>76</v>
      </c>
      <c r="W100">
        <v>67.484216685803915</v>
      </c>
      <c r="X100">
        <v>6.2317812449857781</v>
      </c>
      <c r="Y100">
        <v>76</v>
      </c>
      <c r="Z100" t="s">
        <v>3862</v>
      </c>
      <c r="AA100" t="s">
        <v>3554</v>
      </c>
      <c r="AB100" t="s">
        <v>3584</v>
      </c>
      <c r="AC100">
        <v>3</v>
      </c>
      <c r="AD100" t="s">
        <v>3563</v>
      </c>
      <c r="AE100" t="s">
        <v>3554</v>
      </c>
      <c r="AF100" t="s">
        <v>3584</v>
      </c>
      <c r="AG100">
        <v>3</v>
      </c>
      <c r="AH100" t="s">
        <v>3563</v>
      </c>
      <c r="AI100">
        <f t="shared" si="23"/>
        <v>17.055555555555557</v>
      </c>
      <c r="AJ100">
        <f t="shared" si="24"/>
        <v>17.055555555555557</v>
      </c>
      <c r="AK100" t="str">
        <f t="shared" si="25"/>
        <v/>
      </c>
      <c r="AL100" t="str">
        <f t="shared" si="26"/>
        <v/>
      </c>
      <c r="AM100">
        <f t="shared" si="27"/>
        <v>14.969696969696969</v>
      </c>
      <c r="AN100">
        <f t="shared" si="28"/>
        <v>14.969696969696969</v>
      </c>
      <c r="AO100" t="str">
        <f t="shared" si="29"/>
        <v/>
      </c>
      <c r="AP100" t="str">
        <f t="shared" si="30"/>
        <v/>
      </c>
    </row>
    <row r="101" spans="1:42" x14ac:dyDescent="0.3">
      <c r="A101" s="2">
        <v>44967</v>
      </c>
      <c r="B101" s="2">
        <v>45004</v>
      </c>
      <c r="C101">
        <v>37</v>
      </c>
      <c r="D101">
        <f t="shared" si="31"/>
        <v>21.8125</v>
      </c>
      <c r="E101">
        <f t="shared" si="16"/>
        <v>21.8125</v>
      </c>
      <c r="F101" t="str">
        <f t="shared" si="17"/>
        <v/>
      </c>
      <c r="G101" t="str">
        <f t="shared" si="18"/>
        <v/>
      </c>
      <c r="H101">
        <f t="shared" si="19"/>
        <v>23</v>
      </c>
      <c r="I101">
        <f t="shared" si="20"/>
        <v>23</v>
      </c>
      <c r="J101" t="str">
        <f t="shared" si="21"/>
        <v/>
      </c>
      <c r="K101" t="str">
        <f t="shared" si="22"/>
        <v/>
      </c>
      <c r="L101" t="s">
        <v>3537</v>
      </c>
      <c r="M101" t="s">
        <v>2853</v>
      </c>
      <c r="N101" t="s">
        <v>80</v>
      </c>
      <c r="O101" t="s">
        <v>58</v>
      </c>
      <c r="P101" t="s">
        <v>119</v>
      </c>
      <c r="Q101" t="s">
        <v>120</v>
      </c>
      <c r="R101" t="s">
        <v>42</v>
      </c>
      <c r="S101" t="s">
        <v>21</v>
      </c>
      <c r="T101" t="s">
        <v>21</v>
      </c>
      <c r="U101" t="s">
        <v>2854</v>
      </c>
      <c r="V101" t="s">
        <v>43</v>
      </c>
      <c r="W101">
        <v>23.69233289997705</v>
      </c>
      <c r="X101">
        <v>4.132738753077879</v>
      </c>
      <c r="Y101">
        <v>77</v>
      </c>
      <c r="Z101" t="s">
        <v>3729</v>
      </c>
      <c r="AA101" t="s">
        <v>3554</v>
      </c>
      <c r="AB101" t="s">
        <v>3584</v>
      </c>
      <c r="AC101">
        <v>2</v>
      </c>
      <c r="AD101" t="s">
        <v>3562</v>
      </c>
      <c r="AE101" t="s">
        <v>3554</v>
      </c>
      <c r="AF101" t="s">
        <v>3584</v>
      </c>
      <c r="AG101">
        <v>3</v>
      </c>
      <c r="AH101" t="s">
        <v>3563</v>
      </c>
      <c r="AI101">
        <f t="shared" si="23"/>
        <v>16.714285714285715</v>
      </c>
      <c r="AJ101">
        <f t="shared" si="24"/>
        <v>16.714285714285715</v>
      </c>
      <c r="AK101" t="str">
        <f t="shared" si="25"/>
        <v/>
      </c>
      <c r="AL101" t="str">
        <f t="shared" si="26"/>
        <v/>
      </c>
      <c r="AM101">
        <f t="shared" si="27"/>
        <v>15.857142857142858</v>
      </c>
      <c r="AN101">
        <f t="shared" si="28"/>
        <v>15.857142857142858</v>
      </c>
      <c r="AO101" t="str">
        <f t="shared" si="29"/>
        <v/>
      </c>
      <c r="AP101" t="str">
        <f t="shared" si="30"/>
        <v/>
      </c>
    </row>
    <row r="102" spans="1:42" x14ac:dyDescent="0.3">
      <c r="A102" s="2">
        <v>44980</v>
      </c>
      <c r="B102" s="2">
        <v>45004</v>
      </c>
      <c r="C102">
        <v>24</v>
      </c>
      <c r="D102">
        <f t="shared" si="31"/>
        <v>21.8125</v>
      </c>
      <c r="E102">
        <f t="shared" si="16"/>
        <v>21.8125</v>
      </c>
      <c r="F102" t="str">
        <f t="shared" si="17"/>
        <v/>
      </c>
      <c r="G102" t="str">
        <f t="shared" si="18"/>
        <v/>
      </c>
      <c r="H102">
        <f t="shared" si="19"/>
        <v>23</v>
      </c>
      <c r="I102">
        <f t="shared" si="20"/>
        <v>23</v>
      </c>
      <c r="J102" t="str">
        <f t="shared" si="21"/>
        <v/>
      </c>
      <c r="K102" t="str">
        <f t="shared" si="22"/>
        <v/>
      </c>
      <c r="L102" t="s">
        <v>3538</v>
      </c>
      <c r="M102" t="s">
        <v>976</v>
      </c>
      <c r="N102" t="s">
        <v>103</v>
      </c>
      <c r="O102" t="s">
        <v>33</v>
      </c>
      <c r="P102" t="s">
        <v>52</v>
      </c>
      <c r="Q102" t="s">
        <v>34</v>
      </c>
      <c r="R102" t="s">
        <v>42</v>
      </c>
      <c r="S102" t="s">
        <v>21</v>
      </c>
      <c r="T102" t="s">
        <v>21</v>
      </c>
      <c r="U102" t="s">
        <v>3486</v>
      </c>
      <c r="V102" t="s">
        <v>24</v>
      </c>
      <c r="W102">
        <v>81.638654203375182</v>
      </c>
      <c r="X102">
        <v>6.6852902930450426</v>
      </c>
      <c r="Y102">
        <v>77</v>
      </c>
      <c r="Z102" t="s">
        <v>3729</v>
      </c>
      <c r="AA102" t="s">
        <v>3554</v>
      </c>
      <c r="AB102" t="s">
        <v>3584</v>
      </c>
      <c r="AC102">
        <v>2</v>
      </c>
      <c r="AD102" t="s">
        <v>3562</v>
      </c>
      <c r="AE102" t="s">
        <v>3554</v>
      </c>
      <c r="AF102" t="s">
        <v>3584</v>
      </c>
      <c r="AG102">
        <v>3</v>
      </c>
      <c r="AH102" t="s">
        <v>3563</v>
      </c>
      <c r="AI102">
        <f t="shared" si="23"/>
        <v>16.714285714285715</v>
      </c>
      <c r="AJ102">
        <f t="shared" si="24"/>
        <v>16.714285714285715</v>
      </c>
      <c r="AK102" t="str">
        <f t="shared" si="25"/>
        <v/>
      </c>
      <c r="AL102" t="str">
        <f t="shared" si="26"/>
        <v/>
      </c>
      <c r="AM102">
        <f t="shared" si="27"/>
        <v>15.857142857142858</v>
      </c>
      <c r="AN102">
        <f t="shared" si="28"/>
        <v>15.857142857142858</v>
      </c>
      <c r="AO102" t="str">
        <f t="shared" si="29"/>
        <v/>
      </c>
      <c r="AP102" t="str">
        <f t="shared" si="30"/>
        <v/>
      </c>
    </row>
    <row r="103" spans="1:42" x14ac:dyDescent="0.3">
      <c r="A103" s="2">
        <v>45003</v>
      </c>
      <c r="B103" s="2">
        <v>45004</v>
      </c>
      <c r="C103">
        <v>1</v>
      </c>
      <c r="D103">
        <f t="shared" si="31"/>
        <v>21.8125</v>
      </c>
      <c r="E103">
        <f t="shared" si="16"/>
        <v>21.8125</v>
      </c>
      <c r="F103" t="str">
        <f t="shared" si="17"/>
        <v/>
      </c>
      <c r="G103" t="str">
        <f t="shared" si="18"/>
        <v/>
      </c>
      <c r="H103" t="str">
        <f t="shared" si="19"/>
        <v/>
      </c>
      <c r="I103" t="str">
        <f t="shared" si="20"/>
        <v/>
      </c>
      <c r="J103">
        <f t="shared" si="21"/>
        <v>4.333333333333333</v>
      </c>
      <c r="K103">
        <f t="shared" si="22"/>
        <v>4.333333333333333</v>
      </c>
      <c r="L103" t="s">
        <v>3538</v>
      </c>
      <c r="M103" t="s">
        <v>408</v>
      </c>
      <c r="N103" t="s">
        <v>80</v>
      </c>
      <c r="O103" t="s">
        <v>58</v>
      </c>
      <c r="P103" t="s">
        <v>59</v>
      </c>
      <c r="Q103" t="s">
        <v>34</v>
      </c>
      <c r="R103" t="s">
        <v>35</v>
      </c>
      <c r="S103" t="s">
        <v>21</v>
      </c>
      <c r="T103" t="s">
        <v>3546</v>
      </c>
      <c r="U103" t="s">
        <v>409</v>
      </c>
      <c r="V103" t="s">
        <v>76</v>
      </c>
      <c r="W103">
        <v>22.926497182581691</v>
      </c>
      <c r="X103">
        <v>5.0655272510684988</v>
      </c>
      <c r="Y103">
        <v>77</v>
      </c>
      <c r="Z103" t="s">
        <v>3729</v>
      </c>
      <c r="AA103" t="s">
        <v>3554</v>
      </c>
      <c r="AB103" t="s">
        <v>3584</v>
      </c>
      <c r="AC103">
        <v>3</v>
      </c>
      <c r="AD103" t="s">
        <v>3563</v>
      </c>
      <c r="AE103" t="s">
        <v>3554</v>
      </c>
      <c r="AF103" t="s">
        <v>3584</v>
      </c>
      <c r="AG103">
        <v>3</v>
      </c>
      <c r="AH103" t="s">
        <v>3563</v>
      </c>
      <c r="AI103">
        <f t="shared" si="23"/>
        <v>16.714285714285715</v>
      </c>
      <c r="AJ103">
        <f t="shared" si="24"/>
        <v>16.714285714285715</v>
      </c>
      <c r="AK103" t="str">
        <f t="shared" si="25"/>
        <v/>
      </c>
      <c r="AL103" t="str">
        <f t="shared" si="26"/>
        <v/>
      </c>
      <c r="AM103" t="str">
        <f t="shared" si="27"/>
        <v/>
      </c>
      <c r="AN103" t="str">
        <f t="shared" si="28"/>
        <v/>
      </c>
      <c r="AO103">
        <f t="shared" si="29"/>
        <v>10.083333333333334</v>
      </c>
      <c r="AP103">
        <f t="shared" si="30"/>
        <v>10.083333333333334</v>
      </c>
    </row>
    <row r="104" spans="1:42" x14ac:dyDescent="0.3">
      <c r="A104" s="2">
        <v>44963</v>
      </c>
      <c r="B104" s="2">
        <v>45005</v>
      </c>
      <c r="C104">
        <v>42</v>
      </c>
      <c r="D104">
        <f t="shared" si="31"/>
        <v>22.727272727272727</v>
      </c>
      <c r="E104">
        <f t="shared" si="16"/>
        <v>22.727272727272727</v>
      </c>
      <c r="F104" t="str">
        <f t="shared" si="17"/>
        <v/>
      </c>
      <c r="G104" t="str">
        <f t="shared" si="18"/>
        <v/>
      </c>
      <c r="H104">
        <f t="shared" si="19"/>
        <v>22.571428571428573</v>
      </c>
      <c r="I104">
        <f t="shared" si="20"/>
        <v>22.571428571428573</v>
      </c>
      <c r="J104" t="str">
        <f t="shared" si="21"/>
        <v/>
      </c>
      <c r="K104" t="str">
        <f t="shared" si="22"/>
        <v/>
      </c>
      <c r="L104" t="s">
        <v>3537</v>
      </c>
      <c r="M104" t="s">
        <v>2969</v>
      </c>
      <c r="N104" t="s">
        <v>103</v>
      </c>
      <c r="O104" t="s">
        <v>46</v>
      </c>
      <c r="P104" t="s">
        <v>18</v>
      </c>
      <c r="Q104" t="s">
        <v>34</v>
      </c>
      <c r="R104" t="s">
        <v>42</v>
      </c>
      <c r="S104" t="s">
        <v>22</v>
      </c>
      <c r="T104" t="s">
        <v>22</v>
      </c>
      <c r="V104" t="s">
        <v>24</v>
      </c>
      <c r="W104">
        <v>90.967116222151802</v>
      </c>
      <c r="X104">
        <v>6.8790233772658196</v>
      </c>
      <c r="Y104">
        <v>78</v>
      </c>
      <c r="Z104" t="s">
        <v>3851</v>
      </c>
      <c r="AA104" t="s">
        <v>3554</v>
      </c>
      <c r="AB104" t="s">
        <v>3584</v>
      </c>
      <c r="AC104">
        <v>2</v>
      </c>
      <c r="AD104" t="s">
        <v>3562</v>
      </c>
      <c r="AE104" t="s">
        <v>3554</v>
      </c>
      <c r="AF104" t="s">
        <v>3584</v>
      </c>
      <c r="AG104">
        <v>3</v>
      </c>
      <c r="AH104" t="s">
        <v>3563</v>
      </c>
      <c r="AI104">
        <f t="shared" si="23"/>
        <v>17.532258064516128</v>
      </c>
      <c r="AJ104">
        <f t="shared" si="24"/>
        <v>17.532258064516128</v>
      </c>
      <c r="AK104" t="str">
        <f t="shared" si="25"/>
        <v/>
      </c>
      <c r="AL104" t="str">
        <f t="shared" si="26"/>
        <v/>
      </c>
      <c r="AM104">
        <f t="shared" si="27"/>
        <v>16.435897435897434</v>
      </c>
      <c r="AN104">
        <f t="shared" si="28"/>
        <v>16.435897435897434</v>
      </c>
      <c r="AO104" t="str">
        <f t="shared" si="29"/>
        <v/>
      </c>
      <c r="AP104" t="str">
        <f t="shared" si="30"/>
        <v/>
      </c>
    </row>
    <row r="105" spans="1:42" x14ac:dyDescent="0.3">
      <c r="A105" s="2">
        <v>44999</v>
      </c>
      <c r="B105" s="2">
        <v>45005</v>
      </c>
      <c r="C105">
        <v>6</v>
      </c>
      <c r="D105">
        <f t="shared" si="31"/>
        <v>22.727272727272727</v>
      </c>
      <c r="E105">
        <f t="shared" si="16"/>
        <v>22.727272727272727</v>
      </c>
      <c r="F105" t="str">
        <f t="shared" si="17"/>
        <v/>
      </c>
      <c r="G105" t="str">
        <f t="shared" si="18"/>
        <v/>
      </c>
      <c r="H105">
        <f t="shared" si="19"/>
        <v>22.571428571428573</v>
      </c>
      <c r="I105">
        <f t="shared" si="20"/>
        <v>22.571428571428573</v>
      </c>
      <c r="J105" t="str">
        <f t="shared" si="21"/>
        <v/>
      </c>
      <c r="K105" t="str">
        <f t="shared" si="22"/>
        <v/>
      </c>
      <c r="L105" t="s">
        <v>3538</v>
      </c>
      <c r="M105" t="s">
        <v>153</v>
      </c>
      <c r="N105" t="s">
        <v>57</v>
      </c>
      <c r="O105" t="s">
        <v>33</v>
      </c>
      <c r="P105" t="s">
        <v>18</v>
      </c>
      <c r="Q105" t="s">
        <v>19</v>
      </c>
      <c r="R105" t="s">
        <v>42</v>
      </c>
      <c r="S105" t="s">
        <v>22</v>
      </c>
      <c r="T105" t="s">
        <v>22</v>
      </c>
      <c r="V105" t="s">
        <v>63</v>
      </c>
      <c r="W105">
        <v>140.12185776318239</v>
      </c>
      <c r="X105">
        <v>5.6034876665964548</v>
      </c>
      <c r="Y105">
        <v>78</v>
      </c>
      <c r="Z105" t="s">
        <v>3851</v>
      </c>
      <c r="AA105" t="s">
        <v>3554</v>
      </c>
      <c r="AB105" t="s">
        <v>3584</v>
      </c>
      <c r="AC105">
        <v>3</v>
      </c>
      <c r="AD105" t="s">
        <v>3563</v>
      </c>
      <c r="AE105" t="s">
        <v>3554</v>
      </c>
      <c r="AF105" t="s">
        <v>3584</v>
      </c>
      <c r="AG105">
        <v>3</v>
      </c>
      <c r="AH105" t="s">
        <v>3563</v>
      </c>
      <c r="AI105">
        <f t="shared" si="23"/>
        <v>17.532258064516128</v>
      </c>
      <c r="AJ105">
        <f t="shared" si="24"/>
        <v>17.532258064516128</v>
      </c>
      <c r="AK105" t="str">
        <f t="shared" si="25"/>
        <v/>
      </c>
      <c r="AL105" t="str">
        <f t="shared" si="26"/>
        <v/>
      </c>
      <c r="AM105">
        <f t="shared" si="27"/>
        <v>16.435897435897434</v>
      </c>
      <c r="AN105">
        <f t="shared" si="28"/>
        <v>16.435897435897434</v>
      </c>
      <c r="AO105" t="str">
        <f t="shared" si="29"/>
        <v/>
      </c>
      <c r="AP105" t="str">
        <f t="shared" si="30"/>
        <v/>
      </c>
    </row>
    <row r="106" spans="1:42" x14ac:dyDescent="0.3">
      <c r="A106" s="2">
        <v>44975</v>
      </c>
      <c r="B106" s="2">
        <v>45005</v>
      </c>
      <c r="C106">
        <v>30</v>
      </c>
      <c r="D106">
        <f t="shared" si="31"/>
        <v>22.727272727272727</v>
      </c>
      <c r="E106">
        <f t="shared" si="16"/>
        <v>22.727272727272727</v>
      </c>
      <c r="F106" t="str">
        <f t="shared" si="17"/>
        <v/>
      </c>
      <c r="G106" t="str">
        <f t="shared" si="18"/>
        <v/>
      </c>
      <c r="H106">
        <f t="shared" si="19"/>
        <v>22.571428571428573</v>
      </c>
      <c r="I106">
        <f t="shared" si="20"/>
        <v>22.571428571428573</v>
      </c>
      <c r="J106" t="str">
        <f t="shared" si="21"/>
        <v/>
      </c>
      <c r="K106" t="str">
        <f t="shared" si="22"/>
        <v/>
      </c>
      <c r="L106" t="s">
        <v>3538</v>
      </c>
      <c r="M106" t="s">
        <v>1372</v>
      </c>
      <c r="N106" t="s">
        <v>80</v>
      </c>
      <c r="O106" t="s">
        <v>17</v>
      </c>
      <c r="P106" t="s">
        <v>18</v>
      </c>
      <c r="Q106" t="s">
        <v>19</v>
      </c>
      <c r="R106" t="s">
        <v>42</v>
      </c>
      <c r="S106" t="s">
        <v>22</v>
      </c>
      <c r="T106" t="s">
        <v>22</v>
      </c>
      <c r="V106" t="s">
        <v>43</v>
      </c>
      <c r="W106">
        <v>22.712800217929821</v>
      </c>
      <c r="X106">
        <v>4.2751067647801504</v>
      </c>
      <c r="Y106">
        <v>78</v>
      </c>
      <c r="Z106" t="s">
        <v>3851</v>
      </c>
      <c r="AA106" t="s">
        <v>3554</v>
      </c>
      <c r="AB106" t="s">
        <v>3584</v>
      </c>
      <c r="AC106">
        <v>2</v>
      </c>
      <c r="AD106" t="s">
        <v>3562</v>
      </c>
      <c r="AE106" t="s">
        <v>3554</v>
      </c>
      <c r="AF106" t="s">
        <v>3584</v>
      </c>
      <c r="AG106">
        <v>3</v>
      </c>
      <c r="AH106" t="s">
        <v>3563</v>
      </c>
      <c r="AI106">
        <f t="shared" si="23"/>
        <v>17.532258064516128</v>
      </c>
      <c r="AJ106">
        <f t="shared" si="24"/>
        <v>17.532258064516128</v>
      </c>
      <c r="AK106" t="str">
        <f t="shared" si="25"/>
        <v/>
      </c>
      <c r="AL106" t="str">
        <f t="shared" si="26"/>
        <v/>
      </c>
      <c r="AM106">
        <f t="shared" si="27"/>
        <v>16.435897435897434</v>
      </c>
      <c r="AN106">
        <f t="shared" si="28"/>
        <v>16.435897435897434</v>
      </c>
      <c r="AO106" t="str">
        <f t="shared" si="29"/>
        <v/>
      </c>
      <c r="AP106" t="str">
        <f t="shared" si="30"/>
        <v/>
      </c>
    </row>
    <row r="107" spans="1:42" x14ac:dyDescent="0.3">
      <c r="A107" s="2">
        <v>44997</v>
      </c>
      <c r="B107" s="2">
        <v>45005</v>
      </c>
      <c r="C107">
        <v>8</v>
      </c>
      <c r="D107">
        <f t="shared" si="31"/>
        <v>22.727272727272727</v>
      </c>
      <c r="E107">
        <f t="shared" si="16"/>
        <v>22.727272727272727</v>
      </c>
      <c r="F107" t="str">
        <f t="shared" si="17"/>
        <v/>
      </c>
      <c r="G107" t="str">
        <f t="shared" si="18"/>
        <v/>
      </c>
      <c r="H107">
        <f t="shared" si="19"/>
        <v>22.571428571428573</v>
      </c>
      <c r="I107">
        <f t="shared" si="20"/>
        <v>22.571428571428573</v>
      </c>
      <c r="J107" t="str">
        <f t="shared" si="21"/>
        <v/>
      </c>
      <c r="K107" t="str">
        <f t="shared" si="22"/>
        <v/>
      </c>
      <c r="L107" t="s">
        <v>3538</v>
      </c>
      <c r="M107" t="s">
        <v>2313</v>
      </c>
      <c r="N107" t="s">
        <v>80</v>
      </c>
      <c r="O107" t="s">
        <v>58</v>
      </c>
      <c r="P107" t="s">
        <v>52</v>
      </c>
      <c r="Q107" t="s">
        <v>92</v>
      </c>
      <c r="R107" t="s">
        <v>42</v>
      </c>
      <c r="S107" t="s">
        <v>22</v>
      </c>
      <c r="T107" t="s">
        <v>22</v>
      </c>
      <c r="V107" t="s">
        <v>24</v>
      </c>
      <c r="W107">
        <v>10.45321956246354</v>
      </c>
      <c r="X107">
        <v>4.0429786413664814</v>
      </c>
      <c r="Y107">
        <v>78</v>
      </c>
      <c r="Z107" t="s">
        <v>3851</v>
      </c>
      <c r="AA107" t="s">
        <v>3554</v>
      </c>
      <c r="AB107" t="s">
        <v>3584</v>
      </c>
      <c r="AC107">
        <v>3</v>
      </c>
      <c r="AD107" t="s">
        <v>3563</v>
      </c>
      <c r="AE107" t="s">
        <v>3554</v>
      </c>
      <c r="AF107" t="s">
        <v>3584</v>
      </c>
      <c r="AG107">
        <v>3</v>
      </c>
      <c r="AH107" t="s">
        <v>3563</v>
      </c>
      <c r="AI107">
        <f t="shared" si="23"/>
        <v>17.532258064516128</v>
      </c>
      <c r="AJ107">
        <f t="shared" si="24"/>
        <v>17.532258064516128</v>
      </c>
      <c r="AK107" t="str">
        <f t="shared" si="25"/>
        <v/>
      </c>
      <c r="AL107" t="str">
        <f t="shared" si="26"/>
        <v/>
      </c>
      <c r="AM107">
        <f t="shared" si="27"/>
        <v>16.435897435897434</v>
      </c>
      <c r="AN107">
        <f t="shared" si="28"/>
        <v>16.435897435897434</v>
      </c>
      <c r="AO107" t="str">
        <f t="shared" si="29"/>
        <v/>
      </c>
      <c r="AP107" t="str">
        <f t="shared" si="30"/>
        <v/>
      </c>
    </row>
    <row r="108" spans="1:42" x14ac:dyDescent="0.3">
      <c r="A108" s="2">
        <v>44946</v>
      </c>
      <c r="B108" s="2">
        <v>45005</v>
      </c>
      <c r="C108">
        <v>59</v>
      </c>
      <c r="D108">
        <f t="shared" si="31"/>
        <v>22.727272727272727</v>
      </c>
      <c r="E108">
        <f t="shared" si="16"/>
        <v>22.727272727272727</v>
      </c>
      <c r="F108">
        <f t="shared" si="17"/>
        <v>34.200000000000003</v>
      </c>
      <c r="G108">
        <f t="shared" si="18"/>
        <v>34.200000000000003</v>
      </c>
      <c r="H108" t="str">
        <f t="shared" si="19"/>
        <v/>
      </c>
      <c r="I108" t="str">
        <f t="shared" si="20"/>
        <v/>
      </c>
      <c r="J108" t="str">
        <f t="shared" si="21"/>
        <v/>
      </c>
      <c r="K108" t="str">
        <f t="shared" si="22"/>
        <v/>
      </c>
      <c r="L108" t="s">
        <v>3537</v>
      </c>
      <c r="M108" t="s">
        <v>873</v>
      </c>
      <c r="N108" t="s">
        <v>39</v>
      </c>
      <c r="O108" t="s">
        <v>58</v>
      </c>
      <c r="P108" t="s">
        <v>119</v>
      </c>
      <c r="Q108" t="s">
        <v>120</v>
      </c>
      <c r="R108" t="s">
        <v>20</v>
      </c>
      <c r="S108" t="s">
        <v>21</v>
      </c>
      <c r="T108" t="s">
        <v>3546</v>
      </c>
      <c r="U108" t="s">
        <v>2436</v>
      </c>
      <c r="V108" t="s">
        <v>144</v>
      </c>
      <c r="W108">
        <v>89.743689074640471</v>
      </c>
      <c r="X108">
        <v>6.1224455765650498</v>
      </c>
      <c r="Y108">
        <v>78</v>
      </c>
      <c r="Z108" t="s">
        <v>3851</v>
      </c>
      <c r="AA108" t="s">
        <v>3554</v>
      </c>
      <c r="AB108" t="s">
        <v>3584</v>
      </c>
      <c r="AC108">
        <v>1</v>
      </c>
      <c r="AD108" t="s">
        <v>3561</v>
      </c>
      <c r="AE108" t="s">
        <v>3554</v>
      </c>
      <c r="AF108" t="s">
        <v>3584</v>
      </c>
      <c r="AG108">
        <v>3</v>
      </c>
      <c r="AH108" t="s">
        <v>3563</v>
      </c>
      <c r="AI108">
        <f t="shared" si="23"/>
        <v>17.532258064516128</v>
      </c>
      <c r="AJ108">
        <f t="shared" si="24"/>
        <v>17.532258064516128</v>
      </c>
      <c r="AK108">
        <f t="shared" si="25"/>
        <v>29.545454545454547</v>
      </c>
      <c r="AL108">
        <f t="shared" si="26"/>
        <v>29.545454545454547</v>
      </c>
      <c r="AM108" t="str">
        <f t="shared" si="27"/>
        <v/>
      </c>
      <c r="AN108" t="str">
        <f t="shared" si="28"/>
        <v/>
      </c>
      <c r="AO108" t="str">
        <f t="shared" si="29"/>
        <v/>
      </c>
      <c r="AP108" t="str">
        <f t="shared" si="30"/>
        <v/>
      </c>
    </row>
    <row r="109" spans="1:42" x14ac:dyDescent="0.3">
      <c r="A109" s="2">
        <v>44999</v>
      </c>
      <c r="B109" s="2">
        <v>45005</v>
      </c>
      <c r="C109">
        <v>6</v>
      </c>
      <c r="D109">
        <f t="shared" si="31"/>
        <v>22.727272727272727</v>
      </c>
      <c r="E109">
        <f t="shared" si="16"/>
        <v>22.727272727272727</v>
      </c>
      <c r="F109">
        <f t="shared" si="17"/>
        <v>34.200000000000003</v>
      </c>
      <c r="G109">
        <f t="shared" si="18"/>
        <v>34.200000000000003</v>
      </c>
      <c r="H109" t="str">
        <f t="shared" si="19"/>
        <v/>
      </c>
      <c r="I109" t="str">
        <f t="shared" si="20"/>
        <v/>
      </c>
      <c r="J109" t="str">
        <f t="shared" si="21"/>
        <v/>
      </c>
      <c r="K109" t="str">
        <f t="shared" si="22"/>
        <v/>
      </c>
      <c r="L109" t="s">
        <v>3538</v>
      </c>
      <c r="M109" t="s">
        <v>976</v>
      </c>
      <c r="N109" t="s">
        <v>103</v>
      </c>
      <c r="O109" t="s">
        <v>51</v>
      </c>
      <c r="P109" t="s">
        <v>52</v>
      </c>
      <c r="Q109" t="s">
        <v>92</v>
      </c>
      <c r="R109" t="s">
        <v>20</v>
      </c>
      <c r="S109" t="s">
        <v>21</v>
      </c>
      <c r="T109" t="s">
        <v>3546</v>
      </c>
      <c r="U109" t="s">
        <v>2217</v>
      </c>
      <c r="V109" t="s">
        <v>24</v>
      </c>
      <c r="W109">
        <v>87.384686131457457</v>
      </c>
      <c r="X109">
        <v>7.4967686993524616</v>
      </c>
      <c r="Y109">
        <v>78</v>
      </c>
      <c r="Z109" t="s">
        <v>3851</v>
      </c>
      <c r="AA109" t="s">
        <v>3554</v>
      </c>
      <c r="AB109" t="s">
        <v>3584</v>
      </c>
      <c r="AC109">
        <v>3</v>
      </c>
      <c r="AD109" t="s">
        <v>3563</v>
      </c>
      <c r="AE109" t="s">
        <v>3554</v>
      </c>
      <c r="AF109" t="s">
        <v>3584</v>
      </c>
      <c r="AG109">
        <v>3</v>
      </c>
      <c r="AH109" t="s">
        <v>3563</v>
      </c>
      <c r="AI109">
        <f t="shared" si="23"/>
        <v>17.532258064516128</v>
      </c>
      <c r="AJ109">
        <f t="shared" si="24"/>
        <v>17.532258064516128</v>
      </c>
      <c r="AK109">
        <f t="shared" si="25"/>
        <v>29.545454545454547</v>
      </c>
      <c r="AL109">
        <f t="shared" si="26"/>
        <v>29.545454545454547</v>
      </c>
      <c r="AM109" t="str">
        <f t="shared" si="27"/>
        <v/>
      </c>
      <c r="AN109" t="str">
        <f t="shared" si="28"/>
        <v/>
      </c>
      <c r="AO109" t="str">
        <f t="shared" si="29"/>
        <v/>
      </c>
      <c r="AP109" t="str">
        <f t="shared" si="30"/>
        <v/>
      </c>
    </row>
    <row r="110" spans="1:42" x14ac:dyDescent="0.3">
      <c r="A110" s="2">
        <v>45003</v>
      </c>
      <c r="B110" s="2">
        <v>45006</v>
      </c>
      <c r="C110">
        <v>3</v>
      </c>
      <c r="D110">
        <f t="shared" si="31"/>
        <v>23.181818181818183</v>
      </c>
      <c r="E110">
        <f t="shared" si="16"/>
        <v>23.181818181818183</v>
      </c>
      <c r="F110" t="str">
        <f t="shared" si="17"/>
        <v/>
      </c>
      <c r="G110" t="str">
        <f t="shared" si="18"/>
        <v/>
      </c>
      <c r="H110" t="str">
        <f t="shared" si="19"/>
        <v/>
      </c>
      <c r="I110" t="str">
        <f t="shared" si="20"/>
        <v/>
      </c>
      <c r="J110">
        <f t="shared" si="21"/>
        <v>5</v>
      </c>
      <c r="K110">
        <f t="shared" si="22"/>
        <v>5</v>
      </c>
      <c r="L110" t="s">
        <v>3538</v>
      </c>
      <c r="M110" t="s">
        <v>886</v>
      </c>
      <c r="N110" t="s">
        <v>103</v>
      </c>
      <c r="O110" t="s">
        <v>58</v>
      </c>
      <c r="P110" t="s">
        <v>59</v>
      </c>
      <c r="Q110" t="s">
        <v>19</v>
      </c>
      <c r="R110" t="s">
        <v>35</v>
      </c>
      <c r="S110" t="s">
        <v>22</v>
      </c>
      <c r="T110" t="s">
        <v>22</v>
      </c>
      <c r="V110" t="s">
        <v>54</v>
      </c>
      <c r="W110">
        <v>90.510411166083486</v>
      </c>
      <c r="X110">
        <v>7.8690877614310306</v>
      </c>
      <c r="Y110">
        <v>79</v>
      </c>
      <c r="Z110" t="s">
        <v>3613</v>
      </c>
      <c r="AA110" t="s">
        <v>3554</v>
      </c>
      <c r="AB110" t="s">
        <v>3584</v>
      </c>
      <c r="AC110">
        <v>3</v>
      </c>
      <c r="AD110" t="s">
        <v>3563</v>
      </c>
      <c r="AE110" t="s">
        <v>3554</v>
      </c>
      <c r="AF110" t="s">
        <v>3584</v>
      </c>
      <c r="AG110">
        <v>3</v>
      </c>
      <c r="AH110" t="s">
        <v>3563</v>
      </c>
      <c r="AI110">
        <f t="shared" si="23"/>
        <v>17.142857142857142</v>
      </c>
      <c r="AJ110">
        <f t="shared" si="24"/>
        <v>17.142857142857142</v>
      </c>
      <c r="AK110" t="str">
        <f t="shared" si="25"/>
        <v/>
      </c>
      <c r="AL110" t="str">
        <f t="shared" si="26"/>
        <v/>
      </c>
      <c r="AM110" t="str">
        <f t="shared" si="27"/>
        <v/>
      </c>
      <c r="AN110" t="str">
        <f t="shared" si="28"/>
        <v/>
      </c>
      <c r="AO110">
        <f t="shared" si="29"/>
        <v>9.5</v>
      </c>
      <c r="AP110">
        <f t="shared" si="30"/>
        <v>9.5</v>
      </c>
    </row>
    <row r="111" spans="1:42" x14ac:dyDescent="0.3">
      <c r="A111" s="2">
        <v>44997</v>
      </c>
      <c r="B111" s="2">
        <v>45006</v>
      </c>
      <c r="C111">
        <v>9</v>
      </c>
      <c r="D111">
        <f t="shared" si="31"/>
        <v>23.181818181818183</v>
      </c>
      <c r="E111">
        <f t="shared" si="16"/>
        <v>23.181818181818183</v>
      </c>
      <c r="F111" t="str">
        <f t="shared" si="17"/>
        <v/>
      </c>
      <c r="G111" t="str">
        <f t="shared" si="18"/>
        <v/>
      </c>
      <c r="H111" t="str">
        <f t="shared" si="19"/>
        <v/>
      </c>
      <c r="I111" t="str">
        <f t="shared" si="20"/>
        <v/>
      </c>
      <c r="J111">
        <f t="shared" si="21"/>
        <v>5</v>
      </c>
      <c r="K111">
        <f t="shared" si="22"/>
        <v>5</v>
      </c>
      <c r="L111" t="s">
        <v>3538</v>
      </c>
      <c r="M111" t="s">
        <v>970</v>
      </c>
      <c r="N111" t="s">
        <v>103</v>
      </c>
      <c r="O111" t="s">
        <v>46</v>
      </c>
      <c r="P111" t="s">
        <v>40</v>
      </c>
      <c r="Q111" t="s">
        <v>41</v>
      </c>
      <c r="R111" t="s">
        <v>35</v>
      </c>
      <c r="S111" t="s">
        <v>22</v>
      </c>
      <c r="T111" t="s">
        <v>22</v>
      </c>
      <c r="V111" t="s">
        <v>63</v>
      </c>
      <c r="W111">
        <v>107.371663102501</v>
      </c>
      <c r="X111">
        <v>7.5831580874516966</v>
      </c>
      <c r="Y111">
        <v>79</v>
      </c>
      <c r="Z111" t="s">
        <v>3613</v>
      </c>
      <c r="AA111" t="s">
        <v>3554</v>
      </c>
      <c r="AB111" t="s">
        <v>3584</v>
      </c>
      <c r="AC111">
        <v>3</v>
      </c>
      <c r="AD111" t="s">
        <v>3563</v>
      </c>
      <c r="AE111" t="s">
        <v>3554</v>
      </c>
      <c r="AF111" t="s">
        <v>3584</v>
      </c>
      <c r="AG111">
        <v>3</v>
      </c>
      <c r="AH111" t="s">
        <v>3563</v>
      </c>
      <c r="AI111">
        <f t="shared" si="23"/>
        <v>17.142857142857142</v>
      </c>
      <c r="AJ111">
        <f t="shared" si="24"/>
        <v>17.142857142857142</v>
      </c>
      <c r="AK111" t="str">
        <f t="shared" si="25"/>
        <v/>
      </c>
      <c r="AL111" t="str">
        <f t="shared" si="26"/>
        <v/>
      </c>
      <c r="AM111" t="str">
        <f t="shared" si="27"/>
        <v/>
      </c>
      <c r="AN111" t="str">
        <f t="shared" si="28"/>
        <v/>
      </c>
      <c r="AO111">
        <f t="shared" si="29"/>
        <v>9.5</v>
      </c>
      <c r="AP111">
        <f t="shared" si="30"/>
        <v>9.5</v>
      </c>
    </row>
    <row r="112" spans="1:42" x14ac:dyDescent="0.3">
      <c r="A112" s="2">
        <v>44996</v>
      </c>
      <c r="B112" s="2">
        <v>45006</v>
      </c>
      <c r="C112">
        <v>10</v>
      </c>
      <c r="D112">
        <f t="shared" si="31"/>
        <v>23.181818181818183</v>
      </c>
      <c r="E112">
        <f t="shared" si="16"/>
        <v>23.181818181818183</v>
      </c>
      <c r="F112" t="str">
        <f t="shared" si="17"/>
        <v/>
      </c>
      <c r="G112" t="str">
        <f t="shared" si="18"/>
        <v/>
      </c>
      <c r="H112">
        <f t="shared" si="19"/>
        <v>26.166666666666668</v>
      </c>
      <c r="I112">
        <f t="shared" si="20"/>
        <v>26.166666666666668</v>
      </c>
      <c r="J112" t="str">
        <f t="shared" si="21"/>
        <v/>
      </c>
      <c r="K112" t="str">
        <f t="shared" si="22"/>
        <v/>
      </c>
      <c r="L112" t="s">
        <v>3538</v>
      </c>
      <c r="M112" t="s">
        <v>873</v>
      </c>
      <c r="N112" t="s">
        <v>39</v>
      </c>
      <c r="O112" t="s">
        <v>17</v>
      </c>
      <c r="P112" t="s">
        <v>40</v>
      </c>
      <c r="Q112" t="s">
        <v>41</v>
      </c>
      <c r="R112" t="s">
        <v>42</v>
      </c>
      <c r="S112" t="s">
        <v>21</v>
      </c>
      <c r="T112" t="s">
        <v>21</v>
      </c>
      <c r="U112" t="s">
        <v>3325</v>
      </c>
      <c r="V112" t="s">
        <v>54</v>
      </c>
      <c r="W112">
        <v>59.094487428601582</v>
      </c>
      <c r="X112">
        <v>5.5162152863468297</v>
      </c>
      <c r="Y112">
        <v>79</v>
      </c>
      <c r="Z112" t="s">
        <v>3613</v>
      </c>
      <c r="AA112" t="s">
        <v>3554</v>
      </c>
      <c r="AB112" t="s">
        <v>3584</v>
      </c>
      <c r="AC112">
        <v>3</v>
      </c>
      <c r="AD112" t="s">
        <v>3563</v>
      </c>
      <c r="AE112" t="s">
        <v>3554</v>
      </c>
      <c r="AF112" t="s">
        <v>3584</v>
      </c>
      <c r="AG112">
        <v>3</v>
      </c>
      <c r="AH112" t="s">
        <v>3563</v>
      </c>
      <c r="AI112">
        <f t="shared" si="23"/>
        <v>17.142857142857142</v>
      </c>
      <c r="AJ112">
        <f t="shared" si="24"/>
        <v>17.142857142857142</v>
      </c>
      <c r="AK112" t="str">
        <f t="shared" si="25"/>
        <v/>
      </c>
      <c r="AL112" t="str">
        <f t="shared" si="26"/>
        <v/>
      </c>
      <c r="AM112">
        <f t="shared" si="27"/>
        <v>16.368421052631579</v>
      </c>
      <c r="AN112">
        <f t="shared" si="28"/>
        <v>16.368421052631579</v>
      </c>
      <c r="AO112" t="str">
        <f t="shared" si="29"/>
        <v/>
      </c>
      <c r="AP112" t="str">
        <f t="shared" si="30"/>
        <v/>
      </c>
    </row>
    <row r="113" spans="1:42" x14ac:dyDescent="0.3">
      <c r="A113" s="2">
        <v>44999</v>
      </c>
      <c r="B113" s="2">
        <v>45007</v>
      </c>
      <c r="C113">
        <v>8</v>
      </c>
      <c r="D113">
        <f t="shared" si="31"/>
        <v>24.75</v>
      </c>
      <c r="E113">
        <f t="shared" si="16"/>
        <v>24.75</v>
      </c>
      <c r="F113" t="str">
        <f t="shared" si="17"/>
        <v/>
      </c>
      <c r="G113" t="str">
        <f t="shared" si="18"/>
        <v/>
      </c>
      <c r="H113" t="str">
        <f t="shared" si="19"/>
        <v/>
      </c>
      <c r="I113" t="str">
        <f t="shared" si="20"/>
        <v/>
      </c>
      <c r="J113">
        <f t="shared" si="21"/>
        <v>5</v>
      </c>
      <c r="K113">
        <f t="shared" si="22"/>
        <v>5</v>
      </c>
      <c r="L113" t="s">
        <v>3538</v>
      </c>
      <c r="M113" t="s">
        <v>2348</v>
      </c>
      <c r="N113" t="s">
        <v>80</v>
      </c>
      <c r="O113" t="s">
        <v>51</v>
      </c>
      <c r="P113" t="s">
        <v>59</v>
      </c>
      <c r="Q113" t="s">
        <v>34</v>
      </c>
      <c r="R113" t="s">
        <v>35</v>
      </c>
      <c r="S113" t="s">
        <v>22</v>
      </c>
      <c r="T113" t="s">
        <v>22</v>
      </c>
      <c r="V113" t="s">
        <v>24</v>
      </c>
      <c r="W113">
        <v>10.122561143914311</v>
      </c>
      <c r="X113">
        <v>5.3993015351899496</v>
      </c>
      <c r="Y113">
        <v>80</v>
      </c>
      <c r="Z113" t="s">
        <v>3700</v>
      </c>
      <c r="AA113" t="s">
        <v>3554</v>
      </c>
      <c r="AB113" t="s">
        <v>3584</v>
      </c>
      <c r="AC113">
        <v>3</v>
      </c>
      <c r="AD113" t="s">
        <v>3563</v>
      </c>
      <c r="AE113" t="s">
        <v>3554</v>
      </c>
      <c r="AF113" t="s">
        <v>3584</v>
      </c>
      <c r="AG113">
        <v>3</v>
      </c>
      <c r="AH113" t="s">
        <v>3563</v>
      </c>
      <c r="AI113">
        <f t="shared" si="23"/>
        <v>17.830769230769231</v>
      </c>
      <c r="AJ113">
        <f t="shared" si="24"/>
        <v>17.830769230769231</v>
      </c>
      <c r="AK113" t="str">
        <f t="shared" si="25"/>
        <v/>
      </c>
      <c r="AL113" t="str">
        <f t="shared" si="26"/>
        <v/>
      </c>
      <c r="AM113" t="str">
        <f t="shared" si="27"/>
        <v/>
      </c>
      <c r="AN113" t="str">
        <f t="shared" si="28"/>
        <v/>
      </c>
      <c r="AO113">
        <f t="shared" si="29"/>
        <v>9.4</v>
      </c>
      <c r="AP113">
        <f t="shared" si="30"/>
        <v>9.4</v>
      </c>
    </row>
    <row r="114" spans="1:42" x14ac:dyDescent="0.3">
      <c r="A114" s="2">
        <v>44997</v>
      </c>
      <c r="B114" s="2">
        <v>45007</v>
      </c>
      <c r="C114">
        <v>10</v>
      </c>
      <c r="D114">
        <f t="shared" si="31"/>
        <v>24.75</v>
      </c>
      <c r="E114">
        <f t="shared" si="16"/>
        <v>24.75</v>
      </c>
      <c r="F114" t="str">
        <f t="shared" si="17"/>
        <v/>
      </c>
      <c r="G114" t="str">
        <f t="shared" si="18"/>
        <v/>
      </c>
      <c r="H114">
        <f t="shared" si="19"/>
        <v>28.428571428571427</v>
      </c>
      <c r="I114">
        <f t="shared" si="20"/>
        <v>28.428571428571427</v>
      </c>
      <c r="J114" t="str">
        <f t="shared" si="21"/>
        <v/>
      </c>
      <c r="K114" t="str">
        <f t="shared" si="22"/>
        <v/>
      </c>
      <c r="L114" t="s">
        <v>3538</v>
      </c>
      <c r="M114" t="s">
        <v>251</v>
      </c>
      <c r="N114" t="s">
        <v>118</v>
      </c>
      <c r="O114" t="s">
        <v>51</v>
      </c>
      <c r="P114" t="s">
        <v>59</v>
      </c>
      <c r="Q114" t="s">
        <v>92</v>
      </c>
      <c r="R114" t="s">
        <v>42</v>
      </c>
      <c r="S114" t="s">
        <v>22</v>
      </c>
      <c r="T114" t="s">
        <v>22</v>
      </c>
      <c r="V114" t="s">
        <v>144</v>
      </c>
      <c r="W114">
        <v>69.533525687713549</v>
      </c>
      <c r="X114">
        <v>7.3272826765440069</v>
      </c>
      <c r="Y114">
        <v>80</v>
      </c>
      <c r="Z114" t="s">
        <v>3700</v>
      </c>
      <c r="AA114" t="s">
        <v>3554</v>
      </c>
      <c r="AB114" t="s">
        <v>3584</v>
      </c>
      <c r="AC114">
        <v>3</v>
      </c>
      <c r="AD114" t="s">
        <v>3563</v>
      </c>
      <c r="AE114" t="s">
        <v>3554</v>
      </c>
      <c r="AF114" t="s">
        <v>3584</v>
      </c>
      <c r="AG114">
        <v>3</v>
      </c>
      <c r="AH114" t="s">
        <v>3563</v>
      </c>
      <c r="AI114">
        <f t="shared" si="23"/>
        <v>17.830769230769231</v>
      </c>
      <c r="AJ114">
        <f t="shared" si="24"/>
        <v>17.830769230769231</v>
      </c>
      <c r="AK114" t="str">
        <f t="shared" si="25"/>
        <v/>
      </c>
      <c r="AL114" t="str">
        <f t="shared" si="26"/>
        <v/>
      </c>
      <c r="AM114">
        <f t="shared" si="27"/>
        <v>17.76923076923077</v>
      </c>
      <c r="AN114">
        <f t="shared" si="28"/>
        <v>17.76923076923077</v>
      </c>
      <c r="AO114" t="str">
        <f t="shared" si="29"/>
        <v/>
      </c>
      <c r="AP114" t="str">
        <f t="shared" si="30"/>
        <v/>
      </c>
    </row>
    <row r="115" spans="1:42" x14ac:dyDescent="0.3">
      <c r="A115" s="2">
        <v>45005</v>
      </c>
      <c r="B115" s="2">
        <v>45007</v>
      </c>
      <c r="C115">
        <v>2</v>
      </c>
      <c r="D115">
        <f t="shared" si="31"/>
        <v>24.75</v>
      </c>
      <c r="E115">
        <f t="shared" si="16"/>
        <v>24.75</v>
      </c>
      <c r="F115" t="str">
        <f t="shared" si="17"/>
        <v/>
      </c>
      <c r="G115" t="str">
        <f t="shared" si="18"/>
        <v/>
      </c>
      <c r="H115">
        <f t="shared" si="19"/>
        <v>28.428571428571427</v>
      </c>
      <c r="I115">
        <f t="shared" si="20"/>
        <v>28.428571428571427</v>
      </c>
      <c r="J115" t="str">
        <f t="shared" si="21"/>
        <v/>
      </c>
      <c r="K115" t="str">
        <f t="shared" si="22"/>
        <v/>
      </c>
      <c r="L115" t="s">
        <v>3538</v>
      </c>
      <c r="M115" t="s">
        <v>281</v>
      </c>
      <c r="N115" t="s">
        <v>103</v>
      </c>
      <c r="O115" t="s">
        <v>51</v>
      </c>
      <c r="P115" t="s">
        <v>59</v>
      </c>
      <c r="Q115" t="s">
        <v>34</v>
      </c>
      <c r="R115" t="s">
        <v>42</v>
      </c>
      <c r="S115" t="s">
        <v>22</v>
      </c>
      <c r="T115" t="s">
        <v>22</v>
      </c>
      <c r="V115" t="s">
        <v>144</v>
      </c>
      <c r="W115">
        <v>80.301406736362097</v>
      </c>
      <c r="X115">
        <v>6.2395242636385024</v>
      </c>
      <c r="Y115">
        <v>80</v>
      </c>
      <c r="Z115" t="s">
        <v>3700</v>
      </c>
      <c r="AA115" t="s">
        <v>3554</v>
      </c>
      <c r="AB115" t="s">
        <v>3584</v>
      </c>
      <c r="AC115">
        <v>3</v>
      </c>
      <c r="AD115" t="s">
        <v>3563</v>
      </c>
      <c r="AE115" t="s">
        <v>3554</v>
      </c>
      <c r="AF115" t="s">
        <v>3584</v>
      </c>
      <c r="AG115">
        <v>3</v>
      </c>
      <c r="AH115" t="s">
        <v>3563</v>
      </c>
      <c r="AI115">
        <f t="shared" si="23"/>
        <v>17.830769230769231</v>
      </c>
      <c r="AJ115">
        <f t="shared" si="24"/>
        <v>17.830769230769231</v>
      </c>
      <c r="AK115" t="str">
        <f t="shared" si="25"/>
        <v/>
      </c>
      <c r="AL115" t="str">
        <f t="shared" si="26"/>
        <v/>
      </c>
      <c r="AM115">
        <f t="shared" si="27"/>
        <v>17.76923076923077</v>
      </c>
      <c r="AN115">
        <f t="shared" si="28"/>
        <v>17.76923076923077</v>
      </c>
      <c r="AO115" t="str">
        <f t="shared" si="29"/>
        <v/>
      </c>
      <c r="AP115" t="str">
        <f t="shared" si="30"/>
        <v/>
      </c>
    </row>
    <row r="116" spans="1:42" x14ac:dyDescent="0.3">
      <c r="A116" s="2">
        <v>44928</v>
      </c>
      <c r="B116" s="2">
        <v>45007</v>
      </c>
      <c r="C116">
        <v>79</v>
      </c>
      <c r="D116">
        <f t="shared" si="31"/>
        <v>24.75</v>
      </c>
      <c r="E116">
        <f t="shared" si="16"/>
        <v>24.75</v>
      </c>
      <c r="F116" t="str">
        <f t="shared" si="17"/>
        <v/>
      </c>
      <c r="G116" t="str">
        <f t="shared" si="18"/>
        <v/>
      </c>
      <c r="H116">
        <f t="shared" si="19"/>
        <v>28.428571428571427</v>
      </c>
      <c r="I116">
        <f t="shared" si="20"/>
        <v>28.428571428571427</v>
      </c>
      <c r="J116" t="str">
        <f t="shared" si="21"/>
        <v/>
      </c>
      <c r="K116" t="str">
        <f t="shared" si="22"/>
        <v/>
      </c>
      <c r="L116" t="s">
        <v>3537</v>
      </c>
      <c r="M116" t="s">
        <v>1240</v>
      </c>
      <c r="N116" t="s">
        <v>118</v>
      </c>
      <c r="O116" t="s">
        <v>58</v>
      </c>
      <c r="P116" t="s">
        <v>119</v>
      </c>
      <c r="Q116" t="s">
        <v>120</v>
      </c>
      <c r="R116" t="s">
        <v>42</v>
      </c>
      <c r="S116" t="s">
        <v>21</v>
      </c>
      <c r="T116" t="s">
        <v>3546</v>
      </c>
      <c r="U116" t="s">
        <v>3179</v>
      </c>
      <c r="V116" t="s">
        <v>144</v>
      </c>
      <c r="W116">
        <v>69.472334748482552</v>
      </c>
      <c r="X116">
        <v>6.4214017645310708</v>
      </c>
      <c r="Y116">
        <v>80</v>
      </c>
      <c r="Z116" t="s">
        <v>3700</v>
      </c>
      <c r="AA116" t="s">
        <v>3554</v>
      </c>
      <c r="AB116" t="s">
        <v>3584</v>
      </c>
      <c r="AC116">
        <v>1</v>
      </c>
      <c r="AD116" t="s">
        <v>3561</v>
      </c>
      <c r="AE116" t="s">
        <v>3554</v>
      </c>
      <c r="AF116" t="s">
        <v>3584</v>
      </c>
      <c r="AG116">
        <v>3</v>
      </c>
      <c r="AH116" t="s">
        <v>3563</v>
      </c>
      <c r="AI116">
        <f t="shared" si="23"/>
        <v>17.830769230769231</v>
      </c>
      <c r="AJ116">
        <f t="shared" si="24"/>
        <v>17.830769230769231</v>
      </c>
      <c r="AK116" t="str">
        <f t="shared" si="25"/>
        <v/>
      </c>
      <c r="AL116" t="str">
        <f t="shared" si="26"/>
        <v/>
      </c>
      <c r="AM116">
        <f t="shared" si="27"/>
        <v>17.76923076923077</v>
      </c>
      <c r="AN116">
        <f t="shared" si="28"/>
        <v>17.76923076923077</v>
      </c>
      <c r="AO116" t="str">
        <f t="shared" si="29"/>
        <v/>
      </c>
      <c r="AP116" t="str">
        <f t="shared" si="30"/>
        <v/>
      </c>
    </row>
    <row r="117" spans="1:42" x14ac:dyDescent="0.3">
      <c r="A117" s="2">
        <v>45002</v>
      </c>
      <c r="B117" s="2">
        <v>45008</v>
      </c>
      <c r="C117">
        <v>6</v>
      </c>
      <c r="D117">
        <f t="shared" si="31"/>
        <v>24.521739130434781</v>
      </c>
      <c r="E117">
        <f t="shared" si="16"/>
        <v>24.521739130434781</v>
      </c>
      <c r="F117">
        <f t="shared" si="17"/>
        <v>35.25</v>
      </c>
      <c r="G117">
        <f t="shared" si="18"/>
        <v>35.25</v>
      </c>
      <c r="H117" t="str">
        <f t="shared" si="19"/>
        <v/>
      </c>
      <c r="I117" t="str">
        <f t="shared" si="20"/>
        <v/>
      </c>
      <c r="J117" t="str">
        <f t="shared" si="21"/>
        <v/>
      </c>
      <c r="K117" t="str">
        <f t="shared" si="22"/>
        <v/>
      </c>
      <c r="L117" t="s">
        <v>3538</v>
      </c>
      <c r="M117" t="s">
        <v>2835</v>
      </c>
      <c r="N117" t="s">
        <v>28</v>
      </c>
      <c r="O117" t="s">
        <v>51</v>
      </c>
      <c r="P117" t="s">
        <v>52</v>
      </c>
      <c r="Q117" t="s">
        <v>34</v>
      </c>
      <c r="R117" t="s">
        <v>20</v>
      </c>
      <c r="S117" t="s">
        <v>21</v>
      </c>
      <c r="T117" t="s">
        <v>3546</v>
      </c>
      <c r="U117" t="s">
        <v>3064</v>
      </c>
      <c r="V117" t="s">
        <v>63</v>
      </c>
      <c r="W117">
        <v>31.053342326015549</v>
      </c>
      <c r="X117">
        <v>5.8538096946941414</v>
      </c>
      <c r="Y117">
        <v>81</v>
      </c>
      <c r="Z117" t="s">
        <v>3718</v>
      </c>
      <c r="AA117" t="s">
        <v>3554</v>
      </c>
      <c r="AB117" t="s">
        <v>3584</v>
      </c>
      <c r="AC117">
        <v>3</v>
      </c>
      <c r="AD117" t="s">
        <v>3563</v>
      </c>
      <c r="AE117" t="s">
        <v>3554</v>
      </c>
      <c r="AF117" t="s">
        <v>3584</v>
      </c>
      <c r="AG117">
        <v>3</v>
      </c>
      <c r="AH117" t="s">
        <v>3563</v>
      </c>
      <c r="AI117">
        <f t="shared" si="23"/>
        <v>17.603174603174605</v>
      </c>
      <c r="AJ117">
        <f t="shared" si="24"/>
        <v>17.603174603174605</v>
      </c>
      <c r="AK117">
        <f t="shared" si="25"/>
        <v>25.818181818181817</v>
      </c>
      <c r="AL117">
        <f t="shared" si="26"/>
        <v>25.818181818181817</v>
      </c>
      <c r="AM117" t="str">
        <f t="shared" si="27"/>
        <v/>
      </c>
      <c r="AN117" t="str">
        <f t="shared" si="28"/>
        <v/>
      </c>
      <c r="AO117" t="str">
        <f t="shared" si="29"/>
        <v/>
      </c>
      <c r="AP117" t="str">
        <f t="shared" si="30"/>
        <v/>
      </c>
    </row>
    <row r="118" spans="1:42" x14ac:dyDescent="0.3">
      <c r="A118" s="2">
        <v>45004</v>
      </c>
      <c r="B118" s="2">
        <v>45009</v>
      </c>
      <c r="C118">
        <v>5</v>
      </c>
      <c r="D118">
        <f t="shared" si="31"/>
        <v>19.285714285714285</v>
      </c>
      <c r="E118">
        <f t="shared" si="16"/>
        <v>19.285714285714285</v>
      </c>
      <c r="F118" t="str">
        <f t="shared" si="17"/>
        <v/>
      </c>
      <c r="G118" t="str">
        <f t="shared" si="18"/>
        <v/>
      </c>
      <c r="H118">
        <f t="shared" si="19"/>
        <v>23.76923076923077</v>
      </c>
      <c r="I118">
        <f t="shared" si="20"/>
        <v>23.76923076923077</v>
      </c>
      <c r="J118" t="str">
        <f t="shared" si="21"/>
        <v/>
      </c>
      <c r="K118" t="str">
        <f t="shared" si="22"/>
        <v/>
      </c>
      <c r="L118" t="s">
        <v>3538</v>
      </c>
      <c r="M118" t="s">
        <v>1592</v>
      </c>
      <c r="N118" t="s">
        <v>28</v>
      </c>
      <c r="O118" t="s">
        <v>33</v>
      </c>
      <c r="P118" t="s">
        <v>18</v>
      </c>
      <c r="Q118" t="s">
        <v>34</v>
      </c>
      <c r="R118" t="s">
        <v>42</v>
      </c>
      <c r="S118" t="s">
        <v>21</v>
      </c>
      <c r="T118" t="s">
        <v>21</v>
      </c>
      <c r="U118" t="s">
        <v>3137</v>
      </c>
      <c r="V118" t="s">
        <v>30</v>
      </c>
      <c r="W118">
        <v>34.263868375611104</v>
      </c>
      <c r="X118">
        <v>6.0438486772532034</v>
      </c>
      <c r="Y118">
        <v>82</v>
      </c>
      <c r="Z118" t="s">
        <v>3654</v>
      </c>
      <c r="AA118" t="s">
        <v>3554</v>
      </c>
      <c r="AB118" t="s">
        <v>3584</v>
      </c>
      <c r="AC118">
        <v>3</v>
      </c>
      <c r="AD118" t="s">
        <v>3563</v>
      </c>
      <c r="AE118" t="s">
        <v>3554</v>
      </c>
      <c r="AF118" t="s">
        <v>3584</v>
      </c>
      <c r="AG118">
        <v>3</v>
      </c>
      <c r="AH118" t="s">
        <v>3563</v>
      </c>
      <c r="AI118">
        <f t="shared" si="23"/>
        <v>17.40625</v>
      </c>
      <c r="AJ118">
        <f t="shared" si="24"/>
        <v>17.40625</v>
      </c>
      <c r="AK118" t="str">
        <f t="shared" si="25"/>
        <v/>
      </c>
      <c r="AL118" t="str">
        <f t="shared" si="26"/>
        <v/>
      </c>
      <c r="AM118">
        <f t="shared" si="27"/>
        <v>18.131578947368421</v>
      </c>
      <c r="AN118">
        <f t="shared" si="28"/>
        <v>18.131578947368421</v>
      </c>
      <c r="AO118" t="str">
        <f t="shared" si="29"/>
        <v/>
      </c>
      <c r="AP118" t="str">
        <f t="shared" si="30"/>
        <v/>
      </c>
    </row>
    <row r="119" spans="1:42" x14ac:dyDescent="0.3">
      <c r="A119" s="2">
        <v>44968</v>
      </c>
      <c r="B119" s="2">
        <v>45010</v>
      </c>
      <c r="C119">
        <v>42</v>
      </c>
      <c r="D119">
        <f t="shared" si="31"/>
        <v>20.368421052631579</v>
      </c>
      <c r="E119">
        <f t="shared" si="16"/>
        <v>20.368421052631579</v>
      </c>
      <c r="F119">
        <f t="shared" si="17"/>
        <v>28.25</v>
      </c>
      <c r="G119">
        <f t="shared" si="18"/>
        <v>28.25</v>
      </c>
      <c r="H119" t="str">
        <f t="shared" si="19"/>
        <v/>
      </c>
      <c r="I119" t="str">
        <f t="shared" si="20"/>
        <v/>
      </c>
      <c r="J119" t="str">
        <f t="shared" si="21"/>
        <v/>
      </c>
      <c r="K119" t="str">
        <f t="shared" si="22"/>
        <v/>
      </c>
      <c r="L119" t="s">
        <v>3537</v>
      </c>
      <c r="M119" t="s">
        <v>1219</v>
      </c>
      <c r="N119" t="s">
        <v>16</v>
      </c>
      <c r="O119" t="s">
        <v>46</v>
      </c>
      <c r="P119" t="s">
        <v>119</v>
      </c>
      <c r="Q119" t="s">
        <v>120</v>
      </c>
      <c r="R119" t="s">
        <v>20</v>
      </c>
      <c r="S119" t="s">
        <v>21</v>
      </c>
      <c r="T119" t="s">
        <v>21</v>
      </c>
      <c r="U119" t="s">
        <v>2218</v>
      </c>
      <c r="V119" t="s">
        <v>54</v>
      </c>
      <c r="W119">
        <v>78.143410233361834</v>
      </c>
      <c r="X119">
        <v>6.1503666440534941</v>
      </c>
      <c r="Y119">
        <v>83</v>
      </c>
      <c r="Z119" t="s">
        <v>3948</v>
      </c>
      <c r="AA119" t="s">
        <v>3554</v>
      </c>
      <c r="AB119" t="s">
        <v>3584</v>
      </c>
      <c r="AC119">
        <v>2</v>
      </c>
      <c r="AD119" t="s">
        <v>3562</v>
      </c>
      <c r="AE119" t="s">
        <v>3554</v>
      </c>
      <c r="AF119" t="s">
        <v>3584</v>
      </c>
      <c r="AG119">
        <v>3</v>
      </c>
      <c r="AH119" t="s">
        <v>3563</v>
      </c>
      <c r="AI119">
        <f t="shared" si="23"/>
        <v>17.904761904761905</v>
      </c>
      <c r="AJ119">
        <f t="shared" si="24"/>
        <v>17.904761904761905</v>
      </c>
      <c r="AK119">
        <f t="shared" si="25"/>
        <v>27.166666666666668</v>
      </c>
      <c r="AL119">
        <f t="shared" si="26"/>
        <v>27.166666666666668</v>
      </c>
      <c r="AM119" t="str">
        <f t="shared" si="27"/>
        <v/>
      </c>
      <c r="AN119" t="str">
        <f t="shared" si="28"/>
        <v/>
      </c>
      <c r="AO119" t="str">
        <f t="shared" si="29"/>
        <v/>
      </c>
      <c r="AP119" t="str">
        <f t="shared" si="30"/>
        <v/>
      </c>
    </row>
    <row r="120" spans="1:42" x14ac:dyDescent="0.3">
      <c r="A120" s="2">
        <v>44972</v>
      </c>
      <c r="B120" s="2">
        <v>45011</v>
      </c>
      <c r="C120">
        <v>39</v>
      </c>
      <c r="D120">
        <f t="shared" si="31"/>
        <v>21.411764705882351</v>
      </c>
      <c r="E120">
        <f t="shared" si="16"/>
        <v>21.411764705882351</v>
      </c>
      <c r="F120" t="str">
        <f t="shared" si="17"/>
        <v/>
      </c>
      <c r="G120" t="str">
        <f t="shared" si="18"/>
        <v/>
      </c>
      <c r="H120">
        <f t="shared" si="19"/>
        <v>23.1</v>
      </c>
      <c r="I120">
        <f t="shared" si="20"/>
        <v>23.1</v>
      </c>
      <c r="J120" t="str">
        <f t="shared" si="21"/>
        <v/>
      </c>
      <c r="K120" t="str">
        <f t="shared" si="22"/>
        <v/>
      </c>
      <c r="L120" t="s">
        <v>3537</v>
      </c>
      <c r="M120" t="s">
        <v>1645</v>
      </c>
      <c r="N120" t="s">
        <v>28</v>
      </c>
      <c r="O120" t="s">
        <v>33</v>
      </c>
      <c r="P120" t="s">
        <v>52</v>
      </c>
      <c r="Q120" t="s">
        <v>34</v>
      </c>
      <c r="R120" t="s">
        <v>42</v>
      </c>
      <c r="S120" t="s">
        <v>21</v>
      </c>
      <c r="T120" t="s">
        <v>3546</v>
      </c>
      <c r="U120" t="s">
        <v>3230</v>
      </c>
      <c r="V120" t="s">
        <v>43</v>
      </c>
      <c r="W120">
        <v>19.39649923682467</v>
      </c>
      <c r="X120">
        <v>5.2317383060073883</v>
      </c>
      <c r="Y120">
        <v>84</v>
      </c>
      <c r="Z120" t="s">
        <v>3845</v>
      </c>
      <c r="AA120" t="s">
        <v>3554</v>
      </c>
      <c r="AB120" t="s">
        <v>3584</v>
      </c>
      <c r="AC120">
        <v>2</v>
      </c>
      <c r="AD120" t="s">
        <v>3562</v>
      </c>
      <c r="AE120" t="s">
        <v>3554</v>
      </c>
      <c r="AF120" t="s">
        <v>3584</v>
      </c>
      <c r="AG120">
        <v>3</v>
      </c>
      <c r="AH120" t="s">
        <v>3563</v>
      </c>
      <c r="AI120">
        <f t="shared" si="23"/>
        <v>18.460317460317459</v>
      </c>
      <c r="AJ120">
        <f t="shared" si="24"/>
        <v>18.460317460317459</v>
      </c>
      <c r="AK120" t="str">
        <f t="shared" si="25"/>
        <v/>
      </c>
      <c r="AL120" t="str">
        <f t="shared" si="26"/>
        <v/>
      </c>
      <c r="AM120">
        <f t="shared" si="27"/>
        <v>19.081081081081081</v>
      </c>
      <c r="AN120">
        <f t="shared" si="28"/>
        <v>19.081081081081081</v>
      </c>
      <c r="AO120" t="str">
        <f t="shared" si="29"/>
        <v/>
      </c>
      <c r="AP120" t="str">
        <f t="shared" si="30"/>
        <v/>
      </c>
    </row>
    <row r="121" spans="1:42" x14ac:dyDescent="0.3">
      <c r="A121" s="2">
        <v>44968</v>
      </c>
      <c r="B121" s="2">
        <v>45012</v>
      </c>
      <c r="C121">
        <v>44</v>
      </c>
      <c r="D121">
        <f t="shared" si="31"/>
        <v>21.416666666666668</v>
      </c>
      <c r="E121">
        <f t="shared" si="16"/>
        <v>21.416666666666668</v>
      </c>
      <c r="F121">
        <f t="shared" si="17"/>
        <v>30.666666666666668</v>
      </c>
      <c r="G121">
        <f t="shared" si="18"/>
        <v>30.666666666666668</v>
      </c>
      <c r="H121" t="str">
        <f t="shared" si="19"/>
        <v/>
      </c>
      <c r="I121" t="str">
        <f t="shared" si="20"/>
        <v/>
      </c>
      <c r="J121" t="str">
        <f t="shared" si="21"/>
        <v/>
      </c>
      <c r="K121" t="str">
        <f t="shared" si="22"/>
        <v/>
      </c>
      <c r="L121" t="s">
        <v>3537</v>
      </c>
      <c r="M121" t="s">
        <v>2411</v>
      </c>
      <c r="N121" t="s">
        <v>103</v>
      </c>
      <c r="O121" t="s">
        <v>58</v>
      </c>
      <c r="P121" t="s">
        <v>119</v>
      </c>
      <c r="Q121" t="s">
        <v>120</v>
      </c>
      <c r="R121" t="s">
        <v>20</v>
      </c>
      <c r="S121" t="s">
        <v>21</v>
      </c>
      <c r="T121" t="s">
        <v>3546</v>
      </c>
      <c r="U121" t="s">
        <v>1098</v>
      </c>
      <c r="V121" t="s">
        <v>30</v>
      </c>
      <c r="W121">
        <v>118.6712863070959</v>
      </c>
      <c r="X121">
        <v>6.3492943717926593</v>
      </c>
      <c r="Y121">
        <v>85</v>
      </c>
      <c r="Z121" t="s">
        <v>3679</v>
      </c>
      <c r="AA121" t="s">
        <v>3554</v>
      </c>
      <c r="AB121" t="s">
        <v>3584</v>
      </c>
      <c r="AC121">
        <v>2</v>
      </c>
      <c r="AD121" t="s">
        <v>3562</v>
      </c>
      <c r="AE121" t="s">
        <v>3554</v>
      </c>
      <c r="AF121" t="s">
        <v>3584</v>
      </c>
      <c r="AG121">
        <v>3</v>
      </c>
      <c r="AH121" t="s">
        <v>3563</v>
      </c>
      <c r="AI121">
        <f t="shared" si="23"/>
        <v>18.951612903225808</v>
      </c>
      <c r="AJ121">
        <f t="shared" si="24"/>
        <v>18.951612903225808</v>
      </c>
      <c r="AK121">
        <f t="shared" si="25"/>
        <v>28.46153846153846</v>
      </c>
      <c r="AL121">
        <f t="shared" si="26"/>
        <v>28.46153846153846</v>
      </c>
      <c r="AM121" t="str">
        <f t="shared" si="27"/>
        <v/>
      </c>
      <c r="AN121" t="str">
        <f t="shared" si="28"/>
        <v/>
      </c>
      <c r="AO121" t="str">
        <f t="shared" si="29"/>
        <v/>
      </c>
      <c r="AP121" t="str">
        <f t="shared" si="30"/>
        <v/>
      </c>
    </row>
    <row r="122" spans="1:42" x14ac:dyDescent="0.3">
      <c r="A122" s="2">
        <v>44981</v>
      </c>
      <c r="B122" s="2">
        <v>45013</v>
      </c>
      <c r="C122">
        <v>32</v>
      </c>
      <c r="D122">
        <f t="shared" si="31"/>
        <v>25</v>
      </c>
      <c r="E122">
        <f t="shared" si="16"/>
        <v>25</v>
      </c>
      <c r="F122" t="str">
        <f t="shared" si="17"/>
        <v/>
      </c>
      <c r="G122" t="str">
        <f t="shared" si="18"/>
        <v/>
      </c>
      <c r="H122" t="str">
        <f t="shared" si="19"/>
        <v/>
      </c>
      <c r="I122" t="str">
        <f t="shared" si="20"/>
        <v/>
      </c>
      <c r="J122">
        <f t="shared" si="21"/>
        <v>20</v>
      </c>
      <c r="K122">
        <f t="shared" si="22"/>
        <v>20</v>
      </c>
      <c r="L122" t="s">
        <v>3537</v>
      </c>
      <c r="M122" t="s">
        <v>1633</v>
      </c>
      <c r="N122" t="s">
        <v>80</v>
      </c>
      <c r="O122" t="s">
        <v>51</v>
      </c>
      <c r="P122" t="s">
        <v>59</v>
      </c>
      <c r="Q122" t="s">
        <v>19</v>
      </c>
      <c r="R122" t="s">
        <v>35</v>
      </c>
      <c r="S122" t="s">
        <v>22</v>
      </c>
      <c r="T122" t="s">
        <v>22</v>
      </c>
      <c r="V122" t="s">
        <v>144</v>
      </c>
      <c r="W122">
        <v>24.147374209658739</v>
      </c>
      <c r="X122">
        <v>4.4822435518718233</v>
      </c>
      <c r="Y122">
        <v>86</v>
      </c>
      <c r="Z122" t="s">
        <v>3864</v>
      </c>
      <c r="AA122" t="s">
        <v>3554</v>
      </c>
      <c r="AB122" t="s">
        <v>3584</v>
      </c>
      <c r="AC122">
        <v>2</v>
      </c>
      <c r="AD122" t="s">
        <v>3562</v>
      </c>
      <c r="AE122" t="s">
        <v>3554</v>
      </c>
      <c r="AF122" t="s">
        <v>3584</v>
      </c>
      <c r="AG122">
        <v>3</v>
      </c>
      <c r="AH122" t="s">
        <v>3563</v>
      </c>
      <c r="AI122">
        <f t="shared" si="23"/>
        <v>18.688524590163933</v>
      </c>
      <c r="AJ122">
        <f t="shared" si="24"/>
        <v>18.688524590163933</v>
      </c>
      <c r="AK122" t="str">
        <f t="shared" si="25"/>
        <v/>
      </c>
      <c r="AL122" t="str">
        <f t="shared" si="26"/>
        <v/>
      </c>
      <c r="AM122" t="str">
        <f t="shared" si="27"/>
        <v/>
      </c>
      <c r="AN122" t="str">
        <f t="shared" si="28"/>
        <v/>
      </c>
      <c r="AO122">
        <f t="shared" si="29"/>
        <v>9.8571428571428577</v>
      </c>
      <c r="AP122">
        <f t="shared" si="30"/>
        <v>9.8571428571428577</v>
      </c>
    </row>
    <row r="123" spans="1:42" x14ac:dyDescent="0.3">
      <c r="A123" s="2">
        <v>45005</v>
      </c>
      <c r="B123" s="2">
        <v>45013</v>
      </c>
      <c r="C123">
        <v>8</v>
      </c>
      <c r="D123">
        <f t="shared" si="31"/>
        <v>25</v>
      </c>
      <c r="E123">
        <f t="shared" si="16"/>
        <v>25</v>
      </c>
      <c r="F123">
        <f t="shared" si="17"/>
        <v>25</v>
      </c>
      <c r="G123">
        <f t="shared" si="18"/>
        <v>25</v>
      </c>
      <c r="H123" t="str">
        <f t="shared" si="19"/>
        <v/>
      </c>
      <c r="I123" t="str">
        <f t="shared" si="20"/>
        <v/>
      </c>
      <c r="J123" t="str">
        <f t="shared" si="21"/>
        <v/>
      </c>
      <c r="K123" t="str">
        <f t="shared" si="22"/>
        <v/>
      </c>
      <c r="L123" t="s">
        <v>3538</v>
      </c>
      <c r="M123" t="s">
        <v>1280</v>
      </c>
      <c r="N123" t="s">
        <v>28</v>
      </c>
      <c r="O123" t="s">
        <v>58</v>
      </c>
      <c r="P123" t="s">
        <v>52</v>
      </c>
      <c r="Q123" t="s">
        <v>34</v>
      </c>
      <c r="R123" t="s">
        <v>20</v>
      </c>
      <c r="S123" t="s">
        <v>21</v>
      </c>
      <c r="T123" t="s">
        <v>21</v>
      </c>
      <c r="U123" t="s">
        <v>2820</v>
      </c>
      <c r="V123" t="s">
        <v>76</v>
      </c>
      <c r="W123">
        <v>26.943073763056859</v>
      </c>
      <c r="X123">
        <v>5.4831013027935942</v>
      </c>
      <c r="Y123">
        <v>86</v>
      </c>
      <c r="Z123" t="s">
        <v>3864</v>
      </c>
      <c r="AA123" t="s">
        <v>3554</v>
      </c>
      <c r="AB123" t="s">
        <v>3584</v>
      </c>
      <c r="AC123">
        <v>3</v>
      </c>
      <c r="AD123" t="s">
        <v>3563</v>
      </c>
      <c r="AE123" t="s">
        <v>3554</v>
      </c>
      <c r="AF123" t="s">
        <v>3584</v>
      </c>
      <c r="AG123">
        <v>3</v>
      </c>
      <c r="AH123" t="s">
        <v>3563</v>
      </c>
      <c r="AI123">
        <f t="shared" si="23"/>
        <v>18.688524590163933</v>
      </c>
      <c r="AJ123">
        <f t="shared" si="24"/>
        <v>18.688524590163933</v>
      </c>
      <c r="AK123">
        <f t="shared" si="25"/>
        <v>27</v>
      </c>
      <c r="AL123">
        <f t="shared" si="26"/>
        <v>27</v>
      </c>
      <c r="AM123" t="str">
        <f t="shared" si="27"/>
        <v/>
      </c>
      <c r="AN123" t="str">
        <f t="shared" si="28"/>
        <v/>
      </c>
      <c r="AO123" t="str">
        <f t="shared" si="29"/>
        <v/>
      </c>
      <c r="AP123" t="str">
        <f t="shared" si="30"/>
        <v/>
      </c>
    </row>
    <row r="124" spans="1:42" x14ac:dyDescent="0.3">
      <c r="A124" s="2">
        <v>45004</v>
      </c>
      <c r="B124" s="2">
        <v>45014</v>
      </c>
      <c r="C124">
        <v>10</v>
      </c>
      <c r="D124">
        <f t="shared" si="31"/>
        <v>21.222222222222221</v>
      </c>
      <c r="E124">
        <f t="shared" si="16"/>
        <v>21.222222222222221</v>
      </c>
      <c r="F124" t="str">
        <f t="shared" si="17"/>
        <v/>
      </c>
      <c r="G124" t="str">
        <f t="shared" si="18"/>
        <v/>
      </c>
      <c r="H124">
        <f t="shared" si="19"/>
        <v>14.75</v>
      </c>
      <c r="I124">
        <f t="shared" si="20"/>
        <v>14.75</v>
      </c>
      <c r="J124" t="str">
        <f t="shared" si="21"/>
        <v/>
      </c>
      <c r="K124" t="str">
        <f t="shared" si="22"/>
        <v/>
      </c>
      <c r="L124" t="s">
        <v>3538</v>
      </c>
      <c r="M124" t="s">
        <v>1170</v>
      </c>
      <c r="N124" t="s">
        <v>28</v>
      </c>
      <c r="O124" t="s">
        <v>17</v>
      </c>
      <c r="P124" t="s">
        <v>18</v>
      </c>
      <c r="Q124" t="s">
        <v>19</v>
      </c>
      <c r="R124" t="s">
        <v>42</v>
      </c>
      <c r="S124" t="s">
        <v>22</v>
      </c>
      <c r="T124" t="s">
        <v>22</v>
      </c>
      <c r="V124" t="s">
        <v>63</v>
      </c>
      <c r="W124">
        <v>19.870960634443119</v>
      </c>
      <c r="X124">
        <v>5.1223980800072573</v>
      </c>
      <c r="Y124">
        <v>87</v>
      </c>
      <c r="Z124" t="s">
        <v>3854</v>
      </c>
      <c r="AA124" t="s">
        <v>3554</v>
      </c>
      <c r="AB124" t="s">
        <v>3584</v>
      </c>
      <c r="AC124">
        <v>3</v>
      </c>
      <c r="AD124" t="s">
        <v>3563</v>
      </c>
      <c r="AE124" t="s">
        <v>3554</v>
      </c>
      <c r="AF124" t="s">
        <v>3584</v>
      </c>
      <c r="AG124">
        <v>3</v>
      </c>
      <c r="AH124" t="s">
        <v>3563</v>
      </c>
      <c r="AI124">
        <f t="shared" si="23"/>
        <v>18.754098360655739</v>
      </c>
      <c r="AJ124">
        <f t="shared" si="24"/>
        <v>18.754098360655739</v>
      </c>
      <c r="AK124" t="str">
        <f t="shared" si="25"/>
        <v/>
      </c>
      <c r="AL124" t="str">
        <f t="shared" si="26"/>
        <v/>
      </c>
      <c r="AM124">
        <f t="shared" si="27"/>
        <v>18.617647058823529</v>
      </c>
      <c r="AN124">
        <f t="shared" si="28"/>
        <v>18.617647058823529</v>
      </c>
      <c r="AO124" t="str">
        <f t="shared" si="29"/>
        <v/>
      </c>
      <c r="AP124" t="str">
        <f t="shared" si="30"/>
        <v/>
      </c>
    </row>
    <row r="125" spans="1:42" x14ac:dyDescent="0.3">
      <c r="A125" s="2">
        <v>45009</v>
      </c>
      <c r="B125" s="2">
        <v>45014</v>
      </c>
      <c r="C125">
        <v>5</v>
      </c>
      <c r="D125">
        <f t="shared" si="31"/>
        <v>21.222222222222221</v>
      </c>
      <c r="E125">
        <f t="shared" si="16"/>
        <v>21.222222222222221</v>
      </c>
      <c r="F125" t="str">
        <f t="shared" si="17"/>
        <v/>
      </c>
      <c r="G125" t="str">
        <f t="shared" si="18"/>
        <v/>
      </c>
      <c r="H125">
        <f t="shared" si="19"/>
        <v>14.75</v>
      </c>
      <c r="I125">
        <f t="shared" si="20"/>
        <v>14.75</v>
      </c>
      <c r="J125" t="str">
        <f t="shared" si="21"/>
        <v/>
      </c>
      <c r="K125" t="str">
        <f t="shared" si="22"/>
        <v/>
      </c>
      <c r="L125" t="s">
        <v>3538</v>
      </c>
      <c r="M125" t="s">
        <v>1967</v>
      </c>
      <c r="N125" t="s">
        <v>39</v>
      </c>
      <c r="O125" t="s">
        <v>51</v>
      </c>
      <c r="P125" t="s">
        <v>52</v>
      </c>
      <c r="Q125" t="s">
        <v>34</v>
      </c>
      <c r="R125" t="s">
        <v>42</v>
      </c>
      <c r="S125" t="s">
        <v>21</v>
      </c>
      <c r="T125" t="s">
        <v>3546</v>
      </c>
      <c r="U125" t="s">
        <v>1523</v>
      </c>
      <c r="V125" t="s">
        <v>144</v>
      </c>
      <c r="W125">
        <v>150.97792013610169</v>
      </c>
      <c r="X125">
        <v>6.4351955313163529</v>
      </c>
      <c r="Y125">
        <v>87</v>
      </c>
      <c r="Z125" t="s">
        <v>3854</v>
      </c>
      <c r="AA125" t="s">
        <v>3554</v>
      </c>
      <c r="AB125" t="s">
        <v>3584</v>
      </c>
      <c r="AC125">
        <v>3</v>
      </c>
      <c r="AD125" t="s">
        <v>3563</v>
      </c>
      <c r="AE125" t="s">
        <v>3554</v>
      </c>
      <c r="AF125" t="s">
        <v>3584</v>
      </c>
      <c r="AG125">
        <v>3</v>
      </c>
      <c r="AH125" t="s">
        <v>3563</v>
      </c>
      <c r="AI125">
        <f t="shared" si="23"/>
        <v>18.754098360655739</v>
      </c>
      <c r="AJ125">
        <f t="shared" si="24"/>
        <v>18.754098360655739</v>
      </c>
      <c r="AK125" t="str">
        <f t="shared" si="25"/>
        <v/>
      </c>
      <c r="AL125" t="str">
        <f t="shared" si="26"/>
        <v/>
      </c>
      <c r="AM125">
        <f t="shared" si="27"/>
        <v>18.617647058823529</v>
      </c>
      <c r="AN125">
        <f t="shared" si="28"/>
        <v>18.617647058823529</v>
      </c>
      <c r="AO125" t="str">
        <f t="shared" si="29"/>
        <v/>
      </c>
      <c r="AP125" t="str">
        <f t="shared" si="30"/>
        <v/>
      </c>
    </row>
    <row r="126" spans="1:42" x14ac:dyDescent="0.3">
      <c r="A126" s="2">
        <v>45006</v>
      </c>
      <c r="B126" s="2">
        <v>45015</v>
      </c>
      <c r="C126">
        <v>9</v>
      </c>
      <c r="D126">
        <f t="shared" si="31"/>
        <v>20.636363636363637</v>
      </c>
      <c r="E126">
        <f t="shared" si="16"/>
        <v>20.636363636363637</v>
      </c>
      <c r="F126" t="str">
        <f t="shared" si="17"/>
        <v/>
      </c>
      <c r="G126" t="str">
        <f t="shared" si="18"/>
        <v/>
      </c>
      <c r="H126">
        <f t="shared" si="19"/>
        <v>14.428571428571429</v>
      </c>
      <c r="I126">
        <f t="shared" si="20"/>
        <v>14.428571428571429</v>
      </c>
      <c r="J126" t="str">
        <f t="shared" si="21"/>
        <v/>
      </c>
      <c r="K126" t="str">
        <f t="shared" si="22"/>
        <v/>
      </c>
      <c r="L126" t="s">
        <v>3538</v>
      </c>
      <c r="M126" t="s">
        <v>1192</v>
      </c>
      <c r="N126" t="s">
        <v>16</v>
      </c>
      <c r="O126" t="s">
        <v>51</v>
      </c>
      <c r="P126" t="s">
        <v>59</v>
      </c>
      <c r="Q126" t="s">
        <v>19</v>
      </c>
      <c r="R126" t="s">
        <v>42</v>
      </c>
      <c r="S126" t="s">
        <v>22</v>
      </c>
      <c r="T126" t="s">
        <v>22</v>
      </c>
      <c r="V126" t="s">
        <v>144</v>
      </c>
      <c r="W126">
        <v>79.011103468088578</v>
      </c>
      <c r="X126">
        <v>7.2559486408901392</v>
      </c>
      <c r="Y126">
        <v>88</v>
      </c>
      <c r="Z126" t="s">
        <v>3824</v>
      </c>
      <c r="AA126" t="s">
        <v>3554</v>
      </c>
      <c r="AB126" t="s">
        <v>3584</v>
      </c>
      <c r="AC126">
        <v>3</v>
      </c>
      <c r="AD126" t="s">
        <v>3563</v>
      </c>
      <c r="AE126" t="s">
        <v>3554</v>
      </c>
      <c r="AF126" t="s">
        <v>3584</v>
      </c>
      <c r="AG126">
        <v>3</v>
      </c>
      <c r="AH126" t="s">
        <v>3563</v>
      </c>
      <c r="AI126">
        <f t="shared" si="23"/>
        <v>18.714285714285715</v>
      </c>
      <c r="AJ126">
        <f t="shared" si="24"/>
        <v>18.714285714285715</v>
      </c>
      <c r="AK126" t="str">
        <f t="shared" si="25"/>
        <v/>
      </c>
      <c r="AL126" t="str">
        <f t="shared" si="26"/>
        <v/>
      </c>
      <c r="AM126">
        <f t="shared" si="27"/>
        <v>18.555555555555557</v>
      </c>
      <c r="AN126">
        <f t="shared" si="28"/>
        <v>18.555555555555557</v>
      </c>
      <c r="AO126" t="str">
        <f t="shared" si="29"/>
        <v/>
      </c>
      <c r="AP126" t="str">
        <f t="shared" si="30"/>
        <v/>
      </c>
    </row>
    <row r="127" spans="1:42" x14ac:dyDescent="0.3">
      <c r="A127" s="2">
        <v>44991</v>
      </c>
      <c r="B127" s="2">
        <v>45015</v>
      </c>
      <c r="C127">
        <v>24</v>
      </c>
      <c r="D127">
        <f t="shared" si="31"/>
        <v>20.636363636363637</v>
      </c>
      <c r="E127">
        <f t="shared" si="16"/>
        <v>20.636363636363637</v>
      </c>
      <c r="F127" t="str">
        <f t="shared" si="17"/>
        <v/>
      </c>
      <c r="G127" t="str">
        <f t="shared" si="18"/>
        <v/>
      </c>
      <c r="H127">
        <f t="shared" si="19"/>
        <v>14.428571428571429</v>
      </c>
      <c r="I127">
        <f t="shared" si="20"/>
        <v>14.428571428571429</v>
      </c>
      <c r="J127" t="str">
        <f t="shared" si="21"/>
        <v/>
      </c>
      <c r="K127" t="str">
        <f t="shared" si="22"/>
        <v/>
      </c>
      <c r="L127" t="s">
        <v>3538</v>
      </c>
      <c r="M127" t="s">
        <v>149</v>
      </c>
      <c r="N127" t="s">
        <v>118</v>
      </c>
      <c r="O127" t="s">
        <v>46</v>
      </c>
      <c r="P127" t="s">
        <v>40</v>
      </c>
      <c r="Q127" t="s">
        <v>41</v>
      </c>
      <c r="R127" t="s">
        <v>42</v>
      </c>
      <c r="S127" t="s">
        <v>22</v>
      </c>
      <c r="T127" t="s">
        <v>22</v>
      </c>
      <c r="V127" t="s">
        <v>76</v>
      </c>
      <c r="W127">
        <v>85.795198505199011</v>
      </c>
      <c r="X127">
        <v>7.1026065657058286</v>
      </c>
      <c r="Y127">
        <v>88</v>
      </c>
      <c r="Z127" t="s">
        <v>3824</v>
      </c>
      <c r="AA127" t="s">
        <v>3554</v>
      </c>
      <c r="AB127" t="s">
        <v>3584</v>
      </c>
      <c r="AC127">
        <v>3</v>
      </c>
      <c r="AD127" t="s">
        <v>3563</v>
      </c>
      <c r="AE127" t="s">
        <v>3554</v>
      </c>
      <c r="AF127" t="s">
        <v>3584</v>
      </c>
      <c r="AG127">
        <v>3</v>
      </c>
      <c r="AH127" t="s">
        <v>3563</v>
      </c>
      <c r="AI127">
        <f t="shared" si="23"/>
        <v>18.714285714285715</v>
      </c>
      <c r="AJ127">
        <f t="shared" si="24"/>
        <v>18.714285714285715</v>
      </c>
      <c r="AK127" t="str">
        <f t="shared" si="25"/>
        <v/>
      </c>
      <c r="AL127" t="str">
        <f t="shared" si="26"/>
        <v/>
      </c>
      <c r="AM127">
        <f t="shared" si="27"/>
        <v>18.555555555555557</v>
      </c>
      <c r="AN127">
        <f t="shared" si="28"/>
        <v>18.555555555555557</v>
      </c>
      <c r="AO127" t="str">
        <f t="shared" si="29"/>
        <v/>
      </c>
      <c r="AP127" t="str">
        <f t="shared" si="30"/>
        <v/>
      </c>
    </row>
    <row r="128" spans="1:42" x14ac:dyDescent="0.3">
      <c r="A128" s="2">
        <v>45006</v>
      </c>
      <c r="B128" s="2">
        <v>45015</v>
      </c>
      <c r="C128">
        <v>9</v>
      </c>
      <c r="D128">
        <f t="shared" si="31"/>
        <v>20.636363636363637</v>
      </c>
      <c r="E128">
        <f t="shared" si="16"/>
        <v>20.636363636363637</v>
      </c>
      <c r="F128" t="str">
        <f t="shared" si="17"/>
        <v/>
      </c>
      <c r="G128" t="str">
        <f t="shared" si="18"/>
        <v/>
      </c>
      <c r="H128">
        <f t="shared" si="19"/>
        <v>14.428571428571429</v>
      </c>
      <c r="I128">
        <f t="shared" si="20"/>
        <v>14.428571428571429</v>
      </c>
      <c r="J128" t="str">
        <f t="shared" si="21"/>
        <v/>
      </c>
      <c r="K128" t="str">
        <f t="shared" si="22"/>
        <v/>
      </c>
      <c r="L128" t="s">
        <v>3538</v>
      </c>
      <c r="M128" t="s">
        <v>1048</v>
      </c>
      <c r="N128" t="s">
        <v>80</v>
      </c>
      <c r="O128" t="s">
        <v>51</v>
      </c>
      <c r="P128" t="s">
        <v>52</v>
      </c>
      <c r="Q128" t="s">
        <v>92</v>
      </c>
      <c r="R128" t="s">
        <v>42</v>
      </c>
      <c r="S128" t="s">
        <v>21</v>
      </c>
      <c r="T128" t="s">
        <v>3546</v>
      </c>
      <c r="U128" t="s">
        <v>3442</v>
      </c>
      <c r="V128" t="s">
        <v>30</v>
      </c>
      <c r="W128">
        <v>21.81985315426369</v>
      </c>
      <c r="X128">
        <v>4.8648174849267098</v>
      </c>
      <c r="Y128">
        <v>88</v>
      </c>
      <c r="Z128" t="s">
        <v>3824</v>
      </c>
      <c r="AA128" t="s">
        <v>3554</v>
      </c>
      <c r="AB128" t="s">
        <v>3584</v>
      </c>
      <c r="AC128">
        <v>3</v>
      </c>
      <c r="AD128" t="s">
        <v>3563</v>
      </c>
      <c r="AE128" t="s">
        <v>3554</v>
      </c>
      <c r="AF128" t="s">
        <v>3584</v>
      </c>
      <c r="AG128">
        <v>3</v>
      </c>
      <c r="AH128" t="s">
        <v>3563</v>
      </c>
      <c r="AI128">
        <f t="shared" si="23"/>
        <v>18.714285714285715</v>
      </c>
      <c r="AJ128">
        <f t="shared" si="24"/>
        <v>18.714285714285715</v>
      </c>
      <c r="AK128" t="str">
        <f t="shared" si="25"/>
        <v/>
      </c>
      <c r="AL128" t="str">
        <f t="shared" si="26"/>
        <v/>
      </c>
      <c r="AM128">
        <f t="shared" si="27"/>
        <v>18.555555555555557</v>
      </c>
      <c r="AN128">
        <f t="shared" si="28"/>
        <v>18.555555555555557</v>
      </c>
      <c r="AO128" t="str">
        <f t="shared" si="29"/>
        <v/>
      </c>
      <c r="AP128" t="str">
        <f t="shared" si="30"/>
        <v/>
      </c>
    </row>
    <row r="129" spans="1:42" x14ac:dyDescent="0.3">
      <c r="A129" s="2">
        <v>44985</v>
      </c>
      <c r="B129" s="2">
        <v>45016</v>
      </c>
      <c r="C129">
        <v>31</v>
      </c>
      <c r="D129">
        <f t="shared" si="31"/>
        <v>20.692307692307693</v>
      </c>
      <c r="E129">
        <f t="shared" si="16"/>
        <v>20.692307692307693</v>
      </c>
      <c r="F129" t="str">
        <f t="shared" si="17"/>
        <v/>
      </c>
      <c r="G129" t="str">
        <f t="shared" si="18"/>
        <v/>
      </c>
      <c r="H129" t="str">
        <f t="shared" si="19"/>
        <v/>
      </c>
      <c r="I129" t="str">
        <f t="shared" si="20"/>
        <v/>
      </c>
      <c r="J129">
        <f t="shared" si="21"/>
        <v>31.5</v>
      </c>
      <c r="K129">
        <f t="shared" si="22"/>
        <v>31.5</v>
      </c>
      <c r="L129" t="s">
        <v>3537</v>
      </c>
      <c r="M129" t="s">
        <v>1030</v>
      </c>
      <c r="N129" t="s">
        <v>103</v>
      </c>
      <c r="O129" t="s">
        <v>58</v>
      </c>
      <c r="P129" t="s">
        <v>59</v>
      </c>
      <c r="Q129" t="s">
        <v>92</v>
      </c>
      <c r="R129" t="s">
        <v>35</v>
      </c>
      <c r="S129" t="s">
        <v>22</v>
      </c>
      <c r="T129" t="s">
        <v>22</v>
      </c>
      <c r="V129" t="s">
        <v>43</v>
      </c>
      <c r="W129">
        <v>119.4388078579619</v>
      </c>
      <c r="X129">
        <v>7.3942716117836182</v>
      </c>
      <c r="Y129">
        <v>89</v>
      </c>
      <c r="Z129" t="s">
        <v>3802</v>
      </c>
      <c r="AA129" t="s">
        <v>3554</v>
      </c>
      <c r="AB129" t="s">
        <v>3584</v>
      </c>
      <c r="AC129">
        <v>2</v>
      </c>
      <c r="AD129" t="s">
        <v>3562</v>
      </c>
      <c r="AE129" t="s">
        <v>3554</v>
      </c>
      <c r="AF129" t="s">
        <v>3584</v>
      </c>
      <c r="AG129">
        <v>3</v>
      </c>
      <c r="AH129" t="s">
        <v>3563</v>
      </c>
      <c r="AI129">
        <f t="shared" si="23"/>
        <v>18.707692307692309</v>
      </c>
      <c r="AJ129">
        <f t="shared" si="24"/>
        <v>18.707692307692309</v>
      </c>
      <c r="AK129" t="str">
        <f t="shared" si="25"/>
        <v/>
      </c>
      <c r="AL129" t="str">
        <f t="shared" si="26"/>
        <v/>
      </c>
      <c r="AM129" t="str">
        <f t="shared" si="27"/>
        <v/>
      </c>
      <c r="AN129" t="str">
        <f t="shared" si="28"/>
        <v/>
      </c>
      <c r="AO129">
        <f t="shared" si="29"/>
        <v>11.846153846153847</v>
      </c>
      <c r="AP129">
        <f t="shared" si="30"/>
        <v>11.846153846153847</v>
      </c>
    </row>
    <row r="130" spans="1:42" x14ac:dyDescent="0.3">
      <c r="A130" s="2">
        <v>45006</v>
      </c>
      <c r="B130" s="2">
        <v>45016</v>
      </c>
      <c r="C130">
        <v>10</v>
      </c>
      <c r="D130">
        <f t="shared" si="31"/>
        <v>20.692307692307693</v>
      </c>
      <c r="E130">
        <f t="shared" ref="E130:E193" si="32">IF(
  L130 &lt;&gt; "Backlog/Error",
  IFERROR(
    AVERAGEIFS(
      $C$2:$C$1880,
      $B$2:$B$1880, "&gt;=" &amp; B130 - 6,
      $B$2:$B$1880, "&lt;=" &amp; B130,
      $L$2:$L$1880, "&lt;&gt;Backlog/Error"
    ),
  ""),
"")</f>
        <v>20.692307692307693</v>
      </c>
      <c r="F130">
        <f t="shared" ref="F130:F193" si="33">IF(
  R130 = "Critical",
  IFERROR(
    AVERAGEIFS(
      $C$2:$C$1880,
      $B$2:$B$1880, "&gt;=" &amp; B130 - 6,
      $B$2:$B$1880, "&lt;=" &amp; B130,
      $R$2:$R$1880, "Critical"
    ),
  ""),
"")</f>
        <v>22</v>
      </c>
      <c r="G130">
        <f t="shared" ref="G130:G193" si="34">IF(
  AND(R130 = "Critical", L130 &lt;&gt; "Backlog/Error"),
  IFERROR(
    AVERAGEIFS(
      $C$2:$C$1880,
      $B$2:$B$1880, "&gt;=" &amp; B130 - 6,
      $B$2:$B$1880, "&lt;=" &amp; B130,
      $R$2:$R$1880, "Critical",
      $L$2:$L$1880, "&lt;&gt;Backlog/Error"
    ),
  ""),
"")</f>
        <v>22</v>
      </c>
      <c r="H130" t="str">
        <f t="shared" ref="H130:H193" si="35">IF(
  R130 = "Moderate",
  IFERROR(
    AVERAGEIFS(
      $C$2:$C$1880,
      $B$2:$B$1880, "&gt;=" &amp; B130 - 6,
      $B$2:$B$1880, "&lt;=" &amp; B130,
      $R$2:$R$1880, "Moderate"
    ),
  ""),
"")</f>
        <v/>
      </c>
      <c r="I130" t="str">
        <f t="shared" ref="I130:I193" si="36">IF(
  AND(R130 = "Moderate", L130 &lt;&gt; "Backlog/Error"),
  IFERROR(
    AVERAGEIFS(
      $C$2:$C$1880,
      $B$2:$B$1880, "&gt;=" &amp; B130 - 6,
      $B$2:$B$1880, "&lt;=" &amp; B130,
      $R$2:$R$1880, "Moderate",
      $L$2:$L$1880, "&lt;&gt;Backlog/Error"
    ),
  ""),
"")</f>
        <v/>
      </c>
      <c r="J130" t="str">
        <f t="shared" ref="J130:J193" si="37">IF(
  R130 = "Minor",
  IFERROR(
    AVERAGEIFS(
      $C$2:$C$1880,
      $B$2:$B$1880, "&gt;=" &amp; B130 - 6,
      $B$2:$B$1880, "&lt;=" &amp; B130,
      $R$2:$R$1880, "Minor"
    ),
  ""),
"")</f>
        <v/>
      </c>
      <c r="K130" t="str">
        <f t="shared" ref="K130:K193" si="38">IF(
  AND(R130 = "Minor", L130 &lt;&gt; "Backlog/Error"),
  IFERROR(
    AVERAGEIFS(
      $C$2:$C$1880,
      $B$2:$B$1880, "&gt;=" &amp; B130 - 6,
      $B$2:$B$1880, "&lt;=" &amp; B130,
      $R$2:$R$1880, "Minor",
      $L$2:$L$1880, "&lt;&gt;Backlog/Error"
    ),
  ""),
"")</f>
        <v/>
      </c>
      <c r="L130" t="s">
        <v>3538</v>
      </c>
      <c r="M130" t="s">
        <v>3409</v>
      </c>
      <c r="N130" t="s">
        <v>16</v>
      </c>
      <c r="O130" t="s">
        <v>46</v>
      </c>
      <c r="P130" t="s">
        <v>119</v>
      </c>
      <c r="Q130" t="s">
        <v>120</v>
      </c>
      <c r="R130" t="s">
        <v>20</v>
      </c>
      <c r="S130" t="s">
        <v>21</v>
      </c>
      <c r="T130" t="s">
        <v>21</v>
      </c>
      <c r="U130" t="s">
        <v>3410</v>
      </c>
      <c r="V130" t="s">
        <v>43</v>
      </c>
      <c r="W130">
        <v>75.289616943816768</v>
      </c>
      <c r="X130">
        <v>5.6696754281703843</v>
      </c>
      <c r="Y130">
        <v>89</v>
      </c>
      <c r="Z130" t="s">
        <v>3802</v>
      </c>
      <c r="AA130" t="s">
        <v>3554</v>
      </c>
      <c r="AB130" t="s">
        <v>3584</v>
      </c>
      <c r="AC130">
        <v>3</v>
      </c>
      <c r="AD130" t="s">
        <v>3563</v>
      </c>
      <c r="AE130" t="s">
        <v>3554</v>
      </c>
      <c r="AF130" t="s">
        <v>3584</v>
      </c>
      <c r="AG130">
        <v>3</v>
      </c>
      <c r="AH130" t="s">
        <v>3563</v>
      </c>
      <c r="AI130">
        <f t="shared" ref="AI130:AI193" si="39">IFERROR(
  AVERAGEIFS(
    $C$2:$C$1880,
    $B$2:$B$1880, "&gt;=" &amp; B130 - 29,
    $B$2:$B$1880, "&lt;=" &amp; B130
  ),
"")</f>
        <v>18.707692307692309</v>
      </c>
      <c r="AJ130">
        <f t="shared" ref="AJ130:AJ193" si="40">IF(
  L130 &lt;&gt; "Backlog/Error",
  IFERROR(
    AVERAGEIFS(
      $C$2:$C$1880,
      $B$2:$B$1880, "&gt;=" &amp; B130 - 29,
      $B$2:$B$1880, "&lt;=" &amp; B130,
      $L$2:$L$1880, "&lt;&gt;Backlog/Error"
    ),
  ""),
"")</f>
        <v>18.707692307692309</v>
      </c>
      <c r="AK130">
        <f t="shared" ref="AK130:AK193" si="41">IF(
  R130 = "Critical",
  IFERROR(
    AVERAGEIFS(
      $C$2:$C$1880,
      $B$2:$B$1880, "&gt;=" &amp; B130 - 29,
      $B$2:$B$1880, "&lt;=" &amp; B130,
      $R$2:$R$1880, "Critical"
    ),
  ""),
"")</f>
        <v>24.625</v>
      </c>
      <c r="AL130">
        <f t="shared" ref="AL130:AL193" si="42">IF(
  AND(R130 = "Critical", L130 &lt;&gt; "Backlog/Error"),
  IFERROR(
    AVERAGEIFS(
      $C$2:$C$1880,
      $B$2:$B$1880, "&gt;=" &amp; B130 - 29,
      $B$2:$B$1880, "&lt;=" &amp; B130,
      $R$2:$R$1880, "Critical",
      $L$2:$L$1880, "&lt;&gt;Backlog/Error"
    ),
  ""),
"")</f>
        <v>24.625</v>
      </c>
      <c r="AM130" t="str">
        <f t="shared" ref="AM130:AM193" si="43">IF(
  R130 = "Moderate",
  IFERROR(
    AVERAGEIFS(
      $C$2:$C$1880,
      $B$2:$B$1880, "&gt;=" &amp; B130 - 29,
      $B$2:$B$1880, "&lt;=" &amp; B130,
      $R$2:$R$1880, "Moderate"
    ),
  ""),
"")</f>
        <v/>
      </c>
      <c r="AN130" t="str">
        <f t="shared" ref="AN130:AN193" si="44">IF(
  AND(R130 = "Moderate", L130 &lt;&gt; "Backlog/Error"),
  IFERROR(
    AVERAGEIFS(
      $C$2:$C$1880,
      $B$2:$B$1880, "&gt;=" &amp; B130 - 29,
      $B$2:$B$1880, "&lt;=" &amp; B130,
      $R$2:$R$1880, "Moderate",
      $L$2:$L$1880, "&lt;&gt;Backlog/Error"
    ),
  ""),
"")</f>
        <v/>
      </c>
      <c r="AO130" t="str">
        <f t="shared" ref="AO130:AO193" si="45">IF(
  R130 = "Minor",
  IFERROR(
    AVERAGEIFS(
      $C$2:$C$1880,
      $B$2:$B$1880, "&gt;=" &amp; B130 - 29,
      $B$2:$B$1880, "&lt;=" &amp; B130,
      $R$2:$R$1880, "Minor"
    ),
  ""),
"")</f>
        <v/>
      </c>
      <c r="AP130" t="str">
        <f t="shared" ref="AP130:AP193" si="46">IF(
  AND(R130 = "Minor", L130 &lt;&gt; "Backlog/Error"),
  IFERROR(
    AVERAGEIFS(
      $C$2:$C$1880,
      $B$2:$B$1880, "&gt;=" &amp; B130 - 29,
      $B$2:$B$1880, "&lt;=" &amp; B130,
      $R$2:$R$1880, "Minor",
      $L$2:$L$1880, "&lt;&gt;Backlog/Error"
    ),
  ""),
"")</f>
        <v/>
      </c>
    </row>
    <row r="131" spans="1:42" x14ac:dyDescent="0.3">
      <c r="A131" s="2">
        <v>45010</v>
      </c>
      <c r="B131" s="2">
        <v>45016</v>
      </c>
      <c r="C131">
        <v>6</v>
      </c>
      <c r="D131">
        <f t="shared" ref="D131:D194" si="47">IFERROR(AVERAGEIFS($C$2:$C$1880, $B$2:$B$1880, "&gt;=" &amp; B131 - 6, $B$2:$B$1880, "&lt;=" &amp; B131), "")</f>
        <v>20.692307692307693</v>
      </c>
      <c r="E131">
        <f t="shared" si="32"/>
        <v>20.692307692307693</v>
      </c>
      <c r="F131">
        <f t="shared" si="33"/>
        <v>22</v>
      </c>
      <c r="G131">
        <f t="shared" si="34"/>
        <v>22</v>
      </c>
      <c r="H131" t="str">
        <f t="shared" si="35"/>
        <v/>
      </c>
      <c r="I131" t="str">
        <f t="shared" si="36"/>
        <v/>
      </c>
      <c r="J131" t="str">
        <f t="shared" si="37"/>
        <v/>
      </c>
      <c r="K131" t="str">
        <f t="shared" si="38"/>
        <v/>
      </c>
      <c r="L131" t="s">
        <v>3538</v>
      </c>
      <c r="M131" t="s">
        <v>1577</v>
      </c>
      <c r="N131" t="s">
        <v>16</v>
      </c>
      <c r="O131" t="s">
        <v>33</v>
      </c>
      <c r="P131" t="s">
        <v>18</v>
      </c>
      <c r="Q131" t="s">
        <v>34</v>
      </c>
      <c r="R131" t="s">
        <v>20</v>
      </c>
      <c r="S131" t="s">
        <v>21</v>
      </c>
      <c r="T131" t="s">
        <v>21</v>
      </c>
      <c r="U131" t="s">
        <v>3300</v>
      </c>
      <c r="V131" t="s">
        <v>43</v>
      </c>
      <c r="W131">
        <v>81.408862469112037</v>
      </c>
      <c r="X131">
        <v>6.0974511471775461</v>
      </c>
      <c r="Y131">
        <v>89</v>
      </c>
      <c r="Z131" t="s">
        <v>3802</v>
      </c>
      <c r="AA131" t="s">
        <v>3554</v>
      </c>
      <c r="AB131" t="s">
        <v>3584</v>
      </c>
      <c r="AC131">
        <v>3</v>
      </c>
      <c r="AD131" t="s">
        <v>3563</v>
      </c>
      <c r="AE131" t="s">
        <v>3554</v>
      </c>
      <c r="AF131" t="s">
        <v>3584</v>
      </c>
      <c r="AG131">
        <v>3</v>
      </c>
      <c r="AH131" t="s">
        <v>3563</v>
      </c>
      <c r="AI131">
        <f t="shared" si="39"/>
        <v>18.707692307692309</v>
      </c>
      <c r="AJ131">
        <f t="shared" si="40"/>
        <v>18.707692307692309</v>
      </c>
      <c r="AK131">
        <f t="shared" si="41"/>
        <v>24.625</v>
      </c>
      <c r="AL131">
        <f t="shared" si="42"/>
        <v>24.625</v>
      </c>
      <c r="AM131" t="str">
        <f t="shared" si="43"/>
        <v/>
      </c>
      <c r="AN131" t="str">
        <f t="shared" si="44"/>
        <v/>
      </c>
      <c r="AO131" t="str">
        <f t="shared" si="45"/>
        <v/>
      </c>
      <c r="AP131" t="str">
        <f t="shared" si="46"/>
        <v/>
      </c>
    </row>
    <row r="132" spans="1:42" x14ac:dyDescent="0.3">
      <c r="A132" s="2">
        <v>44990</v>
      </c>
      <c r="B132" s="2">
        <v>45017</v>
      </c>
      <c r="C132">
        <v>27</v>
      </c>
      <c r="D132">
        <f t="shared" si="47"/>
        <v>19.53846153846154</v>
      </c>
      <c r="E132">
        <f t="shared" si="32"/>
        <v>19.53846153846154</v>
      </c>
      <c r="F132" t="str">
        <f t="shared" si="33"/>
        <v/>
      </c>
      <c r="G132" t="str">
        <f t="shared" si="34"/>
        <v/>
      </c>
      <c r="H132" t="str">
        <f t="shared" si="35"/>
        <v/>
      </c>
      <c r="I132" t="str">
        <f t="shared" si="36"/>
        <v/>
      </c>
      <c r="J132">
        <f t="shared" si="37"/>
        <v>30</v>
      </c>
      <c r="K132">
        <f t="shared" si="38"/>
        <v>30</v>
      </c>
      <c r="L132" t="s">
        <v>3538</v>
      </c>
      <c r="M132" t="s">
        <v>536</v>
      </c>
      <c r="N132" t="s">
        <v>57</v>
      </c>
      <c r="O132" t="s">
        <v>33</v>
      </c>
      <c r="P132" t="s">
        <v>18</v>
      </c>
      <c r="Q132" t="s">
        <v>19</v>
      </c>
      <c r="R132" t="s">
        <v>35</v>
      </c>
      <c r="S132" t="s">
        <v>21</v>
      </c>
      <c r="T132" t="s">
        <v>21</v>
      </c>
      <c r="U132" t="s">
        <v>537</v>
      </c>
      <c r="V132" t="s">
        <v>63</v>
      </c>
      <c r="W132">
        <v>99.629737280152199</v>
      </c>
      <c r="X132">
        <v>5.0563032756818371</v>
      </c>
      <c r="Y132">
        <v>90</v>
      </c>
      <c r="Z132" t="s">
        <v>3946</v>
      </c>
      <c r="AA132" t="s">
        <v>3554</v>
      </c>
      <c r="AB132" t="s">
        <v>3584</v>
      </c>
      <c r="AC132">
        <v>3</v>
      </c>
      <c r="AD132" t="s">
        <v>3563</v>
      </c>
      <c r="AE132" t="s">
        <v>3554</v>
      </c>
      <c r="AF132" t="s">
        <v>3585</v>
      </c>
      <c r="AG132">
        <v>4</v>
      </c>
      <c r="AH132" t="s">
        <v>3564</v>
      </c>
      <c r="AI132">
        <f t="shared" si="39"/>
        <v>18.875</v>
      </c>
      <c r="AJ132">
        <f t="shared" si="40"/>
        <v>18.875</v>
      </c>
      <c r="AK132" t="str">
        <f t="shared" si="41"/>
        <v/>
      </c>
      <c r="AL132" t="str">
        <f t="shared" si="42"/>
        <v/>
      </c>
      <c r="AM132" t="str">
        <f t="shared" si="43"/>
        <v/>
      </c>
      <c r="AN132" t="str">
        <f t="shared" si="44"/>
        <v/>
      </c>
      <c r="AO132">
        <f t="shared" si="45"/>
        <v>12.928571428571429</v>
      </c>
      <c r="AP132">
        <f t="shared" si="46"/>
        <v>12.928571428571429</v>
      </c>
    </row>
    <row r="133" spans="1:42" x14ac:dyDescent="0.3">
      <c r="A133" s="2">
        <v>44962</v>
      </c>
      <c r="B133" s="2">
        <v>45018</v>
      </c>
      <c r="C133">
        <v>56</v>
      </c>
      <c r="D133">
        <f t="shared" si="47"/>
        <v>18.4375</v>
      </c>
      <c r="E133">
        <f t="shared" si="32"/>
        <v>18.4375</v>
      </c>
      <c r="F133" t="str">
        <f t="shared" si="33"/>
        <v/>
      </c>
      <c r="G133" t="str">
        <f t="shared" si="34"/>
        <v/>
      </c>
      <c r="H133" t="str">
        <f t="shared" si="35"/>
        <v/>
      </c>
      <c r="I133" t="str">
        <f t="shared" si="36"/>
        <v/>
      </c>
      <c r="J133">
        <f t="shared" si="37"/>
        <v>36.5</v>
      </c>
      <c r="K133">
        <f t="shared" si="38"/>
        <v>36.5</v>
      </c>
      <c r="L133" t="s">
        <v>3537</v>
      </c>
      <c r="M133" t="s">
        <v>677</v>
      </c>
      <c r="N133" t="s">
        <v>103</v>
      </c>
      <c r="O133" t="s">
        <v>17</v>
      </c>
      <c r="P133" t="s">
        <v>40</v>
      </c>
      <c r="Q133" t="s">
        <v>41</v>
      </c>
      <c r="R133" t="s">
        <v>35</v>
      </c>
      <c r="S133" t="s">
        <v>22</v>
      </c>
      <c r="T133" t="s">
        <v>22</v>
      </c>
      <c r="V133" t="s">
        <v>43</v>
      </c>
      <c r="W133">
        <v>87.56814036780213</v>
      </c>
      <c r="X133">
        <v>7.1379109665637017</v>
      </c>
      <c r="Y133">
        <v>91</v>
      </c>
      <c r="Z133" t="s">
        <v>3749</v>
      </c>
      <c r="AA133" t="s">
        <v>3554</v>
      </c>
      <c r="AB133" t="s">
        <v>3584</v>
      </c>
      <c r="AC133">
        <v>2</v>
      </c>
      <c r="AD133" t="s">
        <v>3562</v>
      </c>
      <c r="AE133" t="s">
        <v>3554</v>
      </c>
      <c r="AF133" t="s">
        <v>3585</v>
      </c>
      <c r="AG133">
        <v>4</v>
      </c>
      <c r="AH133" t="s">
        <v>3564</v>
      </c>
      <c r="AI133">
        <f t="shared" si="39"/>
        <v>19.639344262295083</v>
      </c>
      <c r="AJ133">
        <f t="shared" si="40"/>
        <v>19.639344262295083</v>
      </c>
      <c r="AK133" t="str">
        <f t="shared" si="41"/>
        <v/>
      </c>
      <c r="AL133" t="str">
        <f t="shared" si="42"/>
        <v/>
      </c>
      <c r="AM133" t="str">
        <f t="shared" si="43"/>
        <v/>
      </c>
      <c r="AN133" t="str">
        <f t="shared" si="44"/>
        <v/>
      </c>
      <c r="AO133">
        <f t="shared" si="45"/>
        <v>15.75</v>
      </c>
      <c r="AP133">
        <f t="shared" si="46"/>
        <v>15.75</v>
      </c>
    </row>
    <row r="134" spans="1:42" x14ac:dyDescent="0.3">
      <c r="A134" s="2">
        <v>45016</v>
      </c>
      <c r="B134" s="2">
        <v>45018</v>
      </c>
      <c r="C134">
        <v>2</v>
      </c>
      <c r="D134">
        <f t="shared" si="47"/>
        <v>18.4375</v>
      </c>
      <c r="E134">
        <f t="shared" si="32"/>
        <v>18.4375</v>
      </c>
      <c r="F134">
        <f t="shared" si="33"/>
        <v>14</v>
      </c>
      <c r="G134">
        <f t="shared" si="34"/>
        <v>14</v>
      </c>
      <c r="H134" t="str">
        <f t="shared" si="35"/>
        <v/>
      </c>
      <c r="I134" t="str">
        <f t="shared" si="36"/>
        <v/>
      </c>
      <c r="J134" t="str">
        <f t="shared" si="37"/>
        <v/>
      </c>
      <c r="K134" t="str">
        <f t="shared" si="38"/>
        <v/>
      </c>
      <c r="L134" t="s">
        <v>3538</v>
      </c>
      <c r="M134" t="s">
        <v>2144</v>
      </c>
      <c r="N134" t="s">
        <v>103</v>
      </c>
      <c r="O134" t="s">
        <v>17</v>
      </c>
      <c r="P134" t="s">
        <v>18</v>
      </c>
      <c r="Q134" t="s">
        <v>19</v>
      </c>
      <c r="R134" t="s">
        <v>20</v>
      </c>
      <c r="S134" t="s">
        <v>21</v>
      </c>
      <c r="T134" t="s">
        <v>21</v>
      </c>
      <c r="U134" t="s">
        <v>3013</v>
      </c>
      <c r="V134" t="s">
        <v>54</v>
      </c>
      <c r="W134">
        <v>65.319018795646627</v>
      </c>
      <c r="X134">
        <v>7.0672050934537571</v>
      </c>
      <c r="Y134">
        <v>91</v>
      </c>
      <c r="Z134" t="s">
        <v>3749</v>
      </c>
      <c r="AA134" t="s">
        <v>3554</v>
      </c>
      <c r="AB134" t="s">
        <v>3584</v>
      </c>
      <c r="AC134">
        <v>3</v>
      </c>
      <c r="AD134" t="s">
        <v>3563</v>
      </c>
      <c r="AE134" t="s">
        <v>3554</v>
      </c>
      <c r="AF134" t="s">
        <v>3585</v>
      </c>
      <c r="AG134">
        <v>4</v>
      </c>
      <c r="AH134" t="s">
        <v>3564</v>
      </c>
      <c r="AI134">
        <f t="shared" si="39"/>
        <v>19.639344262295083</v>
      </c>
      <c r="AJ134">
        <f t="shared" si="40"/>
        <v>19.639344262295083</v>
      </c>
      <c r="AK134">
        <f t="shared" si="41"/>
        <v>24.4375</v>
      </c>
      <c r="AL134">
        <f t="shared" si="42"/>
        <v>24.4375</v>
      </c>
      <c r="AM134" t="str">
        <f t="shared" si="43"/>
        <v/>
      </c>
      <c r="AN134" t="str">
        <f t="shared" si="44"/>
        <v/>
      </c>
      <c r="AO134" t="str">
        <f t="shared" si="45"/>
        <v/>
      </c>
      <c r="AP134" t="str">
        <f t="shared" si="46"/>
        <v/>
      </c>
    </row>
    <row r="135" spans="1:42" x14ac:dyDescent="0.3">
      <c r="A135" s="2">
        <v>45001</v>
      </c>
      <c r="B135" s="2">
        <v>45018</v>
      </c>
      <c r="C135">
        <v>17</v>
      </c>
      <c r="D135">
        <f t="shared" si="47"/>
        <v>18.4375</v>
      </c>
      <c r="E135">
        <f t="shared" si="32"/>
        <v>18.4375</v>
      </c>
      <c r="F135" t="str">
        <f t="shared" si="33"/>
        <v/>
      </c>
      <c r="G135" t="str">
        <f t="shared" si="34"/>
        <v/>
      </c>
      <c r="H135">
        <f t="shared" si="35"/>
        <v>11.285714285714286</v>
      </c>
      <c r="I135">
        <f t="shared" si="36"/>
        <v>11.285714285714286</v>
      </c>
      <c r="J135" t="str">
        <f t="shared" si="37"/>
        <v/>
      </c>
      <c r="K135" t="str">
        <f t="shared" si="38"/>
        <v/>
      </c>
      <c r="L135" t="s">
        <v>3538</v>
      </c>
      <c r="M135" t="s">
        <v>1079</v>
      </c>
      <c r="N135" t="s">
        <v>157</v>
      </c>
      <c r="O135" t="s">
        <v>58</v>
      </c>
      <c r="P135" t="s">
        <v>59</v>
      </c>
      <c r="Q135" t="s">
        <v>92</v>
      </c>
      <c r="R135" t="s">
        <v>42</v>
      </c>
      <c r="S135" t="s">
        <v>21</v>
      </c>
      <c r="T135" t="s">
        <v>3546</v>
      </c>
      <c r="U135" t="s">
        <v>1532</v>
      </c>
      <c r="V135" t="s">
        <v>30</v>
      </c>
      <c r="W135">
        <v>26.288279099023161</v>
      </c>
      <c r="X135">
        <v>4.6784999682926376</v>
      </c>
      <c r="Y135">
        <v>91</v>
      </c>
      <c r="Z135" t="s">
        <v>3749</v>
      </c>
      <c r="AA135" t="s">
        <v>3554</v>
      </c>
      <c r="AB135" t="s">
        <v>3584</v>
      </c>
      <c r="AC135">
        <v>3</v>
      </c>
      <c r="AD135" t="s">
        <v>3563</v>
      </c>
      <c r="AE135" t="s">
        <v>3554</v>
      </c>
      <c r="AF135" t="s">
        <v>3585</v>
      </c>
      <c r="AG135">
        <v>4</v>
      </c>
      <c r="AH135" t="s">
        <v>3564</v>
      </c>
      <c r="AI135">
        <f t="shared" si="39"/>
        <v>19.639344262295083</v>
      </c>
      <c r="AJ135">
        <f t="shared" si="40"/>
        <v>19.639344262295083</v>
      </c>
      <c r="AK135" t="str">
        <f t="shared" si="41"/>
        <v/>
      </c>
      <c r="AL135" t="str">
        <f t="shared" si="42"/>
        <v/>
      </c>
      <c r="AM135">
        <f t="shared" si="43"/>
        <v>18.727272727272727</v>
      </c>
      <c r="AN135">
        <f t="shared" si="44"/>
        <v>18.727272727272727</v>
      </c>
      <c r="AO135" t="str">
        <f t="shared" si="45"/>
        <v/>
      </c>
      <c r="AP135" t="str">
        <f t="shared" si="46"/>
        <v/>
      </c>
    </row>
    <row r="136" spans="1:42" x14ac:dyDescent="0.3">
      <c r="A136" s="2">
        <v>45013</v>
      </c>
      <c r="B136" s="2">
        <v>45018</v>
      </c>
      <c r="C136">
        <v>5</v>
      </c>
      <c r="D136">
        <f t="shared" si="47"/>
        <v>18.4375</v>
      </c>
      <c r="E136">
        <f t="shared" si="32"/>
        <v>18.4375</v>
      </c>
      <c r="F136" t="str">
        <f t="shared" si="33"/>
        <v/>
      </c>
      <c r="G136" t="str">
        <f t="shared" si="34"/>
        <v/>
      </c>
      <c r="H136">
        <f t="shared" si="35"/>
        <v>11.285714285714286</v>
      </c>
      <c r="I136">
        <f t="shared" si="36"/>
        <v>11.285714285714286</v>
      </c>
      <c r="J136" t="str">
        <f t="shared" si="37"/>
        <v/>
      </c>
      <c r="K136" t="str">
        <f t="shared" si="38"/>
        <v/>
      </c>
      <c r="L136" t="s">
        <v>3538</v>
      </c>
      <c r="M136" t="s">
        <v>366</v>
      </c>
      <c r="N136" t="s">
        <v>103</v>
      </c>
      <c r="O136" t="s">
        <v>33</v>
      </c>
      <c r="P136" t="s">
        <v>18</v>
      </c>
      <c r="Q136" t="s">
        <v>34</v>
      </c>
      <c r="R136" t="s">
        <v>42</v>
      </c>
      <c r="S136" t="s">
        <v>21</v>
      </c>
      <c r="T136" t="s">
        <v>21</v>
      </c>
      <c r="U136" t="s">
        <v>2596</v>
      </c>
      <c r="V136" t="s">
        <v>63</v>
      </c>
      <c r="W136">
        <v>117.72913249944619</v>
      </c>
      <c r="X136">
        <v>6.7746450359506278</v>
      </c>
      <c r="Y136">
        <v>91</v>
      </c>
      <c r="Z136" t="s">
        <v>3749</v>
      </c>
      <c r="AA136" t="s">
        <v>3554</v>
      </c>
      <c r="AB136" t="s">
        <v>3584</v>
      </c>
      <c r="AC136">
        <v>3</v>
      </c>
      <c r="AD136" t="s">
        <v>3563</v>
      </c>
      <c r="AE136" t="s">
        <v>3554</v>
      </c>
      <c r="AF136" t="s">
        <v>3585</v>
      </c>
      <c r="AG136">
        <v>4</v>
      </c>
      <c r="AH136" t="s">
        <v>3564</v>
      </c>
      <c r="AI136">
        <f t="shared" si="39"/>
        <v>19.639344262295083</v>
      </c>
      <c r="AJ136">
        <f t="shared" si="40"/>
        <v>19.639344262295083</v>
      </c>
      <c r="AK136" t="str">
        <f t="shared" si="41"/>
        <v/>
      </c>
      <c r="AL136" t="str">
        <f t="shared" si="42"/>
        <v/>
      </c>
      <c r="AM136">
        <f t="shared" si="43"/>
        <v>18.727272727272727</v>
      </c>
      <c r="AN136">
        <f t="shared" si="44"/>
        <v>18.727272727272727</v>
      </c>
      <c r="AO136" t="str">
        <f t="shared" si="45"/>
        <v/>
      </c>
      <c r="AP136" t="str">
        <f t="shared" si="46"/>
        <v/>
      </c>
    </row>
    <row r="137" spans="1:42" x14ac:dyDescent="0.3">
      <c r="A137" s="2">
        <v>44961</v>
      </c>
      <c r="B137" s="2">
        <v>45020</v>
      </c>
      <c r="C137">
        <v>59</v>
      </c>
      <c r="D137">
        <f t="shared" si="47"/>
        <v>19.285714285714285</v>
      </c>
      <c r="E137">
        <f t="shared" si="32"/>
        <v>19.285714285714285</v>
      </c>
      <c r="F137">
        <f t="shared" si="33"/>
        <v>19.25</v>
      </c>
      <c r="G137">
        <f t="shared" si="34"/>
        <v>19.25</v>
      </c>
      <c r="H137" t="str">
        <f t="shared" si="35"/>
        <v/>
      </c>
      <c r="I137" t="str">
        <f t="shared" si="36"/>
        <v/>
      </c>
      <c r="J137" t="str">
        <f t="shared" si="37"/>
        <v/>
      </c>
      <c r="K137" t="str">
        <f t="shared" si="38"/>
        <v/>
      </c>
      <c r="L137" t="s">
        <v>3537</v>
      </c>
      <c r="M137" t="s">
        <v>574</v>
      </c>
      <c r="N137" t="s">
        <v>80</v>
      </c>
      <c r="O137" t="s">
        <v>51</v>
      </c>
      <c r="P137" t="s">
        <v>52</v>
      </c>
      <c r="Q137" t="s">
        <v>92</v>
      </c>
      <c r="R137" t="s">
        <v>20</v>
      </c>
      <c r="S137" t="s">
        <v>21</v>
      </c>
      <c r="T137" t="s">
        <v>3546</v>
      </c>
      <c r="U137" t="s">
        <v>2192</v>
      </c>
      <c r="V137" t="s">
        <v>76</v>
      </c>
      <c r="W137">
        <v>17.131499980307101</v>
      </c>
      <c r="X137">
        <v>4.7472935746797083</v>
      </c>
      <c r="Y137">
        <v>93</v>
      </c>
      <c r="Z137" t="s">
        <v>3941</v>
      </c>
      <c r="AA137" t="s">
        <v>3554</v>
      </c>
      <c r="AB137" t="s">
        <v>3584</v>
      </c>
      <c r="AC137">
        <v>2</v>
      </c>
      <c r="AD137" t="s">
        <v>3562</v>
      </c>
      <c r="AE137" t="s">
        <v>3554</v>
      </c>
      <c r="AF137" t="s">
        <v>3585</v>
      </c>
      <c r="AG137">
        <v>4</v>
      </c>
      <c r="AH137" t="s">
        <v>3564</v>
      </c>
      <c r="AI137">
        <f t="shared" si="39"/>
        <v>20.508196721311474</v>
      </c>
      <c r="AJ137">
        <f t="shared" si="40"/>
        <v>20.508196721311474</v>
      </c>
      <c r="AK137">
        <f t="shared" si="41"/>
        <v>26.470588235294116</v>
      </c>
      <c r="AL137">
        <f t="shared" si="42"/>
        <v>26.470588235294116</v>
      </c>
      <c r="AM137" t="str">
        <f t="shared" si="43"/>
        <v/>
      </c>
      <c r="AN137" t="str">
        <f t="shared" si="44"/>
        <v/>
      </c>
      <c r="AO137" t="str">
        <f t="shared" si="45"/>
        <v/>
      </c>
      <c r="AP137" t="str">
        <f t="shared" si="46"/>
        <v/>
      </c>
    </row>
    <row r="138" spans="1:42" x14ac:dyDescent="0.3">
      <c r="A138" s="2">
        <v>45015</v>
      </c>
      <c r="B138" s="2">
        <v>45021</v>
      </c>
      <c r="C138">
        <v>6</v>
      </c>
      <c r="D138">
        <f t="shared" si="47"/>
        <v>17.9375</v>
      </c>
      <c r="E138">
        <f t="shared" si="32"/>
        <v>17.9375</v>
      </c>
      <c r="F138" t="str">
        <f t="shared" si="33"/>
        <v/>
      </c>
      <c r="G138" t="str">
        <f t="shared" si="34"/>
        <v/>
      </c>
      <c r="H138">
        <f t="shared" si="35"/>
        <v>11.666666666666666</v>
      </c>
      <c r="I138">
        <f t="shared" si="36"/>
        <v>11.666666666666666</v>
      </c>
      <c r="J138" t="str">
        <f t="shared" si="37"/>
        <v/>
      </c>
      <c r="K138" t="str">
        <f t="shared" si="38"/>
        <v/>
      </c>
      <c r="L138" t="s">
        <v>3538</v>
      </c>
      <c r="M138" t="s">
        <v>543</v>
      </c>
      <c r="N138" t="s">
        <v>16</v>
      </c>
      <c r="O138" t="s">
        <v>51</v>
      </c>
      <c r="P138" t="s">
        <v>59</v>
      </c>
      <c r="Q138" t="s">
        <v>34</v>
      </c>
      <c r="R138" t="s">
        <v>42</v>
      </c>
      <c r="S138" t="s">
        <v>22</v>
      </c>
      <c r="T138" t="s">
        <v>22</v>
      </c>
      <c r="V138" t="s">
        <v>76</v>
      </c>
      <c r="W138">
        <v>71.550585614065042</v>
      </c>
      <c r="X138">
        <v>5.9320628807861446</v>
      </c>
      <c r="Y138">
        <v>94</v>
      </c>
      <c r="Z138" t="s">
        <v>3898</v>
      </c>
      <c r="AA138" t="s">
        <v>3554</v>
      </c>
      <c r="AB138" t="s">
        <v>3584</v>
      </c>
      <c r="AC138">
        <v>3</v>
      </c>
      <c r="AD138" t="s">
        <v>3563</v>
      </c>
      <c r="AE138" t="s">
        <v>3554</v>
      </c>
      <c r="AF138" t="s">
        <v>3585</v>
      </c>
      <c r="AG138">
        <v>4</v>
      </c>
      <c r="AH138" t="s">
        <v>3564</v>
      </c>
      <c r="AI138">
        <f t="shared" si="39"/>
        <v>20.222222222222221</v>
      </c>
      <c r="AJ138">
        <f t="shared" si="40"/>
        <v>20.222222222222221</v>
      </c>
      <c r="AK138" t="str">
        <f t="shared" si="41"/>
        <v/>
      </c>
      <c r="AL138" t="str">
        <f t="shared" si="42"/>
        <v/>
      </c>
      <c r="AM138">
        <f t="shared" si="43"/>
        <v>19.21875</v>
      </c>
      <c r="AN138">
        <f t="shared" si="44"/>
        <v>19.21875</v>
      </c>
      <c r="AO138" t="str">
        <f t="shared" si="45"/>
        <v/>
      </c>
      <c r="AP138" t="str">
        <f t="shared" si="46"/>
        <v/>
      </c>
    </row>
    <row r="139" spans="1:42" x14ac:dyDescent="0.3">
      <c r="A139" s="2">
        <v>45016</v>
      </c>
      <c r="B139" s="2">
        <v>45021</v>
      </c>
      <c r="C139">
        <v>5</v>
      </c>
      <c r="D139">
        <f t="shared" si="47"/>
        <v>17.9375</v>
      </c>
      <c r="E139">
        <f t="shared" si="32"/>
        <v>17.9375</v>
      </c>
      <c r="F139" t="str">
        <f t="shared" si="33"/>
        <v/>
      </c>
      <c r="G139" t="str">
        <f t="shared" si="34"/>
        <v/>
      </c>
      <c r="H139" t="str">
        <f t="shared" si="35"/>
        <v/>
      </c>
      <c r="I139" t="str">
        <f t="shared" si="36"/>
        <v/>
      </c>
      <c r="J139">
        <f t="shared" si="37"/>
        <v>29.75</v>
      </c>
      <c r="K139">
        <f t="shared" si="38"/>
        <v>29.75</v>
      </c>
      <c r="L139" t="s">
        <v>3538</v>
      </c>
      <c r="M139" t="s">
        <v>570</v>
      </c>
      <c r="N139" t="s">
        <v>118</v>
      </c>
      <c r="O139" t="s">
        <v>51</v>
      </c>
      <c r="P139" t="s">
        <v>59</v>
      </c>
      <c r="Q139" t="s">
        <v>92</v>
      </c>
      <c r="R139" t="s">
        <v>35</v>
      </c>
      <c r="S139" t="s">
        <v>21</v>
      </c>
      <c r="T139" t="s">
        <v>21</v>
      </c>
      <c r="U139" t="s">
        <v>2638</v>
      </c>
      <c r="V139" t="s">
        <v>76</v>
      </c>
      <c r="W139">
        <v>52.919067065930967</v>
      </c>
      <c r="X139">
        <v>7.101912451065802</v>
      </c>
      <c r="Y139">
        <v>94</v>
      </c>
      <c r="Z139" t="s">
        <v>3898</v>
      </c>
      <c r="AA139" t="s">
        <v>3554</v>
      </c>
      <c r="AB139" t="s">
        <v>3584</v>
      </c>
      <c r="AC139">
        <v>3</v>
      </c>
      <c r="AD139" t="s">
        <v>3563</v>
      </c>
      <c r="AE139" t="s">
        <v>3554</v>
      </c>
      <c r="AF139" t="s">
        <v>3585</v>
      </c>
      <c r="AG139">
        <v>4</v>
      </c>
      <c r="AH139" t="s">
        <v>3564</v>
      </c>
      <c r="AI139">
        <f t="shared" si="39"/>
        <v>20.222222222222221</v>
      </c>
      <c r="AJ139">
        <f t="shared" si="40"/>
        <v>20.222222222222221</v>
      </c>
      <c r="AK139" t="str">
        <f t="shared" si="41"/>
        <v/>
      </c>
      <c r="AL139" t="str">
        <f t="shared" si="42"/>
        <v/>
      </c>
      <c r="AM139" t="str">
        <f t="shared" si="43"/>
        <v/>
      </c>
      <c r="AN139" t="str">
        <f t="shared" si="44"/>
        <v/>
      </c>
      <c r="AO139">
        <f t="shared" si="45"/>
        <v>15.666666666666666</v>
      </c>
      <c r="AP139">
        <f t="shared" si="46"/>
        <v>15.666666666666666</v>
      </c>
    </row>
    <row r="140" spans="1:42" x14ac:dyDescent="0.3">
      <c r="A140" s="2">
        <v>45013</v>
      </c>
      <c r="B140" s="2">
        <v>45021</v>
      </c>
      <c r="C140">
        <v>8</v>
      </c>
      <c r="D140">
        <f t="shared" si="47"/>
        <v>17.9375</v>
      </c>
      <c r="E140">
        <f t="shared" si="32"/>
        <v>17.9375</v>
      </c>
      <c r="F140">
        <f t="shared" si="33"/>
        <v>16.333333333333332</v>
      </c>
      <c r="G140">
        <f t="shared" si="34"/>
        <v>16.333333333333332</v>
      </c>
      <c r="H140" t="str">
        <f t="shared" si="35"/>
        <v/>
      </c>
      <c r="I140" t="str">
        <f t="shared" si="36"/>
        <v/>
      </c>
      <c r="J140" t="str">
        <f t="shared" si="37"/>
        <v/>
      </c>
      <c r="K140" t="str">
        <f t="shared" si="38"/>
        <v/>
      </c>
      <c r="L140" t="s">
        <v>3538</v>
      </c>
      <c r="M140" t="s">
        <v>2540</v>
      </c>
      <c r="N140" t="s">
        <v>118</v>
      </c>
      <c r="O140" t="s">
        <v>58</v>
      </c>
      <c r="P140" t="s">
        <v>119</v>
      </c>
      <c r="Q140" t="s">
        <v>120</v>
      </c>
      <c r="R140" t="s">
        <v>20</v>
      </c>
      <c r="S140" t="s">
        <v>21</v>
      </c>
      <c r="T140" t="s">
        <v>21</v>
      </c>
      <c r="U140" t="s">
        <v>2541</v>
      </c>
      <c r="V140" t="s">
        <v>30</v>
      </c>
      <c r="W140">
        <v>67.056213866440686</v>
      </c>
      <c r="X140">
        <v>6.2851614746755917</v>
      </c>
      <c r="Y140">
        <v>94</v>
      </c>
      <c r="Z140" t="s">
        <v>3898</v>
      </c>
      <c r="AA140" t="s">
        <v>3554</v>
      </c>
      <c r="AB140" t="s">
        <v>3584</v>
      </c>
      <c r="AC140">
        <v>3</v>
      </c>
      <c r="AD140" t="s">
        <v>3563</v>
      </c>
      <c r="AE140" t="s">
        <v>3554</v>
      </c>
      <c r="AF140" t="s">
        <v>3585</v>
      </c>
      <c r="AG140">
        <v>4</v>
      </c>
      <c r="AH140" t="s">
        <v>3564</v>
      </c>
      <c r="AI140">
        <f t="shared" si="39"/>
        <v>20.222222222222221</v>
      </c>
      <c r="AJ140">
        <f t="shared" si="40"/>
        <v>20.222222222222221</v>
      </c>
      <c r="AK140">
        <f t="shared" si="41"/>
        <v>24.789473684210527</v>
      </c>
      <c r="AL140">
        <f t="shared" si="42"/>
        <v>24.789473684210527</v>
      </c>
      <c r="AM140" t="str">
        <f t="shared" si="43"/>
        <v/>
      </c>
      <c r="AN140" t="str">
        <f t="shared" si="44"/>
        <v/>
      </c>
      <c r="AO140" t="str">
        <f t="shared" si="45"/>
        <v/>
      </c>
      <c r="AP140" t="str">
        <f t="shared" si="46"/>
        <v/>
      </c>
    </row>
    <row r="141" spans="1:42" x14ac:dyDescent="0.3">
      <c r="A141" s="2">
        <v>45008</v>
      </c>
      <c r="B141" s="2">
        <v>45021</v>
      </c>
      <c r="C141">
        <v>13</v>
      </c>
      <c r="D141">
        <f t="shared" si="47"/>
        <v>17.9375</v>
      </c>
      <c r="E141">
        <f t="shared" si="32"/>
        <v>17.9375</v>
      </c>
      <c r="F141">
        <f t="shared" si="33"/>
        <v>16.333333333333332</v>
      </c>
      <c r="G141">
        <f t="shared" si="34"/>
        <v>16.333333333333332</v>
      </c>
      <c r="H141" t="str">
        <f t="shared" si="35"/>
        <v/>
      </c>
      <c r="I141" t="str">
        <f t="shared" si="36"/>
        <v/>
      </c>
      <c r="J141" t="str">
        <f t="shared" si="37"/>
        <v/>
      </c>
      <c r="K141" t="str">
        <f t="shared" si="38"/>
        <v/>
      </c>
      <c r="L141" t="s">
        <v>3538</v>
      </c>
      <c r="M141" t="s">
        <v>2235</v>
      </c>
      <c r="N141" t="s">
        <v>80</v>
      </c>
      <c r="O141" t="s">
        <v>33</v>
      </c>
      <c r="P141" t="s">
        <v>52</v>
      </c>
      <c r="Q141" t="s">
        <v>34</v>
      </c>
      <c r="R141" t="s">
        <v>20</v>
      </c>
      <c r="S141" t="s">
        <v>21</v>
      </c>
      <c r="T141" t="s">
        <v>21</v>
      </c>
      <c r="U141" t="s">
        <v>2832</v>
      </c>
      <c r="V141" t="s">
        <v>24</v>
      </c>
      <c r="W141">
        <v>28.623483248805542</v>
      </c>
      <c r="X141">
        <v>4.2410193770677678</v>
      </c>
      <c r="Y141">
        <v>94</v>
      </c>
      <c r="Z141" t="s">
        <v>3898</v>
      </c>
      <c r="AA141" t="s">
        <v>3554</v>
      </c>
      <c r="AB141" t="s">
        <v>3584</v>
      </c>
      <c r="AC141">
        <v>3</v>
      </c>
      <c r="AD141" t="s">
        <v>3563</v>
      </c>
      <c r="AE141" t="s">
        <v>3554</v>
      </c>
      <c r="AF141" t="s">
        <v>3585</v>
      </c>
      <c r="AG141">
        <v>4</v>
      </c>
      <c r="AH141" t="s">
        <v>3564</v>
      </c>
      <c r="AI141">
        <f t="shared" si="39"/>
        <v>20.222222222222221</v>
      </c>
      <c r="AJ141">
        <f t="shared" si="40"/>
        <v>20.222222222222221</v>
      </c>
      <c r="AK141">
        <f t="shared" si="41"/>
        <v>24.789473684210527</v>
      </c>
      <c r="AL141">
        <f t="shared" si="42"/>
        <v>24.789473684210527</v>
      </c>
      <c r="AM141" t="str">
        <f t="shared" si="43"/>
        <v/>
      </c>
      <c r="AN141" t="str">
        <f t="shared" si="44"/>
        <v/>
      </c>
      <c r="AO141" t="str">
        <f t="shared" si="45"/>
        <v/>
      </c>
      <c r="AP141" t="str">
        <f t="shared" si="46"/>
        <v/>
      </c>
    </row>
    <row r="142" spans="1:42" x14ac:dyDescent="0.3">
      <c r="A142" s="2">
        <v>44927</v>
      </c>
      <c r="B142" s="2">
        <v>45022</v>
      </c>
      <c r="C142">
        <v>95</v>
      </c>
      <c r="D142">
        <f t="shared" si="47"/>
        <v>24.25</v>
      </c>
      <c r="E142">
        <f t="shared" si="32"/>
        <v>24.25</v>
      </c>
      <c r="F142" t="str">
        <f t="shared" si="33"/>
        <v/>
      </c>
      <c r="G142" t="str">
        <f t="shared" si="34"/>
        <v/>
      </c>
      <c r="H142">
        <f t="shared" si="35"/>
        <v>25</v>
      </c>
      <c r="I142">
        <f t="shared" si="36"/>
        <v>25</v>
      </c>
      <c r="J142" t="str">
        <f t="shared" si="37"/>
        <v/>
      </c>
      <c r="K142" t="str">
        <f t="shared" si="38"/>
        <v/>
      </c>
      <c r="L142" t="s">
        <v>3540</v>
      </c>
      <c r="M142" t="s">
        <v>2190</v>
      </c>
      <c r="N142" t="s">
        <v>39</v>
      </c>
      <c r="O142" t="s">
        <v>51</v>
      </c>
      <c r="P142" t="s">
        <v>52</v>
      </c>
      <c r="Q142" t="s">
        <v>92</v>
      </c>
      <c r="R142" t="s">
        <v>42</v>
      </c>
      <c r="S142" t="s">
        <v>22</v>
      </c>
      <c r="T142" t="s">
        <v>22</v>
      </c>
      <c r="V142" t="s">
        <v>144</v>
      </c>
      <c r="W142">
        <v>103.6255695644786</v>
      </c>
      <c r="X142">
        <v>6.0487805386551603</v>
      </c>
      <c r="Y142">
        <v>95</v>
      </c>
      <c r="Z142" t="s">
        <v>3774</v>
      </c>
      <c r="AA142" t="s">
        <v>3554</v>
      </c>
      <c r="AB142" t="s">
        <v>3584</v>
      </c>
      <c r="AC142">
        <v>1</v>
      </c>
      <c r="AD142" t="s">
        <v>3561</v>
      </c>
      <c r="AE142" t="s">
        <v>3554</v>
      </c>
      <c r="AF142" t="s">
        <v>3585</v>
      </c>
      <c r="AG142">
        <v>4</v>
      </c>
      <c r="AH142" t="s">
        <v>3564</v>
      </c>
      <c r="AI142">
        <f t="shared" si="39"/>
        <v>20.904761904761905</v>
      </c>
      <c r="AJ142">
        <f t="shared" si="40"/>
        <v>20.904761904761905</v>
      </c>
      <c r="AK142" t="str">
        <f t="shared" si="41"/>
        <v/>
      </c>
      <c r="AL142" t="str">
        <f t="shared" si="42"/>
        <v/>
      </c>
      <c r="AM142">
        <f t="shared" si="43"/>
        <v>20.941176470588236</v>
      </c>
      <c r="AN142">
        <f t="shared" si="44"/>
        <v>20.941176470588236</v>
      </c>
      <c r="AO142" t="str">
        <f t="shared" si="45"/>
        <v/>
      </c>
      <c r="AP142" t="str">
        <f t="shared" si="46"/>
        <v/>
      </c>
    </row>
    <row r="143" spans="1:42" x14ac:dyDescent="0.3">
      <c r="A143" s="2">
        <v>44976</v>
      </c>
      <c r="B143" s="2">
        <v>45022</v>
      </c>
      <c r="C143">
        <v>46</v>
      </c>
      <c r="D143">
        <f t="shared" si="47"/>
        <v>24.25</v>
      </c>
      <c r="E143">
        <f t="shared" si="32"/>
        <v>24.25</v>
      </c>
      <c r="F143">
        <f t="shared" si="33"/>
        <v>20.571428571428573</v>
      </c>
      <c r="G143">
        <f t="shared" si="34"/>
        <v>20.571428571428573</v>
      </c>
      <c r="H143" t="str">
        <f t="shared" si="35"/>
        <v/>
      </c>
      <c r="I143" t="str">
        <f t="shared" si="36"/>
        <v/>
      </c>
      <c r="J143" t="str">
        <f t="shared" si="37"/>
        <v/>
      </c>
      <c r="K143" t="str">
        <f t="shared" si="38"/>
        <v/>
      </c>
      <c r="L143" t="s">
        <v>3537</v>
      </c>
      <c r="M143" t="s">
        <v>1831</v>
      </c>
      <c r="N143" t="s">
        <v>157</v>
      </c>
      <c r="O143" t="s">
        <v>33</v>
      </c>
      <c r="P143" t="s">
        <v>52</v>
      </c>
      <c r="Q143" t="s">
        <v>34</v>
      </c>
      <c r="R143" t="s">
        <v>20</v>
      </c>
      <c r="S143" t="s">
        <v>21</v>
      </c>
      <c r="T143" t="s">
        <v>3546</v>
      </c>
      <c r="U143" t="s">
        <v>2598</v>
      </c>
      <c r="V143" t="s">
        <v>76</v>
      </c>
      <c r="W143">
        <v>31.42925891340931</v>
      </c>
      <c r="X143">
        <v>4.5788067545119402</v>
      </c>
      <c r="Y143">
        <v>95</v>
      </c>
      <c r="Z143" t="s">
        <v>3774</v>
      </c>
      <c r="AA143" t="s">
        <v>3554</v>
      </c>
      <c r="AB143" t="s">
        <v>3584</v>
      </c>
      <c r="AC143">
        <v>2</v>
      </c>
      <c r="AD143" t="s">
        <v>3562</v>
      </c>
      <c r="AE143" t="s">
        <v>3554</v>
      </c>
      <c r="AF143" t="s">
        <v>3585</v>
      </c>
      <c r="AG143">
        <v>4</v>
      </c>
      <c r="AH143" t="s">
        <v>3564</v>
      </c>
      <c r="AI143">
        <f t="shared" si="39"/>
        <v>20.904761904761905</v>
      </c>
      <c r="AJ143">
        <f t="shared" si="40"/>
        <v>20.904761904761905</v>
      </c>
      <c r="AK143">
        <f t="shared" si="41"/>
        <v>24.529411764705884</v>
      </c>
      <c r="AL143">
        <f t="shared" si="42"/>
        <v>24.529411764705884</v>
      </c>
      <c r="AM143" t="str">
        <f t="shared" si="43"/>
        <v/>
      </c>
      <c r="AN143" t="str">
        <f t="shared" si="44"/>
        <v/>
      </c>
      <c r="AO143" t="str">
        <f t="shared" si="45"/>
        <v/>
      </c>
      <c r="AP143" t="str">
        <f t="shared" si="46"/>
        <v/>
      </c>
    </row>
    <row r="144" spans="1:42" x14ac:dyDescent="0.3">
      <c r="A144" s="2">
        <v>45020</v>
      </c>
      <c r="B144" s="2">
        <v>45022</v>
      </c>
      <c r="C144">
        <v>2</v>
      </c>
      <c r="D144">
        <f t="shared" si="47"/>
        <v>24.25</v>
      </c>
      <c r="E144">
        <f t="shared" si="32"/>
        <v>24.25</v>
      </c>
      <c r="F144" t="str">
        <f t="shared" si="33"/>
        <v/>
      </c>
      <c r="G144" t="str">
        <f t="shared" si="34"/>
        <v/>
      </c>
      <c r="H144">
        <f t="shared" si="35"/>
        <v>25</v>
      </c>
      <c r="I144">
        <f t="shared" si="36"/>
        <v>25</v>
      </c>
      <c r="J144" t="str">
        <f t="shared" si="37"/>
        <v/>
      </c>
      <c r="K144" t="str">
        <f t="shared" si="38"/>
        <v/>
      </c>
      <c r="L144" t="s">
        <v>3538</v>
      </c>
      <c r="M144" t="s">
        <v>133</v>
      </c>
      <c r="N144" t="s">
        <v>28</v>
      </c>
      <c r="O144" t="s">
        <v>58</v>
      </c>
      <c r="P144" t="s">
        <v>119</v>
      </c>
      <c r="Q144" t="s">
        <v>120</v>
      </c>
      <c r="R144" t="s">
        <v>42</v>
      </c>
      <c r="S144" t="s">
        <v>21</v>
      </c>
      <c r="T144" t="s">
        <v>21</v>
      </c>
      <c r="U144" t="s">
        <v>3369</v>
      </c>
      <c r="V144" t="s">
        <v>43</v>
      </c>
      <c r="W144">
        <v>31.94807088685452</v>
      </c>
      <c r="X144">
        <v>5.2575408615581747</v>
      </c>
      <c r="Y144">
        <v>95</v>
      </c>
      <c r="Z144" t="s">
        <v>3774</v>
      </c>
      <c r="AA144" t="s">
        <v>3554</v>
      </c>
      <c r="AB144" t="s">
        <v>3585</v>
      </c>
      <c r="AC144">
        <v>4</v>
      </c>
      <c r="AD144" t="s">
        <v>3564</v>
      </c>
      <c r="AE144" t="s">
        <v>3554</v>
      </c>
      <c r="AF144" t="s">
        <v>3585</v>
      </c>
      <c r="AG144">
        <v>4</v>
      </c>
      <c r="AH144" t="s">
        <v>3564</v>
      </c>
      <c r="AI144">
        <f t="shared" si="39"/>
        <v>20.904761904761905</v>
      </c>
      <c r="AJ144">
        <f t="shared" si="40"/>
        <v>20.904761904761905</v>
      </c>
      <c r="AK144" t="str">
        <f t="shared" si="41"/>
        <v/>
      </c>
      <c r="AL144" t="str">
        <f t="shared" si="42"/>
        <v/>
      </c>
      <c r="AM144">
        <f t="shared" si="43"/>
        <v>20.941176470588236</v>
      </c>
      <c r="AN144">
        <f t="shared" si="44"/>
        <v>20.941176470588236</v>
      </c>
      <c r="AO144" t="str">
        <f t="shared" si="45"/>
        <v/>
      </c>
      <c r="AP144" t="str">
        <f t="shared" si="46"/>
        <v/>
      </c>
    </row>
    <row r="145" spans="1:42" x14ac:dyDescent="0.3">
      <c r="A145" s="2">
        <v>44927</v>
      </c>
      <c r="B145" s="2">
        <v>45023</v>
      </c>
      <c r="C145">
        <v>96</v>
      </c>
      <c r="D145">
        <f t="shared" si="47"/>
        <v>35.333333333333336</v>
      </c>
      <c r="E145">
        <f t="shared" si="32"/>
        <v>35.333333333333336</v>
      </c>
      <c r="F145" t="str">
        <f t="shared" si="33"/>
        <v/>
      </c>
      <c r="G145" t="str">
        <f t="shared" si="34"/>
        <v/>
      </c>
      <c r="H145">
        <f t="shared" si="35"/>
        <v>44.857142857142854</v>
      </c>
      <c r="I145">
        <f t="shared" si="36"/>
        <v>44.857142857142854</v>
      </c>
      <c r="J145" t="str">
        <f t="shared" si="37"/>
        <v/>
      </c>
      <c r="K145" t="str">
        <f t="shared" si="38"/>
        <v/>
      </c>
      <c r="L145" t="s">
        <v>3540</v>
      </c>
      <c r="M145" t="s">
        <v>2349</v>
      </c>
      <c r="N145" t="s">
        <v>80</v>
      </c>
      <c r="O145" t="s">
        <v>58</v>
      </c>
      <c r="P145" t="s">
        <v>52</v>
      </c>
      <c r="Q145" t="s">
        <v>92</v>
      </c>
      <c r="R145" t="s">
        <v>42</v>
      </c>
      <c r="S145" t="s">
        <v>22</v>
      </c>
      <c r="T145" t="s">
        <v>22</v>
      </c>
      <c r="V145" t="s">
        <v>144</v>
      </c>
      <c r="W145">
        <v>17.541819071839761</v>
      </c>
      <c r="X145">
        <v>5.0709289487598852</v>
      </c>
      <c r="Y145">
        <v>96</v>
      </c>
      <c r="Z145" t="s">
        <v>3819</v>
      </c>
      <c r="AA145" t="s">
        <v>3554</v>
      </c>
      <c r="AB145" t="s">
        <v>3584</v>
      </c>
      <c r="AC145">
        <v>1</v>
      </c>
      <c r="AD145" t="s">
        <v>3561</v>
      </c>
      <c r="AE145" t="s">
        <v>3554</v>
      </c>
      <c r="AF145" t="s">
        <v>3585</v>
      </c>
      <c r="AG145">
        <v>4</v>
      </c>
      <c r="AH145" t="s">
        <v>3564</v>
      </c>
      <c r="AI145">
        <f t="shared" si="39"/>
        <v>23.5</v>
      </c>
      <c r="AJ145">
        <f t="shared" si="40"/>
        <v>23.5</v>
      </c>
      <c r="AK145" t="str">
        <f t="shared" si="41"/>
        <v/>
      </c>
      <c r="AL145" t="str">
        <f t="shared" si="42"/>
        <v/>
      </c>
      <c r="AM145">
        <f t="shared" si="43"/>
        <v>25.027777777777779</v>
      </c>
      <c r="AN145">
        <f t="shared" si="44"/>
        <v>25.027777777777779</v>
      </c>
      <c r="AO145" t="str">
        <f t="shared" si="45"/>
        <v/>
      </c>
      <c r="AP145" t="str">
        <f t="shared" si="46"/>
        <v/>
      </c>
    </row>
    <row r="146" spans="1:42" x14ac:dyDescent="0.3">
      <c r="A146" s="2">
        <v>44930</v>
      </c>
      <c r="B146" s="2">
        <v>45023</v>
      </c>
      <c r="C146">
        <v>93</v>
      </c>
      <c r="D146">
        <f t="shared" si="47"/>
        <v>35.333333333333336</v>
      </c>
      <c r="E146">
        <f t="shared" si="32"/>
        <v>35.333333333333336</v>
      </c>
      <c r="F146" t="str">
        <f t="shared" si="33"/>
        <v/>
      </c>
      <c r="G146" t="str">
        <f t="shared" si="34"/>
        <v/>
      </c>
      <c r="H146">
        <f t="shared" si="35"/>
        <v>44.857142857142854</v>
      </c>
      <c r="I146">
        <f t="shared" si="36"/>
        <v>44.857142857142854</v>
      </c>
      <c r="J146" t="str">
        <f t="shared" si="37"/>
        <v/>
      </c>
      <c r="K146" t="str">
        <f t="shared" si="38"/>
        <v/>
      </c>
      <c r="L146" t="s">
        <v>3540</v>
      </c>
      <c r="M146" t="s">
        <v>2067</v>
      </c>
      <c r="N146" t="s">
        <v>28</v>
      </c>
      <c r="O146" t="s">
        <v>33</v>
      </c>
      <c r="P146" t="s">
        <v>52</v>
      </c>
      <c r="Q146" t="s">
        <v>34</v>
      </c>
      <c r="R146" t="s">
        <v>42</v>
      </c>
      <c r="S146" t="s">
        <v>21</v>
      </c>
      <c r="T146" t="s">
        <v>21</v>
      </c>
      <c r="U146" t="s">
        <v>2068</v>
      </c>
      <c r="V146" t="s">
        <v>76</v>
      </c>
      <c r="W146">
        <v>26.163262185559748</v>
      </c>
      <c r="X146">
        <v>6.3517370157364832</v>
      </c>
      <c r="Y146">
        <v>96</v>
      </c>
      <c r="Z146" t="s">
        <v>3819</v>
      </c>
      <c r="AA146" t="s">
        <v>3554</v>
      </c>
      <c r="AB146" t="s">
        <v>3584</v>
      </c>
      <c r="AC146">
        <v>1</v>
      </c>
      <c r="AD146" t="s">
        <v>3561</v>
      </c>
      <c r="AE146" t="s">
        <v>3554</v>
      </c>
      <c r="AF146" t="s">
        <v>3585</v>
      </c>
      <c r="AG146">
        <v>4</v>
      </c>
      <c r="AH146" t="s">
        <v>3564</v>
      </c>
      <c r="AI146">
        <f t="shared" si="39"/>
        <v>23.5</v>
      </c>
      <c r="AJ146">
        <f t="shared" si="40"/>
        <v>23.5</v>
      </c>
      <c r="AK146" t="str">
        <f t="shared" si="41"/>
        <v/>
      </c>
      <c r="AL146" t="str">
        <f t="shared" si="42"/>
        <v/>
      </c>
      <c r="AM146">
        <f t="shared" si="43"/>
        <v>25.027777777777779</v>
      </c>
      <c r="AN146">
        <f t="shared" si="44"/>
        <v>25.027777777777779</v>
      </c>
      <c r="AO146" t="str">
        <f t="shared" si="45"/>
        <v/>
      </c>
      <c r="AP146" t="str">
        <f t="shared" si="46"/>
        <v/>
      </c>
    </row>
    <row r="147" spans="1:42" x14ac:dyDescent="0.3">
      <c r="A147" s="2">
        <v>44982</v>
      </c>
      <c r="B147" s="2">
        <v>45025</v>
      </c>
      <c r="C147">
        <v>43</v>
      </c>
      <c r="D147">
        <f t="shared" si="47"/>
        <v>37.071428571428569</v>
      </c>
      <c r="E147">
        <f t="shared" si="32"/>
        <v>37.071428571428569</v>
      </c>
      <c r="F147" t="str">
        <f t="shared" si="33"/>
        <v/>
      </c>
      <c r="G147" t="str">
        <f t="shared" si="34"/>
        <v/>
      </c>
      <c r="H147">
        <f t="shared" si="35"/>
        <v>53</v>
      </c>
      <c r="I147">
        <f t="shared" si="36"/>
        <v>53</v>
      </c>
      <c r="J147" t="str">
        <f t="shared" si="37"/>
        <v/>
      </c>
      <c r="K147" t="str">
        <f t="shared" si="38"/>
        <v/>
      </c>
      <c r="L147" t="s">
        <v>3537</v>
      </c>
      <c r="M147" t="s">
        <v>2293</v>
      </c>
      <c r="N147" t="s">
        <v>103</v>
      </c>
      <c r="O147" t="s">
        <v>51</v>
      </c>
      <c r="P147" t="s">
        <v>59</v>
      </c>
      <c r="Q147" t="s">
        <v>19</v>
      </c>
      <c r="R147" t="s">
        <v>42</v>
      </c>
      <c r="S147" t="s">
        <v>22</v>
      </c>
      <c r="T147" t="s">
        <v>22</v>
      </c>
      <c r="V147" t="s">
        <v>24</v>
      </c>
      <c r="W147">
        <v>90.52895327957593</v>
      </c>
      <c r="X147">
        <v>7.5988207978180853</v>
      </c>
      <c r="Y147">
        <v>98</v>
      </c>
      <c r="Z147" t="s">
        <v>3872</v>
      </c>
      <c r="AA147" t="s">
        <v>3554</v>
      </c>
      <c r="AB147" t="s">
        <v>3584</v>
      </c>
      <c r="AC147">
        <v>2</v>
      </c>
      <c r="AD147" t="s">
        <v>3562</v>
      </c>
      <c r="AE147" t="s">
        <v>3554</v>
      </c>
      <c r="AF147" t="s">
        <v>3585</v>
      </c>
      <c r="AG147">
        <v>4</v>
      </c>
      <c r="AH147" t="s">
        <v>3564</v>
      </c>
      <c r="AI147">
        <f t="shared" si="39"/>
        <v>23.40909090909091</v>
      </c>
      <c r="AJ147">
        <f t="shared" si="40"/>
        <v>23.40909090909091</v>
      </c>
      <c r="AK147" t="str">
        <f t="shared" si="41"/>
        <v/>
      </c>
      <c r="AL147" t="str">
        <f t="shared" si="42"/>
        <v/>
      </c>
      <c r="AM147">
        <f t="shared" si="43"/>
        <v>25.694444444444443</v>
      </c>
      <c r="AN147">
        <f t="shared" si="44"/>
        <v>25.694444444444443</v>
      </c>
      <c r="AO147" t="str">
        <f t="shared" si="45"/>
        <v/>
      </c>
      <c r="AP147" t="str">
        <f t="shared" si="46"/>
        <v/>
      </c>
    </row>
    <row r="148" spans="1:42" x14ac:dyDescent="0.3">
      <c r="A148" s="2">
        <v>45015</v>
      </c>
      <c r="B148" s="2">
        <v>45025</v>
      </c>
      <c r="C148">
        <v>10</v>
      </c>
      <c r="D148">
        <f t="shared" si="47"/>
        <v>37.071428571428569</v>
      </c>
      <c r="E148">
        <f t="shared" si="32"/>
        <v>37.071428571428569</v>
      </c>
      <c r="F148" t="str">
        <f t="shared" si="33"/>
        <v/>
      </c>
      <c r="G148" t="str">
        <f t="shared" si="34"/>
        <v/>
      </c>
      <c r="H148" t="str">
        <f t="shared" si="35"/>
        <v/>
      </c>
      <c r="I148" t="str">
        <f t="shared" si="36"/>
        <v/>
      </c>
      <c r="J148">
        <f t="shared" si="37"/>
        <v>7.333333333333333</v>
      </c>
      <c r="K148">
        <f t="shared" si="38"/>
        <v>7.333333333333333</v>
      </c>
      <c r="L148" t="s">
        <v>3538</v>
      </c>
      <c r="M148" t="s">
        <v>976</v>
      </c>
      <c r="N148" t="s">
        <v>103</v>
      </c>
      <c r="O148" t="s">
        <v>46</v>
      </c>
      <c r="P148" t="s">
        <v>18</v>
      </c>
      <c r="Q148" t="s">
        <v>34</v>
      </c>
      <c r="R148" t="s">
        <v>35</v>
      </c>
      <c r="S148" t="s">
        <v>22</v>
      </c>
      <c r="T148" t="s">
        <v>22</v>
      </c>
      <c r="V148" t="s">
        <v>43</v>
      </c>
      <c r="W148">
        <v>65.796579031848879</v>
      </c>
      <c r="X148">
        <v>7.5700330876741138</v>
      </c>
      <c r="Y148">
        <v>98</v>
      </c>
      <c r="Z148" t="s">
        <v>3872</v>
      </c>
      <c r="AA148" t="s">
        <v>3554</v>
      </c>
      <c r="AB148" t="s">
        <v>3584</v>
      </c>
      <c r="AC148">
        <v>3</v>
      </c>
      <c r="AD148" t="s">
        <v>3563</v>
      </c>
      <c r="AE148" t="s">
        <v>3554</v>
      </c>
      <c r="AF148" t="s">
        <v>3585</v>
      </c>
      <c r="AG148">
        <v>4</v>
      </c>
      <c r="AH148" t="s">
        <v>3564</v>
      </c>
      <c r="AI148">
        <f t="shared" si="39"/>
        <v>23.40909090909091</v>
      </c>
      <c r="AJ148">
        <f t="shared" si="40"/>
        <v>23.40909090909091</v>
      </c>
      <c r="AK148" t="str">
        <f t="shared" si="41"/>
        <v/>
      </c>
      <c r="AL148" t="str">
        <f t="shared" si="42"/>
        <v/>
      </c>
      <c r="AM148" t="str">
        <f t="shared" si="43"/>
        <v/>
      </c>
      <c r="AN148" t="str">
        <f t="shared" si="44"/>
        <v/>
      </c>
      <c r="AO148">
        <f t="shared" si="45"/>
        <v>14.642857142857142</v>
      </c>
      <c r="AP148">
        <f t="shared" si="46"/>
        <v>14.642857142857142</v>
      </c>
    </row>
    <row r="149" spans="1:42" x14ac:dyDescent="0.3">
      <c r="A149" s="2">
        <v>44989</v>
      </c>
      <c r="B149" s="2">
        <v>45025</v>
      </c>
      <c r="C149">
        <v>36</v>
      </c>
      <c r="D149">
        <f t="shared" si="47"/>
        <v>37.071428571428569</v>
      </c>
      <c r="E149">
        <f t="shared" si="32"/>
        <v>37.071428571428569</v>
      </c>
      <c r="F149" t="str">
        <f t="shared" si="33"/>
        <v/>
      </c>
      <c r="G149" t="str">
        <f t="shared" si="34"/>
        <v/>
      </c>
      <c r="H149">
        <f t="shared" si="35"/>
        <v>53</v>
      </c>
      <c r="I149">
        <f t="shared" si="36"/>
        <v>53</v>
      </c>
      <c r="J149" t="str">
        <f t="shared" si="37"/>
        <v/>
      </c>
      <c r="K149" t="str">
        <f t="shared" si="38"/>
        <v/>
      </c>
      <c r="L149" t="s">
        <v>3537</v>
      </c>
      <c r="M149" t="s">
        <v>502</v>
      </c>
      <c r="N149" t="s">
        <v>80</v>
      </c>
      <c r="O149" t="s">
        <v>51</v>
      </c>
      <c r="P149" t="s">
        <v>52</v>
      </c>
      <c r="Q149" t="s">
        <v>92</v>
      </c>
      <c r="R149" t="s">
        <v>42</v>
      </c>
      <c r="S149" t="s">
        <v>21</v>
      </c>
      <c r="T149" t="s">
        <v>3546</v>
      </c>
      <c r="U149" t="s">
        <v>503</v>
      </c>
      <c r="V149" t="s">
        <v>24</v>
      </c>
      <c r="W149">
        <v>28.637715850503561</v>
      </c>
      <c r="X149">
        <v>4.3426821119969494</v>
      </c>
      <c r="Y149">
        <v>98</v>
      </c>
      <c r="Z149" t="s">
        <v>3872</v>
      </c>
      <c r="AA149" t="s">
        <v>3554</v>
      </c>
      <c r="AB149" t="s">
        <v>3584</v>
      </c>
      <c r="AC149">
        <v>3</v>
      </c>
      <c r="AD149" t="s">
        <v>3563</v>
      </c>
      <c r="AE149" t="s">
        <v>3554</v>
      </c>
      <c r="AF149" t="s">
        <v>3585</v>
      </c>
      <c r="AG149">
        <v>4</v>
      </c>
      <c r="AH149" t="s">
        <v>3564</v>
      </c>
      <c r="AI149">
        <f t="shared" si="39"/>
        <v>23.40909090909091</v>
      </c>
      <c r="AJ149">
        <f t="shared" si="40"/>
        <v>23.40909090909091</v>
      </c>
      <c r="AK149" t="str">
        <f t="shared" si="41"/>
        <v/>
      </c>
      <c r="AL149" t="str">
        <f t="shared" si="42"/>
        <v/>
      </c>
      <c r="AM149">
        <f t="shared" si="43"/>
        <v>25.694444444444443</v>
      </c>
      <c r="AN149">
        <f t="shared" si="44"/>
        <v>25.694444444444443</v>
      </c>
      <c r="AO149" t="str">
        <f t="shared" si="45"/>
        <v/>
      </c>
      <c r="AP149" t="str">
        <f t="shared" si="46"/>
        <v/>
      </c>
    </row>
    <row r="150" spans="1:42" x14ac:dyDescent="0.3">
      <c r="A150" s="2">
        <v>45018</v>
      </c>
      <c r="B150" s="2">
        <v>45025</v>
      </c>
      <c r="C150">
        <v>7</v>
      </c>
      <c r="D150">
        <f t="shared" si="47"/>
        <v>37.071428571428569</v>
      </c>
      <c r="E150">
        <f t="shared" si="32"/>
        <v>37.071428571428569</v>
      </c>
      <c r="F150" t="str">
        <f t="shared" si="33"/>
        <v/>
      </c>
      <c r="G150" t="str">
        <f t="shared" si="34"/>
        <v/>
      </c>
      <c r="H150" t="str">
        <f t="shared" si="35"/>
        <v/>
      </c>
      <c r="I150" t="str">
        <f t="shared" si="36"/>
        <v/>
      </c>
      <c r="J150">
        <f t="shared" si="37"/>
        <v>7.333333333333333</v>
      </c>
      <c r="K150">
        <f t="shared" si="38"/>
        <v>7.333333333333333</v>
      </c>
      <c r="L150" t="s">
        <v>3538</v>
      </c>
      <c r="M150" t="s">
        <v>1726</v>
      </c>
      <c r="N150" t="s">
        <v>39</v>
      </c>
      <c r="O150" t="s">
        <v>17</v>
      </c>
      <c r="P150" t="s">
        <v>40</v>
      </c>
      <c r="Q150" t="s">
        <v>41</v>
      </c>
      <c r="R150" t="s">
        <v>35</v>
      </c>
      <c r="S150" t="s">
        <v>21</v>
      </c>
      <c r="T150" t="s">
        <v>21</v>
      </c>
      <c r="U150" t="s">
        <v>2845</v>
      </c>
      <c r="V150" t="s">
        <v>43</v>
      </c>
      <c r="W150">
        <v>114.8397477841886</v>
      </c>
      <c r="X150">
        <v>6.8198862877087842</v>
      </c>
      <c r="Y150">
        <v>98</v>
      </c>
      <c r="Z150" t="s">
        <v>3872</v>
      </c>
      <c r="AA150" t="s">
        <v>3554</v>
      </c>
      <c r="AB150" t="s">
        <v>3585</v>
      </c>
      <c r="AC150">
        <v>4</v>
      </c>
      <c r="AD150" t="s">
        <v>3564</v>
      </c>
      <c r="AE150" t="s">
        <v>3554</v>
      </c>
      <c r="AF150" t="s">
        <v>3585</v>
      </c>
      <c r="AG150">
        <v>4</v>
      </c>
      <c r="AH150" t="s">
        <v>3564</v>
      </c>
      <c r="AI150">
        <f t="shared" si="39"/>
        <v>23.40909090909091</v>
      </c>
      <c r="AJ150">
        <f t="shared" si="40"/>
        <v>23.40909090909091</v>
      </c>
      <c r="AK150" t="str">
        <f t="shared" si="41"/>
        <v/>
      </c>
      <c r="AL150" t="str">
        <f t="shared" si="42"/>
        <v/>
      </c>
      <c r="AM150" t="str">
        <f t="shared" si="43"/>
        <v/>
      </c>
      <c r="AN150" t="str">
        <f t="shared" si="44"/>
        <v/>
      </c>
      <c r="AO150">
        <f t="shared" si="45"/>
        <v>14.642857142857142</v>
      </c>
      <c r="AP150">
        <f t="shared" si="46"/>
        <v>14.642857142857142</v>
      </c>
    </row>
    <row r="151" spans="1:42" x14ac:dyDescent="0.3">
      <c r="A151" s="2">
        <v>44954</v>
      </c>
      <c r="B151" s="2">
        <v>45026</v>
      </c>
      <c r="C151">
        <v>72</v>
      </c>
      <c r="D151">
        <f t="shared" si="47"/>
        <v>35.117647058823529</v>
      </c>
      <c r="E151">
        <f t="shared" si="32"/>
        <v>35.117647058823529</v>
      </c>
      <c r="F151" t="str">
        <f t="shared" si="33"/>
        <v/>
      </c>
      <c r="G151" t="str">
        <f t="shared" si="34"/>
        <v/>
      </c>
      <c r="H151">
        <f t="shared" si="35"/>
        <v>49.777777777777779</v>
      </c>
      <c r="I151">
        <f t="shared" si="36"/>
        <v>49.777777777777779</v>
      </c>
      <c r="J151" t="str">
        <f t="shared" si="37"/>
        <v/>
      </c>
      <c r="K151" t="str">
        <f t="shared" si="38"/>
        <v/>
      </c>
      <c r="L151" t="s">
        <v>3537</v>
      </c>
      <c r="M151" t="s">
        <v>912</v>
      </c>
      <c r="N151" t="s">
        <v>80</v>
      </c>
      <c r="O151" t="s">
        <v>17</v>
      </c>
      <c r="P151" t="s">
        <v>18</v>
      </c>
      <c r="Q151" t="s">
        <v>34</v>
      </c>
      <c r="R151" t="s">
        <v>42</v>
      </c>
      <c r="S151" t="s">
        <v>22</v>
      </c>
      <c r="T151" t="s">
        <v>22</v>
      </c>
      <c r="V151" t="s">
        <v>24</v>
      </c>
      <c r="W151">
        <v>28.979388365477611</v>
      </c>
      <c r="X151">
        <v>5.31619129394557</v>
      </c>
      <c r="Y151">
        <v>99</v>
      </c>
      <c r="Z151" t="s">
        <v>3692</v>
      </c>
      <c r="AA151" t="s">
        <v>3554</v>
      </c>
      <c r="AB151" t="s">
        <v>3584</v>
      </c>
      <c r="AC151">
        <v>1</v>
      </c>
      <c r="AD151" t="s">
        <v>3561</v>
      </c>
      <c r="AE151" t="s">
        <v>3554</v>
      </c>
      <c r="AF151" t="s">
        <v>3585</v>
      </c>
      <c r="AG151">
        <v>4</v>
      </c>
      <c r="AH151" t="s">
        <v>3564</v>
      </c>
      <c r="AI151">
        <f t="shared" si="39"/>
        <v>23.521739130434781</v>
      </c>
      <c r="AJ151">
        <f t="shared" si="40"/>
        <v>23.521739130434781</v>
      </c>
      <c r="AK151" t="str">
        <f t="shared" si="41"/>
        <v/>
      </c>
      <c r="AL151" t="str">
        <f t="shared" si="42"/>
        <v/>
      </c>
      <c r="AM151">
        <f t="shared" si="43"/>
        <v>26.368421052631579</v>
      </c>
      <c r="AN151">
        <f t="shared" si="44"/>
        <v>26.368421052631579</v>
      </c>
      <c r="AO151" t="str">
        <f t="shared" si="45"/>
        <v/>
      </c>
      <c r="AP151" t="str">
        <f t="shared" si="46"/>
        <v/>
      </c>
    </row>
    <row r="152" spans="1:42" x14ac:dyDescent="0.3">
      <c r="A152" s="2">
        <v>45021</v>
      </c>
      <c r="B152" s="2">
        <v>45026</v>
      </c>
      <c r="C152">
        <v>5</v>
      </c>
      <c r="D152">
        <f t="shared" si="47"/>
        <v>35.117647058823529</v>
      </c>
      <c r="E152">
        <f t="shared" si="32"/>
        <v>35.117647058823529</v>
      </c>
      <c r="F152" t="str">
        <f t="shared" si="33"/>
        <v/>
      </c>
      <c r="G152" t="str">
        <f t="shared" si="34"/>
        <v/>
      </c>
      <c r="H152">
        <f t="shared" si="35"/>
        <v>49.777777777777779</v>
      </c>
      <c r="I152">
        <f t="shared" si="36"/>
        <v>49.777777777777779</v>
      </c>
      <c r="J152" t="str">
        <f t="shared" si="37"/>
        <v/>
      </c>
      <c r="K152" t="str">
        <f t="shared" si="38"/>
        <v/>
      </c>
      <c r="L152" t="s">
        <v>3538</v>
      </c>
      <c r="M152" t="s">
        <v>2244</v>
      </c>
      <c r="N152" t="s">
        <v>16</v>
      </c>
      <c r="O152" t="s">
        <v>46</v>
      </c>
      <c r="P152" t="s">
        <v>40</v>
      </c>
      <c r="Q152" t="s">
        <v>41</v>
      </c>
      <c r="R152" t="s">
        <v>42</v>
      </c>
      <c r="S152" t="s">
        <v>22</v>
      </c>
      <c r="T152" t="s">
        <v>22</v>
      </c>
      <c r="V152" t="s">
        <v>54</v>
      </c>
      <c r="W152">
        <v>83.67481665474304</v>
      </c>
      <c r="X152">
        <v>6.8538815659936736</v>
      </c>
      <c r="Y152">
        <v>99</v>
      </c>
      <c r="Z152" t="s">
        <v>3692</v>
      </c>
      <c r="AA152" t="s">
        <v>3554</v>
      </c>
      <c r="AB152" t="s">
        <v>3585</v>
      </c>
      <c r="AC152">
        <v>4</v>
      </c>
      <c r="AD152" t="s">
        <v>3564</v>
      </c>
      <c r="AE152" t="s">
        <v>3554</v>
      </c>
      <c r="AF152" t="s">
        <v>3585</v>
      </c>
      <c r="AG152">
        <v>4</v>
      </c>
      <c r="AH152" t="s">
        <v>3564</v>
      </c>
      <c r="AI152">
        <f t="shared" si="39"/>
        <v>23.521739130434781</v>
      </c>
      <c r="AJ152">
        <f t="shared" si="40"/>
        <v>23.521739130434781</v>
      </c>
      <c r="AK152" t="str">
        <f t="shared" si="41"/>
        <v/>
      </c>
      <c r="AL152" t="str">
        <f t="shared" si="42"/>
        <v/>
      </c>
      <c r="AM152">
        <f t="shared" si="43"/>
        <v>26.368421052631579</v>
      </c>
      <c r="AN152">
        <f t="shared" si="44"/>
        <v>26.368421052631579</v>
      </c>
      <c r="AO152" t="str">
        <f t="shared" si="45"/>
        <v/>
      </c>
      <c r="AP152" t="str">
        <f t="shared" si="46"/>
        <v/>
      </c>
    </row>
    <row r="153" spans="1:42" x14ac:dyDescent="0.3">
      <c r="A153" s="2">
        <v>45025</v>
      </c>
      <c r="B153" s="2">
        <v>45026</v>
      </c>
      <c r="C153">
        <v>1</v>
      </c>
      <c r="D153">
        <f t="shared" si="47"/>
        <v>35.117647058823529</v>
      </c>
      <c r="E153">
        <f t="shared" si="32"/>
        <v>35.117647058823529</v>
      </c>
      <c r="F153">
        <f t="shared" si="33"/>
        <v>25.4</v>
      </c>
      <c r="G153">
        <f t="shared" si="34"/>
        <v>25.4</v>
      </c>
      <c r="H153" t="str">
        <f t="shared" si="35"/>
        <v/>
      </c>
      <c r="I153" t="str">
        <f t="shared" si="36"/>
        <v/>
      </c>
      <c r="J153" t="str">
        <f t="shared" si="37"/>
        <v/>
      </c>
      <c r="K153" t="str">
        <f t="shared" si="38"/>
        <v/>
      </c>
      <c r="L153" t="s">
        <v>3538</v>
      </c>
      <c r="M153" t="s">
        <v>601</v>
      </c>
      <c r="N153" t="s">
        <v>28</v>
      </c>
      <c r="O153" t="s">
        <v>51</v>
      </c>
      <c r="P153" t="s">
        <v>52</v>
      </c>
      <c r="Q153" t="s">
        <v>34</v>
      </c>
      <c r="R153" t="s">
        <v>20</v>
      </c>
      <c r="S153" t="s">
        <v>21</v>
      </c>
      <c r="T153" t="s">
        <v>21</v>
      </c>
      <c r="U153" t="s">
        <v>2745</v>
      </c>
      <c r="V153" t="s">
        <v>43</v>
      </c>
      <c r="W153">
        <v>31.386792309823381</v>
      </c>
      <c r="X153">
        <v>5.7248481138131524</v>
      </c>
      <c r="Y153">
        <v>99</v>
      </c>
      <c r="Z153" t="s">
        <v>3692</v>
      </c>
      <c r="AA153" t="s">
        <v>3554</v>
      </c>
      <c r="AB153" t="s">
        <v>3585</v>
      </c>
      <c r="AC153">
        <v>4</v>
      </c>
      <c r="AD153" t="s">
        <v>3564</v>
      </c>
      <c r="AE153" t="s">
        <v>3554</v>
      </c>
      <c r="AF153" t="s">
        <v>3585</v>
      </c>
      <c r="AG153">
        <v>4</v>
      </c>
      <c r="AH153" t="s">
        <v>3564</v>
      </c>
      <c r="AI153">
        <f t="shared" si="39"/>
        <v>23.521739130434781</v>
      </c>
      <c r="AJ153">
        <f t="shared" si="40"/>
        <v>23.521739130434781</v>
      </c>
      <c r="AK153">
        <f t="shared" si="41"/>
        <v>24.470588235294116</v>
      </c>
      <c r="AL153">
        <f t="shared" si="42"/>
        <v>24.470588235294116</v>
      </c>
      <c r="AM153" t="str">
        <f t="shared" si="43"/>
        <v/>
      </c>
      <c r="AN153" t="str">
        <f t="shared" si="44"/>
        <v/>
      </c>
      <c r="AO153" t="str">
        <f t="shared" si="45"/>
        <v/>
      </c>
      <c r="AP153" t="str">
        <f t="shared" si="46"/>
        <v/>
      </c>
    </row>
    <row r="154" spans="1:42" x14ac:dyDescent="0.3">
      <c r="A154" s="2">
        <v>44930</v>
      </c>
      <c r="B154" s="2">
        <v>45027</v>
      </c>
      <c r="C154">
        <v>97</v>
      </c>
      <c r="D154">
        <f t="shared" si="47"/>
        <v>42.94736842105263</v>
      </c>
      <c r="E154">
        <f t="shared" si="32"/>
        <v>42.94736842105263</v>
      </c>
      <c r="F154" t="str">
        <f t="shared" si="33"/>
        <v/>
      </c>
      <c r="G154" t="str">
        <f t="shared" si="34"/>
        <v/>
      </c>
      <c r="H154">
        <f t="shared" si="35"/>
        <v>60.5</v>
      </c>
      <c r="I154">
        <f t="shared" si="36"/>
        <v>60.5</v>
      </c>
      <c r="J154" t="str">
        <f t="shared" si="37"/>
        <v/>
      </c>
      <c r="K154" t="str">
        <f t="shared" si="38"/>
        <v/>
      </c>
      <c r="L154" t="s">
        <v>3540</v>
      </c>
      <c r="M154" t="s">
        <v>2190</v>
      </c>
      <c r="N154" t="s">
        <v>39</v>
      </c>
      <c r="O154" t="s">
        <v>17</v>
      </c>
      <c r="P154" t="s">
        <v>18</v>
      </c>
      <c r="Q154" t="s">
        <v>34</v>
      </c>
      <c r="R154" t="s">
        <v>42</v>
      </c>
      <c r="S154" t="s">
        <v>22</v>
      </c>
      <c r="T154" t="s">
        <v>22</v>
      </c>
      <c r="V154" t="s">
        <v>54</v>
      </c>
      <c r="W154">
        <v>70.893959707223715</v>
      </c>
      <c r="X154">
        <v>6.5175525075146501</v>
      </c>
      <c r="Y154">
        <v>100</v>
      </c>
      <c r="Z154" t="s">
        <v>3794</v>
      </c>
      <c r="AA154" t="s">
        <v>3554</v>
      </c>
      <c r="AB154" t="s">
        <v>3584</v>
      </c>
      <c r="AC154">
        <v>1</v>
      </c>
      <c r="AD154" t="s">
        <v>3561</v>
      </c>
      <c r="AE154" t="s">
        <v>3554</v>
      </c>
      <c r="AF154" t="s">
        <v>3585</v>
      </c>
      <c r="AG154">
        <v>4</v>
      </c>
      <c r="AH154" t="s">
        <v>3564</v>
      </c>
      <c r="AI154">
        <f t="shared" si="39"/>
        <v>27.289855072463769</v>
      </c>
      <c r="AJ154">
        <f t="shared" si="40"/>
        <v>27.289855072463769</v>
      </c>
      <c r="AK154" t="str">
        <f t="shared" si="41"/>
        <v/>
      </c>
      <c r="AL154" t="str">
        <f t="shared" si="42"/>
        <v/>
      </c>
      <c r="AM154">
        <f t="shared" si="43"/>
        <v>32.46153846153846</v>
      </c>
      <c r="AN154">
        <f t="shared" si="44"/>
        <v>32.46153846153846</v>
      </c>
      <c r="AO154" t="str">
        <f t="shared" si="45"/>
        <v/>
      </c>
      <c r="AP154" t="str">
        <f t="shared" si="46"/>
        <v/>
      </c>
    </row>
    <row r="155" spans="1:42" x14ac:dyDescent="0.3">
      <c r="A155" s="2">
        <v>44930</v>
      </c>
      <c r="B155" s="2">
        <v>45027</v>
      </c>
      <c r="C155">
        <v>97</v>
      </c>
      <c r="D155">
        <f t="shared" si="47"/>
        <v>42.94736842105263</v>
      </c>
      <c r="E155">
        <f t="shared" si="32"/>
        <v>42.94736842105263</v>
      </c>
      <c r="F155" t="str">
        <f t="shared" si="33"/>
        <v/>
      </c>
      <c r="G155" t="str">
        <f t="shared" si="34"/>
        <v/>
      </c>
      <c r="H155">
        <f t="shared" si="35"/>
        <v>60.5</v>
      </c>
      <c r="I155">
        <f t="shared" si="36"/>
        <v>60.5</v>
      </c>
      <c r="J155" t="str">
        <f t="shared" si="37"/>
        <v/>
      </c>
      <c r="K155" t="str">
        <f t="shared" si="38"/>
        <v/>
      </c>
      <c r="L155" t="s">
        <v>3540</v>
      </c>
      <c r="M155" t="s">
        <v>164</v>
      </c>
      <c r="N155" t="s">
        <v>118</v>
      </c>
      <c r="O155" t="s">
        <v>33</v>
      </c>
      <c r="P155" t="s">
        <v>52</v>
      </c>
      <c r="Q155" t="s">
        <v>92</v>
      </c>
      <c r="R155" t="s">
        <v>42</v>
      </c>
      <c r="S155" t="s">
        <v>22</v>
      </c>
      <c r="T155" t="s">
        <v>22</v>
      </c>
      <c r="V155" t="s">
        <v>24</v>
      </c>
      <c r="W155">
        <v>53.723610381517418</v>
      </c>
      <c r="X155">
        <v>6.4286753332888056</v>
      </c>
      <c r="Y155">
        <v>100</v>
      </c>
      <c r="Z155" t="s">
        <v>3794</v>
      </c>
      <c r="AA155" t="s">
        <v>3554</v>
      </c>
      <c r="AB155" t="s">
        <v>3584</v>
      </c>
      <c r="AC155">
        <v>1</v>
      </c>
      <c r="AD155" t="s">
        <v>3561</v>
      </c>
      <c r="AE155" t="s">
        <v>3554</v>
      </c>
      <c r="AF155" t="s">
        <v>3585</v>
      </c>
      <c r="AG155">
        <v>4</v>
      </c>
      <c r="AH155" t="s">
        <v>3564</v>
      </c>
      <c r="AI155">
        <f t="shared" si="39"/>
        <v>27.289855072463769</v>
      </c>
      <c r="AJ155">
        <f t="shared" si="40"/>
        <v>27.289855072463769</v>
      </c>
      <c r="AK155" t="str">
        <f t="shared" si="41"/>
        <v/>
      </c>
      <c r="AL155" t="str">
        <f t="shared" si="42"/>
        <v/>
      </c>
      <c r="AM155">
        <f t="shared" si="43"/>
        <v>32.46153846153846</v>
      </c>
      <c r="AN155">
        <f t="shared" si="44"/>
        <v>32.46153846153846</v>
      </c>
      <c r="AO155" t="str">
        <f t="shared" si="45"/>
        <v/>
      </c>
      <c r="AP155" t="str">
        <f t="shared" si="46"/>
        <v/>
      </c>
    </row>
    <row r="156" spans="1:42" x14ac:dyDescent="0.3">
      <c r="A156" s="2">
        <v>44943</v>
      </c>
      <c r="B156" s="2">
        <v>45027</v>
      </c>
      <c r="C156">
        <v>84</v>
      </c>
      <c r="D156">
        <f t="shared" si="47"/>
        <v>42.94736842105263</v>
      </c>
      <c r="E156">
        <f t="shared" si="32"/>
        <v>42.94736842105263</v>
      </c>
      <c r="F156" t="str">
        <f t="shared" si="33"/>
        <v/>
      </c>
      <c r="G156" t="str">
        <f t="shared" si="34"/>
        <v/>
      </c>
      <c r="H156">
        <f t="shared" si="35"/>
        <v>60.5</v>
      </c>
      <c r="I156">
        <f t="shared" si="36"/>
        <v>60.5</v>
      </c>
      <c r="J156" t="str">
        <f t="shared" si="37"/>
        <v/>
      </c>
      <c r="K156" t="str">
        <f t="shared" si="38"/>
        <v/>
      </c>
      <c r="L156" t="s">
        <v>3537</v>
      </c>
      <c r="M156" t="s">
        <v>742</v>
      </c>
      <c r="N156" t="s">
        <v>118</v>
      </c>
      <c r="O156" t="s">
        <v>58</v>
      </c>
      <c r="P156" t="s">
        <v>59</v>
      </c>
      <c r="Q156" t="s">
        <v>34</v>
      </c>
      <c r="R156" t="s">
        <v>42</v>
      </c>
      <c r="S156" t="s">
        <v>21</v>
      </c>
      <c r="T156" t="s">
        <v>3546</v>
      </c>
      <c r="U156" t="s">
        <v>2261</v>
      </c>
      <c r="V156" t="s">
        <v>43</v>
      </c>
      <c r="W156">
        <v>65.955166027710121</v>
      </c>
      <c r="X156">
        <v>6.3659844650686246</v>
      </c>
      <c r="Y156">
        <v>100</v>
      </c>
      <c r="Z156" t="s">
        <v>3794</v>
      </c>
      <c r="AA156" t="s">
        <v>3554</v>
      </c>
      <c r="AB156" t="s">
        <v>3584</v>
      </c>
      <c r="AC156">
        <v>1</v>
      </c>
      <c r="AD156" t="s">
        <v>3561</v>
      </c>
      <c r="AE156" t="s">
        <v>3554</v>
      </c>
      <c r="AF156" t="s">
        <v>3585</v>
      </c>
      <c r="AG156">
        <v>4</v>
      </c>
      <c r="AH156" t="s">
        <v>3564</v>
      </c>
      <c r="AI156">
        <f t="shared" si="39"/>
        <v>27.289855072463769</v>
      </c>
      <c r="AJ156">
        <f t="shared" si="40"/>
        <v>27.289855072463769</v>
      </c>
      <c r="AK156" t="str">
        <f t="shared" si="41"/>
        <v/>
      </c>
      <c r="AL156" t="str">
        <f t="shared" si="42"/>
        <v/>
      </c>
      <c r="AM156">
        <f t="shared" si="43"/>
        <v>32.46153846153846</v>
      </c>
      <c r="AN156">
        <f t="shared" si="44"/>
        <v>32.46153846153846</v>
      </c>
      <c r="AO156" t="str">
        <f t="shared" si="45"/>
        <v/>
      </c>
      <c r="AP156" t="str">
        <f t="shared" si="46"/>
        <v/>
      </c>
    </row>
    <row r="157" spans="1:42" x14ac:dyDescent="0.3">
      <c r="A157" s="2">
        <v>44966</v>
      </c>
      <c r="B157" s="2">
        <v>45028</v>
      </c>
      <c r="C157">
        <v>62</v>
      </c>
      <c r="D157">
        <f t="shared" si="47"/>
        <v>46</v>
      </c>
      <c r="E157">
        <f t="shared" si="32"/>
        <v>46</v>
      </c>
      <c r="F157" t="str">
        <f t="shared" si="33"/>
        <v/>
      </c>
      <c r="G157" t="str">
        <f t="shared" si="34"/>
        <v/>
      </c>
      <c r="H157">
        <f t="shared" si="35"/>
        <v>60.769230769230766</v>
      </c>
      <c r="I157">
        <f t="shared" si="36"/>
        <v>60.769230769230766</v>
      </c>
      <c r="J157" t="str">
        <f t="shared" si="37"/>
        <v/>
      </c>
      <c r="K157" t="str">
        <f t="shared" si="38"/>
        <v/>
      </c>
      <c r="L157" t="s">
        <v>3537</v>
      </c>
      <c r="M157" t="s">
        <v>1369</v>
      </c>
      <c r="N157" t="s">
        <v>118</v>
      </c>
      <c r="O157" t="s">
        <v>33</v>
      </c>
      <c r="P157" t="s">
        <v>59</v>
      </c>
      <c r="Q157" t="s">
        <v>92</v>
      </c>
      <c r="R157" t="s">
        <v>42</v>
      </c>
      <c r="S157" t="s">
        <v>22</v>
      </c>
      <c r="T157" t="s">
        <v>22</v>
      </c>
      <c r="V157" t="s">
        <v>76</v>
      </c>
      <c r="W157">
        <v>86.189218451456014</v>
      </c>
      <c r="X157">
        <v>6.8388271976526873</v>
      </c>
      <c r="Y157">
        <v>101</v>
      </c>
      <c r="Z157" t="s">
        <v>3865</v>
      </c>
      <c r="AA157" t="s">
        <v>3554</v>
      </c>
      <c r="AB157" t="s">
        <v>3584</v>
      </c>
      <c r="AC157">
        <v>2</v>
      </c>
      <c r="AD157" t="s">
        <v>3562</v>
      </c>
      <c r="AE157" t="s">
        <v>3554</v>
      </c>
      <c r="AF157" t="s">
        <v>3585</v>
      </c>
      <c r="AG157">
        <v>4</v>
      </c>
      <c r="AH157" t="s">
        <v>3564</v>
      </c>
      <c r="AI157">
        <f t="shared" si="39"/>
        <v>27.027397260273972</v>
      </c>
      <c r="AJ157">
        <f t="shared" si="40"/>
        <v>27.027397260273972</v>
      </c>
      <c r="AK157" t="str">
        <f t="shared" si="41"/>
        <v/>
      </c>
      <c r="AL157" t="str">
        <f t="shared" si="42"/>
        <v/>
      </c>
      <c r="AM157">
        <f t="shared" si="43"/>
        <v>32.585365853658537</v>
      </c>
      <c r="AN157">
        <f t="shared" si="44"/>
        <v>32.585365853658537</v>
      </c>
      <c r="AO157" t="str">
        <f t="shared" si="45"/>
        <v/>
      </c>
      <c r="AP157" t="str">
        <f t="shared" si="46"/>
        <v/>
      </c>
    </row>
    <row r="158" spans="1:42" x14ac:dyDescent="0.3">
      <c r="A158" s="2">
        <v>45009</v>
      </c>
      <c r="B158" s="2">
        <v>45028</v>
      </c>
      <c r="C158">
        <v>19</v>
      </c>
      <c r="D158">
        <f t="shared" si="47"/>
        <v>46</v>
      </c>
      <c r="E158">
        <f t="shared" si="32"/>
        <v>46</v>
      </c>
      <c r="F158">
        <f t="shared" si="33"/>
        <v>16.75</v>
      </c>
      <c r="G158">
        <f t="shared" si="34"/>
        <v>16.75</v>
      </c>
      <c r="H158" t="str">
        <f t="shared" si="35"/>
        <v/>
      </c>
      <c r="I158" t="str">
        <f t="shared" si="36"/>
        <v/>
      </c>
      <c r="J158" t="str">
        <f t="shared" si="37"/>
        <v/>
      </c>
      <c r="K158" t="str">
        <f t="shared" si="38"/>
        <v/>
      </c>
      <c r="L158" t="s">
        <v>3538</v>
      </c>
      <c r="M158" t="s">
        <v>550</v>
      </c>
      <c r="N158" t="s">
        <v>118</v>
      </c>
      <c r="O158" t="s">
        <v>58</v>
      </c>
      <c r="P158" t="s">
        <v>119</v>
      </c>
      <c r="Q158" t="s">
        <v>120</v>
      </c>
      <c r="R158" t="s">
        <v>20</v>
      </c>
      <c r="S158" t="s">
        <v>21</v>
      </c>
      <c r="T158" t="s">
        <v>21</v>
      </c>
      <c r="U158" t="s">
        <v>551</v>
      </c>
      <c r="V158" t="s">
        <v>54</v>
      </c>
      <c r="W158">
        <v>102.2692166453626</v>
      </c>
      <c r="X158">
        <v>6.3307314591221244</v>
      </c>
      <c r="Y158">
        <v>101</v>
      </c>
      <c r="Z158" t="s">
        <v>3865</v>
      </c>
      <c r="AA158" t="s">
        <v>3554</v>
      </c>
      <c r="AB158" t="s">
        <v>3584</v>
      </c>
      <c r="AC158">
        <v>3</v>
      </c>
      <c r="AD158" t="s">
        <v>3563</v>
      </c>
      <c r="AE158" t="s">
        <v>3554</v>
      </c>
      <c r="AF158" t="s">
        <v>3585</v>
      </c>
      <c r="AG158">
        <v>4</v>
      </c>
      <c r="AH158" t="s">
        <v>3564</v>
      </c>
      <c r="AI158">
        <f t="shared" si="39"/>
        <v>27.027397260273972</v>
      </c>
      <c r="AJ158">
        <f t="shared" si="40"/>
        <v>27.027397260273972</v>
      </c>
      <c r="AK158">
        <f t="shared" si="41"/>
        <v>22.94736842105263</v>
      </c>
      <c r="AL158">
        <f t="shared" si="42"/>
        <v>22.94736842105263</v>
      </c>
      <c r="AM158" t="str">
        <f t="shared" si="43"/>
        <v/>
      </c>
      <c r="AN158" t="str">
        <f t="shared" si="44"/>
        <v/>
      </c>
      <c r="AO158" t="str">
        <f t="shared" si="45"/>
        <v/>
      </c>
      <c r="AP158" t="str">
        <f t="shared" si="46"/>
        <v/>
      </c>
    </row>
    <row r="159" spans="1:42" x14ac:dyDescent="0.3">
      <c r="A159" s="2">
        <v>45020</v>
      </c>
      <c r="B159" s="2">
        <v>45028</v>
      </c>
      <c r="C159">
        <v>8</v>
      </c>
      <c r="D159">
        <f t="shared" si="47"/>
        <v>46</v>
      </c>
      <c r="E159">
        <f t="shared" si="32"/>
        <v>46</v>
      </c>
      <c r="F159" t="str">
        <f t="shared" si="33"/>
        <v/>
      </c>
      <c r="G159" t="str">
        <f t="shared" si="34"/>
        <v/>
      </c>
      <c r="H159">
        <f t="shared" si="35"/>
        <v>60.769230769230766</v>
      </c>
      <c r="I159">
        <f t="shared" si="36"/>
        <v>60.769230769230766</v>
      </c>
      <c r="J159" t="str">
        <f t="shared" si="37"/>
        <v/>
      </c>
      <c r="K159" t="str">
        <f t="shared" si="38"/>
        <v/>
      </c>
      <c r="L159" t="s">
        <v>3538</v>
      </c>
      <c r="M159" t="s">
        <v>2284</v>
      </c>
      <c r="N159" t="s">
        <v>103</v>
      </c>
      <c r="O159" t="s">
        <v>58</v>
      </c>
      <c r="P159" t="s">
        <v>119</v>
      </c>
      <c r="Q159" t="s">
        <v>120</v>
      </c>
      <c r="R159" t="s">
        <v>42</v>
      </c>
      <c r="S159" t="s">
        <v>21</v>
      </c>
      <c r="T159" t="s">
        <v>3546</v>
      </c>
      <c r="U159" t="s">
        <v>2285</v>
      </c>
      <c r="V159" t="s">
        <v>76</v>
      </c>
      <c r="W159">
        <v>75.715254288918047</v>
      </c>
      <c r="X159">
        <v>7.5307267277160816</v>
      </c>
      <c r="Y159">
        <v>101</v>
      </c>
      <c r="Z159" t="s">
        <v>3865</v>
      </c>
      <c r="AA159" t="s">
        <v>3554</v>
      </c>
      <c r="AB159" t="s">
        <v>3585</v>
      </c>
      <c r="AC159">
        <v>4</v>
      </c>
      <c r="AD159" t="s">
        <v>3564</v>
      </c>
      <c r="AE159" t="s">
        <v>3554</v>
      </c>
      <c r="AF159" t="s">
        <v>3585</v>
      </c>
      <c r="AG159">
        <v>4</v>
      </c>
      <c r="AH159" t="s">
        <v>3564</v>
      </c>
      <c r="AI159">
        <f t="shared" si="39"/>
        <v>27.027397260273972</v>
      </c>
      <c r="AJ159">
        <f t="shared" si="40"/>
        <v>27.027397260273972</v>
      </c>
      <c r="AK159" t="str">
        <f t="shared" si="41"/>
        <v/>
      </c>
      <c r="AL159" t="str">
        <f t="shared" si="42"/>
        <v/>
      </c>
      <c r="AM159">
        <f t="shared" si="43"/>
        <v>32.585365853658537</v>
      </c>
      <c r="AN159">
        <f t="shared" si="44"/>
        <v>32.585365853658537</v>
      </c>
      <c r="AO159" t="str">
        <f t="shared" si="45"/>
        <v/>
      </c>
      <c r="AP159" t="str">
        <f t="shared" si="46"/>
        <v/>
      </c>
    </row>
    <row r="160" spans="1:42" x14ac:dyDescent="0.3">
      <c r="A160" s="2">
        <v>45027</v>
      </c>
      <c r="B160" s="2">
        <v>45028</v>
      </c>
      <c r="C160">
        <v>1</v>
      </c>
      <c r="D160">
        <f t="shared" si="47"/>
        <v>46</v>
      </c>
      <c r="E160">
        <f t="shared" si="32"/>
        <v>46</v>
      </c>
      <c r="F160">
        <f t="shared" si="33"/>
        <v>16.75</v>
      </c>
      <c r="G160">
        <f t="shared" si="34"/>
        <v>16.75</v>
      </c>
      <c r="H160" t="str">
        <f t="shared" si="35"/>
        <v/>
      </c>
      <c r="I160" t="str">
        <f t="shared" si="36"/>
        <v/>
      </c>
      <c r="J160" t="str">
        <f t="shared" si="37"/>
        <v/>
      </c>
      <c r="K160" t="str">
        <f t="shared" si="38"/>
        <v/>
      </c>
      <c r="L160" t="s">
        <v>3538</v>
      </c>
      <c r="M160" t="s">
        <v>2389</v>
      </c>
      <c r="N160" t="s">
        <v>103</v>
      </c>
      <c r="O160" t="s">
        <v>46</v>
      </c>
      <c r="P160" t="s">
        <v>119</v>
      </c>
      <c r="Q160" t="s">
        <v>120</v>
      </c>
      <c r="R160" t="s">
        <v>20</v>
      </c>
      <c r="S160" t="s">
        <v>21</v>
      </c>
      <c r="T160" t="s">
        <v>3546</v>
      </c>
      <c r="U160" t="s">
        <v>2393</v>
      </c>
      <c r="V160" t="s">
        <v>43</v>
      </c>
      <c r="W160">
        <v>80.99041965121792</v>
      </c>
      <c r="X160">
        <v>7.3684660530243136</v>
      </c>
      <c r="Y160">
        <v>101</v>
      </c>
      <c r="Z160" t="s">
        <v>3865</v>
      </c>
      <c r="AA160" t="s">
        <v>3554</v>
      </c>
      <c r="AB160" t="s">
        <v>3585</v>
      </c>
      <c r="AC160">
        <v>4</v>
      </c>
      <c r="AD160" t="s">
        <v>3564</v>
      </c>
      <c r="AE160" t="s">
        <v>3554</v>
      </c>
      <c r="AF160" t="s">
        <v>3585</v>
      </c>
      <c r="AG160">
        <v>4</v>
      </c>
      <c r="AH160" t="s">
        <v>3564</v>
      </c>
      <c r="AI160">
        <f t="shared" si="39"/>
        <v>27.027397260273972</v>
      </c>
      <c r="AJ160">
        <f t="shared" si="40"/>
        <v>27.027397260273972</v>
      </c>
      <c r="AK160">
        <f t="shared" si="41"/>
        <v>22.94736842105263</v>
      </c>
      <c r="AL160">
        <f t="shared" si="42"/>
        <v>22.94736842105263</v>
      </c>
      <c r="AM160" t="str">
        <f t="shared" si="43"/>
        <v/>
      </c>
      <c r="AN160" t="str">
        <f t="shared" si="44"/>
        <v/>
      </c>
      <c r="AO160" t="str">
        <f t="shared" si="45"/>
        <v/>
      </c>
      <c r="AP160" t="str">
        <f t="shared" si="46"/>
        <v/>
      </c>
    </row>
    <row r="161" spans="1:42" x14ac:dyDescent="0.3">
      <c r="A161" s="2">
        <v>44960</v>
      </c>
      <c r="B161" s="2">
        <v>45029</v>
      </c>
      <c r="C161">
        <v>69</v>
      </c>
      <c r="D161">
        <f t="shared" si="47"/>
        <v>44.684210526315788</v>
      </c>
      <c r="E161">
        <f t="shared" si="32"/>
        <v>44.684210526315788</v>
      </c>
      <c r="F161" t="str">
        <f t="shared" si="33"/>
        <v/>
      </c>
      <c r="G161" t="str">
        <f t="shared" si="34"/>
        <v/>
      </c>
      <c r="H161">
        <f t="shared" si="35"/>
        <v>57.928571428571431</v>
      </c>
      <c r="I161">
        <f t="shared" si="36"/>
        <v>57.928571428571431</v>
      </c>
      <c r="J161" t="str">
        <f t="shared" si="37"/>
        <v/>
      </c>
      <c r="K161" t="str">
        <f t="shared" si="38"/>
        <v/>
      </c>
      <c r="L161" t="s">
        <v>3537</v>
      </c>
      <c r="M161" t="s">
        <v>3268</v>
      </c>
      <c r="N161" t="s">
        <v>80</v>
      </c>
      <c r="O161" t="s">
        <v>17</v>
      </c>
      <c r="P161" t="s">
        <v>40</v>
      </c>
      <c r="Q161" t="s">
        <v>41</v>
      </c>
      <c r="R161" t="s">
        <v>42</v>
      </c>
      <c r="S161" t="s">
        <v>22</v>
      </c>
      <c r="T161" t="s">
        <v>22</v>
      </c>
      <c r="V161" t="s">
        <v>24</v>
      </c>
      <c r="W161">
        <v>20.61335157997398</v>
      </c>
      <c r="X161">
        <v>4.3073219112260688</v>
      </c>
      <c r="Y161">
        <v>102</v>
      </c>
      <c r="Z161" t="s">
        <v>3738</v>
      </c>
      <c r="AA161" t="s">
        <v>3554</v>
      </c>
      <c r="AB161" t="s">
        <v>3584</v>
      </c>
      <c r="AC161">
        <v>2</v>
      </c>
      <c r="AD161" t="s">
        <v>3562</v>
      </c>
      <c r="AE161" t="s">
        <v>3554</v>
      </c>
      <c r="AF161" t="s">
        <v>3585</v>
      </c>
      <c r="AG161">
        <v>4</v>
      </c>
      <c r="AH161" t="s">
        <v>3564</v>
      </c>
      <c r="AI161">
        <f t="shared" si="39"/>
        <v>28.479452054794521</v>
      </c>
      <c r="AJ161">
        <f t="shared" si="40"/>
        <v>28.479452054794521</v>
      </c>
      <c r="AK161" t="str">
        <f t="shared" si="41"/>
        <v/>
      </c>
      <c r="AL161" t="str">
        <f t="shared" si="42"/>
        <v/>
      </c>
      <c r="AM161">
        <f t="shared" si="43"/>
        <v>35.170731707317074</v>
      </c>
      <c r="AN161">
        <f t="shared" si="44"/>
        <v>35.170731707317074</v>
      </c>
      <c r="AO161" t="str">
        <f t="shared" si="45"/>
        <v/>
      </c>
      <c r="AP161" t="str">
        <f t="shared" si="46"/>
        <v/>
      </c>
    </row>
    <row r="162" spans="1:42" x14ac:dyDescent="0.3">
      <c r="A162" s="2">
        <v>45025</v>
      </c>
      <c r="B162" s="2">
        <v>45029</v>
      </c>
      <c r="C162">
        <v>4</v>
      </c>
      <c r="D162">
        <f t="shared" si="47"/>
        <v>44.684210526315788</v>
      </c>
      <c r="E162">
        <f t="shared" si="32"/>
        <v>44.684210526315788</v>
      </c>
      <c r="F162" t="str">
        <f t="shared" si="33"/>
        <v/>
      </c>
      <c r="G162" t="str">
        <f t="shared" si="34"/>
        <v/>
      </c>
      <c r="H162">
        <f t="shared" si="35"/>
        <v>57.928571428571431</v>
      </c>
      <c r="I162">
        <f t="shared" si="36"/>
        <v>57.928571428571431</v>
      </c>
      <c r="J162" t="str">
        <f t="shared" si="37"/>
        <v/>
      </c>
      <c r="K162" t="str">
        <f t="shared" si="38"/>
        <v/>
      </c>
      <c r="L162" t="s">
        <v>3538</v>
      </c>
      <c r="M162" t="s">
        <v>1906</v>
      </c>
      <c r="N162" t="s">
        <v>16</v>
      </c>
      <c r="O162" t="s">
        <v>33</v>
      </c>
      <c r="P162" t="s">
        <v>59</v>
      </c>
      <c r="Q162" t="s">
        <v>92</v>
      </c>
      <c r="R162" t="s">
        <v>42</v>
      </c>
      <c r="S162" t="s">
        <v>22</v>
      </c>
      <c r="T162" t="s">
        <v>22</v>
      </c>
      <c r="V162" t="s">
        <v>30</v>
      </c>
      <c r="W162">
        <v>69.376064718531211</v>
      </c>
      <c r="X162">
        <v>7.2638555166092882</v>
      </c>
      <c r="Y162">
        <v>102</v>
      </c>
      <c r="Z162" t="s">
        <v>3738</v>
      </c>
      <c r="AA162" t="s">
        <v>3554</v>
      </c>
      <c r="AB162" t="s">
        <v>3585</v>
      </c>
      <c r="AC162">
        <v>4</v>
      </c>
      <c r="AD162" t="s">
        <v>3564</v>
      </c>
      <c r="AE162" t="s">
        <v>3554</v>
      </c>
      <c r="AF162" t="s">
        <v>3585</v>
      </c>
      <c r="AG162">
        <v>4</v>
      </c>
      <c r="AH162" t="s">
        <v>3564</v>
      </c>
      <c r="AI162">
        <f t="shared" si="39"/>
        <v>28.479452054794521</v>
      </c>
      <c r="AJ162">
        <f t="shared" si="40"/>
        <v>28.479452054794521</v>
      </c>
      <c r="AK162" t="str">
        <f t="shared" si="41"/>
        <v/>
      </c>
      <c r="AL162" t="str">
        <f t="shared" si="42"/>
        <v/>
      </c>
      <c r="AM162">
        <f t="shared" si="43"/>
        <v>35.170731707317074</v>
      </c>
      <c r="AN162">
        <f t="shared" si="44"/>
        <v>35.170731707317074</v>
      </c>
      <c r="AO162" t="str">
        <f t="shared" si="45"/>
        <v/>
      </c>
      <c r="AP162" t="str">
        <f t="shared" si="46"/>
        <v/>
      </c>
    </row>
    <row r="163" spans="1:42" x14ac:dyDescent="0.3">
      <c r="A163" s="2">
        <v>44984</v>
      </c>
      <c r="B163" s="2">
        <v>45029</v>
      </c>
      <c r="C163">
        <v>45</v>
      </c>
      <c r="D163">
        <f t="shared" si="47"/>
        <v>44.684210526315788</v>
      </c>
      <c r="E163">
        <f t="shared" si="32"/>
        <v>44.684210526315788</v>
      </c>
      <c r="F163" t="str">
        <f t="shared" si="33"/>
        <v/>
      </c>
      <c r="G163" t="str">
        <f t="shared" si="34"/>
        <v/>
      </c>
      <c r="H163">
        <f t="shared" si="35"/>
        <v>57.928571428571431</v>
      </c>
      <c r="I163">
        <f t="shared" si="36"/>
        <v>57.928571428571431</v>
      </c>
      <c r="J163" t="str">
        <f t="shared" si="37"/>
        <v/>
      </c>
      <c r="K163" t="str">
        <f t="shared" si="38"/>
        <v/>
      </c>
      <c r="L163" t="s">
        <v>3537</v>
      </c>
      <c r="M163" t="s">
        <v>1908</v>
      </c>
      <c r="N163" t="s">
        <v>28</v>
      </c>
      <c r="O163" t="s">
        <v>46</v>
      </c>
      <c r="P163" t="s">
        <v>119</v>
      </c>
      <c r="Q163" t="s">
        <v>120</v>
      </c>
      <c r="R163" t="s">
        <v>42</v>
      </c>
      <c r="S163" t="s">
        <v>21</v>
      </c>
      <c r="T163" t="s">
        <v>21</v>
      </c>
      <c r="U163" t="s">
        <v>2746</v>
      </c>
      <c r="V163" t="s">
        <v>30</v>
      </c>
      <c r="W163">
        <v>24.823788387903129</v>
      </c>
      <c r="X163">
        <v>5.5464047915721144</v>
      </c>
      <c r="Y163">
        <v>102</v>
      </c>
      <c r="Z163" t="s">
        <v>3738</v>
      </c>
      <c r="AA163" t="s">
        <v>3554</v>
      </c>
      <c r="AB163" t="s">
        <v>3584</v>
      </c>
      <c r="AC163">
        <v>2</v>
      </c>
      <c r="AD163" t="s">
        <v>3562</v>
      </c>
      <c r="AE163" t="s">
        <v>3554</v>
      </c>
      <c r="AF163" t="s">
        <v>3585</v>
      </c>
      <c r="AG163">
        <v>4</v>
      </c>
      <c r="AH163" t="s">
        <v>3564</v>
      </c>
      <c r="AI163">
        <f t="shared" si="39"/>
        <v>28.479452054794521</v>
      </c>
      <c r="AJ163">
        <f t="shared" si="40"/>
        <v>28.479452054794521</v>
      </c>
      <c r="AK163" t="str">
        <f t="shared" si="41"/>
        <v/>
      </c>
      <c r="AL163" t="str">
        <f t="shared" si="42"/>
        <v/>
      </c>
      <c r="AM163">
        <f t="shared" si="43"/>
        <v>35.170731707317074</v>
      </c>
      <c r="AN163">
        <f t="shared" si="44"/>
        <v>35.170731707317074</v>
      </c>
      <c r="AO163" t="str">
        <f t="shared" si="45"/>
        <v/>
      </c>
      <c r="AP163" t="str">
        <f t="shared" si="46"/>
        <v/>
      </c>
    </row>
    <row r="164" spans="1:42" x14ac:dyDescent="0.3">
      <c r="A164" s="2">
        <v>45029</v>
      </c>
      <c r="B164" s="2">
        <v>45031</v>
      </c>
      <c r="C164">
        <v>2</v>
      </c>
      <c r="D164">
        <f t="shared" si="47"/>
        <v>34.200000000000003</v>
      </c>
      <c r="E164">
        <f t="shared" si="32"/>
        <v>34.200000000000003</v>
      </c>
      <c r="F164" t="str">
        <f t="shared" si="33"/>
        <v/>
      </c>
      <c r="G164" t="str">
        <f t="shared" si="34"/>
        <v/>
      </c>
      <c r="H164">
        <f t="shared" si="35"/>
        <v>45.785714285714285</v>
      </c>
      <c r="I164">
        <f t="shared" si="36"/>
        <v>45.785714285714285</v>
      </c>
      <c r="J164" t="str">
        <f t="shared" si="37"/>
        <v/>
      </c>
      <c r="K164" t="str">
        <f t="shared" si="38"/>
        <v/>
      </c>
      <c r="L164" t="s">
        <v>3538</v>
      </c>
      <c r="M164" t="s">
        <v>1038</v>
      </c>
      <c r="N164" t="s">
        <v>28</v>
      </c>
      <c r="O164" t="s">
        <v>17</v>
      </c>
      <c r="P164" t="s">
        <v>40</v>
      </c>
      <c r="Q164" t="s">
        <v>41</v>
      </c>
      <c r="R164" t="s">
        <v>42</v>
      </c>
      <c r="S164" t="s">
        <v>22</v>
      </c>
      <c r="T164" t="s">
        <v>22</v>
      </c>
      <c r="V164" t="s">
        <v>144</v>
      </c>
      <c r="W164">
        <v>39.157293829271772</v>
      </c>
      <c r="X164">
        <v>6.2990958342506129</v>
      </c>
      <c r="Y164">
        <v>104</v>
      </c>
      <c r="Z164" t="s">
        <v>3632</v>
      </c>
      <c r="AA164" t="s">
        <v>3554</v>
      </c>
      <c r="AB164" t="s">
        <v>3585</v>
      </c>
      <c r="AC164">
        <v>4</v>
      </c>
      <c r="AD164" t="s">
        <v>3564</v>
      </c>
      <c r="AE164" t="s">
        <v>3554</v>
      </c>
      <c r="AF164" t="s">
        <v>3585</v>
      </c>
      <c r="AG164">
        <v>4</v>
      </c>
      <c r="AH164" t="s">
        <v>3564</v>
      </c>
      <c r="AI164">
        <f t="shared" si="39"/>
        <v>28.5</v>
      </c>
      <c r="AJ164">
        <f t="shared" si="40"/>
        <v>28.5</v>
      </c>
      <c r="AK164" t="str">
        <f t="shared" si="41"/>
        <v/>
      </c>
      <c r="AL164" t="str">
        <f t="shared" si="42"/>
        <v/>
      </c>
      <c r="AM164">
        <f t="shared" si="43"/>
        <v>34.61904761904762</v>
      </c>
      <c r="AN164">
        <f t="shared" si="44"/>
        <v>34.61904761904762</v>
      </c>
      <c r="AO164" t="str">
        <f t="shared" si="45"/>
        <v/>
      </c>
      <c r="AP164" t="str">
        <f t="shared" si="46"/>
        <v/>
      </c>
    </row>
    <row r="165" spans="1:42" x14ac:dyDescent="0.3">
      <c r="A165" s="2">
        <v>45026</v>
      </c>
      <c r="B165" s="2">
        <v>45031</v>
      </c>
      <c r="C165">
        <v>5</v>
      </c>
      <c r="D165">
        <f t="shared" si="47"/>
        <v>34.200000000000003</v>
      </c>
      <c r="E165">
        <f t="shared" si="32"/>
        <v>34.200000000000003</v>
      </c>
      <c r="F165">
        <f t="shared" si="33"/>
        <v>6.5</v>
      </c>
      <c r="G165">
        <f t="shared" si="34"/>
        <v>6.5</v>
      </c>
      <c r="H165" t="str">
        <f t="shared" si="35"/>
        <v/>
      </c>
      <c r="I165" t="str">
        <f t="shared" si="36"/>
        <v/>
      </c>
      <c r="J165" t="str">
        <f t="shared" si="37"/>
        <v/>
      </c>
      <c r="K165" t="str">
        <f t="shared" si="38"/>
        <v/>
      </c>
      <c r="L165" t="s">
        <v>3538</v>
      </c>
      <c r="M165" t="s">
        <v>1095</v>
      </c>
      <c r="N165" t="s">
        <v>28</v>
      </c>
      <c r="O165" t="s">
        <v>58</v>
      </c>
      <c r="P165" t="s">
        <v>52</v>
      </c>
      <c r="Q165" t="s">
        <v>34</v>
      </c>
      <c r="R165" t="s">
        <v>20</v>
      </c>
      <c r="S165" t="s">
        <v>21</v>
      </c>
      <c r="T165" t="s">
        <v>21</v>
      </c>
      <c r="U165" t="s">
        <v>2624</v>
      </c>
      <c r="V165" t="s">
        <v>144</v>
      </c>
      <c r="W165">
        <v>30.255989509405431</v>
      </c>
      <c r="X165">
        <v>5.5989988702988338</v>
      </c>
      <c r="Y165">
        <v>104</v>
      </c>
      <c r="Z165" t="s">
        <v>3632</v>
      </c>
      <c r="AA165" t="s">
        <v>3554</v>
      </c>
      <c r="AB165" t="s">
        <v>3585</v>
      </c>
      <c r="AC165">
        <v>4</v>
      </c>
      <c r="AD165" t="s">
        <v>3564</v>
      </c>
      <c r="AE165" t="s">
        <v>3554</v>
      </c>
      <c r="AF165" t="s">
        <v>3585</v>
      </c>
      <c r="AG165">
        <v>4</v>
      </c>
      <c r="AH165" t="s">
        <v>3564</v>
      </c>
      <c r="AI165">
        <f t="shared" si="39"/>
        <v>28.5</v>
      </c>
      <c r="AJ165">
        <f t="shared" si="40"/>
        <v>28.5</v>
      </c>
      <c r="AK165">
        <f t="shared" si="41"/>
        <v>22.5</v>
      </c>
      <c r="AL165">
        <f t="shared" si="42"/>
        <v>22.5</v>
      </c>
      <c r="AM165" t="str">
        <f t="shared" si="43"/>
        <v/>
      </c>
      <c r="AN165" t="str">
        <f t="shared" si="44"/>
        <v/>
      </c>
      <c r="AO165" t="str">
        <f t="shared" si="45"/>
        <v/>
      </c>
      <c r="AP165" t="str">
        <f t="shared" si="46"/>
        <v/>
      </c>
    </row>
    <row r="166" spans="1:42" x14ac:dyDescent="0.3">
      <c r="A166" s="2">
        <v>45014</v>
      </c>
      <c r="B166" s="2">
        <v>45031</v>
      </c>
      <c r="C166">
        <v>17</v>
      </c>
      <c r="D166">
        <f t="shared" si="47"/>
        <v>34.200000000000003</v>
      </c>
      <c r="E166">
        <f t="shared" si="32"/>
        <v>34.200000000000003</v>
      </c>
      <c r="F166" t="str">
        <f t="shared" si="33"/>
        <v/>
      </c>
      <c r="G166" t="str">
        <f t="shared" si="34"/>
        <v/>
      </c>
      <c r="H166">
        <f t="shared" si="35"/>
        <v>45.785714285714285</v>
      </c>
      <c r="I166">
        <f t="shared" si="36"/>
        <v>45.785714285714285</v>
      </c>
      <c r="J166" t="str">
        <f t="shared" si="37"/>
        <v/>
      </c>
      <c r="K166" t="str">
        <f t="shared" si="38"/>
        <v/>
      </c>
      <c r="L166" t="s">
        <v>3538</v>
      </c>
      <c r="M166" t="s">
        <v>2905</v>
      </c>
      <c r="N166" t="s">
        <v>103</v>
      </c>
      <c r="O166" t="s">
        <v>58</v>
      </c>
      <c r="P166" t="s">
        <v>52</v>
      </c>
      <c r="Q166" t="s">
        <v>34</v>
      </c>
      <c r="R166" t="s">
        <v>42</v>
      </c>
      <c r="S166" t="s">
        <v>21</v>
      </c>
      <c r="T166" t="s">
        <v>3546</v>
      </c>
      <c r="U166" t="s">
        <v>2906</v>
      </c>
      <c r="V166" t="s">
        <v>24</v>
      </c>
      <c r="W166">
        <v>75.318544263265395</v>
      </c>
      <c r="X166">
        <v>6.2998348546975471</v>
      </c>
      <c r="Y166">
        <v>104</v>
      </c>
      <c r="Z166" t="s">
        <v>3632</v>
      </c>
      <c r="AA166" t="s">
        <v>3554</v>
      </c>
      <c r="AB166" t="s">
        <v>3584</v>
      </c>
      <c r="AC166">
        <v>3</v>
      </c>
      <c r="AD166" t="s">
        <v>3563</v>
      </c>
      <c r="AE166" t="s">
        <v>3554</v>
      </c>
      <c r="AF166" t="s">
        <v>3585</v>
      </c>
      <c r="AG166">
        <v>4</v>
      </c>
      <c r="AH166" t="s">
        <v>3564</v>
      </c>
      <c r="AI166">
        <f t="shared" si="39"/>
        <v>28.5</v>
      </c>
      <c r="AJ166">
        <f t="shared" si="40"/>
        <v>28.5</v>
      </c>
      <c r="AK166" t="str">
        <f t="shared" si="41"/>
        <v/>
      </c>
      <c r="AL166" t="str">
        <f t="shared" si="42"/>
        <v/>
      </c>
      <c r="AM166">
        <f t="shared" si="43"/>
        <v>34.61904761904762</v>
      </c>
      <c r="AN166">
        <f t="shared" si="44"/>
        <v>34.61904761904762</v>
      </c>
      <c r="AO166" t="str">
        <f t="shared" si="45"/>
        <v/>
      </c>
      <c r="AP166" t="str">
        <f t="shared" si="46"/>
        <v/>
      </c>
    </row>
    <row r="167" spans="1:42" x14ac:dyDescent="0.3">
      <c r="A167" s="2">
        <v>45030</v>
      </c>
      <c r="B167" s="2">
        <v>45032</v>
      </c>
      <c r="C167">
        <v>2</v>
      </c>
      <c r="D167">
        <f t="shared" si="47"/>
        <v>34.705882352941174</v>
      </c>
      <c r="E167">
        <f t="shared" si="32"/>
        <v>34.705882352941174</v>
      </c>
      <c r="F167" t="str">
        <f t="shared" si="33"/>
        <v/>
      </c>
      <c r="G167" t="str">
        <f t="shared" si="34"/>
        <v/>
      </c>
      <c r="H167" t="str">
        <f t="shared" si="35"/>
        <v/>
      </c>
      <c r="I167" t="str">
        <f t="shared" si="36"/>
        <v/>
      </c>
      <c r="J167">
        <f t="shared" si="37"/>
        <v>2</v>
      </c>
      <c r="K167">
        <f t="shared" si="38"/>
        <v>2</v>
      </c>
      <c r="L167" t="s">
        <v>3538</v>
      </c>
      <c r="M167" t="s">
        <v>1732</v>
      </c>
      <c r="N167" t="s">
        <v>80</v>
      </c>
      <c r="O167" t="s">
        <v>46</v>
      </c>
      <c r="P167" t="s">
        <v>18</v>
      </c>
      <c r="Q167" t="s">
        <v>19</v>
      </c>
      <c r="R167" t="s">
        <v>35</v>
      </c>
      <c r="S167" t="s">
        <v>22</v>
      </c>
      <c r="T167" t="s">
        <v>22</v>
      </c>
      <c r="V167" t="s">
        <v>76</v>
      </c>
      <c r="W167">
        <v>22.53120494652963</v>
      </c>
      <c r="X167">
        <v>4.2880350537045171</v>
      </c>
      <c r="Y167">
        <v>105</v>
      </c>
      <c r="Z167" t="s">
        <v>3672</v>
      </c>
      <c r="AA167" t="s">
        <v>3554</v>
      </c>
      <c r="AB167" t="s">
        <v>3585</v>
      </c>
      <c r="AC167">
        <v>4</v>
      </c>
      <c r="AD167" t="s">
        <v>3564</v>
      </c>
      <c r="AE167" t="s">
        <v>3554</v>
      </c>
      <c r="AF167" t="s">
        <v>3585</v>
      </c>
      <c r="AG167">
        <v>4</v>
      </c>
      <c r="AH167" t="s">
        <v>3564</v>
      </c>
      <c r="AI167">
        <f t="shared" si="39"/>
        <v>27</v>
      </c>
      <c r="AJ167">
        <f t="shared" si="40"/>
        <v>27</v>
      </c>
      <c r="AK167" t="str">
        <f t="shared" si="41"/>
        <v/>
      </c>
      <c r="AL167" t="str">
        <f t="shared" si="42"/>
        <v/>
      </c>
      <c r="AM167" t="str">
        <f t="shared" si="43"/>
        <v/>
      </c>
      <c r="AN167" t="str">
        <f t="shared" si="44"/>
        <v/>
      </c>
      <c r="AO167">
        <f t="shared" si="45"/>
        <v>15</v>
      </c>
      <c r="AP167">
        <f t="shared" si="46"/>
        <v>15</v>
      </c>
    </row>
    <row r="168" spans="1:42" x14ac:dyDescent="0.3">
      <c r="A168" s="2">
        <v>44970</v>
      </c>
      <c r="B168" s="2">
        <v>45033</v>
      </c>
      <c r="C168">
        <v>63</v>
      </c>
      <c r="D168">
        <f t="shared" si="47"/>
        <v>33.833333333333336</v>
      </c>
      <c r="E168">
        <f t="shared" si="32"/>
        <v>33.833333333333336</v>
      </c>
      <c r="F168" t="str">
        <f t="shared" si="33"/>
        <v/>
      </c>
      <c r="G168" t="str">
        <f t="shared" si="34"/>
        <v/>
      </c>
      <c r="H168">
        <f t="shared" si="35"/>
        <v>44.230769230769234</v>
      </c>
      <c r="I168">
        <f t="shared" si="36"/>
        <v>44.230769230769234</v>
      </c>
      <c r="J168" t="str">
        <f t="shared" si="37"/>
        <v/>
      </c>
      <c r="K168" t="str">
        <f t="shared" si="38"/>
        <v/>
      </c>
      <c r="L168" t="s">
        <v>3537</v>
      </c>
      <c r="M168" t="s">
        <v>3246</v>
      </c>
      <c r="N168" t="s">
        <v>57</v>
      </c>
      <c r="O168" t="s">
        <v>46</v>
      </c>
      <c r="P168" t="s">
        <v>40</v>
      </c>
      <c r="Q168" t="s">
        <v>41</v>
      </c>
      <c r="R168" t="s">
        <v>42</v>
      </c>
      <c r="S168" t="s">
        <v>22</v>
      </c>
      <c r="T168" t="s">
        <v>22</v>
      </c>
      <c r="V168" t="s">
        <v>144</v>
      </c>
      <c r="W168">
        <v>117.680907927221</v>
      </c>
      <c r="X168">
        <v>5.8998333456872727</v>
      </c>
      <c r="Y168">
        <v>106</v>
      </c>
      <c r="Z168" t="s">
        <v>3678</v>
      </c>
      <c r="AA168" t="s">
        <v>3554</v>
      </c>
      <c r="AB168" t="s">
        <v>3584</v>
      </c>
      <c r="AC168">
        <v>2</v>
      </c>
      <c r="AD168" t="s">
        <v>3562</v>
      </c>
      <c r="AE168" t="s">
        <v>3554</v>
      </c>
      <c r="AF168" t="s">
        <v>3585</v>
      </c>
      <c r="AG168">
        <v>4</v>
      </c>
      <c r="AH168" t="s">
        <v>3564</v>
      </c>
      <c r="AI168">
        <f t="shared" si="39"/>
        <v>27.140845070422536</v>
      </c>
      <c r="AJ168">
        <f t="shared" si="40"/>
        <v>27.140845070422536</v>
      </c>
      <c r="AK168" t="str">
        <f t="shared" si="41"/>
        <v/>
      </c>
      <c r="AL168" t="str">
        <f t="shared" si="42"/>
        <v/>
      </c>
      <c r="AM168">
        <f t="shared" si="43"/>
        <v>34</v>
      </c>
      <c r="AN168">
        <f t="shared" si="44"/>
        <v>34</v>
      </c>
      <c r="AO168" t="str">
        <f t="shared" si="45"/>
        <v/>
      </c>
      <c r="AP168" t="str">
        <f t="shared" si="46"/>
        <v/>
      </c>
    </row>
    <row r="169" spans="1:42" x14ac:dyDescent="0.3">
      <c r="A169" s="2">
        <v>45008</v>
      </c>
      <c r="B169" s="2">
        <v>45033</v>
      </c>
      <c r="C169">
        <v>25</v>
      </c>
      <c r="D169">
        <f t="shared" si="47"/>
        <v>33.833333333333336</v>
      </c>
      <c r="E169">
        <f t="shared" si="32"/>
        <v>33.833333333333336</v>
      </c>
      <c r="F169" t="str">
        <f t="shared" si="33"/>
        <v/>
      </c>
      <c r="G169" t="str">
        <f t="shared" si="34"/>
        <v/>
      </c>
      <c r="H169">
        <f t="shared" si="35"/>
        <v>44.230769230769234</v>
      </c>
      <c r="I169">
        <f t="shared" si="36"/>
        <v>44.230769230769234</v>
      </c>
      <c r="J169" t="str">
        <f t="shared" si="37"/>
        <v/>
      </c>
      <c r="K169" t="str">
        <f t="shared" si="38"/>
        <v/>
      </c>
      <c r="L169" t="s">
        <v>3538</v>
      </c>
      <c r="M169" t="s">
        <v>261</v>
      </c>
      <c r="N169" t="s">
        <v>103</v>
      </c>
      <c r="O169" t="s">
        <v>17</v>
      </c>
      <c r="P169" t="s">
        <v>18</v>
      </c>
      <c r="Q169" t="s">
        <v>34</v>
      </c>
      <c r="R169" t="s">
        <v>42</v>
      </c>
      <c r="S169" t="s">
        <v>22</v>
      </c>
      <c r="T169" t="s">
        <v>22</v>
      </c>
      <c r="V169" t="s">
        <v>30</v>
      </c>
      <c r="W169">
        <v>104.9407152870872</v>
      </c>
      <c r="X169">
        <v>7.2493271377085273</v>
      </c>
      <c r="Y169">
        <v>106</v>
      </c>
      <c r="Z169" t="s">
        <v>3678</v>
      </c>
      <c r="AA169" t="s">
        <v>3554</v>
      </c>
      <c r="AB169" t="s">
        <v>3584</v>
      </c>
      <c r="AC169">
        <v>3</v>
      </c>
      <c r="AD169" t="s">
        <v>3563</v>
      </c>
      <c r="AE169" t="s">
        <v>3554</v>
      </c>
      <c r="AF169" t="s">
        <v>3585</v>
      </c>
      <c r="AG169">
        <v>4</v>
      </c>
      <c r="AH169" t="s">
        <v>3564</v>
      </c>
      <c r="AI169">
        <f t="shared" si="39"/>
        <v>27.140845070422536</v>
      </c>
      <c r="AJ169">
        <f t="shared" si="40"/>
        <v>27.140845070422536</v>
      </c>
      <c r="AK169" t="str">
        <f t="shared" si="41"/>
        <v/>
      </c>
      <c r="AL169" t="str">
        <f t="shared" si="42"/>
        <v/>
      </c>
      <c r="AM169">
        <f t="shared" si="43"/>
        <v>34</v>
      </c>
      <c r="AN169">
        <f t="shared" si="44"/>
        <v>34</v>
      </c>
      <c r="AO169" t="str">
        <f t="shared" si="45"/>
        <v/>
      </c>
      <c r="AP169" t="str">
        <f t="shared" si="46"/>
        <v/>
      </c>
    </row>
    <row r="170" spans="1:42" x14ac:dyDescent="0.3">
      <c r="A170" s="2">
        <v>45026</v>
      </c>
      <c r="B170" s="2">
        <v>45033</v>
      </c>
      <c r="C170">
        <v>7</v>
      </c>
      <c r="D170">
        <f t="shared" si="47"/>
        <v>33.833333333333336</v>
      </c>
      <c r="E170">
        <f t="shared" si="32"/>
        <v>33.833333333333336</v>
      </c>
      <c r="F170">
        <f t="shared" si="33"/>
        <v>8</v>
      </c>
      <c r="G170">
        <f t="shared" si="34"/>
        <v>8</v>
      </c>
      <c r="H170" t="str">
        <f t="shared" si="35"/>
        <v/>
      </c>
      <c r="I170" t="str">
        <f t="shared" si="36"/>
        <v/>
      </c>
      <c r="J170" t="str">
        <f t="shared" si="37"/>
        <v/>
      </c>
      <c r="K170" t="str">
        <f t="shared" si="38"/>
        <v/>
      </c>
      <c r="L170" t="s">
        <v>3538</v>
      </c>
      <c r="M170" t="s">
        <v>392</v>
      </c>
      <c r="N170" t="s">
        <v>157</v>
      </c>
      <c r="O170" t="s">
        <v>51</v>
      </c>
      <c r="P170" t="s">
        <v>52</v>
      </c>
      <c r="Q170" t="s">
        <v>92</v>
      </c>
      <c r="R170" t="s">
        <v>20</v>
      </c>
      <c r="S170" t="s">
        <v>21</v>
      </c>
      <c r="T170" t="s">
        <v>3546</v>
      </c>
      <c r="U170" t="s">
        <v>3278</v>
      </c>
      <c r="V170" t="s">
        <v>54</v>
      </c>
      <c r="W170">
        <v>26.94434216932936</v>
      </c>
      <c r="X170">
        <v>4.1504722710059978</v>
      </c>
      <c r="Y170">
        <v>106</v>
      </c>
      <c r="Z170" t="s">
        <v>3678</v>
      </c>
      <c r="AA170" t="s">
        <v>3554</v>
      </c>
      <c r="AB170" t="s">
        <v>3585</v>
      </c>
      <c r="AC170">
        <v>4</v>
      </c>
      <c r="AD170" t="s">
        <v>3564</v>
      </c>
      <c r="AE170" t="s">
        <v>3554</v>
      </c>
      <c r="AF170" t="s">
        <v>3585</v>
      </c>
      <c r="AG170">
        <v>4</v>
      </c>
      <c r="AH170" t="s">
        <v>3564</v>
      </c>
      <c r="AI170">
        <f t="shared" si="39"/>
        <v>27.140845070422536</v>
      </c>
      <c r="AJ170">
        <f t="shared" si="40"/>
        <v>27.140845070422536</v>
      </c>
      <c r="AK170">
        <f t="shared" si="41"/>
        <v>19</v>
      </c>
      <c r="AL170">
        <f t="shared" si="42"/>
        <v>19</v>
      </c>
      <c r="AM170" t="str">
        <f t="shared" si="43"/>
        <v/>
      </c>
      <c r="AN170" t="str">
        <f t="shared" si="44"/>
        <v/>
      </c>
      <c r="AO170" t="str">
        <f t="shared" si="45"/>
        <v/>
      </c>
      <c r="AP170" t="str">
        <f t="shared" si="46"/>
        <v/>
      </c>
    </row>
    <row r="171" spans="1:42" x14ac:dyDescent="0.3">
      <c r="A171" s="2">
        <v>45031</v>
      </c>
      <c r="B171" s="2">
        <v>45033</v>
      </c>
      <c r="C171">
        <v>2</v>
      </c>
      <c r="D171">
        <f t="shared" si="47"/>
        <v>33.833333333333336</v>
      </c>
      <c r="E171">
        <f t="shared" si="32"/>
        <v>33.833333333333336</v>
      </c>
      <c r="F171" t="str">
        <f t="shared" si="33"/>
        <v/>
      </c>
      <c r="G171" t="str">
        <f t="shared" si="34"/>
        <v/>
      </c>
      <c r="H171">
        <f t="shared" si="35"/>
        <v>44.230769230769234</v>
      </c>
      <c r="I171">
        <f t="shared" si="36"/>
        <v>44.230769230769234</v>
      </c>
      <c r="J171" t="str">
        <f t="shared" si="37"/>
        <v/>
      </c>
      <c r="K171" t="str">
        <f t="shared" si="38"/>
        <v/>
      </c>
      <c r="L171" t="s">
        <v>3538</v>
      </c>
      <c r="M171" t="s">
        <v>2282</v>
      </c>
      <c r="N171" t="s">
        <v>118</v>
      </c>
      <c r="O171" t="s">
        <v>58</v>
      </c>
      <c r="P171" t="s">
        <v>119</v>
      </c>
      <c r="Q171" t="s">
        <v>120</v>
      </c>
      <c r="R171" t="s">
        <v>42</v>
      </c>
      <c r="S171" t="s">
        <v>21</v>
      </c>
      <c r="T171" t="s">
        <v>3546</v>
      </c>
      <c r="U171" t="s">
        <v>2031</v>
      </c>
      <c r="V171" t="s">
        <v>144</v>
      </c>
      <c r="W171">
        <v>72.190159503319961</v>
      </c>
      <c r="X171">
        <v>6.0871254182522989</v>
      </c>
      <c r="Y171">
        <v>106</v>
      </c>
      <c r="Z171" t="s">
        <v>3678</v>
      </c>
      <c r="AA171" t="s">
        <v>3554</v>
      </c>
      <c r="AB171" t="s">
        <v>3585</v>
      </c>
      <c r="AC171">
        <v>4</v>
      </c>
      <c r="AD171" t="s">
        <v>3564</v>
      </c>
      <c r="AE171" t="s">
        <v>3554</v>
      </c>
      <c r="AF171" t="s">
        <v>3585</v>
      </c>
      <c r="AG171">
        <v>4</v>
      </c>
      <c r="AH171" t="s">
        <v>3564</v>
      </c>
      <c r="AI171">
        <f t="shared" si="39"/>
        <v>27.140845070422536</v>
      </c>
      <c r="AJ171">
        <f t="shared" si="40"/>
        <v>27.140845070422536</v>
      </c>
      <c r="AK171" t="str">
        <f t="shared" si="41"/>
        <v/>
      </c>
      <c r="AL171" t="str">
        <f t="shared" si="42"/>
        <v/>
      </c>
      <c r="AM171">
        <f t="shared" si="43"/>
        <v>34</v>
      </c>
      <c r="AN171">
        <f t="shared" si="44"/>
        <v>34</v>
      </c>
      <c r="AO171" t="str">
        <f t="shared" si="45"/>
        <v/>
      </c>
      <c r="AP171" t="str">
        <f t="shared" si="46"/>
        <v/>
      </c>
    </row>
    <row r="172" spans="1:42" x14ac:dyDescent="0.3">
      <c r="A172" s="2">
        <v>44982</v>
      </c>
      <c r="B172" s="2">
        <v>45034</v>
      </c>
      <c r="C172">
        <v>52</v>
      </c>
      <c r="D172">
        <f t="shared" si="47"/>
        <v>21.421052631578949</v>
      </c>
      <c r="E172">
        <f t="shared" si="32"/>
        <v>21.421052631578949</v>
      </c>
      <c r="F172" t="str">
        <f t="shared" si="33"/>
        <v/>
      </c>
      <c r="G172" t="str">
        <f t="shared" si="34"/>
        <v/>
      </c>
      <c r="H172" t="str">
        <f t="shared" si="35"/>
        <v/>
      </c>
      <c r="I172" t="str">
        <f t="shared" si="36"/>
        <v/>
      </c>
      <c r="J172">
        <f t="shared" si="37"/>
        <v>27</v>
      </c>
      <c r="K172">
        <f t="shared" si="38"/>
        <v>27</v>
      </c>
      <c r="L172" t="s">
        <v>3537</v>
      </c>
      <c r="M172" t="s">
        <v>1232</v>
      </c>
      <c r="N172" t="s">
        <v>16</v>
      </c>
      <c r="O172" t="s">
        <v>17</v>
      </c>
      <c r="P172" t="s">
        <v>18</v>
      </c>
      <c r="Q172" t="s">
        <v>34</v>
      </c>
      <c r="R172" t="s">
        <v>35</v>
      </c>
      <c r="S172" t="s">
        <v>22</v>
      </c>
      <c r="T172" t="s">
        <v>22</v>
      </c>
      <c r="V172" t="s">
        <v>144</v>
      </c>
      <c r="W172">
        <v>79.685608296252241</v>
      </c>
      <c r="X172">
        <v>6.1048390225570728</v>
      </c>
      <c r="Y172">
        <v>107</v>
      </c>
      <c r="Z172" t="s">
        <v>3831</v>
      </c>
      <c r="AA172" t="s">
        <v>3554</v>
      </c>
      <c r="AB172" t="s">
        <v>3584</v>
      </c>
      <c r="AC172">
        <v>2</v>
      </c>
      <c r="AD172" t="s">
        <v>3562</v>
      </c>
      <c r="AE172" t="s">
        <v>3554</v>
      </c>
      <c r="AF172" t="s">
        <v>3585</v>
      </c>
      <c r="AG172">
        <v>4</v>
      </c>
      <c r="AH172" t="s">
        <v>3564</v>
      </c>
      <c r="AI172">
        <f t="shared" si="39"/>
        <v>26.958333333333332</v>
      </c>
      <c r="AJ172">
        <f t="shared" si="40"/>
        <v>26.958333333333332</v>
      </c>
      <c r="AK172" t="str">
        <f t="shared" si="41"/>
        <v/>
      </c>
      <c r="AL172" t="str">
        <f t="shared" si="42"/>
        <v/>
      </c>
      <c r="AM172" t="str">
        <f t="shared" si="43"/>
        <v/>
      </c>
      <c r="AN172" t="str">
        <f t="shared" si="44"/>
        <v/>
      </c>
      <c r="AO172">
        <f t="shared" si="45"/>
        <v>20.166666666666668</v>
      </c>
      <c r="AP172">
        <f t="shared" si="46"/>
        <v>20.166666666666668</v>
      </c>
    </row>
    <row r="173" spans="1:42" x14ac:dyDescent="0.3">
      <c r="A173" s="2">
        <v>45013</v>
      </c>
      <c r="B173" s="2">
        <v>45034</v>
      </c>
      <c r="C173">
        <v>21</v>
      </c>
      <c r="D173">
        <f t="shared" si="47"/>
        <v>21.421052631578949</v>
      </c>
      <c r="E173">
        <f t="shared" si="32"/>
        <v>21.421052631578949</v>
      </c>
      <c r="F173" t="str">
        <f t="shared" si="33"/>
        <v/>
      </c>
      <c r="G173" t="str">
        <f t="shared" si="34"/>
        <v/>
      </c>
      <c r="H173">
        <f t="shared" si="35"/>
        <v>28.90909090909091</v>
      </c>
      <c r="I173">
        <f t="shared" si="36"/>
        <v>28.90909090909091</v>
      </c>
      <c r="J173" t="str">
        <f t="shared" si="37"/>
        <v/>
      </c>
      <c r="K173" t="str">
        <f t="shared" si="38"/>
        <v/>
      </c>
      <c r="L173" t="s">
        <v>3538</v>
      </c>
      <c r="M173" t="s">
        <v>106</v>
      </c>
      <c r="N173" t="s">
        <v>39</v>
      </c>
      <c r="O173" t="s">
        <v>58</v>
      </c>
      <c r="P173" t="s">
        <v>52</v>
      </c>
      <c r="Q173" t="s">
        <v>92</v>
      </c>
      <c r="R173" t="s">
        <v>42</v>
      </c>
      <c r="S173" t="s">
        <v>22</v>
      </c>
      <c r="T173" t="s">
        <v>22</v>
      </c>
      <c r="V173" t="s">
        <v>63</v>
      </c>
      <c r="W173">
        <v>97.089258902810712</v>
      </c>
      <c r="X173">
        <v>6.9506862669581411</v>
      </c>
      <c r="Y173">
        <v>107</v>
      </c>
      <c r="Z173" t="s">
        <v>3831</v>
      </c>
      <c r="AA173" t="s">
        <v>3554</v>
      </c>
      <c r="AB173" t="s">
        <v>3584</v>
      </c>
      <c r="AC173">
        <v>3</v>
      </c>
      <c r="AD173" t="s">
        <v>3563</v>
      </c>
      <c r="AE173" t="s">
        <v>3554</v>
      </c>
      <c r="AF173" t="s">
        <v>3585</v>
      </c>
      <c r="AG173">
        <v>4</v>
      </c>
      <c r="AH173" t="s">
        <v>3564</v>
      </c>
      <c r="AI173">
        <f t="shared" si="39"/>
        <v>26.958333333333332</v>
      </c>
      <c r="AJ173">
        <f t="shared" si="40"/>
        <v>26.958333333333332</v>
      </c>
      <c r="AK173" t="str">
        <f t="shared" si="41"/>
        <v/>
      </c>
      <c r="AL173" t="str">
        <f t="shared" si="42"/>
        <v/>
      </c>
      <c r="AM173">
        <f t="shared" si="43"/>
        <v>33.85</v>
      </c>
      <c r="AN173">
        <f t="shared" si="44"/>
        <v>33.85</v>
      </c>
      <c r="AO173" t="str">
        <f t="shared" si="45"/>
        <v/>
      </c>
      <c r="AP173" t="str">
        <f t="shared" si="46"/>
        <v/>
      </c>
    </row>
    <row r="174" spans="1:42" x14ac:dyDescent="0.3">
      <c r="A174" s="2">
        <v>45032</v>
      </c>
      <c r="B174" s="2">
        <v>45034</v>
      </c>
      <c r="C174">
        <v>2</v>
      </c>
      <c r="D174">
        <f t="shared" si="47"/>
        <v>21.421052631578949</v>
      </c>
      <c r="E174">
        <f t="shared" si="32"/>
        <v>21.421052631578949</v>
      </c>
      <c r="F174">
        <f t="shared" si="33"/>
        <v>5.833333333333333</v>
      </c>
      <c r="G174">
        <f t="shared" si="34"/>
        <v>5.833333333333333</v>
      </c>
      <c r="H174" t="str">
        <f t="shared" si="35"/>
        <v/>
      </c>
      <c r="I174" t="str">
        <f t="shared" si="36"/>
        <v/>
      </c>
      <c r="J174" t="str">
        <f t="shared" si="37"/>
        <v/>
      </c>
      <c r="K174" t="str">
        <f t="shared" si="38"/>
        <v/>
      </c>
      <c r="L174" t="s">
        <v>3538</v>
      </c>
      <c r="M174" t="s">
        <v>777</v>
      </c>
      <c r="N174" t="s">
        <v>103</v>
      </c>
      <c r="O174" t="s">
        <v>51</v>
      </c>
      <c r="P174" t="s">
        <v>52</v>
      </c>
      <c r="Q174" t="s">
        <v>92</v>
      </c>
      <c r="R174" t="s">
        <v>20</v>
      </c>
      <c r="S174" t="s">
        <v>21</v>
      </c>
      <c r="T174" t="s">
        <v>21</v>
      </c>
      <c r="U174" t="s">
        <v>778</v>
      </c>
      <c r="V174" t="s">
        <v>30</v>
      </c>
      <c r="W174">
        <v>85.78987384699839</v>
      </c>
      <c r="X174">
        <v>6.5135531354410157</v>
      </c>
      <c r="Y174">
        <v>107</v>
      </c>
      <c r="Z174" t="s">
        <v>3831</v>
      </c>
      <c r="AA174" t="s">
        <v>3554</v>
      </c>
      <c r="AB174" t="s">
        <v>3585</v>
      </c>
      <c r="AC174">
        <v>4</v>
      </c>
      <c r="AD174" t="s">
        <v>3564</v>
      </c>
      <c r="AE174" t="s">
        <v>3554</v>
      </c>
      <c r="AF174" t="s">
        <v>3585</v>
      </c>
      <c r="AG174">
        <v>4</v>
      </c>
      <c r="AH174" t="s">
        <v>3564</v>
      </c>
      <c r="AI174">
        <f t="shared" si="39"/>
        <v>26.958333333333332</v>
      </c>
      <c r="AJ174">
        <f t="shared" si="40"/>
        <v>26.958333333333332</v>
      </c>
      <c r="AK174">
        <f t="shared" si="41"/>
        <v>17.25</v>
      </c>
      <c r="AL174">
        <f t="shared" si="42"/>
        <v>17.25</v>
      </c>
      <c r="AM174" t="str">
        <f t="shared" si="43"/>
        <v/>
      </c>
      <c r="AN174" t="str">
        <f t="shared" si="44"/>
        <v/>
      </c>
      <c r="AO174" t="str">
        <f t="shared" si="45"/>
        <v/>
      </c>
      <c r="AP174" t="str">
        <f t="shared" si="46"/>
        <v/>
      </c>
    </row>
    <row r="175" spans="1:42" x14ac:dyDescent="0.3">
      <c r="A175" s="2">
        <v>45033</v>
      </c>
      <c r="B175" s="2">
        <v>45034</v>
      </c>
      <c r="C175">
        <v>1</v>
      </c>
      <c r="D175">
        <f t="shared" si="47"/>
        <v>21.421052631578949</v>
      </c>
      <c r="E175">
        <f t="shared" si="32"/>
        <v>21.421052631578949</v>
      </c>
      <c r="F175">
        <f t="shared" si="33"/>
        <v>5.833333333333333</v>
      </c>
      <c r="G175">
        <f t="shared" si="34"/>
        <v>5.833333333333333</v>
      </c>
      <c r="H175" t="str">
        <f t="shared" si="35"/>
        <v/>
      </c>
      <c r="I175" t="str">
        <f t="shared" si="36"/>
        <v/>
      </c>
      <c r="J175" t="str">
        <f t="shared" si="37"/>
        <v/>
      </c>
      <c r="K175" t="str">
        <f t="shared" si="38"/>
        <v/>
      </c>
      <c r="L175" t="s">
        <v>3538</v>
      </c>
      <c r="M175" t="s">
        <v>817</v>
      </c>
      <c r="N175" t="s">
        <v>103</v>
      </c>
      <c r="O175" t="s">
        <v>46</v>
      </c>
      <c r="P175" t="s">
        <v>119</v>
      </c>
      <c r="Q175" t="s">
        <v>120</v>
      </c>
      <c r="R175" t="s">
        <v>20</v>
      </c>
      <c r="S175" t="s">
        <v>21</v>
      </c>
      <c r="T175" t="s">
        <v>21</v>
      </c>
      <c r="U175" t="s">
        <v>3326</v>
      </c>
      <c r="V175" t="s">
        <v>63</v>
      </c>
      <c r="W175">
        <v>83.350766232127341</v>
      </c>
      <c r="X175">
        <v>7.4747141547755991</v>
      </c>
      <c r="Y175">
        <v>107</v>
      </c>
      <c r="Z175" t="s">
        <v>3831</v>
      </c>
      <c r="AA175" t="s">
        <v>3554</v>
      </c>
      <c r="AB175" t="s">
        <v>3585</v>
      </c>
      <c r="AC175">
        <v>4</v>
      </c>
      <c r="AD175" t="s">
        <v>3564</v>
      </c>
      <c r="AE175" t="s">
        <v>3554</v>
      </c>
      <c r="AF175" t="s">
        <v>3585</v>
      </c>
      <c r="AG175">
        <v>4</v>
      </c>
      <c r="AH175" t="s">
        <v>3564</v>
      </c>
      <c r="AI175">
        <f t="shared" si="39"/>
        <v>26.958333333333332</v>
      </c>
      <c r="AJ175">
        <f t="shared" si="40"/>
        <v>26.958333333333332</v>
      </c>
      <c r="AK175">
        <f t="shared" si="41"/>
        <v>17.25</v>
      </c>
      <c r="AL175">
        <f t="shared" si="42"/>
        <v>17.25</v>
      </c>
      <c r="AM175" t="str">
        <f t="shared" si="43"/>
        <v/>
      </c>
      <c r="AN175" t="str">
        <f t="shared" si="44"/>
        <v/>
      </c>
      <c r="AO175" t="str">
        <f t="shared" si="45"/>
        <v/>
      </c>
      <c r="AP175" t="str">
        <f t="shared" si="46"/>
        <v/>
      </c>
    </row>
    <row r="176" spans="1:42" x14ac:dyDescent="0.3">
      <c r="A176" s="2">
        <v>44963</v>
      </c>
      <c r="B176" s="2">
        <v>45035</v>
      </c>
      <c r="C176">
        <v>72</v>
      </c>
      <c r="D176">
        <f t="shared" si="47"/>
        <v>24.3125</v>
      </c>
      <c r="E176">
        <f t="shared" si="32"/>
        <v>24.3125</v>
      </c>
      <c r="F176" t="str">
        <f t="shared" si="33"/>
        <v/>
      </c>
      <c r="G176" t="str">
        <f t="shared" si="34"/>
        <v/>
      </c>
      <c r="H176">
        <f t="shared" si="35"/>
        <v>32</v>
      </c>
      <c r="I176">
        <f t="shared" si="36"/>
        <v>32</v>
      </c>
      <c r="J176" t="str">
        <f t="shared" si="37"/>
        <v/>
      </c>
      <c r="K176" t="str">
        <f t="shared" si="38"/>
        <v/>
      </c>
      <c r="L176" t="s">
        <v>3537</v>
      </c>
      <c r="M176" t="s">
        <v>1650</v>
      </c>
      <c r="N176" t="s">
        <v>80</v>
      </c>
      <c r="O176" t="s">
        <v>17</v>
      </c>
      <c r="P176" t="s">
        <v>40</v>
      </c>
      <c r="Q176" t="s">
        <v>41</v>
      </c>
      <c r="R176" t="s">
        <v>42</v>
      </c>
      <c r="S176" t="s">
        <v>22</v>
      </c>
      <c r="T176" t="s">
        <v>22</v>
      </c>
      <c r="V176" t="s">
        <v>30</v>
      </c>
      <c r="W176">
        <v>18.702043243181979</v>
      </c>
      <c r="X176">
        <v>4.2112855305696986</v>
      </c>
      <c r="Y176">
        <v>108</v>
      </c>
      <c r="Z176" t="s">
        <v>3834</v>
      </c>
      <c r="AA176" t="s">
        <v>3554</v>
      </c>
      <c r="AB176" t="s">
        <v>3584</v>
      </c>
      <c r="AC176">
        <v>2</v>
      </c>
      <c r="AD176" t="s">
        <v>3562</v>
      </c>
      <c r="AE176" t="s">
        <v>3554</v>
      </c>
      <c r="AF176" t="s">
        <v>3585</v>
      </c>
      <c r="AG176">
        <v>4</v>
      </c>
      <c r="AH176" t="s">
        <v>3564</v>
      </c>
      <c r="AI176">
        <f t="shared" si="39"/>
        <v>27.791044776119403</v>
      </c>
      <c r="AJ176">
        <f t="shared" si="40"/>
        <v>27.791044776119403</v>
      </c>
      <c r="AK176" t="str">
        <f t="shared" si="41"/>
        <v/>
      </c>
      <c r="AL176" t="str">
        <f t="shared" si="42"/>
        <v/>
      </c>
      <c r="AM176">
        <f t="shared" si="43"/>
        <v>36.216216216216218</v>
      </c>
      <c r="AN176">
        <f t="shared" si="44"/>
        <v>36.216216216216218</v>
      </c>
      <c r="AO176" t="str">
        <f t="shared" si="45"/>
        <v/>
      </c>
      <c r="AP176" t="str">
        <f t="shared" si="46"/>
        <v/>
      </c>
    </row>
    <row r="177" spans="1:42" x14ac:dyDescent="0.3">
      <c r="A177" s="2">
        <v>44953</v>
      </c>
      <c r="B177" s="2">
        <v>45036</v>
      </c>
      <c r="C177">
        <v>83</v>
      </c>
      <c r="D177">
        <f t="shared" si="47"/>
        <v>25.666666666666668</v>
      </c>
      <c r="E177">
        <f t="shared" si="32"/>
        <v>25.666666666666668</v>
      </c>
      <c r="F177" t="str">
        <f t="shared" si="33"/>
        <v/>
      </c>
      <c r="G177" t="str">
        <f t="shared" si="34"/>
        <v/>
      </c>
      <c r="H177">
        <f t="shared" si="35"/>
        <v>35.111111111111114</v>
      </c>
      <c r="I177">
        <f t="shared" si="36"/>
        <v>35.111111111111114</v>
      </c>
      <c r="J177" t="str">
        <f t="shared" si="37"/>
        <v/>
      </c>
      <c r="K177" t="str">
        <f t="shared" si="38"/>
        <v/>
      </c>
      <c r="L177" t="s">
        <v>3537</v>
      </c>
      <c r="M177" t="s">
        <v>396</v>
      </c>
      <c r="N177" t="s">
        <v>16</v>
      </c>
      <c r="O177" t="s">
        <v>33</v>
      </c>
      <c r="P177" t="s">
        <v>18</v>
      </c>
      <c r="Q177" t="s">
        <v>19</v>
      </c>
      <c r="R177" t="s">
        <v>42</v>
      </c>
      <c r="S177" t="s">
        <v>22</v>
      </c>
      <c r="T177" t="s">
        <v>22</v>
      </c>
      <c r="V177" t="s">
        <v>144</v>
      </c>
      <c r="W177">
        <v>86.963874474567149</v>
      </c>
      <c r="X177">
        <v>7.0772299293448127</v>
      </c>
      <c r="Y177">
        <v>109</v>
      </c>
      <c r="Z177" t="s">
        <v>3847</v>
      </c>
      <c r="AA177" t="s">
        <v>3554</v>
      </c>
      <c r="AB177" t="s">
        <v>3584</v>
      </c>
      <c r="AC177">
        <v>1</v>
      </c>
      <c r="AD177" t="s">
        <v>3561</v>
      </c>
      <c r="AE177" t="s">
        <v>3554</v>
      </c>
      <c r="AF177" t="s">
        <v>3585</v>
      </c>
      <c r="AG177">
        <v>4</v>
      </c>
      <c r="AH177" t="s">
        <v>3564</v>
      </c>
      <c r="AI177">
        <f t="shared" si="39"/>
        <v>29.606060606060606</v>
      </c>
      <c r="AJ177">
        <f t="shared" si="40"/>
        <v>29.606060606060606</v>
      </c>
      <c r="AK177" t="str">
        <f t="shared" si="41"/>
        <v/>
      </c>
      <c r="AL177" t="str">
        <f t="shared" si="42"/>
        <v/>
      </c>
      <c r="AM177">
        <f t="shared" si="43"/>
        <v>38</v>
      </c>
      <c r="AN177">
        <f t="shared" si="44"/>
        <v>38</v>
      </c>
      <c r="AO177" t="str">
        <f t="shared" si="45"/>
        <v/>
      </c>
      <c r="AP177" t="str">
        <f t="shared" si="46"/>
        <v/>
      </c>
    </row>
    <row r="178" spans="1:42" x14ac:dyDescent="0.3">
      <c r="A178" s="2">
        <v>45005</v>
      </c>
      <c r="B178" s="2">
        <v>45036</v>
      </c>
      <c r="C178">
        <v>31</v>
      </c>
      <c r="D178">
        <f t="shared" si="47"/>
        <v>25.666666666666668</v>
      </c>
      <c r="E178">
        <f t="shared" si="32"/>
        <v>25.666666666666668</v>
      </c>
      <c r="F178" t="str">
        <f t="shared" si="33"/>
        <v/>
      </c>
      <c r="G178" t="str">
        <f t="shared" si="34"/>
        <v/>
      </c>
      <c r="H178">
        <f t="shared" si="35"/>
        <v>35.111111111111114</v>
      </c>
      <c r="I178">
        <f t="shared" si="36"/>
        <v>35.111111111111114</v>
      </c>
      <c r="J178" t="str">
        <f t="shared" si="37"/>
        <v/>
      </c>
      <c r="K178" t="str">
        <f t="shared" si="38"/>
        <v/>
      </c>
      <c r="L178" t="s">
        <v>3537</v>
      </c>
      <c r="M178" t="s">
        <v>1513</v>
      </c>
      <c r="N178" t="s">
        <v>103</v>
      </c>
      <c r="O178" t="s">
        <v>51</v>
      </c>
      <c r="P178" t="s">
        <v>52</v>
      </c>
      <c r="Q178" t="s">
        <v>34</v>
      </c>
      <c r="R178" t="s">
        <v>42</v>
      </c>
      <c r="S178" t="s">
        <v>21</v>
      </c>
      <c r="T178" t="s">
        <v>21</v>
      </c>
      <c r="U178" t="s">
        <v>3485</v>
      </c>
      <c r="V178" t="s">
        <v>24</v>
      </c>
      <c r="W178">
        <v>68.547879330590519</v>
      </c>
      <c r="X178">
        <v>6.0906080195440886</v>
      </c>
      <c r="Y178">
        <v>109</v>
      </c>
      <c r="Z178" t="s">
        <v>3847</v>
      </c>
      <c r="AA178" t="s">
        <v>3554</v>
      </c>
      <c r="AB178" t="s">
        <v>3584</v>
      </c>
      <c r="AC178">
        <v>3</v>
      </c>
      <c r="AD178" t="s">
        <v>3563</v>
      </c>
      <c r="AE178" t="s">
        <v>3554</v>
      </c>
      <c r="AF178" t="s">
        <v>3585</v>
      </c>
      <c r="AG178">
        <v>4</v>
      </c>
      <c r="AH178" t="s">
        <v>3564</v>
      </c>
      <c r="AI178">
        <f t="shared" si="39"/>
        <v>29.606060606060606</v>
      </c>
      <c r="AJ178">
        <f t="shared" si="40"/>
        <v>29.606060606060606</v>
      </c>
      <c r="AK178" t="str">
        <f t="shared" si="41"/>
        <v/>
      </c>
      <c r="AL178" t="str">
        <f t="shared" si="42"/>
        <v/>
      </c>
      <c r="AM178">
        <f t="shared" si="43"/>
        <v>38</v>
      </c>
      <c r="AN178">
        <f t="shared" si="44"/>
        <v>38</v>
      </c>
      <c r="AO178" t="str">
        <f t="shared" si="45"/>
        <v/>
      </c>
      <c r="AP178" t="str">
        <f t="shared" si="46"/>
        <v/>
      </c>
    </row>
    <row r="179" spans="1:42" x14ac:dyDescent="0.3">
      <c r="A179" s="2">
        <v>44997</v>
      </c>
      <c r="B179" s="2">
        <v>45038</v>
      </c>
      <c r="C179">
        <v>41</v>
      </c>
      <c r="D179">
        <f t="shared" si="47"/>
        <v>30.923076923076923</v>
      </c>
      <c r="E179">
        <f t="shared" si="32"/>
        <v>30.923076923076923</v>
      </c>
      <c r="F179">
        <f t="shared" si="33"/>
        <v>12.75</v>
      </c>
      <c r="G179">
        <f t="shared" si="34"/>
        <v>12.75</v>
      </c>
      <c r="H179" t="str">
        <f t="shared" si="35"/>
        <v/>
      </c>
      <c r="I179" t="str">
        <f t="shared" si="36"/>
        <v/>
      </c>
      <c r="J179" t="str">
        <f t="shared" si="37"/>
        <v/>
      </c>
      <c r="K179" t="str">
        <f t="shared" si="38"/>
        <v/>
      </c>
      <c r="L179" t="s">
        <v>3537</v>
      </c>
      <c r="M179" t="s">
        <v>1670</v>
      </c>
      <c r="N179" t="s">
        <v>57</v>
      </c>
      <c r="O179" t="s">
        <v>58</v>
      </c>
      <c r="P179" t="s">
        <v>52</v>
      </c>
      <c r="Q179" t="s">
        <v>34</v>
      </c>
      <c r="R179" t="s">
        <v>20</v>
      </c>
      <c r="S179" t="s">
        <v>21</v>
      </c>
      <c r="T179" t="s">
        <v>21</v>
      </c>
      <c r="U179" t="s">
        <v>1671</v>
      </c>
      <c r="V179" t="s">
        <v>30</v>
      </c>
      <c r="W179">
        <v>100.382955548315</v>
      </c>
      <c r="X179">
        <v>5.1616714362369622</v>
      </c>
      <c r="Y179">
        <v>111</v>
      </c>
      <c r="Z179" t="s">
        <v>3784</v>
      </c>
      <c r="AA179" t="s">
        <v>3554</v>
      </c>
      <c r="AB179" t="s">
        <v>3584</v>
      </c>
      <c r="AC179">
        <v>3</v>
      </c>
      <c r="AD179" t="s">
        <v>3563</v>
      </c>
      <c r="AE179" t="s">
        <v>3554</v>
      </c>
      <c r="AF179" t="s">
        <v>3585</v>
      </c>
      <c r="AG179">
        <v>4</v>
      </c>
      <c r="AH179" t="s">
        <v>3564</v>
      </c>
      <c r="AI179">
        <f t="shared" si="39"/>
        <v>30.483870967741936</v>
      </c>
      <c r="AJ179">
        <f t="shared" si="40"/>
        <v>30.483870967741936</v>
      </c>
      <c r="AK179">
        <f t="shared" si="41"/>
        <v>17.5</v>
      </c>
      <c r="AL179">
        <f t="shared" si="42"/>
        <v>17.5</v>
      </c>
      <c r="AM179" t="str">
        <f t="shared" si="43"/>
        <v/>
      </c>
      <c r="AN179" t="str">
        <f t="shared" si="44"/>
        <v/>
      </c>
      <c r="AO179" t="str">
        <f t="shared" si="45"/>
        <v/>
      </c>
      <c r="AP179" t="str">
        <f t="shared" si="46"/>
        <v/>
      </c>
    </row>
    <row r="180" spans="1:42" x14ac:dyDescent="0.3">
      <c r="A180" s="2">
        <v>45029</v>
      </c>
      <c r="B180" s="2">
        <v>45039</v>
      </c>
      <c r="C180">
        <v>10</v>
      </c>
      <c r="D180">
        <f t="shared" si="47"/>
        <v>29.357142857142858</v>
      </c>
      <c r="E180">
        <f t="shared" si="32"/>
        <v>29.357142857142858</v>
      </c>
      <c r="F180" t="str">
        <f t="shared" si="33"/>
        <v/>
      </c>
      <c r="G180" t="str">
        <f t="shared" si="34"/>
        <v/>
      </c>
      <c r="H180">
        <f t="shared" si="35"/>
        <v>34.222222222222221</v>
      </c>
      <c r="I180">
        <f t="shared" si="36"/>
        <v>34.222222222222221</v>
      </c>
      <c r="J180" t="str">
        <f t="shared" si="37"/>
        <v/>
      </c>
      <c r="K180" t="str">
        <f t="shared" si="38"/>
        <v/>
      </c>
      <c r="L180" t="s">
        <v>3538</v>
      </c>
      <c r="M180" t="s">
        <v>1471</v>
      </c>
      <c r="N180" t="s">
        <v>39</v>
      </c>
      <c r="O180" t="s">
        <v>58</v>
      </c>
      <c r="P180" t="s">
        <v>59</v>
      </c>
      <c r="Q180" t="s">
        <v>34</v>
      </c>
      <c r="R180" t="s">
        <v>42</v>
      </c>
      <c r="S180" t="s">
        <v>22</v>
      </c>
      <c r="T180" t="s">
        <v>22</v>
      </c>
      <c r="V180" t="s">
        <v>144</v>
      </c>
      <c r="W180">
        <v>149.07221921270491</v>
      </c>
      <c r="X180">
        <v>5.2520040557279888</v>
      </c>
      <c r="Y180">
        <v>112</v>
      </c>
      <c r="Z180" t="s">
        <v>3611</v>
      </c>
      <c r="AA180" t="s">
        <v>3554</v>
      </c>
      <c r="AB180" t="s">
        <v>3585</v>
      </c>
      <c r="AC180">
        <v>4</v>
      </c>
      <c r="AD180" t="s">
        <v>3564</v>
      </c>
      <c r="AE180" t="s">
        <v>3554</v>
      </c>
      <c r="AF180" t="s">
        <v>3585</v>
      </c>
      <c r="AG180">
        <v>4</v>
      </c>
      <c r="AH180" t="s">
        <v>3564</v>
      </c>
      <c r="AI180">
        <f t="shared" si="39"/>
        <v>30.095238095238095</v>
      </c>
      <c r="AJ180">
        <f t="shared" si="40"/>
        <v>30.095238095238095</v>
      </c>
      <c r="AK180" t="str">
        <f t="shared" si="41"/>
        <v/>
      </c>
      <c r="AL180" t="str">
        <f t="shared" si="42"/>
        <v/>
      </c>
      <c r="AM180">
        <f t="shared" si="43"/>
        <v>37.75</v>
      </c>
      <c r="AN180">
        <f t="shared" si="44"/>
        <v>37.75</v>
      </c>
      <c r="AO180" t="str">
        <f t="shared" si="45"/>
        <v/>
      </c>
      <c r="AP180" t="str">
        <f t="shared" si="46"/>
        <v/>
      </c>
    </row>
    <row r="181" spans="1:42" x14ac:dyDescent="0.3">
      <c r="A181" s="2">
        <v>45038</v>
      </c>
      <c r="B181" s="2">
        <v>45039</v>
      </c>
      <c r="C181">
        <v>1</v>
      </c>
      <c r="D181">
        <f t="shared" si="47"/>
        <v>29.357142857142858</v>
      </c>
      <c r="E181">
        <f t="shared" si="32"/>
        <v>29.357142857142858</v>
      </c>
      <c r="F181" t="str">
        <f t="shared" si="33"/>
        <v/>
      </c>
      <c r="G181" t="str">
        <f t="shared" si="34"/>
        <v/>
      </c>
      <c r="H181">
        <f t="shared" si="35"/>
        <v>34.222222222222221</v>
      </c>
      <c r="I181">
        <f t="shared" si="36"/>
        <v>34.222222222222221</v>
      </c>
      <c r="J181" t="str">
        <f t="shared" si="37"/>
        <v/>
      </c>
      <c r="K181" t="str">
        <f t="shared" si="38"/>
        <v/>
      </c>
      <c r="L181" t="s">
        <v>3538</v>
      </c>
      <c r="M181" t="s">
        <v>1908</v>
      </c>
      <c r="N181" t="s">
        <v>28</v>
      </c>
      <c r="O181" t="s">
        <v>58</v>
      </c>
      <c r="P181" t="s">
        <v>119</v>
      </c>
      <c r="Q181" t="s">
        <v>120</v>
      </c>
      <c r="R181" t="s">
        <v>42</v>
      </c>
      <c r="S181" t="s">
        <v>21</v>
      </c>
      <c r="T181" t="s">
        <v>21</v>
      </c>
      <c r="U181" t="s">
        <v>2616</v>
      </c>
      <c r="V181" t="s">
        <v>76</v>
      </c>
      <c r="W181">
        <v>39.741713223949063</v>
      </c>
      <c r="X181">
        <v>5.7781217706720636</v>
      </c>
      <c r="Y181">
        <v>112</v>
      </c>
      <c r="Z181" t="s">
        <v>3611</v>
      </c>
      <c r="AA181" t="s">
        <v>3554</v>
      </c>
      <c r="AB181" t="s">
        <v>3585</v>
      </c>
      <c r="AC181">
        <v>4</v>
      </c>
      <c r="AD181" t="s">
        <v>3564</v>
      </c>
      <c r="AE181" t="s">
        <v>3554</v>
      </c>
      <c r="AF181" t="s">
        <v>3585</v>
      </c>
      <c r="AG181">
        <v>4</v>
      </c>
      <c r="AH181" t="s">
        <v>3564</v>
      </c>
      <c r="AI181">
        <f t="shared" si="39"/>
        <v>30.095238095238095</v>
      </c>
      <c r="AJ181">
        <f t="shared" si="40"/>
        <v>30.095238095238095</v>
      </c>
      <c r="AK181" t="str">
        <f t="shared" si="41"/>
        <v/>
      </c>
      <c r="AL181" t="str">
        <f t="shared" si="42"/>
        <v/>
      </c>
      <c r="AM181">
        <f t="shared" si="43"/>
        <v>37.75</v>
      </c>
      <c r="AN181">
        <f t="shared" si="44"/>
        <v>37.75</v>
      </c>
      <c r="AO181" t="str">
        <f t="shared" si="45"/>
        <v/>
      </c>
      <c r="AP181" t="str">
        <f t="shared" si="46"/>
        <v/>
      </c>
    </row>
    <row r="182" spans="1:42" x14ac:dyDescent="0.3">
      <c r="A182" s="2">
        <v>44960</v>
      </c>
      <c r="B182" s="2">
        <v>45040</v>
      </c>
      <c r="C182">
        <v>80</v>
      </c>
      <c r="D182">
        <f t="shared" si="47"/>
        <v>28.9375</v>
      </c>
      <c r="E182">
        <f t="shared" si="32"/>
        <v>28.9375</v>
      </c>
      <c r="F182" t="str">
        <f t="shared" si="33"/>
        <v/>
      </c>
      <c r="G182" t="str">
        <f t="shared" si="34"/>
        <v/>
      </c>
      <c r="H182">
        <f t="shared" si="35"/>
        <v>38.25</v>
      </c>
      <c r="I182">
        <f t="shared" si="36"/>
        <v>38.25</v>
      </c>
      <c r="J182" t="str">
        <f t="shared" si="37"/>
        <v/>
      </c>
      <c r="K182" t="str">
        <f t="shared" si="38"/>
        <v/>
      </c>
      <c r="L182" t="s">
        <v>3537</v>
      </c>
      <c r="M182" t="s">
        <v>1133</v>
      </c>
      <c r="N182" t="s">
        <v>39</v>
      </c>
      <c r="O182" t="s">
        <v>17</v>
      </c>
      <c r="P182" t="s">
        <v>18</v>
      </c>
      <c r="Q182" t="s">
        <v>34</v>
      </c>
      <c r="R182" t="s">
        <v>42</v>
      </c>
      <c r="S182" t="s">
        <v>22</v>
      </c>
      <c r="T182" t="s">
        <v>22</v>
      </c>
      <c r="V182" t="s">
        <v>24</v>
      </c>
      <c r="W182">
        <v>134.60805996191459</v>
      </c>
      <c r="X182">
        <v>6.8894640445828204</v>
      </c>
      <c r="Y182">
        <v>113</v>
      </c>
      <c r="Z182" t="s">
        <v>3839</v>
      </c>
      <c r="AA182" t="s">
        <v>3554</v>
      </c>
      <c r="AB182" t="s">
        <v>3584</v>
      </c>
      <c r="AC182">
        <v>2</v>
      </c>
      <c r="AD182" t="s">
        <v>3562</v>
      </c>
      <c r="AE182" t="s">
        <v>3554</v>
      </c>
      <c r="AF182" t="s">
        <v>3585</v>
      </c>
      <c r="AG182">
        <v>4</v>
      </c>
      <c r="AH182" t="s">
        <v>3564</v>
      </c>
      <c r="AI182">
        <f t="shared" si="39"/>
        <v>29.455882352941178</v>
      </c>
      <c r="AJ182">
        <f t="shared" si="40"/>
        <v>29.455882352941178</v>
      </c>
      <c r="AK182" t="str">
        <f t="shared" si="41"/>
        <v/>
      </c>
      <c r="AL182" t="str">
        <f t="shared" si="42"/>
        <v/>
      </c>
      <c r="AM182">
        <f t="shared" si="43"/>
        <v>38.078947368421055</v>
      </c>
      <c r="AN182">
        <f t="shared" si="44"/>
        <v>38.078947368421055</v>
      </c>
      <c r="AO182" t="str">
        <f t="shared" si="45"/>
        <v/>
      </c>
      <c r="AP182" t="str">
        <f t="shared" si="46"/>
        <v/>
      </c>
    </row>
    <row r="183" spans="1:42" x14ac:dyDescent="0.3">
      <c r="A183" s="2">
        <v>45039</v>
      </c>
      <c r="B183" s="2">
        <v>45040</v>
      </c>
      <c r="C183">
        <v>1</v>
      </c>
      <c r="D183">
        <f t="shared" si="47"/>
        <v>28.9375</v>
      </c>
      <c r="E183">
        <f t="shared" si="32"/>
        <v>28.9375</v>
      </c>
      <c r="F183" t="str">
        <f t="shared" si="33"/>
        <v/>
      </c>
      <c r="G183" t="str">
        <f t="shared" si="34"/>
        <v/>
      </c>
      <c r="H183" t="str">
        <f t="shared" si="35"/>
        <v/>
      </c>
      <c r="I183" t="str">
        <f t="shared" si="36"/>
        <v/>
      </c>
      <c r="J183">
        <f t="shared" si="37"/>
        <v>25.75</v>
      </c>
      <c r="K183">
        <f t="shared" si="38"/>
        <v>25.75</v>
      </c>
      <c r="L183" t="s">
        <v>3538</v>
      </c>
      <c r="M183" t="s">
        <v>1720</v>
      </c>
      <c r="N183" t="s">
        <v>80</v>
      </c>
      <c r="O183" t="s">
        <v>46</v>
      </c>
      <c r="P183" t="s">
        <v>18</v>
      </c>
      <c r="Q183" t="s">
        <v>34</v>
      </c>
      <c r="R183" t="s">
        <v>35</v>
      </c>
      <c r="S183" t="s">
        <v>22</v>
      </c>
      <c r="T183" t="s">
        <v>22</v>
      </c>
      <c r="V183" t="s">
        <v>30</v>
      </c>
      <c r="W183">
        <v>25.540914083687579</v>
      </c>
      <c r="X183">
        <v>4.3027801781844222</v>
      </c>
      <c r="Y183">
        <v>113</v>
      </c>
      <c r="Z183" t="s">
        <v>3839</v>
      </c>
      <c r="AA183" t="s">
        <v>3554</v>
      </c>
      <c r="AB183" t="s">
        <v>3585</v>
      </c>
      <c r="AC183">
        <v>4</v>
      </c>
      <c r="AD183" t="s">
        <v>3564</v>
      </c>
      <c r="AE183" t="s">
        <v>3554</v>
      </c>
      <c r="AF183" t="s">
        <v>3585</v>
      </c>
      <c r="AG183">
        <v>4</v>
      </c>
      <c r="AH183" t="s">
        <v>3564</v>
      </c>
      <c r="AI183">
        <f t="shared" si="39"/>
        <v>29.455882352941178</v>
      </c>
      <c r="AJ183">
        <f t="shared" si="40"/>
        <v>29.455882352941178</v>
      </c>
      <c r="AK183" t="str">
        <f t="shared" si="41"/>
        <v/>
      </c>
      <c r="AL183" t="str">
        <f t="shared" si="42"/>
        <v/>
      </c>
      <c r="AM183" t="str">
        <f t="shared" si="43"/>
        <v/>
      </c>
      <c r="AN183" t="str">
        <f t="shared" si="44"/>
        <v/>
      </c>
      <c r="AO183">
        <f t="shared" si="45"/>
        <v>22.75</v>
      </c>
      <c r="AP183">
        <f t="shared" si="46"/>
        <v>22.75</v>
      </c>
    </row>
    <row r="184" spans="1:42" x14ac:dyDescent="0.3">
      <c r="A184" s="2">
        <v>45032</v>
      </c>
      <c r="B184" s="2">
        <v>45040</v>
      </c>
      <c r="C184">
        <v>8</v>
      </c>
      <c r="D184">
        <f t="shared" si="47"/>
        <v>28.9375</v>
      </c>
      <c r="E184">
        <f t="shared" si="32"/>
        <v>28.9375</v>
      </c>
      <c r="F184" t="str">
        <f t="shared" si="33"/>
        <v/>
      </c>
      <c r="G184" t="str">
        <f t="shared" si="34"/>
        <v/>
      </c>
      <c r="H184">
        <f t="shared" si="35"/>
        <v>38.25</v>
      </c>
      <c r="I184">
        <f t="shared" si="36"/>
        <v>38.25</v>
      </c>
      <c r="J184" t="str">
        <f t="shared" si="37"/>
        <v/>
      </c>
      <c r="K184" t="str">
        <f t="shared" si="38"/>
        <v/>
      </c>
      <c r="L184" t="s">
        <v>3538</v>
      </c>
      <c r="M184" t="s">
        <v>117</v>
      </c>
      <c r="N184" t="s">
        <v>118</v>
      </c>
      <c r="O184" t="s">
        <v>33</v>
      </c>
      <c r="P184" t="s">
        <v>52</v>
      </c>
      <c r="Q184" t="s">
        <v>92</v>
      </c>
      <c r="R184" t="s">
        <v>42</v>
      </c>
      <c r="S184" t="s">
        <v>22</v>
      </c>
      <c r="T184" t="s">
        <v>22</v>
      </c>
      <c r="V184" t="s">
        <v>24</v>
      </c>
      <c r="W184">
        <v>86.313462169680903</v>
      </c>
      <c r="X184">
        <v>7.4616589659577128</v>
      </c>
      <c r="Y184">
        <v>113</v>
      </c>
      <c r="Z184" t="s">
        <v>3839</v>
      </c>
      <c r="AA184" t="s">
        <v>3554</v>
      </c>
      <c r="AB184" t="s">
        <v>3585</v>
      </c>
      <c r="AC184">
        <v>4</v>
      </c>
      <c r="AD184" t="s">
        <v>3564</v>
      </c>
      <c r="AE184" t="s">
        <v>3554</v>
      </c>
      <c r="AF184" t="s">
        <v>3585</v>
      </c>
      <c r="AG184">
        <v>4</v>
      </c>
      <c r="AH184" t="s">
        <v>3564</v>
      </c>
      <c r="AI184">
        <f t="shared" si="39"/>
        <v>29.455882352941178</v>
      </c>
      <c r="AJ184">
        <f t="shared" si="40"/>
        <v>29.455882352941178</v>
      </c>
      <c r="AK184" t="str">
        <f t="shared" si="41"/>
        <v/>
      </c>
      <c r="AL184" t="str">
        <f t="shared" si="42"/>
        <v/>
      </c>
      <c r="AM184">
        <f t="shared" si="43"/>
        <v>38.078947368421055</v>
      </c>
      <c r="AN184">
        <f t="shared" si="44"/>
        <v>38.078947368421055</v>
      </c>
      <c r="AO184" t="str">
        <f t="shared" si="45"/>
        <v/>
      </c>
      <c r="AP184" t="str">
        <f t="shared" si="46"/>
        <v/>
      </c>
    </row>
    <row r="185" spans="1:42" x14ac:dyDescent="0.3">
      <c r="A185" s="2">
        <v>44992</v>
      </c>
      <c r="B185" s="2">
        <v>45040</v>
      </c>
      <c r="C185">
        <v>48</v>
      </c>
      <c r="D185">
        <f t="shared" si="47"/>
        <v>28.9375</v>
      </c>
      <c r="E185">
        <f t="shared" si="32"/>
        <v>28.9375</v>
      </c>
      <c r="F185" t="str">
        <f t="shared" si="33"/>
        <v/>
      </c>
      <c r="G185" t="str">
        <f t="shared" si="34"/>
        <v/>
      </c>
      <c r="H185" t="str">
        <f t="shared" si="35"/>
        <v/>
      </c>
      <c r="I185" t="str">
        <f t="shared" si="36"/>
        <v/>
      </c>
      <c r="J185">
        <f t="shared" si="37"/>
        <v>25.75</v>
      </c>
      <c r="K185">
        <f t="shared" si="38"/>
        <v>25.75</v>
      </c>
      <c r="L185" t="s">
        <v>3537</v>
      </c>
      <c r="M185" t="s">
        <v>2670</v>
      </c>
      <c r="N185" t="s">
        <v>57</v>
      </c>
      <c r="O185" t="s">
        <v>51</v>
      </c>
      <c r="P185" t="s">
        <v>59</v>
      </c>
      <c r="Q185" t="s">
        <v>92</v>
      </c>
      <c r="R185" t="s">
        <v>35</v>
      </c>
      <c r="S185" t="s">
        <v>21</v>
      </c>
      <c r="T185" t="s">
        <v>3546</v>
      </c>
      <c r="U185" t="s">
        <v>2721</v>
      </c>
      <c r="V185" t="s">
        <v>30</v>
      </c>
      <c r="W185">
        <v>52.193912650611239</v>
      </c>
      <c r="X185">
        <v>5.340004386059892</v>
      </c>
      <c r="Y185">
        <v>113</v>
      </c>
      <c r="Z185" t="s">
        <v>3839</v>
      </c>
      <c r="AA185" t="s">
        <v>3554</v>
      </c>
      <c r="AB185" t="s">
        <v>3584</v>
      </c>
      <c r="AC185">
        <v>3</v>
      </c>
      <c r="AD185" t="s">
        <v>3563</v>
      </c>
      <c r="AE185" t="s">
        <v>3554</v>
      </c>
      <c r="AF185" t="s">
        <v>3585</v>
      </c>
      <c r="AG185">
        <v>4</v>
      </c>
      <c r="AH185" t="s">
        <v>3564</v>
      </c>
      <c r="AI185">
        <f t="shared" si="39"/>
        <v>29.455882352941178</v>
      </c>
      <c r="AJ185">
        <f t="shared" si="40"/>
        <v>29.455882352941178</v>
      </c>
      <c r="AK185" t="str">
        <f t="shared" si="41"/>
        <v/>
      </c>
      <c r="AL185" t="str">
        <f t="shared" si="42"/>
        <v/>
      </c>
      <c r="AM185" t="str">
        <f t="shared" si="43"/>
        <v/>
      </c>
      <c r="AN185" t="str">
        <f t="shared" si="44"/>
        <v/>
      </c>
      <c r="AO185">
        <f t="shared" si="45"/>
        <v>22.75</v>
      </c>
      <c r="AP185">
        <f t="shared" si="46"/>
        <v>22.75</v>
      </c>
    </row>
    <row r="186" spans="1:42" x14ac:dyDescent="0.3">
      <c r="A186" s="2">
        <v>45030</v>
      </c>
      <c r="B186" s="2">
        <v>45040</v>
      </c>
      <c r="C186">
        <v>10</v>
      </c>
      <c r="D186">
        <f t="shared" si="47"/>
        <v>28.9375</v>
      </c>
      <c r="E186">
        <f t="shared" si="32"/>
        <v>28.9375</v>
      </c>
      <c r="F186">
        <f t="shared" si="33"/>
        <v>13.5</v>
      </c>
      <c r="G186">
        <f t="shared" si="34"/>
        <v>13.5</v>
      </c>
      <c r="H186" t="str">
        <f t="shared" si="35"/>
        <v/>
      </c>
      <c r="I186" t="str">
        <f t="shared" si="36"/>
        <v/>
      </c>
      <c r="J186" t="str">
        <f t="shared" si="37"/>
        <v/>
      </c>
      <c r="K186" t="str">
        <f t="shared" si="38"/>
        <v/>
      </c>
      <c r="L186" t="s">
        <v>3538</v>
      </c>
      <c r="M186" t="s">
        <v>1192</v>
      </c>
      <c r="N186" t="s">
        <v>16</v>
      </c>
      <c r="O186" t="s">
        <v>33</v>
      </c>
      <c r="P186" t="s">
        <v>18</v>
      </c>
      <c r="Q186" t="s">
        <v>19</v>
      </c>
      <c r="R186" t="s">
        <v>20</v>
      </c>
      <c r="S186" t="s">
        <v>21</v>
      </c>
      <c r="T186" t="s">
        <v>3546</v>
      </c>
      <c r="U186" t="s">
        <v>1193</v>
      </c>
      <c r="V186" t="s">
        <v>76</v>
      </c>
      <c r="W186">
        <v>70.153452151527375</v>
      </c>
      <c r="X186">
        <v>5.927085708980683</v>
      </c>
      <c r="Y186">
        <v>113</v>
      </c>
      <c r="Z186" t="s">
        <v>3839</v>
      </c>
      <c r="AA186" t="s">
        <v>3554</v>
      </c>
      <c r="AB186" t="s">
        <v>3585</v>
      </c>
      <c r="AC186">
        <v>4</v>
      </c>
      <c r="AD186" t="s">
        <v>3564</v>
      </c>
      <c r="AE186" t="s">
        <v>3554</v>
      </c>
      <c r="AF186" t="s">
        <v>3585</v>
      </c>
      <c r="AG186">
        <v>4</v>
      </c>
      <c r="AH186" t="s">
        <v>3564</v>
      </c>
      <c r="AI186">
        <f t="shared" si="39"/>
        <v>29.455882352941178</v>
      </c>
      <c r="AJ186">
        <f t="shared" si="40"/>
        <v>29.455882352941178</v>
      </c>
      <c r="AK186">
        <f t="shared" si="41"/>
        <v>15.722222222222221</v>
      </c>
      <c r="AL186">
        <f t="shared" si="42"/>
        <v>15.722222222222221</v>
      </c>
      <c r="AM186" t="str">
        <f t="shared" si="43"/>
        <v/>
      </c>
      <c r="AN186" t="str">
        <f t="shared" si="44"/>
        <v/>
      </c>
      <c r="AO186" t="str">
        <f t="shared" si="45"/>
        <v/>
      </c>
      <c r="AP186" t="str">
        <f t="shared" si="46"/>
        <v/>
      </c>
    </row>
    <row r="187" spans="1:42" x14ac:dyDescent="0.3">
      <c r="A187" s="2">
        <v>45038</v>
      </c>
      <c r="B187" s="2">
        <v>45040</v>
      </c>
      <c r="C187">
        <v>2</v>
      </c>
      <c r="D187">
        <f t="shared" si="47"/>
        <v>28.9375</v>
      </c>
      <c r="E187">
        <f t="shared" si="32"/>
        <v>28.9375</v>
      </c>
      <c r="F187" t="str">
        <f t="shared" si="33"/>
        <v/>
      </c>
      <c r="G187" t="str">
        <f t="shared" si="34"/>
        <v/>
      </c>
      <c r="H187" t="str">
        <f t="shared" si="35"/>
        <v/>
      </c>
      <c r="I187" t="str">
        <f t="shared" si="36"/>
        <v/>
      </c>
      <c r="J187">
        <f t="shared" si="37"/>
        <v>25.75</v>
      </c>
      <c r="K187">
        <f t="shared" si="38"/>
        <v>25.75</v>
      </c>
      <c r="L187" t="s">
        <v>3538</v>
      </c>
      <c r="M187" t="s">
        <v>2155</v>
      </c>
      <c r="N187" t="s">
        <v>118</v>
      </c>
      <c r="O187" t="s">
        <v>17</v>
      </c>
      <c r="P187" t="s">
        <v>40</v>
      </c>
      <c r="Q187" t="s">
        <v>41</v>
      </c>
      <c r="R187" t="s">
        <v>35</v>
      </c>
      <c r="S187" t="s">
        <v>21</v>
      </c>
      <c r="T187" t="s">
        <v>3546</v>
      </c>
      <c r="U187" t="s">
        <v>2156</v>
      </c>
      <c r="V187" t="s">
        <v>30</v>
      </c>
      <c r="W187">
        <v>77.703169406970588</v>
      </c>
      <c r="X187">
        <v>6.9447309816520617</v>
      </c>
      <c r="Y187">
        <v>113</v>
      </c>
      <c r="Z187" t="s">
        <v>3839</v>
      </c>
      <c r="AA187" t="s">
        <v>3554</v>
      </c>
      <c r="AB187" t="s">
        <v>3585</v>
      </c>
      <c r="AC187">
        <v>4</v>
      </c>
      <c r="AD187" t="s">
        <v>3564</v>
      </c>
      <c r="AE187" t="s">
        <v>3554</v>
      </c>
      <c r="AF187" t="s">
        <v>3585</v>
      </c>
      <c r="AG187">
        <v>4</v>
      </c>
      <c r="AH187" t="s">
        <v>3564</v>
      </c>
      <c r="AI187">
        <f t="shared" si="39"/>
        <v>29.455882352941178</v>
      </c>
      <c r="AJ187">
        <f t="shared" si="40"/>
        <v>29.455882352941178</v>
      </c>
      <c r="AK187" t="str">
        <f t="shared" si="41"/>
        <v/>
      </c>
      <c r="AL187" t="str">
        <f t="shared" si="42"/>
        <v/>
      </c>
      <c r="AM187" t="str">
        <f t="shared" si="43"/>
        <v/>
      </c>
      <c r="AN187" t="str">
        <f t="shared" si="44"/>
        <v/>
      </c>
      <c r="AO187">
        <f t="shared" si="45"/>
        <v>22.75</v>
      </c>
      <c r="AP187">
        <f t="shared" si="46"/>
        <v>22.75</v>
      </c>
    </row>
    <row r="188" spans="1:42" x14ac:dyDescent="0.3">
      <c r="A188" s="2">
        <v>44963</v>
      </c>
      <c r="B188" s="2">
        <v>45041</v>
      </c>
      <c r="C188">
        <v>78</v>
      </c>
      <c r="D188">
        <f t="shared" si="47"/>
        <v>28.764705882352942</v>
      </c>
      <c r="E188">
        <f t="shared" si="32"/>
        <v>28.764705882352942</v>
      </c>
      <c r="F188" t="str">
        <f t="shared" si="33"/>
        <v/>
      </c>
      <c r="G188" t="str">
        <f t="shared" si="34"/>
        <v/>
      </c>
      <c r="H188">
        <f t="shared" si="35"/>
        <v>40.777777777777779</v>
      </c>
      <c r="I188">
        <f t="shared" si="36"/>
        <v>40.777777777777779</v>
      </c>
      <c r="J188" t="str">
        <f t="shared" si="37"/>
        <v/>
      </c>
      <c r="K188" t="str">
        <f t="shared" si="38"/>
        <v/>
      </c>
      <c r="L188" t="s">
        <v>3537</v>
      </c>
      <c r="M188" t="s">
        <v>1192</v>
      </c>
      <c r="N188" t="s">
        <v>16</v>
      </c>
      <c r="O188" t="s">
        <v>58</v>
      </c>
      <c r="P188" t="s">
        <v>59</v>
      </c>
      <c r="Q188" t="s">
        <v>19</v>
      </c>
      <c r="R188" t="s">
        <v>42</v>
      </c>
      <c r="S188" t="s">
        <v>22</v>
      </c>
      <c r="T188" t="s">
        <v>22</v>
      </c>
      <c r="V188" t="s">
        <v>63</v>
      </c>
      <c r="W188">
        <v>70.620744234636007</v>
      </c>
      <c r="X188">
        <v>6.6569850164586599</v>
      </c>
      <c r="Y188">
        <v>114</v>
      </c>
      <c r="Z188" t="s">
        <v>3743</v>
      </c>
      <c r="AA188" t="s">
        <v>3554</v>
      </c>
      <c r="AB188" t="s">
        <v>3584</v>
      </c>
      <c r="AC188">
        <v>2</v>
      </c>
      <c r="AD188" t="s">
        <v>3562</v>
      </c>
      <c r="AE188" t="s">
        <v>3554</v>
      </c>
      <c r="AF188" t="s">
        <v>3585</v>
      </c>
      <c r="AG188">
        <v>4</v>
      </c>
      <c r="AH188" t="s">
        <v>3564</v>
      </c>
      <c r="AI188">
        <f t="shared" si="39"/>
        <v>28.694444444444443</v>
      </c>
      <c r="AJ188">
        <f t="shared" si="40"/>
        <v>28.694444444444443</v>
      </c>
      <c r="AK188" t="str">
        <f t="shared" si="41"/>
        <v/>
      </c>
      <c r="AL188" t="str">
        <f t="shared" si="42"/>
        <v/>
      </c>
      <c r="AM188">
        <f t="shared" si="43"/>
        <v>38.205128205128204</v>
      </c>
      <c r="AN188">
        <f t="shared" si="44"/>
        <v>38.205128205128204</v>
      </c>
      <c r="AO188" t="str">
        <f t="shared" si="45"/>
        <v/>
      </c>
      <c r="AP188" t="str">
        <f t="shared" si="46"/>
        <v/>
      </c>
    </row>
    <row r="189" spans="1:42" x14ac:dyDescent="0.3">
      <c r="A189" s="2">
        <v>45034</v>
      </c>
      <c r="B189" s="2">
        <v>45041</v>
      </c>
      <c r="C189">
        <v>7</v>
      </c>
      <c r="D189">
        <f t="shared" si="47"/>
        <v>28.764705882352942</v>
      </c>
      <c r="E189">
        <f t="shared" si="32"/>
        <v>28.764705882352942</v>
      </c>
      <c r="F189" t="str">
        <f t="shared" si="33"/>
        <v/>
      </c>
      <c r="G189" t="str">
        <f t="shared" si="34"/>
        <v/>
      </c>
      <c r="H189" t="str">
        <f t="shared" si="35"/>
        <v/>
      </c>
      <c r="I189" t="str">
        <f t="shared" si="36"/>
        <v/>
      </c>
      <c r="J189">
        <f t="shared" si="37"/>
        <v>11.833333333333334</v>
      </c>
      <c r="K189">
        <f t="shared" si="38"/>
        <v>11.833333333333334</v>
      </c>
      <c r="L189" t="s">
        <v>3538</v>
      </c>
      <c r="M189" t="s">
        <v>1149</v>
      </c>
      <c r="N189" t="s">
        <v>103</v>
      </c>
      <c r="O189" t="s">
        <v>17</v>
      </c>
      <c r="P189" t="s">
        <v>18</v>
      </c>
      <c r="Q189" t="s">
        <v>34</v>
      </c>
      <c r="R189" t="s">
        <v>35</v>
      </c>
      <c r="S189" t="s">
        <v>22</v>
      </c>
      <c r="T189" t="s">
        <v>22</v>
      </c>
      <c r="V189" t="s">
        <v>76</v>
      </c>
      <c r="W189">
        <v>96.444273286988789</v>
      </c>
      <c r="X189">
        <v>6.3611506902546671</v>
      </c>
      <c r="Y189">
        <v>114</v>
      </c>
      <c r="Z189" t="s">
        <v>3743</v>
      </c>
      <c r="AA189" t="s">
        <v>3554</v>
      </c>
      <c r="AB189" t="s">
        <v>3585</v>
      </c>
      <c r="AC189">
        <v>4</v>
      </c>
      <c r="AD189" t="s">
        <v>3564</v>
      </c>
      <c r="AE189" t="s">
        <v>3554</v>
      </c>
      <c r="AF189" t="s">
        <v>3585</v>
      </c>
      <c r="AG189">
        <v>4</v>
      </c>
      <c r="AH189" t="s">
        <v>3564</v>
      </c>
      <c r="AI189">
        <f t="shared" si="39"/>
        <v>28.694444444444443</v>
      </c>
      <c r="AJ189">
        <f t="shared" si="40"/>
        <v>28.694444444444443</v>
      </c>
      <c r="AK189" t="str">
        <f t="shared" si="41"/>
        <v/>
      </c>
      <c r="AL189" t="str">
        <f t="shared" si="42"/>
        <v/>
      </c>
      <c r="AM189" t="str">
        <f t="shared" si="43"/>
        <v/>
      </c>
      <c r="AN189" t="str">
        <f t="shared" si="44"/>
        <v/>
      </c>
      <c r="AO189">
        <f t="shared" si="45"/>
        <v>19.533333333333335</v>
      </c>
      <c r="AP189">
        <f t="shared" si="46"/>
        <v>19.533333333333335</v>
      </c>
    </row>
    <row r="190" spans="1:42" x14ac:dyDescent="0.3">
      <c r="A190" s="2">
        <v>45035</v>
      </c>
      <c r="B190" s="2">
        <v>45041</v>
      </c>
      <c r="C190">
        <v>6</v>
      </c>
      <c r="D190">
        <f t="shared" si="47"/>
        <v>28.764705882352942</v>
      </c>
      <c r="E190">
        <f t="shared" si="32"/>
        <v>28.764705882352942</v>
      </c>
      <c r="F190" t="str">
        <f t="shared" si="33"/>
        <v/>
      </c>
      <c r="G190" t="str">
        <f t="shared" si="34"/>
        <v/>
      </c>
      <c r="H190" t="str">
        <f t="shared" si="35"/>
        <v/>
      </c>
      <c r="I190" t="str">
        <f t="shared" si="36"/>
        <v/>
      </c>
      <c r="J190">
        <f t="shared" si="37"/>
        <v>11.833333333333334</v>
      </c>
      <c r="K190">
        <f t="shared" si="38"/>
        <v>11.833333333333334</v>
      </c>
      <c r="L190" t="s">
        <v>3538</v>
      </c>
      <c r="M190" t="s">
        <v>1200</v>
      </c>
      <c r="N190" t="s">
        <v>118</v>
      </c>
      <c r="O190" t="s">
        <v>17</v>
      </c>
      <c r="P190" t="s">
        <v>40</v>
      </c>
      <c r="Q190" t="s">
        <v>41</v>
      </c>
      <c r="R190" t="s">
        <v>35</v>
      </c>
      <c r="S190" t="s">
        <v>21</v>
      </c>
      <c r="T190" t="s">
        <v>3546</v>
      </c>
      <c r="U190" t="s">
        <v>3380</v>
      </c>
      <c r="V190" t="s">
        <v>30</v>
      </c>
      <c r="W190">
        <v>80.33728569397914</v>
      </c>
      <c r="X190">
        <v>7.4175360968708528</v>
      </c>
      <c r="Y190">
        <v>114</v>
      </c>
      <c r="Z190" t="s">
        <v>3743</v>
      </c>
      <c r="AA190" t="s">
        <v>3554</v>
      </c>
      <c r="AB190" t="s">
        <v>3585</v>
      </c>
      <c r="AC190">
        <v>4</v>
      </c>
      <c r="AD190" t="s">
        <v>3564</v>
      </c>
      <c r="AE190" t="s">
        <v>3554</v>
      </c>
      <c r="AF190" t="s">
        <v>3585</v>
      </c>
      <c r="AG190">
        <v>4</v>
      </c>
      <c r="AH190" t="s">
        <v>3564</v>
      </c>
      <c r="AI190">
        <f t="shared" si="39"/>
        <v>28.694444444444443</v>
      </c>
      <c r="AJ190">
        <f t="shared" si="40"/>
        <v>28.694444444444443</v>
      </c>
      <c r="AK190" t="str">
        <f t="shared" si="41"/>
        <v/>
      </c>
      <c r="AL190" t="str">
        <f t="shared" si="42"/>
        <v/>
      </c>
      <c r="AM190" t="str">
        <f t="shared" si="43"/>
        <v/>
      </c>
      <c r="AN190" t="str">
        <f t="shared" si="44"/>
        <v/>
      </c>
      <c r="AO190">
        <f t="shared" si="45"/>
        <v>19.533333333333335</v>
      </c>
      <c r="AP190">
        <f t="shared" si="46"/>
        <v>19.533333333333335</v>
      </c>
    </row>
    <row r="191" spans="1:42" x14ac:dyDescent="0.3">
      <c r="A191" s="2">
        <v>45037</v>
      </c>
      <c r="B191" s="2">
        <v>45041</v>
      </c>
      <c r="C191">
        <v>4</v>
      </c>
      <c r="D191">
        <f t="shared" si="47"/>
        <v>28.764705882352942</v>
      </c>
      <c r="E191">
        <f t="shared" si="32"/>
        <v>28.764705882352942</v>
      </c>
      <c r="F191" t="str">
        <f t="shared" si="33"/>
        <v/>
      </c>
      <c r="G191" t="str">
        <f t="shared" si="34"/>
        <v/>
      </c>
      <c r="H191">
        <f t="shared" si="35"/>
        <v>40.777777777777779</v>
      </c>
      <c r="I191">
        <f t="shared" si="36"/>
        <v>40.777777777777779</v>
      </c>
      <c r="J191" t="str">
        <f t="shared" si="37"/>
        <v/>
      </c>
      <c r="K191" t="str">
        <f t="shared" si="38"/>
        <v/>
      </c>
      <c r="L191" t="s">
        <v>3538</v>
      </c>
      <c r="M191" t="s">
        <v>380</v>
      </c>
      <c r="N191" t="s">
        <v>157</v>
      </c>
      <c r="O191" t="s">
        <v>46</v>
      </c>
      <c r="P191" t="s">
        <v>119</v>
      </c>
      <c r="Q191" t="s">
        <v>120</v>
      </c>
      <c r="R191" t="s">
        <v>42</v>
      </c>
      <c r="S191" t="s">
        <v>21</v>
      </c>
      <c r="T191" t="s">
        <v>21</v>
      </c>
      <c r="U191" t="s">
        <v>381</v>
      </c>
      <c r="V191" t="s">
        <v>144</v>
      </c>
      <c r="W191">
        <v>28.55088480244827</v>
      </c>
      <c r="X191">
        <v>4.2655828329586063</v>
      </c>
      <c r="Y191">
        <v>114</v>
      </c>
      <c r="Z191" t="s">
        <v>3743</v>
      </c>
      <c r="AA191" t="s">
        <v>3554</v>
      </c>
      <c r="AB191" t="s">
        <v>3585</v>
      </c>
      <c r="AC191">
        <v>4</v>
      </c>
      <c r="AD191" t="s">
        <v>3564</v>
      </c>
      <c r="AE191" t="s">
        <v>3554</v>
      </c>
      <c r="AF191" t="s">
        <v>3585</v>
      </c>
      <c r="AG191">
        <v>4</v>
      </c>
      <c r="AH191" t="s">
        <v>3564</v>
      </c>
      <c r="AI191">
        <f t="shared" si="39"/>
        <v>28.694444444444443</v>
      </c>
      <c r="AJ191">
        <f t="shared" si="40"/>
        <v>28.694444444444443</v>
      </c>
      <c r="AK191" t="str">
        <f t="shared" si="41"/>
        <v/>
      </c>
      <c r="AL191" t="str">
        <f t="shared" si="42"/>
        <v/>
      </c>
      <c r="AM191">
        <f t="shared" si="43"/>
        <v>38.205128205128204</v>
      </c>
      <c r="AN191">
        <f t="shared" si="44"/>
        <v>38.205128205128204</v>
      </c>
      <c r="AO191" t="str">
        <f t="shared" si="45"/>
        <v/>
      </c>
      <c r="AP191" t="str">
        <f t="shared" si="46"/>
        <v/>
      </c>
    </row>
    <row r="192" spans="1:42" x14ac:dyDescent="0.3">
      <c r="A192" s="2">
        <v>45034</v>
      </c>
      <c r="B192" s="2">
        <v>45041</v>
      </c>
      <c r="C192">
        <v>7</v>
      </c>
      <c r="D192">
        <f t="shared" si="47"/>
        <v>28.764705882352942</v>
      </c>
      <c r="E192">
        <f t="shared" si="32"/>
        <v>28.764705882352942</v>
      </c>
      <c r="F192" t="str">
        <f t="shared" si="33"/>
        <v/>
      </c>
      <c r="G192" t="str">
        <f t="shared" si="34"/>
        <v/>
      </c>
      <c r="H192" t="str">
        <f t="shared" si="35"/>
        <v/>
      </c>
      <c r="I192" t="str">
        <f t="shared" si="36"/>
        <v/>
      </c>
      <c r="J192">
        <f t="shared" si="37"/>
        <v>11.833333333333334</v>
      </c>
      <c r="K192">
        <f t="shared" si="38"/>
        <v>11.833333333333334</v>
      </c>
      <c r="L192" t="s">
        <v>3538</v>
      </c>
      <c r="M192" t="s">
        <v>1209</v>
      </c>
      <c r="N192" t="s">
        <v>57</v>
      </c>
      <c r="O192" t="s">
        <v>46</v>
      </c>
      <c r="P192" t="s">
        <v>18</v>
      </c>
      <c r="Q192" t="s">
        <v>34</v>
      </c>
      <c r="R192" t="s">
        <v>35</v>
      </c>
      <c r="S192" t="s">
        <v>21</v>
      </c>
      <c r="T192" t="s">
        <v>21</v>
      </c>
      <c r="U192" t="s">
        <v>1535</v>
      </c>
      <c r="V192" t="s">
        <v>54</v>
      </c>
      <c r="W192">
        <v>72.662426031691581</v>
      </c>
      <c r="X192">
        <v>5.3677593508772894</v>
      </c>
      <c r="Y192">
        <v>114</v>
      </c>
      <c r="Z192" t="s">
        <v>3743</v>
      </c>
      <c r="AA192" t="s">
        <v>3554</v>
      </c>
      <c r="AB192" t="s">
        <v>3585</v>
      </c>
      <c r="AC192">
        <v>4</v>
      </c>
      <c r="AD192" t="s">
        <v>3564</v>
      </c>
      <c r="AE192" t="s">
        <v>3554</v>
      </c>
      <c r="AF192" t="s">
        <v>3585</v>
      </c>
      <c r="AG192">
        <v>4</v>
      </c>
      <c r="AH192" t="s">
        <v>3564</v>
      </c>
      <c r="AI192">
        <f t="shared" si="39"/>
        <v>28.694444444444443</v>
      </c>
      <c r="AJ192">
        <f t="shared" si="40"/>
        <v>28.694444444444443</v>
      </c>
      <c r="AK192" t="str">
        <f t="shared" si="41"/>
        <v/>
      </c>
      <c r="AL192" t="str">
        <f t="shared" si="42"/>
        <v/>
      </c>
      <c r="AM192" t="str">
        <f t="shared" si="43"/>
        <v/>
      </c>
      <c r="AN192" t="str">
        <f t="shared" si="44"/>
        <v/>
      </c>
      <c r="AO192">
        <f t="shared" si="45"/>
        <v>19.533333333333335</v>
      </c>
      <c r="AP192">
        <f t="shared" si="46"/>
        <v>19.533333333333335</v>
      </c>
    </row>
    <row r="193" spans="1:42" x14ac:dyDescent="0.3">
      <c r="A193" s="2">
        <v>44989</v>
      </c>
      <c r="B193" s="2">
        <v>45042</v>
      </c>
      <c r="C193">
        <v>53</v>
      </c>
      <c r="D193">
        <f t="shared" si="47"/>
        <v>25.304347826086957</v>
      </c>
      <c r="E193">
        <f t="shared" si="32"/>
        <v>25.304347826086957</v>
      </c>
      <c r="F193" t="str">
        <f t="shared" si="33"/>
        <v/>
      </c>
      <c r="G193" t="str">
        <f t="shared" si="34"/>
        <v/>
      </c>
      <c r="H193" t="str">
        <f t="shared" si="35"/>
        <v/>
      </c>
      <c r="I193" t="str">
        <f t="shared" si="36"/>
        <v/>
      </c>
      <c r="J193">
        <f t="shared" si="37"/>
        <v>22.6</v>
      </c>
      <c r="K193">
        <f t="shared" si="38"/>
        <v>22.6</v>
      </c>
      <c r="L193" t="s">
        <v>3537</v>
      </c>
      <c r="M193" t="s">
        <v>2265</v>
      </c>
      <c r="N193" t="s">
        <v>103</v>
      </c>
      <c r="O193" t="s">
        <v>17</v>
      </c>
      <c r="P193" t="s">
        <v>40</v>
      </c>
      <c r="Q193" t="s">
        <v>41</v>
      </c>
      <c r="R193" t="s">
        <v>35</v>
      </c>
      <c r="S193" t="s">
        <v>22</v>
      </c>
      <c r="T193" t="s">
        <v>22</v>
      </c>
      <c r="V193" t="s">
        <v>54</v>
      </c>
      <c r="W193">
        <v>114.6092184523243</v>
      </c>
      <c r="X193">
        <v>7.0573132079785514</v>
      </c>
      <c r="Y193">
        <v>115</v>
      </c>
      <c r="Z193" t="s">
        <v>3841</v>
      </c>
      <c r="AA193" t="s">
        <v>3554</v>
      </c>
      <c r="AB193" t="s">
        <v>3584</v>
      </c>
      <c r="AC193">
        <v>3</v>
      </c>
      <c r="AD193" t="s">
        <v>3563</v>
      </c>
      <c r="AE193" t="s">
        <v>3554</v>
      </c>
      <c r="AF193" t="s">
        <v>3585</v>
      </c>
      <c r="AG193">
        <v>4</v>
      </c>
      <c r="AH193" t="s">
        <v>3564</v>
      </c>
      <c r="AI193">
        <f t="shared" si="39"/>
        <v>28.03846153846154</v>
      </c>
      <c r="AJ193">
        <f t="shared" si="40"/>
        <v>28.03846153846154</v>
      </c>
      <c r="AK193" t="str">
        <f t="shared" si="41"/>
        <v/>
      </c>
      <c r="AL193" t="str">
        <f t="shared" si="42"/>
        <v/>
      </c>
      <c r="AM193" t="str">
        <f t="shared" si="43"/>
        <v/>
      </c>
      <c r="AN193" t="str">
        <f t="shared" si="44"/>
        <v/>
      </c>
      <c r="AO193">
        <f t="shared" si="45"/>
        <v>23.578947368421051</v>
      </c>
      <c r="AP193">
        <f t="shared" si="46"/>
        <v>23.578947368421051</v>
      </c>
    </row>
    <row r="194" spans="1:42" x14ac:dyDescent="0.3">
      <c r="A194" s="2">
        <v>44954</v>
      </c>
      <c r="B194" s="2">
        <v>45042</v>
      </c>
      <c r="C194">
        <v>88</v>
      </c>
      <c r="D194">
        <f t="shared" si="47"/>
        <v>25.304347826086957</v>
      </c>
      <c r="E194">
        <f t="shared" ref="E194:E257" si="48">IF(
  L194 &lt;&gt; "Backlog/Error",
  IFERROR(
    AVERAGEIFS(
      $C$2:$C$1880,
      $B$2:$B$1880, "&gt;=" &amp; B194 - 6,
      $B$2:$B$1880, "&lt;=" &amp; B194,
      $L$2:$L$1880, "&lt;&gt;Backlog/Error"
    ),
  ""),
"")</f>
        <v>25.304347826086957</v>
      </c>
      <c r="F194" t="str">
        <f t="shared" ref="F194:F257" si="49">IF(
  R194 = "Critical",
  IFERROR(
    AVERAGEIFS(
      $C$2:$C$1880,
      $B$2:$B$1880, "&gt;=" &amp; B194 - 6,
      $B$2:$B$1880, "&lt;=" &amp; B194,
      $R$2:$R$1880, "Critical"
    ),
  ""),
"")</f>
        <v/>
      </c>
      <c r="G194" t="str">
        <f t="shared" ref="G194:G257" si="50">IF(
  AND(R194 = "Critical", L194 &lt;&gt; "Backlog/Error"),
  IFERROR(
    AVERAGEIFS(
      $C$2:$C$1880,
      $B$2:$B$1880, "&gt;=" &amp; B194 - 6,
      $B$2:$B$1880, "&lt;=" &amp; B194,
      $R$2:$R$1880, "Critical",
      $L$2:$L$1880, "&lt;&gt;Backlog/Error"
    ),
  ""),
"")</f>
        <v/>
      </c>
      <c r="H194" t="str">
        <f t="shared" ref="H194:H257" si="51">IF(
  R194 = "Moderate",
  IFERROR(
    AVERAGEIFS(
      $C$2:$C$1880,
      $B$2:$B$1880, "&gt;=" &amp; B194 - 6,
      $B$2:$B$1880, "&lt;=" &amp; B194,
      $R$2:$R$1880, "Moderate"
    ),
  ""),
"")</f>
        <v/>
      </c>
      <c r="I194" t="str">
        <f t="shared" ref="I194:I257" si="52">IF(
  AND(R194 = "Moderate", L194 &lt;&gt; "Backlog/Error"),
  IFERROR(
    AVERAGEIFS(
      $C$2:$C$1880,
      $B$2:$B$1880, "&gt;=" &amp; B194 - 6,
      $B$2:$B$1880, "&lt;=" &amp; B194,
      $R$2:$R$1880, "Moderate",
      $L$2:$L$1880, "&lt;&gt;Backlog/Error"
    ),
  ""),
"")</f>
        <v/>
      </c>
      <c r="J194">
        <f t="shared" ref="J194:J257" si="53">IF(
  R194 = "Minor",
  IFERROR(
    AVERAGEIFS(
      $C$2:$C$1880,
      $B$2:$B$1880, "&gt;=" &amp; B194 - 6,
      $B$2:$B$1880, "&lt;=" &amp; B194,
      $R$2:$R$1880, "Minor"
    ),
  ""),
"")</f>
        <v>22.6</v>
      </c>
      <c r="K194">
        <f t="shared" ref="K194:K257" si="54">IF(
  AND(R194 = "Minor", L194 &lt;&gt; "Backlog/Error"),
  IFERROR(
    AVERAGEIFS(
      $C$2:$C$1880,
      $B$2:$B$1880, "&gt;=" &amp; B194 - 6,
      $B$2:$B$1880, "&lt;=" &amp; B194,
      $R$2:$R$1880, "Minor",
      $L$2:$L$1880, "&lt;&gt;Backlog/Error"
    ),
  ""),
"")</f>
        <v>22.6</v>
      </c>
      <c r="L194" t="s">
        <v>3537</v>
      </c>
      <c r="M194" t="s">
        <v>2208</v>
      </c>
      <c r="N194" t="s">
        <v>157</v>
      </c>
      <c r="O194" t="s">
        <v>58</v>
      </c>
      <c r="P194" t="s">
        <v>59</v>
      </c>
      <c r="Q194" t="s">
        <v>19</v>
      </c>
      <c r="R194" t="s">
        <v>35</v>
      </c>
      <c r="S194" t="s">
        <v>22</v>
      </c>
      <c r="T194" t="s">
        <v>22</v>
      </c>
      <c r="V194" t="s">
        <v>24</v>
      </c>
      <c r="W194">
        <v>20.93370778148736</v>
      </c>
      <c r="X194">
        <v>4.6802277792083533</v>
      </c>
      <c r="Y194">
        <v>115</v>
      </c>
      <c r="Z194" t="s">
        <v>3841</v>
      </c>
      <c r="AA194" t="s">
        <v>3554</v>
      </c>
      <c r="AB194" t="s">
        <v>3584</v>
      </c>
      <c r="AC194">
        <v>1</v>
      </c>
      <c r="AD194" t="s">
        <v>3561</v>
      </c>
      <c r="AE194" t="s">
        <v>3554</v>
      </c>
      <c r="AF194" t="s">
        <v>3585</v>
      </c>
      <c r="AG194">
        <v>4</v>
      </c>
      <c r="AH194" t="s">
        <v>3564</v>
      </c>
      <c r="AI194">
        <f t="shared" ref="AI194:AI257" si="55">IFERROR(
  AVERAGEIFS(
    $C$2:$C$1880,
    $B$2:$B$1880, "&gt;=" &amp; B194 - 29,
    $B$2:$B$1880, "&lt;=" &amp; B194
  ),
"")</f>
        <v>28.03846153846154</v>
      </c>
      <c r="AJ194">
        <f t="shared" ref="AJ194:AJ257" si="56">IF(
  L194 &lt;&gt; "Backlog/Error",
  IFERROR(
    AVERAGEIFS(
      $C$2:$C$1880,
      $B$2:$B$1880, "&gt;=" &amp; B194 - 29,
      $B$2:$B$1880, "&lt;=" &amp; B194,
      $L$2:$L$1880, "&lt;&gt;Backlog/Error"
    ),
  ""),
"")</f>
        <v>28.03846153846154</v>
      </c>
      <c r="AK194" t="str">
        <f t="shared" ref="AK194:AK257" si="57">IF(
  R194 = "Critical",
  IFERROR(
    AVERAGEIFS(
      $C$2:$C$1880,
      $B$2:$B$1880, "&gt;=" &amp; B194 - 29,
      $B$2:$B$1880, "&lt;=" &amp; B194,
      $R$2:$R$1880, "Critical"
    ),
  ""),
"")</f>
        <v/>
      </c>
      <c r="AL194" t="str">
        <f t="shared" ref="AL194:AL257" si="58">IF(
  AND(R194 = "Critical", L194 &lt;&gt; "Backlog/Error"),
  IFERROR(
    AVERAGEIFS(
      $C$2:$C$1880,
      $B$2:$B$1880, "&gt;=" &amp; B194 - 29,
      $B$2:$B$1880, "&lt;=" &amp; B194,
      $R$2:$R$1880, "Critical",
      $L$2:$L$1880, "&lt;&gt;Backlog/Error"
    ),
  ""),
"")</f>
        <v/>
      </c>
      <c r="AM194" t="str">
        <f t="shared" ref="AM194:AM257" si="59">IF(
  R194 = "Moderate",
  IFERROR(
    AVERAGEIFS(
      $C$2:$C$1880,
      $B$2:$B$1880, "&gt;=" &amp; B194 - 29,
      $B$2:$B$1880, "&lt;=" &amp; B194,
      $R$2:$R$1880, "Moderate"
    ),
  ""),
"")</f>
        <v/>
      </c>
      <c r="AN194" t="str">
        <f t="shared" ref="AN194:AN257" si="60">IF(
  AND(R194 = "Moderate", L194 &lt;&gt; "Backlog/Error"),
  IFERROR(
    AVERAGEIFS(
      $C$2:$C$1880,
      $B$2:$B$1880, "&gt;=" &amp; B194 - 29,
      $B$2:$B$1880, "&lt;=" &amp; B194,
      $R$2:$R$1880, "Moderate",
      $L$2:$L$1880, "&lt;&gt;Backlog/Error"
    ),
  ""),
"")</f>
        <v/>
      </c>
      <c r="AO194">
        <f t="shared" ref="AO194:AO257" si="61">IF(
  R194 = "Minor",
  IFERROR(
    AVERAGEIFS(
      $C$2:$C$1880,
      $B$2:$B$1880, "&gt;=" &amp; B194 - 29,
      $B$2:$B$1880, "&lt;=" &amp; B194,
      $R$2:$R$1880, "Minor"
    ),
  ""),
"")</f>
        <v>23.578947368421051</v>
      </c>
      <c r="AP194">
        <f t="shared" ref="AP194:AP257" si="62">IF(
  AND(R194 = "Minor", L194 &lt;&gt; "Backlog/Error"),
  IFERROR(
    AVERAGEIFS(
      $C$2:$C$1880,
      $B$2:$B$1880, "&gt;=" &amp; B194 - 29,
      $B$2:$B$1880, "&lt;=" &amp; B194,
      $R$2:$R$1880, "Minor",
      $L$2:$L$1880, "&lt;&gt;Backlog/Error"
    ),
  ""),
"")</f>
        <v>23.578947368421051</v>
      </c>
    </row>
    <row r="195" spans="1:42" x14ac:dyDescent="0.3">
      <c r="A195" s="2">
        <v>45035</v>
      </c>
      <c r="B195" s="2">
        <v>45042</v>
      </c>
      <c r="C195">
        <v>7</v>
      </c>
      <c r="D195">
        <f t="shared" ref="D195:D258" si="63">IFERROR(AVERAGEIFS($C$2:$C$1880, $B$2:$B$1880, "&gt;=" &amp; B195 - 6, $B$2:$B$1880, "&lt;=" &amp; B195), "")</f>
        <v>25.304347826086957</v>
      </c>
      <c r="E195">
        <f t="shared" si="48"/>
        <v>25.304347826086957</v>
      </c>
      <c r="F195" t="str">
        <f t="shared" si="49"/>
        <v/>
      </c>
      <c r="G195" t="str">
        <f t="shared" si="50"/>
        <v/>
      </c>
      <c r="H195" t="str">
        <f t="shared" si="51"/>
        <v/>
      </c>
      <c r="I195" t="str">
        <f t="shared" si="52"/>
        <v/>
      </c>
      <c r="J195">
        <f t="shared" si="53"/>
        <v>22.6</v>
      </c>
      <c r="K195">
        <f t="shared" si="54"/>
        <v>22.6</v>
      </c>
      <c r="L195" t="s">
        <v>3538</v>
      </c>
      <c r="M195" t="s">
        <v>843</v>
      </c>
      <c r="N195" t="s">
        <v>28</v>
      </c>
      <c r="O195" t="s">
        <v>58</v>
      </c>
      <c r="P195" t="s">
        <v>59</v>
      </c>
      <c r="Q195" t="s">
        <v>92</v>
      </c>
      <c r="R195" t="s">
        <v>35</v>
      </c>
      <c r="S195" t="s">
        <v>22</v>
      </c>
      <c r="T195" t="s">
        <v>22</v>
      </c>
      <c r="V195" t="s">
        <v>54</v>
      </c>
      <c r="W195">
        <v>36.587987678039802</v>
      </c>
      <c r="X195">
        <v>5.4715251697756226</v>
      </c>
      <c r="Y195">
        <v>115</v>
      </c>
      <c r="Z195" t="s">
        <v>3841</v>
      </c>
      <c r="AA195" t="s">
        <v>3554</v>
      </c>
      <c r="AB195" t="s">
        <v>3585</v>
      </c>
      <c r="AC195">
        <v>4</v>
      </c>
      <c r="AD195" t="s">
        <v>3564</v>
      </c>
      <c r="AE195" t="s">
        <v>3554</v>
      </c>
      <c r="AF195" t="s">
        <v>3585</v>
      </c>
      <c r="AG195">
        <v>4</v>
      </c>
      <c r="AH195" t="s">
        <v>3564</v>
      </c>
      <c r="AI195">
        <f t="shared" si="55"/>
        <v>28.03846153846154</v>
      </c>
      <c r="AJ195">
        <f t="shared" si="56"/>
        <v>28.03846153846154</v>
      </c>
      <c r="AK195" t="str">
        <f t="shared" si="57"/>
        <v/>
      </c>
      <c r="AL195" t="str">
        <f t="shared" si="58"/>
        <v/>
      </c>
      <c r="AM195" t="str">
        <f t="shared" si="59"/>
        <v/>
      </c>
      <c r="AN195" t="str">
        <f t="shared" si="60"/>
        <v/>
      </c>
      <c r="AO195">
        <f t="shared" si="61"/>
        <v>23.578947368421051</v>
      </c>
      <c r="AP195">
        <f t="shared" si="62"/>
        <v>23.578947368421051</v>
      </c>
    </row>
    <row r="196" spans="1:42" x14ac:dyDescent="0.3">
      <c r="A196" s="2">
        <v>45035</v>
      </c>
      <c r="B196" s="2">
        <v>45042</v>
      </c>
      <c r="C196">
        <v>7</v>
      </c>
      <c r="D196">
        <f t="shared" si="63"/>
        <v>25.304347826086957</v>
      </c>
      <c r="E196">
        <f t="shared" si="48"/>
        <v>25.304347826086957</v>
      </c>
      <c r="F196" t="str">
        <f t="shared" si="49"/>
        <v/>
      </c>
      <c r="G196" t="str">
        <f t="shared" si="50"/>
        <v/>
      </c>
      <c r="H196" t="str">
        <f t="shared" si="51"/>
        <v/>
      </c>
      <c r="I196" t="str">
        <f t="shared" si="52"/>
        <v/>
      </c>
      <c r="J196">
        <f t="shared" si="53"/>
        <v>22.6</v>
      </c>
      <c r="K196">
        <f t="shared" si="54"/>
        <v>22.6</v>
      </c>
      <c r="L196" t="s">
        <v>3538</v>
      </c>
      <c r="M196" t="s">
        <v>161</v>
      </c>
      <c r="N196" t="s">
        <v>157</v>
      </c>
      <c r="O196" t="s">
        <v>51</v>
      </c>
      <c r="P196" t="s">
        <v>59</v>
      </c>
      <c r="Q196" t="s">
        <v>92</v>
      </c>
      <c r="R196" t="s">
        <v>35</v>
      </c>
      <c r="S196" t="s">
        <v>21</v>
      </c>
      <c r="T196" t="s">
        <v>21</v>
      </c>
      <c r="U196" t="s">
        <v>3059</v>
      </c>
      <c r="V196" t="s">
        <v>24</v>
      </c>
      <c r="W196">
        <v>21.10376177007144</v>
      </c>
      <c r="X196">
        <v>4.3924581862294803</v>
      </c>
      <c r="Y196">
        <v>115</v>
      </c>
      <c r="Z196" t="s">
        <v>3841</v>
      </c>
      <c r="AA196" t="s">
        <v>3554</v>
      </c>
      <c r="AB196" t="s">
        <v>3585</v>
      </c>
      <c r="AC196">
        <v>4</v>
      </c>
      <c r="AD196" t="s">
        <v>3564</v>
      </c>
      <c r="AE196" t="s">
        <v>3554</v>
      </c>
      <c r="AF196" t="s">
        <v>3585</v>
      </c>
      <c r="AG196">
        <v>4</v>
      </c>
      <c r="AH196" t="s">
        <v>3564</v>
      </c>
      <c r="AI196">
        <f t="shared" si="55"/>
        <v>28.03846153846154</v>
      </c>
      <c r="AJ196">
        <f t="shared" si="56"/>
        <v>28.03846153846154</v>
      </c>
      <c r="AK196" t="str">
        <f t="shared" si="57"/>
        <v/>
      </c>
      <c r="AL196" t="str">
        <f t="shared" si="58"/>
        <v/>
      </c>
      <c r="AM196" t="str">
        <f t="shared" si="59"/>
        <v/>
      </c>
      <c r="AN196" t="str">
        <f t="shared" si="60"/>
        <v/>
      </c>
      <c r="AO196">
        <f t="shared" si="61"/>
        <v>23.578947368421051</v>
      </c>
      <c r="AP196">
        <f t="shared" si="62"/>
        <v>23.578947368421051</v>
      </c>
    </row>
    <row r="197" spans="1:42" x14ac:dyDescent="0.3">
      <c r="A197" s="2">
        <v>45036</v>
      </c>
      <c r="B197" s="2">
        <v>45042</v>
      </c>
      <c r="C197">
        <v>6</v>
      </c>
      <c r="D197">
        <f t="shared" si="63"/>
        <v>25.304347826086957</v>
      </c>
      <c r="E197">
        <f t="shared" si="48"/>
        <v>25.304347826086957</v>
      </c>
      <c r="F197" t="str">
        <f t="shared" si="49"/>
        <v/>
      </c>
      <c r="G197" t="str">
        <f t="shared" si="50"/>
        <v/>
      </c>
      <c r="H197">
        <f t="shared" si="51"/>
        <v>30.3</v>
      </c>
      <c r="I197">
        <f t="shared" si="52"/>
        <v>30.3</v>
      </c>
      <c r="J197" t="str">
        <f t="shared" si="53"/>
        <v/>
      </c>
      <c r="K197" t="str">
        <f t="shared" si="54"/>
        <v/>
      </c>
      <c r="L197" t="s">
        <v>3538</v>
      </c>
      <c r="M197" t="s">
        <v>303</v>
      </c>
      <c r="N197" t="s">
        <v>80</v>
      </c>
      <c r="O197" t="s">
        <v>46</v>
      </c>
      <c r="P197" t="s">
        <v>119</v>
      </c>
      <c r="Q197" t="s">
        <v>120</v>
      </c>
      <c r="R197" t="s">
        <v>42</v>
      </c>
      <c r="S197" t="s">
        <v>21</v>
      </c>
      <c r="T197" t="s">
        <v>21</v>
      </c>
      <c r="U197" t="s">
        <v>1136</v>
      </c>
      <c r="V197" t="s">
        <v>144</v>
      </c>
      <c r="W197">
        <v>12.21685413238048</v>
      </c>
      <c r="X197">
        <v>4.9362233617737008</v>
      </c>
      <c r="Y197">
        <v>115</v>
      </c>
      <c r="Z197" t="s">
        <v>3841</v>
      </c>
      <c r="AA197" t="s">
        <v>3554</v>
      </c>
      <c r="AB197" t="s">
        <v>3585</v>
      </c>
      <c r="AC197">
        <v>4</v>
      </c>
      <c r="AD197" t="s">
        <v>3564</v>
      </c>
      <c r="AE197" t="s">
        <v>3554</v>
      </c>
      <c r="AF197" t="s">
        <v>3585</v>
      </c>
      <c r="AG197">
        <v>4</v>
      </c>
      <c r="AH197" t="s">
        <v>3564</v>
      </c>
      <c r="AI197">
        <f t="shared" si="55"/>
        <v>28.03846153846154</v>
      </c>
      <c r="AJ197">
        <f t="shared" si="56"/>
        <v>28.03846153846154</v>
      </c>
      <c r="AK197" t="str">
        <f t="shared" si="57"/>
        <v/>
      </c>
      <c r="AL197" t="str">
        <f t="shared" si="58"/>
        <v/>
      </c>
      <c r="AM197">
        <f t="shared" si="59"/>
        <v>36.536585365853661</v>
      </c>
      <c r="AN197">
        <f t="shared" si="60"/>
        <v>36.536585365853661</v>
      </c>
      <c r="AO197" t="str">
        <f t="shared" si="61"/>
        <v/>
      </c>
      <c r="AP197" t="str">
        <f t="shared" si="62"/>
        <v/>
      </c>
    </row>
    <row r="198" spans="1:42" x14ac:dyDescent="0.3">
      <c r="A198" s="2">
        <v>45040</v>
      </c>
      <c r="B198" s="2">
        <v>45042</v>
      </c>
      <c r="C198">
        <v>2</v>
      </c>
      <c r="D198">
        <f t="shared" si="63"/>
        <v>25.304347826086957</v>
      </c>
      <c r="E198">
        <f t="shared" si="48"/>
        <v>25.304347826086957</v>
      </c>
      <c r="F198" t="str">
        <f t="shared" si="49"/>
        <v/>
      </c>
      <c r="G198" t="str">
        <f t="shared" si="50"/>
        <v/>
      </c>
      <c r="H198">
        <f t="shared" si="51"/>
        <v>30.3</v>
      </c>
      <c r="I198">
        <f t="shared" si="52"/>
        <v>30.3</v>
      </c>
      <c r="J198" t="str">
        <f t="shared" si="53"/>
        <v/>
      </c>
      <c r="K198" t="str">
        <f t="shared" si="54"/>
        <v/>
      </c>
      <c r="L198" t="s">
        <v>3538</v>
      </c>
      <c r="M198" t="s">
        <v>1105</v>
      </c>
      <c r="N198" t="s">
        <v>16</v>
      </c>
      <c r="O198" t="s">
        <v>46</v>
      </c>
      <c r="P198" t="s">
        <v>119</v>
      </c>
      <c r="Q198" t="s">
        <v>120</v>
      </c>
      <c r="R198" t="s">
        <v>42</v>
      </c>
      <c r="S198" t="s">
        <v>21</v>
      </c>
      <c r="T198" t="s">
        <v>21</v>
      </c>
      <c r="U198" t="s">
        <v>3249</v>
      </c>
      <c r="V198" t="s">
        <v>76</v>
      </c>
      <c r="W198">
        <v>96.764373122752829</v>
      </c>
      <c r="X198">
        <v>7.2991491465491372</v>
      </c>
      <c r="Y198">
        <v>115</v>
      </c>
      <c r="Z198" t="s">
        <v>3841</v>
      </c>
      <c r="AA198" t="s">
        <v>3554</v>
      </c>
      <c r="AB198" t="s">
        <v>3585</v>
      </c>
      <c r="AC198">
        <v>4</v>
      </c>
      <c r="AD198" t="s">
        <v>3564</v>
      </c>
      <c r="AE198" t="s">
        <v>3554</v>
      </c>
      <c r="AF198" t="s">
        <v>3585</v>
      </c>
      <c r="AG198">
        <v>4</v>
      </c>
      <c r="AH198" t="s">
        <v>3564</v>
      </c>
      <c r="AI198">
        <f t="shared" si="55"/>
        <v>28.03846153846154</v>
      </c>
      <c r="AJ198">
        <f t="shared" si="56"/>
        <v>28.03846153846154</v>
      </c>
      <c r="AK198" t="str">
        <f t="shared" si="57"/>
        <v/>
      </c>
      <c r="AL198" t="str">
        <f t="shared" si="58"/>
        <v/>
      </c>
      <c r="AM198">
        <f t="shared" si="59"/>
        <v>36.536585365853661</v>
      </c>
      <c r="AN198">
        <f t="shared" si="60"/>
        <v>36.536585365853661</v>
      </c>
      <c r="AO198" t="str">
        <f t="shared" si="61"/>
        <v/>
      </c>
      <c r="AP198" t="str">
        <f t="shared" si="62"/>
        <v/>
      </c>
    </row>
    <row r="199" spans="1:42" x14ac:dyDescent="0.3">
      <c r="A199" s="2">
        <v>45040</v>
      </c>
      <c r="B199" s="2">
        <v>45042</v>
      </c>
      <c r="C199">
        <v>2</v>
      </c>
      <c r="D199">
        <f t="shared" si="63"/>
        <v>25.304347826086957</v>
      </c>
      <c r="E199">
        <f t="shared" si="48"/>
        <v>25.304347826086957</v>
      </c>
      <c r="F199">
        <f t="shared" si="49"/>
        <v>17.666666666666668</v>
      </c>
      <c r="G199">
        <f t="shared" si="50"/>
        <v>17.666666666666668</v>
      </c>
      <c r="H199" t="str">
        <f t="shared" si="51"/>
        <v/>
      </c>
      <c r="I199" t="str">
        <f t="shared" si="52"/>
        <v/>
      </c>
      <c r="J199" t="str">
        <f t="shared" si="53"/>
        <v/>
      </c>
      <c r="K199" t="str">
        <f t="shared" si="54"/>
        <v/>
      </c>
      <c r="L199" t="s">
        <v>3538</v>
      </c>
      <c r="M199" t="s">
        <v>478</v>
      </c>
      <c r="N199" t="s">
        <v>16</v>
      </c>
      <c r="O199" t="s">
        <v>17</v>
      </c>
      <c r="P199" t="s">
        <v>18</v>
      </c>
      <c r="Q199" t="s">
        <v>34</v>
      </c>
      <c r="R199" t="s">
        <v>20</v>
      </c>
      <c r="S199" t="s">
        <v>21</v>
      </c>
      <c r="T199" t="s">
        <v>21</v>
      </c>
      <c r="U199" t="s">
        <v>1962</v>
      </c>
      <c r="V199" t="s">
        <v>76</v>
      </c>
      <c r="W199">
        <v>79.668730271262035</v>
      </c>
      <c r="X199">
        <v>5.6620924318152959</v>
      </c>
      <c r="Y199">
        <v>115</v>
      </c>
      <c r="Z199" t="s">
        <v>3841</v>
      </c>
      <c r="AA199" t="s">
        <v>3554</v>
      </c>
      <c r="AB199" t="s">
        <v>3585</v>
      </c>
      <c r="AC199">
        <v>4</v>
      </c>
      <c r="AD199" t="s">
        <v>3564</v>
      </c>
      <c r="AE199" t="s">
        <v>3554</v>
      </c>
      <c r="AF199" t="s">
        <v>3585</v>
      </c>
      <c r="AG199">
        <v>4</v>
      </c>
      <c r="AH199" t="s">
        <v>3564</v>
      </c>
      <c r="AI199">
        <f t="shared" si="55"/>
        <v>28.03846153846154</v>
      </c>
      <c r="AJ199">
        <f t="shared" si="56"/>
        <v>28.03846153846154</v>
      </c>
      <c r="AK199">
        <f t="shared" si="57"/>
        <v>13.388888888888889</v>
      </c>
      <c r="AL199">
        <f t="shared" si="58"/>
        <v>13.388888888888889</v>
      </c>
      <c r="AM199" t="str">
        <f t="shared" si="59"/>
        <v/>
      </c>
      <c r="AN199" t="str">
        <f t="shared" si="60"/>
        <v/>
      </c>
      <c r="AO199" t="str">
        <f t="shared" si="61"/>
        <v/>
      </c>
      <c r="AP199" t="str">
        <f t="shared" si="62"/>
        <v/>
      </c>
    </row>
    <row r="200" spans="1:42" x14ac:dyDescent="0.3">
      <c r="A200" s="2">
        <v>45040</v>
      </c>
      <c r="B200" s="2">
        <v>45043</v>
      </c>
      <c r="C200">
        <v>3</v>
      </c>
      <c r="D200">
        <f t="shared" si="63"/>
        <v>24.75</v>
      </c>
      <c r="E200">
        <f t="shared" si="48"/>
        <v>24.75</v>
      </c>
      <c r="F200" t="str">
        <f t="shared" si="49"/>
        <v/>
      </c>
      <c r="G200" t="str">
        <f t="shared" si="50"/>
        <v/>
      </c>
      <c r="H200">
        <f t="shared" si="51"/>
        <v>28.5</v>
      </c>
      <c r="I200">
        <f t="shared" si="52"/>
        <v>28.5</v>
      </c>
      <c r="J200" t="str">
        <f t="shared" si="53"/>
        <v/>
      </c>
      <c r="K200" t="str">
        <f t="shared" si="54"/>
        <v/>
      </c>
      <c r="L200" t="s">
        <v>3538</v>
      </c>
      <c r="M200" t="s">
        <v>224</v>
      </c>
      <c r="N200" t="s">
        <v>39</v>
      </c>
      <c r="O200" t="s">
        <v>58</v>
      </c>
      <c r="P200" t="s">
        <v>52</v>
      </c>
      <c r="Q200" t="s">
        <v>92</v>
      </c>
      <c r="R200" t="s">
        <v>42</v>
      </c>
      <c r="S200" t="s">
        <v>22</v>
      </c>
      <c r="T200" t="s">
        <v>22</v>
      </c>
      <c r="V200" t="s">
        <v>144</v>
      </c>
      <c r="W200">
        <v>121.55152233129741</v>
      </c>
      <c r="X200">
        <v>6.8038803934983001</v>
      </c>
      <c r="Y200">
        <v>116</v>
      </c>
      <c r="Z200" t="s">
        <v>3711</v>
      </c>
      <c r="AA200" t="s">
        <v>3554</v>
      </c>
      <c r="AB200" t="s">
        <v>3585</v>
      </c>
      <c r="AC200">
        <v>4</v>
      </c>
      <c r="AD200" t="s">
        <v>3564</v>
      </c>
      <c r="AE200" t="s">
        <v>3554</v>
      </c>
      <c r="AF200" t="s">
        <v>3585</v>
      </c>
      <c r="AG200">
        <v>4</v>
      </c>
      <c r="AH200" t="s">
        <v>3564</v>
      </c>
      <c r="AI200">
        <f t="shared" si="55"/>
        <v>28.772151898734176</v>
      </c>
      <c r="AJ200">
        <f t="shared" si="56"/>
        <v>28.772151898734176</v>
      </c>
      <c r="AK200" t="str">
        <f t="shared" si="57"/>
        <v/>
      </c>
      <c r="AL200" t="str">
        <f t="shared" si="58"/>
        <v/>
      </c>
      <c r="AM200">
        <f t="shared" si="59"/>
        <v>37.069767441860463</v>
      </c>
      <c r="AN200">
        <f t="shared" si="60"/>
        <v>37.069767441860463</v>
      </c>
      <c r="AO200" t="str">
        <f t="shared" si="61"/>
        <v/>
      </c>
      <c r="AP200" t="str">
        <f t="shared" si="62"/>
        <v/>
      </c>
    </row>
    <row r="201" spans="1:42" x14ac:dyDescent="0.3">
      <c r="A201" s="2">
        <v>44950</v>
      </c>
      <c r="B201" s="2">
        <v>45043</v>
      </c>
      <c r="C201">
        <v>93</v>
      </c>
      <c r="D201">
        <f t="shared" si="63"/>
        <v>24.75</v>
      </c>
      <c r="E201">
        <f t="shared" si="48"/>
        <v>24.75</v>
      </c>
      <c r="F201" t="str">
        <f t="shared" si="49"/>
        <v/>
      </c>
      <c r="G201" t="str">
        <f t="shared" si="50"/>
        <v/>
      </c>
      <c r="H201">
        <f t="shared" si="51"/>
        <v>28.5</v>
      </c>
      <c r="I201">
        <f t="shared" si="52"/>
        <v>28.5</v>
      </c>
      <c r="J201" t="str">
        <f t="shared" si="53"/>
        <v/>
      </c>
      <c r="K201" t="str">
        <f t="shared" si="54"/>
        <v/>
      </c>
      <c r="L201" t="s">
        <v>3540</v>
      </c>
      <c r="M201" t="s">
        <v>2039</v>
      </c>
      <c r="N201" t="s">
        <v>118</v>
      </c>
      <c r="O201" t="s">
        <v>33</v>
      </c>
      <c r="P201" t="s">
        <v>18</v>
      </c>
      <c r="Q201" t="s">
        <v>19</v>
      </c>
      <c r="R201" t="s">
        <v>42</v>
      </c>
      <c r="S201" t="s">
        <v>21</v>
      </c>
      <c r="T201" t="s">
        <v>3546</v>
      </c>
      <c r="U201" t="s">
        <v>2241</v>
      </c>
      <c r="V201" t="s">
        <v>30</v>
      </c>
      <c r="W201">
        <v>76.715317137164476</v>
      </c>
      <c r="X201">
        <v>6.8125572186150061</v>
      </c>
      <c r="Y201">
        <v>116</v>
      </c>
      <c r="Z201" t="s">
        <v>3711</v>
      </c>
      <c r="AA201" t="s">
        <v>3554</v>
      </c>
      <c r="AB201" t="s">
        <v>3584</v>
      </c>
      <c r="AC201">
        <v>1</v>
      </c>
      <c r="AD201" t="s">
        <v>3561</v>
      </c>
      <c r="AE201" t="s">
        <v>3554</v>
      </c>
      <c r="AF201" t="s">
        <v>3585</v>
      </c>
      <c r="AG201">
        <v>4</v>
      </c>
      <c r="AH201" t="s">
        <v>3564</v>
      </c>
      <c r="AI201">
        <f t="shared" si="55"/>
        <v>28.772151898734176</v>
      </c>
      <c r="AJ201">
        <f t="shared" si="56"/>
        <v>28.772151898734176</v>
      </c>
      <c r="AK201" t="str">
        <f t="shared" si="57"/>
        <v/>
      </c>
      <c r="AL201" t="str">
        <f t="shared" si="58"/>
        <v/>
      </c>
      <c r="AM201">
        <f t="shared" si="59"/>
        <v>37.069767441860463</v>
      </c>
      <c r="AN201">
        <f t="shared" si="60"/>
        <v>37.069767441860463</v>
      </c>
      <c r="AO201" t="str">
        <f t="shared" si="61"/>
        <v/>
      </c>
      <c r="AP201" t="str">
        <f t="shared" si="62"/>
        <v/>
      </c>
    </row>
    <row r="202" spans="1:42" x14ac:dyDescent="0.3">
      <c r="A202" s="2">
        <v>45013</v>
      </c>
      <c r="B202" s="2">
        <v>45043</v>
      </c>
      <c r="C202">
        <v>30</v>
      </c>
      <c r="D202">
        <f t="shared" si="63"/>
        <v>24.75</v>
      </c>
      <c r="E202">
        <f t="shared" si="48"/>
        <v>24.75</v>
      </c>
      <c r="F202">
        <f t="shared" si="49"/>
        <v>20.75</v>
      </c>
      <c r="G202">
        <f t="shared" si="50"/>
        <v>20.75</v>
      </c>
      <c r="H202" t="str">
        <f t="shared" si="51"/>
        <v/>
      </c>
      <c r="I202" t="str">
        <f t="shared" si="52"/>
        <v/>
      </c>
      <c r="J202" t="str">
        <f t="shared" si="53"/>
        <v/>
      </c>
      <c r="K202" t="str">
        <f t="shared" si="54"/>
        <v/>
      </c>
      <c r="L202" t="s">
        <v>3538</v>
      </c>
      <c r="M202" t="s">
        <v>1382</v>
      </c>
      <c r="N202" t="s">
        <v>103</v>
      </c>
      <c r="O202" t="s">
        <v>33</v>
      </c>
      <c r="P202" t="s">
        <v>52</v>
      </c>
      <c r="Q202" t="s">
        <v>34</v>
      </c>
      <c r="R202" t="s">
        <v>20</v>
      </c>
      <c r="S202" t="s">
        <v>21</v>
      </c>
      <c r="T202" t="s">
        <v>3546</v>
      </c>
      <c r="U202" t="s">
        <v>1383</v>
      </c>
      <c r="V202" t="s">
        <v>144</v>
      </c>
      <c r="W202">
        <v>102.202758260545</v>
      </c>
      <c r="X202">
        <v>7.6344444004024314</v>
      </c>
      <c r="Y202">
        <v>116</v>
      </c>
      <c r="Z202" t="s">
        <v>3711</v>
      </c>
      <c r="AA202" t="s">
        <v>3554</v>
      </c>
      <c r="AB202" t="s">
        <v>3584</v>
      </c>
      <c r="AC202">
        <v>3</v>
      </c>
      <c r="AD202" t="s">
        <v>3563</v>
      </c>
      <c r="AE202" t="s">
        <v>3554</v>
      </c>
      <c r="AF202" t="s">
        <v>3585</v>
      </c>
      <c r="AG202">
        <v>4</v>
      </c>
      <c r="AH202" t="s">
        <v>3564</v>
      </c>
      <c r="AI202">
        <f t="shared" si="55"/>
        <v>28.772151898734176</v>
      </c>
      <c r="AJ202">
        <f t="shared" si="56"/>
        <v>28.772151898734176</v>
      </c>
      <c r="AK202">
        <f t="shared" si="57"/>
        <v>14.611111111111111</v>
      </c>
      <c r="AL202">
        <f t="shared" si="58"/>
        <v>14.611111111111111</v>
      </c>
      <c r="AM202" t="str">
        <f t="shared" si="59"/>
        <v/>
      </c>
      <c r="AN202" t="str">
        <f t="shared" si="60"/>
        <v/>
      </c>
      <c r="AO202" t="str">
        <f t="shared" si="61"/>
        <v/>
      </c>
      <c r="AP202" t="str">
        <f t="shared" si="62"/>
        <v/>
      </c>
    </row>
    <row r="203" spans="1:42" x14ac:dyDescent="0.3">
      <c r="A203" s="2">
        <v>45000</v>
      </c>
      <c r="B203" s="2">
        <v>45044</v>
      </c>
      <c r="C203">
        <v>44</v>
      </c>
      <c r="D203">
        <f t="shared" si="63"/>
        <v>24.296296296296298</v>
      </c>
      <c r="E203">
        <f t="shared" si="48"/>
        <v>24.296296296296298</v>
      </c>
      <c r="F203" t="str">
        <f t="shared" si="49"/>
        <v/>
      </c>
      <c r="G203" t="str">
        <f t="shared" si="50"/>
        <v/>
      </c>
      <c r="H203">
        <f t="shared" si="51"/>
        <v>28.083333333333332</v>
      </c>
      <c r="I203">
        <f t="shared" si="52"/>
        <v>28.083333333333332</v>
      </c>
      <c r="J203" t="str">
        <f t="shared" si="53"/>
        <v/>
      </c>
      <c r="K203" t="str">
        <f t="shared" si="54"/>
        <v/>
      </c>
      <c r="L203" t="s">
        <v>3537</v>
      </c>
      <c r="M203" t="s">
        <v>1306</v>
      </c>
      <c r="N203" t="s">
        <v>118</v>
      </c>
      <c r="O203" t="s">
        <v>33</v>
      </c>
      <c r="P203" t="s">
        <v>52</v>
      </c>
      <c r="Q203" t="s">
        <v>92</v>
      </c>
      <c r="R203" t="s">
        <v>42</v>
      </c>
      <c r="S203" t="s">
        <v>22</v>
      </c>
      <c r="T203" t="s">
        <v>22</v>
      </c>
      <c r="V203" t="s">
        <v>144</v>
      </c>
      <c r="W203">
        <v>63.883426440221541</v>
      </c>
      <c r="X203">
        <v>7.0409243857652353</v>
      </c>
      <c r="Y203">
        <v>117</v>
      </c>
      <c r="Z203" t="s">
        <v>3695</v>
      </c>
      <c r="AA203" t="s">
        <v>3554</v>
      </c>
      <c r="AB203" t="s">
        <v>3584</v>
      </c>
      <c r="AC203">
        <v>3</v>
      </c>
      <c r="AD203" t="s">
        <v>3563</v>
      </c>
      <c r="AE203" t="s">
        <v>3554</v>
      </c>
      <c r="AF203" t="s">
        <v>3585</v>
      </c>
      <c r="AG203">
        <v>4</v>
      </c>
      <c r="AH203" t="s">
        <v>3564</v>
      </c>
      <c r="AI203">
        <f t="shared" si="55"/>
        <v>29</v>
      </c>
      <c r="AJ203">
        <f t="shared" si="56"/>
        <v>29</v>
      </c>
      <c r="AK203" t="str">
        <f t="shared" si="57"/>
        <v/>
      </c>
      <c r="AL203" t="str">
        <f t="shared" si="58"/>
        <v/>
      </c>
      <c r="AM203">
        <f t="shared" si="59"/>
        <v>37.930232558139537</v>
      </c>
      <c r="AN203">
        <f t="shared" si="60"/>
        <v>37.930232558139537</v>
      </c>
      <c r="AO203" t="str">
        <f t="shared" si="61"/>
        <v/>
      </c>
      <c r="AP203" t="str">
        <f t="shared" si="62"/>
        <v/>
      </c>
    </row>
    <row r="204" spans="1:42" x14ac:dyDescent="0.3">
      <c r="A204" s="2">
        <v>45034</v>
      </c>
      <c r="B204" s="2">
        <v>45044</v>
      </c>
      <c r="C204">
        <v>10</v>
      </c>
      <c r="D204">
        <f t="shared" si="63"/>
        <v>24.296296296296298</v>
      </c>
      <c r="E204">
        <f t="shared" si="48"/>
        <v>24.296296296296298</v>
      </c>
      <c r="F204" t="str">
        <f t="shared" si="49"/>
        <v/>
      </c>
      <c r="G204" t="str">
        <f t="shared" si="50"/>
        <v/>
      </c>
      <c r="H204" t="str">
        <f t="shared" si="51"/>
        <v/>
      </c>
      <c r="I204" t="str">
        <f t="shared" si="52"/>
        <v/>
      </c>
      <c r="J204">
        <f t="shared" si="53"/>
        <v>21.454545454545453</v>
      </c>
      <c r="K204">
        <f t="shared" si="54"/>
        <v>21.454545454545453</v>
      </c>
      <c r="L204" t="s">
        <v>3538</v>
      </c>
      <c r="M204" t="s">
        <v>83</v>
      </c>
      <c r="N204" t="s">
        <v>57</v>
      </c>
      <c r="O204" t="s">
        <v>17</v>
      </c>
      <c r="P204" t="s">
        <v>40</v>
      </c>
      <c r="Q204" t="s">
        <v>41</v>
      </c>
      <c r="R204" t="s">
        <v>35</v>
      </c>
      <c r="S204" t="s">
        <v>21</v>
      </c>
      <c r="T204" t="s">
        <v>21</v>
      </c>
      <c r="U204" t="s">
        <v>3340</v>
      </c>
      <c r="V204" t="s">
        <v>43</v>
      </c>
      <c r="W204">
        <v>105.2710162390957</v>
      </c>
      <c r="X204">
        <v>5.5355424730977987</v>
      </c>
      <c r="Y204">
        <v>117</v>
      </c>
      <c r="Z204" t="s">
        <v>3695</v>
      </c>
      <c r="AA204" t="s">
        <v>3554</v>
      </c>
      <c r="AB204" t="s">
        <v>3585</v>
      </c>
      <c r="AC204">
        <v>4</v>
      </c>
      <c r="AD204" t="s">
        <v>3564</v>
      </c>
      <c r="AE204" t="s">
        <v>3554</v>
      </c>
      <c r="AF204" t="s">
        <v>3585</v>
      </c>
      <c r="AG204">
        <v>4</v>
      </c>
      <c r="AH204" t="s">
        <v>3564</v>
      </c>
      <c r="AI204">
        <f t="shared" si="55"/>
        <v>29</v>
      </c>
      <c r="AJ204">
        <f t="shared" si="56"/>
        <v>29</v>
      </c>
      <c r="AK204" t="str">
        <f t="shared" si="57"/>
        <v/>
      </c>
      <c r="AL204" t="str">
        <f t="shared" si="58"/>
        <v/>
      </c>
      <c r="AM204" t="str">
        <f t="shared" si="59"/>
        <v/>
      </c>
      <c r="AN204" t="str">
        <f t="shared" si="60"/>
        <v/>
      </c>
      <c r="AO204">
        <f t="shared" si="61"/>
        <v>22.421052631578949</v>
      </c>
      <c r="AP204">
        <f t="shared" si="62"/>
        <v>22.421052631578949</v>
      </c>
    </row>
    <row r="205" spans="1:42" x14ac:dyDescent="0.3">
      <c r="A205" s="2">
        <v>45036</v>
      </c>
      <c r="B205" s="2">
        <v>45044</v>
      </c>
      <c r="C205">
        <v>8</v>
      </c>
      <c r="D205">
        <f t="shared" si="63"/>
        <v>24.296296296296298</v>
      </c>
      <c r="E205">
        <f t="shared" si="48"/>
        <v>24.296296296296298</v>
      </c>
      <c r="F205" t="str">
        <f t="shared" si="49"/>
        <v/>
      </c>
      <c r="G205" t="str">
        <f t="shared" si="50"/>
        <v/>
      </c>
      <c r="H205">
        <f t="shared" si="51"/>
        <v>28.083333333333332</v>
      </c>
      <c r="I205">
        <f t="shared" si="52"/>
        <v>28.083333333333332</v>
      </c>
      <c r="J205" t="str">
        <f t="shared" si="53"/>
        <v/>
      </c>
      <c r="K205" t="str">
        <f t="shared" si="54"/>
        <v/>
      </c>
      <c r="L205" t="s">
        <v>3538</v>
      </c>
      <c r="M205" t="s">
        <v>1677</v>
      </c>
      <c r="N205" t="s">
        <v>118</v>
      </c>
      <c r="O205" t="s">
        <v>58</v>
      </c>
      <c r="P205" t="s">
        <v>119</v>
      </c>
      <c r="Q205" t="s">
        <v>120</v>
      </c>
      <c r="R205" t="s">
        <v>42</v>
      </c>
      <c r="S205" t="s">
        <v>21</v>
      </c>
      <c r="T205" t="s">
        <v>21</v>
      </c>
      <c r="U205" t="s">
        <v>1678</v>
      </c>
      <c r="V205" t="s">
        <v>54</v>
      </c>
      <c r="W205">
        <v>66.15875836862854</v>
      </c>
      <c r="X205">
        <v>6.3060965828199009</v>
      </c>
      <c r="Y205">
        <v>117</v>
      </c>
      <c r="Z205" t="s">
        <v>3695</v>
      </c>
      <c r="AA205" t="s">
        <v>3554</v>
      </c>
      <c r="AB205" t="s">
        <v>3585</v>
      </c>
      <c r="AC205">
        <v>4</v>
      </c>
      <c r="AD205" t="s">
        <v>3564</v>
      </c>
      <c r="AE205" t="s">
        <v>3554</v>
      </c>
      <c r="AF205" t="s">
        <v>3585</v>
      </c>
      <c r="AG205">
        <v>4</v>
      </c>
      <c r="AH205" t="s">
        <v>3564</v>
      </c>
      <c r="AI205">
        <f t="shared" si="55"/>
        <v>29</v>
      </c>
      <c r="AJ205">
        <f t="shared" si="56"/>
        <v>29</v>
      </c>
      <c r="AK205" t="str">
        <f t="shared" si="57"/>
        <v/>
      </c>
      <c r="AL205" t="str">
        <f t="shared" si="58"/>
        <v/>
      </c>
      <c r="AM205">
        <f t="shared" si="59"/>
        <v>37.930232558139537</v>
      </c>
      <c r="AN205">
        <f t="shared" si="60"/>
        <v>37.930232558139537</v>
      </c>
      <c r="AO205" t="str">
        <f t="shared" si="61"/>
        <v/>
      </c>
      <c r="AP205" t="str">
        <f t="shared" si="62"/>
        <v/>
      </c>
    </row>
    <row r="206" spans="1:42" x14ac:dyDescent="0.3">
      <c r="A206" s="2">
        <v>45042</v>
      </c>
      <c r="B206" s="2">
        <v>45046</v>
      </c>
      <c r="C206">
        <v>4</v>
      </c>
      <c r="D206">
        <f t="shared" si="63"/>
        <v>24.32</v>
      </c>
      <c r="E206">
        <f t="shared" si="48"/>
        <v>24.32</v>
      </c>
      <c r="F206" t="str">
        <f t="shared" si="49"/>
        <v/>
      </c>
      <c r="G206" t="str">
        <f t="shared" si="50"/>
        <v/>
      </c>
      <c r="H206">
        <f t="shared" si="51"/>
        <v>30</v>
      </c>
      <c r="I206">
        <f t="shared" si="52"/>
        <v>30</v>
      </c>
      <c r="J206" t="str">
        <f t="shared" si="53"/>
        <v/>
      </c>
      <c r="K206" t="str">
        <f t="shared" si="54"/>
        <v/>
      </c>
      <c r="L206" t="s">
        <v>3538</v>
      </c>
      <c r="M206" t="s">
        <v>2698</v>
      </c>
      <c r="N206" t="s">
        <v>16</v>
      </c>
      <c r="O206" t="s">
        <v>58</v>
      </c>
      <c r="P206" t="s">
        <v>59</v>
      </c>
      <c r="Q206" t="s">
        <v>34</v>
      </c>
      <c r="R206" t="s">
        <v>42</v>
      </c>
      <c r="S206" t="s">
        <v>22</v>
      </c>
      <c r="T206" t="s">
        <v>22</v>
      </c>
      <c r="V206" t="s">
        <v>63</v>
      </c>
      <c r="W206">
        <v>71.027456285141682</v>
      </c>
      <c r="X206">
        <v>6.5990577646474708</v>
      </c>
      <c r="Y206">
        <v>119</v>
      </c>
      <c r="Z206" t="s">
        <v>3770</v>
      </c>
      <c r="AA206" t="s">
        <v>3554</v>
      </c>
      <c r="AB206" t="s">
        <v>3585</v>
      </c>
      <c r="AC206">
        <v>4</v>
      </c>
      <c r="AD206" t="s">
        <v>3564</v>
      </c>
      <c r="AE206" t="s">
        <v>3554</v>
      </c>
      <c r="AF206" t="s">
        <v>3585</v>
      </c>
      <c r="AG206">
        <v>4</v>
      </c>
      <c r="AH206" t="s">
        <v>3564</v>
      </c>
      <c r="AI206">
        <f t="shared" si="55"/>
        <v>29.8</v>
      </c>
      <c r="AJ206">
        <f t="shared" si="56"/>
        <v>29.8</v>
      </c>
      <c r="AK206" t="str">
        <f t="shared" si="57"/>
        <v/>
      </c>
      <c r="AL206" t="str">
        <f t="shared" si="58"/>
        <v/>
      </c>
      <c r="AM206">
        <f t="shared" si="59"/>
        <v>38.853658536585364</v>
      </c>
      <c r="AN206">
        <f t="shared" si="60"/>
        <v>38.853658536585364</v>
      </c>
      <c r="AO206" t="str">
        <f t="shared" si="61"/>
        <v/>
      </c>
      <c r="AP206" t="str">
        <f t="shared" si="62"/>
        <v/>
      </c>
    </row>
    <row r="207" spans="1:42" x14ac:dyDescent="0.3">
      <c r="A207" s="2">
        <v>45028</v>
      </c>
      <c r="B207" s="2">
        <v>45047</v>
      </c>
      <c r="C207">
        <v>19</v>
      </c>
      <c r="D207">
        <f t="shared" si="63"/>
        <v>22.318181818181817</v>
      </c>
      <c r="E207">
        <f t="shared" si="48"/>
        <v>22.318181818181817</v>
      </c>
      <c r="F207" t="str">
        <f t="shared" si="49"/>
        <v/>
      </c>
      <c r="G207" t="str">
        <f t="shared" si="50"/>
        <v/>
      </c>
      <c r="H207" t="str">
        <f t="shared" si="51"/>
        <v/>
      </c>
      <c r="I207" t="str">
        <f t="shared" si="52"/>
        <v/>
      </c>
      <c r="J207">
        <f t="shared" si="53"/>
        <v>22.666666666666668</v>
      </c>
      <c r="K207">
        <f t="shared" si="54"/>
        <v>22.666666666666668</v>
      </c>
      <c r="L207" t="s">
        <v>3538</v>
      </c>
      <c r="M207" t="s">
        <v>1526</v>
      </c>
      <c r="N207" t="s">
        <v>57</v>
      </c>
      <c r="O207" t="s">
        <v>17</v>
      </c>
      <c r="P207" t="s">
        <v>40</v>
      </c>
      <c r="Q207" t="s">
        <v>41</v>
      </c>
      <c r="R207" t="s">
        <v>35</v>
      </c>
      <c r="S207" t="s">
        <v>22</v>
      </c>
      <c r="T207" t="s">
        <v>22</v>
      </c>
      <c r="V207" t="s">
        <v>63</v>
      </c>
      <c r="W207">
        <v>121.5736166686259</v>
      </c>
      <c r="X207">
        <v>5.9007018640112587</v>
      </c>
      <c r="Y207">
        <v>120</v>
      </c>
      <c r="Z207" t="s">
        <v>3796</v>
      </c>
      <c r="AA207" t="s">
        <v>3554</v>
      </c>
      <c r="AB207" t="s">
        <v>3585</v>
      </c>
      <c r="AC207">
        <v>4</v>
      </c>
      <c r="AD207" t="s">
        <v>3564</v>
      </c>
      <c r="AE207" t="s">
        <v>3554</v>
      </c>
      <c r="AF207" t="s">
        <v>3585</v>
      </c>
      <c r="AG207">
        <v>5</v>
      </c>
      <c r="AH207" t="s">
        <v>3565</v>
      </c>
      <c r="AI207">
        <f t="shared" si="55"/>
        <v>29.09090909090909</v>
      </c>
      <c r="AJ207">
        <f t="shared" si="56"/>
        <v>29.09090909090909</v>
      </c>
      <c r="AK207" t="str">
        <f t="shared" si="57"/>
        <v/>
      </c>
      <c r="AL207" t="str">
        <f t="shared" si="58"/>
        <v/>
      </c>
      <c r="AM207" t="str">
        <f t="shared" si="59"/>
        <v/>
      </c>
      <c r="AN207" t="str">
        <f t="shared" si="60"/>
        <v/>
      </c>
      <c r="AO207">
        <f t="shared" si="61"/>
        <v>21.5</v>
      </c>
      <c r="AP207">
        <f t="shared" si="62"/>
        <v>21.5</v>
      </c>
    </row>
    <row r="208" spans="1:42" x14ac:dyDescent="0.3">
      <c r="A208" s="2">
        <v>45037</v>
      </c>
      <c r="B208" s="2">
        <v>45047</v>
      </c>
      <c r="C208">
        <v>10</v>
      </c>
      <c r="D208">
        <f t="shared" si="63"/>
        <v>22.318181818181817</v>
      </c>
      <c r="E208">
        <f t="shared" si="48"/>
        <v>22.318181818181817</v>
      </c>
      <c r="F208" t="str">
        <f t="shared" si="49"/>
        <v/>
      </c>
      <c r="G208" t="str">
        <f t="shared" si="50"/>
        <v/>
      </c>
      <c r="H208">
        <f t="shared" si="51"/>
        <v>25.2</v>
      </c>
      <c r="I208">
        <f t="shared" si="52"/>
        <v>25.2</v>
      </c>
      <c r="J208" t="str">
        <f t="shared" si="53"/>
        <v/>
      </c>
      <c r="K208" t="str">
        <f t="shared" si="54"/>
        <v/>
      </c>
      <c r="L208" t="s">
        <v>3538</v>
      </c>
      <c r="M208" t="s">
        <v>439</v>
      </c>
      <c r="N208" t="s">
        <v>16</v>
      </c>
      <c r="O208" t="s">
        <v>46</v>
      </c>
      <c r="P208" t="s">
        <v>119</v>
      </c>
      <c r="Q208" t="s">
        <v>120</v>
      </c>
      <c r="R208" t="s">
        <v>42</v>
      </c>
      <c r="S208" t="s">
        <v>21</v>
      </c>
      <c r="T208" t="s">
        <v>21</v>
      </c>
      <c r="U208" t="s">
        <v>1098</v>
      </c>
      <c r="V208" t="s">
        <v>144</v>
      </c>
      <c r="W208">
        <v>76.419706202530136</v>
      </c>
      <c r="X208">
        <v>6.3392547656136209</v>
      </c>
      <c r="Y208">
        <v>120</v>
      </c>
      <c r="Z208" t="s">
        <v>3796</v>
      </c>
      <c r="AA208" t="s">
        <v>3554</v>
      </c>
      <c r="AB208" t="s">
        <v>3585</v>
      </c>
      <c r="AC208">
        <v>4</v>
      </c>
      <c r="AD208" t="s">
        <v>3564</v>
      </c>
      <c r="AE208" t="s">
        <v>3554</v>
      </c>
      <c r="AF208" t="s">
        <v>3585</v>
      </c>
      <c r="AG208">
        <v>5</v>
      </c>
      <c r="AH208" t="s">
        <v>3565</v>
      </c>
      <c r="AI208">
        <f t="shared" si="55"/>
        <v>29.09090909090909</v>
      </c>
      <c r="AJ208">
        <f t="shared" si="56"/>
        <v>29.09090909090909</v>
      </c>
      <c r="AK208" t="str">
        <f t="shared" si="57"/>
        <v/>
      </c>
      <c r="AL208" t="str">
        <f t="shared" si="58"/>
        <v/>
      </c>
      <c r="AM208">
        <f t="shared" si="59"/>
        <v>38.166666666666664</v>
      </c>
      <c r="AN208">
        <f t="shared" si="60"/>
        <v>38.166666666666664</v>
      </c>
      <c r="AO208" t="str">
        <f t="shared" si="61"/>
        <v/>
      </c>
      <c r="AP208" t="str">
        <f t="shared" si="62"/>
        <v/>
      </c>
    </row>
    <row r="209" spans="1:42" x14ac:dyDescent="0.3">
      <c r="A209" s="2">
        <v>45044</v>
      </c>
      <c r="B209" s="2">
        <v>45047</v>
      </c>
      <c r="C209">
        <v>3</v>
      </c>
      <c r="D209">
        <f t="shared" si="63"/>
        <v>22.318181818181817</v>
      </c>
      <c r="E209">
        <f t="shared" si="48"/>
        <v>22.318181818181817</v>
      </c>
      <c r="F209">
        <f t="shared" si="49"/>
        <v>11.666666666666666</v>
      </c>
      <c r="G209">
        <f t="shared" si="50"/>
        <v>11.666666666666666</v>
      </c>
      <c r="H209" t="str">
        <f t="shared" si="51"/>
        <v/>
      </c>
      <c r="I209" t="str">
        <f t="shared" si="52"/>
        <v/>
      </c>
      <c r="J209" t="str">
        <f t="shared" si="53"/>
        <v/>
      </c>
      <c r="K209" t="str">
        <f t="shared" si="54"/>
        <v/>
      </c>
      <c r="L209" t="s">
        <v>3538</v>
      </c>
      <c r="M209" t="s">
        <v>2225</v>
      </c>
      <c r="N209" t="s">
        <v>103</v>
      </c>
      <c r="O209" t="s">
        <v>58</v>
      </c>
      <c r="P209" t="s">
        <v>119</v>
      </c>
      <c r="Q209" t="s">
        <v>120</v>
      </c>
      <c r="R209" t="s">
        <v>20</v>
      </c>
      <c r="S209" t="s">
        <v>21</v>
      </c>
      <c r="T209" t="s">
        <v>21</v>
      </c>
      <c r="U209" t="s">
        <v>524</v>
      </c>
      <c r="V209" t="s">
        <v>30</v>
      </c>
      <c r="W209">
        <v>102.187887335913</v>
      </c>
      <c r="X209">
        <v>7.7744254851526531</v>
      </c>
      <c r="Y209">
        <v>120</v>
      </c>
      <c r="Z209" t="s">
        <v>3796</v>
      </c>
      <c r="AA209" t="s">
        <v>3554</v>
      </c>
      <c r="AB209" t="s">
        <v>3585</v>
      </c>
      <c r="AC209">
        <v>4</v>
      </c>
      <c r="AD209" t="s">
        <v>3564</v>
      </c>
      <c r="AE209" t="s">
        <v>3554</v>
      </c>
      <c r="AF209" t="s">
        <v>3585</v>
      </c>
      <c r="AG209">
        <v>5</v>
      </c>
      <c r="AH209" t="s">
        <v>3565</v>
      </c>
      <c r="AI209">
        <f t="shared" si="55"/>
        <v>29.09090909090909</v>
      </c>
      <c r="AJ209">
        <f t="shared" si="56"/>
        <v>29.09090909090909</v>
      </c>
      <c r="AK209">
        <f t="shared" si="57"/>
        <v>14.705882352941176</v>
      </c>
      <c r="AL209">
        <f t="shared" si="58"/>
        <v>14.705882352941176</v>
      </c>
      <c r="AM209" t="str">
        <f t="shared" si="59"/>
        <v/>
      </c>
      <c r="AN209" t="str">
        <f t="shared" si="60"/>
        <v/>
      </c>
      <c r="AO209" t="str">
        <f t="shared" si="61"/>
        <v/>
      </c>
      <c r="AP209" t="str">
        <f t="shared" si="62"/>
        <v/>
      </c>
    </row>
    <row r="210" spans="1:42" x14ac:dyDescent="0.3">
      <c r="A210" s="2">
        <v>44976</v>
      </c>
      <c r="B210" s="2">
        <v>45051</v>
      </c>
      <c r="C210">
        <v>75</v>
      </c>
      <c r="D210">
        <f t="shared" si="63"/>
        <v>18.833333333333332</v>
      </c>
      <c r="E210">
        <f t="shared" si="48"/>
        <v>18.833333333333332</v>
      </c>
      <c r="F210" t="str">
        <f t="shared" si="49"/>
        <v/>
      </c>
      <c r="G210" t="str">
        <f t="shared" si="50"/>
        <v/>
      </c>
      <c r="H210">
        <f t="shared" si="51"/>
        <v>22.75</v>
      </c>
      <c r="I210">
        <f t="shared" si="52"/>
        <v>22.75</v>
      </c>
      <c r="J210" t="str">
        <f t="shared" si="53"/>
        <v/>
      </c>
      <c r="K210" t="str">
        <f t="shared" si="54"/>
        <v/>
      </c>
      <c r="L210" t="s">
        <v>3537</v>
      </c>
      <c r="M210" t="s">
        <v>1469</v>
      </c>
      <c r="N210" t="s">
        <v>39</v>
      </c>
      <c r="O210" t="s">
        <v>33</v>
      </c>
      <c r="P210" t="s">
        <v>59</v>
      </c>
      <c r="Q210" t="s">
        <v>34</v>
      </c>
      <c r="R210" t="s">
        <v>42</v>
      </c>
      <c r="S210" t="s">
        <v>22</v>
      </c>
      <c r="T210" t="s">
        <v>22</v>
      </c>
      <c r="V210" t="s">
        <v>63</v>
      </c>
      <c r="W210">
        <v>135.95947127548291</v>
      </c>
      <c r="X210">
        <v>5.1693766837506132</v>
      </c>
      <c r="Y210">
        <v>124</v>
      </c>
      <c r="Z210" t="s">
        <v>3868</v>
      </c>
      <c r="AA210" t="s">
        <v>3554</v>
      </c>
      <c r="AB210" t="s">
        <v>3584</v>
      </c>
      <c r="AC210">
        <v>2</v>
      </c>
      <c r="AD210" t="s">
        <v>3562</v>
      </c>
      <c r="AE210" t="s">
        <v>3554</v>
      </c>
      <c r="AF210" t="s">
        <v>3585</v>
      </c>
      <c r="AG210">
        <v>5</v>
      </c>
      <c r="AH210" t="s">
        <v>3565</v>
      </c>
      <c r="AI210">
        <f t="shared" si="55"/>
        <v>30.657142857142858</v>
      </c>
      <c r="AJ210">
        <f t="shared" si="56"/>
        <v>30.657142857142858</v>
      </c>
      <c r="AK210" t="str">
        <f t="shared" si="57"/>
        <v/>
      </c>
      <c r="AL210" t="str">
        <f t="shared" si="58"/>
        <v/>
      </c>
      <c r="AM210">
        <f t="shared" si="59"/>
        <v>40.292682926829265</v>
      </c>
      <c r="AN210">
        <f t="shared" si="60"/>
        <v>40.292682926829265</v>
      </c>
      <c r="AO210" t="str">
        <f t="shared" si="61"/>
        <v/>
      </c>
      <c r="AP210" t="str">
        <f t="shared" si="62"/>
        <v/>
      </c>
    </row>
    <row r="211" spans="1:42" x14ac:dyDescent="0.3">
      <c r="A211" s="2">
        <v>45049</v>
      </c>
      <c r="B211" s="2">
        <v>45051</v>
      </c>
      <c r="C211">
        <v>2</v>
      </c>
      <c r="D211">
        <f t="shared" si="63"/>
        <v>18.833333333333332</v>
      </c>
      <c r="E211">
        <f t="shared" si="48"/>
        <v>18.833333333333332</v>
      </c>
      <c r="F211" t="str">
        <f t="shared" si="49"/>
        <v/>
      </c>
      <c r="G211" t="str">
        <f t="shared" si="50"/>
        <v/>
      </c>
      <c r="H211">
        <f t="shared" si="51"/>
        <v>22.75</v>
      </c>
      <c r="I211">
        <f t="shared" si="52"/>
        <v>22.75</v>
      </c>
      <c r="J211" t="str">
        <f t="shared" si="53"/>
        <v/>
      </c>
      <c r="K211" t="str">
        <f t="shared" si="54"/>
        <v/>
      </c>
      <c r="L211" t="s">
        <v>3538</v>
      </c>
      <c r="M211" t="s">
        <v>1772</v>
      </c>
      <c r="N211" t="s">
        <v>16</v>
      </c>
      <c r="O211" t="s">
        <v>33</v>
      </c>
      <c r="P211" t="s">
        <v>52</v>
      </c>
      <c r="Q211" t="s">
        <v>92</v>
      </c>
      <c r="R211" t="s">
        <v>42</v>
      </c>
      <c r="S211" t="s">
        <v>22</v>
      </c>
      <c r="T211" t="s">
        <v>22</v>
      </c>
      <c r="V211" t="s">
        <v>76</v>
      </c>
      <c r="W211">
        <v>98.845863059346087</v>
      </c>
      <c r="X211">
        <v>5.8689525062672789</v>
      </c>
      <c r="Y211">
        <v>124</v>
      </c>
      <c r="Z211" t="s">
        <v>3868</v>
      </c>
      <c r="AA211" t="s">
        <v>3554</v>
      </c>
      <c r="AB211" t="s">
        <v>3585</v>
      </c>
      <c r="AC211">
        <v>5</v>
      </c>
      <c r="AD211" t="s">
        <v>3565</v>
      </c>
      <c r="AE211" t="s">
        <v>3554</v>
      </c>
      <c r="AF211" t="s">
        <v>3585</v>
      </c>
      <c r="AG211">
        <v>5</v>
      </c>
      <c r="AH211" t="s">
        <v>3565</v>
      </c>
      <c r="AI211">
        <f t="shared" si="55"/>
        <v>30.657142857142858</v>
      </c>
      <c r="AJ211">
        <f t="shared" si="56"/>
        <v>30.657142857142858</v>
      </c>
      <c r="AK211" t="str">
        <f t="shared" si="57"/>
        <v/>
      </c>
      <c r="AL211" t="str">
        <f t="shared" si="58"/>
        <v/>
      </c>
      <c r="AM211">
        <f t="shared" si="59"/>
        <v>40.292682926829265</v>
      </c>
      <c r="AN211">
        <f t="shared" si="60"/>
        <v>40.292682926829265</v>
      </c>
      <c r="AO211" t="str">
        <f t="shared" si="61"/>
        <v/>
      </c>
      <c r="AP211" t="str">
        <f t="shared" si="62"/>
        <v/>
      </c>
    </row>
    <row r="212" spans="1:42" x14ac:dyDescent="0.3">
      <c r="A212" s="2">
        <v>44962</v>
      </c>
      <c r="B212" s="2">
        <v>45052</v>
      </c>
      <c r="C212">
        <v>90</v>
      </c>
      <c r="D212">
        <f t="shared" si="63"/>
        <v>23.777777777777779</v>
      </c>
      <c r="E212">
        <f t="shared" si="48"/>
        <v>23.777777777777779</v>
      </c>
      <c r="F212" t="str">
        <f t="shared" si="49"/>
        <v/>
      </c>
      <c r="G212" t="str">
        <f t="shared" si="50"/>
        <v/>
      </c>
      <c r="H212">
        <f t="shared" si="51"/>
        <v>27.428571428571427</v>
      </c>
      <c r="I212">
        <f t="shared" si="52"/>
        <v>27.428571428571427</v>
      </c>
      <c r="J212" t="str">
        <f t="shared" si="53"/>
        <v/>
      </c>
      <c r="K212" t="str">
        <f t="shared" si="54"/>
        <v/>
      </c>
      <c r="L212" t="s">
        <v>3537</v>
      </c>
      <c r="M212" t="s">
        <v>383</v>
      </c>
      <c r="N212" t="s">
        <v>57</v>
      </c>
      <c r="O212" t="s">
        <v>46</v>
      </c>
      <c r="P212" t="s">
        <v>18</v>
      </c>
      <c r="Q212" t="s">
        <v>34</v>
      </c>
      <c r="R212" t="s">
        <v>42</v>
      </c>
      <c r="S212" t="s">
        <v>22</v>
      </c>
      <c r="T212" t="s">
        <v>22</v>
      </c>
      <c r="V212" t="s">
        <v>43</v>
      </c>
      <c r="W212">
        <v>106.7591505646424</v>
      </c>
      <c r="X212">
        <v>5.9099301581597183</v>
      </c>
      <c r="Y212">
        <v>125</v>
      </c>
      <c r="Z212" t="s">
        <v>3777</v>
      </c>
      <c r="AA212" t="s">
        <v>3554</v>
      </c>
      <c r="AB212" t="s">
        <v>3584</v>
      </c>
      <c r="AC212">
        <v>2</v>
      </c>
      <c r="AD212" t="s">
        <v>3562</v>
      </c>
      <c r="AE212" t="s">
        <v>3554</v>
      </c>
      <c r="AF212" t="s">
        <v>3585</v>
      </c>
      <c r="AG212">
        <v>5</v>
      </c>
      <c r="AH212" t="s">
        <v>3565</v>
      </c>
      <c r="AI212">
        <f t="shared" si="55"/>
        <v>30.057142857142857</v>
      </c>
      <c r="AJ212">
        <f t="shared" si="56"/>
        <v>30.057142857142857</v>
      </c>
      <c r="AK212" t="str">
        <f t="shared" si="57"/>
        <v/>
      </c>
      <c r="AL212" t="str">
        <f t="shared" si="58"/>
        <v/>
      </c>
      <c r="AM212">
        <f t="shared" si="59"/>
        <v>39.428571428571431</v>
      </c>
      <c r="AN212">
        <f t="shared" si="60"/>
        <v>39.428571428571431</v>
      </c>
      <c r="AO212" t="str">
        <f t="shared" si="61"/>
        <v/>
      </c>
      <c r="AP212" t="str">
        <f t="shared" si="62"/>
        <v/>
      </c>
    </row>
    <row r="213" spans="1:42" x14ac:dyDescent="0.3">
      <c r="A213" s="2">
        <v>45051</v>
      </c>
      <c r="B213" s="2">
        <v>45052</v>
      </c>
      <c r="C213">
        <v>1</v>
      </c>
      <c r="D213">
        <f t="shared" si="63"/>
        <v>23.777777777777779</v>
      </c>
      <c r="E213">
        <f t="shared" si="48"/>
        <v>23.777777777777779</v>
      </c>
      <c r="F213" t="str">
        <f t="shared" si="49"/>
        <v/>
      </c>
      <c r="G213" t="str">
        <f t="shared" si="50"/>
        <v/>
      </c>
      <c r="H213">
        <f t="shared" si="51"/>
        <v>27.428571428571427</v>
      </c>
      <c r="I213">
        <f t="shared" si="52"/>
        <v>27.428571428571427</v>
      </c>
      <c r="J213" t="str">
        <f t="shared" si="53"/>
        <v/>
      </c>
      <c r="K213" t="str">
        <f t="shared" si="54"/>
        <v/>
      </c>
      <c r="L213" t="s">
        <v>3538</v>
      </c>
      <c r="M213" t="s">
        <v>1038</v>
      </c>
      <c r="N213" t="s">
        <v>28</v>
      </c>
      <c r="O213" t="s">
        <v>17</v>
      </c>
      <c r="P213" t="s">
        <v>40</v>
      </c>
      <c r="Q213" t="s">
        <v>41</v>
      </c>
      <c r="R213" t="s">
        <v>42</v>
      </c>
      <c r="S213" t="s">
        <v>22</v>
      </c>
      <c r="T213" t="s">
        <v>22</v>
      </c>
      <c r="V213" t="s">
        <v>54</v>
      </c>
      <c r="W213">
        <v>25.59465831669354</v>
      </c>
      <c r="X213">
        <v>5.9927518776709974</v>
      </c>
      <c r="Y213">
        <v>125</v>
      </c>
      <c r="Z213" t="s">
        <v>3777</v>
      </c>
      <c r="AA213" t="s">
        <v>3554</v>
      </c>
      <c r="AB213" t="s">
        <v>3585</v>
      </c>
      <c r="AC213">
        <v>5</v>
      </c>
      <c r="AD213" t="s">
        <v>3565</v>
      </c>
      <c r="AE213" t="s">
        <v>3554</v>
      </c>
      <c r="AF213" t="s">
        <v>3585</v>
      </c>
      <c r="AG213">
        <v>5</v>
      </c>
      <c r="AH213" t="s">
        <v>3565</v>
      </c>
      <c r="AI213">
        <f t="shared" si="55"/>
        <v>30.057142857142857</v>
      </c>
      <c r="AJ213">
        <f t="shared" si="56"/>
        <v>30.057142857142857</v>
      </c>
      <c r="AK213" t="str">
        <f t="shared" si="57"/>
        <v/>
      </c>
      <c r="AL213" t="str">
        <f t="shared" si="58"/>
        <v/>
      </c>
      <c r="AM213">
        <f t="shared" si="59"/>
        <v>39.428571428571431</v>
      </c>
      <c r="AN213">
        <f t="shared" si="60"/>
        <v>39.428571428571431</v>
      </c>
      <c r="AO213" t="str">
        <f t="shared" si="61"/>
        <v/>
      </c>
      <c r="AP213" t="str">
        <f t="shared" si="62"/>
        <v/>
      </c>
    </row>
    <row r="214" spans="1:42" x14ac:dyDescent="0.3">
      <c r="A214" s="2">
        <v>45042</v>
      </c>
      <c r="B214" s="2">
        <v>45052</v>
      </c>
      <c r="C214">
        <v>10</v>
      </c>
      <c r="D214">
        <f t="shared" si="63"/>
        <v>23.777777777777779</v>
      </c>
      <c r="E214">
        <f t="shared" si="48"/>
        <v>23.777777777777779</v>
      </c>
      <c r="F214" t="str">
        <f t="shared" si="49"/>
        <v/>
      </c>
      <c r="G214" t="str">
        <f t="shared" si="50"/>
        <v/>
      </c>
      <c r="H214">
        <f t="shared" si="51"/>
        <v>27.428571428571427</v>
      </c>
      <c r="I214">
        <f t="shared" si="52"/>
        <v>27.428571428571427</v>
      </c>
      <c r="J214" t="str">
        <f t="shared" si="53"/>
        <v/>
      </c>
      <c r="K214" t="str">
        <f t="shared" si="54"/>
        <v/>
      </c>
      <c r="L214" t="s">
        <v>3538</v>
      </c>
      <c r="M214" t="s">
        <v>423</v>
      </c>
      <c r="N214" t="s">
        <v>80</v>
      </c>
      <c r="O214" t="s">
        <v>58</v>
      </c>
      <c r="P214" t="s">
        <v>59</v>
      </c>
      <c r="Q214" t="s">
        <v>19</v>
      </c>
      <c r="R214" t="s">
        <v>42</v>
      </c>
      <c r="S214" t="s">
        <v>22</v>
      </c>
      <c r="T214" t="s">
        <v>22</v>
      </c>
      <c r="V214" t="s">
        <v>63</v>
      </c>
      <c r="W214">
        <v>25.586994079512301</v>
      </c>
      <c r="X214">
        <v>4.2984882084391556</v>
      </c>
      <c r="Y214">
        <v>125</v>
      </c>
      <c r="Z214" t="s">
        <v>3777</v>
      </c>
      <c r="AA214" t="s">
        <v>3554</v>
      </c>
      <c r="AB214" t="s">
        <v>3585</v>
      </c>
      <c r="AC214">
        <v>4</v>
      </c>
      <c r="AD214" t="s">
        <v>3564</v>
      </c>
      <c r="AE214" t="s">
        <v>3554</v>
      </c>
      <c r="AF214" t="s">
        <v>3585</v>
      </c>
      <c r="AG214">
        <v>5</v>
      </c>
      <c r="AH214" t="s">
        <v>3565</v>
      </c>
      <c r="AI214">
        <f t="shared" si="55"/>
        <v>30.057142857142857</v>
      </c>
      <c r="AJ214">
        <f t="shared" si="56"/>
        <v>30.057142857142857</v>
      </c>
      <c r="AK214" t="str">
        <f t="shared" si="57"/>
        <v/>
      </c>
      <c r="AL214" t="str">
        <f t="shared" si="58"/>
        <v/>
      </c>
      <c r="AM214">
        <f t="shared" si="59"/>
        <v>39.428571428571431</v>
      </c>
      <c r="AN214">
        <f t="shared" si="60"/>
        <v>39.428571428571431</v>
      </c>
      <c r="AO214" t="str">
        <f t="shared" si="61"/>
        <v/>
      </c>
      <c r="AP214" t="str">
        <f t="shared" si="62"/>
        <v/>
      </c>
    </row>
    <row r="215" spans="1:42" x14ac:dyDescent="0.3">
      <c r="A215" s="2">
        <v>44990</v>
      </c>
      <c r="B215" s="2">
        <v>45053</v>
      </c>
      <c r="C215">
        <v>63</v>
      </c>
      <c r="D215">
        <f t="shared" si="63"/>
        <v>28.7</v>
      </c>
      <c r="E215">
        <f t="shared" si="48"/>
        <v>28.7</v>
      </c>
      <c r="F215" t="str">
        <f t="shared" si="49"/>
        <v/>
      </c>
      <c r="G215" t="str">
        <f t="shared" si="50"/>
        <v/>
      </c>
      <c r="H215">
        <f t="shared" si="51"/>
        <v>33.125</v>
      </c>
      <c r="I215">
        <f t="shared" si="52"/>
        <v>33.125</v>
      </c>
      <c r="J215" t="str">
        <f t="shared" si="53"/>
        <v/>
      </c>
      <c r="K215" t="str">
        <f t="shared" si="54"/>
        <v/>
      </c>
      <c r="L215" t="s">
        <v>3537</v>
      </c>
      <c r="M215" t="s">
        <v>2656</v>
      </c>
      <c r="N215" t="s">
        <v>157</v>
      </c>
      <c r="O215" t="s">
        <v>51</v>
      </c>
      <c r="P215" t="s">
        <v>59</v>
      </c>
      <c r="Q215" t="s">
        <v>34</v>
      </c>
      <c r="R215" t="s">
        <v>42</v>
      </c>
      <c r="S215" t="s">
        <v>22</v>
      </c>
      <c r="T215" t="s">
        <v>22</v>
      </c>
      <c r="V215" t="s">
        <v>63</v>
      </c>
      <c r="W215">
        <v>34.673669547931873</v>
      </c>
      <c r="X215">
        <v>4.5916971623063256</v>
      </c>
      <c r="Y215">
        <v>126</v>
      </c>
      <c r="Z215" t="s">
        <v>3876</v>
      </c>
      <c r="AA215" t="s">
        <v>3554</v>
      </c>
      <c r="AB215" t="s">
        <v>3584</v>
      </c>
      <c r="AC215">
        <v>3</v>
      </c>
      <c r="AD215" t="s">
        <v>3563</v>
      </c>
      <c r="AE215" t="s">
        <v>3554</v>
      </c>
      <c r="AF215" t="s">
        <v>3585</v>
      </c>
      <c r="AG215">
        <v>5</v>
      </c>
      <c r="AH215" t="s">
        <v>3565</v>
      </c>
      <c r="AI215">
        <f t="shared" si="55"/>
        <v>28.457142857142856</v>
      </c>
      <c r="AJ215">
        <f t="shared" si="56"/>
        <v>28.457142857142856</v>
      </c>
      <c r="AK215" t="str">
        <f t="shared" si="57"/>
        <v/>
      </c>
      <c r="AL215" t="str">
        <f t="shared" si="58"/>
        <v/>
      </c>
      <c r="AM215">
        <f t="shared" si="59"/>
        <v>36.761904761904759</v>
      </c>
      <c r="AN215">
        <f t="shared" si="60"/>
        <v>36.761904761904759</v>
      </c>
      <c r="AO215" t="str">
        <f t="shared" si="61"/>
        <v/>
      </c>
      <c r="AP215" t="str">
        <f t="shared" si="62"/>
        <v/>
      </c>
    </row>
    <row r="216" spans="1:42" x14ac:dyDescent="0.3">
      <c r="A216" s="2">
        <v>45039</v>
      </c>
      <c r="B216" s="2">
        <v>45053</v>
      </c>
      <c r="C216">
        <v>14</v>
      </c>
      <c r="D216">
        <f t="shared" si="63"/>
        <v>28.7</v>
      </c>
      <c r="E216">
        <f t="shared" si="48"/>
        <v>28.7</v>
      </c>
      <c r="F216" t="str">
        <f t="shared" si="49"/>
        <v/>
      </c>
      <c r="G216" t="str">
        <f t="shared" si="50"/>
        <v/>
      </c>
      <c r="H216">
        <f t="shared" si="51"/>
        <v>33.125</v>
      </c>
      <c r="I216">
        <f t="shared" si="52"/>
        <v>33.125</v>
      </c>
      <c r="J216" t="str">
        <f t="shared" si="53"/>
        <v/>
      </c>
      <c r="K216" t="str">
        <f t="shared" si="54"/>
        <v/>
      </c>
      <c r="L216" t="s">
        <v>3538</v>
      </c>
      <c r="M216" t="s">
        <v>1713</v>
      </c>
      <c r="N216" t="s">
        <v>57</v>
      </c>
      <c r="O216" t="s">
        <v>17</v>
      </c>
      <c r="P216" t="s">
        <v>40</v>
      </c>
      <c r="Q216" t="s">
        <v>41</v>
      </c>
      <c r="R216" t="s">
        <v>42</v>
      </c>
      <c r="S216" t="s">
        <v>22</v>
      </c>
      <c r="T216" t="s">
        <v>22</v>
      </c>
      <c r="V216" t="s">
        <v>24</v>
      </c>
      <c r="W216">
        <v>124.92170384995261</v>
      </c>
      <c r="X216">
        <v>5.1552402459307123</v>
      </c>
      <c r="Y216">
        <v>126</v>
      </c>
      <c r="Z216" t="s">
        <v>3876</v>
      </c>
      <c r="AA216" t="s">
        <v>3554</v>
      </c>
      <c r="AB216" t="s">
        <v>3585</v>
      </c>
      <c r="AC216">
        <v>4</v>
      </c>
      <c r="AD216" t="s">
        <v>3564</v>
      </c>
      <c r="AE216" t="s">
        <v>3554</v>
      </c>
      <c r="AF216" t="s">
        <v>3585</v>
      </c>
      <c r="AG216">
        <v>5</v>
      </c>
      <c r="AH216" t="s">
        <v>3565</v>
      </c>
      <c r="AI216">
        <f t="shared" si="55"/>
        <v>28.457142857142856</v>
      </c>
      <c r="AJ216">
        <f t="shared" si="56"/>
        <v>28.457142857142856</v>
      </c>
      <c r="AK216" t="str">
        <f t="shared" si="57"/>
        <v/>
      </c>
      <c r="AL216" t="str">
        <f t="shared" si="58"/>
        <v/>
      </c>
      <c r="AM216">
        <f t="shared" si="59"/>
        <v>36.761904761904759</v>
      </c>
      <c r="AN216">
        <f t="shared" si="60"/>
        <v>36.761904761904759</v>
      </c>
      <c r="AO216" t="str">
        <f t="shared" si="61"/>
        <v/>
      </c>
      <c r="AP216" t="str">
        <f t="shared" si="62"/>
        <v/>
      </c>
    </row>
    <row r="217" spans="1:42" x14ac:dyDescent="0.3">
      <c r="A217" s="2">
        <v>44974</v>
      </c>
      <c r="B217" s="2">
        <v>45055</v>
      </c>
      <c r="C217">
        <v>81</v>
      </c>
      <c r="D217">
        <f t="shared" si="63"/>
        <v>40.090909090909093</v>
      </c>
      <c r="E217">
        <f t="shared" si="48"/>
        <v>40.090909090909093</v>
      </c>
      <c r="F217" t="str">
        <f t="shared" si="49"/>
        <v/>
      </c>
      <c r="G217" t="str">
        <f t="shared" si="50"/>
        <v/>
      </c>
      <c r="H217" t="str">
        <f t="shared" si="51"/>
        <v/>
      </c>
      <c r="I217" t="str">
        <f t="shared" si="52"/>
        <v/>
      </c>
      <c r="J217">
        <f t="shared" si="53"/>
        <v>81</v>
      </c>
      <c r="K217">
        <f t="shared" si="54"/>
        <v>81</v>
      </c>
      <c r="L217" t="s">
        <v>3537</v>
      </c>
      <c r="M217" t="s">
        <v>1897</v>
      </c>
      <c r="N217" t="s">
        <v>118</v>
      </c>
      <c r="O217" t="s">
        <v>33</v>
      </c>
      <c r="P217" t="s">
        <v>59</v>
      </c>
      <c r="Q217" t="s">
        <v>92</v>
      </c>
      <c r="R217" t="s">
        <v>35</v>
      </c>
      <c r="S217" t="s">
        <v>22</v>
      </c>
      <c r="T217" t="s">
        <v>22</v>
      </c>
      <c r="V217" t="s">
        <v>54</v>
      </c>
      <c r="W217">
        <v>92.176401381974202</v>
      </c>
      <c r="X217">
        <v>6.9815130082390793</v>
      </c>
      <c r="Y217">
        <v>128</v>
      </c>
      <c r="Z217" t="s">
        <v>3870</v>
      </c>
      <c r="AA217" t="s">
        <v>3554</v>
      </c>
      <c r="AB217" t="s">
        <v>3584</v>
      </c>
      <c r="AC217">
        <v>2</v>
      </c>
      <c r="AD217" t="s">
        <v>3562</v>
      </c>
      <c r="AE217" t="s">
        <v>3554</v>
      </c>
      <c r="AF217" t="s">
        <v>3585</v>
      </c>
      <c r="AG217">
        <v>5</v>
      </c>
      <c r="AH217" t="s">
        <v>3565</v>
      </c>
      <c r="AI217">
        <f t="shared" si="55"/>
        <v>29.742857142857144</v>
      </c>
      <c r="AJ217">
        <f t="shared" si="56"/>
        <v>29.742857142857144</v>
      </c>
      <c r="AK217" t="str">
        <f t="shared" si="57"/>
        <v/>
      </c>
      <c r="AL217" t="str">
        <f t="shared" si="58"/>
        <v/>
      </c>
      <c r="AM217" t="str">
        <f t="shared" si="59"/>
        <v/>
      </c>
      <c r="AN217" t="str">
        <f t="shared" si="60"/>
        <v/>
      </c>
      <c r="AO217">
        <f t="shared" si="61"/>
        <v>26</v>
      </c>
      <c r="AP217">
        <f t="shared" si="62"/>
        <v>26</v>
      </c>
    </row>
    <row r="218" spans="1:42" x14ac:dyDescent="0.3">
      <c r="A218" s="2">
        <v>45018</v>
      </c>
      <c r="B218" s="2">
        <v>45055</v>
      </c>
      <c r="C218">
        <v>37</v>
      </c>
      <c r="D218">
        <f t="shared" si="63"/>
        <v>40.090909090909093</v>
      </c>
      <c r="E218">
        <f t="shared" si="48"/>
        <v>40.090909090909093</v>
      </c>
      <c r="F218" t="str">
        <f t="shared" si="49"/>
        <v/>
      </c>
      <c r="G218" t="str">
        <f t="shared" si="50"/>
        <v/>
      </c>
      <c r="H218">
        <f t="shared" si="51"/>
        <v>39.111111111111114</v>
      </c>
      <c r="I218">
        <f t="shared" si="52"/>
        <v>39.111111111111114</v>
      </c>
      <c r="J218" t="str">
        <f t="shared" si="53"/>
        <v/>
      </c>
      <c r="K218" t="str">
        <f t="shared" si="54"/>
        <v/>
      </c>
      <c r="L218" t="s">
        <v>3537</v>
      </c>
      <c r="M218" t="s">
        <v>3472</v>
      </c>
      <c r="N218" t="s">
        <v>57</v>
      </c>
      <c r="O218" t="s">
        <v>51</v>
      </c>
      <c r="P218" t="s">
        <v>52</v>
      </c>
      <c r="Q218" t="s">
        <v>92</v>
      </c>
      <c r="R218" t="s">
        <v>42</v>
      </c>
      <c r="S218" t="s">
        <v>21</v>
      </c>
      <c r="T218" t="s">
        <v>3546</v>
      </c>
      <c r="U218" t="s">
        <v>3473</v>
      </c>
      <c r="V218" t="s">
        <v>43</v>
      </c>
      <c r="W218">
        <v>87.252257453869646</v>
      </c>
      <c r="X218">
        <v>5.0578426765633964</v>
      </c>
      <c r="Y218">
        <v>128</v>
      </c>
      <c r="Z218" t="s">
        <v>3870</v>
      </c>
      <c r="AA218" t="s">
        <v>3554</v>
      </c>
      <c r="AB218" t="s">
        <v>3585</v>
      </c>
      <c r="AC218">
        <v>4</v>
      </c>
      <c r="AD218" t="s">
        <v>3564</v>
      </c>
      <c r="AE218" t="s">
        <v>3554</v>
      </c>
      <c r="AF218" t="s">
        <v>3585</v>
      </c>
      <c r="AG218">
        <v>5</v>
      </c>
      <c r="AH218" t="s">
        <v>3565</v>
      </c>
      <c r="AI218">
        <f t="shared" si="55"/>
        <v>29.742857142857144</v>
      </c>
      <c r="AJ218">
        <f t="shared" si="56"/>
        <v>29.742857142857144</v>
      </c>
      <c r="AK218" t="str">
        <f t="shared" si="57"/>
        <v/>
      </c>
      <c r="AL218" t="str">
        <f t="shared" si="58"/>
        <v/>
      </c>
      <c r="AM218">
        <f t="shared" si="59"/>
        <v>37.19047619047619</v>
      </c>
      <c r="AN218">
        <f t="shared" si="60"/>
        <v>37.19047619047619</v>
      </c>
      <c r="AO218" t="str">
        <f t="shared" si="61"/>
        <v/>
      </c>
      <c r="AP218" t="str">
        <f t="shared" si="62"/>
        <v/>
      </c>
    </row>
    <row r="219" spans="1:42" x14ac:dyDescent="0.3">
      <c r="A219" s="2">
        <v>44995</v>
      </c>
      <c r="B219" s="2">
        <v>45055</v>
      </c>
      <c r="C219">
        <v>60</v>
      </c>
      <c r="D219">
        <f t="shared" si="63"/>
        <v>40.090909090909093</v>
      </c>
      <c r="E219">
        <f t="shared" si="48"/>
        <v>40.090909090909093</v>
      </c>
      <c r="F219" t="str">
        <f t="shared" si="49"/>
        <v/>
      </c>
      <c r="G219" t="str">
        <f t="shared" si="50"/>
        <v/>
      </c>
      <c r="H219">
        <f t="shared" si="51"/>
        <v>39.111111111111114</v>
      </c>
      <c r="I219">
        <f t="shared" si="52"/>
        <v>39.111111111111114</v>
      </c>
      <c r="J219" t="str">
        <f t="shared" si="53"/>
        <v/>
      </c>
      <c r="K219" t="str">
        <f t="shared" si="54"/>
        <v/>
      </c>
      <c r="L219" t="s">
        <v>3537</v>
      </c>
      <c r="M219" t="s">
        <v>127</v>
      </c>
      <c r="N219" t="s">
        <v>16</v>
      </c>
      <c r="O219" t="s">
        <v>51</v>
      </c>
      <c r="P219" t="s">
        <v>52</v>
      </c>
      <c r="Q219" t="s">
        <v>34</v>
      </c>
      <c r="R219" t="s">
        <v>42</v>
      </c>
      <c r="S219" t="s">
        <v>21</v>
      </c>
      <c r="T219" t="s">
        <v>3546</v>
      </c>
      <c r="U219" t="s">
        <v>3489</v>
      </c>
      <c r="V219" t="s">
        <v>30</v>
      </c>
      <c r="W219">
        <v>85.161782871149583</v>
      </c>
      <c r="X219">
        <v>5.7857005746016767</v>
      </c>
      <c r="Y219">
        <v>128</v>
      </c>
      <c r="Z219" t="s">
        <v>3870</v>
      </c>
      <c r="AA219" t="s">
        <v>3554</v>
      </c>
      <c r="AB219" t="s">
        <v>3584</v>
      </c>
      <c r="AC219">
        <v>3</v>
      </c>
      <c r="AD219" t="s">
        <v>3563</v>
      </c>
      <c r="AE219" t="s">
        <v>3554</v>
      </c>
      <c r="AF219" t="s">
        <v>3585</v>
      </c>
      <c r="AG219">
        <v>5</v>
      </c>
      <c r="AH219" t="s">
        <v>3565</v>
      </c>
      <c r="AI219">
        <f t="shared" si="55"/>
        <v>29.742857142857144</v>
      </c>
      <c r="AJ219">
        <f t="shared" si="56"/>
        <v>29.742857142857144</v>
      </c>
      <c r="AK219" t="str">
        <f t="shared" si="57"/>
        <v/>
      </c>
      <c r="AL219" t="str">
        <f t="shared" si="58"/>
        <v/>
      </c>
      <c r="AM219">
        <f t="shared" si="59"/>
        <v>37.19047619047619</v>
      </c>
      <c r="AN219">
        <f t="shared" si="60"/>
        <v>37.19047619047619</v>
      </c>
      <c r="AO219" t="str">
        <f t="shared" si="61"/>
        <v/>
      </c>
      <c r="AP219" t="str">
        <f t="shared" si="62"/>
        <v/>
      </c>
    </row>
    <row r="220" spans="1:42" x14ac:dyDescent="0.3">
      <c r="A220" s="2">
        <v>45047</v>
      </c>
      <c r="B220" s="2">
        <v>45055</v>
      </c>
      <c r="C220">
        <v>8</v>
      </c>
      <c r="D220">
        <f t="shared" si="63"/>
        <v>40.090909090909093</v>
      </c>
      <c r="E220">
        <f t="shared" si="48"/>
        <v>40.090909090909093</v>
      </c>
      <c r="F220">
        <f t="shared" si="49"/>
        <v>8</v>
      </c>
      <c r="G220">
        <f t="shared" si="50"/>
        <v>8</v>
      </c>
      <c r="H220" t="str">
        <f t="shared" si="51"/>
        <v/>
      </c>
      <c r="I220" t="str">
        <f t="shared" si="52"/>
        <v/>
      </c>
      <c r="J220" t="str">
        <f t="shared" si="53"/>
        <v/>
      </c>
      <c r="K220" t="str">
        <f t="shared" si="54"/>
        <v/>
      </c>
      <c r="L220" t="s">
        <v>3538</v>
      </c>
      <c r="M220" t="s">
        <v>2268</v>
      </c>
      <c r="N220" t="s">
        <v>39</v>
      </c>
      <c r="O220" t="s">
        <v>17</v>
      </c>
      <c r="P220" t="s">
        <v>18</v>
      </c>
      <c r="Q220" t="s">
        <v>19</v>
      </c>
      <c r="R220" t="s">
        <v>20</v>
      </c>
      <c r="S220" t="s">
        <v>21</v>
      </c>
      <c r="T220" t="s">
        <v>3546</v>
      </c>
      <c r="U220" t="s">
        <v>2298</v>
      </c>
      <c r="V220" t="s">
        <v>24</v>
      </c>
      <c r="W220">
        <v>71.647145731609442</v>
      </c>
      <c r="X220">
        <v>5.227115184399258</v>
      </c>
      <c r="Y220">
        <v>128</v>
      </c>
      <c r="Z220" t="s">
        <v>3870</v>
      </c>
      <c r="AA220" t="s">
        <v>3554</v>
      </c>
      <c r="AB220" t="s">
        <v>3585</v>
      </c>
      <c r="AC220">
        <v>5</v>
      </c>
      <c r="AD220" t="s">
        <v>3565</v>
      </c>
      <c r="AE220" t="s">
        <v>3554</v>
      </c>
      <c r="AF220" t="s">
        <v>3585</v>
      </c>
      <c r="AG220">
        <v>5</v>
      </c>
      <c r="AH220" t="s">
        <v>3565</v>
      </c>
      <c r="AI220">
        <f t="shared" si="55"/>
        <v>29.742857142857144</v>
      </c>
      <c r="AJ220">
        <f t="shared" si="56"/>
        <v>29.742857142857144</v>
      </c>
      <c r="AK220">
        <f t="shared" si="57"/>
        <v>10</v>
      </c>
      <c r="AL220">
        <f t="shared" si="58"/>
        <v>10</v>
      </c>
      <c r="AM220" t="str">
        <f t="shared" si="59"/>
        <v/>
      </c>
      <c r="AN220" t="str">
        <f t="shared" si="60"/>
        <v/>
      </c>
      <c r="AO220" t="str">
        <f t="shared" si="61"/>
        <v/>
      </c>
      <c r="AP220" t="str">
        <f t="shared" si="62"/>
        <v/>
      </c>
    </row>
    <row r="221" spans="1:42" x14ac:dyDescent="0.3">
      <c r="A221" s="2">
        <v>45001</v>
      </c>
      <c r="B221" s="2">
        <v>45056</v>
      </c>
      <c r="C221">
        <v>55</v>
      </c>
      <c r="D221">
        <f t="shared" si="63"/>
        <v>38.46153846153846</v>
      </c>
      <c r="E221">
        <f t="shared" si="48"/>
        <v>38.46153846153846</v>
      </c>
      <c r="F221" t="str">
        <f t="shared" si="49"/>
        <v/>
      </c>
      <c r="G221" t="str">
        <f t="shared" si="50"/>
        <v/>
      </c>
      <c r="H221" t="str">
        <f t="shared" si="51"/>
        <v/>
      </c>
      <c r="I221" t="str">
        <f t="shared" si="52"/>
        <v/>
      </c>
      <c r="J221">
        <f t="shared" si="53"/>
        <v>68</v>
      </c>
      <c r="K221">
        <f t="shared" si="54"/>
        <v>68</v>
      </c>
      <c r="L221" t="s">
        <v>3537</v>
      </c>
      <c r="M221" t="s">
        <v>1164</v>
      </c>
      <c r="N221" t="s">
        <v>16</v>
      </c>
      <c r="O221" t="s">
        <v>51</v>
      </c>
      <c r="P221" t="s">
        <v>59</v>
      </c>
      <c r="Q221" t="s">
        <v>34</v>
      </c>
      <c r="R221" t="s">
        <v>35</v>
      </c>
      <c r="S221" t="s">
        <v>22</v>
      </c>
      <c r="T221" t="s">
        <v>22</v>
      </c>
      <c r="V221" t="s">
        <v>63</v>
      </c>
      <c r="W221">
        <v>70.837258994362756</v>
      </c>
      <c r="X221">
        <v>6.0089626632365203</v>
      </c>
      <c r="Y221">
        <v>129</v>
      </c>
      <c r="Z221" t="s">
        <v>3874</v>
      </c>
      <c r="AA221" t="s">
        <v>3554</v>
      </c>
      <c r="AB221" t="s">
        <v>3584</v>
      </c>
      <c r="AC221">
        <v>3</v>
      </c>
      <c r="AD221" t="s">
        <v>3563</v>
      </c>
      <c r="AE221" t="s">
        <v>3554</v>
      </c>
      <c r="AF221" t="s">
        <v>3585</v>
      </c>
      <c r="AG221">
        <v>5</v>
      </c>
      <c r="AH221" t="s">
        <v>3565</v>
      </c>
      <c r="AI221">
        <f t="shared" si="55"/>
        <v>29.89855072463768</v>
      </c>
      <c r="AJ221">
        <f t="shared" si="56"/>
        <v>29.89855072463768</v>
      </c>
      <c r="AK221" t="str">
        <f t="shared" si="57"/>
        <v/>
      </c>
      <c r="AL221" t="str">
        <f t="shared" si="58"/>
        <v/>
      </c>
      <c r="AM221" t="str">
        <f t="shared" si="59"/>
        <v/>
      </c>
      <c r="AN221" t="str">
        <f t="shared" si="60"/>
        <v/>
      </c>
      <c r="AO221">
        <f t="shared" si="61"/>
        <v>27.8125</v>
      </c>
      <c r="AP221">
        <f t="shared" si="62"/>
        <v>27.8125</v>
      </c>
    </row>
    <row r="222" spans="1:42" x14ac:dyDescent="0.3">
      <c r="A222" s="2">
        <v>45052</v>
      </c>
      <c r="B222" s="2">
        <v>45056</v>
      </c>
      <c r="C222">
        <v>4</v>
      </c>
      <c r="D222">
        <f t="shared" si="63"/>
        <v>38.46153846153846</v>
      </c>
      <c r="E222">
        <f t="shared" si="48"/>
        <v>38.46153846153846</v>
      </c>
      <c r="F222">
        <f t="shared" si="49"/>
        <v>6</v>
      </c>
      <c r="G222">
        <f t="shared" si="50"/>
        <v>6</v>
      </c>
      <c r="H222" t="str">
        <f t="shared" si="51"/>
        <v/>
      </c>
      <c r="I222" t="str">
        <f t="shared" si="52"/>
        <v/>
      </c>
      <c r="J222" t="str">
        <f t="shared" si="53"/>
        <v/>
      </c>
      <c r="K222" t="str">
        <f t="shared" si="54"/>
        <v/>
      </c>
      <c r="L222" t="s">
        <v>3538</v>
      </c>
      <c r="M222" t="s">
        <v>1759</v>
      </c>
      <c r="N222" t="s">
        <v>28</v>
      </c>
      <c r="O222" t="s">
        <v>58</v>
      </c>
      <c r="P222" t="s">
        <v>52</v>
      </c>
      <c r="Q222" t="s">
        <v>34</v>
      </c>
      <c r="R222" t="s">
        <v>20</v>
      </c>
      <c r="S222" t="s">
        <v>21</v>
      </c>
      <c r="T222" t="s">
        <v>3546</v>
      </c>
      <c r="U222" t="s">
        <v>3311</v>
      </c>
      <c r="V222" t="s">
        <v>24</v>
      </c>
      <c r="W222">
        <v>25.17167598238396</v>
      </c>
      <c r="X222">
        <v>5.1995146983609928</v>
      </c>
      <c r="Y222">
        <v>129</v>
      </c>
      <c r="Z222" t="s">
        <v>3874</v>
      </c>
      <c r="AA222" t="s">
        <v>3554</v>
      </c>
      <c r="AB222" t="s">
        <v>3585</v>
      </c>
      <c r="AC222">
        <v>5</v>
      </c>
      <c r="AD222" t="s">
        <v>3565</v>
      </c>
      <c r="AE222" t="s">
        <v>3554</v>
      </c>
      <c r="AF222" t="s">
        <v>3585</v>
      </c>
      <c r="AG222">
        <v>5</v>
      </c>
      <c r="AH222" t="s">
        <v>3565</v>
      </c>
      <c r="AI222">
        <f t="shared" si="55"/>
        <v>29.89855072463768</v>
      </c>
      <c r="AJ222">
        <f t="shared" si="56"/>
        <v>29.89855072463768</v>
      </c>
      <c r="AK222">
        <f t="shared" si="57"/>
        <v>10.23076923076923</v>
      </c>
      <c r="AL222">
        <f t="shared" si="58"/>
        <v>10.23076923076923</v>
      </c>
      <c r="AM222" t="str">
        <f t="shared" si="59"/>
        <v/>
      </c>
      <c r="AN222" t="str">
        <f t="shared" si="60"/>
        <v/>
      </c>
      <c r="AO222" t="str">
        <f t="shared" si="61"/>
        <v/>
      </c>
      <c r="AP222" t="str">
        <f t="shared" si="62"/>
        <v/>
      </c>
    </row>
    <row r="223" spans="1:42" x14ac:dyDescent="0.3">
      <c r="A223" s="2">
        <v>45029</v>
      </c>
      <c r="B223" s="2">
        <v>45057</v>
      </c>
      <c r="C223">
        <v>28</v>
      </c>
      <c r="D223">
        <f t="shared" si="63"/>
        <v>37.714285714285715</v>
      </c>
      <c r="E223">
        <f t="shared" si="48"/>
        <v>37.714285714285715</v>
      </c>
      <c r="F223" t="str">
        <f t="shared" si="49"/>
        <v/>
      </c>
      <c r="G223" t="str">
        <f t="shared" si="50"/>
        <v/>
      </c>
      <c r="H223" t="str">
        <f t="shared" si="51"/>
        <v/>
      </c>
      <c r="I223" t="str">
        <f t="shared" si="52"/>
        <v/>
      </c>
      <c r="J223">
        <f t="shared" si="53"/>
        <v>54.666666666666664</v>
      </c>
      <c r="K223">
        <f t="shared" si="54"/>
        <v>54.666666666666664</v>
      </c>
      <c r="L223" t="s">
        <v>3538</v>
      </c>
      <c r="M223" t="s">
        <v>274</v>
      </c>
      <c r="N223" t="s">
        <v>16</v>
      </c>
      <c r="O223" t="s">
        <v>46</v>
      </c>
      <c r="P223" t="s">
        <v>18</v>
      </c>
      <c r="Q223" t="s">
        <v>34</v>
      </c>
      <c r="R223" t="s">
        <v>35</v>
      </c>
      <c r="S223" t="s">
        <v>22</v>
      </c>
      <c r="T223" t="s">
        <v>22</v>
      </c>
      <c r="V223" t="s">
        <v>54</v>
      </c>
      <c r="W223">
        <v>77.653794300425858</v>
      </c>
      <c r="X223">
        <v>6.515610127917558</v>
      </c>
      <c r="Y223">
        <v>130</v>
      </c>
      <c r="Z223" t="s">
        <v>3883</v>
      </c>
      <c r="AA223" t="s">
        <v>3554</v>
      </c>
      <c r="AB223" t="s">
        <v>3585</v>
      </c>
      <c r="AC223">
        <v>4</v>
      </c>
      <c r="AD223" t="s">
        <v>3564</v>
      </c>
      <c r="AE223" t="s">
        <v>3554</v>
      </c>
      <c r="AF223" t="s">
        <v>3585</v>
      </c>
      <c r="AG223">
        <v>5</v>
      </c>
      <c r="AH223" t="s">
        <v>3565</v>
      </c>
      <c r="AI223">
        <f t="shared" si="55"/>
        <v>27.059701492537314</v>
      </c>
      <c r="AJ223">
        <f t="shared" si="56"/>
        <v>27.059701492537314</v>
      </c>
      <c r="AK223" t="str">
        <f t="shared" si="57"/>
        <v/>
      </c>
      <c r="AL223" t="str">
        <f t="shared" si="58"/>
        <v/>
      </c>
      <c r="AM223" t="str">
        <f t="shared" si="59"/>
        <v/>
      </c>
      <c r="AN223" t="str">
        <f t="shared" si="60"/>
        <v/>
      </c>
      <c r="AO223">
        <f t="shared" si="61"/>
        <v>27.823529411764707</v>
      </c>
      <c r="AP223">
        <f t="shared" si="62"/>
        <v>27.823529411764707</v>
      </c>
    </row>
    <row r="224" spans="1:42" x14ac:dyDescent="0.3">
      <c r="A224" s="2">
        <v>44981</v>
      </c>
      <c r="B224" s="2">
        <v>45058</v>
      </c>
      <c r="C224">
        <v>77</v>
      </c>
      <c r="D224">
        <f t="shared" si="63"/>
        <v>41.375</v>
      </c>
      <c r="E224">
        <f t="shared" si="48"/>
        <v>41.375</v>
      </c>
      <c r="F224" t="str">
        <f t="shared" si="49"/>
        <v/>
      </c>
      <c r="G224" t="str">
        <f t="shared" si="50"/>
        <v/>
      </c>
      <c r="H224" t="str">
        <f t="shared" si="51"/>
        <v/>
      </c>
      <c r="I224" t="str">
        <f t="shared" si="52"/>
        <v/>
      </c>
      <c r="J224">
        <f t="shared" si="53"/>
        <v>60.25</v>
      </c>
      <c r="K224">
        <f t="shared" si="54"/>
        <v>60.25</v>
      </c>
      <c r="L224" t="s">
        <v>3537</v>
      </c>
      <c r="M224" t="s">
        <v>2402</v>
      </c>
      <c r="N224" t="s">
        <v>16</v>
      </c>
      <c r="O224" t="s">
        <v>51</v>
      </c>
      <c r="P224" t="s">
        <v>59</v>
      </c>
      <c r="Q224" t="s">
        <v>34</v>
      </c>
      <c r="R224" t="s">
        <v>35</v>
      </c>
      <c r="S224" t="s">
        <v>22</v>
      </c>
      <c r="T224" t="s">
        <v>22</v>
      </c>
      <c r="V224" t="s">
        <v>76</v>
      </c>
      <c r="W224">
        <v>80.340834682592259</v>
      </c>
      <c r="X224">
        <v>5.6352251271844302</v>
      </c>
      <c r="Y224">
        <v>131</v>
      </c>
      <c r="Z224" t="s">
        <v>3856</v>
      </c>
      <c r="AA224" t="s">
        <v>3554</v>
      </c>
      <c r="AB224" t="s">
        <v>3584</v>
      </c>
      <c r="AC224">
        <v>2</v>
      </c>
      <c r="AD224" t="s">
        <v>3562</v>
      </c>
      <c r="AE224" t="s">
        <v>3554</v>
      </c>
      <c r="AF224" t="s">
        <v>3585</v>
      </c>
      <c r="AG224">
        <v>5</v>
      </c>
      <c r="AH224" t="s">
        <v>3565</v>
      </c>
      <c r="AI224">
        <f t="shared" si="55"/>
        <v>28.865671641791046</v>
      </c>
      <c r="AJ224">
        <f t="shared" si="56"/>
        <v>28.865671641791046</v>
      </c>
      <c r="AK224" t="str">
        <f t="shared" si="57"/>
        <v/>
      </c>
      <c r="AL224" t="str">
        <f t="shared" si="58"/>
        <v/>
      </c>
      <c r="AM224" t="str">
        <f t="shared" si="59"/>
        <v/>
      </c>
      <c r="AN224" t="str">
        <f t="shared" si="60"/>
        <v/>
      </c>
      <c r="AO224">
        <f t="shared" si="61"/>
        <v>30.555555555555557</v>
      </c>
      <c r="AP224">
        <f t="shared" si="62"/>
        <v>30.555555555555557</v>
      </c>
    </row>
    <row r="225" spans="1:42" x14ac:dyDescent="0.3">
      <c r="A225" s="2">
        <v>44959</v>
      </c>
      <c r="B225" s="2">
        <v>45058</v>
      </c>
      <c r="C225">
        <v>99</v>
      </c>
      <c r="D225">
        <f t="shared" si="63"/>
        <v>41.375</v>
      </c>
      <c r="E225">
        <f t="shared" si="48"/>
        <v>41.375</v>
      </c>
      <c r="F225" t="str">
        <f t="shared" si="49"/>
        <v/>
      </c>
      <c r="G225" t="str">
        <f t="shared" si="50"/>
        <v/>
      </c>
      <c r="H225">
        <f t="shared" si="51"/>
        <v>46.75</v>
      </c>
      <c r="I225">
        <f t="shared" si="52"/>
        <v>46.75</v>
      </c>
      <c r="J225" t="str">
        <f t="shared" si="53"/>
        <v/>
      </c>
      <c r="K225" t="str">
        <f t="shared" si="54"/>
        <v/>
      </c>
      <c r="L225" t="s">
        <v>3540</v>
      </c>
      <c r="M225" t="s">
        <v>2981</v>
      </c>
      <c r="N225" t="s">
        <v>28</v>
      </c>
      <c r="O225" t="s">
        <v>58</v>
      </c>
      <c r="P225" t="s">
        <v>52</v>
      </c>
      <c r="Q225" t="s">
        <v>34</v>
      </c>
      <c r="R225" t="s">
        <v>42</v>
      </c>
      <c r="S225" t="s">
        <v>21</v>
      </c>
      <c r="T225" t="s">
        <v>21</v>
      </c>
      <c r="U225" t="s">
        <v>2982</v>
      </c>
      <c r="V225" t="s">
        <v>30</v>
      </c>
      <c r="W225">
        <v>35.485763558768483</v>
      </c>
      <c r="X225">
        <v>6.2979436383633676</v>
      </c>
      <c r="Y225">
        <v>131</v>
      </c>
      <c r="Z225" t="s">
        <v>3856</v>
      </c>
      <c r="AA225" t="s">
        <v>3554</v>
      </c>
      <c r="AB225" t="s">
        <v>3584</v>
      </c>
      <c r="AC225">
        <v>2</v>
      </c>
      <c r="AD225" t="s">
        <v>3562</v>
      </c>
      <c r="AE225" t="s">
        <v>3554</v>
      </c>
      <c r="AF225" t="s">
        <v>3585</v>
      </c>
      <c r="AG225">
        <v>5</v>
      </c>
      <c r="AH225" t="s">
        <v>3565</v>
      </c>
      <c r="AI225">
        <f t="shared" si="55"/>
        <v>28.865671641791046</v>
      </c>
      <c r="AJ225">
        <f t="shared" si="56"/>
        <v>28.865671641791046</v>
      </c>
      <c r="AK225" t="str">
        <f t="shared" si="57"/>
        <v/>
      </c>
      <c r="AL225" t="str">
        <f t="shared" si="58"/>
        <v/>
      </c>
      <c r="AM225">
        <f t="shared" si="59"/>
        <v>34.333333333333336</v>
      </c>
      <c r="AN225">
        <f t="shared" si="60"/>
        <v>34.333333333333336</v>
      </c>
      <c r="AO225" t="str">
        <f t="shared" si="61"/>
        <v/>
      </c>
      <c r="AP225" t="str">
        <f t="shared" si="62"/>
        <v/>
      </c>
    </row>
    <row r="226" spans="1:42" x14ac:dyDescent="0.3">
      <c r="A226" s="2">
        <v>45030</v>
      </c>
      <c r="B226" s="2">
        <v>45058</v>
      </c>
      <c r="C226">
        <v>28</v>
      </c>
      <c r="D226">
        <f t="shared" si="63"/>
        <v>41.375</v>
      </c>
      <c r="E226">
        <f t="shared" si="48"/>
        <v>41.375</v>
      </c>
      <c r="F226">
        <f t="shared" si="49"/>
        <v>11.75</v>
      </c>
      <c r="G226">
        <f t="shared" si="50"/>
        <v>11.75</v>
      </c>
      <c r="H226" t="str">
        <f t="shared" si="51"/>
        <v/>
      </c>
      <c r="I226" t="str">
        <f t="shared" si="52"/>
        <v/>
      </c>
      <c r="J226" t="str">
        <f t="shared" si="53"/>
        <v/>
      </c>
      <c r="K226" t="str">
        <f t="shared" si="54"/>
        <v/>
      </c>
      <c r="L226" t="s">
        <v>3538</v>
      </c>
      <c r="M226" t="s">
        <v>570</v>
      </c>
      <c r="N226" t="s">
        <v>118</v>
      </c>
      <c r="O226" t="s">
        <v>33</v>
      </c>
      <c r="P226" t="s">
        <v>52</v>
      </c>
      <c r="Q226" t="s">
        <v>34</v>
      </c>
      <c r="R226" t="s">
        <v>20</v>
      </c>
      <c r="S226" t="s">
        <v>21</v>
      </c>
      <c r="T226" t="s">
        <v>3546</v>
      </c>
      <c r="U226" t="s">
        <v>2274</v>
      </c>
      <c r="V226" t="s">
        <v>54</v>
      </c>
      <c r="W226">
        <v>77.021531715235369</v>
      </c>
      <c r="X226">
        <v>7.0653641979349668</v>
      </c>
      <c r="Y226">
        <v>131</v>
      </c>
      <c r="Z226" t="s">
        <v>3856</v>
      </c>
      <c r="AA226" t="s">
        <v>3554</v>
      </c>
      <c r="AB226" t="s">
        <v>3585</v>
      </c>
      <c r="AC226">
        <v>4</v>
      </c>
      <c r="AD226" t="s">
        <v>3564</v>
      </c>
      <c r="AE226" t="s">
        <v>3554</v>
      </c>
      <c r="AF226" t="s">
        <v>3585</v>
      </c>
      <c r="AG226">
        <v>5</v>
      </c>
      <c r="AH226" t="s">
        <v>3565</v>
      </c>
      <c r="AI226">
        <f t="shared" si="55"/>
        <v>28.865671641791046</v>
      </c>
      <c r="AJ226">
        <f t="shared" si="56"/>
        <v>28.865671641791046</v>
      </c>
      <c r="AK226">
        <f t="shared" si="57"/>
        <v>11.384615384615385</v>
      </c>
      <c r="AL226">
        <f t="shared" si="58"/>
        <v>11.384615384615385</v>
      </c>
      <c r="AM226" t="str">
        <f t="shared" si="59"/>
        <v/>
      </c>
      <c r="AN226" t="str">
        <f t="shared" si="60"/>
        <v/>
      </c>
      <c r="AO226" t="str">
        <f t="shared" si="61"/>
        <v/>
      </c>
      <c r="AP226" t="str">
        <f t="shared" si="62"/>
        <v/>
      </c>
    </row>
    <row r="227" spans="1:42" x14ac:dyDescent="0.3">
      <c r="A227" s="2">
        <v>45051</v>
      </c>
      <c r="B227" s="2">
        <v>45058</v>
      </c>
      <c r="C227">
        <v>7</v>
      </c>
      <c r="D227">
        <f t="shared" si="63"/>
        <v>41.375</v>
      </c>
      <c r="E227">
        <f t="shared" si="48"/>
        <v>41.375</v>
      </c>
      <c r="F227">
        <f t="shared" si="49"/>
        <v>11.75</v>
      </c>
      <c r="G227">
        <f t="shared" si="50"/>
        <v>11.75</v>
      </c>
      <c r="H227" t="str">
        <f t="shared" si="51"/>
        <v/>
      </c>
      <c r="I227" t="str">
        <f t="shared" si="52"/>
        <v/>
      </c>
      <c r="J227" t="str">
        <f t="shared" si="53"/>
        <v/>
      </c>
      <c r="K227" t="str">
        <f t="shared" si="54"/>
        <v/>
      </c>
      <c r="L227" t="s">
        <v>3538</v>
      </c>
      <c r="M227" t="s">
        <v>354</v>
      </c>
      <c r="N227" t="s">
        <v>118</v>
      </c>
      <c r="O227" t="s">
        <v>33</v>
      </c>
      <c r="P227" t="s">
        <v>52</v>
      </c>
      <c r="Q227" t="s">
        <v>34</v>
      </c>
      <c r="R227" t="s">
        <v>20</v>
      </c>
      <c r="S227" t="s">
        <v>21</v>
      </c>
      <c r="T227" t="s">
        <v>3546</v>
      </c>
      <c r="U227" t="s">
        <v>1346</v>
      </c>
      <c r="V227" t="s">
        <v>76</v>
      </c>
      <c r="W227">
        <v>67.347120188984206</v>
      </c>
      <c r="X227">
        <v>6.3307293136052634</v>
      </c>
      <c r="Y227">
        <v>131</v>
      </c>
      <c r="Z227" t="s">
        <v>3856</v>
      </c>
      <c r="AA227" t="s">
        <v>3554</v>
      </c>
      <c r="AB227" t="s">
        <v>3585</v>
      </c>
      <c r="AC227">
        <v>5</v>
      </c>
      <c r="AD227" t="s">
        <v>3565</v>
      </c>
      <c r="AE227" t="s">
        <v>3554</v>
      </c>
      <c r="AF227" t="s">
        <v>3585</v>
      </c>
      <c r="AG227">
        <v>5</v>
      </c>
      <c r="AH227" t="s">
        <v>3565</v>
      </c>
      <c r="AI227">
        <f t="shared" si="55"/>
        <v>28.865671641791046</v>
      </c>
      <c r="AJ227">
        <f t="shared" si="56"/>
        <v>28.865671641791046</v>
      </c>
      <c r="AK227">
        <f t="shared" si="57"/>
        <v>11.384615384615385</v>
      </c>
      <c r="AL227">
        <f t="shared" si="58"/>
        <v>11.384615384615385</v>
      </c>
      <c r="AM227" t="str">
        <f t="shared" si="59"/>
        <v/>
      </c>
      <c r="AN227" t="str">
        <f t="shared" si="60"/>
        <v/>
      </c>
      <c r="AO227" t="str">
        <f t="shared" si="61"/>
        <v/>
      </c>
      <c r="AP227" t="str">
        <f t="shared" si="62"/>
        <v/>
      </c>
    </row>
    <row r="228" spans="1:42" x14ac:dyDescent="0.3">
      <c r="A228" s="2">
        <v>44982</v>
      </c>
      <c r="B228" s="2">
        <v>45059</v>
      </c>
      <c r="C228">
        <v>77</v>
      </c>
      <c r="D228">
        <f t="shared" si="63"/>
        <v>45.352941176470587</v>
      </c>
      <c r="E228">
        <f t="shared" si="48"/>
        <v>45.352941176470587</v>
      </c>
      <c r="F228" t="str">
        <f t="shared" si="49"/>
        <v/>
      </c>
      <c r="G228" t="str">
        <f t="shared" si="50"/>
        <v/>
      </c>
      <c r="H228">
        <f t="shared" si="51"/>
        <v>53.666666666666664</v>
      </c>
      <c r="I228">
        <f t="shared" si="52"/>
        <v>53.666666666666664</v>
      </c>
      <c r="J228" t="str">
        <f t="shared" si="53"/>
        <v/>
      </c>
      <c r="K228" t="str">
        <f t="shared" si="54"/>
        <v/>
      </c>
      <c r="L228" t="s">
        <v>3537</v>
      </c>
      <c r="M228" t="s">
        <v>1980</v>
      </c>
      <c r="N228" t="s">
        <v>103</v>
      </c>
      <c r="O228" t="s">
        <v>17</v>
      </c>
      <c r="P228" t="s">
        <v>40</v>
      </c>
      <c r="Q228" t="s">
        <v>41</v>
      </c>
      <c r="R228" t="s">
        <v>42</v>
      </c>
      <c r="S228" t="s">
        <v>22</v>
      </c>
      <c r="T228" t="s">
        <v>22</v>
      </c>
      <c r="V228" t="s">
        <v>144</v>
      </c>
      <c r="W228">
        <v>113.4828604385151</v>
      </c>
      <c r="X228">
        <v>7.3665907532130106</v>
      </c>
      <c r="Y228">
        <v>132</v>
      </c>
      <c r="Z228" t="s">
        <v>3837</v>
      </c>
      <c r="AA228" t="s">
        <v>3554</v>
      </c>
      <c r="AB228" t="s">
        <v>3584</v>
      </c>
      <c r="AC228">
        <v>2</v>
      </c>
      <c r="AD228" t="s">
        <v>3562</v>
      </c>
      <c r="AE228" t="s">
        <v>3554</v>
      </c>
      <c r="AF228" t="s">
        <v>3585</v>
      </c>
      <c r="AG228">
        <v>5</v>
      </c>
      <c r="AH228" t="s">
        <v>3565</v>
      </c>
      <c r="AI228">
        <f t="shared" si="55"/>
        <v>29.794117647058822</v>
      </c>
      <c r="AJ228">
        <f t="shared" si="56"/>
        <v>29.794117647058822</v>
      </c>
      <c r="AK228" t="str">
        <f t="shared" si="57"/>
        <v/>
      </c>
      <c r="AL228" t="str">
        <f t="shared" si="58"/>
        <v/>
      </c>
      <c r="AM228">
        <f t="shared" si="59"/>
        <v>35.891891891891895</v>
      </c>
      <c r="AN228">
        <f t="shared" si="60"/>
        <v>35.891891891891895</v>
      </c>
      <c r="AO228" t="str">
        <f t="shared" si="61"/>
        <v/>
      </c>
      <c r="AP228" t="str">
        <f t="shared" si="62"/>
        <v/>
      </c>
    </row>
    <row r="229" spans="1:42" x14ac:dyDescent="0.3">
      <c r="A229" s="2">
        <v>45055</v>
      </c>
      <c r="B229" s="2">
        <v>45059</v>
      </c>
      <c r="C229">
        <v>4</v>
      </c>
      <c r="D229">
        <f t="shared" si="63"/>
        <v>45.352941176470587</v>
      </c>
      <c r="E229">
        <f t="shared" si="48"/>
        <v>45.352941176470587</v>
      </c>
      <c r="F229" t="str">
        <f t="shared" si="49"/>
        <v/>
      </c>
      <c r="G229" t="str">
        <f t="shared" si="50"/>
        <v/>
      </c>
      <c r="H229">
        <f t="shared" si="51"/>
        <v>53.666666666666664</v>
      </c>
      <c r="I229">
        <f t="shared" si="52"/>
        <v>53.666666666666664</v>
      </c>
      <c r="J229" t="str">
        <f t="shared" si="53"/>
        <v/>
      </c>
      <c r="K229" t="str">
        <f t="shared" si="54"/>
        <v/>
      </c>
      <c r="L229" t="s">
        <v>3538</v>
      </c>
      <c r="M229" t="s">
        <v>995</v>
      </c>
      <c r="N229" t="s">
        <v>157</v>
      </c>
      <c r="O229" t="s">
        <v>17</v>
      </c>
      <c r="P229" t="s">
        <v>18</v>
      </c>
      <c r="Q229" t="s">
        <v>19</v>
      </c>
      <c r="R229" t="s">
        <v>42</v>
      </c>
      <c r="S229" t="s">
        <v>22</v>
      </c>
      <c r="T229" t="s">
        <v>22</v>
      </c>
      <c r="V229" t="s">
        <v>63</v>
      </c>
      <c r="W229">
        <v>26.97257446182088</v>
      </c>
      <c r="X229">
        <v>4.7823854840582731</v>
      </c>
      <c r="Y229">
        <v>132</v>
      </c>
      <c r="Z229" t="s">
        <v>3837</v>
      </c>
      <c r="AA229" t="s">
        <v>3554</v>
      </c>
      <c r="AB229" t="s">
        <v>3585</v>
      </c>
      <c r="AC229">
        <v>5</v>
      </c>
      <c r="AD229" t="s">
        <v>3565</v>
      </c>
      <c r="AE229" t="s">
        <v>3554</v>
      </c>
      <c r="AF229" t="s">
        <v>3585</v>
      </c>
      <c r="AG229">
        <v>5</v>
      </c>
      <c r="AH229" t="s">
        <v>3565</v>
      </c>
      <c r="AI229">
        <f t="shared" si="55"/>
        <v>29.794117647058822</v>
      </c>
      <c r="AJ229">
        <f t="shared" si="56"/>
        <v>29.794117647058822</v>
      </c>
      <c r="AK229" t="str">
        <f t="shared" si="57"/>
        <v/>
      </c>
      <c r="AL229" t="str">
        <f t="shared" si="58"/>
        <v/>
      </c>
      <c r="AM229">
        <f t="shared" si="59"/>
        <v>35.891891891891895</v>
      </c>
      <c r="AN229">
        <f t="shared" si="60"/>
        <v>35.891891891891895</v>
      </c>
      <c r="AO229" t="str">
        <f t="shared" si="61"/>
        <v/>
      </c>
      <c r="AP229" t="str">
        <f t="shared" si="62"/>
        <v/>
      </c>
    </row>
    <row r="230" spans="1:42" x14ac:dyDescent="0.3">
      <c r="A230" s="2">
        <v>45008</v>
      </c>
      <c r="B230" s="2">
        <v>45059</v>
      </c>
      <c r="C230">
        <v>51</v>
      </c>
      <c r="D230">
        <f t="shared" si="63"/>
        <v>45.352941176470587</v>
      </c>
      <c r="E230">
        <f t="shared" si="48"/>
        <v>45.352941176470587</v>
      </c>
      <c r="F230" t="str">
        <f t="shared" si="49"/>
        <v/>
      </c>
      <c r="G230" t="str">
        <f t="shared" si="50"/>
        <v/>
      </c>
      <c r="H230">
        <f t="shared" si="51"/>
        <v>53.666666666666664</v>
      </c>
      <c r="I230">
        <f t="shared" si="52"/>
        <v>53.666666666666664</v>
      </c>
      <c r="J230" t="str">
        <f t="shared" si="53"/>
        <v/>
      </c>
      <c r="K230" t="str">
        <f t="shared" si="54"/>
        <v/>
      </c>
      <c r="L230" t="s">
        <v>3537</v>
      </c>
      <c r="M230" t="s">
        <v>853</v>
      </c>
      <c r="N230" t="s">
        <v>16</v>
      </c>
      <c r="O230" t="s">
        <v>46</v>
      </c>
      <c r="P230" t="s">
        <v>119</v>
      </c>
      <c r="Q230" t="s">
        <v>120</v>
      </c>
      <c r="R230" t="s">
        <v>42</v>
      </c>
      <c r="S230" t="s">
        <v>21</v>
      </c>
      <c r="T230" t="s">
        <v>3546</v>
      </c>
      <c r="U230" t="s">
        <v>1320</v>
      </c>
      <c r="V230" t="s">
        <v>43</v>
      </c>
      <c r="W230">
        <v>76.571211384424359</v>
      </c>
      <c r="X230">
        <v>5.6003507006399484</v>
      </c>
      <c r="Y230">
        <v>132</v>
      </c>
      <c r="Z230" t="s">
        <v>3837</v>
      </c>
      <c r="AA230" t="s">
        <v>3554</v>
      </c>
      <c r="AB230" t="s">
        <v>3584</v>
      </c>
      <c r="AC230">
        <v>3</v>
      </c>
      <c r="AD230" t="s">
        <v>3563</v>
      </c>
      <c r="AE230" t="s">
        <v>3554</v>
      </c>
      <c r="AF230" t="s">
        <v>3585</v>
      </c>
      <c r="AG230">
        <v>5</v>
      </c>
      <c r="AH230" t="s">
        <v>3565</v>
      </c>
      <c r="AI230">
        <f t="shared" si="55"/>
        <v>29.794117647058822</v>
      </c>
      <c r="AJ230">
        <f t="shared" si="56"/>
        <v>29.794117647058822</v>
      </c>
      <c r="AK230" t="str">
        <f t="shared" si="57"/>
        <v/>
      </c>
      <c r="AL230" t="str">
        <f t="shared" si="58"/>
        <v/>
      </c>
      <c r="AM230">
        <f t="shared" si="59"/>
        <v>35.891891891891895</v>
      </c>
      <c r="AN230">
        <f t="shared" si="60"/>
        <v>35.891891891891895</v>
      </c>
      <c r="AO230" t="str">
        <f t="shared" si="61"/>
        <v/>
      </c>
      <c r="AP230" t="str">
        <f t="shared" si="62"/>
        <v/>
      </c>
    </row>
    <row r="231" spans="1:42" x14ac:dyDescent="0.3">
      <c r="A231" s="2">
        <v>44981</v>
      </c>
      <c r="B231" s="2">
        <v>45059</v>
      </c>
      <c r="C231">
        <v>78</v>
      </c>
      <c r="D231">
        <f t="shared" si="63"/>
        <v>45.352941176470587</v>
      </c>
      <c r="E231">
        <f t="shared" si="48"/>
        <v>45.352941176470587</v>
      </c>
      <c r="F231" t="str">
        <f t="shared" si="49"/>
        <v/>
      </c>
      <c r="G231" t="str">
        <f t="shared" si="50"/>
        <v/>
      </c>
      <c r="H231">
        <f t="shared" si="51"/>
        <v>53.666666666666664</v>
      </c>
      <c r="I231">
        <f t="shared" si="52"/>
        <v>53.666666666666664</v>
      </c>
      <c r="J231" t="str">
        <f t="shared" si="53"/>
        <v/>
      </c>
      <c r="K231" t="str">
        <f t="shared" si="54"/>
        <v/>
      </c>
      <c r="L231" t="s">
        <v>3537</v>
      </c>
      <c r="M231" t="s">
        <v>2763</v>
      </c>
      <c r="N231" t="s">
        <v>118</v>
      </c>
      <c r="O231" t="s">
        <v>46</v>
      </c>
      <c r="P231" t="s">
        <v>119</v>
      </c>
      <c r="Q231" t="s">
        <v>120</v>
      </c>
      <c r="R231" t="s">
        <v>42</v>
      </c>
      <c r="S231" t="s">
        <v>21</v>
      </c>
      <c r="T231" t="s">
        <v>21</v>
      </c>
      <c r="U231" t="s">
        <v>2939</v>
      </c>
      <c r="V231" t="s">
        <v>76</v>
      </c>
      <c r="W231">
        <v>69.176329975585574</v>
      </c>
      <c r="X231">
        <v>6.8989531742091561</v>
      </c>
      <c r="Y231">
        <v>132</v>
      </c>
      <c r="Z231" t="s">
        <v>3837</v>
      </c>
      <c r="AA231" t="s">
        <v>3554</v>
      </c>
      <c r="AB231" t="s">
        <v>3584</v>
      </c>
      <c r="AC231">
        <v>2</v>
      </c>
      <c r="AD231" t="s">
        <v>3562</v>
      </c>
      <c r="AE231" t="s">
        <v>3554</v>
      </c>
      <c r="AF231" t="s">
        <v>3585</v>
      </c>
      <c r="AG231">
        <v>5</v>
      </c>
      <c r="AH231" t="s">
        <v>3565</v>
      </c>
      <c r="AI231">
        <f t="shared" si="55"/>
        <v>29.794117647058822</v>
      </c>
      <c r="AJ231">
        <f t="shared" si="56"/>
        <v>29.794117647058822</v>
      </c>
      <c r="AK231" t="str">
        <f t="shared" si="57"/>
        <v/>
      </c>
      <c r="AL231" t="str">
        <f t="shared" si="58"/>
        <v/>
      </c>
      <c r="AM231">
        <f t="shared" si="59"/>
        <v>35.891891891891895</v>
      </c>
      <c r="AN231">
        <f t="shared" si="60"/>
        <v>35.891891891891895</v>
      </c>
      <c r="AO231" t="str">
        <f t="shared" si="61"/>
        <v/>
      </c>
      <c r="AP231" t="str">
        <f t="shared" si="62"/>
        <v/>
      </c>
    </row>
    <row r="232" spans="1:42" x14ac:dyDescent="0.3">
      <c r="A232" s="2">
        <v>44990</v>
      </c>
      <c r="B232" s="2">
        <v>45060</v>
      </c>
      <c r="C232">
        <v>70</v>
      </c>
      <c r="D232">
        <f t="shared" si="63"/>
        <v>47.75</v>
      </c>
      <c r="E232">
        <f t="shared" si="48"/>
        <v>47.75</v>
      </c>
      <c r="F232" t="str">
        <f t="shared" si="49"/>
        <v/>
      </c>
      <c r="G232" t="str">
        <f t="shared" si="50"/>
        <v/>
      </c>
      <c r="H232" t="str">
        <f t="shared" si="51"/>
        <v/>
      </c>
      <c r="I232" t="str">
        <f t="shared" si="52"/>
        <v/>
      </c>
      <c r="J232">
        <f t="shared" si="53"/>
        <v>62.2</v>
      </c>
      <c r="K232">
        <f t="shared" si="54"/>
        <v>62.2</v>
      </c>
      <c r="L232" t="s">
        <v>3537</v>
      </c>
      <c r="M232" t="s">
        <v>2710</v>
      </c>
      <c r="N232" t="s">
        <v>57</v>
      </c>
      <c r="O232" t="s">
        <v>17</v>
      </c>
      <c r="P232" t="s">
        <v>40</v>
      </c>
      <c r="Q232" t="s">
        <v>41</v>
      </c>
      <c r="R232" t="s">
        <v>35</v>
      </c>
      <c r="S232" t="s">
        <v>21</v>
      </c>
      <c r="T232" t="s">
        <v>21</v>
      </c>
      <c r="U232" t="s">
        <v>3114</v>
      </c>
      <c r="V232" t="s">
        <v>43</v>
      </c>
      <c r="W232">
        <v>102.935860239711</v>
      </c>
      <c r="X232">
        <v>5.0595247003477706</v>
      </c>
      <c r="Y232">
        <v>133</v>
      </c>
      <c r="Z232" t="s">
        <v>3698</v>
      </c>
      <c r="AA232" t="s">
        <v>3554</v>
      </c>
      <c r="AB232" t="s">
        <v>3584</v>
      </c>
      <c r="AC232">
        <v>3</v>
      </c>
      <c r="AD232" t="s">
        <v>3563</v>
      </c>
      <c r="AE232" t="s">
        <v>3554</v>
      </c>
      <c r="AF232" t="s">
        <v>3585</v>
      </c>
      <c r="AG232">
        <v>5</v>
      </c>
      <c r="AH232" t="s">
        <v>3565</v>
      </c>
      <c r="AI232">
        <f t="shared" si="55"/>
        <v>30.376811594202898</v>
      </c>
      <c r="AJ232">
        <f t="shared" si="56"/>
        <v>30.376811594202898</v>
      </c>
      <c r="AK232" t="str">
        <f t="shared" si="57"/>
        <v/>
      </c>
      <c r="AL232" t="str">
        <f t="shared" si="58"/>
        <v/>
      </c>
      <c r="AM232" t="str">
        <f t="shared" si="59"/>
        <v/>
      </c>
      <c r="AN232" t="str">
        <f t="shared" si="60"/>
        <v/>
      </c>
      <c r="AO232">
        <f t="shared" si="61"/>
        <v>32.631578947368418</v>
      </c>
      <c r="AP232">
        <f t="shared" si="62"/>
        <v>32.631578947368418</v>
      </c>
    </row>
    <row r="233" spans="1:42" x14ac:dyDescent="0.3">
      <c r="A233" s="2">
        <v>45056</v>
      </c>
      <c r="B233" s="2">
        <v>45061</v>
      </c>
      <c r="C233">
        <v>5</v>
      </c>
      <c r="D233">
        <f t="shared" si="63"/>
        <v>46.10526315789474</v>
      </c>
      <c r="E233">
        <f t="shared" si="48"/>
        <v>46.10526315789474</v>
      </c>
      <c r="F233" t="str">
        <f t="shared" si="49"/>
        <v/>
      </c>
      <c r="G233" t="str">
        <f t="shared" si="50"/>
        <v/>
      </c>
      <c r="H233" t="str">
        <f t="shared" si="51"/>
        <v/>
      </c>
      <c r="I233" t="str">
        <f t="shared" si="52"/>
        <v/>
      </c>
      <c r="J233">
        <f t="shared" si="53"/>
        <v>58.714285714285715</v>
      </c>
      <c r="K233">
        <f t="shared" si="54"/>
        <v>58.714285714285715</v>
      </c>
      <c r="L233" t="s">
        <v>3538</v>
      </c>
      <c r="M233" t="s">
        <v>1851</v>
      </c>
      <c r="N233" t="s">
        <v>16</v>
      </c>
      <c r="O233" t="s">
        <v>46</v>
      </c>
      <c r="P233" t="s">
        <v>18</v>
      </c>
      <c r="Q233" t="s">
        <v>19</v>
      </c>
      <c r="R233" t="s">
        <v>35</v>
      </c>
      <c r="S233" t="s">
        <v>22</v>
      </c>
      <c r="T233" t="s">
        <v>22</v>
      </c>
      <c r="V233" t="s">
        <v>24</v>
      </c>
      <c r="W233">
        <v>77.009926495341318</v>
      </c>
      <c r="X233">
        <v>6.517141382329406</v>
      </c>
      <c r="Y233">
        <v>134</v>
      </c>
      <c r="Z233" t="s">
        <v>3914</v>
      </c>
      <c r="AA233" t="s">
        <v>3554</v>
      </c>
      <c r="AB233" t="s">
        <v>3585</v>
      </c>
      <c r="AC233">
        <v>5</v>
      </c>
      <c r="AD233" t="s">
        <v>3565</v>
      </c>
      <c r="AE233" t="s">
        <v>3554</v>
      </c>
      <c r="AF233" t="s">
        <v>3585</v>
      </c>
      <c r="AG233">
        <v>5</v>
      </c>
      <c r="AH233" t="s">
        <v>3565</v>
      </c>
      <c r="AI233">
        <f t="shared" si="55"/>
        <v>31.652173913043477</v>
      </c>
      <c r="AJ233">
        <f t="shared" si="56"/>
        <v>31.652173913043477</v>
      </c>
      <c r="AK233" t="str">
        <f t="shared" si="57"/>
        <v/>
      </c>
      <c r="AL233" t="str">
        <f t="shared" si="58"/>
        <v/>
      </c>
      <c r="AM233" t="str">
        <f t="shared" si="59"/>
        <v/>
      </c>
      <c r="AN233" t="str">
        <f t="shared" si="60"/>
        <v/>
      </c>
      <c r="AO233">
        <f t="shared" si="61"/>
        <v>34.285714285714285</v>
      </c>
      <c r="AP233">
        <f t="shared" si="62"/>
        <v>34.285714285714285</v>
      </c>
    </row>
    <row r="234" spans="1:42" x14ac:dyDescent="0.3">
      <c r="A234" s="2">
        <v>44966</v>
      </c>
      <c r="B234" s="2">
        <v>45061</v>
      </c>
      <c r="C234">
        <v>95</v>
      </c>
      <c r="D234">
        <f t="shared" si="63"/>
        <v>46.10526315789474</v>
      </c>
      <c r="E234">
        <f t="shared" si="48"/>
        <v>46.10526315789474</v>
      </c>
      <c r="F234" t="str">
        <f t="shared" si="49"/>
        <v/>
      </c>
      <c r="G234" t="str">
        <f t="shared" si="50"/>
        <v/>
      </c>
      <c r="H234" t="str">
        <f t="shared" si="51"/>
        <v/>
      </c>
      <c r="I234" t="str">
        <f t="shared" si="52"/>
        <v/>
      </c>
      <c r="J234">
        <f t="shared" si="53"/>
        <v>58.714285714285715</v>
      </c>
      <c r="K234">
        <f t="shared" si="54"/>
        <v>58.714285714285715</v>
      </c>
      <c r="L234" t="s">
        <v>3540</v>
      </c>
      <c r="M234" t="s">
        <v>1187</v>
      </c>
      <c r="N234" t="s">
        <v>118</v>
      </c>
      <c r="O234" t="s">
        <v>17</v>
      </c>
      <c r="P234" t="s">
        <v>40</v>
      </c>
      <c r="Q234" t="s">
        <v>41</v>
      </c>
      <c r="R234" t="s">
        <v>35</v>
      </c>
      <c r="S234" t="s">
        <v>21</v>
      </c>
      <c r="T234" t="s">
        <v>3546</v>
      </c>
      <c r="U234" t="s">
        <v>3443</v>
      </c>
      <c r="V234" t="s">
        <v>24</v>
      </c>
      <c r="W234">
        <v>78.017683307286148</v>
      </c>
      <c r="X234">
        <v>6.5896558613391019</v>
      </c>
      <c r="Y234">
        <v>134</v>
      </c>
      <c r="Z234" t="s">
        <v>3914</v>
      </c>
      <c r="AA234" t="s">
        <v>3554</v>
      </c>
      <c r="AB234" t="s">
        <v>3584</v>
      </c>
      <c r="AC234">
        <v>2</v>
      </c>
      <c r="AD234" t="s">
        <v>3562</v>
      </c>
      <c r="AE234" t="s">
        <v>3554</v>
      </c>
      <c r="AF234" t="s">
        <v>3585</v>
      </c>
      <c r="AG234">
        <v>5</v>
      </c>
      <c r="AH234" t="s">
        <v>3565</v>
      </c>
      <c r="AI234">
        <f t="shared" si="55"/>
        <v>31.652173913043477</v>
      </c>
      <c r="AJ234">
        <f t="shared" si="56"/>
        <v>31.652173913043477</v>
      </c>
      <c r="AK234" t="str">
        <f t="shared" si="57"/>
        <v/>
      </c>
      <c r="AL234" t="str">
        <f t="shared" si="58"/>
        <v/>
      </c>
      <c r="AM234" t="str">
        <f t="shared" si="59"/>
        <v/>
      </c>
      <c r="AN234" t="str">
        <f t="shared" si="60"/>
        <v/>
      </c>
      <c r="AO234">
        <f t="shared" si="61"/>
        <v>34.285714285714285</v>
      </c>
      <c r="AP234">
        <f t="shared" si="62"/>
        <v>34.285714285714285</v>
      </c>
    </row>
    <row r="235" spans="1:42" x14ac:dyDescent="0.3">
      <c r="A235" s="2">
        <v>45049</v>
      </c>
      <c r="B235" s="2">
        <v>45061</v>
      </c>
      <c r="C235">
        <v>12</v>
      </c>
      <c r="D235">
        <f t="shared" si="63"/>
        <v>46.10526315789474</v>
      </c>
      <c r="E235">
        <f t="shared" si="48"/>
        <v>46.10526315789474</v>
      </c>
      <c r="F235">
        <f t="shared" si="49"/>
        <v>11.8</v>
      </c>
      <c r="G235">
        <f t="shared" si="50"/>
        <v>11.8</v>
      </c>
      <c r="H235" t="str">
        <f t="shared" si="51"/>
        <v/>
      </c>
      <c r="I235" t="str">
        <f t="shared" si="52"/>
        <v/>
      </c>
      <c r="J235" t="str">
        <f t="shared" si="53"/>
        <v/>
      </c>
      <c r="K235" t="str">
        <f t="shared" si="54"/>
        <v/>
      </c>
      <c r="L235" t="s">
        <v>3538</v>
      </c>
      <c r="M235" t="s">
        <v>1670</v>
      </c>
      <c r="N235" t="s">
        <v>57</v>
      </c>
      <c r="O235" t="s">
        <v>58</v>
      </c>
      <c r="P235" t="s">
        <v>52</v>
      </c>
      <c r="Q235" t="s">
        <v>34</v>
      </c>
      <c r="R235" t="s">
        <v>20</v>
      </c>
      <c r="S235" t="s">
        <v>21</v>
      </c>
      <c r="T235" t="s">
        <v>3546</v>
      </c>
      <c r="U235" t="s">
        <v>787</v>
      </c>
      <c r="V235" t="s">
        <v>144</v>
      </c>
      <c r="W235">
        <v>95.730864412991238</v>
      </c>
      <c r="X235">
        <v>5.7975140452964862</v>
      </c>
      <c r="Y235">
        <v>134</v>
      </c>
      <c r="Z235" t="s">
        <v>3914</v>
      </c>
      <c r="AA235" t="s">
        <v>3554</v>
      </c>
      <c r="AB235" t="s">
        <v>3585</v>
      </c>
      <c r="AC235">
        <v>5</v>
      </c>
      <c r="AD235" t="s">
        <v>3565</v>
      </c>
      <c r="AE235" t="s">
        <v>3554</v>
      </c>
      <c r="AF235" t="s">
        <v>3585</v>
      </c>
      <c r="AG235">
        <v>5</v>
      </c>
      <c r="AH235" t="s">
        <v>3565</v>
      </c>
      <c r="AI235">
        <f t="shared" si="55"/>
        <v>31.652173913043477</v>
      </c>
      <c r="AJ235">
        <f t="shared" si="56"/>
        <v>31.652173913043477</v>
      </c>
      <c r="AK235">
        <f t="shared" si="57"/>
        <v>11.923076923076923</v>
      </c>
      <c r="AL235">
        <f t="shared" si="58"/>
        <v>11.923076923076923</v>
      </c>
      <c r="AM235" t="str">
        <f t="shared" si="59"/>
        <v/>
      </c>
      <c r="AN235" t="str">
        <f t="shared" si="60"/>
        <v/>
      </c>
      <c r="AO235" t="str">
        <f t="shared" si="61"/>
        <v/>
      </c>
      <c r="AP235" t="str">
        <f t="shared" si="62"/>
        <v/>
      </c>
    </row>
    <row r="236" spans="1:42" x14ac:dyDescent="0.3">
      <c r="A236" s="2">
        <v>45056</v>
      </c>
      <c r="B236" s="2">
        <v>45062</v>
      </c>
      <c r="C236">
        <v>6</v>
      </c>
      <c r="D236">
        <f t="shared" si="63"/>
        <v>41.176470588235297</v>
      </c>
      <c r="E236">
        <f t="shared" si="48"/>
        <v>41.176470588235297</v>
      </c>
      <c r="F236" t="str">
        <f t="shared" si="49"/>
        <v/>
      </c>
      <c r="G236" t="str">
        <f t="shared" si="50"/>
        <v/>
      </c>
      <c r="H236" t="str">
        <f t="shared" si="51"/>
        <v/>
      </c>
      <c r="I236" t="str">
        <f t="shared" si="52"/>
        <v/>
      </c>
      <c r="J236">
        <f t="shared" si="53"/>
        <v>48</v>
      </c>
      <c r="K236">
        <f t="shared" si="54"/>
        <v>48</v>
      </c>
      <c r="L236" t="s">
        <v>3538</v>
      </c>
      <c r="M236" t="s">
        <v>1295</v>
      </c>
      <c r="N236" t="s">
        <v>118</v>
      </c>
      <c r="O236" t="s">
        <v>33</v>
      </c>
      <c r="P236" t="s">
        <v>18</v>
      </c>
      <c r="Q236" t="s">
        <v>34</v>
      </c>
      <c r="R236" t="s">
        <v>35</v>
      </c>
      <c r="S236" t="s">
        <v>22</v>
      </c>
      <c r="T236" t="s">
        <v>22</v>
      </c>
      <c r="V236" t="s">
        <v>144</v>
      </c>
      <c r="W236">
        <v>65.847302657205432</v>
      </c>
      <c r="X236">
        <v>6.4215067483630701</v>
      </c>
      <c r="Y236">
        <v>135</v>
      </c>
      <c r="Z236" t="s">
        <v>3730</v>
      </c>
      <c r="AA236" t="s">
        <v>3554</v>
      </c>
      <c r="AB236" t="s">
        <v>3585</v>
      </c>
      <c r="AC236">
        <v>5</v>
      </c>
      <c r="AD236" t="s">
        <v>3565</v>
      </c>
      <c r="AE236" t="s">
        <v>3554</v>
      </c>
      <c r="AF236" t="s">
        <v>3585</v>
      </c>
      <c r="AG236">
        <v>5</v>
      </c>
      <c r="AH236" t="s">
        <v>3565</v>
      </c>
      <c r="AI236">
        <f t="shared" si="55"/>
        <v>31.314285714285713</v>
      </c>
      <c r="AJ236">
        <f t="shared" si="56"/>
        <v>31.314285714285713</v>
      </c>
      <c r="AK236" t="str">
        <f t="shared" si="57"/>
        <v/>
      </c>
      <c r="AL236" t="str">
        <f t="shared" si="58"/>
        <v/>
      </c>
      <c r="AM236" t="str">
        <f t="shared" si="59"/>
        <v/>
      </c>
      <c r="AN236" t="str">
        <f t="shared" si="60"/>
        <v/>
      </c>
      <c r="AO236">
        <f t="shared" si="61"/>
        <v>34.476190476190474</v>
      </c>
      <c r="AP236">
        <f t="shared" si="62"/>
        <v>34.476190476190474</v>
      </c>
    </row>
    <row r="237" spans="1:42" x14ac:dyDescent="0.3">
      <c r="A237" s="2">
        <v>45058</v>
      </c>
      <c r="B237" s="2">
        <v>45062</v>
      </c>
      <c r="C237">
        <v>4</v>
      </c>
      <c r="D237">
        <f t="shared" si="63"/>
        <v>41.176470588235297</v>
      </c>
      <c r="E237">
        <f t="shared" si="48"/>
        <v>41.176470588235297</v>
      </c>
      <c r="F237" t="str">
        <f t="shared" si="49"/>
        <v/>
      </c>
      <c r="G237" t="str">
        <f t="shared" si="50"/>
        <v/>
      </c>
      <c r="H237">
        <f t="shared" si="51"/>
        <v>52.166666666666664</v>
      </c>
      <c r="I237">
        <f t="shared" si="52"/>
        <v>52.166666666666664</v>
      </c>
      <c r="J237" t="str">
        <f t="shared" si="53"/>
        <v/>
      </c>
      <c r="K237" t="str">
        <f t="shared" si="54"/>
        <v/>
      </c>
      <c r="L237" t="s">
        <v>3538</v>
      </c>
      <c r="M237" t="s">
        <v>552</v>
      </c>
      <c r="N237" t="s">
        <v>103</v>
      </c>
      <c r="O237" t="s">
        <v>17</v>
      </c>
      <c r="P237" t="s">
        <v>40</v>
      </c>
      <c r="Q237" t="s">
        <v>41</v>
      </c>
      <c r="R237" t="s">
        <v>42</v>
      </c>
      <c r="S237" t="s">
        <v>22</v>
      </c>
      <c r="T237" t="s">
        <v>22</v>
      </c>
      <c r="V237" t="s">
        <v>144</v>
      </c>
      <c r="W237">
        <v>108.4039983582646</v>
      </c>
      <c r="X237">
        <v>6.1379160327128428</v>
      </c>
      <c r="Y237">
        <v>135</v>
      </c>
      <c r="Z237" t="s">
        <v>3730</v>
      </c>
      <c r="AA237" t="s">
        <v>3554</v>
      </c>
      <c r="AB237" t="s">
        <v>3585</v>
      </c>
      <c r="AC237">
        <v>5</v>
      </c>
      <c r="AD237" t="s">
        <v>3565</v>
      </c>
      <c r="AE237" t="s">
        <v>3554</v>
      </c>
      <c r="AF237" t="s">
        <v>3585</v>
      </c>
      <c r="AG237">
        <v>5</v>
      </c>
      <c r="AH237" t="s">
        <v>3565</v>
      </c>
      <c r="AI237">
        <f t="shared" si="55"/>
        <v>31.314285714285713</v>
      </c>
      <c r="AJ237">
        <f t="shared" si="56"/>
        <v>31.314285714285713</v>
      </c>
      <c r="AK237" t="str">
        <f t="shared" si="57"/>
        <v/>
      </c>
      <c r="AL237" t="str">
        <f t="shared" si="58"/>
        <v/>
      </c>
      <c r="AM237">
        <f t="shared" si="59"/>
        <v>36.472222222222221</v>
      </c>
      <c r="AN237">
        <f t="shared" si="60"/>
        <v>36.472222222222221</v>
      </c>
      <c r="AO237" t="str">
        <f t="shared" si="61"/>
        <v/>
      </c>
      <c r="AP237" t="str">
        <f t="shared" si="62"/>
        <v/>
      </c>
    </row>
    <row r="238" spans="1:42" x14ac:dyDescent="0.3">
      <c r="A238" s="2">
        <v>45007</v>
      </c>
      <c r="B238" s="2">
        <v>45063</v>
      </c>
      <c r="C238">
        <v>56</v>
      </c>
      <c r="D238">
        <f t="shared" si="63"/>
        <v>41.411764705882355</v>
      </c>
      <c r="E238">
        <f t="shared" si="48"/>
        <v>41.411764705882355</v>
      </c>
      <c r="F238">
        <f t="shared" si="49"/>
        <v>25.75</v>
      </c>
      <c r="G238">
        <f t="shared" si="50"/>
        <v>25.75</v>
      </c>
      <c r="H238" t="str">
        <f t="shared" si="51"/>
        <v/>
      </c>
      <c r="I238" t="str">
        <f t="shared" si="52"/>
        <v/>
      </c>
      <c r="J238" t="str">
        <f t="shared" si="53"/>
        <v/>
      </c>
      <c r="K238" t="str">
        <f t="shared" si="54"/>
        <v/>
      </c>
      <c r="L238" t="s">
        <v>3537</v>
      </c>
      <c r="M238" t="s">
        <v>458</v>
      </c>
      <c r="N238" t="s">
        <v>28</v>
      </c>
      <c r="O238" t="s">
        <v>58</v>
      </c>
      <c r="P238" t="s">
        <v>52</v>
      </c>
      <c r="Q238" t="s">
        <v>34</v>
      </c>
      <c r="R238" t="s">
        <v>20</v>
      </c>
      <c r="S238" t="s">
        <v>21</v>
      </c>
      <c r="T238" t="s">
        <v>21</v>
      </c>
      <c r="U238" t="s">
        <v>459</v>
      </c>
      <c r="V238" t="s">
        <v>54</v>
      </c>
      <c r="W238">
        <v>37.517099142144993</v>
      </c>
      <c r="X238">
        <v>5.1424479128425649</v>
      </c>
      <c r="Y238">
        <v>136</v>
      </c>
      <c r="Z238" t="s">
        <v>3825</v>
      </c>
      <c r="AA238" t="s">
        <v>3554</v>
      </c>
      <c r="AB238" t="s">
        <v>3584</v>
      </c>
      <c r="AC238">
        <v>3</v>
      </c>
      <c r="AD238" t="s">
        <v>3563</v>
      </c>
      <c r="AE238" t="s">
        <v>3554</v>
      </c>
      <c r="AF238" t="s">
        <v>3585</v>
      </c>
      <c r="AG238">
        <v>5</v>
      </c>
      <c r="AH238" t="s">
        <v>3565</v>
      </c>
      <c r="AI238">
        <f t="shared" si="55"/>
        <v>31.735294117647058</v>
      </c>
      <c r="AJ238">
        <f t="shared" si="56"/>
        <v>31.735294117647058</v>
      </c>
      <c r="AK238">
        <f t="shared" si="57"/>
        <v>15.692307692307692</v>
      </c>
      <c r="AL238">
        <f t="shared" si="58"/>
        <v>15.692307692307692</v>
      </c>
      <c r="AM238" t="str">
        <f t="shared" si="59"/>
        <v/>
      </c>
      <c r="AN238" t="str">
        <f t="shared" si="60"/>
        <v/>
      </c>
      <c r="AO238" t="str">
        <f t="shared" si="61"/>
        <v/>
      </c>
      <c r="AP238" t="str">
        <f t="shared" si="62"/>
        <v/>
      </c>
    </row>
    <row r="239" spans="1:42" x14ac:dyDescent="0.3">
      <c r="A239" s="2">
        <v>45056</v>
      </c>
      <c r="B239" s="2">
        <v>45063</v>
      </c>
      <c r="C239">
        <v>7</v>
      </c>
      <c r="D239">
        <f t="shared" si="63"/>
        <v>41.411764705882355</v>
      </c>
      <c r="E239">
        <f t="shared" si="48"/>
        <v>41.411764705882355</v>
      </c>
      <c r="F239" t="str">
        <f t="shared" si="49"/>
        <v/>
      </c>
      <c r="G239" t="str">
        <f t="shared" si="50"/>
        <v/>
      </c>
      <c r="H239">
        <f t="shared" si="51"/>
        <v>45.714285714285715</v>
      </c>
      <c r="I239">
        <f t="shared" si="52"/>
        <v>45.714285714285715</v>
      </c>
      <c r="J239" t="str">
        <f t="shared" si="53"/>
        <v/>
      </c>
      <c r="K239" t="str">
        <f t="shared" si="54"/>
        <v/>
      </c>
      <c r="L239" t="s">
        <v>3538</v>
      </c>
      <c r="M239" t="s">
        <v>1250</v>
      </c>
      <c r="N239" t="s">
        <v>118</v>
      </c>
      <c r="O239" t="s">
        <v>51</v>
      </c>
      <c r="P239" t="s">
        <v>52</v>
      </c>
      <c r="Q239" t="s">
        <v>34</v>
      </c>
      <c r="R239" t="s">
        <v>42</v>
      </c>
      <c r="S239" t="s">
        <v>21</v>
      </c>
      <c r="T239" t="s">
        <v>3546</v>
      </c>
      <c r="U239" t="s">
        <v>1251</v>
      </c>
      <c r="V239" t="s">
        <v>63</v>
      </c>
      <c r="W239">
        <v>63.113564098431738</v>
      </c>
      <c r="X239">
        <v>6.0611627123321457</v>
      </c>
      <c r="Y239">
        <v>136</v>
      </c>
      <c r="Z239" t="s">
        <v>3825</v>
      </c>
      <c r="AA239" t="s">
        <v>3554</v>
      </c>
      <c r="AB239" t="s">
        <v>3585</v>
      </c>
      <c r="AC239">
        <v>5</v>
      </c>
      <c r="AD239" t="s">
        <v>3565</v>
      </c>
      <c r="AE239" t="s">
        <v>3554</v>
      </c>
      <c r="AF239" t="s">
        <v>3585</v>
      </c>
      <c r="AG239">
        <v>5</v>
      </c>
      <c r="AH239" t="s">
        <v>3565</v>
      </c>
      <c r="AI239">
        <f t="shared" si="55"/>
        <v>31.735294117647058</v>
      </c>
      <c r="AJ239">
        <f t="shared" si="56"/>
        <v>31.735294117647058</v>
      </c>
      <c r="AK239" t="str">
        <f t="shared" si="57"/>
        <v/>
      </c>
      <c r="AL239" t="str">
        <f t="shared" si="58"/>
        <v/>
      </c>
      <c r="AM239">
        <f t="shared" si="59"/>
        <v>36.176470588235297</v>
      </c>
      <c r="AN239">
        <f t="shared" si="60"/>
        <v>36.176470588235297</v>
      </c>
      <c r="AO239" t="str">
        <f t="shared" si="61"/>
        <v/>
      </c>
      <c r="AP239" t="str">
        <f t="shared" si="62"/>
        <v/>
      </c>
    </row>
    <row r="240" spans="1:42" x14ac:dyDescent="0.3">
      <c r="A240" s="2">
        <v>45026</v>
      </c>
      <c r="B240" s="2">
        <v>45064</v>
      </c>
      <c r="C240">
        <v>38</v>
      </c>
      <c r="D240">
        <f t="shared" si="63"/>
        <v>41.1</v>
      </c>
      <c r="E240">
        <f t="shared" si="48"/>
        <v>41.1</v>
      </c>
      <c r="F240" t="str">
        <f t="shared" si="49"/>
        <v/>
      </c>
      <c r="G240" t="str">
        <f t="shared" si="50"/>
        <v/>
      </c>
      <c r="H240" t="str">
        <f t="shared" si="51"/>
        <v/>
      </c>
      <c r="I240" t="str">
        <f t="shared" si="52"/>
        <v/>
      </c>
      <c r="J240">
        <f t="shared" si="53"/>
        <v>46.571428571428569</v>
      </c>
      <c r="K240">
        <f t="shared" si="54"/>
        <v>46.571428571428569</v>
      </c>
      <c r="L240" t="s">
        <v>3537</v>
      </c>
      <c r="M240" t="s">
        <v>146</v>
      </c>
      <c r="N240" t="s">
        <v>57</v>
      </c>
      <c r="O240" t="s">
        <v>17</v>
      </c>
      <c r="P240" t="s">
        <v>18</v>
      </c>
      <c r="Q240" t="s">
        <v>19</v>
      </c>
      <c r="R240" t="s">
        <v>35</v>
      </c>
      <c r="S240" t="s">
        <v>22</v>
      </c>
      <c r="T240" t="s">
        <v>22</v>
      </c>
      <c r="V240" t="s">
        <v>43</v>
      </c>
      <c r="W240">
        <v>119.6353097398319</v>
      </c>
      <c r="X240">
        <v>5.5190817851362182</v>
      </c>
      <c r="Y240">
        <v>137</v>
      </c>
      <c r="Z240" t="s">
        <v>3821</v>
      </c>
      <c r="AA240" t="s">
        <v>3554</v>
      </c>
      <c r="AB240" t="s">
        <v>3585</v>
      </c>
      <c r="AC240">
        <v>4</v>
      </c>
      <c r="AD240" t="s">
        <v>3564</v>
      </c>
      <c r="AE240" t="s">
        <v>3554</v>
      </c>
      <c r="AF240" t="s">
        <v>3585</v>
      </c>
      <c r="AG240">
        <v>5</v>
      </c>
      <c r="AH240" t="s">
        <v>3565</v>
      </c>
      <c r="AI240">
        <f t="shared" si="55"/>
        <v>32.764705882352942</v>
      </c>
      <c r="AJ240">
        <f t="shared" si="56"/>
        <v>32.764705882352942</v>
      </c>
      <c r="AK240" t="str">
        <f t="shared" si="57"/>
        <v/>
      </c>
      <c r="AL240" t="str">
        <f t="shared" si="58"/>
        <v/>
      </c>
      <c r="AM240" t="str">
        <f t="shared" si="59"/>
        <v/>
      </c>
      <c r="AN240" t="str">
        <f t="shared" si="60"/>
        <v/>
      </c>
      <c r="AO240">
        <f t="shared" si="61"/>
        <v>33.863636363636367</v>
      </c>
      <c r="AP240">
        <f t="shared" si="62"/>
        <v>33.863636363636367</v>
      </c>
    </row>
    <row r="241" spans="1:42" x14ac:dyDescent="0.3">
      <c r="A241" s="2">
        <v>45029</v>
      </c>
      <c r="B241" s="2">
        <v>45064</v>
      </c>
      <c r="C241">
        <v>35</v>
      </c>
      <c r="D241">
        <f t="shared" si="63"/>
        <v>41.1</v>
      </c>
      <c r="E241">
        <f t="shared" si="48"/>
        <v>41.1</v>
      </c>
      <c r="F241" t="str">
        <f t="shared" si="49"/>
        <v/>
      </c>
      <c r="G241" t="str">
        <f t="shared" si="50"/>
        <v/>
      </c>
      <c r="H241" t="str">
        <f t="shared" si="51"/>
        <v/>
      </c>
      <c r="I241" t="str">
        <f t="shared" si="52"/>
        <v/>
      </c>
      <c r="J241">
        <f t="shared" si="53"/>
        <v>46.571428571428569</v>
      </c>
      <c r="K241">
        <f t="shared" si="54"/>
        <v>46.571428571428569</v>
      </c>
      <c r="L241" t="s">
        <v>3537</v>
      </c>
      <c r="M241" t="s">
        <v>1520</v>
      </c>
      <c r="N241" t="s">
        <v>103</v>
      </c>
      <c r="O241" t="s">
        <v>17</v>
      </c>
      <c r="P241" t="s">
        <v>40</v>
      </c>
      <c r="Q241" t="s">
        <v>41</v>
      </c>
      <c r="R241" t="s">
        <v>35</v>
      </c>
      <c r="S241" t="s">
        <v>22</v>
      </c>
      <c r="T241" t="s">
        <v>22</v>
      </c>
      <c r="V241" t="s">
        <v>63</v>
      </c>
      <c r="W241">
        <v>66.079453990998076</v>
      </c>
      <c r="X241">
        <v>7.6838671335836173</v>
      </c>
      <c r="Y241">
        <v>137</v>
      </c>
      <c r="Z241" t="s">
        <v>3821</v>
      </c>
      <c r="AA241" t="s">
        <v>3554</v>
      </c>
      <c r="AB241" t="s">
        <v>3585</v>
      </c>
      <c r="AC241">
        <v>4</v>
      </c>
      <c r="AD241" t="s">
        <v>3564</v>
      </c>
      <c r="AE241" t="s">
        <v>3554</v>
      </c>
      <c r="AF241" t="s">
        <v>3585</v>
      </c>
      <c r="AG241">
        <v>5</v>
      </c>
      <c r="AH241" t="s">
        <v>3565</v>
      </c>
      <c r="AI241">
        <f t="shared" si="55"/>
        <v>32.764705882352942</v>
      </c>
      <c r="AJ241">
        <f t="shared" si="56"/>
        <v>32.764705882352942</v>
      </c>
      <c r="AK241" t="str">
        <f t="shared" si="57"/>
        <v/>
      </c>
      <c r="AL241" t="str">
        <f t="shared" si="58"/>
        <v/>
      </c>
      <c r="AM241" t="str">
        <f t="shared" si="59"/>
        <v/>
      </c>
      <c r="AN241" t="str">
        <f t="shared" si="60"/>
        <v/>
      </c>
      <c r="AO241">
        <f t="shared" si="61"/>
        <v>33.863636363636367</v>
      </c>
      <c r="AP241">
        <f t="shared" si="62"/>
        <v>33.863636363636367</v>
      </c>
    </row>
    <row r="242" spans="1:42" x14ac:dyDescent="0.3">
      <c r="A242" s="2">
        <v>44994</v>
      </c>
      <c r="B242" s="2">
        <v>45064</v>
      </c>
      <c r="C242">
        <v>70</v>
      </c>
      <c r="D242">
        <f t="shared" si="63"/>
        <v>41.1</v>
      </c>
      <c r="E242">
        <f t="shared" si="48"/>
        <v>41.1</v>
      </c>
      <c r="F242" t="str">
        <f t="shared" si="49"/>
        <v/>
      </c>
      <c r="G242" t="str">
        <f t="shared" si="50"/>
        <v/>
      </c>
      <c r="H242">
        <f t="shared" si="51"/>
        <v>43.666666666666664</v>
      </c>
      <c r="I242">
        <f t="shared" si="52"/>
        <v>43.666666666666664</v>
      </c>
      <c r="J242" t="str">
        <f t="shared" si="53"/>
        <v/>
      </c>
      <c r="K242" t="str">
        <f t="shared" si="54"/>
        <v/>
      </c>
      <c r="L242" t="s">
        <v>3537</v>
      </c>
      <c r="M242" t="s">
        <v>1667</v>
      </c>
      <c r="N242" t="s">
        <v>80</v>
      </c>
      <c r="O242" t="s">
        <v>17</v>
      </c>
      <c r="P242" t="s">
        <v>40</v>
      </c>
      <c r="Q242" t="s">
        <v>41</v>
      </c>
      <c r="R242" t="s">
        <v>42</v>
      </c>
      <c r="S242" t="s">
        <v>22</v>
      </c>
      <c r="T242" t="s">
        <v>22</v>
      </c>
      <c r="V242" t="s">
        <v>30</v>
      </c>
      <c r="W242">
        <v>19.547333588479201</v>
      </c>
      <c r="X242">
        <v>5.3771148282987262</v>
      </c>
      <c r="Y242">
        <v>137</v>
      </c>
      <c r="Z242" t="s">
        <v>3821</v>
      </c>
      <c r="AA242" t="s">
        <v>3554</v>
      </c>
      <c r="AB242" t="s">
        <v>3584</v>
      </c>
      <c r="AC242">
        <v>3</v>
      </c>
      <c r="AD242" t="s">
        <v>3563</v>
      </c>
      <c r="AE242" t="s">
        <v>3554</v>
      </c>
      <c r="AF242" t="s">
        <v>3585</v>
      </c>
      <c r="AG242">
        <v>5</v>
      </c>
      <c r="AH242" t="s">
        <v>3565</v>
      </c>
      <c r="AI242">
        <f t="shared" si="55"/>
        <v>32.764705882352942</v>
      </c>
      <c r="AJ242">
        <f t="shared" si="56"/>
        <v>32.764705882352942</v>
      </c>
      <c r="AK242" t="str">
        <f t="shared" si="57"/>
        <v/>
      </c>
      <c r="AL242" t="str">
        <f t="shared" si="58"/>
        <v/>
      </c>
      <c r="AM242">
        <f t="shared" si="59"/>
        <v>36.628571428571426</v>
      </c>
      <c r="AN242">
        <f t="shared" si="60"/>
        <v>36.628571428571426</v>
      </c>
      <c r="AO242" t="str">
        <f t="shared" si="61"/>
        <v/>
      </c>
      <c r="AP242" t="str">
        <f t="shared" si="62"/>
        <v/>
      </c>
    </row>
    <row r="243" spans="1:42" x14ac:dyDescent="0.3">
      <c r="A243" s="2">
        <v>45061</v>
      </c>
      <c r="B243" s="2">
        <v>45064</v>
      </c>
      <c r="C243">
        <v>3</v>
      </c>
      <c r="D243">
        <f t="shared" si="63"/>
        <v>41.1</v>
      </c>
      <c r="E243">
        <f t="shared" si="48"/>
        <v>41.1</v>
      </c>
      <c r="F243" t="str">
        <f t="shared" si="49"/>
        <v/>
      </c>
      <c r="G243" t="str">
        <f t="shared" si="50"/>
        <v/>
      </c>
      <c r="H243">
        <f t="shared" si="51"/>
        <v>43.666666666666664</v>
      </c>
      <c r="I243">
        <f t="shared" si="52"/>
        <v>43.666666666666664</v>
      </c>
      <c r="J243" t="str">
        <f t="shared" si="53"/>
        <v/>
      </c>
      <c r="K243" t="str">
        <f t="shared" si="54"/>
        <v/>
      </c>
      <c r="L243" t="s">
        <v>3538</v>
      </c>
      <c r="M243" t="s">
        <v>539</v>
      </c>
      <c r="N243" t="s">
        <v>80</v>
      </c>
      <c r="O243" t="s">
        <v>46</v>
      </c>
      <c r="P243" t="s">
        <v>40</v>
      </c>
      <c r="Q243" t="s">
        <v>41</v>
      </c>
      <c r="R243" t="s">
        <v>42</v>
      </c>
      <c r="S243" t="s">
        <v>21</v>
      </c>
      <c r="T243" t="s">
        <v>21</v>
      </c>
      <c r="U243" t="s">
        <v>540</v>
      </c>
      <c r="V243" t="s">
        <v>63</v>
      </c>
      <c r="W243">
        <v>19.562823356114091</v>
      </c>
      <c r="X243">
        <v>4.7126505110375803</v>
      </c>
      <c r="Y243">
        <v>137</v>
      </c>
      <c r="Z243" t="s">
        <v>3821</v>
      </c>
      <c r="AA243" t="s">
        <v>3554</v>
      </c>
      <c r="AB243" t="s">
        <v>3585</v>
      </c>
      <c r="AC243">
        <v>5</v>
      </c>
      <c r="AD243" t="s">
        <v>3565</v>
      </c>
      <c r="AE243" t="s">
        <v>3554</v>
      </c>
      <c r="AF243" t="s">
        <v>3585</v>
      </c>
      <c r="AG243">
        <v>5</v>
      </c>
      <c r="AH243" t="s">
        <v>3565</v>
      </c>
      <c r="AI243">
        <f t="shared" si="55"/>
        <v>32.764705882352942</v>
      </c>
      <c r="AJ243">
        <f t="shared" si="56"/>
        <v>32.764705882352942</v>
      </c>
      <c r="AK243" t="str">
        <f t="shared" si="57"/>
        <v/>
      </c>
      <c r="AL243" t="str">
        <f t="shared" si="58"/>
        <v/>
      </c>
      <c r="AM243">
        <f t="shared" si="59"/>
        <v>36.628571428571426</v>
      </c>
      <c r="AN243">
        <f t="shared" si="60"/>
        <v>36.628571428571426</v>
      </c>
      <c r="AO243" t="str">
        <f t="shared" si="61"/>
        <v/>
      </c>
      <c r="AP243" t="str">
        <f t="shared" si="62"/>
        <v/>
      </c>
    </row>
    <row r="244" spans="1:42" x14ac:dyDescent="0.3">
      <c r="A244" s="2">
        <v>45002</v>
      </c>
      <c r="B244" s="2">
        <v>45065</v>
      </c>
      <c r="C244">
        <v>63</v>
      </c>
      <c r="D244">
        <f t="shared" si="63"/>
        <v>37.555555555555557</v>
      </c>
      <c r="E244">
        <f t="shared" si="48"/>
        <v>37.555555555555557</v>
      </c>
      <c r="F244" t="str">
        <f t="shared" si="49"/>
        <v/>
      </c>
      <c r="G244" t="str">
        <f t="shared" si="50"/>
        <v/>
      </c>
      <c r="H244">
        <f t="shared" si="51"/>
        <v>35.9</v>
      </c>
      <c r="I244">
        <f t="shared" si="52"/>
        <v>35.9</v>
      </c>
      <c r="J244" t="str">
        <f t="shared" si="53"/>
        <v/>
      </c>
      <c r="K244" t="str">
        <f t="shared" si="54"/>
        <v/>
      </c>
      <c r="L244" t="s">
        <v>3537</v>
      </c>
      <c r="M244" t="s">
        <v>450</v>
      </c>
      <c r="N244" t="s">
        <v>80</v>
      </c>
      <c r="O244" t="s">
        <v>51</v>
      </c>
      <c r="P244" t="s">
        <v>59</v>
      </c>
      <c r="Q244" t="s">
        <v>92</v>
      </c>
      <c r="R244" t="s">
        <v>42</v>
      </c>
      <c r="S244" t="s">
        <v>22</v>
      </c>
      <c r="T244" t="s">
        <v>22</v>
      </c>
      <c r="V244" t="s">
        <v>63</v>
      </c>
      <c r="W244">
        <v>21.203765897442839</v>
      </c>
      <c r="X244">
        <v>4.4463226769782311</v>
      </c>
      <c r="Y244">
        <v>138</v>
      </c>
      <c r="Z244" t="s">
        <v>3732</v>
      </c>
      <c r="AA244" t="s">
        <v>3554</v>
      </c>
      <c r="AB244" t="s">
        <v>3584</v>
      </c>
      <c r="AC244">
        <v>3</v>
      </c>
      <c r="AD244" t="s">
        <v>3563</v>
      </c>
      <c r="AE244" t="s">
        <v>3554</v>
      </c>
      <c r="AF244" t="s">
        <v>3585</v>
      </c>
      <c r="AG244">
        <v>5</v>
      </c>
      <c r="AH244" t="s">
        <v>3565</v>
      </c>
      <c r="AI244">
        <f t="shared" si="55"/>
        <v>32.188405797101453</v>
      </c>
      <c r="AJ244">
        <f t="shared" si="56"/>
        <v>32.188405797101453</v>
      </c>
      <c r="AK244" t="str">
        <f t="shared" si="57"/>
        <v/>
      </c>
      <c r="AL244" t="str">
        <f t="shared" si="58"/>
        <v/>
      </c>
      <c r="AM244">
        <f t="shared" si="59"/>
        <v>35.416666666666664</v>
      </c>
      <c r="AN244">
        <f t="shared" si="60"/>
        <v>35.416666666666664</v>
      </c>
      <c r="AO244" t="str">
        <f t="shared" si="61"/>
        <v/>
      </c>
      <c r="AP244" t="str">
        <f t="shared" si="62"/>
        <v/>
      </c>
    </row>
    <row r="245" spans="1:42" x14ac:dyDescent="0.3">
      <c r="A245" s="2">
        <v>45063</v>
      </c>
      <c r="B245" s="2">
        <v>45065</v>
      </c>
      <c r="C245">
        <v>2</v>
      </c>
      <c r="D245">
        <f t="shared" si="63"/>
        <v>37.555555555555557</v>
      </c>
      <c r="E245">
        <f t="shared" si="48"/>
        <v>37.555555555555557</v>
      </c>
      <c r="F245" t="str">
        <f t="shared" si="49"/>
        <v/>
      </c>
      <c r="G245" t="str">
        <f t="shared" si="50"/>
        <v/>
      </c>
      <c r="H245">
        <f t="shared" si="51"/>
        <v>35.9</v>
      </c>
      <c r="I245">
        <f t="shared" si="52"/>
        <v>35.9</v>
      </c>
      <c r="J245" t="str">
        <f t="shared" si="53"/>
        <v/>
      </c>
      <c r="K245" t="str">
        <f t="shared" si="54"/>
        <v/>
      </c>
      <c r="L245" t="s">
        <v>3538</v>
      </c>
      <c r="M245" t="s">
        <v>137</v>
      </c>
      <c r="N245" t="s">
        <v>16</v>
      </c>
      <c r="O245" t="s">
        <v>17</v>
      </c>
      <c r="P245" t="s">
        <v>40</v>
      </c>
      <c r="Q245" t="s">
        <v>41</v>
      </c>
      <c r="R245" t="s">
        <v>42</v>
      </c>
      <c r="S245" t="s">
        <v>21</v>
      </c>
      <c r="T245" t="s">
        <v>3546</v>
      </c>
      <c r="U245" t="s">
        <v>139</v>
      </c>
      <c r="V245" t="s">
        <v>63</v>
      </c>
      <c r="W245">
        <v>77.158449020712027</v>
      </c>
      <c r="X245">
        <v>6.9586196009544121</v>
      </c>
      <c r="Y245">
        <v>138</v>
      </c>
      <c r="Z245" t="s">
        <v>3732</v>
      </c>
      <c r="AA245" t="s">
        <v>3554</v>
      </c>
      <c r="AB245" t="s">
        <v>3585</v>
      </c>
      <c r="AC245">
        <v>5</v>
      </c>
      <c r="AD245" t="s">
        <v>3565</v>
      </c>
      <c r="AE245" t="s">
        <v>3554</v>
      </c>
      <c r="AF245" t="s">
        <v>3585</v>
      </c>
      <c r="AG245">
        <v>5</v>
      </c>
      <c r="AH245" t="s">
        <v>3565</v>
      </c>
      <c r="AI245">
        <f t="shared" si="55"/>
        <v>32.188405797101453</v>
      </c>
      <c r="AJ245">
        <f t="shared" si="56"/>
        <v>32.188405797101453</v>
      </c>
      <c r="AK245" t="str">
        <f t="shared" si="57"/>
        <v/>
      </c>
      <c r="AL245" t="str">
        <f t="shared" si="58"/>
        <v/>
      </c>
      <c r="AM245">
        <f t="shared" si="59"/>
        <v>35.416666666666664</v>
      </c>
      <c r="AN245">
        <f t="shared" si="60"/>
        <v>35.416666666666664</v>
      </c>
      <c r="AO245" t="str">
        <f t="shared" si="61"/>
        <v/>
      </c>
      <c r="AP245" t="str">
        <f t="shared" si="62"/>
        <v/>
      </c>
    </row>
    <row r="246" spans="1:42" x14ac:dyDescent="0.3">
      <c r="A246" s="2">
        <v>45022</v>
      </c>
      <c r="B246" s="2">
        <v>45066</v>
      </c>
      <c r="C246">
        <v>44</v>
      </c>
      <c r="D246">
        <f t="shared" si="63"/>
        <v>34</v>
      </c>
      <c r="E246">
        <f t="shared" si="48"/>
        <v>34</v>
      </c>
      <c r="F246">
        <f t="shared" si="49"/>
        <v>37.333333333333336</v>
      </c>
      <c r="G246">
        <f t="shared" si="50"/>
        <v>37.333333333333336</v>
      </c>
      <c r="H246" t="str">
        <f t="shared" si="51"/>
        <v/>
      </c>
      <c r="I246" t="str">
        <f t="shared" si="52"/>
        <v/>
      </c>
      <c r="J246" t="str">
        <f t="shared" si="53"/>
        <v/>
      </c>
      <c r="K246" t="str">
        <f t="shared" si="54"/>
        <v/>
      </c>
      <c r="L246" t="s">
        <v>3537</v>
      </c>
      <c r="M246" t="s">
        <v>1212</v>
      </c>
      <c r="N246" t="s">
        <v>118</v>
      </c>
      <c r="O246" t="s">
        <v>58</v>
      </c>
      <c r="P246" t="s">
        <v>52</v>
      </c>
      <c r="Q246" t="s">
        <v>92</v>
      </c>
      <c r="R246" t="s">
        <v>20</v>
      </c>
      <c r="S246" t="s">
        <v>21</v>
      </c>
      <c r="T246" t="s">
        <v>3546</v>
      </c>
      <c r="U246" t="s">
        <v>2434</v>
      </c>
      <c r="V246" t="s">
        <v>54</v>
      </c>
      <c r="W246">
        <v>70.806728073396528</v>
      </c>
      <c r="X246">
        <v>7.2236180709391817</v>
      </c>
      <c r="Y246">
        <v>139</v>
      </c>
      <c r="Z246" t="s">
        <v>3936</v>
      </c>
      <c r="AA246" t="s">
        <v>3554</v>
      </c>
      <c r="AB246" t="s">
        <v>3585</v>
      </c>
      <c r="AC246">
        <v>4</v>
      </c>
      <c r="AD246" t="s">
        <v>3564</v>
      </c>
      <c r="AE246" t="s">
        <v>3554</v>
      </c>
      <c r="AF246" t="s">
        <v>3585</v>
      </c>
      <c r="AG246">
        <v>5</v>
      </c>
      <c r="AH246" t="s">
        <v>3565</v>
      </c>
      <c r="AI246">
        <f t="shared" si="55"/>
        <v>31.632352941176471</v>
      </c>
      <c r="AJ246">
        <f t="shared" si="56"/>
        <v>31.632352941176471</v>
      </c>
      <c r="AK246">
        <f t="shared" si="57"/>
        <v>20.416666666666668</v>
      </c>
      <c r="AL246">
        <f t="shared" si="58"/>
        <v>20.416666666666668</v>
      </c>
      <c r="AM246" t="str">
        <f t="shared" si="59"/>
        <v/>
      </c>
      <c r="AN246" t="str">
        <f t="shared" si="60"/>
        <v/>
      </c>
      <c r="AO246" t="str">
        <f t="shared" si="61"/>
        <v/>
      </c>
      <c r="AP246" t="str">
        <f t="shared" si="62"/>
        <v/>
      </c>
    </row>
    <row r="247" spans="1:42" x14ac:dyDescent="0.3">
      <c r="A247" s="2">
        <v>45063</v>
      </c>
      <c r="B247" s="2">
        <v>45067</v>
      </c>
      <c r="C247">
        <v>4</v>
      </c>
      <c r="D247">
        <f t="shared" si="63"/>
        <v>27.235294117647058</v>
      </c>
      <c r="E247">
        <f t="shared" si="48"/>
        <v>27.235294117647058</v>
      </c>
      <c r="F247" t="str">
        <f t="shared" si="49"/>
        <v/>
      </c>
      <c r="G247" t="str">
        <f t="shared" si="50"/>
        <v/>
      </c>
      <c r="H247">
        <f t="shared" si="51"/>
        <v>21.375</v>
      </c>
      <c r="I247">
        <f t="shared" si="52"/>
        <v>21.375</v>
      </c>
      <c r="J247" t="str">
        <f t="shared" si="53"/>
        <v/>
      </c>
      <c r="K247" t="str">
        <f t="shared" si="54"/>
        <v/>
      </c>
      <c r="L247" t="s">
        <v>3538</v>
      </c>
      <c r="M247" t="s">
        <v>377</v>
      </c>
      <c r="N247" t="s">
        <v>103</v>
      </c>
      <c r="O247" t="s">
        <v>46</v>
      </c>
      <c r="P247" t="s">
        <v>40</v>
      </c>
      <c r="Q247" t="s">
        <v>41</v>
      </c>
      <c r="R247" t="s">
        <v>42</v>
      </c>
      <c r="S247" t="s">
        <v>22</v>
      </c>
      <c r="T247" t="s">
        <v>22</v>
      </c>
      <c r="V247" t="s">
        <v>76</v>
      </c>
      <c r="W247">
        <v>94.918192862390356</v>
      </c>
      <c r="X247">
        <v>7.0112683068439177</v>
      </c>
      <c r="Y247">
        <v>140</v>
      </c>
      <c r="Z247" t="s">
        <v>3721</v>
      </c>
      <c r="AA247" t="s">
        <v>3554</v>
      </c>
      <c r="AB247" t="s">
        <v>3585</v>
      </c>
      <c r="AC247">
        <v>5</v>
      </c>
      <c r="AD247" t="s">
        <v>3565</v>
      </c>
      <c r="AE247" t="s">
        <v>3554</v>
      </c>
      <c r="AF247" t="s">
        <v>3585</v>
      </c>
      <c r="AG247">
        <v>5</v>
      </c>
      <c r="AH247" t="s">
        <v>3565</v>
      </c>
      <c r="AI247">
        <f t="shared" si="55"/>
        <v>30.619718309859156</v>
      </c>
      <c r="AJ247">
        <f t="shared" si="56"/>
        <v>30.619718309859156</v>
      </c>
      <c r="AK247" t="str">
        <f t="shared" si="57"/>
        <v/>
      </c>
      <c r="AL247" t="str">
        <f t="shared" si="58"/>
        <v/>
      </c>
      <c r="AM247">
        <f t="shared" si="59"/>
        <v>32.861111111111114</v>
      </c>
      <c r="AN247">
        <f t="shared" si="60"/>
        <v>32.861111111111114</v>
      </c>
      <c r="AO247" t="str">
        <f t="shared" si="61"/>
        <v/>
      </c>
      <c r="AP247" t="str">
        <f t="shared" si="62"/>
        <v/>
      </c>
    </row>
    <row r="248" spans="1:42" x14ac:dyDescent="0.3">
      <c r="A248" s="2">
        <v>45049</v>
      </c>
      <c r="B248" s="2">
        <v>45067</v>
      </c>
      <c r="C248">
        <v>18</v>
      </c>
      <c r="D248">
        <f t="shared" si="63"/>
        <v>27.235294117647058</v>
      </c>
      <c r="E248">
        <f t="shared" si="48"/>
        <v>27.235294117647058</v>
      </c>
      <c r="F248" t="str">
        <f t="shared" si="49"/>
        <v/>
      </c>
      <c r="G248" t="str">
        <f t="shared" si="50"/>
        <v/>
      </c>
      <c r="H248">
        <f t="shared" si="51"/>
        <v>21.375</v>
      </c>
      <c r="I248">
        <f t="shared" si="52"/>
        <v>21.375</v>
      </c>
      <c r="J248" t="str">
        <f t="shared" si="53"/>
        <v/>
      </c>
      <c r="K248" t="str">
        <f t="shared" si="54"/>
        <v/>
      </c>
      <c r="L248" t="s">
        <v>3538</v>
      </c>
      <c r="M248" t="s">
        <v>2015</v>
      </c>
      <c r="N248" t="s">
        <v>16</v>
      </c>
      <c r="O248" t="s">
        <v>51</v>
      </c>
      <c r="P248" t="s">
        <v>52</v>
      </c>
      <c r="Q248" t="s">
        <v>34</v>
      </c>
      <c r="R248" t="s">
        <v>42</v>
      </c>
      <c r="S248" t="s">
        <v>21</v>
      </c>
      <c r="T248" t="s">
        <v>3546</v>
      </c>
      <c r="U248" t="s">
        <v>2679</v>
      </c>
      <c r="V248" t="s">
        <v>30</v>
      </c>
      <c r="W248">
        <v>118.5273149065472</v>
      </c>
      <c r="X248">
        <v>6.7999278615555303</v>
      </c>
      <c r="Y248">
        <v>140</v>
      </c>
      <c r="Z248" t="s">
        <v>3721</v>
      </c>
      <c r="AA248" t="s">
        <v>3554</v>
      </c>
      <c r="AB248" t="s">
        <v>3585</v>
      </c>
      <c r="AC248">
        <v>5</v>
      </c>
      <c r="AD248" t="s">
        <v>3565</v>
      </c>
      <c r="AE248" t="s">
        <v>3554</v>
      </c>
      <c r="AF248" t="s">
        <v>3585</v>
      </c>
      <c r="AG248">
        <v>5</v>
      </c>
      <c r="AH248" t="s">
        <v>3565</v>
      </c>
      <c r="AI248">
        <f t="shared" si="55"/>
        <v>30.619718309859156</v>
      </c>
      <c r="AJ248">
        <f t="shared" si="56"/>
        <v>30.619718309859156</v>
      </c>
      <c r="AK248" t="str">
        <f t="shared" si="57"/>
        <v/>
      </c>
      <c r="AL248" t="str">
        <f t="shared" si="58"/>
        <v/>
      </c>
      <c r="AM248">
        <f t="shared" si="59"/>
        <v>32.861111111111114</v>
      </c>
      <c r="AN248">
        <f t="shared" si="60"/>
        <v>32.861111111111114</v>
      </c>
      <c r="AO248" t="str">
        <f t="shared" si="61"/>
        <v/>
      </c>
      <c r="AP248" t="str">
        <f t="shared" si="62"/>
        <v/>
      </c>
    </row>
    <row r="249" spans="1:42" x14ac:dyDescent="0.3">
      <c r="A249" s="2">
        <v>45066</v>
      </c>
      <c r="B249" s="2">
        <v>45067</v>
      </c>
      <c r="C249">
        <v>1</v>
      </c>
      <c r="D249">
        <f t="shared" si="63"/>
        <v>27.235294117647058</v>
      </c>
      <c r="E249">
        <f t="shared" si="48"/>
        <v>27.235294117647058</v>
      </c>
      <c r="F249">
        <f t="shared" si="49"/>
        <v>28.25</v>
      </c>
      <c r="G249">
        <f t="shared" si="50"/>
        <v>28.25</v>
      </c>
      <c r="H249" t="str">
        <f t="shared" si="51"/>
        <v/>
      </c>
      <c r="I249" t="str">
        <f t="shared" si="52"/>
        <v/>
      </c>
      <c r="J249" t="str">
        <f t="shared" si="53"/>
        <v/>
      </c>
      <c r="K249" t="str">
        <f t="shared" si="54"/>
        <v/>
      </c>
      <c r="L249" t="s">
        <v>3538</v>
      </c>
      <c r="M249" t="s">
        <v>269</v>
      </c>
      <c r="N249" t="s">
        <v>80</v>
      </c>
      <c r="O249" t="s">
        <v>33</v>
      </c>
      <c r="P249" t="s">
        <v>18</v>
      </c>
      <c r="Q249" t="s">
        <v>34</v>
      </c>
      <c r="R249" t="s">
        <v>20</v>
      </c>
      <c r="S249" t="s">
        <v>21</v>
      </c>
      <c r="T249" t="s">
        <v>3546</v>
      </c>
      <c r="U249" t="s">
        <v>3151</v>
      </c>
      <c r="V249" t="s">
        <v>43</v>
      </c>
      <c r="W249">
        <v>22.56807232115548</v>
      </c>
      <c r="X249">
        <v>4.7550176959092312</v>
      </c>
      <c r="Y249">
        <v>140</v>
      </c>
      <c r="Z249" t="s">
        <v>3721</v>
      </c>
      <c r="AA249" t="s">
        <v>3554</v>
      </c>
      <c r="AB249" t="s">
        <v>3585</v>
      </c>
      <c r="AC249">
        <v>5</v>
      </c>
      <c r="AD249" t="s">
        <v>3565</v>
      </c>
      <c r="AE249" t="s">
        <v>3554</v>
      </c>
      <c r="AF249" t="s">
        <v>3585</v>
      </c>
      <c r="AG249">
        <v>5</v>
      </c>
      <c r="AH249" t="s">
        <v>3565</v>
      </c>
      <c r="AI249">
        <f t="shared" si="55"/>
        <v>30.619718309859156</v>
      </c>
      <c r="AJ249">
        <f t="shared" si="56"/>
        <v>30.619718309859156</v>
      </c>
      <c r="AK249">
        <f t="shared" si="57"/>
        <v>18.923076923076923</v>
      </c>
      <c r="AL249">
        <f t="shared" si="58"/>
        <v>18.923076923076923</v>
      </c>
      <c r="AM249" t="str">
        <f t="shared" si="59"/>
        <v/>
      </c>
      <c r="AN249" t="str">
        <f t="shared" si="60"/>
        <v/>
      </c>
      <c r="AO249" t="str">
        <f t="shared" si="61"/>
        <v/>
      </c>
      <c r="AP249" t="str">
        <f t="shared" si="62"/>
        <v/>
      </c>
    </row>
    <row r="250" spans="1:42" x14ac:dyDescent="0.3">
      <c r="A250" s="2">
        <v>44979</v>
      </c>
      <c r="B250" s="2">
        <v>45069</v>
      </c>
      <c r="C250">
        <v>90</v>
      </c>
      <c r="D250">
        <f t="shared" si="63"/>
        <v>32.642857142857146</v>
      </c>
      <c r="E250">
        <f t="shared" si="48"/>
        <v>32.642857142857146</v>
      </c>
      <c r="F250">
        <f t="shared" si="49"/>
        <v>43.4</v>
      </c>
      <c r="G250">
        <f t="shared" si="50"/>
        <v>43.4</v>
      </c>
      <c r="H250" t="str">
        <f t="shared" si="51"/>
        <v/>
      </c>
      <c r="I250" t="str">
        <f t="shared" si="52"/>
        <v/>
      </c>
      <c r="J250" t="str">
        <f t="shared" si="53"/>
        <v/>
      </c>
      <c r="K250" t="str">
        <f t="shared" si="54"/>
        <v/>
      </c>
      <c r="L250" t="s">
        <v>3537</v>
      </c>
      <c r="M250" t="s">
        <v>664</v>
      </c>
      <c r="N250" t="s">
        <v>157</v>
      </c>
      <c r="O250" t="s">
        <v>58</v>
      </c>
      <c r="P250" t="s">
        <v>52</v>
      </c>
      <c r="Q250" t="s">
        <v>34</v>
      </c>
      <c r="R250" t="s">
        <v>20</v>
      </c>
      <c r="S250" t="s">
        <v>21</v>
      </c>
      <c r="T250" t="s">
        <v>21</v>
      </c>
      <c r="U250" t="s">
        <v>665</v>
      </c>
      <c r="V250" t="s">
        <v>144</v>
      </c>
      <c r="W250">
        <v>36.610924240361371</v>
      </c>
      <c r="X250">
        <v>4.9224342836561243</v>
      </c>
      <c r="Y250">
        <v>142</v>
      </c>
      <c r="Z250" t="s">
        <v>3932</v>
      </c>
      <c r="AA250" t="s">
        <v>3554</v>
      </c>
      <c r="AB250" t="s">
        <v>3584</v>
      </c>
      <c r="AC250">
        <v>2</v>
      </c>
      <c r="AD250" t="s">
        <v>3562</v>
      </c>
      <c r="AE250" t="s">
        <v>3554</v>
      </c>
      <c r="AF250" t="s">
        <v>3585</v>
      </c>
      <c r="AG250">
        <v>5</v>
      </c>
      <c r="AH250" t="s">
        <v>3565</v>
      </c>
      <c r="AI250">
        <f t="shared" si="55"/>
        <v>31.971428571428572</v>
      </c>
      <c r="AJ250">
        <f t="shared" si="56"/>
        <v>31.971428571428572</v>
      </c>
      <c r="AK250">
        <f t="shared" si="57"/>
        <v>22.928571428571427</v>
      </c>
      <c r="AL250">
        <f t="shared" si="58"/>
        <v>22.928571428571427</v>
      </c>
      <c r="AM250" t="str">
        <f t="shared" si="59"/>
        <v/>
      </c>
      <c r="AN250" t="str">
        <f t="shared" si="60"/>
        <v/>
      </c>
      <c r="AO250" t="str">
        <f t="shared" si="61"/>
        <v/>
      </c>
      <c r="AP250" t="str">
        <f t="shared" si="62"/>
        <v/>
      </c>
    </row>
    <row r="251" spans="1:42" x14ac:dyDescent="0.3">
      <c r="A251" s="2">
        <v>45043</v>
      </c>
      <c r="B251" s="2">
        <v>45069</v>
      </c>
      <c r="C251">
        <v>26</v>
      </c>
      <c r="D251">
        <f t="shared" si="63"/>
        <v>32.642857142857146</v>
      </c>
      <c r="E251">
        <f t="shared" si="48"/>
        <v>32.642857142857146</v>
      </c>
      <c r="F251">
        <f t="shared" si="49"/>
        <v>43.4</v>
      </c>
      <c r="G251">
        <f t="shared" si="50"/>
        <v>43.4</v>
      </c>
      <c r="H251" t="str">
        <f t="shared" si="51"/>
        <v/>
      </c>
      <c r="I251" t="str">
        <f t="shared" si="52"/>
        <v/>
      </c>
      <c r="J251" t="str">
        <f t="shared" si="53"/>
        <v/>
      </c>
      <c r="K251" t="str">
        <f t="shared" si="54"/>
        <v/>
      </c>
      <c r="L251" t="s">
        <v>3538</v>
      </c>
      <c r="M251" t="s">
        <v>1574</v>
      </c>
      <c r="N251" t="s">
        <v>39</v>
      </c>
      <c r="O251" t="s">
        <v>58</v>
      </c>
      <c r="P251" t="s">
        <v>119</v>
      </c>
      <c r="Q251" t="s">
        <v>120</v>
      </c>
      <c r="R251" t="s">
        <v>20</v>
      </c>
      <c r="S251" t="s">
        <v>21</v>
      </c>
      <c r="T251" t="s">
        <v>3546</v>
      </c>
      <c r="U251" t="s">
        <v>3133</v>
      </c>
      <c r="V251" t="s">
        <v>54</v>
      </c>
      <c r="W251">
        <v>101.80844633505581</v>
      </c>
      <c r="X251">
        <v>5.8542155772525124</v>
      </c>
      <c r="Y251">
        <v>142</v>
      </c>
      <c r="Z251" t="s">
        <v>3932</v>
      </c>
      <c r="AA251" t="s">
        <v>3554</v>
      </c>
      <c r="AB251" t="s">
        <v>3585</v>
      </c>
      <c r="AC251">
        <v>4</v>
      </c>
      <c r="AD251" t="s">
        <v>3564</v>
      </c>
      <c r="AE251" t="s">
        <v>3554</v>
      </c>
      <c r="AF251" t="s">
        <v>3585</v>
      </c>
      <c r="AG251">
        <v>5</v>
      </c>
      <c r="AH251" t="s">
        <v>3565</v>
      </c>
      <c r="AI251">
        <f t="shared" si="55"/>
        <v>31.971428571428572</v>
      </c>
      <c r="AJ251">
        <f t="shared" si="56"/>
        <v>31.971428571428572</v>
      </c>
      <c r="AK251">
        <f t="shared" si="57"/>
        <v>22.928571428571427</v>
      </c>
      <c r="AL251">
        <f t="shared" si="58"/>
        <v>22.928571428571427</v>
      </c>
      <c r="AM251" t="str">
        <f t="shared" si="59"/>
        <v/>
      </c>
      <c r="AN251" t="str">
        <f t="shared" si="60"/>
        <v/>
      </c>
      <c r="AO251" t="str">
        <f t="shared" si="61"/>
        <v/>
      </c>
      <c r="AP251" t="str">
        <f t="shared" si="62"/>
        <v/>
      </c>
    </row>
    <row r="252" spans="1:42" x14ac:dyDescent="0.3">
      <c r="A252" s="2">
        <v>45064</v>
      </c>
      <c r="B252" s="2">
        <v>45070</v>
      </c>
      <c r="C252">
        <v>6</v>
      </c>
      <c r="D252">
        <f t="shared" si="63"/>
        <v>29.214285714285715</v>
      </c>
      <c r="E252">
        <f t="shared" si="48"/>
        <v>29.214285714285715</v>
      </c>
      <c r="F252" t="str">
        <f t="shared" si="49"/>
        <v/>
      </c>
      <c r="G252" t="str">
        <f t="shared" si="50"/>
        <v/>
      </c>
      <c r="H252" t="str">
        <f t="shared" si="51"/>
        <v/>
      </c>
      <c r="I252" t="str">
        <f t="shared" si="52"/>
        <v/>
      </c>
      <c r="J252">
        <f t="shared" si="53"/>
        <v>26.333333333333332</v>
      </c>
      <c r="K252">
        <f t="shared" si="54"/>
        <v>26.333333333333332</v>
      </c>
      <c r="L252" t="s">
        <v>3538</v>
      </c>
      <c r="M252" t="s">
        <v>536</v>
      </c>
      <c r="N252" t="s">
        <v>57</v>
      </c>
      <c r="O252" t="s">
        <v>17</v>
      </c>
      <c r="P252" t="s">
        <v>40</v>
      </c>
      <c r="Q252" t="s">
        <v>41</v>
      </c>
      <c r="R252" t="s">
        <v>35</v>
      </c>
      <c r="S252" t="s">
        <v>21</v>
      </c>
      <c r="T252" t="s">
        <v>21</v>
      </c>
      <c r="U252" t="s">
        <v>1685</v>
      </c>
      <c r="V252" t="s">
        <v>30</v>
      </c>
      <c r="W252">
        <v>108.1410457424907</v>
      </c>
      <c r="X252">
        <v>5.3587155254170131</v>
      </c>
      <c r="Y252">
        <v>143</v>
      </c>
      <c r="Z252" t="s">
        <v>3957</v>
      </c>
      <c r="AA252" t="s">
        <v>3554</v>
      </c>
      <c r="AB252" t="s">
        <v>3585</v>
      </c>
      <c r="AC252">
        <v>5</v>
      </c>
      <c r="AD252" t="s">
        <v>3565</v>
      </c>
      <c r="AE252" t="s">
        <v>3554</v>
      </c>
      <c r="AF252" t="s">
        <v>3585</v>
      </c>
      <c r="AG252">
        <v>5</v>
      </c>
      <c r="AH252" t="s">
        <v>3565</v>
      </c>
      <c r="AI252">
        <f t="shared" si="55"/>
        <v>31.878787878787879</v>
      </c>
      <c r="AJ252">
        <f t="shared" si="56"/>
        <v>31.878787878787879</v>
      </c>
      <c r="AK252" t="str">
        <f t="shared" si="57"/>
        <v/>
      </c>
      <c r="AL252" t="str">
        <f t="shared" si="58"/>
        <v/>
      </c>
      <c r="AM252" t="str">
        <f t="shared" si="59"/>
        <v/>
      </c>
      <c r="AN252" t="str">
        <f t="shared" si="60"/>
        <v/>
      </c>
      <c r="AO252">
        <f t="shared" si="61"/>
        <v>35</v>
      </c>
      <c r="AP252">
        <f t="shared" si="62"/>
        <v>35</v>
      </c>
    </row>
    <row r="253" spans="1:42" x14ac:dyDescent="0.3">
      <c r="A253" s="2">
        <v>45061</v>
      </c>
      <c r="B253" s="2">
        <v>45070</v>
      </c>
      <c r="C253">
        <v>9</v>
      </c>
      <c r="D253">
        <f t="shared" si="63"/>
        <v>29.214285714285715</v>
      </c>
      <c r="E253">
        <f t="shared" si="48"/>
        <v>29.214285714285715</v>
      </c>
      <c r="F253">
        <f t="shared" si="49"/>
        <v>34</v>
      </c>
      <c r="G253">
        <f t="shared" si="50"/>
        <v>34</v>
      </c>
      <c r="H253" t="str">
        <f t="shared" si="51"/>
        <v/>
      </c>
      <c r="I253" t="str">
        <f t="shared" si="52"/>
        <v/>
      </c>
      <c r="J253" t="str">
        <f t="shared" si="53"/>
        <v/>
      </c>
      <c r="K253" t="str">
        <f t="shared" si="54"/>
        <v/>
      </c>
      <c r="L253" t="s">
        <v>3538</v>
      </c>
      <c r="M253" t="s">
        <v>1806</v>
      </c>
      <c r="N253" t="s">
        <v>57</v>
      </c>
      <c r="O253" t="s">
        <v>46</v>
      </c>
      <c r="P253" t="s">
        <v>18</v>
      </c>
      <c r="Q253" t="s">
        <v>34</v>
      </c>
      <c r="R253" t="s">
        <v>20</v>
      </c>
      <c r="S253" t="s">
        <v>21</v>
      </c>
      <c r="T253" t="s">
        <v>21</v>
      </c>
      <c r="U253" t="s">
        <v>3314</v>
      </c>
      <c r="V253" t="s">
        <v>144</v>
      </c>
      <c r="W253">
        <v>73.082581530535705</v>
      </c>
      <c r="X253">
        <v>5.8427119021605547</v>
      </c>
      <c r="Y253">
        <v>143</v>
      </c>
      <c r="Z253" t="s">
        <v>3957</v>
      </c>
      <c r="AA253" t="s">
        <v>3554</v>
      </c>
      <c r="AB253" t="s">
        <v>3585</v>
      </c>
      <c r="AC253">
        <v>5</v>
      </c>
      <c r="AD253" t="s">
        <v>3565</v>
      </c>
      <c r="AE253" t="s">
        <v>3554</v>
      </c>
      <c r="AF253" t="s">
        <v>3585</v>
      </c>
      <c r="AG253">
        <v>5</v>
      </c>
      <c r="AH253" t="s">
        <v>3565</v>
      </c>
      <c r="AI253">
        <f t="shared" si="55"/>
        <v>31.878787878787879</v>
      </c>
      <c r="AJ253">
        <f t="shared" si="56"/>
        <v>31.878787878787879</v>
      </c>
      <c r="AK253">
        <f t="shared" si="57"/>
        <v>22.857142857142858</v>
      </c>
      <c r="AL253">
        <f t="shared" si="58"/>
        <v>22.857142857142858</v>
      </c>
      <c r="AM253" t="str">
        <f t="shared" si="59"/>
        <v/>
      </c>
      <c r="AN253" t="str">
        <f t="shared" si="60"/>
        <v/>
      </c>
      <c r="AO253" t="str">
        <f t="shared" si="61"/>
        <v/>
      </c>
      <c r="AP253" t="str">
        <f t="shared" si="62"/>
        <v/>
      </c>
    </row>
    <row r="254" spans="1:42" x14ac:dyDescent="0.3">
      <c r="A254" s="2">
        <v>45061</v>
      </c>
      <c r="B254" s="2">
        <v>45071</v>
      </c>
      <c r="C254">
        <v>10</v>
      </c>
      <c r="D254">
        <f t="shared" si="63"/>
        <v>23.25</v>
      </c>
      <c r="E254">
        <f t="shared" si="48"/>
        <v>23.25</v>
      </c>
      <c r="F254" t="str">
        <f t="shared" si="49"/>
        <v/>
      </c>
      <c r="G254" t="str">
        <f t="shared" si="50"/>
        <v/>
      </c>
      <c r="H254">
        <f t="shared" si="51"/>
        <v>17.166666666666668</v>
      </c>
      <c r="I254">
        <f t="shared" si="52"/>
        <v>17.166666666666668</v>
      </c>
      <c r="J254" t="str">
        <f t="shared" si="53"/>
        <v/>
      </c>
      <c r="K254" t="str">
        <f t="shared" si="54"/>
        <v/>
      </c>
      <c r="L254" t="s">
        <v>3538</v>
      </c>
      <c r="M254" t="s">
        <v>562</v>
      </c>
      <c r="N254" t="s">
        <v>157</v>
      </c>
      <c r="O254" t="s">
        <v>33</v>
      </c>
      <c r="P254" t="s">
        <v>59</v>
      </c>
      <c r="Q254" t="s">
        <v>92</v>
      </c>
      <c r="R254" t="s">
        <v>42</v>
      </c>
      <c r="S254" t="s">
        <v>22</v>
      </c>
      <c r="T254" t="s">
        <v>22</v>
      </c>
      <c r="V254" t="s">
        <v>30</v>
      </c>
      <c r="W254">
        <v>40.069339309506553</v>
      </c>
      <c r="X254">
        <v>4.0064643577897101</v>
      </c>
      <c r="Y254">
        <v>144</v>
      </c>
      <c r="Z254" t="s">
        <v>3835</v>
      </c>
      <c r="AA254" t="s">
        <v>3554</v>
      </c>
      <c r="AB254" t="s">
        <v>3585</v>
      </c>
      <c r="AC254">
        <v>5</v>
      </c>
      <c r="AD254" t="s">
        <v>3565</v>
      </c>
      <c r="AE254" t="s">
        <v>3554</v>
      </c>
      <c r="AF254" t="s">
        <v>3585</v>
      </c>
      <c r="AG254">
        <v>5</v>
      </c>
      <c r="AH254" t="s">
        <v>3565</v>
      </c>
      <c r="AI254">
        <f t="shared" si="55"/>
        <v>32.031746031746032</v>
      </c>
      <c r="AJ254">
        <f t="shared" si="56"/>
        <v>32.031746031746032</v>
      </c>
      <c r="AK254" t="str">
        <f t="shared" si="57"/>
        <v/>
      </c>
      <c r="AL254" t="str">
        <f t="shared" si="58"/>
        <v/>
      </c>
      <c r="AM254">
        <f t="shared" si="59"/>
        <v>31.8125</v>
      </c>
      <c r="AN254">
        <f t="shared" si="60"/>
        <v>31.8125</v>
      </c>
      <c r="AO254" t="str">
        <f t="shared" si="61"/>
        <v/>
      </c>
      <c r="AP254" t="str">
        <f t="shared" si="62"/>
        <v/>
      </c>
    </row>
    <row r="255" spans="1:42" x14ac:dyDescent="0.3">
      <c r="A255" s="2">
        <v>45065</v>
      </c>
      <c r="B255" s="2">
        <v>45071</v>
      </c>
      <c r="C255">
        <v>6</v>
      </c>
      <c r="D255">
        <f t="shared" si="63"/>
        <v>23.25</v>
      </c>
      <c r="E255">
        <f t="shared" si="48"/>
        <v>23.25</v>
      </c>
      <c r="F255" t="str">
        <f t="shared" si="49"/>
        <v/>
      </c>
      <c r="G255" t="str">
        <f t="shared" si="50"/>
        <v/>
      </c>
      <c r="H255">
        <f t="shared" si="51"/>
        <v>17.166666666666668</v>
      </c>
      <c r="I255">
        <f t="shared" si="52"/>
        <v>17.166666666666668</v>
      </c>
      <c r="J255" t="str">
        <f t="shared" si="53"/>
        <v/>
      </c>
      <c r="K255" t="str">
        <f t="shared" si="54"/>
        <v/>
      </c>
      <c r="L255" t="s">
        <v>3538</v>
      </c>
      <c r="M255" t="s">
        <v>1836</v>
      </c>
      <c r="N255" t="s">
        <v>118</v>
      </c>
      <c r="O255" t="s">
        <v>17</v>
      </c>
      <c r="P255" t="s">
        <v>40</v>
      </c>
      <c r="Q255" t="s">
        <v>41</v>
      </c>
      <c r="R255" t="s">
        <v>42</v>
      </c>
      <c r="S255" t="s">
        <v>21</v>
      </c>
      <c r="T255" t="s">
        <v>3546</v>
      </c>
      <c r="U255" t="s">
        <v>2935</v>
      </c>
      <c r="V255" t="s">
        <v>30</v>
      </c>
      <c r="W255">
        <v>79.327774697229543</v>
      </c>
      <c r="X255">
        <v>6.1281045452440823</v>
      </c>
      <c r="Y255">
        <v>144</v>
      </c>
      <c r="Z255" t="s">
        <v>3835</v>
      </c>
      <c r="AA255" t="s">
        <v>3554</v>
      </c>
      <c r="AB255" t="s">
        <v>3585</v>
      </c>
      <c r="AC255">
        <v>5</v>
      </c>
      <c r="AD255" t="s">
        <v>3565</v>
      </c>
      <c r="AE255" t="s">
        <v>3554</v>
      </c>
      <c r="AF255" t="s">
        <v>3585</v>
      </c>
      <c r="AG255">
        <v>5</v>
      </c>
      <c r="AH255" t="s">
        <v>3565</v>
      </c>
      <c r="AI255">
        <f t="shared" si="55"/>
        <v>32.031746031746032</v>
      </c>
      <c r="AJ255">
        <f t="shared" si="56"/>
        <v>32.031746031746032</v>
      </c>
      <c r="AK255" t="str">
        <f t="shared" si="57"/>
        <v/>
      </c>
      <c r="AL255" t="str">
        <f t="shared" si="58"/>
        <v/>
      </c>
      <c r="AM255">
        <f t="shared" si="59"/>
        <v>31.8125</v>
      </c>
      <c r="AN255">
        <f t="shared" si="60"/>
        <v>31.8125</v>
      </c>
      <c r="AO255" t="str">
        <f t="shared" si="61"/>
        <v/>
      </c>
      <c r="AP255" t="str">
        <f t="shared" si="62"/>
        <v/>
      </c>
    </row>
    <row r="256" spans="1:42" x14ac:dyDescent="0.3">
      <c r="A256" s="2">
        <v>45016</v>
      </c>
      <c r="B256" s="2">
        <v>45072</v>
      </c>
      <c r="C256">
        <v>56</v>
      </c>
      <c r="D256">
        <f t="shared" si="63"/>
        <v>29.75</v>
      </c>
      <c r="E256">
        <f t="shared" si="48"/>
        <v>29.75</v>
      </c>
      <c r="F256" t="str">
        <f t="shared" si="49"/>
        <v/>
      </c>
      <c r="G256" t="str">
        <f t="shared" si="50"/>
        <v/>
      </c>
      <c r="H256" t="str">
        <f t="shared" si="51"/>
        <v/>
      </c>
      <c r="I256" t="str">
        <f t="shared" si="52"/>
        <v/>
      </c>
      <c r="J256">
        <f t="shared" si="53"/>
        <v>31</v>
      </c>
      <c r="K256">
        <f t="shared" si="54"/>
        <v>31</v>
      </c>
      <c r="L256" t="s">
        <v>3537</v>
      </c>
      <c r="M256" t="s">
        <v>62</v>
      </c>
      <c r="N256" t="s">
        <v>39</v>
      </c>
      <c r="O256" t="s">
        <v>17</v>
      </c>
      <c r="P256" t="s">
        <v>40</v>
      </c>
      <c r="Q256" t="s">
        <v>41</v>
      </c>
      <c r="R256" t="s">
        <v>35</v>
      </c>
      <c r="S256" t="s">
        <v>22</v>
      </c>
      <c r="T256" t="s">
        <v>22</v>
      </c>
      <c r="V256" t="s">
        <v>63</v>
      </c>
      <c r="W256">
        <v>89.853248337595289</v>
      </c>
      <c r="X256">
        <v>6.2115584989053811</v>
      </c>
      <c r="Y256">
        <v>145</v>
      </c>
      <c r="Z256" t="s">
        <v>3657</v>
      </c>
      <c r="AA256" t="s">
        <v>3554</v>
      </c>
      <c r="AB256" t="s">
        <v>3584</v>
      </c>
      <c r="AC256">
        <v>3</v>
      </c>
      <c r="AD256" t="s">
        <v>3563</v>
      </c>
      <c r="AE256" t="s">
        <v>3554</v>
      </c>
      <c r="AF256" t="s">
        <v>3585</v>
      </c>
      <c r="AG256">
        <v>5</v>
      </c>
      <c r="AH256" t="s">
        <v>3565</v>
      </c>
      <c r="AI256">
        <f t="shared" si="55"/>
        <v>34.413793103448278</v>
      </c>
      <c r="AJ256">
        <f t="shared" si="56"/>
        <v>34.413793103448278</v>
      </c>
      <c r="AK256" t="str">
        <f t="shared" si="57"/>
        <v/>
      </c>
      <c r="AL256" t="str">
        <f t="shared" si="58"/>
        <v/>
      </c>
      <c r="AM256" t="str">
        <f t="shared" si="59"/>
        <v/>
      </c>
      <c r="AN256" t="str">
        <f t="shared" si="60"/>
        <v/>
      </c>
      <c r="AO256">
        <f t="shared" si="61"/>
        <v>41.5</v>
      </c>
      <c r="AP256">
        <f t="shared" si="62"/>
        <v>41.5</v>
      </c>
    </row>
    <row r="257" spans="1:42" x14ac:dyDescent="0.3">
      <c r="A257" s="2">
        <v>44985</v>
      </c>
      <c r="B257" s="2">
        <v>45072</v>
      </c>
      <c r="C257">
        <v>87</v>
      </c>
      <c r="D257">
        <f t="shared" si="63"/>
        <v>29.75</v>
      </c>
      <c r="E257">
        <f t="shared" si="48"/>
        <v>29.75</v>
      </c>
      <c r="F257" t="str">
        <f t="shared" si="49"/>
        <v/>
      </c>
      <c r="G257" t="str">
        <f t="shared" si="50"/>
        <v/>
      </c>
      <c r="H257">
        <f t="shared" si="51"/>
        <v>25</v>
      </c>
      <c r="I257">
        <f t="shared" si="52"/>
        <v>25</v>
      </c>
      <c r="J257" t="str">
        <f t="shared" si="53"/>
        <v/>
      </c>
      <c r="K257" t="str">
        <f t="shared" si="54"/>
        <v/>
      </c>
      <c r="L257" t="s">
        <v>3537</v>
      </c>
      <c r="M257" t="s">
        <v>300</v>
      </c>
      <c r="N257" t="s">
        <v>39</v>
      </c>
      <c r="O257" t="s">
        <v>51</v>
      </c>
      <c r="P257" t="s">
        <v>52</v>
      </c>
      <c r="Q257" t="s">
        <v>34</v>
      </c>
      <c r="R257" t="s">
        <v>42</v>
      </c>
      <c r="S257" t="s">
        <v>21</v>
      </c>
      <c r="T257" t="s">
        <v>21</v>
      </c>
      <c r="U257" t="s">
        <v>3083</v>
      </c>
      <c r="V257" t="s">
        <v>54</v>
      </c>
      <c r="W257">
        <v>116.56403322504811</v>
      </c>
      <c r="X257">
        <v>5.8676348391530588</v>
      </c>
      <c r="Y257">
        <v>145</v>
      </c>
      <c r="Z257" t="s">
        <v>3657</v>
      </c>
      <c r="AA257" t="s">
        <v>3554</v>
      </c>
      <c r="AB257" t="s">
        <v>3584</v>
      </c>
      <c r="AC257">
        <v>2</v>
      </c>
      <c r="AD257" t="s">
        <v>3562</v>
      </c>
      <c r="AE257" t="s">
        <v>3554</v>
      </c>
      <c r="AF257" t="s">
        <v>3585</v>
      </c>
      <c r="AG257">
        <v>5</v>
      </c>
      <c r="AH257" t="s">
        <v>3565</v>
      </c>
      <c r="AI257">
        <f t="shared" si="55"/>
        <v>34.413793103448278</v>
      </c>
      <c r="AJ257">
        <f t="shared" si="56"/>
        <v>34.413793103448278</v>
      </c>
      <c r="AK257" t="str">
        <f t="shared" si="57"/>
        <v/>
      </c>
      <c r="AL257" t="str">
        <f t="shared" si="58"/>
        <v/>
      </c>
      <c r="AM257">
        <f t="shared" si="59"/>
        <v>35.387096774193552</v>
      </c>
      <c r="AN257">
        <f t="shared" si="60"/>
        <v>35.387096774193552</v>
      </c>
      <c r="AO257" t="str">
        <f t="shared" si="61"/>
        <v/>
      </c>
      <c r="AP257" t="str">
        <f t="shared" si="62"/>
        <v/>
      </c>
    </row>
    <row r="258" spans="1:42" x14ac:dyDescent="0.3">
      <c r="A258" s="2">
        <v>45025</v>
      </c>
      <c r="B258" s="2">
        <v>45073</v>
      </c>
      <c r="C258">
        <v>48</v>
      </c>
      <c r="D258">
        <f t="shared" si="63"/>
        <v>28.428571428571427</v>
      </c>
      <c r="E258">
        <f t="shared" ref="E258:E321" si="64">IF(
  L258 &lt;&gt; "Backlog/Error",
  IFERROR(
    AVERAGEIFS(
      $C$2:$C$1880,
      $B$2:$B$1880, "&gt;=" &amp; B258 - 6,
      $B$2:$B$1880, "&lt;=" &amp; B258,
      $L$2:$L$1880, "&lt;&gt;Backlog/Error"
    ),
  ""),
"")</f>
        <v>28.428571428571427</v>
      </c>
      <c r="F258" t="str">
        <f t="shared" ref="F258:F321" si="65">IF(
  R258 = "Critical",
  IFERROR(
    AVERAGEIFS(
      $C$2:$C$1880,
      $B$2:$B$1880, "&gt;=" &amp; B258 - 6,
      $B$2:$B$1880, "&lt;=" &amp; B258,
      $R$2:$R$1880, "Critical"
    ),
  ""),
"")</f>
        <v/>
      </c>
      <c r="G258" t="str">
        <f t="shared" ref="G258:G321" si="66">IF(
  AND(R258 = "Critical", L258 &lt;&gt; "Backlog/Error"),
  IFERROR(
    AVERAGEIFS(
      $C$2:$C$1880,
      $B$2:$B$1880, "&gt;=" &amp; B258 - 6,
      $B$2:$B$1880, "&lt;=" &amp; B258,
      $R$2:$R$1880, "Critical",
      $L$2:$L$1880, "&lt;&gt;Backlog/Error"
    ),
  ""),
"")</f>
        <v/>
      </c>
      <c r="H258">
        <f t="shared" ref="H258:H321" si="67">IF(
  R258 = "Moderate",
  IFERROR(
    AVERAGEIFS(
      $C$2:$C$1880,
      $B$2:$B$1880, "&gt;=" &amp; B258 - 6,
      $B$2:$B$1880, "&lt;=" &amp; B258,
      $R$2:$R$1880, "Moderate"
    ),
  ""),
"")</f>
        <v>26.25</v>
      </c>
      <c r="I258">
        <f t="shared" ref="I258:I321" si="68">IF(
  AND(R258 = "Moderate", L258 &lt;&gt; "Backlog/Error"),
  IFERROR(
    AVERAGEIFS(
      $C$2:$C$1880,
      $B$2:$B$1880, "&gt;=" &amp; B258 - 6,
      $B$2:$B$1880, "&lt;=" &amp; B258,
      $R$2:$R$1880, "Moderate",
      $L$2:$L$1880, "&lt;&gt;Backlog/Error"
    ),
  ""),
"")</f>
        <v>26.25</v>
      </c>
      <c r="J258" t="str">
        <f t="shared" ref="J258:J321" si="69">IF(
  R258 = "Minor",
  IFERROR(
    AVERAGEIFS(
      $C$2:$C$1880,
      $B$2:$B$1880, "&gt;=" &amp; B258 - 6,
      $B$2:$B$1880, "&lt;=" &amp; B258,
      $R$2:$R$1880, "Minor"
    ),
  ""),
"")</f>
        <v/>
      </c>
      <c r="K258" t="str">
        <f t="shared" ref="K258:K321" si="70">IF(
  AND(R258 = "Minor", L258 &lt;&gt; "Backlog/Error"),
  IFERROR(
    AVERAGEIFS(
      $C$2:$C$1880,
      $B$2:$B$1880, "&gt;=" &amp; B258 - 6,
      $B$2:$B$1880, "&lt;=" &amp; B258,
      $R$2:$R$1880, "Minor",
      $L$2:$L$1880, "&lt;&gt;Backlog/Error"
    ),
  ""),
"")</f>
        <v/>
      </c>
      <c r="L258" t="s">
        <v>3537</v>
      </c>
      <c r="M258" t="s">
        <v>915</v>
      </c>
      <c r="N258" t="s">
        <v>39</v>
      </c>
      <c r="O258" t="s">
        <v>51</v>
      </c>
      <c r="P258" t="s">
        <v>59</v>
      </c>
      <c r="Q258" t="s">
        <v>92</v>
      </c>
      <c r="R258" t="s">
        <v>42</v>
      </c>
      <c r="S258" t="s">
        <v>22</v>
      </c>
      <c r="T258" t="s">
        <v>22</v>
      </c>
      <c r="V258" t="s">
        <v>63</v>
      </c>
      <c r="W258">
        <v>92.255275194161626</v>
      </c>
      <c r="X258">
        <v>6.2855901410126176</v>
      </c>
      <c r="Y258">
        <v>146</v>
      </c>
      <c r="Z258" t="s">
        <v>3685</v>
      </c>
      <c r="AA258" t="s">
        <v>3554</v>
      </c>
      <c r="AB258" t="s">
        <v>3585</v>
      </c>
      <c r="AC258">
        <v>4</v>
      </c>
      <c r="AD258" t="s">
        <v>3564</v>
      </c>
      <c r="AE258" t="s">
        <v>3554</v>
      </c>
      <c r="AF258" t="s">
        <v>3585</v>
      </c>
      <c r="AG258">
        <v>5</v>
      </c>
      <c r="AH258" t="s">
        <v>3565</v>
      </c>
      <c r="AI258">
        <f t="shared" ref="AI258:AI321" si="71">IFERROR(
  AVERAGEIFS(
    $C$2:$C$1880,
    $B$2:$B$1880, "&gt;=" &amp; B258 - 29,
    $B$2:$B$1880, "&lt;=" &amp; B258
  ),
"")</f>
        <v>33.706896551724135</v>
      </c>
      <c r="AJ258">
        <f t="shared" ref="AJ258:AJ321" si="72">IF(
  L258 &lt;&gt; "Backlog/Error",
  IFERROR(
    AVERAGEIFS(
      $C$2:$C$1880,
      $B$2:$B$1880, "&gt;=" &amp; B258 - 29,
      $B$2:$B$1880, "&lt;=" &amp; B258,
      $L$2:$L$1880, "&lt;&gt;Backlog/Error"
    ),
  ""),
"")</f>
        <v>33.706896551724135</v>
      </c>
      <c r="AK258" t="str">
        <f t="shared" ref="AK258:AK321" si="73">IF(
  R258 = "Critical",
  IFERROR(
    AVERAGEIFS(
      $C$2:$C$1880,
      $B$2:$B$1880, "&gt;=" &amp; B258 - 29,
      $B$2:$B$1880, "&lt;=" &amp; B258,
      $R$2:$R$1880, "Critical"
    ),
  ""),
"")</f>
        <v/>
      </c>
      <c r="AL258" t="str">
        <f t="shared" ref="AL258:AL321" si="74">IF(
  AND(R258 = "Critical", L258 &lt;&gt; "Backlog/Error"),
  IFERROR(
    AVERAGEIFS(
      $C$2:$C$1880,
      $B$2:$B$1880, "&gt;=" &amp; B258 - 29,
      $B$2:$B$1880, "&lt;=" &amp; B258,
      $R$2:$R$1880, "Critical",
      $L$2:$L$1880, "&lt;&gt;Backlog/Error"
    ),
  ""),
"")</f>
        <v/>
      </c>
      <c r="AM258">
        <f t="shared" ref="AM258:AM321" si="75">IF(
  R258 = "Moderate",
  IFERROR(
    AVERAGEIFS(
      $C$2:$C$1880,
      $B$2:$B$1880, "&gt;=" &amp; B258 - 29,
      $B$2:$B$1880, "&lt;=" &amp; B258,
      $R$2:$R$1880, "Moderate"
    ),
  ""),
"")</f>
        <v>33.9375</v>
      </c>
      <c r="AN258">
        <f t="shared" ref="AN258:AN321" si="76">IF(
  AND(R258 = "Moderate", L258 &lt;&gt; "Backlog/Error"),
  IFERROR(
    AVERAGEIFS(
      $C$2:$C$1880,
      $B$2:$B$1880, "&gt;=" &amp; B258 - 29,
      $B$2:$B$1880, "&lt;=" &amp; B258,
      $R$2:$R$1880, "Moderate",
      $L$2:$L$1880, "&lt;&gt;Backlog/Error"
    ),
  ""),
"")</f>
        <v>33.9375</v>
      </c>
      <c r="AO258" t="str">
        <f t="shared" ref="AO258:AO321" si="77">IF(
  R258 = "Minor",
  IFERROR(
    AVERAGEIFS(
      $C$2:$C$1880,
      $B$2:$B$1880, "&gt;=" &amp; B258 - 29,
      $B$2:$B$1880, "&lt;=" &amp; B258,
      $R$2:$R$1880, "Minor"
    ),
  ""),
"")</f>
        <v/>
      </c>
      <c r="AP258" t="str">
        <f t="shared" ref="AP258:AP321" si="78">IF(
  AND(R258 = "Minor", L258 &lt;&gt; "Backlog/Error"),
  IFERROR(
    AVERAGEIFS(
      $C$2:$C$1880,
      $B$2:$B$1880, "&gt;=" &amp; B258 - 29,
      $B$2:$B$1880, "&lt;=" &amp; B258,
      $R$2:$R$1880, "Minor",
      $L$2:$L$1880, "&lt;&gt;Backlog/Error"
    ),
  ""),
"")</f>
        <v/>
      </c>
    </row>
    <row r="259" spans="1:42" x14ac:dyDescent="0.3">
      <c r="A259" s="2">
        <v>45045</v>
      </c>
      <c r="B259" s="2">
        <v>45073</v>
      </c>
      <c r="C259">
        <v>28</v>
      </c>
      <c r="D259">
        <f t="shared" ref="D259:D322" si="79">IFERROR(AVERAGEIFS($C$2:$C$1880, $B$2:$B$1880, "&gt;=" &amp; B259 - 6, $B$2:$B$1880, "&lt;=" &amp; B259), "")</f>
        <v>28.428571428571427</v>
      </c>
      <c r="E259">
        <f t="shared" si="64"/>
        <v>28.428571428571427</v>
      </c>
      <c r="F259" t="str">
        <f t="shared" si="65"/>
        <v/>
      </c>
      <c r="G259" t="str">
        <f t="shared" si="66"/>
        <v/>
      </c>
      <c r="H259">
        <f t="shared" si="67"/>
        <v>26.25</v>
      </c>
      <c r="I259">
        <f t="shared" si="68"/>
        <v>26.25</v>
      </c>
      <c r="J259" t="str">
        <f t="shared" si="69"/>
        <v/>
      </c>
      <c r="K259" t="str">
        <f t="shared" si="70"/>
        <v/>
      </c>
      <c r="L259" t="s">
        <v>3538</v>
      </c>
      <c r="M259" t="s">
        <v>773</v>
      </c>
      <c r="N259" t="s">
        <v>57</v>
      </c>
      <c r="O259" t="s">
        <v>17</v>
      </c>
      <c r="P259" t="s">
        <v>40</v>
      </c>
      <c r="Q259" t="s">
        <v>41</v>
      </c>
      <c r="R259" t="s">
        <v>42</v>
      </c>
      <c r="S259" t="s">
        <v>22</v>
      </c>
      <c r="T259" t="s">
        <v>22</v>
      </c>
      <c r="V259" t="s">
        <v>144</v>
      </c>
      <c r="W259">
        <v>111.0608017170472</v>
      </c>
      <c r="X259">
        <v>5.8329297155742283</v>
      </c>
      <c r="Y259">
        <v>146</v>
      </c>
      <c r="Z259" t="s">
        <v>3685</v>
      </c>
      <c r="AA259" t="s">
        <v>3554</v>
      </c>
      <c r="AB259" t="s">
        <v>3585</v>
      </c>
      <c r="AC259">
        <v>4</v>
      </c>
      <c r="AD259" t="s">
        <v>3564</v>
      </c>
      <c r="AE259" t="s">
        <v>3554</v>
      </c>
      <c r="AF259" t="s">
        <v>3585</v>
      </c>
      <c r="AG259">
        <v>5</v>
      </c>
      <c r="AH259" t="s">
        <v>3565</v>
      </c>
      <c r="AI259">
        <f t="shared" si="71"/>
        <v>33.706896551724135</v>
      </c>
      <c r="AJ259">
        <f t="shared" si="72"/>
        <v>33.706896551724135</v>
      </c>
      <c r="AK259" t="str">
        <f t="shared" si="73"/>
        <v/>
      </c>
      <c r="AL259" t="str">
        <f t="shared" si="74"/>
        <v/>
      </c>
      <c r="AM259">
        <f t="shared" si="75"/>
        <v>33.9375</v>
      </c>
      <c r="AN259">
        <f t="shared" si="76"/>
        <v>33.9375</v>
      </c>
      <c r="AO259" t="str">
        <f t="shared" si="77"/>
        <v/>
      </c>
      <c r="AP259" t="str">
        <f t="shared" si="78"/>
        <v/>
      </c>
    </row>
    <row r="260" spans="1:42" x14ac:dyDescent="0.3">
      <c r="A260" s="2">
        <v>45064</v>
      </c>
      <c r="B260" s="2">
        <v>45073</v>
      </c>
      <c r="C260">
        <v>9</v>
      </c>
      <c r="D260">
        <f t="shared" si="79"/>
        <v>28.428571428571427</v>
      </c>
      <c r="E260">
        <f t="shared" si="64"/>
        <v>28.428571428571427</v>
      </c>
      <c r="F260" t="str">
        <f t="shared" si="65"/>
        <v/>
      </c>
      <c r="G260" t="str">
        <f t="shared" si="66"/>
        <v/>
      </c>
      <c r="H260">
        <f t="shared" si="67"/>
        <v>26.25</v>
      </c>
      <c r="I260">
        <f t="shared" si="68"/>
        <v>26.25</v>
      </c>
      <c r="J260" t="str">
        <f t="shared" si="69"/>
        <v/>
      </c>
      <c r="K260" t="str">
        <f t="shared" si="70"/>
        <v/>
      </c>
      <c r="L260" t="s">
        <v>3538</v>
      </c>
      <c r="M260" t="s">
        <v>1253</v>
      </c>
      <c r="N260" t="s">
        <v>39</v>
      </c>
      <c r="O260" t="s">
        <v>46</v>
      </c>
      <c r="P260" t="s">
        <v>18</v>
      </c>
      <c r="Q260" t="s">
        <v>19</v>
      </c>
      <c r="R260" t="s">
        <v>42</v>
      </c>
      <c r="S260" t="s">
        <v>22</v>
      </c>
      <c r="T260" t="s">
        <v>22</v>
      </c>
      <c r="V260" t="s">
        <v>30</v>
      </c>
      <c r="W260">
        <v>69.993222387407258</v>
      </c>
      <c r="X260">
        <v>5.3197595267328834</v>
      </c>
      <c r="Y260">
        <v>146</v>
      </c>
      <c r="Z260" t="s">
        <v>3685</v>
      </c>
      <c r="AA260" t="s">
        <v>3554</v>
      </c>
      <c r="AB260" t="s">
        <v>3585</v>
      </c>
      <c r="AC260">
        <v>5</v>
      </c>
      <c r="AD260" t="s">
        <v>3565</v>
      </c>
      <c r="AE260" t="s">
        <v>3554</v>
      </c>
      <c r="AF260" t="s">
        <v>3585</v>
      </c>
      <c r="AG260">
        <v>5</v>
      </c>
      <c r="AH260" t="s">
        <v>3565</v>
      </c>
      <c r="AI260">
        <f t="shared" si="71"/>
        <v>33.706896551724135</v>
      </c>
      <c r="AJ260">
        <f t="shared" si="72"/>
        <v>33.706896551724135</v>
      </c>
      <c r="AK260" t="str">
        <f t="shared" si="73"/>
        <v/>
      </c>
      <c r="AL260" t="str">
        <f t="shared" si="74"/>
        <v/>
      </c>
      <c r="AM260">
        <f t="shared" si="75"/>
        <v>33.9375</v>
      </c>
      <c r="AN260">
        <f t="shared" si="76"/>
        <v>33.9375</v>
      </c>
      <c r="AO260" t="str">
        <f t="shared" si="77"/>
        <v/>
      </c>
      <c r="AP260" t="str">
        <f t="shared" si="78"/>
        <v/>
      </c>
    </row>
    <row r="261" spans="1:42" x14ac:dyDescent="0.3">
      <c r="A261" s="2">
        <v>44980</v>
      </c>
      <c r="B261" s="2">
        <v>45074</v>
      </c>
      <c r="C261">
        <v>94</v>
      </c>
      <c r="D261">
        <f t="shared" si="79"/>
        <v>36.384615384615387</v>
      </c>
      <c r="E261">
        <f t="shared" si="64"/>
        <v>36.384615384615387</v>
      </c>
      <c r="F261" t="str">
        <f t="shared" si="65"/>
        <v/>
      </c>
      <c r="G261" t="str">
        <f t="shared" si="66"/>
        <v/>
      </c>
      <c r="H261">
        <f t="shared" si="67"/>
        <v>40.285714285714285</v>
      </c>
      <c r="I261">
        <f t="shared" si="68"/>
        <v>40.285714285714285</v>
      </c>
      <c r="J261" t="str">
        <f t="shared" si="69"/>
        <v/>
      </c>
      <c r="K261" t="str">
        <f t="shared" si="70"/>
        <v/>
      </c>
      <c r="L261" t="s">
        <v>3540</v>
      </c>
      <c r="M261" t="s">
        <v>866</v>
      </c>
      <c r="N261" t="s">
        <v>28</v>
      </c>
      <c r="O261" t="s">
        <v>46</v>
      </c>
      <c r="P261" t="s">
        <v>119</v>
      </c>
      <c r="Q261" t="s">
        <v>120</v>
      </c>
      <c r="R261" t="s">
        <v>42</v>
      </c>
      <c r="S261" t="s">
        <v>21</v>
      </c>
      <c r="T261" t="s">
        <v>3546</v>
      </c>
      <c r="U261" t="s">
        <v>3115</v>
      </c>
      <c r="V261" t="s">
        <v>76</v>
      </c>
      <c r="W261">
        <v>32.569539248294568</v>
      </c>
      <c r="X261">
        <v>6.3068067233945779</v>
      </c>
      <c r="Y261">
        <v>147</v>
      </c>
      <c r="Z261" t="s">
        <v>3813</v>
      </c>
      <c r="AA261" t="s">
        <v>3554</v>
      </c>
      <c r="AB261" t="s">
        <v>3584</v>
      </c>
      <c r="AC261">
        <v>2</v>
      </c>
      <c r="AD261" t="s">
        <v>3562</v>
      </c>
      <c r="AE261" t="s">
        <v>3554</v>
      </c>
      <c r="AF261" t="s">
        <v>3585</v>
      </c>
      <c r="AG261">
        <v>5</v>
      </c>
      <c r="AH261" t="s">
        <v>3565</v>
      </c>
      <c r="AI261">
        <f t="shared" si="71"/>
        <v>34.929824561403507</v>
      </c>
      <c r="AJ261">
        <f t="shared" si="72"/>
        <v>34.929824561403507</v>
      </c>
      <c r="AK261" t="str">
        <f t="shared" si="73"/>
        <v/>
      </c>
      <c r="AL261" t="str">
        <f t="shared" si="74"/>
        <v/>
      </c>
      <c r="AM261">
        <f t="shared" si="75"/>
        <v>36.387096774193552</v>
      </c>
      <c r="AN261">
        <f t="shared" si="76"/>
        <v>36.387096774193552</v>
      </c>
      <c r="AO261" t="str">
        <f t="shared" si="77"/>
        <v/>
      </c>
      <c r="AP261" t="str">
        <f t="shared" si="78"/>
        <v/>
      </c>
    </row>
    <row r="262" spans="1:42" x14ac:dyDescent="0.3">
      <c r="A262" s="2">
        <v>45070</v>
      </c>
      <c r="B262" s="2">
        <v>45074</v>
      </c>
      <c r="C262">
        <v>4</v>
      </c>
      <c r="D262">
        <f t="shared" si="79"/>
        <v>36.384615384615387</v>
      </c>
      <c r="E262">
        <f t="shared" si="64"/>
        <v>36.384615384615387</v>
      </c>
      <c r="F262" t="str">
        <f t="shared" si="65"/>
        <v/>
      </c>
      <c r="G262" t="str">
        <f t="shared" si="66"/>
        <v/>
      </c>
      <c r="H262" t="str">
        <f t="shared" si="67"/>
        <v/>
      </c>
      <c r="I262" t="str">
        <f t="shared" si="68"/>
        <v/>
      </c>
      <c r="J262">
        <f t="shared" si="69"/>
        <v>22</v>
      </c>
      <c r="K262">
        <f t="shared" si="70"/>
        <v>22</v>
      </c>
      <c r="L262" t="s">
        <v>3538</v>
      </c>
      <c r="M262" t="s">
        <v>171</v>
      </c>
      <c r="N262" t="s">
        <v>16</v>
      </c>
      <c r="O262" t="s">
        <v>17</v>
      </c>
      <c r="P262" t="s">
        <v>40</v>
      </c>
      <c r="Q262" t="s">
        <v>41</v>
      </c>
      <c r="R262" t="s">
        <v>35</v>
      </c>
      <c r="S262" t="s">
        <v>21</v>
      </c>
      <c r="T262" t="s">
        <v>21</v>
      </c>
      <c r="U262" t="s">
        <v>1402</v>
      </c>
      <c r="V262" t="s">
        <v>30</v>
      </c>
      <c r="W262">
        <v>80.822839892754246</v>
      </c>
      <c r="X262">
        <v>7.3781353970257921</v>
      </c>
      <c r="Y262">
        <v>147</v>
      </c>
      <c r="Z262" t="s">
        <v>3813</v>
      </c>
      <c r="AA262" t="s">
        <v>3554</v>
      </c>
      <c r="AB262" t="s">
        <v>3585</v>
      </c>
      <c r="AC262">
        <v>5</v>
      </c>
      <c r="AD262" t="s">
        <v>3565</v>
      </c>
      <c r="AE262" t="s">
        <v>3554</v>
      </c>
      <c r="AF262" t="s">
        <v>3585</v>
      </c>
      <c r="AG262">
        <v>5</v>
      </c>
      <c r="AH262" t="s">
        <v>3565</v>
      </c>
      <c r="AI262">
        <f t="shared" si="71"/>
        <v>34.929824561403507</v>
      </c>
      <c r="AJ262">
        <f t="shared" si="72"/>
        <v>34.929824561403507</v>
      </c>
      <c r="AK262" t="str">
        <f t="shared" si="73"/>
        <v/>
      </c>
      <c r="AL262" t="str">
        <f t="shared" si="74"/>
        <v/>
      </c>
      <c r="AM262" t="str">
        <f t="shared" si="75"/>
        <v/>
      </c>
      <c r="AN262" t="str">
        <f t="shared" si="76"/>
        <v/>
      </c>
      <c r="AO262">
        <f t="shared" si="77"/>
        <v>41.071428571428569</v>
      </c>
      <c r="AP262">
        <f t="shared" si="78"/>
        <v>41.071428571428569</v>
      </c>
    </row>
    <row r="263" spans="1:42" x14ac:dyDescent="0.3">
      <c r="A263" s="2">
        <v>44982</v>
      </c>
      <c r="B263" s="2">
        <v>45075</v>
      </c>
      <c r="C263">
        <v>93</v>
      </c>
      <c r="D263">
        <f t="shared" si="79"/>
        <v>37.705882352941174</v>
      </c>
      <c r="E263">
        <f t="shared" si="64"/>
        <v>37.705882352941174</v>
      </c>
      <c r="F263" t="str">
        <f t="shared" si="65"/>
        <v/>
      </c>
      <c r="G263" t="str">
        <f t="shared" si="66"/>
        <v/>
      </c>
      <c r="H263">
        <f t="shared" si="67"/>
        <v>46.875</v>
      </c>
      <c r="I263">
        <f t="shared" si="68"/>
        <v>46.875</v>
      </c>
      <c r="J263" t="str">
        <f t="shared" si="69"/>
        <v/>
      </c>
      <c r="K263" t="str">
        <f t="shared" si="70"/>
        <v/>
      </c>
      <c r="L263" t="s">
        <v>3540</v>
      </c>
      <c r="M263" t="s">
        <v>242</v>
      </c>
      <c r="N263" t="s">
        <v>16</v>
      </c>
      <c r="O263" t="s">
        <v>51</v>
      </c>
      <c r="P263" t="s">
        <v>52</v>
      </c>
      <c r="Q263" t="s">
        <v>92</v>
      </c>
      <c r="R263" t="s">
        <v>42</v>
      </c>
      <c r="S263" t="s">
        <v>22</v>
      </c>
      <c r="T263" t="s">
        <v>22</v>
      </c>
      <c r="V263" t="s">
        <v>54</v>
      </c>
      <c r="W263">
        <v>79.444523011033809</v>
      </c>
      <c r="X263">
        <v>7.4600651505709541</v>
      </c>
      <c r="Y263">
        <v>148</v>
      </c>
      <c r="Z263" t="s">
        <v>3766</v>
      </c>
      <c r="AA263" t="s">
        <v>3554</v>
      </c>
      <c r="AB263" t="s">
        <v>3584</v>
      </c>
      <c r="AC263">
        <v>2</v>
      </c>
      <c r="AD263" t="s">
        <v>3562</v>
      </c>
      <c r="AE263" t="s">
        <v>3554</v>
      </c>
      <c r="AF263" t="s">
        <v>3585</v>
      </c>
      <c r="AG263">
        <v>5</v>
      </c>
      <c r="AH263" t="s">
        <v>3565</v>
      </c>
      <c r="AI263">
        <f t="shared" si="71"/>
        <v>35.393442622950822</v>
      </c>
      <c r="AJ263">
        <f t="shared" si="72"/>
        <v>35.393442622950822</v>
      </c>
      <c r="AK263" t="str">
        <f t="shared" si="73"/>
        <v/>
      </c>
      <c r="AL263" t="str">
        <f t="shared" si="74"/>
        <v/>
      </c>
      <c r="AM263">
        <f t="shared" si="75"/>
        <v>38.15625</v>
      </c>
      <c r="AN263">
        <f t="shared" si="76"/>
        <v>38.15625</v>
      </c>
      <c r="AO263" t="str">
        <f t="shared" si="77"/>
        <v/>
      </c>
      <c r="AP263" t="str">
        <f t="shared" si="78"/>
        <v/>
      </c>
    </row>
    <row r="264" spans="1:42" x14ac:dyDescent="0.3">
      <c r="A264" s="2">
        <v>45012</v>
      </c>
      <c r="B264" s="2">
        <v>45075</v>
      </c>
      <c r="C264">
        <v>63</v>
      </c>
      <c r="D264">
        <f t="shared" si="79"/>
        <v>37.705882352941174</v>
      </c>
      <c r="E264">
        <f t="shared" si="64"/>
        <v>37.705882352941174</v>
      </c>
      <c r="F264">
        <f t="shared" si="65"/>
        <v>33.333333333333336</v>
      </c>
      <c r="G264">
        <f t="shared" si="66"/>
        <v>33.333333333333336</v>
      </c>
      <c r="H264" t="str">
        <f t="shared" si="67"/>
        <v/>
      </c>
      <c r="I264" t="str">
        <f t="shared" si="68"/>
        <v/>
      </c>
      <c r="J264" t="str">
        <f t="shared" si="69"/>
        <v/>
      </c>
      <c r="K264" t="str">
        <f t="shared" si="70"/>
        <v/>
      </c>
      <c r="L264" t="s">
        <v>3537</v>
      </c>
      <c r="M264" t="s">
        <v>428</v>
      </c>
      <c r="N264" t="s">
        <v>80</v>
      </c>
      <c r="O264" t="s">
        <v>58</v>
      </c>
      <c r="P264" t="s">
        <v>52</v>
      </c>
      <c r="Q264" t="s">
        <v>92</v>
      </c>
      <c r="R264" t="s">
        <v>20</v>
      </c>
      <c r="S264" t="s">
        <v>21</v>
      </c>
      <c r="T264" t="s">
        <v>21</v>
      </c>
      <c r="U264" t="s">
        <v>2685</v>
      </c>
      <c r="V264" t="s">
        <v>24</v>
      </c>
      <c r="W264">
        <v>26.17891095911077</v>
      </c>
      <c r="X264">
        <v>5.1566842237778303</v>
      </c>
      <c r="Y264">
        <v>148</v>
      </c>
      <c r="Z264" t="s">
        <v>3766</v>
      </c>
      <c r="AA264" t="s">
        <v>3554</v>
      </c>
      <c r="AB264" t="s">
        <v>3584</v>
      </c>
      <c r="AC264">
        <v>3</v>
      </c>
      <c r="AD264" t="s">
        <v>3563</v>
      </c>
      <c r="AE264" t="s">
        <v>3554</v>
      </c>
      <c r="AF264" t="s">
        <v>3585</v>
      </c>
      <c r="AG264">
        <v>5</v>
      </c>
      <c r="AH264" t="s">
        <v>3565</v>
      </c>
      <c r="AI264">
        <f t="shared" si="71"/>
        <v>35.393442622950822</v>
      </c>
      <c r="AJ264">
        <f t="shared" si="72"/>
        <v>35.393442622950822</v>
      </c>
      <c r="AK264">
        <f t="shared" si="73"/>
        <v>24.2</v>
      </c>
      <c r="AL264">
        <f t="shared" si="74"/>
        <v>24.2</v>
      </c>
      <c r="AM264" t="str">
        <f t="shared" si="75"/>
        <v/>
      </c>
      <c r="AN264" t="str">
        <f t="shared" si="76"/>
        <v/>
      </c>
      <c r="AO264" t="str">
        <f t="shared" si="77"/>
        <v/>
      </c>
      <c r="AP264" t="str">
        <f t="shared" si="78"/>
        <v/>
      </c>
    </row>
    <row r="265" spans="1:42" x14ac:dyDescent="0.3">
      <c r="A265" s="2">
        <v>45071</v>
      </c>
      <c r="B265" s="2">
        <v>45075</v>
      </c>
      <c r="C265">
        <v>4</v>
      </c>
      <c r="D265">
        <f t="shared" si="79"/>
        <v>37.705882352941174</v>
      </c>
      <c r="E265">
        <f t="shared" si="64"/>
        <v>37.705882352941174</v>
      </c>
      <c r="F265">
        <f t="shared" si="65"/>
        <v>33.333333333333336</v>
      </c>
      <c r="G265">
        <f t="shared" si="66"/>
        <v>33.333333333333336</v>
      </c>
      <c r="H265" t="str">
        <f t="shared" si="67"/>
        <v/>
      </c>
      <c r="I265" t="str">
        <f t="shared" si="68"/>
        <v/>
      </c>
      <c r="J265" t="str">
        <f t="shared" si="69"/>
        <v/>
      </c>
      <c r="K265" t="str">
        <f t="shared" si="70"/>
        <v/>
      </c>
      <c r="L265" t="s">
        <v>3538</v>
      </c>
      <c r="M265" t="s">
        <v>901</v>
      </c>
      <c r="N265" t="s">
        <v>80</v>
      </c>
      <c r="O265" t="s">
        <v>46</v>
      </c>
      <c r="P265" t="s">
        <v>119</v>
      </c>
      <c r="Q265" t="s">
        <v>120</v>
      </c>
      <c r="R265" t="s">
        <v>20</v>
      </c>
      <c r="S265" t="s">
        <v>21</v>
      </c>
      <c r="T265" t="s">
        <v>3546</v>
      </c>
      <c r="U265" t="s">
        <v>2713</v>
      </c>
      <c r="V265" t="s">
        <v>54</v>
      </c>
      <c r="W265">
        <v>14.99189995052542</v>
      </c>
      <c r="X265">
        <v>4.8513112723923371</v>
      </c>
      <c r="Y265">
        <v>148</v>
      </c>
      <c r="Z265" t="s">
        <v>3766</v>
      </c>
      <c r="AA265" t="s">
        <v>3554</v>
      </c>
      <c r="AB265" t="s">
        <v>3585</v>
      </c>
      <c r="AC265">
        <v>5</v>
      </c>
      <c r="AD265" t="s">
        <v>3565</v>
      </c>
      <c r="AE265" t="s">
        <v>3554</v>
      </c>
      <c r="AF265" t="s">
        <v>3585</v>
      </c>
      <c r="AG265">
        <v>5</v>
      </c>
      <c r="AH265" t="s">
        <v>3565</v>
      </c>
      <c r="AI265">
        <f t="shared" si="71"/>
        <v>35.393442622950822</v>
      </c>
      <c r="AJ265">
        <f t="shared" si="72"/>
        <v>35.393442622950822</v>
      </c>
      <c r="AK265">
        <f t="shared" si="73"/>
        <v>24.2</v>
      </c>
      <c r="AL265">
        <f t="shared" si="74"/>
        <v>24.2</v>
      </c>
      <c r="AM265" t="str">
        <f t="shared" si="75"/>
        <v/>
      </c>
      <c r="AN265" t="str">
        <f t="shared" si="76"/>
        <v/>
      </c>
      <c r="AO265" t="str">
        <f t="shared" si="77"/>
        <v/>
      </c>
      <c r="AP265" t="str">
        <f t="shared" si="78"/>
        <v/>
      </c>
    </row>
    <row r="266" spans="1:42" x14ac:dyDescent="0.3">
      <c r="A266" s="2">
        <v>45067</v>
      </c>
      <c r="B266" s="2">
        <v>45075</v>
      </c>
      <c r="C266">
        <v>8</v>
      </c>
      <c r="D266">
        <f t="shared" si="79"/>
        <v>37.705882352941174</v>
      </c>
      <c r="E266">
        <f t="shared" si="64"/>
        <v>37.705882352941174</v>
      </c>
      <c r="F266">
        <f t="shared" si="65"/>
        <v>33.333333333333336</v>
      </c>
      <c r="G266">
        <f t="shared" si="66"/>
        <v>33.333333333333336</v>
      </c>
      <c r="H266" t="str">
        <f t="shared" si="67"/>
        <v/>
      </c>
      <c r="I266" t="str">
        <f t="shared" si="68"/>
        <v/>
      </c>
      <c r="J266" t="str">
        <f t="shared" si="69"/>
        <v/>
      </c>
      <c r="K266" t="str">
        <f t="shared" si="70"/>
        <v/>
      </c>
      <c r="L266" t="s">
        <v>3538</v>
      </c>
      <c r="M266" t="s">
        <v>362</v>
      </c>
      <c r="N266" t="s">
        <v>118</v>
      </c>
      <c r="O266" t="s">
        <v>58</v>
      </c>
      <c r="P266" t="s">
        <v>119</v>
      </c>
      <c r="Q266" t="s">
        <v>120</v>
      </c>
      <c r="R266" t="s">
        <v>20</v>
      </c>
      <c r="S266" t="s">
        <v>21</v>
      </c>
      <c r="T266" t="s">
        <v>3546</v>
      </c>
      <c r="U266" t="s">
        <v>3361</v>
      </c>
      <c r="V266" t="s">
        <v>24</v>
      </c>
      <c r="W266">
        <v>70.298902211474143</v>
      </c>
      <c r="X266">
        <v>6.675526468358119</v>
      </c>
      <c r="Y266">
        <v>148</v>
      </c>
      <c r="Z266" t="s">
        <v>3766</v>
      </c>
      <c r="AA266" t="s">
        <v>3554</v>
      </c>
      <c r="AB266" t="s">
        <v>3585</v>
      </c>
      <c r="AC266">
        <v>5</v>
      </c>
      <c r="AD266" t="s">
        <v>3565</v>
      </c>
      <c r="AE266" t="s">
        <v>3554</v>
      </c>
      <c r="AF266" t="s">
        <v>3585</v>
      </c>
      <c r="AG266">
        <v>5</v>
      </c>
      <c r="AH266" t="s">
        <v>3565</v>
      </c>
      <c r="AI266">
        <f t="shared" si="71"/>
        <v>35.393442622950822</v>
      </c>
      <c r="AJ266">
        <f t="shared" si="72"/>
        <v>35.393442622950822</v>
      </c>
      <c r="AK266">
        <f t="shared" si="73"/>
        <v>24.2</v>
      </c>
      <c r="AL266">
        <f t="shared" si="74"/>
        <v>24.2</v>
      </c>
      <c r="AM266" t="str">
        <f t="shared" si="75"/>
        <v/>
      </c>
      <c r="AN266" t="str">
        <f t="shared" si="76"/>
        <v/>
      </c>
      <c r="AO266" t="str">
        <f t="shared" si="77"/>
        <v/>
      </c>
      <c r="AP266" t="str">
        <f t="shared" si="78"/>
        <v/>
      </c>
    </row>
    <row r="267" spans="1:42" x14ac:dyDescent="0.3">
      <c r="A267" s="2">
        <v>45068</v>
      </c>
      <c r="B267" s="2">
        <v>45076</v>
      </c>
      <c r="C267">
        <v>8</v>
      </c>
      <c r="D267">
        <f t="shared" si="79"/>
        <v>31.705882352941178</v>
      </c>
      <c r="E267">
        <f t="shared" si="64"/>
        <v>31.705882352941178</v>
      </c>
      <c r="F267" t="str">
        <f t="shared" si="65"/>
        <v/>
      </c>
      <c r="G267" t="str">
        <f t="shared" si="66"/>
        <v/>
      </c>
      <c r="H267">
        <f t="shared" si="67"/>
        <v>42.555555555555557</v>
      </c>
      <c r="I267">
        <f t="shared" si="68"/>
        <v>42.555555555555557</v>
      </c>
      <c r="J267" t="str">
        <f t="shared" si="69"/>
        <v/>
      </c>
      <c r="K267" t="str">
        <f t="shared" si="70"/>
        <v/>
      </c>
      <c r="L267" t="s">
        <v>3538</v>
      </c>
      <c r="M267" t="s">
        <v>1111</v>
      </c>
      <c r="N267" t="s">
        <v>80</v>
      </c>
      <c r="O267" t="s">
        <v>58</v>
      </c>
      <c r="P267" t="s">
        <v>119</v>
      </c>
      <c r="Q267" t="s">
        <v>120</v>
      </c>
      <c r="R267" t="s">
        <v>42</v>
      </c>
      <c r="S267" t="s">
        <v>21</v>
      </c>
      <c r="T267" t="s">
        <v>21</v>
      </c>
      <c r="U267" t="s">
        <v>1112</v>
      </c>
      <c r="V267" t="s">
        <v>30</v>
      </c>
      <c r="W267">
        <v>24.757246385290429</v>
      </c>
      <c r="X267">
        <v>4.6102072014275857</v>
      </c>
      <c r="Y267">
        <v>149</v>
      </c>
      <c r="Z267" t="s">
        <v>3853</v>
      </c>
      <c r="AA267" t="s">
        <v>3554</v>
      </c>
      <c r="AB267" t="s">
        <v>3585</v>
      </c>
      <c r="AC267">
        <v>5</v>
      </c>
      <c r="AD267" t="s">
        <v>3565</v>
      </c>
      <c r="AE267" t="s">
        <v>3554</v>
      </c>
      <c r="AF267" t="s">
        <v>3585</v>
      </c>
      <c r="AG267">
        <v>5</v>
      </c>
      <c r="AH267" t="s">
        <v>3565</v>
      </c>
      <c r="AI267">
        <f t="shared" si="71"/>
        <v>34.983870967741936</v>
      </c>
      <c r="AJ267">
        <f t="shared" si="72"/>
        <v>34.983870967741936</v>
      </c>
      <c r="AK267" t="str">
        <f t="shared" si="73"/>
        <v/>
      </c>
      <c r="AL267" t="str">
        <f t="shared" si="74"/>
        <v/>
      </c>
      <c r="AM267">
        <f t="shared" si="75"/>
        <v>38.28125</v>
      </c>
      <c r="AN267">
        <f t="shared" si="76"/>
        <v>38.28125</v>
      </c>
      <c r="AO267" t="str">
        <f t="shared" si="77"/>
        <v/>
      </c>
      <c r="AP267" t="str">
        <f t="shared" si="78"/>
        <v/>
      </c>
    </row>
    <row r="268" spans="1:42" x14ac:dyDescent="0.3">
      <c r="A268" s="2">
        <v>45070</v>
      </c>
      <c r="B268" s="2">
        <v>45076</v>
      </c>
      <c r="C268">
        <v>6</v>
      </c>
      <c r="D268">
        <f t="shared" si="79"/>
        <v>31.705882352941178</v>
      </c>
      <c r="E268">
        <f t="shared" si="64"/>
        <v>31.705882352941178</v>
      </c>
      <c r="F268">
        <f t="shared" si="65"/>
        <v>18</v>
      </c>
      <c r="G268">
        <f t="shared" si="66"/>
        <v>18</v>
      </c>
      <c r="H268" t="str">
        <f t="shared" si="67"/>
        <v/>
      </c>
      <c r="I268" t="str">
        <f t="shared" si="68"/>
        <v/>
      </c>
      <c r="J268" t="str">
        <f t="shared" si="69"/>
        <v/>
      </c>
      <c r="K268" t="str">
        <f t="shared" si="70"/>
        <v/>
      </c>
      <c r="L268" t="s">
        <v>3538</v>
      </c>
      <c r="M268" t="s">
        <v>242</v>
      </c>
      <c r="N268" t="s">
        <v>16</v>
      </c>
      <c r="O268" t="s">
        <v>51</v>
      </c>
      <c r="P268" t="s">
        <v>52</v>
      </c>
      <c r="Q268" t="s">
        <v>34</v>
      </c>
      <c r="R268" t="s">
        <v>20</v>
      </c>
      <c r="S268" t="s">
        <v>21</v>
      </c>
      <c r="T268" t="s">
        <v>3546</v>
      </c>
      <c r="U268" t="s">
        <v>3038</v>
      </c>
      <c r="V268" t="s">
        <v>63</v>
      </c>
      <c r="W268">
        <v>79.468793469824547</v>
      </c>
      <c r="X268">
        <v>6.1672567916737311</v>
      </c>
      <c r="Y268">
        <v>149</v>
      </c>
      <c r="Z268" t="s">
        <v>3853</v>
      </c>
      <c r="AA268" t="s">
        <v>3554</v>
      </c>
      <c r="AB268" t="s">
        <v>3585</v>
      </c>
      <c r="AC268">
        <v>5</v>
      </c>
      <c r="AD268" t="s">
        <v>3565</v>
      </c>
      <c r="AE268" t="s">
        <v>3554</v>
      </c>
      <c r="AF268" t="s">
        <v>3585</v>
      </c>
      <c r="AG268">
        <v>5</v>
      </c>
      <c r="AH268" t="s">
        <v>3565</v>
      </c>
      <c r="AI268">
        <f t="shared" si="71"/>
        <v>34.983870967741936</v>
      </c>
      <c r="AJ268">
        <f t="shared" si="72"/>
        <v>34.983870967741936</v>
      </c>
      <c r="AK268">
        <f t="shared" si="73"/>
        <v>23.0625</v>
      </c>
      <c r="AL268">
        <f t="shared" si="74"/>
        <v>23.0625</v>
      </c>
      <c r="AM268" t="str">
        <f t="shared" si="75"/>
        <v/>
      </c>
      <c r="AN268" t="str">
        <f t="shared" si="76"/>
        <v/>
      </c>
      <c r="AO268" t="str">
        <f t="shared" si="77"/>
        <v/>
      </c>
      <c r="AP268" t="str">
        <f t="shared" si="78"/>
        <v/>
      </c>
    </row>
    <row r="269" spans="1:42" x14ac:dyDescent="0.3">
      <c r="A269" s="2">
        <v>44994</v>
      </c>
      <c r="B269" s="2">
        <v>45077</v>
      </c>
      <c r="C269">
        <v>83</v>
      </c>
      <c r="D269">
        <f t="shared" si="79"/>
        <v>34.94736842105263</v>
      </c>
      <c r="E269">
        <f t="shared" si="64"/>
        <v>34.94736842105263</v>
      </c>
      <c r="F269" t="str">
        <f t="shared" si="65"/>
        <v/>
      </c>
      <c r="G269" t="str">
        <f t="shared" si="66"/>
        <v/>
      </c>
      <c r="H269" t="str">
        <f t="shared" si="67"/>
        <v/>
      </c>
      <c r="I269" t="str">
        <f t="shared" si="68"/>
        <v/>
      </c>
      <c r="J269">
        <f t="shared" si="69"/>
        <v>37</v>
      </c>
      <c r="K269">
        <f t="shared" si="70"/>
        <v>37</v>
      </c>
      <c r="L269" t="s">
        <v>3537</v>
      </c>
      <c r="M269" t="s">
        <v>133</v>
      </c>
      <c r="N269" t="s">
        <v>28</v>
      </c>
      <c r="O269" t="s">
        <v>17</v>
      </c>
      <c r="P269" t="s">
        <v>40</v>
      </c>
      <c r="Q269" t="s">
        <v>41</v>
      </c>
      <c r="R269" t="s">
        <v>35</v>
      </c>
      <c r="S269" t="s">
        <v>22</v>
      </c>
      <c r="T269" t="s">
        <v>22</v>
      </c>
      <c r="V269" t="s">
        <v>63</v>
      </c>
      <c r="W269">
        <v>32.606399525069072</v>
      </c>
      <c r="X269">
        <v>5.101407124208575</v>
      </c>
      <c r="Y269">
        <v>150</v>
      </c>
      <c r="Z269" t="s">
        <v>3850</v>
      </c>
      <c r="AA269" t="s">
        <v>3554</v>
      </c>
      <c r="AB269" t="s">
        <v>3584</v>
      </c>
      <c r="AC269">
        <v>3</v>
      </c>
      <c r="AD269" t="s">
        <v>3563</v>
      </c>
      <c r="AE269" t="s">
        <v>3554</v>
      </c>
      <c r="AF269" t="s">
        <v>3585</v>
      </c>
      <c r="AG269">
        <v>5</v>
      </c>
      <c r="AH269" t="s">
        <v>3565</v>
      </c>
      <c r="AI269">
        <f t="shared" si="71"/>
        <v>36.142857142857146</v>
      </c>
      <c r="AJ269">
        <f t="shared" si="72"/>
        <v>36.142857142857146</v>
      </c>
      <c r="AK269" t="str">
        <f t="shared" si="73"/>
        <v/>
      </c>
      <c r="AL269" t="str">
        <f t="shared" si="74"/>
        <v/>
      </c>
      <c r="AM269" t="str">
        <f t="shared" si="75"/>
        <v/>
      </c>
      <c r="AN269" t="str">
        <f t="shared" si="76"/>
        <v/>
      </c>
      <c r="AO269">
        <f t="shared" si="77"/>
        <v>42.5625</v>
      </c>
      <c r="AP269">
        <f t="shared" si="78"/>
        <v>42.5625</v>
      </c>
    </row>
    <row r="270" spans="1:42" x14ac:dyDescent="0.3">
      <c r="A270" s="2">
        <v>45038</v>
      </c>
      <c r="B270" s="2">
        <v>45077</v>
      </c>
      <c r="C270">
        <v>39</v>
      </c>
      <c r="D270">
        <f t="shared" si="79"/>
        <v>34.94736842105263</v>
      </c>
      <c r="E270">
        <f t="shared" si="64"/>
        <v>34.94736842105263</v>
      </c>
      <c r="F270" t="str">
        <f t="shared" si="65"/>
        <v/>
      </c>
      <c r="G270" t="str">
        <f t="shared" si="66"/>
        <v/>
      </c>
      <c r="H270" t="str">
        <f t="shared" si="67"/>
        <v/>
      </c>
      <c r="I270" t="str">
        <f t="shared" si="68"/>
        <v/>
      </c>
      <c r="J270">
        <f t="shared" si="69"/>
        <v>37</v>
      </c>
      <c r="K270">
        <f t="shared" si="70"/>
        <v>37</v>
      </c>
      <c r="L270" t="s">
        <v>3537</v>
      </c>
      <c r="M270" t="s">
        <v>1309</v>
      </c>
      <c r="N270" t="s">
        <v>80</v>
      </c>
      <c r="O270" t="s">
        <v>51</v>
      </c>
      <c r="P270" t="s">
        <v>59</v>
      </c>
      <c r="Q270" t="s">
        <v>19</v>
      </c>
      <c r="R270" t="s">
        <v>35</v>
      </c>
      <c r="S270" t="s">
        <v>21</v>
      </c>
      <c r="T270" t="s">
        <v>21</v>
      </c>
      <c r="U270" t="s">
        <v>3256</v>
      </c>
      <c r="V270" t="s">
        <v>63</v>
      </c>
      <c r="W270">
        <v>18.39666187221404</v>
      </c>
      <c r="X270">
        <v>5.381491781644864</v>
      </c>
      <c r="Y270">
        <v>150</v>
      </c>
      <c r="Z270" t="s">
        <v>3850</v>
      </c>
      <c r="AA270" t="s">
        <v>3554</v>
      </c>
      <c r="AB270" t="s">
        <v>3585</v>
      </c>
      <c r="AC270">
        <v>4</v>
      </c>
      <c r="AD270" t="s">
        <v>3564</v>
      </c>
      <c r="AE270" t="s">
        <v>3554</v>
      </c>
      <c r="AF270" t="s">
        <v>3585</v>
      </c>
      <c r="AG270">
        <v>5</v>
      </c>
      <c r="AH270" t="s">
        <v>3565</v>
      </c>
      <c r="AI270">
        <f t="shared" si="71"/>
        <v>36.142857142857146</v>
      </c>
      <c r="AJ270">
        <f t="shared" si="72"/>
        <v>36.142857142857146</v>
      </c>
      <c r="AK270" t="str">
        <f t="shared" si="73"/>
        <v/>
      </c>
      <c r="AL270" t="str">
        <f t="shared" si="74"/>
        <v/>
      </c>
      <c r="AM270" t="str">
        <f t="shared" si="75"/>
        <v/>
      </c>
      <c r="AN270" t="str">
        <f t="shared" si="76"/>
        <v/>
      </c>
      <c r="AO270">
        <f t="shared" si="77"/>
        <v>42.5625</v>
      </c>
      <c r="AP270">
        <f t="shared" si="78"/>
        <v>42.5625</v>
      </c>
    </row>
    <row r="271" spans="1:42" x14ac:dyDescent="0.3">
      <c r="A271" s="2">
        <v>45062</v>
      </c>
      <c r="B271" s="2">
        <v>45077</v>
      </c>
      <c r="C271">
        <v>15</v>
      </c>
      <c r="D271">
        <f t="shared" si="79"/>
        <v>34.94736842105263</v>
      </c>
      <c r="E271">
        <f t="shared" si="64"/>
        <v>34.94736842105263</v>
      </c>
      <c r="F271" t="str">
        <f t="shared" si="65"/>
        <v/>
      </c>
      <c r="G271" t="str">
        <f t="shared" si="66"/>
        <v/>
      </c>
      <c r="H271">
        <f t="shared" si="67"/>
        <v>39.799999999999997</v>
      </c>
      <c r="I271">
        <f t="shared" si="68"/>
        <v>39.799999999999997</v>
      </c>
      <c r="J271" t="str">
        <f t="shared" si="69"/>
        <v/>
      </c>
      <c r="K271" t="str">
        <f t="shared" si="70"/>
        <v/>
      </c>
      <c r="L271" t="s">
        <v>3538</v>
      </c>
      <c r="M271" t="s">
        <v>1554</v>
      </c>
      <c r="N271" t="s">
        <v>16</v>
      </c>
      <c r="O271" t="s">
        <v>58</v>
      </c>
      <c r="P271" t="s">
        <v>52</v>
      </c>
      <c r="Q271" t="s">
        <v>92</v>
      </c>
      <c r="R271" t="s">
        <v>42</v>
      </c>
      <c r="S271" t="s">
        <v>21</v>
      </c>
      <c r="T271" t="s">
        <v>3546</v>
      </c>
      <c r="U271" t="s">
        <v>3092</v>
      </c>
      <c r="V271" t="s">
        <v>54</v>
      </c>
      <c r="W271">
        <v>87.846042878980242</v>
      </c>
      <c r="X271">
        <v>6.4281903189070082</v>
      </c>
      <c r="Y271">
        <v>150</v>
      </c>
      <c r="Z271" t="s">
        <v>3850</v>
      </c>
      <c r="AA271" t="s">
        <v>3554</v>
      </c>
      <c r="AB271" t="s">
        <v>3585</v>
      </c>
      <c r="AC271">
        <v>5</v>
      </c>
      <c r="AD271" t="s">
        <v>3565</v>
      </c>
      <c r="AE271" t="s">
        <v>3554</v>
      </c>
      <c r="AF271" t="s">
        <v>3585</v>
      </c>
      <c r="AG271">
        <v>5</v>
      </c>
      <c r="AH271" t="s">
        <v>3565</v>
      </c>
      <c r="AI271">
        <f t="shared" si="71"/>
        <v>36.142857142857146</v>
      </c>
      <c r="AJ271">
        <f t="shared" si="72"/>
        <v>36.142857142857146</v>
      </c>
      <c r="AK271" t="str">
        <f t="shared" si="73"/>
        <v/>
      </c>
      <c r="AL271" t="str">
        <f t="shared" si="74"/>
        <v/>
      </c>
      <c r="AM271">
        <f t="shared" si="75"/>
        <v>38.4375</v>
      </c>
      <c r="AN271">
        <f t="shared" si="76"/>
        <v>38.4375</v>
      </c>
      <c r="AO271" t="str">
        <f t="shared" si="77"/>
        <v/>
      </c>
      <c r="AP271" t="str">
        <f t="shared" si="78"/>
        <v/>
      </c>
    </row>
    <row r="272" spans="1:42" x14ac:dyDescent="0.3">
      <c r="A272" s="2">
        <v>45074</v>
      </c>
      <c r="B272" s="2">
        <v>45077</v>
      </c>
      <c r="C272">
        <v>3</v>
      </c>
      <c r="D272">
        <f t="shared" si="79"/>
        <v>34.94736842105263</v>
      </c>
      <c r="E272">
        <f t="shared" si="64"/>
        <v>34.94736842105263</v>
      </c>
      <c r="F272" t="str">
        <f t="shared" si="65"/>
        <v/>
      </c>
      <c r="G272" t="str">
        <f t="shared" si="66"/>
        <v/>
      </c>
      <c r="H272" t="str">
        <f t="shared" si="67"/>
        <v/>
      </c>
      <c r="I272" t="str">
        <f t="shared" si="68"/>
        <v/>
      </c>
      <c r="J272">
        <f t="shared" si="69"/>
        <v>37</v>
      </c>
      <c r="K272">
        <f t="shared" si="70"/>
        <v>37</v>
      </c>
      <c r="L272" t="s">
        <v>3538</v>
      </c>
      <c r="M272" t="s">
        <v>1933</v>
      </c>
      <c r="N272" t="s">
        <v>28</v>
      </c>
      <c r="O272" t="s">
        <v>51</v>
      </c>
      <c r="P272" t="s">
        <v>59</v>
      </c>
      <c r="Q272" t="s">
        <v>34</v>
      </c>
      <c r="R272" t="s">
        <v>35</v>
      </c>
      <c r="S272" t="s">
        <v>21</v>
      </c>
      <c r="T272" t="s">
        <v>3546</v>
      </c>
      <c r="U272" t="s">
        <v>984</v>
      </c>
      <c r="V272" t="s">
        <v>43</v>
      </c>
      <c r="W272">
        <v>35.037568449184612</v>
      </c>
      <c r="X272">
        <v>5.37650207489345</v>
      </c>
      <c r="Y272">
        <v>150</v>
      </c>
      <c r="Z272" t="s">
        <v>3850</v>
      </c>
      <c r="AA272" t="s">
        <v>3554</v>
      </c>
      <c r="AB272" t="s">
        <v>3585</v>
      </c>
      <c r="AC272">
        <v>5</v>
      </c>
      <c r="AD272" t="s">
        <v>3565</v>
      </c>
      <c r="AE272" t="s">
        <v>3554</v>
      </c>
      <c r="AF272" t="s">
        <v>3585</v>
      </c>
      <c r="AG272">
        <v>5</v>
      </c>
      <c r="AH272" t="s">
        <v>3565</v>
      </c>
      <c r="AI272">
        <f t="shared" si="71"/>
        <v>36.142857142857146</v>
      </c>
      <c r="AJ272">
        <f t="shared" si="72"/>
        <v>36.142857142857146</v>
      </c>
      <c r="AK272" t="str">
        <f t="shared" si="73"/>
        <v/>
      </c>
      <c r="AL272" t="str">
        <f t="shared" si="74"/>
        <v/>
      </c>
      <c r="AM272" t="str">
        <f t="shared" si="75"/>
        <v/>
      </c>
      <c r="AN272" t="str">
        <f t="shared" si="76"/>
        <v/>
      </c>
      <c r="AO272">
        <f t="shared" si="77"/>
        <v>42.5625</v>
      </c>
      <c r="AP272">
        <f t="shared" si="78"/>
        <v>42.5625</v>
      </c>
    </row>
    <row r="273" spans="1:42" x14ac:dyDescent="0.3">
      <c r="A273" s="2">
        <v>45040</v>
      </c>
      <c r="B273" s="2">
        <v>45078</v>
      </c>
      <c r="C273">
        <v>38</v>
      </c>
      <c r="D273">
        <f t="shared" si="79"/>
        <v>36.368421052631582</v>
      </c>
      <c r="E273">
        <f t="shared" si="64"/>
        <v>36.368421052631582</v>
      </c>
      <c r="F273" t="str">
        <f t="shared" si="65"/>
        <v/>
      </c>
      <c r="G273" t="str">
        <f t="shared" si="66"/>
        <v/>
      </c>
      <c r="H273">
        <f t="shared" si="67"/>
        <v>46.666666666666664</v>
      </c>
      <c r="I273">
        <f t="shared" si="68"/>
        <v>46.666666666666664</v>
      </c>
      <c r="J273" t="str">
        <f t="shared" si="69"/>
        <v/>
      </c>
      <c r="K273" t="str">
        <f t="shared" si="70"/>
        <v/>
      </c>
      <c r="L273" t="s">
        <v>3537</v>
      </c>
      <c r="M273" t="s">
        <v>1019</v>
      </c>
      <c r="N273" t="s">
        <v>118</v>
      </c>
      <c r="O273" t="s">
        <v>33</v>
      </c>
      <c r="P273" t="s">
        <v>52</v>
      </c>
      <c r="Q273" t="s">
        <v>34</v>
      </c>
      <c r="R273" t="s">
        <v>42</v>
      </c>
      <c r="S273" t="s">
        <v>21</v>
      </c>
      <c r="T273" t="s">
        <v>3546</v>
      </c>
      <c r="U273" t="s">
        <v>3378</v>
      </c>
      <c r="V273" t="s">
        <v>144</v>
      </c>
      <c r="W273">
        <v>80.716293232274637</v>
      </c>
      <c r="X273">
        <v>6.8287514511118337</v>
      </c>
      <c r="Y273">
        <v>151</v>
      </c>
      <c r="Z273" t="s">
        <v>3609</v>
      </c>
      <c r="AA273" t="s">
        <v>3554</v>
      </c>
      <c r="AB273" t="s">
        <v>3585</v>
      </c>
      <c r="AC273">
        <v>4</v>
      </c>
      <c r="AD273" t="s">
        <v>3564</v>
      </c>
      <c r="AE273" t="s">
        <v>3554</v>
      </c>
      <c r="AF273" t="s">
        <v>3585</v>
      </c>
      <c r="AG273">
        <v>6</v>
      </c>
      <c r="AH273" t="s">
        <v>3566</v>
      </c>
      <c r="AI273">
        <f t="shared" si="71"/>
        <v>35.692307692307693</v>
      </c>
      <c r="AJ273">
        <f t="shared" si="72"/>
        <v>35.692307692307693</v>
      </c>
      <c r="AK273" t="str">
        <f t="shared" si="73"/>
        <v/>
      </c>
      <c r="AL273" t="str">
        <f t="shared" si="74"/>
        <v/>
      </c>
      <c r="AM273">
        <f t="shared" si="75"/>
        <v>38.424242424242422</v>
      </c>
      <c r="AN273">
        <f t="shared" si="76"/>
        <v>38.424242424242422</v>
      </c>
      <c r="AO273" t="str">
        <f t="shared" si="77"/>
        <v/>
      </c>
      <c r="AP273" t="str">
        <f t="shared" si="78"/>
        <v/>
      </c>
    </row>
    <row r="274" spans="1:42" x14ac:dyDescent="0.3">
      <c r="A274" s="2">
        <v>45073</v>
      </c>
      <c r="B274" s="2">
        <v>45078</v>
      </c>
      <c r="C274">
        <v>5</v>
      </c>
      <c r="D274">
        <f t="shared" si="79"/>
        <v>36.368421052631582</v>
      </c>
      <c r="E274">
        <f t="shared" si="64"/>
        <v>36.368421052631582</v>
      </c>
      <c r="F274">
        <f t="shared" si="65"/>
        <v>17.2</v>
      </c>
      <c r="G274">
        <f t="shared" si="66"/>
        <v>17.2</v>
      </c>
      <c r="H274" t="str">
        <f t="shared" si="67"/>
        <v/>
      </c>
      <c r="I274" t="str">
        <f t="shared" si="68"/>
        <v/>
      </c>
      <c r="J274" t="str">
        <f t="shared" si="69"/>
        <v/>
      </c>
      <c r="K274" t="str">
        <f t="shared" si="70"/>
        <v/>
      </c>
      <c r="L274" t="s">
        <v>3538</v>
      </c>
      <c r="M274" t="s">
        <v>2296</v>
      </c>
      <c r="N274" t="s">
        <v>39</v>
      </c>
      <c r="O274" t="s">
        <v>51</v>
      </c>
      <c r="P274" t="s">
        <v>52</v>
      </c>
      <c r="Q274" t="s">
        <v>92</v>
      </c>
      <c r="R274" t="s">
        <v>20</v>
      </c>
      <c r="S274" t="s">
        <v>21</v>
      </c>
      <c r="T274" t="s">
        <v>21</v>
      </c>
      <c r="U274" t="s">
        <v>2832</v>
      </c>
      <c r="V274" t="s">
        <v>24</v>
      </c>
      <c r="W274">
        <v>144.39267033279049</v>
      </c>
      <c r="X274">
        <v>5.2404181107412171</v>
      </c>
      <c r="Y274">
        <v>151</v>
      </c>
      <c r="Z274" t="s">
        <v>3609</v>
      </c>
      <c r="AA274" t="s">
        <v>3554</v>
      </c>
      <c r="AB274" t="s">
        <v>3585</v>
      </c>
      <c r="AC274">
        <v>5</v>
      </c>
      <c r="AD274" t="s">
        <v>3565</v>
      </c>
      <c r="AE274" t="s">
        <v>3554</v>
      </c>
      <c r="AF274" t="s">
        <v>3585</v>
      </c>
      <c r="AG274">
        <v>6</v>
      </c>
      <c r="AH274" t="s">
        <v>3566</v>
      </c>
      <c r="AI274">
        <f t="shared" si="71"/>
        <v>35.692307692307693</v>
      </c>
      <c r="AJ274">
        <f t="shared" si="72"/>
        <v>35.692307692307693</v>
      </c>
      <c r="AK274">
        <f t="shared" si="73"/>
        <v>23.1875</v>
      </c>
      <c r="AL274">
        <f t="shared" si="74"/>
        <v>23.1875</v>
      </c>
      <c r="AM274" t="str">
        <f t="shared" si="75"/>
        <v/>
      </c>
      <c r="AN274" t="str">
        <f t="shared" si="76"/>
        <v/>
      </c>
      <c r="AO274" t="str">
        <f t="shared" si="77"/>
        <v/>
      </c>
      <c r="AP274" t="str">
        <f t="shared" si="78"/>
        <v/>
      </c>
    </row>
    <row r="275" spans="1:42" x14ac:dyDescent="0.3">
      <c r="A275" s="2">
        <v>44998</v>
      </c>
      <c r="B275" s="2">
        <v>45079</v>
      </c>
      <c r="C275">
        <v>81</v>
      </c>
      <c r="D275">
        <f t="shared" si="79"/>
        <v>32.1</v>
      </c>
      <c r="E275">
        <f t="shared" si="64"/>
        <v>32.1</v>
      </c>
      <c r="F275" t="str">
        <f t="shared" si="65"/>
        <v/>
      </c>
      <c r="G275" t="str">
        <f t="shared" si="66"/>
        <v/>
      </c>
      <c r="H275">
        <f t="shared" si="67"/>
        <v>38.81818181818182</v>
      </c>
      <c r="I275">
        <f t="shared" si="68"/>
        <v>38.81818181818182</v>
      </c>
      <c r="J275" t="str">
        <f t="shared" si="69"/>
        <v/>
      </c>
      <c r="K275" t="str">
        <f t="shared" si="70"/>
        <v/>
      </c>
      <c r="L275" t="s">
        <v>3537</v>
      </c>
      <c r="M275" t="s">
        <v>2099</v>
      </c>
      <c r="N275" t="s">
        <v>103</v>
      </c>
      <c r="O275" t="s">
        <v>51</v>
      </c>
      <c r="P275" t="s">
        <v>52</v>
      </c>
      <c r="Q275" t="s">
        <v>92</v>
      </c>
      <c r="R275" t="s">
        <v>42</v>
      </c>
      <c r="S275" t="s">
        <v>22</v>
      </c>
      <c r="T275" t="s">
        <v>22</v>
      </c>
      <c r="V275" t="s">
        <v>30</v>
      </c>
      <c r="W275">
        <v>79.641884215256113</v>
      </c>
      <c r="X275">
        <v>6.4951195405597728</v>
      </c>
      <c r="Y275">
        <v>152</v>
      </c>
      <c r="Z275" t="s">
        <v>3844</v>
      </c>
      <c r="AA275" t="s">
        <v>3554</v>
      </c>
      <c r="AB275" t="s">
        <v>3584</v>
      </c>
      <c r="AC275">
        <v>3</v>
      </c>
      <c r="AD275" t="s">
        <v>3563</v>
      </c>
      <c r="AE275" t="s">
        <v>3554</v>
      </c>
      <c r="AF275" t="s">
        <v>3585</v>
      </c>
      <c r="AG275">
        <v>6</v>
      </c>
      <c r="AH275" t="s">
        <v>3566</v>
      </c>
      <c r="AI275">
        <f t="shared" si="71"/>
        <v>35.5</v>
      </c>
      <c r="AJ275">
        <f t="shared" si="72"/>
        <v>35.5</v>
      </c>
      <c r="AK275" t="str">
        <f t="shared" si="73"/>
        <v/>
      </c>
      <c r="AL275" t="str">
        <f t="shared" si="74"/>
        <v/>
      </c>
      <c r="AM275">
        <f t="shared" si="75"/>
        <v>37.833333333333336</v>
      </c>
      <c r="AN275">
        <f t="shared" si="76"/>
        <v>37.833333333333336</v>
      </c>
      <c r="AO275" t="str">
        <f t="shared" si="77"/>
        <v/>
      </c>
      <c r="AP275" t="str">
        <f t="shared" si="78"/>
        <v/>
      </c>
    </row>
    <row r="276" spans="1:42" x14ac:dyDescent="0.3">
      <c r="A276" s="2">
        <v>45072</v>
      </c>
      <c r="B276" s="2">
        <v>45079</v>
      </c>
      <c r="C276">
        <v>7</v>
      </c>
      <c r="D276">
        <f t="shared" si="79"/>
        <v>32.1</v>
      </c>
      <c r="E276">
        <f t="shared" si="64"/>
        <v>32.1</v>
      </c>
      <c r="F276" t="str">
        <f t="shared" si="65"/>
        <v/>
      </c>
      <c r="G276" t="str">
        <f t="shared" si="66"/>
        <v/>
      </c>
      <c r="H276">
        <f t="shared" si="67"/>
        <v>38.81818181818182</v>
      </c>
      <c r="I276">
        <f t="shared" si="68"/>
        <v>38.81818181818182</v>
      </c>
      <c r="J276" t="str">
        <f t="shared" si="69"/>
        <v/>
      </c>
      <c r="K276" t="str">
        <f t="shared" si="70"/>
        <v/>
      </c>
      <c r="L276" t="s">
        <v>3538</v>
      </c>
      <c r="M276" t="s">
        <v>2106</v>
      </c>
      <c r="N276" t="s">
        <v>16</v>
      </c>
      <c r="O276" t="s">
        <v>58</v>
      </c>
      <c r="P276" t="s">
        <v>59</v>
      </c>
      <c r="Q276" t="s">
        <v>34</v>
      </c>
      <c r="R276" t="s">
        <v>42</v>
      </c>
      <c r="S276" t="s">
        <v>22</v>
      </c>
      <c r="T276" t="s">
        <v>22</v>
      </c>
      <c r="V276" t="s">
        <v>76</v>
      </c>
      <c r="W276">
        <v>80.522584904974835</v>
      </c>
      <c r="X276">
        <v>5.991694884986801</v>
      </c>
      <c r="Y276">
        <v>152</v>
      </c>
      <c r="Z276" t="s">
        <v>3844</v>
      </c>
      <c r="AA276" t="s">
        <v>3554</v>
      </c>
      <c r="AB276" t="s">
        <v>3585</v>
      </c>
      <c r="AC276">
        <v>5</v>
      </c>
      <c r="AD276" t="s">
        <v>3565</v>
      </c>
      <c r="AE276" t="s">
        <v>3554</v>
      </c>
      <c r="AF276" t="s">
        <v>3585</v>
      </c>
      <c r="AG276">
        <v>6</v>
      </c>
      <c r="AH276" t="s">
        <v>3566</v>
      </c>
      <c r="AI276">
        <f t="shared" si="71"/>
        <v>35.5</v>
      </c>
      <c r="AJ276">
        <f t="shared" si="72"/>
        <v>35.5</v>
      </c>
      <c r="AK276" t="str">
        <f t="shared" si="73"/>
        <v/>
      </c>
      <c r="AL276" t="str">
        <f t="shared" si="74"/>
        <v/>
      </c>
      <c r="AM276">
        <f t="shared" si="75"/>
        <v>37.833333333333336</v>
      </c>
      <c r="AN276">
        <f t="shared" si="76"/>
        <v>37.833333333333336</v>
      </c>
      <c r="AO276" t="str">
        <f t="shared" si="77"/>
        <v/>
      </c>
      <c r="AP276" t="str">
        <f t="shared" si="78"/>
        <v/>
      </c>
    </row>
    <row r="277" spans="1:42" x14ac:dyDescent="0.3">
      <c r="A277" s="2">
        <v>45073</v>
      </c>
      <c r="B277" s="2">
        <v>45079</v>
      </c>
      <c r="C277">
        <v>6</v>
      </c>
      <c r="D277">
        <f t="shared" si="79"/>
        <v>32.1</v>
      </c>
      <c r="E277">
        <f t="shared" si="64"/>
        <v>32.1</v>
      </c>
      <c r="F277" t="str">
        <f t="shared" si="65"/>
        <v/>
      </c>
      <c r="G277" t="str">
        <f t="shared" si="66"/>
        <v/>
      </c>
      <c r="H277">
        <f t="shared" si="67"/>
        <v>38.81818181818182</v>
      </c>
      <c r="I277">
        <f t="shared" si="68"/>
        <v>38.81818181818182</v>
      </c>
      <c r="J277" t="str">
        <f t="shared" si="69"/>
        <v/>
      </c>
      <c r="K277" t="str">
        <f t="shared" si="70"/>
        <v/>
      </c>
      <c r="L277" t="s">
        <v>3538</v>
      </c>
      <c r="M277" t="s">
        <v>1285</v>
      </c>
      <c r="N277" t="s">
        <v>57</v>
      </c>
      <c r="O277" t="s">
        <v>51</v>
      </c>
      <c r="P277" t="s">
        <v>59</v>
      </c>
      <c r="Q277" t="s">
        <v>34</v>
      </c>
      <c r="R277" t="s">
        <v>42</v>
      </c>
      <c r="S277" t="s">
        <v>21</v>
      </c>
      <c r="T277" t="s">
        <v>21</v>
      </c>
      <c r="U277" t="s">
        <v>2128</v>
      </c>
      <c r="V277" t="s">
        <v>24</v>
      </c>
      <c r="W277">
        <v>88.941583252653956</v>
      </c>
      <c r="X277">
        <v>5.8275236939538173</v>
      </c>
      <c r="Y277">
        <v>152</v>
      </c>
      <c r="Z277" t="s">
        <v>3844</v>
      </c>
      <c r="AA277" t="s">
        <v>3554</v>
      </c>
      <c r="AB277" t="s">
        <v>3585</v>
      </c>
      <c r="AC277">
        <v>5</v>
      </c>
      <c r="AD277" t="s">
        <v>3565</v>
      </c>
      <c r="AE277" t="s">
        <v>3554</v>
      </c>
      <c r="AF277" t="s">
        <v>3585</v>
      </c>
      <c r="AG277">
        <v>6</v>
      </c>
      <c r="AH277" t="s">
        <v>3566</v>
      </c>
      <c r="AI277">
        <f t="shared" si="71"/>
        <v>35.5</v>
      </c>
      <c r="AJ277">
        <f t="shared" si="72"/>
        <v>35.5</v>
      </c>
      <c r="AK277" t="str">
        <f t="shared" si="73"/>
        <v/>
      </c>
      <c r="AL277" t="str">
        <f t="shared" si="74"/>
        <v/>
      </c>
      <c r="AM277">
        <f t="shared" si="75"/>
        <v>37.833333333333336</v>
      </c>
      <c r="AN277">
        <f t="shared" si="76"/>
        <v>37.833333333333336</v>
      </c>
      <c r="AO277" t="str">
        <f t="shared" si="77"/>
        <v/>
      </c>
      <c r="AP277" t="str">
        <f t="shared" si="78"/>
        <v/>
      </c>
    </row>
    <row r="278" spans="1:42" x14ac:dyDescent="0.3">
      <c r="A278" s="2">
        <v>45020</v>
      </c>
      <c r="B278" s="2">
        <v>45080</v>
      </c>
      <c r="C278">
        <v>60</v>
      </c>
      <c r="D278">
        <f t="shared" si="79"/>
        <v>34.666666666666664</v>
      </c>
      <c r="E278">
        <f t="shared" si="64"/>
        <v>34.666666666666664</v>
      </c>
      <c r="F278" t="str">
        <f t="shared" si="65"/>
        <v/>
      </c>
      <c r="G278" t="str">
        <f t="shared" si="66"/>
        <v/>
      </c>
      <c r="H278">
        <f t="shared" si="67"/>
        <v>37.727272727272727</v>
      </c>
      <c r="I278">
        <f t="shared" si="68"/>
        <v>37.727272727272727</v>
      </c>
      <c r="J278" t="str">
        <f t="shared" si="69"/>
        <v/>
      </c>
      <c r="K278" t="str">
        <f t="shared" si="70"/>
        <v/>
      </c>
      <c r="L278" t="s">
        <v>3537</v>
      </c>
      <c r="M278" t="s">
        <v>2975</v>
      </c>
      <c r="N278" t="s">
        <v>118</v>
      </c>
      <c r="O278" t="s">
        <v>51</v>
      </c>
      <c r="P278" t="s">
        <v>59</v>
      </c>
      <c r="Q278" t="s">
        <v>19</v>
      </c>
      <c r="R278" t="s">
        <v>42</v>
      </c>
      <c r="S278" t="s">
        <v>22</v>
      </c>
      <c r="T278" t="s">
        <v>22</v>
      </c>
      <c r="V278" t="s">
        <v>54</v>
      </c>
      <c r="W278">
        <v>70.553902816919646</v>
      </c>
      <c r="X278">
        <v>7.3617577708253013</v>
      </c>
      <c r="Y278">
        <v>153</v>
      </c>
      <c r="Z278" t="s">
        <v>3696</v>
      </c>
      <c r="AA278" t="s">
        <v>3554</v>
      </c>
      <c r="AB278" t="s">
        <v>3585</v>
      </c>
      <c r="AC278">
        <v>4</v>
      </c>
      <c r="AD278" t="s">
        <v>3564</v>
      </c>
      <c r="AE278" t="s">
        <v>3554</v>
      </c>
      <c r="AF278" t="s">
        <v>3585</v>
      </c>
      <c r="AG278">
        <v>6</v>
      </c>
      <c r="AH278" t="s">
        <v>3566</v>
      </c>
      <c r="AI278">
        <f t="shared" si="71"/>
        <v>35.902777777777779</v>
      </c>
      <c r="AJ278">
        <f t="shared" si="72"/>
        <v>35.902777777777779</v>
      </c>
      <c r="AK278" t="str">
        <f t="shared" si="73"/>
        <v/>
      </c>
      <c r="AL278" t="str">
        <f t="shared" si="74"/>
        <v/>
      </c>
      <c r="AM278">
        <f t="shared" si="75"/>
        <v>36.794871794871796</v>
      </c>
      <c r="AN278">
        <f t="shared" si="76"/>
        <v>36.794871794871796</v>
      </c>
      <c r="AO278" t="str">
        <f t="shared" si="77"/>
        <v/>
      </c>
      <c r="AP278" t="str">
        <f t="shared" si="78"/>
        <v/>
      </c>
    </row>
    <row r="279" spans="1:42" x14ac:dyDescent="0.3">
      <c r="A279" s="2">
        <v>44982</v>
      </c>
      <c r="B279" s="2">
        <v>45080</v>
      </c>
      <c r="C279">
        <v>98</v>
      </c>
      <c r="D279">
        <f t="shared" si="79"/>
        <v>34.666666666666664</v>
      </c>
      <c r="E279">
        <f t="shared" si="64"/>
        <v>34.666666666666664</v>
      </c>
      <c r="F279">
        <f t="shared" si="65"/>
        <v>30.666666666666668</v>
      </c>
      <c r="G279">
        <f t="shared" si="66"/>
        <v>30.666666666666668</v>
      </c>
      <c r="H279" t="str">
        <f t="shared" si="67"/>
        <v/>
      </c>
      <c r="I279" t="str">
        <f t="shared" si="68"/>
        <v/>
      </c>
      <c r="J279" t="str">
        <f t="shared" si="69"/>
        <v/>
      </c>
      <c r="K279" t="str">
        <f t="shared" si="70"/>
        <v/>
      </c>
      <c r="L279" t="s">
        <v>3540</v>
      </c>
      <c r="M279" t="s">
        <v>677</v>
      </c>
      <c r="N279" t="s">
        <v>103</v>
      </c>
      <c r="O279" t="s">
        <v>51</v>
      </c>
      <c r="P279" t="s">
        <v>52</v>
      </c>
      <c r="Q279" t="s">
        <v>92</v>
      </c>
      <c r="R279" t="s">
        <v>20</v>
      </c>
      <c r="S279" t="s">
        <v>21</v>
      </c>
      <c r="T279" t="s">
        <v>21</v>
      </c>
      <c r="U279" t="s">
        <v>2998</v>
      </c>
      <c r="V279" t="s">
        <v>30</v>
      </c>
      <c r="W279">
        <v>79.770236280033018</v>
      </c>
      <c r="X279">
        <v>6.157156994310041</v>
      </c>
      <c r="Y279">
        <v>153</v>
      </c>
      <c r="Z279" t="s">
        <v>3696</v>
      </c>
      <c r="AA279" t="s">
        <v>3554</v>
      </c>
      <c r="AB279" t="s">
        <v>3584</v>
      </c>
      <c r="AC279">
        <v>2</v>
      </c>
      <c r="AD279" t="s">
        <v>3562</v>
      </c>
      <c r="AE279" t="s">
        <v>3554</v>
      </c>
      <c r="AF279" t="s">
        <v>3585</v>
      </c>
      <c r="AG279">
        <v>6</v>
      </c>
      <c r="AH279" t="s">
        <v>3566</v>
      </c>
      <c r="AI279">
        <f t="shared" si="71"/>
        <v>35.902777777777779</v>
      </c>
      <c r="AJ279">
        <f t="shared" si="72"/>
        <v>35.902777777777779</v>
      </c>
      <c r="AK279">
        <f t="shared" si="73"/>
        <v>27.588235294117649</v>
      </c>
      <c r="AL279">
        <f t="shared" si="74"/>
        <v>27.588235294117649</v>
      </c>
      <c r="AM279" t="str">
        <f t="shared" si="75"/>
        <v/>
      </c>
      <c r="AN279" t="str">
        <f t="shared" si="76"/>
        <v/>
      </c>
      <c r="AO279" t="str">
        <f t="shared" si="77"/>
        <v/>
      </c>
      <c r="AP279" t="str">
        <f t="shared" si="78"/>
        <v/>
      </c>
    </row>
    <row r="280" spans="1:42" x14ac:dyDescent="0.3">
      <c r="A280" s="2">
        <v>45071</v>
      </c>
      <c r="B280" s="2">
        <v>45080</v>
      </c>
      <c r="C280">
        <v>9</v>
      </c>
      <c r="D280">
        <f t="shared" si="79"/>
        <v>34.666666666666664</v>
      </c>
      <c r="E280">
        <f t="shared" si="64"/>
        <v>34.666666666666664</v>
      </c>
      <c r="F280" t="str">
        <f t="shared" si="65"/>
        <v/>
      </c>
      <c r="G280" t="str">
        <f t="shared" si="66"/>
        <v/>
      </c>
      <c r="H280">
        <f t="shared" si="67"/>
        <v>37.727272727272727</v>
      </c>
      <c r="I280">
        <f t="shared" si="68"/>
        <v>37.727272727272727</v>
      </c>
      <c r="J280" t="str">
        <f t="shared" si="69"/>
        <v/>
      </c>
      <c r="K280" t="str">
        <f t="shared" si="70"/>
        <v/>
      </c>
      <c r="L280" t="s">
        <v>3538</v>
      </c>
      <c r="M280" t="s">
        <v>2538</v>
      </c>
      <c r="N280" t="s">
        <v>57</v>
      </c>
      <c r="O280" t="s">
        <v>17</v>
      </c>
      <c r="P280" t="s">
        <v>40</v>
      </c>
      <c r="Q280" t="s">
        <v>41</v>
      </c>
      <c r="R280" t="s">
        <v>42</v>
      </c>
      <c r="S280" t="s">
        <v>21</v>
      </c>
      <c r="T280" t="s">
        <v>21</v>
      </c>
      <c r="U280" t="s">
        <v>577</v>
      </c>
      <c r="V280" t="s">
        <v>43</v>
      </c>
      <c r="W280">
        <v>98.127276225216576</v>
      </c>
      <c r="X280">
        <v>5.3508191093350153</v>
      </c>
      <c r="Y280">
        <v>153</v>
      </c>
      <c r="Z280" t="s">
        <v>3696</v>
      </c>
      <c r="AA280" t="s">
        <v>3554</v>
      </c>
      <c r="AB280" t="s">
        <v>3585</v>
      </c>
      <c r="AC280">
        <v>5</v>
      </c>
      <c r="AD280" t="s">
        <v>3565</v>
      </c>
      <c r="AE280" t="s">
        <v>3554</v>
      </c>
      <c r="AF280" t="s">
        <v>3585</v>
      </c>
      <c r="AG280">
        <v>6</v>
      </c>
      <c r="AH280" t="s">
        <v>3566</v>
      </c>
      <c r="AI280">
        <f t="shared" si="71"/>
        <v>35.902777777777779</v>
      </c>
      <c r="AJ280">
        <f t="shared" si="72"/>
        <v>35.902777777777779</v>
      </c>
      <c r="AK280" t="str">
        <f t="shared" si="73"/>
        <v/>
      </c>
      <c r="AL280" t="str">
        <f t="shared" si="74"/>
        <v/>
      </c>
      <c r="AM280">
        <f t="shared" si="75"/>
        <v>36.794871794871796</v>
      </c>
      <c r="AN280">
        <f t="shared" si="76"/>
        <v>36.794871794871796</v>
      </c>
      <c r="AO280" t="str">
        <f t="shared" si="77"/>
        <v/>
      </c>
      <c r="AP280" t="str">
        <f t="shared" si="78"/>
        <v/>
      </c>
    </row>
    <row r="281" spans="1:42" x14ac:dyDescent="0.3">
      <c r="A281" s="2">
        <v>45076</v>
      </c>
      <c r="B281" s="2">
        <v>45080</v>
      </c>
      <c r="C281">
        <v>4</v>
      </c>
      <c r="D281">
        <f t="shared" si="79"/>
        <v>34.666666666666664</v>
      </c>
      <c r="E281">
        <f t="shared" si="64"/>
        <v>34.666666666666664</v>
      </c>
      <c r="F281" t="str">
        <f t="shared" si="65"/>
        <v/>
      </c>
      <c r="G281" t="str">
        <f t="shared" si="66"/>
        <v/>
      </c>
      <c r="H281">
        <f t="shared" si="67"/>
        <v>37.727272727272727</v>
      </c>
      <c r="I281">
        <f t="shared" si="68"/>
        <v>37.727272727272727</v>
      </c>
      <c r="J281" t="str">
        <f t="shared" si="69"/>
        <v/>
      </c>
      <c r="K281" t="str">
        <f t="shared" si="70"/>
        <v/>
      </c>
      <c r="L281" t="s">
        <v>3538</v>
      </c>
      <c r="M281" t="s">
        <v>1060</v>
      </c>
      <c r="N281" t="s">
        <v>80</v>
      </c>
      <c r="O281" t="s">
        <v>58</v>
      </c>
      <c r="P281" t="s">
        <v>119</v>
      </c>
      <c r="Q281" t="s">
        <v>120</v>
      </c>
      <c r="R281" t="s">
        <v>42</v>
      </c>
      <c r="S281" t="s">
        <v>21</v>
      </c>
      <c r="T281" t="s">
        <v>3546</v>
      </c>
      <c r="U281" t="s">
        <v>1061</v>
      </c>
      <c r="V281" t="s">
        <v>30</v>
      </c>
      <c r="W281">
        <v>22.56542710048647</v>
      </c>
      <c r="X281">
        <v>4.0214729165005902</v>
      </c>
      <c r="Y281">
        <v>153</v>
      </c>
      <c r="Z281" t="s">
        <v>3696</v>
      </c>
      <c r="AA281" t="s">
        <v>3554</v>
      </c>
      <c r="AB281" t="s">
        <v>3585</v>
      </c>
      <c r="AC281">
        <v>5</v>
      </c>
      <c r="AD281" t="s">
        <v>3565</v>
      </c>
      <c r="AE281" t="s">
        <v>3554</v>
      </c>
      <c r="AF281" t="s">
        <v>3585</v>
      </c>
      <c r="AG281">
        <v>6</v>
      </c>
      <c r="AH281" t="s">
        <v>3566</v>
      </c>
      <c r="AI281">
        <f t="shared" si="71"/>
        <v>35.902777777777779</v>
      </c>
      <c r="AJ281">
        <f t="shared" si="72"/>
        <v>35.902777777777779</v>
      </c>
      <c r="AK281" t="str">
        <f t="shared" si="73"/>
        <v/>
      </c>
      <c r="AL281" t="str">
        <f t="shared" si="74"/>
        <v/>
      </c>
      <c r="AM281">
        <f t="shared" si="75"/>
        <v>36.794871794871796</v>
      </c>
      <c r="AN281">
        <f t="shared" si="76"/>
        <v>36.794871794871796</v>
      </c>
      <c r="AO281" t="str">
        <f t="shared" si="77"/>
        <v/>
      </c>
      <c r="AP281" t="str">
        <f t="shared" si="78"/>
        <v/>
      </c>
    </row>
    <row r="282" spans="1:42" x14ac:dyDescent="0.3">
      <c r="A282" s="2">
        <v>45072</v>
      </c>
      <c r="B282" s="2">
        <v>45082</v>
      </c>
      <c r="C282">
        <v>10</v>
      </c>
      <c r="D282">
        <f t="shared" si="79"/>
        <v>36.368421052631582</v>
      </c>
      <c r="E282">
        <f t="shared" si="64"/>
        <v>36.368421052631582</v>
      </c>
      <c r="F282" t="str">
        <f t="shared" si="65"/>
        <v/>
      </c>
      <c r="G282" t="str">
        <f t="shared" si="66"/>
        <v/>
      </c>
      <c r="H282">
        <f t="shared" si="67"/>
        <v>37.333333333333336</v>
      </c>
      <c r="I282">
        <f t="shared" si="68"/>
        <v>37.333333333333336</v>
      </c>
      <c r="J282" t="str">
        <f t="shared" si="69"/>
        <v/>
      </c>
      <c r="K282" t="str">
        <f t="shared" si="70"/>
        <v/>
      </c>
      <c r="L282" t="s">
        <v>3538</v>
      </c>
      <c r="M282" t="s">
        <v>332</v>
      </c>
      <c r="N282" t="s">
        <v>80</v>
      </c>
      <c r="O282" t="s">
        <v>51</v>
      </c>
      <c r="P282" t="s">
        <v>59</v>
      </c>
      <c r="Q282" t="s">
        <v>19</v>
      </c>
      <c r="R282" t="s">
        <v>42</v>
      </c>
      <c r="S282" t="s">
        <v>22</v>
      </c>
      <c r="T282" t="s">
        <v>22</v>
      </c>
      <c r="V282" t="s">
        <v>144</v>
      </c>
      <c r="W282">
        <v>11.784055944229159</v>
      </c>
      <c r="X282">
        <v>4.7107147425969202</v>
      </c>
      <c r="Y282">
        <v>155</v>
      </c>
      <c r="Z282" t="s">
        <v>3905</v>
      </c>
      <c r="AA282" t="s">
        <v>3554</v>
      </c>
      <c r="AB282" t="s">
        <v>3585</v>
      </c>
      <c r="AC282">
        <v>5</v>
      </c>
      <c r="AD282" t="s">
        <v>3565</v>
      </c>
      <c r="AE282" t="s">
        <v>3554</v>
      </c>
      <c r="AF282" t="s">
        <v>3585</v>
      </c>
      <c r="AG282">
        <v>6</v>
      </c>
      <c r="AH282" t="s">
        <v>3566</v>
      </c>
      <c r="AI282">
        <f t="shared" si="71"/>
        <v>37.12676056338028</v>
      </c>
      <c r="AJ282">
        <f t="shared" si="72"/>
        <v>37.12676056338028</v>
      </c>
      <c r="AK282" t="str">
        <f t="shared" si="73"/>
        <v/>
      </c>
      <c r="AL282" t="str">
        <f t="shared" si="74"/>
        <v/>
      </c>
      <c r="AM282">
        <f t="shared" si="75"/>
        <v>39.918918918918919</v>
      </c>
      <c r="AN282">
        <f t="shared" si="76"/>
        <v>39.918918918918919</v>
      </c>
      <c r="AO282" t="str">
        <f t="shared" si="77"/>
        <v/>
      </c>
      <c r="AP282" t="str">
        <f t="shared" si="78"/>
        <v/>
      </c>
    </row>
    <row r="283" spans="1:42" x14ac:dyDescent="0.3">
      <c r="A283" s="2">
        <v>45022</v>
      </c>
      <c r="B283" s="2">
        <v>45082</v>
      </c>
      <c r="C283">
        <v>60</v>
      </c>
      <c r="D283">
        <f t="shared" si="79"/>
        <v>36.368421052631582</v>
      </c>
      <c r="E283">
        <f t="shared" si="64"/>
        <v>36.368421052631582</v>
      </c>
      <c r="F283" t="str">
        <f t="shared" si="65"/>
        <v/>
      </c>
      <c r="G283" t="str">
        <f t="shared" si="66"/>
        <v/>
      </c>
      <c r="H283">
        <f t="shared" si="67"/>
        <v>37.333333333333336</v>
      </c>
      <c r="I283">
        <f t="shared" si="68"/>
        <v>37.333333333333336</v>
      </c>
      <c r="J283" t="str">
        <f t="shared" si="69"/>
        <v/>
      </c>
      <c r="K283" t="str">
        <f t="shared" si="70"/>
        <v/>
      </c>
      <c r="L283" t="s">
        <v>3537</v>
      </c>
      <c r="M283" t="s">
        <v>769</v>
      </c>
      <c r="N283" t="s">
        <v>80</v>
      </c>
      <c r="O283" t="s">
        <v>51</v>
      </c>
      <c r="P283" t="s">
        <v>52</v>
      </c>
      <c r="Q283" t="s">
        <v>34</v>
      </c>
      <c r="R283" t="s">
        <v>42</v>
      </c>
      <c r="S283" t="s">
        <v>21</v>
      </c>
      <c r="T283" t="s">
        <v>21</v>
      </c>
      <c r="U283" t="s">
        <v>1102</v>
      </c>
      <c r="V283" t="s">
        <v>43</v>
      </c>
      <c r="W283">
        <v>20.364370490077579</v>
      </c>
      <c r="X283">
        <v>5.0761974859178682</v>
      </c>
      <c r="Y283">
        <v>155</v>
      </c>
      <c r="Z283" t="s">
        <v>3905</v>
      </c>
      <c r="AA283" t="s">
        <v>3554</v>
      </c>
      <c r="AB283" t="s">
        <v>3585</v>
      </c>
      <c r="AC283">
        <v>4</v>
      </c>
      <c r="AD283" t="s">
        <v>3564</v>
      </c>
      <c r="AE283" t="s">
        <v>3554</v>
      </c>
      <c r="AF283" t="s">
        <v>3585</v>
      </c>
      <c r="AG283">
        <v>6</v>
      </c>
      <c r="AH283" t="s">
        <v>3566</v>
      </c>
      <c r="AI283">
        <f t="shared" si="71"/>
        <v>37.12676056338028</v>
      </c>
      <c r="AJ283">
        <f t="shared" si="72"/>
        <v>37.12676056338028</v>
      </c>
      <c r="AK283" t="str">
        <f t="shared" si="73"/>
        <v/>
      </c>
      <c r="AL283" t="str">
        <f t="shared" si="74"/>
        <v/>
      </c>
      <c r="AM283">
        <f t="shared" si="75"/>
        <v>39.918918918918919</v>
      </c>
      <c r="AN283">
        <f t="shared" si="76"/>
        <v>39.918918918918919</v>
      </c>
      <c r="AO283" t="str">
        <f t="shared" si="77"/>
        <v/>
      </c>
      <c r="AP283" t="str">
        <f t="shared" si="78"/>
        <v/>
      </c>
    </row>
    <row r="284" spans="1:42" x14ac:dyDescent="0.3">
      <c r="A284" s="2">
        <v>44932</v>
      </c>
      <c r="B284" s="2">
        <v>45082</v>
      </c>
      <c r="C284">
        <v>150</v>
      </c>
      <c r="D284">
        <f t="shared" si="79"/>
        <v>36.368421052631582</v>
      </c>
      <c r="E284">
        <f t="shared" si="64"/>
        <v>36.368421052631582</v>
      </c>
      <c r="F284" t="str">
        <f t="shared" si="65"/>
        <v/>
      </c>
      <c r="G284" t="str">
        <f t="shared" si="66"/>
        <v/>
      </c>
      <c r="H284">
        <f t="shared" si="67"/>
        <v>37.333333333333336</v>
      </c>
      <c r="I284">
        <f t="shared" si="68"/>
        <v>37.333333333333336</v>
      </c>
      <c r="J284" t="str">
        <f t="shared" si="69"/>
        <v/>
      </c>
      <c r="K284" t="str">
        <f t="shared" si="70"/>
        <v/>
      </c>
      <c r="L284" t="s">
        <v>3540</v>
      </c>
      <c r="M284" t="s">
        <v>208</v>
      </c>
      <c r="N284" t="s">
        <v>157</v>
      </c>
      <c r="O284" t="s">
        <v>51</v>
      </c>
      <c r="P284" t="s">
        <v>52</v>
      </c>
      <c r="Q284" t="s">
        <v>34</v>
      </c>
      <c r="R284" t="s">
        <v>42</v>
      </c>
      <c r="S284" t="s">
        <v>21</v>
      </c>
      <c r="T284" t="s">
        <v>3546</v>
      </c>
      <c r="U284" t="s">
        <v>1493</v>
      </c>
      <c r="V284" t="s">
        <v>63</v>
      </c>
      <c r="W284">
        <v>28.090286117836289</v>
      </c>
      <c r="X284">
        <v>4.7982951789667752</v>
      </c>
      <c r="Y284">
        <v>155</v>
      </c>
      <c r="Z284" t="s">
        <v>3905</v>
      </c>
      <c r="AA284" t="s">
        <v>3554</v>
      </c>
      <c r="AB284" t="s">
        <v>3584</v>
      </c>
      <c r="AC284">
        <v>1</v>
      </c>
      <c r="AD284" t="s">
        <v>3561</v>
      </c>
      <c r="AE284" t="s">
        <v>3554</v>
      </c>
      <c r="AF284" t="s">
        <v>3585</v>
      </c>
      <c r="AG284">
        <v>6</v>
      </c>
      <c r="AH284" t="s">
        <v>3566</v>
      </c>
      <c r="AI284">
        <f t="shared" si="71"/>
        <v>37.12676056338028</v>
      </c>
      <c r="AJ284">
        <f t="shared" si="72"/>
        <v>37.12676056338028</v>
      </c>
      <c r="AK284" t="str">
        <f t="shared" si="73"/>
        <v/>
      </c>
      <c r="AL284" t="str">
        <f t="shared" si="74"/>
        <v/>
      </c>
      <c r="AM284">
        <f t="shared" si="75"/>
        <v>39.918918918918919</v>
      </c>
      <c r="AN284">
        <f t="shared" si="76"/>
        <v>39.918918918918919</v>
      </c>
      <c r="AO284" t="str">
        <f t="shared" si="77"/>
        <v/>
      </c>
      <c r="AP284" t="str">
        <f t="shared" si="78"/>
        <v/>
      </c>
    </row>
    <row r="285" spans="1:42" x14ac:dyDescent="0.3">
      <c r="A285" s="2">
        <v>45073</v>
      </c>
      <c r="B285" s="2">
        <v>45082</v>
      </c>
      <c r="C285">
        <v>9</v>
      </c>
      <c r="D285">
        <f t="shared" si="79"/>
        <v>36.368421052631582</v>
      </c>
      <c r="E285">
        <f t="shared" si="64"/>
        <v>36.368421052631582</v>
      </c>
      <c r="F285">
        <f t="shared" si="65"/>
        <v>29.5</v>
      </c>
      <c r="G285">
        <f t="shared" si="66"/>
        <v>29.5</v>
      </c>
      <c r="H285" t="str">
        <f t="shared" si="67"/>
        <v/>
      </c>
      <c r="I285" t="str">
        <f t="shared" si="68"/>
        <v/>
      </c>
      <c r="J285" t="str">
        <f t="shared" si="69"/>
        <v/>
      </c>
      <c r="K285" t="str">
        <f t="shared" si="70"/>
        <v/>
      </c>
      <c r="L285" t="s">
        <v>3538</v>
      </c>
      <c r="M285" t="s">
        <v>1289</v>
      </c>
      <c r="N285" t="s">
        <v>80</v>
      </c>
      <c r="O285" t="s">
        <v>46</v>
      </c>
      <c r="P285" t="s">
        <v>18</v>
      </c>
      <c r="Q285" t="s">
        <v>19</v>
      </c>
      <c r="R285" t="s">
        <v>20</v>
      </c>
      <c r="S285" t="s">
        <v>21</v>
      </c>
      <c r="T285" t="s">
        <v>21</v>
      </c>
      <c r="U285" t="s">
        <v>1290</v>
      </c>
      <c r="V285" t="s">
        <v>76</v>
      </c>
      <c r="W285">
        <v>26.900456770737261</v>
      </c>
      <c r="X285">
        <v>4.1973515276908886</v>
      </c>
      <c r="Y285">
        <v>155</v>
      </c>
      <c r="Z285" t="s">
        <v>3905</v>
      </c>
      <c r="AA285" t="s">
        <v>3554</v>
      </c>
      <c r="AB285" t="s">
        <v>3585</v>
      </c>
      <c r="AC285">
        <v>5</v>
      </c>
      <c r="AD285" t="s">
        <v>3565</v>
      </c>
      <c r="AE285" t="s">
        <v>3554</v>
      </c>
      <c r="AF285" t="s">
        <v>3585</v>
      </c>
      <c r="AG285">
        <v>6</v>
      </c>
      <c r="AH285" t="s">
        <v>3566</v>
      </c>
      <c r="AI285">
        <f t="shared" si="71"/>
        <v>37.12676056338028</v>
      </c>
      <c r="AJ285">
        <f t="shared" si="72"/>
        <v>37.12676056338028</v>
      </c>
      <c r="AK285">
        <f t="shared" si="73"/>
        <v>26.555555555555557</v>
      </c>
      <c r="AL285">
        <f t="shared" si="74"/>
        <v>26.555555555555557</v>
      </c>
      <c r="AM285" t="str">
        <f t="shared" si="75"/>
        <v/>
      </c>
      <c r="AN285" t="str">
        <f t="shared" si="76"/>
        <v/>
      </c>
      <c r="AO285" t="str">
        <f t="shared" si="77"/>
        <v/>
      </c>
      <c r="AP285" t="str">
        <f t="shared" si="78"/>
        <v/>
      </c>
    </row>
    <row r="286" spans="1:42" x14ac:dyDescent="0.3">
      <c r="A286" s="2">
        <v>44985</v>
      </c>
      <c r="B286" s="2">
        <v>45083</v>
      </c>
      <c r="C286">
        <v>98</v>
      </c>
      <c r="D286">
        <f t="shared" si="79"/>
        <v>39</v>
      </c>
      <c r="E286">
        <f t="shared" si="64"/>
        <v>39</v>
      </c>
      <c r="F286" t="str">
        <f t="shared" si="65"/>
        <v/>
      </c>
      <c r="G286" t="str">
        <f t="shared" si="66"/>
        <v/>
      </c>
      <c r="H286">
        <f t="shared" si="67"/>
        <v>41.46153846153846</v>
      </c>
      <c r="I286">
        <f t="shared" si="68"/>
        <v>41.46153846153846</v>
      </c>
      <c r="J286" t="str">
        <f t="shared" si="69"/>
        <v/>
      </c>
      <c r="K286" t="str">
        <f t="shared" si="70"/>
        <v/>
      </c>
      <c r="L286" t="s">
        <v>3540</v>
      </c>
      <c r="M286" t="s">
        <v>2597</v>
      </c>
      <c r="N286" t="s">
        <v>103</v>
      </c>
      <c r="O286" t="s">
        <v>33</v>
      </c>
      <c r="P286" t="s">
        <v>52</v>
      </c>
      <c r="Q286" t="s">
        <v>92</v>
      </c>
      <c r="R286" t="s">
        <v>42</v>
      </c>
      <c r="S286" t="s">
        <v>22</v>
      </c>
      <c r="T286" t="s">
        <v>22</v>
      </c>
      <c r="V286" t="s">
        <v>43</v>
      </c>
      <c r="W286">
        <v>117.20111547773131</v>
      </c>
      <c r="X286">
        <v>7.9674231664183033</v>
      </c>
      <c r="Y286">
        <v>156</v>
      </c>
      <c r="Z286" t="s">
        <v>3804</v>
      </c>
      <c r="AA286" t="s">
        <v>3554</v>
      </c>
      <c r="AB286" t="s">
        <v>3584</v>
      </c>
      <c r="AC286">
        <v>2</v>
      </c>
      <c r="AD286" t="s">
        <v>3562</v>
      </c>
      <c r="AE286" t="s">
        <v>3554</v>
      </c>
      <c r="AF286" t="s">
        <v>3585</v>
      </c>
      <c r="AG286">
        <v>6</v>
      </c>
      <c r="AH286" t="s">
        <v>3566</v>
      </c>
      <c r="AI286">
        <f t="shared" si="71"/>
        <v>36.972222222222221</v>
      </c>
      <c r="AJ286">
        <f t="shared" si="72"/>
        <v>36.972222222222221</v>
      </c>
      <c r="AK286" t="str">
        <f t="shared" si="73"/>
        <v/>
      </c>
      <c r="AL286" t="str">
        <f t="shared" si="74"/>
        <v/>
      </c>
      <c r="AM286">
        <f t="shared" si="75"/>
        <v>40.513513513513516</v>
      </c>
      <c r="AN286">
        <f t="shared" si="76"/>
        <v>40.513513513513516</v>
      </c>
      <c r="AO286" t="str">
        <f t="shared" si="77"/>
        <v/>
      </c>
      <c r="AP286" t="str">
        <f t="shared" si="78"/>
        <v/>
      </c>
    </row>
    <row r="287" spans="1:42" x14ac:dyDescent="0.3">
      <c r="A287" s="2">
        <v>45082</v>
      </c>
      <c r="B287" s="2">
        <v>45083</v>
      </c>
      <c r="C287">
        <v>1</v>
      </c>
      <c r="D287">
        <f t="shared" si="79"/>
        <v>39</v>
      </c>
      <c r="E287">
        <f t="shared" si="64"/>
        <v>39</v>
      </c>
      <c r="F287" t="str">
        <f t="shared" si="65"/>
        <v/>
      </c>
      <c r="G287" t="str">
        <f t="shared" si="66"/>
        <v/>
      </c>
      <c r="H287">
        <f t="shared" si="67"/>
        <v>41.46153846153846</v>
      </c>
      <c r="I287">
        <f t="shared" si="68"/>
        <v>41.46153846153846</v>
      </c>
      <c r="J287" t="str">
        <f t="shared" si="69"/>
        <v/>
      </c>
      <c r="K287" t="str">
        <f t="shared" si="70"/>
        <v/>
      </c>
      <c r="L287" t="s">
        <v>3538</v>
      </c>
      <c r="M287" t="s">
        <v>1825</v>
      </c>
      <c r="N287" t="s">
        <v>80</v>
      </c>
      <c r="O287" t="s">
        <v>58</v>
      </c>
      <c r="P287" t="s">
        <v>59</v>
      </c>
      <c r="Q287" t="s">
        <v>34</v>
      </c>
      <c r="R287" t="s">
        <v>42</v>
      </c>
      <c r="S287" t="s">
        <v>22</v>
      </c>
      <c r="T287" t="s">
        <v>22</v>
      </c>
      <c r="V287" t="s">
        <v>144</v>
      </c>
      <c r="W287">
        <v>19.221613823039601</v>
      </c>
      <c r="X287">
        <v>5.2627431651374081</v>
      </c>
      <c r="Y287">
        <v>156</v>
      </c>
      <c r="Z287" t="s">
        <v>3804</v>
      </c>
      <c r="AA287" t="s">
        <v>3554</v>
      </c>
      <c r="AB287" t="s">
        <v>3585</v>
      </c>
      <c r="AC287">
        <v>6</v>
      </c>
      <c r="AD287" t="s">
        <v>3566</v>
      </c>
      <c r="AE287" t="s">
        <v>3554</v>
      </c>
      <c r="AF287" t="s">
        <v>3585</v>
      </c>
      <c r="AG287">
        <v>6</v>
      </c>
      <c r="AH287" t="s">
        <v>3566</v>
      </c>
      <c r="AI287">
        <f t="shared" si="71"/>
        <v>36.972222222222221</v>
      </c>
      <c r="AJ287">
        <f t="shared" si="72"/>
        <v>36.972222222222221</v>
      </c>
      <c r="AK287" t="str">
        <f t="shared" si="73"/>
        <v/>
      </c>
      <c r="AL287" t="str">
        <f t="shared" si="74"/>
        <v/>
      </c>
      <c r="AM287">
        <f t="shared" si="75"/>
        <v>40.513513513513516</v>
      </c>
      <c r="AN287">
        <f t="shared" si="76"/>
        <v>40.513513513513516</v>
      </c>
      <c r="AO287" t="str">
        <f t="shared" si="77"/>
        <v/>
      </c>
      <c r="AP287" t="str">
        <f t="shared" si="78"/>
        <v/>
      </c>
    </row>
    <row r="288" spans="1:42" x14ac:dyDescent="0.3">
      <c r="A288" s="2">
        <v>45079</v>
      </c>
      <c r="B288" s="2">
        <v>45083</v>
      </c>
      <c r="C288">
        <v>4</v>
      </c>
      <c r="D288">
        <f t="shared" si="79"/>
        <v>39</v>
      </c>
      <c r="E288">
        <f t="shared" si="64"/>
        <v>39</v>
      </c>
      <c r="F288" t="str">
        <f t="shared" si="65"/>
        <v/>
      </c>
      <c r="G288" t="str">
        <f t="shared" si="66"/>
        <v/>
      </c>
      <c r="H288" t="str">
        <f t="shared" si="67"/>
        <v/>
      </c>
      <c r="I288" t="str">
        <f t="shared" si="68"/>
        <v/>
      </c>
      <c r="J288">
        <f t="shared" si="69"/>
        <v>32.25</v>
      </c>
      <c r="K288">
        <f t="shared" si="70"/>
        <v>32.25</v>
      </c>
      <c r="L288" t="s">
        <v>3538</v>
      </c>
      <c r="M288" t="s">
        <v>1106</v>
      </c>
      <c r="N288" t="s">
        <v>57</v>
      </c>
      <c r="O288" t="s">
        <v>33</v>
      </c>
      <c r="P288" t="s">
        <v>59</v>
      </c>
      <c r="Q288" t="s">
        <v>92</v>
      </c>
      <c r="R288" t="s">
        <v>35</v>
      </c>
      <c r="S288" t="s">
        <v>21</v>
      </c>
      <c r="T288" t="s">
        <v>21</v>
      </c>
      <c r="U288" t="s">
        <v>2104</v>
      </c>
      <c r="V288" t="s">
        <v>144</v>
      </c>
      <c r="W288">
        <v>87.835469851104818</v>
      </c>
      <c r="X288">
        <v>5.3027751282719668</v>
      </c>
      <c r="Y288">
        <v>156</v>
      </c>
      <c r="Z288" t="s">
        <v>3804</v>
      </c>
      <c r="AA288" t="s">
        <v>3554</v>
      </c>
      <c r="AB288" t="s">
        <v>3585</v>
      </c>
      <c r="AC288">
        <v>6</v>
      </c>
      <c r="AD288" t="s">
        <v>3566</v>
      </c>
      <c r="AE288" t="s">
        <v>3554</v>
      </c>
      <c r="AF288" t="s">
        <v>3585</v>
      </c>
      <c r="AG288">
        <v>6</v>
      </c>
      <c r="AH288" t="s">
        <v>3566</v>
      </c>
      <c r="AI288">
        <f t="shared" si="71"/>
        <v>36.972222222222221</v>
      </c>
      <c r="AJ288">
        <f t="shared" si="72"/>
        <v>36.972222222222221</v>
      </c>
      <c r="AK288" t="str">
        <f t="shared" si="73"/>
        <v/>
      </c>
      <c r="AL288" t="str">
        <f t="shared" si="74"/>
        <v/>
      </c>
      <c r="AM288" t="str">
        <f t="shared" si="75"/>
        <v/>
      </c>
      <c r="AN288" t="str">
        <f t="shared" si="76"/>
        <v/>
      </c>
      <c r="AO288">
        <f t="shared" si="77"/>
        <v>40.294117647058826</v>
      </c>
      <c r="AP288">
        <f t="shared" si="78"/>
        <v>40.294117647058826</v>
      </c>
    </row>
    <row r="289" spans="1:42" x14ac:dyDescent="0.3">
      <c r="A289" s="2">
        <v>45074</v>
      </c>
      <c r="B289" s="2">
        <v>45084</v>
      </c>
      <c r="C289">
        <v>10</v>
      </c>
      <c r="D289">
        <f t="shared" si="79"/>
        <v>38.235294117647058</v>
      </c>
      <c r="E289">
        <f t="shared" si="64"/>
        <v>38.235294117647058</v>
      </c>
      <c r="F289" t="str">
        <f t="shared" si="65"/>
        <v/>
      </c>
      <c r="G289" t="str">
        <f t="shared" si="66"/>
        <v/>
      </c>
      <c r="H289">
        <f t="shared" si="67"/>
        <v>41.07692307692308</v>
      </c>
      <c r="I289">
        <f t="shared" si="68"/>
        <v>41.07692307692308</v>
      </c>
      <c r="J289" t="str">
        <f t="shared" si="69"/>
        <v/>
      </c>
      <c r="K289" t="str">
        <f t="shared" si="70"/>
        <v/>
      </c>
      <c r="L289" t="s">
        <v>3538</v>
      </c>
      <c r="M289" t="s">
        <v>2296</v>
      </c>
      <c r="N289" t="s">
        <v>39</v>
      </c>
      <c r="O289" t="s">
        <v>51</v>
      </c>
      <c r="P289" t="s">
        <v>59</v>
      </c>
      <c r="Q289" t="s">
        <v>34</v>
      </c>
      <c r="R289" t="s">
        <v>42</v>
      </c>
      <c r="S289" t="s">
        <v>22</v>
      </c>
      <c r="T289" t="s">
        <v>22</v>
      </c>
      <c r="V289" t="s">
        <v>144</v>
      </c>
      <c r="W289">
        <v>102.3047882215279</v>
      </c>
      <c r="X289">
        <v>5.5264946930360228</v>
      </c>
      <c r="Y289">
        <v>157</v>
      </c>
      <c r="Z289" t="s">
        <v>3917</v>
      </c>
      <c r="AA289" t="s">
        <v>3554</v>
      </c>
      <c r="AB289" t="s">
        <v>3585</v>
      </c>
      <c r="AC289">
        <v>5</v>
      </c>
      <c r="AD289" t="s">
        <v>3565</v>
      </c>
      <c r="AE289" t="s">
        <v>3554</v>
      </c>
      <c r="AF289" t="s">
        <v>3585</v>
      </c>
      <c r="AG289">
        <v>6</v>
      </c>
      <c r="AH289" t="s">
        <v>3566</v>
      </c>
      <c r="AI289">
        <f t="shared" si="71"/>
        <v>36.602739726027394</v>
      </c>
      <c r="AJ289">
        <f t="shared" si="72"/>
        <v>36.602739726027394</v>
      </c>
      <c r="AK289" t="str">
        <f t="shared" si="73"/>
        <v/>
      </c>
      <c r="AL289" t="str">
        <f t="shared" si="74"/>
        <v/>
      </c>
      <c r="AM289">
        <f t="shared" si="75"/>
        <v>39.710526315789473</v>
      </c>
      <c r="AN289">
        <f t="shared" si="76"/>
        <v>39.710526315789473</v>
      </c>
      <c r="AO289" t="str">
        <f t="shared" si="77"/>
        <v/>
      </c>
      <c r="AP289" t="str">
        <f t="shared" si="78"/>
        <v/>
      </c>
    </row>
    <row r="290" spans="1:42" x14ac:dyDescent="0.3">
      <c r="A290" s="2">
        <v>45076</v>
      </c>
      <c r="B290" s="2">
        <v>45085</v>
      </c>
      <c r="C290">
        <v>9</v>
      </c>
      <c r="D290">
        <f t="shared" si="79"/>
        <v>36.315789473684212</v>
      </c>
      <c r="E290">
        <f t="shared" si="64"/>
        <v>36.315789473684212</v>
      </c>
      <c r="F290" t="str">
        <f t="shared" si="65"/>
        <v/>
      </c>
      <c r="G290" t="str">
        <f t="shared" si="66"/>
        <v/>
      </c>
      <c r="H290" t="str">
        <f t="shared" si="67"/>
        <v/>
      </c>
      <c r="I290" t="str">
        <f t="shared" si="68"/>
        <v/>
      </c>
      <c r="J290">
        <f t="shared" si="69"/>
        <v>7</v>
      </c>
      <c r="K290">
        <f t="shared" si="70"/>
        <v>7</v>
      </c>
      <c r="L290" t="s">
        <v>3538</v>
      </c>
      <c r="M290" t="s">
        <v>1219</v>
      </c>
      <c r="N290" t="s">
        <v>16</v>
      </c>
      <c r="O290" t="s">
        <v>58</v>
      </c>
      <c r="P290" t="s">
        <v>59</v>
      </c>
      <c r="Q290" t="s">
        <v>92</v>
      </c>
      <c r="R290" t="s">
        <v>35</v>
      </c>
      <c r="S290" t="s">
        <v>22</v>
      </c>
      <c r="T290" t="s">
        <v>22</v>
      </c>
      <c r="V290" t="s">
        <v>76</v>
      </c>
      <c r="W290">
        <v>91.070806692869724</v>
      </c>
      <c r="X290">
        <v>6.5932964403755756</v>
      </c>
      <c r="Y290">
        <v>158</v>
      </c>
      <c r="Z290" t="s">
        <v>3858</v>
      </c>
      <c r="AA290" t="s">
        <v>3554</v>
      </c>
      <c r="AB290" t="s">
        <v>3585</v>
      </c>
      <c r="AC290">
        <v>5</v>
      </c>
      <c r="AD290" t="s">
        <v>3565</v>
      </c>
      <c r="AE290" t="s">
        <v>3554</v>
      </c>
      <c r="AF290" t="s">
        <v>3585</v>
      </c>
      <c r="AG290">
        <v>6</v>
      </c>
      <c r="AH290" t="s">
        <v>3566</v>
      </c>
      <c r="AI290">
        <f t="shared" si="71"/>
        <v>35.19178082191781</v>
      </c>
      <c r="AJ290">
        <f t="shared" si="72"/>
        <v>35.19178082191781</v>
      </c>
      <c r="AK290" t="str">
        <f t="shared" si="73"/>
        <v/>
      </c>
      <c r="AL290" t="str">
        <f t="shared" si="74"/>
        <v/>
      </c>
      <c r="AM290" t="str">
        <f t="shared" si="75"/>
        <v/>
      </c>
      <c r="AN290" t="str">
        <f t="shared" si="76"/>
        <v/>
      </c>
      <c r="AO290">
        <f t="shared" si="77"/>
        <v>34.5</v>
      </c>
      <c r="AP290">
        <f t="shared" si="78"/>
        <v>34.5</v>
      </c>
    </row>
    <row r="291" spans="1:42" x14ac:dyDescent="0.3">
      <c r="A291" s="2">
        <v>45022</v>
      </c>
      <c r="B291" s="2">
        <v>45085</v>
      </c>
      <c r="C291">
        <v>63</v>
      </c>
      <c r="D291">
        <f t="shared" si="79"/>
        <v>36.315789473684212</v>
      </c>
      <c r="E291">
        <f t="shared" si="64"/>
        <v>36.315789473684212</v>
      </c>
      <c r="F291" t="str">
        <f t="shared" si="65"/>
        <v/>
      </c>
      <c r="G291" t="str">
        <f t="shared" si="66"/>
        <v/>
      </c>
      <c r="H291">
        <f t="shared" si="67"/>
        <v>40.142857142857146</v>
      </c>
      <c r="I291">
        <f t="shared" si="68"/>
        <v>40.142857142857146</v>
      </c>
      <c r="J291" t="str">
        <f t="shared" si="69"/>
        <v/>
      </c>
      <c r="K291" t="str">
        <f t="shared" si="70"/>
        <v/>
      </c>
      <c r="L291" t="s">
        <v>3537</v>
      </c>
      <c r="M291" t="s">
        <v>432</v>
      </c>
      <c r="N291" t="s">
        <v>118</v>
      </c>
      <c r="O291" t="s">
        <v>51</v>
      </c>
      <c r="P291" t="s">
        <v>52</v>
      </c>
      <c r="Q291" t="s">
        <v>34</v>
      </c>
      <c r="R291" t="s">
        <v>42</v>
      </c>
      <c r="S291" t="s">
        <v>21</v>
      </c>
      <c r="T291" t="s">
        <v>3546</v>
      </c>
      <c r="U291" t="s">
        <v>433</v>
      </c>
      <c r="V291" t="s">
        <v>24</v>
      </c>
      <c r="W291">
        <v>84.531176155461921</v>
      </c>
      <c r="X291">
        <v>6.2971464491396114</v>
      </c>
      <c r="Y291">
        <v>158</v>
      </c>
      <c r="Z291" t="s">
        <v>3858</v>
      </c>
      <c r="AA291" t="s">
        <v>3554</v>
      </c>
      <c r="AB291" t="s">
        <v>3585</v>
      </c>
      <c r="AC291">
        <v>4</v>
      </c>
      <c r="AD291" t="s">
        <v>3564</v>
      </c>
      <c r="AE291" t="s">
        <v>3554</v>
      </c>
      <c r="AF291" t="s">
        <v>3585</v>
      </c>
      <c r="AG291">
        <v>6</v>
      </c>
      <c r="AH291" t="s">
        <v>3566</v>
      </c>
      <c r="AI291">
        <f t="shared" si="71"/>
        <v>35.19178082191781</v>
      </c>
      <c r="AJ291">
        <f t="shared" si="72"/>
        <v>35.19178082191781</v>
      </c>
      <c r="AK291" t="str">
        <f t="shared" si="73"/>
        <v/>
      </c>
      <c r="AL291" t="str">
        <f t="shared" si="74"/>
        <v/>
      </c>
      <c r="AM291">
        <f t="shared" si="75"/>
        <v>38.89473684210526</v>
      </c>
      <c r="AN291">
        <f t="shared" si="76"/>
        <v>38.89473684210526</v>
      </c>
      <c r="AO291" t="str">
        <f t="shared" si="77"/>
        <v/>
      </c>
      <c r="AP291" t="str">
        <f t="shared" si="78"/>
        <v/>
      </c>
    </row>
    <row r="292" spans="1:42" x14ac:dyDescent="0.3">
      <c r="A292" s="2">
        <v>45077</v>
      </c>
      <c r="B292" s="2">
        <v>45085</v>
      </c>
      <c r="C292">
        <v>8</v>
      </c>
      <c r="D292">
        <f t="shared" si="79"/>
        <v>36.315789473684212</v>
      </c>
      <c r="E292">
        <f t="shared" si="64"/>
        <v>36.315789473684212</v>
      </c>
      <c r="F292" t="str">
        <f t="shared" si="65"/>
        <v/>
      </c>
      <c r="G292" t="str">
        <f t="shared" si="66"/>
        <v/>
      </c>
      <c r="H292" t="str">
        <f t="shared" si="67"/>
        <v/>
      </c>
      <c r="I292" t="str">
        <f t="shared" si="68"/>
        <v/>
      </c>
      <c r="J292">
        <f t="shared" si="69"/>
        <v>7</v>
      </c>
      <c r="K292">
        <f t="shared" si="70"/>
        <v>7</v>
      </c>
      <c r="L292" t="s">
        <v>3538</v>
      </c>
      <c r="M292" t="s">
        <v>2002</v>
      </c>
      <c r="N292" t="s">
        <v>28</v>
      </c>
      <c r="O292" t="s">
        <v>51</v>
      </c>
      <c r="P292" t="s">
        <v>59</v>
      </c>
      <c r="Q292" t="s">
        <v>19</v>
      </c>
      <c r="R292" t="s">
        <v>35</v>
      </c>
      <c r="S292" t="s">
        <v>21</v>
      </c>
      <c r="T292" t="s">
        <v>21</v>
      </c>
      <c r="U292" t="s">
        <v>2003</v>
      </c>
      <c r="V292" t="s">
        <v>54</v>
      </c>
      <c r="W292">
        <v>24.594717297958692</v>
      </c>
      <c r="X292">
        <v>6.3865942930647961</v>
      </c>
      <c r="Y292">
        <v>158</v>
      </c>
      <c r="Z292" t="s">
        <v>3858</v>
      </c>
      <c r="AA292" t="s">
        <v>3554</v>
      </c>
      <c r="AB292" t="s">
        <v>3585</v>
      </c>
      <c r="AC292">
        <v>5</v>
      </c>
      <c r="AD292" t="s">
        <v>3565</v>
      </c>
      <c r="AE292" t="s">
        <v>3554</v>
      </c>
      <c r="AF292" t="s">
        <v>3585</v>
      </c>
      <c r="AG292">
        <v>6</v>
      </c>
      <c r="AH292" t="s">
        <v>3566</v>
      </c>
      <c r="AI292">
        <f t="shared" si="71"/>
        <v>35.19178082191781</v>
      </c>
      <c r="AJ292">
        <f t="shared" si="72"/>
        <v>35.19178082191781</v>
      </c>
      <c r="AK292" t="str">
        <f t="shared" si="73"/>
        <v/>
      </c>
      <c r="AL292" t="str">
        <f t="shared" si="74"/>
        <v/>
      </c>
      <c r="AM292" t="str">
        <f t="shared" si="75"/>
        <v/>
      </c>
      <c r="AN292" t="str">
        <f t="shared" si="76"/>
        <v/>
      </c>
      <c r="AO292">
        <f t="shared" si="77"/>
        <v>34.5</v>
      </c>
      <c r="AP292">
        <f t="shared" si="78"/>
        <v>34.5</v>
      </c>
    </row>
    <row r="293" spans="1:42" x14ac:dyDescent="0.3">
      <c r="A293" s="2">
        <v>45082</v>
      </c>
      <c r="B293" s="2">
        <v>45085</v>
      </c>
      <c r="C293">
        <v>3</v>
      </c>
      <c r="D293">
        <f t="shared" si="79"/>
        <v>36.315789473684212</v>
      </c>
      <c r="E293">
        <f t="shared" si="64"/>
        <v>36.315789473684212</v>
      </c>
      <c r="F293" t="str">
        <f t="shared" si="65"/>
        <v/>
      </c>
      <c r="G293" t="str">
        <f t="shared" si="66"/>
        <v/>
      </c>
      <c r="H293">
        <f t="shared" si="67"/>
        <v>40.142857142857146</v>
      </c>
      <c r="I293">
        <f t="shared" si="68"/>
        <v>40.142857142857146</v>
      </c>
      <c r="J293" t="str">
        <f t="shared" si="69"/>
        <v/>
      </c>
      <c r="K293" t="str">
        <f t="shared" si="70"/>
        <v/>
      </c>
      <c r="L293" t="s">
        <v>3538</v>
      </c>
      <c r="M293" t="s">
        <v>2800</v>
      </c>
      <c r="N293" t="s">
        <v>80</v>
      </c>
      <c r="O293" t="s">
        <v>58</v>
      </c>
      <c r="P293" t="s">
        <v>59</v>
      </c>
      <c r="Q293" t="s">
        <v>19</v>
      </c>
      <c r="R293" t="s">
        <v>42</v>
      </c>
      <c r="S293" t="s">
        <v>21</v>
      </c>
      <c r="T293" t="s">
        <v>21</v>
      </c>
      <c r="U293" t="s">
        <v>2801</v>
      </c>
      <c r="V293" t="s">
        <v>30</v>
      </c>
      <c r="W293">
        <v>16.075508434588802</v>
      </c>
      <c r="X293">
        <v>5.4371102201790702</v>
      </c>
      <c r="Y293">
        <v>158</v>
      </c>
      <c r="Z293" t="s">
        <v>3858</v>
      </c>
      <c r="AA293" t="s">
        <v>3554</v>
      </c>
      <c r="AB293" t="s">
        <v>3585</v>
      </c>
      <c r="AC293">
        <v>6</v>
      </c>
      <c r="AD293" t="s">
        <v>3566</v>
      </c>
      <c r="AE293" t="s">
        <v>3554</v>
      </c>
      <c r="AF293" t="s">
        <v>3585</v>
      </c>
      <c r="AG293">
        <v>6</v>
      </c>
      <c r="AH293" t="s">
        <v>3566</v>
      </c>
      <c r="AI293">
        <f t="shared" si="71"/>
        <v>35.19178082191781</v>
      </c>
      <c r="AJ293">
        <f t="shared" si="72"/>
        <v>35.19178082191781</v>
      </c>
      <c r="AK293" t="str">
        <f t="shared" si="73"/>
        <v/>
      </c>
      <c r="AL293" t="str">
        <f t="shared" si="74"/>
        <v/>
      </c>
      <c r="AM293">
        <f t="shared" si="75"/>
        <v>38.89473684210526</v>
      </c>
      <c r="AN293">
        <f t="shared" si="76"/>
        <v>38.89473684210526</v>
      </c>
      <c r="AO293" t="str">
        <f t="shared" si="77"/>
        <v/>
      </c>
      <c r="AP293" t="str">
        <f t="shared" si="78"/>
        <v/>
      </c>
    </row>
    <row r="294" spans="1:42" x14ac:dyDescent="0.3">
      <c r="A294" s="2">
        <v>45020</v>
      </c>
      <c r="B294" s="2">
        <v>45086</v>
      </c>
      <c r="C294">
        <v>66</v>
      </c>
      <c r="D294">
        <f t="shared" si="79"/>
        <v>36.833333333333336</v>
      </c>
      <c r="E294">
        <f t="shared" si="64"/>
        <v>36.833333333333336</v>
      </c>
      <c r="F294" t="str">
        <f t="shared" si="65"/>
        <v/>
      </c>
      <c r="G294" t="str">
        <f t="shared" si="66"/>
        <v/>
      </c>
      <c r="H294">
        <f t="shared" si="67"/>
        <v>44.5</v>
      </c>
      <c r="I294">
        <f t="shared" si="68"/>
        <v>44.5</v>
      </c>
      <c r="J294" t="str">
        <f t="shared" si="69"/>
        <v/>
      </c>
      <c r="K294" t="str">
        <f t="shared" si="70"/>
        <v/>
      </c>
      <c r="L294" t="s">
        <v>3537</v>
      </c>
      <c r="M294" t="s">
        <v>664</v>
      </c>
      <c r="N294" t="s">
        <v>157</v>
      </c>
      <c r="O294" t="s">
        <v>51</v>
      </c>
      <c r="P294" t="s">
        <v>59</v>
      </c>
      <c r="Q294" t="s">
        <v>19</v>
      </c>
      <c r="R294" t="s">
        <v>42</v>
      </c>
      <c r="S294" t="s">
        <v>22</v>
      </c>
      <c r="T294" t="s">
        <v>22</v>
      </c>
      <c r="V294" t="s">
        <v>63</v>
      </c>
      <c r="W294">
        <v>26.05864933166335</v>
      </c>
      <c r="X294">
        <v>4.543538217342646</v>
      </c>
      <c r="Y294">
        <v>159</v>
      </c>
      <c r="Z294" t="s">
        <v>3832</v>
      </c>
      <c r="AA294" t="s">
        <v>3554</v>
      </c>
      <c r="AB294" t="s">
        <v>3585</v>
      </c>
      <c r="AC294">
        <v>4</v>
      </c>
      <c r="AD294" t="s">
        <v>3564</v>
      </c>
      <c r="AE294" t="s">
        <v>3554</v>
      </c>
      <c r="AF294" t="s">
        <v>3585</v>
      </c>
      <c r="AG294">
        <v>6</v>
      </c>
      <c r="AH294" t="s">
        <v>3566</v>
      </c>
      <c r="AI294">
        <f t="shared" si="71"/>
        <v>35.301369863013697</v>
      </c>
      <c r="AJ294">
        <f t="shared" si="72"/>
        <v>35.301369863013697</v>
      </c>
      <c r="AK294" t="str">
        <f t="shared" si="73"/>
        <v/>
      </c>
      <c r="AL294" t="str">
        <f t="shared" si="74"/>
        <v/>
      </c>
      <c r="AM294">
        <f t="shared" si="75"/>
        <v>39.589743589743591</v>
      </c>
      <c r="AN294">
        <f t="shared" si="76"/>
        <v>39.589743589743591</v>
      </c>
      <c r="AO294" t="str">
        <f t="shared" si="77"/>
        <v/>
      </c>
      <c r="AP294" t="str">
        <f t="shared" si="78"/>
        <v/>
      </c>
    </row>
    <row r="295" spans="1:42" x14ac:dyDescent="0.3">
      <c r="A295" s="2">
        <v>45085</v>
      </c>
      <c r="B295" s="2">
        <v>45086</v>
      </c>
      <c r="C295">
        <v>1</v>
      </c>
      <c r="D295">
        <f t="shared" si="79"/>
        <v>36.833333333333336</v>
      </c>
      <c r="E295">
        <f t="shared" si="64"/>
        <v>36.833333333333336</v>
      </c>
      <c r="F295">
        <f t="shared" si="65"/>
        <v>36</v>
      </c>
      <c r="G295">
        <f t="shared" si="66"/>
        <v>36</v>
      </c>
      <c r="H295" t="str">
        <f t="shared" si="67"/>
        <v/>
      </c>
      <c r="I295" t="str">
        <f t="shared" si="68"/>
        <v/>
      </c>
      <c r="J295" t="str">
        <f t="shared" si="69"/>
        <v/>
      </c>
      <c r="K295" t="str">
        <f t="shared" si="70"/>
        <v/>
      </c>
      <c r="L295" t="s">
        <v>3538</v>
      </c>
      <c r="M295" t="s">
        <v>1547</v>
      </c>
      <c r="N295" t="s">
        <v>39</v>
      </c>
      <c r="O295" t="s">
        <v>46</v>
      </c>
      <c r="P295" t="s">
        <v>119</v>
      </c>
      <c r="Q295" t="s">
        <v>120</v>
      </c>
      <c r="R295" t="s">
        <v>20</v>
      </c>
      <c r="S295" t="s">
        <v>21</v>
      </c>
      <c r="T295" t="s">
        <v>3546</v>
      </c>
      <c r="U295" t="s">
        <v>1548</v>
      </c>
      <c r="V295" t="s">
        <v>30</v>
      </c>
      <c r="W295">
        <v>70.445580916346813</v>
      </c>
      <c r="X295">
        <v>5.3635271955223889</v>
      </c>
      <c r="Y295">
        <v>159</v>
      </c>
      <c r="Z295" t="s">
        <v>3832</v>
      </c>
      <c r="AA295" t="s">
        <v>3554</v>
      </c>
      <c r="AB295" t="s">
        <v>3585</v>
      </c>
      <c r="AC295">
        <v>6</v>
      </c>
      <c r="AD295" t="s">
        <v>3566</v>
      </c>
      <c r="AE295" t="s">
        <v>3554</v>
      </c>
      <c r="AF295" t="s">
        <v>3585</v>
      </c>
      <c r="AG295">
        <v>6</v>
      </c>
      <c r="AH295" t="s">
        <v>3566</v>
      </c>
      <c r="AI295">
        <f t="shared" si="71"/>
        <v>35.301369863013697</v>
      </c>
      <c r="AJ295">
        <f t="shared" si="72"/>
        <v>35.301369863013697</v>
      </c>
      <c r="AK295">
        <f t="shared" si="73"/>
        <v>27.470588235294116</v>
      </c>
      <c r="AL295">
        <f t="shared" si="74"/>
        <v>27.470588235294116</v>
      </c>
      <c r="AM295" t="str">
        <f t="shared" si="75"/>
        <v/>
      </c>
      <c r="AN295" t="str">
        <f t="shared" si="76"/>
        <v/>
      </c>
      <c r="AO295" t="str">
        <f t="shared" si="77"/>
        <v/>
      </c>
      <c r="AP295" t="str">
        <f t="shared" si="78"/>
        <v/>
      </c>
    </row>
    <row r="296" spans="1:42" x14ac:dyDescent="0.3">
      <c r="A296" s="2">
        <v>45077</v>
      </c>
      <c r="B296" s="2">
        <v>45087</v>
      </c>
      <c r="C296">
        <v>10</v>
      </c>
      <c r="D296">
        <f t="shared" si="79"/>
        <v>32.470588235294116</v>
      </c>
      <c r="E296">
        <f t="shared" si="64"/>
        <v>32.470588235294116</v>
      </c>
      <c r="F296" t="str">
        <f t="shared" si="65"/>
        <v/>
      </c>
      <c r="G296" t="str">
        <f t="shared" si="66"/>
        <v/>
      </c>
      <c r="H296">
        <f t="shared" si="67"/>
        <v>43.18181818181818</v>
      </c>
      <c r="I296">
        <f t="shared" si="68"/>
        <v>43.18181818181818</v>
      </c>
      <c r="J296" t="str">
        <f t="shared" si="69"/>
        <v/>
      </c>
      <c r="K296" t="str">
        <f t="shared" si="70"/>
        <v/>
      </c>
      <c r="L296" t="s">
        <v>3538</v>
      </c>
      <c r="M296" t="s">
        <v>2166</v>
      </c>
      <c r="N296" t="s">
        <v>57</v>
      </c>
      <c r="O296" t="s">
        <v>46</v>
      </c>
      <c r="P296" t="s">
        <v>40</v>
      </c>
      <c r="Q296" t="s">
        <v>41</v>
      </c>
      <c r="R296" t="s">
        <v>42</v>
      </c>
      <c r="S296" t="s">
        <v>22</v>
      </c>
      <c r="T296" t="s">
        <v>22</v>
      </c>
      <c r="V296" t="s">
        <v>43</v>
      </c>
      <c r="W296">
        <v>132.592842622256</v>
      </c>
      <c r="X296">
        <v>5.2283312523686112</v>
      </c>
      <c r="Y296">
        <v>160</v>
      </c>
      <c r="Z296" t="s">
        <v>3926</v>
      </c>
      <c r="AA296" t="s">
        <v>3554</v>
      </c>
      <c r="AB296" t="s">
        <v>3585</v>
      </c>
      <c r="AC296">
        <v>5</v>
      </c>
      <c r="AD296" t="s">
        <v>3565</v>
      </c>
      <c r="AE296" t="s">
        <v>3554</v>
      </c>
      <c r="AF296" t="s">
        <v>3585</v>
      </c>
      <c r="AG296">
        <v>6</v>
      </c>
      <c r="AH296" t="s">
        <v>3566</v>
      </c>
      <c r="AI296">
        <f t="shared" si="71"/>
        <v>34.786666666666669</v>
      </c>
      <c r="AJ296">
        <f t="shared" si="72"/>
        <v>34.786666666666669</v>
      </c>
      <c r="AK296" t="str">
        <f t="shared" si="73"/>
        <v/>
      </c>
      <c r="AL296" t="str">
        <f t="shared" si="74"/>
        <v/>
      </c>
      <c r="AM296">
        <f t="shared" si="75"/>
        <v>38</v>
      </c>
      <c r="AN296">
        <f t="shared" si="76"/>
        <v>38</v>
      </c>
      <c r="AO296" t="str">
        <f t="shared" si="77"/>
        <v/>
      </c>
      <c r="AP296" t="str">
        <f t="shared" si="78"/>
        <v/>
      </c>
    </row>
    <row r="297" spans="1:42" x14ac:dyDescent="0.3">
      <c r="A297" s="2">
        <v>45083</v>
      </c>
      <c r="B297" s="2">
        <v>45087</v>
      </c>
      <c r="C297">
        <v>4</v>
      </c>
      <c r="D297">
        <f t="shared" si="79"/>
        <v>32.470588235294116</v>
      </c>
      <c r="E297">
        <f t="shared" si="64"/>
        <v>32.470588235294116</v>
      </c>
      <c r="F297" t="str">
        <f t="shared" si="65"/>
        <v/>
      </c>
      <c r="G297" t="str">
        <f t="shared" si="66"/>
        <v/>
      </c>
      <c r="H297">
        <f t="shared" si="67"/>
        <v>43.18181818181818</v>
      </c>
      <c r="I297">
        <f t="shared" si="68"/>
        <v>43.18181818181818</v>
      </c>
      <c r="J297" t="str">
        <f t="shared" si="69"/>
        <v/>
      </c>
      <c r="K297" t="str">
        <f t="shared" si="70"/>
        <v/>
      </c>
      <c r="L297" t="s">
        <v>3538</v>
      </c>
      <c r="M297" t="s">
        <v>655</v>
      </c>
      <c r="N297" t="s">
        <v>80</v>
      </c>
      <c r="O297" t="s">
        <v>51</v>
      </c>
      <c r="P297" t="s">
        <v>52</v>
      </c>
      <c r="Q297" t="s">
        <v>92</v>
      </c>
      <c r="R297" t="s">
        <v>42</v>
      </c>
      <c r="S297" t="s">
        <v>22</v>
      </c>
      <c r="T297" t="s">
        <v>22</v>
      </c>
      <c r="V297" t="s">
        <v>63</v>
      </c>
      <c r="W297">
        <v>18.71311731288327</v>
      </c>
      <c r="X297">
        <v>5.3024087581125707</v>
      </c>
      <c r="Y297">
        <v>160</v>
      </c>
      <c r="Z297" t="s">
        <v>3926</v>
      </c>
      <c r="AA297" t="s">
        <v>3554</v>
      </c>
      <c r="AB297" t="s">
        <v>3585</v>
      </c>
      <c r="AC297">
        <v>6</v>
      </c>
      <c r="AD297" t="s">
        <v>3566</v>
      </c>
      <c r="AE297" t="s">
        <v>3554</v>
      </c>
      <c r="AF297" t="s">
        <v>3585</v>
      </c>
      <c r="AG297">
        <v>6</v>
      </c>
      <c r="AH297" t="s">
        <v>3566</v>
      </c>
      <c r="AI297">
        <f t="shared" si="71"/>
        <v>34.786666666666669</v>
      </c>
      <c r="AJ297">
        <f t="shared" si="72"/>
        <v>34.786666666666669</v>
      </c>
      <c r="AK297" t="str">
        <f t="shared" si="73"/>
        <v/>
      </c>
      <c r="AL297" t="str">
        <f t="shared" si="74"/>
        <v/>
      </c>
      <c r="AM297">
        <f t="shared" si="75"/>
        <v>38</v>
      </c>
      <c r="AN297">
        <f t="shared" si="76"/>
        <v>38</v>
      </c>
      <c r="AO297" t="str">
        <f t="shared" si="77"/>
        <v/>
      </c>
      <c r="AP297" t="str">
        <f t="shared" si="78"/>
        <v/>
      </c>
    </row>
    <row r="298" spans="1:42" x14ac:dyDescent="0.3">
      <c r="A298" s="2">
        <v>45041</v>
      </c>
      <c r="B298" s="2">
        <v>45087</v>
      </c>
      <c r="C298">
        <v>46</v>
      </c>
      <c r="D298">
        <f t="shared" si="79"/>
        <v>32.470588235294116</v>
      </c>
      <c r="E298">
        <f t="shared" si="64"/>
        <v>32.470588235294116</v>
      </c>
      <c r="F298">
        <f t="shared" si="65"/>
        <v>18.666666666666668</v>
      </c>
      <c r="G298">
        <f t="shared" si="66"/>
        <v>18.666666666666668</v>
      </c>
      <c r="H298" t="str">
        <f t="shared" si="67"/>
        <v/>
      </c>
      <c r="I298" t="str">
        <f t="shared" si="68"/>
        <v/>
      </c>
      <c r="J298" t="str">
        <f t="shared" si="69"/>
        <v/>
      </c>
      <c r="K298" t="str">
        <f t="shared" si="70"/>
        <v/>
      </c>
      <c r="L298" t="s">
        <v>3537</v>
      </c>
      <c r="M298" t="s">
        <v>1742</v>
      </c>
      <c r="N298" t="s">
        <v>157</v>
      </c>
      <c r="O298" t="s">
        <v>33</v>
      </c>
      <c r="P298" t="s">
        <v>18</v>
      </c>
      <c r="Q298" t="s">
        <v>34</v>
      </c>
      <c r="R298" t="s">
        <v>20</v>
      </c>
      <c r="S298" t="s">
        <v>21</v>
      </c>
      <c r="T298" t="s">
        <v>3546</v>
      </c>
      <c r="U298" t="s">
        <v>3033</v>
      </c>
      <c r="V298" t="s">
        <v>54</v>
      </c>
      <c r="W298">
        <v>27.980284918067401</v>
      </c>
      <c r="X298">
        <v>4.731993941811405</v>
      </c>
      <c r="Y298">
        <v>160</v>
      </c>
      <c r="Z298" t="s">
        <v>3926</v>
      </c>
      <c r="AA298" t="s">
        <v>3554</v>
      </c>
      <c r="AB298" t="s">
        <v>3585</v>
      </c>
      <c r="AC298">
        <v>4</v>
      </c>
      <c r="AD298" t="s">
        <v>3564</v>
      </c>
      <c r="AE298" t="s">
        <v>3554</v>
      </c>
      <c r="AF298" t="s">
        <v>3585</v>
      </c>
      <c r="AG298">
        <v>6</v>
      </c>
      <c r="AH298" t="s">
        <v>3566</v>
      </c>
      <c r="AI298">
        <f t="shared" si="71"/>
        <v>34.786666666666669</v>
      </c>
      <c r="AJ298">
        <f t="shared" si="72"/>
        <v>34.786666666666669</v>
      </c>
      <c r="AK298">
        <f t="shared" si="73"/>
        <v>28.5</v>
      </c>
      <c r="AL298">
        <f t="shared" si="74"/>
        <v>28.5</v>
      </c>
      <c r="AM298" t="str">
        <f t="shared" si="75"/>
        <v/>
      </c>
      <c r="AN298" t="str">
        <f t="shared" si="76"/>
        <v/>
      </c>
      <c r="AO298" t="str">
        <f t="shared" si="77"/>
        <v/>
      </c>
      <c r="AP298" t="str">
        <f t="shared" si="78"/>
        <v/>
      </c>
    </row>
    <row r="299" spans="1:42" x14ac:dyDescent="0.3">
      <c r="A299" s="2">
        <v>44996</v>
      </c>
      <c r="B299" s="2">
        <v>45088</v>
      </c>
      <c r="C299">
        <v>92</v>
      </c>
      <c r="D299">
        <f t="shared" si="79"/>
        <v>34.789473684210527</v>
      </c>
      <c r="E299">
        <f t="shared" si="64"/>
        <v>34.789473684210527</v>
      </c>
      <c r="F299" t="str">
        <f t="shared" si="65"/>
        <v/>
      </c>
      <c r="G299" t="str">
        <f t="shared" si="66"/>
        <v/>
      </c>
      <c r="H299">
        <f t="shared" si="67"/>
        <v>47.25</v>
      </c>
      <c r="I299">
        <f t="shared" si="68"/>
        <v>47.25</v>
      </c>
      <c r="J299" t="str">
        <f t="shared" si="69"/>
        <v/>
      </c>
      <c r="K299" t="str">
        <f t="shared" si="70"/>
        <v/>
      </c>
      <c r="L299" t="s">
        <v>3540</v>
      </c>
      <c r="M299" t="s">
        <v>796</v>
      </c>
      <c r="N299" t="s">
        <v>80</v>
      </c>
      <c r="O299" t="s">
        <v>46</v>
      </c>
      <c r="P299" t="s">
        <v>40</v>
      </c>
      <c r="Q299" t="s">
        <v>41</v>
      </c>
      <c r="R299" t="s">
        <v>42</v>
      </c>
      <c r="S299" t="s">
        <v>22</v>
      </c>
      <c r="T299" t="s">
        <v>22</v>
      </c>
      <c r="V299" t="s">
        <v>24</v>
      </c>
      <c r="W299">
        <v>20.496661527146131</v>
      </c>
      <c r="X299">
        <v>4.8574190342048498</v>
      </c>
      <c r="Y299">
        <v>161</v>
      </c>
      <c r="Z299" t="s">
        <v>3772</v>
      </c>
      <c r="AA299" t="s">
        <v>3554</v>
      </c>
      <c r="AB299" t="s">
        <v>3584</v>
      </c>
      <c r="AC299">
        <v>3</v>
      </c>
      <c r="AD299" t="s">
        <v>3563</v>
      </c>
      <c r="AE299" t="s">
        <v>3554</v>
      </c>
      <c r="AF299" t="s">
        <v>3585</v>
      </c>
      <c r="AG299">
        <v>6</v>
      </c>
      <c r="AH299" t="s">
        <v>3566</v>
      </c>
      <c r="AI299">
        <f t="shared" si="71"/>
        <v>34.342465753424655</v>
      </c>
      <c r="AJ299">
        <f t="shared" si="72"/>
        <v>34.342465753424655</v>
      </c>
      <c r="AK299" t="str">
        <f t="shared" si="73"/>
        <v/>
      </c>
      <c r="AL299" t="str">
        <f t="shared" si="74"/>
        <v/>
      </c>
      <c r="AM299">
        <f t="shared" si="75"/>
        <v>37.829268292682926</v>
      </c>
      <c r="AN299">
        <f t="shared" si="76"/>
        <v>37.829268292682926</v>
      </c>
      <c r="AO299" t="str">
        <f t="shared" si="77"/>
        <v/>
      </c>
      <c r="AP299" t="str">
        <f t="shared" si="78"/>
        <v/>
      </c>
    </row>
    <row r="300" spans="1:42" x14ac:dyDescent="0.3">
      <c r="A300" s="2">
        <v>45071</v>
      </c>
      <c r="B300" s="2">
        <v>45088</v>
      </c>
      <c r="C300">
        <v>17</v>
      </c>
      <c r="D300">
        <f t="shared" si="79"/>
        <v>34.789473684210527</v>
      </c>
      <c r="E300">
        <f t="shared" si="64"/>
        <v>34.789473684210527</v>
      </c>
      <c r="F300">
        <f t="shared" si="65"/>
        <v>18.25</v>
      </c>
      <c r="G300">
        <f t="shared" si="66"/>
        <v>18.25</v>
      </c>
      <c r="H300" t="str">
        <f t="shared" si="67"/>
        <v/>
      </c>
      <c r="I300" t="str">
        <f t="shared" si="68"/>
        <v/>
      </c>
      <c r="J300" t="str">
        <f t="shared" si="69"/>
        <v/>
      </c>
      <c r="K300" t="str">
        <f t="shared" si="70"/>
        <v/>
      </c>
      <c r="L300" t="s">
        <v>3538</v>
      </c>
      <c r="M300" t="s">
        <v>354</v>
      </c>
      <c r="N300" t="s">
        <v>118</v>
      </c>
      <c r="O300" t="s">
        <v>17</v>
      </c>
      <c r="P300" t="s">
        <v>18</v>
      </c>
      <c r="Q300" t="s">
        <v>19</v>
      </c>
      <c r="R300" t="s">
        <v>20</v>
      </c>
      <c r="S300" t="s">
        <v>21</v>
      </c>
      <c r="T300" t="s">
        <v>21</v>
      </c>
      <c r="U300" t="s">
        <v>1393</v>
      </c>
      <c r="V300" t="s">
        <v>30</v>
      </c>
      <c r="W300">
        <v>87.071094141556998</v>
      </c>
      <c r="X300">
        <v>6.4692512962863304</v>
      </c>
      <c r="Y300">
        <v>161</v>
      </c>
      <c r="Z300" t="s">
        <v>3772</v>
      </c>
      <c r="AA300" t="s">
        <v>3554</v>
      </c>
      <c r="AB300" t="s">
        <v>3585</v>
      </c>
      <c r="AC300">
        <v>5</v>
      </c>
      <c r="AD300" t="s">
        <v>3565</v>
      </c>
      <c r="AE300" t="s">
        <v>3554</v>
      </c>
      <c r="AF300" t="s">
        <v>3585</v>
      </c>
      <c r="AG300">
        <v>6</v>
      </c>
      <c r="AH300" t="s">
        <v>3566</v>
      </c>
      <c r="AI300">
        <f t="shared" si="71"/>
        <v>34.342465753424655</v>
      </c>
      <c r="AJ300">
        <f t="shared" si="72"/>
        <v>34.342465753424655</v>
      </c>
      <c r="AK300">
        <f t="shared" si="73"/>
        <v>29.117647058823529</v>
      </c>
      <c r="AL300">
        <f t="shared" si="74"/>
        <v>29.117647058823529</v>
      </c>
      <c r="AM300" t="str">
        <f t="shared" si="75"/>
        <v/>
      </c>
      <c r="AN300" t="str">
        <f t="shared" si="76"/>
        <v/>
      </c>
      <c r="AO300" t="str">
        <f t="shared" si="77"/>
        <v/>
      </c>
      <c r="AP300" t="str">
        <f t="shared" si="78"/>
        <v/>
      </c>
    </row>
    <row r="301" spans="1:42" x14ac:dyDescent="0.3">
      <c r="A301" s="2">
        <v>45047</v>
      </c>
      <c r="B301" s="2">
        <v>45089</v>
      </c>
      <c r="C301">
        <v>42</v>
      </c>
      <c r="D301">
        <f t="shared" si="79"/>
        <v>28.470588235294116</v>
      </c>
      <c r="E301">
        <f t="shared" si="64"/>
        <v>28.470588235294116</v>
      </c>
      <c r="F301" t="str">
        <f t="shared" si="65"/>
        <v/>
      </c>
      <c r="G301" t="str">
        <f t="shared" si="66"/>
        <v/>
      </c>
      <c r="H301">
        <f t="shared" si="67"/>
        <v>36.272727272727273</v>
      </c>
      <c r="I301">
        <f t="shared" si="68"/>
        <v>36.272727272727273</v>
      </c>
      <c r="J301" t="str">
        <f t="shared" si="69"/>
        <v/>
      </c>
      <c r="K301" t="str">
        <f t="shared" si="70"/>
        <v/>
      </c>
      <c r="L301" t="s">
        <v>3537</v>
      </c>
      <c r="M301" t="s">
        <v>1911</v>
      </c>
      <c r="N301" t="s">
        <v>57</v>
      </c>
      <c r="O301" t="s">
        <v>17</v>
      </c>
      <c r="P301" t="s">
        <v>40</v>
      </c>
      <c r="Q301" t="s">
        <v>41</v>
      </c>
      <c r="R301" t="s">
        <v>42</v>
      </c>
      <c r="S301" t="s">
        <v>22</v>
      </c>
      <c r="T301" t="s">
        <v>22</v>
      </c>
      <c r="V301" t="s">
        <v>76</v>
      </c>
      <c r="W301">
        <v>142.44312394025269</v>
      </c>
      <c r="X301">
        <v>5.41960006242779</v>
      </c>
      <c r="Y301">
        <v>162</v>
      </c>
      <c r="Z301" t="s">
        <v>3836</v>
      </c>
      <c r="AA301" t="s">
        <v>3554</v>
      </c>
      <c r="AB301" t="s">
        <v>3585</v>
      </c>
      <c r="AC301">
        <v>5</v>
      </c>
      <c r="AD301" t="s">
        <v>3565</v>
      </c>
      <c r="AE301" t="s">
        <v>3554</v>
      </c>
      <c r="AF301" t="s">
        <v>3585</v>
      </c>
      <c r="AG301">
        <v>6</v>
      </c>
      <c r="AH301" t="s">
        <v>3566</v>
      </c>
      <c r="AI301">
        <f t="shared" si="71"/>
        <v>33.08450704225352</v>
      </c>
      <c r="AJ301">
        <f t="shared" si="72"/>
        <v>33.08450704225352</v>
      </c>
      <c r="AK301" t="str">
        <f t="shared" si="73"/>
        <v/>
      </c>
      <c r="AL301" t="str">
        <f t="shared" si="74"/>
        <v/>
      </c>
      <c r="AM301">
        <f t="shared" si="75"/>
        <v>35.717948717948715</v>
      </c>
      <c r="AN301">
        <f t="shared" si="76"/>
        <v>35.717948717948715</v>
      </c>
      <c r="AO301" t="str">
        <f t="shared" si="77"/>
        <v/>
      </c>
      <c r="AP301" t="str">
        <f t="shared" si="78"/>
        <v/>
      </c>
    </row>
    <row r="302" spans="1:42" x14ac:dyDescent="0.3">
      <c r="A302" s="2">
        <v>45079</v>
      </c>
      <c r="B302" s="2">
        <v>45089</v>
      </c>
      <c r="C302">
        <v>10</v>
      </c>
      <c r="D302">
        <f t="shared" si="79"/>
        <v>28.470588235294116</v>
      </c>
      <c r="E302">
        <f t="shared" si="64"/>
        <v>28.470588235294116</v>
      </c>
      <c r="F302" t="str">
        <f t="shared" si="65"/>
        <v/>
      </c>
      <c r="G302" t="str">
        <f t="shared" si="66"/>
        <v/>
      </c>
      <c r="H302">
        <f t="shared" si="67"/>
        <v>36.272727272727273</v>
      </c>
      <c r="I302">
        <f t="shared" si="68"/>
        <v>36.272727272727273</v>
      </c>
      <c r="J302" t="str">
        <f t="shared" si="69"/>
        <v/>
      </c>
      <c r="K302" t="str">
        <f t="shared" si="70"/>
        <v/>
      </c>
      <c r="L302" t="s">
        <v>3538</v>
      </c>
      <c r="M302" t="s">
        <v>1780</v>
      </c>
      <c r="N302" t="s">
        <v>16</v>
      </c>
      <c r="O302" t="s">
        <v>33</v>
      </c>
      <c r="P302" t="s">
        <v>52</v>
      </c>
      <c r="Q302" t="s">
        <v>92</v>
      </c>
      <c r="R302" t="s">
        <v>42</v>
      </c>
      <c r="S302" t="s">
        <v>22</v>
      </c>
      <c r="T302" t="s">
        <v>22</v>
      </c>
      <c r="V302" t="s">
        <v>144</v>
      </c>
      <c r="W302">
        <v>59.180705921162783</v>
      </c>
      <c r="X302">
        <v>6.0889315190838351</v>
      </c>
      <c r="Y302">
        <v>162</v>
      </c>
      <c r="Z302" t="s">
        <v>3836</v>
      </c>
      <c r="AA302" t="s">
        <v>3554</v>
      </c>
      <c r="AB302" t="s">
        <v>3585</v>
      </c>
      <c r="AC302">
        <v>6</v>
      </c>
      <c r="AD302" t="s">
        <v>3566</v>
      </c>
      <c r="AE302" t="s">
        <v>3554</v>
      </c>
      <c r="AF302" t="s">
        <v>3585</v>
      </c>
      <c r="AG302">
        <v>6</v>
      </c>
      <c r="AH302" t="s">
        <v>3566</v>
      </c>
      <c r="AI302">
        <f t="shared" si="71"/>
        <v>33.08450704225352</v>
      </c>
      <c r="AJ302">
        <f t="shared" si="72"/>
        <v>33.08450704225352</v>
      </c>
      <c r="AK302" t="str">
        <f t="shared" si="73"/>
        <v/>
      </c>
      <c r="AL302" t="str">
        <f t="shared" si="74"/>
        <v/>
      </c>
      <c r="AM302">
        <f t="shared" si="75"/>
        <v>35.717948717948715</v>
      </c>
      <c r="AN302">
        <f t="shared" si="76"/>
        <v>35.717948717948715</v>
      </c>
      <c r="AO302" t="str">
        <f t="shared" si="77"/>
        <v/>
      </c>
      <c r="AP302" t="str">
        <f t="shared" si="78"/>
        <v/>
      </c>
    </row>
    <row r="303" spans="1:42" x14ac:dyDescent="0.3">
      <c r="A303" s="2">
        <v>45080</v>
      </c>
      <c r="B303" s="2">
        <v>45090</v>
      </c>
      <c r="C303">
        <v>10</v>
      </c>
      <c r="D303">
        <f t="shared" si="79"/>
        <v>28.25</v>
      </c>
      <c r="E303">
        <f t="shared" si="64"/>
        <v>28.25</v>
      </c>
      <c r="F303" t="str">
        <f t="shared" si="65"/>
        <v/>
      </c>
      <c r="G303" t="str">
        <f t="shared" si="66"/>
        <v/>
      </c>
      <c r="H303" t="str">
        <f t="shared" si="67"/>
        <v/>
      </c>
      <c r="I303" t="str">
        <f t="shared" si="68"/>
        <v/>
      </c>
      <c r="J303">
        <f t="shared" si="69"/>
        <v>9</v>
      </c>
      <c r="K303">
        <f t="shared" si="70"/>
        <v>9</v>
      </c>
      <c r="L303" t="s">
        <v>3538</v>
      </c>
      <c r="M303" t="s">
        <v>2524</v>
      </c>
      <c r="N303" t="s">
        <v>28</v>
      </c>
      <c r="O303" t="s">
        <v>17</v>
      </c>
      <c r="P303" t="s">
        <v>18</v>
      </c>
      <c r="Q303" t="s">
        <v>19</v>
      </c>
      <c r="R303" t="s">
        <v>35</v>
      </c>
      <c r="S303" t="s">
        <v>22</v>
      </c>
      <c r="T303" t="s">
        <v>22</v>
      </c>
      <c r="V303" t="s">
        <v>43</v>
      </c>
      <c r="W303">
        <v>33.579363723454797</v>
      </c>
      <c r="X303">
        <v>6.1638158817045401</v>
      </c>
      <c r="Y303">
        <v>163</v>
      </c>
      <c r="Z303" t="s">
        <v>3910</v>
      </c>
      <c r="AA303" t="s">
        <v>3554</v>
      </c>
      <c r="AB303" t="s">
        <v>3585</v>
      </c>
      <c r="AC303">
        <v>6</v>
      </c>
      <c r="AD303" t="s">
        <v>3566</v>
      </c>
      <c r="AE303" t="s">
        <v>3554</v>
      </c>
      <c r="AF303" t="s">
        <v>3585</v>
      </c>
      <c r="AG303">
        <v>6</v>
      </c>
      <c r="AH303" t="s">
        <v>3566</v>
      </c>
      <c r="AI303">
        <f t="shared" si="71"/>
        <v>32.638888888888886</v>
      </c>
      <c r="AJ303">
        <f t="shared" si="72"/>
        <v>32.638888888888886</v>
      </c>
      <c r="AK303" t="str">
        <f t="shared" si="73"/>
        <v/>
      </c>
      <c r="AL303" t="str">
        <f t="shared" si="74"/>
        <v/>
      </c>
      <c r="AM303" t="str">
        <f t="shared" si="75"/>
        <v/>
      </c>
      <c r="AN303" t="str">
        <f t="shared" si="76"/>
        <v/>
      </c>
      <c r="AO303">
        <f t="shared" si="77"/>
        <v>26.733333333333334</v>
      </c>
      <c r="AP303">
        <f t="shared" si="78"/>
        <v>26.733333333333334</v>
      </c>
    </row>
    <row r="304" spans="1:42" x14ac:dyDescent="0.3">
      <c r="A304" s="2">
        <v>45029</v>
      </c>
      <c r="B304" s="2">
        <v>45090</v>
      </c>
      <c r="C304">
        <v>61</v>
      </c>
      <c r="D304">
        <f t="shared" si="79"/>
        <v>28.25</v>
      </c>
      <c r="E304">
        <f t="shared" si="64"/>
        <v>28.25</v>
      </c>
      <c r="F304" t="str">
        <f t="shared" si="65"/>
        <v/>
      </c>
      <c r="G304" t="str">
        <f t="shared" si="66"/>
        <v/>
      </c>
      <c r="H304">
        <f t="shared" si="67"/>
        <v>36.1</v>
      </c>
      <c r="I304">
        <f t="shared" si="68"/>
        <v>36.1</v>
      </c>
      <c r="J304" t="str">
        <f t="shared" si="69"/>
        <v/>
      </c>
      <c r="K304" t="str">
        <f t="shared" si="70"/>
        <v/>
      </c>
      <c r="L304" t="s">
        <v>3537</v>
      </c>
      <c r="M304" t="s">
        <v>49</v>
      </c>
      <c r="N304" t="s">
        <v>103</v>
      </c>
      <c r="O304" t="s">
        <v>51</v>
      </c>
      <c r="P304" t="s">
        <v>52</v>
      </c>
      <c r="Q304" t="s">
        <v>34</v>
      </c>
      <c r="R304" t="s">
        <v>42</v>
      </c>
      <c r="S304" t="s">
        <v>21</v>
      </c>
      <c r="T304" t="s">
        <v>3546</v>
      </c>
      <c r="U304" t="s">
        <v>53</v>
      </c>
      <c r="V304" t="s">
        <v>54</v>
      </c>
      <c r="W304">
        <v>81.230734040142011</v>
      </c>
      <c r="X304">
        <v>6.9722609704298479</v>
      </c>
      <c r="Y304">
        <v>163</v>
      </c>
      <c r="Z304" t="s">
        <v>3910</v>
      </c>
      <c r="AA304" t="s">
        <v>3554</v>
      </c>
      <c r="AB304" t="s">
        <v>3585</v>
      </c>
      <c r="AC304">
        <v>4</v>
      </c>
      <c r="AD304" t="s">
        <v>3564</v>
      </c>
      <c r="AE304" t="s">
        <v>3554</v>
      </c>
      <c r="AF304" t="s">
        <v>3585</v>
      </c>
      <c r="AG304">
        <v>6</v>
      </c>
      <c r="AH304" t="s">
        <v>3566</v>
      </c>
      <c r="AI304">
        <f t="shared" si="71"/>
        <v>32.638888888888886</v>
      </c>
      <c r="AJ304">
        <f t="shared" si="72"/>
        <v>32.638888888888886</v>
      </c>
      <c r="AK304" t="str">
        <f t="shared" si="73"/>
        <v/>
      </c>
      <c r="AL304" t="str">
        <f t="shared" si="74"/>
        <v/>
      </c>
      <c r="AM304">
        <f t="shared" si="75"/>
        <v>36.35</v>
      </c>
      <c r="AN304">
        <f t="shared" si="76"/>
        <v>36.35</v>
      </c>
      <c r="AO304" t="str">
        <f t="shared" si="77"/>
        <v/>
      </c>
      <c r="AP304" t="str">
        <f t="shared" si="78"/>
        <v/>
      </c>
    </row>
    <row r="305" spans="1:42" x14ac:dyDescent="0.3">
      <c r="A305" s="2">
        <v>45085</v>
      </c>
      <c r="B305" s="2">
        <v>45091</v>
      </c>
      <c r="C305">
        <v>6</v>
      </c>
      <c r="D305">
        <f t="shared" si="79"/>
        <v>26.529411764705884</v>
      </c>
      <c r="E305">
        <f t="shared" si="64"/>
        <v>26.529411764705884</v>
      </c>
      <c r="F305" t="str">
        <f t="shared" si="65"/>
        <v/>
      </c>
      <c r="G305" t="str">
        <f t="shared" si="66"/>
        <v/>
      </c>
      <c r="H305" t="str">
        <f t="shared" si="67"/>
        <v/>
      </c>
      <c r="I305" t="str">
        <f t="shared" si="68"/>
        <v/>
      </c>
      <c r="J305">
        <f t="shared" si="69"/>
        <v>8.25</v>
      </c>
      <c r="K305">
        <f t="shared" si="70"/>
        <v>8.25</v>
      </c>
      <c r="L305" t="s">
        <v>3538</v>
      </c>
      <c r="M305" t="s">
        <v>281</v>
      </c>
      <c r="N305" t="s">
        <v>103</v>
      </c>
      <c r="O305" t="s">
        <v>46</v>
      </c>
      <c r="P305" t="s">
        <v>18</v>
      </c>
      <c r="Q305" t="s">
        <v>19</v>
      </c>
      <c r="R305" t="s">
        <v>35</v>
      </c>
      <c r="S305" t="s">
        <v>21</v>
      </c>
      <c r="T305" t="s">
        <v>3546</v>
      </c>
      <c r="U305" t="s">
        <v>1186</v>
      </c>
      <c r="V305" t="s">
        <v>30</v>
      </c>
      <c r="W305">
        <v>93.654858355540711</v>
      </c>
      <c r="X305">
        <v>6.5651005350372778</v>
      </c>
      <c r="Y305">
        <v>164</v>
      </c>
      <c r="Z305" t="s">
        <v>3943</v>
      </c>
      <c r="AA305" t="s">
        <v>3554</v>
      </c>
      <c r="AB305" t="s">
        <v>3585</v>
      </c>
      <c r="AC305">
        <v>6</v>
      </c>
      <c r="AD305" t="s">
        <v>3566</v>
      </c>
      <c r="AE305" t="s">
        <v>3554</v>
      </c>
      <c r="AF305" t="s">
        <v>3585</v>
      </c>
      <c r="AG305">
        <v>6</v>
      </c>
      <c r="AH305" t="s">
        <v>3566</v>
      </c>
      <c r="AI305">
        <f t="shared" si="71"/>
        <v>31.64788732394366</v>
      </c>
      <c r="AJ305">
        <f t="shared" si="72"/>
        <v>31.64788732394366</v>
      </c>
      <c r="AK305" t="str">
        <f t="shared" si="73"/>
        <v/>
      </c>
      <c r="AL305" t="str">
        <f t="shared" si="74"/>
        <v/>
      </c>
      <c r="AM305" t="str">
        <f t="shared" si="75"/>
        <v/>
      </c>
      <c r="AN305" t="str">
        <f t="shared" si="76"/>
        <v/>
      </c>
      <c r="AO305">
        <f t="shared" si="77"/>
        <v>21.928571428571427</v>
      </c>
      <c r="AP305">
        <f t="shared" si="78"/>
        <v>21.928571428571427</v>
      </c>
    </row>
    <row r="306" spans="1:42" x14ac:dyDescent="0.3">
      <c r="A306" s="2">
        <v>45088</v>
      </c>
      <c r="B306" s="2">
        <v>45091</v>
      </c>
      <c r="C306">
        <v>3</v>
      </c>
      <c r="D306">
        <f t="shared" si="79"/>
        <v>26.529411764705884</v>
      </c>
      <c r="E306">
        <f t="shared" si="64"/>
        <v>26.529411764705884</v>
      </c>
      <c r="F306" t="str">
        <f t="shared" si="65"/>
        <v/>
      </c>
      <c r="G306" t="str">
        <f t="shared" si="66"/>
        <v/>
      </c>
      <c r="H306">
        <f t="shared" si="67"/>
        <v>35.4</v>
      </c>
      <c r="I306">
        <f t="shared" si="68"/>
        <v>35.4</v>
      </c>
      <c r="J306" t="str">
        <f t="shared" si="69"/>
        <v/>
      </c>
      <c r="K306" t="str">
        <f t="shared" si="70"/>
        <v/>
      </c>
      <c r="L306" t="s">
        <v>3538</v>
      </c>
      <c r="M306" t="s">
        <v>1056</v>
      </c>
      <c r="N306" t="s">
        <v>57</v>
      </c>
      <c r="O306" t="s">
        <v>46</v>
      </c>
      <c r="P306" t="s">
        <v>119</v>
      </c>
      <c r="Q306" t="s">
        <v>120</v>
      </c>
      <c r="R306" t="s">
        <v>42</v>
      </c>
      <c r="S306" t="s">
        <v>21</v>
      </c>
      <c r="T306" t="s">
        <v>21</v>
      </c>
      <c r="U306" t="s">
        <v>2372</v>
      </c>
      <c r="V306" t="s">
        <v>24</v>
      </c>
      <c r="W306">
        <v>105.7391170860342</v>
      </c>
      <c r="X306">
        <v>5.1986445768974061</v>
      </c>
      <c r="Y306">
        <v>164</v>
      </c>
      <c r="Z306" t="s">
        <v>3943</v>
      </c>
      <c r="AA306" t="s">
        <v>3554</v>
      </c>
      <c r="AB306" t="s">
        <v>3585</v>
      </c>
      <c r="AC306">
        <v>6</v>
      </c>
      <c r="AD306" t="s">
        <v>3566</v>
      </c>
      <c r="AE306" t="s">
        <v>3554</v>
      </c>
      <c r="AF306" t="s">
        <v>3585</v>
      </c>
      <c r="AG306">
        <v>6</v>
      </c>
      <c r="AH306" t="s">
        <v>3566</v>
      </c>
      <c r="AI306">
        <f t="shared" si="71"/>
        <v>31.64788732394366</v>
      </c>
      <c r="AJ306">
        <f t="shared" si="72"/>
        <v>31.64788732394366</v>
      </c>
      <c r="AK306" t="str">
        <f t="shared" si="73"/>
        <v/>
      </c>
      <c r="AL306" t="str">
        <f t="shared" si="74"/>
        <v/>
      </c>
      <c r="AM306">
        <f t="shared" si="75"/>
        <v>35.536585365853661</v>
      </c>
      <c r="AN306">
        <f t="shared" si="76"/>
        <v>35.536585365853661</v>
      </c>
      <c r="AO306" t="str">
        <f t="shared" si="77"/>
        <v/>
      </c>
      <c r="AP306" t="str">
        <f t="shared" si="78"/>
        <v/>
      </c>
    </row>
    <row r="307" spans="1:42" x14ac:dyDescent="0.3">
      <c r="A307" s="2">
        <v>45032</v>
      </c>
      <c r="B307" s="2">
        <v>45092</v>
      </c>
      <c r="C307">
        <v>60</v>
      </c>
      <c r="D307">
        <f t="shared" si="79"/>
        <v>33.9375</v>
      </c>
      <c r="E307">
        <f t="shared" si="64"/>
        <v>33.9375</v>
      </c>
      <c r="F307" t="str">
        <f t="shared" si="65"/>
        <v/>
      </c>
      <c r="G307" t="str">
        <f t="shared" si="66"/>
        <v/>
      </c>
      <c r="H307">
        <f t="shared" si="67"/>
        <v>43.4</v>
      </c>
      <c r="I307">
        <f t="shared" si="68"/>
        <v>43.4</v>
      </c>
      <c r="J307" t="str">
        <f t="shared" si="69"/>
        <v/>
      </c>
      <c r="K307" t="str">
        <f t="shared" si="70"/>
        <v/>
      </c>
      <c r="L307" t="s">
        <v>3537</v>
      </c>
      <c r="M307" t="s">
        <v>2288</v>
      </c>
      <c r="N307" t="s">
        <v>16</v>
      </c>
      <c r="O307" t="s">
        <v>46</v>
      </c>
      <c r="P307" t="s">
        <v>40</v>
      </c>
      <c r="Q307" t="s">
        <v>41</v>
      </c>
      <c r="R307" t="s">
        <v>42</v>
      </c>
      <c r="S307" t="s">
        <v>22</v>
      </c>
      <c r="T307" t="s">
        <v>22</v>
      </c>
      <c r="V307" t="s">
        <v>54</v>
      </c>
      <c r="W307">
        <v>85.348173363459097</v>
      </c>
      <c r="X307">
        <v>7.0005315278776843</v>
      </c>
      <c r="Y307">
        <v>165</v>
      </c>
      <c r="Z307" t="s">
        <v>3848</v>
      </c>
      <c r="AA307" t="s">
        <v>3554</v>
      </c>
      <c r="AB307" t="s">
        <v>3585</v>
      </c>
      <c r="AC307">
        <v>4</v>
      </c>
      <c r="AD307" t="s">
        <v>3564</v>
      </c>
      <c r="AE307" t="s">
        <v>3554</v>
      </c>
      <c r="AF307" t="s">
        <v>3585</v>
      </c>
      <c r="AG307">
        <v>6</v>
      </c>
      <c r="AH307" t="s">
        <v>3566</v>
      </c>
      <c r="AI307">
        <f t="shared" si="71"/>
        <v>33.5</v>
      </c>
      <c r="AJ307">
        <f t="shared" si="72"/>
        <v>33.5</v>
      </c>
      <c r="AK307" t="str">
        <f t="shared" si="73"/>
        <v/>
      </c>
      <c r="AL307" t="str">
        <f t="shared" si="74"/>
        <v/>
      </c>
      <c r="AM307">
        <f t="shared" si="75"/>
        <v>38.071428571428569</v>
      </c>
      <c r="AN307">
        <f t="shared" si="76"/>
        <v>38.071428571428569</v>
      </c>
      <c r="AO307" t="str">
        <f t="shared" si="77"/>
        <v/>
      </c>
      <c r="AP307" t="str">
        <f t="shared" si="78"/>
        <v/>
      </c>
    </row>
    <row r="308" spans="1:42" x14ac:dyDescent="0.3">
      <c r="A308" s="2">
        <v>45006</v>
      </c>
      <c r="B308" s="2">
        <v>45092</v>
      </c>
      <c r="C308">
        <v>86</v>
      </c>
      <c r="D308">
        <f t="shared" si="79"/>
        <v>33.9375</v>
      </c>
      <c r="E308">
        <f t="shared" si="64"/>
        <v>33.9375</v>
      </c>
      <c r="F308" t="str">
        <f t="shared" si="65"/>
        <v/>
      </c>
      <c r="G308" t="str">
        <f t="shared" si="66"/>
        <v/>
      </c>
      <c r="H308">
        <f t="shared" si="67"/>
        <v>43.4</v>
      </c>
      <c r="I308">
        <f t="shared" si="68"/>
        <v>43.4</v>
      </c>
      <c r="J308" t="str">
        <f t="shared" si="69"/>
        <v/>
      </c>
      <c r="K308" t="str">
        <f t="shared" si="70"/>
        <v/>
      </c>
      <c r="L308" t="s">
        <v>3537</v>
      </c>
      <c r="M308" t="s">
        <v>768</v>
      </c>
      <c r="N308" t="s">
        <v>16</v>
      </c>
      <c r="O308" t="s">
        <v>33</v>
      </c>
      <c r="P308" t="s">
        <v>59</v>
      </c>
      <c r="Q308" t="s">
        <v>19</v>
      </c>
      <c r="R308" t="s">
        <v>42</v>
      </c>
      <c r="S308" t="s">
        <v>22</v>
      </c>
      <c r="T308" t="s">
        <v>22</v>
      </c>
      <c r="V308" t="s">
        <v>43</v>
      </c>
      <c r="W308">
        <v>71.817793167665272</v>
      </c>
      <c r="X308">
        <v>6.0864215433961304</v>
      </c>
      <c r="Y308">
        <v>165</v>
      </c>
      <c r="Z308" t="s">
        <v>3848</v>
      </c>
      <c r="AA308" t="s">
        <v>3554</v>
      </c>
      <c r="AB308" t="s">
        <v>3584</v>
      </c>
      <c r="AC308">
        <v>3</v>
      </c>
      <c r="AD308" t="s">
        <v>3563</v>
      </c>
      <c r="AE308" t="s">
        <v>3554</v>
      </c>
      <c r="AF308" t="s">
        <v>3585</v>
      </c>
      <c r="AG308">
        <v>6</v>
      </c>
      <c r="AH308" t="s">
        <v>3566</v>
      </c>
      <c r="AI308">
        <f t="shared" si="71"/>
        <v>33.5</v>
      </c>
      <c r="AJ308">
        <f t="shared" si="72"/>
        <v>33.5</v>
      </c>
      <c r="AK308" t="str">
        <f t="shared" si="73"/>
        <v/>
      </c>
      <c r="AL308" t="str">
        <f t="shared" si="74"/>
        <v/>
      </c>
      <c r="AM308">
        <f t="shared" si="75"/>
        <v>38.071428571428569</v>
      </c>
      <c r="AN308">
        <f t="shared" si="76"/>
        <v>38.071428571428569</v>
      </c>
      <c r="AO308" t="str">
        <f t="shared" si="77"/>
        <v/>
      </c>
      <c r="AP308" t="str">
        <f t="shared" si="78"/>
        <v/>
      </c>
    </row>
    <row r="309" spans="1:42" x14ac:dyDescent="0.3">
      <c r="A309" s="2">
        <v>45063</v>
      </c>
      <c r="B309" s="2">
        <v>45092</v>
      </c>
      <c r="C309">
        <v>29</v>
      </c>
      <c r="D309">
        <f t="shared" si="79"/>
        <v>33.9375</v>
      </c>
      <c r="E309">
        <f t="shared" si="64"/>
        <v>33.9375</v>
      </c>
      <c r="F309">
        <f t="shared" si="65"/>
        <v>23.25</v>
      </c>
      <c r="G309">
        <f t="shared" si="66"/>
        <v>23.25</v>
      </c>
      <c r="H309" t="str">
        <f t="shared" si="67"/>
        <v/>
      </c>
      <c r="I309" t="str">
        <f t="shared" si="68"/>
        <v/>
      </c>
      <c r="J309" t="str">
        <f t="shared" si="69"/>
        <v/>
      </c>
      <c r="K309" t="str">
        <f t="shared" si="70"/>
        <v/>
      </c>
      <c r="L309" t="s">
        <v>3538</v>
      </c>
      <c r="M309" t="s">
        <v>1883</v>
      </c>
      <c r="N309" t="s">
        <v>16</v>
      </c>
      <c r="O309" t="s">
        <v>17</v>
      </c>
      <c r="P309" t="s">
        <v>18</v>
      </c>
      <c r="Q309" t="s">
        <v>34</v>
      </c>
      <c r="R309" t="s">
        <v>20</v>
      </c>
      <c r="S309" t="s">
        <v>21</v>
      </c>
      <c r="T309" t="s">
        <v>21</v>
      </c>
      <c r="U309" t="s">
        <v>1903</v>
      </c>
      <c r="V309" t="s">
        <v>63</v>
      </c>
      <c r="W309">
        <v>67.77104980444436</v>
      </c>
      <c r="X309">
        <v>5.6755764741163199</v>
      </c>
      <c r="Y309">
        <v>165</v>
      </c>
      <c r="Z309" t="s">
        <v>3848</v>
      </c>
      <c r="AA309" t="s">
        <v>3554</v>
      </c>
      <c r="AB309" t="s">
        <v>3585</v>
      </c>
      <c r="AC309">
        <v>5</v>
      </c>
      <c r="AD309" t="s">
        <v>3565</v>
      </c>
      <c r="AE309" t="s">
        <v>3554</v>
      </c>
      <c r="AF309" t="s">
        <v>3585</v>
      </c>
      <c r="AG309">
        <v>6</v>
      </c>
      <c r="AH309" t="s">
        <v>3566</v>
      </c>
      <c r="AI309">
        <f t="shared" si="71"/>
        <v>33.5</v>
      </c>
      <c r="AJ309">
        <f t="shared" si="72"/>
        <v>33.5</v>
      </c>
      <c r="AK309">
        <f t="shared" si="73"/>
        <v>30.117647058823529</v>
      </c>
      <c r="AL309">
        <f t="shared" si="74"/>
        <v>30.117647058823529</v>
      </c>
      <c r="AM309" t="str">
        <f t="shared" si="75"/>
        <v/>
      </c>
      <c r="AN309" t="str">
        <f t="shared" si="76"/>
        <v/>
      </c>
      <c r="AO309" t="str">
        <f t="shared" si="77"/>
        <v/>
      </c>
      <c r="AP309" t="str">
        <f t="shared" si="78"/>
        <v/>
      </c>
    </row>
    <row r="310" spans="1:42" x14ac:dyDescent="0.3">
      <c r="A310" s="2">
        <v>45011</v>
      </c>
      <c r="B310" s="2">
        <v>45093</v>
      </c>
      <c r="C310">
        <v>82</v>
      </c>
      <c r="D310">
        <f t="shared" si="79"/>
        <v>35.4375</v>
      </c>
      <c r="E310">
        <f t="shared" si="64"/>
        <v>35.4375</v>
      </c>
      <c r="F310" t="str">
        <f t="shared" si="65"/>
        <v/>
      </c>
      <c r="G310" t="str">
        <f t="shared" si="66"/>
        <v/>
      </c>
      <c r="H310" t="str">
        <f t="shared" si="67"/>
        <v/>
      </c>
      <c r="I310" t="str">
        <f t="shared" si="68"/>
        <v/>
      </c>
      <c r="J310">
        <f t="shared" si="69"/>
        <v>32.666666666666664</v>
      </c>
      <c r="K310">
        <f t="shared" si="70"/>
        <v>32.666666666666664</v>
      </c>
      <c r="L310" t="s">
        <v>3537</v>
      </c>
      <c r="M310" t="s">
        <v>303</v>
      </c>
      <c r="N310" t="s">
        <v>80</v>
      </c>
      <c r="O310" t="s">
        <v>46</v>
      </c>
      <c r="P310" t="s">
        <v>18</v>
      </c>
      <c r="Q310" t="s">
        <v>34</v>
      </c>
      <c r="R310" t="s">
        <v>35</v>
      </c>
      <c r="S310" t="s">
        <v>22</v>
      </c>
      <c r="T310" t="s">
        <v>22</v>
      </c>
      <c r="V310" t="s">
        <v>63</v>
      </c>
      <c r="W310">
        <v>22.71649014518194</v>
      </c>
      <c r="X310">
        <v>5.3263096950226121</v>
      </c>
      <c r="Y310">
        <v>166</v>
      </c>
      <c r="Z310" t="s">
        <v>3661</v>
      </c>
      <c r="AA310" t="s">
        <v>3554</v>
      </c>
      <c r="AB310" t="s">
        <v>3584</v>
      </c>
      <c r="AC310">
        <v>3</v>
      </c>
      <c r="AD310" t="s">
        <v>3563</v>
      </c>
      <c r="AE310" t="s">
        <v>3554</v>
      </c>
      <c r="AF310" t="s">
        <v>3585</v>
      </c>
      <c r="AG310">
        <v>6</v>
      </c>
      <c r="AH310" t="s">
        <v>3566</v>
      </c>
      <c r="AI310">
        <f t="shared" si="71"/>
        <v>33.888888888888886</v>
      </c>
      <c r="AJ310">
        <f t="shared" si="72"/>
        <v>33.888888888888886</v>
      </c>
      <c r="AK310" t="str">
        <f t="shared" si="73"/>
        <v/>
      </c>
      <c r="AL310" t="str">
        <f t="shared" si="74"/>
        <v/>
      </c>
      <c r="AM310" t="str">
        <f t="shared" si="75"/>
        <v/>
      </c>
      <c r="AN310" t="str">
        <f t="shared" si="76"/>
        <v/>
      </c>
      <c r="AO310">
        <f t="shared" si="77"/>
        <v>27.357142857142858</v>
      </c>
      <c r="AP310">
        <f t="shared" si="78"/>
        <v>27.357142857142858</v>
      </c>
    </row>
    <row r="311" spans="1:42" x14ac:dyDescent="0.3">
      <c r="A311" s="2">
        <v>45084</v>
      </c>
      <c r="B311" s="2">
        <v>45093</v>
      </c>
      <c r="C311">
        <v>9</v>
      </c>
      <c r="D311">
        <f t="shared" si="79"/>
        <v>35.4375</v>
      </c>
      <c r="E311">
        <f t="shared" si="64"/>
        <v>35.4375</v>
      </c>
      <c r="F311" t="str">
        <f t="shared" si="65"/>
        <v/>
      </c>
      <c r="G311" t="str">
        <f t="shared" si="66"/>
        <v/>
      </c>
      <c r="H311">
        <f t="shared" si="67"/>
        <v>37.700000000000003</v>
      </c>
      <c r="I311">
        <f t="shared" si="68"/>
        <v>37.700000000000003</v>
      </c>
      <c r="J311" t="str">
        <f t="shared" si="69"/>
        <v/>
      </c>
      <c r="K311" t="str">
        <f t="shared" si="70"/>
        <v/>
      </c>
      <c r="L311" t="s">
        <v>3538</v>
      </c>
      <c r="M311" t="s">
        <v>1623</v>
      </c>
      <c r="N311" t="s">
        <v>80</v>
      </c>
      <c r="O311" t="s">
        <v>58</v>
      </c>
      <c r="P311" t="s">
        <v>59</v>
      </c>
      <c r="Q311" t="s">
        <v>19</v>
      </c>
      <c r="R311" t="s">
        <v>42</v>
      </c>
      <c r="S311" t="s">
        <v>21</v>
      </c>
      <c r="T311" t="s">
        <v>21</v>
      </c>
      <c r="U311" t="s">
        <v>1624</v>
      </c>
      <c r="V311" t="s">
        <v>54</v>
      </c>
      <c r="W311">
        <v>18.167464898159739</v>
      </c>
      <c r="X311">
        <v>4.4923496585175089</v>
      </c>
      <c r="Y311">
        <v>166</v>
      </c>
      <c r="Z311" t="s">
        <v>3661</v>
      </c>
      <c r="AA311" t="s">
        <v>3554</v>
      </c>
      <c r="AB311" t="s">
        <v>3585</v>
      </c>
      <c r="AC311">
        <v>6</v>
      </c>
      <c r="AD311" t="s">
        <v>3566</v>
      </c>
      <c r="AE311" t="s">
        <v>3554</v>
      </c>
      <c r="AF311" t="s">
        <v>3585</v>
      </c>
      <c r="AG311">
        <v>6</v>
      </c>
      <c r="AH311" t="s">
        <v>3566</v>
      </c>
      <c r="AI311">
        <f t="shared" si="71"/>
        <v>33.888888888888886</v>
      </c>
      <c r="AJ311">
        <f t="shared" si="72"/>
        <v>33.888888888888886</v>
      </c>
      <c r="AK311" t="str">
        <f t="shared" si="73"/>
        <v/>
      </c>
      <c r="AL311" t="str">
        <f t="shared" si="74"/>
        <v/>
      </c>
      <c r="AM311">
        <f t="shared" si="75"/>
        <v>38.11904761904762</v>
      </c>
      <c r="AN311">
        <f t="shared" si="76"/>
        <v>38.11904761904762</v>
      </c>
      <c r="AO311" t="str">
        <f t="shared" si="77"/>
        <v/>
      </c>
      <c r="AP311" t="str">
        <f t="shared" si="78"/>
        <v/>
      </c>
    </row>
    <row r="312" spans="1:42" x14ac:dyDescent="0.3">
      <c r="A312" s="2">
        <v>45068</v>
      </c>
      <c r="B312" s="2">
        <v>45094</v>
      </c>
      <c r="C312">
        <v>26</v>
      </c>
      <c r="D312">
        <f t="shared" si="79"/>
        <v>42.4</v>
      </c>
      <c r="E312">
        <f t="shared" si="64"/>
        <v>42.4</v>
      </c>
      <c r="F312" t="str">
        <f t="shared" si="65"/>
        <v/>
      </c>
      <c r="G312" t="str">
        <f t="shared" si="66"/>
        <v/>
      </c>
      <c r="H312" t="str">
        <f t="shared" si="67"/>
        <v/>
      </c>
      <c r="I312" t="str">
        <f t="shared" si="68"/>
        <v/>
      </c>
      <c r="J312">
        <f t="shared" si="69"/>
        <v>45.4</v>
      </c>
      <c r="K312">
        <f t="shared" si="70"/>
        <v>45.4</v>
      </c>
      <c r="L312" t="s">
        <v>3538</v>
      </c>
      <c r="M312" t="s">
        <v>106</v>
      </c>
      <c r="N312" t="s">
        <v>39</v>
      </c>
      <c r="O312" t="s">
        <v>58</v>
      </c>
      <c r="P312" t="s">
        <v>59</v>
      </c>
      <c r="Q312" t="s">
        <v>34</v>
      </c>
      <c r="R312" t="s">
        <v>35</v>
      </c>
      <c r="S312" t="s">
        <v>22</v>
      </c>
      <c r="T312" t="s">
        <v>22</v>
      </c>
      <c r="V312" t="s">
        <v>30</v>
      </c>
      <c r="W312">
        <v>164.90557855381999</v>
      </c>
      <c r="X312">
        <v>6.9339370292366311</v>
      </c>
      <c r="Y312">
        <v>167</v>
      </c>
      <c r="Z312" t="s">
        <v>3924</v>
      </c>
      <c r="AA312" t="s">
        <v>3554</v>
      </c>
      <c r="AB312" t="s">
        <v>3585</v>
      </c>
      <c r="AC312">
        <v>5</v>
      </c>
      <c r="AD312" t="s">
        <v>3565</v>
      </c>
      <c r="AE312" t="s">
        <v>3554</v>
      </c>
      <c r="AF312" t="s">
        <v>3585</v>
      </c>
      <c r="AG312">
        <v>6</v>
      </c>
      <c r="AH312" t="s">
        <v>3566</v>
      </c>
      <c r="AI312">
        <f t="shared" si="71"/>
        <v>34.614285714285714</v>
      </c>
      <c r="AJ312">
        <f t="shared" si="72"/>
        <v>34.614285714285714</v>
      </c>
      <c r="AK312" t="str">
        <f t="shared" si="73"/>
        <v/>
      </c>
      <c r="AL312" t="str">
        <f t="shared" si="74"/>
        <v/>
      </c>
      <c r="AM312" t="str">
        <f t="shared" si="75"/>
        <v/>
      </c>
      <c r="AN312" t="str">
        <f t="shared" si="76"/>
        <v/>
      </c>
      <c r="AO312">
        <f t="shared" si="77"/>
        <v>31.357142857142858</v>
      </c>
      <c r="AP312">
        <f t="shared" si="78"/>
        <v>31.357142857142858</v>
      </c>
    </row>
    <row r="313" spans="1:42" x14ac:dyDescent="0.3">
      <c r="A313" s="2">
        <v>44991</v>
      </c>
      <c r="B313" s="2">
        <v>45094</v>
      </c>
      <c r="C313">
        <v>103</v>
      </c>
      <c r="D313">
        <f t="shared" si="79"/>
        <v>42.4</v>
      </c>
      <c r="E313">
        <f t="shared" si="64"/>
        <v>42.4</v>
      </c>
      <c r="F313" t="str">
        <f t="shared" si="65"/>
        <v/>
      </c>
      <c r="G313" t="str">
        <f t="shared" si="66"/>
        <v/>
      </c>
      <c r="H313" t="str">
        <f t="shared" si="67"/>
        <v/>
      </c>
      <c r="I313" t="str">
        <f t="shared" si="68"/>
        <v/>
      </c>
      <c r="J313">
        <f t="shared" si="69"/>
        <v>45.4</v>
      </c>
      <c r="K313">
        <f t="shared" si="70"/>
        <v>45.4</v>
      </c>
      <c r="L313" t="s">
        <v>3540</v>
      </c>
      <c r="M313" t="s">
        <v>2835</v>
      </c>
      <c r="N313" t="s">
        <v>28</v>
      </c>
      <c r="O313" t="s">
        <v>17</v>
      </c>
      <c r="P313" t="s">
        <v>40</v>
      </c>
      <c r="Q313" t="s">
        <v>41</v>
      </c>
      <c r="R313" t="s">
        <v>35</v>
      </c>
      <c r="S313" t="s">
        <v>21</v>
      </c>
      <c r="T313" t="s">
        <v>3546</v>
      </c>
      <c r="U313" t="s">
        <v>3116</v>
      </c>
      <c r="V313" t="s">
        <v>144</v>
      </c>
      <c r="W313">
        <v>31.335251329346299</v>
      </c>
      <c r="X313">
        <v>5.3494392121304504</v>
      </c>
      <c r="Y313">
        <v>167</v>
      </c>
      <c r="Z313" t="s">
        <v>3924</v>
      </c>
      <c r="AA313" t="s">
        <v>3554</v>
      </c>
      <c r="AB313" t="s">
        <v>3584</v>
      </c>
      <c r="AC313">
        <v>3</v>
      </c>
      <c r="AD313" t="s">
        <v>3563</v>
      </c>
      <c r="AE313" t="s">
        <v>3554</v>
      </c>
      <c r="AF313" t="s">
        <v>3585</v>
      </c>
      <c r="AG313">
        <v>6</v>
      </c>
      <c r="AH313" t="s">
        <v>3566</v>
      </c>
      <c r="AI313">
        <f t="shared" si="71"/>
        <v>34.614285714285714</v>
      </c>
      <c r="AJ313">
        <f t="shared" si="72"/>
        <v>34.614285714285714</v>
      </c>
      <c r="AK313" t="str">
        <f t="shared" si="73"/>
        <v/>
      </c>
      <c r="AL313" t="str">
        <f t="shared" si="74"/>
        <v/>
      </c>
      <c r="AM313" t="str">
        <f t="shared" si="75"/>
        <v/>
      </c>
      <c r="AN313" t="str">
        <f t="shared" si="76"/>
        <v/>
      </c>
      <c r="AO313">
        <f t="shared" si="77"/>
        <v>31.357142857142858</v>
      </c>
      <c r="AP313">
        <f t="shared" si="78"/>
        <v>31.357142857142858</v>
      </c>
    </row>
    <row r="314" spans="1:42" x14ac:dyDescent="0.3">
      <c r="A314" s="2">
        <v>44999</v>
      </c>
      <c r="B314" s="2">
        <v>45095</v>
      </c>
      <c r="C314">
        <v>96</v>
      </c>
      <c r="D314">
        <f t="shared" si="79"/>
        <v>44.5</v>
      </c>
      <c r="E314">
        <f t="shared" si="64"/>
        <v>44.5</v>
      </c>
      <c r="F314">
        <f t="shared" si="65"/>
        <v>62.5</v>
      </c>
      <c r="G314">
        <f t="shared" si="66"/>
        <v>62.5</v>
      </c>
      <c r="H314" t="str">
        <f t="shared" si="67"/>
        <v/>
      </c>
      <c r="I314" t="str">
        <f t="shared" si="68"/>
        <v/>
      </c>
      <c r="J314" t="str">
        <f t="shared" si="69"/>
        <v/>
      </c>
      <c r="K314" t="str">
        <f t="shared" si="70"/>
        <v/>
      </c>
      <c r="L314" t="s">
        <v>3540</v>
      </c>
      <c r="M314" t="s">
        <v>1440</v>
      </c>
      <c r="N314" t="s">
        <v>16</v>
      </c>
      <c r="O314" t="s">
        <v>58</v>
      </c>
      <c r="P314" t="s">
        <v>52</v>
      </c>
      <c r="Q314" t="s">
        <v>34</v>
      </c>
      <c r="R314" t="s">
        <v>20</v>
      </c>
      <c r="S314" t="s">
        <v>21</v>
      </c>
      <c r="T314" t="s">
        <v>21</v>
      </c>
      <c r="U314" t="s">
        <v>1792</v>
      </c>
      <c r="V314" t="s">
        <v>76</v>
      </c>
      <c r="W314">
        <v>92.96994546561109</v>
      </c>
      <c r="X314">
        <v>6.1704160947417446</v>
      </c>
      <c r="Y314">
        <v>168</v>
      </c>
      <c r="Z314" t="s">
        <v>3899</v>
      </c>
      <c r="AA314" t="s">
        <v>3554</v>
      </c>
      <c r="AB314" t="s">
        <v>3584</v>
      </c>
      <c r="AC314">
        <v>3</v>
      </c>
      <c r="AD314" t="s">
        <v>3563</v>
      </c>
      <c r="AE314" t="s">
        <v>3554</v>
      </c>
      <c r="AF314" t="s">
        <v>3585</v>
      </c>
      <c r="AG314">
        <v>6</v>
      </c>
      <c r="AH314" t="s">
        <v>3566</v>
      </c>
      <c r="AI314">
        <f t="shared" si="71"/>
        <v>35.565217391304351</v>
      </c>
      <c r="AJ314">
        <f t="shared" si="72"/>
        <v>35.565217391304351</v>
      </c>
      <c r="AK314">
        <f t="shared" si="73"/>
        <v>32.470588235294116</v>
      </c>
      <c r="AL314">
        <f t="shared" si="74"/>
        <v>32.470588235294116</v>
      </c>
      <c r="AM314" t="str">
        <f t="shared" si="75"/>
        <v/>
      </c>
      <c r="AN314" t="str">
        <f t="shared" si="76"/>
        <v/>
      </c>
      <c r="AO314" t="str">
        <f t="shared" si="77"/>
        <v/>
      </c>
      <c r="AP314" t="str">
        <f t="shared" si="78"/>
        <v/>
      </c>
    </row>
    <row r="315" spans="1:42" x14ac:dyDescent="0.3">
      <c r="A315" s="2">
        <v>45089</v>
      </c>
      <c r="B315" s="2">
        <v>45097</v>
      </c>
      <c r="C315">
        <v>8</v>
      </c>
      <c r="D315">
        <f t="shared" si="79"/>
        <v>46.18181818181818</v>
      </c>
      <c r="E315">
        <f t="shared" si="64"/>
        <v>46.18181818181818</v>
      </c>
      <c r="F315" t="str">
        <f t="shared" si="65"/>
        <v/>
      </c>
      <c r="G315" t="str">
        <f t="shared" si="66"/>
        <v/>
      </c>
      <c r="H315">
        <f t="shared" si="67"/>
        <v>33.200000000000003</v>
      </c>
      <c r="I315">
        <f t="shared" si="68"/>
        <v>33.200000000000003</v>
      </c>
      <c r="J315" t="str">
        <f t="shared" si="69"/>
        <v/>
      </c>
      <c r="K315" t="str">
        <f t="shared" si="70"/>
        <v/>
      </c>
      <c r="L315" t="s">
        <v>3538</v>
      </c>
      <c r="M315" t="s">
        <v>1187</v>
      </c>
      <c r="N315" t="s">
        <v>118</v>
      </c>
      <c r="O315" t="s">
        <v>51</v>
      </c>
      <c r="P315" t="s">
        <v>52</v>
      </c>
      <c r="Q315" t="s">
        <v>92</v>
      </c>
      <c r="R315" t="s">
        <v>42</v>
      </c>
      <c r="S315" t="s">
        <v>22</v>
      </c>
      <c r="T315" t="s">
        <v>22</v>
      </c>
      <c r="V315" t="s">
        <v>144</v>
      </c>
      <c r="W315">
        <v>52.060313392178912</v>
      </c>
      <c r="X315">
        <v>6.0516469628599721</v>
      </c>
      <c r="Y315">
        <v>170</v>
      </c>
      <c r="Z315" t="s">
        <v>3887</v>
      </c>
      <c r="AA315" t="s">
        <v>3554</v>
      </c>
      <c r="AB315" t="s">
        <v>3585</v>
      </c>
      <c r="AC315">
        <v>6</v>
      </c>
      <c r="AD315" t="s">
        <v>3566</v>
      </c>
      <c r="AE315" t="s">
        <v>3554</v>
      </c>
      <c r="AF315" t="s">
        <v>3585</v>
      </c>
      <c r="AG315">
        <v>6</v>
      </c>
      <c r="AH315" t="s">
        <v>3566</v>
      </c>
      <c r="AI315">
        <f t="shared" si="71"/>
        <v>36.287878787878789</v>
      </c>
      <c r="AJ315">
        <f t="shared" si="72"/>
        <v>36.287878787878789</v>
      </c>
      <c r="AK315" t="str">
        <f t="shared" si="73"/>
        <v/>
      </c>
      <c r="AL315" t="str">
        <f t="shared" si="74"/>
        <v/>
      </c>
      <c r="AM315">
        <f t="shared" si="75"/>
        <v>39.162162162162161</v>
      </c>
      <c r="AN315">
        <f t="shared" si="76"/>
        <v>39.162162162162161</v>
      </c>
      <c r="AO315" t="str">
        <f t="shared" si="77"/>
        <v/>
      </c>
      <c r="AP315" t="str">
        <f t="shared" si="78"/>
        <v/>
      </c>
    </row>
    <row r="316" spans="1:42" x14ac:dyDescent="0.3">
      <c r="A316" s="2">
        <v>45094</v>
      </c>
      <c r="B316" s="2">
        <v>45098</v>
      </c>
      <c r="C316">
        <v>4</v>
      </c>
      <c r="D316">
        <f t="shared" si="79"/>
        <v>45.5</v>
      </c>
      <c r="E316">
        <f t="shared" si="64"/>
        <v>45.5</v>
      </c>
      <c r="F316" t="str">
        <f t="shared" si="65"/>
        <v/>
      </c>
      <c r="G316" t="str">
        <f t="shared" si="66"/>
        <v/>
      </c>
      <c r="H316" t="str">
        <f t="shared" si="67"/>
        <v/>
      </c>
      <c r="I316" t="str">
        <f t="shared" si="68"/>
        <v/>
      </c>
      <c r="J316">
        <f t="shared" si="69"/>
        <v>53.75</v>
      </c>
      <c r="K316">
        <f t="shared" si="70"/>
        <v>53.75</v>
      </c>
      <c r="L316" t="s">
        <v>3538</v>
      </c>
      <c r="M316" t="s">
        <v>161</v>
      </c>
      <c r="N316" t="s">
        <v>157</v>
      </c>
      <c r="O316" t="s">
        <v>51</v>
      </c>
      <c r="P316" t="s">
        <v>59</v>
      </c>
      <c r="Q316" t="s">
        <v>92</v>
      </c>
      <c r="R316" t="s">
        <v>35</v>
      </c>
      <c r="S316" t="s">
        <v>22</v>
      </c>
      <c r="T316" t="s">
        <v>22</v>
      </c>
      <c r="V316" t="s">
        <v>54</v>
      </c>
      <c r="W316">
        <v>26.339433484774961</v>
      </c>
      <c r="X316">
        <v>4.4075842085738168</v>
      </c>
      <c r="Y316">
        <v>171</v>
      </c>
      <c r="Z316" t="s">
        <v>3882</v>
      </c>
      <c r="AA316" t="s">
        <v>3554</v>
      </c>
      <c r="AB316" t="s">
        <v>3585</v>
      </c>
      <c r="AC316">
        <v>6</v>
      </c>
      <c r="AD316" t="s">
        <v>3566</v>
      </c>
      <c r="AE316" t="s">
        <v>3554</v>
      </c>
      <c r="AF316" t="s">
        <v>3585</v>
      </c>
      <c r="AG316">
        <v>6</v>
      </c>
      <c r="AH316" t="s">
        <v>3566</v>
      </c>
      <c r="AI316">
        <f t="shared" si="71"/>
        <v>35.391304347826086</v>
      </c>
      <c r="AJ316">
        <f t="shared" si="72"/>
        <v>35.391304347826086</v>
      </c>
      <c r="AK316" t="str">
        <f t="shared" si="73"/>
        <v/>
      </c>
      <c r="AL316" t="str">
        <f t="shared" si="74"/>
        <v/>
      </c>
      <c r="AM316" t="str">
        <f t="shared" si="75"/>
        <v/>
      </c>
      <c r="AN316" t="str">
        <f t="shared" si="76"/>
        <v/>
      </c>
      <c r="AO316">
        <f t="shared" si="77"/>
        <v>29.533333333333335</v>
      </c>
      <c r="AP316">
        <f t="shared" si="78"/>
        <v>29.533333333333335</v>
      </c>
    </row>
    <row r="317" spans="1:42" x14ac:dyDescent="0.3">
      <c r="A317" s="2">
        <v>45058</v>
      </c>
      <c r="B317" s="2">
        <v>45098</v>
      </c>
      <c r="C317">
        <v>40</v>
      </c>
      <c r="D317">
        <f t="shared" si="79"/>
        <v>45.5</v>
      </c>
      <c r="E317">
        <f t="shared" si="64"/>
        <v>45.5</v>
      </c>
      <c r="F317">
        <f t="shared" si="65"/>
        <v>42</v>
      </c>
      <c r="G317">
        <f t="shared" si="66"/>
        <v>42</v>
      </c>
      <c r="H317" t="str">
        <f t="shared" si="67"/>
        <v/>
      </c>
      <c r="I317" t="str">
        <f t="shared" si="68"/>
        <v/>
      </c>
      <c r="J317" t="str">
        <f t="shared" si="69"/>
        <v/>
      </c>
      <c r="K317" t="str">
        <f t="shared" si="70"/>
        <v/>
      </c>
      <c r="L317" t="s">
        <v>3537</v>
      </c>
      <c r="M317" t="s">
        <v>737</v>
      </c>
      <c r="N317" t="s">
        <v>57</v>
      </c>
      <c r="O317" t="s">
        <v>33</v>
      </c>
      <c r="P317" t="s">
        <v>18</v>
      </c>
      <c r="Q317" t="s">
        <v>34</v>
      </c>
      <c r="R317" t="s">
        <v>20</v>
      </c>
      <c r="S317" t="s">
        <v>21</v>
      </c>
      <c r="T317" t="s">
        <v>21</v>
      </c>
      <c r="U317" t="s">
        <v>1487</v>
      </c>
      <c r="V317" t="s">
        <v>63</v>
      </c>
      <c r="W317">
        <v>88.938203661717353</v>
      </c>
      <c r="X317">
        <v>5.421300881633365</v>
      </c>
      <c r="Y317">
        <v>171</v>
      </c>
      <c r="Z317" t="s">
        <v>3882</v>
      </c>
      <c r="AA317" t="s">
        <v>3554</v>
      </c>
      <c r="AB317" t="s">
        <v>3585</v>
      </c>
      <c r="AC317">
        <v>5</v>
      </c>
      <c r="AD317" t="s">
        <v>3565</v>
      </c>
      <c r="AE317" t="s">
        <v>3554</v>
      </c>
      <c r="AF317" t="s">
        <v>3585</v>
      </c>
      <c r="AG317">
        <v>6</v>
      </c>
      <c r="AH317" t="s">
        <v>3566</v>
      </c>
      <c r="AI317">
        <f t="shared" si="71"/>
        <v>35.391304347826086</v>
      </c>
      <c r="AJ317">
        <f t="shared" si="72"/>
        <v>35.391304347826086</v>
      </c>
      <c r="AK317">
        <f t="shared" si="73"/>
        <v>32.352941176470587</v>
      </c>
      <c r="AL317">
        <f t="shared" si="74"/>
        <v>32.352941176470587</v>
      </c>
      <c r="AM317" t="str">
        <f t="shared" si="75"/>
        <v/>
      </c>
      <c r="AN317" t="str">
        <f t="shared" si="76"/>
        <v/>
      </c>
      <c r="AO317" t="str">
        <f t="shared" si="77"/>
        <v/>
      </c>
      <c r="AP317" t="str">
        <f t="shared" si="78"/>
        <v/>
      </c>
    </row>
    <row r="318" spans="1:42" x14ac:dyDescent="0.3">
      <c r="A318" s="2">
        <v>45095</v>
      </c>
      <c r="B318" s="2">
        <v>45098</v>
      </c>
      <c r="C318">
        <v>3</v>
      </c>
      <c r="D318">
        <f t="shared" si="79"/>
        <v>45.5</v>
      </c>
      <c r="E318">
        <f t="shared" si="64"/>
        <v>45.5</v>
      </c>
      <c r="F318">
        <f t="shared" si="65"/>
        <v>42</v>
      </c>
      <c r="G318">
        <f t="shared" si="66"/>
        <v>42</v>
      </c>
      <c r="H318" t="str">
        <f t="shared" si="67"/>
        <v/>
      </c>
      <c r="I318" t="str">
        <f t="shared" si="68"/>
        <v/>
      </c>
      <c r="J318" t="str">
        <f t="shared" si="69"/>
        <v/>
      </c>
      <c r="K318" t="str">
        <f t="shared" si="70"/>
        <v/>
      </c>
      <c r="L318" t="s">
        <v>3538</v>
      </c>
      <c r="M318" t="s">
        <v>1306</v>
      </c>
      <c r="N318" t="s">
        <v>118</v>
      </c>
      <c r="O318" t="s">
        <v>33</v>
      </c>
      <c r="P318" t="s">
        <v>18</v>
      </c>
      <c r="Q318" t="s">
        <v>19</v>
      </c>
      <c r="R318" t="s">
        <v>20</v>
      </c>
      <c r="S318" t="s">
        <v>21</v>
      </c>
      <c r="T318" t="s">
        <v>3546</v>
      </c>
      <c r="U318" t="s">
        <v>1307</v>
      </c>
      <c r="V318" t="s">
        <v>144</v>
      </c>
      <c r="W318">
        <v>75.225828596887183</v>
      </c>
      <c r="X318">
        <v>6.0930621254348312</v>
      </c>
      <c r="Y318">
        <v>171</v>
      </c>
      <c r="Z318" t="s">
        <v>3882</v>
      </c>
      <c r="AA318" t="s">
        <v>3554</v>
      </c>
      <c r="AB318" t="s">
        <v>3585</v>
      </c>
      <c r="AC318">
        <v>6</v>
      </c>
      <c r="AD318" t="s">
        <v>3566</v>
      </c>
      <c r="AE318" t="s">
        <v>3554</v>
      </c>
      <c r="AF318" t="s">
        <v>3585</v>
      </c>
      <c r="AG318">
        <v>6</v>
      </c>
      <c r="AH318" t="s">
        <v>3566</v>
      </c>
      <c r="AI318">
        <f t="shared" si="71"/>
        <v>35.391304347826086</v>
      </c>
      <c r="AJ318">
        <f t="shared" si="72"/>
        <v>35.391304347826086</v>
      </c>
      <c r="AK318">
        <f t="shared" si="73"/>
        <v>32.352941176470587</v>
      </c>
      <c r="AL318">
        <f t="shared" si="74"/>
        <v>32.352941176470587</v>
      </c>
      <c r="AM318" t="str">
        <f t="shared" si="75"/>
        <v/>
      </c>
      <c r="AN318" t="str">
        <f t="shared" si="76"/>
        <v/>
      </c>
      <c r="AO318" t="str">
        <f t="shared" si="77"/>
        <v/>
      </c>
      <c r="AP318" t="str">
        <f t="shared" si="78"/>
        <v/>
      </c>
    </row>
    <row r="319" spans="1:42" x14ac:dyDescent="0.3">
      <c r="A319" s="2">
        <v>45046</v>
      </c>
      <c r="B319" s="2">
        <v>45099</v>
      </c>
      <c r="C319">
        <v>53</v>
      </c>
      <c r="D319">
        <f t="shared" si="79"/>
        <v>35.75</v>
      </c>
      <c r="E319">
        <f t="shared" si="64"/>
        <v>35.75</v>
      </c>
      <c r="F319" t="str">
        <f t="shared" si="65"/>
        <v/>
      </c>
      <c r="G319" t="str">
        <f t="shared" si="66"/>
        <v/>
      </c>
      <c r="H319">
        <f t="shared" si="67"/>
        <v>23.333333333333332</v>
      </c>
      <c r="I319">
        <f t="shared" si="68"/>
        <v>23.333333333333332</v>
      </c>
      <c r="J319" t="str">
        <f t="shared" si="69"/>
        <v/>
      </c>
      <c r="K319" t="str">
        <f t="shared" si="70"/>
        <v/>
      </c>
      <c r="L319" t="s">
        <v>3537</v>
      </c>
      <c r="M319" t="s">
        <v>1170</v>
      </c>
      <c r="N319" t="s">
        <v>28</v>
      </c>
      <c r="O319" t="s">
        <v>58</v>
      </c>
      <c r="P319" t="s">
        <v>52</v>
      </c>
      <c r="Q319" t="s">
        <v>34</v>
      </c>
      <c r="R319" t="s">
        <v>42</v>
      </c>
      <c r="S319" t="s">
        <v>21</v>
      </c>
      <c r="T319" t="s">
        <v>21</v>
      </c>
      <c r="U319" t="s">
        <v>3294</v>
      </c>
      <c r="V319" t="s">
        <v>43</v>
      </c>
      <c r="W319">
        <v>32.243178822572638</v>
      </c>
      <c r="X319">
        <v>6.3197566219122017</v>
      </c>
      <c r="Y319">
        <v>172</v>
      </c>
      <c r="Z319" t="s">
        <v>3952</v>
      </c>
      <c r="AA319" t="s">
        <v>3554</v>
      </c>
      <c r="AB319" t="s">
        <v>3585</v>
      </c>
      <c r="AC319">
        <v>4</v>
      </c>
      <c r="AD319" t="s">
        <v>3564</v>
      </c>
      <c r="AE319" t="s">
        <v>3554</v>
      </c>
      <c r="AF319" t="s">
        <v>3585</v>
      </c>
      <c r="AG319">
        <v>6</v>
      </c>
      <c r="AH319" t="s">
        <v>3566</v>
      </c>
      <c r="AI319">
        <f t="shared" si="71"/>
        <v>34.057142857142857</v>
      </c>
      <c r="AJ319">
        <f t="shared" si="72"/>
        <v>34.057142857142857</v>
      </c>
      <c r="AK319" t="str">
        <f t="shared" si="73"/>
        <v/>
      </c>
      <c r="AL319" t="str">
        <f t="shared" si="74"/>
        <v/>
      </c>
      <c r="AM319">
        <f t="shared" si="75"/>
        <v>39.526315789473685</v>
      </c>
      <c r="AN319">
        <f t="shared" si="76"/>
        <v>39.526315789473685</v>
      </c>
      <c r="AO319" t="str">
        <f t="shared" si="77"/>
        <v/>
      </c>
      <c r="AP319" t="str">
        <f t="shared" si="78"/>
        <v/>
      </c>
    </row>
    <row r="320" spans="1:42" x14ac:dyDescent="0.3">
      <c r="A320" s="2">
        <v>45098</v>
      </c>
      <c r="B320" s="2">
        <v>45099</v>
      </c>
      <c r="C320">
        <v>1</v>
      </c>
      <c r="D320">
        <f t="shared" si="79"/>
        <v>35.75</v>
      </c>
      <c r="E320">
        <f t="shared" si="64"/>
        <v>35.75</v>
      </c>
      <c r="F320">
        <f t="shared" si="65"/>
        <v>28.8</v>
      </c>
      <c r="G320">
        <f t="shared" si="66"/>
        <v>28.8</v>
      </c>
      <c r="H320" t="str">
        <f t="shared" si="67"/>
        <v/>
      </c>
      <c r="I320" t="str">
        <f t="shared" si="68"/>
        <v/>
      </c>
      <c r="J320" t="str">
        <f t="shared" si="69"/>
        <v/>
      </c>
      <c r="K320" t="str">
        <f t="shared" si="70"/>
        <v/>
      </c>
      <c r="L320" t="s">
        <v>3538</v>
      </c>
      <c r="M320" t="s">
        <v>2072</v>
      </c>
      <c r="N320" t="s">
        <v>118</v>
      </c>
      <c r="O320" t="s">
        <v>46</v>
      </c>
      <c r="P320" t="s">
        <v>18</v>
      </c>
      <c r="Q320" t="s">
        <v>34</v>
      </c>
      <c r="R320" t="s">
        <v>20</v>
      </c>
      <c r="S320" t="s">
        <v>21</v>
      </c>
      <c r="T320" t="s">
        <v>3546</v>
      </c>
      <c r="U320" t="s">
        <v>2073</v>
      </c>
      <c r="V320" t="s">
        <v>24</v>
      </c>
      <c r="W320">
        <v>74.427463726296239</v>
      </c>
      <c r="X320">
        <v>7.4799938899007197</v>
      </c>
      <c r="Y320">
        <v>172</v>
      </c>
      <c r="Z320" t="s">
        <v>3952</v>
      </c>
      <c r="AA320" t="s">
        <v>3554</v>
      </c>
      <c r="AB320" t="s">
        <v>3585</v>
      </c>
      <c r="AC320">
        <v>6</v>
      </c>
      <c r="AD320" t="s">
        <v>3566</v>
      </c>
      <c r="AE320" t="s">
        <v>3554</v>
      </c>
      <c r="AF320" t="s">
        <v>3585</v>
      </c>
      <c r="AG320">
        <v>6</v>
      </c>
      <c r="AH320" t="s">
        <v>3566</v>
      </c>
      <c r="AI320">
        <f t="shared" si="71"/>
        <v>34.057142857142857</v>
      </c>
      <c r="AJ320">
        <f t="shared" si="72"/>
        <v>34.057142857142857</v>
      </c>
      <c r="AK320">
        <f t="shared" si="73"/>
        <v>25.823529411764707</v>
      </c>
      <c r="AL320">
        <f t="shared" si="74"/>
        <v>25.823529411764707</v>
      </c>
      <c r="AM320" t="str">
        <f t="shared" si="75"/>
        <v/>
      </c>
      <c r="AN320" t="str">
        <f t="shared" si="76"/>
        <v/>
      </c>
      <c r="AO320" t="str">
        <f t="shared" si="77"/>
        <v/>
      </c>
      <c r="AP320" t="str">
        <f t="shared" si="78"/>
        <v/>
      </c>
    </row>
    <row r="321" spans="1:42" x14ac:dyDescent="0.3">
      <c r="A321" s="2">
        <v>45095</v>
      </c>
      <c r="B321" s="2">
        <v>45099</v>
      </c>
      <c r="C321">
        <v>4</v>
      </c>
      <c r="D321">
        <f t="shared" si="79"/>
        <v>35.75</v>
      </c>
      <c r="E321">
        <f t="shared" si="64"/>
        <v>35.75</v>
      </c>
      <c r="F321">
        <f t="shared" si="65"/>
        <v>28.8</v>
      </c>
      <c r="G321">
        <f t="shared" si="66"/>
        <v>28.8</v>
      </c>
      <c r="H321" t="str">
        <f t="shared" si="67"/>
        <v/>
      </c>
      <c r="I321" t="str">
        <f t="shared" si="68"/>
        <v/>
      </c>
      <c r="J321" t="str">
        <f t="shared" si="69"/>
        <v/>
      </c>
      <c r="K321" t="str">
        <f t="shared" si="70"/>
        <v/>
      </c>
      <c r="L321" t="s">
        <v>3538</v>
      </c>
      <c r="M321" t="s">
        <v>1109</v>
      </c>
      <c r="N321" t="s">
        <v>57</v>
      </c>
      <c r="O321" t="s">
        <v>46</v>
      </c>
      <c r="P321" t="s">
        <v>18</v>
      </c>
      <c r="Q321" t="s">
        <v>34</v>
      </c>
      <c r="R321" t="s">
        <v>20</v>
      </c>
      <c r="S321" t="s">
        <v>21</v>
      </c>
      <c r="T321" t="s">
        <v>3546</v>
      </c>
      <c r="U321" t="s">
        <v>2785</v>
      </c>
      <c r="V321" t="s">
        <v>24</v>
      </c>
      <c r="W321">
        <v>88.202104870742176</v>
      </c>
      <c r="X321">
        <v>5.0637945562535984</v>
      </c>
      <c r="Y321">
        <v>172</v>
      </c>
      <c r="Z321" t="s">
        <v>3952</v>
      </c>
      <c r="AA321" t="s">
        <v>3554</v>
      </c>
      <c r="AB321" t="s">
        <v>3585</v>
      </c>
      <c r="AC321">
        <v>6</v>
      </c>
      <c r="AD321" t="s">
        <v>3566</v>
      </c>
      <c r="AE321" t="s">
        <v>3554</v>
      </c>
      <c r="AF321" t="s">
        <v>3585</v>
      </c>
      <c r="AG321">
        <v>6</v>
      </c>
      <c r="AH321" t="s">
        <v>3566</v>
      </c>
      <c r="AI321">
        <f t="shared" si="71"/>
        <v>34.057142857142857</v>
      </c>
      <c r="AJ321">
        <f t="shared" si="72"/>
        <v>34.057142857142857</v>
      </c>
      <c r="AK321">
        <f t="shared" si="73"/>
        <v>25.823529411764707</v>
      </c>
      <c r="AL321">
        <f t="shared" si="74"/>
        <v>25.823529411764707</v>
      </c>
      <c r="AM321" t="str">
        <f t="shared" si="75"/>
        <v/>
      </c>
      <c r="AN321" t="str">
        <f t="shared" si="76"/>
        <v/>
      </c>
      <c r="AO321" t="str">
        <f t="shared" si="77"/>
        <v/>
      </c>
      <c r="AP321" t="str">
        <f t="shared" si="78"/>
        <v/>
      </c>
    </row>
    <row r="322" spans="1:42" x14ac:dyDescent="0.3">
      <c r="A322" s="2">
        <v>45092</v>
      </c>
      <c r="B322" s="2">
        <v>45100</v>
      </c>
      <c r="C322">
        <v>8</v>
      </c>
      <c r="D322">
        <f t="shared" si="79"/>
        <v>29.666666666666668</v>
      </c>
      <c r="E322">
        <f t="shared" ref="E322:E385" si="80">IF(
  L322 &lt;&gt; "Backlog/Error",
  IFERROR(
    AVERAGEIFS(
      $C$2:$C$1880,
      $B$2:$B$1880, "&gt;=" &amp; B322 - 6,
      $B$2:$B$1880, "&lt;=" &amp; B322,
      $L$2:$L$1880, "&lt;&gt;Backlog/Error"
    ),
  ""),
"")</f>
        <v>29.666666666666668</v>
      </c>
      <c r="F322" t="str">
        <f t="shared" ref="F322:F385" si="81">IF(
  R322 = "Critical",
  IFERROR(
    AVERAGEIFS(
      $C$2:$C$1880,
      $B$2:$B$1880, "&gt;=" &amp; B322 - 6,
      $B$2:$B$1880, "&lt;=" &amp; B322,
      $R$2:$R$1880, "Critical"
    ),
  ""),
"")</f>
        <v/>
      </c>
      <c r="G322" t="str">
        <f t="shared" ref="G322:G385" si="82">IF(
  AND(R322 = "Critical", L322 &lt;&gt; "Backlog/Error"),
  IFERROR(
    AVERAGEIFS(
      $C$2:$C$1880,
      $B$2:$B$1880, "&gt;=" &amp; B322 - 6,
      $B$2:$B$1880, "&lt;=" &amp; B322,
      $R$2:$R$1880, "Critical",
      $L$2:$L$1880, "&lt;&gt;Backlog/Error"
    ),
  ""),
"")</f>
        <v/>
      </c>
      <c r="H322" t="str">
        <f t="shared" ref="H322:H385" si="83">IF(
  R322 = "Moderate",
  IFERROR(
    AVERAGEIFS(
      $C$2:$C$1880,
      $B$2:$B$1880, "&gt;=" &amp; B322 - 6,
      $B$2:$B$1880, "&lt;=" &amp; B322,
      $R$2:$R$1880, "Moderate"
    ),
  ""),
"")</f>
        <v/>
      </c>
      <c r="I322" t="str">
        <f t="shared" ref="I322:I385" si="84">IF(
  AND(R322 = "Moderate", L322 &lt;&gt; "Backlog/Error"),
  IFERROR(
    AVERAGEIFS(
      $C$2:$C$1880,
      $B$2:$B$1880, "&gt;=" &amp; B322 - 6,
      $B$2:$B$1880, "&lt;=" &amp; B322,
      $R$2:$R$1880, "Moderate",
      $L$2:$L$1880, "&lt;&gt;Backlog/Error"
    ),
  ""),
"")</f>
        <v/>
      </c>
      <c r="J322">
        <f t="shared" ref="J322:J385" si="85">IF(
  R322 = "Minor",
  IFERROR(
    AVERAGEIFS(
      $C$2:$C$1880,
      $B$2:$B$1880, "&gt;=" &amp; B322 - 6,
      $B$2:$B$1880, "&lt;=" &amp; B322,
      $R$2:$R$1880, "Minor"
    ),
  ""),
"")</f>
        <v>30.2</v>
      </c>
      <c r="K322">
        <f t="shared" ref="K322:K385" si="86">IF(
  AND(R322 = "Minor", L322 &lt;&gt; "Backlog/Error"),
  IFERROR(
    AVERAGEIFS(
      $C$2:$C$1880,
      $B$2:$B$1880, "&gt;=" &amp; B322 - 6,
      $B$2:$B$1880, "&lt;=" &amp; B322,
      $R$2:$R$1880, "Minor",
      $L$2:$L$1880, "&lt;&gt;Backlog/Error"
    ),
  ""),
"")</f>
        <v>30.2</v>
      </c>
      <c r="L322" t="s">
        <v>3538</v>
      </c>
      <c r="M322" t="s">
        <v>1466</v>
      </c>
      <c r="N322" t="s">
        <v>39</v>
      </c>
      <c r="O322" t="s">
        <v>46</v>
      </c>
      <c r="P322" t="s">
        <v>18</v>
      </c>
      <c r="Q322" t="s">
        <v>19</v>
      </c>
      <c r="R322" t="s">
        <v>35</v>
      </c>
      <c r="S322" t="s">
        <v>22</v>
      </c>
      <c r="T322" t="s">
        <v>22</v>
      </c>
      <c r="V322" t="s">
        <v>63</v>
      </c>
      <c r="W322">
        <v>135.72889093314109</v>
      </c>
      <c r="X322">
        <v>5.4128425435212062</v>
      </c>
      <c r="Y322">
        <v>173</v>
      </c>
      <c r="Z322" t="s">
        <v>3891</v>
      </c>
      <c r="AA322" t="s">
        <v>3554</v>
      </c>
      <c r="AB322" t="s">
        <v>3585</v>
      </c>
      <c r="AC322">
        <v>6</v>
      </c>
      <c r="AD322" t="s">
        <v>3566</v>
      </c>
      <c r="AE322" t="s">
        <v>3554</v>
      </c>
      <c r="AF322" t="s">
        <v>3585</v>
      </c>
      <c r="AG322">
        <v>6</v>
      </c>
      <c r="AH322" t="s">
        <v>3566</v>
      </c>
      <c r="AI322">
        <f t="shared" ref="AI322:AI385" si="87">IFERROR(
  AVERAGEIFS(
    $C$2:$C$1880,
    $B$2:$B$1880, "&gt;=" &amp; B322 - 29,
    $B$2:$B$1880, "&lt;=" &amp; B322
  ),
"")</f>
        <v>34.1</v>
      </c>
      <c r="AJ322">
        <f t="shared" ref="AJ322:AJ385" si="88">IF(
  L322 &lt;&gt; "Backlog/Error",
  IFERROR(
    AVERAGEIFS(
      $C$2:$C$1880,
      $B$2:$B$1880, "&gt;=" &amp; B322 - 29,
      $B$2:$B$1880, "&lt;=" &amp; B322,
      $L$2:$L$1880, "&lt;&gt;Backlog/Error"
    ),
  ""),
"")</f>
        <v>34.1</v>
      </c>
      <c r="AK322" t="str">
        <f t="shared" ref="AK322:AK385" si="89">IF(
  R322 = "Critical",
  IFERROR(
    AVERAGEIFS(
      $C$2:$C$1880,
      $B$2:$B$1880, "&gt;=" &amp; B322 - 29,
      $B$2:$B$1880, "&lt;=" &amp; B322,
      $R$2:$R$1880, "Critical"
    ),
  ""),
"")</f>
        <v/>
      </c>
      <c r="AL322" t="str">
        <f t="shared" ref="AL322:AL385" si="90">IF(
  AND(R322 = "Critical", L322 &lt;&gt; "Backlog/Error"),
  IFERROR(
    AVERAGEIFS(
      $C$2:$C$1880,
      $B$2:$B$1880, "&gt;=" &amp; B322 - 29,
      $B$2:$B$1880, "&lt;=" &amp; B322,
      $R$2:$R$1880, "Critical",
      $L$2:$L$1880, "&lt;&gt;Backlog/Error"
    ),
  ""),
"")</f>
        <v/>
      </c>
      <c r="AM322" t="str">
        <f t="shared" ref="AM322:AM385" si="91">IF(
  R322 = "Moderate",
  IFERROR(
    AVERAGEIFS(
      $C$2:$C$1880,
      $B$2:$B$1880, "&gt;=" &amp; B322 - 29,
      $B$2:$B$1880, "&lt;=" &amp; B322,
      $R$2:$R$1880, "Moderate"
    ),
  ""),
"")</f>
        <v/>
      </c>
      <c r="AN322" t="str">
        <f t="shared" ref="AN322:AN385" si="92">IF(
  AND(R322 = "Moderate", L322 &lt;&gt; "Backlog/Error"),
  IFERROR(
    AVERAGEIFS(
      $C$2:$C$1880,
      $B$2:$B$1880, "&gt;=" &amp; B322 - 29,
      $B$2:$B$1880, "&lt;=" &amp; B322,
      $R$2:$R$1880, "Moderate",
      $L$2:$L$1880, "&lt;&gt;Backlog/Error"
    ),
  ""),
"")</f>
        <v/>
      </c>
      <c r="AO322">
        <f t="shared" ref="AO322:AO385" si="93">IF(
  R322 = "Minor",
  IFERROR(
    AVERAGEIFS(
      $C$2:$C$1880,
      $B$2:$B$1880, "&gt;=" &amp; B322 - 29,
      $B$2:$B$1880, "&lt;=" &amp; B322,
      $R$2:$R$1880, "Minor"
    ),
  ""),
"")</f>
        <v>28.4375</v>
      </c>
      <c r="AP322">
        <f t="shared" ref="AP322:AP385" si="94">IF(
  AND(R322 = "Minor", L322 &lt;&gt; "Backlog/Error"),
  IFERROR(
    AVERAGEIFS(
      $C$2:$C$1880,
      $B$2:$B$1880, "&gt;=" &amp; B322 - 29,
      $B$2:$B$1880, "&lt;=" &amp; B322,
      $R$2:$R$1880, "Minor",
      $L$2:$L$1880, "&lt;&gt;Backlog/Error"
    ),
  ""),
"")</f>
        <v>28.4375</v>
      </c>
    </row>
    <row r="323" spans="1:42" x14ac:dyDescent="0.3">
      <c r="A323" s="2">
        <v>45090</v>
      </c>
      <c r="B323" s="2">
        <v>45100</v>
      </c>
      <c r="C323">
        <v>10</v>
      </c>
      <c r="D323">
        <f t="shared" ref="D323:D386" si="95">IFERROR(AVERAGEIFS($C$2:$C$1880, $B$2:$B$1880, "&gt;=" &amp; B323 - 6, $B$2:$B$1880, "&lt;=" &amp; B323), "")</f>
        <v>29.666666666666668</v>
      </c>
      <c r="E323">
        <f t="shared" si="80"/>
        <v>29.666666666666668</v>
      </c>
      <c r="F323" t="str">
        <f t="shared" si="81"/>
        <v/>
      </c>
      <c r="G323" t="str">
        <f t="shared" si="82"/>
        <v/>
      </c>
      <c r="H323" t="str">
        <f t="shared" si="83"/>
        <v/>
      </c>
      <c r="I323" t="str">
        <f t="shared" si="84"/>
        <v/>
      </c>
      <c r="J323">
        <f t="shared" si="85"/>
        <v>30.2</v>
      </c>
      <c r="K323">
        <f t="shared" si="86"/>
        <v>30.2</v>
      </c>
      <c r="L323" t="s">
        <v>3538</v>
      </c>
      <c r="M323" t="s">
        <v>1673</v>
      </c>
      <c r="N323" t="s">
        <v>16</v>
      </c>
      <c r="O323" t="s">
        <v>17</v>
      </c>
      <c r="P323" t="s">
        <v>40</v>
      </c>
      <c r="Q323" t="s">
        <v>41</v>
      </c>
      <c r="R323" t="s">
        <v>35</v>
      </c>
      <c r="S323" t="s">
        <v>21</v>
      </c>
      <c r="T323" t="s">
        <v>3546</v>
      </c>
      <c r="U323" t="s">
        <v>1674</v>
      </c>
      <c r="V323" t="s">
        <v>43</v>
      </c>
      <c r="W323">
        <v>87.326400772155793</v>
      </c>
      <c r="X323">
        <v>6.1323122099535006</v>
      </c>
      <c r="Y323">
        <v>173</v>
      </c>
      <c r="Z323" t="s">
        <v>3891</v>
      </c>
      <c r="AA323" t="s">
        <v>3554</v>
      </c>
      <c r="AB323" t="s">
        <v>3585</v>
      </c>
      <c r="AC323">
        <v>6</v>
      </c>
      <c r="AD323" t="s">
        <v>3566</v>
      </c>
      <c r="AE323" t="s">
        <v>3554</v>
      </c>
      <c r="AF323" t="s">
        <v>3585</v>
      </c>
      <c r="AG323">
        <v>6</v>
      </c>
      <c r="AH323" t="s">
        <v>3566</v>
      </c>
      <c r="AI323">
        <f t="shared" si="87"/>
        <v>34.1</v>
      </c>
      <c r="AJ323">
        <f t="shared" si="88"/>
        <v>34.1</v>
      </c>
      <c r="AK323" t="str">
        <f t="shared" si="89"/>
        <v/>
      </c>
      <c r="AL323" t="str">
        <f t="shared" si="90"/>
        <v/>
      </c>
      <c r="AM323" t="str">
        <f t="shared" si="91"/>
        <v/>
      </c>
      <c r="AN323" t="str">
        <f t="shared" si="92"/>
        <v/>
      </c>
      <c r="AO323">
        <f t="shared" si="93"/>
        <v>28.4375</v>
      </c>
      <c r="AP323">
        <f t="shared" si="94"/>
        <v>28.4375</v>
      </c>
    </row>
    <row r="324" spans="1:42" x14ac:dyDescent="0.3">
      <c r="A324" s="2">
        <v>45073</v>
      </c>
      <c r="B324" s="2">
        <v>45101</v>
      </c>
      <c r="C324">
        <v>28</v>
      </c>
      <c r="D324">
        <f t="shared" si="95"/>
        <v>24.285714285714285</v>
      </c>
      <c r="E324">
        <f t="shared" si="80"/>
        <v>24.285714285714285</v>
      </c>
      <c r="F324" t="str">
        <f t="shared" si="81"/>
        <v/>
      </c>
      <c r="G324" t="str">
        <f t="shared" si="82"/>
        <v/>
      </c>
      <c r="H324">
        <f t="shared" si="83"/>
        <v>22.75</v>
      </c>
      <c r="I324">
        <f t="shared" si="84"/>
        <v>22.75</v>
      </c>
      <c r="J324" t="str">
        <f t="shared" si="85"/>
        <v/>
      </c>
      <c r="K324" t="str">
        <f t="shared" si="86"/>
        <v/>
      </c>
      <c r="L324" t="s">
        <v>3538</v>
      </c>
      <c r="M324" t="s">
        <v>1477</v>
      </c>
      <c r="N324" t="s">
        <v>118</v>
      </c>
      <c r="O324" t="s">
        <v>17</v>
      </c>
      <c r="P324" t="s">
        <v>40</v>
      </c>
      <c r="Q324" t="s">
        <v>41</v>
      </c>
      <c r="R324" t="s">
        <v>42</v>
      </c>
      <c r="S324" t="s">
        <v>22</v>
      </c>
      <c r="T324" t="s">
        <v>22</v>
      </c>
      <c r="V324" t="s">
        <v>63</v>
      </c>
      <c r="W324">
        <v>69.366307368780582</v>
      </c>
      <c r="X324">
        <v>6.2727374508106513</v>
      </c>
      <c r="Y324">
        <v>174</v>
      </c>
      <c r="Z324" t="s">
        <v>3644</v>
      </c>
      <c r="AA324" t="s">
        <v>3554</v>
      </c>
      <c r="AB324" t="s">
        <v>3585</v>
      </c>
      <c r="AC324">
        <v>5</v>
      </c>
      <c r="AD324" t="s">
        <v>3565</v>
      </c>
      <c r="AE324" t="s">
        <v>3554</v>
      </c>
      <c r="AF324" t="s">
        <v>3585</v>
      </c>
      <c r="AG324">
        <v>6</v>
      </c>
      <c r="AH324" t="s">
        <v>3566</v>
      </c>
      <c r="AI324">
        <f t="shared" si="87"/>
        <v>34.5</v>
      </c>
      <c r="AJ324">
        <f t="shared" si="88"/>
        <v>34.5</v>
      </c>
      <c r="AK324" t="str">
        <f t="shared" si="89"/>
        <v/>
      </c>
      <c r="AL324" t="str">
        <f t="shared" si="90"/>
        <v/>
      </c>
      <c r="AM324">
        <f t="shared" si="91"/>
        <v>39.89473684210526</v>
      </c>
      <c r="AN324">
        <f t="shared" si="92"/>
        <v>39.89473684210526</v>
      </c>
      <c r="AO324" t="str">
        <f t="shared" si="93"/>
        <v/>
      </c>
      <c r="AP324" t="str">
        <f t="shared" si="94"/>
        <v/>
      </c>
    </row>
    <row r="325" spans="1:42" x14ac:dyDescent="0.3">
      <c r="A325" s="2">
        <v>45027</v>
      </c>
      <c r="B325" s="2">
        <v>45101</v>
      </c>
      <c r="C325">
        <v>74</v>
      </c>
      <c r="D325">
        <f t="shared" si="95"/>
        <v>24.285714285714285</v>
      </c>
      <c r="E325">
        <f t="shared" si="80"/>
        <v>24.285714285714285</v>
      </c>
      <c r="F325" t="str">
        <f t="shared" si="81"/>
        <v/>
      </c>
      <c r="G325" t="str">
        <f t="shared" si="82"/>
        <v/>
      </c>
      <c r="H325" t="str">
        <f t="shared" si="83"/>
        <v/>
      </c>
      <c r="I325" t="str">
        <f t="shared" si="84"/>
        <v/>
      </c>
      <c r="J325">
        <f t="shared" si="85"/>
        <v>24</v>
      </c>
      <c r="K325">
        <f t="shared" si="86"/>
        <v>24</v>
      </c>
      <c r="L325" t="s">
        <v>3537</v>
      </c>
      <c r="M325" t="s">
        <v>1688</v>
      </c>
      <c r="N325" t="s">
        <v>103</v>
      </c>
      <c r="O325" t="s">
        <v>33</v>
      </c>
      <c r="P325" t="s">
        <v>18</v>
      </c>
      <c r="Q325" t="s">
        <v>19</v>
      </c>
      <c r="R325" t="s">
        <v>35</v>
      </c>
      <c r="S325" t="s">
        <v>21</v>
      </c>
      <c r="T325" t="s">
        <v>3546</v>
      </c>
      <c r="U325" t="s">
        <v>2135</v>
      </c>
      <c r="V325" t="s">
        <v>144</v>
      </c>
      <c r="W325">
        <v>75.324408335774521</v>
      </c>
      <c r="X325">
        <v>7.1083560050315864</v>
      </c>
      <c r="Y325">
        <v>174</v>
      </c>
      <c r="Z325" t="s">
        <v>3644</v>
      </c>
      <c r="AA325" t="s">
        <v>3554</v>
      </c>
      <c r="AB325" t="s">
        <v>3585</v>
      </c>
      <c r="AC325">
        <v>4</v>
      </c>
      <c r="AD325" t="s">
        <v>3564</v>
      </c>
      <c r="AE325" t="s">
        <v>3554</v>
      </c>
      <c r="AF325" t="s">
        <v>3585</v>
      </c>
      <c r="AG325">
        <v>6</v>
      </c>
      <c r="AH325" t="s">
        <v>3566</v>
      </c>
      <c r="AI325">
        <f t="shared" si="87"/>
        <v>34.5</v>
      </c>
      <c r="AJ325">
        <f t="shared" si="88"/>
        <v>34.5</v>
      </c>
      <c r="AK325" t="str">
        <f t="shared" si="89"/>
        <v/>
      </c>
      <c r="AL325" t="str">
        <f t="shared" si="90"/>
        <v/>
      </c>
      <c r="AM325" t="str">
        <f t="shared" si="91"/>
        <v/>
      </c>
      <c r="AN325" t="str">
        <f t="shared" si="92"/>
        <v/>
      </c>
      <c r="AO325">
        <f t="shared" si="93"/>
        <v>31.117647058823529</v>
      </c>
      <c r="AP325">
        <f t="shared" si="94"/>
        <v>31.117647058823529</v>
      </c>
    </row>
    <row r="326" spans="1:42" x14ac:dyDescent="0.3">
      <c r="A326" s="2">
        <v>45092</v>
      </c>
      <c r="B326" s="2">
        <v>45101</v>
      </c>
      <c r="C326">
        <v>9</v>
      </c>
      <c r="D326">
        <f t="shared" si="95"/>
        <v>24.285714285714285</v>
      </c>
      <c r="E326">
        <f t="shared" si="80"/>
        <v>24.285714285714285</v>
      </c>
      <c r="F326">
        <f t="shared" si="81"/>
        <v>25.5</v>
      </c>
      <c r="G326">
        <f t="shared" si="82"/>
        <v>25.5</v>
      </c>
      <c r="H326" t="str">
        <f t="shared" si="83"/>
        <v/>
      </c>
      <c r="I326" t="str">
        <f t="shared" si="84"/>
        <v/>
      </c>
      <c r="J326" t="str">
        <f t="shared" si="85"/>
        <v/>
      </c>
      <c r="K326" t="str">
        <f t="shared" si="86"/>
        <v/>
      </c>
      <c r="L326" t="s">
        <v>3538</v>
      </c>
      <c r="M326" t="s">
        <v>1769</v>
      </c>
      <c r="N326" t="s">
        <v>103</v>
      </c>
      <c r="O326" t="s">
        <v>46</v>
      </c>
      <c r="P326" t="s">
        <v>119</v>
      </c>
      <c r="Q326" t="s">
        <v>120</v>
      </c>
      <c r="R326" t="s">
        <v>20</v>
      </c>
      <c r="S326" t="s">
        <v>21</v>
      </c>
      <c r="T326" t="s">
        <v>21</v>
      </c>
      <c r="U326" t="s">
        <v>3196</v>
      </c>
      <c r="V326" t="s">
        <v>144</v>
      </c>
      <c r="W326">
        <v>99.333107160651025</v>
      </c>
      <c r="X326">
        <v>6.9445636083259634</v>
      </c>
      <c r="Y326">
        <v>174</v>
      </c>
      <c r="Z326" t="s">
        <v>3644</v>
      </c>
      <c r="AA326" t="s">
        <v>3554</v>
      </c>
      <c r="AB326" t="s">
        <v>3585</v>
      </c>
      <c r="AC326">
        <v>6</v>
      </c>
      <c r="AD326" t="s">
        <v>3566</v>
      </c>
      <c r="AE326" t="s">
        <v>3554</v>
      </c>
      <c r="AF326" t="s">
        <v>3585</v>
      </c>
      <c r="AG326">
        <v>6</v>
      </c>
      <c r="AH326" t="s">
        <v>3566</v>
      </c>
      <c r="AI326">
        <f t="shared" si="87"/>
        <v>34.5</v>
      </c>
      <c r="AJ326">
        <f t="shared" si="88"/>
        <v>34.5</v>
      </c>
      <c r="AK326">
        <f t="shared" si="89"/>
        <v>25.823529411764707</v>
      </c>
      <c r="AL326">
        <f t="shared" si="90"/>
        <v>25.823529411764707</v>
      </c>
      <c r="AM326" t="str">
        <f t="shared" si="91"/>
        <v/>
      </c>
      <c r="AN326" t="str">
        <f t="shared" si="92"/>
        <v/>
      </c>
      <c r="AO326" t="str">
        <f t="shared" si="93"/>
        <v/>
      </c>
      <c r="AP326" t="str">
        <f t="shared" si="94"/>
        <v/>
      </c>
    </row>
    <row r="327" spans="1:42" x14ac:dyDescent="0.3">
      <c r="A327" s="2">
        <v>45099</v>
      </c>
      <c r="B327" s="2">
        <v>45101</v>
      </c>
      <c r="C327">
        <v>2</v>
      </c>
      <c r="D327">
        <f t="shared" si="95"/>
        <v>24.285714285714285</v>
      </c>
      <c r="E327">
        <f t="shared" si="80"/>
        <v>24.285714285714285</v>
      </c>
      <c r="F327" t="str">
        <f t="shared" si="81"/>
        <v/>
      </c>
      <c r="G327" t="str">
        <f t="shared" si="82"/>
        <v/>
      </c>
      <c r="H327">
        <f t="shared" si="83"/>
        <v>22.75</v>
      </c>
      <c r="I327">
        <f t="shared" si="84"/>
        <v>22.75</v>
      </c>
      <c r="J327" t="str">
        <f t="shared" si="85"/>
        <v/>
      </c>
      <c r="K327" t="str">
        <f t="shared" si="86"/>
        <v/>
      </c>
      <c r="L327" t="s">
        <v>3538</v>
      </c>
      <c r="M327" t="s">
        <v>2268</v>
      </c>
      <c r="N327" t="s">
        <v>39</v>
      </c>
      <c r="O327" t="s">
        <v>46</v>
      </c>
      <c r="P327" t="s">
        <v>18</v>
      </c>
      <c r="Q327" t="s">
        <v>34</v>
      </c>
      <c r="R327" t="s">
        <v>42</v>
      </c>
      <c r="S327" t="s">
        <v>21</v>
      </c>
      <c r="T327" t="s">
        <v>3546</v>
      </c>
      <c r="U327" t="s">
        <v>3389</v>
      </c>
      <c r="V327" t="s">
        <v>144</v>
      </c>
      <c r="W327">
        <v>57.897176512535289</v>
      </c>
      <c r="X327">
        <v>6.678360789960597</v>
      </c>
      <c r="Y327">
        <v>174</v>
      </c>
      <c r="Z327" t="s">
        <v>3644</v>
      </c>
      <c r="AA327" t="s">
        <v>3554</v>
      </c>
      <c r="AB327" t="s">
        <v>3585</v>
      </c>
      <c r="AC327">
        <v>6</v>
      </c>
      <c r="AD327" t="s">
        <v>3566</v>
      </c>
      <c r="AE327" t="s">
        <v>3554</v>
      </c>
      <c r="AF327" t="s">
        <v>3585</v>
      </c>
      <c r="AG327">
        <v>6</v>
      </c>
      <c r="AH327" t="s">
        <v>3566</v>
      </c>
      <c r="AI327">
        <f t="shared" si="87"/>
        <v>34.5</v>
      </c>
      <c r="AJ327">
        <f t="shared" si="88"/>
        <v>34.5</v>
      </c>
      <c r="AK327" t="str">
        <f t="shared" si="89"/>
        <v/>
      </c>
      <c r="AL327" t="str">
        <f t="shared" si="90"/>
        <v/>
      </c>
      <c r="AM327">
        <f t="shared" si="91"/>
        <v>39.89473684210526</v>
      </c>
      <c r="AN327">
        <f t="shared" si="92"/>
        <v>39.89473684210526</v>
      </c>
      <c r="AO327" t="str">
        <f t="shared" si="93"/>
        <v/>
      </c>
      <c r="AP327" t="str">
        <f t="shared" si="94"/>
        <v/>
      </c>
    </row>
    <row r="328" spans="1:42" x14ac:dyDescent="0.3">
      <c r="A328" s="2">
        <v>44991</v>
      </c>
      <c r="B328" s="2">
        <v>45103</v>
      </c>
      <c r="C328">
        <v>112</v>
      </c>
      <c r="D328">
        <f t="shared" si="95"/>
        <v>26.375</v>
      </c>
      <c r="E328">
        <f t="shared" si="80"/>
        <v>26.375</v>
      </c>
      <c r="F328" t="str">
        <f t="shared" si="81"/>
        <v/>
      </c>
      <c r="G328" t="str">
        <f t="shared" si="82"/>
        <v/>
      </c>
      <c r="H328" t="str">
        <f t="shared" si="83"/>
        <v/>
      </c>
      <c r="I328" t="str">
        <f t="shared" si="84"/>
        <v/>
      </c>
      <c r="J328">
        <f t="shared" si="85"/>
        <v>39.142857142857146</v>
      </c>
      <c r="K328">
        <f t="shared" si="86"/>
        <v>39.142857142857146</v>
      </c>
      <c r="L328" t="s">
        <v>3540</v>
      </c>
      <c r="M328" t="s">
        <v>2730</v>
      </c>
      <c r="N328" t="s">
        <v>39</v>
      </c>
      <c r="O328" t="s">
        <v>17</v>
      </c>
      <c r="P328" t="s">
        <v>18</v>
      </c>
      <c r="Q328" t="s">
        <v>34</v>
      </c>
      <c r="R328" t="s">
        <v>35</v>
      </c>
      <c r="S328" t="s">
        <v>22</v>
      </c>
      <c r="T328" t="s">
        <v>22</v>
      </c>
      <c r="V328" t="s">
        <v>63</v>
      </c>
      <c r="W328">
        <v>157.7354160117533</v>
      </c>
      <c r="X328">
        <v>6.9730304975859596</v>
      </c>
      <c r="Y328">
        <v>176</v>
      </c>
      <c r="Z328" t="s">
        <v>3714</v>
      </c>
      <c r="AA328" t="s">
        <v>3554</v>
      </c>
      <c r="AB328" t="s">
        <v>3584</v>
      </c>
      <c r="AC328">
        <v>3</v>
      </c>
      <c r="AD328" t="s">
        <v>3563</v>
      </c>
      <c r="AE328" t="s">
        <v>3554</v>
      </c>
      <c r="AF328" t="s">
        <v>3585</v>
      </c>
      <c r="AG328">
        <v>6</v>
      </c>
      <c r="AH328" t="s">
        <v>3566</v>
      </c>
      <c r="AI328">
        <f t="shared" si="87"/>
        <v>34.771428571428572</v>
      </c>
      <c r="AJ328">
        <f t="shared" si="88"/>
        <v>34.771428571428572</v>
      </c>
      <c r="AK328" t="str">
        <f t="shared" si="89"/>
        <v/>
      </c>
      <c r="AL328" t="str">
        <f t="shared" si="90"/>
        <v/>
      </c>
      <c r="AM328" t="str">
        <f t="shared" si="91"/>
        <v/>
      </c>
      <c r="AN328" t="str">
        <f t="shared" si="92"/>
        <v/>
      </c>
      <c r="AO328">
        <f t="shared" si="93"/>
        <v>34.263157894736842</v>
      </c>
      <c r="AP328">
        <f t="shared" si="94"/>
        <v>34.263157894736842</v>
      </c>
    </row>
    <row r="329" spans="1:42" x14ac:dyDescent="0.3">
      <c r="A329" s="2">
        <v>45045</v>
      </c>
      <c r="B329" s="2">
        <v>45103</v>
      </c>
      <c r="C329">
        <v>58</v>
      </c>
      <c r="D329">
        <f t="shared" si="95"/>
        <v>26.375</v>
      </c>
      <c r="E329">
        <f t="shared" si="80"/>
        <v>26.375</v>
      </c>
      <c r="F329" t="str">
        <f t="shared" si="81"/>
        <v/>
      </c>
      <c r="G329" t="str">
        <f t="shared" si="82"/>
        <v/>
      </c>
      <c r="H329" t="str">
        <f t="shared" si="83"/>
        <v/>
      </c>
      <c r="I329" t="str">
        <f t="shared" si="84"/>
        <v/>
      </c>
      <c r="J329">
        <f t="shared" si="85"/>
        <v>39.142857142857146</v>
      </c>
      <c r="K329">
        <f t="shared" si="86"/>
        <v>39.142857142857146</v>
      </c>
      <c r="L329" t="s">
        <v>3537</v>
      </c>
      <c r="M329" t="s">
        <v>1768</v>
      </c>
      <c r="N329" t="s">
        <v>118</v>
      </c>
      <c r="O329" t="s">
        <v>17</v>
      </c>
      <c r="P329" t="s">
        <v>18</v>
      </c>
      <c r="Q329" t="s">
        <v>19</v>
      </c>
      <c r="R329" t="s">
        <v>35</v>
      </c>
      <c r="S329" t="s">
        <v>22</v>
      </c>
      <c r="T329" t="s">
        <v>22</v>
      </c>
      <c r="V329" t="s">
        <v>63</v>
      </c>
      <c r="W329">
        <v>80.235884036088379</v>
      </c>
      <c r="X329">
        <v>7.4945008740851131</v>
      </c>
      <c r="Y329">
        <v>176</v>
      </c>
      <c r="Z329" t="s">
        <v>3714</v>
      </c>
      <c r="AA329" t="s">
        <v>3554</v>
      </c>
      <c r="AB329" t="s">
        <v>3585</v>
      </c>
      <c r="AC329">
        <v>4</v>
      </c>
      <c r="AD329" t="s">
        <v>3564</v>
      </c>
      <c r="AE329" t="s">
        <v>3554</v>
      </c>
      <c r="AF329" t="s">
        <v>3585</v>
      </c>
      <c r="AG329">
        <v>6</v>
      </c>
      <c r="AH329" t="s">
        <v>3566</v>
      </c>
      <c r="AI329">
        <f t="shared" si="87"/>
        <v>34.771428571428572</v>
      </c>
      <c r="AJ329">
        <f t="shared" si="88"/>
        <v>34.771428571428572</v>
      </c>
      <c r="AK329" t="str">
        <f t="shared" si="89"/>
        <v/>
      </c>
      <c r="AL329" t="str">
        <f t="shared" si="90"/>
        <v/>
      </c>
      <c r="AM329" t="str">
        <f t="shared" si="91"/>
        <v/>
      </c>
      <c r="AN329" t="str">
        <f t="shared" si="92"/>
        <v/>
      </c>
      <c r="AO329">
        <f t="shared" si="93"/>
        <v>34.263157894736842</v>
      </c>
      <c r="AP329">
        <f t="shared" si="94"/>
        <v>34.263157894736842</v>
      </c>
    </row>
    <row r="330" spans="1:42" x14ac:dyDescent="0.3">
      <c r="A330" s="2">
        <v>45095</v>
      </c>
      <c r="B330" s="2">
        <v>45103</v>
      </c>
      <c r="C330">
        <v>8</v>
      </c>
      <c r="D330">
        <f t="shared" si="95"/>
        <v>26.375</v>
      </c>
      <c r="E330">
        <f t="shared" si="80"/>
        <v>26.375</v>
      </c>
      <c r="F330" t="str">
        <f t="shared" si="81"/>
        <v/>
      </c>
      <c r="G330" t="str">
        <f t="shared" si="82"/>
        <v/>
      </c>
      <c r="H330" t="str">
        <f t="shared" si="83"/>
        <v/>
      </c>
      <c r="I330" t="str">
        <f t="shared" si="84"/>
        <v/>
      </c>
      <c r="J330">
        <f t="shared" si="85"/>
        <v>39.142857142857146</v>
      </c>
      <c r="K330">
        <f t="shared" si="86"/>
        <v>39.142857142857146</v>
      </c>
      <c r="L330" t="s">
        <v>3538</v>
      </c>
      <c r="M330" t="s">
        <v>174</v>
      </c>
      <c r="N330" t="s">
        <v>80</v>
      </c>
      <c r="O330" t="s">
        <v>17</v>
      </c>
      <c r="P330" t="s">
        <v>40</v>
      </c>
      <c r="Q330" t="s">
        <v>41</v>
      </c>
      <c r="R330" t="s">
        <v>35</v>
      </c>
      <c r="S330" t="s">
        <v>22</v>
      </c>
      <c r="T330" t="s">
        <v>22</v>
      </c>
      <c r="V330" t="s">
        <v>30</v>
      </c>
      <c r="W330">
        <v>21.995680571760349</v>
      </c>
      <c r="X330">
        <v>4.7311467973742696</v>
      </c>
      <c r="Y330">
        <v>176</v>
      </c>
      <c r="Z330" t="s">
        <v>3714</v>
      </c>
      <c r="AA330" t="s">
        <v>3554</v>
      </c>
      <c r="AB330" t="s">
        <v>3585</v>
      </c>
      <c r="AC330">
        <v>6</v>
      </c>
      <c r="AD330" t="s">
        <v>3566</v>
      </c>
      <c r="AE330" t="s">
        <v>3554</v>
      </c>
      <c r="AF330" t="s">
        <v>3585</v>
      </c>
      <c r="AG330">
        <v>6</v>
      </c>
      <c r="AH330" t="s">
        <v>3566</v>
      </c>
      <c r="AI330">
        <f t="shared" si="87"/>
        <v>34.771428571428572</v>
      </c>
      <c r="AJ330">
        <f t="shared" si="88"/>
        <v>34.771428571428572</v>
      </c>
      <c r="AK330" t="str">
        <f t="shared" si="89"/>
        <v/>
      </c>
      <c r="AL330" t="str">
        <f t="shared" si="90"/>
        <v/>
      </c>
      <c r="AM330" t="str">
        <f t="shared" si="91"/>
        <v/>
      </c>
      <c r="AN330" t="str">
        <f t="shared" si="92"/>
        <v/>
      </c>
      <c r="AO330">
        <f t="shared" si="93"/>
        <v>34.263157894736842</v>
      </c>
      <c r="AP330">
        <f t="shared" si="94"/>
        <v>34.263157894736842</v>
      </c>
    </row>
    <row r="331" spans="1:42" x14ac:dyDescent="0.3">
      <c r="A331" s="2">
        <v>45050</v>
      </c>
      <c r="B331" s="2">
        <v>45104</v>
      </c>
      <c r="C331">
        <v>54</v>
      </c>
      <c r="D331">
        <f t="shared" si="95"/>
        <v>29.25</v>
      </c>
      <c r="E331">
        <f t="shared" si="80"/>
        <v>29.25</v>
      </c>
      <c r="F331" t="str">
        <f t="shared" si="81"/>
        <v/>
      </c>
      <c r="G331" t="str">
        <f t="shared" si="82"/>
        <v/>
      </c>
      <c r="H331">
        <f t="shared" si="83"/>
        <v>34.25</v>
      </c>
      <c r="I331">
        <f t="shared" si="84"/>
        <v>34.25</v>
      </c>
      <c r="J331" t="str">
        <f t="shared" si="85"/>
        <v/>
      </c>
      <c r="K331" t="str">
        <f t="shared" si="86"/>
        <v/>
      </c>
      <c r="L331" t="s">
        <v>3537</v>
      </c>
      <c r="M331" t="s">
        <v>1742</v>
      </c>
      <c r="N331" t="s">
        <v>157</v>
      </c>
      <c r="O331" t="s">
        <v>51</v>
      </c>
      <c r="P331" t="s">
        <v>59</v>
      </c>
      <c r="Q331" t="s">
        <v>92</v>
      </c>
      <c r="R331" t="s">
        <v>42</v>
      </c>
      <c r="S331" t="s">
        <v>22</v>
      </c>
      <c r="T331" t="s">
        <v>22</v>
      </c>
      <c r="V331" t="s">
        <v>30</v>
      </c>
      <c r="W331">
        <v>30.529900671546759</v>
      </c>
      <c r="X331">
        <v>4.4763357333010987</v>
      </c>
      <c r="Y331">
        <v>177</v>
      </c>
      <c r="Z331" t="s">
        <v>3875</v>
      </c>
      <c r="AA331" t="s">
        <v>3554</v>
      </c>
      <c r="AB331" t="s">
        <v>3585</v>
      </c>
      <c r="AC331">
        <v>5</v>
      </c>
      <c r="AD331" t="s">
        <v>3565</v>
      </c>
      <c r="AE331" t="s">
        <v>3554</v>
      </c>
      <c r="AF331" t="s">
        <v>3585</v>
      </c>
      <c r="AG331">
        <v>6</v>
      </c>
      <c r="AH331" t="s">
        <v>3566</v>
      </c>
      <c r="AI331">
        <f t="shared" si="87"/>
        <v>34.637681159420289</v>
      </c>
      <c r="AJ331">
        <f t="shared" si="88"/>
        <v>34.637681159420289</v>
      </c>
      <c r="AK331" t="str">
        <f t="shared" si="89"/>
        <v/>
      </c>
      <c r="AL331" t="str">
        <f t="shared" si="90"/>
        <v/>
      </c>
      <c r="AM331">
        <f t="shared" si="91"/>
        <v>38.352941176470587</v>
      </c>
      <c r="AN331">
        <f t="shared" si="92"/>
        <v>38.352941176470587</v>
      </c>
      <c r="AO331" t="str">
        <f t="shared" si="93"/>
        <v/>
      </c>
      <c r="AP331" t="str">
        <f t="shared" si="94"/>
        <v/>
      </c>
    </row>
    <row r="332" spans="1:42" x14ac:dyDescent="0.3">
      <c r="A332" s="2">
        <v>45102</v>
      </c>
      <c r="B332" s="2">
        <v>45105</v>
      </c>
      <c r="C332">
        <v>3</v>
      </c>
      <c r="D332">
        <f t="shared" si="95"/>
        <v>31.1875</v>
      </c>
      <c r="E332">
        <f t="shared" si="80"/>
        <v>31.1875</v>
      </c>
      <c r="F332" t="str">
        <f t="shared" si="81"/>
        <v/>
      </c>
      <c r="G332" t="str">
        <f t="shared" si="82"/>
        <v/>
      </c>
      <c r="H332">
        <f t="shared" si="83"/>
        <v>33.666666666666664</v>
      </c>
      <c r="I332">
        <f t="shared" si="84"/>
        <v>33.666666666666664</v>
      </c>
      <c r="J332" t="str">
        <f t="shared" si="85"/>
        <v/>
      </c>
      <c r="K332" t="str">
        <f t="shared" si="86"/>
        <v/>
      </c>
      <c r="L332" t="s">
        <v>3538</v>
      </c>
      <c r="M332" t="s">
        <v>758</v>
      </c>
      <c r="N332" t="s">
        <v>103</v>
      </c>
      <c r="O332" t="s">
        <v>51</v>
      </c>
      <c r="P332" t="s">
        <v>59</v>
      </c>
      <c r="Q332" t="s">
        <v>19</v>
      </c>
      <c r="R332" t="s">
        <v>42</v>
      </c>
      <c r="S332" t="s">
        <v>22</v>
      </c>
      <c r="T332" t="s">
        <v>22</v>
      </c>
      <c r="V332" t="s">
        <v>30</v>
      </c>
      <c r="W332">
        <v>75.084759380872313</v>
      </c>
      <c r="X332">
        <v>6.808579494509738</v>
      </c>
      <c r="Y332">
        <v>178</v>
      </c>
      <c r="Z332" t="s">
        <v>3793</v>
      </c>
      <c r="AA332" t="s">
        <v>3554</v>
      </c>
      <c r="AB332" t="s">
        <v>3585</v>
      </c>
      <c r="AC332">
        <v>6</v>
      </c>
      <c r="AD332" t="s">
        <v>3566</v>
      </c>
      <c r="AE332" t="s">
        <v>3554</v>
      </c>
      <c r="AF332" t="s">
        <v>3585</v>
      </c>
      <c r="AG332">
        <v>6</v>
      </c>
      <c r="AH332" t="s">
        <v>3566</v>
      </c>
      <c r="AI332">
        <f t="shared" si="87"/>
        <v>33.823529411764703</v>
      </c>
      <c r="AJ332">
        <f t="shared" si="88"/>
        <v>33.823529411764703</v>
      </c>
      <c r="AK332" t="str">
        <f t="shared" si="89"/>
        <v/>
      </c>
      <c r="AL332" t="str">
        <f t="shared" si="90"/>
        <v/>
      </c>
      <c r="AM332">
        <f t="shared" si="91"/>
        <v>36.457142857142856</v>
      </c>
      <c r="AN332">
        <f t="shared" si="92"/>
        <v>36.457142857142856</v>
      </c>
      <c r="AO332" t="str">
        <f t="shared" si="93"/>
        <v/>
      </c>
      <c r="AP332" t="str">
        <f t="shared" si="94"/>
        <v/>
      </c>
    </row>
    <row r="333" spans="1:42" x14ac:dyDescent="0.3">
      <c r="A333" s="2">
        <v>45043</v>
      </c>
      <c r="B333" s="2">
        <v>45105</v>
      </c>
      <c r="C333">
        <v>62</v>
      </c>
      <c r="D333">
        <f t="shared" si="95"/>
        <v>31.1875</v>
      </c>
      <c r="E333">
        <f t="shared" si="80"/>
        <v>31.1875</v>
      </c>
      <c r="F333" t="str">
        <f t="shared" si="81"/>
        <v/>
      </c>
      <c r="G333" t="str">
        <f t="shared" si="82"/>
        <v/>
      </c>
      <c r="H333">
        <f t="shared" si="83"/>
        <v>33.666666666666664</v>
      </c>
      <c r="I333">
        <f t="shared" si="84"/>
        <v>33.666666666666664</v>
      </c>
      <c r="J333" t="str">
        <f t="shared" si="85"/>
        <v/>
      </c>
      <c r="K333" t="str">
        <f t="shared" si="86"/>
        <v/>
      </c>
      <c r="L333" t="s">
        <v>3537</v>
      </c>
      <c r="M333" t="s">
        <v>2872</v>
      </c>
      <c r="N333" t="s">
        <v>57</v>
      </c>
      <c r="O333" t="s">
        <v>46</v>
      </c>
      <c r="P333" t="s">
        <v>119</v>
      </c>
      <c r="Q333" t="s">
        <v>120</v>
      </c>
      <c r="R333" t="s">
        <v>42</v>
      </c>
      <c r="S333" t="s">
        <v>21</v>
      </c>
      <c r="T333" t="s">
        <v>21</v>
      </c>
      <c r="U333" t="s">
        <v>3258</v>
      </c>
      <c r="V333" t="s">
        <v>24</v>
      </c>
      <c r="W333">
        <v>74.848442821707678</v>
      </c>
      <c r="X333">
        <v>5.2905045056714206</v>
      </c>
      <c r="Y333">
        <v>178</v>
      </c>
      <c r="Z333" t="s">
        <v>3793</v>
      </c>
      <c r="AA333" t="s">
        <v>3554</v>
      </c>
      <c r="AB333" t="s">
        <v>3585</v>
      </c>
      <c r="AC333">
        <v>4</v>
      </c>
      <c r="AD333" t="s">
        <v>3564</v>
      </c>
      <c r="AE333" t="s">
        <v>3554</v>
      </c>
      <c r="AF333" t="s">
        <v>3585</v>
      </c>
      <c r="AG333">
        <v>6</v>
      </c>
      <c r="AH333" t="s">
        <v>3566</v>
      </c>
      <c r="AI333">
        <f t="shared" si="87"/>
        <v>33.823529411764703</v>
      </c>
      <c r="AJ333">
        <f t="shared" si="88"/>
        <v>33.823529411764703</v>
      </c>
      <c r="AK333" t="str">
        <f t="shared" si="89"/>
        <v/>
      </c>
      <c r="AL333" t="str">
        <f t="shared" si="90"/>
        <v/>
      </c>
      <c r="AM333">
        <f t="shared" si="91"/>
        <v>36.457142857142856</v>
      </c>
      <c r="AN333">
        <f t="shared" si="92"/>
        <v>36.457142857142856</v>
      </c>
      <c r="AO333" t="str">
        <f t="shared" si="93"/>
        <v/>
      </c>
      <c r="AP333" t="str">
        <f t="shared" si="94"/>
        <v/>
      </c>
    </row>
    <row r="334" spans="1:42" x14ac:dyDescent="0.3">
      <c r="A334" s="2">
        <v>45092</v>
      </c>
      <c r="B334" s="2">
        <v>45105</v>
      </c>
      <c r="C334">
        <v>13</v>
      </c>
      <c r="D334">
        <f t="shared" si="95"/>
        <v>31.1875</v>
      </c>
      <c r="E334">
        <f t="shared" si="80"/>
        <v>31.1875</v>
      </c>
      <c r="F334">
        <f t="shared" si="81"/>
        <v>6.75</v>
      </c>
      <c r="G334">
        <f t="shared" si="82"/>
        <v>6.75</v>
      </c>
      <c r="H334" t="str">
        <f t="shared" si="83"/>
        <v/>
      </c>
      <c r="I334" t="str">
        <f t="shared" si="84"/>
        <v/>
      </c>
      <c r="J334" t="str">
        <f t="shared" si="85"/>
        <v/>
      </c>
      <c r="K334" t="str">
        <f t="shared" si="86"/>
        <v/>
      </c>
      <c r="L334" t="s">
        <v>3538</v>
      </c>
      <c r="M334" t="s">
        <v>1843</v>
      </c>
      <c r="N334" t="s">
        <v>16</v>
      </c>
      <c r="O334" t="s">
        <v>17</v>
      </c>
      <c r="P334" t="s">
        <v>18</v>
      </c>
      <c r="Q334" t="s">
        <v>34</v>
      </c>
      <c r="R334" t="s">
        <v>20</v>
      </c>
      <c r="S334" t="s">
        <v>21</v>
      </c>
      <c r="T334" t="s">
        <v>21</v>
      </c>
      <c r="U334" t="s">
        <v>2277</v>
      </c>
      <c r="V334" t="s">
        <v>76</v>
      </c>
      <c r="W334">
        <v>69.627538456735437</v>
      </c>
      <c r="X334">
        <v>6.0675518115974487</v>
      </c>
      <c r="Y334">
        <v>178</v>
      </c>
      <c r="Z334" t="s">
        <v>3793</v>
      </c>
      <c r="AA334" t="s">
        <v>3554</v>
      </c>
      <c r="AB334" t="s">
        <v>3585</v>
      </c>
      <c r="AC334">
        <v>6</v>
      </c>
      <c r="AD334" t="s">
        <v>3566</v>
      </c>
      <c r="AE334" t="s">
        <v>3554</v>
      </c>
      <c r="AF334" t="s">
        <v>3585</v>
      </c>
      <c r="AG334">
        <v>6</v>
      </c>
      <c r="AH334" t="s">
        <v>3566</v>
      </c>
      <c r="AI334">
        <f t="shared" si="87"/>
        <v>33.823529411764703</v>
      </c>
      <c r="AJ334">
        <f t="shared" si="88"/>
        <v>33.823529411764703</v>
      </c>
      <c r="AK334">
        <f t="shared" si="89"/>
        <v>25.133333333333333</v>
      </c>
      <c r="AL334">
        <f t="shared" si="90"/>
        <v>25.133333333333333</v>
      </c>
      <c r="AM334" t="str">
        <f t="shared" si="91"/>
        <v/>
      </c>
      <c r="AN334" t="str">
        <f t="shared" si="92"/>
        <v/>
      </c>
      <c r="AO334" t="str">
        <f t="shared" si="93"/>
        <v/>
      </c>
      <c r="AP334" t="str">
        <f t="shared" si="94"/>
        <v/>
      </c>
    </row>
    <row r="335" spans="1:42" x14ac:dyDescent="0.3">
      <c r="A335" s="2">
        <v>45079</v>
      </c>
      <c r="B335" s="2">
        <v>45106</v>
      </c>
      <c r="C335">
        <v>27</v>
      </c>
      <c r="D335">
        <f t="shared" si="95"/>
        <v>36.058823529411768</v>
      </c>
      <c r="E335">
        <f t="shared" si="80"/>
        <v>36.058823529411768</v>
      </c>
      <c r="F335" t="str">
        <f t="shared" si="81"/>
        <v/>
      </c>
      <c r="G335" t="str">
        <f t="shared" si="82"/>
        <v/>
      </c>
      <c r="H335" t="str">
        <f t="shared" si="83"/>
        <v/>
      </c>
      <c r="I335" t="str">
        <f t="shared" si="84"/>
        <v/>
      </c>
      <c r="J335">
        <f t="shared" si="85"/>
        <v>42.625</v>
      </c>
      <c r="K335">
        <f t="shared" si="86"/>
        <v>42.625</v>
      </c>
      <c r="L335" t="s">
        <v>3538</v>
      </c>
      <c r="M335" t="s">
        <v>2346</v>
      </c>
      <c r="N335" t="s">
        <v>118</v>
      </c>
      <c r="O335" t="s">
        <v>33</v>
      </c>
      <c r="P335" t="s">
        <v>59</v>
      </c>
      <c r="Q335" t="s">
        <v>19</v>
      </c>
      <c r="R335" t="s">
        <v>35</v>
      </c>
      <c r="S335" t="s">
        <v>22</v>
      </c>
      <c r="T335" t="s">
        <v>22</v>
      </c>
      <c r="V335" t="s">
        <v>43</v>
      </c>
      <c r="W335">
        <v>65.168905683342032</v>
      </c>
      <c r="X335">
        <v>6.4700218763777144</v>
      </c>
      <c r="Y335">
        <v>179</v>
      </c>
      <c r="Z335" t="s">
        <v>3783</v>
      </c>
      <c r="AA335" t="s">
        <v>3554</v>
      </c>
      <c r="AB335" t="s">
        <v>3585</v>
      </c>
      <c r="AC335">
        <v>6</v>
      </c>
      <c r="AD335" t="s">
        <v>3566</v>
      </c>
      <c r="AE335" t="s">
        <v>3554</v>
      </c>
      <c r="AF335" t="s">
        <v>3585</v>
      </c>
      <c r="AG335">
        <v>6</v>
      </c>
      <c r="AH335" t="s">
        <v>3566</v>
      </c>
      <c r="AI335">
        <f t="shared" si="87"/>
        <v>35.114285714285714</v>
      </c>
      <c r="AJ335">
        <f t="shared" si="88"/>
        <v>35.114285714285714</v>
      </c>
      <c r="AK335" t="str">
        <f t="shared" si="89"/>
        <v/>
      </c>
      <c r="AL335" t="str">
        <f t="shared" si="90"/>
        <v/>
      </c>
      <c r="AM335" t="str">
        <f t="shared" si="91"/>
        <v/>
      </c>
      <c r="AN335" t="str">
        <f t="shared" si="92"/>
        <v/>
      </c>
      <c r="AO335">
        <f t="shared" si="93"/>
        <v>35.9</v>
      </c>
      <c r="AP335">
        <f t="shared" si="94"/>
        <v>35.9</v>
      </c>
    </row>
    <row r="336" spans="1:42" x14ac:dyDescent="0.3">
      <c r="A336" s="2">
        <v>45062</v>
      </c>
      <c r="B336" s="2">
        <v>45106</v>
      </c>
      <c r="C336">
        <v>44</v>
      </c>
      <c r="D336">
        <f t="shared" si="95"/>
        <v>36.058823529411768</v>
      </c>
      <c r="E336">
        <f t="shared" si="80"/>
        <v>36.058823529411768</v>
      </c>
      <c r="F336" t="str">
        <f t="shared" si="81"/>
        <v/>
      </c>
      <c r="G336" t="str">
        <f t="shared" si="82"/>
        <v/>
      </c>
      <c r="H336" t="str">
        <f t="shared" si="83"/>
        <v/>
      </c>
      <c r="I336" t="str">
        <f t="shared" si="84"/>
        <v/>
      </c>
      <c r="J336">
        <f t="shared" si="85"/>
        <v>42.625</v>
      </c>
      <c r="K336">
        <f t="shared" si="86"/>
        <v>42.625</v>
      </c>
      <c r="L336" t="s">
        <v>3537</v>
      </c>
      <c r="M336" t="s">
        <v>265</v>
      </c>
      <c r="N336" t="s">
        <v>39</v>
      </c>
      <c r="O336" t="s">
        <v>33</v>
      </c>
      <c r="P336" t="s">
        <v>59</v>
      </c>
      <c r="Q336" t="s">
        <v>34</v>
      </c>
      <c r="R336" t="s">
        <v>35</v>
      </c>
      <c r="S336" t="s">
        <v>21</v>
      </c>
      <c r="T336" t="s">
        <v>21</v>
      </c>
      <c r="U336" t="s">
        <v>266</v>
      </c>
      <c r="V336" t="s">
        <v>43</v>
      </c>
      <c r="W336">
        <v>84.604454525540078</v>
      </c>
      <c r="X336">
        <v>6.7202793866988699</v>
      </c>
      <c r="Y336">
        <v>179</v>
      </c>
      <c r="Z336" t="s">
        <v>3783</v>
      </c>
      <c r="AA336" t="s">
        <v>3554</v>
      </c>
      <c r="AB336" t="s">
        <v>3585</v>
      </c>
      <c r="AC336">
        <v>5</v>
      </c>
      <c r="AD336" t="s">
        <v>3565</v>
      </c>
      <c r="AE336" t="s">
        <v>3554</v>
      </c>
      <c r="AF336" t="s">
        <v>3585</v>
      </c>
      <c r="AG336">
        <v>6</v>
      </c>
      <c r="AH336" t="s">
        <v>3566</v>
      </c>
      <c r="AI336">
        <f t="shared" si="87"/>
        <v>35.114285714285714</v>
      </c>
      <c r="AJ336">
        <f t="shared" si="88"/>
        <v>35.114285714285714</v>
      </c>
      <c r="AK336" t="str">
        <f t="shared" si="89"/>
        <v/>
      </c>
      <c r="AL336" t="str">
        <f t="shared" si="90"/>
        <v/>
      </c>
      <c r="AM336" t="str">
        <f t="shared" si="91"/>
        <v/>
      </c>
      <c r="AN336" t="str">
        <f t="shared" si="92"/>
        <v/>
      </c>
      <c r="AO336">
        <f t="shared" si="93"/>
        <v>35.9</v>
      </c>
      <c r="AP336">
        <f t="shared" si="94"/>
        <v>35.9</v>
      </c>
    </row>
    <row r="337" spans="1:42" x14ac:dyDescent="0.3">
      <c r="A337" s="2">
        <v>45030</v>
      </c>
      <c r="B337" s="2">
        <v>45106</v>
      </c>
      <c r="C337">
        <v>76</v>
      </c>
      <c r="D337">
        <f t="shared" si="95"/>
        <v>36.058823529411768</v>
      </c>
      <c r="E337">
        <f t="shared" si="80"/>
        <v>36.058823529411768</v>
      </c>
      <c r="F337">
        <f t="shared" si="81"/>
        <v>32.666666666666664</v>
      </c>
      <c r="G337">
        <f t="shared" si="82"/>
        <v>32.666666666666664</v>
      </c>
      <c r="H337" t="str">
        <f t="shared" si="83"/>
        <v/>
      </c>
      <c r="I337" t="str">
        <f t="shared" si="84"/>
        <v/>
      </c>
      <c r="J337" t="str">
        <f t="shared" si="85"/>
        <v/>
      </c>
      <c r="K337" t="str">
        <f t="shared" si="86"/>
        <v/>
      </c>
      <c r="L337" t="s">
        <v>3537</v>
      </c>
      <c r="M337" t="s">
        <v>1306</v>
      </c>
      <c r="N337" t="s">
        <v>118</v>
      </c>
      <c r="O337" t="s">
        <v>58</v>
      </c>
      <c r="P337" t="s">
        <v>119</v>
      </c>
      <c r="Q337" t="s">
        <v>120</v>
      </c>
      <c r="R337" t="s">
        <v>20</v>
      </c>
      <c r="S337" t="s">
        <v>21</v>
      </c>
      <c r="T337" t="s">
        <v>21</v>
      </c>
      <c r="U337" t="s">
        <v>3240</v>
      </c>
      <c r="V337" t="s">
        <v>24</v>
      </c>
      <c r="W337">
        <v>58.468589990949162</v>
      </c>
      <c r="X337">
        <v>6.329330884844703</v>
      </c>
      <c r="Y337">
        <v>179</v>
      </c>
      <c r="Z337" t="s">
        <v>3783</v>
      </c>
      <c r="AA337" t="s">
        <v>3554</v>
      </c>
      <c r="AB337" t="s">
        <v>3585</v>
      </c>
      <c r="AC337">
        <v>4</v>
      </c>
      <c r="AD337" t="s">
        <v>3564</v>
      </c>
      <c r="AE337" t="s">
        <v>3554</v>
      </c>
      <c r="AF337" t="s">
        <v>3585</v>
      </c>
      <c r="AG337">
        <v>6</v>
      </c>
      <c r="AH337" t="s">
        <v>3566</v>
      </c>
      <c r="AI337">
        <f t="shared" si="87"/>
        <v>35.114285714285714</v>
      </c>
      <c r="AJ337">
        <f t="shared" si="88"/>
        <v>35.114285714285714</v>
      </c>
      <c r="AK337">
        <f t="shared" si="89"/>
        <v>29.8</v>
      </c>
      <c r="AL337">
        <f t="shared" si="90"/>
        <v>29.8</v>
      </c>
      <c r="AM337" t="str">
        <f t="shared" si="91"/>
        <v/>
      </c>
      <c r="AN337" t="str">
        <f t="shared" si="92"/>
        <v/>
      </c>
      <c r="AO337" t="str">
        <f t="shared" si="93"/>
        <v/>
      </c>
      <c r="AP337" t="str">
        <f t="shared" si="94"/>
        <v/>
      </c>
    </row>
    <row r="338" spans="1:42" x14ac:dyDescent="0.3">
      <c r="A338" s="2">
        <v>45081</v>
      </c>
      <c r="B338" s="2">
        <v>45106</v>
      </c>
      <c r="C338">
        <v>25</v>
      </c>
      <c r="D338">
        <f t="shared" si="95"/>
        <v>36.058823529411768</v>
      </c>
      <c r="E338">
        <f t="shared" si="80"/>
        <v>36.058823529411768</v>
      </c>
      <c r="F338" t="str">
        <f t="shared" si="81"/>
        <v/>
      </c>
      <c r="G338" t="str">
        <f t="shared" si="82"/>
        <v/>
      </c>
      <c r="H338">
        <f t="shared" si="83"/>
        <v>29</v>
      </c>
      <c r="I338">
        <f t="shared" si="84"/>
        <v>29</v>
      </c>
      <c r="J338" t="str">
        <f t="shared" si="85"/>
        <v/>
      </c>
      <c r="K338" t="str">
        <f t="shared" si="86"/>
        <v/>
      </c>
      <c r="L338" t="s">
        <v>3538</v>
      </c>
      <c r="M338" t="s">
        <v>286</v>
      </c>
      <c r="N338" t="s">
        <v>80</v>
      </c>
      <c r="O338" t="s">
        <v>51</v>
      </c>
      <c r="P338" t="s">
        <v>52</v>
      </c>
      <c r="Q338" t="s">
        <v>34</v>
      </c>
      <c r="R338" t="s">
        <v>42</v>
      </c>
      <c r="S338" t="s">
        <v>21</v>
      </c>
      <c r="T338" t="s">
        <v>21</v>
      </c>
      <c r="U338" t="s">
        <v>3062</v>
      </c>
      <c r="V338" t="s">
        <v>43</v>
      </c>
      <c r="W338">
        <v>23.190255507203791</v>
      </c>
      <c r="X338">
        <v>4.6606620254686364</v>
      </c>
      <c r="Y338">
        <v>179</v>
      </c>
      <c r="Z338" t="s">
        <v>3783</v>
      </c>
      <c r="AA338" t="s">
        <v>3554</v>
      </c>
      <c r="AB338" t="s">
        <v>3585</v>
      </c>
      <c r="AC338">
        <v>6</v>
      </c>
      <c r="AD338" t="s">
        <v>3566</v>
      </c>
      <c r="AE338" t="s">
        <v>3554</v>
      </c>
      <c r="AF338" t="s">
        <v>3585</v>
      </c>
      <c r="AG338">
        <v>6</v>
      </c>
      <c r="AH338" t="s">
        <v>3566</v>
      </c>
      <c r="AI338">
        <f t="shared" si="87"/>
        <v>35.114285714285714</v>
      </c>
      <c r="AJ338">
        <f t="shared" si="88"/>
        <v>35.114285714285714</v>
      </c>
      <c r="AK338" t="str">
        <f t="shared" si="89"/>
        <v/>
      </c>
      <c r="AL338" t="str">
        <f t="shared" si="90"/>
        <v/>
      </c>
      <c r="AM338">
        <f t="shared" si="91"/>
        <v>36.942857142857143</v>
      </c>
      <c r="AN338">
        <f t="shared" si="92"/>
        <v>36.942857142857143</v>
      </c>
      <c r="AO338" t="str">
        <f t="shared" si="93"/>
        <v/>
      </c>
      <c r="AP338" t="str">
        <f t="shared" si="94"/>
        <v/>
      </c>
    </row>
    <row r="339" spans="1:42" x14ac:dyDescent="0.3">
      <c r="A339" s="2">
        <v>45098</v>
      </c>
      <c r="B339" s="2">
        <v>45107</v>
      </c>
      <c r="C339">
        <v>9</v>
      </c>
      <c r="D339">
        <f t="shared" si="95"/>
        <v>37.75</v>
      </c>
      <c r="E339">
        <f t="shared" si="80"/>
        <v>37.75</v>
      </c>
      <c r="F339">
        <f t="shared" si="81"/>
        <v>26.75</v>
      </c>
      <c r="G339">
        <f t="shared" si="82"/>
        <v>26.75</v>
      </c>
      <c r="H339" t="str">
        <f t="shared" si="83"/>
        <v/>
      </c>
      <c r="I339" t="str">
        <f t="shared" si="84"/>
        <v/>
      </c>
      <c r="J339" t="str">
        <f t="shared" si="85"/>
        <v/>
      </c>
      <c r="K339" t="str">
        <f t="shared" si="86"/>
        <v/>
      </c>
      <c r="L339" t="s">
        <v>3538</v>
      </c>
      <c r="M339" t="s">
        <v>1326</v>
      </c>
      <c r="N339" t="s">
        <v>80</v>
      </c>
      <c r="O339" t="s">
        <v>46</v>
      </c>
      <c r="P339" t="s">
        <v>18</v>
      </c>
      <c r="Q339" t="s">
        <v>34</v>
      </c>
      <c r="R339" t="s">
        <v>20</v>
      </c>
      <c r="S339" t="s">
        <v>21</v>
      </c>
      <c r="T339" t="s">
        <v>3546</v>
      </c>
      <c r="U339" t="s">
        <v>2064</v>
      </c>
      <c r="V339" t="s">
        <v>30</v>
      </c>
      <c r="W339">
        <v>17.1209087967766</v>
      </c>
      <c r="X339">
        <v>4.7267844777865324</v>
      </c>
      <c r="Y339">
        <v>180</v>
      </c>
      <c r="Z339" t="s">
        <v>3815</v>
      </c>
      <c r="AA339" t="s">
        <v>3554</v>
      </c>
      <c r="AB339" t="s">
        <v>3585</v>
      </c>
      <c r="AC339">
        <v>6</v>
      </c>
      <c r="AD339" t="s">
        <v>3566</v>
      </c>
      <c r="AE339" t="s">
        <v>3554</v>
      </c>
      <c r="AF339" t="s">
        <v>3585</v>
      </c>
      <c r="AG339">
        <v>6</v>
      </c>
      <c r="AH339" t="s">
        <v>3566</v>
      </c>
      <c r="AI339">
        <f t="shared" si="87"/>
        <v>34.731343283582092</v>
      </c>
      <c r="AJ339">
        <f t="shared" si="88"/>
        <v>34.731343283582092</v>
      </c>
      <c r="AK339">
        <f t="shared" si="89"/>
        <v>28.5</v>
      </c>
      <c r="AL339">
        <f t="shared" si="90"/>
        <v>28.5</v>
      </c>
      <c r="AM339" t="str">
        <f t="shared" si="91"/>
        <v/>
      </c>
      <c r="AN339" t="str">
        <f t="shared" si="92"/>
        <v/>
      </c>
      <c r="AO339" t="str">
        <f t="shared" si="93"/>
        <v/>
      </c>
      <c r="AP339" t="str">
        <f t="shared" si="94"/>
        <v/>
      </c>
    </row>
    <row r="340" spans="1:42" x14ac:dyDescent="0.3">
      <c r="A340" s="2">
        <v>45106</v>
      </c>
      <c r="B340" s="2">
        <v>45108</v>
      </c>
      <c r="C340">
        <v>2</v>
      </c>
      <c r="D340">
        <f t="shared" si="95"/>
        <v>37.4375</v>
      </c>
      <c r="E340">
        <f t="shared" si="80"/>
        <v>37.4375</v>
      </c>
      <c r="F340" t="str">
        <f t="shared" si="81"/>
        <v/>
      </c>
      <c r="G340" t="str">
        <f t="shared" si="82"/>
        <v/>
      </c>
      <c r="H340">
        <f t="shared" si="83"/>
        <v>32.571428571428569</v>
      </c>
      <c r="I340">
        <f t="shared" si="84"/>
        <v>32.571428571428569</v>
      </c>
      <c r="J340" t="str">
        <f t="shared" si="85"/>
        <v/>
      </c>
      <c r="K340" t="str">
        <f t="shared" si="86"/>
        <v/>
      </c>
      <c r="L340" t="s">
        <v>3538</v>
      </c>
      <c r="M340" t="s">
        <v>1074</v>
      </c>
      <c r="N340" t="s">
        <v>80</v>
      </c>
      <c r="O340" t="s">
        <v>46</v>
      </c>
      <c r="P340" t="s">
        <v>18</v>
      </c>
      <c r="Q340" t="s">
        <v>19</v>
      </c>
      <c r="R340" t="s">
        <v>42</v>
      </c>
      <c r="S340" t="s">
        <v>22</v>
      </c>
      <c r="T340" t="s">
        <v>22</v>
      </c>
      <c r="V340" t="s">
        <v>63</v>
      </c>
      <c r="W340">
        <v>25.92852077331499</v>
      </c>
      <c r="X340">
        <v>4.3975696424875057</v>
      </c>
      <c r="Y340">
        <v>181</v>
      </c>
      <c r="Z340" t="s">
        <v>3756</v>
      </c>
      <c r="AA340" t="s">
        <v>3554</v>
      </c>
      <c r="AB340" t="s">
        <v>3585</v>
      </c>
      <c r="AC340">
        <v>6</v>
      </c>
      <c r="AD340" t="s">
        <v>3566</v>
      </c>
      <c r="AE340" t="s">
        <v>3554</v>
      </c>
      <c r="AF340" t="s">
        <v>3586</v>
      </c>
      <c r="AG340">
        <v>7</v>
      </c>
      <c r="AH340" t="s">
        <v>3567</v>
      </c>
      <c r="AI340">
        <f t="shared" si="87"/>
        <v>34.666666666666664</v>
      </c>
      <c r="AJ340">
        <f t="shared" si="88"/>
        <v>34.666666666666664</v>
      </c>
      <c r="AK340" t="str">
        <f t="shared" si="89"/>
        <v/>
      </c>
      <c r="AL340" t="str">
        <f t="shared" si="90"/>
        <v/>
      </c>
      <c r="AM340">
        <f t="shared" si="91"/>
        <v>36.777777777777779</v>
      </c>
      <c r="AN340">
        <f t="shared" si="92"/>
        <v>36.777777777777779</v>
      </c>
      <c r="AO340" t="str">
        <f t="shared" si="93"/>
        <v/>
      </c>
      <c r="AP340" t="str">
        <f t="shared" si="94"/>
        <v/>
      </c>
    </row>
    <row r="341" spans="1:42" x14ac:dyDescent="0.3">
      <c r="A341" s="2">
        <v>45027</v>
      </c>
      <c r="B341" s="2">
        <v>45108</v>
      </c>
      <c r="C341">
        <v>81</v>
      </c>
      <c r="D341">
        <f t="shared" si="95"/>
        <v>37.4375</v>
      </c>
      <c r="E341">
        <f t="shared" si="80"/>
        <v>37.4375</v>
      </c>
      <c r="F341" t="str">
        <f t="shared" si="81"/>
        <v/>
      </c>
      <c r="G341" t="str">
        <f t="shared" si="82"/>
        <v/>
      </c>
      <c r="H341">
        <f t="shared" si="83"/>
        <v>32.571428571428569</v>
      </c>
      <c r="I341">
        <f t="shared" si="84"/>
        <v>32.571428571428569</v>
      </c>
      <c r="J341" t="str">
        <f t="shared" si="85"/>
        <v/>
      </c>
      <c r="K341" t="str">
        <f t="shared" si="86"/>
        <v/>
      </c>
      <c r="L341" t="s">
        <v>3537</v>
      </c>
      <c r="M341" t="s">
        <v>2763</v>
      </c>
      <c r="N341" t="s">
        <v>118</v>
      </c>
      <c r="O341" t="s">
        <v>58</v>
      </c>
      <c r="P341" t="s">
        <v>119</v>
      </c>
      <c r="Q341" t="s">
        <v>120</v>
      </c>
      <c r="R341" t="s">
        <v>42</v>
      </c>
      <c r="S341" t="s">
        <v>21</v>
      </c>
      <c r="T341" t="s">
        <v>21</v>
      </c>
      <c r="U341" t="s">
        <v>3335</v>
      </c>
      <c r="V341" t="s">
        <v>76</v>
      </c>
      <c r="W341">
        <v>78.144801709040706</v>
      </c>
      <c r="X341">
        <v>6.0990829617332398</v>
      </c>
      <c r="Y341">
        <v>181</v>
      </c>
      <c r="Z341" t="s">
        <v>3756</v>
      </c>
      <c r="AA341" t="s">
        <v>3554</v>
      </c>
      <c r="AB341" t="s">
        <v>3585</v>
      </c>
      <c r="AC341">
        <v>4</v>
      </c>
      <c r="AD341" t="s">
        <v>3564</v>
      </c>
      <c r="AE341" t="s">
        <v>3554</v>
      </c>
      <c r="AF341" t="s">
        <v>3586</v>
      </c>
      <c r="AG341">
        <v>7</v>
      </c>
      <c r="AH341" t="s">
        <v>3567</v>
      </c>
      <c r="AI341">
        <f t="shared" si="87"/>
        <v>34.666666666666664</v>
      </c>
      <c r="AJ341">
        <f t="shared" si="88"/>
        <v>34.666666666666664</v>
      </c>
      <c r="AK341" t="str">
        <f t="shared" si="89"/>
        <v/>
      </c>
      <c r="AL341" t="str">
        <f t="shared" si="90"/>
        <v/>
      </c>
      <c r="AM341">
        <f t="shared" si="91"/>
        <v>36.777777777777779</v>
      </c>
      <c r="AN341">
        <f t="shared" si="92"/>
        <v>36.777777777777779</v>
      </c>
      <c r="AO341" t="str">
        <f t="shared" si="93"/>
        <v/>
      </c>
      <c r="AP341" t="str">
        <f t="shared" si="94"/>
        <v/>
      </c>
    </row>
    <row r="342" spans="1:42" x14ac:dyDescent="0.3">
      <c r="A342" s="2">
        <v>45084</v>
      </c>
      <c r="B342" s="2">
        <v>45108</v>
      </c>
      <c r="C342">
        <v>24</v>
      </c>
      <c r="D342">
        <f t="shared" si="95"/>
        <v>37.4375</v>
      </c>
      <c r="E342">
        <f t="shared" si="80"/>
        <v>37.4375</v>
      </c>
      <c r="F342" t="str">
        <f t="shared" si="81"/>
        <v/>
      </c>
      <c r="G342" t="str">
        <f t="shared" si="82"/>
        <v/>
      </c>
      <c r="H342" t="str">
        <f t="shared" si="83"/>
        <v/>
      </c>
      <c r="I342" t="str">
        <f t="shared" si="84"/>
        <v/>
      </c>
      <c r="J342">
        <f t="shared" si="85"/>
        <v>45.5</v>
      </c>
      <c r="K342">
        <f t="shared" si="86"/>
        <v>45.5</v>
      </c>
      <c r="L342" t="s">
        <v>3538</v>
      </c>
      <c r="M342" t="s">
        <v>1499</v>
      </c>
      <c r="N342" t="s">
        <v>39</v>
      </c>
      <c r="O342" t="s">
        <v>17</v>
      </c>
      <c r="P342" t="s">
        <v>40</v>
      </c>
      <c r="Q342" t="s">
        <v>41</v>
      </c>
      <c r="R342" t="s">
        <v>35</v>
      </c>
      <c r="S342" t="s">
        <v>21</v>
      </c>
      <c r="T342" t="s">
        <v>3546</v>
      </c>
      <c r="U342" t="s">
        <v>1712</v>
      </c>
      <c r="V342" t="s">
        <v>30</v>
      </c>
      <c r="W342">
        <v>101.84941169580399</v>
      </c>
      <c r="X342">
        <v>6.633198878943154</v>
      </c>
      <c r="Y342">
        <v>181</v>
      </c>
      <c r="Z342" t="s">
        <v>3756</v>
      </c>
      <c r="AA342" t="s">
        <v>3554</v>
      </c>
      <c r="AB342" t="s">
        <v>3585</v>
      </c>
      <c r="AC342">
        <v>6</v>
      </c>
      <c r="AD342" t="s">
        <v>3566</v>
      </c>
      <c r="AE342" t="s">
        <v>3554</v>
      </c>
      <c r="AF342" t="s">
        <v>3586</v>
      </c>
      <c r="AG342">
        <v>7</v>
      </c>
      <c r="AH342" t="s">
        <v>3567</v>
      </c>
      <c r="AI342">
        <f t="shared" si="87"/>
        <v>34.666666666666664</v>
      </c>
      <c r="AJ342">
        <f t="shared" si="88"/>
        <v>34.666666666666664</v>
      </c>
      <c r="AK342" t="str">
        <f t="shared" si="89"/>
        <v/>
      </c>
      <c r="AL342" t="str">
        <f t="shared" si="90"/>
        <v/>
      </c>
      <c r="AM342" t="str">
        <f t="shared" si="91"/>
        <v/>
      </c>
      <c r="AN342" t="str">
        <f t="shared" si="92"/>
        <v/>
      </c>
      <c r="AO342">
        <f t="shared" si="93"/>
        <v>34.277777777777779</v>
      </c>
      <c r="AP342">
        <f t="shared" si="94"/>
        <v>34.277777777777779</v>
      </c>
    </row>
    <row r="343" spans="1:42" x14ac:dyDescent="0.3">
      <c r="A343" s="2">
        <v>45107</v>
      </c>
      <c r="B343" s="2">
        <v>45108</v>
      </c>
      <c r="C343">
        <v>1</v>
      </c>
      <c r="D343">
        <f t="shared" si="95"/>
        <v>37.4375</v>
      </c>
      <c r="E343">
        <f t="shared" si="80"/>
        <v>37.4375</v>
      </c>
      <c r="F343" t="str">
        <f t="shared" si="81"/>
        <v/>
      </c>
      <c r="G343" t="str">
        <f t="shared" si="82"/>
        <v/>
      </c>
      <c r="H343">
        <f t="shared" si="83"/>
        <v>32.571428571428569</v>
      </c>
      <c r="I343">
        <f t="shared" si="84"/>
        <v>32.571428571428569</v>
      </c>
      <c r="J343" t="str">
        <f t="shared" si="85"/>
        <v/>
      </c>
      <c r="K343" t="str">
        <f t="shared" si="86"/>
        <v/>
      </c>
      <c r="L343" t="s">
        <v>3538</v>
      </c>
      <c r="M343" t="s">
        <v>184</v>
      </c>
      <c r="N343" t="s">
        <v>16</v>
      </c>
      <c r="O343" t="s">
        <v>33</v>
      </c>
      <c r="P343" t="s">
        <v>52</v>
      </c>
      <c r="Q343" t="s">
        <v>34</v>
      </c>
      <c r="R343" t="s">
        <v>42</v>
      </c>
      <c r="S343" t="s">
        <v>21</v>
      </c>
      <c r="T343" t="s">
        <v>3546</v>
      </c>
      <c r="U343" t="s">
        <v>565</v>
      </c>
      <c r="V343" t="s">
        <v>63</v>
      </c>
      <c r="W343">
        <v>88.896307956234367</v>
      </c>
      <c r="X343">
        <v>5.5488015631130763</v>
      </c>
      <c r="Y343">
        <v>181</v>
      </c>
      <c r="Z343" t="s">
        <v>3756</v>
      </c>
      <c r="AA343" t="s">
        <v>3554</v>
      </c>
      <c r="AB343" t="s">
        <v>3585</v>
      </c>
      <c r="AC343">
        <v>6</v>
      </c>
      <c r="AD343" t="s">
        <v>3566</v>
      </c>
      <c r="AE343" t="s">
        <v>3554</v>
      </c>
      <c r="AF343" t="s">
        <v>3586</v>
      </c>
      <c r="AG343">
        <v>7</v>
      </c>
      <c r="AH343" t="s">
        <v>3567</v>
      </c>
      <c r="AI343">
        <f t="shared" si="87"/>
        <v>34.666666666666664</v>
      </c>
      <c r="AJ343">
        <f t="shared" si="88"/>
        <v>34.666666666666664</v>
      </c>
      <c r="AK343" t="str">
        <f t="shared" si="89"/>
        <v/>
      </c>
      <c r="AL343" t="str">
        <f t="shared" si="90"/>
        <v/>
      </c>
      <c r="AM343">
        <f t="shared" si="91"/>
        <v>36.777777777777779</v>
      </c>
      <c r="AN343">
        <f t="shared" si="92"/>
        <v>36.777777777777779</v>
      </c>
      <c r="AO343" t="str">
        <f t="shared" si="93"/>
        <v/>
      </c>
      <c r="AP343" t="str">
        <f t="shared" si="94"/>
        <v/>
      </c>
    </row>
    <row r="344" spans="1:42" x14ac:dyDescent="0.3">
      <c r="A344" s="2">
        <v>45054</v>
      </c>
      <c r="B344" s="2">
        <v>45109</v>
      </c>
      <c r="C344">
        <v>55</v>
      </c>
      <c r="D344">
        <f t="shared" si="95"/>
        <v>38.578947368421055</v>
      </c>
      <c r="E344">
        <f t="shared" si="80"/>
        <v>38.578947368421055</v>
      </c>
      <c r="F344">
        <f t="shared" si="81"/>
        <v>38.25</v>
      </c>
      <c r="G344">
        <f t="shared" si="82"/>
        <v>38.25</v>
      </c>
      <c r="H344" t="str">
        <f t="shared" si="83"/>
        <v/>
      </c>
      <c r="I344" t="str">
        <f t="shared" si="84"/>
        <v/>
      </c>
      <c r="J344" t="str">
        <f t="shared" si="85"/>
        <v/>
      </c>
      <c r="K344" t="str">
        <f t="shared" si="86"/>
        <v/>
      </c>
      <c r="L344" t="s">
        <v>3537</v>
      </c>
      <c r="M344" t="s">
        <v>455</v>
      </c>
      <c r="N344" t="s">
        <v>16</v>
      </c>
      <c r="O344" t="s">
        <v>46</v>
      </c>
      <c r="P344" t="s">
        <v>119</v>
      </c>
      <c r="Q344" t="s">
        <v>120</v>
      </c>
      <c r="R344" t="s">
        <v>20</v>
      </c>
      <c r="S344" t="s">
        <v>21</v>
      </c>
      <c r="T344" t="s">
        <v>3546</v>
      </c>
      <c r="U344" t="s">
        <v>2192</v>
      </c>
      <c r="V344" t="s">
        <v>43</v>
      </c>
      <c r="W344">
        <v>74.360525119417574</v>
      </c>
      <c r="X344">
        <v>5.6585605692623826</v>
      </c>
      <c r="Y344">
        <v>182</v>
      </c>
      <c r="Z344" t="s">
        <v>3934</v>
      </c>
      <c r="AA344" t="s">
        <v>3554</v>
      </c>
      <c r="AB344" t="s">
        <v>3585</v>
      </c>
      <c r="AC344">
        <v>5</v>
      </c>
      <c r="AD344" t="s">
        <v>3565</v>
      </c>
      <c r="AE344" t="s">
        <v>3554</v>
      </c>
      <c r="AF344" t="s">
        <v>3586</v>
      </c>
      <c r="AG344">
        <v>7</v>
      </c>
      <c r="AH344" t="s">
        <v>3567</v>
      </c>
      <c r="AI344">
        <f t="shared" si="87"/>
        <v>35.246376811594203</v>
      </c>
      <c r="AJ344">
        <f t="shared" si="88"/>
        <v>35.246376811594203</v>
      </c>
      <c r="AK344">
        <f t="shared" si="89"/>
        <v>31.625</v>
      </c>
      <c r="AL344">
        <f t="shared" si="90"/>
        <v>31.625</v>
      </c>
      <c r="AM344" t="str">
        <f t="shared" si="91"/>
        <v/>
      </c>
      <c r="AN344" t="str">
        <f t="shared" si="92"/>
        <v/>
      </c>
      <c r="AO344" t="str">
        <f t="shared" si="93"/>
        <v/>
      </c>
      <c r="AP344" t="str">
        <f t="shared" si="94"/>
        <v/>
      </c>
    </row>
    <row r="345" spans="1:42" x14ac:dyDescent="0.3">
      <c r="A345" s="2">
        <v>45037</v>
      </c>
      <c r="B345" s="2">
        <v>45109</v>
      </c>
      <c r="C345">
        <v>72</v>
      </c>
      <c r="D345">
        <f t="shared" si="95"/>
        <v>38.578947368421055</v>
      </c>
      <c r="E345">
        <f t="shared" si="80"/>
        <v>38.578947368421055</v>
      </c>
      <c r="F345" t="str">
        <f t="shared" si="81"/>
        <v/>
      </c>
      <c r="G345" t="str">
        <f t="shared" si="82"/>
        <v/>
      </c>
      <c r="H345">
        <f t="shared" si="83"/>
        <v>34.111111111111114</v>
      </c>
      <c r="I345">
        <f t="shared" si="84"/>
        <v>34.111111111111114</v>
      </c>
      <c r="J345" t="str">
        <f t="shared" si="85"/>
        <v/>
      </c>
      <c r="K345" t="str">
        <f t="shared" si="86"/>
        <v/>
      </c>
      <c r="L345" t="s">
        <v>3537</v>
      </c>
      <c r="M345" t="s">
        <v>3119</v>
      </c>
      <c r="N345" t="s">
        <v>118</v>
      </c>
      <c r="O345" t="s">
        <v>33</v>
      </c>
      <c r="P345" t="s">
        <v>52</v>
      </c>
      <c r="Q345" t="s">
        <v>34</v>
      </c>
      <c r="R345" t="s">
        <v>42</v>
      </c>
      <c r="S345" t="s">
        <v>21</v>
      </c>
      <c r="T345" t="s">
        <v>21</v>
      </c>
      <c r="U345" t="s">
        <v>3120</v>
      </c>
      <c r="V345" t="s">
        <v>76</v>
      </c>
      <c r="W345">
        <v>85.24771171862669</v>
      </c>
      <c r="X345">
        <v>7.2042164022367512</v>
      </c>
      <c r="Y345">
        <v>182</v>
      </c>
      <c r="Z345" t="s">
        <v>3934</v>
      </c>
      <c r="AA345" t="s">
        <v>3554</v>
      </c>
      <c r="AB345" t="s">
        <v>3585</v>
      </c>
      <c r="AC345">
        <v>4</v>
      </c>
      <c r="AD345" t="s">
        <v>3564</v>
      </c>
      <c r="AE345" t="s">
        <v>3554</v>
      </c>
      <c r="AF345" t="s">
        <v>3586</v>
      </c>
      <c r="AG345">
        <v>7</v>
      </c>
      <c r="AH345" t="s">
        <v>3567</v>
      </c>
      <c r="AI345">
        <f t="shared" si="87"/>
        <v>35.246376811594203</v>
      </c>
      <c r="AJ345">
        <f t="shared" si="88"/>
        <v>35.246376811594203</v>
      </c>
      <c r="AK345" t="str">
        <f t="shared" si="89"/>
        <v/>
      </c>
      <c r="AL345" t="str">
        <f t="shared" si="90"/>
        <v/>
      </c>
      <c r="AM345">
        <f t="shared" si="91"/>
        <v>37.4</v>
      </c>
      <c r="AN345">
        <f t="shared" si="92"/>
        <v>37.4</v>
      </c>
      <c r="AO345" t="str">
        <f t="shared" si="93"/>
        <v/>
      </c>
      <c r="AP345" t="str">
        <f t="shared" si="94"/>
        <v/>
      </c>
    </row>
    <row r="346" spans="1:42" x14ac:dyDescent="0.3">
      <c r="A346" s="2">
        <v>45102</v>
      </c>
      <c r="B346" s="2">
        <v>45109</v>
      </c>
      <c r="C346">
        <v>7</v>
      </c>
      <c r="D346">
        <f t="shared" si="95"/>
        <v>38.578947368421055</v>
      </c>
      <c r="E346">
        <f t="shared" si="80"/>
        <v>38.578947368421055</v>
      </c>
      <c r="F346" t="str">
        <f t="shared" si="81"/>
        <v/>
      </c>
      <c r="G346" t="str">
        <f t="shared" si="82"/>
        <v/>
      </c>
      <c r="H346">
        <f t="shared" si="83"/>
        <v>34.111111111111114</v>
      </c>
      <c r="I346">
        <f t="shared" si="84"/>
        <v>34.111111111111114</v>
      </c>
      <c r="J346" t="str">
        <f t="shared" si="85"/>
        <v/>
      </c>
      <c r="K346" t="str">
        <f t="shared" si="86"/>
        <v/>
      </c>
      <c r="L346" t="s">
        <v>3538</v>
      </c>
      <c r="M346" t="s">
        <v>137</v>
      </c>
      <c r="N346" t="s">
        <v>16</v>
      </c>
      <c r="O346" t="s">
        <v>46</v>
      </c>
      <c r="P346" t="s">
        <v>119</v>
      </c>
      <c r="Q346" t="s">
        <v>120</v>
      </c>
      <c r="R346" t="s">
        <v>42</v>
      </c>
      <c r="S346" t="s">
        <v>21</v>
      </c>
      <c r="T346" t="s">
        <v>21</v>
      </c>
      <c r="U346" t="s">
        <v>3476</v>
      </c>
      <c r="V346" t="s">
        <v>63</v>
      </c>
      <c r="W346">
        <v>61.481572684253408</v>
      </c>
      <c r="X346">
        <v>6.1310663613262708</v>
      </c>
      <c r="Y346">
        <v>182</v>
      </c>
      <c r="Z346" t="s">
        <v>3934</v>
      </c>
      <c r="AA346" t="s">
        <v>3554</v>
      </c>
      <c r="AB346" t="s">
        <v>3585</v>
      </c>
      <c r="AC346">
        <v>6</v>
      </c>
      <c r="AD346" t="s">
        <v>3566</v>
      </c>
      <c r="AE346" t="s">
        <v>3554</v>
      </c>
      <c r="AF346" t="s">
        <v>3586</v>
      </c>
      <c r="AG346">
        <v>7</v>
      </c>
      <c r="AH346" t="s">
        <v>3567</v>
      </c>
      <c r="AI346">
        <f t="shared" si="87"/>
        <v>35.246376811594203</v>
      </c>
      <c r="AJ346">
        <f t="shared" si="88"/>
        <v>35.246376811594203</v>
      </c>
      <c r="AK346" t="str">
        <f t="shared" si="89"/>
        <v/>
      </c>
      <c r="AL346" t="str">
        <f t="shared" si="90"/>
        <v/>
      </c>
      <c r="AM346">
        <f t="shared" si="91"/>
        <v>37.4</v>
      </c>
      <c r="AN346">
        <f t="shared" si="92"/>
        <v>37.4</v>
      </c>
      <c r="AO346" t="str">
        <f t="shared" si="93"/>
        <v/>
      </c>
      <c r="AP346" t="str">
        <f t="shared" si="94"/>
        <v/>
      </c>
    </row>
    <row r="347" spans="1:42" x14ac:dyDescent="0.3">
      <c r="A347" s="2">
        <v>44931</v>
      </c>
      <c r="B347" s="2">
        <v>45110</v>
      </c>
      <c r="C347">
        <v>179</v>
      </c>
      <c r="D347">
        <f t="shared" si="95"/>
        <v>43.176470588235297</v>
      </c>
      <c r="E347">
        <f t="shared" si="80"/>
        <v>43.176470588235297</v>
      </c>
      <c r="F347" t="str">
        <f t="shared" si="81"/>
        <v/>
      </c>
      <c r="G347" t="str">
        <f t="shared" si="82"/>
        <v/>
      </c>
      <c r="H347">
        <f t="shared" si="83"/>
        <v>48.6</v>
      </c>
      <c r="I347">
        <f t="shared" si="84"/>
        <v>48.6</v>
      </c>
      <c r="J347" t="str">
        <f t="shared" si="85"/>
        <v/>
      </c>
      <c r="K347" t="str">
        <f t="shared" si="86"/>
        <v/>
      </c>
      <c r="L347" t="s">
        <v>3540</v>
      </c>
      <c r="M347" t="s">
        <v>392</v>
      </c>
      <c r="N347" t="s">
        <v>157</v>
      </c>
      <c r="O347" t="s">
        <v>51</v>
      </c>
      <c r="P347" t="s">
        <v>59</v>
      </c>
      <c r="Q347" t="s">
        <v>92</v>
      </c>
      <c r="R347" t="s">
        <v>42</v>
      </c>
      <c r="S347" t="s">
        <v>22</v>
      </c>
      <c r="T347" t="s">
        <v>22</v>
      </c>
      <c r="V347" t="s">
        <v>144</v>
      </c>
      <c r="W347">
        <v>26.300653382575771</v>
      </c>
      <c r="X347">
        <v>4.1852703553833237</v>
      </c>
      <c r="Y347">
        <v>183</v>
      </c>
      <c r="Z347" t="s">
        <v>3690</v>
      </c>
      <c r="AA347" t="s">
        <v>3554</v>
      </c>
      <c r="AB347" t="s">
        <v>3584</v>
      </c>
      <c r="AC347">
        <v>1</v>
      </c>
      <c r="AD347" t="s">
        <v>3561</v>
      </c>
      <c r="AE347" t="s">
        <v>3554</v>
      </c>
      <c r="AF347" t="s">
        <v>3586</v>
      </c>
      <c r="AG347">
        <v>7</v>
      </c>
      <c r="AH347" t="s">
        <v>3567</v>
      </c>
      <c r="AI347">
        <f t="shared" si="87"/>
        <v>36.969696969696969</v>
      </c>
      <c r="AJ347">
        <f t="shared" si="88"/>
        <v>36.969696969696969</v>
      </c>
      <c r="AK347" t="str">
        <f t="shared" si="89"/>
        <v/>
      </c>
      <c r="AL347" t="str">
        <f t="shared" si="90"/>
        <v/>
      </c>
      <c r="AM347">
        <f t="shared" si="91"/>
        <v>42.878787878787875</v>
      </c>
      <c r="AN347">
        <f t="shared" si="92"/>
        <v>42.878787878787875</v>
      </c>
      <c r="AO347" t="str">
        <f t="shared" si="93"/>
        <v/>
      </c>
      <c r="AP347" t="str">
        <f t="shared" si="94"/>
        <v/>
      </c>
    </row>
    <row r="348" spans="1:42" x14ac:dyDescent="0.3">
      <c r="A348" s="2">
        <v>45078</v>
      </c>
      <c r="B348" s="2">
        <v>45111</v>
      </c>
      <c r="C348">
        <v>33</v>
      </c>
      <c r="D348">
        <f t="shared" si="95"/>
        <v>40.166666666666664</v>
      </c>
      <c r="E348">
        <f t="shared" si="80"/>
        <v>40.166666666666664</v>
      </c>
      <c r="F348" t="str">
        <f t="shared" si="81"/>
        <v/>
      </c>
      <c r="G348" t="str">
        <f t="shared" si="82"/>
        <v/>
      </c>
      <c r="H348" t="str">
        <f t="shared" si="83"/>
        <v/>
      </c>
      <c r="I348" t="str">
        <f t="shared" si="84"/>
        <v/>
      </c>
      <c r="J348">
        <f t="shared" si="85"/>
        <v>32</v>
      </c>
      <c r="K348">
        <f t="shared" si="86"/>
        <v>32</v>
      </c>
      <c r="L348" t="s">
        <v>3537</v>
      </c>
      <c r="M348" t="s">
        <v>1337</v>
      </c>
      <c r="N348" t="s">
        <v>28</v>
      </c>
      <c r="O348" t="s">
        <v>33</v>
      </c>
      <c r="P348" t="s">
        <v>59</v>
      </c>
      <c r="Q348" t="s">
        <v>92</v>
      </c>
      <c r="R348" t="s">
        <v>35</v>
      </c>
      <c r="S348" t="s">
        <v>22</v>
      </c>
      <c r="T348" t="s">
        <v>22</v>
      </c>
      <c r="V348" t="s">
        <v>63</v>
      </c>
      <c r="W348">
        <v>28.501616759966069</v>
      </c>
      <c r="X348">
        <v>6.1891371703592188</v>
      </c>
      <c r="Y348">
        <v>184</v>
      </c>
      <c r="Z348" t="s">
        <v>3838</v>
      </c>
      <c r="AA348" t="s">
        <v>3554</v>
      </c>
      <c r="AB348" t="s">
        <v>3585</v>
      </c>
      <c r="AC348">
        <v>6</v>
      </c>
      <c r="AD348" t="s">
        <v>3566</v>
      </c>
      <c r="AE348" t="s">
        <v>3554</v>
      </c>
      <c r="AF348" t="s">
        <v>3586</v>
      </c>
      <c r="AG348">
        <v>7</v>
      </c>
      <c r="AH348" t="s">
        <v>3567</v>
      </c>
      <c r="AI348">
        <f t="shared" si="87"/>
        <v>36.514705882352942</v>
      </c>
      <c r="AJ348">
        <f t="shared" si="88"/>
        <v>36.514705882352942</v>
      </c>
      <c r="AK348" t="str">
        <f t="shared" si="89"/>
        <v/>
      </c>
      <c r="AL348" t="str">
        <f t="shared" si="90"/>
        <v/>
      </c>
      <c r="AM348" t="str">
        <f t="shared" si="91"/>
        <v/>
      </c>
      <c r="AN348" t="str">
        <f t="shared" si="92"/>
        <v/>
      </c>
      <c r="AO348">
        <f t="shared" si="93"/>
        <v>34.210526315789473</v>
      </c>
      <c r="AP348">
        <f t="shared" si="94"/>
        <v>34.210526315789473</v>
      </c>
    </row>
    <row r="349" spans="1:42" x14ac:dyDescent="0.3">
      <c r="A349" s="2">
        <v>45101</v>
      </c>
      <c r="B349" s="2">
        <v>45111</v>
      </c>
      <c r="C349">
        <v>10</v>
      </c>
      <c r="D349">
        <f t="shared" si="95"/>
        <v>40.166666666666664</v>
      </c>
      <c r="E349">
        <f t="shared" si="80"/>
        <v>40.166666666666664</v>
      </c>
      <c r="F349" t="str">
        <f t="shared" si="81"/>
        <v/>
      </c>
      <c r="G349" t="str">
        <f t="shared" si="82"/>
        <v/>
      </c>
      <c r="H349">
        <f t="shared" si="83"/>
        <v>44.2</v>
      </c>
      <c r="I349">
        <f t="shared" si="84"/>
        <v>44.2</v>
      </c>
      <c r="J349" t="str">
        <f t="shared" si="85"/>
        <v/>
      </c>
      <c r="K349" t="str">
        <f t="shared" si="86"/>
        <v/>
      </c>
      <c r="L349" t="s">
        <v>3538</v>
      </c>
      <c r="M349" t="s">
        <v>2405</v>
      </c>
      <c r="N349" t="s">
        <v>118</v>
      </c>
      <c r="O349" t="s">
        <v>51</v>
      </c>
      <c r="P349" t="s">
        <v>52</v>
      </c>
      <c r="Q349" t="s">
        <v>34</v>
      </c>
      <c r="R349" t="s">
        <v>42</v>
      </c>
      <c r="S349" t="s">
        <v>21</v>
      </c>
      <c r="T349" t="s">
        <v>21</v>
      </c>
      <c r="U349" t="s">
        <v>2406</v>
      </c>
      <c r="V349" t="s">
        <v>144</v>
      </c>
      <c r="W349">
        <v>65.786429218750456</v>
      </c>
      <c r="X349">
        <v>6.026810902100121</v>
      </c>
      <c r="Y349">
        <v>184</v>
      </c>
      <c r="Z349" t="s">
        <v>3838</v>
      </c>
      <c r="AA349" t="s">
        <v>3554</v>
      </c>
      <c r="AB349" t="s">
        <v>3585</v>
      </c>
      <c r="AC349">
        <v>6</v>
      </c>
      <c r="AD349" t="s">
        <v>3566</v>
      </c>
      <c r="AE349" t="s">
        <v>3554</v>
      </c>
      <c r="AF349" t="s">
        <v>3586</v>
      </c>
      <c r="AG349">
        <v>7</v>
      </c>
      <c r="AH349" t="s">
        <v>3567</v>
      </c>
      <c r="AI349">
        <f t="shared" si="87"/>
        <v>36.514705882352942</v>
      </c>
      <c r="AJ349">
        <f t="shared" si="88"/>
        <v>36.514705882352942</v>
      </c>
      <c r="AK349" t="str">
        <f t="shared" si="89"/>
        <v/>
      </c>
      <c r="AL349" t="str">
        <f t="shared" si="90"/>
        <v/>
      </c>
      <c r="AM349">
        <f t="shared" si="91"/>
        <v>41.911764705882355</v>
      </c>
      <c r="AN349">
        <f t="shared" si="92"/>
        <v>41.911764705882355</v>
      </c>
      <c r="AO349" t="str">
        <f t="shared" si="93"/>
        <v/>
      </c>
      <c r="AP349" t="str">
        <f t="shared" si="94"/>
        <v/>
      </c>
    </row>
    <row r="350" spans="1:42" x14ac:dyDescent="0.3">
      <c r="A350" s="2">
        <v>45032</v>
      </c>
      <c r="B350" s="2">
        <v>45112</v>
      </c>
      <c r="C350">
        <v>80</v>
      </c>
      <c r="D350">
        <f t="shared" si="95"/>
        <v>43.277777777777779</v>
      </c>
      <c r="E350">
        <f t="shared" si="80"/>
        <v>43.277777777777779</v>
      </c>
      <c r="F350">
        <f t="shared" si="81"/>
        <v>55</v>
      </c>
      <c r="G350">
        <f t="shared" si="82"/>
        <v>55</v>
      </c>
      <c r="H350" t="str">
        <f t="shared" si="83"/>
        <v/>
      </c>
      <c r="I350" t="str">
        <f t="shared" si="84"/>
        <v/>
      </c>
      <c r="J350" t="str">
        <f t="shared" si="85"/>
        <v/>
      </c>
      <c r="K350" t="str">
        <f t="shared" si="86"/>
        <v/>
      </c>
      <c r="L350" t="s">
        <v>3537</v>
      </c>
      <c r="M350" t="s">
        <v>411</v>
      </c>
      <c r="N350" t="s">
        <v>103</v>
      </c>
      <c r="O350" t="s">
        <v>46</v>
      </c>
      <c r="P350" t="s">
        <v>119</v>
      </c>
      <c r="Q350" t="s">
        <v>120</v>
      </c>
      <c r="R350" t="s">
        <v>20</v>
      </c>
      <c r="S350" t="s">
        <v>21</v>
      </c>
      <c r="T350" t="s">
        <v>3546</v>
      </c>
      <c r="U350" t="s">
        <v>826</v>
      </c>
      <c r="V350" t="s">
        <v>76</v>
      </c>
      <c r="W350">
        <v>44.885514904593641</v>
      </c>
      <c r="X350">
        <v>6.5573886318570516</v>
      </c>
      <c r="Y350">
        <v>185</v>
      </c>
      <c r="Z350" t="s">
        <v>3892</v>
      </c>
      <c r="AA350" t="s">
        <v>3554</v>
      </c>
      <c r="AB350" t="s">
        <v>3585</v>
      </c>
      <c r="AC350">
        <v>4</v>
      </c>
      <c r="AD350" t="s">
        <v>3564</v>
      </c>
      <c r="AE350" t="s">
        <v>3554</v>
      </c>
      <c r="AF350" t="s">
        <v>3586</v>
      </c>
      <c r="AG350">
        <v>7</v>
      </c>
      <c r="AH350" t="s">
        <v>3567</v>
      </c>
      <c r="AI350">
        <f t="shared" si="87"/>
        <v>35.64179104477612</v>
      </c>
      <c r="AJ350">
        <f t="shared" si="88"/>
        <v>35.64179104477612</v>
      </c>
      <c r="AK350">
        <f t="shared" si="89"/>
        <v>31.933333333333334</v>
      </c>
      <c r="AL350">
        <f t="shared" si="90"/>
        <v>31.933333333333334</v>
      </c>
      <c r="AM350" t="str">
        <f t="shared" si="91"/>
        <v/>
      </c>
      <c r="AN350" t="str">
        <f t="shared" si="92"/>
        <v/>
      </c>
      <c r="AO350" t="str">
        <f t="shared" si="93"/>
        <v/>
      </c>
      <c r="AP350" t="str">
        <f t="shared" si="94"/>
        <v/>
      </c>
    </row>
    <row r="351" spans="1:42" x14ac:dyDescent="0.3">
      <c r="A351" s="2">
        <v>45069</v>
      </c>
      <c r="B351" s="2">
        <v>45112</v>
      </c>
      <c r="C351">
        <v>43</v>
      </c>
      <c r="D351">
        <f t="shared" si="95"/>
        <v>43.277777777777779</v>
      </c>
      <c r="E351">
        <f t="shared" si="80"/>
        <v>43.277777777777779</v>
      </c>
      <c r="F351" t="str">
        <f t="shared" si="81"/>
        <v/>
      </c>
      <c r="G351" t="str">
        <f t="shared" si="82"/>
        <v/>
      </c>
      <c r="H351">
        <f t="shared" si="83"/>
        <v>46.666666666666664</v>
      </c>
      <c r="I351">
        <f t="shared" si="84"/>
        <v>46.666666666666664</v>
      </c>
      <c r="J351" t="str">
        <f t="shared" si="85"/>
        <v/>
      </c>
      <c r="K351" t="str">
        <f t="shared" si="86"/>
        <v/>
      </c>
      <c r="L351" t="s">
        <v>3537</v>
      </c>
      <c r="M351" t="s">
        <v>1489</v>
      </c>
      <c r="N351" t="s">
        <v>57</v>
      </c>
      <c r="O351" t="s">
        <v>58</v>
      </c>
      <c r="P351" t="s">
        <v>119</v>
      </c>
      <c r="Q351" t="s">
        <v>120</v>
      </c>
      <c r="R351" t="s">
        <v>42</v>
      </c>
      <c r="S351" t="s">
        <v>21</v>
      </c>
      <c r="T351" t="s">
        <v>3546</v>
      </c>
      <c r="U351" t="s">
        <v>2360</v>
      </c>
      <c r="V351" t="s">
        <v>54</v>
      </c>
      <c r="W351">
        <v>111.3796615837055</v>
      </c>
      <c r="X351">
        <v>5.2741606665598058</v>
      </c>
      <c r="Y351">
        <v>185</v>
      </c>
      <c r="Z351" t="s">
        <v>3892</v>
      </c>
      <c r="AA351" t="s">
        <v>3554</v>
      </c>
      <c r="AB351" t="s">
        <v>3585</v>
      </c>
      <c r="AC351">
        <v>5</v>
      </c>
      <c r="AD351" t="s">
        <v>3565</v>
      </c>
      <c r="AE351" t="s">
        <v>3554</v>
      </c>
      <c r="AF351" t="s">
        <v>3586</v>
      </c>
      <c r="AG351">
        <v>7</v>
      </c>
      <c r="AH351" t="s">
        <v>3567</v>
      </c>
      <c r="AI351">
        <f t="shared" si="87"/>
        <v>35.64179104477612</v>
      </c>
      <c r="AJ351">
        <f t="shared" si="88"/>
        <v>35.64179104477612</v>
      </c>
      <c r="AK351" t="str">
        <f t="shared" si="89"/>
        <v/>
      </c>
      <c r="AL351" t="str">
        <f t="shared" si="90"/>
        <v/>
      </c>
      <c r="AM351">
        <f t="shared" si="91"/>
        <v>39</v>
      </c>
      <c r="AN351">
        <f t="shared" si="92"/>
        <v>39</v>
      </c>
      <c r="AO351" t="str">
        <f t="shared" si="93"/>
        <v/>
      </c>
      <c r="AP351" t="str">
        <f t="shared" si="94"/>
        <v/>
      </c>
    </row>
    <row r="352" spans="1:42" x14ac:dyDescent="0.3">
      <c r="A352" s="2">
        <v>45101</v>
      </c>
      <c r="B352" s="2">
        <v>45112</v>
      </c>
      <c r="C352">
        <v>11</v>
      </c>
      <c r="D352">
        <f t="shared" si="95"/>
        <v>43.277777777777779</v>
      </c>
      <c r="E352">
        <f t="shared" si="80"/>
        <v>43.277777777777779</v>
      </c>
      <c r="F352" t="str">
        <f t="shared" si="81"/>
        <v/>
      </c>
      <c r="G352" t="str">
        <f t="shared" si="82"/>
        <v/>
      </c>
      <c r="H352" t="str">
        <f t="shared" si="83"/>
        <v/>
      </c>
      <c r="I352" t="str">
        <f t="shared" si="84"/>
        <v/>
      </c>
      <c r="J352">
        <f t="shared" si="85"/>
        <v>27.8</v>
      </c>
      <c r="K352">
        <f t="shared" si="86"/>
        <v>27.8</v>
      </c>
      <c r="L352" t="s">
        <v>3538</v>
      </c>
      <c r="M352" t="s">
        <v>601</v>
      </c>
      <c r="N352" t="s">
        <v>28</v>
      </c>
      <c r="O352" t="s">
        <v>51</v>
      </c>
      <c r="P352" t="s">
        <v>59</v>
      </c>
      <c r="Q352" t="s">
        <v>19</v>
      </c>
      <c r="R352" t="s">
        <v>35</v>
      </c>
      <c r="S352" t="s">
        <v>21</v>
      </c>
      <c r="T352" t="s">
        <v>21</v>
      </c>
      <c r="U352" t="s">
        <v>2121</v>
      </c>
      <c r="V352" t="s">
        <v>24</v>
      </c>
      <c r="W352">
        <v>27.08200336826998</v>
      </c>
      <c r="X352">
        <v>5.3135890605602691</v>
      </c>
      <c r="Y352">
        <v>185</v>
      </c>
      <c r="Z352" t="s">
        <v>3892</v>
      </c>
      <c r="AA352" t="s">
        <v>3554</v>
      </c>
      <c r="AB352" t="s">
        <v>3585</v>
      </c>
      <c r="AC352">
        <v>6</v>
      </c>
      <c r="AD352" t="s">
        <v>3566</v>
      </c>
      <c r="AE352" t="s">
        <v>3554</v>
      </c>
      <c r="AF352" t="s">
        <v>3586</v>
      </c>
      <c r="AG352">
        <v>7</v>
      </c>
      <c r="AH352" t="s">
        <v>3567</v>
      </c>
      <c r="AI352">
        <f t="shared" si="87"/>
        <v>35.64179104477612</v>
      </c>
      <c r="AJ352">
        <f t="shared" si="88"/>
        <v>35.64179104477612</v>
      </c>
      <c r="AK352" t="str">
        <f t="shared" si="89"/>
        <v/>
      </c>
      <c r="AL352" t="str">
        <f t="shared" si="90"/>
        <v/>
      </c>
      <c r="AM352" t="str">
        <f t="shared" si="91"/>
        <v/>
      </c>
      <c r="AN352" t="str">
        <f t="shared" si="92"/>
        <v/>
      </c>
      <c r="AO352">
        <f t="shared" si="93"/>
        <v>33.049999999999997</v>
      </c>
      <c r="AP352">
        <f t="shared" si="94"/>
        <v>33.049999999999997</v>
      </c>
    </row>
    <row r="353" spans="1:42" x14ac:dyDescent="0.3">
      <c r="A353" s="2">
        <v>45082</v>
      </c>
      <c r="B353" s="2">
        <v>45113</v>
      </c>
      <c r="C353">
        <v>31</v>
      </c>
      <c r="D353">
        <f t="shared" si="95"/>
        <v>43.294117647058826</v>
      </c>
      <c r="E353">
        <f t="shared" si="80"/>
        <v>43.294117647058826</v>
      </c>
      <c r="F353" t="str">
        <f t="shared" si="81"/>
        <v/>
      </c>
      <c r="G353" t="str">
        <f t="shared" si="82"/>
        <v/>
      </c>
      <c r="H353">
        <f t="shared" si="83"/>
        <v>47.333333333333336</v>
      </c>
      <c r="I353">
        <f t="shared" si="84"/>
        <v>47.333333333333336</v>
      </c>
      <c r="J353" t="str">
        <f t="shared" si="85"/>
        <v/>
      </c>
      <c r="K353" t="str">
        <f t="shared" si="86"/>
        <v/>
      </c>
      <c r="L353" t="s">
        <v>3537</v>
      </c>
      <c r="M353" t="s">
        <v>248</v>
      </c>
      <c r="N353" t="s">
        <v>103</v>
      </c>
      <c r="O353" t="s">
        <v>51</v>
      </c>
      <c r="P353" t="s">
        <v>59</v>
      </c>
      <c r="Q353" t="s">
        <v>92</v>
      </c>
      <c r="R353" t="s">
        <v>42</v>
      </c>
      <c r="S353" t="s">
        <v>22</v>
      </c>
      <c r="T353" t="s">
        <v>22</v>
      </c>
      <c r="V353" t="s">
        <v>76</v>
      </c>
      <c r="W353">
        <v>81.528389937435861</v>
      </c>
      <c r="X353">
        <v>7.9197256054269101</v>
      </c>
      <c r="Y353">
        <v>186</v>
      </c>
      <c r="Z353" t="s">
        <v>3623</v>
      </c>
      <c r="AA353" t="s">
        <v>3554</v>
      </c>
      <c r="AB353" t="s">
        <v>3585</v>
      </c>
      <c r="AC353">
        <v>6</v>
      </c>
      <c r="AD353" t="s">
        <v>3566</v>
      </c>
      <c r="AE353" t="s">
        <v>3554</v>
      </c>
      <c r="AF353" t="s">
        <v>3586</v>
      </c>
      <c r="AG353">
        <v>7</v>
      </c>
      <c r="AH353" t="s">
        <v>3567</v>
      </c>
      <c r="AI353">
        <f t="shared" si="87"/>
        <v>36.029850746268657</v>
      </c>
      <c r="AJ353">
        <f t="shared" si="88"/>
        <v>36.029850746268657</v>
      </c>
      <c r="AK353" t="str">
        <f t="shared" si="89"/>
        <v/>
      </c>
      <c r="AL353" t="str">
        <f t="shared" si="90"/>
        <v/>
      </c>
      <c r="AM353">
        <f t="shared" si="91"/>
        <v>38.064516129032256</v>
      </c>
      <c r="AN353">
        <f t="shared" si="92"/>
        <v>38.064516129032256</v>
      </c>
      <c r="AO353" t="str">
        <f t="shared" si="93"/>
        <v/>
      </c>
      <c r="AP353" t="str">
        <f t="shared" si="94"/>
        <v/>
      </c>
    </row>
    <row r="354" spans="1:42" x14ac:dyDescent="0.3">
      <c r="A354" s="2">
        <v>45103</v>
      </c>
      <c r="B354" s="2">
        <v>45113</v>
      </c>
      <c r="C354">
        <v>10</v>
      </c>
      <c r="D354">
        <f t="shared" si="95"/>
        <v>43.294117647058826</v>
      </c>
      <c r="E354">
        <f t="shared" si="80"/>
        <v>43.294117647058826</v>
      </c>
      <c r="F354" t="str">
        <f t="shared" si="81"/>
        <v/>
      </c>
      <c r="G354" t="str">
        <f t="shared" si="82"/>
        <v/>
      </c>
      <c r="H354" t="str">
        <f t="shared" si="83"/>
        <v/>
      </c>
      <c r="I354" t="str">
        <f t="shared" si="84"/>
        <v/>
      </c>
      <c r="J354">
        <f t="shared" si="85"/>
        <v>33.200000000000003</v>
      </c>
      <c r="K354">
        <f t="shared" si="86"/>
        <v>33.200000000000003</v>
      </c>
      <c r="L354" t="s">
        <v>3538</v>
      </c>
      <c r="M354" t="s">
        <v>823</v>
      </c>
      <c r="N354" t="s">
        <v>57</v>
      </c>
      <c r="O354" t="s">
        <v>58</v>
      </c>
      <c r="P354" t="s">
        <v>59</v>
      </c>
      <c r="Q354" t="s">
        <v>92</v>
      </c>
      <c r="R354" t="s">
        <v>35</v>
      </c>
      <c r="S354" t="s">
        <v>22</v>
      </c>
      <c r="T354" t="s">
        <v>22</v>
      </c>
      <c r="V354" t="s">
        <v>63</v>
      </c>
      <c r="W354">
        <v>76.926154373202834</v>
      </c>
      <c r="X354">
        <v>5.91509845449003</v>
      </c>
      <c r="Y354">
        <v>186</v>
      </c>
      <c r="Z354" t="s">
        <v>3623</v>
      </c>
      <c r="AA354" t="s">
        <v>3554</v>
      </c>
      <c r="AB354" t="s">
        <v>3585</v>
      </c>
      <c r="AC354">
        <v>6</v>
      </c>
      <c r="AD354" t="s">
        <v>3566</v>
      </c>
      <c r="AE354" t="s">
        <v>3554</v>
      </c>
      <c r="AF354" t="s">
        <v>3586</v>
      </c>
      <c r="AG354">
        <v>7</v>
      </c>
      <c r="AH354" t="s">
        <v>3567</v>
      </c>
      <c r="AI354">
        <f t="shared" si="87"/>
        <v>36.029850746268657</v>
      </c>
      <c r="AJ354">
        <f t="shared" si="88"/>
        <v>36.029850746268657</v>
      </c>
      <c r="AK354" t="str">
        <f t="shared" si="89"/>
        <v/>
      </c>
      <c r="AL354" t="str">
        <f t="shared" si="90"/>
        <v/>
      </c>
      <c r="AM354" t="str">
        <f t="shared" si="91"/>
        <v/>
      </c>
      <c r="AN354" t="str">
        <f t="shared" si="92"/>
        <v/>
      </c>
      <c r="AO354">
        <f t="shared" si="93"/>
        <v>35.952380952380949</v>
      </c>
      <c r="AP354">
        <f t="shared" si="94"/>
        <v>35.952380952380949</v>
      </c>
    </row>
    <row r="355" spans="1:42" x14ac:dyDescent="0.3">
      <c r="A355" s="2">
        <v>45025</v>
      </c>
      <c r="B355" s="2">
        <v>45113</v>
      </c>
      <c r="C355">
        <v>88</v>
      </c>
      <c r="D355">
        <f t="shared" si="95"/>
        <v>43.294117647058826</v>
      </c>
      <c r="E355">
        <f t="shared" si="80"/>
        <v>43.294117647058826</v>
      </c>
      <c r="F355" t="str">
        <f t="shared" si="81"/>
        <v/>
      </c>
      <c r="G355" t="str">
        <f t="shared" si="82"/>
        <v/>
      </c>
      <c r="H355" t="str">
        <f t="shared" si="83"/>
        <v/>
      </c>
      <c r="I355" t="str">
        <f t="shared" si="84"/>
        <v/>
      </c>
      <c r="J355">
        <f t="shared" si="85"/>
        <v>33.200000000000003</v>
      </c>
      <c r="K355">
        <f t="shared" si="86"/>
        <v>33.200000000000003</v>
      </c>
      <c r="L355" t="s">
        <v>3537</v>
      </c>
      <c r="M355" t="s">
        <v>2509</v>
      </c>
      <c r="N355" t="s">
        <v>103</v>
      </c>
      <c r="O355" t="s">
        <v>46</v>
      </c>
      <c r="P355" t="s">
        <v>18</v>
      </c>
      <c r="Q355" t="s">
        <v>19</v>
      </c>
      <c r="R355" t="s">
        <v>35</v>
      </c>
      <c r="S355" t="s">
        <v>21</v>
      </c>
      <c r="T355" t="s">
        <v>3546</v>
      </c>
      <c r="U355" t="s">
        <v>2510</v>
      </c>
      <c r="V355" t="s">
        <v>54</v>
      </c>
      <c r="W355">
        <v>99.310081463260175</v>
      </c>
      <c r="X355">
        <v>7.0838018947567161</v>
      </c>
      <c r="Y355">
        <v>186</v>
      </c>
      <c r="Z355" t="s">
        <v>3623</v>
      </c>
      <c r="AA355" t="s">
        <v>3554</v>
      </c>
      <c r="AB355" t="s">
        <v>3585</v>
      </c>
      <c r="AC355">
        <v>4</v>
      </c>
      <c r="AD355" t="s">
        <v>3564</v>
      </c>
      <c r="AE355" t="s">
        <v>3554</v>
      </c>
      <c r="AF355" t="s">
        <v>3586</v>
      </c>
      <c r="AG355">
        <v>7</v>
      </c>
      <c r="AH355" t="s">
        <v>3567</v>
      </c>
      <c r="AI355">
        <f t="shared" si="87"/>
        <v>36.029850746268657</v>
      </c>
      <c r="AJ355">
        <f t="shared" si="88"/>
        <v>36.029850746268657</v>
      </c>
      <c r="AK355" t="str">
        <f t="shared" si="89"/>
        <v/>
      </c>
      <c r="AL355" t="str">
        <f t="shared" si="90"/>
        <v/>
      </c>
      <c r="AM355" t="str">
        <f t="shared" si="91"/>
        <v/>
      </c>
      <c r="AN355" t="str">
        <f t="shared" si="92"/>
        <v/>
      </c>
      <c r="AO355">
        <f t="shared" si="93"/>
        <v>35.952380952380949</v>
      </c>
      <c r="AP355">
        <f t="shared" si="94"/>
        <v>35.952380952380949</v>
      </c>
    </row>
    <row r="356" spans="1:42" x14ac:dyDescent="0.3">
      <c r="A356" s="2">
        <v>45111</v>
      </c>
      <c r="B356" s="2">
        <v>45114</v>
      </c>
      <c r="C356">
        <v>3</v>
      </c>
      <c r="D356">
        <f t="shared" si="95"/>
        <v>45.611111111111114</v>
      </c>
      <c r="E356">
        <f t="shared" si="80"/>
        <v>45.611111111111114</v>
      </c>
      <c r="F356" t="str">
        <f t="shared" si="81"/>
        <v/>
      </c>
      <c r="G356" t="str">
        <f t="shared" si="82"/>
        <v/>
      </c>
      <c r="H356">
        <f t="shared" si="83"/>
        <v>42.9</v>
      </c>
      <c r="I356">
        <f t="shared" si="84"/>
        <v>42.9</v>
      </c>
      <c r="J356" t="str">
        <f t="shared" si="85"/>
        <v/>
      </c>
      <c r="K356" t="str">
        <f t="shared" si="86"/>
        <v/>
      </c>
      <c r="L356" t="s">
        <v>3538</v>
      </c>
      <c r="M356" t="s">
        <v>744</v>
      </c>
      <c r="N356" t="s">
        <v>103</v>
      </c>
      <c r="O356" t="s">
        <v>58</v>
      </c>
      <c r="P356" t="s">
        <v>59</v>
      </c>
      <c r="Q356" t="s">
        <v>92</v>
      </c>
      <c r="R356" t="s">
        <v>42</v>
      </c>
      <c r="S356" t="s">
        <v>22</v>
      </c>
      <c r="T356" t="s">
        <v>22</v>
      </c>
      <c r="V356" t="s">
        <v>24</v>
      </c>
      <c r="W356">
        <v>92.471412618547745</v>
      </c>
      <c r="X356">
        <v>7.694121653967799</v>
      </c>
      <c r="Y356">
        <v>187</v>
      </c>
      <c r="Z356" t="s">
        <v>3764</v>
      </c>
      <c r="AA356" t="s">
        <v>3554</v>
      </c>
      <c r="AB356" t="s">
        <v>3586</v>
      </c>
      <c r="AC356">
        <v>7</v>
      </c>
      <c r="AD356" t="s">
        <v>3567</v>
      </c>
      <c r="AE356" t="s">
        <v>3554</v>
      </c>
      <c r="AF356" t="s">
        <v>3586</v>
      </c>
      <c r="AG356">
        <v>7</v>
      </c>
      <c r="AH356" t="s">
        <v>3567</v>
      </c>
      <c r="AI356">
        <f t="shared" si="87"/>
        <v>36.735294117647058</v>
      </c>
      <c r="AJ356">
        <f t="shared" si="88"/>
        <v>36.735294117647058</v>
      </c>
      <c r="AK356" t="str">
        <f t="shared" si="89"/>
        <v/>
      </c>
      <c r="AL356" t="str">
        <f t="shared" si="90"/>
        <v/>
      </c>
      <c r="AM356">
        <f t="shared" si="91"/>
        <v>37.838709677419352</v>
      </c>
      <c r="AN356">
        <f t="shared" si="92"/>
        <v>37.838709677419352</v>
      </c>
      <c r="AO356" t="str">
        <f t="shared" si="93"/>
        <v/>
      </c>
      <c r="AP356" t="str">
        <f t="shared" si="94"/>
        <v/>
      </c>
    </row>
    <row r="357" spans="1:42" x14ac:dyDescent="0.3">
      <c r="A357" s="2">
        <v>45023</v>
      </c>
      <c r="B357" s="2">
        <v>45114</v>
      </c>
      <c r="C357">
        <v>91</v>
      </c>
      <c r="D357">
        <f t="shared" si="95"/>
        <v>45.611111111111114</v>
      </c>
      <c r="E357">
        <f t="shared" si="80"/>
        <v>45.611111111111114</v>
      </c>
      <c r="F357" t="str">
        <f t="shared" si="81"/>
        <v/>
      </c>
      <c r="G357" t="str">
        <f t="shared" si="82"/>
        <v/>
      </c>
      <c r="H357" t="str">
        <f t="shared" si="83"/>
        <v/>
      </c>
      <c r="I357" t="str">
        <f t="shared" si="84"/>
        <v/>
      </c>
      <c r="J357">
        <f t="shared" si="85"/>
        <v>42.833333333333336</v>
      </c>
      <c r="K357">
        <f t="shared" si="86"/>
        <v>42.833333333333336</v>
      </c>
      <c r="L357" t="s">
        <v>3540</v>
      </c>
      <c r="M357" t="s">
        <v>1558</v>
      </c>
      <c r="N357" t="s">
        <v>103</v>
      </c>
      <c r="O357" t="s">
        <v>51</v>
      </c>
      <c r="P357" t="s">
        <v>59</v>
      </c>
      <c r="Q357" t="s">
        <v>92</v>
      </c>
      <c r="R357" t="s">
        <v>35</v>
      </c>
      <c r="S357" t="s">
        <v>21</v>
      </c>
      <c r="T357" t="s">
        <v>3546</v>
      </c>
      <c r="U357" t="s">
        <v>3470</v>
      </c>
      <c r="V357" t="s">
        <v>144</v>
      </c>
      <c r="W357">
        <v>93.863255860841463</v>
      </c>
      <c r="X357">
        <v>7.9248945898842216</v>
      </c>
      <c r="Y357">
        <v>187</v>
      </c>
      <c r="Z357" t="s">
        <v>3764</v>
      </c>
      <c r="AA357" t="s">
        <v>3554</v>
      </c>
      <c r="AB357" t="s">
        <v>3585</v>
      </c>
      <c r="AC357">
        <v>4</v>
      </c>
      <c r="AD357" t="s">
        <v>3564</v>
      </c>
      <c r="AE357" t="s">
        <v>3554</v>
      </c>
      <c r="AF357" t="s">
        <v>3586</v>
      </c>
      <c r="AG357">
        <v>7</v>
      </c>
      <c r="AH357" t="s">
        <v>3567</v>
      </c>
      <c r="AI357">
        <f t="shared" si="87"/>
        <v>36.735294117647058</v>
      </c>
      <c r="AJ357">
        <f t="shared" si="88"/>
        <v>36.735294117647058</v>
      </c>
      <c r="AK357" t="str">
        <f t="shared" si="89"/>
        <v/>
      </c>
      <c r="AL357" t="str">
        <f t="shared" si="90"/>
        <v/>
      </c>
      <c r="AM357" t="str">
        <f t="shared" si="91"/>
        <v/>
      </c>
      <c r="AN357" t="str">
        <f t="shared" si="92"/>
        <v/>
      </c>
      <c r="AO357">
        <f t="shared" si="93"/>
        <v>38.454545454545453</v>
      </c>
      <c r="AP357">
        <f t="shared" si="94"/>
        <v>38.454545454545453</v>
      </c>
    </row>
    <row r="358" spans="1:42" x14ac:dyDescent="0.3">
      <c r="A358" s="2">
        <v>45053</v>
      </c>
      <c r="B358" s="2">
        <v>45115</v>
      </c>
      <c r="C358">
        <v>62</v>
      </c>
      <c r="D358">
        <f t="shared" si="95"/>
        <v>55.055555555555557</v>
      </c>
      <c r="E358">
        <f t="shared" si="80"/>
        <v>55.055555555555557</v>
      </c>
      <c r="F358" t="str">
        <f t="shared" si="81"/>
        <v/>
      </c>
      <c r="G358" t="str">
        <f t="shared" si="82"/>
        <v/>
      </c>
      <c r="H358">
        <f t="shared" si="83"/>
        <v>45.666666666666664</v>
      </c>
      <c r="I358">
        <f t="shared" si="84"/>
        <v>45.666666666666664</v>
      </c>
      <c r="J358" t="str">
        <f t="shared" si="85"/>
        <v/>
      </c>
      <c r="K358" t="str">
        <f t="shared" si="86"/>
        <v/>
      </c>
      <c r="L358" t="s">
        <v>3537</v>
      </c>
      <c r="M358" t="s">
        <v>1508</v>
      </c>
      <c r="N358" t="s">
        <v>80</v>
      </c>
      <c r="O358" t="s">
        <v>46</v>
      </c>
      <c r="P358" t="s">
        <v>40</v>
      </c>
      <c r="Q358" t="s">
        <v>41</v>
      </c>
      <c r="R358" t="s">
        <v>42</v>
      </c>
      <c r="S358" t="s">
        <v>22</v>
      </c>
      <c r="T358" t="s">
        <v>22</v>
      </c>
      <c r="V358" t="s">
        <v>43</v>
      </c>
      <c r="W358">
        <v>29.770787168751429</v>
      </c>
      <c r="X358">
        <v>5.0162974208255271</v>
      </c>
      <c r="Y358">
        <v>188</v>
      </c>
      <c r="Z358" t="s">
        <v>3667</v>
      </c>
      <c r="AA358" t="s">
        <v>3554</v>
      </c>
      <c r="AB358" t="s">
        <v>3585</v>
      </c>
      <c r="AC358">
        <v>5</v>
      </c>
      <c r="AD358" t="s">
        <v>3565</v>
      </c>
      <c r="AE358" t="s">
        <v>3554</v>
      </c>
      <c r="AF358" t="s">
        <v>3586</v>
      </c>
      <c r="AG358">
        <v>7</v>
      </c>
      <c r="AH358" t="s">
        <v>3567</v>
      </c>
      <c r="AI358">
        <f t="shared" si="87"/>
        <v>39.602941176470587</v>
      </c>
      <c r="AJ358">
        <f t="shared" si="88"/>
        <v>39.602941176470587</v>
      </c>
      <c r="AK358" t="str">
        <f t="shared" si="89"/>
        <v/>
      </c>
      <c r="AL358" t="str">
        <f t="shared" si="90"/>
        <v/>
      </c>
      <c r="AM358">
        <f t="shared" si="91"/>
        <v>37.838709677419352</v>
      </c>
      <c r="AN358">
        <f t="shared" si="92"/>
        <v>37.838709677419352</v>
      </c>
      <c r="AO358" t="str">
        <f t="shared" si="93"/>
        <v/>
      </c>
      <c r="AP358" t="str">
        <f t="shared" si="94"/>
        <v/>
      </c>
    </row>
    <row r="359" spans="1:42" x14ac:dyDescent="0.3">
      <c r="A359" s="2">
        <v>45026</v>
      </c>
      <c r="B359" s="2">
        <v>45115</v>
      </c>
      <c r="C359">
        <v>89</v>
      </c>
      <c r="D359">
        <f t="shared" si="95"/>
        <v>55.055555555555557</v>
      </c>
      <c r="E359">
        <f t="shared" si="80"/>
        <v>55.055555555555557</v>
      </c>
      <c r="F359" t="str">
        <f t="shared" si="81"/>
        <v/>
      </c>
      <c r="G359" t="str">
        <f t="shared" si="82"/>
        <v/>
      </c>
      <c r="H359" t="str">
        <f t="shared" si="83"/>
        <v/>
      </c>
      <c r="I359" t="str">
        <f t="shared" si="84"/>
        <v/>
      </c>
      <c r="J359">
        <f t="shared" si="85"/>
        <v>53.666666666666664</v>
      </c>
      <c r="K359">
        <f t="shared" si="86"/>
        <v>53.666666666666664</v>
      </c>
      <c r="L359" t="s">
        <v>3537</v>
      </c>
      <c r="M359" t="s">
        <v>604</v>
      </c>
      <c r="N359" t="s">
        <v>103</v>
      </c>
      <c r="O359" t="s">
        <v>33</v>
      </c>
      <c r="P359" t="s">
        <v>59</v>
      </c>
      <c r="Q359" t="s">
        <v>92</v>
      </c>
      <c r="R359" t="s">
        <v>35</v>
      </c>
      <c r="S359" t="s">
        <v>21</v>
      </c>
      <c r="T359" t="s">
        <v>21</v>
      </c>
      <c r="U359" t="s">
        <v>2309</v>
      </c>
      <c r="V359" t="s">
        <v>76</v>
      </c>
      <c r="W359">
        <v>115.44684552435061</v>
      </c>
      <c r="X359">
        <v>7.8969066139243136</v>
      </c>
      <c r="Y359">
        <v>188</v>
      </c>
      <c r="Z359" t="s">
        <v>3667</v>
      </c>
      <c r="AA359" t="s">
        <v>3554</v>
      </c>
      <c r="AB359" t="s">
        <v>3585</v>
      </c>
      <c r="AC359">
        <v>4</v>
      </c>
      <c r="AD359" t="s">
        <v>3564</v>
      </c>
      <c r="AE359" t="s">
        <v>3554</v>
      </c>
      <c r="AF359" t="s">
        <v>3586</v>
      </c>
      <c r="AG359">
        <v>7</v>
      </c>
      <c r="AH359" t="s">
        <v>3567</v>
      </c>
      <c r="AI359">
        <f t="shared" si="87"/>
        <v>39.602941176470587</v>
      </c>
      <c r="AJ359">
        <f t="shared" si="88"/>
        <v>39.602941176470587</v>
      </c>
      <c r="AK359" t="str">
        <f t="shared" si="89"/>
        <v/>
      </c>
      <c r="AL359" t="str">
        <f t="shared" si="90"/>
        <v/>
      </c>
      <c r="AM359" t="str">
        <f t="shared" si="91"/>
        <v/>
      </c>
      <c r="AN359" t="str">
        <f t="shared" si="92"/>
        <v/>
      </c>
      <c r="AO359">
        <f t="shared" si="93"/>
        <v>43.714285714285715</v>
      </c>
      <c r="AP359">
        <f t="shared" si="94"/>
        <v>43.714285714285715</v>
      </c>
    </row>
    <row r="360" spans="1:42" x14ac:dyDescent="0.3">
      <c r="A360" s="2">
        <v>44992</v>
      </c>
      <c r="B360" s="2">
        <v>45115</v>
      </c>
      <c r="C360">
        <v>123</v>
      </c>
      <c r="D360">
        <f t="shared" si="95"/>
        <v>55.055555555555557</v>
      </c>
      <c r="E360">
        <f t="shared" si="80"/>
        <v>55.055555555555557</v>
      </c>
      <c r="F360">
        <f t="shared" si="81"/>
        <v>86</v>
      </c>
      <c r="G360">
        <f t="shared" si="82"/>
        <v>86</v>
      </c>
      <c r="H360" t="str">
        <f t="shared" si="83"/>
        <v/>
      </c>
      <c r="I360" t="str">
        <f t="shared" si="84"/>
        <v/>
      </c>
      <c r="J360" t="str">
        <f t="shared" si="85"/>
        <v/>
      </c>
      <c r="K360" t="str">
        <f t="shared" si="86"/>
        <v/>
      </c>
      <c r="L360" t="s">
        <v>3540</v>
      </c>
      <c r="M360" t="s">
        <v>959</v>
      </c>
      <c r="N360" t="s">
        <v>157</v>
      </c>
      <c r="O360" t="s">
        <v>58</v>
      </c>
      <c r="P360" t="s">
        <v>52</v>
      </c>
      <c r="Q360" t="s">
        <v>34</v>
      </c>
      <c r="R360" t="s">
        <v>20</v>
      </c>
      <c r="S360" t="s">
        <v>21</v>
      </c>
      <c r="T360" t="s">
        <v>3546</v>
      </c>
      <c r="U360" t="s">
        <v>2393</v>
      </c>
      <c r="V360" t="s">
        <v>76</v>
      </c>
      <c r="W360">
        <v>24.21116442596999</v>
      </c>
      <c r="X360">
        <v>4.2587116421554407</v>
      </c>
      <c r="Y360">
        <v>188</v>
      </c>
      <c r="Z360" t="s">
        <v>3667</v>
      </c>
      <c r="AA360" t="s">
        <v>3554</v>
      </c>
      <c r="AB360" t="s">
        <v>3584</v>
      </c>
      <c r="AC360">
        <v>3</v>
      </c>
      <c r="AD360" t="s">
        <v>3563</v>
      </c>
      <c r="AE360" t="s">
        <v>3554</v>
      </c>
      <c r="AF360" t="s">
        <v>3586</v>
      </c>
      <c r="AG360">
        <v>7</v>
      </c>
      <c r="AH360" t="s">
        <v>3567</v>
      </c>
      <c r="AI360">
        <f t="shared" si="87"/>
        <v>39.602941176470587</v>
      </c>
      <c r="AJ360">
        <f t="shared" si="88"/>
        <v>39.602941176470587</v>
      </c>
      <c r="AK360">
        <f t="shared" si="89"/>
        <v>37.625</v>
      </c>
      <c r="AL360">
        <f t="shared" si="90"/>
        <v>37.625</v>
      </c>
      <c r="AM360" t="str">
        <f t="shared" si="91"/>
        <v/>
      </c>
      <c r="AN360" t="str">
        <f t="shared" si="92"/>
        <v/>
      </c>
      <c r="AO360" t="str">
        <f t="shared" si="93"/>
        <v/>
      </c>
      <c r="AP360" t="str">
        <f t="shared" si="94"/>
        <v/>
      </c>
    </row>
    <row r="361" spans="1:42" x14ac:dyDescent="0.3">
      <c r="A361" s="2">
        <v>45111</v>
      </c>
      <c r="B361" s="2">
        <v>45115</v>
      </c>
      <c r="C361">
        <v>4</v>
      </c>
      <c r="D361">
        <f t="shared" si="95"/>
        <v>55.055555555555557</v>
      </c>
      <c r="E361">
        <f t="shared" si="80"/>
        <v>55.055555555555557</v>
      </c>
      <c r="F361" t="str">
        <f t="shared" si="81"/>
        <v/>
      </c>
      <c r="G361" t="str">
        <f t="shared" si="82"/>
        <v/>
      </c>
      <c r="H361">
        <f t="shared" si="83"/>
        <v>45.666666666666664</v>
      </c>
      <c r="I361">
        <f t="shared" si="84"/>
        <v>45.666666666666664</v>
      </c>
      <c r="J361" t="str">
        <f t="shared" si="85"/>
        <v/>
      </c>
      <c r="K361" t="str">
        <f t="shared" si="86"/>
        <v/>
      </c>
      <c r="L361" t="s">
        <v>3538</v>
      </c>
      <c r="M361" t="s">
        <v>2519</v>
      </c>
      <c r="N361" t="s">
        <v>28</v>
      </c>
      <c r="O361" t="s">
        <v>51</v>
      </c>
      <c r="P361" t="s">
        <v>52</v>
      </c>
      <c r="Q361" t="s">
        <v>34</v>
      </c>
      <c r="R361" t="s">
        <v>42</v>
      </c>
      <c r="S361" t="s">
        <v>21</v>
      </c>
      <c r="T361" t="s">
        <v>3546</v>
      </c>
      <c r="U361" t="s">
        <v>2579</v>
      </c>
      <c r="V361" t="s">
        <v>63</v>
      </c>
      <c r="W361">
        <v>29.853685931575111</v>
      </c>
      <c r="X361">
        <v>6.295321283771818</v>
      </c>
      <c r="Y361">
        <v>188</v>
      </c>
      <c r="Z361" t="s">
        <v>3667</v>
      </c>
      <c r="AA361" t="s">
        <v>3554</v>
      </c>
      <c r="AB361" t="s">
        <v>3586</v>
      </c>
      <c r="AC361">
        <v>7</v>
      </c>
      <c r="AD361" t="s">
        <v>3567</v>
      </c>
      <c r="AE361" t="s">
        <v>3554</v>
      </c>
      <c r="AF361" t="s">
        <v>3586</v>
      </c>
      <c r="AG361">
        <v>7</v>
      </c>
      <c r="AH361" t="s">
        <v>3567</v>
      </c>
      <c r="AI361">
        <f t="shared" si="87"/>
        <v>39.602941176470587</v>
      </c>
      <c r="AJ361">
        <f t="shared" si="88"/>
        <v>39.602941176470587</v>
      </c>
      <c r="AK361" t="str">
        <f t="shared" si="89"/>
        <v/>
      </c>
      <c r="AL361" t="str">
        <f t="shared" si="90"/>
        <v/>
      </c>
      <c r="AM361">
        <f t="shared" si="91"/>
        <v>37.838709677419352</v>
      </c>
      <c r="AN361">
        <f t="shared" si="92"/>
        <v>37.838709677419352</v>
      </c>
      <c r="AO361" t="str">
        <f t="shared" si="93"/>
        <v/>
      </c>
      <c r="AP361" t="str">
        <f t="shared" si="94"/>
        <v/>
      </c>
    </row>
    <row r="362" spans="1:42" x14ac:dyDescent="0.3">
      <c r="A362" s="2">
        <v>45084</v>
      </c>
      <c r="B362" s="2">
        <v>45116</v>
      </c>
      <c r="C362">
        <v>32</v>
      </c>
      <c r="D362">
        <f t="shared" si="95"/>
        <v>48.4</v>
      </c>
      <c r="E362">
        <f t="shared" si="80"/>
        <v>48.4</v>
      </c>
      <c r="F362" t="str">
        <f t="shared" si="81"/>
        <v/>
      </c>
      <c r="G362" t="str">
        <f t="shared" si="82"/>
        <v/>
      </c>
      <c r="H362" t="str">
        <f t="shared" si="83"/>
        <v/>
      </c>
      <c r="I362" t="str">
        <f t="shared" si="84"/>
        <v/>
      </c>
      <c r="J362">
        <f t="shared" si="85"/>
        <v>50</v>
      </c>
      <c r="K362">
        <f t="shared" si="86"/>
        <v>50</v>
      </c>
      <c r="L362" t="s">
        <v>3537</v>
      </c>
      <c r="M362" t="s">
        <v>596</v>
      </c>
      <c r="N362" t="s">
        <v>103</v>
      </c>
      <c r="O362" t="s">
        <v>46</v>
      </c>
      <c r="P362" t="s">
        <v>40</v>
      </c>
      <c r="Q362" t="s">
        <v>41</v>
      </c>
      <c r="R362" t="s">
        <v>35</v>
      </c>
      <c r="S362" t="s">
        <v>22</v>
      </c>
      <c r="T362" t="s">
        <v>22</v>
      </c>
      <c r="V362" t="s">
        <v>144</v>
      </c>
      <c r="W362">
        <v>77.298094228973923</v>
      </c>
      <c r="X362">
        <v>7.7022733430337134</v>
      </c>
      <c r="Y362">
        <v>189</v>
      </c>
      <c r="Z362" t="s">
        <v>3857</v>
      </c>
      <c r="AA362" t="s">
        <v>3554</v>
      </c>
      <c r="AB362" t="s">
        <v>3585</v>
      </c>
      <c r="AC362">
        <v>6</v>
      </c>
      <c r="AD362" t="s">
        <v>3566</v>
      </c>
      <c r="AE362" t="s">
        <v>3554</v>
      </c>
      <c r="AF362" t="s">
        <v>3586</v>
      </c>
      <c r="AG362">
        <v>7</v>
      </c>
      <c r="AH362" t="s">
        <v>3567</v>
      </c>
      <c r="AI362">
        <f t="shared" si="87"/>
        <v>38.549295774647888</v>
      </c>
      <c r="AJ362">
        <f t="shared" si="88"/>
        <v>38.549295774647888</v>
      </c>
      <c r="AK362" t="str">
        <f t="shared" si="89"/>
        <v/>
      </c>
      <c r="AL362" t="str">
        <f t="shared" si="90"/>
        <v/>
      </c>
      <c r="AM362" t="str">
        <f t="shared" si="91"/>
        <v/>
      </c>
      <c r="AN362" t="str">
        <f t="shared" si="92"/>
        <v/>
      </c>
      <c r="AO362">
        <f t="shared" si="93"/>
        <v>43.304347826086953</v>
      </c>
      <c r="AP362">
        <f t="shared" si="94"/>
        <v>43.304347826086953</v>
      </c>
    </row>
    <row r="363" spans="1:42" x14ac:dyDescent="0.3">
      <c r="A363" s="2">
        <v>45070</v>
      </c>
      <c r="B363" s="2">
        <v>45116</v>
      </c>
      <c r="C363">
        <v>46</v>
      </c>
      <c r="D363">
        <f t="shared" si="95"/>
        <v>48.4</v>
      </c>
      <c r="E363">
        <f t="shared" si="80"/>
        <v>48.4</v>
      </c>
      <c r="F363" t="str">
        <f t="shared" si="81"/>
        <v/>
      </c>
      <c r="G363" t="str">
        <f t="shared" si="82"/>
        <v/>
      </c>
      <c r="H363" t="str">
        <f t="shared" si="83"/>
        <v/>
      </c>
      <c r="I363" t="str">
        <f t="shared" si="84"/>
        <v/>
      </c>
      <c r="J363">
        <f t="shared" si="85"/>
        <v>50</v>
      </c>
      <c r="K363">
        <f t="shared" si="86"/>
        <v>50</v>
      </c>
      <c r="L363" t="s">
        <v>3537</v>
      </c>
      <c r="M363" t="s">
        <v>532</v>
      </c>
      <c r="N363" t="s">
        <v>80</v>
      </c>
      <c r="O363" t="s">
        <v>51</v>
      </c>
      <c r="P363" t="s">
        <v>59</v>
      </c>
      <c r="Q363" t="s">
        <v>34</v>
      </c>
      <c r="R363" t="s">
        <v>35</v>
      </c>
      <c r="S363" t="s">
        <v>22</v>
      </c>
      <c r="T363" t="s">
        <v>22</v>
      </c>
      <c r="V363" t="s">
        <v>43</v>
      </c>
      <c r="W363">
        <v>23.929000793254161</v>
      </c>
      <c r="X363">
        <v>5.1697764833400246</v>
      </c>
      <c r="Y363">
        <v>189</v>
      </c>
      <c r="Z363" t="s">
        <v>3857</v>
      </c>
      <c r="AA363" t="s">
        <v>3554</v>
      </c>
      <c r="AB363" t="s">
        <v>3585</v>
      </c>
      <c r="AC363">
        <v>5</v>
      </c>
      <c r="AD363" t="s">
        <v>3565</v>
      </c>
      <c r="AE363" t="s">
        <v>3554</v>
      </c>
      <c r="AF363" t="s">
        <v>3586</v>
      </c>
      <c r="AG363">
        <v>7</v>
      </c>
      <c r="AH363" t="s">
        <v>3567</v>
      </c>
      <c r="AI363">
        <f t="shared" si="87"/>
        <v>38.549295774647888</v>
      </c>
      <c r="AJ363">
        <f t="shared" si="88"/>
        <v>38.549295774647888</v>
      </c>
      <c r="AK363" t="str">
        <f t="shared" si="89"/>
        <v/>
      </c>
      <c r="AL363" t="str">
        <f t="shared" si="90"/>
        <v/>
      </c>
      <c r="AM363" t="str">
        <f t="shared" si="91"/>
        <v/>
      </c>
      <c r="AN363" t="str">
        <f t="shared" si="92"/>
        <v/>
      </c>
      <c r="AO363">
        <f t="shared" si="93"/>
        <v>43.304347826086953</v>
      </c>
      <c r="AP363">
        <f t="shared" si="94"/>
        <v>43.304347826086953</v>
      </c>
    </row>
    <row r="364" spans="1:42" x14ac:dyDescent="0.3">
      <c r="A364" s="2">
        <v>45095</v>
      </c>
      <c r="B364" s="2">
        <v>45116</v>
      </c>
      <c r="C364">
        <v>21</v>
      </c>
      <c r="D364">
        <f t="shared" si="95"/>
        <v>48.4</v>
      </c>
      <c r="E364">
        <f t="shared" si="80"/>
        <v>48.4</v>
      </c>
      <c r="F364" t="str">
        <f t="shared" si="81"/>
        <v/>
      </c>
      <c r="G364" t="str">
        <f t="shared" si="82"/>
        <v/>
      </c>
      <c r="H364">
        <f t="shared" si="83"/>
        <v>39.555555555555557</v>
      </c>
      <c r="I364">
        <f t="shared" si="84"/>
        <v>39.555555555555557</v>
      </c>
      <c r="J364" t="str">
        <f t="shared" si="85"/>
        <v/>
      </c>
      <c r="K364" t="str">
        <f t="shared" si="86"/>
        <v/>
      </c>
      <c r="L364" t="s">
        <v>3538</v>
      </c>
      <c r="M364" t="s">
        <v>1783</v>
      </c>
      <c r="N364" t="s">
        <v>16</v>
      </c>
      <c r="O364" t="s">
        <v>46</v>
      </c>
      <c r="P364" t="s">
        <v>40</v>
      </c>
      <c r="Q364" t="s">
        <v>41</v>
      </c>
      <c r="R364" t="s">
        <v>42</v>
      </c>
      <c r="S364" t="s">
        <v>22</v>
      </c>
      <c r="T364" t="s">
        <v>22</v>
      </c>
      <c r="V364" t="s">
        <v>54</v>
      </c>
      <c r="W364">
        <v>69.723248590740411</v>
      </c>
      <c r="X364">
        <v>6.9583469750988964</v>
      </c>
      <c r="Y364">
        <v>189</v>
      </c>
      <c r="Z364" t="s">
        <v>3857</v>
      </c>
      <c r="AA364" t="s">
        <v>3554</v>
      </c>
      <c r="AB364" t="s">
        <v>3585</v>
      </c>
      <c r="AC364">
        <v>6</v>
      </c>
      <c r="AD364" t="s">
        <v>3566</v>
      </c>
      <c r="AE364" t="s">
        <v>3554</v>
      </c>
      <c r="AF364" t="s">
        <v>3586</v>
      </c>
      <c r="AG364">
        <v>7</v>
      </c>
      <c r="AH364" t="s">
        <v>3567</v>
      </c>
      <c r="AI364">
        <f t="shared" si="87"/>
        <v>38.549295774647888</v>
      </c>
      <c r="AJ364">
        <f t="shared" si="88"/>
        <v>38.549295774647888</v>
      </c>
      <c r="AK364" t="str">
        <f t="shared" si="89"/>
        <v/>
      </c>
      <c r="AL364" t="str">
        <f t="shared" si="90"/>
        <v/>
      </c>
      <c r="AM364">
        <f t="shared" si="91"/>
        <v>35.34375</v>
      </c>
      <c r="AN364">
        <f t="shared" si="92"/>
        <v>35.34375</v>
      </c>
      <c r="AO364" t="str">
        <f t="shared" si="93"/>
        <v/>
      </c>
      <c r="AP364" t="str">
        <f t="shared" si="94"/>
        <v/>
      </c>
    </row>
    <row r="365" spans="1:42" x14ac:dyDescent="0.3">
      <c r="A365" s="2">
        <v>45113</v>
      </c>
      <c r="B365" s="2">
        <v>45116</v>
      </c>
      <c r="C365">
        <v>3</v>
      </c>
      <c r="D365">
        <f t="shared" si="95"/>
        <v>48.4</v>
      </c>
      <c r="E365">
        <f t="shared" si="80"/>
        <v>48.4</v>
      </c>
      <c r="F365" t="str">
        <f t="shared" si="81"/>
        <v/>
      </c>
      <c r="G365" t="str">
        <f t="shared" si="82"/>
        <v/>
      </c>
      <c r="H365">
        <f t="shared" si="83"/>
        <v>39.555555555555557</v>
      </c>
      <c r="I365">
        <f t="shared" si="84"/>
        <v>39.555555555555557</v>
      </c>
      <c r="J365" t="str">
        <f t="shared" si="85"/>
        <v/>
      </c>
      <c r="K365" t="str">
        <f t="shared" si="86"/>
        <v/>
      </c>
      <c r="L365" t="s">
        <v>3538</v>
      </c>
      <c r="M365" t="s">
        <v>731</v>
      </c>
      <c r="N365" t="s">
        <v>28</v>
      </c>
      <c r="O365" t="s">
        <v>33</v>
      </c>
      <c r="P365" t="s">
        <v>52</v>
      </c>
      <c r="Q365" t="s">
        <v>92</v>
      </c>
      <c r="R365" t="s">
        <v>42</v>
      </c>
      <c r="S365" t="s">
        <v>21</v>
      </c>
      <c r="T365" t="s">
        <v>3546</v>
      </c>
      <c r="U365" t="s">
        <v>1545</v>
      </c>
      <c r="V365" t="s">
        <v>76</v>
      </c>
      <c r="W365">
        <v>25.761830356904579</v>
      </c>
      <c r="X365">
        <v>5.4707402123366231</v>
      </c>
      <c r="Y365">
        <v>189</v>
      </c>
      <c r="Z365" t="s">
        <v>3857</v>
      </c>
      <c r="AA365" t="s">
        <v>3554</v>
      </c>
      <c r="AB365" t="s">
        <v>3586</v>
      </c>
      <c r="AC365">
        <v>7</v>
      </c>
      <c r="AD365" t="s">
        <v>3567</v>
      </c>
      <c r="AE365" t="s">
        <v>3554</v>
      </c>
      <c r="AF365" t="s">
        <v>3586</v>
      </c>
      <c r="AG365">
        <v>7</v>
      </c>
      <c r="AH365" t="s">
        <v>3567</v>
      </c>
      <c r="AI365">
        <f t="shared" si="87"/>
        <v>38.549295774647888</v>
      </c>
      <c r="AJ365">
        <f t="shared" si="88"/>
        <v>38.549295774647888</v>
      </c>
      <c r="AK365" t="str">
        <f t="shared" si="89"/>
        <v/>
      </c>
      <c r="AL365" t="str">
        <f t="shared" si="90"/>
        <v/>
      </c>
      <c r="AM365">
        <f t="shared" si="91"/>
        <v>35.34375</v>
      </c>
      <c r="AN365">
        <f t="shared" si="92"/>
        <v>35.34375</v>
      </c>
      <c r="AO365" t="str">
        <f t="shared" si="93"/>
        <v/>
      </c>
      <c r="AP365" t="str">
        <f t="shared" si="94"/>
        <v/>
      </c>
    </row>
    <row r="366" spans="1:42" x14ac:dyDescent="0.3">
      <c r="A366" s="2">
        <v>45107</v>
      </c>
      <c r="B366" s="2">
        <v>45116</v>
      </c>
      <c r="C366">
        <v>9</v>
      </c>
      <c r="D366">
        <f t="shared" si="95"/>
        <v>48.4</v>
      </c>
      <c r="E366">
        <f t="shared" si="80"/>
        <v>48.4</v>
      </c>
      <c r="F366">
        <f t="shared" si="81"/>
        <v>70.666666666666671</v>
      </c>
      <c r="G366">
        <f t="shared" si="82"/>
        <v>70.666666666666671</v>
      </c>
      <c r="H366" t="str">
        <f t="shared" si="83"/>
        <v/>
      </c>
      <c r="I366" t="str">
        <f t="shared" si="84"/>
        <v/>
      </c>
      <c r="J366" t="str">
        <f t="shared" si="85"/>
        <v/>
      </c>
      <c r="K366" t="str">
        <f t="shared" si="86"/>
        <v/>
      </c>
      <c r="L366" t="s">
        <v>3538</v>
      </c>
      <c r="M366" t="s">
        <v>1630</v>
      </c>
      <c r="N366" t="s">
        <v>39</v>
      </c>
      <c r="O366" t="s">
        <v>33</v>
      </c>
      <c r="P366" t="s">
        <v>18</v>
      </c>
      <c r="Q366" t="s">
        <v>34</v>
      </c>
      <c r="R366" t="s">
        <v>20</v>
      </c>
      <c r="S366" t="s">
        <v>21</v>
      </c>
      <c r="T366" t="s">
        <v>3546</v>
      </c>
      <c r="U366" t="s">
        <v>1631</v>
      </c>
      <c r="V366" t="s">
        <v>76</v>
      </c>
      <c r="W366">
        <v>94.900484350769261</v>
      </c>
      <c r="X366">
        <v>5.8855962730874749</v>
      </c>
      <c r="Y366">
        <v>189</v>
      </c>
      <c r="Z366" t="s">
        <v>3857</v>
      </c>
      <c r="AA366" t="s">
        <v>3554</v>
      </c>
      <c r="AB366" t="s">
        <v>3585</v>
      </c>
      <c r="AC366">
        <v>6</v>
      </c>
      <c r="AD366" t="s">
        <v>3566</v>
      </c>
      <c r="AE366" t="s">
        <v>3554</v>
      </c>
      <c r="AF366" t="s">
        <v>3586</v>
      </c>
      <c r="AG366">
        <v>7</v>
      </c>
      <c r="AH366" t="s">
        <v>3567</v>
      </c>
      <c r="AI366">
        <f t="shared" si="87"/>
        <v>38.549295774647888</v>
      </c>
      <c r="AJ366">
        <f t="shared" si="88"/>
        <v>38.549295774647888</v>
      </c>
      <c r="AK366">
        <f t="shared" si="89"/>
        <v>38.125</v>
      </c>
      <c r="AL366">
        <f t="shared" si="90"/>
        <v>38.125</v>
      </c>
      <c r="AM366" t="str">
        <f t="shared" si="91"/>
        <v/>
      </c>
      <c r="AN366" t="str">
        <f t="shared" si="92"/>
        <v/>
      </c>
      <c r="AO366" t="str">
        <f t="shared" si="93"/>
        <v/>
      </c>
      <c r="AP366" t="str">
        <f t="shared" si="94"/>
        <v/>
      </c>
    </row>
    <row r="367" spans="1:42" x14ac:dyDescent="0.3">
      <c r="A367" s="2">
        <v>45084</v>
      </c>
      <c r="B367" s="2">
        <v>45117</v>
      </c>
      <c r="C367">
        <v>33</v>
      </c>
      <c r="D367">
        <f t="shared" si="95"/>
        <v>41.1</v>
      </c>
      <c r="E367">
        <f t="shared" si="80"/>
        <v>41.1</v>
      </c>
      <c r="F367" t="str">
        <f t="shared" si="81"/>
        <v/>
      </c>
      <c r="G367" t="str">
        <f t="shared" si="82"/>
        <v/>
      </c>
      <c r="H367">
        <f t="shared" si="83"/>
        <v>23.333333333333332</v>
      </c>
      <c r="I367">
        <f t="shared" si="84"/>
        <v>23.333333333333332</v>
      </c>
      <c r="J367" t="str">
        <f t="shared" si="85"/>
        <v/>
      </c>
      <c r="K367" t="str">
        <f t="shared" si="86"/>
        <v/>
      </c>
      <c r="L367" t="s">
        <v>3537</v>
      </c>
      <c r="M367" t="s">
        <v>2236</v>
      </c>
      <c r="N367" t="s">
        <v>103</v>
      </c>
      <c r="O367" t="s">
        <v>33</v>
      </c>
      <c r="P367" t="s">
        <v>59</v>
      </c>
      <c r="Q367" t="s">
        <v>19</v>
      </c>
      <c r="R367" t="s">
        <v>42</v>
      </c>
      <c r="S367" t="s">
        <v>22</v>
      </c>
      <c r="T367" t="s">
        <v>22</v>
      </c>
      <c r="V367" t="s">
        <v>54</v>
      </c>
      <c r="W367">
        <v>95.135067517344325</v>
      </c>
      <c r="X367">
        <v>7.558205172791574</v>
      </c>
      <c r="Y367">
        <v>190</v>
      </c>
      <c r="Z367" t="s">
        <v>3614</v>
      </c>
      <c r="AA367" t="s">
        <v>3554</v>
      </c>
      <c r="AB367" t="s">
        <v>3585</v>
      </c>
      <c r="AC367">
        <v>6</v>
      </c>
      <c r="AD367" t="s">
        <v>3566</v>
      </c>
      <c r="AE367" t="s">
        <v>3554</v>
      </c>
      <c r="AF367" t="s">
        <v>3586</v>
      </c>
      <c r="AG367">
        <v>7</v>
      </c>
      <c r="AH367" t="s">
        <v>3567</v>
      </c>
      <c r="AI367">
        <f t="shared" si="87"/>
        <v>39.275362318840578</v>
      </c>
      <c r="AJ367">
        <f t="shared" si="88"/>
        <v>39.275362318840578</v>
      </c>
      <c r="AK367" t="str">
        <f t="shared" si="89"/>
        <v/>
      </c>
      <c r="AL367" t="str">
        <f t="shared" si="90"/>
        <v/>
      </c>
      <c r="AM367">
        <f t="shared" si="91"/>
        <v>37.096774193548384</v>
      </c>
      <c r="AN367">
        <f t="shared" si="92"/>
        <v>37.096774193548384</v>
      </c>
      <c r="AO367" t="str">
        <f t="shared" si="93"/>
        <v/>
      </c>
      <c r="AP367" t="str">
        <f t="shared" si="94"/>
        <v/>
      </c>
    </row>
    <row r="368" spans="1:42" x14ac:dyDescent="0.3">
      <c r="A368" s="2">
        <v>45054</v>
      </c>
      <c r="B368" s="2">
        <v>45118</v>
      </c>
      <c r="C368">
        <v>64</v>
      </c>
      <c r="D368">
        <f t="shared" si="95"/>
        <v>43.55</v>
      </c>
      <c r="E368">
        <f t="shared" si="80"/>
        <v>43.55</v>
      </c>
      <c r="F368" t="str">
        <f t="shared" si="81"/>
        <v/>
      </c>
      <c r="G368" t="str">
        <f t="shared" si="82"/>
        <v/>
      </c>
      <c r="H368">
        <f t="shared" si="83"/>
        <v>29.333333333333332</v>
      </c>
      <c r="I368">
        <f t="shared" si="84"/>
        <v>29.333333333333332</v>
      </c>
      <c r="J368" t="str">
        <f t="shared" si="85"/>
        <v/>
      </c>
      <c r="K368" t="str">
        <f t="shared" si="86"/>
        <v/>
      </c>
      <c r="L368" t="s">
        <v>3537</v>
      </c>
      <c r="M368" t="s">
        <v>113</v>
      </c>
      <c r="N368" t="s">
        <v>39</v>
      </c>
      <c r="O368" t="s">
        <v>33</v>
      </c>
      <c r="P368" t="s">
        <v>59</v>
      </c>
      <c r="Q368" t="s">
        <v>92</v>
      </c>
      <c r="R368" t="s">
        <v>42</v>
      </c>
      <c r="S368" t="s">
        <v>22</v>
      </c>
      <c r="T368" t="s">
        <v>22</v>
      </c>
      <c r="V368" t="s">
        <v>54</v>
      </c>
      <c r="W368">
        <v>92.420589371852813</v>
      </c>
      <c r="X368">
        <v>5.1502755634716184</v>
      </c>
      <c r="Y368">
        <v>191</v>
      </c>
      <c r="Z368" t="s">
        <v>3640</v>
      </c>
      <c r="AA368" t="s">
        <v>3554</v>
      </c>
      <c r="AB368" t="s">
        <v>3585</v>
      </c>
      <c r="AC368">
        <v>5</v>
      </c>
      <c r="AD368" t="s">
        <v>3565</v>
      </c>
      <c r="AE368" t="s">
        <v>3554</v>
      </c>
      <c r="AF368" t="s">
        <v>3586</v>
      </c>
      <c r="AG368">
        <v>7</v>
      </c>
      <c r="AH368" t="s">
        <v>3567</v>
      </c>
      <c r="AI368">
        <f t="shared" si="87"/>
        <v>39.028985507246375</v>
      </c>
      <c r="AJ368">
        <f t="shared" si="88"/>
        <v>39.028985507246375</v>
      </c>
      <c r="AK368" t="str">
        <f t="shared" si="89"/>
        <v/>
      </c>
      <c r="AL368" t="str">
        <f t="shared" si="90"/>
        <v/>
      </c>
      <c r="AM368">
        <f t="shared" si="91"/>
        <v>36.193548387096776</v>
      </c>
      <c r="AN368">
        <f t="shared" si="92"/>
        <v>36.193548387096776</v>
      </c>
      <c r="AO368" t="str">
        <f t="shared" si="93"/>
        <v/>
      </c>
      <c r="AP368" t="str">
        <f t="shared" si="94"/>
        <v/>
      </c>
    </row>
    <row r="369" spans="1:42" x14ac:dyDescent="0.3">
      <c r="A369" s="2">
        <v>45090</v>
      </c>
      <c r="B369" s="2">
        <v>45118</v>
      </c>
      <c r="C369">
        <v>28</v>
      </c>
      <c r="D369">
        <f t="shared" si="95"/>
        <v>43.55</v>
      </c>
      <c r="E369">
        <f t="shared" si="80"/>
        <v>43.55</v>
      </c>
      <c r="F369">
        <f t="shared" si="81"/>
        <v>60</v>
      </c>
      <c r="G369">
        <f t="shared" si="82"/>
        <v>60</v>
      </c>
      <c r="H369" t="str">
        <f t="shared" si="83"/>
        <v/>
      </c>
      <c r="I369" t="str">
        <f t="shared" si="84"/>
        <v/>
      </c>
      <c r="J369" t="str">
        <f t="shared" si="85"/>
        <v/>
      </c>
      <c r="K369" t="str">
        <f t="shared" si="86"/>
        <v/>
      </c>
      <c r="L369" t="s">
        <v>3538</v>
      </c>
      <c r="M369" t="s">
        <v>68</v>
      </c>
      <c r="N369" t="s">
        <v>118</v>
      </c>
      <c r="O369" t="s">
        <v>33</v>
      </c>
      <c r="P369" t="s">
        <v>18</v>
      </c>
      <c r="Q369" t="s">
        <v>34</v>
      </c>
      <c r="R369" t="s">
        <v>20</v>
      </c>
      <c r="S369" t="s">
        <v>21</v>
      </c>
      <c r="T369" t="s">
        <v>21</v>
      </c>
      <c r="U369" t="s">
        <v>2474</v>
      </c>
      <c r="V369" t="s">
        <v>30</v>
      </c>
      <c r="W369">
        <v>80.083188787121529</v>
      </c>
      <c r="X369">
        <v>6.9229470376047031</v>
      </c>
      <c r="Y369">
        <v>191</v>
      </c>
      <c r="Z369" t="s">
        <v>3640</v>
      </c>
      <c r="AA369" t="s">
        <v>3554</v>
      </c>
      <c r="AB369" t="s">
        <v>3585</v>
      </c>
      <c r="AC369">
        <v>6</v>
      </c>
      <c r="AD369" t="s">
        <v>3566</v>
      </c>
      <c r="AE369" t="s">
        <v>3554</v>
      </c>
      <c r="AF369" t="s">
        <v>3586</v>
      </c>
      <c r="AG369">
        <v>7</v>
      </c>
      <c r="AH369" t="s">
        <v>3567</v>
      </c>
      <c r="AI369">
        <f t="shared" si="87"/>
        <v>39.028985507246375</v>
      </c>
      <c r="AJ369">
        <f t="shared" si="88"/>
        <v>39.028985507246375</v>
      </c>
      <c r="AK369">
        <f t="shared" si="89"/>
        <v>38.333333333333336</v>
      </c>
      <c r="AL369">
        <f t="shared" si="90"/>
        <v>38.333333333333336</v>
      </c>
      <c r="AM369" t="str">
        <f t="shared" si="91"/>
        <v/>
      </c>
      <c r="AN369" t="str">
        <f t="shared" si="92"/>
        <v/>
      </c>
      <c r="AO369" t="str">
        <f t="shared" si="93"/>
        <v/>
      </c>
      <c r="AP369" t="str">
        <f t="shared" si="94"/>
        <v/>
      </c>
    </row>
    <row r="370" spans="1:42" x14ac:dyDescent="0.3">
      <c r="A370" s="2">
        <v>45087</v>
      </c>
      <c r="B370" s="2">
        <v>45119</v>
      </c>
      <c r="C370">
        <v>32</v>
      </c>
      <c r="D370">
        <f t="shared" si="95"/>
        <v>42</v>
      </c>
      <c r="E370">
        <f t="shared" si="80"/>
        <v>42</v>
      </c>
      <c r="F370" t="str">
        <f t="shared" si="81"/>
        <v/>
      </c>
      <c r="G370" t="str">
        <f t="shared" si="82"/>
        <v/>
      </c>
      <c r="H370">
        <f t="shared" si="83"/>
        <v>35.81818181818182</v>
      </c>
      <c r="I370">
        <f t="shared" si="84"/>
        <v>35.81818181818182</v>
      </c>
      <c r="J370" t="str">
        <f t="shared" si="85"/>
        <v/>
      </c>
      <c r="K370" t="str">
        <f t="shared" si="86"/>
        <v/>
      </c>
      <c r="L370" t="s">
        <v>3537</v>
      </c>
      <c r="M370" t="s">
        <v>973</v>
      </c>
      <c r="N370" t="s">
        <v>103</v>
      </c>
      <c r="O370" t="s">
        <v>17</v>
      </c>
      <c r="P370" t="s">
        <v>40</v>
      </c>
      <c r="Q370" t="s">
        <v>41</v>
      </c>
      <c r="R370" t="s">
        <v>42</v>
      </c>
      <c r="S370" t="s">
        <v>22</v>
      </c>
      <c r="T370" t="s">
        <v>22</v>
      </c>
      <c r="V370" t="s">
        <v>24</v>
      </c>
      <c r="W370">
        <v>78.325429118965303</v>
      </c>
      <c r="X370">
        <v>7.8285976131209978</v>
      </c>
      <c r="Y370">
        <v>192</v>
      </c>
      <c r="Z370" t="s">
        <v>3829</v>
      </c>
      <c r="AA370" t="s">
        <v>3554</v>
      </c>
      <c r="AB370" t="s">
        <v>3585</v>
      </c>
      <c r="AC370">
        <v>6</v>
      </c>
      <c r="AD370" t="s">
        <v>3566</v>
      </c>
      <c r="AE370" t="s">
        <v>3554</v>
      </c>
      <c r="AF370" t="s">
        <v>3586</v>
      </c>
      <c r="AG370">
        <v>7</v>
      </c>
      <c r="AH370" t="s">
        <v>3567</v>
      </c>
      <c r="AI370">
        <f t="shared" si="87"/>
        <v>39.277777777777779</v>
      </c>
      <c r="AJ370">
        <f t="shared" si="88"/>
        <v>39.277777777777779</v>
      </c>
      <c r="AK370" t="str">
        <f t="shared" si="89"/>
        <v/>
      </c>
      <c r="AL370" t="str">
        <f t="shared" si="90"/>
        <v/>
      </c>
      <c r="AM370">
        <f t="shared" si="91"/>
        <v>38.84375</v>
      </c>
      <c r="AN370">
        <f t="shared" si="92"/>
        <v>38.84375</v>
      </c>
      <c r="AO370" t="str">
        <f t="shared" si="93"/>
        <v/>
      </c>
      <c r="AP370" t="str">
        <f t="shared" si="94"/>
        <v/>
      </c>
    </row>
    <row r="371" spans="1:42" x14ac:dyDescent="0.3">
      <c r="A371" s="2">
        <v>45054</v>
      </c>
      <c r="B371" s="2">
        <v>45119</v>
      </c>
      <c r="C371">
        <v>65</v>
      </c>
      <c r="D371">
        <f t="shared" si="95"/>
        <v>42</v>
      </c>
      <c r="E371">
        <f t="shared" si="80"/>
        <v>42</v>
      </c>
      <c r="F371" t="str">
        <f t="shared" si="81"/>
        <v/>
      </c>
      <c r="G371" t="str">
        <f t="shared" si="82"/>
        <v/>
      </c>
      <c r="H371">
        <f t="shared" si="83"/>
        <v>35.81818181818182</v>
      </c>
      <c r="I371">
        <f t="shared" si="84"/>
        <v>35.81818181818182</v>
      </c>
      <c r="J371" t="str">
        <f t="shared" si="85"/>
        <v/>
      </c>
      <c r="K371" t="str">
        <f t="shared" si="86"/>
        <v/>
      </c>
      <c r="L371" t="s">
        <v>3537</v>
      </c>
      <c r="M371" t="s">
        <v>1035</v>
      </c>
      <c r="N371" t="s">
        <v>103</v>
      </c>
      <c r="O371" t="s">
        <v>33</v>
      </c>
      <c r="P371" t="s">
        <v>52</v>
      </c>
      <c r="Q371" t="s">
        <v>92</v>
      </c>
      <c r="R371" t="s">
        <v>42</v>
      </c>
      <c r="S371" t="s">
        <v>22</v>
      </c>
      <c r="T371" t="s">
        <v>22</v>
      </c>
      <c r="V371" t="s">
        <v>30</v>
      </c>
      <c r="W371">
        <v>83.757083926721194</v>
      </c>
      <c r="X371">
        <v>7.6028915524459073</v>
      </c>
      <c r="Y371">
        <v>192</v>
      </c>
      <c r="Z371" t="s">
        <v>3829</v>
      </c>
      <c r="AA371" t="s">
        <v>3554</v>
      </c>
      <c r="AB371" t="s">
        <v>3585</v>
      </c>
      <c r="AC371">
        <v>5</v>
      </c>
      <c r="AD371" t="s">
        <v>3565</v>
      </c>
      <c r="AE371" t="s">
        <v>3554</v>
      </c>
      <c r="AF371" t="s">
        <v>3586</v>
      </c>
      <c r="AG371">
        <v>7</v>
      </c>
      <c r="AH371" t="s">
        <v>3567</v>
      </c>
      <c r="AI371">
        <f t="shared" si="87"/>
        <v>39.277777777777779</v>
      </c>
      <c r="AJ371">
        <f t="shared" si="88"/>
        <v>39.277777777777779</v>
      </c>
      <c r="AK371" t="str">
        <f t="shared" si="89"/>
        <v/>
      </c>
      <c r="AL371" t="str">
        <f t="shared" si="90"/>
        <v/>
      </c>
      <c r="AM371">
        <f t="shared" si="91"/>
        <v>38.84375</v>
      </c>
      <c r="AN371">
        <f t="shared" si="92"/>
        <v>38.84375</v>
      </c>
      <c r="AO371" t="str">
        <f t="shared" si="93"/>
        <v/>
      </c>
      <c r="AP371" t="str">
        <f t="shared" si="94"/>
        <v/>
      </c>
    </row>
    <row r="372" spans="1:42" x14ac:dyDescent="0.3">
      <c r="A372" s="2">
        <v>45115</v>
      </c>
      <c r="B372" s="2">
        <v>45119</v>
      </c>
      <c r="C372">
        <v>4</v>
      </c>
      <c r="D372">
        <f t="shared" si="95"/>
        <v>42</v>
      </c>
      <c r="E372">
        <f t="shared" si="80"/>
        <v>42</v>
      </c>
      <c r="F372" t="str">
        <f t="shared" si="81"/>
        <v/>
      </c>
      <c r="G372" t="str">
        <f t="shared" si="82"/>
        <v/>
      </c>
      <c r="H372" t="str">
        <f t="shared" si="83"/>
        <v/>
      </c>
      <c r="I372" t="str">
        <f t="shared" si="84"/>
        <v/>
      </c>
      <c r="J372">
        <f t="shared" si="85"/>
        <v>51.428571428571431</v>
      </c>
      <c r="K372">
        <f t="shared" si="86"/>
        <v>51.428571428571431</v>
      </c>
      <c r="L372" t="s">
        <v>3538</v>
      </c>
      <c r="M372" t="s">
        <v>906</v>
      </c>
      <c r="N372" t="s">
        <v>80</v>
      </c>
      <c r="O372" t="s">
        <v>46</v>
      </c>
      <c r="P372" t="s">
        <v>40</v>
      </c>
      <c r="Q372" t="s">
        <v>41</v>
      </c>
      <c r="R372" t="s">
        <v>35</v>
      </c>
      <c r="S372" t="s">
        <v>22</v>
      </c>
      <c r="T372" t="s">
        <v>22</v>
      </c>
      <c r="V372" t="s">
        <v>63</v>
      </c>
      <c r="W372">
        <v>12.96669451575889</v>
      </c>
      <c r="X372">
        <v>4.5335090746974238</v>
      </c>
      <c r="Y372">
        <v>192</v>
      </c>
      <c r="Z372" t="s">
        <v>3829</v>
      </c>
      <c r="AA372" t="s">
        <v>3554</v>
      </c>
      <c r="AB372" t="s">
        <v>3586</v>
      </c>
      <c r="AC372">
        <v>7</v>
      </c>
      <c r="AD372" t="s">
        <v>3567</v>
      </c>
      <c r="AE372" t="s">
        <v>3554</v>
      </c>
      <c r="AF372" t="s">
        <v>3586</v>
      </c>
      <c r="AG372">
        <v>7</v>
      </c>
      <c r="AH372" t="s">
        <v>3567</v>
      </c>
      <c r="AI372">
        <f t="shared" si="87"/>
        <v>39.277777777777779</v>
      </c>
      <c r="AJ372">
        <f t="shared" si="88"/>
        <v>39.277777777777779</v>
      </c>
      <c r="AK372" t="str">
        <f t="shared" si="89"/>
        <v/>
      </c>
      <c r="AL372" t="str">
        <f t="shared" si="90"/>
        <v/>
      </c>
      <c r="AM372" t="str">
        <f t="shared" si="91"/>
        <v/>
      </c>
      <c r="AN372" t="str">
        <f t="shared" si="92"/>
        <v/>
      </c>
      <c r="AO372">
        <f t="shared" si="93"/>
        <v>41.666666666666664</v>
      </c>
      <c r="AP372">
        <f t="shared" si="94"/>
        <v>41.666666666666664</v>
      </c>
    </row>
    <row r="373" spans="1:42" x14ac:dyDescent="0.3">
      <c r="A373" s="2">
        <v>45043</v>
      </c>
      <c r="B373" s="2">
        <v>45119</v>
      </c>
      <c r="C373">
        <v>76</v>
      </c>
      <c r="D373">
        <f t="shared" si="95"/>
        <v>42</v>
      </c>
      <c r="E373">
        <f t="shared" si="80"/>
        <v>42</v>
      </c>
      <c r="F373" t="str">
        <f t="shared" si="81"/>
        <v/>
      </c>
      <c r="G373" t="str">
        <f t="shared" si="82"/>
        <v/>
      </c>
      <c r="H373">
        <f t="shared" si="83"/>
        <v>35.81818181818182</v>
      </c>
      <c r="I373">
        <f t="shared" si="84"/>
        <v>35.81818181818182</v>
      </c>
      <c r="J373" t="str">
        <f t="shared" si="85"/>
        <v/>
      </c>
      <c r="K373" t="str">
        <f t="shared" si="86"/>
        <v/>
      </c>
      <c r="L373" t="s">
        <v>3537</v>
      </c>
      <c r="M373" t="s">
        <v>3232</v>
      </c>
      <c r="N373" t="s">
        <v>118</v>
      </c>
      <c r="O373" t="s">
        <v>46</v>
      </c>
      <c r="P373" t="s">
        <v>119</v>
      </c>
      <c r="Q373" t="s">
        <v>120</v>
      </c>
      <c r="R373" t="s">
        <v>42</v>
      </c>
      <c r="S373" t="s">
        <v>21</v>
      </c>
      <c r="T373" t="s">
        <v>3546</v>
      </c>
      <c r="U373" t="s">
        <v>3233</v>
      </c>
      <c r="V373" t="s">
        <v>43</v>
      </c>
      <c r="W373">
        <v>84.381874461327726</v>
      </c>
      <c r="X373">
        <v>6.5238143619189906</v>
      </c>
      <c r="Y373">
        <v>192</v>
      </c>
      <c r="Z373" t="s">
        <v>3829</v>
      </c>
      <c r="AA373" t="s">
        <v>3554</v>
      </c>
      <c r="AB373" t="s">
        <v>3585</v>
      </c>
      <c r="AC373">
        <v>4</v>
      </c>
      <c r="AD373" t="s">
        <v>3564</v>
      </c>
      <c r="AE373" t="s">
        <v>3554</v>
      </c>
      <c r="AF373" t="s">
        <v>3586</v>
      </c>
      <c r="AG373">
        <v>7</v>
      </c>
      <c r="AH373" t="s">
        <v>3567</v>
      </c>
      <c r="AI373">
        <f t="shared" si="87"/>
        <v>39.277777777777779</v>
      </c>
      <c r="AJ373">
        <f t="shared" si="88"/>
        <v>39.277777777777779</v>
      </c>
      <c r="AK373" t="str">
        <f t="shared" si="89"/>
        <v/>
      </c>
      <c r="AL373" t="str">
        <f t="shared" si="90"/>
        <v/>
      </c>
      <c r="AM373">
        <f t="shared" si="91"/>
        <v>38.84375</v>
      </c>
      <c r="AN373">
        <f t="shared" si="92"/>
        <v>38.84375</v>
      </c>
      <c r="AO373" t="str">
        <f t="shared" si="93"/>
        <v/>
      </c>
      <c r="AP373" t="str">
        <f t="shared" si="94"/>
        <v/>
      </c>
    </row>
    <row r="374" spans="1:42" x14ac:dyDescent="0.3">
      <c r="A374" s="2">
        <v>45109</v>
      </c>
      <c r="B374" s="2">
        <v>45119</v>
      </c>
      <c r="C374">
        <v>10</v>
      </c>
      <c r="D374">
        <f t="shared" si="95"/>
        <v>42</v>
      </c>
      <c r="E374">
        <f t="shared" si="80"/>
        <v>42</v>
      </c>
      <c r="F374">
        <f t="shared" si="81"/>
        <v>42.5</v>
      </c>
      <c r="G374">
        <f t="shared" si="82"/>
        <v>42.5</v>
      </c>
      <c r="H374" t="str">
        <f t="shared" si="83"/>
        <v/>
      </c>
      <c r="I374" t="str">
        <f t="shared" si="84"/>
        <v/>
      </c>
      <c r="J374" t="str">
        <f t="shared" si="85"/>
        <v/>
      </c>
      <c r="K374" t="str">
        <f t="shared" si="86"/>
        <v/>
      </c>
      <c r="L374" t="s">
        <v>3538</v>
      </c>
      <c r="M374" t="s">
        <v>2470</v>
      </c>
      <c r="N374" t="s">
        <v>103</v>
      </c>
      <c r="O374" t="s">
        <v>51</v>
      </c>
      <c r="P374" t="s">
        <v>52</v>
      </c>
      <c r="Q374" t="s">
        <v>34</v>
      </c>
      <c r="R374" t="s">
        <v>20</v>
      </c>
      <c r="S374" t="s">
        <v>21</v>
      </c>
      <c r="T374" t="s">
        <v>21</v>
      </c>
      <c r="U374" t="s">
        <v>2881</v>
      </c>
      <c r="V374" t="s">
        <v>76</v>
      </c>
      <c r="W374">
        <v>85.483444566160671</v>
      </c>
      <c r="X374">
        <v>6.5426980635477916</v>
      </c>
      <c r="Y374">
        <v>192</v>
      </c>
      <c r="Z374" t="s">
        <v>3829</v>
      </c>
      <c r="AA374" t="s">
        <v>3554</v>
      </c>
      <c r="AB374" t="s">
        <v>3586</v>
      </c>
      <c r="AC374">
        <v>7</v>
      </c>
      <c r="AD374" t="s">
        <v>3567</v>
      </c>
      <c r="AE374" t="s">
        <v>3554</v>
      </c>
      <c r="AF374" t="s">
        <v>3586</v>
      </c>
      <c r="AG374">
        <v>7</v>
      </c>
      <c r="AH374" t="s">
        <v>3567</v>
      </c>
      <c r="AI374">
        <f t="shared" si="87"/>
        <v>39.277777777777779</v>
      </c>
      <c r="AJ374">
        <f t="shared" si="88"/>
        <v>39.277777777777779</v>
      </c>
      <c r="AK374">
        <f t="shared" si="89"/>
        <v>36.5625</v>
      </c>
      <c r="AL374">
        <f t="shared" si="90"/>
        <v>36.5625</v>
      </c>
      <c r="AM374" t="str">
        <f t="shared" si="91"/>
        <v/>
      </c>
      <c r="AN374" t="str">
        <f t="shared" si="92"/>
        <v/>
      </c>
      <c r="AO374" t="str">
        <f t="shared" si="93"/>
        <v/>
      </c>
      <c r="AP374" t="str">
        <f t="shared" si="94"/>
        <v/>
      </c>
    </row>
    <row r="375" spans="1:42" x14ac:dyDescent="0.3">
      <c r="A375" s="2">
        <v>45114</v>
      </c>
      <c r="B375" s="2">
        <v>45120</v>
      </c>
      <c r="C375">
        <v>6</v>
      </c>
      <c r="D375">
        <f t="shared" si="95"/>
        <v>40.049999999999997</v>
      </c>
      <c r="E375">
        <f t="shared" si="80"/>
        <v>40.049999999999997</v>
      </c>
      <c r="F375" t="str">
        <f t="shared" si="81"/>
        <v/>
      </c>
      <c r="G375" t="str">
        <f t="shared" si="82"/>
        <v/>
      </c>
      <c r="H375">
        <f t="shared" si="83"/>
        <v>33.545454545454547</v>
      </c>
      <c r="I375">
        <f t="shared" si="84"/>
        <v>33.545454545454547</v>
      </c>
      <c r="J375" t="str">
        <f t="shared" si="85"/>
        <v/>
      </c>
      <c r="K375" t="str">
        <f t="shared" si="86"/>
        <v/>
      </c>
      <c r="L375" t="s">
        <v>3538</v>
      </c>
      <c r="M375" t="s">
        <v>2610</v>
      </c>
      <c r="N375" t="s">
        <v>157</v>
      </c>
      <c r="O375" t="s">
        <v>46</v>
      </c>
      <c r="P375" t="s">
        <v>18</v>
      </c>
      <c r="Q375" t="s">
        <v>19</v>
      </c>
      <c r="R375" t="s">
        <v>42</v>
      </c>
      <c r="S375" t="s">
        <v>22</v>
      </c>
      <c r="T375" t="s">
        <v>22</v>
      </c>
      <c r="V375" t="s">
        <v>63</v>
      </c>
      <c r="W375">
        <v>28.086633004352489</v>
      </c>
      <c r="X375">
        <v>4.6717006844058568</v>
      </c>
      <c r="Y375">
        <v>193</v>
      </c>
      <c r="Z375" t="s">
        <v>3908</v>
      </c>
      <c r="AA375" t="s">
        <v>3554</v>
      </c>
      <c r="AB375" t="s">
        <v>3586</v>
      </c>
      <c r="AC375">
        <v>7</v>
      </c>
      <c r="AD375" t="s">
        <v>3567</v>
      </c>
      <c r="AE375" t="s">
        <v>3554</v>
      </c>
      <c r="AF375" t="s">
        <v>3586</v>
      </c>
      <c r="AG375">
        <v>7</v>
      </c>
      <c r="AH375" t="s">
        <v>3567</v>
      </c>
      <c r="AI375">
        <f t="shared" si="87"/>
        <v>38.91549295774648</v>
      </c>
      <c r="AJ375">
        <f t="shared" si="88"/>
        <v>38.91549295774648</v>
      </c>
      <c r="AK375" t="str">
        <f t="shared" si="89"/>
        <v/>
      </c>
      <c r="AL375" t="str">
        <f t="shared" si="90"/>
        <v/>
      </c>
      <c r="AM375">
        <f t="shared" si="91"/>
        <v>37.125</v>
      </c>
      <c r="AN375">
        <f t="shared" si="92"/>
        <v>37.125</v>
      </c>
      <c r="AO375" t="str">
        <f t="shared" si="93"/>
        <v/>
      </c>
      <c r="AP375" t="str">
        <f t="shared" si="94"/>
        <v/>
      </c>
    </row>
    <row r="376" spans="1:42" x14ac:dyDescent="0.3">
      <c r="A376" s="2">
        <v>45119</v>
      </c>
      <c r="B376" s="2">
        <v>45121</v>
      </c>
      <c r="C376">
        <v>2</v>
      </c>
      <c r="D376">
        <f t="shared" si="95"/>
        <v>39.4</v>
      </c>
      <c r="E376">
        <f t="shared" si="80"/>
        <v>39.4</v>
      </c>
      <c r="F376" t="str">
        <f t="shared" si="81"/>
        <v/>
      </c>
      <c r="G376" t="str">
        <f t="shared" si="82"/>
        <v/>
      </c>
      <c r="H376">
        <f t="shared" si="83"/>
        <v>33.454545454545453</v>
      </c>
      <c r="I376">
        <f t="shared" si="84"/>
        <v>33.454545454545453</v>
      </c>
      <c r="J376" t="str">
        <f t="shared" si="85"/>
        <v/>
      </c>
      <c r="K376" t="str">
        <f t="shared" si="86"/>
        <v/>
      </c>
      <c r="L376" t="s">
        <v>3538</v>
      </c>
      <c r="M376" t="s">
        <v>3144</v>
      </c>
      <c r="N376" t="s">
        <v>57</v>
      </c>
      <c r="O376" t="s">
        <v>51</v>
      </c>
      <c r="P376" t="s">
        <v>52</v>
      </c>
      <c r="Q376" t="s">
        <v>92</v>
      </c>
      <c r="R376" t="s">
        <v>42</v>
      </c>
      <c r="S376" t="s">
        <v>22</v>
      </c>
      <c r="T376" t="s">
        <v>22</v>
      </c>
      <c r="V376" t="s">
        <v>43</v>
      </c>
      <c r="W376">
        <v>97.208207436896529</v>
      </c>
      <c r="X376">
        <v>5.0299735898726778</v>
      </c>
      <c r="Y376">
        <v>194</v>
      </c>
      <c r="Z376" t="s">
        <v>3748</v>
      </c>
      <c r="AA376" t="s">
        <v>3554</v>
      </c>
      <c r="AB376" t="s">
        <v>3586</v>
      </c>
      <c r="AC376">
        <v>7</v>
      </c>
      <c r="AD376" t="s">
        <v>3567</v>
      </c>
      <c r="AE376" t="s">
        <v>3554</v>
      </c>
      <c r="AF376" t="s">
        <v>3586</v>
      </c>
      <c r="AG376">
        <v>7</v>
      </c>
      <c r="AH376" t="s">
        <v>3567</v>
      </c>
      <c r="AI376">
        <f t="shared" si="87"/>
        <v>39.929577464788736</v>
      </c>
      <c r="AJ376">
        <f t="shared" si="88"/>
        <v>39.929577464788736</v>
      </c>
      <c r="AK376" t="str">
        <f t="shared" si="89"/>
        <v/>
      </c>
      <c r="AL376" t="str">
        <f t="shared" si="90"/>
        <v/>
      </c>
      <c r="AM376">
        <f t="shared" si="91"/>
        <v>37.09375</v>
      </c>
      <c r="AN376">
        <f t="shared" si="92"/>
        <v>37.09375</v>
      </c>
      <c r="AO376" t="str">
        <f t="shared" si="93"/>
        <v/>
      </c>
      <c r="AP376" t="str">
        <f t="shared" si="94"/>
        <v/>
      </c>
    </row>
    <row r="377" spans="1:42" x14ac:dyDescent="0.3">
      <c r="A377" s="2">
        <v>45042</v>
      </c>
      <c r="B377" s="2">
        <v>45121</v>
      </c>
      <c r="C377">
        <v>79</v>
      </c>
      <c r="D377">
        <f t="shared" si="95"/>
        <v>39.4</v>
      </c>
      <c r="E377">
        <f t="shared" si="80"/>
        <v>39.4</v>
      </c>
      <c r="F377">
        <f t="shared" si="81"/>
        <v>49.8</v>
      </c>
      <c r="G377">
        <f t="shared" si="82"/>
        <v>49.8</v>
      </c>
      <c r="H377" t="str">
        <f t="shared" si="83"/>
        <v/>
      </c>
      <c r="I377" t="str">
        <f t="shared" si="84"/>
        <v/>
      </c>
      <c r="J377" t="str">
        <f t="shared" si="85"/>
        <v/>
      </c>
      <c r="K377" t="str">
        <f t="shared" si="86"/>
        <v/>
      </c>
      <c r="L377" t="s">
        <v>3537</v>
      </c>
      <c r="M377" t="s">
        <v>1360</v>
      </c>
      <c r="N377" t="s">
        <v>57</v>
      </c>
      <c r="O377" t="s">
        <v>51</v>
      </c>
      <c r="P377" t="s">
        <v>52</v>
      </c>
      <c r="Q377" t="s">
        <v>34</v>
      </c>
      <c r="R377" t="s">
        <v>20</v>
      </c>
      <c r="S377" t="s">
        <v>21</v>
      </c>
      <c r="T377" t="s">
        <v>21</v>
      </c>
      <c r="U377" t="s">
        <v>1361</v>
      </c>
      <c r="V377" t="s">
        <v>54</v>
      </c>
      <c r="W377">
        <v>74.796704696548403</v>
      </c>
      <c r="X377">
        <v>5.1958330841342697</v>
      </c>
      <c r="Y377">
        <v>194</v>
      </c>
      <c r="Z377" t="s">
        <v>3748</v>
      </c>
      <c r="AA377" t="s">
        <v>3554</v>
      </c>
      <c r="AB377" t="s">
        <v>3585</v>
      </c>
      <c r="AC377">
        <v>4</v>
      </c>
      <c r="AD377" t="s">
        <v>3564</v>
      </c>
      <c r="AE377" t="s">
        <v>3554</v>
      </c>
      <c r="AF377" t="s">
        <v>3586</v>
      </c>
      <c r="AG377">
        <v>7</v>
      </c>
      <c r="AH377" t="s">
        <v>3567</v>
      </c>
      <c r="AI377">
        <f t="shared" si="87"/>
        <v>39.929577464788736</v>
      </c>
      <c r="AJ377">
        <f t="shared" si="88"/>
        <v>39.929577464788736</v>
      </c>
      <c r="AK377">
        <f t="shared" si="89"/>
        <v>39.058823529411768</v>
      </c>
      <c r="AL377">
        <f t="shared" si="90"/>
        <v>39.058823529411768</v>
      </c>
      <c r="AM377" t="str">
        <f t="shared" si="91"/>
        <v/>
      </c>
      <c r="AN377" t="str">
        <f t="shared" si="92"/>
        <v/>
      </c>
      <c r="AO377" t="str">
        <f t="shared" si="93"/>
        <v/>
      </c>
      <c r="AP377" t="str">
        <f t="shared" si="94"/>
        <v/>
      </c>
    </row>
    <row r="378" spans="1:42" x14ac:dyDescent="0.3">
      <c r="A378" s="2">
        <v>45065</v>
      </c>
      <c r="B378" s="2">
        <v>45122</v>
      </c>
      <c r="C378">
        <v>57</v>
      </c>
      <c r="D378">
        <f t="shared" si="95"/>
        <v>31.777777777777779</v>
      </c>
      <c r="E378">
        <f t="shared" si="80"/>
        <v>31.777777777777779</v>
      </c>
      <c r="F378" t="str">
        <f t="shared" si="81"/>
        <v/>
      </c>
      <c r="G378" t="str">
        <f t="shared" si="82"/>
        <v/>
      </c>
      <c r="H378">
        <f t="shared" si="83"/>
        <v>33.090909090909093</v>
      </c>
      <c r="I378">
        <f t="shared" si="84"/>
        <v>33.090909090909093</v>
      </c>
      <c r="J378" t="str">
        <f t="shared" si="85"/>
        <v/>
      </c>
      <c r="K378" t="str">
        <f t="shared" si="86"/>
        <v/>
      </c>
      <c r="L378" t="s">
        <v>3537</v>
      </c>
      <c r="M378" t="s">
        <v>1340</v>
      </c>
      <c r="N378" t="s">
        <v>157</v>
      </c>
      <c r="O378" t="s">
        <v>51</v>
      </c>
      <c r="P378" t="s">
        <v>59</v>
      </c>
      <c r="Q378" t="s">
        <v>92</v>
      </c>
      <c r="R378" t="s">
        <v>42</v>
      </c>
      <c r="S378" t="s">
        <v>22</v>
      </c>
      <c r="T378" t="s">
        <v>22</v>
      </c>
      <c r="V378" t="s">
        <v>144</v>
      </c>
      <c r="W378">
        <v>19.214799571460532</v>
      </c>
      <c r="X378">
        <v>4.024644404636323</v>
      </c>
      <c r="Y378">
        <v>195</v>
      </c>
      <c r="Z378" t="s">
        <v>3675</v>
      </c>
      <c r="AA378" t="s">
        <v>3554</v>
      </c>
      <c r="AB378" t="s">
        <v>3585</v>
      </c>
      <c r="AC378">
        <v>5</v>
      </c>
      <c r="AD378" t="s">
        <v>3565</v>
      </c>
      <c r="AE378" t="s">
        <v>3554</v>
      </c>
      <c r="AF378" t="s">
        <v>3586</v>
      </c>
      <c r="AG378">
        <v>7</v>
      </c>
      <c r="AH378" t="s">
        <v>3567</v>
      </c>
      <c r="AI378">
        <f t="shared" si="87"/>
        <v>38.885714285714286</v>
      </c>
      <c r="AJ378">
        <f t="shared" si="88"/>
        <v>38.885714285714286</v>
      </c>
      <c r="AK378" t="str">
        <f t="shared" si="89"/>
        <v/>
      </c>
      <c r="AL378" t="str">
        <f t="shared" si="90"/>
        <v/>
      </c>
      <c r="AM378">
        <f t="shared" si="91"/>
        <v>34.46875</v>
      </c>
      <c r="AN378">
        <f t="shared" si="92"/>
        <v>34.46875</v>
      </c>
      <c r="AO378" t="str">
        <f t="shared" si="93"/>
        <v/>
      </c>
      <c r="AP378" t="str">
        <f t="shared" si="94"/>
        <v/>
      </c>
    </row>
    <row r="379" spans="1:42" x14ac:dyDescent="0.3">
      <c r="A379" s="2">
        <v>45117</v>
      </c>
      <c r="B379" s="2">
        <v>45122</v>
      </c>
      <c r="C379">
        <v>5</v>
      </c>
      <c r="D379">
        <f t="shared" si="95"/>
        <v>31.777777777777779</v>
      </c>
      <c r="E379">
        <f t="shared" si="80"/>
        <v>31.777777777777779</v>
      </c>
      <c r="F379" t="str">
        <f t="shared" si="81"/>
        <v/>
      </c>
      <c r="G379" t="str">
        <f t="shared" si="82"/>
        <v/>
      </c>
      <c r="H379">
        <f t="shared" si="83"/>
        <v>33.090909090909093</v>
      </c>
      <c r="I379">
        <f t="shared" si="84"/>
        <v>33.090909090909093</v>
      </c>
      <c r="J379" t="str">
        <f t="shared" si="85"/>
        <v/>
      </c>
      <c r="K379" t="str">
        <f t="shared" si="86"/>
        <v/>
      </c>
      <c r="L379" t="s">
        <v>3538</v>
      </c>
      <c r="M379" t="s">
        <v>555</v>
      </c>
      <c r="N379" t="s">
        <v>103</v>
      </c>
      <c r="O379" t="s">
        <v>58</v>
      </c>
      <c r="P379" t="s">
        <v>59</v>
      </c>
      <c r="Q379" t="s">
        <v>34</v>
      </c>
      <c r="R379" t="s">
        <v>42</v>
      </c>
      <c r="S379" t="s">
        <v>21</v>
      </c>
      <c r="T379" t="s">
        <v>3546</v>
      </c>
      <c r="U379" t="s">
        <v>556</v>
      </c>
      <c r="V379" t="s">
        <v>30</v>
      </c>
      <c r="W379">
        <v>78.648073671458093</v>
      </c>
      <c r="X379">
        <v>6.763879279305792</v>
      </c>
      <c r="Y379">
        <v>195</v>
      </c>
      <c r="Z379" t="s">
        <v>3675</v>
      </c>
      <c r="AA379" t="s">
        <v>3554</v>
      </c>
      <c r="AB379" t="s">
        <v>3586</v>
      </c>
      <c r="AC379">
        <v>7</v>
      </c>
      <c r="AD379" t="s">
        <v>3567</v>
      </c>
      <c r="AE379" t="s">
        <v>3554</v>
      </c>
      <c r="AF379" t="s">
        <v>3586</v>
      </c>
      <c r="AG379">
        <v>7</v>
      </c>
      <c r="AH379" t="s">
        <v>3567</v>
      </c>
      <c r="AI379">
        <f t="shared" si="87"/>
        <v>38.885714285714286</v>
      </c>
      <c r="AJ379">
        <f t="shared" si="88"/>
        <v>38.885714285714286</v>
      </c>
      <c r="AK379" t="str">
        <f t="shared" si="89"/>
        <v/>
      </c>
      <c r="AL379" t="str">
        <f t="shared" si="90"/>
        <v/>
      </c>
      <c r="AM379">
        <f t="shared" si="91"/>
        <v>34.46875</v>
      </c>
      <c r="AN379">
        <f t="shared" si="92"/>
        <v>34.46875</v>
      </c>
      <c r="AO379" t="str">
        <f t="shared" si="93"/>
        <v/>
      </c>
      <c r="AP379" t="str">
        <f t="shared" si="94"/>
        <v/>
      </c>
    </row>
    <row r="380" spans="1:42" x14ac:dyDescent="0.3">
      <c r="A380" s="2">
        <v>45120</v>
      </c>
      <c r="B380" s="2">
        <v>45124</v>
      </c>
      <c r="C380">
        <v>4</v>
      </c>
      <c r="D380">
        <f t="shared" si="95"/>
        <v>28.4375</v>
      </c>
      <c r="E380">
        <f t="shared" si="80"/>
        <v>28.4375</v>
      </c>
      <c r="F380" t="str">
        <f t="shared" si="81"/>
        <v/>
      </c>
      <c r="G380" t="str">
        <f t="shared" si="82"/>
        <v/>
      </c>
      <c r="H380">
        <f t="shared" si="83"/>
        <v>27.833333333333332</v>
      </c>
      <c r="I380">
        <f t="shared" si="84"/>
        <v>27.833333333333332</v>
      </c>
      <c r="J380" t="str">
        <f t="shared" si="85"/>
        <v/>
      </c>
      <c r="K380" t="str">
        <f t="shared" si="86"/>
        <v/>
      </c>
      <c r="L380" t="s">
        <v>3538</v>
      </c>
      <c r="M380" t="s">
        <v>817</v>
      </c>
      <c r="N380" t="s">
        <v>103</v>
      </c>
      <c r="O380" t="s">
        <v>58</v>
      </c>
      <c r="P380" t="s">
        <v>59</v>
      </c>
      <c r="Q380" t="s">
        <v>34</v>
      </c>
      <c r="R380" t="s">
        <v>42</v>
      </c>
      <c r="S380" t="s">
        <v>22</v>
      </c>
      <c r="T380" t="s">
        <v>22</v>
      </c>
      <c r="V380" t="s">
        <v>144</v>
      </c>
      <c r="W380">
        <v>86.602816621477103</v>
      </c>
      <c r="X380">
        <v>6.5438994522572624</v>
      </c>
      <c r="Y380">
        <v>197</v>
      </c>
      <c r="Z380" t="s">
        <v>3787</v>
      </c>
      <c r="AA380" t="s">
        <v>3554</v>
      </c>
      <c r="AB380" t="s">
        <v>3586</v>
      </c>
      <c r="AC380">
        <v>7</v>
      </c>
      <c r="AD380" t="s">
        <v>3567</v>
      </c>
      <c r="AE380" t="s">
        <v>3554</v>
      </c>
      <c r="AF380" t="s">
        <v>3586</v>
      </c>
      <c r="AG380">
        <v>7</v>
      </c>
      <c r="AH380" t="s">
        <v>3567</v>
      </c>
      <c r="AI380">
        <f t="shared" si="87"/>
        <v>36.128571428571426</v>
      </c>
      <c r="AJ380">
        <f t="shared" si="88"/>
        <v>36.128571428571426</v>
      </c>
      <c r="AK380" t="str">
        <f t="shared" si="89"/>
        <v/>
      </c>
      <c r="AL380" t="str">
        <f t="shared" si="90"/>
        <v/>
      </c>
      <c r="AM380">
        <f t="shared" si="91"/>
        <v>32.028571428571432</v>
      </c>
      <c r="AN380">
        <f t="shared" si="92"/>
        <v>32.028571428571432</v>
      </c>
      <c r="AO380" t="str">
        <f t="shared" si="93"/>
        <v/>
      </c>
      <c r="AP380" t="str">
        <f t="shared" si="94"/>
        <v/>
      </c>
    </row>
    <row r="381" spans="1:42" x14ac:dyDescent="0.3">
      <c r="A381" s="2">
        <v>45114</v>
      </c>
      <c r="B381" s="2">
        <v>45124</v>
      </c>
      <c r="C381">
        <v>10</v>
      </c>
      <c r="D381">
        <f t="shared" si="95"/>
        <v>28.4375</v>
      </c>
      <c r="E381">
        <f t="shared" si="80"/>
        <v>28.4375</v>
      </c>
      <c r="F381" t="str">
        <f t="shared" si="81"/>
        <v/>
      </c>
      <c r="G381" t="str">
        <f t="shared" si="82"/>
        <v/>
      </c>
      <c r="H381">
        <f t="shared" si="83"/>
        <v>27.833333333333332</v>
      </c>
      <c r="I381">
        <f t="shared" si="84"/>
        <v>27.833333333333332</v>
      </c>
      <c r="J381" t="str">
        <f t="shared" si="85"/>
        <v/>
      </c>
      <c r="K381" t="str">
        <f t="shared" si="86"/>
        <v/>
      </c>
      <c r="L381" t="s">
        <v>3538</v>
      </c>
      <c r="M381" t="s">
        <v>2256</v>
      </c>
      <c r="N381" t="s">
        <v>80</v>
      </c>
      <c r="O381" t="s">
        <v>17</v>
      </c>
      <c r="P381" t="s">
        <v>40</v>
      </c>
      <c r="Q381" t="s">
        <v>41</v>
      </c>
      <c r="R381" t="s">
        <v>42</v>
      </c>
      <c r="S381" t="s">
        <v>22</v>
      </c>
      <c r="T381" t="s">
        <v>22</v>
      </c>
      <c r="V381" t="s">
        <v>63</v>
      </c>
      <c r="W381">
        <v>20.051763099216899</v>
      </c>
      <c r="X381">
        <v>4.59799454165847</v>
      </c>
      <c r="Y381">
        <v>197</v>
      </c>
      <c r="Z381" t="s">
        <v>3787</v>
      </c>
      <c r="AA381" t="s">
        <v>3554</v>
      </c>
      <c r="AB381" t="s">
        <v>3586</v>
      </c>
      <c r="AC381">
        <v>7</v>
      </c>
      <c r="AD381" t="s">
        <v>3567</v>
      </c>
      <c r="AE381" t="s">
        <v>3554</v>
      </c>
      <c r="AF381" t="s">
        <v>3586</v>
      </c>
      <c r="AG381">
        <v>7</v>
      </c>
      <c r="AH381" t="s">
        <v>3567</v>
      </c>
      <c r="AI381">
        <f t="shared" si="87"/>
        <v>36.128571428571426</v>
      </c>
      <c r="AJ381">
        <f t="shared" si="88"/>
        <v>36.128571428571426</v>
      </c>
      <c r="AK381" t="str">
        <f t="shared" si="89"/>
        <v/>
      </c>
      <c r="AL381" t="str">
        <f t="shared" si="90"/>
        <v/>
      </c>
      <c r="AM381">
        <f t="shared" si="91"/>
        <v>32.028571428571432</v>
      </c>
      <c r="AN381">
        <f t="shared" si="92"/>
        <v>32.028571428571432</v>
      </c>
      <c r="AO381" t="str">
        <f t="shared" si="93"/>
        <v/>
      </c>
      <c r="AP381" t="str">
        <f t="shared" si="94"/>
        <v/>
      </c>
    </row>
    <row r="382" spans="1:42" x14ac:dyDescent="0.3">
      <c r="A382" s="2">
        <v>45118</v>
      </c>
      <c r="B382" s="2">
        <v>45124</v>
      </c>
      <c r="C382">
        <v>6</v>
      </c>
      <c r="D382">
        <f t="shared" si="95"/>
        <v>28.4375</v>
      </c>
      <c r="E382">
        <f t="shared" si="80"/>
        <v>28.4375</v>
      </c>
      <c r="F382" t="str">
        <f t="shared" si="81"/>
        <v/>
      </c>
      <c r="G382" t="str">
        <f t="shared" si="82"/>
        <v/>
      </c>
      <c r="H382">
        <f t="shared" si="83"/>
        <v>27.833333333333332</v>
      </c>
      <c r="I382">
        <f t="shared" si="84"/>
        <v>27.833333333333332</v>
      </c>
      <c r="J382" t="str">
        <f t="shared" si="85"/>
        <v/>
      </c>
      <c r="K382" t="str">
        <f t="shared" si="86"/>
        <v/>
      </c>
      <c r="L382" t="s">
        <v>3538</v>
      </c>
      <c r="M382" t="s">
        <v>286</v>
      </c>
      <c r="N382" t="s">
        <v>80</v>
      </c>
      <c r="O382" t="s">
        <v>58</v>
      </c>
      <c r="P382" t="s">
        <v>59</v>
      </c>
      <c r="Q382" t="s">
        <v>92</v>
      </c>
      <c r="R382" t="s">
        <v>42</v>
      </c>
      <c r="S382" t="s">
        <v>22</v>
      </c>
      <c r="T382" t="s">
        <v>22</v>
      </c>
      <c r="V382" t="s">
        <v>63</v>
      </c>
      <c r="W382">
        <v>22.365191410801071</v>
      </c>
      <c r="X382">
        <v>4.8524029244031528</v>
      </c>
      <c r="Y382">
        <v>197</v>
      </c>
      <c r="Z382" t="s">
        <v>3787</v>
      </c>
      <c r="AA382" t="s">
        <v>3554</v>
      </c>
      <c r="AB382" t="s">
        <v>3586</v>
      </c>
      <c r="AC382">
        <v>7</v>
      </c>
      <c r="AD382" t="s">
        <v>3567</v>
      </c>
      <c r="AE382" t="s">
        <v>3554</v>
      </c>
      <c r="AF382" t="s">
        <v>3586</v>
      </c>
      <c r="AG382">
        <v>7</v>
      </c>
      <c r="AH382" t="s">
        <v>3567</v>
      </c>
      <c r="AI382">
        <f t="shared" si="87"/>
        <v>36.128571428571426</v>
      </c>
      <c r="AJ382">
        <f t="shared" si="88"/>
        <v>36.128571428571426</v>
      </c>
      <c r="AK382" t="str">
        <f t="shared" si="89"/>
        <v/>
      </c>
      <c r="AL382" t="str">
        <f t="shared" si="90"/>
        <v/>
      </c>
      <c r="AM382">
        <f t="shared" si="91"/>
        <v>32.028571428571432</v>
      </c>
      <c r="AN382">
        <f t="shared" si="92"/>
        <v>32.028571428571432</v>
      </c>
      <c r="AO382" t="str">
        <f t="shared" si="93"/>
        <v/>
      </c>
      <c r="AP382" t="str">
        <f t="shared" si="94"/>
        <v/>
      </c>
    </row>
    <row r="383" spans="1:42" x14ac:dyDescent="0.3">
      <c r="A383" s="2">
        <v>45117</v>
      </c>
      <c r="B383" s="2">
        <v>45124</v>
      </c>
      <c r="C383">
        <v>7</v>
      </c>
      <c r="D383">
        <f t="shared" si="95"/>
        <v>28.4375</v>
      </c>
      <c r="E383">
        <f t="shared" si="80"/>
        <v>28.4375</v>
      </c>
      <c r="F383" t="str">
        <f t="shared" si="81"/>
        <v/>
      </c>
      <c r="G383" t="str">
        <f t="shared" si="82"/>
        <v/>
      </c>
      <c r="H383">
        <f t="shared" si="83"/>
        <v>27.833333333333332</v>
      </c>
      <c r="I383">
        <f t="shared" si="84"/>
        <v>27.833333333333332</v>
      </c>
      <c r="J383" t="str">
        <f t="shared" si="85"/>
        <v/>
      </c>
      <c r="K383" t="str">
        <f t="shared" si="86"/>
        <v/>
      </c>
      <c r="L383" t="s">
        <v>3538</v>
      </c>
      <c r="M383" t="s">
        <v>2502</v>
      </c>
      <c r="N383" t="s">
        <v>103</v>
      </c>
      <c r="O383" t="s">
        <v>33</v>
      </c>
      <c r="P383" t="s">
        <v>18</v>
      </c>
      <c r="Q383" t="s">
        <v>34</v>
      </c>
      <c r="R383" t="s">
        <v>42</v>
      </c>
      <c r="S383" t="s">
        <v>21</v>
      </c>
      <c r="T383" t="s">
        <v>3546</v>
      </c>
      <c r="U383" t="s">
        <v>2843</v>
      </c>
      <c r="V383" t="s">
        <v>76</v>
      </c>
      <c r="W383">
        <v>89.296191316812241</v>
      </c>
      <c r="X383">
        <v>6.4721009266929279</v>
      </c>
      <c r="Y383">
        <v>197</v>
      </c>
      <c r="Z383" t="s">
        <v>3787</v>
      </c>
      <c r="AA383" t="s">
        <v>3554</v>
      </c>
      <c r="AB383" t="s">
        <v>3586</v>
      </c>
      <c r="AC383">
        <v>7</v>
      </c>
      <c r="AD383" t="s">
        <v>3567</v>
      </c>
      <c r="AE383" t="s">
        <v>3554</v>
      </c>
      <c r="AF383" t="s">
        <v>3586</v>
      </c>
      <c r="AG383">
        <v>7</v>
      </c>
      <c r="AH383" t="s">
        <v>3567</v>
      </c>
      <c r="AI383">
        <f t="shared" si="87"/>
        <v>36.128571428571426</v>
      </c>
      <c r="AJ383">
        <f t="shared" si="88"/>
        <v>36.128571428571426</v>
      </c>
      <c r="AK383" t="str">
        <f t="shared" si="89"/>
        <v/>
      </c>
      <c r="AL383" t="str">
        <f t="shared" si="90"/>
        <v/>
      </c>
      <c r="AM383">
        <f t="shared" si="91"/>
        <v>32.028571428571432</v>
      </c>
      <c r="AN383">
        <f t="shared" si="92"/>
        <v>32.028571428571432</v>
      </c>
      <c r="AO383" t="str">
        <f t="shared" si="93"/>
        <v/>
      </c>
      <c r="AP383" t="str">
        <f t="shared" si="94"/>
        <v/>
      </c>
    </row>
    <row r="384" spans="1:42" x14ac:dyDescent="0.3">
      <c r="A384" s="2">
        <v>44931</v>
      </c>
      <c r="B384" s="2">
        <v>45125</v>
      </c>
      <c r="C384">
        <v>194</v>
      </c>
      <c r="D384">
        <f t="shared" si="95"/>
        <v>33.176470588235297</v>
      </c>
      <c r="E384">
        <f t="shared" si="80"/>
        <v>33.176470588235297</v>
      </c>
      <c r="F384" t="str">
        <f t="shared" si="81"/>
        <v/>
      </c>
      <c r="G384" t="str">
        <f t="shared" si="82"/>
        <v/>
      </c>
      <c r="H384">
        <f t="shared" si="83"/>
        <v>36.153846153846153</v>
      </c>
      <c r="I384">
        <f t="shared" si="84"/>
        <v>36.153846153846153</v>
      </c>
      <c r="J384" t="str">
        <f t="shared" si="85"/>
        <v/>
      </c>
      <c r="K384" t="str">
        <f t="shared" si="86"/>
        <v/>
      </c>
      <c r="L384" t="s">
        <v>3541</v>
      </c>
      <c r="M384" t="s">
        <v>153</v>
      </c>
      <c r="N384" t="s">
        <v>57</v>
      </c>
      <c r="O384" t="s">
        <v>33</v>
      </c>
      <c r="P384" t="s">
        <v>52</v>
      </c>
      <c r="Q384" t="s">
        <v>92</v>
      </c>
      <c r="R384" t="s">
        <v>42</v>
      </c>
      <c r="S384" t="s">
        <v>22</v>
      </c>
      <c r="T384" t="s">
        <v>22</v>
      </c>
      <c r="V384" t="s">
        <v>76</v>
      </c>
      <c r="W384">
        <v>113.3083364738356</v>
      </c>
      <c r="X384">
        <v>5.3427309254279072</v>
      </c>
      <c r="Y384">
        <v>198</v>
      </c>
      <c r="Z384" t="s">
        <v>3811</v>
      </c>
      <c r="AA384" t="s">
        <v>3554</v>
      </c>
      <c r="AB384" t="s">
        <v>3584</v>
      </c>
      <c r="AC384">
        <v>1</v>
      </c>
      <c r="AD384" t="s">
        <v>3561</v>
      </c>
      <c r="AE384" t="s">
        <v>3554</v>
      </c>
      <c r="AF384" t="s">
        <v>3586</v>
      </c>
      <c r="AG384">
        <v>7</v>
      </c>
      <c r="AH384" t="s">
        <v>3567</v>
      </c>
      <c r="AI384">
        <f t="shared" si="87"/>
        <v>36.583333333333336</v>
      </c>
      <c r="AJ384">
        <f t="shared" si="88"/>
        <v>36.583333333333336</v>
      </c>
      <c r="AK384" t="str">
        <f t="shared" si="89"/>
        <v/>
      </c>
      <c r="AL384" t="str">
        <f t="shared" si="90"/>
        <v/>
      </c>
      <c r="AM384">
        <f t="shared" si="91"/>
        <v>35.702702702702702</v>
      </c>
      <c r="AN384">
        <f t="shared" si="92"/>
        <v>35.702702702702702</v>
      </c>
      <c r="AO384" t="str">
        <f t="shared" si="93"/>
        <v/>
      </c>
      <c r="AP384" t="str">
        <f t="shared" si="94"/>
        <v/>
      </c>
    </row>
    <row r="385" spans="1:42" x14ac:dyDescent="0.3">
      <c r="A385" s="2">
        <v>45124</v>
      </c>
      <c r="B385" s="2">
        <v>45125</v>
      </c>
      <c r="C385">
        <v>1</v>
      </c>
      <c r="D385">
        <f t="shared" si="95"/>
        <v>33.176470588235297</v>
      </c>
      <c r="E385">
        <f t="shared" si="80"/>
        <v>33.176470588235297</v>
      </c>
      <c r="F385" t="str">
        <f t="shared" si="81"/>
        <v/>
      </c>
      <c r="G385" t="str">
        <f t="shared" si="82"/>
        <v/>
      </c>
      <c r="H385" t="str">
        <f t="shared" si="83"/>
        <v/>
      </c>
      <c r="I385" t="str">
        <f t="shared" si="84"/>
        <v/>
      </c>
      <c r="J385">
        <f t="shared" si="85"/>
        <v>2.5</v>
      </c>
      <c r="K385">
        <f t="shared" si="86"/>
        <v>2.5</v>
      </c>
      <c r="L385" t="s">
        <v>3538</v>
      </c>
      <c r="M385" t="s">
        <v>1408</v>
      </c>
      <c r="N385" t="s">
        <v>103</v>
      </c>
      <c r="O385" t="s">
        <v>17</v>
      </c>
      <c r="P385" t="s">
        <v>18</v>
      </c>
      <c r="Q385" t="s">
        <v>34</v>
      </c>
      <c r="R385" t="s">
        <v>35</v>
      </c>
      <c r="S385" t="s">
        <v>22</v>
      </c>
      <c r="T385" t="s">
        <v>22</v>
      </c>
      <c r="V385" t="s">
        <v>76</v>
      </c>
      <c r="W385">
        <v>75.38817230675447</v>
      </c>
      <c r="X385">
        <v>6.7333577594059628</v>
      </c>
      <c r="Y385">
        <v>198</v>
      </c>
      <c r="Z385" t="s">
        <v>3811</v>
      </c>
      <c r="AA385" t="s">
        <v>3554</v>
      </c>
      <c r="AB385" t="s">
        <v>3586</v>
      </c>
      <c r="AC385">
        <v>7</v>
      </c>
      <c r="AD385" t="s">
        <v>3567</v>
      </c>
      <c r="AE385" t="s">
        <v>3554</v>
      </c>
      <c r="AF385" t="s">
        <v>3586</v>
      </c>
      <c r="AG385">
        <v>7</v>
      </c>
      <c r="AH385" t="s">
        <v>3567</v>
      </c>
      <c r="AI385">
        <f t="shared" si="87"/>
        <v>36.583333333333336</v>
      </c>
      <c r="AJ385">
        <f t="shared" si="88"/>
        <v>36.583333333333336</v>
      </c>
      <c r="AK385" t="str">
        <f t="shared" si="89"/>
        <v/>
      </c>
      <c r="AL385" t="str">
        <f t="shared" si="90"/>
        <v/>
      </c>
      <c r="AM385" t="str">
        <f t="shared" si="91"/>
        <v/>
      </c>
      <c r="AN385" t="str">
        <f t="shared" si="92"/>
        <v/>
      </c>
      <c r="AO385">
        <f t="shared" si="93"/>
        <v>38.700000000000003</v>
      </c>
      <c r="AP385">
        <f t="shared" si="94"/>
        <v>38.700000000000003</v>
      </c>
    </row>
    <row r="386" spans="1:42" x14ac:dyDescent="0.3">
      <c r="A386" s="2">
        <v>45119</v>
      </c>
      <c r="B386" s="2">
        <v>45125</v>
      </c>
      <c r="C386">
        <v>6</v>
      </c>
      <c r="D386">
        <f t="shared" si="95"/>
        <v>33.176470588235297</v>
      </c>
      <c r="E386">
        <f t="shared" ref="E386:E449" si="96">IF(
  L386 &lt;&gt; "Backlog/Error",
  IFERROR(
    AVERAGEIFS(
      $C$2:$C$1880,
      $B$2:$B$1880, "&gt;=" &amp; B386 - 6,
      $B$2:$B$1880, "&lt;=" &amp; B386,
      $L$2:$L$1880, "&lt;&gt;Backlog/Error"
    ),
  ""),
"")</f>
        <v>33.176470588235297</v>
      </c>
      <c r="F386" t="str">
        <f t="shared" ref="F386:F449" si="97">IF(
  R386 = "Critical",
  IFERROR(
    AVERAGEIFS(
      $C$2:$C$1880,
      $B$2:$B$1880, "&gt;=" &amp; B386 - 6,
      $B$2:$B$1880, "&lt;=" &amp; B386,
      $R$2:$R$1880, "Critical"
    ),
  ""),
"")</f>
        <v/>
      </c>
      <c r="G386" t="str">
        <f t="shared" ref="G386:G449" si="98">IF(
  AND(R386 = "Critical", L386 &lt;&gt; "Backlog/Error"),
  IFERROR(
    AVERAGEIFS(
      $C$2:$C$1880,
      $B$2:$B$1880, "&gt;=" &amp; B386 - 6,
      $B$2:$B$1880, "&lt;=" &amp; B386,
      $R$2:$R$1880, "Critical",
      $L$2:$L$1880, "&lt;&gt;Backlog/Error"
    ),
  ""),
"")</f>
        <v/>
      </c>
      <c r="H386">
        <f t="shared" ref="H386:H449" si="99">IF(
  R386 = "Moderate",
  IFERROR(
    AVERAGEIFS(
      $C$2:$C$1880,
      $B$2:$B$1880, "&gt;=" &amp; B386 - 6,
      $B$2:$B$1880, "&lt;=" &amp; B386,
      $R$2:$R$1880, "Moderate"
    ),
  ""),
"")</f>
        <v>36.153846153846153</v>
      </c>
      <c r="I386">
        <f t="shared" ref="I386:I449" si="100">IF(
  AND(R386 = "Moderate", L386 &lt;&gt; "Backlog/Error"),
  IFERROR(
    AVERAGEIFS(
      $C$2:$C$1880,
      $B$2:$B$1880, "&gt;=" &amp; B386 - 6,
      $B$2:$B$1880, "&lt;=" &amp; B386,
      $R$2:$R$1880, "Moderate",
      $L$2:$L$1880, "&lt;&gt;Backlog/Error"
    ),
  ""),
"")</f>
        <v>36.153846153846153</v>
      </c>
      <c r="J386" t="str">
        <f t="shared" ref="J386:J449" si="101">IF(
  R386 = "Minor",
  IFERROR(
    AVERAGEIFS(
      $C$2:$C$1880,
      $B$2:$B$1880, "&gt;=" &amp; B386 - 6,
      $B$2:$B$1880, "&lt;=" &amp; B386,
      $R$2:$R$1880, "Minor"
    ),
  ""),
"")</f>
        <v/>
      </c>
      <c r="K386" t="str">
        <f t="shared" ref="K386:K449" si="102">IF(
  AND(R386 = "Minor", L386 &lt;&gt; "Backlog/Error"),
  IFERROR(
    AVERAGEIFS(
      $C$2:$C$1880,
      $B$2:$B$1880, "&gt;=" &amp; B386 - 6,
      $B$2:$B$1880, "&lt;=" &amp; B386,
      $R$2:$R$1880, "Minor",
      $L$2:$L$1880, "&lt;&gt;Backlog/Error"
    ),
  ""),
"")</f>
        <v/>
      </c>
      <c r="L386" t="s">
        <v>3538</v>
      </c>
      <c r="M386" t="s">
        <v>620</v>
      </c>
      <c r="N386" t="s">
        <v>80</v>
      </c>
      <c r="O386" t="s">
        <v>58</v>
      </c>
      <c r="P386" t="s">
        <v>119</v>
      </c>
      <c r="Q386" t="s">
        <v>120</v>
      </c>
      <c r="R386" t="s">
        <v>42</v>
      </c>
      <c r="S386" t="s">
        <v>21</v>
      </c>
      <c r="T386" t="s">
        <v>21</v>
      </c>
      <c r="U386" t="s">
        <v>971</v>
      </c>
      <c r="V386" t="s">
        <v>63</v>
      </c>
      <c r="W386">
        <v>21.815578138722621</v>
      </c>
      <c r="X386">
        <v>4.7987063618258459</v>
      </c>
      <c r="Y386">
        <v>198</v>
      </c>
      <c r="Z386" t="s">
        <v>3811</v>
      </c>
      <c r="AA386" t="s">
        <v>3554</v>
      </c>
      <c r="AB386" t="s">
        <v>3586</v>
      </c>
      <c r="AC386">
        <v>7</v>
      </c>
      <c r="AD386" t="s">
        <v>3567</v>
      </c>
      <c r="AE386" t="s">
        <v>3554</v>
      </c>
      <c r="AF386" t="s">
        <v>3586</v>
      </c>
      <c r="AG386">
        <v>7</v>
      </c>
      <c r="AH386" t="s">
        <v>3567</v>
      </c>
      <c r="AI386">
        <f t="shared" ref="AI386:AI449" si="103">IFERROR(
  AVERAGEIFS(
    $C$2:$C$1880,
    $B$2:$B$1880, "&gt;=" &amp; B386 - 29,
    $B$2:$B$1880, "&lt;=" &amp; B386
  ),
"")</f>
        <v>36.583333333333336</v>
      </c>
      <c r="AJ386">
        <f t="shared" ref="AJ386:AJ449" si="104">IF(
  L386 &lt;&gt; "Backlog/Error",
  IFERROR(
    AVERAGEIFS(
      $C$2:$C$1880,
      $B$2:$B$1880, "&gt;=" &amp; B386 - 29,
      $B$2:$B$1880, "&lt;=" &amp; B386,
      $L$2:$L$1880, "&lt;&gt;Backlog/Error"
    ),
  ""),
"")</f>
        <v>36.583333333333336</v>
      </c>
      <c r="AK386" t="str">
        <f t="shared" ref="AK386:AK449" si="105">IF(
  R386 = "Critical",
  IFERROR(
    AVERAGEIFS(
      $C$2:$C$1880,
      $B$2:$B$1880, "&gt;=" &amp; B386 - 29,
      $B$2:$B$1880, "&lt;=" &amp; B386,
      $R$2:$R$1880, "Critical"
    ),
  ""),
"")</f>
        <v/>
      </c>
      <c r="AL386" t="str">
        <f t="shared" ref="AL386:AL449" si="106">IF(
  AND(R386 = "Critical", L386 &lt;&gt; "Backlog/Error"),
  IFERROR(
    AVERAGEIFS(
      $C$2:$C$1880,
      $B$2:$B$1880, "&gt;=" &amp; B386 - 29,
      $B$2:$B$1880, "&lt;=" &amp; B386,
      $R$2:$R$1880, "Critical",
      $L$2:$L$1880, "&lt;&gt;Backlog/Error"
    ),
  ""),
"")</f>
        <v/>
      </c>
      <c r="AM386">
        <f t="shared" ref="AM386:AM449" si="107">IF(
  R386 = "Moderate",
  IFERROR(
    AVERAGEIFS(
      $C$2:$C$1880,
      $B$2:$B$1880, "&gt;=" &amp; B386 - 29,
      $B$2:$B$1880, "&lt;=" &amp; B386,
      $R$2:$R$1880, "Moderate"
    ),
  ""),
"")</f>
        <v>35.702702702702702</v>
      </c>
      <c r="AN386">
        <f t="shared" ref="AN386:AN449" si="108">IF(
  AND(R386 = "Moderate", L386 &lt;&gt; "Backlog/Error"),
  IFERROR(
    AVERAGEIFS(
      $C$2:$C$1880,
      $B$2:$B$1880, "&gt;=" &amp; B386 - 29,
      $B$2:$B$1880, "&lt;=" &amp; B386,
      $R$2:$R$1880, "Moderate",
      $L$2:$L$1880, "&lt;&gt;Backlog/Error"
    ),
  ""),
"")</f>
        <v>35.702702702702702</v>
      </c>
      <c r="AO386" t="str">
        <f t="shared" ref="AO386:AO449" si="109">IF(
  R386 = "Minor",
  IFERROR(
    AVERAGEIFS(
      $C$2:$C$1880,
      $B$2:$B$1880, "&gt;=" &amp; B386 - 29,
      $B$2:$B$1880, "&lt;=" &amp; B386,
      $R$2:$R$1880, "Minor"
    ),
  ""),
"")</f>
        <v/>
      </c>
      <c r="AP386" t="str">
        <f t="shared" ref="AP386:AP449" si="110">IF(
  AND(R386 = "Minor", L386 &lt;&gt; "Backlog/Error"),
  IFERROR(
    AVERAGEIFS(
      $C$2:$C$1880,
      $B$2:$B$1880, "&gt;=" &amp; B386 - 29,
      $B$2:$B$1880, "&lt;=" &amp; B386,
      $R$2:$R$1880, "Minor",
      $L$2:$L$1880, "&lt;&gt;Backlog/Error"
    ),
  ""),
"")</f>
        <v/>
      </c>
    </row>
    <row r="387" spans="1:42" x14ac:dyDescent="0.3">
      <c r="A387" s="2">
        <v>45032</v>
      </c>
      <c r="B387" s="2">
        <v>45126</v>
      </c>
      <c r="C387">
        <v>94</v>
      </c>
      <c r="D387">
        <f t="shared" ref="D387:D450" si="111">IFERROR(AVERAGEIFS($C$2:$C$1880, $B$2:$B$1880, "&gt;=" &amp; B387 - 6, $B$2:$B$1880, "&lt;=" &amp; B387), "")</f>
        <v>33.5625</v>
      </c>
      <c r="E387">
        <f t="shared" si="96"/>
        <v>33.5625</v>
      </c>
      <c r="F387" t="str">
        <f t="shared" si="97"/>
        <v/>
      </c>
      <c r="G387" t="str">
        <f t="shared" si="98"/>
        <v/>
      </c>
      <c r="H387" t="str">
        <f t="shared" si="99"/>
        <v/>
      </c>
      <c r="I387" t="str">
        <f t="shared" si="100"/>
        <v/>
      </c>
      <c r="J387">
        <f t="shared" si="101"/>
        <v>47.5</v>
      </c>
      <c r="K387">
        <f t="shared" si="102"/>
        <v>47.5</v>
      </c>
      <c r="L387" t="s">
        <v>3540</v>
      </c>
      <c r="M387" t="s">
        <v>137</v>
      </c>
      <c r="N387" t="s">
        <v>16</v>
      </c>
      <c r="O387" t="s">
        <v>58</v>
      </c>
      <c r="P387" t="s">
        <v>59</v>
      </c>
      <c r="Q387" t="s">
        <v>34</v>
      </c>
      <c r="R387" t="s">
        <v>35</v>
      </c>
      <c r="S387" t="s">
        <v>22</v>
      </c>
      <c r="T387" t="s">
        <v>22</v>
      </c>
      <c r="V387" t="s">
        <v>54</v>
      </c>
      <c r="W387">
        <v>91.917074971070647</v>
      </c>
      <c r="X387">
        <v>6.2667942821165177</v>
      </c>
      <c r="Y387">
        <v>199</v>
      </c>
      <c r="Z387" t="s">
        <v>3814</v>
      </c>
      <c r="AA387" t="s">
        <v>3554</v>
      </c>
      <c r="AB387" t="s">
        <v>3585</v>
      </c>
      <c r="AC387">
        <v>4</v>
      </c>
      <c r="AD387" t="s">
        <v>3564</v>
      </c>
      <c r="AE387" t="s">
        <v>3554</v>
      </c>
      <c r="AF387" t="s">
        <v>3586</v>
      </c>
      <c r="AG387">
        <v>7</v>
      </c>
      <c r="AH387" t="s">
        <v>3567</v>
      </c>
      <c r="AI387">
        <f t="shared" si="103"/>
        <v>36.763157894736842</v>
      </c>
      <c r="AJ387">
        <f t="shared" si="104"/>
        <v>36.763157894736842</v>
      </c>
      <c r="AK387" t="str">
        <f t="shared" si="105"/>
        <v/>
      </c>
      <c r="AL387" t="str">
        <f t="shared" si="106"/>
        <v/>
      </c>
      <c r="AM387" t="str">
        <f t="shared" si="107"/>
        <v/>
      </c>
      <c r="AN387" t="str">
        <f t="shared" si="108"/>
        <v/>
      </c>
      <c r="AO387">
        <f t="shared" si="109"/>
        <v>41.333333333333336</v>
      </c>
      <c r="AP387">
        <f t="shared" si="110"/>
        <v>41.333333333333336</v>
      </c>
    </row>
    <row r="388" spans="1:42" x14ac:dyDescent="0.3">
      <c r="A388" s="2">
        <v>45075</v>
      </c>
      <c r="B388" s="2">
        <v>45126</v>
      </c>
      <c r="C388">
        <v>51</v>
      </c>
      <c r="D388">
        <f t="shared" si="111"/>
        <v>33.5625</v>
      </c>
      <c r="E388">
        <f t="shared" si="96"/>
        <v>33.5625</v>
      </c>
      <c r="F388" t="str">
        <f t="shared" si="97"/>
        <v/>
      </c>
      <c r="G388" t="str">
        <f t="shared" si="98"/>
        <v/>
      </c>
      <c r="H388">
        <f t="shared" si="99"/>
        <v>29.666666666666668</v>
      </c>
      <c r="I388">
        <f t="shared" si="100"/>
        <v>29.666666666666668</v>
      </c>
      <c r="J388" t="str">
        <f t="shared" si="101"/>
        <v/>
      </c>
      <c r="K388" t="str">
        <f t="shared" si="102"/>
        <v/>
      </c>
      <c r="L388" t="s">
        <v>3537</v>
      </c>
      <c r="M388" t="s">
        <v>1315</v>
      </c>
      <c r="N388" t="s">
        <v>16</v>
      </c>
      <c r="O388" t="s">
        <v>17</v>
      </c>
      <c r="P388" t="s">
        <v>40</v>
      </c>
      <c r="Q388" t="s">
        <v>41</v>
      </c>
      <c r="R388" t="s">
        <v>42</v>
      </c>
      <c r="S388" t="s">
        <v>22</v>
      </c>
      <c r="T388" t="s">
        <v>22</v>
      </c>
      <c r="V388" t="s">
        <v>30</v>
      </c>
      <c r="W388">
        <v>70.241267470226674</v>
      </c>
      <c r="X388">
        <v>6.6328092805937944</v>
      </c>
      <c r="Y388">
        <v>199</v>
      </c>
      <c r="Z388" t="s">
        <v>3814</v>
      </c>
      <c r="AA388" t="s">
        <v>3554</v>
      </c>
      <c r="AB388" t="s">
        <v>3585</v>
      </c>
      <c r="AC388">
        <v>5</v>
      </c>
      <c r="AD388" t="s">
        <v>3565</v>
      </c>
      <c r="AE388" t="s">
        <v>3554</v>
      </c>
      <c r="AF388" t="s">
        <v>3586</v>
      </c>
      <c r="AG388">
        <v>7</v>
      </c>
      <c r="AH388" t="s">
        <v>3567</v>
      </c>
      <c r="AI388">
        <f t="shared" si="103"/>
        <v>36.763157894736842</v>
      </c>
      <c r="AJ388">
        <f t="shared" si="104"/>
        <v>36.763157894736842</v>
      </c>
      <c r="AK388" t="str">
        <f t="shared" si="105"/>
        <v/>
      </c>
      <c r="AL388" t="str">
        <f t="shared" si="106"/>
        <v/>
      </c>
      <c r="AM388">
        <f t="shared" si="107"/>
        <v>35.384615384615387</v>
      </c>
      <c r="AN388">
        <f t="shared" si="108"/>
        <v>35.384615384615387</v>
      </c>
      <c r="AO388" t="str">
        <f t="shared" si="109"/>
        <v/>
      </c>
      <c r="AP388" t="str">
        <f t="shared" si="110"/>
        <v/>
      </c>
    </row>
    <row r="389" spans="1:42" x14ac:dyDescent="0.3">
      <c r="A389" s="2">
        <v>45118</v>
      </c>
      <c r="B389" s="2">
        <v>45126</v>
      </c>
      <c r="C389">
        <v>8</v>
      </c>
      <c r="D389">
        <f t="shared" si="111"/>
        <v>33.5625</v>
      </c>
      <c r="E389">
        <f t="shared" si="96"/>
        <v>33.5625</v>
      </c>
      <c r="F389" t="str">
        <f t="shared" si="97"/>
        <v/>
      </c>
      <c r="G389" t="str">
        <f t="shared" si="98"/>
        <v/>
      </c>
      <c r="H389">
        <f t="shared" si="99"/>
        <v>29.666666666666668</v>
      </c>
      <c r="I389">
        <f t="shared" si="100"/>
        <v>29.666666666666668</v>
      </c>
      <c r="J389" t="str">
        <f t="shared" si="101"/>
        <v/>
      </c>
      <c r="K389" t="str">
        <f t="shared" si="102"/>
        <v/>
      </c>
      <c r="L389" t="s">
        <v>3538</v>
      </c>
      <c r="M389" t="s">
        <v>200</v>
      </c>
      <c r="N389" t="s">
        <v>28</v>
      </c>
      <c r="O389" t="s">
        <v>17</v>
      </c>
      <c r="P389" t="s">
        <v>40</v>
      </c>
      <c r="Q389" t="s">
        <v>41</v>
      </c>
      <c r="R389" t="s">
        <v>42</v>
      </c>
      <c r="S389" t="s">
        <v>22</v>
      </c>
      <c r="T389" t="s">
        <v>22</v>
      </c>
      <c r="V389" t="s">
        <v>63</v>
      </c>
      <c r="W389">
        <v>32.957210758759267</v>
      </c>
      <c r="X389">
        <v>5.1709488306788618</v>
      </c>
      <c r="Y389">
        <v>199</v>
      </c>
      <c r="Z389" t="s">
        <v>3814</v>
      </c>
      <c r="AA389" t="s">
        <v>3554</v>
      </c>
      <c r="AB389" t="s">
        <v>3586</v>
      </c>
      <c r="AC389">
        <v>7</v>
      </c>
      <c r="AD389" t="s">
        <v>3567</v>
      </c>
      <c r="AE389" t="s">
        <v>3554</v>
      </c>
      <c r="AF389" t="s">
        <v>3586</v>
      </c>
      <c r="AG389">
        <v>7</v>
      </c>
      <c r="AH389" t="s">
        <v>3567</v>
      </c>
      <c r="AI389">
        <f t="shared" si="103"/>
        <v>36.763157894736842</v>
      </c>
      <c r="AJ389">
        <f t="shared" si="104"/>
        <v>36.763157894736842</v>
      </c>
      <c r="AK389" t="str">
        <f t="shared" si="105"/>
        <v/>
      </c>
      <c r="AL389" t="str">
        <f t="shared" si="106"/>
        <v/>
      </c>
      <c r="AM389">
        <f t="shared" si="107"/>
        <v>35.384615384615387</v>
      </c>
      <c r="AN389">
        <f t="shared" si="108"/>
        <v>35.384615384615387</v>
      </c>
      <c r="AO389" t="str">
        <f t="shared" si="109"/>
        <v/>
      </c>
      <c r="AP389" t="str">
        <f t="shared" si="110"/>
        <v/>
      </c>
    </row>
    <row r="390" spans="1:42" x14ac:dyDescent="0.3">
      <c r="A390" s="2">
        <v>45119</v>
      </c>
      <c r="B390" s="2">
        <v>45126</v>
      </c>
      <c r="C390">
        <v>7</v>
      </c>
      <c r="D390">
        <f t="shared" si="111"/>
        <v>33.5625</v>
      </c>
      <c r="E390">
        <f t="shared" si="96"/>
        <v>33.5625</v>
      </c>
      <c r="F390">
        <f t="shared" si="97"/>
        <v>43</v>
      </c>
      <c r="G390">
        <f t="shared" si="98"/>
        <v>43</v>
      </c>
      <c r="H390" t="str">
        <f t="shared" si="99"/>
        <v/>
      </c>
      <c r="I390" t="str">
        <f t="shared" si="100"/>
        <v/>
      </c>
      <c r="J390" t="str">
        <f t="shared" si="101"/>
        <v/>
      </c>
      <c r="K390" t="str">
        <f t="shared" si="102"/>
        <v/>
      </c>
      <c r="L390" t="s">
        <v>3538</v>
      </c>
      <c r="M390" t="s">
        <v>436</v>
      </c>
      <c r="N390" t="s">
        <v>103</v>
      </c>
      <c r="O390" t="s">
        <v>51</v>
      </c>
      <c r="P390" t="s">
        <v>52</v>
      </c>
      <c r="Q390" t="s">
        <v>92</v>
      </c>
      <c r="R390" t="s">
        <v>20</v>
      </c>
      <c r="S390" t="s">
        <v>21</v>
      </c>
      <c r="T390" t="s">
        <v>21</v>
      </c>
      <c r="U390" t="s">
        <v>618</v>
      </c>
      <c r="V390" t="s">
        <v>54</v>
      </c>
      <c r="W390">
        <v>93.971629664669692</v>
      </c>
      <c r="X390">
        <v>7.6574179676360128</v>
      </c>
      <c r="Y390">
        <v>199</v>
      </c>
      <c r="Z390" t="s">
        <v>3814</v>
      </c>
      <c r="AA390" t="s">
        <v>3554</v>
      </c>
      <c r="AB390" t="s">
        <v>3586</v>
      </c>
      <c r="AC390">
        <v>7</v>
      </c>
      <c r="AD390" t="s">
        <v>3567</v>
      </c>
      <c r="AE390" t="s">
        <v>3554</v>
      </c>
      <c r="AF390" t="s">
        <v>3586</v>
      </c>
      <c r="AG390">
        <v>7</v>
      </c>
      <c r="AH390" t="s">
        <v>3567</v>
      </c>
      <c r="AI390">
        <f t="shared" si="103"/>
        <v>36.763157894736842</v>
      </c>
      <c r="AJ390">
        <f t="shared" si="104"/>
        <v>36.763157894736842</v>
      </c>
      <c r="AK390">
        <f t="shared" si="105"/>
        <v>34.125</v>
      </c>
      <c r="AL390">
        <f t="shared" si="106"/>
        <v>34.125</v>
      </c>
      <c r="AM390" t="str">
        <f t="shared" si="107"/>
        <v/>
      </c>
      <c r="AN390" t="str">
        <f t="shared" si="108"/>
        <v/>
      </c>
      <c r="AO390" t="str">
        <f t="shared" si="109"/>
        <v/>
      </c>
      <c r="AP390" t="str">
        <f t="shared" si="110"/>
        <v/>
      </c>
    </row>
    <row r="391" spans="1:42" x14ac:dyDescent="0.3">
      <c r="A391" s="2">
        <v>45119</v>
      </c>
      <c r="B391" s="2">
        <v>45127</v>
      </c>
      <c r="C391">
        <v>8</v>
      </c>
      <c r="D391">
        <f t="shared" si="111"/>
        <v>33.6875</v>
      </c>
      <c r="E391">
        <f t="shared" si="96"/>
        <v>33.6875</v>
      </c>
      <c r="F391" t="str">
        <f t="shared" si="97"/>
        <v/>
      </c>
      <c r="G391" t="str">
        <f t="shared" si="98"/>
        <v/>
      </c>
      <c r="H391">
        <f t="shared" si="99"/>
        <v>29.833333333333332</v>
      </c>
      <c r="I391">
        <f t="shared" si="100"/>
        <v>29.833333333333332</v>
      </c>
      <c r="J391" t="str">
        <f t="shared" si="101"/>
        <v/>
      </c>
      <c r="K391" t="str">
        <f t="shared" si="102"/>
        <v/>
      </c>
      <c r="L391" t="s">
        <v>3538</v>
      </c>
      <c r="M391" t="s">
        <v>558</v>
      </c>
      <c r="N391" t="s">
        <v>57</v>
      </c>
      <c r="O391" t="s">
        <v>33</v>
      </c>
      <c r="P391" t="s">
        <v>59</v>
      </c>
      <c r="Q391" t="s">
        <v>34</v>
      </c>
      <c r="R391" t="s">
        <v>42</v>
      </c>
      <c r="S391" t="s">
        <v>21</v>
      </c>
      <c r="T391" t="s">
        <v>21</v>
      </c>
      <c r="U391" t="s">
        <v>2276</v>
      </c>
      <c r="V391" t="s">
        <v>43</v>
      </c>
      <c r="W391">
        <v>74.408460665285972</v>
      </c>
      <c r="X391">
        <v>5.0469659667750548</v>
      </c>
      <c r="Y391">
        <v>200</v>
      </c>
      <c r="Z391" t="s">
        <v>3722</v>
      </c>
      <c r="AA391" t="s">
        <v>3554</v>
      </c>
      <c r="AB391" t="s">
        <v>3586</v>
      </c>
      <c r="AC391">
        <v>7</v>
      </c>
      <c r="AD391" t="s">
        <v>3567</v>
      </c>
      <c r="AE391" t="s">
        <v>3554</v>
      </c>
      <c r="AF391" t="s">
        <v>3586</v>
      </c>
      <c r="AG391">
        <v>7</v>
      </c>
      <c r="AH391" t="s">
        <v>3567</v>
      </c>
      <c r="AI391">
        <f t="shared" si="103"/>
        <v>36.763157894736842</v>
      </c>
      <c r="AJ391">
        <f t="shared" si="104"/>
        <v>36.763157894736842</v>
      </c>
      <c r="AK391" t="str">
        <f t="shared" si="105"/>
        <v/>
      </c>
      <c r="AL391" t="str">
        <f t="shared" si="106"/>
        <v/>
      </c>
      <c r="AM391">
        <f t="shared" si="107"/>
        <v>35.384615384615387</v>
      </c>
      <c r="AN391">
        <f t="shared" si="108"/>
        <v>35.384615384615387</v>
      </c>
      <c r="AO391" t="str">
        <f t="shared" si="109"/>
        <v/>
      </c>
      <c r="AP391" t="str">
        <f t="shared" si="110"/>
        <v/>
      </c>
    </row>
    <row r="392" spans="1:42" x14ac:dyDescent="0.3">
      <c r="A392" s="2">
        <v>45041</v>
      </c>
      <c r="B392" s="2">
        <v>45128</v>
      </c>
      <c r="C392">
        <v>87</v>
      </c>
      <c r="D392">
        <f t="shared" si="111"/>
        <v>45.10526315789474</v>
      </c>
      <c r="E392">
        <f t="shared" si="96"/>
        <v>45.10526315789474</v>
      </c>
      <c r="F392" t="str">
        <f t="shared" si="97"/>
        <v/>
      </c>
      <c r="G392" t="str">
        <f t="shared" si="98"/>
        <v/>
      </c>
      <c r="H392" t="str">
        <f t="shared" si="99"/>
        <v/>
      </c>
      <c r="I392" t="str">
        <f t="shared" si="100"/>
        <v/>
      </c>
      <c r="J392">
        <f t="shared" si="101"/>
        <v>60.666666666666664</v>
      </c>
      <c r="K392">
        <f t="shared" si="102"/>
        <v>60.666666666666664</v>
      </c>
      <c r="L392" t="s">
        <v>3537</v>
      </c>
      <c r="M392" t="s">
        <v>2569</v>
      </c>
      <c r="N392" t="s">
        <v>16</v>
      </c>
      <c r="O392" t="s">
        <v>33</v>
      </c>
      <c r="P392" t="s">
        <v>59</v>
      </c>
      <c r="Q392" t="s">
        <v>34</v>
      </c>
      <c r="R392" t="s">
        <v>35</v>
      </c>
      <c r="S392" t="s">
        <v>21</v>
      </c>
      <c r="T392" t="s">
        <v>3546</v>
      </c>
      <c r="U392" t="s">
        <v>3174</v>
      </c>
      <c r="V392" t="s">
        <v>43</v>
      </c>
      <c r="W392">
        <v>92.769653860881874</v>
      </c>
      <c r="X392">
        <v>6.153882048673351</v>
      </c>
      <c r="Y392">
        <v>201</v>
      </c>
      <c r="Z392" t="s">
        <v>3939</v>
      </c>
      <c r="AA392" t="s">
        <v>3554</v>
      </c>
      <c r="AB392" t="s">
        <v>3585</v>
      </c>
      <c r="AC392">
        <v>4</v>
      </c>
      <c r="AD392" t="s">
        <v>3564</v>
      </c>
      <c r="AE392" t="s">
        <v>3554</v>
      </c>
      <c r="AF392" t="s">
        <v>3586</v>
      </c>
      <c r="AG392">
        <v>7</v>
      </c>
      <c r="AH392" t="s">
        <v>3567</v>
      </c>
      <c r="AI392">
        <f t="shared" si="103"/>
        <v>40.333333333333336</v>
      </c>
      <c r="AJ392">
        <f t="shared" si="104"/>
        <v>40.333333333333336</v>
      </c>
      <c r="AK392" t="str">
        <f t="shared" si="105"/>
        <v/>
      </c>
      <c r="AL392" t="str">
        <f t="shared" si="106"/>
        <v/>
      </c>
      <c r="AM392" t="str">
        <f t="shared" si="107"/>
        <v/>
      </c>
      <c r="AN392" t="str">
        <f t="shared" si="108"/>
        <v/>
      </c>
      <c r="AO392">
        <f t="shared" si="109"/>
        <v>45.285714285714285</v>
      </c>
      <c r="AP392">
        <f t="shared" si="110"/>
        <v>45.285714285714285</v>
      </c>
    </row>
    <row r="393" spans="1:42" x14ac:dyDescent="0.3">
      <c r="A393" s="2">
        <v>45066</v>
      </c>
      <c r="B393" s="2">
        <v>45128</v>
      </c>
      <c r="C393">
        <v>62</v>
      </c>
      <c r="D393">
        <f t="shared" si="111"/>
        <v>45.10526315789474</v>
      </c>
      <c r="E393">
        <f t="shared" si="96"/>
        <v>45.10526315789474</v>
      </c>
      <c r="F393" t="str">
        <f t="shared" si="97"/>
        <v/>
      </c>
      <c r="G393" t="str">
        <f t="shared" si="98"/>
        <v/>
      </c>
      <c r="H393">
        <f t="shared" si="99"/>
        <v>34.833333333333336</v>
      </c>
      <c r="I393">
        <f t="shared" si="100"/>
        <v>34.833333333333336</v>
      </c>
      <c r="J393" t="str">
        <f t="shared" si="101"/>
        <v/>
      </c>
      <c r="K393" t="str">
        <f t="shared" si="102"/>
        <v/>
      </c>
      <c r="L393" t="s">
        <v>3537</v>
      </c>
      <c r="M393" t="s">
        <v>336</v>
      </c>
      <c r="N393" t="s">
        <v>80</v>
      </c>
      <c r="O393" t="s">
        <v>58</v>
      </c>
      <c r="P393" t="s">
        <v>119</v>
      </c>
      <c r="Q393" t="s">
        <v>120</v>
      </c>
      <c r="R393" t="s">
        <v>42</v>
      </c>
      <c r="S393" t="s">
        <v>21</v>
      </c>
      <c r="T393" t="s">
        <v>21</v>
      </c>
      <c r="U393" t="s">
        <v>337</v>
      </c>
      <c r="V393" t="s">
        <v>63</v>
      </c>
      <c r="W393">
        <v>17.899065914520708</v>
      </c>
      <c r="X393">
        <v>4.5319332364611649</v>
      </c>
      <c r="Y393">
        <v>201</v>
      </c>
      <c r="Z393" t="s">
        <v>3939</v>
      </c>
      <c r="AA393" t="s">
        <v>3554</v>
      </c>
      <c r="AB393" t="s">
        <v>3585</v>
      </c>
      <c r="AC393">
        <v>5</v>
      </c>
      <c r="AD393" t="s">
        <v>3565</v>
      </c>
      <c r="AE393" t="s">
        <v>3554</v>
      </c>
      <c r="AF393" t="s">
        <v>3586</v>
      </c>
      <c r="AG393">
        <v>7</v>
      </c>
      <c r="AH393" t="s">
        <v>3567</v>
      </c>
      <c r="AI393">
        <f t="shared" si="103"/>
        <v>40.333333333333336</v>
      </c>
      <c r="AJ393">
        <f t="shared" si="104"/>
        <v>40.333333333333336</v>
      </c>
      <c r="AK393" t="str">
        <f t="shared" si="105"/>
        <v/>
      </c>
      <c r="AL393" t="str">
        <f t="shared" si="106"/>
        <v/>
      </c>
      <c r="AM393">
        <f t="shared" si="107"/>
        <v>36.049999999999997</v>
      </c>
      <c r="AN393">
        <f t="shared" si="108"/>
        <v>36.049999999999997</v>
      </c>
      <c r="AO393" t="str">
        <f t="shared" si="109"/>
        <v/>
      </c>
      <c r="AP393" t="str">
        <f t="shared" si="110"/>
        <v/>
      </c>
    </row>
    <row r="394" spans="1:42" x14ac:dyDescent="0.3">
      <c r="A394" s="2">
        <v>45077</v>
      </c>
      <c r="B394" s="2">
        <v>45128</v>
      </c>
      <c r="C394">
        <v>51</v>
      </c>
      <c r="D394">
        <f t="shared" si="111"/>
        <v>45.10526315789474</v>
      </c>
      <c r="E394">
        <f t="shared" si="96"/>
        <v>45.10526315789474</v>
      </c>
      <c r="F394">
        <f t="shared" si="97"/>
        <v>64.25</v>
      </c>
      <c r="G394">
        <f t="shared" si="98"/>
        <v>64.25</v>
      </c>
      <c r="H394" t="str">
        <f t="shared" si="99"/>
        <v/>
      </c>
      <c r="I394" t="str">
        <f t="shared" si="100"/>
        <v/>
      </c>
      <c r="J394" t="str">
        <f t="shared" si="101"/>
        <v/>
      </c>
      <c r="K394" t="str">
        <f t="shared" si="102"/>
        <v/>
      </c>
      <c r="L394" t="s">
        <v>3537</v>
      </c>
      <c r="M394" t="s">
        <v>1027</v>
      </c>
      <c r="N394" t="s">
        <v>103</v>
      </c>
      <c r="O394" t="s">
        <v>33</v>
      </c>
      <c r="P394" t="s">
        <v>18</v>
      </c>
      <c r="Q394" t="s">
        <v>34</v>
      </c>
      <c r="R394" t="s">
        <v>20</v>
      </c>
      <c r="S394" t="s">
        <v>21</v>
      </c>
      <c r="T394" t="s">
        <v>21</v>
      </c>
      <c r="U394" t="s">
        <v>1795</v>
      </c>
      <c r="V394" t="s">
        <v>43</v>
      </c>
      <c r="W394">
        <v>98.272144128592856</v>
      </c>
      <c r="X394">
        <v>6.4052652682706874</v>
      </c>
      <c r="Y394">
        <v>201</v>
      </c>
      <c r="Z394" t="s">
        <v>3939</v>
      </c>
      <c r="AA394" t="s">
        <v>3554</v>
      </c>
      <c r="AB394" t="s">
        <v>3585</v>
      </c>
      <c r="AC394">
        <v>5</v>
      </c>
      <c r="AD394" t="s">
        <v>3565</v>
      </c>
      <c r="AE394" t="s">
        <v>3554</v>
      </c>
      <c r="AF394" t="s">
        <v>3586</v>
      </c>
      <c r="AG394">
        <v>7</v>
      </c>
      <c r="AH394" t="s">
        <v>3567</v>
      </c>
      <c r="AI394">
        <f t="shared" si="103"/>
        <v>40.333333333333336</v>
      </c>
      <c r="AJ394">
        <f t="shared" si="104"/>
        <v>40.333333333333336</v>
      </c>
      <c r="AK394">
        <f t="shared" si="105"/>
        <v>44.294117647058826</v>
      </c>
      <c r="AL394">
        <f t="shared" si="106"/>
        <v>44.294117647058826</v>
      </c>
      <c r="AM394" t="str">
        <f t="shared" si="107"/>
        <v/>
      </c>
      <c r="AN394" t="str">
        <f t="shared" si="108"/>
        <v/>
      </c>
      <c r="AO394" t="str">
        <f t="shared" si="109"/>
        <v/>
      </c>
      <c r="AP394" t="str">
        <f t="shared" si="110"/>
        <v/>
      </c>
    </row>
    <row r="395" spans="1:42" x14ac:dyDescent="0.3">
      <c r="A395" s="2">
        <v>44931</v>
      </c>
      <c r="B395" s="2">
        <v>45128</v>
      </c>
      <c r="C395">
        <v>197</v>
      </c>
      <c r="D395">
        <f t="shared" si="111"/>
        <v>45.10526315789474</v>
      </c>
      <c r="E395">
        <f t="shared" si="96"/>
        <v>45.10526315789474</v>
      </c>
      <c r="F395">
        <f t="shared" si="97"/>
        <v>64.25</v>
      </c>
      <c r="G395">
        <f t="shared" si="98"/>
        <v>64.25</v>
      </c>
      <c r="H395" t="str">
        <f t="shared" si="99"/>
        <v/>
      </c>
      <c r="I395" t="str">
        <f t="shared" si="100"/>
        <v/>
      </c>
      <c r="J395" t="str">
        <f t="shared" si="101"/>
        <v/>
      </c>
      <c r="K395" t="str">
        <f t="shared" si="102"/>
        <v/>
      </c>
      <c r="L395" t="s">
        <v>3541</v>
      </c>
      <c r="M395" t="s">
        <v>1026</v>
      </c>
      <c r="N395" t="s">
        <v>80</v>
      </c>
      <c r="O395" t="s">
        <v>58</v>
      </c>
      <c r="P395" t="s">
        <v>52</v>
      </c>
      <c r="Q395" t="s">
        <v>92</v>
      </c>
      <c r="R395" t="s">
        <v>20</v>
      </c>
      <c r="S395" t="s">
        <v>21</v>
      </c>
      <c r="T395" t="s">
        <v>3546</v>
      </c>
      <c r="U395" t="s">
        <v>3456</v>
      </c>
      <c r="V395" t="s">
        <v>144</v>
      </c>
      <c r="W395">
        <v>25.306854824365669</v>
      </c>
      <c r="X395">
        <v>5.3092891323484963</v>
      </c>
      <c r="Y395">
        <v>201</v>
      </c>
      <c r="Z395" t="s">
        <v>3939</v>
      </c>
      <c r="AA395" t="s">
        <v>3554</v>
      </c>
      <c r="AB395" t="s">
        <v>3584</v>
      </c>
      <c r="AC395">
        <v>1</v>
      </c>
      <c r="AD395" t="s">
        <v>3561</v>
      </c>
      <c r="AE395" t="s">
        <v>3554</v>
      </c>
      <c r="AF395" t="s">
        <v>3586</v>
      </c>
      <c r="AG395">
        <v>7</v>
      </c>
      <c r="AH395" t="s">
        <v>3567</v>
      </c>
      <c r="AI395">
        <f t="shared" si="103"/>
        <v>40.333333333333336</v>
      </c>
      <c r="AJ395">
        <f t="shared" si="104"/>
        <v>40.333333333333336</v>
      </c>
      <c r="AK395">
        <f t="shared" si="105"/>
        <v>44.294117647058826</v>
      </c>
      <c r="AL395">
        <f t="shared" si="106"/>
        <v>44.294117647058826</v>
      </c>
      <c r="AM395" t="str">
        <f t="shared" si="107"/>
        <v/>
      </c>
      <c r="AN395" t="str">
        <f t="shared" si="108"/>
        <v/>
      </c>
      <c r="AO395" t="str">
        <f t="shared" si="109"/>
        <v/>
      </c>
      <c r="AP395" t="str">
        <f t="shared" si="110"/>
        <v/>
      </c>
    </row>
    <row r="396" spans="1:42" x14ac:dyDescent="0.3">
      <c r="A396" s="2">
        <v>45126</v>
      </c>
      <c r="B396" s="2">
        <v>45128</v>
      </c>
      <c r="C396">
        <v>2</v>
      </c>
      <c r="D396">
        <f t="shared" si="111"/>
        <v>45.10526315789474</v>
      </c>
      <c r="E396">
        <f t="shared" si="96"/>
        <v>45.10526315789474</v>
      </c>
      <c r="F396">
        <f t="shared" si="97"/>
        <v>64.25</v>
      </c>
      <c r="G396">
        <f t="shared" si="98"/>
        <v>64.25</v>
      </c>
      <c r="H396" t="str">
        <f t="shared" si="99"/>
        <v/>
      </c>
      <c r="I396" t="str">
        <f t="shared" si="100"/>
        <v/>
      </c>
      <c r="J396" t="str">
        <f t="shared" si="101"/>
        <v/>
      </c>
      <c r="K396" t="str">
        <f t="shared" si="102"/>
        <v/>
      </c>
      <c r="L396" t="s">
        <v>3538</v>
      </c>
      <c r="M396" t="s">
        <v>1118</v>
      </c>
      <c r="N396" t="s">
        <v>157</v>
      </c>
      <c r="O396" t="s">
        <v>46</v>
      </c>
      <c r="P396" t="s">
        <v>119</v>
      </c>
      <c r="Q396" t="s">
        <v>120</v>
      </c>
      <c r="R396" t="s">
        <v>20</v>
      </c>
      <c r="S396" t="s">
        <v>21</v>
      </c>
      <c r="T396" t="s">
        <v>21</v>
      </c>
      <c r="U396" t="s">
        <v>3381</v>
      </c>
      <c r="V396" t="s">
        <v>24</v>
      </c>
      <c r="W396">
        <v>36.139884619371728</v>
      </c>
      <c r="X396">
        <v>4.7331603781367999</v>
      </c>
      <c r="Y396">
        <v>201</v>
      </c>
      <c r="Z396" t="s">
        <v>3939</v>
      </c>
      <c r="AA396" t="s">
        <v>3554</v>
      </c>
      <c r="AB396" t="s">
        <v>3586</v>
      </c>
      <c r="AC396">
        <v>7</v>
      </c>
      <c r="AD396" t="s">
        <v>3567</v>
      </c>
      <c r="AE396" t="s">
        <v>3554</v>
      </c>
      <c r="AF396" t="s">
        <v>3586</v>
      </c>
      <c r="AG396">
        <v>7</v>
      </c>
      <c r="AH396" t="s">
        <v>3567</v>
      </c>
      <c r="AI396">
        <f t="shared" si="103"/>
        <v>40.333333333333336</v>
      </c>
      <c r="AJ396">
        <f t="shared" si="104"/>
        <v>40.333333333333336</v>
      </c>
      <c r="AK396">
        <f t="shared" si="105"/>
        <v>44.294117647058826</v>
      </c>
      <c r="AL396">
        <f t="shared" si="106"/>
        <v>44.294117647058826</v>
      </c>
      <c r="AM396" t="str">
        <f t="shared" si="107"/>
        <v/>
      </c>
      <c r="AN396" t="str">
        <f t="shared" si="108"/>
        <v/>
      </c>
      <c r="AO396" t="str">
        <f t="shared" si="109"/>
        <v/>
      </c>
      <c r="AP396" t="str">
        <f t="shared" si="110"/>
        <v/>
      </c>
    </row>
    <row r="397" spans="1:42" x14ac:dyDescent="0.3">
      <c r="A397" s="2">
        <v>44964</v>
      </c>
      <c r="B397" s="2">
        <v>45129</v>
      </c>
      <c r="C397">
        <v>165</v>
      </c>
      <c r="D397">
        <f t="shared" si="111"/>
        <v>45.81818181818182</v>
      </c>
      <c r="E397">
        <f t="shared" si="96"/>
        <v>45.81818181818182</v>
      </c>
      <c r="F397" t="str">
        <f t="shared" si="97"/>
        <v/>
      </c>
      <c r="G397" t="str">
        <f t="shared" si="98"/>
        <v/>
      </c>
      <c r="H397">
        <f t="shared" si="99"/>
        <v>43.916666666666664</v>
      </c>
      <c r="I397">
        <f t="shared" si="100"/>
        <v>43.916666666666664</v>
      </c>
      <c r="J397" t="str">
        <f t="shared" si="101"/>
        <v/>
      </c>
      <c r="K397" t="str">
        <f t="shared" si="102"/>
        <v/>
      </c>
      <c r="L397" t="s">
        <v>3540</v>
      </c>
      <c r="M397" t="s">
        <v>245</v>
      </c>
      <c r="N397" t="s">
        <v>57</v>
      </c>
      <c r="O397" t="s">
        <v>33</v>
      </c>
      <c r="P397" t="s">
        <v>59</v>
      </c>
      <c r="Q397" t="s">
        <v>34</v>
      </c>
      <c r="R397" t="s">
        <v>42</v>
      </c>
      <c r="S397" t="s">
        <v>22</v>
      </c>
      <c r="T397" t="s">
        <v>22</v>
      </c>
      <c r="V397" t="s">
        <v>63</v>
      </c>
      <c r="W397">
        <v>61.008765644912657</v>
      </c>
      <c r="X397">
        <v>5.9725682356497369</v>
      </c>
      <c r="Y397">
        <v>202</v>
      </c>
      <c r="Z397" t="s">
        <v>3806</v>
      </c>
      <c r="AA397" t="s">
        <v>3554</v>
      </c>
      <c r="AB397" t="s">
        <v>3584</v>
      </c>
      <c r="AC397">
        <v>2</v>
      </c>
      <c r="AD397" t="s">
        <v>3562</v>
      </c>
      <c r="AE397" t="s">
        <v>3554</v>
      </c>
      <c r="AF397" t="s">
        <v>3586</v>
      </c>
      <c r="AG397">
        <v>7</v>
      </c>
      <c r="AH397" t="s">
        <v>3567</v>
      </c>
      <c r="AI397">
        <f t="shared" si="103"/>
        <v>41.262500000000003</v>
      </c>
      <c r="AJ397">
        <f t="shared" si="104"/>
        <v>41.262500000000003</v>
      </c>
      <c r="AK397" t="str">
        <f t="shared" si="105"/>
        <v/>
      </c>
      <c r="AL397" t="str">
        <f t="shared" si="106"/>
        <v/>
      </c>
      <c r="AM397">
        <f t="shared" si="107"/>
        <v>38.048780487804876</v>
      </c>
      <c r="AN397">
        <f t="shared" si="108"/>
        <v>38.048780487804876</v>
      </c>
      <c r="AO397" t="str">
        <f t="shared" si="109"/>
        <v/>
      </c>
      <c r="AP397" t="str">
        <f t="shared" si="110"/>
        <v/>
      </c>
    </row>
    <row r="398" spans="1:42" x14ac:dyDescent="0.3">
      <c r="A398" s="2">
        <v>45119</v>
      </c>
      <c r="B398" s="2">
        <v>45129</v>
      </c>
      <c r="C398">
        <v>10</v>
      </c>
      <c r="D398">
        <f t="shared" si="111"/>
        <v>45.81818181818182</v>
      </c>
      <c r="E398">
        <f t="shared" si="96"/>
        <v>45.81818181818182</v>
      </c>
      <c r="F398" t="str">
        <f t="shared" si="97"/>
        <v/>
      </c>
      <c r="G398" t="str">
        <f t="shared" si="98"/>
        <v/>
      </c>
      <c r="H398" t="str">
        <f t="shared" si="99"/>
        <v/>
      </c>
      <c r="I398" t="str">
        <f t="shared" si="100"/>
        <v/>
      </c>
      <c r="J398">
        <f t="shared" si="101"/>
        <v>41.8</v>
      </c>
      <c r="K398">
        <f t="shared" si="102"/>
        <v>41.8</v>
      </c>
      <c r="L398" t="s">
        <v>3538</v>
      </c>
      <c r="M398" t="s">
        <v>2160</v>
      </c>
      <c r="N398" t="s">
        <v>28</v>
      </c>
      <c r="O398" t="s">
        <v>46</v>
      </c>
      <c r="P398" t="s">
        <v>18</v>
      </c>
      <c r="Q398" t="s">
        <v>19</v>
      </c>
      <c r="R398" t="s">
        <v>35</v>
      </c>
      <c r="S398" t="s">
        <v>22</v>
      </c>
      <c r="T398" t="s">
        <v>22</v>
      </c>
      <c r="V398" t="s">
        <v>144</v>
      </c>
      <c r="W398">
        <v>38.123392292347802</v>
      </c>
      <c r="X398">
        <v>6.3167451172280611</v>
      </c>
      <c r="Y398">
        <v>202</v>
      </c>
      <c r="Z398" t="s">
        <v>3806</v>
      </c>
      <c r="AA398" t="s">
        <v>3554</v>
      </c>
      <c r="AB398" t="s">
        <v>3586</v>
      </c>
      <c r="AC398">
        <v>7</v>
      </c>
      <c r="AD398" t="s">
        <v>3567</v>
      </c>
      <c r="AE398" t="s">
        <v>3554</v>
      </c>
      <c r="AF398" t="s">
        <v>3586</v>
      </c>
      <c r="AG398">
        <v>7</v>
      </c>
      <c r="AH398" t="s">
        <v>3567</v>
      </c>
      <c r="AI398">
        <f t="shared" si="103"/>
        <v>41.262500000000003</v>
      </c>
      <c r="AJ398">
        <f t="shared" si="104"/>
        <v>41.262500000000003</v>
      </c>
      <c r="AK398" t="str">
        <f t="shared" si="105"/>
        <v/>
      </c>
      <c r="AL398" t="str">
        <f t="shared" si="106"/>
        <v/>
      </c>
      <c r="AM398" t="str">
        <f t="shared" si="107"/>
        <v/>
      </c>
      <c r="AN398" t="str">
        <f t="shared" si="108"/>
        <v/>
      </c>
      <c r="AO398">
        <f t="shared" si="109"/>
        <v>42.521739130434781</v>
      </c>
      <c r="AP398">
        <f t="shared" si="110"/>
        <v>42.521739130434781</v>
      </c>
    </row>
    <row r="399" spans="1:42" x14ac:dyDescent="0.3">
      <c r="A399" s="2">
        <v>45123</v>
      </c>
      <c r="B399" s="2">
        <v>45129</v>
      </c>
      <c r="C399">
        <v>6</v>
      </c>
      <c r="D399">
        <f t="shared" si="111"/>
        <v>45.81818181818182</v>
      </c>
      <c r="E399">
        <f t="shared" si="96"/>
        <v>45.81818181818182</v>
      </c>
      <c r="F399" t="str">
        <f t="shared" si="97"/>
        <v/>
      </c>
      <c r="G399" t="str">
        <f t="shared" si="98"/>
        <v/>
      </c>
      <c r="H399">
        <f t="shared" si="99"/>
        <v>43.916666666666664</v>
      </c>
      <c r="I399">
        <f t="shared" si="100"/>
        <v>43.916666666666664</v>
      </c>
      <c r="J399" t="str">
        <f t="shared" si="101"/>
        <v/>
      </c>
      <c r="K399" t="str">
        <f t="shared" si="102"/>
        <v/>
      </c>
      <c r="L399" t="s">
        <v>3538</v>
      </c>
      <c r="M399" t="s">
        <v>672</v>
      </c>
      <c r="N399" t="s">
        <v>16</v>
      </c>
      <c r="O399" t="s">
        <v>46</v>
      </c>
      <c r="P399" t="s">
        <v>40</v>
      </c>
      <c r="Q399" t="s">
        <v>41</v>
      </c>
      <c r="R399" t="s">
        <v>42</v>
      </c>
      <c r="S399" t="s">
        <v>22</v>
      </c>
      <c r="T399" t="s">
        <v>22</v>
      </c>
      <c r="V399" t="s">
        <v>30</v>
      </c>
      <c r="W399">
        <v>79.805803941122676</v>
      </c>
      <c r="X399">
        <v>6.1025305215200003</v>
      </c>
      <c r="Y399">
        <v>202</v>
      </c>
      <c r="Z399" t="s">
        <v>3806</v>
      </c>
      <c r="AA399" t="s">
        <v>3554</v>
      </c>
      <c r="AB399" t="s">
        <v>3586</v>
      </c>
      <c r="AC399">
        <v>7</v>
      </c>
      <c r="AD399" t="s">
        <v>3567</v>
      </c>
      <c r="AE399" t="s">
        <v>3554</v>
      </c>
      <c r="AF399" t="s">
        <v>3586</v>
      </c>
      <c r="AG399">
        <v>7</v>
      </c>
      <c r="AH399" t="s">
        <v>3567</v>
      </c>
      <c r="AI399">
        <f t="shared" si="103"/>
        <v>41.262500000000003</v>
      </c>
      <c r="AJ399">
        <f t="shared" si="104"/>
        <v>41.262500000000003</v>
      </c>
      <c r="AK399" t="str">
        <f t="shared" si="105"/>
        <v/>
      </c>
      <c r="AL399" t="str">
        <f t="shared" si="106"/>
        <v/>
      </c>
      <c r="AM399">
        <f t="shared" si="107"/>
        <v>38.048780487804876</v>
      </c>
      <c r="AN399">
        <f t="shared" si="108"/>
        <v>38.048780487804876</v>
      </c>
      <c r="AO399" t="str">
        <f t="shared" si="109"/>
        <v/>
      </c>
      <c r="AP399" t="str">
        <f t="shared" si="110"/>
        <v/>
      </c>
    </row>
    <row r="400" spans="1:42" x14ac:dyDescent="0.3">
      <c r="A400" s="2">
        <v>45112</v>
      </c>
      <c r="B400" s="2">
        <v>45129</v>
      </c>
      <c r="C400">
        <v>17</v>
      </c>
      <c r="D400">
        <f t="shared" si="111"/>
        <v>45.81818181818182</v>
      </c>
      <c r="E400">
        <f t="shared" si="96"/>
        <v>45.81818181818182</v>
      </c>
      <c r="F400" t="str">
        <f t="shared" si="97"/>
        <v/>
      </c>
      <c r="G400" t="str">
        <f t="shared" si="98"/>
        <v/>
      </c>
      <c r="H400" t="str">
        <f t="shared" si="99"/>
        <v/>
      </c>
      <c r="I400" t="str">
        <f t="shared" si="100"/>
        <v/>
      </c>
      <c r="J400">
        <f t="shared" si="101"/>
        <v>41.8</v>
      </c>
      <c r="K400">
        <f t="shared" si="102"/>
        <v>41.8</v>
      </c>
      <c r="L400" t="s">
        <v>3538</v>
      </c>
      <c r="M400" t="s">
        <v>3024</v>
      </c>
      <c r="N400" t="s">
        <v>16</v>
      </c>
      <c r="O400" t="s">
        <v>46</v>
      </c>
      <c r="P400" t="s">
        <v>40</v>
      </c>
      <c r="Q400" t="s">
        <v>41</v>
      </c>
      <c r="R400" t="s">
        <v>35</v>
      </c>
      <c r="S400" t="s">
        <v>21</v>
      </c>
      <c r="T400" t="s">
        <v>21</v>
      </c>
      <c r="U400" t="s">
        <v>3025</v>
      </c>
      <c r="V400" t="s">
        <v>30</v>
      </c>
      <c r="W400">
        <v>88.936976893891114</v>
      </c>
      <c r="X400">
        <v>7.4851635909755263</v>
      </c>
      <c r="Y400">
        <v>202</v>
      </c>
      <c r="Z400" t="s">
        <v>3806</v>
      </c>
      <c r="AA400" t="s">
        <v>3554</v>
      </c>
      <c r="AB400" t="s">
        <v>3586</v>
      </c>
      <c r="AC400">
        <v>7</v>
      </c>
      <c r="AD400" t="s">
        <v>3567</v>
      </c>
      <c r="AE400" t="s">
        <v>3554</v>
      </c>
      <c r="AF400" t="s">
        <v>3586</v>
      </c>
      <c r="AG400">
        <v>7</v>
      </c>
      <c r="AH400" t="s">
        <v>3567</v>
      </c>
      <c r="AI400">
        <f t="shared" si="103"/>
        <v>41.262500000000003</v>
      </c>
      <c r="AJ400">
        <f t="shared" si="104"/>
        <v>41.262500000000003</v>
      </c>
      <c r="AK400" t="str">
        <f t="shared" si="105"/>
        <v/>
      </c>
      <c r="AL400" t="str">
        <f t="shared" si="106"/>
        <v/>
      </c>
      <c r="AM400" t="str">
        <f t="shared" si="107"/>
        <v/>
      </c>
      <c r="AN400" t="str">
        <f t="shared" si="108"/>
        <v/>
      </c>
      <c r="AO400">
        <f t="shared" si="109"/>
        <v>42.521739130434781</v>
      </c>
      <c r="AP400">
        <f t="shared" si="110"/>
        <v>42.521739130434781</v>
      </c>
    </row>
    <row r="401" spans="1:42" x14ac:dyDescent="0.3">
      <c r="A401" s="2">
        <v>45114</v>
      </c>
      <c r="B401" s="2">
        <v>45129</v>
      </c>
      <c r="C401">
        <v>15</v>
      </c>
      <c r="D401">
        <f t="shared" si="111"/>
        <v>45.81818181818182</v>
      </c>
      <c r="E401">
        <f t="shared" si="96"/>
        <v>45.81818181818182</v>
      </c>
      <c r="F401">
        <f t="shared" si="97"/>
        <v>54.4</v>
      </c>
      <c r="G401">
        <f t="shared" si="98"/>
        <v>54.4</v>
      </c>
      <c r="H401" t="str">
        <f t="shared" si="99"/>
        <v/>
      </c>
      <c r="I401" t="str">
        <f t="shared" si="100"/>
        <v/>
      </c>
      <c r="J401" t="str">
        <f t="shared" si="101"/>
        <v/>
      </c>
      <c r="K401" t="str">
        <f t="shared" si="102"/>
        <v/>
      </c>
      <c r="L401" t="s">
        <v>3538</v>
      </c>
      <c r="M401" t="s">
        <v>838</v>
      </c>
      <c r="N401" t="s">
        <v>39</v>
      </c>
      <c r="O401" t="s">
        <v>51</v>
      </c>
      <c r="P401" t="s">
        <v>52</v>
      </c>
      <c r="Q401" t="s">
        <v>92</v>
      </c>
      <c r="R401" t="s">
        <v>20</v>
      </c>
      <c r="S401" t="s">
        <v>21</v>
      </c>
      <c r="T401" t="s">
        <v>21</v>
      </c>
      <c r="U401" t="s">
        <v>2591</v>
      </c>
      <c r="V401" t="s">
        <v>24</v>
      </c>
      <c r="W401">
        <v>151.9098256802051</v>
      </c>
      <c r="X401">
        <v>6.3643833785101984</v>
      </c>
      <c r="Y401">
        <v>202</v>
      </c>
      <c r="Z401" t="s">
        <v>3806</v>
      </c>
      <c r="AA401" t="s">
        <v>3554</v>
      </c>
      <c r="AB401" t="s">
        <v>3586</v>
      </c>
      <c r="AC401">
        <v>7</v>
      </c>
      <c r="AD401" t="s">
        <v>3567</v>
      </c>
      <c r="AE401" t="s">
        <v>3554</v>
      </c>
      <c r="AF401" t="s">
        <v>3586</v>
      </c>
      <c r="AG401">
        <v>7</v>
      </c>
      <c r="AH401" t="s">
        <v>3567</v>
      </c>
      <c r="AI401">
        <f t="shared" si="103"/>
        <v>41.262500000000003</v>
      </c>
      <c r="AJ401">
        <f t="shared" si="104"/>
        <v>41.262500000000003</v>
      </c>
      <c r="AK401">
        <f t="shared" si="105"/>
        <v>47.6875</v>
      </c>
      <c r="AL401">
        <f t="shared" si="106"/>
        <v>47.6875</v>
      </c>
      <c r="AM401" t="str">
        <f t="shared" si="107"/>
        <v/>
      </c>
      <c r="AN401" t="str">
        <f t="shared" si="108"/>
        <v/>
      </c>
      <c r="AO401" t="str">
        <f t="shared" si="109"/>
        <v/>
      </c>
      <c r="AP401" t="str">
        <f t="shared" si="110"/>
        <v/>
      </c>
    </row>
    <row r="402" spans="1:42" x14ac:dyDescent="0.3">
      <c r="A402" s="2">
        <v>45055</v>
      </c>
      <c r="B402" s="2">
        <v>45130</v>
      </c>
      <c r="C402">
        <v>75</v>
      </c>
      <c r="D402">
        <f t="shared" si="111"/>
        <v>47.086956521739133</v>
      </c>
      <c r="E402">
        <f t="shared" si="96"/>
        <v>47.086956521739133</v>
      </c>
      <c r="F402" t="str">
        <f t="shared" si="97"/>
        <v/>
      </c>
      <c r="G402" t="str">
        <f t="shared" si="98"/>
        <v/>
      </c>
      <c r="H402" t="str">
        <f t="shared" si="99"/>
        <v/>
      </c>
      <c r="I402" t="str">
        <f t="shared" si="100"/>
        <v/>
      </c>
      <c r="J402">
        <f t="shared" si="101"/>
        <v>47.333333333333336</v>
      </c>
      <c r="K402">
        <f t="shared" si="102"/>
        <v>47.333333333333336</v>
      </c>
      <c r="L402" t="s">
        <v>3537</v>
      </c>
      <c r="M402" t="s">
        <v>420</v>
      </c>
      <c r="N402" t="s">
        <v>28</v>
      </c>
      <c r="O402" t="s">
        <v>17</v>
      </c>
      <c r="P402" t="s">
        <v>18</v>
      </c>
      <c r="Q402" t="s">
        <v>19</v>
      </c>
      <c r="R402" t="s">
        <v>35</v>
      </c>
      <c r="S402" t="s">
        <v>22</v>
      </c>
      <c r="T402" t="s">
        <v>22</v>
      </c>
      <c r="V402" t="s">
        <v>54</v>
      </c>
      <c r="W402">
        <v>36.872190465854089</v>
      </c>
      <c r="X402">
        <v>5.7384882200017726</v>
      </c>
      <c r="Y402">
        <v>203</v>
      </c>
      <c r="Z402" t="s">
        <v>3705</v>
      </c>
      <c r="AA402" t="s">
        <v>3554</v>
      </c>
      <c r="AB402" t="s">
        <v>3585</v>
      </c>
      <c r="AC402">
        <v>5</v>
      </c>
      <c r="AD402" t="s">
        <v>3565</v>
      </c>
      <c r="AE402" t="s">
        <v>3554</v>
      </c>
      <c r="AF402" t="s">
        <v>3586</v>
      </c>
      <c r="AG402">
        <v>7</v>
      </c>
      <c r="AH402" t="s">
        <v>3567</v>
      </c>
      <c r="AI402">
        <f t="shared" si="103"/>
        <v>42.506329113924053</v>
      </c>
      <c r="AJ402">
        <f t="shared" si="104"/>
        <v>42.506329113924053</v>
      </c>
      <c r="AK402" t="str">
        <f t="shared" si="105"/>
        <v/>
      </c>
      <c r="AL402" t="str">
        <f t="shared" si="106"/>
        <v/>
      </c>
      <c r="AM402" t="str">
        <f t="shared" si="107"/>
        <v/>
      </c>
      <c r="AN402" t="str">
        <f t="shared" si="108"/>
        <v/>
      </c>
      <c r="AO402">
        <f t="shared" si="109"/>
        <v>47.045454545454547</v>
      </c>
      <c r="AP402">
        <f t="shared" si="110"/>
        <v>47.045454545454547</v>
      </c>
    </row>
    <row r="403" spans="1:42" x14ac:dyDescent="0.3">
      <c r="A403" s="2">
        <v>45055</v>
      </c>
      <c r="B403" s="2">
        <v>45131</v>
      </c>
      <c r="C403">
        <v>76</v>
      </c>
      <c r="D403">
        <f t="shared" si="111"/>
        <v>56.095238095238095</v>
      </c>
      <c r="E403">
        <f t="shared" si="96"/>
        <v>56.095238095238095</v>
      </c>
      <c r="F403">
        <f t="shared" si="97"/>
        <v>58</v>
      </c>
      <c r="G403">
        <f t="shared" si="98"/>
        <v>58</v>
      </c>
      <c r="H403" t="str">
        <f t="shared" si="99"/>
        <v/>
      </c>
      <c r="I403" t="str">
        <f t="shared" si="100"/>
        <v/>
      </c>
      <c r="J403" t="str">
        <f t="shared" si="101"/>
        <v/>
      </c>
      <c r="K403" t="str">
        <f t="shared" si="102"/>
        <v/>
      </c>
      <c r="L403" t="s">
        <v>3537</v>
      </c>
      <c r="M403" t="s">
        <v>786</v>
      </c>
      <c r="N403" t="s">
        <v>80</v>
      </c>
      <c r="O403" t="s">
        <v>33</v>
      </c>
      <c r="P403" t="s">
        <v>18</v>
      </c>
      <c r="Q403" t="s">
        <v>34</v>
      </c>
      <c r="R403" t="s">
        <v>20</v>
      </c>
      <c r="S403" t="s">
        <v>21</v>
      </c>
      <c r="T403" t="s">
        <v>3546</v>
      </c>
      <c r="U403" t="s">
        <v>1134</v>
      </c>
      <c r="V403" t="s">
        <v>24</v>
      </c>
      <c r="W403">
        <v>17.81270849838295</v>
      </c>
      <c r="X403">
        <v>5.3149761427423012</v>
      </c>
      <c r="Y403">
        <v>204</v>
      </c>
      <c r="Z403" t="s">
        <v>3935</v>
      </c>
      <c r="AA403" t="s">
        <v>3554</v>
      </c>
      <c r="AB403" t="s">
        <v>3585</v>
      </c>
      <c r="AC403">
        <v>5</v>
      </c>
      <c r="AD403" t="s">
        <v>3565</v>
      </c>
      <c r="AE403" t="s">
        <v>3554</v>
      </c>
      <c r="AF403" t="s">
        <v>3586</v>
      </c>
      <c r="AG403">
        <v>7</v>
      </c>
      <c r="AH403" t="s">
        <v>3567</v>
      </c>
      <c r="AI403">
        <f t="shared" si="103"/>
        <v>43.727272727272727</v>
      </c>
      <c r="AJ403">
        <f t="shared" si="104"/>
        <v>43.727272727272727</v>
      </c>
      <c r="AK403">
        <f t="shared" si="105"/>
        <v>51.875</v>
      </c>
      <c r="AL403">
        <f t="shared" si="106"/>
        <v>51.875</v>
      </c>
      <c r="AM403" t="str">
        <f t="shared" si="107"/>
        <v/>
      </c>
      <c r="AN403" t="str">
        <f t="shared" si="108"/>
        <v/>
      </c>
      <c r="AO403" t="str">
        <f t="shared" si="109"/>
        <v/>
      </c>
      <c r="AP403" t="str">
        <f t="shared" si="110"/>
        <v/>
      </c>
    </row>
    <row r="404" spans="1:42" x14ac:dyDescent="0.3">
      <c r="A404" s="2">
        <v>45085</v>
      </c>
      <c r="B404" s="2">
        <v>45131</v>
      </c>
      <c r="C404">
        <v>46</v>
      </c>
      <c r="D404">
        <f t="shared" si="111"/>
        <v>56.095238095238095</v>
      </c>
      <c r="E404">
        <f t="shared" si="96"/>
        <v>56.095238095238095</v>
      </c>
      <c r="F404" t="str">
        <f t="shared" si="97"/>
        <v/>
      </c>
      <c r="G404" t="str">
        <f t="shared" si="98"/>
        <v/>
      </c>
      <c r="H404">
        <f t="shared" si="99"/>
        <v>60.666666666666664</v>
      </c>
      <c r="I404">
        <f t="shared" si="100"/>
        <v>60.666666666666664</v>
      </c>
      <c r="J404" t="str">
        <f t="shared" si="101"/>
        <v/>
      </c>
      <c r="K404" t="str">
        <f t="shared" si="102"/>
        <v/>
      </c>
      <c r="L404" t="s">
        <v>3537</v>
      </c>
      <c r="M404" t="s">
        <v>882</v>
      </c>
      <c r="N404" t="s">
        <v>80</v>
      </c>
      <c r="O404" t="s">
        <v>58</v>
      </c>
      <c r="P404" t="s">
        <v>52</v>
      </c>
      <c r="Q404" t="s">
        <v>34</v>
      </c>
      <c r="R404" t="s">
        <v>42</v>
      </c>
      <c r="S404" t="s">
        <v>21</v>
      </c>
      <c r="T404" t="s">
        <v>3546</v>
      </c>
      <c r="U404" t="s">
        <v>2900</v>
      </c>
      <c r="V404" t="s">
        <v>144</v>
      </c>
      <c r="W404">
        <v>19.737977747112652</v>
      </c>
      <c r="X404">
        <v>4.7247712949705027</v>
      </c>
      <c r="Y404">
        <v>204</v>
      </c>
      <c r="Z404" t="s">
        <v>3935</v>
      </c>
      <c r="AA404" t="s">
        <v>3554</v>
      </c>
      <c r="AB404" t="s">
        <v>3585</v>
      </c>
      <c r="AC404">
        <v>6</v>
      </c>
      <c r="AD404" t="s">
        <v>3566</v>
      </c>
      <c r="AE404" t="s">
        <v>3554</v>
      </c>
      <c r="AF404" t="s">
        <v>3586</v>
      </c>
      <c r="AG404">
        <v>7</v>
      </c>
      <c r="AH404" t="s">
        <v>3567</v>
      </c>
      <c r="AI404">
        <f t="shared" si="103"/>
        <v>43.727272727272727</v>
      </c>
      <c r="AJ404">
        <f t="shared" si="104"/>
        <v>43.727272727272727</v>
      </c>
      <c r="AK404" t="str">
        <f t="shared" si="105"/>
        <v/>
      </c>
      <c r="AL404" t="str">
        <f t="shared" si="106"/>
        <v/>
      </c>
      <c r="AM404">
        <f t="shared" si="107"/>
        <v>39.4</v>
      </c>
      <c r="AN404">
        <f t="shared" si="108"/>
        <v>39.4</v>
      </c>
      <c r="AO404" t="str">
        <f t="shared" si="109"/>
        <v/>
      </c>
      <c r="AP404" t="str">
        <f t="shared" si="110"/>
        <v/>
      </c>
    </row>
    <row r="405" spans="1:42" x14ac:dyDescent="0.3">
      <c r="A405" s="2">
        <v>45122</v>
      </c>
      <c r="B405" s="2">
        <v>45132</v>
      </c>
      <c r="C405">
        <v>10</v>
      </c>
      <c r="D405">
        <f t="shared" si="111"/>
        <v>47.909090909090907</v>
      </c>
      <c r="E405">
        <f t="shared" si="96"/>
        <v>47.909090909090907</v>
      </c>
      <c r="F405" t="str">
        <f t="shared" si="97"/>
        <v/>
      </c>
      <c r="G405" t="str">
        <f t="shared" si="98"/>
        <v/>
      </c>
      <c r="H405">
        <f t="shared" si="99"/>
        <v>36.1</v>
      </c>
      <c r="I405">
        <f t="shared" si="100"/>
        <v>36.1</v>
      </c>
      <c r="J405" t="str">
        <f t="shared" si="101"/>
        <v/>
      </c>
      <c r="K405" t="str">
        <f t="shared" si="102"/>
        <v/>
      </c>
      <c r="L405" t="s">
        <v>3538</v>
      </c>
      <c r="M405" t="s">
        <v>1780</v>
      </c>
      <c r="N405" t="s">
        <v>16</v>
      </c>
      <c r="O405" t="s">
        <v>17</v>
      </c>
      <c r="P405" t="s">
        <v>40</v>
      </c>
      <c r="Q405" t="s">
        <v>41</v>
      </c>
      <c r="R405" t="s">
        <v>42</v>
      </c>
      <c r="S405" t="s">
        <v>22</v>
      </c>
      <c r="T405" t="s">
        <v>22</v>
      </c>
      <c r="V405" t="s">
        <v>30</v>
      </c>
      <c r="W405">
        <v>73.921247393241828</v>
      </c>
      <c r="X405">
        <v>7.1514219031213342</v>
      </c>
      <c r="Y405">
        <v>205</v>
      </c>
      <c r="Z405" t="s">
        <v>3702</v>
      </c>
      <c r="AA405" t="s">
        <v>3554</v>
      </c>
      <c r="AB405" t="s">
        <v>3586</v>
      </c>
      <c r="AC405">
        <v>7</v>
      </c>
      <c r="AD405" t="s">
        <v>3567</v>
      </c>
      <c r="AE405" t="s">
        <v>3554</v>
      </c>
      <c r="AF405" t="s">
        <v>3586</v>
      </c>
      <c r="AG405">
        <v>7</v>
      </c>
      <c r="AH405" t="s">
        <v>3567</v>
      </c>
      <c r="AI405">
        <f t="shared" si="103"/>
        <v>42.518518518518519</v>
      </c>
      <c r="AJ405">
        <f t="shared" si="104"/>
        <v>42.518518518518519</v>
      </c>
      <c r="AK405" t="str">
        <f t="shared" si="105"/>
        <v/>
      </c>
      <c r="AL405" t="str">
        <f t="shared" si="106"/>
        <v/>
      </c>
      <c r="AM405">
        <f t="shared" si="107"/>
        <v>37</v>
      </c>
      <c r="AN405">
        <f t="shared" si="108"/>
        <v>37</v>
      </c>
      <c r="AO405" t="str">
        <f t="shared" si="109"/>
        <v/>
      </c>
      <c r="AP405" t="str">
        <f t="shared" si="110"/>
        <v/>
      </c>
    </row>
    <row r="406" spans="1:42" x14ac:dyDescent="0.3">
      <c r="A406" s="2">
        <v>45130</v>
      </c>
      <c r="B406" s="2">
        <v>45132</v>
      </c>
      <c r="C406">
        <v>2</v>
      </c>
      <c r="D406">
        <f t="shared" si="111"/>
        <v>47.909090909090907</v>
      </c>
      <c r="E406">
        <f t="shared" si="96"/>
        <v>47.909090909090907</v>
      </c>
      <c r="F406" t="str">
        <f t="shared" si="97"/>
        <v/>
      </c>
      <c r="G406" t="str">
        <f t="shared" si="98"/>
        <v/>
      </c>
      <c r="H406">
        <f t="shared" si="99"/>
        <v>36.1</v>
      </c>
      <c r="I406">
        <f t="shared" si="100"/>
        <v>36.1</v>
      </c>
      <c r="J406" t="str">
        <f t="shared" si="101"/>
        <v/>
      </c>
      <c r="K406" t="str">
        <f t="shared" si="102"/>
        <v/>
      </c>
      <c r="L406" t="s">
        <v>3538</v>
      </c>
      <c r="M406" t="s">
        <v>274</v>
      </c>
      <c r="N406" t="s">
        <v>16</v>
      </c>
      <c r="O406" t="s">
        <v>33</v>
      </c>
      <c r="P406" t="s">
        <v>59</v>
      </c>
      <c r="Q406" t="s">
        <v>34</v>
      </c>
      <c r="R406" t="s">
        <v>42</v>
      </c>
      <c r="S406" t="s">
        <v>22</v>
      </c>
      <c r="T406" t="s">
        <v>22</v>
      </c>
      <c r="V406" t="s">
        <v>76</v>
      </c>
      <c r="W406">
        <v>84.982217484967848</v>
      </c>
      <c r="X406">
        <v>6.2763314122539908</v>
      </c>
      <c r="Y406">
        <v>205</v>
      </c>
      <c r="Z406" t="s">
        <v>3702</v>
      </c>
      <c r="AA406" t="s">
        <v>3554</v>
      </c>
      <c r="AB406" t="s">
        <v>3586</v>
      </c>
      <c r="AC406">
        <v>7</v>
      </c>
      <c r="AD406" t="s">
        <v>3567</v>
      </c>
      <c r="AE406" t="s">
        <v>3554</v>
      </c>
      <c r="AF406" t="s">
        <v>3586</v>
      </c>
      <c r="AG406">
        <v>7</v>
      </c>
      <c r="AH406" t="s">
        <v>3567</v>
      </c>
      <c r="AI406">
        <f t="shared" si="103"/>
        <v>42.518518518518519</v>
      </c>
      <c r="AJ406">
        <f t="shared" si="104"/>
        <v>42.518518518518519</v>
      </c>
      <c r="AK406" t="str">
        <f t="shared" si="105"/>
        <v/>
      </c>
      <c r="AL406" t="str">
        <f t="shared" si="106"/>
        <v/>
      </c>
      <c r="AM406">
        <f t="shared" si="107"/>
        <v>37</v>
      </c>
      <c r="AN406">
        <f t="shared" si="108"/>
        <v>37</v>
      </c>
      <c r="AO406" t="str">
        <f t="shared" si="109"/>
        <v/>
      </c>
      <c r="AP406" t="str">
        <f t="shared" si="110"/>
        <v/>
      </c>
    </row>
    <row r="407" spans="1:42" x14ac:dyDescent="0.3">
      <c r="A407" s="2">
        <v>45129</v>
      </c>
      <c r="B407" s="2">
        <v>45132</v>
      </c>
      <c r="C407">
        <v>3</v>
      </c>
      <c r="D407">
        <f t="shared" si="111"/>
        <v>47.909090909090907</v>
      </c>
      <c r="E407">
        <f t="shared" si="96"/>
        <v>47.909090909090907</v>
      </c>
      <c r="F407" t="str">
        <f t="shared" si="97"/>
        <v/>
      </c>
      <c r="G407" t="str">
        <f t="shared" si="98"/>
        <v/>
      </c>
      <c r="H407">
        <f t="shared" si="99"/>
        <v>36.1</v>
      </c>
      <c r="I407">
        <f t="shared" si="100"/>
        <v>36.1</v>
      </c>
      <c r="J407" t="str">
        <f t="shared" si="101"/>
        <v/>
      </c>
      <c r="K407" t="str">
        <f t="shared" si="102"/>
        <v/>
      </c>
      <c r="L407" t="s">
        <v>3538</v>
      </c>
      <c r="M407" t="s">
        <v>576</v>
      </c>
      <c r="N407" t="s">
        <v>16</v>
      </c>
      <c r="O407" t="s">
        <v>17</v>
      </c>
      <c r="P407" t="s">
        <v>40</v>
      </c>
      <c r="Q407" t="s">
        <v>41</v>
      </c>
      <c r="R407" t="s">
        <v>42</v>
      </c>
      <c r="S407" t="s">
        <v>22</v>
      </c>
      <c r="T407" t="s">
        <v>22</v>
      </c>
      <c r="V407" t="s">
        <v>24</v>
      </c>
      <c r="W407">
        <v>76.433268658201285</v>
      </c>
      <c r="X407">
        <v>7.0648516244255752</v>
      </c>
      <c r="Y407">
        <v>205</v>
      </c>
      <c r="Z407" t="s">
        <v>3702</v>
      </c>
      <c r="AA407" t="s">
        <v>3554</v>
      </c>
      <c r="AB407" t="s">
        <v>3586</v>
      </c>
      <c r="AC407">
        <v>7</v>
      </c>
      <c r="AD407" t="s">
        <v>3567</v>
      </c>
      <c r="AE407" t="s">
        <v>3554</v>
      </c>
      <c r="AF407" t="s">
        <v>3586</v>
      </c>
      <c r="AG407">
        <v>7</v>
      </c>
      <c r="AH407" t="s">
        <v>3567</v>
      </c>
      <c r="AI407">
        <f t="shared" si="103"/>
        <v>42.518518518518519</v>
      </c>
      <c r="AJ407">
        <f t="shared" si="104"/>
        <v>42.518518518518519</v>
      </c>
      <c r="AK407" t="str">
        <f t="shared" si="105"/>
        <v/>
      </c>
      <c r="AL407" t="str">
        <f t="shared" si="106"/>
        <v/>
      </c>
      <c r="AM407">
        <f t="shared" si="107"/>
        <v>37</v>
      </c>
      <c r="AN407">
        <f t="shared" si="108"/>
        <v>37</v>
      </c>
      <c r="AO407" t="str">
        <f t="shared" si="109"/>
        <v/>
      </c>
      <c r="AP407" t="str">
        <f t="shared" si="110"/>
        <v/>
      </c>
    </row>
    <row r="408" spans="1:42" x14ac:dyDescent="0.3">
      <c r="A408" s="2">
        <v>45070</v>
      </c>
      <c r="B408" s="2">
        <v>45132</v>
      </c>
      <c r="C408">
        <v>62</v>
      </c>
      <c r="D408">
        <f t="shared" si="111"/>
        <v>47.909090909090907</v>
      </c>
      <c r="E408">
        <f t="shared" si="96"/>
        <v>47.909090909090907</v>
      </c>
      <c r="F408">
        <f t="shared" si="97"/>
        <v>58.571428571428569</v>
      </c>
      <c r="G408">
        <f t="shared" si="98"/>
        <v>58.571428571428569</v>
      </c>
      <c r="H408" t="str">
        <f t="shared" si="99"/>
        <v/>
      </c>
      <c r="I408" t="str">
        <f t="shared" si="100"/>
        <v/>
      </c>
      <c r="J408" t="str">
        <f t="shared" si="101"/>
        <v/>
      </c>
      <c r="K408" t="str">
        <f t="shared" si="102"/>
        <v/>
      </c>
      <c r="L408" t="s">
        <v>3537</v>
      </c>
      <c r="M408" t="s">
        <v>248</v>
      </c>
      <c r="N408" t="s">
        <v>103</v>
      </c>
      <c r="O408" t="s">
        <v>17</v>
      </c>
      <c r="P408" t="s">
        <v>18</v>
      </c>
      <c r="Q408" t="s">
        <v>34</v>
      </c>
      <c r="R408" t="s">
        <v>20</v>
      </c>
      <c r="S408" t="s">
        <v>21</v>
      </c>
      <c r="T408" t="s">
        <v>21</v>
      </c>
      <c r="U408" t="s">
        <v>2046</v>
      </c>
      <c r="V408" t="s">
        <v>144</v>
      </c>
      <c r="W408">
        <v>69.146671122698052</v>
      </c>
      <c r="X408">
        <v>6.3324587241033177</v>
      </c>
      <c r="Y408">
        <v>205</v>
      </c>
      <c r="Z408" t="s">
        <v>3702</v>
      </c>
      <c r="AA408" t="s">
        <v>3554</v>
      </c>
      <c r="AB408" t="s">
        <v>3585</v>
      </c>
      <c r="AC408">
        <v>5</v>
      </c>
      <c r="AD408" t="s">
        <v>3565</v>
      </c>
      <c r="AE408" t="s">
        <v>3554</v>
      </c>
      <c r="AF408" t="s">
        <v>3586</v>
      </c>
      <c r="AG408">
        <v>7</v>
      </c>
      <c r="AH408" t="s">
        <v>3567</v>
      </c>
      <c r="AI408">
        <f t="shared" si="103"/>
        <v>42.518518518518519</v>
      </c>
      <c r="AJ408">
        <f t="shared" si="104"/>
        <v>42.518518518518519</v>
      </c>
      <c r="AK408">
        <f t="shared" si="105"/>
        <v>52.470588235294116</v>
      </c>
      <c r="AL408">
        <f t="shared" si="106"/>
        <v>52.470588235294116</v>
      </c>
      <c r="AM408" t="str">
        <f t="shared" si="107"/>
        <v/>
      </c>
      <c r="AN408" t="str">
        <f t="shared" si="108"/>
        <v/>
      </c>
      <c r="AO408" t="str">
        <f t="shared" si="109"/>
        <v/>
      </c>
      <c r="AP408" t="str">
        <f t="shared" si="110"/>
        <v/>
      </c>
    </row>
    <row r="409" spans="1:42" x14ac:dyDescent="0.3">
      <c r="A409" s="2">
        <v>45126</v>
      </c>
      <c r="B409" s="2">
        <v>45133</v>
      </c>
      <c r="C409">
        <v>7</v>
      </c>
      <c r="D409">
        <f t="shared" si="111"/>
        <v>42.521739130434781</v>
      </c>
      <c r="E409">
        <f t="shared" si="96"/>
        <v>42.521739130434781</v>
      </c>
      <c r="F409" t="str">
        <f t="shared" si="97"/>
        <v/>
      </c>
      <c r="G409" t="str">
        <f t="shared" si="98"/>
        <v/>
      </c>
      <c r="H409">
        <f t="shared" si="99"/>
        <v>32.083333333333336</v>
      </c>
      <c r="I409">
        <f t="shared" si="100"/>
        <v>32.083333333333336</v>
      </c>
      <c r="J409" t="str">
        <f t="shared" si="101"/>
        <v/>
      </c>
      <c r="K409" t="str">
        <f t="shared" si="102"/>
        <v/>
      </c>
      <c r="L409" t="s">
        <v>3538</v>
      </c>
      <c r="M409" t="s">
        <v>731</v>
      </c>
      <c r="N409" t="s">
        <v>28</v>
      </c>
      <c r="O409" t="s">
        <v>46</v>
      </c>
      <c r="P409" t="s">
        <v>40</v>
      </c>
      <c r="Q409" t="s">
        <v>41</v>
      </c>
      <c r="R409" t="s">
        <v>42</v>
      </c>
      <c r="S409" t="s">
        <v>22</v>
      </c>
      <c r="T409" t="s">
        <v>22</v>
      </c>
      <c r="V409" t="s">
        <v>76</v>
      </c>
      <c r="W409">
        <v>17.880603366855219</v>
      </c>
      <c r="X409">
        <v>5.4374938680639548</v>
      </c>
      <c r="Y409">
        <v>206</v>
      </c>
      <c r="Z409" t="s">
        <v>3896</v>
      </c>
      <c r="AA409" t="s">
        <v>3554</v>
      </c>
      <c r="AB409" t="s">
        <v>3586</v>
      </c>
      <c r="AC409">
        <v>7</v>
      </c>
      <c r="AD409" t="s">
        <v>3567</v>
      </c>
      <c r="AE409" t="s">
        <v>3554</v>
      </c>
      <c r="AF409" t="s">
        <v>3586</v>
      </c>
      <c r="AG409">
        <v>7</v>
      </c>
      <c r="AH409" t="s">
        <v>3567</v>
      </c>
      <c r="AI409">
        <f t="shared" si="103"/>
        <v>40.361445783132531</v>
      </c>
      <c r="AJ409">
        <f t="shared" si="104"/>
        <v>40.361445783132531</v>
      </c>
      <c r="AK409" t="str">
        <f t="shared" si="105"/>
        <v/>
      </c>
      <c r="AL409" t="str">
        <f t="shared" si="106"/>
        <v/>
      </c>
      <c r="AM409">
        <f t="shared" si="107"/>
        <v>35.617021276595743</v>
      </c>
      <c r="AN409">
        <f t="shared" si="108"/>
        <v>35.617021276595743</v>
      </c>
      <c r="AO409" t="str">
        <f t="shared" si="109"/>
        <v/>
      </c>
      <c r="AP409" t="str">
        <f t="shared" si="110"/>
        <v/>
      </c>
    </row>
    <row r="410" spans="1:42" x14ac:dyDescent="0.3">
      <c r="A410" s="2">
        <v>45130</v>
      </c>
      <c r="B410" s="2">
        <v>45133</v>
      </c>
      <c r="C410">
        <v>3</v>
      </c>
      <c r="D410">
        <f t="shared" si="111"/>
        <v>42.521739130434781</v>
      </c>
      <c r="E410">
        <f t="shared" si="96"/>
        <v>42.521739130434781</v>
      </c>
      <c r="F410" t="str">
        <f t="shared" si="97"/>
        <v/>
      </c>
      <c r="G410" t="str">
        <f t="shared" si="98"/>
        <v/>
      </c>
      <c r="H410">
        <f t="shared" si="99"/>
        <v>32.083333333333336</v>
      </c>
      <c r="I410">
        <f t="shared" si="100"/>
        <v>32.083333333333336</v>
      </c>
      <c r="J410" t="str">
        <f t="shared" si="101"/>
        <v/>
      </c>
      <c r="K410" t="str">
        <f t="shared" si="102"/>
        <v/>
      </c>
      <c r="L410" t="s">
        <v>3538</v>
      </c>
      <c r="M410" t="s">
        <v>161</v>
      </c>
      <c r="N410" t="s">
        <v>157</v>
      </c>
      <c r="O410" t="s">
        <v>17</v>
      </c>
      <c r="P410" t="s">
        <v>18</v>
      </c>
      <c r="Q410" t="s">
        <v>19</v>
      </c>
      <c r="R410" t="s">
        <v>42</v>
      </c>
      <c r="S410" t="s">
        <v>22</v>
      </c>
      <c r="T410" t="s">
        <v>22</v>
      </c>
      <c r="V410" t="s">
        <v>76</v>
      </c>
      <c r="W410">
        <v>22.689506317502101</v>
      </c>
      <c r="X410">
        <v>4.9868869366005173</v>
      </c>
      <c r="Y410">
        <v>206</v>
      </c>
      <c r="Z410" t="s">
        <v>3896</v>
      </c>
      <c r="AA410" t="s">
        <v>3554</v>
      </c>
      <c r="AB410" t="s">
        <v>3586</v>
      </c>
      <c r="AC410">
        <v>7</v>
      </c>
      <c r="AD410" t="s">
        <v>3567</v>
      </c>
      <c r="AE410" t="s">
        <v>3554</v>
      </c>
      <c r="AF410" t="s">
        <v>3586</v>
      </c>
      <c r="AG410">
        <v>7</v>
      </c>
      <c r="AH410" t="s">
        <v>3567</v>
      </c>
      <c r="AI410">
        <f t="shared" si="103"/>
        <v>40.361445783132531</v>
      </c>
      <c r="AJ410">
        <f t="shared" si="104"/>
        <v>40.361445783132531</v>
      </c>
      <c r="AK410" t="str">
        <f t="shared" si="105"/>
        <v/>
      </c>
      <c r="AL410" t="str">
        <f t="shared" si="106"/>
        <v/>
      </c>
      <c r="AM410">
        <f t="shared" si="107"/>
        <v>35.617021276595743</v>
      </c>
      <c r="AN410">
        <f t="shared" si="108"/>
        <v>35.617021276595743</v>
      </c>
      <c r="AO410" t="str">
        <f t="shared" si="109"/>
        <v/>
      </c>
      <c r="AP410" t="str">
        <f t="shared" si="110"/>
        <v/>
      </c>
    </row>
    <row r="411" spans="1:42" x14ac:dyDescent="0.3">
      <c r="A411" s="2">
        <v>45123</v>
      </c>
      <c r="B411" s="2">
        <v>45133</v>
      </c>
      <c r="C411">
        <v>10</v>
      </c>
      <c r="D411">
        <f t="shared" si="111"/>
        <v>42.521739130434781</v>
      </c>
      <c r="E411">
        <f t="shared" si="96"/>
        <v>42.521739130434781</v>
      </c>
      <c r="F411" t="str">
        <f t="shared" si="97"/>
        <v/>
      </c>
      <c r="G411" t="str">
        <f t="shared" si="98"/>
        <v/>
      </c>
      <c r="H411">
        <f t="shared" si="99"/>
        <v>32.083333333333336</v>
      </c>
      <c r="I411">
        <f t="shared" si="100"/>
        <v>32.083333333333336</v>
      </c>
      <c r="J411" t="str">
        <f t="shared" si="101"/>
        <v/>
      </c>
      <c r="K411" t="str">
        <f t="shared" si="102"/>
        <v/>
      </c>
      <c r="L411" t="s">
        <v>3538</v>
      </c>
      <c r="M411" t="s">
        <v>2968</v>
      </c>
      <c r="N411" t="s">
        <v>103</v>
      </c>
      <c r="O411" t="s">
        <v>46</v>
      </c>
      <c r="P411" t="s">
        <v>40</v>
      </c>
      <c r="Q411" t="s">
        <v>41</v>
      </c>
      <c r="R411" t="s">
        <v>42</v>
      </c>
      <c r="S411" t="s">
        <v>22</v>
      </c>
      <c r="T411" t="s">
        <v>22</v>
      </c>
      <c r="V411" t="s">
        <v>43</v>
      </c>
      <c r="W411">
        <v>113.5952958782228</v>
      </c>
      <c r="X411">
        <v>6.1039787039554154</v>
      </c>
      <c r="Y411">
        <v>206</v>
      </c>
      <c r="Z411" t="s">
        <v>3896</v>
      </c>
      <c r="AA411" t="s">
        <v>3554</v>
      </c>
      <c r="AB411" t="s">
        <v>3586</v>
      </c>
      <c r="AC411">
        <v>7</v>
      </c>
      <c r="AD411" t="s">
        <v>3567</v>
      </c>
      <c r="AE411" t="s">
        <v>3554</v>
      </c>
      <c r="AF411" t="s">
        <v>3586</v>
      </c>
      <c r="AG411">
        <v>7</v>
      </c>
      <c r="AH411" t="s">
        <v>3567</v>
      </c>
      <c r="AI411">
        <f t="shared" si="103"/>
        <v>40.361445783132531</v>
      </c>
      <c r="AJ411">
        <f t="shared" si="104"/>
        <v>40.361445783132531</v>
      </c>
      <c r="AK411" t="str">
        <f t="shared" si="105"/>
        <v/>
      </c>
      <c r="AL411" t="str">
        <f t="shared" si="106"/>
        <v/>
      </c>
      <c r="AM411">
        <f t="shared" si="107"/>
        <v>35.617021276595743</v>
      </c>
      <c r="AN411">
        <f t="shared" si="108"/>
        <v>35.617021276595743</v>
      </c>
      <c r="AO411" t="str">
        <f t="shared" si="109"/>
        <v/>
      </c>
      <c r="AP411" t="str">
        <f t="shared" si="110"/>
        <v/>
      </c>
    </row>
    <row r="412" spans="1:42" x14ac:dyDescent="0.3">
      <c r="A412" s="2">
        <v>45070</v>
      </c>
      <c r="B412" s="2">
        <v>45133</v>
      </c>
      <c r="C412">
        <v>63</v>
      </c>
      <c r="D412">
        <f t="shared" si="111"/>
        <v>42.521739130434781</v>
      </c>
      <c r="E412">
        <f t="shared" si="96"/>
        <v>42.521739130434781</v>
      </c>
      <c r="F412" t="str">
        <f t="shared" si="97"/>
        <v/>
      </c>
      <c r="G412" t="str">
        <f t="shared" si="98"/>
        <v/>
      </c>
      <c r="H412">
        <f t="shared" si="99"/>
        <v>32.083333333333336</v>
      </c>
      <c r="I412">
        <f t="shared" si="100"/>
        <v>32.083333333333336</v>
      </c>
      <c r="J412" t="str">
        <f t="shared" si="101"/>
        <v/>
      </c>
      <c r="K412" t="str">
        <f t="shared" si="102"/>
        <v/>
      </c>
      <c r="L412" t="s">
        <v>3537</v>
      </c>
      <c r="M412" t="s">
        <v>677</v>
      </c>
      <c r="N412" t="s">
        <v>103</v>
      </c>
      <c r="O412" t="s">
        <v>51</v>
      </c>
      <c r="P412" t="s">
        <v>52</v>
      </c>
      <c r="Q412" t="s">
        <v>34</v>
      </c>
      <c r="R412" t="s">
        <v>42</v>
      </c>
      <c r="S412" t="s">
        <v>21</v>
      </c>
      <c r="T412" t="s">
        <v>21</v>
      </c>
      <c r="U412" t="s">
        <v>3438</v>
      </c>
      <c r="V412" t="s">
        <v>54</v>
      </c>
      <c r="W412">
        <v>61.772264317535416</v>
      </c>
      <c r="X412">
        <v>6.0874781446178936</v>
      </c>
      <c r="Y412">
        <v>206</v>
      </c>
      <c r="Z412" t="s">
        <v>3896</v>
      </c>
      <c r="AA412" t="s">
        <v>3554</v>
      </c>
      <c r="AB412" t="s">
        <v>3585</v>
      </c>
      <c r="AC412">
        <v>5</v>
      </c>
      <c r="AD412" t="s">
        <v>3565</v>
      </c>
      <c r="AE412" t="s">
        <v>3554</v>
      </c>
      <c r="AF412" t="s">
        <v>3586</v>
      </c>
      <c r="AG412">
        <v>7</v>
      </c>
      <c r="AH412" t="s">
        <v>3567</v>
      </c>
      <c r="AI412">
        <f t="shared" si="103"/>
        <v>40.361445783132531</v>
      </c>
      <c r="AJ412">
        <f t="shared" si="104"/>
        <v>40.361445783132531</v>
      </c>
      <c r="AK412" t="str">
        <f t="shared" si="105"/>
        <v/>
      </c>
      <c r="AL412" t="str">
        <f t="shared" si="106"/>
        <v/>
      </c>
      <c r="AM412">
        <f t="shared" si="107"/>
        <v>35.617021276595743</v>
      </c>
      <c r="AN412">
        <f t="shared" si="108"/>
        <v>35.617021276595743</v>
      </c>
      <c r="AO412" t="str">
        <f t="shared" si="109"/>
        <v/>
      </c>
      <c r="AP412" t="str">
        <f t="shared" si="110"/>
        <v/>
      </c>
    </row>
    <row r="413" spans="1:42" x14ac:dyDescent="0.3">
      <c r="A413" s="2">
        <v>45132</v>
      </c>
      <c r="B413" s="2">
        <v>45133</v>
      </c>
      <c r="C413">
        <v>1</v>
      </c>
      <c r="D413">
        <f t="shared" si="111"/>
        <v>42.521739130434781</v>
      </c>
      <c r="E413">
        <f t="shared" si="96"/>
        <v>42.521739130434781</v>
      </c>
      <c r="F413">
        <f t="shared" si="97"/>
        <v>57.714285714285715</v>
      </c>
      <c r="G413">
        <f t="shared" si="98"/>
        <v>57.714285714285715</v>
      </c>
      <c r="H413" t="str">
        <f t="shared" si="99"/>
        <v/>
      </c>
      <c r="I413" t="str">
        <f t="shared" si="100"/>
        <v/>
      </c>
      <c r="J413" t="str">
        <f t="shared" si="101"/>
        <v/>
      </c>
      <c r="K413" t="str">
        <f t="shared" si="102"/>
        <v/>
      </c>
      <c r="L413" t="s">
        <v>3538</v>
      </c>
      <c r="M413" t="s">
        <v>728</v>
      </c>
      <c r="N413" t="s">
        <v>39</v>
      </c>
      <c r="O413" t="s">
        <v>58</v>
      </c>
      <c r="P413" t="s">
        <v>119</v>
      </c>
      <c r="Q413" t="s">
        <v>120</v>
      </c>
      <c r="R413" t="s">
        <v>20</v>
      </c>
      <c r="S413" t="s">
        <v>21</v>
      </c>
      <c r="T413" t="s">
        <v>3546</v>
      </c>
      <c r="U413" t="s">
        <v>3008</v>
      </c>
      <c r="V413" t="s">
        <v>43</v>
      </c>
      <c r="W413">
        <v>143.8468093541353</v>
      </c>
      <c r="X413">
        <v>6.6842378462714169</v>
      </c>
      <c r="Y413">
        <v>206</v>
      </c>
      <c r="Z413" t="s">
        <v>3896</v>
      </c>
      <c r="AA413" t="s">
        <v>3554</v>
      </c>
      <c r="AB413" t="s">
        <v>3586</v>
      </c>
      <c r="AC413">
        <v>7</v>
      </c>
      <c r="AD413" t="s">
        <v>3567</v>
      </c>
      <c r="AE413" t="s">
        <v>3554</v>
      </c>
      <c r="AF413" t="s">
        <v>3586</v>
      </c>
      <c r="AG413">
        <v>7</v>
      </c>
      <c r="AH413" t="s">
        <v>3567</v>
      </c>
      <c r="AI413">
        <f t="shared" si="103"/>
        <v>40.361445783132531</v>
      </c>
      <c r="AJ413">
        <f t="shared" si="104"/>
        <v>40.361445783132531</v>
      </c>
      <c r="AK413">
        <f t="shared" si="105"/>
        <v>49.611111111111114</v>
      </c>
      <c r="AL413">
        <f t="shared" si="106"/>
        <v>49.611111111111114</v>
      </c>
      <c r="AM413" t="str">
        <f t="shared" si="107"/>
        <v/>
      </c>
      <c r="AN413" t="str">
        <f t="shared" si="108"/>
        <v/>
      </c>
      <c r="AO413" t="str">
        <f t="shared" si="109"/>
        <v/>
      </c>
      <c r="AP413" t="str">
        <f t="shared" si="110"/>
        <v/>
      </c>
    </row>
    <row r="414" spans="1:42" x14ac:dyDescent="0.3">
      <c r="A414" s="2">
        <v>45098</v>
      </c>
      <c r="B414" s="2">
        <v>45134</v>
      </c>
      <c r="C414">
        <v>36</v>
      </c>
      <c r="D414">
        <f t="shared" si="111"/>
        <v>42</v>
      </c>
      <c r="E414">
        <f t="shared" si="96"/>
        <v>42</v>
      </c>
      <c r="F414" t="str">
        <f t="shared" si="97"/>
        <v/>
      </c>
      <c r="G414" t="str">
        <f t="shared" si="98"/>
        <v/>
      </c>
      <c r="H414">
        <f t="shared" si="99"/>
        <v>34.416666666666664</v>
      </c>
      <c r="I414">
        <f t="shared" si="100"/>
        <v>34.416666666666664</v>
      </c>
      <c r="J414" t="str">
        <f t="shared" si="101"/>
        <v/>
      </c>
      <c r="K414" t="str">
        <f t="shared" si="102"/>
        <v/>
      </c>
      <c r="L414" t="s">
        <v>3537</v>
      </c>
      <c r="M414" t="s">
        <v>664</v>
      </c>
      <c r="N414" t="s">
        <v>157</v>
      </c>
      <c r="O414" t="s">
        <v>46</v>
      </c>
      <c r="P414" t="s">
        <v>119</v>
      </c>
      <c r="Q414" t="s">
        <v>120</v>
      </c>
      <c r="R414" t="s">
        <v>42</v>
      </c>
      <c r="S414" t="s">
        <v>21</v>
      </c>
      <c r="T414" t="s">
        <v>21</v>
      </c>
      <c r="U414" t="s">
        <v>3235</v>
      </c>
      <c r="V414" t="s">
        <v>30</v>
      </c>
      <c r="W414">
        <v>25.847542840524781</v>
      </c>
      <c r="X414">
        <v>4.6151291405411996</v>
      </c>
      <c r="Y414">
        <v>207</v>
      </c>
      <c r="Z414" t="s">
        <v>3951</v>
      </c>
      <c r="AA414" t="s">
        <v>3554</v>
      </c>
      <c r="AB414" t="s">
        <v>3585</v>
      </c>
      <c r="AC414">
        <v>6</v>
      </c>
      <c r="AD414" t="s">
        <v>3566</v>
      </c>
      <c r="AE414" t="s">
        <v>3554</v>
      </c>
      <c r="AF414" t="s">
        <v>3586</v>
      </c>
      <c r="AG414">
        <v>7</v>
      </c>
      <c r="AH414" t="s">
        <v>3567</v>
      </c>
      <c r="AI414">
        <f t="shared" si="103"/>
        <v>39.69047619047619</v>
      </c>
      <c r="AJ414">
        <f t="shared" si="104"/>
        <v>39.69047619047619</v>
      </c>
      <c r="AK414" t="str">
        <f t="shared" si="105"/>
        <v/>
      </c>
      <c r="AL414" t="str">
        <f t="shared" si="106"/>
        <v/>
      </c>
      <c r="AM414">
        <f t="shared" si="107"/>
        <v>35.234042553191486</v>
      </c>
      <c r="AN414">
        <f t="shared" si="108"/>
        <v>35.234042553191486</v>
      </c>
      <c r="AO414" t="str">
        <f t="shared" si="109"/>
        <v/>
      </c>
      <c r="AP414" t="str">
        <f t="shared" si="110"/>
        <v/>
      </c>
    </row>
    <row r="415" spans="1:42" x14ac:dyDescent="0.3">
      <c r="A415" s="2">
        <v>45132</v>
      </c>
      <c r="B415" s="2">
        <v>45134</v>
      </c>
      <c r="C415">
        <v>2</v>
      </c>
      <c r="D415">
        <f t="shared" si="111"/>
        <v>42</v>
      </c>
      <c r="E415">
        <f t="shared" si="96"/>
        <v>42</v>
      </c>
      <c r="F415" t="str">
        <f t="shared" si="97"/>
        <v/>
      </c>
      <c r="G415" t="str">
        <f t="shared" si="98"/>
        <v/>
      </c>
      <c r="H415" t="str">
        <f t="shared" si="99"/>
        <v/>
      </c>
      <c r="I415" t="str">
        <f t="shared" si="100"/>
        <v/>
      </c>
      <c r="J415">
        <f t="shared" si="101"/>
        <v>38.200000000000003</v>
      </c>
      <c r="K415">
        <f t="shared" si="102"/>
        <v>38.200000000000003</v>
      </c>
      <c r="L415" t="s">
        <v>3538</v>
      </c>
      <c r="M415" t="s">
        <v>1345</v>
      </c>
      <c r="N415" t="s">
        <v>80</v>
      </c>
      <c r="O415" t="s">
        <v>33</v>
      </c>
      <c r="P415" t="s">
        <v>18</v>
      </c>
      <c r="Q415" t="s">
        <v>34</v>
      </c>
      <c r="R415" t="s">
        <v>35</v>
      </c>
      <c r="S415" t="s">
        <v>21</v>
      </c>
      <c r="T415" t="s">
        <v>3546</v>
      </c>
      <c r="U415" t="s">
        <v>2024</v>
      </c>
      <c r="V415" t="s">
        <v>43</v>
      </c>
      <c r="W415">
        <v>16.15013384470679</v>
      </c>
      <c r="X415">
        <v>5.2005347617335422</v>
      </c>
      <c r="Y415">
        <v>207</v>
      </c>
      <c r="Z415" t="s">
        <v>3951</v>
      </c>
      <c r="AA415" t="s">
        <v>3554</v>
      </c>
      <c r="AB415" t="s">
        <v>3586</v>
      </c>
      <c r="AC415">
        <v>7</v>
      </c>
      <c r="AD415" t="s">
        <v>3567</v>
      </c>
      <c r="AE415" t="s">
        <v>3554</v>
      </c>
      <c r="AF415" t="s">
        <v>3586</v>
      </c>
      <c r="AG415">
        <v>7</v>
      </c>
      <c r="AH415" t="s">
        <v>3567</v>
      </c>
      <c r="AI415">
        <f t="shared" si="103"/>
        <v>39.69047619047619</v>
      </c>
      <c r="AJ415">
        <f t="shared" si="104"/>
        <v>39.69047619047619</v>
      </c>
      <c r="AK415" t="str">
        <f t="shared" si="105"/>
        <v/>
      </c>
      <c r="AL415" t="str">
        <f t="shared" si="106"/>
        <v/>
      </c>
      <c r="AM415" t="str">
        <f t="shared" si="107"/>
        <v/>
      </c>
      <c r="AN415" t="str">
        <f t="shared" si="108"/>
        <v/>
      </c>
      <c r="AO415">
        <f t="shared" si="109"/>
        <v>41.315789473684212</v>
      </c>
      <c r="AP415">
        <f t="shared" si="110"/>
        <v>41.315789473684212</v>
      </c>
    </row>
    <row r="416" spans="1:42" x14ac:dyDescent="0.3">
      <c r="A416" s="2">
        <v>45051</v>
      </c>
      <c r="B416" s="2">
        <v>45137</v>
      </c>
      <c r="C416">
        <v>86</v>
      </c>
      <c r="D416">
        <f t="shared" si="111"/>
        <v>25.75</v>
      </c>
      <c r="E416">
        <f t="shared" si="96"/>
        <v>25.75</v>
      </c>
      <c r="F416" t="str">
        <f t="shared" si="97"/>
        <v/>
      </c>
      <c r="G416" t="str">
        <f t="shared" si="98"/>
        <v/>
      </c>
      <c r="H416">
        <f t="shared" si="99"/>
        <v>26.6</v>
      </c>
      <c r="I416">
        <f t="shared" si="100"/>
        <v>26.6</v>
      </c>
      <c r="J416" t="str">
        <f t="shared" si="101"/>
        <v/>
      </c>
      <c r="K416" t="str">
        <f t="shared" si="102"/>
        <v/>
      </c>
      <c r="L416" t="s">
        <v>3537</v>
      </c>
      <c r="M416" t="s">
        <v>1116</v>
      </c>
      <c r="N416" t="s">
        <v>16</v>
      </c>
      <c r="O416" t="s">
        <v>51</v>
      </c>
      <c r="P416" t="s">
        <v>52</v>
      </c>
      <c r="Q416" t="s">
        <v>92</v>
      </c>
      <c r="R416" t="s">
        <v>42</v>
      </c>
      <c r="S416" t="s">
        <v>21</v>
      </c>
      <c r="T416" t="s">
        <v>21</v>
      </c>
      <c r="U416" t="s">
        <v>2664</v>
      </c>
      <c r="V416" t="s">
        <v>76</v>
      </c>
      <c r="W416">
        <v>79.364754253846442</v>
      </c>
      <c r="X416">
        <v>7.1070753189252063</v>
      </c>
      <c r="Y416">
        <v>210</v>
      </c>
      <c r="Z416" t="s">
        <v>3637</v>
      </c>
      <c r="AA416" t="s">
        <v>3554</v>
      </c>
      <c r="AB416" t="s">
        <v>3585</v>
      </c>
      <c r="AC416">
        <v>5</v>
      </c>
      <c r="AD416" t="s">
        <v>3565</v>
      </c>
      <c r="AE416" t="s">
        <v>3554</v>
      </c>
      <c r="AF416" t="s">
        <v>3586</v>
      </c>
      <c r="AG416">
        <v>7</v>
      </c>
      <c r="AH416" t="s">
        <v>3567</v>
      </c>
      <c r="AI416">
        <f t="shared" si="103"/>
        <v>40.075949367088604</v>
      </c>
      <c r="AJ416">
        <f t="shared" si="104"/>
        <v>40.075949367088604</v>
      </c>
      <c r="AK416" t="str">
        <f t="shared" si="105"/>
        <v/>
      </c>
      <c r="AL416" t="str">
        <f t="shared" si="106"/>
        <v/>
      </c>
      <c r="AM416">
        <f t="shared" si="107"/>
        <v>36.711111111111109</v>
      </c>
      <c r="AN416">
        <f t="shared" si="108"/>
        <v>36.711111111111109</v>
      </c>
      <c r="AO416" t="str">
        <f t="shared" si="109"/>
        <v/>
      </c>
      <c r="AP416" t="str">
        <f t="shared" si="110"/>
        <v/>
      </c>
    </row>
    <row r="417" spans="1:42" x14ac:dyDescent="0.3">
      <c r="A417" s="2">
        <v>45134</v>
      </c>
      <c r="B417" s="2">
        <v>45137</v>
      </c>
      <c r="C417">
        <v>3</v>
      </c>
      <c r="D417">
        <f t="shared" si="111"/>
        <v>25.75</v>
      </c>
      <c r="E417">
        <f t="shared" si="96"/>
        <v>25.75</v>
      </c>
      <c r="F417">
        <f t="shared" si="97"/>
        <v>35.5</v>
      </c>
      <c r="G417">
        <f t="shared" si="98"/>
        <v>35.5</v>
      </c>
      <c r="H417" t="str">
        <f t="shared" si="99"/>
        <v/>
      </c>
      <c r="I417" t="str">
        <f t="shared" si="100"/>
        <v/>
      </c>
      <c r="J417" t="str">
        <f t="shared" si="101"/>
        <v/>
      </c>
      <c r="K417" t="str">
        <f t="shared" si="102"/>
        <v/>
      </c>
      <c r="L417" t="s">
        <v>3538</v>
      </c>
      <c r="M417" t="s">
        <v>1101</v>
      </c>
      <c r="N417" t="s">
        <v>103</v>
      </c>
      <c r="O417" t="s">
        <v>51</v>
      </c>
      <c r="P417" t="s">
        <v>52</v>
      </c>
      <c r="Q417" t="s">
        <v>34</v>
      </c>
      <c r="R417" t="s">
        <v>20</v>
      </c>
      <c r="S417" t="s">
        <v>21</v>
      </c>
      <c r="T417" t="s">
        <v>21</v>
      </c>
      <c r="U417" t="s">
        <v>2025</v>
      </c>
      <c r="V417" t="s">
        <v>63</v>
      </c>
      <c r="W417">
        <v>109.4380767279452</v>
      </c>
      <c r="X417">
        <v>6.4688512000230292</v>
      </c>
      <c r="Y417">
        <v>210</v>
      </c>
      <c r="Z417" t="s">
        <v>3637</v>
      </c>
      <c r="AA417" t="s">
        <v>3554</v>
      </c>
      <c r="AB417" t="s">
        <v>3586</v>
      </c>
      <c r="AC417">
        <v>7</v>
      </c>
      <c r="AD417" t="s">
        <v>3567</v>
      </c>
      <c r="AE417" t="s">
        <v>3554</v>
      </c>
      <c r="AF417" t="s">
        <v>3586</v>
      </c>
      <c r="AG417">
        <v>7</v>
      </c>
      <c r="AH417" t="s">
        <v>3567</v>
      </c>
      <c r="AI417">
        <f t="shared" si="103"/>
        <v>40.075949367088604</v>
      </c>
      <c r="AJ417">
        <f t="shared" si="104"/>
        <v>40.075949367088604</v>
      </c>
      <c r="AK417">
        <f t="shared" si="105"/>
        <v>49.875</v>
      </c>
      <c r="AL417">
        <f t="shared" si="106"/>
        <v>49.875</v>
      </c>
      <c r="AM417" t="str">
        <f t="shared" si="107"/>
        <v/>
      </c>
      <c r="AN417" t="str">
        <f t="shared" si="108"/>
        <v/>
      </c>
      <c r="AO417" t="str">
        <f t="shared" si="109"/>
        <v/>
      </c>
      <c r="AP417" t="str">
        <f t="shared" si="110"/>
        <v/>
      </c>
    </row>
    <row r="418" spans="1:42" x14ac:dyDescent="0.3">
      <c r="A418" s="2">
        <v>45135</v>
      </c>
      <c r="B418" s="2">
        <v>45137</v>
      </c>
      <c r="C418">
        <v>2</v>
      </c>
      <c r="D418">
        <f t="shared" si="111"/>
        <v>25.75</v>
      </c>
      <c r="E418">
        <f t="shared" si="96"/>
        <v>25.75</v>
      </c>
      <c r="F418" t="str">
        <f t="shared" si="97"/>
        <v/>
      </c>
      <c r="G418" t="str">
        <f t="shared" si="98"/>
        <v/>
      </c>
      <c r="H418" t="str">
        <f t="shared" si="99"/>
        <v/>
      </c>
      <c r="I418" t="str">
        <f t="shared" si="100"/>
        <v/>
      </c>
      <c r="J418">
        <f t="shared" si="101"/>
        <v>2</v>
      </c>
      <c r="K418">
        <f t="shared" si="102"/>
        <v>2</v>
      </c>
      <c r="L418" t="s">
        <v>3538</v>
      </c>
      <c r="M418" t="s">
        <v>49</v>
      </c>
      <c r="N418" t="s">
        <v>103</v>
      </c>
      <c r="O418" t="s">
        <v>51</v>
      </c>
      <c r="P418" t="s">
        <v>59</v>
      </c>
      <c r="Q418" t="s">
        <v>34</v>
      </c>
      <c r="R418" t="s">
        <v>35</v>
      </c>
      <c r="S418" t="s">
        <v>21</v>
      </c>
      <c r="T418" t="s">
        <v>21</v>
      </c>
      <c r="U418" t="s">
        <v>3172</v>
      </c>
      <c r="V418" t="s">
        <v>76</v>
      </c>
      <c r="W418">
        <v>105.44186222397541</v>
      </c>
      <c r="X418">
        <v>7.3554464824026411</v>
      </c>
      <c r="Y418">
        <v>210</v>
      </c>
      <c r="Z418" t="s">
        <v>3637</v>
      </c>
      <c r="AA418" t="s">
        <v>3554</v>
      </c>
      <c r="AB418" t="s">
        <v>3586</v>
      </c>
      <c r="AC418">
        <v>7</v>
      </c>
      <c r="AD418" t="s">
        <v>3567</v>
      </c>
      <c r="AE418" t="s">
        <v>3554</v>
      </c>
      <c r="AF418" t="s">
        <v>3586</v>
      </c>
      <c r="AG418">
        <v>7</v>
      </c>
      <c r="AH418" t="s">
        <v>3567</v>
      </c>
      <c r="AI418">
        <f t="shared" si="103"/>
        <v>40.075949367088604</v>
      </c>
      <c r="AJ418">
        <f t="shared" si="104"/>
        <v>40.075949367088604</v>
      </c>
      <c r="AK418" t="str">
        <f t="shared" si="105"/>
        <v/>
      </c>
      <c r="AL418" t="str">
        <f t="shared" si="106"/>
        <v/>
      </c>
      <c r="AM418" t="str">
        <f t="shared" si="107"/>
        <v/>
      </c>
      <c r="AN418" t="str">
        <f t="shared" si="108"/>
        <v/>
      </c>
      <c r="AO418">
        <f t="shared" si="109"/>
        <v>39.777777777777779</v>
      </c>
      <c r="AP418">
        <f t="shared" si="110"/>
        <v>39.777777777777779</v>
      </c>
    </row>
    <row r="419" spans="1:42" x14ac:dyDescent="0.3">
      <c r="A419" s="2">
        <v>45069</v>
      </c>
      <c r="B419" s="2">
        <v>45138</v>
      </c>
      <c r="C419">
        <v>69</v>
      </c>
      <c r="D419">
        <f t="shared" si="111"/>
        <v>23.933333333333334</v>
      </c>
      <c r="E419">
        <f t="shared" si="96"/>
        <v>23.933333333333334</v>
      </c>
      <c r="F419" t="str">
        <f t="shared" si="97"/>
        <v/>
      </c>
      <c r="G419" t="str">
        <f t="shared" si="98"/>
        <v/>
      </c>
      <c r="H419">
        <f t="shared" si="99"/>
        <v>28.9</v>
      </c>
      <c r="I419">
        <f t="shared" si="100"/>
        <v>28.9</v>
      </c>
      <c r="J419" t="str">
        <f t="shared" si="101"/>
        <v/>
      </c>
      <c r="K419" t="str">
        <f t="shared" si="102"/>
        <v/>
      </c>
      <c r="L419" t="s">
        <v>3537</v>
      </c>
      <c r="M419" t="s">
        <v>713</v>
      </c>
      <c r="N419" t="s">
        <v>16</v>
      </c>
      <c r="O419" t="s">
        <v>46</v>
      </c>
      <c r="P419" t="s">
        <v>119</v>
      </c>
      <c r="Q419" t="s">
        <v>120</v>
      </c>
      <c r="R419" t="s">
        <v>42</v>
      </c>
      <c r="S419" t="s">
        <v>21</v>
      </c>
      <c r="T419" t="s">
        <v>21</v>
      </c>
      <c r="U419" t="s">
        <v>714</v>
      </c>
      <c r="V419" t="s">
        <v>43</v>
      </c>
      <c r="W419">
        <v>91.870303055603799</v>
      </c>
      <c r="X419">
        <v>6.817770940465314</v>
      </c>
      <c r="Y419">
        <v>211</v>
      </c>
      <c r="Z419" t="s">
        <v>3665</v>
      </c>
      <c r="AA419" t="s">
        <v>3554</v>
      </c>
      <c r="AB419" t="s">
        <v>3585</v>
      </c>
      <c r="AC419">
        <v>5</v>
      </c>
      <c r="AD419" t="s">
        <v>3565</v>
      </c>
      <c r="AE419" t="s">
        <v>3554</v>
      </c>
      <c r="AF419" t="s">
        <v>3586</v>
      </c>
      <c r="AG419">
        <v>7</v>
      </c>
      <c r="AH419" t="s">
        <v>3567</v>
      </c>
      <c r="AI419">
        <f t="shared" si="103"/>
        <v>41.14473684210526</v>
      </c>
      <c r="AJ419">
        <f t="shared" si="104"/>
        <v>41.14473684210526</v>
      </c>
      <c r="AK419" t="str">
        <f t="shared" si="105"/>
        <v/>
      </c>
      <c r="AL419" t="str">
        <f t="shared" si="106"/>
        <v/>
      </c>
      <c r="AM419">
        <f t="shared" si="107"/>
        <v>38.069767441860463</v>
      </c>
      <c r="AN419">
        <f t="shared" si="108"/>
        <v>38.069767441860463</v>
      </c>
      <c r="AO419" t="str">
        <f t="shared" si="109"/>
        <v/>
      </c>
      <c r="AP419" t="str">
        <f t="shared" si="110"/>
        <v/>
      </c>
    </row>
    <row r="420" spans="1:42" x14ac:dyDescent="0.3">
      <c r="A420" s="2">
        <v>45132</v>
      </c>
      <c r="B420" s="2">
        <v>45139</v>
      </c>
      <c r="C420">
        <v>7</v>
      </c>
      <c r="D420">
        <f t="shared" si="111"/>
        <v>22.46153846153846</v>
      </c>
      <c r="E420">
        <f t="shared" si="96"/>
        <v>22.46153846153846</v>
      </c>
      <c r="F420" t="str">
        <f t="shared" si="97"/>
        <v/>
      </c>
      <c r="G420" t="str">
        <f t="shared" si="98"/>
        <v/>
      </c>
      <c r="H420" t="str">
        <f t="shared" si="99"/>
        <v/>
      </c>
      <c r="I420" t="str">
        <f t="shared" si="100"/>
        <v/>
      </c>
      <c r="J420">
        <f t="shared" si="101"/>
        <v>3.5</v>
      </c>
      <c r="K420">
        <f t="shared" si="102"/>
        <v>3.5</v>
      </c>
      <c r="L420" t="s">
        <v>3538</v>
      </c>
      <c r="M420" t="s">
        <v>1164</v>
      </c>
      <c r="N420" t="s">
        <v>16</v>
      </c>
      <c r="O420" t="s">
        <v>17</v>
      </c>
      <c r="P420" t="s">
        <v>18</v>
      </c>
      <c r="Q420" t="s">
        <v>34</v>
      </c>
      <c r="R420" t="s">
        <v>35</v>
      </c>
      <c r="S420" t="s">
        <v>22</v>
      </c>
      <c r="T420" t="s">
        <v>22</v>
      </c>
      <c r="V420" t="s">
        <v>144</v>
      </c>
      <c r="W420">
        <v>71.23226218788156</v>
      </c>
      <c r="X420">
        <v>6.6567195262330801</v>
      </c>
      <c r="Y420">
        <v>212</v>
      </c>
      <c r="Z420" t="s">
        <v>3869</v>
      </c>
      <c r="AA420" t="s">
        <v>3554</v>
      </c>
      <c r="AB420" t="s">
        <v>3586</v>
      </c>
      <c r="AC420">
        <v>7</v>
      </c>
      <c r="AD420" t="s">
        <v>3567</v>
      </c>
      <c r="AE420" t="s">
        <v>3554</v>
      </c>
      <c r="AF420" t="s">
        <v>3586</v>
      </c>
      <c r="AG420">
        <v>8</v>
      </c>
      <c r="AH420" t="s">
        <v>3568</v>
      </c>
      <c r="AI420">
        <f t="shared" si="103"/>
        <v>40.04</v>
      </c>
      <c r="AJ420">
        <f t="shared" si="104"/>
        <v>40.04</v>
      </c>
      <c r="AK420" t="str">
        <f t="shared" si="105"/>
        <v/>
      </c>
      <c r="AL420" t="str">
        <f t="shared" si="106"/>
        <v/>
      </c>
      <c r="AM420" t="str">
        <f t="shared" si="107"/>
        <v/>
      </c>
      <c r="AN420" t="str">
        <f t="shared" si="108"/>
        <v/>
      </c>
      <c r="AO420">
        <f t="shared" si="109"/>
        <v>36.94736842105263</v>
      </c>
      <c r="AP420">
        <f t="shared" si="110"/>
        <v>36.94736842105263</v>
      </c>
    </row>
    <row r="421" spans="1:42" x14ac:dyDescent="0.3">
      <c r="A421" s="2">
        <v>45136</v>
      </c>
      <c r="B421" s="2">
        <v>45139</v>
      </c>
      <c r="C421">
        <v>3</v>
      </c>
      <c r="D421">
        <f t="shared" si="111"/>
        <v>22.46153846153846</v>
      </c>
      <c r="E421">
        <f t="shared" si="96"/>
        <v>22.46153846153846</v>
      </c>
      <c r="F421" t="str">
        <f t="shared" si="97"/>
        <v/>
      </c>
      <c r="G421" t="str">
        <f t="shared" si="98"/>
        <v/>
      </c>
      <c r="H421" t="str">
        <f t="shared" si="99"/>
        <v/>
      </c>
      <c r="I421" t="str">
        <f t="shared" si="100"/>
        <v/>
      </c>
      <c r="J421">
        <f t="shared" si="101"/>
        <v>3.5</v>
      </c>
      <c r="K421">
        <f t="shared" si="102"/>
        <v>3.5</v>
      </c>
      <c r="L421" t="s">
        <v>3538</v>
      </c>
      <c r="M421" t="s">
        <v>1607</v>
      </c>
      <c r="N421" t="s">
        <v>16</v>
      </c>
      <c r="O421" t="s">
        <v>46</v>
      </c>
      <c r="P421" t="s">
        <v>40</v>
      </c>
      <c r="Q421" t="s">
        <v>41</v>
      </c>
      <c r="R421" t="s">
        <v>35</v>
      </c>
      <c r="S421" t="s">
        <v>22</v>
      </c>
      <c r="T421" t="s">
        <v>22</v>
      </c>
      <c r="V421" t="s">
        <v>144</v>
      </c>
      <c r="W421">
        <v>77.081887310844564</v>
      </c>
      <c r="X421">
        <v>7.4699793122817502</v>
      </c>
      <c r="Y421">
        <v>212</v>
      </c>
      <c r="Z421" t="s">
        <v>3869</v>
      </c>
      <c r="AA421" t="s">
        <v>3554</v>
      </c>
      <c r="AB421" t="s">
        <v>3586</v>
      </c>
      <c r="AC421">
        <v>7</v>
      </c>
      <c r="AD421" t="s">
        <v>3567</v>
      </c>
      <c r="AE421" t="s">
        <v>3554</v>
      </c>
      <c r="AF421" t="s">
        <v>3586</v>
      </c>
      <c r="AG421">
        <v>8</v>
      </c>
      <c r="AH421" t="s">
        <v>3568</v>
      </c>
      <c r="AI421">
        <f t="shared" si="103"/>
        <v>40.04</v>
      </c>
      <c r="AJ421">
        <f t="shared" si="104"/>
        <v>40.04</v>
      </c>
      <c r="AK421" t="str">
        <f t="shared" si="105"/>
        <v/>
      </c>
      <c r="AL421" t="str">
        <f t="shared" si="106"/>
        <v/>
      </c>
      <c r="AM421" t="str">
        <f t="shared" si="107"/>
        <v/>
      </c>
      <c r="AN421" t="str">
        <f t="shared" si="108"/>
        <v/>
      </c>
      <c r="AO421">
        <f t="shared" si="109"/>
        <v>36.94736842105263</v>
      </c>
      <c r="AP421">
        <f t="shared" si="110"/>
        <v>36.94736842105263</v>
      </c>
    </row>
    <row r="422" spans="1:42" x14ac:dyDescent="0.3">
      <c r="A422" s="2">
        <v>44931</v>
      </c>
      <c r="B422" s="2">
        <v>45140</v>
      </c>
      <c r="C422">
        <v>209</v>
      </c>
      <c r="D422">
        <f t="shared" si="111"/>
        <v>45</v>
      </c>
      <c r="E422">
        <f t="shared" si="96"/>
        <v>45</v>
      </c>
      <c r="F422" t="str">
        <f t="shared" si="97"/>
        <v/>
      </c>
      <c r="G422" t="str">
        <f t="shared" si="98"/>
        <v/>
      </c>
      <c r="H422" t="str">
        <f t="shared" si="99"/>
        <v/>
      </c>
      <c r="I422" t="str">
        <f t="shared" si="100"/>
        <v/>
      </c>
      <c r="J422">
        <f t="shared" si="101"/>
        <v>44.6</v>
      </c>
      <c r="K422">
        <f t="shared" si="102"/>
        <v>44.6</v>
      </c>
      <c r="L422" t="s">
        <v>3541</v>
      </c>
      <c r="M422" t="s">
        <v>697</v>
      </c>
      <c r="N422" t="s">
        <v>103</v>
      </c>
      <c r="O422" t="s">
        <v>17</v>
      </c>
      <c r="P422" t="s">
        <v>40</v>
      </c>
      <c r="Q422" t="s">
        <v>41</v>
      </c>
      <c r="R422" t="s">
        <v>35</v>
      </c>
      <c r="S422" t="s">
        <v>22</v>
      </c>
      <c r="T422" t="s">
        <v>22</v>
      </c>
      <c r="V422" t="s">
        <v>144</v>
      </c>
      <c r="W422">
        <v>99.499902391068574</v>
      </c>
      <c r="X422">
        <v>7.0098229025002787</v>
      </c>
      <c r="Y422">
        <v>213</v>
      </c>
      <c r="Z422" t="s">
        <v>3769</v>
      </c>
      <c r="AA422" t="s">
        <v>3554</v>
      </c>
      <c r="AB422" t="s">
        <v>3584</v>
      </c>
      <c r="AC422">
        <v>1</v>
      </c>
      <c r="AD422" t="s">
        <v>3561</v>
      </c>
      <c r="AE422" t="s">
        <v>3554</v>
      </c>
      <c r="AF422" t="s">
        <v>3586</v>
      </c>
      <c r="AG422">
        <v>8</v>
      </c>
      <c r="AH422" t="s">
        <v>3568</v>
      </c>
      <c r="AI422">
        <f t="shared" si="103"/>
        <v>40.402597402597401</v>
      </c>
      <c r="AJ422">
        <f t="shared" si="104"/>
        <v>40.402597402597401</v>
      </c>
      <c r="AK422" t="str">
        <f t="shared" si="105"/>
        <v/>
      </c>
      <c r="AL422" t="str">
        <f t="shared" si="106"/>
        <v/>
      </c>
      <c r="AM422" t="str">
        <f t="shared" si="107"/>
        <v/>
      </c>
      <c r="AN422" t="str">
        <f t="shared" si="108"/>
        <v/>
      </c>
      <c r="AO422">
        <f t="shared" si="109"/>
        <v>45.55</v>
      </c>
      <c r="AP422">
        <f t="shared" si="110"/>
        <v>45.55</v>
      </c>
    </row>
    <row r="423" spans="1:42" x14ac:dyDescent="0.3">
      <c r="A423" s="2">
        <v>45134</v>
      </c>
      <c r="B423" s="2">
        <v>45140</v>
      </c>
      <c r="C423">
        <v>6</v>
      </c>
      <c r="D423">
        <f t="shared" si="111"/>
        <v>45</v>
      </c>
      <c r="E423">
        <f t="shared" si="96"/>
        <v>45</v>
      </c>
      <c r="F423" t="str">
        <f t="shared" si="97"/>
        <v/>
      </c>
      <c r="G423" t="str">
        <f t="shared" si="98"/>
        <v/>
      </c>
      <c r="H423">
        <f t="shared" si="99"/>
        <v>53.8</v>
      </c>
      <c r="I423">
        <f t="shared" si="100"/>
        <v>53.8</v>
      </c>
      <c r="J423" t="str">
        <f t="shared" si="101"/>
        <v/>
      </c>
      <c r="K423" t="str">
        <f t="shared" si="102"/>
        <v/>
      </c>
      <c r="L423" t="s">
        <v>3538</v>
      </c>
      <c r="M423" t="s">
        <v>357</v>
      </c>
      <c r="N423" t="s">
        <v>118</v>
      </c>
      <c r="O423" t="s">
        <v>33</v>
      </c>
      <c r="P423" t="s">
        <v>52</v>
      </c>
      <c r="Q423" t="s">
        <v>92</v>
      </c>
      <c r="R423" t="s">
        <v>42</v>
      </c>
      <c r="S423" t="s">
        <v>22</v>
      </c>
      <c r="T423" t="s">
        <v>22</v>
      </c>
      <c r="V423" t="s">
        <v>144</v>
      </c>
      <c r="W423">
        <v>68.522883836287662</v>
      </c>
      <c r="X423">
        <v>6.0275860148211997</v>
      </c>
      <c r="Y423">
        <v>213</v>
      </c>
      <c r="Z423" t="s">
        <v>3769</v>
      </c>
      <c r="AA423" t="s">
        <v>3554</v>
      </c>
      <c r="AB423" t="s">
        <v>3586</v>
      </c>
      <c r="AC423">
        <v>7</v>
      </c>
      <c r="AD423" t="s">
        <v>3567</v>
      </c>
      <c r="AE423" t="s">
        <v>3554</v>
      </c>
      <c r="AF423" t="s">
        <v>3586</v>
      </c>
      <c r="AG423">
        <v>8</v>
      </c>
      <c r="AH423" t="s">
        <v>3568</v>
      </c>
      <c r="AI423">
        <f t="shared" si="103"/>
        <v>40.402597402597401</v>
      </c>
      <c r="AJ423">
        <f t="shared" si="104"/>
        <v>40.402597402597401</v>
      </c>
      <c r="AK423" t="str">
        <f t="shared" si="105"/>
        <v/>
      </c>
      <c r="AL423" t="str">
        <f t="shared" si="106"/>
        <v/>
      </c>
      <c r="AM423">
        <f t="shared" si="107"/>
        <v>34.69047619047619</v>
      </c>
      <c r="AN423">
        <f t="shared" si="108"/>
        <v>34.69047619047619</v>
      </c>
      <c r="AO423" t="str">
        <f t="shared" si="109"/>
        <v/>
      </c>
      <c r="AP423" t="str">
        <f t="shared" si="110"/>
        <v/>
      </c>
    </row>
    <row r="424" spans="1:42" x14ac:dyDescent="0.3">
      <c r="A424" s="2">
        <v>45068</v>
      </c>
      <c r="B424" s="2">
        <v>45140</v>
      </c>
      <c r="C424">
        <v>72</v>
      </c>
      <c r="D424">
        <f t="shared" si="111"/>
        <v>45</v>
      </c>
      <c r="E424">
        <f t="shared" si="96"/>
        <v>45</v>
      </c>
      <c r="F424" t="str">
        <f t="shared" si="97"/>
        <v/>
      </c>
      <c r="G424" t="str">
        <f t="shared" si="98"/>
        <v/>
      </c>
      <c r="H424">
        <f t="shared" si="99"/>
        <v>53.8</v>
      </c>
      <c r="I424">
        <f t="shared" si="100"/>
        <v>53.8</v>
      </c>
      <c r="J424" t="str">
        <f t="shared" si="101"/>
        <v/>
      </c>
      <c r="K424" t="str">
        <f t="shared" si="102"/>
        <v/>
      </c>
      <c r="L424" t="s">
        <v>3537</v>
      </c>
      <c r="M424" t="s">
        <v>1843</v>
      </c>
      <c r="N424" t="s">
        <v>16</v>
      </c>
      <c r="O424" t="s">
        <v>46</v>
      </c>
      <c r="P424" t="s">
        <v>119</v>
      </c>
      <c r="Q424" t="s">
        <v>120</v>
      </c>
      <c r="R424" t="s">
        <v>42</v>
      </c>
      <c r="S424" t="s">
        <v>21</v>
      </c>
      <c r="T424" t="s">
        <v>3546</v>
      </c>
      <c r="U424" t="s">
        <v>1844</v>
      </c>
      <c r="V424" t="s">
        <v>24</v>
      </c>
      <c r="W424">
        <v>71.328697842890989</v>
      </c>
      <c r="X424">
        <v>5.7037847761320268</v>
      </c>
      <c r="Y424">
        <v>213</v>
      </c>
      <c r="Z424" t="s">
        <v>3769</v>
      </c>
      <c r="AA424" t="s">
        <v>3554</v>
      </c>
      <c r="AB424" t="s">
        <v>3585</v>
      </c>
      <c r="AC424">
        <v>5</v>
      </c>
      <c r="AD424" t="s">
        <v>3565</v>
      </c>
      <c r="AE424" t="s">
        <v>3554</v>
      </c>
      <c r="AF424" t="s">
        <v>3586</v>
      </c>
      <c r="AG424">
        <v>8</v>
      </c>
      <c r="AH424" t="s">
        <v>3568</v>
      </c>
      <c r="AI424">
        <f t="shared" si="103"/>
        <v>40.402597402597401</v>
      </c>
      <c r="AJ424">
        <f t="shared" si="104"/>
        <v>40.402597402597401</v>
      </c>
      <c r="AK424" t="str">
        <f t="shared" si="105"/>
        <v/>
      </c>
      <c r="AL424" t="str">
        <f t="shared" si="106"/>
        <v/>
      </c>
      <c r="AM424">
        <f t="shared" si="107"/>
        <v>34.69047619047619</v>
      </c>
      <c r="AN424">
        <f t="shared" si="108"/>
        <v>34.69047619047619</v>
      </c>
      <c r="AO424" t="str">
        <f t="shared" si="109"/>
        <v/>
      </c>
      <c r="AP424" t="str">
        <f t="shared" si="110"/>
        <v/>
      </c>
    </row>
    <row r="425" spans="1:42" x14ac:dyDescent="0.3">
      <c r="A425" s="2">
        <v>44933</v>
      </c>
      <c r="B425" s="2">
        <v>45141</v>
      </c>
      <c r="C425">
        <v>208</v>
      </c>
      <c r="D425">
        <f t="shared" si="111"/>
        <v>54.92307692307692</v>
      </c>
      <c r="E425">
        <f t="shared" si="96"/>
        <v>54.92307692307692</v>
      </c>
      <c r="F425" t="str">
        <f t="shared" si="97"/>
        <v/>
      </c>
      <c r="G425" t="str">
        <f t="shared" si="98"/>
        <v/>
      </c>
      <c r="H425">
        <f t="shared" si="99"/>
        <v>74.666666666666671</v>
      </c>
      <c r="I425">
        <f t="shared" si="100"/>
        <v>74.666666666666671</v>
      </c>
      <c r="J425" t="str">
        <f t="shared" si="101"/>
        <v/>
      </c>
      <c r="K425" t="str">
        <f t="shared" si="102"/>
        <v/>
      </c>
      <c r="L425" t="s">
        <v>3541</v>
      </c>
      <c r="M425" t="s">
        <v>2216</v>
      </c>
      <c r="N425" t="s">
        <v>39</v>
      </c>
      <c r="O425" t="s">
        <v>33</v>
      </c>
      <c r="P425" t="s">
        <v>18</v>
      </c>
      <c r="Q425" t="s">
        <v>34</v>
      </c>
      <c r="R425" t="s">
        <v>42</v>
      </c>
      <c r="S425" t="s">
        <v>22</v>
      </c>
      <c r="T425" t="s">
        <v>22</v>
      </c>
      <c r="V425" t="s">
        <v>24</v>
      </c>
      <c r="W425">
        <v>98.349087453293947</v>
      </c>
      <c r="X425">
        <v>6.7454605009692026</v>
      </c>
      <c r="Y425">
        <v>214</v>
      </c>
      <c r="Z425" t="s">
        <v>3820</v>
      </c>
      <c r="AA425" t="s">
        <v>3554</v>
      </c>
      <c r="AB425" t="s">
        <v>3584</v>
      </c>
      <c r="AC425">
        <v>1</v>
      </c>
      <c r="AD425" t="s">
        <v>3561</v>
      </c>
      <c r="AE425" t="s">
        <v>3554</v>
      </c>
      <c r="AF425" t="s">
        <v>3586</v>
      </c>
      <c r="AG425">
        <v>8</v>
      </c>
      <c r="AH425" t="s">
        <v>3568</v>
      </c>
      <c r="AI425">
        <f t="shared" si="103"/>
        <v>42.088607594936711</v>
      </c>
      <c r="AJ425">
        <f t="shared" si="104"/>
        <v>42.088607594936711</v>
      </c>
      <c r="AK425" t="str">
        <f t="shared" si="105"/>
        <v/>
      </c>
      <c r="AL425" t="str">
        <f t="shared" si="106"/>
        <v/>
      </c>
      <c r="AM425">
        <f t="shared" si="107"/>
        <v>38.651162790697676</v>
      </c>
      <c r="AN425">
        <f t="shared" si="108"/>
        <v>38.651162790697676</v>
      </c>
      <c r="AO425" t="str">
        <f t="shared" si="109"/>
        <v/>
      </c>
      <c r="AP425" t="str">
        <f t="shared" si="110"/>
        <v/>
      </c>
    </row>
    <row r="426" spans="1:42" x14ac:dyDescent="0.3">
      <c r="A426" s="2">
        <v>45134</v>
      </c>
      <c r="B426" s="2">
        <v>45141</v>
      </c>
      <c r="C426">
        <v>7</v>
      </c>
      <c r="D426">
        <f t="shared" si="111"/>
        <v>54.92307692307692</v>
      </c>
      <c r="E426">
        <f t="shared" si="96"/>
        <v>54.92307692307692</v>
      </c>
      <c r="F426" t="str">
        <f t="shared" si="97"/>
        <v/>
      </c>
      <c r="G426" t="str">
        <f t="shared" si="98"/>
        <v/>
      </c>
      <c r="H426">
        <f t="shared" si="99"/>
        <v>74.666666666666671</v>
      </c>
      <c r="I426">
        <f t="shared" si="100"/>
        <v>74.666666666666671</v>
      </c>
      <c r="J426" t="str">
        <f t="shared" si="101"/>
        <v/>
      </c>
      <c r="K426" t="str">
        <f t="shared" si="102"/>
        <v/>
      </c>
      <c r="L426" t="s">
        <v>3538</v>
      </c>
      <c r="M426" t="s">
        <v>509</v>
      </c>
      <c r="N426" t="s">
        <v>118</v>
      </c>
      <c r="O426" t="s">
        <v>33</v>
      </c>
      <c r="P426" t="s">
        <v>18</v>
      </c>
      <c r="Q426" t="s">
        <v>34</v>
      </c>
      <c r="R426" t="s">
        <v>42</v>
      </c>
      <c r="S426" t="s">
        <v>22</v>
      </c>
      <c r="T426" t="s">
        <v>22</v>
      </c>
      <c r="V426" t="s">
        <v>54</v>
      </c>
      <c r="W426">
        <v>56.548982442609898</v>
      </c>
      <c r="X426">
        <v>6.924932967247913</v>
      </c>
      <c r="Y426">
        <v>214</v>
      </c>
      <c r="Z426" t="s">
        <v>3820</v>
      </c>
      <c r="AA426" t="s">
        <v>3554</v>
      </c>
      <c r="AB426" t="s">
        <v>3586</v>
      </c>
      <c r="AC426">
        <v>7</v>
      </c>
      <c r="AD426" t="s">
        <v>3567</v>
      </c>
      <c r="AE426" t="s">
        <v>3554</v>
      </c>
      <c r="AF426" t="s">
        <v>3586</v>
      </c>
      <c r="AG426">
        <v>8</v>
      </c>
      <c r="AH426" t="s">
        <v>3568</v>
      </c>
      <c r="AI426">
        <f t="shared" si="103"/>
        <v>42.088607594936711</v>
      </c>
      <c r="AJ426">
        <f t="shared" si="104"/>
        <v>42.088607594936711</v>
      </c>
      <c r="AK426" t="str">
        <f t="shared" si="105"/>
        <v/>
      </c>
      <c r="AL426" t="str">
        <f t="shared" si="106"/>
        <v/>
      </c>
      <c r="AM426">
        <f t="shared" si="107"/>
        <v>38.651162790697676</v>
      </c>
      <c r="AN426">
        <f t="shared" si="108"/>
        <v>38.651162790697676</v>
      </c>
      <c r="AO426" t="str">
        <f t="shared" si="109"/>
        <v/>
      </c>
      <c r="AP426" t="str">
        <f t="shared" si="110"/>
        <v/>
      </c>
    </row>
    <row r="427" spans="1:42" x14ac:dyDescent="0.3">
      <c r="A427" s="2">
        <v>45100</v>
      </c>
      <c r="B427" s="2">
        <v>45141</v>
      </c>
      <c r="C427">
        <v>41</v>
      </c>
      <c r="D427">
        <f t="shared" si="111"/>
        <v>54.92307692307692</v>
      </c>
      <c r="E427">
        <f t="shared" si="96"/>
        <v>54.92307692307692</v>
      </c>
      <c r="F427">
        <f t="shared" si="97"/>
        <v>15</v>
      </c>
      <c r="G427">
        <f t="shared" si="98"/>
        <v>15</v>
      </c>
      <c r="H427" t="str">
        <f t="shared" si="99"/>
        <v/>
      </c>
      <c r="I427" t="str">
        <f t="shared" si="100"/>
        <v/>
      </c>
      <c r="J427" t="str">
        <f t="shared" si="101"/>
        <v/>
      </c>
      <c r="K427" t="str">
        <f t="shared" si="102"/>
        <v/>
      </c>
      <c r="L427" t="s">
        <v>3537</v>
      </c>
      <c r="M427" t="s">
        <v>762</v>
      </c>
      <c r="N427" t="s">
        <v>16</v>
      </c>
      <c r="O427" t="s">
        <v>46</v>
      </c>
      <c r="P427" t="s">
        <v>18</v>
      </c>
      <c r="Q427" t="s">
        <v>34</v>
      </c>
      <c r="R427" t="s">
        <v>20</v>
      </c>
      <c r="S427" t="s">
        <v>21</v>
      </c>
      <c r="T427" t="s">
        <v>3546</v>
      </c>
      <c r="U427" t="s">
        <v>2023</v>
      </c>
      <c r="V427" t="s">
        <v>54</v>
      </c>
      <c r="W427">
        <v>76.485857642862669</v>
      </c>
      <c r="X427">
        <v>6.9147940000658554</v>
      </c>
      <c r="Y427">
        <v>214</v>
      </c>
      <c r="Z427" t="s">
        <v>3820</v>
      </c>
      <c r="AA427" t="s">
        <v>3554</v>
      </c>
      <c r="AB427" t="s">
        <v>3585</v>
      </c>
      <c r="AC427">
        <v>6</v>
      </c>
      <c r="AD427" t="s">
        <v>3566</v>
      </c>
      <c r="AE427" t="s">
        <v>3554</v>
      </c>
      <c r="AF427" t="s">
        <v>3586</v>
      </c>
      <c r="AG427">
        <v>8</v>
      </c>
      <c r="AH427" t="s">
        <v>3568</v>
      </c>
      <c r="AI427">
        <f t="shared" si="103"/>
        <v>42.088607594936711</v>
      </c>
      <c r="AJ427">
        <f t="shared" si="104"/>
        <v>42.088607594936711</v>
      </c>
      <c r="AK427">
        <f t="shared" si="105"/>
        <v>46.176470588235297</v>
      </c>
      <c r="AL427">
        <f t="shared" si="106"/>
        <v>46.176470588235297</v>
      </c>
      <c r="AM427" t="str">
        <f t="shared" si="107"/>
        <v/>
      </c>
      <c r="AN427" t="str">
        <f t="shared" si="108"/>
        <v/>
      </c>
      <c r="AO427" t="str">
        <f t="shared" si="109"/>
        <v/>
      </c>
      <c r="AP427" t="str">
        <f t="shared" si="110"/>
        <v/>
      </c>
    </row>
    <row r="428" spans="1:42" x14ac:dyDescent="0.3">
      <c r="A428" s="2">
        <v>45140</v>
      </c>
      <c r="B428" s="2">
        <v>45141</v>
      </c>
      <c r="C428">
        <v>1</v>
      </c>
      <c r="D428">
        <f t="shared" si="111"/>
        <v>54.92307692307692</v>
      </c>
      <c r="E428">
        <f t="shared" si="96"/>
        <v>54.92307692307692</v>
      </c>
      <c r="F428">
        <f t="shared" si="97"/>
        <v>15</v>
      </c>
      <c r="G428">
        <f t="shared" si="98"/>
        <v>15</v>
      </c>
      <c r="H428" t="str">
        <f t="shared" si="99"/>
        <v/>
      </c>
      <c r="I428" t="str">
        <f t="shared" si="100"/>
        <v/>
      </c>
      <c r="J428" t="str">
        <f t="shared" si="101"/>
        <v/>
      </c>
      <c r="K428" t="str">
        <f t="shared" si="102"/>
        <v/>
      </c>
      <c r="L428" t="s">
        <v>3538</v>
      </c>
      <c r="M428" t="s">
        <v>2072</v>
      </c>
      <c r="N428" t="s">
        <v>118</v>
      </c>
      <c r="O428" t="s">
        <v>58</v>
      </c>
      <c r="P428" t="s">
        <v>119</v>
      </c>
      <c r="Q428" t="s">
        <v>120</v>
      </c>
      <c r="R428" t="s">
        <v>20</v>
      </c>
      <c r="S428" t="s">
        <v>21</v>
      </c>
      <c r="T428" t="s">
        <v>3546</v>
      </c>
      <c r="U428" t="s">
        <v>2850</v>
      </c>
      <c r="V428" t="s">
        <v>63</v>
      </c>
      <c r="W428">
        <v>67.653159185907001</v>
      </c>
      <c r="X428">
        <v>6.3749354195964321</v>
      </c>
      <c r="Y428">
        <v>214</v>
      </c>
      <c r="Z428" t="s">
        <v>3820</v>
      </c>
      <c r="AA428" t="s">
        <v>3554</v>
      </c>
      <c r="AB428" t="s">
        <v>3586</v>
      </c>
      <c r="AC428">
        <v>8</v>
      </c>
      <c r="AD428" t="s">
        <v>3568</v>
      </c>
      <c r="AE428" t="s">
        <v>3554</v>
      </c>
      <c r="AF428" t="s">
        <v>3586</v>
      </c>
      <c r="AG428">
        <v>8</v>
      </c>
      <c r="AH428" t="s">
        <v>3568</v>
      </c>
      <c r="AI428">
        <f t="shared" si="103"/>
        <v>42.088607594936711</v>
      </c>
      <c r="AJ428">
        <f t="shared" si="104"/>
        <v>42.088607594936711</v>
      </c>
      <c r="AK428">
        <f t="shared" si="105"/>
        <v>46.176470588235297</v>
      </c>
      <c r="AL428">
        <f t="shared" si="106"/>
        <v>46.176470588235297</v>
      </c>
      <c r="AM428" t="str">
        <f t="shared" si="107"/>
        <v/>
      </c>
      <c r="AN428" t="str">
        <f t="shared" si="108"/>
        <v/>
      </c>
      <c r="AO428" t="str">
        <f t="shared" si="109"/>
        <v/>
      </c>
      <c r="AP428" t="str">
        <f t="shared" si="110"/>
        <v/>
      </c>
    </row>
    <row r="429" spans="1:42" x14ac:dyDescent="0.3">
      <c r="A429" s="2">
        <v>45132</v>
      </c>
      <c r="B429" s="2">
        <v>45142</v>
      </c>
      <c r="C429">
        <v>10</v>
      </c>
      <c r="D429">
        <f t="shared" si="111"/>
        <v>49.133333333333333</v>
      </c>
      <c r="E429">
        <f t="shared" si="96"/>
        <v>49.133333333333333</v>
      </c>
      <c r="F429" t="str">
        <f t="shared" si="97"/>
        <v/>
      </c>
      <c r="G429" t="str">
        <f t="shared" si="98"/>
        <v/>
      </c>
      <c r="H429">
        <f t="shared" si="99"/>
        <v>58.875</v>
      </c>
      <c r="I429">
        <f t="shared" si="100"/>
        <v>58.875</v>
      </c>
      <c r="J429" t="str">
        <f t="shared" si="101"/>
        <v/>
      </c>
      <c r="K429" t="str">
        <f t="shared" si="102"/>
        <v/>
      </c>
      <c r="L429" t="s">
        <v>3538</v>
      </c>
      <c r="M429" t="s">
        <v>1726</v>
      </c>
      <c r="N429" t="s">
        <v>39</v>
      </c>
      <c r="O429" t="s">
        <v>51</v>
      </c>
      <c r="P429" t="s">
        <v>52</v>
      </c>
      <c r="Q429" t="s">
        <v>34</v>
      </c>
      <c r="R429" t="s">
        <v>42</v>
      </c>
      <c r="S429" t="s">
        <v>21</v>
      </c>
      <c r="T429" t="s">
        <v>21</v>
      </c>
      <c r="U429" t="s">
        <v>1727</v>
      </c>
      <c r="V429" t="s">
        <v>76</v>
      </c>
      <c r="W429">
        <v>86.945866895559362</v>
      </c>
      <c r="X429">
        <v>6.2822952657705944</v>
      </c>
      <c r="Y429">
        <v>215</v>
      </c>
      <c r="Z429" t="s">
        <v>3775</v>
      </c>
      <c r="AA429" t="s">
        <v>3554</v>
      </c>
      <c r="AB429" t="s">
        <v>3586</v>
      </c>
      <c r="AC429">
        <v>7</v>
      </c>
      <c r="AD429" t="s">
        <v>3567</v>
      </c>
      <c r="AE429" t="s">
        <v>3554</v>
      </c>
      <c r="AF429" t="s">
        <v>3586</v>
      </c>
      <c r="AG429">
        <v>8</v>
      </c>
      <c r="AH429" t="s">
        <v>3568</v>
      </c>
      <c r="AI429">
        <f t="shared" si="103"/>
        <v>41.205128205128204</v>
      </c>
      <c r="AJ429">
        <f t="shared" si="104"/>
        <v>41.205128205128204</v>
      </c>
      <c r="AK429" t="str">
        <f t="shared" si="105"/>
        <v/>
      </c>
      <c r="AL429" t="str">
        <f t="shared" si="106"/>
        <v/>
      </c>
      <c r="AM429">
        <f t="shared" si="107"/>
        <v>37.31818181818182</v>
      </c>
      <c r="AN429">
        <f t="shared" si="108"/>
        <v>37.31818181818182</v>
      </c>
      <c r="AO429" t="str">
        <f t="shared" si="109"/>
        <v/>
      </c>
      <c r="AP429" t="str">
        <f t="shared" si="110"/>
        <v/>
      </c>
    </row>
    <row r="430" spans="1:42" x14ac:dyDescent="0.3">
      <c r="A430" s="2">
        <v>45129</v>
      </c>
      <c r="B430" s="2">
        <v>45142</v>
      </c>
      <c r="C430">
        <v>13</v>
      </c>
      <c r="D430">
        <f t="shared" si="111"/>
        <v>49.133333333333333</v>
      </c>
      <c r="E430">
        <f t="shared" si="96"/>
        <v>49.133333333333333</v>
      </c>
      <c r="F430" t="str">
        <f t="shared" si="97"/>
        <v/>
      </c>
      <c r="G430" t="str">
        <f t="shared" si="98"/>
        <v/>
      </c>
      <c r="H430">
        <f t="shared" si="99"/>
        <v>58.875</v>
      </c>
      <c r="I430">
        <f t="shared" si="100"/>
        <v>58.875</v>
      </c>
      <c r="J430" t="str">
        <f t="shared" si="101"/>
        <v/>
      </c>
      <c r="K430" t="str">
        <f t="shared" si="102"/>
        <v/>
      </c>
      <c r="L430" t="s">
        <v>3538</v>
      </c>
      <c r="M430" t="s">
        <v>2225</v>
      </c>
      <c r="N430" t="s">
        <v>103</v>
      </c>
      <c r="O430" t="s">
        <v>33</v>
      </c>
      <c r="P430" t="s">
        <v>52</v>
      </c>
      <c r="Q430" t="s">
        <v>34</v>
      </c>
      <c r="R430" t="s">
        <v>42</v>
      </c>
      <c r="S430" t="s">
        <v>21</v>
      </c>
      <c r="T430" t="s">
        <v>3546</v>
      </c>
      <c r="U430" t="s">
        <v>2462</v>
      </c>
      <c r="V430" t="s">
        <v>144</v>
      </c>
      <c r="W430">
        <v>93.363521168029379</v>
      </c>
      <c r="X430">
        <v>6.8934529374052813</v>
      </c>
      <c r="Y430">
        <v>215</v>
      </c>
      <c r="Z430" t="s">
        <v>3775</v>
      </c>
      <c r="AA430" t="s">
        <v>3554</v>
      </c>
      <c r="AB430" t="s">
        <v>3586</v>
      </c>
      <c r="AC430">
        <v>7</v>
      </c>
      <c r="AD430" t="s">
        <v>3567</v>
      </c>
      <c r="AE430" t="s">
        <v>3554</v>
      </c>
      <c r="AF430" t="s">
        <v>3586</v>
      </c>
      <c r="AG430">
        <v>8</v>
      </c>
      <c r="AH430" t="s">
        <v>3568</v>
      </c>
      <c r="AI430">
        <f t="shared" si="103"/>
        <v>41.205128205128204</v>
      </c>
      <c r="AJ430">
        <f t="shared" si="104"/>
        <v>41.205128205128204</v>
      </c>
      <c r="AK430" t="str">
        <f t="shared" si="105"/>
        <v/>
      </c>
      <c r="AL430" t="str">
        <f t="shared" si="106"/>
        <v/>
      </c>
      <c r="AM430">
        <f t="shared" si="107"/>
        <v>37.31818181818182</v>
      </c>
      <c r="AN430">
        <f t="shared" si="108"/>
        <v>37.31818181818182</v>
      </c>
      <c r="AO430" t="str">
        <f t="shared" si="109"/>
        <v/>
      </c>
      <c r="AP430" t="str">
        <f t="shared" si="110"/>
        <v/>
      </c>
    </row>
    <row r="431" spans="1:42" x14ac:dyDescent="0.3">
      <c r="A431" s="2">
        <v>45134</v>
      </c>
      <c r="B431" s="2">
        <v>45143</v>
      </c>
      <c r="C431">
        <v>9</v>
      </c>
      <c r="D431">
        <f t="shared" si="111"/>
        <v>44.473684210526315</v>
      </c>
      <c r="E431">
        <f t="shared" si="96"/>
        <v>44.473684210526315</v>
      </c>
      <c r="F431" t="str">
        <f t="shared" si="97"/>
        <v/>
      </c>
      <c r="G431" t="str">
        <f t="shared" si="98"/>
        <v/>
      </c>
      <c r="H431" t="str">
        <f t="shared" si="99"/>
        <v/>
      </c>
      <c r="I431" t="str">
        <f t="shared" si="100"/>
        <v/>
      </c>
      <c r="J431">
        <f t="shared" si="101"/>
        <v>49.166666666666664</v>
      </c>
      <c r="K431">
        <f t="shared" si="102"/>
        <v>49.166666666666664</v>
      </c>
      <c r="L431" t="s">
        <v>3538</v>
      </c>
      <c r="M431" t="s">
        <v>374</v>
      </c>
      <c r="N431" t="s">
        <v>103</v>
      </c>
      <c r="O431" t="s">
        <v>58</v>
      </c>
      <c r="P431" t="s">
        <v>59</v>
      </c>
      <c r="Q431" t="s">
        <v>34</v>
      </c>
      <c r="R431" t="s">
        <v>35</v>
      </c>
      <c r="S431" t="s">
        <v>22</v>
      </c>
      <c r="T431" t="s">
        <v>22</v>
      </c>
      <c r="V431" t="s">
        <v>54</v>
      </c>
      <c r="W431">
        <v>138.64639454392099</v>
      </c>
      <c r="X431">
        <v>6.2767431894411132</v>
      </c>
      <c r="Y431">
        <v>216</v>
      </c>
      <c r="Z431" t="s">
        <v>3767</v>
      </c>
      <c r="AA431" t="s">
        <v>3554</v>
      </c>
      <c r="AB431" t="s">
        <v>3586</v>
      </c>
      <c r="AC431">
        <v>7</v>
      </c>
      <c r="AD431" t="s">
        <v>3567</v>
      </c>
      <c r="AE431" t="s">
        <v>3554</v>
      </c>
      <c r="AF431" t="s">
        <v>3586</v>
      </c>
      <c r="AG431">
        <v>8</v>
      </c>
      <c r="AH431" t="s">
        <v>3568</v>
      </c>
      <c r="AI431">
        <f t="shared" si="103"/>
        <v>40.417721518987342</v>
      </c>
      <c r="AJ431">
        <f t="shared" si="104"/>
        <v>40.417721518987342</v>
      </c>
      <c r="AK431" t="str">
        <f t="shared" si="105"/>
        <v/>
      </c>
      <c r="AL431" t="str">
        <f t="shared" si="106"/>
        <v/>
      </c>
      <c r="AM431" t="str">
        <f t="shared" si="107"/>
        <v/>
      </c>
      <c r="AN431" t="str">
        <f t="shared" si="108"/>
        <v/>
      </c>
      <c r="AO431">
        <f t="shared" si="109"/>
        <v>46.833333333333336</v>
      </c>
      <c r="AP431">
        <f t="shared" si="110"/>
        <v>46.833333333333336</v>
      </c>
    </row>
    <row r="432" spans="1:42" x14ac:dyDescent="0.3">
      <c r="A432" s="2">
        <v>45133</v>
      </c>
      <c r="B432" s="2">
        <v>45143</v>
      </c>
      <c r="C432">
        <v>10</v>
      </c>
      <c r="D432">
        <f t="shared" si="111"/>
        <v>44.473684210526315</v>
      </c>
      <c r="E432">
        <f t="shared" si="96"/>
        <v>44.473684210526315</v>
      </c>
      <c r="F432" t="str">
        <f t="shared" si="97"/>
        <v/>
      </c>
      <c r="G432" t="str">
        <f t="shared" si="98"/>
        <v/>
      </c>
      <c r="H432">
        <f t="shared" si="99"/>
        <v>50.5</v>
      </c>
      <c r="I432">
        <f t="shared" si="100"/>
        <v>50.5</v>
      </c>
      <c r="J432" t="str">
        <f t="shared" si="101"/>
        <v/>
      </c>
      <c r="K432" t="str">
        <f t="shared" si="102"/>
        <v/>
      </c>
      <c r="L432" t="s">
        <v>3538</v>
      </c>
      <c r="M432" t="s">
        <v>823</v>
      </c>
      <c r="N432" t="s">
        <v>57</v>
      </c>
      <c r="O432" t="s">
        <v>17</v>
      </c>
      <c r="P432" t="s">
        <v>40</v>
      </c>
      <c r="Q432" t="s">
        <v>41</v>
      </c>
      <c r="R432" t="s">
        <v>42</v>
      </c>
      <c r="S432" t="s">
        <v>22</v>
      </c>
      <c r="T432" t="s">
        <v>22</v>
      </c>
      <c r="V432" t="s">
        <v>76</v>
      </c>
      <c r="W432">
        <v>106.4594900723534</v>
      </c>
      <c r="X432">
        <v>5.1808919013788994</v>
      </c>
      <c r="Y432">
        <v>216</v>
      </c>
      <c r="Z432" t="s">
        <v>3767</v>
      </c>
      <c r="AA432" t="s">
        <v>3554</v>
      </c>
      <c r="AB432" t="s">
        <v>3586</v>
      </c>
      <c r="AC432">
        <v>7</v>
      </c>
      <c r="AD432" t="s">
        <v>3567</v>
      </c>
      <c r="AE432" t="s">
        <v>3554</v>
      </c>
      <c r="AF432" t="s">
        <v>3586</v>
      </c>
      <c r="AG432">
        <v>8</v>
      </c>
      <c r="AH432" t="s">
        <v>3568</v>
      </c>
      <c r="AI432">
        <f t="shared" si="103"/>
        <v>40.417721518987342</v>
      </c>
      <c r="AJ432">
        <f t="shared" si="104"/>
        <v>40.417721518987342</v>
      </c>
      <c r="AK432" t="str">
        <f t="shared" si="105"/>
        <v/>
      </c>
      <c r="AL432" t="str">
        <f t="shared" si="106"/>
        <v/>
      </c>
      <c r="AM432">
        <f t="shared" si="107"/>
        <v>36.555555555555557</v>
      </c>
      <c r="AN432">
        <f t="shared" si="108"/>
        <v>36.555555555555557</v>
      </c>
      <c r="AO432" t="str">
        <f t="shared" si="109"/>
        <v/>
      </c>
      <c r="AP432" t="str">
        <f t="shared" si="110"/>
        <v/>
      </c>
    </row>
    <row r="433" spans="1:42" x14ac:dyDescent="0.3">
      <c r="A433" s="2">
        <v>45119</v>
      </c>
      <c r="B433" s="2">
        <v>45143</v>
      </c>
      <c r="C433">
        <v>24</v>
      </c>
      <c r="D433">
        <f t="shared" si="111"/>
        <v>44.473684210526315</v>
      </c>
      <c r="E433">
        <f t="shared" si="96"/>
        <v>44.473684210526315</v>
      </c>
      <c r="F433" t="str">
        <f t="shared" si="97"/>
        <v/>
      </c>
      <c r="G433" t="str">
        <f t="shared" si="98"/>
        <v/>
      </c>
      <c r="H433">
        <f t="shared" si="99"/>
        <v>50.5</v>
      </c>
      <c r="I433">
        <f t="shared" si="100"/>
        <v>50.5</v>
      </c>
      <c r="J433" t="str">
        <f t="shared" si="101"/>
        <v/>
      </c>
      <c r="K433" t="str">
        <f t="shared" si="102"/>
        <v/>
      </c>
      <c r="L433" t="s">
        <v>3538</v>
      </c>
      <c r="M433" t="s">
        <v>127</v>
      </c>
      <c r="N433" t="s">
        <v>16</v>
      </c>
      <c r="O433" t="s">
        <v>58</v>
      </c>
      <c r="P433" t="s">
        <v>59</v>
      </c>
      <c r="Q433" t="s">
        <v>19</v>
      </c>
      <c r="R433" t="s">
        <v>42</v>
      </c>
      <c r="S433" t="s">
        <v>22</v>
      </c>
      <c r="T433" t="s">
        <v>22</v>
      </c>
      <c r="V433" t="s">
        <v>24</v>
      </c>
      <c r="W433">
        <v>66.445524968877109</v>
      </c>
      <c r="X433">
        <v>6.3840668418622473</v>
      </c>
      <c r="Y433">
        <v>216</v>
      </c>
      <c r="Z433" t="s">
        <v>3767</v>
      </c>
      <c r="AA433" t="s">
        <v>3554</v>
      </c>
      <c r="AB433" t="s">
        <v>3586</v>
      </c>
      <c r="AC433">
        <v>7</v>
      </c>
      <c r="AD433" t="s">
        <v>3567</v>
      </c>
      <c r="AE433" t="s">
        <v>3554</v>
      </c>
      <c r="AF433" t="s">
        <v>3586</v>
      </c>
      <c r="AG433">
        <v>8</v>
      </c>
      <c r="AH433" t="s">
        <v>3568</v>
      </c>
      <c r="AI433">
        <f t="shared" si="103"/>
        <v>40.417721518987342</v>
      </c>
      <c r="AJ433">
        <f t="shared" si="104"/>
        <v>40.417721518987342</v>
      </c>
      <c r="AK433" t="str">
        <f t="shared" si="105"/>
        <v/>
      </c>
      <c r="AL433" t="str">
        <f t="shared" si="106"/>
        <v/>
      </c>
      <c r="AM433">
        <f t="shared" si="107"/>
        <v>36.555555555555557</v>
      </c>
      <c r="AN433">
        <f t="shared" si="108"/>
        <v>36.555555555555557</v>
      </c>
      <c r="AO433" t="str">
        <f t="shared" si="109"/>
        <v/>
      </c>
      <c r="AP433" t="str">
        <f t="shared" si="110"/>
        <v/>
      </c>
    </row>
    <row r="434" spans="1:42" x14ac:dyDescent="0.3">
      <c r="A434" s="2">
        <v>45078</v>
      </c>
      <c r="B434" s="2">
        <v>45143</v>
      </c>
      <c r="C434">
        <v>65</v>
      </c>
      <c r="D434">
        <f t="shared" si="111"/>
        <v>44.473684210526315</v>
      </c>
      <c r="E434">
        <f t="shared" si="96"/>
        <v>44.473684210526315</v>
      </c>
      <c r="F434" t="str">
        <f t="shared" si="97"/>
        <v/>
      </c>
      <c r="G434" t="str">
        <f t="shared" si="98"/>
        <v/>
      </c>
      <c r="H434" t="str">
        <f t="shared" si="99"/>
        <v/>
      </c>
      <c r="I434" t="str">
        <f t="shared" si="100"/>
        <v/>
      </c>
      <c r="J434">
        <f t="shared" si="101"/>
        <v>49.166666666666664</v>
      </c>
      <c r="K434">
        <f t="shared" si="102"/>
        <v>49.166666666666664</v>
      </c>
      <c r="L434" t="s">
        <v>3537</v>
      </c>
      <c r="M434" t="s">
        <v>2925</v>
      </c>
      <c r="N434" t="s">
        <v>16</v>
      </c>
      <c r="O434" t="s">
        <v>58</v>
      </c>
      <c r="P434" t="s">
        <v>59</v>
      </c>
      <c r="Q434" t="s">
        <v>34</v>
      </c>
      <c r="R434" t="s">
        <v>35</v>
      </c>
      <c r="S434" t="s">
        <v>21</v>
      </c>
      <c r="T434" t="s">
        <v>3546</v>
      </c>
      <c r="U434" t="s">
        <v>2926</v>
      </c>
      <c r="V434" t="s">
        <v>43</v>
      </c>
      <c r="W434">
        <v>95.739867632900328</v>
      </c>
      <c r="X434">
        <v>6.2420775259692052</v>
      </c>
      <c r="Y434">
        <v>216</v>
      </c>
      <c r="Z434" t="s">
        <v>3767</v>
      </c>
      <c r="AA434" t="s">
        <v>3554</v>
      </c>
      <c r="AB434" t="s">
        <v>3585</v>
      </c>
      <c r="AC434">
        <v>6</v>
      </c>
      <c r="AD434" t="s">
        <v>3566</v>
      </c>
      <c r="AE434" t="s">
        <v>3554</v>
      </c>
      <c r="AF434" t="s">
        <v>3586</v>
      </c>
      <c r="AG434">
        <v>8</v>
      </c>
      <c r="AH434" t="s">
        <v>3568</v>
      </c>
      <c r="AI434">
        <f t="shared" si="103"/>
        <v>40.417721518987342</v>
      </c>
      <c r="AJ434">
        <f t="shared" si="104"/>
        <v>40.417721518987342</v>
      </c>
      <c r="AK434" t="str">
        <f t="shared" si="105"/>
        <v/>
      </c>
      <c r="AL434" t="str">
        <f t="shared" si="106"/>
        <v/>
      </c>
      <c r="AM434" t="str">
        <f t="shared" si="107"/>
        <v/>
      </c>
      <c r="AN434" t="str">
        <f t="shared" si="108"/>
        <v/>
      </c>
      <c r="AO434">
        <f t="shared" si="109"/>
        <v>46.833333333333336</v>
      </c>
      <c r="AP434">
        <f t="shared" si="110"/>
        <v>46.833333333333336</v>
      </c>
    </row>
    <row r="435" spans="1:42" x14ac:dyDescent="0.3">
      <c r="A435" s="2">
        <v>45137</v>
      </c>
      <c r="B435" s="2">
        <v>45144</v>
      </c>
      <c r="C435">
        <v>7</v>
      </c>
      <c r="D435">
        <f t="shared" si="111"/>
        <v>44.764705882352942</v>
      </c>
      <c r="E435">
        <f t="shared" si="96"/>
        <v>44.764705882352942</v>
      </c>
      <c r="F435" t="str">
        <f t="shared" si="97"/>
        <v/>
      </c>
      <c r="G435" t="str">
        <f t="shared" si="98"/>
        <v/>
      </c>
      <c r="H435" t="str">
        <f t="shared" si="99"/>
        <v/>
      </c>
      <c r="I435" t="str">
        <f t="shared" si="100"/>
        <v/>
      </c>
      <c r="J435">
        <f t="shared" si="101"/>
        <v>50</v>
      </c>
      <c r="K435">
        <f t="shared" si="102"/>
        <v>50</v>
      </c>
      <c r="L435" t="s">
        <v>3538</v>
      </c>
      <c r="M435" t="s">
        <v>2822</v>
      </c>
      <c r="N435" t="s">
        <v>103</v>
      </c>
      <c r="O435" t="s">
        <v>17</v>
      </c>
      <c r="P435" t="s">
        <v>18</v>
      </c>
      <c r="Q435" t="s">
        <v>34</v>
      </c>
      <c r="R435" t="s">
        <v>35</v>
      </c>
      <c r="S435" t="s">
        <v>21</v>
      </c>
      <c r="T435" t="s">
        <v>3546</v>
      </c>
      <c r="U435" t="s">
        <v>2823</v>
      </c>
      <c r="V435" t="s">
        <v>43</v>
      </c>
      <c r="W435">
        <v>115.0485675652711</v>
      </c>
      <c r="X435">
        <v>7.2319709005203583</v>
      </c>
      <c r="Y435">
        <v>217</v>
      </c>
      <c r="Z435" t="s">
        <v>3812</v>
      </c>
      <c r="AA435" t="s">
        <v>3554</v>
      </c>
      <c r="AB435" t="s">
        <v>3586</v>
      </c>
      <c r="AC435">
        <v>7</v>
      </c>
      <c r="AD435" t="s">
        <v>3567</v>
      </c>
      <c r="AE435" t="s">
        <v>3554</v>
      </c>
      <c r="AF435" t="s">
        <v>3586</v>
      </c>
      <c r="AG435">
        <v>8</v>
      </c>
      <c r="AH435" t="s">
        <v>3568</v>
      </c>
      <c r="AI435">
        <f t="shared" si="103"/>
        <v>39.820512820512818</v>
      </c>
      <c r="AJ435">
        <f t="shared" si="104"/>
        <v>39.820512820512818</v>
      </c>
      <c r="AK435" t="str">
        <f t="shared" si="105"/>
        <v/>
      </c>
      <c r="AL435" t="str">
        <f t="shared" si="106"/>
        <v/>
      </c>
      <c r="AM435" t="str">
        <f t="shared" si="107"/>
        <v/>
      </c>
      <c r="AN435" t="str">
        <f t="shared" si="108"/>
        <v/>
      </c>
      <c r="AO435">
        <f t="shared" si="109"/>
        <v>42.166666666666664</v>
      </c>
      <c r="AP435">
        <f t="shared" si="110"/>
        <v>42.166666666666664</v>
      </c>
    </row>
    <row r="436" spans="1:42" x14ac:dyDescent="0.3">
      <c r="A436" s="2">
        <v>45077</v>
      </c>
      <c r="B436" s="2">
        <v>45145</v>
      </c>
      <c r="C436">
        <v>68</v>
      </c>
      <c r="D436">
        <f t="shared" si="111"/>
        <v>44.705882352941174</v>
      </c>
      <c r="E436">
        <f t="shared" si="96"/>
        <v>44.705882352941174</v>
      </c>
      <c r="F436">
        <f t="shared" si="97"/>
        <v>36.666666666666664</v>
      </c>
      <c r="G436">
        <f t="shared" si="98"/>
        <v>36.666666666666664</v>
      </c>
      <c r="H436" t="str">
        <f t="shared" si="99"/>
        <v/>
      </c>
      <c r="I436" t="str">
        <f t="shared" si="100"/>
        <v/>
      </c>
      <c r="J436" t="str">
        <f t="shared" si="101"/>
        <v/>
      </c>
      <c r="K436" t="str">
        <f t="shared" si="102"/>
        <v/>
      </c>
      <c r="L436" t="s">
        <v>3537</v>
      </c>
      <c r="M436" t="s">
        <v>1009</v>
      </c>
      <c r="N436" t="s">
        <v>80</v>
      </c>
      <c r="O436" t="s">
        <v>46</v>
      </c>
      <c r="P436" t="s">
        <v>119</v>
      </c>
      <c r="Q436" t="s">
        <v>120</v>
      </c>
      <c r="R436" t="s">
        <v>20</v>
      </c>
      <c r="S436" t="s">
        <v>21</v>
      </c>
      <c r="T436" t="s">
        <v>21</v>
      </c>
      <c r="U436" t="s">
        <v>1010</v>
      </c>
      <c r="V436" t="s">
        <v>54</v>
      </c>
      <c r="W436">
        <v>22.459595857532531</v>
      </c>
      <c r="X436">
        <v>5.2338058643847534</v>
      </c>
      <c r="Y436">
        <v>218</v>
      </c>
      <c r="Z436" t="s">
        <v>3944</v>
      </c>
      <c r="AA436" t="s">
        <v>3554</v>
      </c>
      <c r="AB436" t="s">
        <v>3585</v>
      </c>
      <c r="AC436">
        <v>5</v>
      </c>
      <c r="AD436" t="s">
        <v>3565</v>
      </c>
      <c r="AE436" t="s">
        <v>3554</v>
      </c>
      <c r="AF436" t="s">
        <v>3586</v>
      </c>
      <c r="AG436">
        <v>8</v>
      </c>
      <c r="AH436" t="s">
        <v>3568</v>
      </c>
      <c r="AI436">
        <f t="shared" si="103"/>
        <v>38.613333333333337</v>
      </c>
      <c r="AJ436">
        <f t="shared" si="104"/>
        <v>38.613333333333337</v>
      </c>
      <c r="AK436">
        <f t="shared" si="105"/>
        <v>40.625</v>
      </c>
      <c r="AL436">
        <f t="shared" si="106"/>
        <v>40.625</v>
      </c>
      <c r="AM436" t="str">
        <f t="shared" si="107"/>
        <v/>
      </c>
      <c r="AN436" t="str">
        <f t="shared" si="108"/>
        <v/>
      </c>
      <c r="AO436" t="str">
        <f t="shared" si="109"/>
        <v/>
      </c>
      <c r="AP436" t="str">
        <f t="shared" si="110"/>
        <v/>
      </c>
    </row>
    <row r="437" spans="1:42" x14ac:dyDescent="0.3">
      <c r="A437" s="2">
        <v>45138</v>
      </c>
      <c r="B437" s="2">
        <v>45146</v>
      </c>
      <c r="C437">
        <v>8</v>
      </c>
      <c r="D437">
        <f t="shared" si="111"/>
        <v>47.375</v>
      </c>
      <c r="E437">
        <f t="shared" si="96"/>
        <v>47.375</v>
      </c>
      <c r="F437">
        <f t="shared" si="97"/>
        <v>29.5</v>
      </c>
      <c r="G437">
        <f t="shared" si="98"/>
        <v>29.5</v>
      </c>
      <c r="H437" t="str">
        <f t="shared" si="99"/>
        <v/>
      </c>
      <c r="I437" t="str">
        <f t="shared" si="100"/>
        <v/>
      </c>
      <c r="J437" t="str">
        <f t="shared" si="101"/>
        <v/>
      </c>
      <c r="K437" t="str">
        <f t="shared" si="102"/>
        <v/>
      </c>
      <c r="L437" t="s">
        <v>3538</v>
      </c>
      <c r="M437" t="s">
        <v>884</v>
      </c>
      <c r="N437" t="s">
        <v>80</v>
      </c>
      <c r="O437" t="s">
        <v>58</v>
      </c>
      <c r="P437" t="s">
        <v>119</v>
      </c>
      <c r="Q437" t="s">
        <v>120</v>
      </c>
      <c r="R437" t="s">
        <v>20</v>
      </c>
      <c r="S437" t="s">
        <v>21</v>
      </c>
      <c r="T437" t="s">
        <v>3546</v>
      </c>
      <c r="U437" t="s">
        <v>2120</v>
      </c>
      <c r="V437" t="s">
        <v>43</v>
      </c>
      <c r="W437">
        <v>20.03589233453971</v>
      </c>
      <c r="X437">
        <v>4.9685875650265796</v>
      </c>
      <c r="Y437">
        <v>219</v>
      </c>
      <c r="Z437" t="s">
        <v>3931</v>
      </c>
      <c r="AA437" t="s">
        <v>3554</v>
      </c>
      <c r="AB437" t="s">
        <v>3586</v>
      </c>
      <c r="AC437">
        <v>7</v>
      </c>
      <c r="AD437" t="s">
        <v>3567</v>
      </c>
      <c r="AE437" t="s">
        <v>3554</v>
      </c>
      <c r="AF437" t="s">
        <v>3586</v>
      </c>
      <c r="AG437">
        <v>8</v>
      </c>
      <c r="AH437" t="s">
        <v>3568</v>
      </c>
      <c r="AI437">
        <f t="shared" si="103"/>
        <v>39.338028169014088</v>
      </c>
      <c r="AJ437">
        <f t="shared" si="104"/>
        <v>39.338028169014088</v>
      </c>
      <c r="AK437">
        <f t="shared" si="105"/>
        <v>40.5625</v>
      </c>
      <c r="AL437">
        <f t="shared" si="106"/>
        <v>40.5625</v>
      </c>
      <c r="AM437" t="str">
        <f t="shared" si="107"/>
        <v/>
      </c>
      <c r="AN437" t="str">
        <f t="shared" si="108"/>
        <v/>
      </c>
      <c r="AO437" t="str">
        <f t="shared" si="109"/>
        <v/>
      </c>
      <c r="AP437" t="str">
        <f t="shared" si="110"/>
        <v/>
      </c>
    </row>
    <row r="438" spans="1:42" x14ac:dyDescent="0.3">
      <c r="A438" s="2">
        <v>45084</v>
      </c>
      <c r="B438" s="2">
        <v>45147</v>
      </c>
      <c r="C438">
        <v>63</v>
      </c>
      <c r="D438">
        <f t="shared" si="111"/>
        <v>38.06666666666667</v>
      </c>
      <c r="E438">
        <f t="shared" si="96"/>
        <v>38.06666666666667</v>
      </c>
      <c r="F438" t="str">
        <f t="shared" si="97"/>
        <v/>
      </c>
      <c r="G438" t="str">
        <f t="shared" si="98"/>
        <v/>
      </c>
      <c r="H438" t="str">
        <f t="shared" si="99"/>
        <v/>
      </c>
      <c r="I438" t="str">
        <f t="shared" si="100"/>
        <v/>
      </c>
      <c r="J438">
        <f t="shared" si="101"/>
        <v>36</v>
      </c>
      <c r="K438">
        <f t="shared" si="102"/>
        <v>36</v>
      </c>
      <c r="L438" t="s">
        <v>3537</v>
      </c>
      <c r="M438" t="s">
        <v>1005</v>
      </c>
      <c r="N438" t="s">
        <v>57</v>
      </c>
      <c r="O438" t="s">
        <v>17</v>
      </c>
      <c r="P438" t="s">
        <v>18</v>
      </c>
      <c r="Q438" t="s">
        <v>19</v>
      </c>
      <c r="R438" t="s">
        <v>35</v>
      </c>
      <c r="S438" t="s">
        <v>22</v>
      </c>
      <c r="T438" t="s">
        <v>22</v>
      </c>
      <c r="V438" t="s">
        <v>76</v>
      </c>
      <c r="W438">
        <v>105.5853567643305</v>
      </c>
      <c r="X438">
        <v>5.1312879720048246</v>
      </c>
      <c r="Y438">
        <v>220</v>
      </c>
      <c r="Z438" t="s">
        <v>3703</v>
      </c>
      <c r="AA438" t="s">
        <v>3554</v>
      </c>
      <c r="AB438" t="s">
        <v>3585</v>
      </c>
      <c r="AC438">
        <v>6</v>
      </c>
      <c r="AD438" t="s">
        <v>3566</v>
      </c>
      <c r="AE438" t="s">
        <v>3554</v>
      </c>
      <c r="AF438" t="s">
        <v>3586</v>
      </c>
      <c r="AG438">
        <v>8</v>
      </c>
      <c r="AH438" t="s">
        <v>3568</v>
      </c>
      <c r="AI438">
        <f t="shared" si="103"/>
        <v>39.722222222222221</v>
      </c>
      <c r="AJ438">
        <f t="shared" si="104"/>
        <v>39.722222222222221</v>
      </c>
      <c r="AK438" t="str">
        <f t="shared" si="105"/>
        <v/>
      </c>
      <c r="AL438" t="str">
        <f t="shared" si="106"/>
        <v/>
      </c>
      <c r="AM438" t="str">
        <f t="shared" si="107"/>
        <v/>
      </c>
      <c r="AN438" t="str">
        <f t="shared" si="108"/>
        <v/>
      </c>
      <c r="AO438">
        <f t="shared" si="109"/>
        <v>40.9375</v>
      </c>
      <c r="AP438">
        <f t="shared" si="110"/>
        <v>40.9375</v>
      </c>
    </row>
    <row r="439" spans="1:42" x14ac:dyDescent="0.3">
      <c r="A439" s="2">
        <v>45110</v>
      </c>
      <c r="B439" s="2">
        <v>45147</v>
      </c>
      <c r="C439">
        <v>37</v>
      </c>
      <c r="D439">
        <f t="shared" si="111"/>
        <v>38.06666666666667</v>
      </c>
      <c r="E439">
        <f t="shared" si="96"/>
        <v>38.06666666666667</v>
      </c>
      <c r="F439" t="str">
        <f t="shared" si="97"/>
        <v/>
      </c>
      <c r="G439" t="str">
        <f t="shared" si="98"/>
        <v/>
      </c>
      <c r="H439">
        <f t="shared" si="99"/>
        <v>44.142857142857146</v>
      </c>
      <c r="I439">
        <f t="shared" si="100"/>
        <v>44.142857142857146</v>
      </c>
      <c r="J439" t="str">
        <f t="shared" si="101"/>
        <v/>
      </c>
      <c r="K439" t="str">
        <f t="shared" si="102"/>
        <v/>
      </c>
      <c r="L439" t="s">
        <v>3537</v>
      </c>
      <c r="M439" t="s">
        <v>2044</v>
      </c>
      <c r="N439" t="s">
        <v>80</v>
      </c>
      <c r="O439" t="s">
        <v>51</v>
      </c>
      <c r="P439" t="s">
        <v>59</v>
      </c>
      <c r="Q439" t="s">
        <v>34</v>
      </c>
      <c r="R439" t="s">
        <v>42</v>
      </c>
      <c r="S439" t="s">
        <v>21</v>
      </c>
      <c r="T439" t="s">
        <v>21</v>
      </c>
      <c r="U439" t="s">
        <v>3481</v>
      </c>
      <c r="V439" t="s">
        <v>24</v>
      </c>
      <c r="W439">
        <v>17.853488877413699</v>
      </c>
      <c r="X439">
        <v>5.4572990363515759</v>
      </c>
      <c r="Y439">
        <v>220</v>
      </c>
      <c r="Z439" t="s">
        <v>3703</v>
      </c>
      <c r="AA439" t="s">
        <v>3554</v>
      </c>
      <c r="AB439" t="s">
        <v>3586</v>
      </c>
      <c r="AC439">
        <v>7</v>
      </c>
      <c r="AD439" t="s">
        <v>3567</v>
      </c>
      <c r="AE439" t="s">
        <v>3554</v>
      </c>
      <c r="AF439" t="s">
        <v>3586</v>
      </c>
      <c r="AG439">
        <v>8</v>
      </c>
      <c r="AH439" t="s">
        <v>3568</v>
      </c>
      <c r="AI439">
        <f t="shared" si="103"/>
        <v>39.722222222222221</v>
      </c>
      <c r="AJ439">
        <f t="shared" si="104"/>
        <v>39.722222222222221</v>
      </c>
      <c r="AK439" t="str">
        <f t="shared" si="105"/>
        <v/>
      </c>
      <c r="AL439" t="str">
        <f t="shared" si="106"/>
        <v/>
      </c>
      <c r="AM439">
        <f t="shared" si="107"/>
        <v>38.9</v>
      </c>
      <c r="AN439">
        <f t="shared" si="108"/>
        <v>38.9</v>
      </c>
      <c r="AO439" t="str">
        <f t="shared" si="109"/>
        <v/>
      </c>
      <c r="AP439" t="str">
        <f t="shared" si="110"/>
        <v/>
      </c>
    </row>
    <row r="440" spans="1:42" x14ac:dyDescent="0.3">
      <c r="A440" s="2">
        <v>45127</v>
      </c>
      <c r="B440" s="2">
        <v>45148</v>
      </c>
      <c r="C440">
        <v>21</v>
      </c>
      <c r="D440">
        <f t="shared" si="111"/>
        <v>27.916666666666668</v>
      </c>
      <c r="E440">
        <f t="shared" si="96"/>
        <v>27.916666666666668</v>
      </c>
      <c r="F440" t="str">
        <f t="shared" si="97"/>
        <v/>
      </c>
      <c r="G440" t="str">
        <f t="shared" si="98"/>
        <v/>
      </c>
      <c r="H440" t="str">
        <f t="shared" si="99"/>
        <v/>
      </c>
      <c r="I440" t="str">
        <f t="shared" si="100"/>
        <v/>
      </c>
      <c r="J440">
        <f t="shared" si="101"/>
        <v>33</v>
      </c>
      <c r="K440">
        <f t="shared" si="102"/>
        <v>33</v>
      </c>
      <c r="L440" t="s">
        <v>3538</v>
      </c>
      <c r="M440" t="s">
        <v>156</v>
      </c>
      <c r="N440" t="s">
        <v>157</v>
      </c>
      <c r="O440" t="s">
        <v>46</v>
      </c>
      <c r="P440" t="s">
        <v>40</v>
      </c>
      <c r="Q440" t="s">
        <v>41</v>
      </c>
      <c r="R440" t="s">
        <v>35</v>
      </c>
      <c r="S440" t="s">
        <v>22</v>
      </c>
      <c r="T440" t="s">
        <v>22</v>
      </c>
      <c r="V440" t="s">
        <v>43</v>
      </c>
      <c r="W440">
        <v>27.086058901230022</v>
      </c>
      <c r="X440">
        <v>4.0000116347553663</v>
      </c>
      <c r="Y440">
        <v>221</v>
      </c>
      <c r="Z440" t="s">
        <v>3724</v>
      </c>
      <c r="AA440" t="s">
        <v>3554</v>
      </c>
      <c r="AB440" t="s">
        <v>3586</v>
      </c>
      <c r="AC440">
        <v>7</v>
      </c>
      <c r="AD440" t="s">
        <v>3567</v>
      </c>
      <c r="AE440" t="s">
        <v>3554</v>
      </c>
      <c r="AF440" t="s">
        <v>3586</v>
      </c>
      <c r="AG440">
        <v>8</v>
      </c>
      <c r="AH440" t="s">
        <v>3568</v>
      </c>
      <c r="AI440">
        <f t="shared" si="103"/>
        <v>39.281690140845072</v>
      </c>
      <c r="AJ440">
        <f t="shared" si="104"/>
        <v>39.281690140845072</v>
      </c>
      <c r="AK440" t="str">
        <f t="shared" si="105"/>
        <v/>
      </c>
      <c r="AL440" t="str">
        <f t="shared" si="106"/>
        <v/>
      </c>
      <c r="AM440" t="str">
        <f t="shared" si="107"/>
        <v/>
      </c>
      <c r="AN440" t="str">
        <f t="shared" si="108"/>
        <v/>
      </c>
      <c r="AO440">
        <f t="shared" si="109"/>
        <v>39.764705882352942</v>
      </c>
      <c r="AP440">
        <f t="shared" si="110"/>
        <v>39.764705882352942</v>
      </c>
    </row>
    <row r="441" spans="1:42" x14ac:dyDescent="0.3">
      <c r="A441" s="2">
        <v>45099</v>
      </c>
      <c r="B441" s="2">
        <v>45149</v>
      </c>
      <c r="C441">
        <v>50</v>
      </c>
      <c r="D441">
        <f t="shared" si="111"/>
        <v>43.4</v>
      </c>
      <c r="E441">
        <f t="shared" si="96"/>
        <v>43.4</v>
      </c>
      <c r="F441" t="str">
        <f t="shared" si="97"/>
        <v/>
      </c>
      <c r="G441" t="str">
        <f t="shared" si="98"/>
        <v/>
      </c>
      <c r="H441" t="str">
        <f t="shared" si="99"/>
        <v/>
      </c>
      <c r="I441" t="str">
        <f t="shared" si="100"/>
        <v/>
      </c>
      <c r="J441">
        <f t="shared" si="101"/>
        <v>39.875</v>
      </c>
      <c r="K441">
        <f t="shared" si="102"/>
        <v>39.875</v>
      </c>
      <c r="L441" t="s">
        <v>3537</v>
      </c>
      <c r="M441" t="s">
        <v>3170</v>
      </c>
      <c r="N441" t="s">
        <v>80</v>
      </c>
      <c r="O441" t="s">
        <v>46</v>
      </c>
      <c r="P441" t="s">
        <v>40</v>
      </c>
      <c r="Q441" t="s">
        <v>41</v>
      </c>
      <c r="R441" t="s">
        <v>35</v>
      </c>
      <c r="S441" t="s">
        <v>22</v>
      </c>
      <c r="T441" t="s">
        <v>22</v>
      </c>
      <c r="V441" t="s">
        <v>30</v>
      </c>
      <c r="W441">
        <v>12.410631266595949</v>
      </c>
      <c r="X441">
        <v>5.057306515065072</v>
      </c>
      <c r="Y441">
        <v>222</v>
      </c>
      <c r="Z441" t="s">
        <v>3693</v>
      </c>
      <c r="AA441" t="s">
        <v>3554</v>
      </c>
      <c r="AB441" t="s">
        <v>3585</v>
      </c>
      <c r="AC441">
        <v>6</v>
      </c>
      <c r="AD441" t="s">
        <v>3566</v>
      </c>
      <c r="AE441" t="s">
        <v>3554</v>
      </c>
      <c r="AF441" t="s">
        <v>3586</v>
      </c>
      <c r="AG441">
        <v>8</v>
      </c>
      <c r="AH441" t="s">
        <v>3568</v>
      </c>
      <c r="AI441">
        <f t="shared" si="103"/>
        <v>41.422535211267608</v>
      </c>
      <c r="AJ441">
        <f t="shared" si="104"/>
        <v>41.422535211267608</v>
      </c>
      <c r="AK441" t="str">
        <f t="shared" si="105"/>
        <v/>
      </c>
      <c r="AL441" t="str">
        <f t="shared" si="106"/>
        <v/>
      </c>
      <c r="AM441" t="str">
        <f t="shared" si="107"/>
        <v/>
      </c>
      <c r="AN441" t="str">
        <f t="shared" si="108"/>
        <v/>
      </c>
      <c r="AO441">
        <f t="shared" si="109"/>
        <v>43.473684210526315</v>
      </c>
      <c r="AP441">
        <f t="shared" si="110"/>
        <v>43.473684210526315</v>
      </c>
    </row>
    <row r="442" spans="1:42" x14ac:dyDescent="0.3">
      <c r="A442" s="2">
        <v>45143</v>
      </c>
      <c r="B442" s="2">
        <v>45149</v>
      </c>
      <c r="C442">
        <v>6</v>
      </c>
      <c r="D442">
        <f t="shared" si="111"/>
        <v>43.4</v>
      </c>
      <c r="E442">
        <f t="shared" si="96"/>
        <v>43.4</v>
      </c>
      <c r="F442" t="str">
        <f t="shared" si="97"/>
        <v/>
      </c>
      <c r="G442" t="str">
        <f t="shared" si="98"/>
        <v/>
      </c>
      <c r="H442" t="str">
        <f t="shared" si="99"/>
        <v/>
      </c>
      <c r="I442" t="str">
        <f t="shared" si="100"/>
        <v/>
      </c>
      <c r="J442">
        <f t="shared" si="101"/>
        <v>39.875</v>
      </c>
      <c r="K442">
        <f t="shared" si="102"/>
        <v>39.875</v>
      </c>
      <c r="L442" t="s">
        <v>3538</v>
      </c>
      <c r="M442" t="s">
        <v>1248</v>
      </c>
      <c r="N442" t="s">
        <v>57</v>
      </c>
      <c r="O442" t="s">
        <v>51</v>
      </c>
      <c r="P442" t="s">
        <v>59</v>
      </c>
      <c r="Q442" t="s">
        <v>34</v>
      </c>
      <c r="R442" t="s">
        <v>35</v>
      </c>
      <c r="S442" t="s">
        <v>22</v>
      </c>
      <c r="T442" t="s">
        <v>22</v>
      </c>
      <c r="V442" t="s">
        <v>43</v>
      </c>
      <c r="W442">
        <v>77.223337644384614</v>
      </c>
      <c r="X442">
        <v>5.8801567379214852</v>
      </c>
      <c r="Y442">
        <v>222</v>
      </c>
      <c r="Z442" t="s">
        <v>3693</v>
      </c>
      <c r="AA442" t="s">
        <v>3554</v>
      </c>
      <c r="AB442" t="s">
        <v>3586</v>
      </c>
      <c r="AC442">
        <v>8</v>
      </c>
      <c r="AD442" t="s">
        <v>3568</v>
      </c>
      <c r="AE442" t="s">
        <v>3554</v>
      </c>
      <c r="AF442" t="s">
        <v>3586</v>
      </c>
      <c r="AG442">
        <v>8</v>
      </c>
      <c r="AH442" t="s">
        <v>3568</v>
      </c>
      <c r="AI442">
        <f t="shared" si="103"/>
        <v>41.422535211267608</v>
      </c>
      <c r="AJ442">
        <f t="shared" si="104"/>
        <v>41.422535211267608</v>
      </c>
      <c r="AK442" t="str">
        <f t="shared" si="105"/>
        <v/>
      </c>
      <c r="AL442" t="str">
        <f t="shared" si="106"/>
        <v/>
      </c>
      <c r="AM442" t="str">
        <f t="shared" si="107"/>
        <v/>
      </c>
      <c r="AN442" t="str">
        <f t="shared" si="108"/>
        <v/>
      </c>
      <c r="AO442">
        <f t="shared" si="109"/>
        <v>43.473684210526315</v>
      </c>
      <c r="AP442">
        <f t="shared" si="110"/>
        <v>43.473684210526315</v>
      </c>
    </row>
    <row r="443" spans="1:42" x14ac:dyDescent="0.3">
      <c r="A443" s="2">
        <v>45061</v>
      </c>
      <c r="B443" s="2">
        <v>45149</v>
      </c>
      <c r="C443">
        <v>88</v>
      </c>
      <c r="D443">
        <f t="shared" si="111"/>
        <v>43.4</v>
      </c>
      <c r="E443">
        <f t="shared" si="96"/>
        <v>43.4</v>
      </c>
      <c r="F443">
        <f t="shared" si="97"/>
        <v>54.666666666666664</v>
      </c>
      <c r="G443">
        <f t="shared" si="98"/>
        <v>54.666666666666664</v>
      </c>
      <c r="H443" t="str">
        <f t="shared" si="99"/>
        <v/>
      </c>
      <c r="I443" t="str">
        <f t="shared" si="100"/>
        <v/>
      </c>
      <c r="J443" t="str">
        <f t="shared" si="101"/>
        <v/>
      </c>
      <c r="K443" t="str">
        <f t="shared" si="102"/>
        <v/>
      </c>
      <c r="L443" t="s">
        <v>3537</v>
      </c>
      <c r="M443" t="s">
        <v>149</v>
      </c>
      <c r="N443" t="s">
        <v>118</v>
      </c>
      <c r="O443" t="s">
        <v>58</v>
      </c>
      <c r="P443" t="s">
        <v>119</v>
      </c>
      <c r="Q443" t="s">
        <v>120</v>
      </c>
      <c r="R443" t="s">
        <v>20</v>
      </c>
      <c r="S443" t="s">
        <v>21</v>
      </c>
      <c r="T443" t="s">
        <v>3546</v>
      </c>
      <c r="U443" t="s">
        <v>1288</v>
      </c>
      <c r="V443" t="s">
        <v>43</v>
      </c>
      <c r="W443">
        <v>41.014132822673183</v>
      </c>
      <c r="X443">
        <v>6.3318580446690964</v>
      </c>
      <c r="Y443">
        <v>222</v>
      </c>
      <c r="Z443" t="s">
        <v>3693</v>
      </c>
      <c r="AA443" t="s">
        <v>3554</v>
      </c>
      <c r="AB443" t="s">
        <v>3585</v>
      </c>
      <c r="AC443">
        <v>5</v>
      </c>
      <c r="AD443" t="s">
        <v>3565</v>
      </c>
      <c r="AE443" t="s">
        <v>3554</v>
      </c>
      <c r="AF443" t="s">
        <v>3586</v>
      </c>
      <c r="AG443">
        <v>8</v>
      </c>
      <c r="AH443" t="s">
        <v>3568</v>
      </c>
      <c r="AI443">
        <f t="shared" si="103"/>
        <v>41.422535211267608</v>
      </c>
      <c r="AJ443">
        <f t="shared" si="104"/>
        <v>41.422535211267608</v>
      </c>
      <c r="AK443">
        <f t="shared" si="105"/>
        <v>46.6</v>
      </c>
      <c r="AL443">
        <f t="shared" si="106"/>
        <v>46.6</v>
      </c>
      <c r="AM443" t="str">
        <f t="shared" si="107"/>
        <v/>
      </c>
      <c r="AN443" t="str">
        <f t="shared" si="108"/>
        <v/>
      </c>
      <c r="AO443" t="str">
        <f t="shared" si="109"/>
        <v/>
      </c>
      <c r="AP443" t="str">
        <f t="shared" si="110"/>
        <v/>
      </c>
    </row>
    <row r="444" spans="1:42" x14ac:dyDescent="0.3">
      <c r="A444" s="2">
        <v>45051</v>
      </c>
      <c r="B444" s="2">
        <v>45149</v>
      </c>
      <c r="C444">
        <v>98</v>
      </c>
      <c r="D444">
        <f t="shared" si="111"/>
        <v>43.4</v>
      </c>
      <c r="E444">
        <f t="shared" si="96"/>
        <v>43.4</v>
      </c>
      <c r="F444" t="str">
        <f t="shared" si="97"/>
        <v/>
      </c>
      <c r="G444" t="str">
        <f t="shared" si="98"/>
        <v/>
      </c>
      <c r="H444" t="str">
        <f t="shared" si="99"/>
        <v/>
      </c>
      <c r="I444" t="str">
        <f t="shared" si="100"/>
        <v/>
      </c>
      <c r="J444">
        <f t="shared" si="101"/>
        <v>39.875</v>
      </c>
      <c r="K444">
        <f t="shared" si="102"/>
        <v>39.875</v>
      </c>
      <c r="L444" t="s">
        <v>3540</v>
      </c>
      <c r="M444" t="s">
        <v>1047</v>
      </c>
      <c r="N444" t="s">
        <v>16</v>
      </c>
      <c r="O444" t="s">
        <v>17</v>
      </c>
      <c r="P444" t="s">
        <v>40</v>
      </c>
      <c r="Q444" t="s">
        <v>41</v>
      </c>
      <c r="R444" t="s">
        <v>35</v>
      </c>
      <c r="S444" t="s">
        <v>21</v>
      </c>
      <c r="T444" t="s">
        <v>21</v>
      </c>
      <c r="U444" t="s">
        <v>1856</v>
      </c>
      <c r="V444" t="s">
        <v>43</v>
      </c>
      <c r="W444">
        <v>81.752867789339234</v>
      </c>
      <c r="X444">
        <v>6.7911443628548556</v>
      </c>
      <c r="Y444">
        <v>222</v>
      </c>
      <c r="Z444" t="s">
        <v>3693</v>
      </c>
      <c r="AA444" t="s">
        <v>3554</v>
      </c>
      <c r="AB444" t="s">
        <v>3585</v>
      </c>
      <c r="AC444">
        <v>5</v>
      </c>
      <c r="AD444" t="s">
        <v>3565</v>
      </c>
      <c r="AE444" t="s">
        <v>3554</v>
      </c>
      <c r="AF444" t="s">
        <v>3586</v>
      </c>
      <c r="AG444">
        <v>8</v>
      </c>
      <c r="AH444" t="s">
        <v>3568</v>
      </c>
      <c r="AI444">
        <f t="shared" si="103"/>
        <v>41.422535211267608</v>
      </c>
      <c r="AJ444">
        <f t="shared" si="104"/>
        <v>41.422535211267608</v>
      </c>
      <c r="AK444" t="str">
        <f t="shared" si="105"/>
        <v/>
      </c>
      <c r="AL444" t="str">
        <f t="shared" si="106"/>
        <v/>
      </c>
      <c r="AM444" t="str">
        <f t="shared" si="107"/>
        <v/>
      </c>
      <c r="AN444" t="str">
        <f t="shared" si="108"/>
        <v/>
      </c>
      <c r="AO444">
        <f t="shared" si="109"/>
        <v>43.473684210526315</v>
      </c>
      <c r="AP444">
        <f t="shared" si="110"/>
        <v>43.473684210526315</v>
      </c>
    </row>
    <row r="445" spans="1:42" x14ac:dyDescent="0.3">
      <c r="A445" s="2">
        <v>45052</v>
      </c>
      <c r="B445" s="2">
        <v>45149</v>
      </c>
      <c r="C445">
        <v>97</v>
      </c>
      <c r="D445">
        <f t="shared" si="111"/>
        <v>43.4</v>
      </c>
      <c r="E445">
        <f t="shared" si="96"/>
        <v>43.4</v>
      </c>
      <c r="F445" t="str">
        <f t="shared" si="97"/>
        <v/>
      </c>
      <c r="G445" t="str">
        <f t="shared" si="98"/>
        <v/>
      </c>
      <c r="H445">
        <f t="shared" si="99"/>
        <v>42</v>
      </c>
      <c r="I445">
        <f t="shared" si="100"/>
        <v>42</v>
      </c>
      <c r="J445" t="str">
        <f t="shared" si="101"/>
        <v/>
      </c>
      <c r="K445" t="str">
        <f t="shared" si="102"/>
        <v/>
      </c>
      <c r="L445" t="s">
        <v>3540</v>
      </c>
      <c r="M445" t="s">
        <v>2987</v>
      </c>
      <c r="N445" t="s">
        <v>80</v>
      </c>
      <c r="O445" t="s">
        <v>17</v>
      </c>
      <c r="P445" t="s">
        <v>40</v>
      </c>
      <c r="Q445" t="s">
        <v>41</v>
      </c>
      <c r="R445" t="s">
        <v>42</v>
      </c>
      <c r="S445" t="s">
        <v>21</v>
      </c>
      <c r="T445" t="s">
        <v>3546</v>
      </c>
      <c r="U445" t="s">
        <v>1220</v>
      </c>
      <c r="V445" t="s">
        <v>24</v>
      </c>
      <c r="W445">
        <v>27.710549762839381</v>
      </c>
      <c r="X445">
        <v>4.8409901416242569</v>
      </c>
      <c r="Y445">
        <v>222</v>
      </c>
      <c r="Z445" t="s">
        <v>3693</v>
      </c>
      <c r="AA445" t="s">
        <v>3554</v>
      </c>
      <c r="AB445" t="s">
        <v>3585</v>
      </c>
      <c r="AC445">
        <v>5</v>
      </c>
      <c r="AD445" t="s">
        <v>3565</v>
      </c>
      <c r="AE445" t="s">
        <v>3554</v>
      </c>
      <c r="AF445" t="s">
        <v>3586</v>
      </c>
      <c r="AG445">
        <v>8</v>
      </c>
      <c r="AH445" t="s">
        <v>3568</v>
      </c>
      <c r="AI445">
        <f t="shared" si="103"/>
        <v>41.422535211267608</v>
      </c>
      <c r="AJ445">
        <f t="shared" si="104"/>
        <v>41.422535211267608</v>
      </c>
      <c r="AK445" t="str">
        <f t="shared" si="105"/>
        <v/>
      </c>
      <c r="AL445" t="str">
        <f t="shared" si="106"/>
        <v/>
      </c>
      <c r="AM445">
        <f t="shared" si="107"/>
        <v>38.270270270270274</v>
      </c>
      <c r="AN445">
        <f t="shared" si="108"/>
        <v>38.270270270270274</v>
      </c>
      <c r="AO445" t="str">
        <f t="shared" si="109"/>
        <v/>
      </c>
      <c r="AP445" t="str">
        <f t="shared" si="110"/>
        <v/>
      </c>
    </row>
    <row r="446" spans="1:42" x14ac:dyDescent="0.3">
      <c r="A446" s="2">
        <v>45137</v>
      </c>
      <c r="B446" s="2">
        <v>45150</v>
      </c>
      <c r="C446">
        <v>13</v>
      </c>
      <c r="D446">
        <f t="shared" si="111"/>
        <v>44.769230769230766</v>
      </c>
      <c r="E446">
        <f t="shared" si="96"/>
        <v>44.769230769230766</v>
      </c>
      <c r="F446" t="str">
        <f t="shared" si="97"/>
        <v/>
      </c>
      <c r="G446" t="str">
        <f t="shared" si="98"/>
        <v/>
      </c>
      <c r="H446" t="str">
        <f t="shared" si="99"/>
        <v/>
      </c>
      <c r="I446" t="str">
        <f t="shared" si="100"/>
        <v/>
      </c>
      <c r="J446">
        <f t="shared" si="101"/>
        <v>36.857142857142854</v>
      </c>
      <c r="K446">
        <f t="shared" si="102"/>
        <v>36.857142857142854</v>
      </c>
      <c r="L446" t="s">
        <v>3538</v>
      </c>
      <c r="M446" t="s">
        <v>1986</v>
      </c>
      <c r="N446" t="s">
        <v>16</v>
      </c>
      <c r="O446" t="s">
        <v>51</v>
      </c>
      <c r="P446" t="s">
        <v>59</v>
      </c>
      <c r="Q446" t="s">
        <v>34</v>
      </c>
      <c r="R446" t="s">
        <v>35</v>
      </c>
      <c r="S446" t="s">
        <v>22</v>
      </c>
      <c r="T446" t="s">
        <v>22</v>
      </c>
      <c r="V446" t="s">
        <v>63</v>
      </c>
      <c r="W446">
        <v>75.068771776002279</v>
      </c>
      <c r="X446">
        <v>6.8103474290486758</v>
      </c>
      <c r="Y446">
        <v>223</v>
      </c>
      <c r="Z446" t="s">
        <v>3768</v>
      </c>
      <c r="AA446" t="s">
        <v>3554</v>
      </c>
      <c r="AB446" t="s">
        <v>3586</v>
      </c>
      <c r="AC446">
        <v>7</v>
      </c>
      <c r="AD446" t="s">
        <v>3567</v>
      </c>
      <c r="AE446" t="s">
        <v>3554</v>
      </c>
      <c r="AF446" t="s">
        <v>3586</v>
      </c>
      <c r="AG446">
        <v>8</v>
      </c>
      <c r="AH446" t="s">
        <v>3568</v>
      </c>
      <c r="AI446">
        <f t="shared" si="103"/>
        <v>41.305555555555557</v>
      </c>
      <c r="AJ446">
        <f t="shared" si="104"/>
        <v>41.305555555555557</v>
      </c>
      <c r="AK446" t="str">
        <f t="shared" si="105"/>
        <v/>
      </c>
      <c r="AL446" t="str">
        <f t="shared" si="106"/>
        <v/>
      </c>
      <c r="AM446" t="str">
        <f t="shared" si="107"/>
        <v/>
      </c>
      <c r="AN446" t="str">
        <f t="shared" si="108"/>
        <v/>
      </c>
      <c r="AO446">
        <f t="shared" si="109"/>
        <v>41.95</v>
      </c>
      <c r="AP446">
        <f t="shared" si="110"/>
        <v>41.95</v>
      </c>
    </row>
    <row r="447" spans="1:42" x14ac:dyDescent="0.3">
      <c r="A447" s="2">
        <v>45124</v>
      </c>
      <c r="B447" s="2">
        <v>45150</v>
      </c>
      <c r="C447">
        <v>26</v>
      </c>
      <c r="D447">
        <f t="shared" si="111"/>
        <v>44.769230769230766</v>
      </c>
      <c r="E447">
        <f t="shared" si="96"/>
        <v>44.769230769230766</v>
      </c>
      <c r="F447" t="str">
        <f t="shared" si="97"/>
        <v/>
      </c>
      <c r="G447" t="str">
        <f t="shared" si="98"/>
        <v/>
      </c>
      <c r="H447">
        <f t="shared" si="99"/>
        <v>53.333333333333336</v>
      </c>
      <c r="I447">
        <f t="shared" si="100"/>
        <v>53.333333333333336</v>
      </c>
      <c r="J447" t="str">
        <f t="shared" si="101"/>
        <v/>
      </c>
      <c r="K447" t="str">
        <f t="shared" si="102"/>
        <v/>
      </c>
      <c r="L447" t="s">
        <v>3538</v>
      </c>
      <c r="M447" t="s">
        <v>1831</v>
      </c>
      <c r="N447" t="s">
        <v>157</v>
      </c>
      <c r="O447" t="s">
        <v>51</v>
      </c>
      <c r="P447" t="s">
        <v>52</v>
      </c>
      <c r="Q447" t="s">
        <v>34</v>
      </c>
      <c r="R447" t="s">
        <v>42</v>
      </c>
      <c r="S447" t="s">
        <v>21</v>
      </c>
      <c r="T447" t="s">
        <v>21</v>
      </c>
      <c r="U447" t="s">
        <v>3298</v>
      </c>
      <c r="V447" t="s">
        <v>54</v>
      </c>
      <c r="W447">
        <v>25.522282409429032</v>
      </c>
      <c r="X447">
        <v>4.3143559810763268</v>
      </c>
      <c r="Y447">
        <v>223</v>
      </c>
      <c r="Z447" t="s">
        <v>3768</v>
      </c>
      <c r="AA447" t="s">
        <v>3554</v>
      </c>
      <c r="AB447" t="s">
        <v>3586</v>
      </c>
      <c r="AC447">
        <v>7</v>
      </c>
      <c r="AD447" t="s">
        <v>3567</v>
      </c>
      <c r="AE447" t="s">
        <v>3554</v>
      </c>
      <c r="AF447" t="s">
        <v>3586</v>
      </c>
      <c r="AG447">
        <v>8</v>
      </c>
      <c r="AH447" t="s">
        <v>3568</v>
      </c>
      <c r="AI447">
        <f t="shared" si="103"/>
        <v>41.305555555555557</v>
      </c>
      <c r="AJ447">
        <f t="shared" si="104"/>
        <v>41.305555555555557</v>
      </c>
      <c r="AK447" t="str">
        <f t="shared" si="105"/>
        <v/>
      </c>
      <c r="AL447" t="str">
        <f t="shared" si="106"/>
        <v/>
      </c>
      <c r="AM447">
        <f t="shared" si="107"/>
        <v>38.810810810810814</v>
      </c>
      <c r="AN447">
        <f t="shared" si="108"/>
        <v>38.810810810810814</v>
      </c>
      <c r="AO447" t="str">
        <f t="shared" si="109"/>
        <v/>
      </c>
      <c r="AP447" t="str">
        <f t="shared" si="110"/>
        <v/>
      </c>
    </row>
    <row r="448" spans="1:42" x14ac:dyDescent="0.3">
      <c r="A448" s="2">
        <v>45080</v>
      </c>
      <c r="B448" s="2">
        <v>45151</v>
      </c>
      <c r="C448">
        <v>71</v>
      </c>
      <c r="D448">
        <f t="shared" si="111"/>
        <v>58.06666666666667</v>
      </c>
      <c r="E448">
        <f t="shared" si="96"/>
        <v>58.06666666666667</v>
      </c>
      <c r="F448" t="str">
        <f t="shared" si="97"/>
        <v/>
      </c>
      <c r="G448" t="str">
        <f t="shared" si="98"/>
        <v/>
      </c>
      <c r="H448">
        <f t="shared" si="99"/>
        <v>57.75</v>
      </c>
      <c r="I448">
        <f t="shared" si="100"/>
        <v>57.75</v>
      </c>
      <c r="J448" t="str">
        <f t="shared" si="101"/>
        <v/>
      </c>
      <c r="K448" t="str">
        <f t="shared" si="102"/>
        <v/>
      </c>
      <c r="L448" t="s">
        <v>3537</v>
      </c>
      <c r="M448" t="s">
        <v>87</v>
      </c>
      <c r="N448" t="s">
        <v>118</v>
      </c>
      <c r="O448" t="s">
        <v>58</v>
      </c>
      <c r="P448" t="s">
        <v>59</v>
      </c>
      <c r="Q448" t="s">
        <v>92</v>
      </c>
      <c r="R448" t="s">
        <v>42</v>
      </c>
      <c r="S448" t="s">
        <v>22</v>
      </c>
      <c r="T448" t="s">
        <v>22</v>
      </c>
      <c r="V448" t="s">
        <v>43</v>
      </c>
      <c r="W448">
        <v>61.243855283775737</v>
      </c>
      <c r="X448">
        <v>6.9867679569045542</v>
      </c>
      <c r="Y448">
        <v>224</v>
      </c>
      <c r="Z448" t="s">
        <v>3704</v>
      </c>
      <c r="AA448" t="s">
        <v>3554</v>
      </c>
      <c r="AB448" t="s">
        <v>3585</v>
      </c>
      <c r="AC448">
        <v>6</v>
      </c>
      <c r="AD448" t="s">
        <v>3566</v>
      </c>
      <c r="AE448" t="s">
        <v>3554</v>
      </c>
      <c r="AF448" t="s">
        <v>3586</v>
      </c>
      <c r="AG448">
        <v>8</v>
      </c>
      <c r="AH448" t="s">
        <v>3568</v>
      </c>
      <c r="AI448">
        <f t="shared" si="103"/>
        <v>43.684931506849317</v>
      </c>
      <c r="AJ448">
        <f t="shared" si="104"/>
        <v>43.684931506849317</v>
      </c>
      <c r="AK448" t="str">
        <f t="shared" si="105"/>
        <v/>
      </c>
      <c r="AL448" t="str">
        <f t="shared" si="106"/>
        <v/>
      </c>
      <c r="AM448">
        <f t="shared" si="107"/>
        <v>40.675675675675677</v>
      </c>
      <c r="AN448">
        <f t="shared" si="108"/>
        <v>40.675675675675677</v>
      </c>
      <c r="AO448" t="str">
        <f t="shared" si="109"/>
        <v/>
      </c>
      <c r="AP448" t="str">
        <f t="shared" si="110"/>
        <v/>
      </c>
    </row>
    <row r="449" spans="1:42" x14ac:dyDescent="0.3">
      <c r="A449" s="2">
        <v>44934</v>
      </c>
      <c r="B449" s="2">
        <v>45151</v>
      </c>
      <c r="C449">
        <v>217</v>
      </c>
      <c r="D449">
        <f t="shared" si="111"/>
        <v>58.06666666666667</v>
      </c>
      <c r="E449">
        <f t="shared" si="96"/>
        <v>58.06666666666667</v>
      </c>
      <c r="F449">
        <f t="shared" si="97"/>
        <v>95.25</v>
      </c>
      <c r="G449">
        <f t="shared" si="98"/>
        <v>95.25</v>
      </c>
      <c r="H449" t="str">
        <f t="shared" si="99"/>
        <v/>
      </c>
      <c r="I449" t="str">
        <f t="shared" si="100"/>
        <v/>
      </c>
      <c r="J449" t="str">
        <f t="shared" si="101"/>
        <v/>
      </c>
      <c r="K449" t="str">
        <f t="shared" si="102"/>
        <v/>
      </c>
      <c r="L449" t="s">
        <v>3541</v>
      </c>
      <c r="M449" t="s">
        <v>1883</v>
      </c>
      <c r="N449" t="s">
        <v>16</v>
      </c>
      <c r="O449" t="s">
        <v>17</v>
      </c>
      <c r="P449" t="s">
        <v>18</v>
      </c>
      <c r="Q449" t="s">
        <v>19</v>
      </c>
      <c r="R449" t="s">
        <v>20</v>
      </c>
      <c r="S449" t="s">
        <v>21</v>
      </c>
      <c r="T449" t="s">
        <v>3546</v>
      </c>
      <c r="U449" t="s">
        <v>2588</v>
      </c>
      <c r="V449" t="s">
        <v>76</v>
      </c>
      <c r="W449">
        <v>84.086073077017673</v>
      </c>
      <c r="X449">
        <v>5.9993379054804601</v>
      </c>
      <c r="Y449">
        <v>224</v>
      </c>
      <c r="Z449" t="s">
        <v>3704</v>
      </c>
      <c r="AA449" t="s">
        <v>3554</v>
      </c>
      <c r="AB449" t="s">
        <v>3584</v>
      </c>
      <c r="AC449">
        <v>1</v>
      </c>
      <c r="AD449" t="s">
        <v>3561</v>
      </c>
      <c r="AE449" t="s">
        <v>3554</v>
      </c>
      <c r="AF449" t="s">
        <v>3586</v>
      </c>
      <c r="AG449">
        <v>8</v>
      </c>
      <c r="AH449" t="s">
        <v>3568</v>
      </c>
      <c r="AI449">
        <f t="shared" si="103"/>
        <v>43.684931506849317</v>
      </c>
      <c r="AJ449">
        <f t="shared" si="104"/>
        <v>43.684931506849317</v>
      </c>
      <c r="AK449">
        <f t="shared" si="105"/>
        <v>55.8</v>
      </c>
      <c r="AL449">
        <f t="shared" si="106"/>
        <v>55.8</v>
      </c>
      <c r="AM449" t="str">
        <f t="shared" si="107"/>
        <v/>
      </c>
      <c r="AN449" t="str">
        <f t="shared" si="108"/>
        <v/>
      </c>
      <c r="AO449" t="str">
        <f t="shared" si="109"/>
        <v/>
      </c>
      <c r="AP449" t="str">
        <f t="shared" si="110"/>
        <v/>
      </c>
    </row>
    <row r="450" spans="1:42" x14ac:dyDescent="0.3">
      <c r="A450" s="2">
        <v>45143</v>
      </c>
      <c r="B450" s="2">
        <v>45151</v>
      </c>
      <c r="C450">
        <v>8</v>
      </c>
      <c r="D450">
        <f t="shared" si="111"/>
        <v>58.06666666666667</v>
      </c>
      <c r="E450">
        <f t="shared" ref="E450:E513" si="112">IF(
  L450 &lt;&gt; "Backlog/Error",
  IFERROR(
    AVERAGEIFS(
      $C$2:$C$1880,
      $B$2:$B$1880, "&gt;=" &amp; B450 - 6,
      $B$2:$B$1880, "&lt;=" &amp; B450,
      $L$2:$L$1880, "&lt;&gt;Backlog/Error"
    ),
  ""),
"")</f>
        <v>58.06666666666667</v>
      </c>
      <c r="F450" t="str">
        <f t="shared" ref="F450:F513" si="113">IF(
  R450 = "Critical",
  IFERROR(
    AVERAGEIFS(
      $C$2:$C$1880,
      $B$2:$B$1880, "&gt;=" &amp; B450 - 6,
      $B$2:$B$1880, "&lt;=" &amp; B450,
      $R$2:$R$1880, "Critical"
    ),
  ""),
"")</f>
        <v/>
      </c>
      <c r="G450" t="str">
        <f t="shared" ref="G450:G513" si="114">IF(
  AND(R450 = "Critical", L450 &lt;&gt; "Backlog/Error"),
  IFERROR(
    AVERAGEIFS(
      $C$2:$C$1880,
      $B$2:$B$1880, "&gt;=" &amp; B450 - 6,
      $B$2:$B$1880, "&lt;=" &amp; B450,
      $R$2:$R$1880, "Critical",
      $L$2:$L$1880, "&lt;&gt;Backlog/Error"
    ),
  ""),
"")</f>
        <v/>
      </c>
      <c r="H450" t="str">
        <f t="shared" ref="H450:H513" si="115">IF(
  R450 = "Moderate",
  IFERROR(
    AVERAGEIFS(
      $C$2:$C$1880,
      $B$2:$B$1880, "&gt;=" &amp; B450 - 6,
      $B$2:$B$1880, "&lt;=" &amp; B450,
      $R$2:$R$1880, "Moderate"
    ),
  ""),
"")</f>
        <v/>
      </c>
      <c r="I450" t="str">
        <f t="shared" ref="I450:I513" si="116">IF(
  AND(R450 = "Moderate", L450 &lt;&gt; "Backlog/Error"),
  IFERROR(
    AVERAGEIFS(
      $C$2:$C$1880,
      $B$2:$B$1880, "&gt;=" &amp; B450 - 6,
      $B$2:$B$1880, "&lt;=" &amp; B450,
      $R$2:$R$1880, "Moderate",
      $L$2:$L$1880, "&lt;&gt;Backlog/Error"
    ),
  ""),
"")</f>
        <v/>
      </c>
      <c r="J450">
        <f t="shared" ref="J450:J513" si="117">IF(
  R450 = "Minor",
  IFERROR(
    AVERAGEIFS(
      $C$2:$C$1880,
      $B$2:$B$1880, "&gt;=" &amp; B450 - 6,
      $B$2:$B$1880, "&lt;=" &amp; B450,
      $R$2:$R$1880, "Minor"
    ),
  ""),
"")</f>
        <v>37</v>
      </c>
      <c r="K450">
        <f t="shared" ref="K450:K513" si="118">IF(
  AND(R450 = "Minor", L450 &lt;&gt; "Backlog/Error"),
  IFERROR(
    AVERAGEIFS(
      $C$2:$C$1880,
      $B$2:$B$1880, "&gt;=" &amp; B450 - 6,
      $B$2:$B$1880, "&lt;=" &amp; B450,
      $R$2:$R$1880, "Minor",
      $L$2:$L$1880, "&lt;&gt;Backlog/Error"
    ),
  ""),
"")</f>
        <v>37</v>
      </c>
      <c r="L450" t="s">
        <v>3538</v>
      </c>
      <c r="M450" t="s">
        <v>1212</v>
      </c>
      <c r="N450" t="s">
        <v>118</v>
      </c>
      <c r="O450" t="s">
        <v>46</v>
      </c>
      <c r="P450" t="s">
        <v>40</v>
      </c>
      <c r="Q450" t="s">
        <v>41</v>
      </c>
      <c r="R450" t="s">
        <v>35</v>
      </c>
      <c r="S450" t="s">
        <v>21</v>
      </c>
      <c r="T450" t="s">
        <v>3546</v>
      </c>
      <c r="U450" t="s">
        <v>3390</v>
      </c>
      <c r="V450" t="s">
        <v>144</v>
      </c>
      <c r="W450">
        <v>94.377345488518216</v>
      </c>
      <c r="X450">
        <v>6.5354736442029946</v>
      </c>
      <c r="Y450">
        <v>224</v>
      </c>
      <c r="Z450" t="s">
        <v>3704</v>
      </c>
      <c r="AA450" t="s">
        <v>3554</v>
      </c>
      <c r="AB450" t="s">
        <v>3586</v>
      </c>
      <c r="AC450">
        <v>8</v>
      </c>
      <c r="AD450" t="s">
        <v>3568</v>
      </c>
      <c r="AE450" t="s">
        <v>3554</v>
      </c>
      <c r="AF450" t="s">
        <v>3586</v>
      </c>
      <c r="AG450">
        <v>8</v>
      </c>
      <c r="AH450" t="s">
        <v>3568</v>
      </c>
      <c r="AI450">
        <f t="shared" ref="AI450:AI513" si="119">IFERROR(
  AVERAGEIFS(
    $C$2:$C$1880,
    $B$2:$B$1880, "&gt;=" &amp; B450 - 29,
    $B$2:$B$1880, "&lt;=" &amp; B450
  ),
"")</f>
        <v>43.684931506849317</v>
      </c>
      <c r="AJ450">
        <f t="shared" ref="AJ450:AJ513" si="120">IF(
  L450 &lt;&gt; "Backlog/Error",
  IFERROR(
    AVERAGEIFS(
      $C$2:$C$1880,
      $B$2:$B$1880, "&gt;=" &amp; B450 - 29,
      $B$2:$B$1880, "&lt;=" &amp; B450,
      $L$2:$L$1880, "&lt;&gt;Backlog/Error"
    ),
  ""),
"")</f>
        <v>43.684931506849317</v>
      </c>
      <c r="AK450" t="str">
        <f t="shared" ref="AK450:AK513" si="121">IF(
  R450 = "Critical",
  IFERROR(
    AVERAGEIFS(
      $C$2:$C$1880,
      $B$2:$B$1880, "&gt;=" &amp; B450 - 29,
      $B$2:$B$1880, "&lt;=" &amp; B450,
      $R$2:$R$1880, "Critical"
    ),
  ""),
"")</f>
        <v/>
      </c>
      <c r="AL450" t="str">
        <f t="shared" ref="AL450:AL513" si="122">IF(
  AND(R450 = "Critical", L450 &lt;&gt; "Backlog/Error"),
  IFERROR(
    AVERAGEIFS(
      $C$2:$C$1880,
      $B$2:$B$1880, "&gt;=" &amp; B450 - 29,
      $B$2:$B$1880, "&lt;=" &amp; B450,
      $R$2:$R$1880, "Critical",
      $L$2:$L$1880, "&lt;&gt;Backlog/Error"
    ),
  ""),
"")</f>
        <v/>
      </c>
      <c r="AM450" t="str">
        <f t="shared" ref="AM450:AM513" si="123">IF(
  R450 = "Moderate",
  IFERROR(
    AVERAGEIFS(
      $C$2:$C$1880,
      $B$2:$B$1880, "&gt;=" &amp; B450 - 29,
      $B$2:$B$1880, "&lt;=" &amp; B450,
      $R$2:$R$1880, "Moderate"
    ),
  ""),
"")</f>
        <v/>
      </c>
      <c r="AN450" t="str">
        <f t="shared" ref="AN450:AN513" si="124">IF(
  AND(R450 = "Moderate", L450 &lt;&gt; "Backlog/Error"),
  IFERROR(
    AVERAGEIFS(
      $C$2:$C$1880,
      $B$2:$B$1880, "&gt;=" &amp; B450 - 29,
      $B$2:$B$1880, "&lt;=" &amp; B450,
      $R$2:$R$1880, "Moderate",
      $L$2:$L$1880, "&lt;&gt;Backlog/Error"
    ),
  ""),
"")</f>
        <v/>
      </c>
      <c r="AO450">
        <f t="shared" ref="AO450:AO513" si="125">IF(
  R450 = "Minor",
  IFERROR(
    AVERAGEIFS(
      $C$2:$C$1880,
      $B$2:$B$1880, "&gt;=" &amp; B450 - 29,
      $B$2:$B$1880, "&lt;=" &amp; B450,
      $R$2:$R$1880, "Minor"
    ),
  ""),
"")</f>
        <v>40.333333333333336</v>
      </c>
      <c r="AP450">
        <f t="shared" ref="AP450:AP513" si="126">IF(
  AND(R450 = "Minor", L450 &lt;&gt; "Backlog/Error"),
  IFERROR(
    AVERAGEIFS(
      $C$2:$C$1880,
      $B$2:$B$1880, "&gt;=" &amp; B450 - 29,
      $B$2:$B$1880, "&lt;=" &amp; B450,
      $R$2:$R$1880, "Minor",
      $L$2:$L$1880, "&lt;&gt;Backlog/Error"
    ),
  ""),
"")</f>
        <v>40.333333333333336</v>
      </c>
    </row>
    <row r="451" spans="1:42" x14ac:dyDescent="0.3">
      <c r="A451" s="2">
        <v>45134</v>
      </c>
      <c r="B451" s="2">
        <v>45152</v>
      </c>
      <c r="C451">
        <v>18</v>
      </c>
      <c r="D451">
        <f t="shared" ref="D451:D514" si="127">IFERROR(AVERAGEIFS($C$2:$C$1880, $B$2:$B$1880, "&gt;=" &amp; B451 - 6, $B$2:$B$1880, "&lt;=" &amp; B451), "")</f>
        <v>46.777777777777779</v>
      </c>
      <c r="E451">
        <f t="shared" si="112"/>
        <v>46.777777777777779</v>
      </c>
      <c r="F451" t="str">
        <f t="shared" si="113"/>
        <v/>
      </c>
      <c r="G451" t="str">
        <f t="shared" si="114"/>
        <v/>
      </c>
      <c r="H451">
        <f t="shared" si="115"/>
        <v>42.333333333333336</v>
      </c>
      <c r="I451">
        <f t="shared" si="116"/>
        <v>42.333333333333336</v>
      </c>
      <c r="J451" t="str">
        <f t="shared" si="117"/>
        <v/>
      </c>
      <c r="K451" t="str">
        <f t="shared" si="118"/>
        <v/>
      </c>
      <c r="L451" t="s">
        <v>3538</v>
      </c>
      <c r="M451" t="s">
        <v>1151</v>
      </c>
      <c r="N451" t="s">
        <v>103</v>
      </c>
      <c r="O451" t="s">
        <v>51</v>
      </c>
      <c r="P451" t="s">
        <v>52</v>
      </c>
      <c r="Q451" t="s">
        <v>92</v>
      </c>
      <c r="R451" t="s">
        <v>42</v>
      </c>
      <c r="S451" t="s">
        <v>22</v>
      </c>
      <c r="T451" t="s">
        <v>22</v>
      </c>
      <c r="V451" t="s">
        <v>144</v>
      </c>
      <c r="W451">
        <v>82.691571538296714</v>
      </c>
      <c r="X451">
        <v>6.8331316569645839</v>
      </c>
      <c r="Y451">
        <v>225</v>
      </c>
      <c r="Z451" t="s">
        <v>3886</v>
      </c>
      <c r="AA451" t="s">
        <v>3554</v>
      </c>
      <c r="AB451" t="s">
        <v>3586</v>
      </c>
      <c r="AC451">
        <v>7</v>
      </c>
      <c r="AD451" t="s">
        <v>3567</v>
      </c>
      <c r="AE451" t="s">
        <v>3554</v>
      </c>
      <c r="AF451" t="s">
        <v>3586</v>
      </c>
      <c r="AG451">
        <v>8</v>
      </c>
      <c r="AH451" t="s">
        <v>3568</v>
      </c>
      <c r="AI451">
        <f t="shared" si="119"/>
        <v>42.213333333333331</v>
      </c>
      <c r="AJ451">
        <f t="shared" si="120"/>
        <v>42.213333333333331</v>
      </c>
      <c r="AK451" t="str">
        <f t="shared" si="121"/>
        <v/>
      </c>
      <c r="AL451" t="str">
        <f t="shared" si="122"/>
        <v/>
      </c>
      <c r="AM451">
        <f t="shared" si="123"/>
        <v>39.621621621621621</v>
      </c>
      <c r="AN451">
        <f t="shared" si="124"/>
        <v>39.621621621621621</v>
      </c>
      <c r="AO451" t="str">
        <f t="shared" si="125"/>
        <v/>
      </c>
      <c r="AP451" t="str">
        <f t="shared" si="126"/>
        <v/>
      </c>
    </row>
    <row r="452" spans="1:42" x14ac:dyDescent="0.3">
      <c r="A452" s="2">
        <v>45146</v>
      </c>
      <c r="B452" s="2">
        <v>45152</v>
      </c>
      <c r="C452">
        <v>6</v>
      </c>
      <c r="D452">
        <f t="shared" si="127"/>
        <v>46.777777777777779</v>
      </c>
      <c r="E452">
        <f t="shared" si="112"/>
        <v>46.777777777777779</v>
      </c>
      <c r="F452" t="str">
        <f t="shared" si="113"/>
        <v/>
      </c>
      <c r="G452" t="str">
        <f t="shared" si="114"/>
        <v/>
      </c>
      <c r="H452" t="str">
        <f t="shared" si="115"/>
        <v/>
      </c>
      <c r="I452" t="str">
        <f t="shared" si="116"/>
        <v/>
      </c>
      <c r="J452">
        <f t="shared" si="117"/>
        <v>33.125</v>
      </c>
      <c r="K452">
        <f t="shared" si="118"/>
        <v>33.125</v>
      </c>
      <c r="L452" t="s">
        <v>3538</v>
      </c>
      <c r="M452" t="s">
        <v>2543</v>
      </c>
      <c r="N452" t="s">
        <v>80</v>
      </c>
      <c r="O452" t="s">
        <v>51</v>
      </c>
      <c r="P452" t="s">
        <v>59</v>
      </c>
      <c r="Q452" t="s">
        <v>19</v>
      </c>
      <c r="R452" t="s">
        <v>35</v>
      </c>
      <c r="S452" t="s">
        <v>21</v>
      </c>
      <c r="T452" t="s">
        <v>21</v>
      </c>
      <c r="U452" t="s">
        <v>2544</v>
      </c>
      <c r="V452" t="s">
        <v>24</v>
      </c>
      <c r="W452">
        <v>17.57913024375631</v>
      </c>
      <c r="X452">
        <v>5.4098865593285632</v>
      </c>
      <c r="Y452">
        <v>225</v>
      </c>
      <c r="Z452" t="s">
        <v>3886</v>
      </c>
      <c r="AA452" t="s">
        <v>3554</v>
      </c>
      <c r="AB452" t="s">
        <v>3586</v>
      </c>
      <c r="AC452">
        <v>8</v>
      </c>
      <c r="AD452" t="s">
        <v>3568</v>
      </c>
      <c r="AE452" t="s">
        <v>3554</v>
      </c>
      <c r="AF452" t="s">
        <v>3586</v>
      </c>
      <c r="AG452">
        <v>8</v>
      </c>
      <c r="AH452" t="s">
        <v>3568</v>
      </c>
      <c r="AI452">
        <f t="shared" si="119"/>
        <v>42.213333333333331</v>
      </c>
      <c r="AJ452">
        <f t="shared" si="120"/>
        <v>42.213333333333331</v>
      </c>
      <c r="AK452" t="str">
        <f t="shared" si="121"/>
        <v/>
      </c>
      <c r="AL452" t="str">
        <f t="shared" si="122"/>
        <v/>
      </c>
      <c r="AM452" t="str">
        <f t="shared" si="123"/>
        <v/>
      </c>
      <c r="AN452" t="str">
        <f t="shared" si="124"/>
        <v/>
      </c>
      <c r="AO452">
        <f t="shared" si="125"/>
        <v>38.772727272727273</v>
      </c>
      <c r="AP452">
        <f t="shared" si="126"/>
        <v>38.772727272727273</v>
      </c>
    </row>
    <row r="453" spans="1:42" x14ac:dyDescent="0.3">
      <c r="A453" s="2">
        <v>45147</v>
      </c>
      <c r="B453" s="2">
        <v>45152</v>
      </c>
      <c r="C453">
        <v>5</v>
      </c>
      <c r="D453">
        <f t="shared" si="127"/>
        <v>46.777777777777779</v>
      </c>
      <c r="E453">
        <f t="shared" si="112"/>
        <v>46.777777777777779</v>
      </c>
      <c r="F453" t="str">
        <f t="shared" si="113"/>
        <v/>
      </c>
      <c r="G453" t="str">
        <f t="shared" si="114"/>
        <v/>
      </c>
      <c r="H453">
        <f t="shared" si="115"/>
        <v>42.333333333333336</v>
      </c>
      <c r="I453">
        <f t="shared" si="116"/>
        <v>42.333333333333336</v>
      </c>
      <c r="J453" t="str">
        <f t="shared" si="117"/>
        <v/>
      </c>
      <c r="K453" t="str">
        <f t="shared" si="118"/>
        <v/>
      </c>
      <c r="L453" t="s">
        <v>3538</v>
      </c>
      <c r="M453" t="s">
        <v>633</v>
      </c>
      <c r="N453" t="s">
        <v>28</v>
      </c>
      <c r="O453" t="s">
        <v>58</v>
      </c>
      <c r="P453" t="s">
        <v>52</v>
      </c>
      <c r="Q453" t="s">
        <v>34</v>
      </c>
      <c r="R453" t="s">
        <v>42</v>
      </c>
      <c r="S453" t="s">
        <v>21</v>
      </c>
      <c r="T453" t="s">
        <v>21</v>
      </c>
      <c r="U453" t="s">
        <v>3467</v>
      </c>
      <c r="V453" t="s">
        <v>144</v>
      </c>
      <c r="W453">
        <v>31.669299832842668</v>
      </c>
      <c r="X453">
        <v>5.4691669838155308</v>
      </c>
      <c r="Y453">
        <v>225</v>
      </c>
      <c r="Z453" t="s">
        <v>3886</v>
      </c>
      <c r="AA453" t="s">
        <v>3554</v>
      </c>
      <c r="AB453" t="s">
        <v>3586</v>
      </c>
      <c r="AC453">
        <v>8</v>
      </c>
      <c r="AD453" t="s">
        <v>3568</v>
      </c>
      <c r="AE453" t="s">
        <v>3554</v>
      </c>
      <c r="AF453" t="s">
        <v>3586</v>
      </c>
      <c r="AG453">
        <v>8</v>
      </c>
      <c r="AH453" t="s">
        <v>3568</v>
      </c>
      <c r="AI453">
        <f t="shared" si="119"/>
        <v>42.213333333333331</v>
      </c>
      <c r="AJ453">
        <f t="shared" si="120"/>
        <v>42.213333333333331</v>
      </c>
      <c r="AK453" t="str">
        <f t="shared" si="121"/>
        <v/>
      </c>
      <c r="AL453" t="str">
        <f t="shared" si="122"/>
        <v/>
      </c>
      <c r="AM453">
        <f t="shared" si="123"/>
        <v>39.621621621621621</v>
      </c>
      <c r="AN453">
        <f t="shared" si="124"/>
        <v>39.621621621621621</v>
      </c>
      <c r="AO453" t="str">
        <f t="shared" si="125"/>
        <v/>
      </c>
      <c r="AP453" t="str">
        <f t="shared" si="126"/>
        <v/>
      </c>
    </row>
    <row r="454" spans="1:42" x14ac:dyDescent="0.3">
      <c r="A454" s="2">
        <v>45142</v>
      </c>
      <c r="B454" s="2">
        <v>45152</v>
      </c>
      <c r="C454">
        <v>10</v>
      </c>
      <c r="D454">
        <f t="shared" si="127"/>
        <v>46.777777777777779</v>
      </c>
      <c r="E454">
        <f t="shared" si="112"/>
        <v>46.777777777777779</v>
      </c>
      <c r="F454">
        <f t="shared" si="113"/>
        <v>80.75</v>
      </c>
      <c r="G454">
        <f t="shared" si="114"/>
        <v>80.75</v>
      </c>
      <c r="H454" t="str">
        <f t="shared" si="115"/>
        <v/>
      </c>
      <c r="I454" t="str">
        <f t="shared" si="116"/>
        <v/>
      </c>
      <c r="J454" t="str">
        <f t="shared" si="117"/>
        <v/>
      </c>
      <c r="K454" t="str">
        <f t="shared" si="118"/>
        <v/>
      </c>
      <c r="L454" t="s">
        <v>3538</v>
      </c>
      <c r="M454" t="s">
        <v>707</v>
      </c>
      <c r="N454" t="s">
        <v>103</v>
      </c>
      <c r="O454" t="s">
        <v>17</v>
      </c>
      <c r="P454" t="s">
        <v>18</v>
      </c>
      <c r="Q454" t="s">
        <v>34</v>
      </c>
      <c r="R454" t="s">
        <v>20</v>
      </c>
      <c r="S454" t="s">
        <v>21</v>
      </c>
      <c r="T454" t="s">
        <v>21</v>
      </c>
      <c r="U454" t="s">
        <v>708</v>
      </c>
      <c r="V454" t="s">
        <v>54</v>
      </c>
      <c r="W454">
        <v>105.4542518104776</v>
      </c>
      <c r="X454">
        <v>6.4116824200735367</v>
      </c>
      <c r="Y454">
        <v>225</v>
      </c>
      <c r="Z454" t="s">
        <v>3886</v>
      </c>
      <c r="AA454" t="s">
        <v>3554</v>
      </c>
      <c r="AB454" t="s">
        <v>3586</v>
      </c>
      <c r="AC454">
        <v>8</v>
      </c>
      <c r="AD454" t="s">
        <v>3568</v>
      </c>
      <c r="AE454" t="s">
        <v>3554</v>
      </c>
      <c r="AF454" t="s">
        <v>3586</v>
      </c>
      <c r="AG454">
        <v>8</v>
      </c>
      <c r="AH454" t="s">
        <v>3568</v>
      </c>
      <c r="AI454">
        <f t="shared" si="119"/>
        <v>42.213333333333331</v>
      </c>
      <c r="AJ454">
        <f t="shared" si="120"/>
        <v>42.213333333333331</v>
      </c>
      <c r="AK454">
        <f t="shared" si="121"/>
        <v>52.9375</v>
      </c>
      <c r="AL454">
        <f t="shared" si="122"/>
        <v>52.9375</v>
      </c>
      <c r="AM454" t="str">
        <f t="shared" si="123"/>
        <v/>
      </c>
      <c r="AN454" t="str">
        <f t="shared" si="124"/>
        <v/>
      </c>
      <c r="AO454" t="str">
        <f t="shared" si="125"/>
        <v/>
      </c>
      <c r="AP454" t="str">
        <f t="shared" si="126"/>
        <v/>
      </c>
    </row>
    <row r="455" spans="1:42" x14ac:dyDescent="0.3">
      <c r="A455" s="2">
        <v>45085</v>
      </c>
      <c r="B455" s="2">
        <v>45153</v>
      </c>
      <c r="C455">
        <v>68</v>
      </c>
      <c r="D455">
        <f t="shared" si="127"/>
        <v>50.421052631578945</v>
      </c>
      <c r="E455">
        <f t="shared" si="112"/>
        <v>50.421052631578945</v>
      </c>
      <c r="F455" t="str">
        <f t="shared" si="113"/>
        <v/>
      </c>
      <c r="G455" t="str">
        <f t="shared" si="114"/>
        <v/>
      </c>
      <c r="H455">
        <f t="shared" si="115"/>
        <v>46</v>
      </c>
      <c r="I455">
        <f t="shared" si="116"/>
        <v>46</v>
      </c>
      <c r="J455" t="str">
        <f t="shared" si="117"/>
        <v/>
      </c>
      <c r="K455" t="str">
        <f t="shared" si="118"/>
        <v/>
      </c>
      <c r="L455" t="s">
        <v>3537</v>
      </c>
      <c r="M455" t="s">
        <v>351</v>
      </c>
      <c r="N455" t="s">
        <v>57</v>
      </c>
      <c r="O455" t="s">
        <v>33</v>
      </c>
      <c r="P455" t="s">
        <v>18</v>
      </c>
      <c r="Q455" t="s">
        <v>19</v>
      </c>
      <c r="R455" t="s">
        <v>42</v>
      </c>
      <c r="S455" t="s">
        <v>22</v>
      </c>
      <c r="T455" t="s">
        <v>22</v>
      </c>
      <c r="V455" t="s">
        <v>54</v>
      </c>
      <c r="W455">
        <v>103.14255837981879</v>
      </c>
      <c r="X455">
        <v>5.6260547089808011</v>
      </c>
      <c r="Y455">
        <v>226</v>
      </c>
      <c r="Z455" t="s">
        <v>3849</v>
      </c>
      <c r="AA455" t="s">
        <v>3554</v>
      </c>
      <c r="AB455" t="s">
        <v>3585</v>
      </c>
      <c r="AC455">
        <v>6</v>
      </c>
      <c r="AD455" t="s">
        <v>3566</v>
      </c>
      <c r="AE455" t="s">
        <v>3554</v>
      </c>
      <c r="AF455" t="s">
        <v>3586</v>
      </c>
      <c r="AG455">
        <v>8</v>
      </c>
      <c r="AH455" t="s">
        <v>3568</v>
      </c>
      <c r="AI455">
        <f t="shared" si="119"/>
        <v>42.727272727272727</v>
      </c>
      <c r="AJ455">
        <f t="shared" si="120"/>
        <v>42.727272727272727</v>
      </c>
      <c r="AK455" t="str">
        <f t="shared" si="121"/>
        <v/>
      </c>
      <c r="AL455" t="str">
        <f t="shared" si="122"/>
        <v/>
      </c>
      <c r="AM455">
        <f t="shared" si="123"/>
        <v>40.368421052631582</v>
      </c>
      <c r="AN455">
        <f t="shared" si="124"/>
        <v>40.368421052631582</v>
      </c>
      <c r="AO455" t="str">
        <f t="shared" si="125"/>
        <v/>
      </c>
      <c r="AP455" t="str">
        <f t="shared" si="126"/>
        <v/>
      </c>
    </row>
    <row r="456" spans="1:42" x14ac:dyDescent="0.3">
      <c r="A456" s="2">
        <v>45097</v>
      </c>
      <c r="B456" s="2">
        <v>45153</v>
      </c>
      <c r="C456">
        <v>56</v>
      </c>
      <c r="D456">
        <f t="shared" si="127"/>
        <v>50.421052631578945</v>
      </c>
      <c r="E456">
        <f t="shared" si="112"/>
        <v>50.421052631578945</v>
      </c>
      <c r="F456" t="str">
        <f t="shared" si="113"/>
        <v/>
      </c>
      <c r="G456" t="str">
        <f t="shared" si="114"/>
        <v/>
      </c>
      <c r="H456" t="str">
        <f t="shared" si="115"/>
        <v/>
      </c>
      <c r="I456" t="str">
        <f t="shared" si="116"/>
        <v/>
      </c>
      <c r="J456">
        <f t="shared" si="117"/>
        <v>35.666666666666664</v>
      </c>
      <c r="K456">
        <f t="shared" si="118"/>
        <v>35.666666666666664</v>
      </c>
      <c r="L456" t="s">
        <v>3537</v>
      </c>
      <c r="M456" t="s">
        <v>1536</v>
      </c>
      <c r="N456" t="s">
        <v>39</v>
      </c>
      <c r="O456" t="s">
        <v>51</v>
      </c>
      <c r="P456" t="s">
        <v>59</v>
      </c>
      <c r="Q456" t="s">
        <v>19</v>
      </c>
      <c r="R456" t="s">
        <v>35</v>
      </c>
      <c r="S456" t="s">
        <v>22</v>
      </c>
      <c r="T456" t="s">
        <v>22</v>
      </c>
      <c r="V456" t="s">
        <v>144</v>
      </c>
      <c r="W456">
        <v>128.91971699967459</v>
      </c>
      <c r="X456">
        <v>6.7160465420144586</v>
      </c>
      <c r="Y456">
        <v>226</v>
      </c>
      <c r="Z456" t="s">
        <v>3849</v>
      </c>
      <c r="AA456" t="s">
        <v>3554</v>
      </c>
      <c r="AB456" t="s">
        <v>3585</v>
      </c>
      <c r="AC456">
        <v>6</v>
      </c>
      <c r="AD456" t="s">
        <v>3566</v>
      </c>
      <c r="AE456" t="s">
        <v>3554</v>
      </c>
      <c r="AF456" t="s">
        <v>3586</v>
      </c>
      <c r="AG456">
        <v>8</v>
      </c>
      <c r="AH456" t="s">
        <v>3568</v>
      </c>
      <c r="AI456">
        <f t="shared" si="119"/>
        <v>42.727272727272727</v>
      </c>
      <c r="AJ456">
        <f t="shared" si="120"/>
        <v>42.727272727272727</v>
      </c>
      <c r="AK456" t="str">
        <f t="shared" si="121"/>
        <v/>
      </c>
      <c r="AL456" t="str">
        <f t="shared" si="122"/>
        <v/>
      </c>
      <c r="AM456" t="str">
        <f t="shared" si="123"/>
        <v/>
      </c>
      <c r="AN456" t="str">
        <f t="shared" si="124"/>
        <v/>
      </c>
      <c r="AO456">
        <f t="shared" si="125"/>
        <v>39.521739130434781</v>
      </c>
      <c r="AP456">
        <f t="shared" si="126"/>
        <v>39.521739130434781</v>
      </c>
    </row>
    <row r="457" spans="1:42" x14ac:dyDescent="0.3">
      <c r="A457" s="2">
        <v>45105</v>
      </c>
      <c r="B457" s="2">
        <v>45155</v>
      </c>
      <c r="C457">
        <v>50</v>
      </c>
      <c r="D457">
        <f t="shared" si="127"/>
        <v>47.315789473684212</v>
      </c>
      <c r="E457">
        <f t="shared" si="112"/>
        <v>47.315789473684212</v>
      </c>
      <c r="F457" t="str">
        <f t="shared" si="113"/>
        <v/>
      </c>
      <c r="G457" t="str">
        <f t="shared" si="114"/>
        <v/>
      </c>
      <c r="H457">
        <f t="shared" si="115"/>
        <v>42.625</v>
      </c>
      <c r="I457">
        <f t="shared" si="116"/>
        <v>42.625</v>
      </c>
      <c r="J457" t="str">
        <f t="shared" si="117"/>
        <v/>
      </c>
      <c r="K457" t="str">
        <f t="shared" si="118"/>
        <v/>
      </c>
      <c r="L457" t="s">
        <v>3537</v>
      </c>
      <c r="M457" t="s">
        <v>1579</v>
      </c>
      <c r="N457" t="s">
        <v>28</v>
      </c>
      <c r="O457" t="s">
        <v>51</v>
      </c>
      <c r="P457" t="s">
        <v>59</v>
      </c>
      <c r="Q457" t="s">
        <v>34</v>
      </c>
      <c r="R457" t="s">
        <v>42</v>
      </c>
      <c r="S457" t="s">
        <v>22</v>
      </c>
      <c r="T457" t="s">
        <v>22</v>
      </c>
      <c r="V457" t="s">
        <v>43</v>
      </c>
      <c r="W457">
        <v>39.60183751072131</v>
      </c>
      <c r="X457">
        <v>5.1223623884170486</v>
      </c>
      <c r="Y457">
        <v>228</v>
      </c>
      <c r="Z457" t="s">
        <v>3873</v>
      </c>
      <c r="AA457" t="s">
        <v>3554</v>
      </c>
      <c r="AB457" t="s">
        <v>3585</v>
      </c>
      <c r="AC457">
        <v>6</v>
      </c>
      <c r="AD457" t="s">
        <v>3566</v>
      </c>
      <c r="AE457" t="s">
        <v>3554</v>
      </c>
      <c r="AF457" t="s">
        <v>3586</v>
      </c>
      <c r="AG457">
        <v>8</v>
      </c>
      <c r="AH457" t="s">
        <v>3568</v>
      </c>
      <c r="AI457">
        <f t="shared" si="119"/>
        <v>42.794520547945204</v>
      </c>
      <c r="AJ457">
        <f t="shared" si="120"/>
        <v>42.794520547945204</v>
      </c>
      <c r="AK457" t="str">
        <f t="shared" si="121"/>
        <v/>
      </c>
      <c r="AL457" t="str">
        <f t="shared" si="122"/>
        <v/>
      </c>
      <c r="AM457">
        <f t="shared" si="123"/>
        <v>40.088235294117645</v>
      </c>
      <c r="AN457">
        <f t="shared" si="124"/>
        <v>40.088235294117645</v>
      </c>
      <c r="AO457" t="str">
        <f t="shared" si="125"/>
        <v/>
      </c>
      <c r="AP457" t="str">
        <f t="shared" si="126"/>
        <v/>
      </c>
    </row>
    <row r="458" spans="1:42" x14ac:dyDescent="0.3">
      <c r="A458" s="2">
        <v>45149</v>
      </c>
      <c r="B458" s="2">
        <v>45155</v>
      </c>
      <c r="C458">
        <v>6</v>
      </c>
      <c r="D458">
        <f t="shared" si="127"/>
        <v>47.315789473684212</v>
      </c>
      <c r="E458">
        <f t="shared" si="112"/>
        <v>47.315789473684212</v>
      </c>
      <c r="F458" t="str">
        <f t="shared" si="113"/>
        <v/>
      </c>
      <c r="G458" t="str">
        <f t="shared" si="114"/>
        <v/>
      </c>
      <c r="H458">
        <f t="shared" si="115"/>
        <v>42.625</v>
      </c>
      <c r="I458">
        <f t="shared" si="116"/>
        <v>42.625</v>
      </c>
      <c r="J458" t="str">
        <f t="shared" si="117"/>
        <v/>
      </c>
      <c r="K458" t="str">
        <f t="shared" si="118"/>
        <v/>
      </c>
      <c r="L458" t="s">
        <v>3538</v>
      </c>
      <c r="M458" t="s">
        <v>1873</v>
      </c>
      <c r="N458" t="s">
        <v>118</v>
      </c>
      <c r="O458" t="s">
        <v>58</v>
      </c>
      <c r="P458" t="s">
        <v>119</v>
      </c>
      <c r="Q458" t="s">
        <v>120</v>
      </c>
      <c r="R458" t="s">
        <v>42</v>
      </c>
      <c r="S458" t="s">
        <v>21</v>
      </c>
      <c r="T458" t="s">
        <v>3546</v>
      </c>
      <c r="U458" t="s">
        <v>1874</v>
      </c>
      <c r="V458" t="s">
        <v>54</v>
      </c>
      <c r="W458">
        <v>66.971127136081009</v>
      </c>
      <c r="X458">
        <v>7.0322020591298138</v>
      </c>
      <c r="Y458">
        <v>228</v>
      </c>
      <c r="Z458" t="s">
        <v>3873</v>
      </c>
      <c r="AA458" t="s">
        <v>3554</v>
      </c>
      <c r="AB458" t="s">
        <v>3586</v>
      </c>
      <c r="AC458">
        <v>8</v>
      </c>
      <c r="AD458" t="s">
        <v>3568</v>
      </c>
      <c r="AE458" t="s">
        <v>3554</v>
      </c>
      <c r="AF458" t="s">
        <v>3586</v>
      </c>
      <c r="AG458">
        <v>8</v>
      </c>
      <c r="AH458" t="s">
        <v>3568</v>
      </c>
      <c r="AI458">
        <f t="shared" si="119"/>
        <v>42.794520547945204</v>
      </c>
      <c r="AJ458">
        <f t="shared" si="120"/>
        <v>42.794520547945204</v>
      </c>
      <c r="AK458" t="str">
        <f t="shared" si="121"/>
        <v/>
      </c>
      <c r="AL458" t="str">
        <f t="shared" si="122"/>
        <v/>
      </c>
      <c r="AM458">
        <f t="shared" si="123"/>
        <v>40.088235294117645</v>
      </c>
      <c r="AN458">
        <f t="shared" si="124"/>
        <v>40.088235294117645</v>
      </c>
      <c r="AO458" t="str">
        <f t="shared" si="125"/>
        <v/>
      </c>
      <c r="AP458" t="str">
        <f t="shared" si="126"/>
        <v/>
      </c>
    </row>
    <row r="459" spans="1:42" x14ac:dyDescent="0.3">
      <c r="A459" s="2">
        <v>45149</v>
      </c>
      <c r="B459" s="2">
        <v>45155</v>
      </c>
      <c r="C459">
        <v>6</v>
      </c>
      <c r="D459">
        <f t="shared" si="127"/>
        <v>47.315789473684212</v>
      </c>
      <c r="E459">
        <f t="shared" si="112"/>
        <v>47.315789473684212</v>
      </c>
      <c r="F459" t="str">
        <f t="shared" si="113"/>
        <v/>
      </c>
      <c r="G459" t="str">
        <f t="shared" si="114"/>
        <v/>
      </c>
      <c r="H459" t="str">
        <f t="shared" si="115"/>
        <v/>
      </c>
      <c r="I459" t="str">
        <f t="shared" si="116"/>
        <v/>
      </c>
      <c r="J459">
        <f t="shared" si="117"/>
        <v>30.375</v>
      </c>
      <c r="K459">
        <f t="shared" si="118"/>
        <v>30.375</v>
      </c>
      <c r="L459" t="s">
        <v>3538</v>
      </c>
      <c r="M459" t="s">
        <v>450</v>
      </c>
      <c r="N459" t="s">
        <v>80</v>
      </c>
      <c r="O459" t="s">
        <v>46</v>
      </c>
      <c r="P459" t="s">
        <v>18</v>
      </c>
      <c r="Q459" t="s">
        <v>34</v>
      </c>
      <c r="R459" t="s">
        <v>35</v>
      </c>
      <c r="S459" t="s">
        <v>21</v>
      </c>
      <c r="T459" t="s">
        <v>3546</v>
      </c>
      <c r="U459" t="s">
        <v>451</v>
      </c>
      <c r="V459" t="s">
        <v>54</v>
      </c>
      <c r="W459">
        <v>15.31746812605202</v>
      </c>
      <c r="X459">
        <v>4.3572199804985443</v>
      </c>
      <c r="Y459">
        <v>228</v>
      </c>
      <c r="Z459" t="s">
        <v>3873</v>
      </c>
      <c r="AA459" t="s">
        <v>3554</v>
      </c>
      <c r="AB459" t="s">
        <v>3586</v>
      </c>
      <c r="AC459">
        <v>8</v>
      </c>
      <c r="AD459" t="s">
        <v>3568</v>
      </c>
      <c r="AE459" t="s">
        <v>3554</v>
      </c>
      <c r="AF459" t="s">
        <v>3586</v>
      </c>
      <c r="AG459">
        <v>8</v>
      </c>
      <c r="AH459" t="s">
        <v>3568</v>
      </c>
      <c r="AI459">
        <f t="shared" si="119"/>
        <v>42.794520547945204</v>
      </c>
      <c r="AJ459">
        <f t="shared" si="120"/>
        <v>42.794520547945204</v>
      </c>
      <c r="AK459" t="str">
        <f t="shared" si="121"/>
        <v/>
      </c>
      <c r="AL459" t="str">
        <f t="shared" si="122"/>
        <v/>
      </c>
      <c r="AM459" t="str">
        <f t="shared" si="123"/>
        <v/>
      </c>
      <c r="AN459" t="str">
        <f t="shared" si="124"/>
        <v/>
      </c>
      <c r="AO459">
        <f t="shared" si="125"/>
        <v>39.739130434782609</v>
      </c>
      <c r="AP459">
        <f t="shared" si="126"/>
        <v>39.739130434782609</v>
      </c>
    </row>
    <row r="460" spans="1:42" x14ac:dyDescent="0.3">
      <c r="A460" s="2">
        <v>45147</v>
      </c>
      <c r="B460" s="2">
        <v>45156</v>
      </c>
      <c r="C460">
        <v>9</v>
      </c>
      <c r="D460">
        <f t="shared" si="127"/>
        <v>34.764705882352942</v>
      </c>
      <c r="E460">
        <f t="shared" si="112"/>
        <v>34.764705882352942</v>
      </c>
      <c r="F460" t="str">
        <f t="shared" si="113"/>
        <v/>
      </c>
      <c r="G460" t="str">
        <f t="shared" si="114"/>
        <v/>
      </c>
      <c r="H460">
        <f t="shared" si="115"/>
        <v>31.625</v>
      </c>
      <c r="I460">
        <f t="shared" si="116"/>
        <v>31.625</v>
      </c>
      <c r="J460" t="str">
        <f t="shared" si="117"/>
        <v/>
      </c>
      <c r="K460" t="str">
        <f t="shared" si="118"/>
        <v/>
      </c>
      <c r="L460" t="s">
        <v>3538</v>
      </c>
      <c r="M460" t="s">
        <v>217</v>
      </c>
      <c r="N460" t="s">
        <v>16</v>
      </c>
      <c r="O460" t="s">
        <v>17</v>
      </c>
      <c r="P460" t="s">
        <v>18</v>
      </c>
      <c r="Q460" t="s">
        <v>19</v>
      </c>
      <c r="R460" t="s">
        <v>42</v>
      </c>
      <c r="S460" t="s">
        <v>21</v>
      </c>
      <c r="T460" t="s">
        <v>3546</v>
      </c>
      <c r="U460" t="s">
        <v>579</v>
      </c>
      <c r="V460" t="s">
        <v>30</v>
      </c>
      <c r="W460">
        <v>76.629140288819613</v>
      </c>
      <c r="X460">
        <v>5.9783602084318517</v>
      </c>
      <c r="Y460">
        <v>229</v>
      </c>
      <c r="Z460" t="s">
        <v>3822</v>
      </c>
      <c r="AA460" t="s">
        <v>3554</v>
      </c>
      <c r="AB460" t="s">
        <v>3586</v>
      </c>
      <c r="AC460">
        <v>8</v>
      </c>
      <c r="AD460" t="s">
        <v>3568</v>
      </c>
      <c r="AE460" t="s">
        <v>3554</v>
      </c>
      <c r="AF460" t="s">
        <v>3586</v>
      </c>
      <c r="AG460">
        <v>8</v>
      </c>
      <c r="AH460" t="s">
        <v>3568</v>
      </c>
      <c r="AI460">
        <f t="shared" si="119"/>
        <v>41.597222222222221</v>
      </c>
      <c r="AJ460">
        <f t="shared" si="120"/>
        <v>41.597222222222221</v>
      </c>
      <c r="AK460" t="str">
        <f t="shared" si="121"/>
        <v/>
      </c>
      <c r="AL460" t="str">
        <f t="shared" si="122"/>
        <v/>
      </c>
      <c r="AM460">
        <f t="shared" si="123"/>
        <v>39.787878787878789</v>
      </c>
      <c r="AN460">
        <f t="shared" si="124"/>
        <v>39.787878787878789</v>
      </c>
      <c r="AO460" t="str">
        <f t="shared" si="125"/>
        <v/>
      </c>
      <c r="AP460" t="str">
        <f t="shared" si="126"/>
        <v/>
      </c>
    </row>
    <row r="461" spans="1:42" x14ac:dyDescent="0.3">
      <c r="A461" s="2">
        <v>45152</v>
      </c>
      <c r="B461" s="2">
        <v>45156</v>
      </c>
      <c r="C461">
        <v>4</v>
      </c>
      <c r="D461">
        <f t="shared" si="127"/>
        <v>34.764705882352942</v>
      </c>
      <c r="E461">
        <f t="shared" si="112"/>
        <v>34.764705882352942</v>
      </c>
      <c r="F461" t="str">
        <f t="shared" si="113"/>
        <v/>
      </c>
      <c r="G461" t="str">
        <f t="shared" si="114"/>
        <v/>
      </c>
      <c r="H461" t="str">
        <f t="shared" si="115"/>
        <v/>
      </c>
      <c r="I461" t="str">
        <f t="shared" si="116"/>
        <v/>
      </c>
      <c r="J461">
        <f t="shared" si="117"/>
        <v>15.5</v>
      </c>
      <c r="K461">
        <f t="shared" si="118"/>
        <v>15.5</v>
      </c>
      <c r="L461" t="s">
        <v>3538</v>
      </c>
      <c r="M461" t="s">
        <v>1821</v>
      </c>
      <c r="N461" t="s">
        <v>157</v>
      </c>
      <c r="O461" t="s">
        <v>17</v>
      </c>
      <c r="P461" t="s">
        <v>40</v>
      </c>
      <c r="Q461" t="s">
        <v>41</v>
      </c>
      <c r="R461" t="s">
        <v>35</v>
      </c>
      <c r="S461" t="s">
        <v>21</v>
      </c>
      <c r="T461" t="s">
        <v>3546</v>
      </c>
      <c r="U461" t="s">
        <v>2355</v>
      </c>
      <c r="V461" t="s">
        <v>76</v>
      </c>
      <c r="W461">
        <v>29.54497089602491</v>
      </c>
      <c r="X461">
        <v>4.7470782671290292</v>
      </c>
      <c r="Y461">
        <v>229</v>
      </c>
      <c r="Z461" t="s">
        <v>3822</v>
      </c>
      <c r="AA461" t="s">
        <v>3554</v>
      </c>
      <c r="AB461" t="s">
        <v>3586</v>
      </c>
      <c r="AC461">
        <v>8</v>
      </c>
      <c r="AD461" t="s">
        <v>3568</v>
      </c>
      <c r="AE461" t="s">
        <v>3554</v>
      </c>
      <c r="AF461" t="s">
        <v>3586</v>
      </c>
      <c r="AG461">
        <v>8</v>
      </c>
      <c r="AH461" t="s">
        <v>3568</v>
      </c>
      <c r="AI461">
        <f t="shared" si="119"/>
        <v>41.597222222222221</v>
      </c>
      <c r="AJ461">
        <f t="shared" si="120"/>
        <v>41.597222222222221</v>
      </c>
      <c r="AK461" t="str">
        <f t="shared" si="121"/>
        <v/>
      </c>
      <c r="AL461" t="str">
        <f t="shared" si="122"/>
        <v/>
      </c>
      <c r="AM461" t="str">
        <f t="shared" si="123"/>
        <v/>
      </c>
      <c r="AN461" t="str">
        <f t="shared" si="124"/>
        <v/>
      </c>
      <c r="AO461">
        <f t="shared" si="125"/>
        <v>35.826086956521742</v>
      </c>
      <c r="AP461">
        <f t="shared" si="126"/>
        <v>35.826086956521742</v>
      </c>
    </row>
    <row r="462" spans="1:42" x14ac:dyDescent="0.3">
      <c r="A462" s="2">
        <v>45138</v>
      </c>
      <c r="B462" s="2">
        <v>45156</v>
      </c>
      <c r="C462">
        <v>18</v>
      </c>
      <c r="D462">
        <f t="shared" si="127"/>
        <v>34.764705882352942</v>
      </c>
      <c r="E462">
        <f t="shared" si="112"/>
        <v>34.764705882352942</v>
      </c>
      <c r="F462">
        <f t="shared" si="113"/>
        <v>81.666666666666671</v>
      </c>
      <c r="G462">
        <f t="shared" si="114"/>
        <v>81.666666666666671</v>
      </c>
      <c r="H462" t="str">
        <f t="shared" si="115"/>
        <v/>
      </c>
      <c r="I462" t="str">
        <f t="shared" si="116"/>
        <v/>
      </c>
      <c r="J462" t="str">
        <f t="shared" si="117"/>
        <v/>
      </c>
      <c r="K462" t="str">
        <f t="shared" si="118"/>
        <v/>
      </c>
      <c r="L462" t="s">
        <v>3538</v>
      </c>
      <c r="M462" t="s">
        <v>1015</v>
      </c>
      <c r="N462" t="s">
        <v>80</v>
      </c>
      <c r="O462" t="s">
        <v>58</v>
      </c>
      <c r="P462" t="s">
        <v>119</v>
      </c>
      <c r="Q462" t="s">
        <v>120</v>
      </c>
      <c r="R462" t="s">
        <v>20</v>
      </c>
      <c r="S462" t="s">
        <v>21</v>
      </c>
      <c r="T462" t="s">
        <v>21</v>
      </c>
      <c r="U462" t="s">
        <v>2141</v>
      </c>
      <c r="V462" t="s">
        <v>24</v>
      </c>
      <c r="W462">
        <v>12.484598491200909</v>
      </c>
      <c r="X462">
        <v>5.0716362461068636</v>
      </c>
      <c r="Y462">
        <v>229</v>
      </c>
      <c r="Z462" t="s">
        <v>3822</v>
      </c>
      <c r="AA462" t="s">
        <v>3554</v>
      </c>
      <c r="AB462" t="s">
        <v>3586</v>
      </c>
      <c r="AC462">
        <v>7</v>
      </c>
      <c r="AD462" t="s">
        <v>3567</v>
      </c>
      <c r="AE462" t="s">
        <v>3554</v>
      </c>
      <c r="AF462" t="s">
        <v>3586</v>
      </c>
      <c r="AG462">
        <v>8</v>
      </c>
      <c r="AH462" t="s">
        <v>3568</v>
      </c>
      <c r="AI462">
        <f t="shared" si="119"/>
        <v>41.597222222222221</v>
      </c>
      <c r="AJ462">
        <f t="shared" si="120"/>
        <v>41.597222222222221</v>
      </c>
      <c r="AK462">
        <f t="shared" si="121"/>
        <v>53.625</v>
      </c>
      <c r="AL462">
        <f t="shared" si="122"/>
        <v>53.625</v>
      </c>
      <c r="AM462" t="str">
        <f t="shared" si="123"/>
        <v/>
      </c>
      <c r="AN462" t="str">
        <f t="shared" si="124"/>
        <v/>
      </c>
      <c r="AO462" t="str">
        <f t="shared" si="125"/>
        <v/>
      </c>
      <c r="AP462" t="str">
        <f t="shared" si="126"/>
        <v/>
      </c>
    </row>
    <row r="463" spans="1:42" x14ac:dyDescent="0.3">
      <c r="A463" s="2">
        <v>44965</v>
      </c>
      <c r="B463" s="2">
        <v>45157</v>
      </c>
      <c r="C463">
        <v>192</v>
      </c>
      <c r="D463">
        <f t="shared" si="127"/>
        <v>41.611111111111114</v>
      </c>
      <c r="E463">
        <f t="shared" si="112"/>
        <v>41.611111111111114</v>
      </c>
      <c r="F463" t="str">
        <f t="shared" si="113"/>
        <v/>
      </c>
      <c r="G463" t="str">
        <f t="shared" si="114"/>
        <v/>
      </c>
      <c r="H463">
        <f t="shared" si="115"/>
        <v>52.375</v>
      </c>
      <c r="I463">
        <f t="shared" si="116"/>
        <v>52.375</v>
      </c>
      <c r="J463" t="str">
        <f t="shared" si="117"/>
        <v/>
      </c>
      <c r="K463" t="str">
        <f t="shared" si="118"/>
        <v/>
      </c>
      <c r="L463" t="s">
        <v>3541</v>
      </c>
      <c r="M463" t="s">
        <v>1070</v>
      </c>
      <c r="N463" t="s">
        <v>103</v>
      </c>
      <c r="O463" t="s">
        <v>51</v>
      </c>
      <c r="P463" t="s">
        <v>52</v>
      </c>
      <c r="Q463" t="s">
        <v>92</v>
      </c>
      <c r="R463" t="s">
        <v>42</v>
      </c>
      <c r="S463" t="s">
        <v>22</v>
      </c>
      <c r="T463" t="s">
        <v>22</v>
      </c>
      <c r="V463" t="s">
        <v>144</v>
      </c>
      <c r="W463">
        <v>94.617026533380894</v>
      </c>
      <c r="X463">
        <v>7.2669564396522954</v>
      </c>
      <c r="Y463">
        <v>230</v>
      </c>
      <c r="Z463" t="s">
        <v>3800</v>
      </c>
      <c r="AA463" t="s">
        <v>3554</v>
      </c>
      <c r="AB463" t="s">
        <v>3584</v>
      </c>
      <c r="AC463">
        <v>2</v>
      </c>
      <c r="AD463" t="s">
        <v>3562</v>
      </c>
      <c r="AE463" t="s">
        <v>3554</v>
      </c>
      <c r="AF463" t="s">
        <v>3586</v>
      </c>
      <c r="AG463">
        <v>8</v>
      </c>
      <c r="AH463" t="s">
        <v>3568</v>
      </c>
      <c r="AI463">
        <f t="shared" si="119"/>
        <v>43.027027027027025</v>
      </c>
      <c r="AJ463">
        <f t="shared" si="120"/>
        <v>43.027027027027025</v>
      </c>
      <c r="AK463" t="str">
        <f t="shared" si="121"/>
        <v/>
      </c>
      <c r="AL463" t="str">
        <f t="shared" si="122"/>
        <v/>
      </c>
      <c r="AM463">
        <f t="shared" si="123"/>
        <v>45.363636363636367</v>
      </c>
      <c r="AN463">
        <f t="shared" si="124"/>
        <v>45.363636363636367</v>
      </c>
      <c r="AO463" t="str">
        <f t="shared" si="125"/>
        <v/>
      </c>
      <c r="AP463" t="str">
        <f t="shared" si="126"/>
        <v/>
      </c>
    </row>
    <row r="464" spans="1:42" x14ac:dyDescent="0.3">
      <c r="A464" s="2">
        <v>45154</v>
      </c>
      <c r="B464" s="2">
        <v>45157</v>
      </c>
      <c r="C464">
        <v>3</v>
      </c>
      <c r="D464">
        <f t="shared" si="127"/>
        <v>41.611111111111114</v>
      </c>
      <c r="E464">
        <f t="shared" si="112"/>
        <v>41.611111111111114</v>
      </c>
      <c r="F464" t="str">
        <f t="shared" si="113"/>
        <v/>
      </c>
      <c r="G464" t="str">
        <f t="shared" si="114"/>
        <v/>
      </c>
      <c r="H464" t="str">
        <f t="shared" si="115"/>
        <v/>
      </c>
      <c r="I464" t="str">
        <f t="shared" si="116"/>
        <v/>
      </c>
      <c r="J464">
        <f t="shared" si="117"/>
        <v>13.833333333333334</v>
      </c>
      <c r="K464">
        <f t="shared" si="118"/>
        <v>13.833333333333334</v>
      </c>
      <c r="L464" t="s">
        <v>3538</v>
      </c>
      <c r="M464" t="s">
        <v>3192</v>
      </c>
      <c r="N464" t="s">
        <v>103</v>
      </c>
      <c r="O464" t="s">
        <v>33</v>
      </c>
      <c r="P464" t="s">
        <v>18</v>
      </c>
      <c r="Q464" t="s">
        <v>34</v>
      </c>
      <c r="R464" t="s">
        <v>35</v>
      </c>
      <c r="S464" t="s">
        <v>22</v>
      </c>
      <c r="T464" t="s">
        <v>22</v>
      </c>
      <c r="V464" t="s">
        <v>76</v>
      </c>
      <c r="W464">
        <v>94.00689976517225</v>
      </c>
      <c r="X464">
        <v>7.2158104281814079</v>
      </c>
      <c r="Y464">
        <v>230</v>
      </c>
      <c r="Z464" t="s">
        <v>3800</v>
      </c>
      <c r="AA464" t="s">
        <v>3554</v>
      </c>
      <c r="AB464" t="s">
        <v>3586</v>
      </c>
      <c r="AC464">
        <v>8</v>
      </c>
      <c r="AD464" t="s">
        <v>3568</v>
      </c>
      <c r="AE464" t="s">
        <v>3554</v>
      </c>
      <c r="AF464" t="s">
        <v>3586</v>
      </c>
      <c r="AG464">
        <v>8</v>
      </c>
      <c r="AH464" t="s">
        <v>3568</v>
      </c>
      <c r="AI464">
        <f t="shared" si="119"/>
        <v>43.027027027027025</v>
      </c>
      <c r="AJ464">
        <f t="shared" si="120"/>
        <v>43.027027027027025</v>
      </c>
      <c r="AK464" t="str">
        <f t="shared" si="121"/>
        <v/>
      </c>
      <c r="AL464" t="str">
        <f t="shared" si="122"/>
        <v/>
      </c>
      <c r="AM464" t="str">
        <f t="shared" si="123"/>
        <v/>
      </c>
      <c r="AN464" t="str">
        <f t="shared" si="124"/>
        <v/>
      </c>
      <c r="AO464">
        <f t="shared" si="125"/>
        <v>34.458333333333336</v>
      </c>
      <c r="AP464">
        <f t="shared" si="126"/>
        <v>34.458333333333336</v>
      </c>
    </row>
    <row r="465" spans="1:42" x14ac:dyDescent="0.3">
      <c r="A465" s="2">
        <v>45155</v>
      </c>
      <c r="B465" s="2">
        <v>45157</v>
      </c>
      <c r="C465">
        <v>2</v>
      </c>
      <c r="D465">
        <f t="shared" si="127"/>
        <v>41.611111111111114</v>
      </c>
      <c r="E465">
        <f t="shared" si="112"/>
        <v>41.611111111111114</v>
      </c>
      <c r="F465">
        <f t="shared" si="113"/>
        <v>61.75</v>
      </c>
      <c r="G465">
        <f t="shared" si="114"/>
        <v>61.75</v>
      </c>
      <c r="H465" t="str">
        <f t="shared" si="115"/>
        <v/>
      </c>
      <c r="I465" t="str">
        <f t="shared" si="116"/>
        <v/>
      </c>
      <c r="J465" t="str">
        <f t="shared" si="117"/>
        <v/>
      </c>
      <c r="K465" t="str">
        <f t="shared" si="118"/>
        <v/>
      </c>
      <c r="L465" t="s">
        <v>3538</v>
      </c>
      <c r="M465" t="s">
        <v>32</v>
      </c>
      <c r="N465" t="s">
        <v>118</v>
      </c>
      <c r="O465" t="s">
        <v>33</v>
      </c>
      <c r="P465" t="s">
        <v>52</v>
      </c>
      <c r="Q465" t="s">
        <v>34</v>
      </c>
      <c r="R465" t="s">
        <v>20</v>
      </c>
      <c r="S465" t="s">
        <v>21</v>
      </c>
      <c r="T465" t="s">
        <v>3546</v>
      </c>
      <c r="U465" t="s">
        <v>2475</v>
      </c>
      <c r="V465" t="s">
        <v>43</v>
      </c>
      <c r="W465">
        <v>82.426635576277846</v>
      </c>
      <c r="X465">
        <v>7.1967070220116094</v>
      </c>
      <c r="Y465">
        <v>230</v>
      </c>
      <c r="Z465" t="s">
        <v>3800</v>
      </c>
      <c r="AA465" t="s">
        <v>3554</v>
      </c>
      <c r="AB465" t="s">
        <v>3586</v>
      </c>
      <c r="AC465">
        <v>8</v>
      </c>
      <c r="AD465" t="s">
        <v>3568</v>
      </c>
      <c r="AE465" t="s">
        <v>3554</v>
      </c>
      <c r="AF465" t="s">
        <v>3586</v>
      </c>
      <c r="AG465">
        <v>8</v>
      </c>
      <c r="AH465" t="s">
        <v>3568</v>
      </c>
      <c r="AI465">
        <f t="shared" si="119"/>
        <v>43.027027027027025</v>
      </c>
      <c r="AJ465">
        <f t="shared" si="120"/>
        <v>43.027027027027025</v>
      </c>
      <c r="AK465">
        <f t="shared" si="121"/>
        <v>50.588235294117645</v>
      </c>
      <c r="AL465">
        <f t="shared" si="122"/>
        <v>50.588235294117645</v>
      </c>
      <c r="AM465" t="str">
        <f t="shared" si="123"/>
        <v/>
      </c>
      <c r="AN465" t="str">
        <f t="shared" si="124"/>
        <v/>
      </c>
      <c r="AO465" t="str">
        <f t="shared" si="125"/>
        <v/>
      </c>
      <c r="AP465" t="str">
        <f t="shared" si="126"/>
        <v/>
      </c>
    </row>
    <row r="466" spans="1:42" x14ac:dyDescent="0.3">
      <c r="A466" s="2">
        <v>45061</v>
      </c>
      <c r="B466" s="2">
        <v>45158</v>
      </c>
      <c r="C466">
        <v>97</v>
      </c>
      <c r="D466">
        <f t="shared" si="127"/>
        <v>32.529411764705884</v>
      </c>
      <c r="E466">
        <f t="shared" si="112"/>
        <v>32.529411764705884</v>
      </c>
      <c r="F466" t="str">
        <f t="shared" si="113"/>
        <v/>
      </c>
      <c r="G466" t="str">
        <f t="shared" si="114"/>
        <v/>
      </c>
      <c r="H466">
        <f t="shared" si="115"/>
        <v>55.625</v>
      </c>
      <c r="I466">
        <f t="shared" si="116"/>
        <v>55.625</v>
      </c>
      <c r="J466" t="str">
        <f t="shared" si="117"/>
        <v/>
      </c>
      <c r="K466" t="str">
        <f t="shared" si="118"/>
        <v/>
      </c>
      <c r="L466" t="s">
        <v>3540</v>
      </c>
      <c r="M466" t="s">
        <v>212</v>
      </c>
      <c r="N466" t="s">
        <v>157</v>
      </c>
      <c r="O466" t="s">
        <v>51</v>
      </c>
      <c r="P466" t="s">
        <v>59</v>
      </c>
      <c r="Q466" t="s">
        <v>34</v>
      </c>
      <c r="R466" t="s">
        <v>42</v>
      </c>
      <c r="S466" t="s">
        <v>22</v>
      </c>
      <c r="T466" t="s">
        <v>22</v>
      </c>
      <c r="V466" t="s">
        <v>144</v>
      </c>
      <c r="W466">
        <v>19.91889420324781</v>
      </c>
      <c r="X466">
        <v>4.4785283699195224</v>
      </c>
      <c r="Y466">
        <v>231</v>
      </c>
      <c r="Z466" t="s">
        <v>3817</v>
      </c>
      <c r="AA466" t="s">
        <v>3554</v>
      </c>
      <c r="AB466" t="s">
        <v>3585</v>
      </c>
      <c r="AC466">
        <v>5</v>
      </c>
      <c r="AD466" t="s">
        <v>3565</v>
      </c>
      <c r="AE466" t="s">
        <v>3554</v>
      </c>
      <c r="AF466" t="s">
        <v>3586</v>
      </c>
      <c r="AG466">
        <v>8</v>
      </c>
      <c r="AH466" t="s">
        <v>3568</v>
      </c>
      <c r="AI466">
        <f t="shared" si="119"/>
        <v>40.633802816901408</v>
      </c>
      <c r="AJ466">
        <f t="shared" si="120"/>
        <v>40.633802816901408</v>
      </c>
      <c r="AK466" t="str">
        <f t="shared" si="121"/>
        <v/>
      </c>
      <c r="AL466" t="str">
        <f t="shared" si="122"/>
        <v/>
      </c>
      <c r="AM466">
        <f t="shared" si="123"/>
        <v>46.424242424242422</v>
      </c>
      <c r="AN466">
        <f t="shared" si="124"/>
        <v>46.424242424242422</v>
      </c>
      <c r="AO466" t="str">
        <f t="shared" si="125"/>
        <v/>
      </c>
      <c r="AP466" t="str">
        <f t="shared" si="126"/>
        <v/>
      </c>
    </row>
    <row r="467" spans="1:42" x14ac:dyDescent="0.3">
      <c r="A467" s="2">
        <v>45155</v>
      </c>
      <c r="B467" s="2">
        <v>45158</v>
      </c>
      <c r="C467">
        <v>3</v>
      </c>
      <c r="D467">
        <f t="shared" si="127"/>
        <v>32.529411764705884</v>
      </c>
      <c r="E467">
        <f t="shared" si="112"/>
        <v>32.529411764705884</v>
      </c>
      <c r="F467">
        <f t="shared" si="113"/>
        <v>8.25</v>
      </c>
      <c r="G467">
        <f t="shared" si="114"/>
        <v>8.25</v>
      </c>
      <c r="H467" t="str">
        <f t="shared" si="115"/>
        <v/>
      </c>
      <c r="I467" t="str">
        <f t="shared" si="116"/>
        <v/>
      </c>
      <c r="J467" t="str">
        <f t="shared" si="117"/>
        <v/>
      </c>
      <c r="K467" t="str">
        <f t="shared" si="118"/>
        <v/>
      </c>
      <c r="L467" t="s">
        <v>3538</v>
      </c>
      <c r="M467" t="s">
        <v>2710</v>
      </c>
      <c r="N467" t="s">
        <v>57</v>
      </c>
      <c r="O467" t="s">
        <v>58</v>
      </c>
      <c r="P467" t="s">
        <v>52</v>
      </c>
      <c r="Q467" t="s">
        <v>92</v>
      </c>
      <c r="R467" t="s">
        <v>20</v>
      </c>
      <c r="S467" t="s">
        <v>21</v>
      </c>
      <c r="T467" t="s">
        <v>21</v>
      </c>
      <c r="U467" t="s">
        <v>3153</v>
      </c>
      <c r="V467" t="s">
        <v>144</v>
      </c>
      <c r="W467">
        <v>67.239418851279666</v>
      </c>
      <c r="X467">
        <v>5.7850639210464312</v>
      </c>
      <c r="Y467">
        <v>231</v>
      </c>
      <c r="Z467" t="s">
        <v>3817</v>
      </c>
      <c r="AA467" t="s">
        <v>3554</v>
      </c>
      <c r="AB467" t="s">
        <v>3586</v>
      </c>
      <c r="AC467">
        <v>8</v>
      </c>
      <c r="AD467" t="s">
        <v>3568</v>
      </c>
      <c r="AE467" t="s">
        <v>3554</v>
      </c>
      <c r="AF467" t="s">
        <v>3586</v>
      </c>
      <c r="AG467">
        <v>8</v>
      </c>
      <c r="AH467" t="s">
        <v>3568</v>
      </c>
      <c r="AI467">
        <f t="shared" si="119"/>
        <v>40.633802816901408</v>
      </c>
      <c r="AJ467">
        <f t="shared" si="120"/>
        <v>40.633802816901408</v>
      </c>
      <c r="AK467">
        <f t="shared" si="121"/>
        <v>40.866666666666667</v>
      </c>
      <c r="AL467">
        <f t="shared" si="122"/>
        <v>40.866666666666667</v>
      </c>
      <c r="AM467" t="str">
        <f t="shared" si="123"/>
        <v/>
      </c>
      <c r="AN467" t="str">
        <f t="shared" si="124"/>
        <v/>
      </c>
      <c r="AO467" t="str">
        <f t="shared" si="125"/>
        <v/>
      </c>
      <c r="AP467" t="str">
        <f t="shared" si="126"/>
        <v/>
      </c>
    </row>
    <row r="468" spans="1:42" x14ac:dyDescent="0.3">
      <c r="A468" s="2">
        <v>45119</v>
      </c>
      <c r="B468" s="2">
        <v>45159</v>
      </c>
      <c r="C468">
        <v>40</v>
      </c>
      <c r="D468">
        <f t="shared" si="127"/>
        <v>35.0625</v>
      </c>
      <c r="E468">
        <f t="shared" si="112"/>
        <v>35.0625</v>
      </c>
      <c r="F468" t="str">
        <f t="shared" si="113"/>
        <v/>
      </c>
      <c r="G468" t="str">
        <f t="shared" si="114"/>
        <v/>
      </c>
      <c r="H468">
        <f t="shared" si="115"/>
        <v>52.111111111111114</v>
      </c>
      <c r="I468">
        <f t="shared" si="116"/>
        <v>52.111111111111114</v>
      </c>
      <c r="J468" t="str">
        <f t="shared" si="117"/>
        <v/>
      </c>
      <c r="K468" t="str">
        <f t="shared" si="118"/>
        <v/>
      </c>
      <c r="L468" t="s">
        <v>3537</v>
      </c>
      <c r="M468" t="s">
        <v>328</v>
      </c>
      <c r="N468" t="s">
        <v>16</v>
      </c>
      <c r="O468" t="s">
        <v>58</v>
      </c>
      <c r="P468" t="s">
        <v>119</v>
      </c>
      <c r="Q468" t="s">
        <v>120</v>
      </c>
      <c r="R468" t="s">
        <v>42</v>
      </c>
      <c r="S468" t="s">
        <v>21</v>
      </c>
      <c r="T468" t="s">
        <v>3546</v>
      </c>
      <c r="U468" t="s">
        <v>329</v>
      </c>
      <c r="V468" t="s">
        <v>144</v>
      </c>
      <c r="W468">
        <v>62.061075021321102</v>
      </c>
      <c r="X468">
        <v>6.8193805458609482</v>
      </c>
      <c r="Y468">
        <v>232</v>
      </c>
      <c r="Z468" t="s">
        <v>3928</v>
      </c>
      <c r="AA468" t="s">
        <v>3554</v>
      </c>
      <c r="AB468" t="s">
        <v>3586</v>
      </c>
      <c r="AC468">
        <v>7</v>
      </c>
      <c r="AD468" t="s">
        <v>3567</v>
      </c>
      <c r="AE468" t="s">
        <v>3554</v>
      </c>
      <c r="AF468" t="s">
        <v>3586</v>
      </c>
      <c r="AG468">
        <v>8</v>
      </c>
      <c r="AH468" t="s">
        <v>3568</v>
      </c>
      <c r="AI468">
        <f t="shared" si="119"/>
        <v>39.405797101449274</v>
      </c>
      <c r="AJ468">
        <f t="shared" si="120"/>
        <v>39.405797101449274</v>
      </c>
      <c r="AK468" t="str">
        <f t="shared" si="121"/>
        <v/>
      </c>
      <c r="AL468" t="str">
        <f t="shared" si="122"/>
        <v/>
      </c>
      <c r="AM468">
        <f t="shared" si="123"/>
        <v>41.411764705882355</v>
      </c>
      <c r="AN468">
        <f t="shared" si="124"/>
        <v>41.411764705882355</v>
      </c>
      <c r="AO468" t="str">
        <f t="shared" si="125"/>
        <v/>
      </c>
      <c r="AP468" t="str">
        <f t="shared" si="126"/>
        <v/>
      </c>
    </row>
    <row r="469" spans="1:42" x14ac:dyDescent="0.3">
      <c r="A469" s="2">
        <v>45156</v>
      </c>
      <c r="B469" s="2">
        <v>45159</v>
      </c>
      <c r="C469">
        <v>3</v>
      </c>
      <c r="D469">
        <f t="shared" si="127"/>
        <v>35.0625</v>
      </c>
      <c r="E469">
        <f t="shared" si="112"/>
        <v>35.0625</v>
      </c>
      <c r="F469" t="str">
        <f t="shared" si="113"/>
        <v/>
      </c>
      <c r="G469" t="str">
        <f t="shared" si="114"/>
        <v/>
      </c>
      <c r="H469">
        <f t="shared" si="115"/>
        <v>52.111111111111114</v>
      </c>
      <c r="I469">
        <f t="shared" si="116"/>
        <v>52.111111111111114</v>
      </c>
      <c r="J469" t="str">
        <f t="shared" si="117"/>
        <v/>
      </c>
      <c r="K469" t="str">
        <f t="shared" si="118"/>
        <v/>
      </c>
      <c r="L469" t="s">
        <v>3538</v>
      </c>
      <c r="M469" t="s">
        <v>2632</v>
      </c>
      <c r="N469" t="s">
        <v>103</v>
      </c>
      <c r="O469" t="s">
        <v>46</v>
      </c>
      <c r="P469" t="s">
        <v>119</v>
      </c>
      <c r="Q469" t="s">
        <v>120</v>
      </c>
      <c r="R469" t="s">
        <v>42</v>
      </c>
      <c r="S469" t="s">
        <v>21</v>
      </c>
      <c r="T469" t="s">
        <v>3546</v>
      </c>
      <c r="U469" t="s">
        <v>2633</v>
      </c>
      <c r="V469" t="s">
        <v>54</v>
      </c>
      <c r="W469">
        <v>103.9176019212186</v>
      </c>
      <c r="X469">
        <v>7.2037631792726442</v>
      </c>
      <c r="Y469">
        <v>232</v>
      </c>
      <c r="Z469" t="s">
        <v>3928</v>
      </c>
      <c r="AA469" t="s">
        <v>3554</v>
      </c>
      <c r="AB469" t="s">
        <v>3586</v>
      </c>
      <c r="AC469">
        <v>8</v>
      </c>
      <c r="AD469" t="s">
        <v>3568</v>
      </c>
      <c r="AE469" t="s">
        <v>3554</v>
      </c>
      <c r="AF469" t="s">
        <v>3586</v>
      </c>
      <c r="AG469">
        <v>8</v>
      </c>
      <c r="AH469" t="s">
        <v>3568</v>
      </c>
      <c r="AI469">
        <f t="shared" si="119"/>
        <v>39.405797101449274</v>
      </c>
      <c r="AJ469">
        <f t="shared" si="120"/>
        <v>39.405797101449274</v>
      </c>
      <c r="AK469" t="str">
        <f t="shared" si="121"/>
        <v/>
      </c>
      <c r="AL469" t="str">
        <f t="shared" si="122"/>
        <v/>
      </c>
      <c r="AM469">
        <f t="shared" si="123"/>
        <v>41.411764705882355</v>
      </c>
      <c r="AN469">
        <f t="shared" si="124"/>
        <v>41.411764705882355</v>
      </c>
      <c r="AO469" t="str">
        <f t="shared" si="125"/>
        <v/>
      </c>
      <c r="AP469" t="str">
        <f t="shared" si="126"/>
        <v/>
      </c>
    </row>
    <row r="470" spans="1:42" x14ac:dyDescent="0.3">
      <c r="A470" s="2">
        <v>45155</v>
      </c>
      <c r="B470" s="2">
        <v>45159</v>
      </c>
      <c r="C470">
        <v>4</v>
      </c>
      <c r="D470">
        <f t="shared" si="127"/>
        <v>35.0625</v>
      </c>
      <c r="E470">
        <f t="shared" si="112"/>
        <v>35.0625</v>
      </c>
      <c r="F470" t="str">
        <f t="shared" si="113"/>
        <v/>
      </c>
      <c r="G470" t="str">
        <f t="shared" si="114"/>
        <v/>
      </c>
      <c r="H470">
        <f t="shared" si="115"/>
        <v>52.111111111111114</v>
      </c>
      <c r="I470">
        <f t="shared" si="116"/>
        <v>52.111111111111114</v>
      </c>
      <c r="J470" t="str">
        <f t="shared" si="117"/>
        <v/>
      </c>
      <c r="K470" t="str">
        <f t="shared" si="118"/>
        <v/>
      </c>
      <c r="L470" t="s">
        <v>3538</v>
      </c>
      <c r="M470" t="s">
        <v>2759</v>
      </c>
      <c r="N470" t="s">
        <v>39</v>
      </c>
      <c r="O470" t="s">
        <v>58</v>
      </c>
      <c r="P470" t="s">
        <v>52</v>
      </c>
      <c r="Q470" t="s">
        <v>34</v>
      </c>
      <c r="R470" t="s">
        <v>42</v>
      </c>
      <c r="S470" t="s">
        <v>21</v>
      </c>
      <c r="T470" t="s">
        <v>3546</v>
      </c>
      <c r="U470" t="s">
        <v>2809</v>
      </c>
      <c r="V470" t="s">
        <v>144</v>
      </c>
      <c r="W470">
        <v>122.8907022110989</v>
      </c>
      <c r="X470">
        <v>6.6487008944986989</v>
      </c>
      <c r="Y470">
        <v>232</v>
      </c>
      <c r="Z470" t="s">
        <v>3928</v>
      </c>
      <c r="AA470" t="s">
        <v>3554</v>
      </c>
      <c r="AB470" t="s">
        <v>3586</v>
      </c>
      <c r="AC470">
        <v>8</v>
      </c>
      <c r="AD470" t="s">
        <v>3568</v>
      </c>
      <c r="AE470" t="s">
        <v>3554</v>
      </c>
      <c r="AF470" t="s">
        <v>3586</v>
      </c>
      <c r="AG470">
        <v>8</v>
      </c>
      <c r="AH470" t="s">
        <v>3568</v>
      </c>
      <c r="AI470">
        <f t="shared" si="119"/>
        <v>39.405797101449274</v>
      </c>
      <c r="AJ470">
        <f t="shared" si="120"/>
        <v>39.405797101449274</v>
      </c>
      <c r="AK470" t="str">
        <f t="shared" si="121"/>
        <v/>
      </c>
      <c r="AL470" t="str">
        <f t="shared" si="122"/>
        <v/>
      </c>
      <c r="AM470">
        <f t="shared" si="123"/>
        <v>41.411764705882355</v>
      </c>
      <c r="AN470">
        <f t="shared" si="124"/>
        <v>41.411764705882355</v>
      </c>
      <c r="AO470" t="str">
        <f t="shared" si="125"/>
        <v/>
      </c>
      <c r="AP470" t="str">
        <f t="shared" si="126"/>
        <v/>
      </c>
    </row>
    <row r="471" spans="1:42" x14ac:dyDescent="0.3">
      <c r="A471" s="2">
        <v>45152</v>
      </c>
      <c r="B471" s="2">
        <v>45160</v>
      </c>
      <c r="C471">
        <v>8</v>
      </c>
      <c r="D471">
        <f t="shared" si="127"/>
        <v>28.1875</v>
      </c>
      <c r="E471">
        <f t="shared" si="112"/>
        <v>28.1875</v>
      </c>
      <c r="F471" t="str">
        <f t="shared" si="113"/>
        <v/>
      </c>
      <c r="G471" t="str">
        <f t="shared" si="114"/>
        <v/>
      </c>
      <c r="H471" t="str">
        <f t="shared" si="115"/>
        <v/>
      </c>
      <c r="I471" t="str">
        <f t="shared" si="116"/>
        <v/>
      </c>
      <c r="J471">
        <f t="shared" si="117"/>
        <v>5.25</v>
      </c>
      <c r="K471">
        <f t="shared" si="118"/>
        <v>5.25</v>
      </c>
      <c r="L471" t="s">
        <v>3538</v>
      </c>
      <c r="M471" t="s">
        <v>1240</v>
      </c>
      <c r="N471" t="s">
        <v>118</v>
      </c>
      <c r="O471" t="s">
        <v>51</v>
      </c>
      <c r="P471" t="s">
        <v>59</v>
      </c>
      <c r="Q471" t="s">
        <v>19</v>
      </c>
      <c r="R471" t="s">
        <v>35</v>
      </c>
      <c r="S471" t="s">
        <v>21</v>
      </c>
      <c r="T471" t="s">
        <v>3546</v>
      </c>
      <c r="U471" t="s">
        <v>1241</v>
      </c>
      <c r="V471" t="s">
        <v>63</v>
      </c>
      <c r="W471">
        <v>94.874499024687552</v>
      </c>
      <c r="X471">
        <v>6.01102956683164</v>
      </c>
      <c r="Y471">
        <v>233</v>
      </c>
      <c r="Z471" t="s">
        <v>3719</v>
      </c>
      <c r="AA471" t="s">
        <v>3554</v>
      </c>
      <c r="AB471" t="s">
        <v>3586</v>
      </c>
      <c r="AC471">
        <v>8</v>
      </c>
      <c r="AD471" t="s">
        <v>3568</v>
      </c>
      <c r="AE471" t="s">
        <v>3554</v>
      </c>
      <c r="AF471" t="s">
        <v>3586</v>
      </c>
      <c r="AG471">
        <v>8</v>
      </c>
      <c r="AH471" t="s">
        <v>3568</v>
      </c>
      <c r="AI471">
        <f t="shared" si="119"/>
        <v>37.971428571428568</v>
      </c>
      <c r="AJ471">
        <f t="shared" si="120"/>
        <v>37.971428571428568</v>
      </c>
      <c r="AK471" t="str">
        <f t="shared" si="121"/>
        <v/>
      </c>
      <c r="AL471" t="str">
        <f t="shared" si="122"/>
        <v/>
      </c>
      <c r="AM471" t="str">
        <f t="shared" si="123"/>
        <v/>
      </c>
      <c r="AN471" t="str">
        <f t="shared" si="124"/>
        <v/>
      </c>
      <c r="AO471">
        <f t="shared" si="125"/>
        <v>30.761904761904763</v>
      </c>
      <c r="AP471">
        <f t="shared" si="126"/>
        <v>30.761904761904763</v>
      </c>
    </row>
    <row r="472" spans="1:42" x14ac:dyDescent="0.3">
      <c r="A472" s="2">
        <v>45154</v>
      </c>
      <c r="B472" s="2">
        <v>45160</v>
      </c>
      <c r="C472">
        <v>6</v>
      </c>
      <c r="D472">
        <f t="shared" si="127"/>
        <v>28.1875</v>
      </c>
      <c r="E472">
        <f t="shared" si="112"/>
        <v>28.1875</v>
      </c>
      <c r="F472" t="str">
        <f t="shared" si="113"/>
        <v/>
      </c>
      <c r="G472" t="str">
        <f t="shared" si="114"/>
        <v/>
      </c>
      <c r="H472">
        <f t="shared" si="115"/>
        <v>45.222222222222221</v>
      </c>
      <c r="I472">
        <f t="shared" si="116"/>
        <v>45.222222222222221</v>
      </c>
      <c r="J472" t="str">
        <f t="shared" si="117"/>
        <v/>
      </c>
      <c r="K472" t="str">
        <f t="shared" si="118"/>
        <v/>
      </c>
      <c r="L472" t="s">
        <v>3538</v>
      </c>
      <c r="M472" t="s">
        <v>906</v>
      </c>
      <c r="N472" t="s">
        <v>80</v>
      </c>
      <c r="O472" t="s">
        <v>51</v>
      </c>
      <c r="P472" t="s">
        <v>52</v>
      </c>
      <c r="Q472" t="s">
        <v>34</v>
      </c>
      <c r="R472" t="s">
        <v>42</v>
      </c>
      <c r="S472" t="s">
        <v>21</v>
      </c>
      <c r="T472" t="s">
        <v>3546</v>
      </c>
      <c r="U472" t="s">
        <v>2799</v>
      </c>
      <c r="V472" t="s">
        <v>54</v>
      </c>
      <c r="W472">
        <v>21.403182022450679</v>
      </c>
      <c r="X472">
        <v>5.254176554810873</v>
      </c>
      <c r="Y472">
        <v>233</v>
      </c>
      <c r="Z472" t="s">
        <v>3719</v>
      </c>
      <c r="AA472" t="s">
        <v>3554</v>
      </c>
      <c r="AB472" t="s">
        <v>3586</v>
      </c>
      <c r="AC472">
        <v>8</v>
      </c>
      <c r="AD472" t="s">
        <v>3568</v>
      </c>
      <c r="AE472" t="s">
        <v>3554</v>
      </c>
      <c r="AF472" t="s">
        <v>3586</v>
      </c>
      <c r="AG472">
        <v>8</v>
      </c>
      <c r="AH472" t="s">
        <v>3568</v>
      </c>
      <c r="AI472">
        <f t="shared" si="119"/>
        <v>37.971428571428568</v>
      </c>
      <c r="AJ472">
        <f t="shared" si="120"/>
        <v>37.971428571428568</v>
      </c>
      <c r="AK472" t="str">
        <f t="shared" si="121"/>
        <v/>
      </c>
      <c r="AL472" t="str">
        <f t="shared" si="122"/>
        <v/>
      </c>
      <c r="AM472">
        <f t="shared" si="123"/>
        <v>40.4</v>
      </c>
      <c r="AN472">
        <f t="shared" si="124"/>
        <v>40.4</v>
      </c>
      <c r="AO472" t="str">
        <f t="shared" si="125"/>
        <v/>
      </c>
      <c r="AP472" t="str">
        <f t="shared" si="126"/>
        <v/>
      </c>
    </row>
    <row r="473" spans="1:42" x14ac:dyDescent="0.3">
      <c r="A473" s="2">
        <v>45095</v>
      </c>
      <c r="B473" s="2">
        <v>45161</v>
      </c>
      <c r="C473">
        <v>66</v>
      </c>
      <c r="D473">
        <f t="shared" si="127"/>
        <v>29.111111111111111</v>
      </c>
      <c r="E473">
        <f t="shared" si="112"/>
        <v>29.111111111111111</v>
      </c>
      <c r="F473">
        <f t="shared" si="113"/>
        <v>22.25</v>
      </c>
      <c r="G473">
        <f t="shared" si="114"/>
        <v>22.25</v>
      </c>
      <c r="H473" t="str">
        <f t="shared" si="115"/>
        <v/>
      </c>
      <c r="I473" t="str">
        <f t="shared" si="116"/>
        <v/>
      </c>
      <c r="J473" t="str">
        <f t="shared" si="117"/>
        <v/>
      </c>
      <c r="K473" t="str">
        <f t="shared" si="118"/>
        <v/>
      </c>
      <c r="L473" t="s">
        <v>3537</v>
      </c>
      <c r="M473" t="s">
        <v>2792</v>
      </c>
      <c r="N473" t="s">
        <v>16</v>
      </c>
      <c r="O473" t="s">
        <v>58</v>
      </c>
      <c r="P473" t="s">
        <v>52</v>
      </c>
      <c r="Q473" t="s">
        <v>92</v>
      </c>
      <c r="R473" t="s">
        <v>20</v>
      </c>
      <c r="S473" t="s">
        <v>21</v>
      </c>
      <c r="T473" t="s">
        <v>3546</v>
      </c>
      <c r="U473" t="s">
        <v>2793</v>
      </c>
      <c r="V473" t="s">
        <v>54</v>
      </c>
      <c r="W473">
        <v>58.761042756901929</v>
      </c>
      <c r="X473">
        <v>6.6673122237017441</v>
      </c>
      <c r="Y473">
        <v>234</v>
      </c>
      <c r="Z473" t="s">
        <v>3938</v>
      </c>
      <c r="AA473" t="s">
        <v>3554</v>
      </c>
      <c r="AB473" t="s">
        <v>3585</v>
      </c>
      <c r="AC473">
        <v>6</v>
      </c>
      <c r="AD473" t="s">
        <v>3566</v>
      </c>
      <c r="AE473" t="s">
        <v>3554</v>
      </c>
      <c r="AF473" t="s">
        <v>3586</v>
      </c>
      <c r="AG473">
        <v>8</v>
      </c>
      <c r="AH473" t="s">
        <v>3568</v>
      </c>
      <c r="AI473">
        <f t="shared" si="119"/>
        <v>37.271428571428572</v>
      </c>
      <c r="AJ473">
        <f t="shared" si="120"/>
        <v>37.271428571428572</v>
      </c>
      <c r="AK473">
        <f t="shared" si="121"/>
        <v>42</v>
      </c>
      <c r="AL473">
        <f t="shared" si="122"/>
        <v>42</v>
      </c>
      <c r="AM473" t="str">
        <f t="shared" si="123"/>
        <v/>
      </c>
      <c r="AN473" t="str">
        <f t="shared" si="124"/>
        <v/>
      </c>
      <c r="AO473" t="str">
        <f t="shared" si="125"/>
        <v/>
      </c>
      <c r="AP473" t="str">
        <f t="shared" si="126"/>
        <v/>
      </c>
    </row>
    <row r="474" spans="1:42" x14ac:dyDescent="0.3">
      <c r="A474" s="2">
        <v>45154</v>
      </c>
      <c r="B474" s="2">
        <v>45161</v>
      </c>
      <c r="C474">
        <v>7</v>
      </c>
      <c r="D474">
        <f t="shared" si="127"/>
        <v>29.111111111111111</v>
      </c>
      <c r="E474">
        <f t="shared" si="112"/>
        <v>29.111111111111111</v>
      </c>
      <c r="F474" t="str">
        <f t="shared" si="113"/>
        <v/>
      </c>
      <c r="G474" t="str">
        <f t="shared" si="114"/>
        <v/>
      </c>
      <c r="H474">
        <f t="shared" si="115"/>
        <v>41.4</v>
      </c>
      <c r="I474">
        <f t="shared" si="116"/>
        <v>41.4</v>
      </c>
      <c r="J474" t="str">
        <f t="shared" si="117"/>
        <v/>
      </c>
      <c r="K474" t="str">
        <f t="shared" si="118"/>
        <v/>
      </c>
      <c r="L474" t="s">
        <v>3538</v>
      </c>
      <c r="M474" t="s">
        <v>1732</v>
      </c>
      <c r="N474" t="s">
        <v>80</v>
      </c>
      <c r="O474" t="s">
        <v>58</v>
      </c>
      <c r="P474" t="s">
        <v>52</v>
      </c>
      <c r="Q474" t="s">
        <v>34</v>
      </c>
      <c r="R474" t="s">
        <v>42</v>
      </c>
      <c r="S474" t="s">
        <v>21</v>
      </c>
      <c r="T474" t="s">
        <v>3546</v>
      </c>
      <c r="U474" t="s">
        <v>1733</v>
      </c>
      <c r="V474" t="s">
        <v>63</v>
      </c>
      <c r="W474">
        <v>21.145373441028511</v>
      </c>
      <c r="X474">
        <v>5.335987683192764</v>
      </c>
      <c r="Y474">
        <v>234</v>
      </c>
      <c r="Z474" t="s">
        <v>3938</v>
      </c>
      <c r="AA474" t="s">
        <v>3554</v>
      </c>
      <c r="AB474" t="s">
        <v>3586</v>
      </c>
      <c r="AC474">
        <v>8</v>
      </c>
      <c r="AD474" t="s">
        <v>3568</v>
      </c>
      <c r="AE474" t="s">
        <v>3554</v>
      </c>
      <c r="AF474" t="s">
        <v>3586</v>
      </c>
      <c r="AG474">
        <v>8</v>
      </c>
      <c r="AH474" t="s">
        <v>3568</v>
      </c>
      <c r="AI474">
        <f t="shared" si="119"/>
        <v>37.271428571428572</v>
      </c>
      <c r="AJ474">
        <f t="shared" si="120"/>
        <v>37.271428571428572</v>
      </c>
      <c r="AK474" t="str">
        <f t="shared" si="121"/>
        <v/>
      </c>
      <c r="AL474" t="str">
        <f t="shared" si="122"/>
        <v/>
      </c>
      <c r="AM474">
        <f t="shared" si="123"/>
        <v>39.285714285714285</v>
      </c>
      <c r="AN474">
        <f t="shared" si="124"/>
        <v>39.285714285714285</v>
      </c>
      <c r="AO474" t="str">
        <f t="shared" si="125"/>
        <v/>
      </c>
      <c r="AP474" t="str">
        <f t="shared" si="126"/>
        <v/>
      </c>
    </row>
    <row r="475" spans="1:42" x14ac:dyDescent="0.3">
      <c r="A475" s="2">
        <v>45161</v>
      </c>
      <c r="B475" s="2">
        <v>45162</v>
      </c>
      <c r="C475">
        <v>1</v>
      </c>
      <c r="D475">
        <f t="shared" si="127"/>
        <v>28.9375</v>
      </c>
      <c r="E475">
        <f t="shared" si="112"/>
        <v>28.9375</v>
      </c>
      <c r="F475">
        <f t="shared" si="113"/>
        <v>18</v>
      </c>
      <c r="G475">
        <f t="shared" si="114"/>
        <v>18</v>
      </c>
      <c r="H475" t="str">
        <f t="shared" si="115"/>
        <v/>
      </c>
      <c r="I475" t="str">
        <f t="shared" si="116"/>
        <v/>
      </c>
      <c r="J475" t="str">
        <f t="shared" si="117"/>
        <v/>
      </c>
      <c r="K475" t="str">
        <f t="shared" si="118"/>
        <v/>
      </c>
      <c r="L475" t="s">
        <v>3538</v>
      </c>
      <c r="M475" t="s">
        <v>1146</v>
      </c>
      <c r="N475" t="s">
        <v>118</v>
      </c>
      <c r="O475" t="s">
        <v>51</v>
      </c>
      <c r="P475" t="s">
        <v>52</v>
      </c>
      <c r="Q475" t="s">
        <v>34</v>
      </c>
      <c r="R475" t="s">
        <v>20</v>
      </c>
      <c r="S475" t="s">
        <v>21</v>
      </c>
      <c r="T475" t="s">
        <v>3546</v>
      </c>
      <c r="U475" t="s">
        <v>3504</v>
      </c>
      <c r="V475" t="s">
        <v>54</v>
      </c>
      <c r="W475">
        <v>66.869224171972135</v>
      </c>
      <c r="X475">
        <v>7.0689319996477691</v>
      </c>
      <c r="Y475">
        <v>235</v>
      </c>
      <c r="Z475" t="s">
        <v>3725</v>
      </c>
      <c r="AA475" t="s">
        <v>3554</v>
      </c>
      <c r="AB475" t="s">
        <v>3586</v>
      </c>
      <c r="AC475">
        <v>8</v>
      </c>
      <c r="AD475" t="s">
        <v>3568</v>
      </c>
      <c r="AE475" t="s">
        <v>3554</v>
      </c>
      <c r="AF475" t="s">
        <v>3586</v>
      </c>
      <c r="AG475">
        <v>8</v>
      </c>
      <c r="AH475" t="s">
        <v>3568</v>
      </c>
      <c r="AI475">
        <f t="shared" si="119"/>
        <v>37.805970149253731</v>
      </c>
      <c r="AJ475">
        <f t="shared" si="120"/>
        <v>37.805970149253731</v>
      </c>
      <c r="AK475">
        <f t="shared" si="121"/>
        <v>37.642857142857146</v>
      </c>
      <c r="AL475">
        <f t="shared" si="122"/>
        <v>37.642857142857146</v>
      </c>
      <c r="AM475" t="str">
        <f t="shared" si="123"/>
        <v/>
      </c>
      <c r="AN475" t="str">
        <f t="shared" si="124"/>
        <v/>
      </c>
      <c r="AO475" t="str">
        <f t="shared" si="125"/>
        <v/>
      </c>
      <c r="AP475" t="str">
        <f t="shared" si="126"/>
        <v/>
      </c>
    </row>
    <row r="476" spans="1:42" x14ac:dyDescent="0.3">
      <c r="A476" s="2">
        <v>45077</v>
      </c>
      <c r="B476" s="2">
        <v>45163</v>
      </c>
      <c r="C476">
        <v>86</v>
      </c>
      <c r="D476">
        <f t="shared" si="127"/>
        <v>34.866666666666667</v>
      </c>
      <c r="E476">
        <f t="shared" si="112"/>
        <v>34.866666666666667</v>
      </c>
      <c r="F476" t="str">
        <f t="shared" si="113"/>
        <v/>
      </c>
      <c r="G476" t="str">
        <f t="shared" si="114"/>
        <v/>
      </c>
      <c r="H476" t="str">
        <f t="shared" si="115"/>
        <v/>
      </c>
      <c r="I476" t="str">
        <f t="shared" si="116"/>
        <v/>
      </c>
      <c r="J476">
        <f t="shared" si="117"/>
        <v>25.5</v>
      </c>
      <c r="K476">
        <f t="shared" si="118"/>
        <v>25.5</v>
      </c>
      <c r="L476" t="s">
        <v>3537</v>
      </c>
      <c r="M476" t="s">
        <v>2214</v>
      </c>
      <c r="N476" t="s">
        <v>80</v>
      </c>
      <c r="O476" t="s">
        <v>51</v>
      </c>
      <c r="P476" t="s">
        <v>59</v>
      </c>
      <c r="Q476" t="s">
        <v>34</v>
      </c>
      <c r="R476" t="s">
        <v>35</v>
      </c>
      <c r="S476" t="s">
        <v>22</v>
      </c>
      <c r="T476" t="s">
        <v>22</v>
      </c>
      <c r="V476" t="s">
        <v>76</v>
      </c>
      <c r="W476">
        <v>23.362868506013651</v>
      </c>
      <c r="X476">
        <v>4.1664842038202217</v>
      </c>
      <c r="Y476">
        <v>236</v>
      </c>
      <c r="Z476" t="s">
        <v>3871</v>
      </c>
      <c r="AA476" t="s">
        <v>3554</v>
      </c>
      <c r="AB476" t="s">
        <v>3585</v>
      </c>
      <c r="AC476">
        <v>5</v>
      </c>
      <c r="AD476" t="s">
        <v>3565</v>
      </c>
      <c r="AE476" t="s">
        <v>3554</v>
      </c>
      <c r="AF476" t="s">
        <v>3586</v>
      </c>
      <c r="AG476">
        <v>8</v>
      </c>
      <c r="AH476" t="s">
        <v>3568</v>
      </c>
      <c r="AI476">
        <f t="shared" si="119"/>
        <v>39.6875</v>
      </c>
      <c r="AJ476">
        <f t="shared" si="120"/>
        <v>39.6875</v>
      </c>
      <c r="AK476" t="str">
        <f t="shared" si="121"/>
        <v/>
      </c>
      <c r="AL476" t="str">
        <f t="shared" si="122"/>
        <v/>
      </c>
      <c r="AM476" t="str">
        <f t="shared" si="123"/>
        <v/>
      </c>
      <c r="AN476" t="str">
        <f t="shared" si="124"/>
        <v/>
      </c>
      <c r="AO476">
        <f t="shared" si="125"/>
        <v>32.043478260869563</v>
      </c>
      <c r="AP476">
        <f t="shared" si="126"/>
        <v>32.043478260869563</v>
      </c>
    </row>
    <row r="477" spans="1:42" x14ac:dyDescent="0.3">
      <c r="A477" s="2">
        <v>45158</v>
      </c>
      <c r="B477" s="2">
        <v>45163</v>
      </c>
      <c r="C477">
        <v>5</v>
      </c>
      <c r="D477">
        <f t="shared" si="127"/>
        <v>34.866666666666667</v>
      </c>
      <c r="E477">
        <f t="shared" si="112"/>
        <v>34.866666666666667</v>
      </c>
      <c r="F477" t="str">
        <f t="shared" si="113"/>
        <v/>
      </c>
      <c r="G477" t="str">
        <f t="shared" si="114"/>
        <v/>
      </c>
      <c r="H477" t="str">
        <f t="shared" si="115"/>
        <v/>
      </c>
      <c r="I477" t="str">
        <f t="shared" si="116"/>
        <v/>
      </c>
      <c r="J477">
        <f t="shared" si="117"/>
        <v>25.5</v>
      </c>
      <c r="K477">
        <f t="shared" si="118"/>
        <v>25.5</v>
      </c>
      <c r="L477" t="s">
        <v>3538</v>
      </c>
      <c r="M477" t="s">
        <v>1042</v>
      </c>
      <c r="N477" t="s">
        <v>57</v>
      </c>
      <c r="O477" t="s">
        <v>51</v>
      </c>
      <c r="P477" t="s">
        <v>59</v>
      </c>
      <c r="Q477" t="s">
        <v>34</v>
      </c>
      <c r="R477" t="s">
        <v>35</v>
      </c>
      <c r="S477" t="s">
        <v>22</v>
      </c>
      <c r="T477" t="s">
        <v>22</v>
      </c>
      <c r="V477" t="s">
        <v>43</v>
      </c>
      <c r="W477">
        <v>105.2134753164781</v>
      </c>
      <c r="X477">
        <v>5.2375433249238776</v>
      </c>
      <c r="Y477">
        <v>236</v>
      </c>
      <c r="Z477" t="s">
        <v>3871</v>
      </c>
      <c r="AA477" t="s">
        <v>3554</v>
      </c>
      <c r="AB477" t="s">
        <v>3586</v>
      </c>
      <c r="AC477">
        <v>8</v>
      </c>
      <c r="AD477" t="s">
        <v>3568</v>
      </c>
      <c r="AE477" t="s">
        <v>3554</v>
      </c>
      <c r="AF477" t="s">
        <v>3586</v>
      </c>
      <c r="AG477">
        <v>8</v>
      </c>
      <c r="AH477" t="s">
        <v>3568</v>
      </c>
      <c r="AI477">
        <f t="shared" si="119"/>
        <v>39.6875</v>
      </c>
      <c r="AJ477">
        <f t="shared" si="120"/>
        <v>39.6875</v>
      </c>
      <c r="AK477" t="str">
        <f t="shared" si="121"/>
        <v/>
      </c>
      <c r="AL477" t="str">
        <f t="shared" si="122"/>
        <v/>
      </c>
      <c r="AM477" t="str">
        <f t="shared" si="123"/>
        <v/>
      </c>
      <c r="AN477" t="str">
        <f t="shared" si="124"/>
        <v/>
      </c>
      <c r="AO477">
        <f t="shared" si="125"/>
        <v>32.043478260869563</v>
      </c>
      <c r="AP477">
        <f t="shared" si="126"/>
        <v>32.043478260869563</v>
      </c>
    </row>
    <row r="478" spans="1:42" x14ac:dyDescent="0.3">
      <c r="A478" s="2">
        <v>45064</v>
      </c>
      <c r="B478" s="2">
        <v>45164</v>
      </c>
      <c r="C478">
        <v>100</v>
      </c>
      <c r="D478">
        <f t="shared" si="127"/>
        <v>32.769230769230766</v>
      </c>
      <c r="E478">
        <f t="shared" si="112"/>
        <v>32.769230769230766</v>
      </c>
      <c r="F478" t="str">
        <f t="shared" si="113"/>
        <v/>
      </c>
      <c r="G478" t="str">
        <f t="shared" si="114"/>
        <v/>
      </c>
      <c r="H478">
        <f t="shared" si="115"/>
        <v>36.714285714285715</v>
      </c>
      <c r="I478">
        <f t="shared" si="116"/>
        <v>36.714285714285715</v>
      </c>
      <c r="J478" t="str">
        <f t="shared" si="117"/>
        <v/>
      </c>
      <c r="K478" t="str">
        <f t="shared" si="118"/>
        <v/>
      </c>
      <c r="L478" t="s">
        <v>3540</v>
      </c>
      <c r="M478" t="s">
        <v>446</v>
      </c>
      <c r="N478" t="s">
        <v>16</v>
      </c>
      <c r="O478" t="s">
        <v>51</v>
      </c>
      <c r="P478" t="s">
        <v>52</v>
      </c>
      <c r="Q478" t="s">
        <v>92</v>
      </c>
      <c r="R478" t="s">
        <v>42</v>
      </c>
      <c r="S478" t="s">
        <v>22</v>
      </c>
      <c r="T478" t="s">
        <v>22</v>
      </c>
      <c r="V478" t="s">
        <v>24</v>
      </c>
      <c r="W478">
        <v>98.540925663341881</v>
      </c>
      <c r="X478">
        <v>7.071303236160464</v>
      </c>
      <c r="Y478">
        <v>237</v>
      </c>
      <c r="Z478" t="s">
        <v>3646</v>
      </c>
      <c r="AA478" t="s">
        <v>3554</v>
      </c>
      <c r="AB478" t="s">
        <v>3585</v>
      </c>
      <c r="AC478">
        <v>5</v>
      </c>
      <c r="AD478" t="s">
        <v>3565</v>
      </c>
      <c r="AE478" t="s">
        <v>3554</v>
      </c>
      <c r="AF478" t="s">
        <v>3586</v>
      </c>
      <c r="AG478">
        <v>8</v>
      </c>
      <c r="AH478" t="s">
        <v>3568</v>
      </c>
      <c r="AI478">
        <f t="shared" si="119"/>
        <v>41.301587301587304</v>
      </c>
      <c r="AJ478">
        <f t="shared" si="120"/>
        <v>41.301587301587304</v>
      </c>
      <c r="AK478" t="str">
        <f t="shared" si="121"/>
        <v/>
      </c>
      <c r="AL478" t="str">
        <f t="shared" si="122"/>
        <v/>
      </c>
      <c r="AM478">
        <f t="shared" si="123"/>
        <v>47.892857142857146</v>
      </c>
      <c r="AN478">
        <f t="shared" si="124"/>
        <v>47.892857142857146</v>
      </c>
      <c r="AO478" t="str">
        <f t="shared" si="125"/>
        <v/>
      </c>
      <c r="AP478" t="str">
        <f t="shared" si="126"/>
        <v/>
      </c>
    </row>
    <row r="479" spans="1:42" x14ac:dyDescent="0.3">
      <c r="A479" s="2">
        <v>45139</v>
      </c>
      <c r="B479" s="2">
        <v>45165</v>
      </c>
      <c r="C479">
        <v>26</v>
      </c>
      <c r="D479">
        <f t="shared" si="127"/>
        <v>27.071428571428573</v>
      </c>
      <c r="E479">
        <f t="shared" si="112"/>
        <v>27.071428571428573</v>
      </c>
      <c r="F479" t="str">
        <f t="shared" si="113"/>
        <v/>
      </c>
      <c r="G479" t="str">
        <f t="shared" si="114"/>
        <v/>
      </c>
      <c r="H479">
        <f t="shared" si="115"/>
        <v>25.875</v>
      </c>
      <c r="I479">
        <f t="shared" si="116"/>
        <v>25.875</v>
      </c>
      <c r="J479" t="str">
        <f t="shared" si="117"/>
        <v/>
      </c>
      <c r="K479" t="str">
        <f t="shared" si="118"/>
        <v/>
      </c>
      <c r="L479" t="s">
        <v>3538</v>
      </c>
      <c r="M479" t="s">
        <v>3068</v>
      </c>
      <c r="N479" t="s">
        <v>16</v>
      </c>
      <c r="O479" t="s">
        <v>51</v>
      </c>
      <c r="P479" t="s">
        <v>59</v>
      </c>
      <c r="Q479" t="s">
        <v>92</v>
      </c>
      <c r="R479" t="s">
        <v>42</v>
      </c>
      <c r="S479" t="s">
        <v>22</v>
      </c>
      <c r="T479" t="s">
        <v>22</v>
      </c>
      <c r="V479" t="s">
        <v>63</v>
      </c>
      <c r="W479">
        <v>60.044682195482608</v>
      </c>
      <c r="X479">
        <v>6.0469490307499596</v>
      </c>
      <c r="Y479">
        <v>238</v>
      </c>
      <c r="Z479" t="s">
        <v>3662</v>
      </c>
      <c r="AA479" t="s">
        <v>3554</v>
      </c>
      <c r="AB479" t="s">
        <v>3586</v>
      </c>
      <c r="AC479">
        <v>8</v>
      </c>
      <c r="AD479" t="s">
        <v>3568</v>
      </c>
      <c r="AE479" t="s">
        <v>3554</v>
      </c>
      <c r="AF479" t="s">
        <v>3586</v>
      </c>
      <c r="AG479">
        <v>8</v>
      </c>
      <c r="AH479" t="s">
        <v>3568</v>
      </c>
      <c r="AI479">
        <f t="shared" si="119"/>
        <v>40.227272727272727</v>
      </c>
      <c r="AJ479">
        <f t="shared" si="120"/>
        <v>40.227272727272727</v>
      </c>
      <c r="AK479" t="str">
        <f t="shared" si="121"/>
        <v/>
      </c>
      <c r="AL479" t="str">
        <f t="shared" si="122"/>
        <v/>
      </c>
      <c r="AM479">
        <f t="shared" si="123"/>
        <v>46.266666666666666</v>
      </c>
      <c r="AN479">
        <f t="shared" si="124"/>
        <v>46.266666666666666</v>
      </c>
      <c r="AO479" t="str">
        <f t="shared" si="125"/>
        <v/>
      </c>
      <c r="AP479" t="str">
        <f t="shared" si="126"/>
        <v/>
      </c>
    </row>
    <row r="480" spans="1:42" x14ac:dyDescent="0.3">
      <c r="A480" s="2">
        <v>45144</v>
      </c>
      <c r="B480" s="2">
        <v>45165</v>
      </c>
      <c r="C480">
        <v>21</v>
      </c>
      <c r="D480">
        <f t="shared" si="127"/>
        <v>27.071428571428573</v>
      </c>
      <c r="E480">
        <f t="shared" si="112"/>
        <v>27.071428571428573</v>
      </c>
      <c r="F480" t="str">
        <f t="shared" si="113"/>
        <v/>
      </c>
      <c r="G480" t="str">
        <f t="shared" si="114"/>
        <v/>
      </c>
      <c r="H480">
        <f t="shared" si="115"/>
        <v>25.875</v>
      </c>
      <c r="I480">
        <f t="shared" si="116"/>
        <v>25.875</v>
      </c>
      <c r="J480" t="str">
        <f t="shared" si="117"/>
        <v/>
      </c>
      <c r="K480" t="str">
        <f t="shared" si="118"/>
        <v/>
      </c>
      <c r="L480" t="s">
        <v>3538</v>
      </c>
      <c r="M480" t="s">
        <v>190</v>
      </c>
      <c r="N480" t="s">
        <v>16</v>
      </c>
      <c r="O480" t="s">
        <v>51</v>
      </c>
      <c r="P480" t="s">
        <v>59</v>
      </c>
      <c r="Q480" t="s">
        <v>92</v>
      </c>
      <c r="R480" t="s">
        <v>42</v>
      </c>
      <c r="S480" t="s">
        <v>21</v>
      </c>
      <c r="T480" t="s">
        <v>3546</v>
      </c>
      <c r="U480" t="s">
        <v>2590</v>
      </c>
      <c r="V480" t="s">
        <v>54</v>
      </c>
      <c r="W480">
        <v>52.967677070007618</v>
      </c>
      <c r="X480">
        <v>6.133893175582239</v>
      </c>
      <c r="Y480">
        <v>238</v>
      </c>
      <c r="Z480" t="s">
        <v>3662</v>
      </c>
      <c r="AA480" t="s">
        <v>3554</v>
      </c>
      <c r="AB480" t="s">
        <v>3586</v>
      </c>
      <c r="AC480">
        <v>8</v>
      </c>
      <c r="AD480" t="s">
        <v>3568</v>
      </c>
      <c r="AE480" t="s">
        <v>3554</v>
      </c>
      <c r="AF480" t="s">
        <v>3586</v>
      </c>
      <c r="AG480">
        <v>8</v>
      </c>
      <c r="AH480" t="s">
        <v>3568</v>
      </c>
      <c r="AI480">
        <f t="shared" si="119"/>
        <v>40.227272727272727</v>
      </c>
      <c r="AJ480">
        <f t="shared" si="120"/>
        <v>40.227272727272727</v>
      </c>
      <c r="AK480" t="str">
        <f t="shared" si="121"/>
        <v/>
      </c>
      <c r="AL480" t="str">
        <f t="shared" si="122"/>
        <v/>
      </c>
      <c r="AM480">
        <f t="shared" si="123"/>
        <v>46.266666666666666</v>
      </c>
      <c r="AN480">
        <f t="shared" si="124"/>
        <v>46.266666666666666</v>
      </c>
      <c r="AO480" t="str">
        <f t="shared" si="125"/>
        <v/>
      </c>
      <c r="AP480" t="str">
        <f t="shared" si="126"/>
        <v/>
      </c>
    </row>
    <row r="481" spans="1:42" x14ac:dyDescent="0.3">
      <c r="A481" s="2">
        <v>45159</v>
      </c>
      <c r="B481" s="2">
        <v>45165</v>
      </c>
      <c r="C481">
        <v>6</v>
      </c>
      <c r="D481">
        <f t="shared" si="127"/>
        <v>27.071428571428573</v>
      </c>
      <c r="E481">
        <f t="shared" si="112"/>
        <v>27.071428571428573</v>
      </c>
      <c r="F481">
        <f t="shared" si="113"/>
        <v>24.333333333333332</v>
      </c>
      <c r="G481">
        <f t="shared" si="114"/>
        <v>24.333333333333332</v>
      </c>
      <c r="H481" t="str">
        <f t="shared" si="115"/>
        <v/>
      </c>
      <c r="I481" t="str">
        <f t="shared" si="116"/>
        <v/>
      </c>
      <c r="J481" t="str">
        <f t="shared" si="117"/>
        <v/>
      </c>
      <c r="K481" t="str">
        <f t="shared" si="118"/>
        <v/>
      </c>
      <c r="L481" t="s">
        <v>3538</v>
      </c>
      <c r="M481" t="s">
        <v>117</v>
      </c>
      <c r="N481" t="s">
        <v>118</v>
      </c>
      <c r="O481" t="s">
        <v>58</v>
      </c>
      <c r="P481" t="s">
        <v>119</v>
      </c>
      <c r="Q481" t="s">
        <v>120</v>
      </c>
      <c r="R481" t="s">
        <v>20</v>
      </c>
      <c r="S481" t="s">
        <v>21</v>
      </c>
      <c r="T481" t="s">
        <v>21</v>
      </c>
      <c r="U481" t="s">
        <v>121</v>
      </c>
      <c r="V481" t="s">
        <v>24</v>
      </c>
      <c r="W481">
        <v>75.290633480073097</v>
      </c>
      <c r="X481">
        <v>7.4506899228887562</v>
      </c>
      <c r="Y481">
        <v>238</v>
      </c>
      <c r="Z481" t="s">
        <v>3662</v>
      </c>
      <c r="AA481" t="s">
        <v>3554</v>
      </c>
      <c r="AB481" t="s">
        <v>3586</v>
      </c>
      <c r="AC481">
        <v>8</v>
      </c>
      <c r="AD481" t="s">
        <v>3568</v>
      </c>
      <c r="AE481" t="s">
        <v>3554</v>
      </c>
      <c r="AF481" t="s">
        <v>3586</v>
      </c>
      <c r="AG481">
        <v>8</v>
      </c>
      <c r="AH481" t="s">
        <v>3568</v>
      </c>
      <c r="AI481">
        <f t="shared" si="119"/>
        <v>40.227272727272727</v>
      </c>
      <c r="AJ481">
        <f t="shared" si="120"/>
        <v>40.227272727272727</v>
      </c>
      <c r="AK481">
        <f t="shared" si="121"/>
        <v>38</v>
      </c>
      <c r="AL481">
        <f t="shared" si="122"/>
        <v>38</v>
      </c>
      <c r="AM481" t="str">
        <f t="shared" si="123"/>
        <v/>
      </c>
      <c r="AN481" t="str">
        <f t="shared" si="124"/>
        <v/>
      </c>
      <c r="AO481" t="str">
        <f t="shared" si="125"/>
        <v/>
      </c>
      <c r="AP481" t="str">
        <f t="shared" si="126"/>
        <v/>
      </c>
    </row>
    <row r="482" spans="1:42" x14ac:dyDescent="0.3">
      <c r="A482" s="2">
        <v>45161</v>
      </c>
      <c r="B482" s="2">
        <v>45166</v>
      </c>
      <c r="C482">
        <v>5</v>
      </c>
      <c r="D482">
        <f t="shared" si="127"/>
        <v>24.214285714285715</v>
      </c>
      <c r="E482">
        <f t="shared" si="112"/>
        <v>24.214285714285715</v>
      </c>
      <c r="F482" t="str">
        <f t="shared" si="113"/>
        <v/>
      </c>
      <c r="G482" t="str">
        <f t="shared" si="114"/>
        <v/>
      </c>
      <c r="H482">
        <f t="shared" si="115"/>
        <v>27.5</v>
      </c>
      <c r="I482">
        <f t="shared" si="116"/>
        <v>27.5</v>
      </c>
      <c r="J482" t="str">
        <f t="shared" si="117"/>
        <v/>
      </c>
      <c r="K482" t="str">
        <f t="shared" si="118"/>
        <v/>
      </c>
      <c r="L482" t="s">
        <v>3538</v>
      </c>
      <c r="M482" t="s">
        <v>1396</v>
      </c>
      <c r="N482" t="s">
        <v>28</v>
      </c>
      <c r="O482" t="s">
        <v>46</v>
      </c>
      <c r="P482" t="s">
        <v>119</v>
      </c>
      <c r="Q482" t="s">
        <v>120</v>
      </c>
      <c r="R482" t="s">
        <v>42</v>
      </c>
      <c r="S482" t="s">
        <v>21</v>
      </c>
      <c r="T482" t="s">
        <v>21</v>
      </c>
      <c r="U482" t="s">
        <v>1397</v>
      </c>
      <c r="V482" t="s">
        <v>76</v>
      </c>
      <c r="W482">
        <v>15.757286896849619</v>
      </c>
      <c r="X482">
        <v>5.8894262771523911</v>
      </c>
      <c r="Y482">
        <v>239</v>
      </c>
      <c r="Z482" t="s">
        <v>3797</v>
      </c>
      <c r="AA482" t="s">
        <v>3554</v>
      </c>
      <c r="AB482" t="s">
        <v>3586</v>
      </c>
      <c r="AC482">
        <v>8</v>
      </c>
      <c r="AD482" t="s">
        <v>3568</v>
      </c>
      <c r="AE482" t="s">
        <v>3554</v>
      </c>
      <c r="AF482" t="s">
        <v>3586</v>
      </c>
      <c r="AG482">
        <v>8</v>
      </c>
      <c r="AH482" t="s">
        <v>3568</v>
      </c>
      <c r="AI482">
        <f t="shared" si="119"/>
        <v>38.579710144927539</v>
      </c>
      <c r="AJ482">
        <f t="shared" si="120"/>
        <v>38.579710144927539</v>
      </c>
      <c r="AK482" t="str">
        <f t="shared" si="121"/>
        <v/>
      </c>
      <c r="AL482" t="str">
        <f t="shared" si="122"/>
        <v/>
      </c>
      <c r="AM482">
        <f t="shared" si="123"/>
        <v>44.935483870967744</v>
      </c>
      <c r="AN482">
        <f t="shared" si="124"/>
        <v>44.935483870967744</v>
      </c>
      <c r="AO482" t="str">
        <f t="shared" si="125"/>
        <v/>
      </c>
      <c r="AP482" t="str">
        <f t="shared" si="126"/>
        <v/>
      </c>
    </row>
    <row r="483" spans="1:42" x14ac:dyDescent="0.3">
      <c r="A483" s="2">
        <v>45165</v>
      </c>
      <c r="B483" s="2">
        <v>45166</v>
      </c>
      <c r="C483">
        <v>1</v>
      </c>
      <c r="D483">
        <f t="shared" si="127"/>
        <v>24.214285714285715</v>
      </c>
      <c r="E483">
        <f t="shared" si="112"/>
        <v>24.214285714285715</v>
      </c>
      <c r="F483" t="str">
        <f t="shared" si="113"/>
        <v/>
      </c>
      <c r="G483" t="str">
        <f t="shared" si="114"/>
        <v/>
      </c>
      <c r="H483" t="str">
        <f t="shared" si="115"/>
        <v/>
      </c>
      <c r="I483" t="str">
        <f t="shared" si="116"/>
        <v/>
      </c>
      <c r="J483">
        <f t="shared" si="117"/>
        <v>20.2</v>
      </c>
      <c r="K483">
        <f t="shared" si="118"/>
        <v>20.2</v>
      </c>
      <c r="L483" t="s">
        <v>3538</v>
      </c>
      <c r="M483" t="s">
        <v>1587</v>
      </c>
      <c r="N483" t="s">
        <v>28</v>
      </c>
      <c r="O483" t="s">
        <v>46</v>
      </c>
      <c r="P483" t="s">
        <v>18</v>
      </c>
      <c r="Q483" t="s">
        <v>34</v>
      </c>
      <c r="R483" t="s">
        <v>35</v>
      </c>
      <c r="S483" t="s">
        <v>21</v>
      </c>
      <c r="T483" t="s">
        <v>3546</v>
      </c>
      <c r="U483" t="s">
        <v>1588</v>
      </c>
      <c r="V483" t="s">
        <v>24</v>
      </c>
      <c r="W483">
        <v>30.13442919497265</v>
      </c>
      <c r="X483">
        <v>5.7765674650770666</v>
      </c>
      <c r="Y483">
        <v>239</v>
      </c>
      <c r="Z483" t="s">
        <v>3797</v>
      </c>
      <c r="AA483" t="s">
        <v>3554</v>
      </c>
      <c r="AB483" t="s">
        <v>3586</v>
      </c>
      <c r="AC483">
        <v>8</v>
      </c>
      <c r="AD483" t="s">
        <v>3568</v>
      </c>
      <c r="AE483" t="s">
        <v>3554</v>
      </c>
      <c r="AF483" t="s">
        <v>3586</v>
      </c>
      <c r="AG483">
        <v>8</v>
      </c>
      <c r="AH483" t="s">
        <v>3568</v>
      </c>
      <c r="AI483">
        <f t="shared" si="119"/>
        <v>38.579710144927539</v>
      </c>
      <c r="AJ483">
        <f t="shared" si="120"/>
        <v>38.579710144927539</v>
      </c>
      <c r="AK483" t="str">
        <f t="shared" si="121"/>
        <v/>
      </c>
      <c r="AL483" t="str">
        <f t="shared" si="122"/>
        <v/>
      </c>
      <c r="AM483" t="str">
        <f t="shared" si="123"/>
        <v/>
      </c>
      <c r="AN483" t="str">
        <f t="shared" si="124"/>
        <v/>
      </c>
      <c r="AO483">
        <f t="shared" si="125"/>
        <v>30.708333333333332</v>
      </c>
      <c r="AP483">
        <f t="shared" si="126"/>
        <v>30.708333333333332</v>
      </c>
    </row>
    <row r="484" spans="1:42" x14ac:dyDescent="0.3">
      <c r="A484" s="2">
        <v>45165</v>
      </c>
      <c r="B484" s="2">
        <v>45166</v>
      </c>
      <c r="C484">
        <v>1</v>
      </c>
      <c r="D484">
        <f t="shared" si="127"/>
        <v>24.214285714285715</v>
      </c>
      <c r="E484">
        <f t="shared" si="112"/>
        <v>24.214285714285715</v>
      </c>
      <c r="F484" t="str">
        <f t="shared" si="113"/>
        <v/>
      </c>
      <c r="G484" t="str">
        <f t="shared" si="114"/>
        <v/>
      </c>
      <c r="H484" t="str">
        <f t="shared" si="115"/>
        <v/>
      </c>
      <c r="I484" t="str">
        <f t="shared" si="116"/>
        <v/>
      </c>
      <c r="J484">
        <f t="shared" si="117"/>
        <v>20.2</v>
      </c>
      <c r="K484">
        <f t="shared" si="118"/>
        <v>20.2</v>
      </c>
      <c r="L484" t="s">
        <v>3538</v>
      </c>
      <c r="M484" t="s">
        <v>1292</v>
      </c>
      <c r="N484" t="s">
        <v>39</v>
      </c>
      <c r="O484" t="s">
        <v>33</v>
      </c>
      <c r="P484" t="s">
        <v>18</v>
      </c>
      <c r="Q484" t="s">
        <v>34</v>
      </c>
      <c r="R484" t="s">
        <v>35</v>
      </c>
      <c r="S484" t="s">
        <v>21</v>
      </c>
      <c r="T484" t="s">
        <v>3546</v>
      </c>
      <c r="U484" t="s">
        <v>3413</v>
      </c>
      <c r="V484" t="s">
        <v>144</v>
      </c>
      <c r="W484">
        <v>141.3850902364974</v>
      </c>
      <c r="X484">
        <v>5.5362864592238417</v>
      </c>
      <c r="Y484">
        <v>239</v>
      </c>
      <c r="Z484" t="s">
        <v>3797</v>
      </c>
      <c r="AA484" t="s">
        <v>3554</v>
      </c>
      <c r="AB484" t="s">
        <v>3586</v>
      </c>
      <c r="AC484">
        <v>8</v>
      </c>
      <c r="AD484" t="s">
        <v>3568</v>
      </c>
      <c r="AE484" t="s">
        <v>3554</v>
      </c>
      <c r="AF484" t="s">
        <v>3586</v>
      </c>
      <c r="AG484">
        <v>8</v>
      </c>
      <c r="AH484" t="s">
        <v>3568</v>
      </c>
      <c r="AI484">
        <f t="shared" si="119"/>
        <v>38.579710144927539</v>
      </c>
      <c r="AJ484">
        <f t="shared" si="120"/>
        <v>38.579710144927539</v>
      </c>
      <c r="AK484" t="str">
        <f t="shared" si="121"/>
        <v/>
      </c>
      <c r="AL484" t="str">
        <f t="shared" si="122"/>
        <v/>
      </c>
      <c r="AM484" t="str">
        <f t="shared" si="123"/>
        <v/>
      </c>
      <c r="AN484" t="str">
        <f t="shared" si="124"/>
        <v/>
      </c>
      <c r="AO484">
        <f t="shared" si="125"/>
        <v>30.708333333333332</v>
      </c>
      <c r="AP484">
        <f t="shared" si="126"/>
        <v>30.708333333333332</v>
      </c>
    </row>
    <row r="485" spans="1:42" x14ac:dyDescent="0.3">
      <c r="A485" s="2">
        <v>45166</v>
      </c>
      <c r="B485" s="2">
        <v>45167</v>
      </c>
      <c r="C485">
        <v>1</v>
      </c>
      <c r="D485">
        <f t="shared" si="127"/>
        <v>23.857142857142858</v>
      </c>
      <c r="E485">
        <f t="shared" si="112"/>
        <v>23.857142857142858</v>
      </c>
      <c r="F485" t="str">
        <f t="shared" si="113"/>
        <v/>
      </c>
      <c r="G485" t="str">
        <f t="shared" si="114"/>
        <v/>
      </c>
      <c r="H485">
        <f t="shared" si="115"/>
        <v>26.666666666666668</v>
      </c>
      <c r="I485">
        <f t="shared" si="116"/>
        <v>26.666666666666668</v>
      </c>
      <c r="J485" t="str">
        <f t="shared" si="117"/>
        <v/>
      </c>
      <c r="K485" t="str">
        <f t="shared" si="118"/>
        <v/>
      </c>
      <c r="L485" t="s">
        <v>3538</v>
      </c>
      <c r="M485" t="s">
        <v>1957</v>
      </c>
      <c r="N485" t="s">
        <v>157</v>
      </c>
      <c r="O485" t="s">
        <v>46</v>
      </c>
      <c r="P485" t="s">
        <v>40</v>
      </c>
      <c r="Q485" t="s">
        <v>41</v>
      </c>
      <c r="R485" t="s">
        <v>42</v>
      </c>
      <c r="S485" t="s">
        <v>21</v>
      </c>
      <c r="T485" t="s">
        <v>21</v>
      </c>
      <c r="U485" t="s">
        <v>1958</v>
      </c>
      <c r="V485" t="s">
        <v>54</v>
      </c>
      <c r="W485">
        <v>28.872905086846451</v>
      </c>
      <c r="X485">
        <v>4.7798453951511437</v>
      </c>
      <c r="Y485">
        <v>240</v>
      </c>
      <c r="Z485" t="s">
        <v>3809</v>
      </c>
      <c r="AA485" t="s">
        <v>3554</v>
      </c>
      <c r="AB485" t="s">
        <v>3586</v>
      </c>
      <c r="AC485">
        <v>8</v>
      </c>
      <c r="AD485" t="s">
        <v>3568</v>
      </c>
      <c r="AE485" t="s">
        <v>3554</v>
      </c>
      <c r="AF485" t="s">
        <v>3586</v>
      </c>
      <c r="AG485">
        <v>8</v>
      </c>
      <c r="AH485" t="s">
        <v>3568</v>
      </c>
      <c r="AI485">
        <f t="shared" si="119"/>
        <v>37.941176470588232</v>
      </c>
      <c r="AJ485">
        <f t="shared" si="120"/>
        <v>37.941176470588232</v>
      </c>
      <c r="AK485" t="str">
        <f t="shared" si="121"/>
        <v/>
      </c>
      <c r="AL485" t="str">
        <f t="shared" si="122"/>
        <v/>
      </c>
      <c r="AM485">
        <f t="shared" si="123"/>
        <v>42.193548387096776</v>
      </c>
      <c r="AN485">
        <f t="shared" si="124"/>
        <v>42.193548387096776</v>
      </c>
      <c r="AO485" t="str">
        <f t="shared" si="125"/>
        <v/>
      </c>
      <c r="AP485" t="str">
        <f t="shared" si="126"/>
        <v/>
      </c>
    </row>
    <row r="486" spans="1:42" x14ac:dyDescent="0.3">
      <c r="A486" s="2">
        <v>45159</v>
      </c>
      <c r="B486" s="2">
        <v>45167</v>
      </c>
      <c r="C486">
        <v>8</v>
      </c>
      <c r="D486">
        <f t="shared" si="127"/>
        <v>23.857142857142858</v>
      </c>
      <c r="E486">
        <f t="shared" si="112"/>
        <v>23.857142857142858</v>
      </c>
      <c r="F486">
        <f t="shared" si="113"/>
        <v>20.25</v>
      </c>
      <c r="G486">
        <f t="shared" si="114"/>
        <v>20.25</v>
      </c>
      <c r="H486" t="str">
        <f t="shared" si="115"/>
        <v/>
      </c>
      <c r="I486" t="str">
        <f t="shared" si="116"/>
        <v/>
      </c>
      <c r="J486" t="str">
        <f t="shared" si="117"/>
        <v/>
      </c>
      <c r="K486" t="str">
        <f t="shared" si="118"/>
        <v/>
      </c>
      <c r="L486" t="s">
        <v>3538</v>
      </c>
      <c r="M486" t="s">
        <v>3024</v>
      </c>
      <c r="N486" t="s">
        <v>16</v>
      </c>
      <c r="O486" t="s">
        <v>17</v>
      </c>
      <c r="P486" t="s">
        <v>18</v>
      </c>
      <c r="Q486" t="s">
        <v>19</v>
      </c>
      <c r="R486" t="s">
        <v>20</v>
      </c>
      <c r="S486" t="s">
        <v>21</v>
      </c>
      <c r="T486" t="s">
        <v>21</v>
      </c>
      <c r="U486" t="s">
        <v>3310</v>
      </c>
      <c r="V486" t="s">
        <v>30</v>
      </c>
      <c r="W486">
        <v>62.391911880192239</v>
      </c>
      <c r="X486">
        <v>5.5064365272085576</v>
      </c>
      <c r="Y486">
        <v>240</v>
      </c>
      <c r="Z486" t="s">
        <v>3809</v>
      </c>
      <c r="AA486" t="s">
        <v>3554</v>
      </c>
      <c r="AB486" t="s">
        <v>3586</v>
      </c>
      <c r="AC486">
        <v>8</v>
      </c>
      <c r="AD486" t="s">
        <v>3568</v>
      </c>
      <c r="AE486" t="s">
        <v>3554</v>
      </c>
      <c r="AF486" t="s">
        <v>3586</v>
      </c>
      <c r="AG486">
        <v>8</v>
      </c>
      <c r="AH486" t="s">
        <v>3568</v>
      </c>
      <c r="AI486">
        <f t="shared" si="119"/>
        <v>37.941176470588232</v>
      </c>
      <c r="AJ486">
        <f t="shared" si="120"/>
        <v>37.941176470588232</v>
      </c>
      <c r="AK486">
        <f t="shared" si="121"/>
        <v>38.357142857142854</v>
      </c>
      <c r="AL486">
        <f t="shared" si="122"/>
        <v>38.357142857142854</v>
      </c>
      <c r="AM486" t="str">
        <f t="shared" si="123"/>
        <v/>
      </c>
      <c r="AN486" t="str">
        <f t="shared" si="124"/>
        <v/>
      </c>
      <c r="AO486" t="str">
        <f t="shared" si="125"/>
        <v/>
      </c>
      <c r="AP486" t="str">
        <f t="shared" si="126"/>
        <v/>
      </c>
    </row>
    <row r="487" spans="1:42" x14ac:dyDescent="0.3">
      <c r="A487" s="2">
        <v>45161</v>
      </c>
      <c r="B487" s="2">
        <v>45168</v>
      </c>
      <c r="C487">
        <v>7</v>
      </c>
      <c r="D487">
        <f t="shared" si="127"/>
        <v>33.785714285714285</v>
      </c>
      <c r="E487">
        <f t="shared" si="112"/>
        <v>33.785714285714285</v>
      </c>
      <c r="F487" t="str">
        <f t="shared" si="113"/>
        <v/>
      </c>
      <c r="G487" t="str">
        <f t="shared" si="114"/>
        <v/>
      </c>
      <c r="H487">
        <f t="shared" si="115"/>
        <v>52.142857142857146</v>
      </c>
      <c r="I487">
        <f t="shared" si="116"/>
        <v>52.142857142857146</v>
      </c>
      <c r="J487" t="str">
        <f t="shared" si="117"/>
        <v/>
      </c>
      <c r="K487" t="str">
        <f t="shared" si="118"/>
        <v/>
      </c>
      <c r="L487" t="s">
        <v>3538</v>
      </c>
      <c r="M487" t="s">
        <v>2052</v>
      </c>
      <c r="N487" t="s">
        <v>103</v>
      </c>
      <c r="O487" t="s">
        <v>58</v>
      </c>
      <c r="P487" t="s">
        <v>59</v>
      </c>
      <c r="Q487" t="s">
        <v>34</v>
      </c>
      <c r="R487" t="s">
        <v>42</v>
      </c>
      <c r="S487" t="s">
        <v>22</v>
      </c>
      <c r="T487" t="s">
        <v>22</v>
      </c>
      <c r="V487" t="s">
        <v>24</v>
      </c>
      <c r="W487">
        <v>121.3858091352819</v>
      </c>
      <c r="X487">
        <v>6.6573290907398324</v>
      </c>
      <c r="Y487">
        <v>241</v>
      </c>
      <c r="Z487" t="s">
        <v>3894</v>
      </c>
      <c r="AA487" t="s">
        <v>3554</v>
      </c>
      <c r="AB487" t="s">
        <v>3586</v>
      </c>
      <c r="AC487">
        <v>8</v>
      </c>
      <c r="AD487" t="s">
        <v>3568</v>
      </c>
      <c r="AE487" t="s">
        <v>3554</v>
      </c>
      <c r="AF487" t="s">
        <v>3586</v>
      </c>
      <c r="AG487">
        <v>8</v>
      </c>
      <c r="AH487" t="s">
        <v>3568</v>
      </c>
      <c r="AI487">
        <f t="shared" si="119"/>
        <v>39.463768115942031</v>
      </c>
      <c r="AJ487">
        <f t="shared" si="120"/>
        <v>39.463768115942031</v>
      </c>
      <c r="AK487" t="str">
        <f t="shared" si="121"/>
        <v/>
      </c>
      <c r="AL487" t="str">
        <f t="shared" si="122"/>
        <v/>
      </c>
      <c r="AM487">
        <f t="shared" si="123"/>
        <v>45.34375</v>
      </c>
      <c r="AN487">
        <f t="shared" si="124"/>
        <v>45.34375</v>
      </c>
      <c r="AO487" t="str">
        <f t="shared" si="125"/>
        <v/>
      </c>
      <c r="AP487" t="str">
        <f t="shared" si="126"/>
        <v/>
      </c>
    </row>
    <row r="488" spans="1:42" x14ac:dyDescent="0.3">
      <c r="A488" s="2">
        <v>44963</v>
      </c>
      <c r="B488" s="2">
        <v>45168</v>
      </c>
      <c r="C488">
        <v>205</v>
      </c>
      <c r="D488">
        <f t="shared" si="127"/>
        <v>33.785714285714285</v>
      </c>
      <c r="E488">
        <f t="shared" si="112"/>
        <v>33.785714285714285</v>
      </c>
      <c r="F488" t="str">
        <f t="shared" si="113"/>
        <v/>
      </c>
      <c r="G488" t="str">
        <f t="shared" si="114"/>
        <v/>
      </c>
      <c r="H488">
        <f t="shared" si="115"/>
        <v>52.142857142857146</v>
      </c>
      <c r="I488">
        <f t="shared" si="116"/>
        <v>52.142857142857146</v>
      </c>
      <c r="J488" t="str">
        <f t="shared" si="117"/>
        <v/>
      </c>
      <c r="K488" t="str">
        <f t="shared" si="118"/>
        <v/>
      </c>
      <c r="L488" t="s">
        <v>3541</v>
      </c>
      <c r="M488" t="s">
        <v>269</v>
      </c>
      <c r="N488" t="s">
        <v>80</v>
      </c>
      <c r="O488" t="s">
        <v>51</v>
      </c>
      <c r="P488" t="s">
        <v>52</v>
      </c>
      <c r="Q488" t="s">
        <v>34</v>
      </c>
      <c r="R488" t="s">
        <v>42</v>
      </c>
      <c r="S488" t="s">
        <v>21</v>
      </c>
      <c r="T488" t="s">
        <v>21</v>
      </c>
      <c r="U488" t="s">
        <v>270</v>
      </c>
      <c r="V488" t="s">
        <v>63</v>
      </c>
      <c r="W488">
        <v>21.613592801690451</v>
      </c>
      <c r="X488">
        <v>5.1190673188981348</v>
      </c>
      <c r="Y488">
        <v>241</v>
      </c>
      <c r="Z488" t="s">
        <v>3894</v>
      </c>
      <c r="AA488" t="s">
        <v>3554</v>
      </c>
      <c r="AB488" t="s">
        <v>3584</v>
      </c>
      <c r="AC488">
        <v>2</v>
      </c>
      <c r="AD488" t="s">
        <v>3562</v>
      </c>
      <c r="AE488" t="s">
        <v>3554</v>
      </c>
      <c r="AF488" t="s">
        <v>3586</v>
      </c>
      <c r="AG488">
        <v>8</v>
      </c>
      <c r="AH488" t="s">
        <v>3568</v>
      </c>
      <c r="AI488">
        <f t="shared" si="119"/>
        <v>39.463768115942031</v>
      </c>
      <c r="AJ488">
        <f t="shared" si="120"/>
        <v>39.463768115942031</v>
      </c>
      <c r="AK488" t="str">
        <f t="shared" si="121"/>
        <v/>
      </c>
      <c r="AL488" t="str">
        <f t="shared" si="122"/>
        <v/>
      </c>
      <c r="AM488">
        <f t="shared" si="123"/>
        <v>45.34375</v>
      </c>
      <c r="AN488">
        <f t="shared" si="124"/>
        <v>45.34375</v>
      </c>
      <c r="AO488" t="str">
        <f t="shared" si="125"/>
        <v/>
      </c>
      <c r="AP488" t="str">
        <f t="shared" si="126"/>
        <v/>
      </c>
    </row>
    <row r="489" spans="1:42" x14ac:dyDescent="0.3">
      <c r="A489" s="2">
        <v>45109</v>
      </c>
      <c r="B489" s="2">
        <v>45169</v>
      </c>
      <c r="C489">
        <v>60</v>
      </c>
      <c r="D489">
        <f t="shared" si="127"/>
        <v>35.888888888888886</v>
      </c>
      <c r="E489">
        <f t="shared" si="112"/>
        <v>35.888888888888886</v>
      </c>
      <c r="F489" t="str">
        <f t="shared" si="113"/>
        <v/>
      </c>
      <c r="G489" t="str">
        <f t="shared" si="114"/>
        <v/>
      </c>
      <c r="H489">
        <f t="shared" si="115"/>
        <v>47.777777777777779</v>
      </c>
      <c r="I489">
        <f t="shared" si="116"/>
        <v>47.777777777777779</v>
      </c>
      <c r="J489" t="str">
        <f t="shared" si="117"/>
        <v/>
      </c>
      <c r="K489" t="str">
        <f t="shared" si="118"/>
        <v/>
      </c>
      <c r="L489" t="s">
        <v>3537</v>
      </c>
      <c r="M489" t="s">
        <v>2380</v>
      </c>
      <c r="N489" t="s">
        <v>103</v>
      </c>
      <c r="O489" t="s">
        <v>17</v>
      </c>
      <c r="P489" t="s">
        <v>18</v>
      </c>
      <c r="Q489" t="s">
        <v>34</v>
      </c>
      <c r="R489" t="s">
        <v>42</v>
      </c>
      <c r="S489" t="s">
        <v>22</v>
      </c>
      <c r="T489" t="s">
        <v>22</v>
      </c>
      <c r="V489" t="s">
        <v>54</v>
      </c>
      <c r="W489">
        <v>101.6949079840401</v>
      </c>
      <c r="X489">
        <v>6.050895519811502</v>
      </c>
      <c r="Y489">
        <v>242</v>
      </c>
      <c r="Z489" t="s">
        <v>3843</v>
      </c>
      <c r="AA489" t="s">
        <v>3554</v>
      </c>
      <c r="AB489" t="s">
        <v>3586</v>
      </c>
      <c r="AC489">
        <v>7</v>
      </c>
      <c r="AD489" t="s">
        <v>3567</v>
      </c>
      <c r="AE489" t="s">
        <v>3554</v>
      </c>
      <c r="AF489" t="s">
        <v>3586</v>
      </c>
      <c r="AG489">
        <v>8</v>
      </c>
      <c r="AH489" t="s">
        <v>3568</v>
      </c>
      <c r="AI489">
        <f t="shared" si="119"/>
        <v>40.097222222222221</v>
      </c>
      <c r="AJ489">
        <f t="shared" si="120"/>
        <v>40.097222222222221</v>
      </c>
      <c r="AK489" t="str">
        <f t="shared" si="121"/>
        <v/>
      </c>
      <c r="AL489" t="str">
        <f t="shared" si="122"/>
        <v/>
      </c>
      <c r="AM489">
        <f t="shared" si="123"/>
        <v>44.588235294117645</v>
      </c>
      <c r="AN489">
        <f t="shared" si="124"/>
        <v>44.588235294117645</v>
      </c>
      <c r="AO489" t="str">
        <f t="shared" si="125"/>
        <v/>
      </c>
      <c r="AP489" t="str">
        <f t="shared" si="126"/>
        <v/>
      </c>
    </row>
    <row r="490" spans="1:42" x14ac:dyDescent="0.3">
      <c r="A490" s="2">
        <v>45156</v>
      </c>
      <c r="B490" s="2">
        <v>45169</v>
      </c>
      <c r="C490">
        <v>13</v>
      </c>
      <c r="D490">
        <f t="shared" si="127"/>
        <v>35.888888888888886</v>
      </c>
      <c r="E490">
        <f t="shared" si="112"/>
        <v>35.888888888888886</v>
      </c>
      <c r="F490" t="str">
        <f t="shared" si="113"/>
        <v/>
      </c>
      <c r="G490" t="str">
        <f t="shared" si="114"/>
        <v/>
      </c>
      <c r="H490" t="str">
        <f t="shared" si="115"/>
        <v/>
      </c>
      <c r="I490" t="str">
        <f t="shared" si="116"/>
        <v/>
      </c>
      <c r="J490">
        <f t="shared" si="117"/>
        <v>20.666666666666668</v>
      </c>
      <c r="K490">
        <f t="shared" si="118"/>
        <v>20.666666666666668</v>
      </c>
      <c r="L490" t="s">
        <v>3538</v>
      </c>
      <c r="M490" t="s">
        <v>1177</v>
      </c>
      <c r="N490" t="s">
        <v>103</v>
      </c>
      <c r="O490" t="s">
        <v>46</v>
      </c>
      <c r="P490" t="s">
        <v>40</v>
      </c>
      <c r="Q490" t="s">
        <v>41</v>
      </c>
      <c r="R490" t="s">
        <v>35</v>
      </c>
      <c r="S490" t="s">
        <v>22</v>
      </c>
      <c r="T490" t="s">
        <v>22</v>
      </c>
      <c r="V490" t="s">
        <v>144</v>
      </c>
      <c r="W490">
        <v>74.937888498718976</v>
      </c>
      <c r="X490">
        <v>6.0841863792727242</v>
      </c>
      <c r="Y490">
        <v>242</v>
      </c>
      <c r="Z490" t="s">
        <v>3843</v>
      </c>
      <c r="AA490" t="s">
        <v>3554</v>
      </c>
      <c r="AB490" t="s">
        <v>3586</v>
      </c>
      <c r="AC490">
        <v>8</v>
      </c>
      <c r="AD490" t="s">
        <v>3568</v>
      </c>
      <c r="AE490" t="s">
        <v>3554</v>
      </c>
      <c r="AF490" t="s">
        <v>3586</v>
      </c>
      <c r="AG490">
        <v>8</v>
      </c>
      <c r="AH490" t="s">
        <v>3568</v>
      </c>
      <c r="AI490">
        <f t="shared" si="119"/>
        <v>40.097222222222221</v>
      </c>
      <c r="AJ490">
        <f t="shared" si="120"/>
        <v>40.097222222222221</v>
      </c>
      <c r="AK490" t="str">
        <f t="shared" si="121"/>
        <v/>
      </c>
      <c r="AL490" t="str">
        <f t="shared" si="122"/>
        <v/>
      </c>
      <c r="AM490" t="str">
        <f t="shared" si="123"/>
        <v/>
      </c>
      <c r="AN490" t="str">
        <f t="shared" si="124"/>
        <v/>
      </c>
      <c r="AO490">
        <f t="shared" si="125"/>
        <v>32.869565217391305</v>
      </c>
      <c r="AP490">
        <f t="shared" si="126"/>
        <v>32.869565217391305</v>
      </c>
    </row>
    <row r="491" spans="1:42" x14ac:dyDescent="0.3">
      <c r="A491" s="2">
        <v>45091</v>
      </c>
      <c r="B491" s="2">
        <v>45169</v>
      </c>
      <c r="C491">
        <v>78</v>
      </c>
      <c r="D491">
        <f t="shared" si="127"/>
        <v>35.888888888888886</v>
      </c>
      <c r="E491">
        <f t="shared" si="112"/>
        <v>35.888888888888886</v>
      </c>
      <c r="F491">
        <f t="shared" si="113"/>
        <v>30.666666666666668</v>
      </c>
      <c r="G491">
        <f t="shared" si="114"/>
        <v>30.666666666666668</v>
      </c>
      <c r="H491" t="str">
        <f t="shared" si="115"/>
        <v/>
      </c>
      <c r="I491" t="str">
        <f t="shared" si="116"/>
        <v/>
      </c>
      <c r="J491" t="str">
        <f t="shared" si="117"/>
        <v/>
      </c>
      <c r="K491" t="str">
        <f t="shared" si="118"/>
        <v/>
      </c>
      <c r="L491" t="s">
        <v>3537</v>
      </c>
      <c r="M491" t="s">
        <v>2759</v>
      </c>
      <c r="N491" t="s">
        <v>39</v>
      </c>
      <c r="O491" t="s">
        <v>58</v>
      </c>
      <c r="P491" t="s">
        <v>119</v>
      </c>
      <c r="Q491" t="s">
        <v>120</v>
      </c>
      <c r="R491" t="s">
        <v>20</v>
      </c>
      <c r="S491" t="s">
        <v>21</v>
      </c>
      <c r="T491" t="s">
        <v>21</v>
      </c>
      <c r="U491" t="s">
        <v>2760</v>
      </c>
      <c r="V491" t="s">
        <v>63</v>
      </c>
      <c r="W491">
        <v>84.797842227064905</v>
      </c>
      <c r="X491">
        <v>5.6027557483282839</v>
      </c>
      <c r="Y491">
        <v>242</v>
      </c>
      <c r="Z491" t="s">
        <v>3843</v>
      </c>
      <c r="AA491" t="s">
        <v>3554</v>
      </c>
      <c r="AB491" t="s">
        <v>3585</v>
      </c>
      <c r="AC491">
        <v>6</v>
      </c>
      <c r="AD491" t="s">
        <v>3566</v>
      </c>
      <c r="AE491" t="s">
        <v>3554</v>
      </c>
      <c r="AF491" t="s">
        <v>3586</v>
      </c>
      <c r="AG491">
        <v>8</v>
      </c>
      <c r="AH491" t="s">
        <v>3568</v>
      </c>
      <c r="AI491">
        <f t="shared" si="119"/>
        <v>40.097222222222221</v>
      </c>
      <c r="AJ491">
        <f t="shared" si="120"/>
        <v>40.097222222222221</v>
      </c>
      <c r="AK491">
        <f t="shared" si="121"/>
        <v>41</v>
      </c>
      <c r="AL491">
        <f t="shared" si="122"/>
        <v>41</v>
      </c>
      <c r="AM491" t="str">
        <f t="shared" si="123"/>
        <v/>
      </c>
      <c r="AN491" t="str">
        <f t="shared" si="124"/>
        <v/>
      </c>
      <c r="AO491" t="str">
        <f t="shared" si="125"/>
        <v/>
      </c>
      <c r="AP491" t="str">
        <f t="shared" si="126"/>
        <v/>
      </c>
    </row>
    <row r="492" spans="1:42" x14ac:dyDescent="0.3">
      <c r="A492" s="2">
        <v>45151</v>
      </c>
      <c r="B492" s="2">
        <v>45169</v>
      </c>
      <c r="C492">
        <v>18</v>
      </c>
      <c r="D492">
        <f t="shared" si="127"/>
        <v>35.888888888888886</v>
      </c>
      <c r="E492">
        <f t="shared" si="112"/>
        <v>35.888888888888886</v>
      </c>
      <c r="F492" t="str">
        <f t="shared" si="113"/>
        <v/>
      </c>
      <c r="G492" t="str">
        <f t="shared" si="114"/>
        <v/>
      </c>
      <c r="H492" t="str">
        <f t="shared" si="115"/>
        <v/>
      </c>
      <c r="I492" t="str">
        <f t="shared" si="116"/>
        <v/>
      </c>
      <c r="J492">
        <f t="shared" si="117"/>
        <v>20.666666666666668</v>
      </c>
      <c r="K492">
        <f t="shared" si="118"/>
        <v>20.666666666666668</v>
      </c>
      <c r="L492" t="s">
        <v>3538</v>
      </c>
      <c r="M492" t="s">
        <v>1357</v>
      </c>
      <c r="N492" t="s">
        <v>16</v>
      </c>
      <c r="O492" t="s">
        <v>58</v>
      </c>
      <c r="P492" t="s">
        <v>59</v>
      </c>
      <c r="Q492" t="s">
        <v>92</v>
      </c>
      <c r="R492" t="s">
        <v>35</v>
      </c>
      <c r="S492" t="s">
        <v>21</v>
      </c>
      <c r="T492" t="s">
        <v>3546</v>
      </c>
      <c r="U492" t="s">
        <v>2812</v>
      </c>
      <c r="V492" t="s">
        <v>76</v>
      </c>
      <c r="W492">
        <v>87.674347291529088</v>
      </c>
      <c r="X492">
        <v>7.4398197043239884</v>
      </c>
      <c r="Y492">
        <v>242</v>
      </c>
      <c r="Z492" t="s">
        <v>3843</v>
      </c>
      <c r="AA492" t="s">
        <v>3554</v>
      </c>
      <c r="AB492" t="s">
        <v>3586</v>
      </c>
      <c r="AC492">
        <v>8</v>
      </c>
      <c r="AD492" t="s">
        <v>3568</v>
      </c>
      <c r="AE492" t="s">
        <v>3554</v>
      </c>
      <c r="AF492" t="s">
        <v>3586</v>
      </c>
      <c r="AG492">
        <v>8</v>
      </c>
      <c r="AH492" t="s">
        <v>3568</v>
      </c>
      <c r="AI492">
        <f t="shared" si="119"/>
        <v>40.097222222222221</v>
      </c>
      <c r="AJ492">
        <f t="shared" si="120"/>
        <v>40.097222222222221</v>
      </c>
      <c r="AK492" t="str">
        <f t="shared" si="121"/>
        <v/>
      </c>
      <c r="AL492" t="str">
        <f t="shared" si="122"/>
        <v/>
      </c>
      <c r="AM492" t="str">
        <f t="shared" si="123"/>
        <v/>
      </c>
      <c r="AN492" t="str">
        <f t="shared" si="124"/>
        <v/>
      </c>
      <c r="AO492">
        <f t="shared" si="125"/>
        <v>32.869565217391305</v>
      </c>
      <c r="AP492">
        <f t="shared" si="126"/>
        <v>32.869565217391305</v>
      </c>
    </row>
    <row r="493" spans="1:42" x14ac:dyDescent="0.3">
      <c r="A493" s="2">
        <v>45164</v>
      </c>
      <c r="B493" s="2">
        <v>45169</v>
      </c>
      <c r="C493">
        <v>5</v>
      </c>
      <c r="D493">
        <f t="shared" si="127"/>
        <v>35.888888888888886</v>
      </c>
      <c r="E493">
        <f t="shared" si="112"/>
        <v>35.888888888888886</v>
      </c>
      <c r="F493" t="str">
        <f t="shared" si="113"/>
        <v/>
      </c>
      <c r="G493" t="str">
        <f t="shared" si="114"/>
        <v/>
      </c>
      <c r="H493">
        <f t="shared" si="115"/>
        <v>47.777777777777779</v>
      </c>
      <c r="I493">
        <f t="shared" si="116"/>
        <v>47.777777777777779</v>
      </c>
      <c r="J493" t="str">
        <f t="shared" si="117"/>
        <v/>
      </c>
      <c r="K493" t="str">
        <f t="shared" si="118"/>
        <v/>
      </c>
      <c r="L493" t="s">
        <v>3538</v>
      </c>
      <c r="M493" t="s">
        <v>212</v>
      </c>
      <c r="N493" t="s">
        <v>157</v>
      </c>
      <c r="O493" t="s">
        <v>46</v>
      </c>
      <c r="P493" t="s">
        <v>119</v>
      </c>
      <c r="Q493" t="s">
        <v>120</v>
      </c>
      <c r="R493" t="s">
        <v>42</v>
      </c>
      <c r="S493" t="s">
        <v>21</v>
      </c>
      <c r="T493" t="s">
        <v>21</v>
      </c>
      <c r="U493" t="s">
        <v>214</v>
      </c>
      <c r="V493" t="s">
        <v>54</v>
      </c>
      <c r="W493">
        <v>23.878172182087329</v>
      </c>
      <c r="X493">
        <v>4.1351662891548226</v>
      </c>
      <c r="Y493">
        <v>242</v>
      </c>
      <c r="Z493" t="s">
        <v>3843</v>
      </c>
      <c r="AA493" t="s">
        <v>3554</v>
      </c>
      <c r="AB493" t="s">
        <v>3586</v>
      </c>
      <c r="AC493">
        <v>8</v>
      </c>
      <c r="AD493" t="s">
        <v>3568</v>
      </c>
      <c r="AE493" t="s">
        <v>3554</v>
      </c>
      <c r="AF493" t="s">
        <v>3586</v>
      </c>
      <c r="AG493">
        <v>8</v>
      </c>
      <c r="AH493" t="s">
        <v>3568</v>
      </c>
      <c r="AI493">
        <f t="shared" si="119"/>
        <v>40.097222222222221</v>
      </c>
      <c r="AJ493">
        <f t="shared" si="120"/>
        <v>40.097222222222221</v>
      </c>
      <c r="AK493" t="str">
        <f t="shared" si="121"/>
        <v/>
      </c>
      <c r="AL493" t="str">
        <f t="shared" si="122"/>
        <v/>
      </c>
      <c r="AM493">
        <f t="shared" si="123"/>
        <v>44.588235294117645</v>
      </c>
      <c r="AN493">
        <f t="shared" si="124"/>
        <v>44.588235294117645</v>
      </c>
      <c r="AO493" t="str">
        <f t="shared" si="125"/>
        <v/>
      </c>
      <c r="AP493" t="str">
        <f t="shared" si="126"/>
        <v/>
      </c>
    </row>
    <row r="494" spans="1:42" x14ac:dyDescent="0.3">
      <c r="A494" s="2">
        <v>45152</v>
      </c>
      <c r="B494" s="2">
        <v>45171</v>
      </c>
      <c r="C494">
        <v>19</v>
      </c>
      <c r="D494">
        <f t="shared" si="127"/>
        <v>29.625</v>
      </c>
      <c r="E494">
        <f t="shared" si="112"/>
        <v>29.625</v>
      </c>
      <c r="F494" t="str">
        <f t="shared" si="113"/>
        <v/>
      </c>
      <c r="G494" t="str">
        <f t="shared" si="114"/>
        <v/>
      </c>
      <c r="H494">
        <f t="shared" si="115"/>
        <v>38.777777777777779</v>
      </c>
      <c r="I494">
        <f t="shared" si="116"/>
        <v>38.777777777777779</v>
      </c>
      <c r="J494" t="str">
        <f t="shared" si="117"/>
        <v/>
      </c>
      <c r="K494" t="str">
        <f t="shared" si="118"/>
        <v/>
      </c>
      <c r="L494" t="s">
        <v>3538</v>
      </c>
      <c r="M494" t="s">
        <v>3073</v>
      </c>
      <c r="N494" t="s">
        <v>39</v>
      </c>
      <c r="O494" t="s">
        <v>51</v>
      </c>
      <c r="P494" t="s">
        <v>59</v>
      </c>
      <c r="Q494" t="s">
        <v>34</v>
      </c>
      <c r="R494" t="s">
        <v>42</v>
      </c>
      <c r="S494" t="s">
        <v>22</v>
      </c>
      <c r="T494" t="s">
        <v>22</v>
      </c>
      <c r="V494" t="s">
        <v>43</v>
      </c>
      <c r="W494">
        <v>94.391365257169397</v>
      </c>
      <c r="X494">
        <v>5.7391483988535459</v>
      </c>
      <c r="Y494">
        <v>244</v>
      </c>
      <c r="Z494" t="s">
        <v>3616</v>
      </c>
      <c r="AA494" t="s">
        <v>3554</v>
      </c>
      <c r="AB494" t="s">
        <v>3586</v>
      </c>
      <c r="AC494">
        <v>8</v>
      </c>
      <c r="AD494" t="s">
        <v>3568</v>
      </c>
      <c r="AE494" t="s">
        <v>3554</v>
      </c>
      <c r="AF494" t="s">
        <v>3586</v>
      </c>
      <c r="AG494">
        <v>9</v>
      </c>
      <c r="AH494" t="s">
        <v>3569</v>
      </c>
      <c r="AI494">
        <f t="shared" si="119"/>
        <v>35.787878787878789</v>
      </c>
      <c r="AJ494">
        <f t="shared" si="120"/>
        <v>35.787878787878789</v>
      </c>
      <c r="AK494" t="str">
        <f t="shared" si="121"/>
        <v/>
      </c>
      <c r="AL494" t="str">
        <f t="shared" si="122"/>
        <v/>
      </c>
      <c r="AM494">
        <f t="shared" si="123"/>
        <v>40.064516129032256</v>
      </c>
      <c r="AN494">
        <f t="shared" si="124"/>
        <v>40.064516129032256</v>
      </c>
      <c r="AO494" t="str">
        <f t="shared" si="125"/>
        <v/>
      </c>
      <c r="AP494" t="str">
        <f t="shared" si="126"/>
        <v/>
      </c>
    </row>
    <row r="495" spans="1:42" x14ac:dyDescent="0.3">
      <c r="A495" s="2">
        <v>45122</v>
      </c>
      <c r="B495" s="2">
        <v>45172</v>
      </c>
      <c r="C495">
        <v>50</v>
      </c>
      <c r="D495">
        <f t="shared" si="127"/>
        <v>30.176470588235293</v>
      </c>
      <c r="E495">
        <f t="shared" si="112"/>
        <v>30.176470588235293</v>
      </c>
      <c r="F495" t="str">
        <f t="shared" si="113"/>
        <v/>
      </c>
      <c r="G495" t="str">
        <f t="shared" si="114"/>
        <v/>
      </c>
      <c r="H495" t="str">
        <f t="shared" si="115"/>
        <v/>
      </c>
      <c r="I495" t="str">
        <f t="shared" si="116"/>
        <v/>
      </c>
      <c r="J495">
        <f t="shared" si="117"/>
        <v>16.600000000000001</v>
      </c>
      <c r="K495">
        <f t="shared" si="118"/>
        <v>16.600000000000001</v>
      </c>
      <c r="L495" t="s">
        <v>3537</v>
      </c>
      <c r="M495" t="s">
        <v>1626</v>
      </c>
      <c r="N495" t="s">
        <v>118</v>
      </c>
      <c r="O495" t="s">
        <v>17</v>
      </c>
      <c r="P495" t="s">
        <v>40</v>
      </c>
      <c r="Q495" t="s">
        <v>41</v>
      </c>
      <c r="R495" t="s">
        <v>35</v>
      </c>
      <c r="S495" t="s">
        <v>22</v>
      </c>
      <c r="T495" t="s">
        <v>22</v>
      </c>
      <c r="V495" t="s">
        <v>30</v>
      </c>
      <c r="W495">
        <v>63.931077786017973</v>
      </c>
      <c r="X495">
        <v>7.1232395054449604</v>
      </c>
      <c r="Y495">
        <v>245</v>
      </c>
      <c r="Z495" t="s">
        <v>3779</v>
      </c>
      <c r="AA495" t="s">
        <v>3554</v>
      </c>
      <c r="AB495" t="s">
        <v>3586</v>
      </c>
      <c r="AC495">
        <v>7</v>
      </c>
      <c r="AD495" t="s">
        <v>3567</v>
      </c>
      <c r="AE495" t="s">
        <v>3554</v>
      </c>
      <c r="AF495" t="s">
        <v>3586</v>
      </c>
      <c r="AG495">
        <v>9</v>
      </c>
      <c r="AH495" t="s">
        <v>3569</v>
      </c>
      <c r="AI495">
        <f t="shared" si="119"/>
        <v>35.75</v>
      </c>
      <c r="AJ495">
        <f t="shared" si="120"/>
        <v>35.75</v>
      </c>
      <c r="AK495" t="str">
        <f t="shared" si="121"/>
        <v/>
      </c>
      <c r="AL495" t="str">
        <f t="shared" si="122"/>
        <v/>
      </c>
      <c r="AM495" t="str">
        <f t="shared" si="123"/>
        <v/>
      </c>
      <c r="AN495" t="str">
        <f t="shared" si="124"/>
        <v/>
      </c>
      <c r="AO495">
        <f t="shared" si="125"/>
        <v>25.956521739130434</v>
      </c>
      <c r="AP495">
        <f t="shared" si="126"/>
        <v>25.956521739130434</v>
      </c>
    </row>
    <row r="496" spans="1:42" x14ac:dyDescent="0.3">
      <c r="A496" s="2">
        <v>45162</v>
      </c>
      <c r="B496" s="2">
        <v>45172</v>
      </c>
      <c r="C496">
        <v>10</v>
      </c>
      <c r="D496">
        <f t="shared" si="127"/>
        <v>30.176470588235293</v>
      </c>
      <c r="E496">
        <f t="shared" si="112"/>
        <v>30.176470588235293</v>
      </c>
      <c r="F496" t="str">
        <f t="shared" si="113"/>
        <v/>
      </c>
      <c r="G496" t="str">
        <f t="shared" si="114"/>
        <v/>
      </c>
      <c r="H496">
        <f t="shared" si="115"/>
        <v>39</v>
      </c>
      <c r="I496">
        <f t="shared" si="116"/>
        <v>39</v>
      </c>
      <c r="J496" t="str">
        <f t="shared" si="117"/>
        <v/>
      </c>
      <c r="K496" t="str">
        <f t="shared" si="118"/>
        <v/>
      </c>
      <c r="L496" t="s">
        <v>3538</v>
      </c>
      <c r="M496" t="s">
        <v>1030</v>
      </c>
      <c r="N496" t="s">
        <v>103</v>
      </c>
      <c r="O496" t="s">
        <v>17</v>
      </c>
      <c r="P496" t="s">
        <v>40</v>
      </c>
      <c r="Q496" t="s">
        <v>41</v>
      </c>
      <c r="R496" t="s">
        <v>42</v>
      </c>
      <c r="S496" t="s">
        <v>22</v>
      </c>
      <c r="T496" t="s">
        <v>22</v>
      </c>
      <c r="V496" t="s">
        <v>24</v>
      </c>
      <c r="W496">
        <v>82.060018313274441</v>
      </c>
      <c r="X496">
        <v>7.7586604313569483</v>
      </c>
      <c r="Y496">
        <v>245</v>
      </c>
      <c r="Z496" t="s">
        <v>3779</v>
      </c>
      <c r="AA496" t="s">
        <v>3554</v>
      </c>
      <c r="AB496" t="s">
        <v>3586</v>
      </c>
      <c r="AC496">
        <v>8</v>
      </c>
      <c r="AD496" t="s">
        <v>3568</v>
      </c>
      <c r="AE496" t="s">
        <v>3554</v>
      </c>
      <c r="AF496" t="s">
        <v>3586</v>
      </c>
      <c r="AG496">
        <v>9</v>
      </c>
      <c r="AH496" t="s">
        <v>3569</v>
      </c>
      <c r="AI496">
        <f t="shared" si="119"/>
        <v>35.75</v>
      </c>
      <c r="AJ496">
        <f t="shared" si="120"/>
        <v>35.75</v>
      </c>
      <c r="AK496" t="str">
        <f t="shared" si="121"/>
        <v/>
      </c>
      <c r="AL496" t="str">
        <f t="shared" si="122"/>
        <v/>
      </c>
      <c r="AM496">
        <f t="shared" si="123"/>
        <v>40.966666666666669</v>
      </c>
      <c r="AN496">
        <f t="shared" si="124"/>
        <v>40.966666666666669</v>
      </c>
      <c r="AO496" t="str">
        <f t="shared" si="125"/>
        <v/>
      </c>
      <c r="AP496" t="str">
        <f t="shared" si="126"/>
        <v/>
      </c>
    </row>
    <row r="497" spans="1:42" x14ac:dyDescent="0.3">
      <c r="A497" s="2">
        <v>45163</v>
      </c>
      <c r="B497" s="2">
        <v>45172</v>
      </c>
      <c r="C497">
        <v>9</v>
      </c>
      <c r="D497">
        <f t="shared" si="127"/>
        <v>30.176470588235293</v>
      </c>
      <c r="E497">
        <f t="shared" si="112"/>
        <v>30.176470588235293</v>
      </c>
      <c r="F497">
        <f t="shared" si="113"/>
        <v>29.5</v>
      </c>
      <c r="G497">
        <f t="shared" si="114"/>
        <v>29.5</v>
      </c>
      <c r="H497" t="str">
        <f t="shared" si="115"/>
        <v/>
      </c>
      <c r="I497" t="str">
        <f t="shared" si="116"/>
        <v/>
      </c>
      <c r="J497" t="str">
        <f t="shared" si="117"/>
        <v/>
      </c>
      <c r="K497" t="str">
        <f t="shared" si="118"/>
        <v/>
      </c>
      <c r="L497" t="s">
        <v>3538</v>
      </c>
      <c r="M497" t="s">
        <v>1104</v>
      </c>
      <c r="N497" t="s">
        <v>16</v>
      </c>
      <c r="O497" t="s">
        <v>33</v>
      </c>
      <c r="P497" t="s">
        <v>52</v>
      </c>
      <c r="Q497" t="s">
        <v>34</v>
      </c>
      <c r="R497" t="s">
        <v>20</v>
      </c>
      <c r="S497" t="s">
        <v>21</v>
      </c>
      <c r="T497" t="s">
        <v>3546</v>
      </c>
      <c r="U497" t="s">
        <v>1298</v>
      </c>
      <c r="V497" t="s">
        <v>24</v>
      </c>
      <c r="W497">
        <v>86.649271623017412</v>
      </c>
      <c r="X497">
        <v>6.2862942589880308</v>
      </c>
      <c r="Y497">
        <v>245</v>
      </c>
      <c r="Z497" t="s">
        <v>3779</v>
      </c>
      <c r="AA497" t="s">
        <v>3554</v>
      </c>
      <c r="AB497" t="s">
        <v>3586</v>
      </c>
      <c r="AC497">
        <v>8</v>
      </c>
      <c r="AD497" t="s">
        <v>3568</v>
      </c>
      <c r="AE497" t="s">
        <v>3554</v>
      </c>
      <c r="AF497" t="s">
        <v>3586</v>
      </c>
      <c r="AG497">
        <v>9</v>
      </c>
      <c r="AH497" t="s">
        <v>3569</v>
      </c>
      <c r="AI497">
        <f t="shared" si="119"/>
        <v>35.75</v>
      </c>
      <c r="AJ497">
        <f t="shared" si="120"/>
        <v>35.75</v>
      </c>
      <c r="AK497">
        <f t="shared" si="121"/>
        <v>40.333333333333336</v>
      </c>
      <c r="AL497">
        <f t="shared" si="122"/>
        <v>40.333333333333336</v>
      </c>
      <c r="AM497" t="str">
        <f t="shared" si="123"/>
        <v/>
      </c>
      <c r="AN497" t="str">
        <f t="shared" si="124"/>
        <v/>
      </c>
      <c r="AO497" t="str">
        <f t="shared" si="125"/>
        <v/>
      </c>
      <c r="AP497" t="str">
        <f t="shared" si="126"/>
        <v/>
      </c>
    </row>
    <row r="498" spans="1:42" x14ac:dyDescent="0.3">
      <c r="A498" s="2">
        <v>45149</v>
      </c>
      <c r="B498" s="2">
        <v>45172</v>
      </c>
      <c r="C498">
        <v>23</v>
      </c>
      <c r="D498">
        <f t="shared" si="127"/>
        <v>30.176470588235293</v>
      </c>
      <c r="E498">
        <f t="shared" si="112"/>
        <v>30.176470588235293</v>
      </c>
      <c r="F498">
        <f t="shared" si="113"/>
        <v>29.5</v>
      </c>
      <c r="G498">
        <f t="shared" si="114"/>
        <v>29.5</v>
      </c>
      <c r="H498" t="str">
        <f t="shared" si="115"/>
        <v/>
      </c>
      <c r="I498" t="str">
        <f t="shared" si="116"/>
        <v/>
      </c>
      <c r="J498" t="str">
        <f t="shared" si="117"/>
        <v/>
      </c>
      <c r="K498" t="str">
        <f t="shared" si="118"/>
        <v/>
      </c>
      <c r="L498" t="s">
        <v>3538</v>
      </c>
      <c r="M498" t="s">
        <v>1151</v>
      </c>
      <c r="N498" t="s">
        <v>103</v>
      </c>
      <c r="O498" t="s">
        <v>51</v>
      </c>
      <c r="P498" t="s">
        <v>52</v>
      </c>
      <c r="Q498" t="s">
        <v>34</v>
      </c>
      <c r="R498" t="s">
        <v>20</v>
      </c>
      <c r="S498" t="s">
        <v>21</v>
      </c>
      <c r="T498" t="s">
        <v>21</v>
      </c>
      <c r="U498" t="s">
        <v>2802</v>
      </c>
      <c r="V498" t="s">
        <v>54</v>
      </c>
      <c r="W498">
        <v>101.87494040944399</v>
      </c>
      <c r="X498">
        <v>7.5792362855891078</v>
      </c>
      <c r="Y498">
        <v>245</v>
      </c>
      <c r="Z498" t="s">
        <v>3779</v>
      </c>
      <c r="AA498" t="s">
        <v>3554</v>
      </c>
      <c r="AB498" t="s">
        <v>3586</v>
      </c>
      <c r="AC498">
        <v>8</v>
      </c>
      <c r="AD498" t="s">
        <v>3568</v>
      </c>
      <c r="AE498" t="s">
        <v>3554</v>
      </c>
      <c r="AF498" t="s">
        <v>3586</v>
      </c>
      <c r="AG498">
        <v>9</v>
      </c>
      <c r="AH498" t="s">
        <v>3569</v>
      </c>
      <c r="AI498">
        <f t="shared" si="119"/>
        <v>35.75</v>
      </c>
      <c r="AJ498">
        <f t="shared" si="120"/>
        <v>35.75</v>
      </c>
      <c r="AK498">
        <f t="shared" si="121"/>
        <v>40.333333333333336</v>
      </c>
      <c r="AL498">
        <f t="shared" si="122"/>
        <v>40.333333333333336</v>
      </c>
      <c r="AM498" t="str">
        <f t="shared" si="123"/>
        <v/>
      </c>
      <c r="AN498" t="str">
        <f t="shared" si="124"/>
        <v/>
      </c>
      <c r="AO498" t="str">
        <f t="shared" si="125"/>
        <v/>
      </c>
      <c r="AP498" t="str">
        <f t="shared" si="126"/>
        <v/>
      </c>
    </row>
    <row r="499" spans="1:42" x14ac:dyDescent="0.3">
      <c r="A499" s="2">
        <v>45171</v>
      </c>
      <c r="B499" s="2">
        <v>45173</v>
      </c>
      <c r="C499">
        <v>2</v>
      </c>
      <c r="D499">
        <f t="shared" si="127"/>
        <v>35.823529411764703</v>
      </c>
      <c r="E499">
        <f t="shared" si="112"/>
        <v>35.823529411764703</v>
      </c>
      <c r="F499" t="str">
        <f t="shared" si="113"/>
        <v/>
      </c>
      <c r="G499" t="str">
        <f t="shared" si="114"/>
        <v/>
      </c>
      <c r="H499">
        <f t="shared" si="115"/>
        <v>38.555555555555557</v>
      </c>
      <c r="I499">
        <f t="shared" si="116"/>
        <v>38.555555555555557</v>
      </c>
      <c r="J499" t="str">
        <f t="shared" si="117"/>
        <v/>
      </c>
      <c r="K499" t="str">
        <f t="shared" si="118"/>
        <v/>
      </c>
      <c r="L499" t="s">
        <v>3538</v>
      </c>
      <c r="M499" t="s">
        <v>400</v>
      </c>
      <c r="N499" t="s">
        <v>28</v>
      </c>
      <c r="O499" t="s">
        <v>51</v>
      </c>
      <c r="P499" t="s">
        <v>52</v>
      </c>
      <c r="Q499" t="s">
        <v>92</v>
      </c>
      <c r="R499" t="s">
        <v>42</v>
      </c>
      <c r="S499" t="s">
        <v>22</v>
      </c>
      <c r="T499" t="s">
        <v>22</v>
      </c>
      <c r="V499" t="s">
        <v>63</v>
      </c>
      <c r="W499">
        <v>36.238710363368668</v>
      </c>
      <c r="X499">
        <v>5.1433029707520026</v>
      </c>
      <c r="Y499">
        <v>246</v>
      </c>
      <c r="Z499" t="s">
        <v>3921</v>
      </c>
      <c r="AA499" t="s">
        <v>3554</v>
      </c>
      <c r="AB499" t="s">
        <v>3586</v>
      </c>
      <c r="AC499">
        <v>9</v>
      </c>
      <c r="AD499" t="s">
        <v>3569</v>
      </c>
      <c r="AE499" t="s">
        <v>3554</v>
      </c>
      <c r="AF499" t="s">
        <v>3586</v>
      </c>
      <c r="AG499">
        <v>9</v>
      </c>
      <c r="AH499" t="s">
        <v>3569</v>
      </c>
      <c r="AI499">
        <f t="shared" si="119"/>
        <v>36.208955223880594</v>
      </c>
      <c r="AJ499">
        <f t="shared" si="120"/>
        <v>36.208955223880594</v>
      </c>
      <c r="AK499" t="str">
        <f t="shared" si="121"/>
        <v/>
      </c>
      <c r="AL499" t="str">
        <f t="shared" si="122"/>
        <v/>
      </c>
      <c r="AM499">
        <f t="shared" si="123"/>
        <v>41.166666666666664</v>
      </c>
      <c r="AN499">
        <f t="shared" si="124"/>
        <v>41.166666666666664</v>
      </c>
      <c r="AO499" t="str">
        <f t="shared" si="125"/>
        <v/>
      </c>
      <c r="AP499" t="str">
        <f t="shared" si="126"/>
        <v/>
      </c>
    </row>
    <row r="500" spans="1:42" x14ac:dyDescent="0.3">
      <c r="A500" s="2">
        <v>45110</v>
      </c>
      <c r="B500" s="2">
        <v>45173</v>
      </c>
      <c r="C500">
        <v>63</v>
      </c>
      <c r="D500">
        <f t="shared" si="127"/>
        <v>35.823529411764703</v>
      </c>
      <c r="E500">
        <f t="shared" si="112"/>
        <v>35.823529411764703</v>
      </c>
      <c r="F500">
        <f t="shared" si="113"/>
        <v>36.200000000000003</v>
      </c>
      <c r="G500">
        <f t="shared" si="114"/>
        <v>36.200000000000003</v>
      </c>
      <c r="H500" t="str">
        <f t="shared" si="115"/>
        <v/>
      </c>
      <c r="I500" t="str">
        <f t="shared" si="116"/>
        <v/>
      </c>
      <c r="J500" t="str">
        <f t="shared" si="117"/>
        <v/>
      </c>
      <c r="K500" t="str">
        <f t="shared" si="118"/>
        <v/>
      </c>
      <c r="L500" t="s">
        <v>3537</v>
      </c>
      <c r="M500" t="s">
        <v>45</v>
      </c>
      <c r="N500" t="s">
        <v>28</v>
      </c>
      <c r="O500" t="s">
        <v>33</v>
      </c>
      <c r="P500" t="s">
        <v>52</v>
      </c>
      <c r="Q500" t="s">
        <v>92</v>
      </c>
      <c r="R500" t="s">
        <v>20</v>
      </c>
      <c r="S500" t="s">
        <v>21</v>
      </c>
      <c r="T500" t="s">
        <v>21</v>
      </c>
      <c r="U500" t="s">
        <v>1169</v>
      </c>
      <c r="V500" t="s">
        <v>63</v>
      </c>
      <c r="W500">
        <v>30.856841405949851</v>
      </c>
      <c r="X500">
        <v>5.2939742936287182</v>
      </c>
      <c r="Y500">
        <v>246</v>
      </c>
      <c r="Z500" t="s">
        <v>3921</v>
      </c>
      <c r="AA500" t="s">
        <v>3554</v>
      </c>
      <c r="AB500" t="s">
        <v>3586</v>
      </c>
      <c r="AC500">
        <v>7</v>
      </c>
      <c r="AD500" t="s">
        <v>3567</v>
      </c>
      <c r="AE500" t="s">
        <v>3554</v>
      </c>
      <c r="AF500" t="s">
        <v>3586</v>
      </c>
      <c r="AG500">
        <v>9</v>
      </c>
      <c r="AH500" t="s">
        <v>3569</v>
      </c>
      <c r="AI500">
        <f t="shared" si="119"/>
        <v>36.208955223880594</v>
      </c>
      <c r="AJ500">
        <f t="shared" si="120"/>
        <v>36.208955223880594</v>
      </c>
      <c r="AK500">
        <f t="shared" si="121"/>
        <v>41.75</v>
      </c>
      <c r="AL500">
        <f t="shared" si="122"/>
        <v>41.75</v>
      </c>
      <c r="AM500" t="str">
        <f t="shared" si="123"/>
        <v/>
      </c>
      <c r="AN500" t="str">
        <f t="shared" si="124"/>
        <v/>
      </c>
      <c r="AO500" t="str">
        <f t="shared" si="125"/>
        <v/>
      </c>
      <c r="AP500" t="str">
        <f t="shared" si="126"/>
        <v/>
      </c>
    </row>
    <row r="501" spans="1:42" x14ac:dyDescent="0.3">
      <c r="A501" s="2">
        <v>45135</v>
      </c>
      <c r="B501" s="2">
        <v>45173</v>
      </c>
      <c r="C501">
        <v>38</v>
      </c>
      <c r="D501">
        <f t="shared" si="127"/>
        <v>35.823529411764703</v>
      </c>
      <c r="E501">
        <f t="shared" si="112"/>
        <v>35.823529411764703</v>
      </c>
      <c r="F501" t="str">
        <f t="shared" si="113"/>
        <v/>
      </c>
      <c r="G501" t="str">
        <f t="shared" si="114"/>
        <v/>
      </c>
      <c r="H501">
        <f t="shared" si="115"/>
        <v>38.555555555555557</v>
      </c>
      <c r="I501">
        <f t="shared" si="116"/>
        <v>38.555555555555557</v>
      </c>
      <c r="J501" t="str">
        <f t="shared" si="117"/>
        <v/>
      </c>
      <c r="K501" t="str">
        <f t="shared" si="118"/>
        <v/>
      </c>
      <c r="L501" t="s">
        <v>3537</v>
      </c>
      <c r="M501" t="s">
        <v>1579</v>
      </c>
      <c r="N501" t="s">
        <v>28</v>
      </c>
      <c r="O501" t="s">
        <v>51</v>
      </c>
      <c r="P501" t="s">
        <v>59</v>
      </c>
      <c r="Q501" t="s">
        <v>19</v>
      </c>
      <c r="R501" t="s">
        <v>42</v>
      </c>
      <c r="S501" t="s">
        <v>21</v>
      </c>
      <c r="T501" t="s">
        <v>21</v>
      </c>
      <c r="U501" t="s">
        <v>3506</v>
      </c>
      <c r="V501" t="s">
        <v>30</v>
      </c>
      <c r="W501">
        <v>29.676556974837411</v>
      </c>
      <c r="X501">
        <v>5.0804521872812458</v>
      </c>
      <c r="Y501">
        <v>246</v>
      </c>
      <c r="Z501" t="s">
        <v>3921</v>
      </c>
      <c r="AA501" t="s">
        <v>3554</v>
      </c>
      <c r="AB501" t="s">
        <v>3586</v>
      </c>
      <c r="AC501">
        <v>7</v>
      </c>
      <c r="AD501" t="s">
        <v>3567</v>
      </c>
      <c r="AE501" t="s">
        <v>3554</v>
      </c>
      <c r="AF501" t="s">
        <v>3586</v>
      </c>
      <c r="AG501">
        <v>9</v>
      </c>
      <c r="AH501" t="s">
        <v>3569</v>
      </c>
      <c r="AI501">
        <f t="shared" si="119"/>
        <v>36.208955223880594</v>
      </c>
      <c r="AJ501">
        <f t="shared" si="120"/>
        <v>36.208955223880594</v>
      </c>
      <c r="AK501" t="str">
        <f t="shared" si="121"/>
        <v/>
      </c>
      <c r="AL501" t="str">
        <f t="shared" si="122"/>
        <v/>
      </c>
      <c r="AM501">
        <f t="shared" si="123"/>
        <v>41.166666666666664</v>
      </c>
      <c r="AN501">
        <f t="shared" si="124"/>
        <v>41.166666666666664</v>
      </c>
      <c r="AO501" t="str">
        <f t="shared" si="125"/>
        <v/>
      </c>
      <c r="AP501" t="str">
        <f t="shared" si="126"/>
        <v/>
      </c>
    </row>
    <row r="502" spans="1:42" x14ac:dyDescent="0.3">
      <c r="A502" s="2">
        <v>45160</v>
      </c>
      <c r="B502" s="2">
        <v>45174</v>
      </c>
      <c r="C502">
        <v>14</v>
      </c>
      <c r="D502">
        <f t="shared" si="127"/>
        <v>38.375</v>
      </c>
      <c r="E502">
        <f t="shared" si="112"/>
        <v>38.375</v>
      </c>
      <c r="F502">
        <f t="shared" si="113"/>
        <v>37.4</v>
      </c>
      <c r="G502">
        <f t="shared" si="114"/>
        <v>37.4</v>
      </c>
      <c r="H502" t="str">
        <f t="shared" si="115"/>
        <v/>
      </c>
      <c r="I502" t="str">
        <f t="shared" si="116"/>
        <v/>
      </c>
      <c r="J502" t="str">
        <f t="shared" si="117"/>
        <v/>
      </c>
      <c r="K502" t="str">
        <f t="shared" si="118"/>
        <v/>
      </c>
      <c r="L502" t="s">
        <v>3538</v>
      </c>
      <c r="M502" t="s">
        <v>773</v>
      </c>
      <c r="N502" t="s">
        <v>57</v>
      </c>
      <c r="O502" t="s">
        <v>58</v>
      </c>
      <c r="P502" t="s">
        <v>52</v>
      </c>
      <c r="Q502" t="s">
        <v>34</v>
      </c>
      <c r="R502" t="s">
        <v>20</v>
      </c>
      <c r="S502" t="s">
        <v>21</v>
      </c>
      <c r="T502" t="s">
        <v>3546</v>
      </c>
      <c r="U502" t="s">
        <v>2031</v>
      </c>
      <c r="V502" t="s">
        <v>144</v>
      </c>
      <c r="W502">
        <v>97.687034352235187</v>
      </c>
      <c r="X502">
        <v>5.3886772896894817</v>
      </c>
      <c r="Y502">
        <v>247</v>
      </c>
      <c r="Z502" t="s">
        <v>3658</v>
      </c>
      <c r="AA502" t="s">
        <v>3554</v>
      </c>
      <c r="AB502" t="s">
        <v>3586</v>
      </c>
      <c r="AC502">
        <v>8</v>
      </c>
      <c r="AD502" t="s">
        <v>3568</v>
      </c>
      <c r="AE502" t="s">
        <v>3554</v>
      </c>
      <c r="AF502" t="s">
        <v>3586</v>
      </c>
      <c r="AG502">
        <v>9</v>
      </c>
      <c r="AH502" t="s">
        <v>3569</v>
      </c>
      <c r="AI502">
        <f t="shared" si="119"/>
        <v>36.313432835820898</v>
      </c>
      <c r="AJ502">
        <f t="shared" si="120"/>
        <v>36.313432835820898</v>
      </c>
      <c r="AK502">
        <f t="shared" si="121"/>
        <v>40.117647058823529</v>
      </c>
      <c r="AL502">
        <f t="shared" si="122"/>
        <v>40.117647058823529</v>
      </c>
      <c r="AM502" t="str">
        <f t="shared" si="123"/>
        <v/>
      </c>
      <c r="AN502" t="str">
        <f t="shared" si="124"/>
        <v/>
      </c>
      <c r="AO502" t="str">
        <f t="shared" si="125"/>
        <v/>
      </c>
      <c r="AP502" t="str">
        <f t="shared" si="126"/>
        <v/>
      </c>
    </row>
    <row r="503" spans="1:42" x14ac:dyDescent="0.3">
      <c r="A503" s="2">
        <v>44965</v>
      </c>
      <c r="B503" s="2">
        <v>45175</v>
      </c>
      <c r="C503">
        <v>210</v>
      </c>
      <c r="D503">
        <f t="shared" si="127"/>
        <v>40.799999999999997</v>
      </c>
      <c r="E503">
        <f t="shared" si="112"/>
        <v>40.799999999999997</v>
      </c>
      <c r="F503" t="str">
        <f t="shared" si="113"/>
        <v/>
      </c>
      <c r="G503" t="str">
        <f t="shared" si="114"/>
        <v/>
      </c>
      <c r="H503" t="str">
        <f t="shared" si="115"/>
        <v/>
      </c>
      <c r="I503" t="str">
        <f t="shared" si="116"/>
        <v/>
      </c>
      <c r="J503">
        <f t="shared" si="117"/>
        <v>72.75</v>
      </c>
      <c r="K503">
        <f t="shared" si="118"/>
        <v>72.75</v>
      </c>
      <c r="L503" t="s">
        <v>3541</v>
      </c>
      <c r="M503" t="s">
        <v>1528</v>
      </c>
      <c r="N503" t="s">
        <v>157</v>
      </c>
      <c r="O503" t="s">
        <v>17</v>
      </c>
      <c r="P503" t="s">
        <v>40</v>
      </c>
      <c r="Q503" t="s">
        <v>41</v>
      </c>
      <c r="R503" t="s">
        <v>35</v>
      </c>
      <c r="S503" t="s">
        <v>22</v>
      </c>
      <c r="T503" t="s">
        <v>22</v>
      </c>
      <c r="V503" t="s">
        <v>30</v>
      </c>
      <c r="W503">
        <v>21.650189476323821</v>
      </c>
      <c r="X503">
        <v>4.335610454269843</v>
      </c>
      <c r="Y503">
        <v>248</v>
      </c>
      <c r="Z503" t="s">
        <v>3801</v>
      </c>
      <c r="AA503" t="s">
        <v>3554</v>
      </c>
      <c r="AB503" t="s">
        <v>3584</v>
      </c>
      <c r="AC503">
        <v>2</v>
      </c>
      <c r="AD503" t="s">
        <v>3562</v>
      </c>
      <c r="AE503" t="s">
        <v>3554</v>
      </c>
      <c r="AF503" t="s">
        <v>3586</v>
      </c>
      <c r="AG503">
        <v>9</v>
      </c>
      <c r="AH503" t="s">
        <v>3569</v>
      </c>
      <c r="AI503">
        <f t="shared" si="119"/>
        <v>38.432835820895519</v>
      </c>
      <c r="AJ503">
        <f t="shared" si="120"/>
        <v>38.432835820895519</v>
      </c>
      <c r="AK503" t="str">
        <f t="shared" si="121"/>
        <v/>
      </c>
      <c r="AL503" t="str">
        <f t="shared" si="122"/>
        <v/>
      </c>
      <c r="AM503" t="str">
        <f t="shared" si="123"/>
        <v/>
      </c>
      <c r="AN503" t="str">
        <f t="shared" si="124"/>
        <v/>
      </c>
      <c r="AO503">
        <f t="shared" si="125"/>
        <v>34.571428571428569</v>
      </c>
      <c r="AP503">
        <f t="shared" si="126"/>
        <v>34.571428571428569</v>
      </c>
    </row>
    <row r="504" spans="1:42" x14ac:dyDescent="0.3">
      <c r="A504" s="2">
        <v>45080</v>
      </c>
      <c r="B504" s="2">
        <v>45176</v>
      </c>
      <c r="C504">
        <v>96</v>
      </c>
      <c r="D504">
        <f t="shared" si="127"/>
        <v>41.428571428571431</v>
      </c>
      <c r="E504">
        <f t="shared" si="112"/>
        <v>41.428571428571431</v>
      </c>
      <c r="F504" t="str">
        <f t="shared" si="113"/>
        <v/>
      </c>
      <c r="G504" t="str">
        <f t="shared" si="114"/>
        <v/>
      </c>
      <c r="H504">
        <f t="shared" si="115"/>
        <v>28.833333333333332</v>
      </c>
      <c r="I504">
        <f t="shared" si="116"/>
        <v>28.833333333333332</v>
      </c>
      <c r="J504" t="str">
        <f t="shared" si="117"/>
        <v/>
      </c>
      <c r="K504" t="str">
        <f t="shared" si="118"/>
        <v/>
      </c>
      <c r="L504" t="s">
        <v>3540</v>
      </c>
      <c r="M504" t="s">
        <v>1643</v>
      </c>
      <c r="N504" t="s">
        <v>80</v>
      </c>
      <c r="O504" t="s">
        <v>58</v>
      </c>
      <c r="P504" t="s">
        <v>59</v>
      </c>
      <c r="Q504" t="s">
        <v>34</v>
      </c>
      <c r="R504" t="s">
        <v>42</v>
      </c>
      <c r="S504" t="s">
        <v>22</v>
      </c>
      <c r="T504" t="s">
        <v>22</v>
      </c>
      <c r="V504" t="s">
        <v>24</v>
      </c>
      <c r="W504">
        <v>19.821792588512579</v>
      </c>
      <c r="X504">
        <v>4.5242595581302281</v>
      </c>
      <c r="Y504">
        <v>249</v>
      </c>
      <c r="Z504" t="s">
        <v>3789</v>
      </c>
      <c r="AA504" t="s">
        <v>3554</v>
      </c>
      <c r="AB504" t="s">
        <v>3585</v>
      </c>
      <c r="AC504">
        <v>6</v>
      </c>
      <c r="AD504" t="s">
        <v>3566</v>
      </c>
      <c r="AE504" t="s">
        <v>3554</v>
      </c>
      <c r="AF504" t="s">
        <v>3586</v>
      </c>
      <c r="AG504">
        <v>9</v>
      </c>
      <c r="AH504" t="s">
        <v>3569</v>
      </c>
      <c r="AI504">
        <f t="shared" si="119"/>
        <v>38.700000000000003</v>
      </c>
      <c r="AJ504">
        <f t="shared" si="120"/>
        <v>38.700000000000003</v>
      </c>
      <c r="AK504" t="str">
        <f t="shared" si="121"/>
        <v/>
      </c>
      <c r="AL504" t="str">
        <f t="shared" si="122"/>
        <v/>
      </c>
      <c r="AM504">
        <f t="shared" si="123"/>
        <v>41.84375</v>
      </c>
      <c r="AN504">
        <f t="shared" si="124"/>
        <v>41.84375</v>
      </c>
      <c r="AO504" t="str">
        <f t="shared" si="125"/>
        <v/>
      </c>
      <c r="AP504" t="str">
        <f t="shared" si="126"/>
        <v/>
      </c>
    </row>
    <row r="505" spans="1:42" x14ac:dyDescent="0.3">
      <c r="A505" s="2">
        <v>45168</v>
      </c>
      <c r="B505" s="2">
        <v>45176</v>
      </c>
      <c r="C505">
        <v>8</v>
      </c>
      <c r="D505">
        <f t="shared" si="127"/>
        <v>41.428571428571431</v>
      </c>
      <c r="E505">
        <f t="shared" si="112"/>
        <v>41.428571428571431</v>
      </c>
      <c r="F505" t="str">
        <f t="shared" si="113"/>
        <v/>
      </c>
      <c r="G505" t="str">
        <f t="shared" si="114"/>
        <v/>
      </c>
      <c r="H505">
        <f t="shared" si="115"/>
        <v>28.833333333333332</v>
      </c>
      <c r="I505">
        <f t="shared" si="116"/>
        <v>28.833333333333332</v>
      </c>
      <c r="J505" t="str">
        <f t="shared" si="117"/>
        <v/>
      </c>
      <c r="K505" t="str">
        <f t="shared" si="118"/>
        <v/>
      </c>
      <c r="L505" t="s">
        <v>3538</v>
      </c>
      <c r="M505" t="s">
        <v>1146</v>
      </c>
      <c r="N505" t="s">
        <v>118</v>
      </c>
      <c r="O505" t="s">
        <v>51</v>
      </c>
      <c r="P505" t="s">
        <v>59</v>
      </c>
      <c r="Q505" t="s">
        <v>19</v>
      </c>
      <c r="R505" t="s">
        <v>42</v>
      </c>
      <c r="S505" t="s">
        <v>22</v>
      </c>
      <c r="T505" t="s">
        <v>22</v>
      </c>
      <c r="V505" t="s">
        <v>54</v>
      </c>
      <c r="W505">
        <v>71.203098603662383</v>
      </c>
      <c r="X505">
        <v>7.3905014518864434</v>
      </c>
      <c r="Y505">
        <v>249</v>
      </c>
      <c r="Z505" t="s">
        <v>3789</v>
      </c>
      <c r="AA505" t="s">
        <v>3554</v>
      </c>
      <c r="AB505" t="s">
        <v>3586</v>
      </c>
      <c r="AC505">
        <v>8</v>
      </c>
      <c r="AD505" t="s">
        <v>3568</v>
      </c>
      <c r="AE505" t="s">
        <v>3554</v>
      </c>
      <c r="AF505" t="s">
        <v>3586</v>
      </c>
      <c r="AG505">
        <v>9</v>
      </c>
      <c r="AH505" t="s">
        <v>3569</v>
      </c>
      <c r="AI505">
        <f t="shared" si="119"/>
        <v>38.700000000000003</v>
      </c>
      <c r="AJ505">
        <f t="shared" si="120"/>
        <v>38.700000000000003</v>
      </c>
      <c r="AK505" t="str">
        <f t="shared" si="121"/>
        <v/>
      </c>
      <c r="AL505" t="str">
        <f t="shared" si="122"/>
        <v/>
      </c>
      <c r="AM505">
        <f t="shared" si="123"/>
        <v>41.84375</v>
      </c>
      <c r="AN505">
        <f t="shared" si="124"/>
        <v>41.84375</v>
      </c>
      <c r="AO505" t="str">
        <f t="shared" si="125"/>
        <v/>
      </c>
      <c r="AP505" t="str">
        <f t="shared" si="126"/>
        <v/>
      </c>
    </row>
    <row r="506" spans="1:42" x14ac:dyDescent="0.3">
      <c r="A506" s="2">
        <v>45160</v>
      </c>
      <c r="B506" s="2">
        <v>45176</v>
      </c>
      <c r="C506">
        <v>16</v>
      </c>
      <c r="D506">
        <f t="shared" si="127"/>
        <v>41.428571428571431</v>
      </c>
      <c r="E506">
        <f t="shared" si="112"/>
        <v>41.428571428571431</v>
      </c>
      <c r="F506">
        <f t="shared" si="113"/>
        <v>25</v>
      </c>
      <c r="G506">
        <f t="shared" si="114"/>
        <v>25</v>
      </c>
      <c r="H506" t="str">
        <f t="shared" si="115"/>
        <v/>
      </c>
      <c r="I506" t="str">
        <f t="shared" si="116"/>
        <v/>
      </c>
      <c r="J506" t="str">
        <f t="shared" si="117"/>
        <v/>
      </c>
      <c r="K506" t="str">
        <f t="shared" si="118"/>
        <v/>
      </c>
      <c r="L506" t="s">
        <v>3538</v>
      </c>
      <c r="M506" t="s">
        <v>1567</v>
      </c>
      <c r="N506" t="s">
        <v>80</v>
      </c>
      <c r="O506" t="s">
        <v>33</v>
      </c>
      <c r="P506" t="s">
        <v>52</v>
      </c>
      <c r="Q506" t="s">
        <v>34</v>
      </c>
      <c r="R506" t="s">
        <v>20</v>
      </c>
      <c r="S506" t="s">
        <v>21</v>
      </c>
      <c r="T506" t="s">
        <v>3546</v>
      </c>
      <c r="U506" t="s">
        <v>1568</v>
      </c>
      <c r="V506" t="s">
        <v>144</v>
      </c>
      <c r="W506">
        <v>5.7268666854780452</v>
      </c>
      <c r="X506">
        <v>4.4746856963116244</v>
      </c>
      <c r="Y506">
        <v>249</v>
      </c>
      <c r="Z506" t="s">
        <v>3789</v>
      </c>
      <c r="AA506" t="s">
        <v>3554</v>
      </c>
      <c r="AB506" t="s">
        <v>3586</v>
      </c>
      <c r="AC506">
        <v>8</v>
      </c>
      <c r="AD506" t="s">
        <v>3568</v>
      </c>
      <c r="AE506" t="s">
        <v>3554</v>
      </c>
      <c r="AF506" t="s">
        <v>3586</v>
      </c>
      <c r="AG506">
        <v>9</v>
      </c>
      <c r="AH506" t="s">
        <v>3569</v>
      </c>
      <c r="AI506">
        <f t="shared" si="119"/>
        <v>38.700000000000003</v>
      </c>
      <c r="AJ506">
        <f t="shared" si="120"/>
        <v>38.700000000000003</v>
      </c>
      <c r="AK506">
        <f t="shared" si="121"/>
        <v>38.875</v>
      </c>
      <c r="AL506">
        <f t="shared" si="122"/>
        <v>38.875</v>
      </c>
      <c r="AM506" t="str">
        <f t="shared" si="123"/>
        <v/>
      </c>
      <c r="AN506" t="str">
        <f t="shared" si="124"/>
        <v/>
      </c>
      <c r="AO506" t="str">
        <f t="shared" si="125"/>
        <v/>
      </c>
      <c r="AP506" t="str">
        <f t="shared" si="126"/>
        <v/>
      </c>
    </row>
    <row r="507" spans="1:42" x14ac:dyDescent="0.3">
      <c r="A507" s="2">
        <v>45154</v>
      </c>
      <c r="B507" s="2">
        <v>45176</v>
      </c>
      <c r="C507">
        <v>22</v>
      </c>
      <c r="D507">
        <f t="shared" si="127"/>
        <v>41.428571428571431</v>
      </c>
      <c r="E507">
        <f t="shared" si="112"/>
        <v>41.428571428571431</v>
      </c>
      <c r="F507" t="str">
        <f t="shared" si="113"/>
        <v/>
      </c>
      <c r="G507" t="str">
        <f t="shared" si="114"/>
        <v/>
      </c>
      <c r="H507" t="str">
        <f t="shared" si="115"/>
        <v/>
      </c>
      <c r="I507" t="str">
        <f t="shared" si="116"/>
        <v/>
      </c>
      <c r="J507">
        <f t="shared" si="117"/>
        <v>94</v>
      </c>
      <c r="K507">
        <f t="shared" si="118"/>
        <v>94</v>
      </c>
      <c r="L507" t="s">
        <v>3538</v>
      </c>
      <c r="M507" t="s">
        <v>1480</v>
      </c>
      <c r="N507" t="s">
        <v>80</v>
      </c>
      <c r="O507" t="s">
        <v>51</v>
      </c>
      <c r="P507" t="s">
        <v>59</v>
      </c>
      <c r="Q507" t="s">
        <v>34</v>
      </c>
      <c r="R507" t="s">
        <v>35</v>
      </c>
      <c r="S507" t="s">
        <v>21</v>
      </c>
      <c r="T507" t="s">
        <v>3546</v>
      </c>
      <c r="U507" t="s">
        <v>3398</v>
      </c>
      <c r="V507" t="s">
        <v>24</v>
      </c>
      <c r="W507">
        <v>15.412485894928681</v>
      </c>
      <c r="X507">
        <v>5.299143450417537</v>
      </c>
      <c r="Y507">
        <v>249</v>
      </c>
      <c r="Z507" t="s">
        <v>3789</v>
      </c>
      <c r="AA507" t="s">
        <v>3554</v>
      </c>
      <c r="AB507" t="s">
        <v>3586</v>
      </c>
      <c r="AC507">
        <v>8</v>
      </c>
      <c r="AD507" t="s">
        <v>3568</v>
      </c>
      <c r="AE507" t="s">
        <v>3554</v>
      </c>
      <c r="AF507" t="s">
        <v>3586</v>
      </c>
      <c r="AG507">
        <v>9</v>
      </c>
      <c r="AH507" t="s">
        <v>3569</v>
      </c>
      <c r="AI507">
        <f t="shared" si="119"/>
        <v>38.700000000000003</v>
      </c>
      <c r="AJ507">
        <f t="shared" si="120"/>
        <v>38.700000000000003</v>
      </c>
      <c r="AK507" t="str">
        <f t="shared" si="121"/>
        <v/>
      </c>
      <c r="AL507" t="str">
        <f t="shared" si="122"/>
        <v/>
      </c>
      <c r="AM507" t="str">
        <f t="shared" si="123"/>
        <v/>
      </c>
      <c r="AN507" t="str">
        <f t="shared" si="124"/>
        <v/>
      </c>
      <c r="AO507">
        <f t="shared" si="125"/>
        <v>34</v>
      </c>
      <c r="AP507">
        <f t="shared" si="126"/>
        <v>34</v>
      </c>
    </row>
    <row r="508" spans="1:42" x14ac:dyDescent="0.3">
      <c r="A508" s="2">
        <v>45168</v>
      </c>
      <c r="B508" s="2">
        <v>45177</v>
      </c>
      <c r="C508">
        <v>9</v>
      </c>
      <c r="D508">
        <f t="shared" si="127"/>
        <v>36.875</v>
      </c>
      <c r="E508">
        <f t="shared" si="112"/>
        <v>36.875</v>
      </c>
      <c r="F508">
        <f t="shared" si="113"/>
        <v>22.333333333333332</v>
      </c>
      <c r="G508">
        <f t="shared" si="114"/>
        <v>22.333333333333332</v>
      </c>
      <c r="H508" t="str">
        <f t="shared" si="115"/>
        <v/>
      </c>
      <c r="I508" t="str">
        <f t="shared" si="116"/>
        <v/>
      </c>
      <c r="J508" t="str">
        <f t="shared" si="117"/>
        <v/>
      </c>
      <c r="K508" t="str">
        <f t="shared" si="118"/>
        <v/>
      </c>
      <c r="L508" t="s">
        <v>3538</v>
      </c>
      <c r="M508" t="s">
        <v>570</v>
      </c>
      <c r="N508" t="s">
        <v>118</v>
      </c>
      <c r="O508" t="s">
        <v>58</v>
      </c>
      <c r="P508" t="s">
        <v>119</v>
      </c>
      <c r="Q508" t="s">
        <v>120</v>
      </c>
      <c r="R508" t="s">
        <v>20</v>
      </c>
      <c r="S508" t="s">
        <v>21</v>
      </c>
      <c r="T508" t="s">
        <v>21</v>
      </c>
      <c r="U508" t="s">
        <v>571</v>
      </c>
      <c r="V508" t="s">
        <v>54</v>
      </c>
      <c r="W508">
        <v>78.044875937934876</v>
      </c>
      <c r="X508">
        <v>6.8000799431480434</v>
      </c>
      <c r="Y508">
        <v>250</v>
      </c>
      <c r="Z508" t="s">
        <v>3754</v>
      </c>
      <c r="AA508" t="s">
        <v>3554</v>
      </c>
      <c r="AB508" t="s">
        <v>3586</v>
      </c>
      <c r="AC508">
        <v>8</v>
      </c>
      <c r="AD508" t="s">
        <v>3568</v>
      </c>
      <c r="AE508" t="s">
        <v>3554</v>
      </c>
      <c r="AF508" t="s">
        <v>3586</v>
      </c>
      <c r="AG508">
        <v>9</v>
      </c>
      <c r="AH508" t="s">
        <v>3569</v>
      </c>
      <c r="AI508">
        <f t="shared" si="119"/>
        <v>37.414285714285711</v>
      </c>
      <c r="AJ508">
        <f t="shared" si="120"/>
        <v>37.414285714285711</v>
      </c>
      <c r="AK508">
        <f t="shared" si="121"/>
        <v>37.117647058823529</v>
      </c>
      <c r="AL508">
        <f t="shared" si="122"/>
        <v>37.117647058823529</v>
      </c>
      <c r="AM508" t="str">
        <f t="shared" si="123"/>
        <v/>
      </c>
      <c r="AN508" t="str">
        <f t="shared" si="124"/>
        <v/>
      </c>
      <c r="AO508" t="str">
        <f t="shared" si="125"/>
        <v/>
      </c>
      <c r="AP508" t="str">
        <f t="shared" si="126"/>
        <v/>
      </c>
    </row>
    <row r="509" spans="1:42" x14ac:dyDescent="0.3">
      <c r="A509" s="2">
        <v>45176</v>
      </c>
      <c r="B509" s="2">
        <v>45177</v>
      </c>
      <c r="C509">
        <v>1</v>
      </c>
      <c r="D509">
        <f t="shared" si="127"/>
        <v>36.875</v>
      </c>
      <c r="E509">
        <f t="shared" si="112"/>
        <v>36.875</v>
      </c>
      <c r="F509" t="str">
        <f t="shared" si="113"/>
        <v/>
      </c>
      <c r="G509" t="str">
        <f t="shared" si="114"/>
        <v/>
      </c>
      <c r="H509">
        <f t="shared" si="115"/>
        <v>24.857142857142858</v>
      </c>
      <c r="I509">
        <f t="shared" si="116"/>
        <v>24.857142857142858</v>
      </c>
      <c r="J509" t="str">
        <f t="shared" si="117"/>
        <v/>
      </c>
      <c r="K509" t="str">
        <f t="shared" si="118"/>
        <v/>
      </c>
      <c r="L509" t="s">
        <v>3538</v>
      </c>
      <c r="M509" t="s">
        <v>1042</v>
      </c>
      <c r="N509" t="s">
        <v>57</v>
      </c>
      <c r="O509" t="s">
        <v>46</v>
      </c>
      <c r="P509" t="s">
        <v>119</v>
      </c>
      <c r="Q509" t="s">
        <v>120</v>
      </c>
      <c r="R509" t="s">
        <v>42</v>
      </c>
      <c r="S509" t="s">
        <v>21</v>
      </c>
      <c r="T509" t="s">
        <v>3546</v>
      </c>
      <c r="U509" t="s">
        <v>2107</v>
      </c>
      <c r="V509" t="s">
        <v>63</v>
      </c>
      <c r="W509">
        <v>85.706386460191368</v>
      </c>
      <c r="X509">
        <v>5.1203635762099857</v>
      </c>
      <c r="Y509">
        <v>250</v>
      </c>
      <c r="Z509" t="s">
        <v>3754</v>
      </c>
      <c r="AA509" t="s">
        <v>3554</v>
      </c>
      <c r="AB509" t="s">
        <v>3586</v>
      </c>
      <c r="AC509">
        <v>9</v>
      </c>
      <c r="AD509" t="s">
        <v>3569</v>
      </c>
      <c r="AE509" t="s">
        <v>3554</v>
      </c>
      <c r="AF509" t="s">
        <v>3586</v>
      </c>
      <c r="AG509">
        <v>9</v>
      </c>
      <c r="AH509" t="s">
        <v>3569</v>
      </c>
      <c r="AI509">
        <f t="shared" si="119"/>
        <v>37.414285714285711</v>
      </c>
      <c r="AJ509">
        <f t="shared" si="120"/>
        <v>37.414285714285711</v>
      </c>
      <c r="AK509" t="str">
        <f t="shared" si="121"/>
        <v/>
      </c>
      <c r="AL509" t="str">
        <f t="shared" si="122"/>
        <v/>
      </c>
      <c r="AM509">
        <f t="shared" si="123"/>
        <v>40.71875</v>
      </c>
      <c r="AN509">
        <f t="shared" si="124"/>
        <v>40.71875</v>
      </c>
      <c r="AO509" t="str">
        <f t="shared" si="125"/>
        <v/>
      </c>
      <c r="AP509" t="str">
        <f t="shared" si="126"/>
        <v/>
      </c>
    </row>
    <row r="510" spans="1:42" x14ac:dyDescent="0.3">
      <c r="A510" s="2">
        <v>45079</v>
      </c>
      <c r="B510" s="2">
        <v>45178</v>
      </c>
      <c r="C510">
        <v>99</v>
      </c>
      <c r="D510">
        <f t="shared" si="127"/>
        <v>39.764705882352942</v>
      </c>
      <c r="E510">
        <f t="shared" si="112"/>
        <v>39.764705882352942</v>
      </c>
      <c r="F510" t="str">
        <f t="shared" si="113"/>
        <v/>
      </c>
      <c r="G510" t="str">
        <f t="shared" si="114"/>
        <v/>
      </c>
      <c r="H510">
        <f t="shared" si="115"/>
        <v>32.5</v>
      </c>
      <c r="I510">
        <f t="shared" si="116"/>
        <v>32.5</v>
      </c>
      <c r="J510" t="str">
        <f t="shared" si="117"/>
        <v/>
      </c>
      <c r="K510" t="str">
        <f t="shared" si="118"/>
        <v/>
      </c>
      <c r="L510" t="s">
        <v>3540</v>
      </c>
      <c r="M510" t="s">
        <v>1897</v>
      </c>
      <c r="N510" t="s">
        <v>118</v>
      </c>
      <c r="O510" t="s">
        <v>51</v>
      </c>
      <c r="P510" t="s">
        <v>59</v>
      </c>
      <c r="Q510" t="s">
        <v>34</v>
      </c>
      <c r="R510" t="s">
        <v>42</v>
      </c>
      <c r="S510" t="s">
        <v>22</v>
      </c>
      <c r="T510" t="s">
        <v>22</v>
      </c>
      <c r="V510" t="s">
        <v>76</v>
      </c>
      <c r="W510">
        <v>87.86315838254157</v>
      </c>
      <c r="X510">
        <v>6.1925248899220424</v>
      </c>
      <c r="Y510">
        <v>251</v>
      </c>
      <c r="Z510" t="s">
        <v>3798</v>
      </c>
      <c r="AA510" t="s">
        <v>3554</v>
      </c>
      <c r="AB510" t="s">
        <v>3585</v>
      </c>
      <c r="AC510">
        <v>6</v>
      </c>
      <c r="AD510" t="s">
        <v>3566</v>
      </c>
      <c r="AE510" t="s">
        <v>3554</v>
      </c>
      <c r="AF510" t="s">
        <v>3586</v>
      </c>
      <c r="AG510">
        <v>9</v>
      </c>
      <c r="AH510" t="s">
        <v>3569</v>
      </c>
      <c r="AI510">
        <f t="shared" si="119"/>
        <v>38.070422535211264</v>
      </c>
      <c r="AJ510">
        <f t="shared" si="120"/>
        <v>38.070422535211264</v>
      </c>
      <c r="AK510" t="str">
        <f t="shared" si="121"/>
        <v/>
      </c>
      <c r="AL510" t="str">
        <f t="shared" si="122"/>
        <v/>
      </c>
      <c r="AM510">
        <f t="shared" si="123"/>
        <v>41.411764705882355</v>
      </c>
      <c r="AN510">
        <f t="shared" si="124"/>
        <v>41.411764705882355</v>
      </c>
      <c r="AO510" t="str">
        <f t="shared" si="125"/>
        <v/>
      </c>
      <c r="AP510" t="str">
        <f t="shared" si="126"/>
        <v/>
      </c>
    </row>
    <row r="511" spans="1:42" x14ac:dyDescent="0.3">
      <c r="A511" s="2">
        <v>45172</v>
      </c>
      <c r="B511" s="2">
        <v>45178</v>
      </c>
      <c r="C511">
        <v>6</v>
      </c>
      <c r="D511">
        <f t="shared" si="127"/>
        <v>39.764705882352942</v>
      </c>
      <c r="E511">
        <f t="shared" si="112"/>
        <v>39.764705882352942</v>
      </c>
      <c r="F511" t="str">
        <f t="shared" si="113"/>
        <v/>
      </c>
      <c r="G511" t="str">
        <f t="shared" si="114"/>
        <v/>
      </c>
      <c r="H511">
        <f t="shared" si="115"/>
        <v>32.5</v>
      </c>
      <c r="I511">
        <f t="shared" si="116"/>
        <v>32.5</v>
      </c>
      <c r="J511" t="str">
        <f t="shared" si="117"/>
        <v/>
      </c>
      <c r="K511" t="str">
        <f t="shared" si="118"/>
        <v/>
      </c>
      <c r="L511" t="s">
        <v>3538</v>
      </c>
      <c r="M511" t="s">
        <v>3112</v>
      </c>
      <c r="N511" t="s">
        <v>118</v>
      </c>
      <c r="O511" t="s">
        <v>17</v>
      </c>
      <c r="P511" t="s">
        <v>40</v>
      </c>
      <c r="Q511" t="s">
        <v>41</v>
      </c>
      <c r="R511" t="s">
        <v>42</v>
      </c>
      <c r="S511" t="s">
        <v>22</v>
      </c>
      <c r="T511" t="s">
        <v>22</v>
      </c>
      <c r="V511" t="s">
        <v>76</v>
      </c>
      <c r="W511">
        <v>64.346765861537506</v>
      </c>
      <c r="X511">
        <v>7.3005902735684209</v>
      </c>
      <c r="Y511">
        <v>251</v>
      </c>
      <c r="Z511" t="s">
        <v>3798</v>
      </c>
      <c r="AA511" t="s">
        <v>3554</v>
      </c>
      <c r="AB511" t="s">
        <v>3586</v>
      </c>
      <c r="AC511">
        <v>9</v>
      </c>
      <c r="AD511" t="s">
        <v>3569</v>
      </c>
      <c r="AE511" t="s">
        <v>3554</v>
      </c>
      <c r="AF511" t="s">
        <v>3586</v>
      </c>
      <c r="AG511">
        <v>9</v>
      </c>
      <c r="AH511" t="s">
        <v>3569</v>
      </c>
      <c r="AI511">
        <f t="shared" si="119"/>
        <v>38.070422535211264</v>
      </c>
      <c r="AJ511">
        <f t="shared" si="120"/>
        <v>38.070422535211264</v>
      </c>
      <c r="AK511" t="str">
        <f t="shared" si="121"/>
        <v/>
      </c>
      <c r="AL511" t="str">
        <f t="shared" si="122"/>
        <v/>
      </c>
      <c r="AM511">
        <f t="shared" si="123"/>
        <v>41.411764705882355</v>
      </c>
      <c r="AN511">
        <f t="shared" si="124"/>
        <v>41.411764705882355</v>
      </c>
      <c r="AO511" t="str">
        <f t="shared" si="125"/>
        <v/>
      </c>
      <c r="AP511" t="str">
        <f t="shared" si="126"/>
        <v/>
      </c>
    </row>
    <row r="512" spans="1:42" x14ac:dyDescent="0.3">
      <c r="A512" s="2">
        <v>45116</v>
      </c>
      <c r="B512" s="2">
        <v>45179</v>
      </c>
      <c r="C512">
        <v>63</v>
      </c>
      <c r="D512">
        <f t="shared" si="127"/>
        <v>41.1875</v>
      </c>
      <c r="E512">
        <f t="shared" si="112"/>
        <v>41.1875</v>
      </c>
      <c r="F512" t="str">
        <f t="shared" si="113"/>
        <v/>
      </c>
      <c r="G512" t="str">
        <f t="shared" si="114"/>
        <v/>
      </c>
      <c r="H512">
        <f t="shared" si="115"/>
        <v>35.333333333333336</v>
      </c>
      <c r="I512">
        <f t="shared" si="116"/>
        <v>35.333333333333336</v>
      </c>
      <c r="J512" t="str">
        <f t="shared" si="117"/>
        <v/>
      </c>
      <c r="K512" t="str">
        <f t="shared" si="118"/>
        <v/>
      </c>
      <c r="L512" t="s">
        <v>3537</v>
      </c>
      <c r="M512" t="s">
        <v>1245</v>
      </c>
      <c r="N512" t="s">
        <v>103</v>
      </c>
      <c r="O512" t="s">
        <v>51</v>
      </c>
      <c r="P512" t="s">
        <v>59</v>
      </c>
      <c r="Q512" t="s">
        <v>34</v>
      </c>
      <c r="R512" t="s">
        <v>42</v>
      </c>
      <c r="S512" t="s">
        <v>21</v>
      </c>
      <c r="T512" t="s">
        <v>21</v>
      </c>
      <c r="U512" t="s">
        <v>2010</v>
      </c>
      <c r="V512" t="s">
        <v>54</v>
      </c>
      <c r="W512">
        <v>79.846169995410619</v>
      </c>
      <c r="X512">
        <v>6.0110442342472048</v>
      </c>
      <c r="Y512">
        <v>252</v>
      </c>
      <c r="Z512" t="s">
        <v>3947</v>
      </c>
      <c r="AA512" t="s">
        <v>3554</v>
      </c>
      <c r="AB512" t="s">
        <v>3586</v>
      </c>
      <c r="AC512">
        <v>7</v>
      </c>
      <c r="AD512" t="s">
        <v>3567</v>
      </c>
      <c r="AE512" t="s">
        <v>3554</v>
      </c>
      <c r="AF512" t="s">
        <v>3586</v>
      </c>
      <c r="AG512">
        <v>9</v>
      </c>
      <c r="AH512" t="s">
        <v>3569</v>
      </c>
      <c r="AI512">
        <f t="shared" si="119"/>
        <v>35.347826086956523</v>
      </c>
      <c r="AJ512">
        <f t="shared" si="120"/>
        <v>35.347826086956523</v>
      </c>
      <c r="AK512" t="str">
        <f t="shared" si="121"/>
        <v/>
      </c>
      <c r="AL512" t="str">
        <f t="shared" si="122"/>
        <v/>
      </c>
      <c r="AM512">
        <f t="shared" si="123"/>
        <v>39.4</v>
      </c>
      <c r="AN512">
        <f t="shared" si="124"/>
        <v>39.4</v>
      </c>
      <c r="AO512" t="str">
        <f t="shared" si="125"/>
        <v/>
      </c>
      <c r="AP512" t="str">
        <f t="shared" si="126"/>
        <v/>
      </c>
    </row>
    <row r="513" spans="1:42" x14ac:dyDescent="0.3">
      <c r="A513" s="2">
        <v>45174</v>
      </c>
      <c r="B513" s="2">
        <v>45179</v>
      </c>
      <c r="C513">
        <v>5</v>
      </c>
      <c r="D513">
        <f t="shared" si="127"/>
        <v>41.1875</v>
      </c>
      <c r="E513">
        <f t="shared" si="112"/>
        <v>41.1875</v>
      </c>
      <c r="F513" t="str">
        <f t="shared" si="113"/>
        <v/>
      </c>
      <c r="G513" t="str">
        <f t="shared" si="114"/>
        <v/>
      </c>
      <c r="H513">
        <f t="shared" si="115"/>
        <v>35.333333333333336</v>
      </c>
      <c r="I513">
        <f t="shared" si="116"/>
        <v>35.333333333333336</v>
      </c>
      <c r="J513" t="str">
        <f t="shared" si="117"/>
        <v/>
      </c>
      <c r="K513" t="str">
        <f t="shared" si="118"/>
        <v/>
      </c>
      <c r="L513" t="s">
        <v>3538</v>
      </c>
      <c r="M513" t="s">
        <v>1483</v>
      </c>
      <c r="N513" t="s">
        <v>16</v>
      </c>
      <c r="O513" t="s">
        <v>46</v>
      </c>
      <c r="P513" t="s">
        <v>40</v>
      </c>
      <c r="Q513" t="s">
        <v>41</v>
      </c>
      <c r="R513" t="s">
        <v>42</v>
      </c>
      <c r="S513" t="s">
        <v>21</v>
      </c>
      <c r="T513" t="s">
        <v>21</v>
      </c>
      <c r="U513" t="s">
        <v>2446</v>
      </c>
      <c r="V513" t="s">
        <v>144</v>
      </c>
      <c r="W513">
        <v>78.687430329076946</v>
      </c>
      <c r="X513">
        <v>5.6603600281638071</v>
      </c>
      <c r="Y513">
        <v>252</v>
      </c>
      <c r="Z513" t="s">
        <v>3947</v>
      </c>
      <c r="AA513" t="s">
        <v>3554</v>
      </c>
      <c r="AB513" t="s">
        <v>3586</v>
      </c>
      <c r="AC513">
        <v>9</v>
      </c>
      <c r="AD513" t="s">
        <v>3569</v>
      </c>
      <c r="AE513" t="s">
        <v>3554</v>
      </c>
      <c r="AF513" t="s">
        <v>3586</v>
      </c>
      <c r="AG513">
        <v>9</v>
      </c>
      <c r="AH513" t="s">
        <v>3569</v>
      </c>
      <c r="AI513">
        <f t="shared" si="119"/>
        <v>35.347826086956523</v>
      </c>
      <c r="AJ513">
        <f t="shared" si="120"/>
        <v>35.347826086956523</v>
      </c>
      <c r="AK513" t="str">
        <f t="shared" si="121"/>
        <v/>
      </c>
      <c r="AL513" t="str">
        <f t="shared" si="122"/>
        <v/>
      </c>
      <c r="AM513">
        <f t="shared" si="123"/>
        <v>39.4</v>
      </c>
      <c r="AN513">
        <f t="shared" si="124"/>
        <v>39.4</v>
      </c>
      <c r="AO513" t="str">
        <f t="shared" si="125"/>
        <v/>
      </c>
      <c r="AP513" t="str">
        <f t="shared" si="126"/>
        <v/>
      </c>
    </row>
    <row r="514" spans="1:42" x14ac:dyDescent="0.3">
      <c r="A514" s="2">
        <v>45172</v>
      </c>
      <c r="B514" s="2">
        <v>45179</v>
      </c>
      <c r="C514">
        <v>7</v>
      </c>
      <c r="D514">
        <f t="shared" si="127"/>
        <v>41.1875</v>
      </c>
      <c r="E514">
        <f t="shared" ref="E514:E577" si="128">IF(
  L514 &lt;&gt; "Backlog/Error",
  IFERROR(
    AVERAGEIFS(
      $C$2:$C$1880,
      $B$2:$B$1880, "&gt;=" &amp; B514 - 6,
      $B$2:$B$1880, "&lt;=" &amp; B514,
      $L$2:$L$1880, "&lt;&gt;Backlog/Error"
    ),
  ""),
"")</f>
        <v>41.1875</v>
      </c>
      <c r="F514">
        <f t="shared" ref="F514:F577" si="129">IF(
  R514 = "Critical",
  IFERROR(
    AVERAGEIFS(
      $C$2:$C$1880,
      $B$2:$B$1880, "&gt;=" &amp; B514 - 6,
      $B$2:$B$1880, "&lt;=" &amp; B514,
      $R$2:$R$1880, "Critical"
    ),
  ""),
"")</f>
        <v>21.8</v>
      </c>
      <c r="G514">
        <f t="shared" ref="G514:G577" si="130">IF(
  AND(R514 = "Critical", L514 &lt;&gt; "Backlog/Error"),
  IFERROR(
    AVERAGEIFS(
      $C$2:$C$1880,
      $B$2:$B$1880, "&gt;=" &amp; B514 - 6,
      $B$2:$B$1880, "&lt;=" &amp; B514,
      $R$2:$R$1880, "Critical",
      $L$2:$L$1880, "&lt;&gt;Backlog/Error"
    ),
  ""),
"")</f>
        <v>21.8</v>
      </c>
      <c r="H514" t="str">
        <f t="shared" ref="H514:H577" si="131">IF(
  R514 = "Moderate",
  IFERROR(
    AVERAGEIFS(
      $C$2:$C$1880,
      $B$2:$B$1880, "&gt;=" &amp; B514 - 6,
      $B$2:$B$1880, "&lt;=" &amp; B514,
      $R$2:$R$1880, "Moderate"
    ),
  ""),
"")</f>
        <v/>
      </c>
      <c r="I514" t="str">
        <f t="shared" ref="I514:I577" si="132">IF(
  AND(R514 = "Moderate", L514 &lt;&gt; "Backlog/Error"),
  IFERROR(
    AVERAGEIFS(
      $C$2:$C$1880,
      $B$2:$B$1880, "&gt;=" &amp; B514 - 6,
      $B$2:$B$1880, "&lt;=" &amp; B514,
      $R$2:$R$1880, "Moderate",
      $L$2:$L$1880, "&lt;&gt;Backlog/Error"
    ),
  ""),
"")</f>
        <v/>
      </c>
      <c r="J514" t="str">
        <f t="shared" ref="J514:J577" si="133">IF(
  R514 = "Minor",
  IFERROR(
    AVERAGEIFS(
      $C$2:$C$1880,
      $B$2:$B$1880, "&gt;=" &amp; B514 - 6,
      $B$2:$B$1880, "&lt;=" &amp; B514,
      $R$2:$R$1880, "Minor"
    ),
  ""),
"")</f>
        <v/>
      </c>
      <c r="K514" t="str">
        <f t="shared" ref="K514:K577" si="134">IF(
  AND(R514 = "Minor", L514 &lt;&gt; "Backlog/Error"),
  IFERROR(
    AVERAGEIFS(
      $C$2:$C$1880,
      $B$2:$B$1880, "&gt;=" &amp; B514 - 6,
      $B$2:$B$1880, "&lt;=" &amp; B514,
      $R$2:$R$1880, "Minor",
      $L$2:$L$1880, "&lt;&gt;Backlog/Error"
    ),
  ""),
"")</f>
        <v/>
      </c>
      <c r="L514" t="s">
        <v>3538</v>
      </c>
      <c r="M514" t="s">
        <v>190</v>
      </c>
      <c r="N514" t="s">
        <v>16</v>
      </c>
      <c r="O514" t="s">
        <v>46</v>
      </c>
      <c r="P514" t="s">
        <v>119</v>
      </c>
      <c r="Q514" t="s">
        <v>120</v>
      </c>
      <c r="R514" t="s">
        <v>20</v>
      </c>
      <c r="S514" t="s">
        <v>21</v>
      </c>
      <c r="T514" t="s">
        <v>21</v>
      </c>
      <c r="U514" t="s">
        <v>3216</v>
      </c>
      <c r="V514" t="s">
        <v>24</v>
      </c>
      <c r="W514">
        <v>90.450884740847528</v>
      </c>
      <c r="X514">
        <v>7.4813583141315316</v>
      </c>
      <c r="Y514">
        <v>252</v>
      </c>
      <c r="Z514" t="s">
        <v>3947</v>
      </c>
      <c r="AA514" t="s">
        <v>3554</v>
      </c>
      <c r="AB514" t="s">
        <v>3586</v>
      </c>
      <c r="AC514">
        <v>9</v>
      </c>
      <c r="AD514" t="s">
        <v>3569</v>
      </c>
      <c r="AE514" t="s">
        <v>3554</v>
      </c>
      <c r="AF514" t="s">
        <v>3586</v>
      </c>
      <c r="AG514">
        <v>9</v>
      </c>
      <c r="AH514" t="s">
        <v>3569</v>
      </c>
      <c r="AI514">
        <f t="shared" ref="AI514:AI577" si="135">IFERROR(
  AVERAGEIFS(
    $C$2:$C$1880,
    $B$2:$B$1880, "&gt;=" &amp; B514 - 29,
    $B$2:$B$1880, "&lt;=" &amp; B514
  ),
"")</f>
        <v>35.347826086956523</v>
      </c>
      <c r="AJ514">
        <f t="shared" ref="AJ514:AJ577" si="136">IF(
  L514 &lt;&gt; "Backlog/Error",
  IFERROR(
    AVERAGEIFS(
      $C$2:$C$1880,
      $B$2:$B$1880, "&gt;=" &amp; B514 - 29,
      $B$2:$B$1880, "&lt;=" &amp; B514,
      $L$2:$L$1880, "&lt;&gt;Backlog/Error"
    ),
  ""),
"")</f>
        <v>35.347826086956523</v>
      </c>
      <c r="AK514">
        <f t="shared" ref="AK514:AK577" si="137">IF(
  R514 = "Critical",
  IFERROR(
    AVERAGEIFS(
      $C$2:$C$1880,
      $B$2:$B$1880, "&gt;=" &amp; B514 - 29,
      $B$2:$B$1880, "&lt;=" &amp; B514,
      $R$2:$R$1880, "Critical"
    ),
  ""),
"")</f>
        <v>32.352941176470587</v>
      </c>
      <c r="AL514">
        <f t="shared" ref="AL514:AL577" si="138">IF(
  AND(R514 = "Critical", L514 &lt;&gt; "Backlog/Error"),
  IFERROR(
    AVERAGEIFS(
      $C$2:$C$1880,
      $B$2:$B$1880, "&gt;=" &amp; B514 - 29,
      $B$2:$B$1880, "&lt;=" &amp; B514,
      $R$2:$R$1880, "Critical",
      $L$2:$L$1880, "&lt;&gt;Backlog/Error"
    ),
  ""),
"")</f>
        <v>32.352941176470587</v>
      </c>
      <c r="AM514" t="str">
        <f t="shared" ref="AM514:AM577" si="139">IF(
  R514 = "Moderate",
  IFERROR(
    AVERAGEIFS(
      $C$2:$C$1880,
      $B$2:$B$1880, "&gt;=" &amp; B514 - 29,
      $B$2:$B$1880, "&lt;=" &amp; B514,
      $R$2:$R$1880, "Moderate"
    ),
  ""),
"")</f>
        <v/>
      </c>
      <c r="AN514" t="str">
        <f t="shared" ref="AN514:AN577" si="140">IF(
  AND(R514 = "Moderate", L514 &lt;&gt; "Backlog/Error"),
  IFERROR(
    AVERAGEIFS(
      $C$2:$C$1880,
      $B$2:$B$1880, "&gt;=" &amp; B514 - 29,
      $B$2:$B$1880, "&lt;=" &amp; B514,
      $R$2:$R$1880, "Moderate",
      $L$2:$L$1880, "&lt;&gt;Backlog/Error"
    ),
  ""),
"")</f>
        <v/>
      </c>
      <c r="AO514" t="str">
        <f t="shared" ref="AO514:AO577" si="141">IF(
  R514 = "Minor",
  IFERROR(
    AVERAGEIFS(
      $C$2:$C$1880,
      $B$2:$B$1880, "&gt;=" &amp; B514 - 29,
      $B$2:$B$1880, "&lt;=" &amp; B514,
      $R$2:$R$1880, "Minor"
    ),
  ""),
"")</f>
        <v/>
      </c>
      <c r="AP514" t="str">
        <f t="shared" ref="AP514:AP577" si="142">IF(
  AND(R514 = "Minor", L514 &lt;&gt; "Backlog/Error"),
  IFERROR(
    AVERAGEIFS(
      $C$2:$C$1880,
      $B$2:$B$1880, "&gt;=" &amp; B514 - 29,
      $B$2:$B$1880, "&lt;=" &amp; B514,
      $R$2:$R$1880, "Minor",
      $L$2:$L$1880, "&lt;&gt;Backlog/Error"
    ),
  ""),
"")</f>
        <v/>
      </c>
    </row>
    <row r="515" spans="1:42" x14ac:dyDescent="0.3">
      <c r="A515" s="2">
        <v>45053</v>
      </c>
      <c r="B515" s="2">
        <v>45180</v>
      </c>
      <c r="C515">
        <v>127</v>
      </c>
      <c r="D515">
        <f t="shared" ref="D515:D578" si="143">IFERROR(AVERAGEIFS($C$2:$C$1880, $B$2:$B$1880, "&gt;=" &amp; B515 - 6, $B$2:$B$1880, "&lt;=" &amp; B515), "")</f>
        <v>46.733333333333334</v>
      </c>
      <c r="E515">
        <f t="shared" si="128"/>
        <v>46.733333333333334</v>
      </c>
      <c r="F515" t="str">
        <f t="shared" si="129"/>
        <v/>
      </c>
      <c r="G515" t="str">
        <f t="shared" si="130"/>
        <v/>
      </c>
      <c r="H515" t="str">
        <f t="shared" si="131"/>
        <v/>
      </c>
      <c r="I515" t="str">
        <f t="shared" si="132"/>
        <v/>
      </c>
      <c r="J515">
        <f t="shared" si="133"/>
        <v>119.66666666666667</v>
      </c>
      <c r="K515">
        <f t="shared" si="134"/>
        <v>119.66666666666667</v>
      </c>
      <c r="L515" t="s">
        <v>3540</v>
      </c>
      <c r="M515" t="s">
        <v>2909</v>
      </c>
      <c r="N515" t="s">
        <v>57</v>
      </c>
      <c r="O515" t="s">
        <v>17</v>
      </c>
      <c r="P515" t="s">
        <v>18</v>
      </c>
      <c r="Q515" t="s">
        <v>19</v>
      </c>
      <c r="R515" t="s">
        <v>35</v>
      </c>
      <c r="S515" t="s">
        <v>22</v>
      </c>
      <c r="T515" t="s">
        <v>22</v>
      </c>
      <c r="V515" t="s">
        <v>144</v>
      </c>
      <c r="W515">
        <v>69.613078490463153</v>
      </c>
      <c r="X515">
        <v>5.8409087104029069</v>
      </c>
      <c r="Y515">
        <v>253</v>
      </c>
      <c r="Z515" t="s">
        <v>3818</v>
      </c>
      <c r="AA515" t="s">
        <v>3554</v>
      </c>
      <c r="AB515" t="s">
        <v>3585</v>
      </c>
      <c r="AC515">
        <v>5</v>
      </c>
      <c r="AD515" t="s">
        <v>3565</v>
      </c>
      <c r="AE515" t="s">
        <v>3554</v>
      </c>
      <c r="AF515" t="s">
        <v>3586</v>
      </c>
      <c r="AG515">
        <v>9</v>
      </c>
      <c r="AH515" t="s">
        <v>3569</v>
      </c>
      <c r="AI515">
        <f t="shared" si="135"/>
        <v>36.884057971014492</v>
      </c>
      <c r="AJ515">
        <f t="shared" si="136"/>
        <v>36.884057971014492</v>
      </c>
      <c r="AK515" t="str">
        <f t="shared" si="137"/>
        <v/>
      </c>
      <c r="AL515" t="str">
        <f t="shared" si="138"/>
        <v/>
      </c>
      <c r="AM515" t="str">
        <f t="shared" si="139"/>
        <v/>
      </c>
      <c r="AN515" t="str">
        <f t="shared" si="140"/>
        <v/>
      </c>
      <c r="AO515">
        <f t="shared" si="141"/>
        <v>36.705882352941174</v>
      </c>
      <c r="AP515">
        <f t="shared" si="142"/>
        <v>36.705882352941174</v>
      </c>
    </row>
    <row r="516" spans="1:42" x14ac:dyDescent="0.3">
      <c r="A516" s="2">
        <v>45162</v>
      </c>
      <c r="B516" s="2">
        <v>45180</v>
      </c>
      <c r="C516">
        <v>18</v>
      </c>
      <c r="D516">
        <f t="shared" si="143"/>
        <v>46.733333333333334</v>
      </c>
      <c r="E516">
        <f t="shared" si="128"/>
        <v>46.733333333333334</v>
      </c>
      <c r="F516">
        <f t="shared" si="129"/>
        <v>12.8</v>
      </c>
      <c r="G516">
        <f t="shared" si="130"/>
        <v>12.8</v>
      </c>
      <c r="H516" t="str">
        <f t="shared" si="131"/>
        <v/>
      </c>
      <c r="I516" t="str">
        <f t="shared" si="132"/>
        <v/>
      </c>
      <c r="J516" t="str">
        <f t="shared" si="133"/>
        <v/>
      </c>
      <c r="K516" t="str">
        <f t="shared" si="134"/>
        <v/>
      </c>
      <c r="L516" t="s">
        <v>3538</v>
      </c>
      <c r="M516" t="s">
        <v>2643</v>
      </c>
      <c r="N516" t="s">
        <v>118</v>
      </c>
      <c r="O516" t="s">
        <v>51</v>
      </c>
      <c r="P516" t="s">
        <v>52</v>
      </c>
      <c r="Q516" t="s">
        <v>92</v>
      </c>
      <c r="R516" t="s">
        <v>20</v>
      </c>
      <c r="S516" t="s">
        <v>21</v>
      </c>
      <c r="T516" t="s">
        <v>21</v>
      </c>
      <c r="U516" t="s">
        <v>2644</v>
      </c>
      <c r="V516" t="s">
        <v>43</v>
      </c>
      <c r="W516">
        <v>63.625287392772172</v>
      </c>
      <c r="X516">
        <v>6.3483370363520146</v>
      </c>
      <c r="Y516">
        <v>253</v>
      </c>
      <c r="Z516" t="s">
        <v>3818</v>
      </c>
      <c r="AA516" t="s">
        <v>3554</v>
      </c>
      <c r="AB516" t="s">
        <v>3586</v>
      </c>
      <c r="AC516">
        <v>8</v>
      </c>
      <c r="AD516" t="s">
        <v>3568</v>
      </c>
      <c r="AE516" t="s">
        <v>3554</v>
      </c>
      <c r="AF516" t="s">
        <v>3586</v>
      </c>
      <c r="AG516">
        <v>9</v>
      </c>
      <c r="AH516" t="s">
        <v>3569</v>
      </c>
      <c r="AI516">
        <f t="shared" si="135"/>
        <v>36.884057971014492</v>
      </c>
      <c r="AJ516">
        <f t="shared" si="136"/>
        <v>36.884057971014492</v>
      </c>
      <c r="AK516">
        <f t="shared" si="137"/>
        <v>31.555555555555557</v>
      </c>
      <c r="AL516">
        <f t="shared" si="138"/>
        <v>31.555555555555557</v>
      </c>
      <c r="AM516" t="str">
        <f t="shared" si="139"/>
        <v/>
      </c>
      <c r="AN516" t="str">
        <f t="shared" si="140"/>
        <v/>
      </c>
      <c r="AO516" t="str">
        <f t="shared" si="141"/>
        <v/>
      </c>
      <c r="AP516" t="str">
        <f t="shared" si="142"/>
        <v/>
      </c>
    </row>
    <row r="517" spans="1:42" x14ac:dyDescent="0.3">
      <c r="A517" s="2">
        <v>45180</v>
      </c>
      <c r="B517" s="2">
        <v>45181</v>
      </c>
      <c r="C517">
        <v>1</v>
      </c>
      <c r="D517">
        <f t="shared" si="143"/>
        <v>45.866666666666667</v>
      </c>
      <c r="E517">
        <f t="shared" si="128"/>
        <v>45.866666666666667</v>
      </c>
      <c r="F517" t="str">
        <f t="shared" si="129"/>
        <v/>
      </c>
      <c r="G517" t="str">
        <f t="shared" si="130"/>
        <v/>
      </c>
      <c r="H517">
        <f t="shared" si="131"/>
        <v>34.875</v>
      </c>
      <c r="I517">
        <f t="shared" si="132"/>
        <v>34.875</v>
      </c>
      <c r="J517" t="str">
        <f t="shared" si="133"/>
        <v/>
      </c>
      <c r="K517" t="str">
        <f t="shared" si="134"/>
        <v/>
      </c>
      <c r="L517" t="s">
        <v>3538</v>
      </c>
      <c r="M517" t="s">
        <v>3098</v>
      </c>
      <c r="N517" t="s">
        <v>57</v>
      </c>
      <c r="O517" t="s">
        <v>58</v>
      </c>
      <c r="P517" t="s">
        <v>52</v>
      </c>
      <c r="Q517" t="s">
        <v>92</v>
      </c>
      <c r="R517" t="s">
        <v>42</v>
      </c>
      <c r="S517" t="s">
        <v>22</v>
      </c>
      <c r="T517" t="s">
        <v>22</v>
      </c>
      <c r="V517" t="s">
        <v>30</v>
      </c>
      <c r="W517">
        <v>87.731946729181203</v>
      </c>
      <c r="X517">
        <v>5.6921613416941321</v>
      </c>
      <c r="Y517">
        <v>254</v>
      </c>
      <c r="Z517" t="s">
        <v>3727</v>
      </c>
      <c r="AA517" t="s">
        <v>3554</v>
      </c>
      <c r="AB517" t="s">
        <v>3586</v>
      </c>
      <c r="AC517">
        <v>9</v>
      </c>
      <c r="AD517" t="s">
        <v>3569</v>
      </c>
      <c r="AE517" t="s">
        <v>3554</v>
      </c>
      <c r="AF517" t="s">
        <v>3586</v>
      </c>
      <c r="AG517">
        <v>9</v>
      </c>
      <c r="AH517" t="s">
        <v>3569</v>
      </c>
      <c r="AI517">
        <f t="shared" si="135"/>
        <v>33.582089552238806</v>
      </c>
      <c r="AJ517">
        <f t="shared" si="136"/>
        <v>33.582089552238806</v>
      </c>
      <c r="AK517" t="str">
        <f t="shared" si="137"/>
        <v/>
      </c>
      <c r="AL517" t="str">
        <f t="shared" si="138"/>
        <v/>
      </c>
      <c r="AM517">
        <f t="shared" si="139"/>
        <v>37.735294117647058</v>
      </c>
      <c r="AN517">
        <f t="shared" si="140"/>
        <v>37.735294117647058</v>
      </c>
      <c r="AO517" t="str">
        <f t="shared" si="141"/>
        <v/>
      </c>
      <c r="AP517" t="str">
        <f t="shared" si="142"/>
        <v/>
      </c>
    </row>
    <row r="518" spans="1:42" x14ac:dyDescent="0.3">
      <c r="A518" s="2">
        <v>45179</v>
      </c>
      <c r="B518" s="2">
        <v>45182</v>
      </c>
      <c r="C518">
        <v>3</v>
      </c>
      <c r="D518">
        <f t="shared" si="143"/>
        <v>32.06666666666667</v>
      </c>
      <c r="E518">
        <f t="shared" si="128"/>
        <v>32.06666666666667</v>
      </c>
      <c r="F518" t="str">
        <f t="shared" si="129"/>
        <v/>
      </c>
      <c r="G518" t="str">
        <f t="shared" si="130"/>
        <v/>
      </c>
      <c r="H518" t="str">
        <f t="shared" si="131"/>
        <v/>
      </c>
      <c r="I518" t="str">
        <f t="shared" si="132"/>
        <v/>
      </c>
      <c r="J518">
        <f t="shared" si="133"/>
        <v>50.666666666666664</v>
      </c>
      <c r="K518">
        <f t="shared" si="134"/>
        <v>50.666666666666664</v>
      </c>
      <c r="L518" t="s">
        <v>3538</v>
      </c>
      <c r="M518" t="s">
        <v>1406</v>
      </c>
      <c r="N518" t="s">
        <v>103</v>
      </c>
      <c r="O518" t="s">
        <v>33</v>
      </c>
      <c r="P518" t="s">
        <v>59</v>
      </c>
      <c r="Q518" t="s">
        <v>19</v>
      </c>
      <c r="R518" t="s">
        <v>35</v>
      </c>
      <c r="S518" t="s">
        <v>22</v>
      </c>
      <c r="T518" t="s">
        <v>22</v>
      </c>
      <c r="V518" t="s">
        <v>76</v>
      </c>
      <c r="W518">
        <v>54.425109587116623</v>
      </c>
      <c r="X518">
        <v>6.2134236382047083</v>
      </c>
      <c r="Y518">
        <v>255</v>
      </c>
      <c r="Z518" t="s">
        <v>3889</v>
      </c>
      <c r="AA518" t="s">
        <v>3554</v>
      </c>
      <c r="AB518" t="s">
        <v>3586</v>
      </c>
      <c r="AC518">
        <v>9</v>
      </c>
      <c r="AD518" t="s">
        <v>3569</v>
      </c>
      <c r="AE518" t="s">
        <v>3554</v>
      </c>
      <c r="AF518" t="s">
        <v>3586</v>
      </c>
      <c r="AG518">
        <v>9</v>
      </c>
      <c r="AH518" t="s">
        <v>3569</v>
      </c>
      <c r="AI518">
        <f t="shared" si="135"/>
        <v>34.59375</v>
      </c>
      <c r="AJ518">
        <f t="shared" si="136"/>
        <v>34.59375</v>
      </c>
      <c r="AK518" t="str">
        <f t="shared" si="137"/>
        <v/>
      </c>
      <c r="AL518" t="str">
        <f t="shared" si="138"/>
        <v/>
      </c>
      <c r="AM518" t="str">
        <f t="shared" si="139"/>
        <v/>
      </c>
      <c r="AN518" t="str">
        <f t="shared" si="140"/>
        <v/>
      </c>
      <c r="AO518">
        <f t="shared" si="141"/>
        <v>38.3125</v>
      </c>
      <c r="AP518">
        <f t="shared" si="142"/>
        <v>38.3125</v>
      </c>
    </row>
    <row r="519" spans="1:42" x14ac:dyDescent="0.3">
      <c r="A519" s="2">
        <v>45055</v>
      </c>
      <c r="B519" s="2">
        <v>45183</v>
      </c>
      <c r="C519">
        <v>128</v>
      </c>
      <c r="D519">
        <f t="shared" si="143"/>
        <v>35.266666666666666</v>
      </c>
      <c r="E519">
        <f t="shared" si="128"/>
        <v>35.266666666666666</v>
      </c>
      <c r="F519" t="str">
        <f t="shared" si="129"/>
        <v/>
      </c>
      <c r="G519" t="str">
        <f t="shared" si="130"/>
        <v/>
      </c>
      <c r="H519" t="str">
        <f t="shared" si="131"/>
        <v/>
      </c>
      <c r="I519" t="str">
        <f t="shared" si="132"/>
        <v/>
      </c>
      <c r="J519">
        <f t="shared" si="133"/>
        <v>86</v>
      </c>
      <c r="K519">
        <f t="shared" si="134"/>
        <v>86</v>
      </c>
      <c r="L519" t="s">
        <v>3540</v>
      </c>
      <c r="M519" t="s">
        <v>1347</v>
      </c>
      <c r="N519" t="s">
        <v>118</v>
      </c>
      <c r="O519" t="s">
        <v>17</v>
      </c>
      <c r="P519" t="s">
        <v>18</v>
      </c>
      <c r="Q519" t="s">
        <v>34</v>
      </c>
      <c r="R519" t="s">
        <v>35</v>
      </c>
      <c r="S519" t="s">
        <v>22</v>
      </c>
      <c r="T519" t="s">
        <v>22</v>
      </c>
      <c r="V519" t="s">
        <v>24</v>
      </c>
      <c r="W519">
        <v>75.989277035214045</v>
      </c>
      <c r="X519">
        <v>6.0082586987406312</v>
      </c>
      <c r="Y519">
        <v>256</v>
      </c>
      <c r="Z519" t="s">
        <v>3742</v>
      </c>
      <c r="AA519" t="s">
        <v>3554</v>
      </c>
      <c r="AB519" t="s">
        <v>3585</v>
      </c>
      <c r="AC519">
        <v>5</v>
      </c>
      <c r="AD519" t="s">
        <v>3565</v>
      </c>
      <c r="AE519" t="s">
        <v>3554</v>
      </c>
      <c r="AF519" t="s">
        <v>3586</v>
      </c>
      <c r="AG519">
        <v>9</v>
      </c>
      <c r="AH519" t="s">
        <v>3569</v>
      </c>
      <c r="AI519">
        <f t="shared" si="135"/>
        <v>34.545454545454547</v>
      </c>
      <c r="AJ519">
        <f t="shared" si="136"/>
        <v>34.545454545454547</v>
      </c>
      <c r="AK519" t="str">
        <f t="shared" si="137"/>
        <v/>
      </c>
      <c r="AL519" t="str">
        <f t="shared" si="138"/>
        <v/>
      </c>
      <c r="AM519" t="str">
        <f t="shared" si="139"/>
        <v/>
      </c>
      <c r="AN519" t="str">
        <f t="shared" si="140"/>
        <v/>
      </c>
      <c r="AO519">
        <f t="shared" si="141"/>
        <v>42.8125</v>
      </c>
      <c r="AP519">
        <f t="shared" si="142"/>
        <v>42.8125</v>
      </c>
    </row>
    <row r="520" spans="1:42" x14ac:dyDescent="0.3">
      <c r="A520" s="2">
        <v>45131</v>
      </c>
      <c r="B520" s="2">
        <v>45183</v>
      </c>
      <c r="C520">
        <v>52</v>
      </c>
      <c r="D520">
        <f t="shared" si="143"/>
        <v>35.266666666666666</v>
      </c>
      <c r="E520">
        <f t="shared" si="128"/>
        <v>35.266666666666666</v>
      </c>
      <c r="F520" t="str">
        <f t="shared" si="129"/>
        <v/>
      </c>
      <c r="G520" t="str">
        <f t="shared" si="130"/>
        <v/>
      </c>
      <c r="H520">
        <f t="shared" si="131"/>
        <v>32.428571428571431</v>
      </c>
      <c r="I520">
        <f t="shared" si="132"/>
        <v>32.428571428571431</v>
      </c>
      <c r="J520" t="str">
        <f t="shared" si="133"/>
        <v/>
      </c>
      <c r="K520" t="str">
        <f t="shared" si="134"/>
        <v/>
      </c>
      <c r="L520" t="s">
        <v>3537</v>
      </c>
      <c r="M520" t="s">
        <v>1607</v>
      </c>
      <c r="N520" t="s">
        <v>16</v>
      </c>
      <c r="O520" t="s">
        <v>58</v>
      </c>
      <c r="P520" t="s">
        <v>52</v>
      </c>
      <c r="Q520" t="s">
        <v>34</v>
      </c>
      <c r="R520" t="s">
        <v>42</v>
      </c>
      <c r="S520" t="s">
        <v>21</v>
      </c>
      <c r="T520" t="s">
        <v>3546</v>
      </c>
      <c r="U520" t="s">
        <v>2468</v>
      </c>
      <c r="V520" t="s">
        <v>43</v>
      </c>
      <c r="W520">
        <v>95.280313593878333</v>
      </c>
      <c r="X520">
        <v>7.0394932457141746</v>
      </c>
      <c r="Y520">
        <v>256</v>
      </c>
      <c r="Z520" t="s">
        <v>3742</v>
      </c>
      <c r="AA520" t="s">
        <v>3554</v>
      </c>
      <c r="AB520" t="s">
        <v>3586</v>
      </c>
      <c r="AC520">
        <v>7</v>
      </c>
      <c r="AD520" t="s">
        <v>3567</v>
      </c>
      <c r="AE520" t="s">
        <v>3554</v>
      </c>
      <c r="AF520" t="s">
        <v>3586</v>
      </c>
      <c r="AG520">
        <v>9</v>
      </c>
      <c r="AH520" t="s">
        <v>3569</v>
      </c>
      <c r="AI520">
        <f t="shared" si="135"/>
        <v>34.545454545454547</v>
      </c>
      <c r="AJ520">
        <f t="shared" si="136"/>
        <v>34.545454545454547</v>
      </c>
      <c r="AK520" t="str">
        <f t="shared" si="137"/>
        <v/>
      </c>
      <c r="AL520" t="str">
        <f t="shared" si="138"/>
        <v/>
      </c>
      <c r="AM520">
        <f t="shared" si="139"/>
        <v>38.875</v>
      </c>
      <c r="AN520">
        <f t="shared" si="140"/>
        <v>38.875</v>
      </c>
      <c r="AO520" t="str">
        <f t="shared" si="141"/>
        <v/>
      </c>
      <c r="AP520" t="str">
        <f t="shared" si="142"/>
        <v/>
      </c>
    </row>
    <row r="521" spans="1:42" x14ac:dyDescent="0.3">
      <c r="A521" s="2">
        <v>45182</v>
      </c>
      <c r="B521" s="2">
        <v>45183</v>
      </c>
      <c r="C521">
        <v>1</v>
      </c>
      <c r="D521">
        <f t="shared" si="143"/>
        <v>35.266666666666666</v>
      </c>
      <c r="E521">
        <f t="shared" si="128"/>
        <v>35.266666666666666</v>
      </c>
      <c r="F521">
        <f t="shared" si="129"/>
        <v>8.8000000000000007</v>
      </c>
      <c r="G521">
        <f t="shared" si="130"/>
        <v>8.8000000000000007</v>
      </c>
      <c r="H521" t="str">
        <f t="shared" si="131"/>
        <v/>
      </c>
      <c r="I521" t="str">
        <f t="shared" si="132"/>
        <v/>
      </c>
      <c r="J521" t="str">
        <f t="shared" si="133"/>
        <v/>
      </c>
      <c r="K521" t="str">
        <f t="shared" si="134"/>
        <v/>
      </c>
      <c r="L521" t="s">
        <v>3538</v>
      </c>
      <c r="M521" t="s">
        <v>1583</v>
      </c>
      <c r="N521" t="s">
        <v>118</v>
      </c>
      <c r="O521" t="s">
        <v>17</v>
      </c>
      <c r="P521" t="s">
        <v>18</v>
      </c>
      <c r="Q521" t="s">
        <v>19</v>
      </c>
      <c r="R521" t="s">
        <v>20</v>
      </c>
      <c r="S521" t="s">
        <v>21</v>
      </c>
      <c r="T521" t="s">
        <v>21</v>
      </c>
      <c r="U521" t="s">
        <v>3524</v>
      </c>
      <c r="V521" t="s">
        <v>30</v>
      </c>
      <c r="W521">
        <v>90.639336447792772</v>
      </c>
      <c r="X521">
        <v>7.4331722871571007</v>
      </c>
      <c r="Y521">
        <v>256</v>
      </c>
      <c r="Z521" t="s">
        <v>3742</v>
      </c>
      <c r="AA521" t="s">
        <v>3554</v>
      </c>
      <c r="AB521" t="s">
        <v>3586</v>
      </c>
      <c r="AC521">
        <v>9</v>
      </c>
      <c r="AD521" t="s">
        <v>3569</v>
      </c>
      <c r="AE521" t="s">
        <v>3554</v>
      </c>
      <c r="AF521" t="s">
        <v>3586</v>
      </c>
      <c r="AG521">
        <v>9</v>
      </c>
      <c r="AH521" t="s">
        <v>3569</v>
      </c>
      <c r="AI521">
        <f t="shared" si="135"/>
        <v>34.545454545454547</v>
      </c>
      <c r="AJ521">
        <f t="shared" si="136"/>
        <v>34.545454545454547</v>
      </c>
      <c r="AK521">
        <f t="shared" si="137"/>
        <v>19.5</v>
      </c>
      <c r="AL521">
        <f t="shared" si="138"/>
        <v>19.5</v>
      </c>
      <c r="AM521" t="str">
        <f t="shared" si="139"/>
        <v/>
      </c>
      <c r="AN521" t="str">
        <f t="shared" si="140"/>
        <v/>
      </c>
      <c r="AO521" t="str">
        <f t="shared" si="141"/>
        <v/>
      </c>
      <c r="AP521" t="str">
        <f t="shared" si="142"/>
        <v/>
      </c>
    </row>
    <row r="522" spans="1:42" x14ac:dyDescent="0.3">
      <c r="A522" s="2">
        <v>45174</v>
      </c>
      <c r="B522" s="2">
        <v>45183</v>
      </c>
      <c r="C522">
        <v>9</v>
      </c>
      <c r="D522">
        <f t="shared" si="143"/>
        <v>35.266666666666666</v>
      </c>
      <c r="E522">
        <f t="shared" si="128"/>
        <v>35.266666666666666</v>
      </c>
      <c r="F522">
        <f t="shared" si="129"/>
        <v>8.8000000000000007</v>
      </c>
      <c r="G522">
        <f t="shared" si="130"/>
        <v>8.8000000000000007</v>
      </c>
      <c r="H522" t="str">
        <f t="shared" si="131"/>
        <v/>
      </c>
      <c r="I522" t="str">
        <f t="shared" si="132"/>
        <v/>
      </c>
      <c r="J522" t="str">
        <f t="shared" si="133"/>
        <v/>
      </c>
      <c r="K522" t="str">
        <f t="shared" si="134"/>
        <v/>
      </c>
      <c r="L522" t="s">
        <v>3538</v>
      </c>
      <c r="M522" t="s">
        <v>102</v>
      </c>
      <c r="N522" t="s">
        <v>103</v>
      </c>
      <c r="O522" t="s">
        <v>33</v>
      </c>
      <c r="P522" t="s">
        <v>18</v>
      </c>
      <c r="Q522" t="s">
        <v>34</v>
      </c>
      <c r="R522" t="s">
        <v>20</v>
      </c>
      <c r="S522" t="s">
        <v>21</v>
      </c>
      <c r="T522" t="s">
        <v>21</v>
      </c>
      <c r="U522" t="s">
        <v>3382</v>
      </c>
      <c r="V522" t="s">
        <v>30</v>
      </c>
      <c r="W522">
        <v>95.702967765089454</v>
      </c>
      <c r="X522">
        <v>7.6131222957228992</v>
      </c>
      <c r="Y522">
        <v>256</v>
      </c>
      <c r="Z522" t="s">
        <v>3742</v>
      </c>
      <c r="AA522" t="s">
        <v>3554</v>
      </c>
      <c r="AB522" t="s">
        <v>3586</v>
      </c>
      <c r="AC522">
        <v>9</v>
      </c>
      <c r="AD522" t="s">
        <v>3569</v>
      </c>
      <c r="AE522" t="s">
        <v>3554</v>
      </c>
      <c r="AF522" t="s">
        <v>3586</v>
      </c>
      <c r="AG522">
        <v>9</v>
      </c>
      <c r="AH522" t="s">
        <v>3569</v>
      </c>
      <c r="AI522">
        <f t="shared" si="135"/>
        <v>34.545454545454547</v>
      </c>
      <c r="AJ522">
        <f t="shared" si="136"/>
        <v>34.545454545454547</v>
      </c>
      <c r="AK522">
        <f t="shared" si="137"/>
        <v>19.5</v>
      </c>
      <c r="AL522">
        <f t="shared" si="138"/>
        <v>19.5</v>
      </c>
      <c r="AM522" t="str">
        <f t="shared" si="139"/>
        <v/>
      </c>
      <c r="AN522" t="str">
        <f t="shared" si="140"/>
        <v/>
      </c>
      <c r="AO522" t="str">
        <f t="shared" si="141"/>
        <v/>
      </c>
      <c r="AP522" t="str">
        <f t="shared" si="142"/>
        <v/>
      </c>
    </row>
    <row r="523" spans="1:42" x14ac:dyDescent="0.3">
      <c r="A523" s="2">
        <v>45147</v>
      </c>
      <c r="B523" s="2">
        <v>45185</v>
      </c>
      <c r="C523">
        <v>38</v>
      </c>
      <c r="D523">
        <f t="shared" si="143"/>
        <v>37.666666666666664</v>
      </c>
      <c r="E523">
        <f t="shared" si="128"/>
        <v>37.666666666666664</v>
      </c>
      <c r="F523" t="str">
        <f t="shared" si="129"/>
        <v/>
      </c>
      <c r="G523" t="str">
        <f t="shared" si="130"/>
        <v/>
      </c>
      <c r="H523">
        <f t="shared" si="131"/>
        <v>31.8</v>
      </c>
      <c r="I523">
        <f t="shared" si="132"/>
        <v>31.8</v>
      </c>
      <c r="J523" t="str">
        <f t="shared" si="133"/>
        <v/>
      </c>
      <c r="K523" t="str">
        <f t="shared" si="134"/>
        <v/>
      </c>
      <c r="L523" t="s">
        <v>3537</v>
      </c>
      <c r="M523" t="s">
        <v>1212</v>
      </c>
      <c r="N523" t="s">
        <v>118</v>
      </c>
      <c r="O523" t="s">
        <v>51</v>
      </c>
      <c r="P523" t="s">
        <v>59</v>
      </c>
      <c r="Q523" t="s">
        <v>92</v>
      </c>
      <c r="R523" t="s">
        <v>42</v>
      </c>
      <c r="S523" t="s">
        <v>22</v>
      </c>
      <c r="T523" t="s">
        <v>22</v>
      </c>
      <c r="V523" t="s">
        <v>54</v>
      </c>
      <c r="W523">
        <v>81.09402907547549</v>
      </c>
      <c r="X523">
        <v>6.9847179109972544</v>
      </c>
      <c r="Y523">
        <v>258</v>
      </c>
      <c r="Z523" t="s">
        <v>3668</v>
      </c>
      <c r="AA523" t="s">
        <v>3554</v>
      </c>
      <c r="AB523" t="s">
        <v>3586</v>
      </c>
      <c r="AC523">
        <v>8</v>
      </c>
      <c r="AD523" t="s">
        <v>3568</v>
      </c>
      <c r="AE523" t="s">
        <v>3554</v>
      </c>
      <c r="AF523" t="s">
        <v>3586</v>
      </c>
      <c r="AG523">
        <v>9</v>
      </c>
      <c r="AH523" t="s">
        <v>3569</v>
      </c>
      <c r="AI523">
        <f t="shared" si="135"/>
        <v>35.25</v>
      </c>
      <c r="AJ523">
        <f t="shared" si="136"/>
        <v>35.25</v>
      </c>
      <c r="AK523" t="str">
        <f t="shared" si="137"/>
        <v/>
      </c>
      <c r="AL523" t="str">
        <f t="shared" si="138"/>
        <v/>
      </c>
      <c r="AM523">
        <f t="shared" si="139"/>
        <v>39.548387096774192</v>
      </c>
      <c r="AN523">
        <f t="shared" si="140"/>
        <v>39.548387096774192</v>
      </c>
      <c r="AO523" t="str">
        <f t="shared" si="141"/>
        <v/>
      </c>
      <c r="AP523" t="str">
        <f t="shared" si="142"/>
        <v/>
      </c>
    </row>
    <row r="524" spans="1:42" x14ac:dyDescent="0.3">
      <c r="A524" s="2">
        <v>45105</v>
      </c>
      <c r="B524" s="2">
        <v>45186</v>
      </c>
      <c r="C524">
        <v>81</v>
      </c>
      <c r="D524">
        <f t="shared" si="143"/>
        <v>35.142857142857146</v>
      </c>
      <c r="E524">
        <f t="shared" si="128"/>
        <v>35.142857142857146</v>
      </c>
      <c r="F524" t="str">
        <f t="shared" si="129"/>
        <v/>
      </c>
      <c r="G524" t="str">
        <f t="shared" si="130"/>
        <v/>
      </c>
      <c r="H524">
        <f t="shared" si="131"/>
        <v>29.5</v>
      </c>
      <c r="I524">
        <f t="shared" si="132"/>
        <v>29.5</v>
      </c>
      <c r="J524" t="str">
        <f t="shared" si="133"/>
        <v/>
      </c>
      <c r="K524" t="str">
        <f t="shared" si="134"/>
        <v/>
      </c>
      <c r="L524" t="s">
        <v>3537</v>
      </c>
      <c r="M524" t="s">
        <v>2677</v>
      </c>
      <c r="N524" t="s">
        <v>80</v>
      </c>
      <c r="O524" t="s">
        <v>58</v>
      </c>
      <c r="P524" t="s">
        <v>52</v>
      </c>
      <c r="Q524" t="s">
        <v>92</v>
      </c>
      <c r="R524" t="s">
        <v>42</v>
      </c>
      <c r="S524" t="s">
        <v>22</v>
      </c>
      <c r="T524" t="s">
        <v>22</v>
      </c>
      <c r="V524" t="s">
        <v>144</v>
      </c>
      <c r="W524">
        <v>19.504120681103089</v>
      </c>
      <c r="X524">
        <v>4.9577889214961282</v>
      </c>
      <c r="Y524">
        <v>259</v>
      </c>
      <c r="Z524" t="s">
        <v>3740</v>
      </c>
      <c r="AA524" t="s">
        <v>3554</v>
      </c>
      <c r="AB524" t="s">
        <v>3585</v>
      </c>
      <c r="AC524">
        <v>6</v>
      </c>
      <c r="AD524" t="s">
        <v>3566</v>
      </c>
      <c r="AE524" t="s">
        <v>3554</v>
      </c>
      <c r="AF524" t="s">
        <v>3586</v>
      </c>
      <c r="AG524">
        <v>9</v>
      </c>
      <c r="AH524" t="s">
        <v>3569</v>
      </c>
      <c r="AI524">
        <f t="shared" si="135"/>
        <v>35.454545454545453</v>
      </c>
      <c r="AJ524">
        <f t="shared" si="136"/>
        <v>35.454545454545453</v>
      </c>
      <c r="AK524" t="str">
        <f t="shared" si="137"/>
        <v/>
      </c>
      <c r="AL524" t="str">
        <f t="shared" si="138"/>
        <v/>
      </c>
      <c r="AM524">
        <f t="shared" si="139"/>
        <v>39.484848484848484</v>
      </c>
      <c r="AN524">
        <f t="shared" si="140"/>
        <v>39.484848484848484</v>
      </c>
      <c r="AO524" t="str">
        <f t="shared" si="141"/>
        <v/>
      </c>
      <c r="AP524" t="str">
        <f t="shared" si="142"/>
        <v/>
      </c>
    </row>
    <row r="525" spans="1:42" x14ac:dyDescent="0.3">
      <c r="A525" s="2">
        <v>45158</v>
      </c>
      <c r="B525" s="2">
        <v>45186</v>
      </c>
      <c r="C525">
        <v>28</v>
      </c>
      <c r="D525">
        <f t="shared" si="143"/>
        <v>35.142857142857146</v>
      </c>
      <c r="E525">
        <f t="shared" si="128"/>
        <v>35.142857142857146</v>
      </c>
      <c r="F525" t="str">
        <f t="shared" si="129"/>
        <v/>
      </c>
      <c r="G525" t="str">
        <f t="shared" si="130"/>
        <v/>
      </c>
      <c r="H525" t="str">
        <f t="shared" si="131"/>
        <v/>
      </c>
      <c r="I525" t="str">
        <f t="shared" si="132"/>
        <v/>
      </c>
      <c r="J525">
        <f t="shared" si="133"/>
        <v>71.5</v>
      </c>
      <c r="K525">
        <f t="shared" si="134"/>
        <v>71.5</v>
      </c>
      <c r="L525" t="s">
        <v>3538</v>
      </c>
      <c r="M525" t="s">
        <v>3170</v>
      </c>
      <c r="N525" t="s">
        <v>80</v>
      </c>
      <c r="O525" t="s">
        <v>58</v>
      </c>
      <c r="P525" t="s">
        <v>59</v>
      </c>
      <c r="Q525" t="s">
        <v>19</v>
      </c>
      <c r="R525" t="s">
        <v>35</v>
      </c>
      <c r="S525" t="s">
        <v>22</v>
      </c>
      <c r="T525" t="s">
        <v>22</v>
      </c>
      <c r="V525" t="s">
        <v>30</v>
      </c>
      <c r="W525">
        <v>9.6220599546073338</v>
      </c>
      <c r="X525">
        <v>4.1602010560035456</v>
      </c>
      <c r="Y525">
        <v>259</v>
      </c>
      <c r="Z525" t="s">
        <v>3740</v>
      </c>
      <c r="AA525" t="s">
        <v>3554</v>
      </c>
      <c r="AB525" t="s">
        <v>3586</v>
      </c>
      <c r="AC525">
        <v>8</v>
      </c>
      <c r="AD525" t="s">
        <v>3568</v>
      </c>
      <c r="AE525" t="s">
        <v>3554</v>
      </c>
      <c r="AF525" t="s">
        <v>3586</v>
      </c>
      <c r="AG525">
        <v>9</v>
      </c>
      <c r="AH525" t="s">
        <v>3569</v>
      </c>
      <c r="AI525">
        <f t="shared" si="135"/>
        <v>35.454545454545453</v>
      </c>
      <c r="AJ525">
        <f t="shared" si="136"/>
        <v>35.454545454545453</v>
      </c>
      <c r="AK525" t="str">
        <f t="shared" si="137"/>
        <v/>
      </c>
      <c r="AL525" t="str">
        <f t="shared" si="138"/>
        <v/>
      </c>
      <c r="AM525" t="str">
        <f t="shared" si="139"/>
        <v/>
      </c>
      <c r="AN525" t="str">
        <f t="shared" si="140"/>
        <v/>
      </c>
      <c r="AO525">
        <f t="shared" si="141"/>
        <v>46.866666666666667</v>
      </c>
      <c r="AP525">
        <f t="shared" si="142"/>
        <v>46.866666666666667</v>
      </c>
    </row>
    <row r="526" spans="1:42" x14ac:dyDescent="0.3">
      <c r="A526" s="2">
        <v>45184</v>
      </c>
      <c r="B526" s="2">
        <v>45186</v>
      </c>
      <c r="C526">
        <v>2</v>
      </c>
      <c r="D526">
        <f t="shared" si="143"/>
        <v>35.142857142857146</v>
      </c>
      <c r="E526">
        <f t="shared" si="128"/>
        <v>35.142857142857146</v>
      </c>
      <c r="F526" t="str">
        <f t="shared" si="129"/>
        <v/>
      </c>
      <c r="G526" t="str">
        <f t="shared" si="130"/>
        <v/>
      </c>
      <c r="H526">
        <f t="shared" si="131"/>
        <v>29.5</v>
      </c>
      <c r="I526">
        <f t="shared" si="132"/>
        <v>29.5</v>
      </c>
      <c r="J526" t="str">
        <f t="shared" si="133"/>
        <v/>
      </c>
      <c r="K526" t="str">
        <f t="shared" si="134"/>
        <v/>
      </c>
      <c r="L526" t="s">
        <v>3538</v>
      </c>
      <c r="M526" t="s">
        <v>354</v>
      </c>
      <c r="N526" t="s">
        <v>118</v>
      </c>
      <c r="O526" t="s">
        <v>51</v>
      </c>
      <c r="P526" t="s">
        <v>52</v>
      </c>
      <c r="Q526" t="s">
        <v>92</v>
      </c>
      <c r="R526" t="s">
        <v>42</v>
      </c>
      <c r="S526" t="s">
        <v>22</v>
      </c>
      <c r="T526" t="s">
        <v>22</v>
      </c>
      <c r="V526" t="s">
        <v>30</v>
      </c>
      <c r="W526">
        <v>81.203358188980445</v>
      </c>
      <c r="X526">
        <v>6.0843364422764594</v>
      </c>
      <c r="Y526">
        <v>259</v>
      </c>
      <c r="Z526" t="s">
        <v>3740</v>
      </c>
      <c r="AA526" t="s">
        <v>3554</v>
      </c>
      <c r="AB526" t="s">
        <v>3586</v>
      </c>
      <c r="AC526">
        <v>9</v>
      </c>
      <c r="AD526" t="s">
        <v>3569</v>
      </c>
      <c r="AE526" t="s">
        <v>3554</v>
      </c>
      <c r="AF526" t="s">
        <v>3586</v>
      </c>
      <c r="AG526">
        <v>9</v>
      </c>
      <c r="AH526" t="s">
        <v>3569</v>
      </c>
      <c r="AI526">
        <f t="shared" si="135"/>
        <v>35.454545454545453</v>
      </c>
      <c r="AJ526">
        <f t="shared" si="136"/>
        <v>35.454545454545453</v>
      </c>
      <c r="AK526" t="str">
        <f t="shared" si="137"/>
        <v/>
      </c>
      <c r="AL526" t="str">
        <f t="shared" si="138"/>
        <v/>
      </c>
      <c r="AM526">
        <f t="shared" si="139"/>
        <v>39.484848484848484</v>
      </c>
      <c r="AN526">
        <f t="shared" si="140"/>
        <v>39.484848484848484</v>
      </c>
      <c r="AO526" t="str">
        <f t="shared" si="141"/>
        <v/>
      </c>
      <c r="AP526" t="str">
        <f t="shared" si="142"/>
        <v/>
      </c>
    </row>
    <row r="527" spans="1:42" x14ac:dyDescent="0.3">
      <c r="A527" s="2">
        <v>45185</v>
      </c>
      <c r="B527" s="2">
        <v>45186</v>
      </c>
      <c r="C527">
        <v>1</v>
      </c>
      <c r="D527">
        <f t="shared" si="143"/>
        <v>35.142857142857146</v>
      </c>
      <c r="E527">
        <f t="shared" si="128"/>
        <v>35.142857142857146</v>
      </c>
      <c r="F527">
        <f t="shared" si="129"/>
        <v>7.25</v>
      </c>
      <c r="G527">
        <f t="shared" si="130"/>
        <v>7.25</v>
      </c>
      <c r="H527" t="str">
        <f t="shared" si="131"/>
        <v/>
      </c>
      <c r="I527" t="str">
        <f t="shared" si="132"/>
        <v/>
      </c>
      <c r="J527" t="str">
        <f t="shared" si="133"/>
        <v/>
      </c>
      <c r="K527" t="str">
        <f t="shared" si="134"/>
        <v/>
      </c>
      <c r="L527" t="s">
        <v>3538</v>
      </c>
      <c r="M527" t="s">
        <v>915</v>
      </c>
      <c r="N527" t="s">
        <v>39</v>
      </c>
      <c r="O527" t="s">
        <v>33</v>
      </c>
      <c r="P527" t="s">
        <v>52</v>
      </c>
      <c r="Q527" t="s">
        <v>92</v>
      </c>
      <c r="R527" t="s">
        <v>20</v>
      </c>
      <c r="S527" t="s">
        <v>21</v>
      </c>
      <c r="T527" t="s">
        <v>3546</v>
      </c>
      <c r="U527" t="s">
        <v>2912</v>
      </c>
      <c r="V527" t="s">
        <v>43</v>
      </c>
      <c r="W527">
        <v>117.3178870535463</v>
      </c>
      <c r="X527">
        <v>6.2087186394295424</v>
      </c>
      <c r="Y527">
        <v>259</v>
      </c>
      <c r="Z527" t="s">
        <v>3740</v>
      </c>
      <c r="AA527" t="s">
        <v>3554</v>
      </c>
      <c r="AB527" t="s">
        <v>3586</v>
      </c>
      <c r="AC527">
        <v>9</v>
      </c>
      <c r="AD527" t="s">
        <v>3569</v>
      </c>
      <c r="AE527" t="s">
        <v>3554</v>
      </c>
      <c r="AF527" t="s">
        <v>3586</v>
      </c>
      <c r="AG527">
        <v>9</v>
      </c>
      <c r="AH527" t="s">
        <v>3569</v>
      </c>
      <c r="AI527">
        <f t="shared" si="135"/>
        <v>35.454545454545453</v>
      </c>
      <c r="AJ527">
        <f t="shared" si="136"/>
        <v>35.454545454545453</v>
      </c>
      <c r="AK527">
        <f t="shared" si="137"/>
        <v>18.555555555555557</v>
      </c>
      <c r="AL527">
        <f t="shared" si="138"/>
        <v>18.555555555555557</v>
      </c>
      <c r="AM527" t="str">
        <f t="shared" si="139"/>
        <v/>
      </c>
      <c r="AN527" t="str">
        <f t="shared" si="140"/>
        <v/>
      </c>
      <c r="AO527" t="str">
        <f t="shared" si="141"/>
        <v/>
      </c>
      <c r="AP527" t="str">
        <f t="shared" si="142"/>
        <v/>
      </c>
    </row>
    <row r="528" spans="1:42" x14ac:dyDescent="0.3">
      <c r="A528" s="2">
        <v>45183</v>
      </c>
      <c r="B528" s="2">
        <v>45186</v>
      </c>
      <c r="C528">
        <v>3</v>
      </c>
      <c r="D528">
        <f t="shared" si="143"/>
        <v>35.142857142857146</v>
      </c>
      <c r="E528">
        <f t="shared" si="128"/>
        <v>35.142857142857146</v>
      </c>
      <c r="F528" t="str">
        <f t="shared" si="129"/>
        <v/>
      </c>
      <c r="G528" t="str">
        <f t="shared" si="130"/>
        <v/>
      </c>
      <c r="H528">
        <f t="shared" si="131"/>
        <v>29.5</v>
      </c>
      <c r="I528">
        <f t="shared" si="132"/>
        <v>29.5</v>
      </c>
      <c r="J528" t="str">
        <f t="shared" si="133"/>
        <v/>
      </c>
      <c r="K528" t="str">
        <f t="shared" si="134"/>
        <v/>
      </c>
      <c r="L528" t="s">
        <v>3538</v>
      </c>
      <c r="M528" t="s">
        <v>332</v>
      </c>
      <c r="N528" t="s">
        <v>80</v>
      </c>
      <c r="O528" t="s">
        <v>33</v>
      </c>
      <c r="P528" t="s">
        <v>52</v>
      </c>
      <c r="Q528" t="s">
        <v>34</v>
      </c>
      <c r="R528" t="s">
        <v>42</v>
      </c>
      <c r="S528" t="s">
        <v>21</v>
      </c>
      <c r="T528" t="s">
        <v>3546</v>
      </c>
      <c r="U528" t="s">
        <v>1140</v>
      </c>
      <c r="V528" t="s">
        <v>24</v>
      </c>
      <c r="W528">
        <v>19.867430622753911</v>
      </c>
      <c r="X528">
        <v>4.0553304210317993</v>
      </c>
      <c r="Y528">
        <v>259</v>
      </c>
      <c r="Z528" t="s">
        <v>3740</v>
      </c>
      <c r="AA528" t="s">
        <v>3554</v>
      </c>
      <c r="AB528" t="s">
        <v>3586</v>
      </c>
      <c r="AC528">
        <v>9</v>
      </c>
      <c r="AD528" t="s">
        <v>3569</v>
      </c>
      <c r="AE528" t="s">
        <v>3554</v>
      </c>
      <c r="AF528" t="s">
        <v>3586</v>
      </c>
      <c r="AG528">
        <v>9</v>
      </c>
      <c r="AH528" t="s">
        <v>3569</v>
      </c>
      <c r="AI528">
        <f t="shared" si="135"/>
        <v>35.454545454545453</v>
      </c>
      <c r="AJ528">
        <f t="shared" si="136"/>
        <v>35.454545454545453</v>
      </c>
      <c r="AK528" t="str">
        <f t="shared" si="137"/>
        <v/>
      </c>
      <c r="AL528" t="str">
        <f t="shared" si="138"/>
        <v/>
      </c>
      <c r="AM528">
        <f t="shared" si="139"/>
        <v>39.484848484848484</v>
      </c>
      <c r="AN528">
        <f t="shared" si="140"/>
        <v>39.484848484848484</v>
      </c>
      <c r="AO528" t="str">
        <f t="shared" si="141"/>
        <v/>
      </c>
      <c r="AP528" t="str">
        <f t="shared" si="142"/>
        <v/>
      </c>
    </row>
    <row r="529" spans="1:42" x14ac:dyDescent="0.3">
      <c r="A529" s="2">
        <v>45181</v>
      </c>
      <c r="B529" s="2">
        <v>45187</v>
      </c>
      <c r="C529">
        <v>6</v>
      </c>
      <c r="D529">
        <f t="shared" si="143"/>
        <v>27.153846153846153</v>
      </c>
      <c r="E529">
        <f t="shared" si="128"/>
        <v>27.153846153846153</v>
      </c>
      <c r="F529" t="str">
        <f t="shared" si="129"/>
        <v/>
      </c>
      <c r="G529" t="str">
        <f t="shared" si="130"/>
        <v/>
      </c>
      <c r="H529">
        <f t="shared" si="131"/>
        <v>26.142857142857142</v>
      </c>
      <c r="I529">
        <f t="shared" si="132"/>
        <v>26.142857142857142</v>
      </c>
      <c r="J529" t="str">
        <f t="shared" si="133"/>
        <v/>
      </c>
      <c r="K529" t="str">
        <f t="shared" si="134"/>
        <v/>
      </c>
      <c r="L529" t="s">
        <v>3538</v>
      </c>
      <c r="M529" t="s">
        <v>1522</v>
      </c>
      <c r="N529" t="s">
        <v>103</v>
      </c>
      <c r="O529" t="s">
        <v>51</v>
      </c>
      <c r="P529" t="s">
        <v>52</v>
      </c>
      <c r="Q529" t="s">
        <v>34</v>
      </c>
      <c r="R529" t="s">
        <v>42</v>
      </c>
      <c r="S529" t="s">
        <v>21</v>
      </c>
      <c r="T529" t="s">
        <v>21</v>
      </c>
      <c r="U529" t="s">
        <v>2777</v>
      </c>
      <c r="V529" t="s">
        <v>54</v>
      </c>
      <c r="W529">
        <v>98.824758097268642</v>
      </c>
      <c r="X529">
        <v>7.8107012839121266</v>
      </c>
      <c r="Y529">
        <v>260</v>
      </c>
      <c r="Z529" t="s">
        <v>3963</v>
      </c>
      <c r="AA529" t="s">
        <v>3554</v>
      </c>
      <c r="AB529" t="s">
        <v>3586</v>
      </c>
      <c r="AC529">
        <v>9</v>
      </c>
      <c r="AD529" t="s">
        <v>3569</v>
      </c>
      <c r="AE529" t="s">
        <v>3554</v>
      </c>
      <c r="AF529" t="s">
        <v>3586</v>
      </c>
      <c r="AG529">
        <v>9</v>
      </c>
      <c r="AH529" t="s">
        <v>3569</v>
      </c>
      <c r="AI529">
        <f t="shared" si="135"/>
        <v>33.578125</v>
      </c>
      <c r="AJ529">
        <f t="shared" si="136"/>
        <v>33.578125</v>
      </c>
      <c r="AK529" t="str">
        <f t="shared" si="137"/>
        <v/>
      </c>
      <c r="AL529" t="str">
        <f t="shared" si="138"/>
        <v/>
      </c>
      <c r="AM529">
        <f t="shared" si="139"/>
        <v>33.848484848484851</v>
      </c>
      <c r="AN529">
        <f t="shared" si="140"/>
        <v>33.848484848484851</v>
      </c>
      <c r="AO529" t="str">
        <f t="shared" si="141"/>
        <v/>
      </c>
      <c r="AP529" t="str">
        <f t="shared" si="142"/>
        <v/>
      </c>
    </row>
    <row r="530" spans="1:42" x14ac:dyDescent="0.3">
      <c r="A530" s="2">
        <v>45105</v>
      </c>
      <c r="B530" s="2">
        <v>45189</v>
      </c>
      <c r="C530">
        <v>84</v>
      </c>
      <c r="D530">
        <f t="shared" si="143"/>
        <v>36.083333333333336</v>
      </c>
      <c r="E530">
        <f t="shared" si="128"/>
        <v>36.083333333333336</v>
      </c>
      <c r="F530" t="str">
        <f t="shared" si="129"/>
        <v/>
      </c>
      <c r="G530" t="str">
        <f t="shared" si="130"/>
        <v/>
      </c>
      <c r="H530" t="str">
        <f t="shared" si="131"/>
        <v/>
      </c>
      <c r="I530" t="str">
        <f t="shared" si="132"/>
        <v/>
      </c>
      <c r="J530">
        <f t="shared" si="133"/>
        <v>80</v>
      </c>
      <c r="K530">
        <f t="shared" si="134"/>
        <v>80</v>
      </c>
      <c r="L530" t="s">
        <v>3537</v>
      </c>
      <c r="M530" t="s">
        <v>32</v>
      </c>
      <c r="N530" t="s">
        <v>118</v>
      </c>
      <c r="O530" t="s">
        <v>33</v>
      </c>
      <c r="P530" t="s">
        <v>18</v>
      </c>
      <c r="Q530" t="s">
        <v>19</v>
      </c>
      <c r="R530" t="s">
        <v>35</v>
      </c>
      <c r="S530" t="s">
        <v>22</v>
      </c>
      <c r="T530" t="s">
        <v>22</v>
      </c>
      <c r="V530" t="s">
        <v>43</v>
      </c>
      <c r="W530">
        <v>71.999441824812564</v>
      </c>
      <c r="X530">
        <v>7.2863435064919262</v>
      </c>
      <c r="Y530">
        <v>262</v>
      </c>
      <c r="Z530" t="s">
        <v>3859</v>
      </c>
      <c r="AA530" t="s">
        <v>3554</v>
      </c>
      <c r="AB530" t="s">
        <v>3585</v>
      </c>
      <c r="AC530">
        <v>6</v>
      </c>
      <c r="AD530" t="s">
        <v>3566</v>
      </c>
      <c r="AE530" t="s">
        <v>3554</v>
      </c>
      <c r="AF530" t="s">
        <v>3586</v>
      </c>
      <c r="AG530">
        <v>9</v>
      </c>
      <c r="AH530" t="s">
        <v>3569</v>
      </c>
      <c r="AI530">
        <f t="shared" si="135"/>
        <v>34.766666666666666</v>
      </c>
      <c r="AJ530">
        <f t="shared" si="136"/>
        <v>34.766666666666666</v>
      </c>
      <c r="AK530" t="str">
        <f t="shared" si="137"/>
        <v/>
      </c>
      <c r="AL530" t="str">
        <f t="shared" si="138"/>
        <v/>
      </c>
      <c r="AM530" t="str">
        <f t="shared" si="139"/>
        <v/>
      </c>
      <c r="AN530" t="str">
        <f t="shared" si="140"/>
        <v/>
      </c>
      <c r="AO530">
        <f t="shared" si="141"/>
        <v>52.266666666666666</v>
      </c>
      <c r="AP530">
        <f t="shared" si="142"/>
        <v>52.266666666666666</v>
      </c>
    </row>
    <row r="531" spans="1:42" x14ac:dyDescent="0.3">
      <c r="A531" s="2">
        <v>45185</v>
      </c>
      <c r="B531" s="2">
        <v>45190</v>
      </c>
      <c r="C531">
        <v>5</v>
      </c>
      <c r="D531">
        <f t="shared" si="143"/>
        <v>31.272727272727273</v>
      </c>
      <c r="E531">
        <f t="shared" si="128"/>
        <v>31.272727272727273</v>
      </c>
      <c r="F531" t="str">
        <f t="shared" si="129"/>
        <v/>
      </c>
      <c r="G531" t="str">
        <f t="shared" si="130"/>
        <v/>
      </c>
      <c r="H531">
        <f t="shared" si="131"/>
        <v>22.5</v>
      </c>
      <c r="I531">
        <f t="shared" si="132"/>
        <v>22.5</v>
      </c>
      <c r="J531" t="str">
        <f t="shared" si="133"/>
        <v/>
      </c>
      <c r="K531" t="str">
        <f t="shared" si="134"/>
        <v/>
      </c>
      <c r="L531" t="s">
        <v>3538</v>
      </c>
      <c r="M531" t="s">
        <v>1438</v>
      </c>
      <c r="N531" t="s">
        <v>16</v>
      </c>
      <c r="O531" t="s">
        <v>46</v>
      </c>
      <c r="P531" t="s">
        <v>40</v>
      </c>
      <c r="Q531" t="s">
        <v>41</v>
      </c>
      <c r="R531" t="s">
        <v>42</v>
      </c>
      <c r="S531" t="s">
        <v>22</v>
      </c>
      <c r="T531" t="s">
        <v>22</v>
      </c>
      <c r="V531" t="s">
        <v>30</v>
      </c>
      <c r="W531">
        <v>81.904238899250572</v>
      </c>
      <c r="X531">
        <v>6.5631443053734628</v>
      </c>
      <c r="Y531">
        <v>263</v>
      </c>
      <c r="Z531" t="s">
        <v>3890</v>
      </c>
      <c r="AA531" t="s">
        <v>3554</v>
      </c>
      <c r="AB531" t="s">
        <v>3586</v>
      </c>
      <c r="AC531">
        <v>9</v>
      </c>
      <c r="AD531" t="s">
        <v>3569</v>
      </c>
      <c r="AE531" t="s">
        <v>3554</v>
      </c>
      <c r="AF531" t="s">
        <v>3586</v>
      </c>
      <c r="AG531">
        <v>9</v>
      </c>
      <c r="AH531" t="s">
        <v>3569</v>
      </c>
      <c r="AI531">
        <f t="shared" si="135"/>
        <v>35.622950819672134</v>
      </c>
      <c r="AJ531">
        <f t="shared" si="136"/>
        <v>35.622950819672134</v>
      </c>
      <c r="AK531" t="str">
        <f t="shared" si="137"/>
        <v/>
      </c>
      <c r="AL531" t="str">
        <f t="shared" si="138"/>
        <v/>
      </c>
      <c r="AM531">
        <f t="shared" si="139"/>
        <v>33.517241379310342</v>
      </c>
      <c r="AN531">
        <f t="shared" si="140"/>
        <v>33.517241379310342</v>
      </c>
      <c r="AO531" t="str">
        <f t="shared" si="141"/>
        <v/>
      </c>
      <c r="AP531" t="str">
        <f t="shared" si="142"/>
        <v/>
      </c>
    </row>
    <row r="532" spans="1:42" x14ac:dyDescent="0.3">
      <c r="A532" s="2">
        <v>45102</v>
      </c>
      <c r="B532" s="2">
        <v>45190</v>
      </c>
      <c r="C532">
        <v>88</v>
      </c>
      <c r="D532">
        <f t="shared" si="143"/>
        <v>31.272727272727273</v>
      </c>
      <c r="E532">
        <f t="shared" si="128"/>
        <v>31.272727272727273</v>
      </c>
      <c r="F532">
        <f t="shared" si="129"/>
        <v>32.333333333333336</v>
      </c>
      <c r="G532">
        <f t="shared" si="130"/>
        <v>32.333333333333336</v>
      </c>
      <c r="H532" t="str">
        <f t="shared" si="131"/>
        <v/>
      </c>
      <c r="I532" t="str">
        <f t="shared" si="132"/>
        <v/>
      </c>
      <c r="J532" t="str">
        <f t="shared" si="133"/>
        <v/>
      </c>
      <c r="K532" t="str">
        <f t="shared" si="134"/>
        <v/>
      </c>
      <c r="L532" t="s">
        <v>3537</v>
      </c>
      <c r="M532" t="s">
        <v>1528</v>
      </c>
      <c r="N532" t="s">
        <v>157</v>
      </c>
      <c r="O532" t="s">
        <v>58</v>
      </c>
      <c r="P532" t="s">
        <v>52</v>
      </c>
      <c r="Q532" t="s">
        <v>92</v>
      </c>
      <c r="R532" t="s">
        <v>20</v>
      </c>
      <c r="S532" t="s">
        <v>21</v>
      </c>
      <c r="T532" t="s">
        <v>3546</v>
      </c>
      <c r="U532" t="s">
        <v>1529</v>
      </c>
      <c r="V532" t="s">
        <v>76</v>
      </c>
      <c r="W532">
        <v>37.29887257471556</v>
      </c>
      <c r="X532">
        <v>4.2390663840750298</v>
      </c>
      <c r="Y532">
        <v>263</v>
      </c>
      <c r="Z532" t="s">
        <v>3890</v>
      </c>
      <c r="AA532" t="s">
        <v>3554</v>
      </c>
      <c r="AB532" t="s">
        <v>3585</v>
      </c>
      <c r="AC532">
        <v>6</v>
      </c>
      <c r="AD532" t="s">
        <v>3566</v>
      </c>
      <c r="AE532" t="s">
        <v>3554</v>
      </c>
      <c r="AF532" t="s">
        <v>3586</v>
      </c>
      <c r="AG532">
        <v>9</v>
      </c>
      <c r="AH532" t="s">
        <v>3569</v>
      </c>
      <c r="AI532">
        <f t="shared" si="135"/>
        <v>35.622950819672134</v>
      </c>
      <c r="AJ532">
        <f t="shared" si="136"/>
        <v>35.622950819672134</v>
      </c>
      <c r="AK532">
        <f t="shared" si="137"/>
        <v>23.611111111111111</v>
      </c>
      <c r="AL532">
        <f t="shared" si="138"/>
        <v>23.611111111111111</v>
      </c>
      <c r="AM532" t="str">
        <f t="shared" si="139"/>
        <v/>
      </c>
      <c r="AN532" t="str">
        <f t="shared" si="140"/>
        <v/>
      </c>
      <c r="AO532" t="str">
        <f t="shared" si="141"/>
        <v/>
      </c>
      <c r="AP532" t="str">
        <f t="shared" si="142"/>
        <v/>
      </c>
    </row>
    <row r="533" spans="1:42" x14ac:dyDescent="0.3">
      <c r="A533" s="2">
        <v>45182</v>
      </c>
      <c r="B533" s="2">
        <v>45190</v>
      </c>
      <c r="C533">
        <v>8</v>
      </c>
      <c r="D533">
        <f t="shared" si="143"/>
        <v>31.272727272727273</v>
      </c>
      <c r="E533">
        <f t="shared" si="128"/>
        <v>31.272727272727273</v>
      </c>
      <c r="F533">
        <f t="shared" si="129"/>
        <v>32.333333333333336</v>
      </c>
      <c r="G533">
        <f t="shared" si="130"/>
        <v>32.333333333333336</v>
      </c>
      <c r="H533" t="str">
        <f t="shared" si="131"/>
        <v/>
      </c>
      <c r="I533" t="str">
        <f t="shared" si="132"/>
        <v/>
      </c>
      <c r="J533" t="str">
        <f t="shared" si="133"/>
        <v/>
      </c>
      <c r="K533" t="str">
        <f t="shared" si="134"/>
        <v/>
      </c>
      <c r="L533" t="s">
        <v>3538</v>
      </c>
      <c r="M533" t="s">
        <v>870</v>
      </c>
      <c r="N533" t="s">
        <v>28</v>
      </c>
      <c r="O533" t="s">
        <v>33</v>
      </c>
      <c r="P533" t="s">
        <v>52</v>
      </c>
      <c r="Q533" t="s">
        <v>92</v>
      </c>
      <c r="R533" t="s">
        <v>20</v>
      </c>
      <c r="S533" t="s">
        <v>21</v>
      </c>
      <c r="T533" t="s">
        <v>21</v>
      </c>
      <c r="U533" t="s">
        <v>3503</v>
      </c>
      <c r="V533" t="s">
        <v>76</v>
      </c>
      <c r="W533">
        <v>24.616604362644932</v>
      </c>
      <c r="X533">
        <v>5.4561419539569256</v>
      </c>
      <c r="Y533">
        <v>263</v>
      </c>
      <c r="Z533" t="s">
        <v>3890</v>
      </c>
      <c r="AA533" t="s">
        <v>3554</v>
      </c>
      <c r="AB533" t="s">
        <v>3586</v>
      </c>
      <c r="AC533">
        <v>9</v>
      </c>
      <c r="AD533" t="s">
        <v>3569</v>
      </c>
      <c r="AE533" t="s">
        <v>3554</v>
      </c>
      <c r="AF533" t="s">
        <v>3586</v>
      </c>
      <c r="AG533">
        <v>9</v>
      </c>
      <c r="AH533" t="s">
        <v>3569</v>
      </c>
      <c r="AI533">
        <f t="shared" si="135"/>
        <v>35.622950819672134</v>
      </c>
      <c r="AJ533">
        <f t="shared" si="136"/>
        <v>35.622950819672134</v>
      </c>
      <c r="AK533">
        <f t="shared" si="137"/>
        <v>23.611111111111111</v>
      </c>
      <c r="AL533">
        <f t="shared" si="138"/>
        <v>23.611111111111111</v>
      </c>
      <c r="AM533" t="str">
        <f t="shared" si="139"/>
        <v/>
      </c>
      <c r="AN533" t="str">
        <f t="shared" si="140"/>
        <v/>
      </c>
      <c r="AO533" t="str">
        <f t="shared" si="141"/>
        <v/>
      </c>
      <c r="AP533" t="str">
        <f t="shared" si="142"/>
        <v/>
      </c>
    </row>
    <row r="534" spans="1:42" x14ac:dyDescent="0.3">
      <c r="A534" s="2">
        <v>45093</v>
      </c>
      <c r="B534" s="2">
        <v>45192</v>
      </c>
      <c r="C534">
        <v>99</v>
      </c>
      <c r="D534">
        <f t="shared" si="143"/>
        <v>30.214285714285715</v>
      </c>
      <c r="E534">
        <f t="shared" si="128"/>
        <v>30.214285714285715</v>
      </c>
      <c r="F534" t="str">
        <f t="shared" si="129"/>
        <v/>
      </c>
      <c r="G534" t="str">
        <f t="shared" si="130"/>
        <v/>
      </c>
      <c r="H534">
        <f t="shared" si="131"/>
        <v>23.777777777777779</v>
      </c>
      <c r="I534">
        <f t="shared" si="132"/>
        <v>23.777777777777779</v>
      </c>
      <c r="J534" t="str">
        <f t="shared" si="133"/>
        <v/>
      </c>
      <c r="K534" t="str">
        <f t="shared" si="134"/>
        <v/>
      </c>
      <c r="L534" t="s">
        <v>3540</v>
      </c>
      <c r="M534" t="s">
        <v>1199</v>
      </c>
      <c r="N534" t="s">
        <v>118</v>
      </c>
      <c r="O534" t="s">
        <v>33</v>
      </c>
      <c r="P534" t="s">
        <v>52</v>
      </c>
      <c r="Q534" t="s">
        <v>34</v>
      </c>
      <c r="R534" t="s">
        <v>42</v>
      </c>
      <c r="S534" t="s">
        <v>21</v>
      </c>
      <c r="T534" t="s">
        <v>3546</v>
      </c>
      <c r="U534" t="s">
        <v>2989</v>
      </c>
      <c r="V534" t="s">
        <v>24</v>
      </c>
      <c r="W534">
        <v>80.685995050941443</v>
      </c>
      <c r="X534">
        <v>6.3364039641908398</v>
      </c>
      <c r="Y534">
        <v>265</v>
      </c>
      <c r="Z534" t="s">
        <v>3757</v>
      </c>
      <c r="AA534" t="s">
        <v>3554</v>
      </c>
      <c r="AB534" t="s">
        <v>3585</v>
      </c>
      <c r="AC534">
        <v>6</v>
      </c>
      <c r="AD534" t="s">
        <v>3566</v>
      </c>
      <c r="AE534" t="s">
        <v>3554</v>
      </c>
      <c r="AF534" t="s">
        <v>3586</v>
      </c>
      <c r="AG534">
        <v>9</v>
      </c>
      <c r="AH534" t="s">
        <v>3569</v>
      </c>
      <c r="AI534">
        <f t="shared" si="135"/>
        <v>35.741935483870968</v>
      </c>
      <c r="AJ534">
        <f t="shared" si="136"/>
        <v>35.741935483870968</v>
      </c>
      <c r="AK534" t="str">
        <f t="shared" si="137"/>
        <v/>
      </c>
      <c r="AL534" t="str">
        <f t="shared" si="138"/>
        <v/>
      </c>
      <c r="AM534">
        <f t="shared" si="139"/>
        <v>33.8125</v>
      </c>
      <c r="AN534">
        <f t="shared" si="140"/>
        <v>33.8125</v>
      </c>
      <c r="AO534" t="str">
        <f t="shared" si="141"/>
        <v/>
      </c>
      <c r="AP534" t="str">
        <f t="shared" si="142"/>
        <v/>
      </c>
    </row>
    <row r="535" spans="1:42" x14ac:dyDescent="0.3">
      <c r="A535" s="2">
        <v>45190</v>
      </c>
      <c r="B535" s="2">
        <v>45192</v>
      </c>
      <c r="C535">
        <v>2</v>
      </c>
      <c r="D535">
        <f t="shared" si="143"/>
        <v>30.214285714285715</v>
      </c>
      <c r="E535">
        <f t="shared" si="128"/>
        <v>30.214285714285715</v>
      </c>
      <c r="F535" t="str">
        <f t="shared" si="129"/>
        <v/>
      </c>
      <c r="G535" t="str">
        <f t="shared" si="130"/>
        <v/>
      </c>
      <c r="H535">
        <f t="shared" si="131"/>
        <v>23.777777777777779</v>
      </c>
      <c r="I535">
        <f t="shared" si="132"/>
        <v>23.777777777777779</v>
      </c>
      <c r="J535" t="str">
        <f t="shared" si="133"/>
        <v/>
      </c>
      <c r="K535" t="str">
        <f t="shared" si="134"/>
        <v/>
      </c>
      <c r="L535" t="s">
        <v>3538</v>
      </c>
      <c r="M535" t="s">
        <v>1248</v>
      </c>
      <c r="N535" t="s">
        <v>57</v>
      </c>
      <c r="O535" t="s">
        <v>58</v>
      </c>
      <c r="P535" t="s">
        <v>59</v>
      </c>
      <c r="Q535" t="s">
        <v>19</v>
      </c>
      <c r="R535" t="s">
        <v>42</v>
      </c>
      <c r="S535" t="s">
        <v>21</v>
      </c>
      <c r="T535" t="s">
        <v>3546</v>
      </c>
      <c r="U535" t="s">
        <v>2551</v>
      </c>
      <c r="V535" t="s">
        <v>30</v>
      </c>
      <c r="W535">
        <v>95.428001693199633</v>
      </c>
      <c r="X535">
        <v>5.4928645844474469</v>
      </c>
      <c r="Y535">
        <v>265</v>
      </c>
      <c r="Z535" t="s">
        <v>3757</v>
      </c>
      <c r="AA535" t="s">
        <v>3554</v>
      </c>
      <c r="AB535" t="s">
        <v>3586</v>
      </c>
      <c r="AC535">
        <v>9</v>
      </c>
      <c r="AD535" t="s">
        <v>3569</v>
      </c>
      <c r="AE535" t="s">
        <v>3554</v>
      </c>
      <c r="AF535" t="s">
        <v>3586</v>
      </c>
      <c r="AG535">
        <v>9</v>
      </c>
      <c r="AH535" t="s">
        <v>3569</v>
      </c>
      <c r="AI535">
        <f t="shared" si="135"/>
        <v>35.741935483870968</v>
      </c>
      <c r="AJ535">
        <f t="shared" si="136"/>
        <v>35.741935483870968</v>
      </c>
      <c r="AK535" t="str">
        <f t="shared" si="137"/>
        <v/>
      </c>
      <c r="AL535" t="str">
        <f t="shared" si="138"/>
        <v/>
      </c>
      <c r="AM535">
        <f t="shared" si="139"/>
        <v>33.8125</v>
      </c>
      <c r="AN535">
        <f t="shared" si="140"/>
        <v>33.8125</v>
      </c>
      <c r="AO535" t="str">
        <f t="shared" si="141"/>
        <v/>
      </c>
      <c r="AP535" t="str">
        <f t="shared" si="142"/>
        <v/>
      </c>
    </row>
    <row r="536" spans="1:42" x14ac:dyDescent="0.3">
      <c r="A536" s="2">
        <v>45182</v>
      </c>
      <c r="B536" s="2">
        <v>45192</v>
      </c>
      <c r="C536">
        <v>10</v>
      </c>
      <c r="D536">
        <f t="shared" si="143"/>
        <v>30.214285714285715</v>
      </c>
      <c r="E536">
        <f t="shared" si="128"/>
        <v>30.214285714285715</v>
      </c>
      <c r="F536" t="str">
        <f t="shared" si="129"/>
        <v/>
      </c>
      <c r="G536" t="str">
        <f t="shared" si="130"/>
        <v/>
      </c>
      <c r="H536">
        <f t="shared" si="131"/>
        <v>23.777777777777779</v>
      </c>
      <c r="I536">
        <f t="shared" si="132"/>
        <v>23.777777777777779</v>
      </c>
      <c r="J536" t="str">
        <f t="shared" si="133"/>
        <v/>
      </c>
      <c r="K536" t="str">
        <f t="shared" si="134"/>
        <v/>
      </c>
      <c r="L536" t="s">
        <v>3538</v>
      </c>
      <c r="M536" t="s">
        <v>1364</v>
      </c>
      <c r="N536" t="s">
        <v>16</v>
      </c>
      <c r="O536" t="s">
        <v>33</v>
      </c>
      <c r="P536" t="s">
        <v>52</v>
      </c>
      <c r="Q536" t="s">
        <v>92</v>
      </c>
      <c r="R536" t="s">
        <v>42</v>
      </c>
      <c r="S536" t="s">
        <v>21</v>
      </c>
      <c r="T536" t="s">
        <v>21</v>
      </c>
      <c r="U536" t="s">
        <v>1365</v>
      </c>
      <c r="V536" t="s">
        <v>43</v>
      </c>
      <c r="W536">
        <v>79.011547987606946</v>
      </c>
      <c r="X536">
        <v>7.250267237242304</v>
      </c>
      <c r="Y536">
        <v>265</v>
      </c>
      <c r="Z536" t="s">
        <v>3757</v>
      </c>
      <c r="AA536" t="s">
        <v>3554</v>
      </c>
      <c r="AB536" t="s">
        <v>3586</v>
      </c>
      <c r="AC536">
        <v>9</v>
      </c>
      <c r="AD536" t="s">
        <v>3569</v>
      </c>
      <c r="AE536" t="s">
        <v>3554</v>
      </c>
      <c r="AF536" t="s">
        <v>3586</v>
      </c>
      <c r="AG536">
        <v>9</v>
      </c>
      <c r="AH536" t="s">
        <v>3569</v>
      </c>
      <c r="AI536">
        <f t="shared" si="135"/>
        <v>35.741935483870968</v>
      </c>
      <c r="AJ536">
        <f t="shared" si="136"/>
        <v>35.741935483870968</v>
      </c>
      <c r="AK536" t="str">
        <f t="shared" si="137"/>
        <v/>
      </c>
      <c r="AL536" t="str">
        <f t="shared" si="138"/>
        <v/>
      </c>
      <c r="AM536">
        <f t="shared" si="139"/>
        <v>33.8125</v>
      </c>
      <c r="AN536">
        <f t="shared" si="140"/>
        <v>33.8125</v>
      </c>
      <c r="AO536" t="str">
        <f t="shared" si="141"/>
        <v/>
      </c>
      <c r="AP536" t="str">
        <f t="shared" si="142"/>
        <v/>
      </c>
    </row>
    <row r="537" spans="1:42" x14ac:dyDescent="0.3">
      <c r="A537" s="2">
        <v>45186</v>
      </c>
      <c r="B537" s="2">
        <v>45192</v>
      </c>
      <c r="C537">
        <v>6</v>
      </c>
      <c r="D537">
        <f t="shared" si="143"/>
        <v>30.214285714285715</v>
      </c>
      <c r="E537">
        <f t="shared" si="128"/>
        <v>30.214285714285715</v>
      </c>
      <c r="F537" t="str">
        <f t="shared" si="129"/>
        <v/>
      </c>
      <c r="G537" t="str">
        <f t="shared" si="130"/>
        <v/>
      </c>
      <c r="H537">
        <f t="shared" si="131"/>
        <v>23.777777777777779</v>
      </c>
      <c r="I537">
        <f t="shared" si="132"/>
        <v>23.777777777777779</v>
      </c>
      <c r="J537" t="str">
        <f t="shared" si="133"/>
        <v/>
      </c>
      <c r="K537" t="str">
        <f t="shared" si="134"/>
        <v/>
      </c>
      <c r="L537" t="s">
        <v>3538</v>
      </c>
      <c r="M537" t="s">
        <v>529</v>
      </c>
      <c r="N537" t="s">
        <v>16</v>
      </c>
      <c r="O537" t="s">
        <v>51</v>
      </c>
      <c r="P537" t="s">
        <v>59</v>
      </c>
      <c r="Q537" t="s">
        <v>34</v>
      </c>
      <c r="R537" t="s">
        <v>42</v>
      </c>
      <c r="S537" t="s">
        <v>21</v>
      </c>
      <c r="T537" t="s">
        <v>3546</v>
      </c>
      <c r="U537" t="s">
        <v>3248</v>
      </c>
      <c r="V537" t="s">
        <v>76</v>
      </c>
      <c r="W537">
        <v>74.477769557190285</v>
      </c>
      <c r="X537">
        <v>5.9476352296452459</v>
      </c>
      <c r="Y537">
        <v>265</v>
      </c>
      <c r="Z537" t="s">
        <v>3757</v>
      </c>
      <c r="AA537" t="s">
        <v>3554</v>
      </c>
      <c r="AB537" t="s">
        <v>3586</v>
      </c>
      <c r="AC537">
        <v>9</v>
      </c>
      <c r="AD537" t="s">
        <v>3569</v>
      </c>
      <c r="AE537" t="s">
        <v>3554</v>
      </c>
      <c r="AF537" t="s">
        <v>3586</v>
      </c>
      <c r="AG537">
        <v>9</v>
      </c>
      <c r="AH537" t="s">
        <v>3569</v>
      </c>
      <c r="AI537">
        <f t="shared" si="135"/>
        <v>35.741935483870968</v>
      </c>
      <c r="AJ537">
        <f t="shared" si="136"/>
        <v>35.741935483870968</v>
      </c>
      <c r="AK537" t="str">
        <f t="shared" si="137"/>
        <v/>
      </c>
      <c r="AL537" t="str">
        <f t="shared" si="138"/>
        <v/>
      </c>
      <c r="AM537">
        <f t="shared" si="139"/>
        <v>33.8125</v>
      </c>
      <c r="AN537">
        <f t="shared" si="140"/>
        <v>33.8125</v>
      </c>
      <c r="AO537" t="str">
        <f t="shared" si="141"/>
        <v/>
      </c>
      <c r="AP537" t="str">
        <f t="shared" si="142"/>
        <v/>
      </c>
    </row>
    <row r="538" spans="1:42" x14ac:dyDescent="0.3">
      <c r="A538" s="2">
        <v>45117</v>
      </c>
      <c r="B538" s="2">
        <v>45193</v>
      </c>
      <c r="C538">
        <v>76</v>
      </c>
      <c r="D538">
        <f t="shared" si="143"/>
        <v>35.07692307692308</v>
      </c>
      <c r="E538">
        <f t="shared" si="128"/>
        <v>35.07692307692308</v>
      </c>
      <c r="F538" t="str">
        <f t="shared" si="129"/>
        <v/>
      </c>
      <c r="G538" t="str">
        <f t="shared" si="130"/>
        <v/>
      </c>
      <c r="H538">
        <f t="shared" si="131"/>
        <v>30</v>
      </c>
      <c r="I538">
        <f t="shared" si="132"/>
        <v>30</v>
      </c>
      <c r="J538" t="str">
        <f t="shared" si="133"/>
        <v/>
      </c>
      <c r="K538" t="str">
        <f t="shared" si="134"/>
        <v/>
      </c>
      <c r="L538" t="s">
        <v>3537</v>
      </c>
      <c r="M538" t="s">
        <v>1093</v>
      </c>
      <c r="N538" t="s">
        <v>103</v>
      </c>
      <c r="O538" t="s">
        <v>58</v>
      </c>
      <c r="P538" t="s">
        <v>59</v>
      </c>
      <c r="Q538" t="s">
        <v>34</v>
      </c>
      <c r="R538" t="s">
        <v>42</v>
      </c>
      <c r="S538" t="s">
        <v>22</v>
      </c>
      <c r="T538" t="s">
        <v>22</v>
      </c>
      <c r="V538" t="s">
        <v>54</v>
      </c>
      <c r="W538">
        <v>99.382620252465529</v>
      </c>
      <c r="X538">
        <v>7.1863164380789364</v>
      </c>
      <c r="Y538">
        <v>266</v>
      </c>
      <c r="Z538" t="s">
        <v>3878</v>
      </c>
      <c r="AA538" t="s">
        <v>3554</v>
      </c>
      <c r="AB538" t="s">
        <v>3586</v>
      </c>
      <c r="AC538">
        <v>7</v>
      </c>
      <c r="AD538" t="s">
        <v>3567</v>
      </c>
      <c r="AE538" t="s">
        <v>3554</v>
      </c>
      <c r="AF538" t="s">
        <v>3586</v>
      </c>
      <c r="AG538">
        <v>9</v>
      </c>
      <c r="AH538" t="s">
        <v>3569</v>
      </c>
      <c r="AI538">
        <f t="shared" si="135"/>
        <v>35.515625</v>
      </c>
      <c r="AJ538">
        <f t="shared" si="136"/>
        <v>35.515625</v>
      </c>
      <c r="AK538" t="str">
        <f t="shared" si="137"/>
        <v/>
      </c>
      <c r="AL538" t="str">
        <f t="shared" si="138"/>
        <v/>
      </c>
      <c r="AM538">
        <f t="shared" si="139"/>
        <v>34.971428571428568</v>
      </c>
      <c r="AN538">
        <f t="shared" si="140"/>
        <v>34.971428571428568</v>
      </c>
      <c r="AO538" t="str">
        <f t="shared" si="141"/>
        <v/>
      </c>
      <c r="AP538" t="str">
        <f t="shared" si="142"/>
        <v/>
      </c>
    </row>
    <row r="539" spans="1:42" x14ac:dyDescent="0.3">
      <c r="A539" s="2">
        <v>45187</v>
      </c>
      <c r="B539" s="2">
        <v>45193</v>
      </c>
      <c r="C539">
        <v>6</v>
      </c>
      <c r="D539">
        <f t="shared" si="143"/>
        <v>35.07692307692308</v>
      </c>
      <c r="E539">
        <f t="shared" si="128"/>
        <v>35.07692307692308</v>
      </c>
      <c r="F539" t="str">
        <f t="shared" si="129"/>
        <v/>
      </c>
      <c r="G539" t="str">
        <f t="shared" si="130"/>
        <v/>
      </c>
      <c r="H539" t="str">
        <f t="shared" si="131"/>
        <v/>
      </c>
      <c r="I539" t="str">
        <f t="shared" si="132"/>
        <v/>
      </c>
      <c r="J539">
        <f t="shared" si="133"/>
        <v>45</v>
      </c>
      <c r="K539">
        <f t="shared" si="134"/>
        <v>45</v>
      </c>
      <c r="L539" t="s">
        <v>3538</v>
      </c>
      <c r="M539" t="s">
        <v>490</v>
      </c>
      <c r="N539" t="s">
        <v>57</v>
      </c>
      <c r="O539" t="s">
        <v>51</v>
      </c>
      <c r="P539" t="s">
        <v>59</v>
      </c>
      <c r="Q539" t="s">
        <v>19</v>
      </c>
      <c r="R539" t="s">
        <v>35</v>
      </c>
      <c r="S539" t="s">
        <v>22</v>
      </c>
      <c r="T539" t="s">
        <v>22</v>
      </c>
      <c r="V539" t="s">
        <v>43</v>
      </c>
      <c r="W539">
        <v>85.616933615151595</v>
      </c>
      <c r="X539">
        <v>5.4189477901874756</v>
      </c>
      <c r="Y539">
        <v>266</v>
      </c>
      <c r="Z539" t="s">
        <v>3878</v>
      </c>
      <c r="AA539" t="s">
        <v>3554</v>
      </c>
      <c r="AB539" t="s">
        <v>3586</v>
      </c>
      <c r="AC539">
        <v>9</v>
      </c>
      <c r="AD539" t="s">
        <v>3569</v>
      </c>
      <c r="AE539" t="s">
        <v>3554</v>
      </c>
      <c r="AF539" t="s">
        <v>3586</v>
      </c>
      <c r="AG539">
        <v>9</v>
      </c>
      <c r="AH539" t="s">
        <v>3569</v>
      </c>
      <c r="AI539">
        <f t="shared" si="135"/>
        <v>35.515625</v>
      </c>
      <c r="AJ539">
        <f t="shared" si="136"/>
        <v>35.515625</v>
      </c>
      <c r="AK539" t="str">
        <f t="shared" si="137"/>
        <v/>
      </c>
      <c r="AL539" t="str">
        <f t="shared" si="138"/>
        <v/>
      </c>
      <c r="AM539" t="str">
        <f t="shared" si="139"/>
        <v/>
      </c>
      <c r="AN539" t="str">
        <f t="shared" si="140"/>
        <v/>
      </c>
      <c r="AO539">
        <f t="shared" si="141"/>
        <v>53.153846153846153</v>
      </c>
      <c r="AP539">
        <f t="shared" si="142"/>
        <v>53.153846153846153</v>
      </c>
    </row>
    <row r="540" spans="1:42" x14ac:dyDescent="0.3">
      <c r="A540" s="2">
        <v>45188</v>
      </c>
      <c r="B540" s="2">
        <v>45193</v>
      </c>
      <c r="C540">
        <v>5</v>
      </c>
      <c r="D540">
        <f t="shared" si="143"/>
        <v>35.07692307692308</v>
      </c>
      <c r="E540">
        <f t="shared" si="128"/>
        <v>35.07692307692308</v>
      </c>
      <c r="F540" t="str">
        <f t="shared" si="129"/>
        <v/>
      </c>
      <c r="G540" t="str">
        <f t="shared" si="130"/>
        <v/>
      </c>
      <c r="H540">
        <f t="shared" si="131"/>
        <v>30</v>
      </c>
      <c r="I540">
        <f t="shared" si="132"/>
        <v>30</v>
      </c>
      <c r="J540" t="str">
        <f t="shared" si="133"/>
        <v/>
      </c>
      <c r="K540" t="str">
        <f t="shared" si="134"/>
        <v/>
      </c>
      <c r="L540" t="s">
        <v>3538</v>
      </c>
      <c r="M540" t="s">
        <v>2533</v>
      </c>
      <c r="N540" t="s">
        <v>16</v>
      </c>
      <c r="O540" t="s">
        <v>51</v>
      </c>
      <c r="P540" t="s">
        <v>59</v>
      </c>
      <c r="Q540" t="s">
        <v>34</v>
      </c>
      <c r="R540" t="s">
        <v>42</v>
      </c>
      <c r="S540" t="s">
        <v>22</v>
      </c>
      <c r="T540" t="s">
        <v>22</v>
      </c>
      <c r="V540" t="s">
        <v>144</v>
      </c>
      <c r="W540">
        <v>63.925167654387721</v>
      </c>
      <c r="X540">
        <v>5.6862055356117986</v>
      </c>
      <c r="Y540">
        <v>266</v>
      </c>
      <c r="Z540" t="s">
        <v>3878</v>
      </c>
      <c r="AA540" t="s">
        <v>3554</v>
      </c>
      <c r="AB540" t="s">
        <v>3586</v>
      </c>
      <c r="AC540">
        <v>9</v>
      </c>
      <c r="AD540" t="s">
        <v>3569</v>
      </c>
      <c r="AE540" t="s">
        <v>3554</v>
      </c>
      <c r="AF540" t="s">
        <v>3586</v>
      </c>
      <c r="AG540">
        <v>9</v>
      </c>
      <c r="AH540" t="s">
        <v>3569</v>
      </c>
      <c r="AI540">
        <f t="shared" si="135"/>
        <v>35.515625</v>
      </c>
      <c r="AJ540">
        <f t="shared" si="136"/>
        <v>35.515625</v>
      </c>
      <c r="AK540" t="str">
        <f t="shared" si="137"/>
        <v/>
      </c>
      <c r="AL540" t="str">
        <f t="shared" si="138"/>
        <v/>
      </c>
      <c r="AM540">
        <f t="shared" si="139"/>
        <v>34.971428571428568</v>
      </c>
      <c r="AN540">
        <f t="shared" si="140"/>
        <v>34.971428571428568</v>
      </c>
      <c r="AO540" t="str">
        <f t="shared" si="141"/>
        <v/>
      </c>
      <c r="AP540" t="str">
        <f t="shared" si="142"/>
        <v/>
      </c>
    </row>
    <row r="541" spans="1:42" x14ac:dyDescent="0.3">
      <c r="A541" s="2">
        <v>45132</v>
      </c>
      <c r="B541" s="2">
        <v>45193</v>
      </c>
      <c r="C541">
        <v>61</v>
      </c>
      <c r="D541">
        <f t="shared" si="143"/>
        <v>35.07692307692308</v>
      </c>
      <c r="E541">
        <f t="shared" si="128"/>
        <v>35.07692307692308</v>
      </c>
      <c r="F541" t="str">
        <f t="shared" si="129"/>
        <v/>
      </c>
      <c r="G541" t="str">
        <f t="shared" si="130"/>
        <v/>
      </c>
      <c r="H541">
        <f t="shared" si="131"/>
        <v>30</v>
      </c>
      <c r="I541">
        <f t="shared" si="132"/>
        <v>30</v>
      </c>
      <c r="J541" t="str">
        <f t="shared" si="133"/>
        <v/>
      </c>
      <c r="K541" t="str">
        <f t="shared" si="134"/>
        <v/>
      </c>
      <c r="L541" t="s">
        <v>3537</v>
      </c>
      <c r="M541" t="s">
        <v>715</v>
      </c>
      <c r="N541" t="s">
        <v>80</v>
      </c>
      <c r="O541" t="s">
        <v>33</v>
      </c>
      <c r="P541" t="s">
        <v>59</v>
      </c>
      <c r="Q541" t="s">
        <v>19</v>
      </c>
      <c r="R541" t="s">
        <v>42</v>
      </c>
      <c r="S541" t="s">
        <v>21</v>
      </c>
      <c r="T541" t="s">
        <v>21</v>
      </c>
      <c r="U541" t="s">
        <v>1330</v>
      </c>
      <c r="V541" t="s">
        <v>54</v>
      </c>
      <c r="W541">
        <v>21.63066511121059</v>
      </c>
      <c r="X541">
        <v>4.6321368258887468</v>
      </c>
      <c r="Y541">
        <v>266</v>
      </c>
      <c r="Z541" t="s">
        <v>3878</v>
      </c>
      <c r="AA541" t="s">
        <v>3554</v>
      </c>
      <c r="AB541" t="s">
        <v>3586</v>
      </c>
      <c r="AC541">
        <v>7</v>
      </c>
      <c r="AD541" t="s">
        <v>3567</v>
      </c>
      <c r="AE541" t="s">
        <v>3554</v>
      </c>
      <c r="AF541" t="s">
        <v>3586</v>
      </c>
      <c r="AG541">
        <v>9</v>
      </c>
      <c r="AH541" t="s">
        <v>3569</v>
      </c>
      <c r="AI541">
        <f t="shared" si="135"/>
        <v>35.515625</v>
      </c>
      <c r="AJ541">
        <f t="shared" si="136"/>
        <v>35.515625</v>
      </c>
      <c r="AK541" t="str">
        <f t="shared" si="137"/>
        <v/>
      </c>
      <c r="AL541" t="str">
        <f t="shared" si="138"/>
        <v/>
      </c>
      <c r="AM541">
        <f t="shared" si="139"/>
        <v>34.971428571428568</v>
      </c>
      <c r="AN541">
        <f t="shared" si="140"/>
        <v>34.971428571428568</v>
      </c>
      <c r="AO541" t="str">
        <f t="shared" si="141"/>
        <v/>
      </c>
      <c r="AP541" t="str">
        <f t="shared" si="142"/>
        <v/>
      </c>
    </row>
    <row r="542" spans="1:42" x14ac:dyDescent="0.3">
      <c r="A542" s="2">
        <v>44966</v>
      </c>
      <c r="B542" s="2">
        <v>45194</v>
      </c>
      <c r="C542">
        <v>228</v>
      </c>
      <c r="D542">
        <f t="shared" si="143"/>
        <v>54.294117647058826</v>
      </c>
      <c r="E542">
        <f t="shared" si="128"/>
        <v>54.294117647058826</v>
      </c>
      <c r="F542" t="str">
        <f t="shared" si="129"/>
        <v/>
      </c>
      <c r="G542" t="str">
        <f t="shared" si="130"/>
        <v/>
      </c>
      <c r="H542" t="str">
        <f t="shared" si="131"/>
        <v/>
      </c>
      <c r="I542" t="str">
        <f t="shared" si="132"/>
        <v/>
      </c>
      <c r="J542">
        <f t="shared" si="133"/>
        <v>106</v>
      </c>
      <c r="K542">
        <f t="shared" si="134"/>
        <v>106</v>
      </c>
      <c r="L542" t="s">
        <v>3541</v>
      </c>
      <c r="M542" t="s">
        <v>1522</v>
      </c>
      <c r="N542" t="s">
        <v>103</v>
      </c>
      <c r="O542" t="s">
        <v>17</v>
      </c>
      <c r="P542" t="s">
        <v>40</v>
      </c>
      <c r="Q542" t="s">
        <v>41</v>
      </c>
      <c r="R542" t="s">
        <v>35</v>
      </c>
      <c r="S542" t="s">
        <v>22</v>
      </c>
      <c r="T542" t="s">
        <v>22</v>
      </c>
      <c r="V542" t="s">
        <v>43</v>
      </c>
      <c r="W542">
        <v>75.817396800859029</v>
      </c>
      <c r="X542">
        <v>6.6304788692989014</v>
      </c>
      <c r="Y542">
        <v>267</v>
      </c>
      <c r="Z542" t="s">
        <v>3607</v>
      </c>
      <c r="AA542" t="s">
        <v>3554</v>
      </c>
      <c r="AB542" t="s">
        <v>3584</v>
      </c>
      <c r="AC542">
        <v>2</v>
      </c>
      <c r="AD542" t="s">
        <v>3562</v>
      </c>
      <c r="AE542" t="s">
        <v>3554</v>
      </c>
      <c r="AF542" t="s">
        <v>3586</v>
      </c>
      <c r="AG542">
        <v>9</v>
      </c>
      <c r="AH542" t="s">
        <v>3569</v>
      </c>
      <c r="AI542">
        <f t="shared" si="135"/>
        <v>38.911764705882355</v>
      </c>
      <c r="AJ542">
        <f t="shared" si="136"/>
        <v>38.911764705882355</v>
      </c>
      <c r="AK542" t="str">
        <f t="shared" si="137"/>
        <v/>
      </c>
      <c r="AL542" t="str">
        <f t="shared" si="138"/>
        <v/>
      </c>
      <c r="AM542" t="str">
        <f t="shared" si="139"/>
        <v/>
      </c>
      <c r="AN542" t="str">
        <f t="shared" si="140"/>
        <v/>
      </c>
      <c r="AO542">
        <f t="shared" si="141"/>
        <v>65.642857142857139</v>
      </c>
      <c r="AP542">
        <f t="shared" si="142"/>
        <v>65.642857142857139</v>
      </c>
    </row>
    <row r="543" spans="1:42" x14ac:dyDescent="0.3">
      <c r="A543" s="2">
        <v>45189</v>
      </c>
      <c r="B543" s="2">
        <v>45194</v>
      </c>
      <c r="C543">
        <v>5</v>
      </c>
      <c r="D543">
        <f t="shared" si="143"/>
        <v>54.294117647058826</v>
      </c>
      <c r="E543">
        <f t="shared" si="128"/>
        <v>54.294117647058826</v>
      </c>
      <c r="F543" t="str">
        <f t="shared" si="129"/>
        <v/>
      </c>
      <c r="G543" t="str">
        <f t="shared" si="130"/>
        <v/>
      </c>
      <c r="H543">
        <f t="shared" si="131"/>
        <v>33.1</v>
      </c>
      <c r="I543">
        <f t="shared" si="132"/>
        <v>33.1</v>
      </c>
      <c r="J543" t="str">
        <f t="shared" si="133"/>
        <v/>
      </c>
      <c r="K543" t="str">
        <f t="shared" si="134"/>
        <v/>
      </c>
      <c r="L543" t="s">
        <v>3538</v>
      </c>
      <c r="M543" t="s">
        <v>478</v>
      </c>
      <c r="N543" t="s">
        <v>16</v>
      </c>
      <c r="O543" t="s">
        <v>33</v>
      </c>
      <c r="P543" t="s">
        <v>52</v>
      </c>
      <c r="Q543" t="s">
        <v>92</v>
      </c>
      <c r="R543" t="s">
        <v>42</v>
      </c>
      <c r="S543" t="s">
        <v>22</v>
      </c>
      <c r="T543" t="s">
        <v>22</v>
      </c>
      <c r="V543" t="s">
        <v>63</v>
      </c>
      <c r="W543">
        <v>103.63872494619361</v>
      </c>
      <c r="X543">
        <v>6.2368978398331576</v>
      </c>
      <c r="Y543">
        <v>267</v>
      </c>
      <c r="Z543" t="s">
        <v>3607</v>
      </c>
      <c r="AA543" t="s">
        <v>3554</v>
      </c>
      <c r="AB543" t="s">
        <v>3586</v>
      </c>
      <c r="AC543">
        <v>9</v>
      </c>
      <c r="AD543" t="s">
        <v>3569</v>
      </c>
      <c r="AE543" t="s">
        <v>3554</v>
      </c>
      <c r="AF543" t="s">
        <v>3586</v>
      </c>
      <c r="AG543">
        <v>9</v>
      </c>
      <c r="AH543" t="s">
        <v>3569</v>
      </c>
      <c r="AI543">
        <f t="shared" si="135"/>
        <v>38.911764705882355</v>
      </c>
      <c r="AJ543">
        <f t="shared" si="136"/>
        <v>38.911764705882355</v>
      </c>
      <c r="AK543" t="str">
        <f t="shared" si="137"/>
        <v/>
      </c>
      <c r="AL543" t="str">
        <f t="shared" si="138"/>
        <v/>
      </c>
      <c r="AM543">
        <f t="shared" si="139"/>
        <v>33.083333333333336</v>
      </c>
      <c r="AN543">
        <f t="shared" si="140"/>
        <v>33.083333333333336</v>
      </c>
      <c r="AO543" t="str">
        <f t="shared" si="141"/>
        <v/>
      </c>
      <c r="AP543" t="str">
        <f t="shared" si="142"/>
        <v/>
      </c>
    </row>
    <row r="544" spans="1:42" x14ac:dyDescent="0.3">
      <c r="A544" s="2">
        <v>45132</v>
      </c>
      <c r="B544" s="2">
        <v>45194</v>
      </c>
      <c r="C544">
        <v>62</v>
      </c>
      <c r="D544">
        <f t="shared" si="143"/>
        <v>54.294117647058826</v>
      </c>
      <c r="E544">
        <f t="shared" si="128"/>
        <v>54.294117647058826</v>
      </c>
      <c r="F544" t="str">
        <f t="shared" si="129"/>
        <v/>
      </c>
      <c r="G544" t="str">
        <f t="shared" si="130"/>
        <v/>
      </c>
      <c r="H544">
        <f t="shared" si="131"/>
        <v>33.1</v>
      </c>
      <c r="I544">
        <f t="shared" si="132"/>
        <v>33.1</v>
      </c>
      <c r="J544" t="str">
        <f t="shared" si="133"/>
        <v/>
      </c>
      <c r="K544" t="str">
        <f t="shared" si="134"/>
        <v/>
      </c>
      <c r="L544" t="s">
        <v>3537</v>
      </c>
      <c r="M544" t="s">
        <v>640</v>
      </c>
      <c r="N544" t="s">
        <v>39</v>
      </c>
      <c r="O544" t="s">
        <v>58</v>
      </c>
      <c r="P544" t="s">
        <v>119</v>
      </c>
      <c r="Q544" t="s">
        <v>120</v>
      </c>
      <c r="R544" t="s">
        <v>42</v>
      </c>
      <c r="S544" t="s">
        <v>21</v>
      </c>
      <c r="T544" t="s">
        <v>21</v>
      </c>
      <c r="U544" t="s">
        <v>641</v>
      </c>
      <c r="V544" t="s">
        <v>144</v>
      </c>
      <c r="W544">
        <v>98.367238580498665</v>
      </c>
      <c r="X544">
        <v>5.9510920749736531</v>
      </c>
      <c r="Y544">
        <v>267</v>
      </c>
      <c r="Z544" t="s">
        <v>3607</v>
      </c>
      <c r="AA544" t="s">
        <v>3554</v>
      </c>
      <c r="AB544" t="s">
        <v>3586</v>
      </c>
      <c r="AC544">
        <v>7</v>
      </c>
      <c r="AD544" t="s">
        <v>3567</v>
      </c>
      <c r="AE544" t="s">
        <v>3554</v>
      </c>
      <c r="AF544" t="s">
        <v>3586</v>
      </c>
      <c r="AG544">
        <v>9</v>
      </c>
      <c r="AH544" t="s">
        <v>3569</v>
      </c>
      <c r="AI544">
        <f t="shared" si="135"/>
        <v>38.911764705882355</v>
      </c>
      <c r="AJ544">
        <f t="shared" si="136"/>
        <v>38.911764705882355</v>
      </c>
      <c r="AK544" t="str">
        <f t="shared" si="137"/>
        <v/>
      </c>
      <c r="AL544" t="str">
        <f t="shared" si="138"/>
        <v/>
      </c>
      <c r="AM544">
        <f t="shared" si="139"/>
        <v>33.083333333333336</v>
      </c>
      <c r="AN544">
        <f t="shared" si="140"/>
        <v>33.083333333333336</v>
      </c>
      <c r="AO544" t="str">
        <f t="shared" si="141"/>
        <v/>
      </c>
      <c r="AP544" t="str">
        <f t="shared" si="142"/>
        <v/>
      </c>
    </row>
    <row r="545" spans="1:42" x14ac:dyDescent="0.3">
      <c r="A545" s="2">
        <v>45113</v>
      </c>
      <c r="B545" s="2">
        <v>45194</v>
      </c>
      <c r="C545">
        <v>81</v>
      </c>
      <c r="D545">
        <f t="shared" si="143"/>
        <v>54.294117647058826</v>
      </c>
      <c r="E545">
        <f t="shared" si="128"/>
        <v>54.294117647058826</v>
      </c>
      <c r="F545">
        <f t="shared" si="129"/>
        <v>68.5</v>
      </c>
      <c r="G545">
        <f t="shared" si="130"/>
        <v>68.5</v>
      </c>
      <c r="H545" t="str">
        <f t="shared" si="131"/>
        <v/>
      </c>
      <c r="I545" t="str">
        <f t="shared" si="132"/>
        <v/>
      </c>
      <c r="J545" t="str">
        <f t="shared" si="133"/>
        <v/>
      </c>
      <c r="K545" t="str">
        <f t="shared" si="134"/>
        <v/>
      </c>
      <c r="L545" t="s">
        <v>3537</v>
      </c>
      <c r="M545" t="s">
        <v>1456</v>
      </c>
      <c r="N545" t="s">
        <v>80</v>
      </c>
      <c r="O545" t="s">
        <v>46</v>
      </c>
      <c r="P545" t="s">
        <v>18</v>
      </c>
      <c r="Q545" t="s">
        <v>34</v>
      </c>
      <c r="R545" t="s">
        <v>20</v>
      </c>
      <c r="S545" t="s">
        <v>21</v>
      </c>
      <c r="T545" t="s">
        <v>21</v>
      </c>
      <c r="U545" t="s">
        <v>1457</v>
      </c>
      <c r="V545" t="s">
        <v>63</v>
      </c>
      <c r="W545">
        <v>25.795370324779491</v>
      </c>
      <c r="X545">
        <v>5.2220065070649841</v>
      </c>
      <c r="Y545">
        <v>267</v>
      </c>
      <c r="Z545" t="s">
        <v>3607</v>
      </c>
      <c r="AA545" t="s">
        <v>3554</v>
      </c>
      <c r="AB545" t="s">
        <v>3586</v>
      </c>
      <c r="AC545">
        <v>7</v>
      </c>
      <c r="AD545" t="s">
        <v>3567</v>
      </c>
      <c r="AE545" t="s">
        <v>3554</v>
      </c>
      <c r="AF545" t="s">
        <v>3586</v>
      </c>
      <c r="AG545">
        <v>9</v>
      </c>
      <c r="AH545" t="s">
        <v>3569</v>
      </c>
      <c r="AI545">
        <f t="shared" si="135"/>
        <v>38.911764705882355</v>
      </c>
      <c r="AJ545">
        <f t="shared" si="136"/>
        <v>38.911764705882355</v>
      </c>
      <c r="AK545">
        <f t="shared" si="137"/>
        <v>29.777777777777779</v>
      </c>
      <c r="AL545">
        <f t="shared" si="138"/>
        <v>29.777777777777779</v>
      </c>
      <c r="AM545" t="str">
        <f t="shared" si="139"/>
        <v/>
      </c>
      <c r="AN545" t="str">
        <f t="shared" si="140"/>
        <v/>
      </c>
      <c r="AO545" t="str">
        <f t="shared" si="141"/>
        <v/>
      </c>
      <c r="AP545" t="str">
        <f t="shared" si="142"/>
        <v/>
      </c>
    </row>
    <row r="546" spans="1:42" x14ac:dyDescent="0.3">
      <c r="A546" s="2">
        <v>45097</v>
      </c>
      <c r="B546" s="2">
        <v>45194</v>
      </c>
      <c r="C546">
        <v>97</v>
      </c>
      <c r="D546">
        <f t="shared" si="143"/>
        <v>54.294117647058826</v>
      </c>
      <c r="E546">
        <f t="shared" si="128"/>
        <v>54.294117647058826</v>
      </c>
      <c r="F546">
        <f t="shared" si="129"/>
        <v>68.5</v>
      </c>
      <c r="G546">
        <f t="shared" si="130"/>
        <v>68.5</v>
      </c>
      <c r="H546" t="str">
        <f t="shared" si="131"/>
        <v/>
      </c>
      <c r="I546" t="str">
        <f t="shared" si="132"/>
        <v/>
      </c>
      <c r="J546" t="str">
        <f t="shared" si="133"/>
        <v/>
      </c>
      <c r="K546" t="str">
        <f t="shared" si="134"/>
        <v/>
      </c>
      <c r="L546" t="s">
        <v>3540</v>
      </c>
      <c r="M546" t="s">
        <v>197</v>
      </c>
      <c r="N546" t="s">
        <v>39</v>
      </c>
      <c r="O546" t="s">
        <v>46</v>
      </c>
      <c r="P546" t="s">
        <v>18</v>
      </c>
      <c r="Q546" t="s">
        <v>19</v>
      </c>
      <c r="R546" t="s">
        <v>20</v>
      </c>
      <c r="S546" t="s">
        <v>21</v>
      </c>
      <c r="T546" t="s">
        <v>3546</v>
      </c>
      <c r="U546" t="s">
        <v>3094</v>
      </c>
      <c r="V546" t="s">
        <v>24</v>
      </c>
      <c r="W546">
        <v>105.4637732688121</v>
      </c>
      <c r="X546">
        <v>6.3262924979504174</v>
      </c>
      <c r="Y546">
        <v>267</v>
      </c>
      <c r="Z546" t="s">
        <v>3607</v>
      </c>
      <c r="AA546" t="s">
        <v>3554</v>
      </c>
      <c r="AB546" t="s">
        <v>3585</v>
      </c>
      <c r="AC546">
        <v>6</v>
      </c>
      <c r="AD546" t="s">
        <v>3566</v>
      </c>
      <c r="AE546" t="s">
        <v>3554</v>
      </c>
      <c r="AF546" t="s">
        <v>3586</v>
      </c>
      <c r="AG546">
        <v>9</v>
      </c>
      <c r="AH546" t="s">
        <v>3569</v>
      </c>
      <c r="AI546">
        <f t="shared" si="135"/>
        <v>38.911764705882355</v>
      </c>
      <c r="AJ546">
        <f t="shared" si="136"/>
        <v>38.911764705882355</v>
      </c>
      <c r="AK546">
        <f t="shared" si="137"/>
        <v>29.777777777777779</v>
      </c>
      <c r="AL546">
        <f t="shared" si="138"/>
        <v>29.777777777777779</v>
      </c>
      <c r="AM546" t="str">
        <f t="shared" si="139"/>
        <v/>
      </c>
      <c r="AN546" t="str">
        <f t="shared" si="140"/>
        <v/>
      </c>
      <c r="AO546" t="str">
        <f t="shared" si="141"/>
        <v/>
      </c>
      <c r="AP546" t="str">
        <f t="shared" si="142"/>
        <v/>
      </c>
    </row>
    <row r="547" spans="1:42" x14ac:dyDescent="0.3">
      <c r="A547" s="2">
        <v>45192</v>
      </c>
      <c r="B547" s="2">
        <v>45195</v>
      </c>
      <c r="C547">
        <v>3</v>
      </c>
      <c r="D547">
        <f t="shared" si="143"/>
        <v>49</v>
      </c>
      <c r="E547">
        <f t="shared" si="128"/>
        <v>49</v>
      </c>
      <c r="F547" t="str">
        <f t="shared" si="129"/>
        <v/>
      </c>
      <c r="G547" t="str">
        <f t="shared" si="130"/>
        <v/>
      </c>
      <c r="H547">
        <f t="shared" si="131"/>
        <v>28.25</v>
      </c>
      <c r="I547">
        <f t="shared" si="132"/>
        <v>28.25</v>
      </c>
      <c r="J547" t="str">
        <f t="shared" si="133"/>
        <v/>
      </c>
      <c r="K547" t="str">
        <f t="shared" si="134"/>
        <v/>
      </c>
      <c r="L547" t="s">
        <v>3538</v>
      </c>
      <c r="M547" t="s">
        <v>269</v>
      </c>
      <c r="N547" t="s">
        <v>80</v>
      </c>
      <c r="O547" t="s">
        <v>58</v>
      </c>
      <c r="P547" t="s">
        <v>59</v>
      </c>
      <c r="Q547" t="s">
        <v>19</v>
      </c>
      <c r="R547" t="s">
        <v>42</v>
      </c>
      <c r="S547" t="s">
        <v>22</v>
      </c>
      <c r="T547" t="s">
        <v>22</v>
      </c>
      <c r="V547" t="s">
        <v>144</v>
      </c>
      <c r="W547">
        <v>17.012449026541791</v>
      </c>
      <c r="X547">
        <v>4.8859567509919568</v>
      </c>
      <c r="Y547">
        <v>268</v>
      </c>
      <c r="Z547" t="s">
        <v>3923</v>
      </c>
      <c r="AA547" t="s">
        <v>3554</v>
      </c>
      <c r="AB547" t="s">
        <v>3586</v>
      </c>
      <c r="AC547">
        <v>9</v>
      </c>
      <c r="AD547" t="s">
        <v>3569</v>
      </c>
      <c r="AE547" t="s">
        <v>3554</v>
      </c>
      <c r="AF547" t="s">
        <v>3586</v>
      </c>
      <c r="AG547">
        <v>9</v>
      </c>
      <c r="AH547" t="s">
        <v>3569</v>
      </c>
      <c r="AI547">
        <f t="shared" si="135"/>
        <v>38.820895522388057</v>
      </c>
      <c r="AJ547">
        <f t="shared" si="136"/>
        <v>38.820895522388057</v>
      </c>
      <c r="AK547" t="str">
        <f t="shared" si="137"/>
        <v/>
      </c>
      <c r="AL547" t="str">
        <f t="shared" si="138"/>
        <v/>
      </c>
      <c r="AM547">
        <f t="shared" si="139"/>
        <v>32</v>
      </c>
      <c r="AN547">
        <f t="shared" si="140"/>
        <v>32</v>
      </c>
      <c r="AO547" t="str">
        <f t="shared" si="141"/>
        <v/>
      </c>
      <c r="AP547" t="str">
        <f t="shared" si="142"/>
        <v/>
      </c>
    </row>
    <row r="548" spans="1:42" x14ac:dyDescent="0.3">
      <c r="A548" s="2">
        <v>45190</v>
      </c>
      <c r="B548" s="2">
        <v>45195</v>
      </c>
      <c r="C548">
        <v>5</v>
      </c>
      <c r="D548">
        <f t="shared" si="143"/>
        <v>49</v>
      </c>
      <c r="E548">
        <f t="shared" si="128"/>
        <v>49</v>
      </c>
      <c r="F548" t="str">
        <f t="shared" si="129"/>
        <v/>
      </c>
      <c r="G548" t="str">
        <f t="shared" si="130"/>
        <v/>
      </c>
      <c r="H548">
        <f t="shared" si="131"/>
        <v>28.25</v>
      </c>
      <c r="I548">
        <f t="shared" si="132"/>
        <v>28.25</v>
      </c>
      <c r="J548" t="str">
        <f t="shared" si="133"/>
        <v/>
      </c>
      <c r="K548" t="str">
        <f t="shared" si="134"/>
        <v/>
      </c>
      <c r="L548" t="s">
        <v>3538</v>
      </c>
      <c r="M548" t="s">
        <v>1195</v>
      </c>
      <c r="N548" t="s">
        <v>57</v>
      </c>
      <c r="O548" t="s">
        <v>33</v>
      </c>
      <c r="P548" t="s">
        <v>59</v>
      </c>
      <c r="Q548" t="s">
        <v>92</v>
      </c>
      <c r="R548" t="s">
        <v>42</v>
      </c>
      <c r="S548" t="s">
        <v>21</v>
      </c>
      <c r="T548" t="s">
        <v>3546</v>
      </c>
      <c r="U548" t="s">
        <v>3155</v>
      </c>
      <c r="V548" t="s">
        <v>144</v>
      </c>
      <c r="W548">
        <v>73.823592017617756</v>
      </c>
      <c r="X548">
        <v>5.8886590802653984</v>
      </c>
      <c r="Y548">
        <v>268</v>
      </c>
      <c r="Z548" t="s">
        <v>3923</v>
      </c>
      <c r="AA548" t="s">
        <v>3554</v>
      </c>
      <c r="AB548" t="s">
        <v>3586</v>
      </c>
      <c r="AC548">
        <v>9</v>
      </c>
      <c r="AD548" t="s">
        <v>3569</v>
      </c>
      <c r="AE548" t="s">
        <v>3554</v>
      </c>
      <c r="AF548" t="s">
        <v>3586</v>
      </c>
      <c r="AG548">
        <v>9</v>
      </c>
      <c r="AH548" t="s">
        <v>3569</v>
      </c>
      <c r="AI548">
        <f t="shared" si="135"/>
        <v>38.820895522388057</v>
      </c>
      <c r="AJ548">
        <f t="shared" si="136"/>
        <v>38.820895522388057</v>
      </c>
      <c r="AK548" t="str">
        <f t="shared" si="137"/>
        <v/>
      </c>
      <c r="AL548" t="str">
        <f t="shared" si="138"/>
        <v/>
      </c>
      <c r="AM548">
        <f t="shared" si="139"/>
        <v>32</v>
      </c>
      <c r="AN548">
        <f t="shared" si="140"/>
        <v>32</v>
      </c>
      <c r="AO548" t="str">
        <f t="shared" si="141"/>
        <v/>
      </c>
      <c r="AP548" t="str">
        <f t="shared" si="142"/>
        <v/>
      </c>
    </row>
    <row r="549" spans="1:42" x14ac:dyDescent="0.3">
      <c r="A549" s="2">
        <v>45193</v>
      </c>
      <c r="B549" s="2">
        <v>45196</v>
      </c>
      <c r="C549">
        <v>3</v>
      </c>
      <c r="D549">
        <f t="shared" si="143"/>
        <v>44.736842105263158</v>
      </c>
      <c r="E549">
        <f t="shared" si="128"/>
        <v>44.736842105263158</v>
      </c>
      <c r="F549">
        <f t="shared" si="129"/>
        <v>55.4</v>
      </c>
      <c r="G549">
        <f t="shared" si="130"/>
        <v>55.4</v>
      </c>
      <c r="H549" t="str">
        <f t="shared" si="131"/>
        <v/>
      </c>
      <c r="I549" t="str">
        <f t="shared" si="132"/>
        <v/>
      </c>
      <c r="J549" t="str">
        <f t="shared" si="133"/>
        <v/>
      </c>
      <c r="K549" t="str">
        <f t="shared" si="134"/>
        <v/>
      </c>
      <c r="L549" t="s">
        <v>3538</v>
      </c>
      <c r="M549" t="s">
        <v>344</v>
      </c>
      <c r="N549" t="s">
        <v>39</v>
      </c>
      <c r="O549" t="s">
        <v>51</v>
      </c>
      <c r="P549" t="s">
        <v>52</v>
      </c>
      <c r="Q549" t="s">
        <v>92</v>
      </c>
      <c r="R549" t="s">
        <v>20</v>
      </c>
      <c r="S549" t="s">
        <v>21</v>
      </c>
      <c r="T549" t="s">
        <v>3546</v>
      </c>
      <c r="U549" t="s">
        <v>2330</v>
      </c>
      <c r="V549" t="s">
        <v>63</v>
      </c>
      <c r="W549">
        <v>137.14955290437581</v>
      </c>
      <c r="X549">
        <v>5.5630423968298599</v>
      </c>
      <c r="Y549">
        <v>269</v>
      </c>
      <c r="Z549" t="s">
        <v>3744</v>
      </c>
      <c r="AA549" t="s">
        <v>3554</v>
      </c>
      <c r="AB549" t="s">
        <v>3586</v>
      </c>
      <c r="AC549">
        <v>9</v>
      </c>
      <c r="AD549" t="s">
        <v>3569</v>
      </c>
      <c r="AE549" t="s">
        <v>3554</v>
      </c>
      <c r="AF549" t="s">
        <v>3586</v>
      </c>
      <c r="AG549">
        <v>9</v>
      </c>
      <c r="AH549" t="s">
        <v>3569</v>
      </c>
      <c r="AI549">
        <f t="shared" si="135"/>
        <v>39.95384615384615</v>
      </c>
      <c r="AJ549">
        <f t="shared" si="136"/>
        <v>39.95384615384615</v>
      </c>
      <c r="AK549">
        <f t="shared" si="137"/>
        <v>29.611111111111111</v>
      </c>
      <c r="AL549">
        <f t="shared" si="138"/>
        <v>29.611111111111111</v>
      </c>
      <c r="AM549" t="str">
        <f t="shared" si="139"/>
        <v/>
      </c>
      <c r="AN549" t="str">
        <f t="shared" si="140"/>
        <v/>
      </c>
      <c r="AO549" t="str">
        <f t="shared" si="141"/>
        <v/>
      </c>
      <c r="AP549" t="str">
        <f t="shared" si="142"/>
        <v/>
      </c>
    </row>
    <row r="550" spans="1:42" x14ac:dyDescent="0.3">
      <c r="A550" s="2">
        <v>45148</v>
      </c>
      <c r="B550" s="2">
        <v>45197</v>
      </c>
      <c r="C550">
        <v>49</v>
      </c>
      <c r="D550">
        <f t="shared" si="143"/>
        <v>42.842105263157897</v>
      </c>
      <c r="E550">
        <f t="shared" si="128"/>
        <v>42.842105263157897</v>
      </c>
      <c r="F550" t="str">
        <f t="shared" si="129"/>
        <v/>
      </c>
      <c r="G550" t="str">
        <f t="shared" si="130"/>
        <v/>
      </c>
      <c r="H550">
        <f t="shared" si="131"/>
        <v>31.916666666666668</v>
      </c>
      <c r="I550">
        <f t="shared" si="132"/>
        <v>31.916666666666668</v>
      </c>
      <c r="J550" t="str">
        <f t="shared" si="133"/>
        <v/>
      </c>
      <c r="K550" t="str">
        <f t="shared" si="134"/>
        <v/>
      </c>
      <c r="L550" t="s">
        <v>3537</v>
      </c>
      <c r="M550" t="s">
        <v>725</v>
      </c>
      <c r="N550" t="s">
        <v>103</v>
      </c>
      <c r="O550" t="s">
        <v>33</v>
      </c>
      <c r="P550" t="s">
        <v>59</v>
      </c>
      <c r="Q550" t="s">
        <v>34</v>
      </c>
      <c r="R550" t="s">
        <v>42</v>
      </c>
      <c r="S550" t="s">
        <v>22</v>
      </c>
      <c r="T550" t="s">
        <v>22</v>
      </c>
      <c r="V550" t="s">
        <v>144</v>
      </c>
      <c r="W550">
        <v>89.185577002232819</v>
      </c>
      <c r="X550">
        <v>6.7247877982332662</v>
      </c>
      <c r="Y550">
        <v>270</v>
      </c>
      <c r="Z550" t="s">
        <v>3786</v>
      </c>
      <c r="AA550" t="s">
        <v>3554</v>
      </c>
      <c r="AB550" t="s">
        <v>3586</v>
      </c>
      <c r="AC550">
        <v>8</v>
      </c>
      <c r="AD550" t="s">
        <v>3568</v>
      </c>
      <c r="AE550" t="s">
        <v>3554</v>
      </c>
      <c r="AF550" t="s">
        <v>3586</v>
      </c>
      <c r="AG550">
        <v>9</v>
      </c>
      <c r="AH550" t="s">
        <v>3569</v>
      </c>
      <c r="AI550">
        <f t="shared" si="135"/>
        <v>40.196969696969695</v>
      </c>
      <c r="AJ550">
        <f t="shared" si="136"/>
        <v>40.196969696969695</v>
      </c>
      <c r="AK550" t="str">
        <f t="shared" si="137"/>
        <v/>
      </c>
      <c r="AL550" t="str">
        <f t="shared" si="138"/>
        <v/>
      </c>
      <c r="AM550">
        <f t="shared" si="139"/>
        <v>34.142857142857146</v>
      </c>
      <c r="AN550">
        <f t="shared" si="140"/>
        <v>34.142857142857146</v>
      </c>
      <c r="AO550" t="str">
        <f t="shared" si="141"/>
        <v/>
      </c>
      <c r="AP550" t="str">
        <f t="shared" si="142"/>
        <v/>
      </c>
    </row>
    <row r="551" spans="1:42" x14ac:dyDescent="0.3">
      <c r="A551" s="2">
        <v>45187</v>
      </c>
      <c r="B551" s="2">
        <v>45197</v>
      </c>
      <c r="C551">
        <v>10</v>
      </c>
      <c r="D551">
        <f t="shared" si="143"/>
        <v>42.842105263157897</v>
      </c>
      <c r="E551">
        <f t="shared" si="128"/>
        <v>42.842105263157897</v>
      </c>
      <c r="F551" t="str">
        <f t="shared" si="129"/>
        <v/>
      </c>
      <c r="G551" t="str">
        <f t="shared" si="130"/>
        <v/>
      </c>
      <c r="H551" t="str">
        <f t="shared" si="131"/>
        <v/>
      </c>
      <c r="I551" t="str">
        <f t="shared" si="132"/>
        <v/>
      </c>
      <c r="J551">
        <f t="shared" si="133"/>
        <v>81.333333333333329</v>
      </c>
      <c r="K551">
        <f t="shared" si="134"/>
        <v>81.333333333333329</v>
      </c>
      <c r="L551" t="s">
        <v>3538</v>
      </c>
      <c r="M551" t="s">
        <v>1564</v>
      </c>
      <c r="N551" t="s">
        <v>80</v>
      </c>
      <c r="O551" t="s">
        <v>33</v>
      </c>
      <c r="P551" t="s">
        <v>18</v>
      </c>
      <c r="Q551" t="s">
        <v>19</v>
      </c>
      <c r="R551" t="s">
        <v>35</v>
      </c>
      <c r="S551" t="s">
        <v>22</v>
      </c>
      <c r="T551" t="s">
        <v>22</v>
      </c>
      <c r="V551" t="s">
        <v>76</v>
      </c>
      <c r="W551">
        <v>18.304388603649809</v>
      </c>
      <c r="X551">
        <v>5.4344378222700422</v>
      </c>
      <c r="Y551">
        <v>270</v>
      </c>
      <c r="Z551" t="s">
        <v>3786</v>
      </c>
      <c r="AA551" t="s">
        <v>3554</v>
      </c>
      <c r="AB551" t="s">
        <v>3586</v>
      </c>
      <c r="AC551">
        <v>9</v>
      </c>
      <c r="AD551" t="s">
        <v>3569</v>
      </c>
      <c r="AE551" t="s">
        <v>3554</v>
      </c>
      <c r="AF551" t="s">
        <v>3586</v>
      </c>
      <c r="AG551">
        <v>9</v>
      </c>
      <c r="AH551" t="s">
        <v>3569</v>
      </c>
      <c r="AI551">
        <f t="shared" si="135"/>
        <v>40.196969696969695</v>
      </c>
      <c r="AJ551">
        <f t="shared" si="136"/>
        <v>40.196969696969695</v>
      </c>
      <c r="AK551" t="str">
        <f t="shared" si="137"/>
        <v/>
      </c>
      <c r="AL551" t="str">
        <f t="shared" si="138"/>
        <v/>
      </c>
      <c r="AM551" t="str">
        <f t="shared" si="139"/>
        <v/>
      </c>
      <c r="AN551" t="str">
        <f t="shared" si="140"/>
        <v/>
      </c>
      <c r="AO551">
        <f t="shared" si="141"/>
        <v>71.307692307692307</v>
      </c>
      <c r="AP551">
        <f t="shared" si="142"/>
        <v>71.307692307692307</v>
      </c>
    </row>
    <row r="552" spans="1:42" x14ac:dyDescent="0.3">
      <c r="A552" s="2">
        <v>45191</v>
      </c>
      <c r="B552" s="2">
        <v>45197</v>
      </c>
      <c r="C552">
        <v>6</v>
      </c>
      <c r="D552">
        <f t="shared" si="143"/>
        <v>42.842105263157897</v>
      </c>
      <c r="E552">
        <f t="shared" si="128"/>
        <v>42.842105263157897</v>
      </c>
      <c r="F552">
        <f t="shared" si="129"/>
        <v>46.75</v>
      </c>
      <c r="G552">
        <f t="shared" si="130"/>
        <v>46.75</v>
      </c>
      <c r="H552" t="str">
        <f t="shared" si="131"/>
        <v/>
      </c>
      <c r="I552" t="str">
        <f t="shared" si="132"/>
        <v/>
      </c>
      <c r="J552" t="str">
        <f t="shared" si="133"/>
        <v/>
      </c>
      <c r="K552" t="str">
        <f t="shared" si="134"/>
        <v/>
      </c>
      <c r="L552" t="s">
        <v>3538</v>
      </c>
      <c r="M552" t="s">
        <v>823</v>
      </c>
      <c r="N552" t="s">
        <v>57</v>
      </c>
      <c r="O552" t="s">
        <v>51</v>
      </c>
      <c r="P552" t="s">
        <v>52</v>
      </c>
      <c r="Q552" t="s">
        <v>34</v>
      </c>
      <c r="R552" t="s">
        <v>20</v>
      </c>
      <c r="S552" t="s">
        <v>21</v>
      </c>
      <c r="T552" t="s">
        <v>21</v>
      </c>
      <c r="U552" t="s">
        <v>1637</v>
      </c>
      <c r="V552" t="s">
        <v>54</v>
      </c>
      <c r="W552">
        <v>73.595335859587152</v>
      </c>
      <c r="X552">
        <v>5.9327284833540137</v>
      </c>
      <c r="Y552">
        <v>270</v>
      </c>
      <c r="Z552" t="s">
        <v>3786</v>
      </c>
      <c r="AA552" t="s">
        <v>3554</v>
      </c>
      <c r="AB552" t="s">
        <v>3586</v>
      </c>
      <c r="AC552">
        <v>9</v>
      </c>
      <c r="AD552" t="s">
        <v>3569</v>
      </c>
      <c r="AE552" t="s">
        <v>3554</v>
      </c>
      <c r="AF552" t="s">
        <v>3586</v>
      </c>
      <c r="AG552">
        <v>9</v>
      </c>
      <c r="AH552" t="s">
        <v>3569</v>
      </c>
      <c r="AI552">
        <f t="shared" si="135"/>
        <v>40.196969696969695</v>
      </c>
      <c r="AJ552">
        <f t="shared" si="136"/>
        <v>40.196969696969695</v>
      </c>
      <c r="AK552">
        <f t="shared" si="137"/>
        <v>29.5</v>
      </c>
      <c r="AL552">
        <f t="shared" si="138"/>
        <v>29.5</v>
      </c>
      <c r="AM552" t="str">
        <f t="shared" si="139"/>
        <v/>
      </c>
      <c r="AN552" t="str">
        <f t="shared" si="140"/>
        <v/>
      </c>
      <c r="AO552" t="str">
        <f t="shared" si="141"/>
        <v/>
      </c>
      <c r="AP552" t="str">
        <f t="shared" si="142"/>
        <v/>
      </c>
    </row>
    <row r="553" spans="1:42" x14ac:dyDescent="0.3">
      <c r="A553" s="2">
        <v>45053</v>
      </c>
      <c r="B553" s="2">
        <v>45198</v>
      </c>
      <c r="C553">
        <v>145</v>
      </c>
      <c r="D553">
        <f t="shared" si="143"/>
        <v>46.608695652173914</v>
      </c>
      <c r="E553">
        <f t="shared" si="128"/>
        <v>46.608695652173914</v>
      </c>
      <c r="F553" t="str">
        <f t="shared" si="129"/>
        <v/>
      </c>
      <c r="G553" t="str">
        <f t="shared" si="130"/>
        <v/>
      </c>
      <c r="H553">
        <f t="shared" si="131"/>
        <v>42.266666666666666</v>
      </c>
      <c r="I553">
        <f t="shared" si="132"/>
        <v>42.266666666666666</v>
      </c>
      <c r="J553" t="str">
        <f t="shared" si="133"/>
        <v/>
      </c>
      <c r="K553" t="str">
        <f t="shared" si="134"/>
        <v/>
      </c>
      <c r="L553" t="s">
        <v>3540</v>
      </c>
      <c r="M553" t="s">
        <v>1184</v>
      </c>
      <c r="N553" t="s">
        <v>157</v>
      </c>
      <c r="O553" t="s">
        <v>46</v>
      </c>
      <c r="P553" t="s">
        <v>40</v>
      </c>
      <c r="Q553" t="s">
        <v>41</v>
      </c>
      <c r="R553" t="s">
        <v>42</v>
      </c>
      <c r="S553" t="s">
        <v>22</v>
      </c>
      <c r="T553" t="s">
        <v>22</v>
      </c>
      <c r="V553" t="s">
        <v>43</v>
      </c>
      <c r="W553">
        <v>22.908087193552841</v>
      </c>
      <c r="X553">
        <v>4.0366714269335429</v>
      </c>
      <c r="Y553">
        <v>271</v>
      </c>
      <c r="Z553" t="s">
        <v>3799</v>
      </c>
      <c r="AA553" t="s">
        <v>3554</v>
      </c>
      <c r="AB553" t="s">
        <v>3585</v>
      </c>
      <c r="AC553">
        <v>5</v>
      </c>
      <c r="AD553" t="s">
        <v>3565</v>
      </c>
      <c r="AE553" t="s">
        <v>3554</v>
      </c>
      <c r="AF553" t="s">
        <v>3586</v>
      </c>
      <c r="AG553">
        <v>9</v>
      </c>
      <c r="AH553" t="s">
        <v>3569</v>
      </c>
      <c r="AI553">
        <f t="shared" si="135"/>
        <v>39.691176470588232</v>
      </c>
      <c r="AJ553">
        <f t="shared" si="136"/>
        <v>39.691176470588232</v>
      </c>
      <c r="AK553" t="str">
        <f t="shared" si="137"/>
        <v/>
      </c>
      <c r="AL553" t="str">
        <f t="shared" si="138"/>
        <v/>
      </c>
      <c r="AM553">
        <f t="shared" si="139"/>
        <v>34.277777777777779</v>
      </c>
      <c r="AN553">
        <f t="shared" si="140"/>
        <v>34.277777777777779</v>
      </c>
      <c r="AO553" t="str">
        <f t="shared" si="141"/>
        <v/>
      </c>
      <c r="AP553" t="str">
        <f t="shared" si="142"/>
        <v/>
      </c>
    </row>
    <row r="554" spans="1:42" x14ac:dyDescent="0.3">
      <c r="A554" s="2">
        <v>45184</v>
      </c>
      <c r="B554" s="2">
        <v>45198</v>
      </c>
      <c r="C554">
        <v>14</v>
      </c>
      <c r="D554">
        <f t="shared" si="143"/>
        <v>46.608695652173914</v>
      </c>
      <c r="E554">
        <f t="shared" si="128"/>
        <v>46.608695652173914</v>
      </c>
      <c r="F554" t="str">
        <f t="shared" si="129"/>
        <v/>
      </c>
      <c r="G554" t="str">
        <f t="shared" si="130"/>
        <v/>
      </c>
      <c r="H554">
        <f t="shared" si="131"/>
        <v>42.266666666666666</v>
      </c>
      <c r="I554">
        <f t="shared" si="132"/>
        <v>42.266666666666666</v>
      </c>
      <c r="J554" t="str">
        <f t="shared" si="133"/>
        <v/>
      </c>
      <c r="K554" t="str">
        <f t="shared" si="134"/>
        <v/>
      </c>
      <c r="L554" t="s">
        <v>3538</v>
      </c>
      <c r="M554" t="s">
        <v>87</v>
      </c>
      <c r="N554" t="s">
        <v>118</v>
      </c>
      <c r="O554" t="s">
        <v>17</v>
      </c>
      <c r="P554" t="s">
        <v>40</v>
      </c>
      <c r="Q554" t="s">
        <v>41</v>
      </c>
      <c r="R554" t="s">
        <v>42</v>
      </c>
      <c r="S554" t="s">
        <v>22</v>
      </c>
      <c r="T554" t="s">
        <v>22</v>
      </c>
      <c r="V554" t="s">
        <v>144</v>
      </c>
      <c r="W554">
        <v>77.141719966624677</v>
      </c>
      <c r="X554">
        <v>6.9319959362335606</v>
      </c>
      <c r="Y554">
        <v>271</v>
      </c>
      <c r="Z554" t="s">
        <v>3799</v>
      </c>
      <c r="AA554" t="s">
        <v>3554</v>
      </c>
      <c r="AB554" t="s">
        <v>3586</v>
      </c>
      <c r="AC554">
        <v>9</v>
      </c>
      <c r="AD554" t="s">
        <v>3569</v>
      </c>
      <c r="AE554" t="s">
        <v>3554</v>
      </c>
      <c r="AF554" t="s">
        <v>3586</v>
      </c>
      <c r="AG554">
        <v>9</v>
      </c>
      <c r="AH554" t="s">
        <v>3569</v>
      </c>
      <c r="AI554">
        <f t="shared" si="135"/>
        <v>39.691176470588232</v>
      </c>
      <c r="AJ554">
        <f t="shared" si="136"/>
        <v>39.691176470588232</v>
      </c>
      <c r="AK554" t="str">
        <f t="shared" si="137"/>
        <v/>
      </c>
      <c r="AL554" t="str">
        <f t="shared" si="138"/>
        <v/>
      </c>
      <c r="AM554">
        <f t="shared" si="139"/>
        <v>34.277777777777779</v>
      </c>
      <c r="AN554">
        <f t="shared" si="140"/>
        <v>34.277777777777779</v>
      </c>
      <c r="AO554" t="str">
        <f t="shared" si="141"/>
        <v/>
      </c>
      <c r="AP554" t="str">
        <f t="shared" si="142"/>
        <v/>
      </c>
    </row>
    <row r="555" spans="1:42" x14ac:dyDescent="0.3">
      <c r="A555" s="2">
        <v>45106</v>
      </c>
      <c r="B555" s="2">
        <v>45198</v>
      </c>
      <c r="C555">
        <v>92</v>
      </c>
      <c r="D555">
        <f t="shared" si="143"/>
        <v>46.608695652173914</v>
      </c>
      <c r="E555">
        <f t="shared" si="128"/>
        <v>46.608695652173914</v>
      </c>
      <c r="F555" t="str">
        <f t="shared" si="129"/>
        <v/>
      </c>
      <c r="G555" t="str">
        <f t="shared" si="130"/>
        <v/>
      </c>
      <c r="H555">
        <f t="shared" si="131"/>
        <v>42.266666666666666</v>
      </c>
      <c r="I555">
        <f t="shared" si="132"/>
        <v>42.266666666666666</v>
      </c>
      <c r="J555" t="str">
        <f t="shared" si="133"/>
        <v/>
      </c>
      <c r="K555" t="str">
        <f t="shared" si="134"/>
        <v/>
      </c>
      <c r="L555" t="s">
        <v>3540</v>
      </c>
      <c r="M555" t="s">
        <v>562</v>
      </c>
      <c r="N555" t="s">
        <v>157</v>
      </c>
      <c r="O555" t="s">
        <v>46</v>
      </c>
      <c r="P555" t="s">
        <v>119</v>
      </c>
      <c r="Q555" t="s">
        <v>120</v>
      </c>
      <c r="R555" t="s">
        <v>42</v>
      </c>
      <c r="S555" t="s">
        <v>21</v>
      </c>
      <c r="T555" t="s">
        <v>21</v>
      </c>
      <c r="U555" t="s">
        <v>3158</v>
      </c>
      <c r="V555" t="s">
        <v>43</v>
      </c>
      <c r="W555">
        <v>35.532854189892937</v>
      </c>
      <c r="X555">
        <v>4.3549246608770096</v>
      </c>
      <c r="Y555">
        <v>271</v>
      </c>
      <c r="Z555" t="s">
        <v>3799</v>
      </c>
      <c r="AA555" t="s">
        <v>3554</v>
      </c>
      <c r="AB555" t="s">
        <v>3585</v>
      </c>
      <c r="AC555">
        <v>6</v>
      </c>
      <c r="AD555" t="s">
        <v>3566</v>
      </c>
      <c r="AE555" t="s">
        <v>3554</v>
      </c>
      <c r="AF555" t="s">
        <v>3586</v>
      </c>
      <c r="AG555">
        <v>9</v>
      </c>
      <c r="AH555" t="s">
        <v>3569</v>
      </c>
      <c r="AI555">
        <f t="shared" si="135"/>
        <v>39.691176470588232</v>
      </c>
      <c r="AJ555">
        <f t="shared" si="136"/>
        <v>39.691176470588232</v>
      </c>
      <c r="AK555" t="str">
        <f t="shared" si="137"/>
        <v/>
      </c>
      <c r="AL555" t="str">
        <f t="shared" si="138"/>
        <v/>
      </c>
      <c r="AM555">
        <f t="shared" si="139"/>
        <v>34.277777777777779</v>
      </c>
      <c r="AN555">
        <f t="shared" si="140"/>
        <v>34.277777777777779</v>
      </c>
      <c r="AO555" t="str">
        <f t="shared" si="141"/>
        <v/>
      </c>
      <c r="AP555" t="str">
        <f t="shared" si="142"/>
        <v/>
      </c>
    </row>
    <row r="556" spans="1:42" x14ac:dyDescent="0.3">
      <c r="A556" s="2">
        <v>45191</v>
      </c>
      <c r="B556" s="2">
        <v>45198</v>
      </c>
      <c r="C556">
        <v>7</v>
      </c>
      <c r="D556">
        <f t="shared" si="143"/>
        <v>46.608695652173914</v>
      </c>
      <c r="E556">
        <f t="shared" si="128"/>
        <v>46.608695652173914</v>
      </c>
      <c r="F556" t="str">
        <f t="shared" si="129"/>
        <v/>
      </c>
      <c r="G556" t="str">
        <f t="shared" si="130"/>
        <v/>
      </c>
      <c r="H556" t="str">
        <f t="shared" si="131"/>
        <v/>
      </c>
      <c r="I556" t="str">
        <f t="shared" si="132"/>
        <v/>
      </c>
      <c r="J556">
        <f t="shared" si="133"/>
        <v>62.75</v>
      </c>
      <c r="K556">
        <f t="shared" si="134"/>
        <v>62.75</v>
      </c>
      <c r="L556" t="s">
        <v>3538</v>
      </c>
      <c r="M556" t="s">
        <v>788</v>
      </c>
      <c r="N556" t="s">
        <v>157</v>
      </c>
      <c r="O556" t="s">
        <v>46</v>
      </c>
      <c r="P556" t="s">
        <v>40</v>
      </c>
      <c r="Q556" t="s">
        <v>41</v>
      </c>
      <c r="R556" t="s">
        <v>35</v>
      </c>
      <c r="S556" t="s">
        <v>21</v>
      </c>
      <c r="T556" t="s">
        <v>3546</v>
      </c>
      <c r="U556" t="s">
        <v>2883</v>
      </c>
      <c r="V556" t="s">
        <v>30</v>
      </c>
      <c r="W556">
        <v>25.278619288936891</v>
      </c>
      <c r="X556">
        <v>4.2598035810641601</v>
      </c>
      <c r="Y556">
        <v>271</v>
      </c>
      <c r="Z556" t="s">
        <v>3799</v>
      </c>
      <c r="AA556" t="s">
        <v>3554</v>
      </c>
      <c r="AB556" t="s">
        <v>3586</v>
      </c>
      <c r="AC556">
        <v>9</v>
      </c>
      <c r="AD556" t="s">
        <v>3569</v>
      </c>
      <c r="AE556" t="s">
        <v>3554</v>
      </c>
      <c r="AF556" t="s">
        <v>3586</v>
      </c>
      <c r="AG556">
        <v>9</v>
      </c>
      <c r="AH556" t="s">
        <v>3569</v>
      </c>
      <c r="AI556">
        <f t="shared" si="135"/>
        <v>39.691176470588232</v>
      </c>
      <c r="AJ556">
        <f t="shared" si="136"/>
        <v>39.691176470588232</v>
      </c>
      <c r="AK556" t="str">
        <f t="shared" si="137"/>
        <v/>
      </c>
      <c r="AL556" t="str">
        <f t="shared" si="138"/>
        <v/>
      </c>
      <c r="AM556" t="str">
        <f t="shared" si="139"/>
        <v/>
      </c>
      <c r="AN556" t="str">
        <f t="shared" si="140"/>
        <v/>
      </c>
      <c r="AO556">
        <f t="shared" si="141"/>
        <v>66.714285714285708</v>
      </c>
      <c r="AP556">
        <f t="shared" si="142"/>
        <v>66.714285714285708</v>
      </c>
    </row>
    <row r="557" spans="1:42" x14ac:dyDescent="0.3">
      <c r="A557" s="2">
        <v>45193</v>
      </c>
      <c r="B557" s="2">
        <v>45199</v>
      </c>
      <c r="C557">
        <v>6</v>
      </c>
      <c r="D557">
        <f t="shared" si="143"/>
        <v>42.217391304347828</v>
      </c>
      <c r="E557">
        <f t="shared" si="128"/>
        <v>42.217391304347828</v>
      </c>
      <c r="F557" t="str">
        <f t="shared" si="129"/>
        <v/>
      </c>
      <c r="G557" t="str">
        <f t="shared" si="130"/>
        <v/>
      </c>
      <c r="H557">
        <f t="shared" si="131"/>
        <v>37.571428571428569</v>
      </c>
      <c r="I557">
        <f t="shared" si="132"/>
        <v>37.571428571428569</v>
      </c>
      <c r="J557" t="str">
        <f t="shared" si="133"/>
        <v/>
      </c>
      <c r="K557" t="str">
        <f t="shared" si="134"/>
        <v/>
      </c>
      <c r="L557" t="s">
        <v>3538</v>
      </c>
      <c r="M557" t="s">
        <v>3272</v>
      </c>
      <c r="N557" t="s">
        <v>57</v>
      </c>
      <c r="O557" t="s">
        <v>17</v>
      </c>
      <c r="P557" t="s">
        <v>40</v>
      </c>
      <c r="Q557" t="s">
        <v>41</v>
      </c>
      <c r="R557" t="s">
        <v>42</v>
      </c>
      <c r="S557" t="s">
        <v>22</v>
      </c>
      <c r="T557" t="s">
        <v>22</v>
      </c>
      <c r="V557" t="s">
        <v>76</v>
      </c>
      <c r="W557">
        <v>41.192227306714393</v>
      </c>
      <c r="X557">
        <v>5.9263826067300869</v>
      </c>
      <c r="Y557">
        <v>272</v>
      </c>
      <c r="Z557" t="s">
        <v>3920</v>
      </c>
      <c r="AA557" t="s">
        <v>3554</v>
      </c>
      <c r="AB557" t="s">
        <v>3586</v>
      </c>
      <c r="AC557">
        <v>9</v>
      </c>
      <c r="AD557" t="s">
        <v>3569</v>
      </c>
      <c r="AE557" t="s">
        <v>3554</v>
      </c>
      <c r="AF557" t="s">
        <v>3586</v>
      </c>
      <c r="AG557">
        <v>9</v>
      </c>
      <c r="AH557" t="s">
        <v>3569</v>
      </c>
      <c r="AI557">
        <f t="shared" si="135"/>
        <v>37.92537313432836</v>
      </c>
      <c r="AJ557">
        <f t="shared" si="136"/>
        <v>37.92537313432836</v>
      </c>
      <c r="AK557" t="str">
        <f t="shared" si="137"/>
        <v/>
      </c>
      <c r="AL557" t="str">
        <f t="shared" si="138"/>
        <v/>
      </c>
      <c r="AM557">
        <f t="shared" si="139"/>
        <v>31.837837837837839</v>
      </c>
      <c r="AN557">
        <f t="shared" si="140"/>
        <v>31.837837837837839</v>
      </c>
      <c r="AO557" t="str">
        <f t="shared" si="141"/>
        <v/>
      </c>
      <c r="AP557" t="str">
        <f t="shared" si="142"/>
        <v/>
      </c>
    </row>
    <row r="558" spans="1:42" x14ac:dyDescent="0.3">
      <c r="A558" s="2">
        <v>45197</v>
      </c>
      <c r="B558" s="2">
        <v>45199</v>
      </c>
      <c r="C558">
        <v>2</v>
      </c>
      <c r="D558">
        <f t="shared" si="143"/>
        <v>42.217391304347828</v>
      </c>
      <c r="E558">
        <f t="shared" si="128"/>
        <v>42.217391304347828</v>
      </c>
      <c r="F558" t="str">
        <f t="shared" si="129"/>
        <v/>
      </c>
      <c r="G558" t="str">
        <f t="shared" si="130"/>
        <v/>
      </c>
      <c r="H558">
        <f t="shared" si="131"/>
        <v>37.571428571428569</v>
      </c>
      <c r="I558">
        <f t="shared" si="132"/>
        <v>37.571428571428569</v>
      </c>
      <c r="J558" t="str">
        <f t="shared" si="133"/>
        <v/>
      </c>
      <c r="K558" t="str">
        <f t="shared" si="134"/>
        <v/>
      </c>
      <c r="L558" t="s">
        <v>3538</v>
      </c>
      <c r="M558" t="s">
        <v>1326</v>
      </c>
      <c r="N558" t="s">
        <v>80</v>
      </c>
      <c r="O558" t="s">
        <v>51</v>
      </c>
      <c r="P558" t="s">
        <v>59</v>
      </c>
      <c r="Q558" t="s">
        <v>92</v>
      </c>
      <c r="R558" t="s">
        <v>42</v>
      </c>
      <c r="S558" t="s">
        <v>21</v>
      </c>
      <c r="T558" t="s">
        <v>3546</v>
      </c>
      <c r="U558" t="s">
        <v>1327</v>
      </c>
      <c r="V558" t="s">
        <v>144</v>
      </c>
      <c r="W558">
        <v>22.791682116058531</v>
      </c>
      <c r="X558">
        <v>4.386447998145294</v>
      </c>
      <c r="Y558">
        <v>272</v>
      </c>
      <c r="Z558" t="s">
        <v>3920</v>
      </c>
      <c r="AA558" t="s">
        <v>3554</v>
      </c>
      <c r="AB558" t="s">
        <v>3586</v>
      </c>
      <c r="AC558">
        <v>9</v>
      </c>
      <c r="AD558" t="s">
        <v>3569</v>
      </c>
      <c r="AE558" t="s">
        <v>3554</v>
      </c>
      <c r="AF558" t="s">
        <v>3586</v>
      </c>
      <c r="AG558">
        <v>9</v>
      </c>
      <c r="AH558" t="s">
        <v>3569</v>
      </c>
      <c r="AI558">
        <f t="shared" si="135"/>
        <v>37.92537313432836</v>
      </c>
      <c r="AJ558">
        <f t="shared" si="136"/>
        <v>37.92537313432836</v>
      </c>
      <c r="AK558" t="str">
        <f t="shared" si="137"/>
        <v/>
      </c>
      <c r="AL558" t="str">
        <f t="shared" si="138"/>
        <v/>
      </c>
      <c r="AM558">
        <f t="shared" si="139"/>
        <v>31.837837837837839</v>
      </c>
      <c r="AN558">
        <f t="shared" si="140"/>
        <v>31.837837837837839</v>
      </c>
      <c r="AO558" t="str">
        <f t="shared" si="141"/>
        <v/>
      </c>
      <c r="AP558" t="str">
        <f t="shared" si="142"/>
        <v/>
      </c>
    </row>
    <row r="559" spans="1:42" x14ac:dyDescent="0.3">
      <c r="A559" s="2">
        <v>45192</v>
      </c>
      <c r="B559" s="2">
        <v>45199</v>
      </c>
      <c r="C559">
        <v>7</v>
      </c>
      <c r="D559">
        <f t="shared" si="143"/>
        <v>42.217391304347828</v>
      </c>
      <c r="E559">
        <f t="shared" si="128"/>
        <v>42.217391304347828</v>
      </c>
      <c r="F559">
        <f t="shared" si="129"/>
        <v>38.799999999999997</v>
      </c>
      <c r="G559">
        <f t="shared" si="130"/>
        <v>38.799999999999997</v>
      </c>
      <c r="H559" t="str">
        <f t="shared" si="131"/>
        <v/>
      </c>
      <c r="I559" t="str">
        <f t="shared" si="132"/>
        <v/>
      </c>
      <c r="J559" t="str">
        <f t="shared" si="133"/>
        <v/>
      </c>
      <c r="K559" t="str">
        <f t="shared" si="134"/>
        <v/>
      </c>
      <c r="L559" t="s">
        <v>3538</v>
      </c>
      <c r="M559" t="s">
        <v>2117</v>
      </c>
      <c r="N559" t="s">
        <v>80</v>
      </c>
      <c r="O559" t="s">
        <v>33</v>
      </c>
      <c r="P559" t="s">
        <v>52</v>
      </c>
      <c r="Q559" t="s">
        <v>92</v>
      </c>
      <c r="R559" t="s">
        <v>20</v>
      </c>
      <c r="S559" t="s">
        <v>21</v>
      </c>
      <c r="T559" t="s">
        <v>21</v>
      </c>
      <c r="U559" t="s">
        <v>2118</v>
      </c>
      <c r="V559" t="s">
        <v>76</v>
      </c>
      <c r="W559">
        <v>26.586970328171631</v>
      </c>
      <c r="X559">
        <v>4.6784774267774498</v>
      </c>
      <c r="Y559">
        <v>272</v>
      </c>
      <c r="Z559" t="s">
        <v>3920</v>
      </c>
      <c r="AA559" t="s">
        <v>3554</v>
      </c>
      <c r="AB559" t="s">
        <v>3586</v>
      </c>
      <c r="AC559">
        <v>9</v>
      </c>
      <c r="AD559" t="s">
        <v>3569</v>
      </c>
      <c r="AE559" t="s">
        <v>3554</v>
      </c>
      <c r="AF559" t="s">
        <v>3586</v>
      </c>
      <c r="AG559">
        <v>9</v>
      </c>
      <c r="AH559" t="s">
        <v>3569</v>
      </c>
      <c r="AI559">
        <f t="shared" si="135"/>
        <v>37.92537313432836</v>
      </c>
      <c r="AJ559">
        <f t="shared" si="136"/>
        <v>37.92537313432836</v>
      </c>
      <c r="AK559">
        <f t="shared" si="137"/>
        <v>25.555555555555557</v>
      </c>
      <c r="AL559">
        <f t="shared" si="138"/>
        <v>25.555555555555557</v>
      </c>
      <c r="AM559" t="str">
        <f t="shared" si="139"/>
        <v/>
      </c>
      <c r="AN559" t="str">
        <f t="shared" si="140"/>
        <v/>
      </c>
      <c r="AO559" t="str">
        <f t="shared" si="141"/>
        <v/>
      </c>
      <c r="AP559" t="str">
        <f t="shared" si="142"/>
        <v/>
      </c>
    </row>
    <row r="560" spans="1:42" x14ac:dyDescent="0.3">
      <c r="A560" s="2">
        <v>45198</v>
      </c>
      <c r="B560" s="2">
        <v>45199</v>
      </c>
      <c r="C560">
        <v>1</v>
      </c>
      <c r="D560">
        <f t="shared" si="143"/>
        <v>42.217391304347828</v>
      </c>
      <c r="E560">
        <f t="shared" si="128"/>
        <v>42.217391304347828</v>
      </c>
      <c r="F560" t="str">
        <f t="shared" si="129"/>
        <v/>
      </c>
      <c r="G560" t="str">
        <f t="shared" si="130"/>
        <v/>
      </c>
      <c r="H560">
        <f t="shared" si="131"/>
        <v>37.571428571428569</v>
      </c>
      <c r="I560">
        <f t="shared" si="132"/>
        <v>37.571428571428569</v>
      </c>
      <c r="J560" t="str">
        <f t="shared" si="133"/>
        <v/>
      </c>
      <c r="K560" t="str">
        <f t="shared" si="134"/>
        <v/>
      </c>
      <c r="L560" t="s">
        <v>3538</v>
      </c>
      <c r="M560" t="s">
        <v>1466</v>
      </c>
      <c r="N560" t="s">
        <v>39</v>
      </c>
      <c r="O560" t="s">
        <v>46</v>
      </c>
      <c r="P560" t="s">
        <v>119</v>
      </c>
      <c r="Q560" t="s">
        <v>120</v>
      </c>
      <c r="R560" t="s">
        <v>42</v>
      </c>
      <c r="S560" t="s">
        <v>21</v>
      </c>
      <c r="T560" t="s">
        <v>21</v>
      </c>
      <c r="U560" t="s">
        <v>2977</v>
      </c>
      <c r="V560" t="s">
        <v>43</v>
      </c>
      <c r="W560">
        <v>162.15117623842781</v>
      </c>
      <c r="X560">
        <v>6.6999186610064108</v>
      </c>
      <c r="Y560">
        <v>272</v>
      </c>
      <c r="Z560" t="s">
        <v>3920</v>
      </c>
      <c r="AA560" t="s">
        <v>3554</v>
      </c>
      <c r="AB560" t="s">
        <v>3586</v>
      </c>
      <c r="AC560">
        <v>9</v>
      </c>
      <c r="AD560" t="s">
        <v>3569</v>
      </c>
      <c r="AE560" t="s">
        <v>3554</v>
      </c>
      <c r="AF560" t="s">
        <v>3586</v>
      </c>
      <c r="AG560">
        <v>9</v>
      </c>
      <c r="AH560" t="s">
        <v>3569</v>
      </c>
      <c r="AI560">
        <f t="shared" si="135"/>
        <v>37.92537313432836</v>
      </c>
      <c r="AJ560">
        <f t="shared" si="136"/>
        <v>37.92537313432836</v>
      </c>
      <c r="AK560" t="str">
        <f t="shared" si="137"/>
        <v/>
      </c>
      <c r="AL560" t="str">
        <f t="shared" si="138"/>
        <v/>
      </c>
      <c r="AM560">
        <f t="shared" si="139"/>
        <v>31.837837837837839</v>
      </c>
      <c r="AN560">
        <f t="shared" si="140"/>
        <v>31.837837837837839</v>
      </c>
      <c r="AO560" t="str">
        <f t="shared" si="141"/>
        <v/>
      </c>
      <c r="AP560" t="str">
        <f t="shared" si="142"/>
        <v/>
      </c>
    </row>
    <row r="561" spans="1:42" x14ac:dyDescent="0.3">
      <c r="A561" s="2">
        <v>45196</v>
      </c>
      <c r="B561" s="2">
        <v>45200</v>
      </c>
      <c r="C561">
        <v>4</v>
      </c>
      <c r="D561">
        <f t="shared" si="143"/>
        <v>39.666666666666664</v>
      </c>
      <c r="E561">
        <f t="shared" si="128"/>
        <v>39.666666666666664</v>
      </c>
      <c r="F561" t="str">
        <f t="shared" si="129"/>
        <v/>
      </c>
      <c r="G561" t="str">
        <f t="shared" si="130"/>
        <v/>
      </c>
      <c r="H561">
        <f t="shared" si="131"/>
        <v>30.307692307692307</v>
      </c>
      <c r="I561">
        <f t="shared" si="132"/>
        <v>30.307692307692307</v>
      </c>
      <c r="J561" t="str">
        <f t="shared" si="133"/>
        <v/>
      </c>
      <c r="K561" t="str">
        <f t="shared" si="134"/>
        <v/>
      </c>
      <c r="L561" t="s">
        <v>3538</v>
      </c>
      <c r="M561" t="s">
        <v>1353</v>
      </c>
      <c r="N561" t="s">
        <v>80</v>
      </c>
      <c r="O561" t="s">
        <v>33</v>
      </c>
      <c r="P561" t="s">
        <v>59</v>
      </c>
      <c r="Q561" t="s">
        <v>19</v>
      </c>
      <c r="R561" t="s">
        <v>42</v>
      </c>
      <c r="S561" t="s">
        <v>22</v>
      </c>
      <c r="T561" t="s">
        <v>22</v>
      </c>
      <c r="V561" t="s">
        <v>43</v>
      </c>
      <c r="W561">
        <v>29.380854196079429</v>
      </c>
      <c r="X561">
        <v>5.2206925295604227</v>
      </c>
      <c r="Y561">
        <v>273</v>
      </c>
      <c r="Z561" t="s">
        <v>3691</v>
      </c>
      <c r="AA561" t="s">
        <v>3554</v>
      </c>
      <c r="AB561" t="s">
        <v>3586</v>
      </c>
      <c r="AC561">
        <v>9</v>
      </c>
      <c r="AD561" t="s">
        <v>3569</v>
      </c>
      <c r="AE561" t="s">
        <v>3554</v>
      </c>
      <c r="AF561" t="s">
        <v>3587</v>
      </c>
      <c r="AG561">
        <v>10</v>
      </c>
      <c r="AH561" t="s">
        <v>3570</v>
      </c>
      <c r="AI561">
        <f t="shared" si="135"/>
        <v>36.971014492753625</v>
      </c>
      <c r="AJ561">
        <f t="shared" si="136"/>
        <v>36.971014492753625</v>
      </c>
      <c r="AK561" t="str">
        <f t="shared" si="137"/>
        <v/>
      </c>
      <c r="AL561" t="str">
        <f t="shared" si="138"/>
        <v/>
      </c>
      <c r="AM561">
        <f t="shared" si="139"/>
        <v>30.46153846153846</v>
      </c>
      <c r="AN561">
        <f t="shared" si="140"/>
        <v>30.46153846153846</v>
      </c>
      <c r="AO561" t="str">
        <f t="shared" si="141"/>
        <v/>
      </c>
      <c r="AP561" t="str">
        <f t="shared" si="142"/>
        <v/>
      </c>
    </row>
    <row r="562" spans="1:42" x14ac:dyDescent="0.3">
      <c r="A562" s="2">
        <v>45194</v>
      </c>
      <c r="B562" s="2">
        <v>45200</v>
      </c>
      <c r="C562">
        <v>6</v>
      </c>
      <c r="D562">
        <f t="shared" si="143"/>
        <v>39.666666666666664</v>
      </c>
      <c r="E562">
        <f t="shared" si="128"/>
        <v>39.666666666666664</v>
      </c>
      <c r="F562" t="str">
        <f t="shared" si="129"/>
        <v/>
      </c>
      <c r="G562" t="str">
        <f t="shared" si="130"/>
        <v/>
      </c>
      <c r="H562">
        <f t="shared" si="131"/>
        <v>30.307692307692307</v>
      </c>
      <c r="I562">
        <f t="shared" si="132"/>
        <v>30.307692307692307</v>
      </c>
      <c r="J562" t="str">
        <f t="shared" si="133"/>
        <v/>
      </c>
      <c r="K562" t="str">
        <f t="shared" si="134"/>
        <v/>
      </c>
      <c r="L562" t="s">
        <v>3538</v>
      </c>
      <c r="M562" t="s">
        <v>2015</v>
      </c>
      <c r="N562" t="s">
        <v>16</v>
      </c>
      <c r="O562" t="s">
        <v>46</v>
      </c>
      <c r="P562" t="s">
        <v>119</v>
      </c>
      <c r="Q562" t="s">
        <v>120</v>
      </c>
      <c r="R562" t="s">
        <v>42</v>
      </c>
      <c r="S562" t="s">
        <v>21</v>
      </c>
      <c r="T562" t="s">
        <v>21</v>
      </c>
      <c r="U562" t="s">
        <v>2410</v>
      </c>
      <c r="V562" t="s">
        <v>30</v>
      </c>
      <c r="W562">
        <v>86.928557558178113</v>
      </c>
      <c r="X562">
        <v>6.8833113037330831</v>
      </c>
      <c r="Y562">
        <v>273</v>
      </c>
      <c r="Z562" t="s">
        <v>3691</v>
      </c>
      <c r="AA562" t="s">
        <v>3554</v>
      </c>
      <c r="AB562" t="s">
        <v>3586</v>
      </c>
      <c r="AC562">
        <v>9</v>
      </c>
      <c r="AD562" t="s">
        <v>3569</v>
      </c>
      <c r="AE562" t="s">
        <v>3554</v>
      </c>
      <c r="AF562" t="s">
        <v>3587</v>
      </c>
      <c r="AG562">
        <v>10</v>
      </c>
      <c r="AH562" t="s">
        <v>3570</v>
      </c>
      <c r="AI562">
        <f t="shared" si="135"/>
        <v>36.971014492753625</v>
      </c>
      <c r="AJ562">
        <f t="shared" si="136"/>
        <v>36.971014492753625</v>
      </c>
      <c r="AK562" t="str">
        <f t="shared" si="137"/>
        <v/>
      </c>
      <c r="AL562" t="str">
        <f t="shared" si="138"/>
        <v/>
      </c>
      <c r="AM562">
        <f t="shared" si="139"/>
        <v>30.46153846153846</v>
      </c>
      <c r="AN562">
        <f t="shared" si="140"/>
        <v>30.46153846153846</v>
      </c>
      <c r="AO562" t="str">
        <f t="shared" si="141"/>
        <v/>
      </c>
      <c r="AP562" t="str">
        <f t="shared" si="142"/>
        <v/>
      </c>
    </row>
    <row r="563" spans="1:42" x14ac:dyDescent="0.3">
      <c r="A563" s="2">
        <v>45192</v>
      </c>
      <c r="B563" s="2">
        <v>45202</v>
      </c>
      <c r="C563">
        <v>10</v>
      </c>
      <c r="D563">
        <f t="shared" si="143"/>
        <v>23.764705882352942</v>
      </c>
      <c r="E563">
        <f t="shared" si="128"/>
        <v>23.764705882352942</v>
      </c>
      <c r="F563" t="str">
        <f t="shared" si="129"/>
        <v/>
      </c>
      <c r="G563" t="str">
        <f t="shared" si="130"/>
        <v/>
      </c>
      <c r="H563">
        <f t="shared" si="131"/>
        <v>32.9</v>
      </c>
      <c r="I563">
        <f t="shared" si="132"/>
        <v>32.9</v>
      </c>
      <c r="J563" t="str">
        <f t="shared" si="133"/>
        <v/>
      </c>
      <c r="K563" t="str">
        <f t="shared" si="134"/>
        <v/>
      </c>
      <c r="L563" t="s">
        <v>3538</v>
      </c>
      <c r="M563" t="s">
        <v>2517</v>
      </c>
      <c r="N563" t="s">
        <v>80</v>
      </c>
      <c r="O563" t="s">
        <v>58</v>
      </c>
      <c r="P563" t="s">
        <v>52</v>
      </c>
      <c r="Q563" t="s">
        <v>92</v>
      </c>
      <c r="R563" t="s">
        <v>42</v>
      </c>
      <c r="S563" t="s">
        <v>22</v>
      </c>
      <c r="T563" t="s">
        <v>22</v>
      </c>
      <c r="V563" t="s">
        <v>43</v>
      </c>
      <c r="W563">
        <v>20.104432441479808</v>
      </c>
      <c r="X563">
        <v>5.4441525253798089</v>
      </c>
      <c r="Y563">
        <v>275</v>
      </c>
      <c r="Z563" t="s">
        <v>3922</v>
      </c>
      <c r="AA563" t="s">
        <v>3554</v>
      </c>
      <c r="AB563" t="s">
        <v>3586</v>
      </c>
      <c r="AC563">
        <v>9</v>
      </c>
      <c r="AD563" t="s">
        <v>3569</v>
      </c>
      <c r="AE563" t="s">
        <v>3554</v>
      </c>
      <c r="AF563" t="s">
        <v>3587</v>
      </c>
      <c r="AG563">
        <v>10</v>
      </c>
      <c r="AH563" t="s">
        <v>3570</v>
      </c>
      <c r="AI563">
        <f t="shared" si="135"/>
        <v>37.194029850746269</v>
      </c>
      <c r="AJ563">
        <f t="shared" si="136"/>
        <v>37.194029850746269</v>
      </c>
      <c r="AK563" t="str">
        <f t="shared" si="137"/>
        <v/>
      </c>
      <c r="AL563" t="str">
        <f t="shared" si="138"/>
        <v/>
      </c>
      <c r="AM563">
        <f t="shared" si="139"/>
        <v>30.763157894736842</v>
      </c>
      <c r="AN563">
        <f t="shared" si="140"/>
        <v>30.763157894736842</v>
      </c>
      <c r="AO563" t="str">
        <f t="shared" si="141"/>
        <v/>
      </c>
      <c r="AP563" t="str">
        <f t="shared" si="142"/>
        <v/>
      </c>
    </row>
    <row r="564" spans="1:42" x14ac:dyDescent="0.3">
      <c r="A564" s="2">
        <v>45166</v>
      </c>
      <c r="B564" s="2">
        <v>45202</v>
      </c>
      <c r="C564">
        <v>36</v>
      </c>
      <c r="D564">
        <f t="shared" si="143"/>
        <v>23.764705882352942</v>
      </c>
      <c r="E564">
        <f t="shared" si="128"/>
        <v>23.764705882352942</v>
      </c>
      <c r="F564">
        <f t="shared" si="129"/>
        <v>11.6</v>
      </c>
      <c r="G564">
        <f t="shared" si="130"/>
        <v>11.6</v>
      </c>
      <c r="H564" t="str">
        <f t="shared" si="131"/>
        <v/>
      </c>
      <c r="I564" t="str">
        <f t="shared" si="132"/>
        <v/>
      </c>
      <c r="J564" t="str">
        <f t="shared" si="133"/>
        <v/>
      </c>
      <c r="K564" t="str">
        <f t="shared" si="134"/>
        <v/>
      </c>
      <c r="L564" t="s">
        <v>3537</v>
      </c>
      <c r="M564" t="s">
        <v>411</v>
      </c>
      <c r="N564" t="s">
        <v>103</v>
      </c>
      <c r="O564" t="s">
        <v>46</v>
      </c>
      <c r="P564" t="s">
        <v>119</v>
      </c>
      <c r="Q564" t="s">
        <v>120</v>
      </c>
      <c r="R564" t="s">
        <v>20</v>
      </c>
      <c r="S564" t="s">
        <v>21</v>
      </c>
      <c r="T564" t="s">
        <v>3546</v>
      </c>
      <c r="U564" t="s">
        <v>1941</v>
      </c>
      <c r="V564" t="s">
        <v>24</v>
      </c>
      <c r="W564">
        <v>86.798292724322295</v>
      </c>
      <c r="X564">
        <v>7.1168084994716097</v>
      </c>
      <c r="Y564">
        <v>275</v>
      </c>
      <c r="Z564" t="s">
        <v>3922</v>
      </c>
      <c r="AA564" t="s">
        <v>3554</v>
      </c>
      <c r="AB564" t="s">
        <v>3586</v>
      </c>
      <c r="AC564">
        <v>8</v>
      </c>
      <c r="AD564" t="s">
        <v>3568</v>
      </c>
      <c r="AE564" t="s">
        <v>3554</v>
      </c>
      <c r="AF564" t="s">
        <v>3587</v>
      </c>
      <c r="AG564">
        <v>10</v>
      </c>
      <c r="AH564" t="s">
        <v>3570</v>
      </c>
      <c r="AI564">
        <f t="shared" si="135"/>
        <v>37.194029850746269</v>
      </c>
      <c r="AJ564">
        <f t="shared" si="136"/>
        <v>37.194029850746269</v>
      </c>
      <c r="AK564">
        <f t="shared" si="137"/>
        <v>26.111111111111111</v>
      </c>
      <c r="AL564">
        <f t="shared" si="138"/>
        <v>26.111111111111111</v>
      </c>
      <c r="AM564" t="str">
        <f t="shared" si="139"/>
        <v/>
      </c>
      <c r="AN564" t="str">
        <f t="shared" si="140"/>
        <v/>
      </c>
      <c r="AO564" t="str">
        <f t="shared" si="141"/>
        <v/>
      </c>
      <c r="AP564" t="str">
        <f t="shared" si="142"/>
        <v/>
      </c>
    </row>
    <row r="565" spans="1:42" x14ac:dyDescent="0.3">
      <c r="A565" s="2">
        <v>45196</v>
      </c>
      <c r="B565" s="2">
        <v>45202</v>
      </c>
      <c r="C565">
        <v>6</v>
      </c>
      <c r="D565">
        <f t="shared" si="143"/>
        <v>23.764705882352942</v>
      </c>
      <c r="E565">
        <f t="shared" si="128"/>
        <v>23.764705882352942</v>
      </c>
      <c r="F565">
        <f t="shared" si="129"/>
        <v>11.6</v>
      </c>
      <c r="G565">
        <f t="shared" si="130"/>
        <v>11.6</v>
      </c>
      <c r="H565" t="str">
        <f t="shared" si="131"/>
        <v/>
      </c>
      <c r="I565" t="str">
        <f t="shared" si="132"/>
        <v/>
      </c>
      <c r="J565" t="str">
        <f t="shared" si="133"/>
        <v/>
      </c>
      <c r="K565" t="str">
        <f t="shared" si="134"/>
        <v/>
      </c>
      <c r="L565" t="s">
        <v>3538</v>
      </c>
      <c r="M565" t="s">
        <v>631</v>
      </c>
      <c r="N565" t="s">
        <v>57</v>
      </c>
      <c r="O565" t="s">
        <v>46</v>
      </c>
      <c r="P565" t="s">
        <v>18</v>
      </c>
      <c r="Q565" t="s">
        <v>34</v>
      </c>
      <c r="R565" t="s">
        <v>20</v>
      </c>
      <c r="S565" t="s">
        <v>21</v>
      </c>
      <c r="T565" t="s">
        <v>21</v>
      </c>
      <c r="U565" t="s">
        <v>632</v>
      </c>
      <c r="V565" t="s">
        <v>30</v>
      </c>
      <c r="W565">
        <v>119.72753011811881</v>
      </c>
      <c r="X565">
        <v>5.4716263651952612</v>
      </c>
      <c r="Y565">
        <v>275</v>
      </c>
      <c r="Z565" t="s">
        <v>3922</v>
      </c>
      <c r="AA565" t="s">
        <v>3554</v>
      </c>
      <c r="AB565" t="s">
        <v>3586</v>
      </c>
      <c r="AC565">
        <v>9</v>
      </c>
      <c r="AD565" t="s">
        <v>3569</v>
      </c>
      <c r="AE565" t="s">
        <v>3554</v>
      </c>
      <c r="AF565" t="s">
        <v>3587</v>
      </c>
      <c r="AG565">
        <v>10</v>
      </c>
      <c r="AH565" t="s">
        <v>3570</v>
      </c>
      <c r="AI565">
        <f t="shared" si="135"/>
        <v>37.194029850746269</v>
      </c>
      <c r="AJ565">
        <f t="shared" si="136"/>
        <v>37.194029850746269</v>
      </c>
      <c r="AK565">
        <f t="shared" si="137"/>
        <v>26.111111111111111</v>
      </c>
      <c r="AL565">
        <f t="shared" si="138"/>
        <v>26.111111111111111</v>
      </c>
      <c r="AM565" t="str">
        <f t="shared" si="139"/>
        <v/>
      </c>
      <c r="AN565" t="str">
        <f t="shared" si="140"/>
        <v/>
      </c>
      <c r="AO565" t="str">
        <f t="shared" si="141"/>
        <v/>
      </c>
      <c r="AP565" t="str">
        <f t="shared" si="142"/>
        <v/>
      </c>
    </row>
    <row r="566" spans="1:42" x14ac:dyDescent="0.3">
      <c r="A566" s="2">
        <v>45053</v>
      </c>
      <c r="B566" s="2">
        <v>45203</v>
      </c>
      <c r="C566">
        <v>150</v>
      </c>
      <c r="D566">
        <f t="shared" si="143"/>
        <v>30.666666666666668</v>
      </c>
      <c r="E566">
        <f t="shared" si="128"/>
        <v>30.666666666666668</v>
      </c>
      <c r="F566" t="str">
        <f t="shared" si="129"/>
        <v/>
      </c>
      <c r="G566" t="str">
        <f t="shared" si="130"/>
        <v/>
      </c>
      <c r="H566" t="str">
        <f t="shared" si="131"/>
        <v/>
      </c>
      <c r="I566" t="str">
        <f t="shared" si="132"/>
        <v/>
      </c>
      <c r="J566">
        <f t="shared" si="133"/>
        <v>55.666666666666664</v>
      </c>
      <c r="K566">
        <f t="shared" si="134"/>
        <v>55.666666666666664</v>
      </c>
      <c r="L566" t="s">
        <v>3540</v>
      </c>
      <c r="M566" t="s">
        <v>1257</v>
      </c>
      <c r="N566" t="s">
        <v>103</v>
      </c>
      <c r="O566" t="s">
        <v>46</v>
      </c>
      <c r="P566" t="s">
        <v>18</v>
      </c>
      <c r="Q566" t="s">
        <v>34</v>
      </c>
      <c r="R566" t="s">
        <v>35</v>
      </c>
      <c r="S566" t="s">
        <v>22</v>
      </c>
      <c r="T566" t="s">
        <v>22</v>
      </c>
      <c r="V566" t="s">
        <v>76</v>
      </c>
      <c r="W566">
        <v>77.834987045567331</v>
      </c>
      <c r="X566">
        <v>7.6176526469833679</v>
      </c>
      <c r="Y566">
        <v>276</v>
      </c>
      <c r="Z566" t="s">
        <v>3631</v>
      </c>
      <c r="AA566" t="s">
        <v>3554</v>
      </c>
      <c r="AB566" t="s">
        <v>3585</v>
      </c>
      <c r="AC566">
        <v>5</v>
      </c>
      <c r="AD566" t="s">
        <v>3565</v>
      </c>
      <c r="AE566" t="s">
        <v>3554</v>
      </c>
      <c r="AF566" t="s">
        <v>3587</v>
      </c>
      <c r="AG566">
        <v>10</v>
      </c>
      <c r="AH566" t="s">
        <v>3570</v>
      </c>
      <c r="AI566">
        <f t="shared" si="135"/>
        <v>38.484848484848484</v>
      </c>
      <c r="AJ566">
        <f t="shared" si="136"/>
        <v>38.484848484848484</v>
      </c>
      <c r="AK566" t="str">
        <f t="shared" si="137"/>
        <v/>
      </c>
      <c r="AL566" t="str">
        <f t="shared" si="138"/>
        <v/>
      </c>
      <c r="AM566" t="str">
        <f t="shared" si="139"/>
        <v/>
      </c>
      <c r="AN566" t="str">
        <f t="shared" si="140"/>
        <v/>
      </c>
      <c r="AO566">
        <f t="shared" si="141"/>
        <v>83.583333333333329</v>
      </c>
      <c r="AP566">
        <f t="shared" si="142"/>
        <v>83.583333333333329</v>
      </c>
    </row>
    <row r="567" spans="1:42" x14ac:dyDescent="0.3">
      <c r="A567" s="2">
        <v>45202</v>
      </c>
      <c r="B567" s="2">
        <v>45203</v>
      </c>
      <c r="C567">
        <v>1</v>
      </c>
      <c r="D567">
        <f t="shared" si="143"/>
        <v>30.666666666666668</v>
      </c>
      <c r="E567">
        <f t="shared" si="128"/>
        <v>30.666666666666668</v>
      </c>
      <c r="F567">
        <f t="shared" si="129"/>
        <v>11.2</v>
      </c>
      <c r="G567">
        <f t="shared" si="130"/>
        <v>11.2</v>
      </c>
      <c r="H567" t="str">
        <f t="shared" si="131"/>
        <v/>
      </c>
      <c r="I567" t="str">
        <f t="shared" si="132"/>
        <v/>
      </c>
      <c r="J567" t="str">
        <f t="shared" si="133"/>
        <v/>
      </c>
      <c r="K567" t="str">
        <f t="shared" si="134"/>
        <v/>
      </c>
      <c r="L567" t="s">
        <v>3538</v>
      </c>
      <c r="M567" t="s">
        <v>2755</v>
      </c>
      <c r="N567" t="s">
        <v>80</v>
      </c>
      <c r="O567" t="s">
        <v>33</v>
      </c>
      <c r="P567" t="s">
        <v>18</v>
      </c>
      <c r="Q567" t="s">
        <v>34</v>
      </c>
      <c r="R567" t="s">
        <v>20</v>
      </c>
      <c r="S567" t="s">
        <v>21</v>
      </c>
      <c r="T567" t="s">
        <v>21</v>
      </c>
      <c r="U567" t="s">
        <v>2756</v>
      </c>
      <c r="V567" t="s">
        <v>43</v>
      </c>
      <c r="W567">
        <v>23.479319195468921</v>
      </c>
      <c r="X567">
        <v>5.2582590051479059</v>
      </c>
      <c r="Y567">
        <v>276</v>
      </c>
      <c r="Z567" t="s">
        <v>3631</v>
      </c>
      <c r="AA567" t="s">
        <v>3554</v>
      </c>
      <c r="AB567" t="s">
        <v>3587</v>
      </c>
      <c r="AC567">
        <v>10</v>
      </c>
      <c r="AD567" t="s">
        <v>3570</v>
      </c>
      <c r="AE567" t="s">
        <v>3554</v>
      </c>
      <c r="AF567" t="s">
        <v>3587</v>
      </c>
      <c r="AG567">
        <v>10</v>
      </c>
      <c r="AH567" t="s">
        <v>3570</v>
      </c>
      <c r="AI567">
        <f t="shared" si="135"/>
        <v>38.484848484848484</v>
      </c>
      <c r="AJ567">
        <f t="shared" si="136"/>
        <v>38.484848484848484</v>
      </c>
      <c r="AK567">
        <f t="shared" si="137"/>
        <v>22.666666666666668</v>
      </c>
      <c r="AL567">
        <f t="shared" si="138"/>
        <v>22.666666666666668</v>
      </c>
      <c r="AM567" t="str">
        <f t="shared" si="139"/>
        <v/>
      </c>
      <c r="AN567" t="str">
        <f t="shared" si="140"/>
        <v/>
      </c>
      <c r="AO567" t="str">
        <f t="shared" si="141"/>
        <v/>
      </c>
      <c r="AP567" t="str">
        <f t="shared" si="142"/>
        <v/>
      </c>
    </row>
    <row r="568" spans="1:42" x14ac:dyDescent="0.3">
      <c r="A568" s="2">
        <v>45084</v>
      </c>
      <c r="B568" s="2">
        <v>45204</v>
      </c>
      <c r="C568">
        <v>120</v>
      </c>
      <c r="D568">
        <f t="shared" si="143"/>
        <v>37.9375</v>
      </c>
      <c r="E568">
        <f t="shared" si="128"/>
        <v>37.9375</v>
      </c>
      <c r="F568" t="str">
        <f t="shared" si="129"/>
        <v/>
      </c>
      <c r="G568" t="str">
        <f t="shared" si="130"/>
        <v/>
      </c>
      <c r="H568" t="str">
        <f t="shared" si="131"/>
        <v/>
      </c>
      <c r="I568" t="str">
        <f t="shared" si="132"/>
        <v/>
      </c>
      <c r="J568">
        <f t="shared" si="133"/>
        <v>92.333333333333329</v>
      </c>
      <c r="K568">
        <f t="shared" si="134"/>
        <v>92.333333333333329</v>
      </c>
      <c r="L568" t="s">
        <v>3540</v>
      </c>
      <c r="M568" t="s">
        <v>1068</v>
      </c>
      <c r="N568" t="s">
        <v>28</v>
      </c>
      <c r="O568" t="s">
        <v>51</v>
      </c>
      <c r="P568" t="s">
        <v>59</v>
      </c>
      <c r="Q568" t="s">
        <v>19</v>
      </c>
      <c r="R568" t="s">
        <v>35</v>
      </c>
      <c r="S568" t="s">
        <v>22</v>
      </c>
      <c r="T568" t="s">
        <v>22</v>
      </c>
      <c r="V568" t="s">
        <v>144</v>
      </c>
      <c r="W568">
        <v>24.0318158412176</v>
      </c>
      <c r="X568">
        <v>5.4594702481673192</v>
      </c>
      <c r="Y568">
        <v>277</v>
      </c>
      <c r="Z568" t="s">
        <v>3683</v>
      </c>
      <c r="AA568" t="s">
        <v>3554</v>
      </c>
      <c r="AB568" t="s">
        <v>3585</v>
      </c>
      <c r="AC568">
        <v>6</v>
      </c>
      <c r="AD568" t="s">
        <v>3566</v>
      </c>
      <c r="AE568" t="s">
        <v>3554</v>
      </c>
      <c r="AF568" t="s">
        <v>3587</v>
      </c>
      <c r="AG568">
        <v>10</v>
      </c>
      <c r="AH568" t="s">
        <v>3570</v>
      </c>
      <c r="AI568">
        <f t="shared" si="135"/>
        <v>40.090909090909093</v>
      </c>
      <c r="AJ568">
        <f t="shared" si="136"/>
        <v>40.090909090909093</v>
      </c>
      <c r="AK568" t="str">
        <f t="shared" si="137"/>
        <v/>
      </c>
      <c r="AL568" t="str">
        <f t="shared" si="138"/>
        <v/>
      </c>
      <c r="AM568" t="str">
        <f t="shared" si="139"/>
        <v/>
      </c>
      <c r="AN568" t="str">
        <f t="shared" si="140"/>
        <v/>
      </c>
      <c r="AO568">
        <f t="shared" si="141"/>
        <v>86.384615384615387</v>
      </c>
      <c r="AP568">
        <f t="shared" si="142"/>
        <v>86.384615384615387</v>
      </c>
    </row>
    <row r="569" spans="1:42" x14ac:dyDescent="0.3">
      <c r="A569" s="2">
        <v>45150</v>
      </c>
      <c r="B569" s="2">
        <v>45205</v>
      </c>
      <c r="C569">
        <v>55</v>
      </c>
      <c r="D569">
        <f t="shared" si="143"/>
        <v>43.1875</v>
      </c>
      <c r="E569">
        <f t="shared" si="128"/>
        <v>43.1875</v>
      </c>
      <c r="F569">
        <f t="shared" si="129"/>
        <v>21.166666666666668</v>
      </c>
      <c r="G569">
        <f t="shared" si="130"/>
        <v>21.166666666666668</v>
      </c>
      <c r="H569" t="str">
        <f t="shared" si="131"/>
        <v/>
      </c>
      <c r="I569" t="str">
        <f t="shared" si="132"/>
        <v/>
      </c>
      <c r="J569" t="str">
        <f t="shared" si="133"/>
        <v/>
      </c>
      <c r="K569" t="str">
        <f t="shared" si="134"/>
        <v/>
      </c>
      <c r="L569" t="s">
        <v>3537</v>
      </c>
      <c r="M569" t="s">
        <v>2901</v>
      </c>
      <c r="N569" t="s">
        <v>57</v>
      </c>
      <c r="O569" t="s">
        <v>33</v>
      </c>
      <c r="P569" t="s">
        <v>18</v>
      </c>
      <c r="Q569" t="s">
        <v>34</v>
      </c>
      <c r="R569" t="s">
        <v>20</v>
      </c>
      <c r="S569" t="s">
        <v>21</v>
      </c>
      <c r="T569" t="s">
        <v>3546</v>
      </c>
      <c r="U569" t="s">
        <v>2902</v>
      </c>
      <c r="V569" t="s">
        <v>63</v>
      </c>
      <c r="W569">
        <v>109.6181618549779</v>
      </c>
      <c r="X569">
        <v>5.3347890418906792</v>
      </c>
      <c r="Y569">
        <v>278</v>
      </c>
      <c r="Z569" t="s">
        <v>3671</v>
      </c>
      <c r="AA569" t="s">
        <v>3554</v>
      </c>
      <c r="AB569" t="s">
        <v>3586</v>
      </c>
      <c r="AC569">
        <v>8</v>
      </c>
      <c r="AD569" t="s">
        <v>3568</v>
      </c>
      <c r="AE569" t="s">
        <v>3554</v>
      </c>
      <c r="AF569" t="s">
        <v>3587</v>
      </c>
      <c r="AG569">
        <v>10</v>
      </c>
      <c r="AH569" t="s">
        <v>3570</v>
      </c>
      <c r="AI569">
        <f t="shared" si="135"/>
        <v>40.260869565217391</v>
      </c>
      <c r="AJ569">
        <f t="shared" si="136"/>
        <v>40.260869565217391</v>
      </c>
      <c r="AK569">
        <f t="shared" si="137"/>
        <v>24.789473684210527</v>
      </c>
      <c r="AL569">
        <f t="shared" si="138"/>
        <v>24.789473684210527</v>
      </c>
      <c r="AM569" t="str">
        <f t="shared" si="139"/>
        <v/>
      </c>
      <c r="AN569" t="str">
        <f t="shared" si="140"/>
        <v/>
      </c>
      <c r="AO569" t="str">
        <f t="shared" si="141"/>
        <v/>
      </c>
      <c r="AP569" t="str">
        <f t="shared" si="142"/>
        <v/>
      </c>
    </row>
    <row r="570" spans="1:42" x14ac:dyDescent="0.3">
      <c r="A570" s="2">
        <v>45119</v>
      </c>
      <c r="B570" s="2">
        <v>45205</v>
      </c>
      <c r="C570">
        <v>86</v>
      </c>
      <c r="D570">
        <f t="shared" si="143"/>
        <v>43.1875</v>
      </c>
      <c r="E570">
        <f t="shared" si="128"/>
        <v>43.1875</v>
      </c>
      <c r="F570" t="str">
        <f t="shared" si="129"/>
        <v/>
      </c>
      <c r="G570" t="str">
        <f t="shared" si="130"/>
        <v/>
      </c>
      <c r="H570">
        <f t="shared" si="131"/>
        <v>36.75</v>
      </c>
      <c r="I570">
        <f t="shared" si="132"/>
        <v>36.75</v>
      </c>
      <c r="J570" t="str">
        <f t="shared" si="133"/>
        <v/>
      </c>
      <c r="K570" t="str">
        <f t="shared" si="134"/>
        <v/>
      </c>
      <c r="L570" t="s">
        <v>3537</v>
      </c>
      <c r="M570" t="s">
        <v>1023</v>
      </c>
      <c r="N570" t="s">
        <v>16</v>
      </c>
      <c r="O570" t="s">
        <v>51</v>
      </c>
      <c r="P570" t="s">
        <v>52</v>
      </c>
      <c r="Q570" t="s">
        <v>34</v>
      </c>
      <c r="R570" t="s">
        <v>42</v>
      </c>
      <c r="S570" t="s">
        <v>21</v>
      </c>
      <c r="T570" t="s">
        <v>21</v>
      </c>
      <c r="U570" t="s">
        <v>1024</v>
      </c>
      <c r="V570" t="s">
        <v>63</v>
      </c>
      <c r="W570">
        <v>92.002617497388286</v>
      </c>
      <c r="X570">
        <v>7.1472472214979472</v>
      </c>
      <c r="Y570">
        <v>278</v>
      </c>
      <c r="Z570" t="s">
        <v>3671</v>
      </c>
      <c r="AA570" t="s">
        <v>3554</v>
      </c>
      <c r="AB570" t="s">
        <v>3586</v>
      </c>
      <c r="AC570">
        <v>7</v>
      </c>
      <c r="AD570" t="s">
        <v>3567</v>
      </c>
      <c r="AE570" t="s">
        <v>3554</v>
      </c>
      <c r="AF570" t="s">
        <v>3587</v>
      </c>
      <c r="AG570">
        <v>10</v>
      </c>
      <c r="AH570" t="s">
        <v>3570</v>
      </c>
      <c r="AI570">
        <f t="shared" si="135"/>
        <v>40.260869565217391</v>
      </c>
      <c r="AJ570">
        <f t="shared" si="136"/>
        <v>40.260869565217391</v>
      </c>
      <c r="AK570" t="str">
        <f t="shared" si="137"/>
        <v/>
      </c>
      <c r="AL570" t="str">
        <f t="shared" si="138"/>
        <v/>
      </c>
      <c r="AM570">
        <f t="shared" si="139"/>
        <v>36.684210526315788</v>
      </c>
      <c r="AN570">
        <f t="shared" si="140"/>
        <v>36.684210526315788</v>
      </c>
      <c r="AO570" t="str">
        <f t="shared" si="141"/>
        <v/>
      </c>
      <c r="AP570" t="str">
        <f t="shared" si="142"/>
        <v/>
      </c>
    </row>
    <row r="571" spans="1:42" x14ac:dyDescent="0.3">
      <c r="A571" s="2">
        <v>45026</v>
      </c>
      <c r="B571" s="2">
        <v>45205</v>
      </c>
      <c r="C571">
        <v>179</v>
      </c>
      <c r="D571">
        <f t="shared" si="143"/>
        <v>43.1875</v>
      </c>
      <c r="E571">
        <f t="shared" si="128"/>
        <v>43.1875</v>
      </c>
      <c r="F571" t="str">
        <f t="shared" si="129"/>
        <v/>
      </c>
      <c r="G571" t="str">
        <f t="shared" si="130"/>
        <v/>
      </c>
      <c r="H571">
        <f t="shared" si="131"/>
        <v>36.75</v>
      </c>
      <c r="I571">
        <f t="shared" si="132"/>
        <v>36.75</v>
      </c>
      <c r="J571" t="str">
        <f t="shared" si="133"/>
        <v/>
      </c>
      <c r="K571" t="str">
        <f t="shared" si="134"/>
        <v/>
      </c>
      <c r="L571" t="s">
        <v>3540</v>
      </c>
      <c r="M571" t="s">
        <v>604</v>
      </c>
      <c r="N571" t="s">
        <v>103</v>
      </c>
      <c r="O571" t="s">
        <v>58</v>
      </c>
      <c r="P571" t="s">
        <v>119</v>
      </c>
      <c r="Q571" t="s">
        <v>120</v>
      </c>
      <c r="R571" t="s">
        <v>42</v>
      </c>
      <c r="S571" t="s">
        <v>21</v>
      </c>
      <c r="T571" t="s">
        <v>3546</v>
      </c>
      <c r="U571" t="s">
        <v>605</v>
      </c>
      <c r="V571" t="s">
        <v>43</v>
      </c>
      <c r="W571">
        <v>83.894455306098294</v>
      </c>
      <c r="X571">
        <v>7.9009183411505912</v>
      </c>
      <c r="Y571">
        <v>278</v>
      </c>
      <c r="Z571" t="s">
        <v>3671</v>
      </c>
      <c r="AA571" t="s">
        <v>3554</v>
      </c>
      <c r="AB571" t="s">
        <v>3585</v>
      </c>
      <c r="AC571">
        <v>4</v>
      </c>
      <c r="AD571" t="s">
        <v>3564</v>
      </c>
      <c r="AE571" t="s">
        <v>3554</v>
      </c>
      <c r="AF571" t="s">
        <v>3587</v>
      </c>
      <c r="AG571">
        <v>10</v>
      </c>
      <c r="AH571" t="s">
        <v>3570</v>
      </c>
      <c r="AI571">
        <f t="shared" si="135"/>
        <v>40.260869565217391</v>
      </c>
      <c r="AJ571">
        <f t="shared" si="136"/>
        <v>40.260869565217391</v>
      </c>
      <c r="AK571" t="str">
        <f t="shared" si="137"/>
        <v/>
      </c>
      <c r="AL571" t="str">
        <f t="shared" si="138"/>
        <v/>
      </c>
      <c r="AM571">
        <f t="shared" si="139"/>
        <v>36.684210526315788</v>
      </c>
      <c r="AN571">
        <f t="shared" si="140"/>
        <v>36.684210526315788</v>
      </c>
      <c r="AO571" t="str">
        <f t="shared" si="141"/>
        <v/>
      </c>
      <c r="AP571" t="str">
        <f t="shared" si="142"/>
        <v/>
      </c>
    </row>
    <row r="572" spans="1:42" x14ac:dyDescent="0.3">
      <c r="A572" s="2">
        <v>45183</v>
      </c>
      <c r="B572" s="2">
        <v>45205</v>
      </c>
      <c r="C572">
        <v>22</v>
      </c>
      <c r="D572">
        <f t="shared" si="143"/>
        <v>43.1875</v>
      </c>
      <c r="E572">
        <f t="shared" si="128"/>
        <v>43.1875</v>
      </c>
      <c r="F572">
        <f t="shared" si="129"/>
        <v>21.166666666666668</v>
      </c>
      <c r="G572">
        <f t="shared" si="130"/>
        <v>21.166666666666668</v>
      </c>
      <c r="H572" t="str">
        <f t="shared" si="131"/>
        <v/>
      </c>
      <c r="I572" t="str">
        <f t="shared" si="132"/>
        <v/>
      </c>
      <c r="J572" t="str">
        <f t="shared" si="133"/>
        <v/>
      </c>
      <c r="K572" t="str">
        <f t="shared" si="134"/>
        <v/>
      </c>
      <c r="L572" t="s">
        <v>3538</v>
      </c>
      <c r="M572" t="s">
        <v>2252</v>
      </c>
      <c r="N572" t="s">
        <v>80</v>
      </c>
      <c r="O572" t="s">
        <v>17</v>
      </c>
      <c r="P572" t="s">
        <v>18</v>
      </c>
      <c r="Q572" t="s">
        <v>19</v>
      </c>
      <c r="R572" t="s">
        <v>20</v>
      </c>
      <c r="S572" t="s">
        <v>21</v>
      </c>
      <c r="T572" t="s">
        <v>21</v>
      </c>
      <c r="U572" t="s">
        <v>2253</v>
      </c>
      <c r="V572" t="s">
        <v>24</v>
      </c>
      <c r="W572">
        <v>21.643755548298419</v>
      </c>
      <c r="X572">
        <v>4.2798550883290538</v>
      </c>
      <c r="Y572">
        <v>278</v>
      </c>
      <c r="Z572" t="s">
        <v>3671</v>
      </c>
      <c r="AA572" t="s">
        <v>3554</v>
      </c>
      <c r="AB572" t="s">
        <v>3586</v>
      </c>
      <c r="AC572">
        <v>9</v>
      </c>
      <c r="AD572" t="s">
        <v>3569</v>
      </c>
      <c r="AE572" t="s">
        <v>3554</v>
      </c>
      <c r="AF572" t="s">
        <v>3587</v>
      </c>
      <c r="AG572">
        <v>10</v>
      </c>
      <c r="AH572" t="s">
        <v>3570</v>
      </c>
      <c r="AI572">
        <f t="shared" si="135"/>
        <v>40.260869565217391</v>
      </c>
      <c r="AJ572">
        <f t="shared" si="136"/>
        <v>40.260869565217391</v>
      </c>
      <c r="AK572">
        <f t="shared" si="137"/>
        <v>24.789473684210527</v>
      </c>
      <c r="AL572">
        <f t="shared" si="138"/>
        <v>24.789473684210527</v>
      </c>
      <c r="AM572" t="str">
        <f t="shared" si="139"/>
        <v/>
      </c>
      <c r="AN572" t="str">
        <f t="shared" si="140"/>
        <v/>
      </c>
      <c r="AO572" t="str">
        <f t="shared" si="141"/>
        <v/>
      </c>
      <c r="AP572" t="str">
        <f t="shared" si="142"/>
        <v/>
      </c>
    </row>
    <row r="573" spans="1:42" x14ac:dyDescent="0.3">
      <c r="A573" s="2">
        <v>45161</v>
      </c>
      <c r="B573" s="2">
        <v>45206</v>
      </c>
      <c r="C573">
        <v>45</v>
      </c>
      <c r="D573">
        <f t="shared" si="143"/>
        <v>57</v>
      </c>
      <c r="E573">
        <f t="shared" si="128"/>
        <v>57</v>
      </c>
      <c r="F573" t="str">
        <f t="shared" si="129"/>
        <v/>
      </c>
      <c r="G573" t="str">
        <f t="shared" si="130"/>
        <v/>
      </c>
      <c r="H573" t="str">
        <f t="shared" si="131"/>
        <v/>
      </c>
      <c r="I573" t="str">
        <f t="shared" si="132"/>
        <v/>
      </c>
      <c r="J573">
        <f t="shared" si="133"/>
        <v>105</v>
      </c>
      <c r="K573">
        <f t="shared" si="134"/>
        <v>105</v>
      </c>
      <c r="L573" t="s">
        <v>3537</v>
      </c>
      <c r="M573" t="s">
        <v>1164</v>
      </c>
      <c r="N573" t="s">
        <v>16</v>
      </c>
      <c r="O573" t="s">
        <v>51</v>
      </c>
      <c r="P573" t="s">
        <v>59</v>
      </c>
      <c r="Q573" t="s">
        <v>34</v>
      </c>
      <c r="R573" t="s">
        <v>35</v>
      </c>
      <c r="S573" t="s">
        <v>22</v>
      </c>
      <c r="T573" t="s">
        <v>22</v>
      </c>
      <c r="V573" t="s">
        <v>24</v>
      </c>
      <c r="W573">
        <v>63.384799377310401</v>
      </c>
      <c r="X573">
        <v>6.4622802037096347</v>
      </c>
      <c r="Y573">
        <v>279</v>
      </c>
      <c r="Z573" t="s">
        <v>3807</v>
      </c>
      <c r="AA573" t="s">
        <v>3554</v>
      </c>
      <c r="AB573" t="s">
        <v>3586</v>
      </c>
      <c r="AC573">
        <v>8</v>
      </c>
      <c r="AD573" t="s">
        <v>3568</v>
      </c>
      <c r="AE573" t="s">
        <v>3554</v>
      </c>
      <c r="AF573" t="s">
        <v>3587</v>
      </c>
      <c r="AG573">
        <v>10</v>
      </c>
      <c r="AH573" t="s">
        <v>3570</v>
      </c>
      <c r="AI573">
        <f t="shared" si="135"/>
        <v>41.411764705882355</v>
      </c>
      <c r="AJ573">
        <f t="shared" si="136"/>
        <v>41.411764705882355</v>
      </c>
      <c r="AK573" t="str">
        <f t="shared" si="137"/>
        <v/>
      </c>
      <c r="AL573" t="str">
        <f t="shared" si="138"/>
        <v/>
      </c>
      <c r="AM573" t="str">
        <f t="shared" si="139"/>
        <v/>
      </c>
      <c r="AN573" t="str">
        <f t="shared" si="140"/>
        <v/>
      </c>
      <c r="AO573">
        <f t="shared" si="141"/>
        <v>78</v>
      </c>
      <c r="AP573">
        <f t="shared" si="142"/>
        <v>78</v>
      </c>
    </row>
    <row r="574" spans="1:42" x14ac:dyDescent="0.3">
      <c r="A574" s="2">
        <v>45168</v>
      </c>
      <c r="B574" s="2">
        <v>45206</v>
      </c>
      <c r="C574">
        <v>38</v>
      </c>
      <c r="D574">
        <f t="shared" si="143"/>
        <v>57</v>
      </c>
      <c r="E574">
        <f t="shared" si="128"/>
        <v>57</v>
      </c>
      <c r="F574" t="str">
        <f t="shared" si="129"/>
        <v/>
      </c>
      <c r="G574" t="str">
        <f t="shared" si="130"/>
        <v/>
      </c>
      <c r="H574">
        <f t="shared" si="131"/>
        <v>53.833333333333336</v>
      </c>
      <c r="I574">
        <f t="shared" si="132"/>
        <v>53.833333333333336</v>
      </c>
      <c r="J574" t="str">
        <f t="shared" si="133"/>
        <v/>
      </c>
      <c r="K574" t="str">
        <f t="shared" si="134"/>
        <v/>
      </c>
      <c r="L574" t="s">
        <v>3537</v>
      </c>
      <c r="M574" t="s">
        <v>2822</v>
      </c>
      <c r="N574" t="s">
        <v>103</v>
      </c>
      <c r="O574" t="s">
        <v>46</v>
      </c>
      <c r="P574" t="s">
        <v>40</v>
      </c>
      <c r="Q574" t="s">
        <v>41</v>
      </c>
      <c r="R574" t="s">
        <v>42</v>
      </c>
      <c r="S574" t="s">
        <v>21</v>
      </c>
      <c r="T574" t="s">
        <v>21</v>
      </c>
      <c r="U574" t="s">
        <v>2882</v>
      </c>
      <c r="V574" t="s">
        <v>54</v>
      </c>
      <c r="W574">
        <v>105.9822056259803</v>
      </c>
      <c r="X574">
        <v>7.5975664715473306</v>
      </c>
      <c r="Y574">
        <v>279</v>
      </c>
      <c r="Z574" t="s">
        <v>3807</v>
      </c>
      <c r="AA574" t="s">
        <v>3554</v>
      </c>
      <c r="AB574" t="s">
        <v>3586</v>
      </c>
      <c r="AC574">
        <v>8</v>
      </c>
      <c r="AD574" t="s">
        <v>3568</v>
      </c>
      <c r="AE574" t="s">
        <v>3554</v>
      </c>
      <c r="AF574" t="s">
        <v>3587</v>
      </c>
      <c r="AG574">
        <v>10</v>
      </c>
      <c r="AH574" t="s">
        <v>3570</v>
      </c>
      <c r="AI574">
        <f t="shared" si="135"/>
        <v>41.411764705882355</v>
      </c>
      <c r="AJ574">
        <f t="shared" si="136"/>
        <v>41.411764705882355</v>
      </c>
      <c r="AK574" t="str">
        <f t="shared" si="137"/>
        <v/>
      </c>
      <c r="AL574" t="str">
        <f t="shared" si="138"/>
        <v/>
      </c>
      <c r="AM574">
        <f t="shared" si="139"/>
        <v>35.891891891891895</v>
      </c>
      <c r="AN574">
        <f t="shared" si="140"/>
        <v>35.891891891891895</v>
      </c>
      <c r="AO574" t="str">
        <f t="shared" si="141"/>
        <v/>
      </c>
      <c r="AP574" t="str">
        <f t="shared" si="142"/>
        <v/>
      </c>
    </row>
    <row r="575" spans="1:42" x14ac:dyDescent="0.3">
      <c r="A575" s="2">
        <v>45109</v>
      </c>
      <c r="B575" s="2">
        <v>45206</v>
      </c>
      <c r="C575">
        <v>97</v>
      </c>
      <c r="D575">
        <f t="shared" si="143"/>
        <v>57</v>
      </c>
      <c r="E575">
        <f t="shared" si="128"/>
        <v>57</v>
      </c>
      <c r="F575">
        <f t="shared" si="129"/>
        <v>36.166666666666664</v>
      </c>
      <c r="G575">
        <f t="shared" si="130"/>
        <v>36.166666666666664</v>
      </c>
      <c r="H575" t="str">
        <f t="shared" si="131"/>
        <v/>
      </c>
      <c r="I575" t="str">
        <f t="shared" si="132"/>
        <v/>
      </c>
      <c r="J575" t="str">
        <f t="shared" si="133"/>
        <v/>
      </c>
      <c r="K575" t="str">
        <f t="shared" si="134"/>
        <v/>
      </c>
      <c r="L575" t="s">
        <v>3540</v>
      </c>
      <c r="M575" t="s">
        <v>1287</v>
      </c>
      <c r="N575" t="s">
        <v>16</v>
      </c>
      <c r="O575" t="s">
        <v>58</v>
      </c>
      <c r="P575" t="s">
        <v>119</v>
      </c>
      <c r="Q575" t="s">
        <v>120</v>
      </c>
      <c r="R575" t="s">
        <v>20</v>
      </c>
      <c r="S575" t="s">
        <v>21</v>
      </c>
      <c r="T575" t="s">
        <v>3546</v>
      </c>
      <c r="U575" t="s">
        <v>1288</v>
      </c>
      <c r="V575" t="s">
        <v>43</v>
      </c>
      <c r="W575">
        <v>77.260069181706953</v>
      </c>
      <c r="X575">
        <v>5.8928384317440354</v>
      </c>
      <c r="Y575">
        <v>279</v>
      </c>
      <c r="Z575" t="s">
        <v>3807</v>
      </c>
      <c r="AA575" t="s">
        <v>3554</v>
      </c>
      <c r="AB575" t="s">
        <v>3586</v>
      </c>
      <c r="AC575">
        <v>7</v>
      </c>
      <c r="AD575" t="s">
        <v>3567</v>
      </c>
      <c r="AE575" t="s">
        <v>3554</v>
      </c>
      <c r="AF575" t="s">
        <v>3587</v>
      </c>
      <c r="AG575">
        <v>10</v>
      </c>
      <c r="AH575" t="s">
        <v>3570</v>
      </c>
      <c r="AI575">
        <f t="shared" si="135"/>
        <v>41.411764705882355</v>
      </c>
      <c r="AJ575">
        <f t="shared" si="136"/>
        <v>41.411764705882355</v>
      </c>
      <c r="AK575">
        <f t="shared" si="137"/>
        <v>29.05263157894737</v>
      </c>
      <c r="AL575">
        <f t="shared" si="138"/>
        <v>29.05263157894737</v>
      </c>
      <c r="AM575" t="str">
        <f t="shared" si="139"/>
        <v/>
      </c>
      <c r="AN575" t="str">
        <f t="shared" si="140"/>
        <v/>
      </c>
      <c r="AO575" t="str">
        <f t="shared" si="141"/>
        <v/>
      </c>
      <c r="AP575" t="str">
        <f t="shared" si="142"/>
        <v/>
      </c>
    </row>
    <row r="576" spans="1:42" x14ac:dyDescent="0.3">
      <c r="A576" s="2">
        <v>45130</v>
      </c>
      <c r="B576" s="2">
        <v>45207</v>
      </c>
      <c r="C576">
        <v>77</v>
      </c>
      <c r="D576">
        <f t="shared" si="143"/>
        <v>65.857142857142861</v>
      </c>
      <c r="E576">
        <f t="shared" si="128"/>
        <v>65.857142857142861</v>
      </c>
      <c r="F576">
        <f t="shared" si="129"/>
        <v>42</v>
      </c>
      <c r="G576">
        <f t="shared" si="130"/>
        <v>42</v>
      </c>
      <c r="H576" t="str">
        <f t="shared" si="131"/>
        <v/>
      </c>
      <c r="I576" t="str">
        <f t="shared" si="132"/>
        <v/>
      </c>
      <c r="J576" t="str">
        <f t="shared" si="133"/>
        <v/>
      </c>
      <c r="K576" t="str">
        <f t="shared" si="134"/>
        <v/>
      </c>
      <c r="L576" t="s">
        <v>3537</v>
      </c>
      <c r="M576" t="s">
        <v>1404</v>
      </c>
      <c r="N576" t="s">
        <v>16</v>
      </c>
      <c r="O576" t="s">
        <v>33</v>
      </c>
      <c r="P576" t="s">
        <v>52</v>
      </c>
      <c r="Q576" t="s">
        <v>34</v>
      </c>
      <c r="R576" t="s">
        <v>20</v>
      </c>
      <c r="S576" t="s">
        <v>21</v>
      </c>
      <c r="T576" t="s">
        <v>21</v>
      </c>
      <c r="U576" t="s">
        <v>1405</v>
      </c>
      <c r="V576" t="s">
        <v>144</v>
      </c>
      <c r="W576">
        <v>60.245334336461283</v>
      </c>
      <c r="X576">
        <v>5.7113293685234883</v>
      </c>
      <c r="Y576">
        <v>280</v>
      </c>
      <c r="Z576" t="s">
        <v>3716</v>
      </c>
      <c r="AA576" t="s">
        <v>3554</v>
      </c>
      <c r="AB576" t="s">
        <v>3586</v>
      </c>
      <c r="AC576">
        <v>7</v>
      </c>
      <c r="AD576" t="s">
        <v>3567</v>
      </c>
      <c r="AE576" t="s">
        <v>3554</v>
      </c>
      <c r="AF576" t="s">
        <v>3587</v>
      </c>
      <c r="AG576">
        <v>10</v>
      </c>
      <c r="AH576" t="s">
        <v>3570</v>
      </c>
      <c r="AI576">
        <f t="shared" si="135"/>
        <v>43.029850746268657</v>
      </c>
      <c r="AJ576">
        <f t="shared" si="136"/>
        <v>43.029850746268657</v>
      </c>
      <c r="AK576">
        <f t="shared" si="137"/>
        <v>32.631578947368418</v>
      </c>
      <c r="AL576">
        <f t="shared" si="138"/>
        <v>32.631578947368418</v>
      </c>
      <c r="AM576" t="str">
        <f t="shared" si="139"/>
        <v/>
      </c>
      <c r="AN576" t="str">
        <f t="shared" si="140"/>
        <v/>
      </c>
      <c r="AO576" t="str">
        <f t="shared" si="141"/>
        <v/>
      </c>
      <c r="AP576" t="str">
        <f t="shared" si="142"/>
        <v/>
      </c>
    </row>
    <row r="577" spans="1:42" x14ac:dyDescent="0.3">
      <c r="A577" s="2">
        <v>45121</v>
      </c>
      <c r="B577" s="2">
        <v>45208</v>
      </c>
      <c r="C577">
        <v>87</v>
      </c>
      <c r="D577">
        <f t="shared" si="143"/>
        <v>59.941176470588232</v>
      </c>
      <c r="E577">
        <f t="shared" si="128"/>
        <v>59.941176470588232</v>
      </c>
      <c r="F577" t="str">
        <f t="shared" si="129"/>
        <v/>
      </c>
      <c r="G577" t="str">
        <f t="shared" si="130"/>
        <v/>
      </c>
      <c r="H577">
        <f t="shared" si="131"/>
        <v>67.333333333333329</v>
      </c>
      <c r="I577">
        <f t="shared" si="132"/>
        <v>67.333333333333329</v>
      </c>
      <c r="J577" t="str">
        <f t="shared" si="133"/>
        <v/>
      </c>
      <c r="K577" t="str">
        <f t="shared" si="134"/>
        <v/>
      </c>
      <c r="L577" t="s">
        <v>3537</v>
      </c>
      <c r="M577" t="s">
        <v>1711</v>
      </c>
      <c r="N577" t="s">
        <v>28</v>
      </c>
      <c r="O577" t="s">
        <v>58</v>
      </c>
      <c r="P577" t="s">
        <v>52</v>
      </c>
      <c r="Q577" t="s">
        <v>92</v>
      </c>
      <c r="R577" t="s">
        <v>42</v>
      </c>
      <c r="S577" t="s">
        <v>22</v>
      </c>
      <c r="T577" t="s">
        <v>22</v>
      </c>
      <c r="V577" t="s">
        <v>43</v>
      </c>
      <c r="W577">
        <v>30.923552373905419</v>
      </c>
      <c r="X577">
        <v>5.8458793501334352</v>
      </c>
      <c r="Y577">
        <v>281</v>
      </c>
      <c r="Z577" t="s">
        <v>3855</v>
      </c>
      <c r="AA577" t="s">
        <v>3554</v>
      </c>
      <c r="AB577" t="s">
        <v>3586</v>
      </c>
      <c r="AC577">
        <v>7</v>
      </c>
      <c r="AD577" t="s">
        <v>3567</v>
      </c>
      <c r="AE577" t="s">
        <v>3554</v>
      </c>
      <c r="AF577" t="s">
        <v>3587</v>
      </c>
      <c r="AG577">
        <v>10</v>
      </c>
      <c r="AH577" t="s">
        <v>3570</v>
      </c>
      <c r="AI577">
        <f t="shared" si="135"/>
        <v>42.279411764705884</v>
      </c>
      <c r="AJ577">
        <f t="shared" si="136"/>
        <v>42.279411764705884</v>
      </c>
      <c r="AK577" t="str">
        <f t="shared" si="137"/>
        <v/>
      </c>
      <c r="AL577" t="str">
        <f t="shared" si="138"/>
        <v/>
      </c>
      <c r="AM577">
        <f t="shared" si="139"/>
        <v>36.472222222222221</v>
      </c>
      <c r="AN577">
        <f t="shared" si="140"/>
        <v>36.472222222222221</v>
      </c>
      <c r="AO577" t="str">
        <f t="shared" si="141"/>
        <v/>
      </c>
      <c r="AP577" t="str">
        <f t="shared" si="142"/>
        <v/>
      </c>
    </row>
    <row r="578" spans="1:42" x14ac:dyDescent="0.3">
      <c r="A578" s="2">
        <v>45202</v>
      </c>
      <c r="B578" s="2">
        <v>45208</v>
      </c>
      <c r="C578">
        <v>6</v>
      </c>
      <c r="D578">
        <f t="shared" si="143"/>
        <v>59.941176470588232</v>
      </c>
      <c r="E578">
        <f t="shared" ref="E578:E641" si="144">IF(
  L578 &lt;&gt; "Backlog/Error",
  IFERROR(
    AVERAGEIFS(
      $C$2:$C$1880,
      $B$2:$B$1880, "&gt;=" &amp; B578 - 6,
      $B$2:$B$1880, "&lt;=" &amp; B578,
      $L$2:$L$1880, "&lt;&gt;Backlog/Error"
    ),
  ""),
"")</f>
        <v>59.941176470588232</v>
      </c>
      <c r="F578" t="str">
        <f t="shared" ref="F578:F641" si="145">IF(
  R578 = "Critical",
  IFERROR(
    AVERAGEIFS(
      $C$2:$C$1880,
      $B$2:$B$1880, "&gt;=" &amp; B578 - 6,
      $B$2:$B$1880, "&lt;=" &amp; B578,
      $R$2:$R$1880, "Critical"
    ),
  ""),
"")</f>
        <v/>
      </c>
      <c r="G578" t="str">
        <f t="shared" ref="G578:G641" si="146">IF(
  AND(R578 = "Critical", L578 &lt;&gt; "Backlog/Error"),
  IFERROR(
    AVERAGEIFS(
      $C$2:$C$1880,
      $B$2:$B$1880, "&gt;=" &amp; B578 - 6,
      $B$2:$B$1880, "&lt;=" &amp; B578,
      $R$2:$R$1880, "Critical",
      $L$2:$L$1880, "&lt;&gt;Backlog/Error"
    ),
  ""),
"")</f>
        <v/>
      </c>
      <c r="H578" t="str">
        <f t="shared" ref="H578:H641" si="147">IF(
  R578 = "Moderate",
  IFERROR(
    AVERAGEIFS(
      $C$2:$C$1880,
      $B$2:$B$1880, "&gt;=" &amp; B578 - 6,
      $B$2:$B$1880, "&lt;=" &amp; B578,
      $R$2:$R$1880, "Moderate"
    ),
  ""),
"")</f>
        <v/>
      </c>
      <c r="I578" t="str">
        <f t="shared" ref="I578:I641" si="148">IF(
  AND(R578 = "Moderate", L578 &lt;&gt; "Backlog/Error"),
  IFERROR(
    AVERAGEIFS(
      $C$2:$C$1880,
      $B$2:$B$1880, "&gt;=" &amp; B578 - 6,
      $B$2:$B$1880, "&lt;=" &amp; B578,
      $R$2:$R$1880, "Moderate",
      $L$2:$L$1880, "&lt;&gt;Backlog/Error"
    ),
  ""),
"")</f>
        <v/>
      </c>
      <c r="J578">
        <f t="shared" ref="J578:J641" si="149">IF(
  R578 = "Minor",
  IFERROR(
    AVERAGEIFS(
      $C$2:$C$1880,
      $B$2:$B$1880, "&gt;=" &amp; B578 - 6,
      $B$2:$B$1880, "&lt;=" &amp; B578,
      $R$2:$R$1880, "Minor"
    ),
  ""),
"")</f>
        <v>80.25</v>
      </c>
      <c r="K578">
        <f t="shared" ref="K578:K641" si="150">IF(
  AND(R578 = "Minor", L578 &lt;&gt; "Backlog/Error"),
  IFERROR(
    AVERAGEIFS(
      $C$2:$C$1880,
      $B$2:$B$1880, "&gt;=" &amp; B578 - 6,
      $B$2:$B$1880, "&lt;=" &amp; B578,
      $R$2:$R$1880, "Minor",
      $L$2:$L$1880, "&lt;&gt;Backlog/Error"
    ),
  ""),
"")</f>
        <v>80.25</v>
      </c>
      <c r="L578" t="s">
        <v>3538</v>
      </c>
      <c r="M578" t="s">
        <v>2747</v>
      </c>
      <c r="N578" t="s">
        <v>118</v>
      </c>
      <c r="O578" t="s">
        <v>33</v>
      </c>
      <c r="P578" t="s">
        <v>59</v>
      </c>
      <c r="Q578" t="s">
        <v>19</v>
      </c>
      <c r="R578" t="s">
        <v>35</v>
      </c>
      <c r="S578" t="s">
        <v>21</v>
      </c>
      <c r="T578" t="s">
        <v>21</v>
      </c>
      <c r="U578" t="s">
        <v>2568</v>
      </c>
      <c r="V578" t="s">
        <v>30</v>
      </c>
      <c r="W578">
        <v>71.469089932362508</v>
      </c>
      <c r="X578">
        <v>7.3043005077224699</v>
      </c>
      <c r="Y578">
        <v>281</v>
      </c>
      <c r="Z578" t="s">
        <v>3855</v>
      </c>
      <c r="AA578" t="s">
        <v>3554</v>
      </c>
      <c r="AB578" t="s">
        <v>3587</v>
      </c>
      <c r="AC578">
        <v>10</v>
      </c>
      <c r="AD578" t="s">
        <v>3570</v>
      </c>
      <c r="AE578" t="s">
        <v>3554</v>
      </c>
      <c r="AF578" t="s">
        <v>3587</v>
      </c>
      <c r="AG578">
        <v>10</v>
      </c>
      <c r="AH578" t="s">
        <v>3570</v>
      </c>
      <c r="AI578">
        <f t="shared" ref="AI578:AI641" si="151">IFERROR(
  AVERAGEIFS(
    $C$2:$C$1880,
    $B$2:$B$1880, "&gt;=" &amp; B578 - 29,
    $B$2:$B$1880, "&lt;=" &amp; B578
  ),
"")</f>
        <v>42.279411764705884</v>
      </c>
      <c r="AJ578">
        <f t="shared" ref="AJ578:AJ641" si="152">IF(
  L578 &lt;&gt; "Backlog/Error",
  IFERROR(
    AVERAGEIFS(
      $C$2:$C$1880,
      $B$2:$B$1880, "&gt;=" &amp; B578 - 29,
      $B$2:$B$1880, "&lt;=" &amp; B578,
      $L$2:$L$1880, "&lt;&gt;Backlog/Error"
    ),
  ""),
"")</f>
        <v>42.279411764705884</v>
      </c>
      <c r="AK578" t="str">
        <f t="shared" ref="AK578:AK641" si="153">IF(
  R578 = "Critical",
  IFERROR(
    AVERAGEIFS(
      $C$2:$C$1880,
      $B$2:$B$1880, "&gt;=" &amp; B578 - 29,
      $B$2:$B$1880, "&lt;=" &amp; B578,
      $R$2:$R$1880, "Critical"
    ),
  ""),
"")</f>
        <v/>
      </c>
      <c r="AL578" t="str">
        <f t="shared" ref="AL578:AL641" si="154">IF(
  AND(R578 = "Critical", L578 &lt;&gt; "Backlog/Error"),
  IFERROR(
    AVERAGEIFS(
      $C$2:$C$1880,
      $B$2:$B$1880, "&gt;=" &amp; B578 - 29,
      $B$2:$B$1880, "&lt;=" &amp; B578,
      $R$2:$R$1880, "Critical",
      $L$2:$L$1880, "&lt;&gt;Backlog/Error"
    ),
  ""),
"")</f>
        <v/>
      </c>
      <c r="AM578" t="str">
        <f t="shared" ref="AM578:AM641" si="155">IF(
  R578 = "Moderate",
  IFERROR(
    AVERAGEIFS(
      $C$2:$C$1880,
      $B$2:$B$1880, "&gt;=" &amp; B578 - 29,
      $B$2:$B$1880, "&lt;=" &amp; B578,
      $R$2:$R$1880, "Moderate"
    ),
  ""),
"")</f>
        <v/>
      </c>
      <c r="AN578" t="str">
        <f t="shared" ref="AN578:AN641" si="156">IF(
  AND(R578 = "Moderate", L578 &lt;&gt; "Backlog/Error"),
  IFERROR(
    AVERAGEIFS(
      $C$2:$C$1880,
      $B$2:$B$1880, "&gt;=" &amp; B578 - 29,
      $B$2:$B$1880, "&lt;=" &amp; B578,
      $R$2:$R$1880, "Moderate",
      $L$2:$L$1880, "&lt;&gt;Backlog/Error"
    ),
  ""),
"")</f>
        <v/>
      </c>
      <c r="AO578">
        <f t="shared" ref="AO578:AO641" si="157">IF(
  R578 = "Minor",
  IFERROR(
    AVERAGEIFS(
      $C$2:$C$1880,
      $B$2:$B$1880, "&gt;=" &amp; B578 - 29,
      $B$2:$B$1880, "&lt;=" &amp; B578,
      $R$2:$R$1880, "Minor"
    ),
  ""),
"")</f>
        <v>72.461538461538467</v>
      </c>
      <c r="AP578">
        <f t="shared" ref="AP578:AP641" si="158">IF(
  AND(R578 = "Minor", L578 &lt;&gt; "Backlog/Error"),
  IFERROR(
    AVERAGEIFS(
      $C$2:$C$1880,
      $B$2:$B$1880, "&gt;=" &amp; B578 - 29,
      $B$2:$B$1880, "&lt;=" &amp; B578,
      $R$2:$R$1880, "Minor",
      $L$2:$L$1880, "&lt;&gt;Backlog/Error"
    ),
  ""),
"")</f>
        <v>72.461538461538467</v>
      </c>
    </row>
    <row r="579" spans="1:42" x14ac:dyDescent="0.3">
      <c r="A579" s="2">
        <v>45204</v>
      </c>
      <c r="B579" s="2">
        <v>45208</v>
      </c>
      <c r="C579">
        <v>4</v>
      </c>
      <c r="D579">
        <f t="shared" ref="D579:D642" si="159">IFERROR(AVERAGEIFS($C$2:$C$1880, $B$2:$B$1880, "&gt;=" &amp; B579 - 6, $B$2:$B$1880, "&lt;=" &amp; B579), "")</f>
        <v>59.941176470588232</v>
      </c>
      <c r="E579">
        <f t="shared" si="144"/>
        <v>59.941176470588232</v>
      </c>
      <c r="F579" t="str">
        <f t="shared" si="145"/>
        <v/>
      </c>
      <c r="G579" t="str">
        <f t="shared" si="146"/>
        <v/>
      </c>
      <c r="H579">
        <f t="shared" si="147"/>
        <v>67.333333333333329</v>
      </c>
      <c r="I579">
        <f t="shared" si="148"/>
        <v>67.333333333333329</v>
      </c>
      <c r="J579" t="str">
        <f t="shared" si="149"/>
        <v/>
      </c>
      <c r="K579" t="str">
        <f t="shared" si="150"/>
        <v/>
      </c>
      <c r="L579" t="s">
        <v>3538</v>
      </c>
      <c r="M579" t="s">
        <v>1283</v>
      </c>
      <c r="N579" t="s">
        <v>118</v>
      </c>
      <c r="O579" t="s">
        <v>58</v>
      </c>
      <c r="P579" t="s">
        <v>119</v>
      </c>
      <c r="Q579" t="s">
        <v>120</v>
      </c>
      <c r="R579" t="s">
        <v>42</v>
      </c>
      <c r="S579" t="s">
        <v>21</v>
      </c>
      <c r="T579" t="s">
        <v>3546</v>
      </c>
      <c r="U579" t="s">
        <v>2811</v>
      </c>
      <c r="V579" t="s">
        <v>76</v>
      </c>
      <c r="W579">
        <v>54.511704508884641</v>
      </c>
      <c r="X579">
        <v>6.4986842357230676</v>
      </c>
      <c r="Y579">
        <v>281</v>
      </c>
      <c r="Z579" t="s">
        <v>3855</v>
      </c>
      <c r="AA579" t="s">
        <v>3554</v>
      </c>
      <c r="AB579" t="s">
        <v>3587</v>
      </c>
      <c r="AC579">
        <v>10</v>
      </c>
      <c r="AD579" t="s">
        <v>3570</v>
      </c>
      <c r="AE579" t="s">
        <v>3554</v>
      </c>
      <c r="AF579" t="s">
        <v>3587</v>
      </c>
      <c r="AG579">
        <v>10</v>
      </c>
      <c r="AH579" t="s">
        <v>3570</v>
      </c>
      <c r="AI579">
        <f t="shared" si="151"/>
        <v>42.279411764705884</v>
      </c>
      <c r="AJ579">
        <f t="shared" si="152"/>
        <v>42.279411764705884</v>
      </c>
      <c r="AK579" t="str">
        <f t="shared" si="153"/>
        <v/>
      </c>
      <c r="AL579" t="str">
        <f t="shared" si="154"/>
        <v/>
      </c>
      <c r="AM579">
        <f t="shared" si="155"/>
        <v>36.472222222222221</v>
      </c>
      <c r="AN579">
        <f t="shared" si="156"/>
        <v>36.472222222222221</v>
      </c>
      <c r="AO579" t="str">
        <f t="shared" si="157"/>
        <v/>
      </c>
      <c r="AP579" t="str">
        <f t="shared" si="158"/>
        <v/>
      </c>
    </row>
    <row r="580" spans="1:42" x14ac:dyDescent="0.3">
      <c r="A580" s="2">
        <v>45126</v>
      </c>
      <c r="B580" s="2">
        <v>45209</v>
      </c>
      <c r="C580">
        <v>83</v>
      </c>
      <c r="D580">
        <f t="shared" si="159"/>
        <v>71.705882352941174</v>
      </c>
      <c r="E580">
        <f t="shared" si="144"/>
        <v>71.705882352941174</v>
      </c>
      <c r="F580" t="str">
        <f t="shared" si="145"/>
        <v/>
      </c>
      <c r="G580" t="str">
        <f t="shared" si="146"/>
        <v/>
      </c>
      <c r="H580" t="str">
        <f t="shared" si="147"/>
        <v/>
      </c>
      <c r="I580" t="str">
        <f t="shared" si="148"/>
        <v/>
      </c>
      <c r="J580">
        <f t="shared" si="149"/>
        <v>80.833333333333329</v>
      </c>
      <c r="K580">
        <f t="shared" si="150"/>
        <v>80.833333333333329</v>
      </c>
      <c r="L580" t="s">
        <v>3537</v>
      </c>
      <c r="M580" t="s">
        <v>689</v>
      </c>
      <c r="N580" t="s">
        <v>57</v>
      </c>
      <c r="O580" t="s">
        <v>17</v>
      </c>
      <c r="P580" t="s">
        <v>40</v>
      </c>
      <c r="Q580" t="s">
        <v>41</v>
      </c>
      <c r="R580" t="s">
        <v>35</v>
      </c>
      <c r="S580" t="s">
        <v>22</v>
      </c>
      <c r="T580" t="s">
        <v>22</v>
      </c>
      <c r="V580" t="s">
        <v>63</v>
      </c>
      <c r="W580">
        <v>89.29343628092154</v>
      </c>
      <c r="X580">
        <v>5.7399041207669299</v>
      </c>
      <c r="Y580">
        <v>282</v>
      </c>
      <c r="Z580" t="s">
        <v>3763</v>
      </c>
      <c r="AA580" t="s">
        <v>3554</v>
      </c>
      <c r="AB580" t="s">
        <v>3586</v>
      </c>
      <c r="AC580">
        <v>7</v>
      </c>
      <c r="AD580" t="s">
        <v>3567</v>
      </c>
      <c r="AE580" t="s">
        <v>3554</v>
      </c>
      <c r="AF580" t="s">
        <v>3587</v>
      </c>
      <c r="AG580">
        <v>10</v>
      </c>
      <c r="AH580" t="s">
        <v>3570</v>
      </c>
      <c r="AI580">
        <f t="shared" si="151"/>
        <v>44.882352941176471</v>
      </c>
      <c r="AJ580">
        <f t="shared" si="152"/>
        <v>44.882352941176471</v>
      </c>
      <c r="AK580" t="str">
        <f t="shared" si="153"/>
        <v/>
      </c>
      <c r="AL580" t="str">
        <f t="shared" si="154"/>
        <v/>
      </c>
      <c r="AM580" t="str">
        <f t="shared" si="155"/>
        <v/>
      </c>
      <c r="AN580" t="str">
        <f t="shared" si="156"/>
        <v/>
      </c>
      <c r="AO580">
        <f t="shared" si="157"/>
        <v>73.733333333333334</v>
      </c>
      <c r="AP580">
        <f t="shared" si="158"/>
        <v>73.733333333333334</v>
      </c>
    </row>
    <row r="581" spans="1:42" x14ac:dyDescent="0.3">
      <c r="A581" s="2">
        <v>45128</v>
      </c>
      <c r="B581" s="2">
        <v>45209</v>
      </c>
      <c r="C581">
        <v>81</v>
      </c>
      <c r="D581">
        <f t="shared" si="159"/>
        <v>71.705882352941174</v>
      </c>
      <c r="E581">
        <f t="shared" si="144"/>
        <v>71.705882352941174</v>
      </c>
      <c r="F581" t="str">
        <f t="shared" si="145"/>
        <v/>
      </c>
      <c r="G581" t="str">
        <f t="shared" si="146"/>
        <v/>
      </c>
      <c r="H581" t="str">
        <f t="shared" si="147"/>
        <v/>
      </c>
      <c r="I581" t="str">
        <f t="shared" si="148"/>
        <v/>
      </c>
      <c r="J581">
        <f t="shared" si="149"/>
        <v>80.833333333333329</v>
      </c>
      <c r="K581">
        <f t="shared" si="150"/>
        <v>80.833333333333329</v>
      </c>
      <c r="L581" t="s">
        <v>3537</v>
      </c>
      <c r="M581" t="s">
        <v>212</v>
      </c>
      <c r="N581" t="s">
        <v>157</v>
      </c>
      <c r="O581" t="s">
        <v>17</v>
      </c>
      <c r="P581" t="s">
        <v>40</v>
      </c>
      <c r="Q581" t="s">
        <v>41</v>
      </c>
      <c r="R581" t="s">
        <v>35</v>
      </c>
      <c r="S581" t="s">
        <v>22</v>
      </c>
      <c r="T581" t="s">
        <v>22</v>
      </c>
      <c r="V581" t="s">
        <v>144</v>
      </c>
      <c r="W581">
        <v>18.64935619815008</v>
      </c>
      <c r="X581">
        <v>4.9285555328941362</v>
      </c>
      <c r="Y581">
        <v>282</v>
      </c>
      <c r="Z581" t="s">
        <v>3763</v>
      </c>
      <c r="AA581" t="s">
        <v>3554</v>
      </c>
      <c r="AB581" t="s">
        <v>3586</v>
      </c>
      <c r="AC581">
        <v>7</v>
      </c>
      <c r="AD581" t="s">
        <v>3567</v>
      </c>
      <c r="AE581" t="s">
        <v>3554</v>
      </c>
      <c r="AF581" t="s">
        <v>3587</v>
      </c>
      <c r="AG581">
        <v>10</v>
      </c>
      <c r="AH581" t="s">
        <v>3570</v>
      </c>
      <c r="AI581">
        <f t="shared" si="151"/>
        <v>44.882352941176471</v>
      </c>
      <c r="AJ581">
        <f t="shared" si="152"/>
        <v>44.882352941176471</v>
      </c>
      <c r="AK581" t="str">
        <f t="shared" si="153"/>
        <v/>
      </c>
      <c r="AL581" t="str">
        <f t="shared" si="154"/>
        <v/>
      </c>
      <c r="AM581" t="str">
        <f t="shared" si="155"/>
        <v/>
      </c>
      <c r="AN581" t="str">
        <f t="shared" si="156"/>
        <v/>
      </c>
      <c r="AO581">
        <f t="shared" si="157"/>
        <v>73.733333333333334</v>
      </c>
      <c r="AP581">
        <f t="shared" si="158"/>
        <v>73.733333333333334</v>
      </c>
    </row>
    <row r="582" spans="1:42" x14ac:dyDescent="0.3">
      <c r="A582" s="2">
        <v>45121</v>
      </c>
      <c r="B582" s="2">
        <v>45209</v>
      </c>
      <c r="C582">
        <v>88</v>
      </c>
      <c r="D582">
        <f t="shared" si="159"/>
        <v>71.705882352941174</v>
      </c>
      <c r="E582">
        <f t="shared" si="144"/>
        <v>71.705882352941174</v>
      </c>
      <c r="F582" t="str">
        <f t="shared" si="145"/>
        <v/>
      </c>
      <c r="G582" t="str">
        <f t="shared" si="146"/>
        <v/>
      </c>
      <c r="H582">
        <f t="shared" si="147"/>
        <v>80.333333333333329</v>
      </c>
      <c r="I582">
        <f t="shared" si="148"/>
        <v>80.333333333333329</v>
      </c>
      <c r="J582" t="str">
        <f t="shared" si="149"/>
        <v/>
      </c>
      <c r="K582" t="str">
        <f t="shared" si="150"/>
        <v/>
      </c>
      <c r="L582" t="s">
        <v>3537</v>
      </c>
      <c r="M582" t="s">
        <v>3348</v>
      </c>
      <c r="N582" t="s">
        <v>16</v>
      </c>
      <c r="O582" t="s">
        <v>17</v>
      </c>
      <c r="P582" t="s">
        <v>40</v>
      </c>
      <c r="Q582" t="s">
        <v>41</v>
      </c>
      <c r="R582" t="s">
        <v>42</v>
      </c>
      <c r="S582" t="s">
        <v>22</v>
      </c>
      <c r="T582" t="s">
        <v>22</v>
      </c>
      <c r="V582" t="s">
        <v>54</v>
      </c>
      <c r="W582">
        <v>67.79287574085842</v>
      </c>
      <c r="X582">
        <v>5.604710040374945</v>
      </c>
      <c r="Y582">
        <v>282</v>
      </c>
      <c r="Z582" t="s">
        <v>3763</v>
      </c>
      <c r="AA582" t="s">
        <v>3554</v>
      </c>
      <c r="AB582" t="s">
        <v>3586</v>
      </c>
      <c r="AC582">
        <v>7</v>
      </c>
      <c r="AD582" t="s">
        <v>3567</v>
      </c>
      <c r="AE582" t="s">
        <v>3554</v>
      </c>
      <c r="AF582" t="s">
        <v>3587</v>
      </c>
      <c r="AG582">
        <v>10</v>
      </c>
      <c r="AH582" t="s">
        <v>3570</v>
      </c>
      <c r="AI582">
        <f t="shared" si="151"/>
        <v>44.882352941176471</v>
      </c>
      <c r="AJ582">
        <f t="shared" si="152"/>
        <v>44.882352941176471</v>
      </c>
      <c r="AK582" t="str">
        <f t="shared" si="153"/>
        <v/>
      </c>
      <c r="AL582" t="str">
        <f t="shared" si="154"/>
        <v/>
      </c>
      <c r="AM582">
        <f t="shared" si="155"/>
        <v>38.085714285714289</v>
      </c>
      <c r="AN582">
        <f t="shared" si="156"/>
        <v>38.085714285714289</v>
      </c>
      <c r="AO582" t="str">
        <f t="shared" si="157"/>
        <v/>
      </c>
      <c r="AP582" t="str">
        <f t="shared" si="158"/>
        <v/>
      </c>
    </row>
    <row r="583" spans="1:42" x14ac:dyDescent="0.3">
      <c r="A583" s="2">
        <v>45152</v>
      </c>
      <c r="B583" s="2">
        <v>45212</v>
      </c>
      <c r="C583">
        <v>60</v>
      </c>
      <c r="D583">
        <f t="shared" si="159"/>
        <v>56.333333333333336</v>
      </c>
      <c r="E583">
        <f t="shared" si="144"/>
        <v>56.333333333333336</v>
      </c>
      <c r="F583" t="str">
        <f t="shared" si="145"/>
        <v/>
      </c>
      <c r="G583" t="str">
        <f t="shared" si="146"/>
        <v/>
      </c>
      <c r="H583">
        <f t="shared" si="147"/>
        <v>55.4</v>
      </c>
      <c r="I583">
        <f t="shared" si="148"/>
        <v>55.4</v>
      </c>
      <c r="J583" t="str">
        <f t="shared" si="149"/>
        <v/>
      </c>
      <c r="K583" t="str">
        <f t="shared" si="150"/>
        <v/>
      </c>
      <c r="L583" t="s">
        <v>3537</v>
      </c>
      <c r="M583" t="s">
        <v>137</v>
      </c>
      <c r="N583" t="s">
        <v>16</v>
      </c>
      <c r="O583" t="s">
        <v>33</v>
      </c>
      <c r="P583" t="s">
        <v>59</v>
      </c>
      <c r="Q583" t="s">
        <v>34</v>
      </c>
      <c r="R583" t="s">
        <v>42</v>
      </c>
      <c r="S583" t="s">
        <v>22</v>
      </c>
      <c r="T583" t="s">
        <v>22</v>
      </c>
      <c r="V583" t="s">
        <v>24</v>
      </c>
      <c r="W583">
        <v>91.876793884615637</v>
      </c>
      <c r="X583">
        <v>5.6392822963248106</v>
      </c>
      <c r="Y583">
        <v>285</v>
      </c>
      <c r="Z583" t="s">
        <v>3745</v>
      </c>
      <c r="AA583" t="s">
        <v>3554</v>
      </c>
      <c r="AB583" t="s">
        <v>3586</v>
      </c>
      <c r="AC583">
        <v>8</v>
      </c>
      <c r="AD583" t="s">
        <v>3568</v>
      </c>
      <c r="AE583" t="s">
        <v>3554</v>
      </c>
      <c r="AF583" t="s">
        <v>3587</v>
      </c>
      <c r="AG583">
        <v>10</v>
      </c>
      <c r="AH583" t="s">
        <v>3570</v>
      </c>
      <c r="AI583">
        <f t="shared" si="151"/>
        <v>45.045454545454547</v>
      </c>
      <c r="AJ583">
        <f t="shared" si="152"/>
        <v>45.045454545454547</v>
      </c>
      <c r="AK583" t="str">
        <f t="shared" si="153"/>
        <v/>
      </c>
      <c r="AL583" t="str">
        <f t="shared" si="154"/>
        <v/>
      </c>
      <c r="AM583">
        <f t="shared" si="155"/>
        <v>39.771428571428572</v>
      </c>
      <c r="AN583">
        <f t="shared" si="156"/>
        <v>39.771428571428572</v>
      </c>
      <c r="AO583" t="str">
        <f t="shared" si="157"/>
        <v/>
      </c>
      <c r="AP583" t="str">
        <f t="shared" si="158"/>
        <v/>
      </c>
    </row>
    <row r="584" spans="1:42" x14ac:dyDescent="0.3">
      <c r="A584" s="2">
        <v>45202</v>
      </c>
      <c r="B584" s="2">
        <v>45212</v>
      </c>
      <c r="C584">
        <v>10</v>
      </c>
      <c r="D584">
        <f t="shared" si="159"/>
        <v>56.333333333333336</v>
      </c>
      <c r="E584">
        <f t="shared" si="144"/>
        <v>56.333333333333336</v>
      </c>
      <c r="F584">
        <f t="shared" si="145"/>
        <v>61.333333333333336</v>
      </c>
      <c r="G584">
        <f t="shared" si="146"/>
        <v>61.333333333333336</v>
      </c>
      <c r="H584" t="str">
        <f t="shared" si="147"/>
        <v/>
      </c>
      <c r="I584" t="str">
        <f t="shared" si="148"/>
        <v/>
      </c>
      <c r="J584" t="str">
        <f t="shared" si="149"/>
        <v/>
      </c>
      <c r="K584" t="str">
        <f t="shared" si="150"/>
        <v/>
      </c>
      <c r="L584" t="s">
        <v>3538</v>
      </c>
      <c r="M584" t="s">
        <v>2210</v>
      </c>
      <c r="N584" t="s">
        <v>16</v>
      </c>
      <c r="O584" t="s">
        <v>17</v>
      </c>
      <c r="P584" t="s">
        <v>18</v>
      </c>
      <c r="Q584" t="s">
        <v>19</v>
      </c>
      <c r="R584" t="s">
        <v>20</v>
      </c>
      <c r="S584" t="s">
        <v>21</v>
      </c>
      <c r="T584" t="s">
        <v>3546</v>
      </c>
      <c r="U584" t="s">
        <v>2251</v>
      </c>
      <c r="V584" t="s">
        <v>24</v>
      </c>
      <c r="W584">
        <v>76.920384703609599</v>
      </c>
      <c r="X584">
        <v>7.3953760519289418</v>
      </c>
      <c r="Y584">
        <v>285</v>
      </c>
      <c r="Z584" t="s">
        <v>3745</v>
      </c>
      <c r="AA584" t="s">
        <v>3554</v>
      </c>
      <c r="AB584" t="s">
        <v>3587</v>
      </c>
      <c r="AC584">
        <v>10</v>
      </c>
      <c r="AD584" t="s">
        <v>3570</v>
      </c>
      <c r="AE584" t="s">
        <v>3554</v>
      </c>
      <c r="AF584" t="s">
        <v>3587</v>
      </c>
      <c r="AG584">
        <v>10</v>
      </c>
      <c r="AH584" t="s">
        <v>3570</v>
      </c>
      <c r="AI584">
        <f t="shared" si="151"/>
        <v>45.045454545454547</v>
      </c>
      <c r="AJ584">
        <f t="shared" si="152"/>
        <v>45.045454545454547</v>
      </c>
      <c r="AK584">
        <f t="shared" si="153"/>
        <v>33.611111111111114</v>
      </c>
      <c r="AL584">
        <f t="shared" si="154"/>
        <v>33.611111111111114</v>
      </c>
      <c r="AM584" t="str">
        <f t="shared" si="155"/>
        <v/>
      </c>
      <c r="AN584" t="str">
        <f t="shared" si="156"/>
        <v/>
      </c>
      <c r="AO584" t="str">
        <f t="shared" si="157"/>
        <v/>
      </c>
      <c r="AP584" t="str">
        <f t="shared" si="158"/>
        <v/>
      </c>
    </row>
    <row r="585" spans="1:42" x14ac:dyDescent="0.3">
      <c r="A585" s="2">
        <v>45134</v>
      </c>
      <c r="B585" s="2">
        <v>45213</v>
      </c>
      <c r="C585">
        <v>79</v>
      </c>
      <c r="D585">
        <f t="shared" si="159"/>
        <v>48.25</v>
      </c>
      <c r="E585">
        <f t="shared" si="144"/>
        <v>48.25</v>
      </c>
      <c r="F585" t="str">
        <f t="shared" si="145"/>
        <v/>
      </c>
      <c r="G585" t="str">
        <f t="shared" si="146"/>
        <v/>
      </c>
      <c r="H585" t="str">
        <f t="shared" si="147"/>
        <v/>
      </c>
      <c r="I585" t="str">
        <f t="shared" si="148"/>
        <v/>
      </c>
      <c r="J585">
        <f t="shared" si="149"/>
        <v>62.25</v>
      </c>
      <c r="K585">
        <f t="shared" si="150"/>
        <v>62.25</v>
      </c>
      <c r="L585" t="s">
        <v>3537</v>
      </c>
      <c r="M585" t="s">
        <v>882</v>
      </c>
      <c r="N585" t="s">
        <v>80</v>
      </c>
      <c r="O585" t="s">
        <v>17</v>
      </c>
      <c r="P585" t="s">
        <v>40</v>
      </c>
      <c r="Q585" t="s">
        <v>41</v>
      </c>
      <c r="R585" t="s">
        <v>35</v>
      </c>
      <c r="S585" t="s">
        <v>22</v>
      </c>
      <c r="T585" t="s">
        <v>22</v>
      </c>
      <c r="V585" t="s">
        <v>43</v>
      </c>
      <c r="W585">
        <v>16.74199826197091</v>
      </c>
      <c r="X585">
        <v>4.9561448522473102</v>
      </c>
      <c r="Y585">
        <v>286</v>
      </c>
      <c r="Z585" t="s">
        <v>3666</v>
      </c>
      <c r="AA585" t="s">
        <v>3554</v>
      </c>
      <c r="AB585" t="s">
        <v>3586</v>
      </c>
      <c r="AC585">
        <v>7</v>
      </c>
      <c r="AD585" t="s">
        <v>3567</v>
      </c>
      <c r="AE585" t="s">
        <v>3554</v>
      </c>
      <c r="AF585" t="s">
        <v>3587</v>
      </c>
      <c r="AG585">
        <v>10</v>
      </c>
      <c r="AH585" t="s">
        <v>3570</v>
      </c>
      <c r="AI585">
        <f t="shared" si="151"/>
        <v>44.092307692307692</v>
      </c>
      <c r="AJ585">
        <f t="shared" si="152"/>
        <v>44.092307692307692</v>
      </c>
      <c r="AK585" t="str">
        <f t="shared" si="153"/>
        <v/>
      </c>
      <c r="AL585" t="str">
        <f t="shared" si="154"/>
        <v/>
      </c>
      <c r="AM585" t="str">
        <f t="shared" si="155"/>
        <v/>
      </c>
      <c r="AN585" t="str">
        <f t="shared" si="156"/>
        <v/>
      </c>
      <c r="AO585">
        <f t="shared" si="157"/>
        <v>71.307692307692307</v>
      </c>
      <c r="AP585">
        <f t="shared" si="158"/>
        <v>71.307692307692307</v>
      </c>
    </row>
    <row r="586" spans="1:42" x14ac:dyDescent="0.3">
      <c r="A586" s="2">
        <v>45211</v>
      </c>
      <c r="B586" s="2">
        <v>45213</v>
      </c>
      <c r="C586">
        <v>2</v>
      </c>
      <c r="D586">
        <f t="shared" si="159"/>
        <v>48.25</v>
      </c>
      <c r="E586">
        <f t="shared" si="144"/>
        <v>48.25</v>
      </c>
      <c r="F586" t="str">
        <f t="shared" si="145"/>
        <v/>
      </c>
      <c r="G586" t="str">
        <f t="shared" si="146"/>
        <v/>
      </c>
      <c r="H586">
        <f t="shared" si="147"/>
        <v>48.2</v>
      </c>
      <c r="I586">
        <f t="shared" si="148"/>
        <v>48.2</v>
      </c>
      <c r="J586" t="str">
        <f t="shared" si="149"/>
        <v/>
      </c>
      <c r="K586" t="str">
        <f t="shared" si="150"/>
        <v/>
      </c>
      <c r="L586" t="s">
        <v>3538</v>
      </c>
      <c r="M586" t="s">
        <v>471</v>
      </c>
      <c r="N586" t="s">
        <v>103</v>
      </c>
      <c r="O586" t="s">
        <v>58</v>
      </c>
      <c r="P586" t="s">
        <v>119</v>
      </c>
      <c r="Q586" t="s">
        <v>120</v>
      </c>
      <c r="R586" t="s">
        <v>42</v>
      </c>
      <c r="S586" t="s">
        <v>21</v>
      </c>
      <c r="T586" t="s">
        <v>21</v>
      </c>
      <c r="U586" t="s">
        <v>472</v>
      </c>
      <c r="V586" t="s">
        <v>24</v>
      </c>
      <c r="W586">
        <v>92.200705296499848</v>
      </c>
      <c r="X586">
        <v>7.4870165125832164</v>
      </c>
      <c r="Y586">
        <v>286</v>
      </c>
      <c r="Z586" t="s">
        <v>3666</v>
      </c>
      <c r="AA586" t="s">
        <v>3554</v>
      </c>
      <c r="AB586" t="s">
        <v>3587</v>
      </c>
      <c r="AC586">
        <v>10</v>
      </c>
      <c r="AD586" t="s">
        <v>3570</v>
      </c>
      <c r="AE586" t="s">
        <v>3554</v>
      </c>
      <c r="AF586" t="s">
        <v>3587</v>
      </c>
      <c r="AG586">
        <v>10</v>
      </c>
      <c r="AH586" t="s">
        <v>3570</v>
      </c>
      <c r="AI586">
        <f t="shared" si="151"/>
        <v>44.092307692307692</v>
      </c>
      <c r="AJ586">
        <f t="shared" si="152"/>
        <v>44.092307692307692</v>
      </c>
      <c r="AK586" t="str">
        <f t="shared" si="153"/>
        <v/>
      </c>
      <c r="AL586" t="str">
        <f t="shared" si="154"/>
        <v/>
      </c>
      <c r="AM586">
        <f t="shared" si="155"/>
        <v>38.342857142857142</v>
      </c>
      <c r="AN586">
        <f t="shared" si="156"/>
        <v>38.342857142857142</v>
      </c>
      <c r="AO586" t="str">
        <f t="shared" si="157"/>
        <v/>
      </c>
      <c r="AP586" t="str">
        <f t="shared" si="158"/>
        <v/>
      </c>
    </row>
    <row r="587" spans="1:42" x14ac:dyDescent="0.3">
      <c r="A587" s="2">
        <v>45211</v>
      </c>
      <c r="B587" s="2">
        <v>45213</v>
      </c>
      <c r="C587">
        <v>2</v>
      </c>
      <c r="D587">
        <f t="shared" si="159"/>
        <v>48.25</v>
      </c>
      <c r="E587">
        <f t="shared" si="144"/>
        <v>48.25</v>
      </c>
      <c r="F587">
        <f t="shared" si="145"/>
        <v>29.666666666666668</v>
      </c>
      <c r="G587">
        <f t="shared" si="146"/>
        <v>29.666666666666668</v>
      </c>
      <c r="H587" t="str">
        <f t="shared" si="147"/>
        <v/>
      </c>
      <c r="I587" t="str">
        <f t="shared" si="148"/>
        <v/>
      </c>
      <c r="J587" t="str">
        <f t="shared" si="149"/>
        <v/>
      </c>
      <c r="K587" t="str">
        <f t="shared" si="150"/>
        <v/>
      </c>
      <c r="L587" t="s">
        <v>3538</v>
      </c>
      <c r="M587" t="s">
        <v>428</v>
      </c>
      <c r="N587" t="s">
        <v>80</v>
      </c>
      <c r="O587" t="s">
        <v>46</v>
      </c>
      <c r="P587" t="s">
        <v>119</v>
      </c>
      <c r="Q587" t="s">
        <v>120</v>
      </c>
      <c r="R587" t="s">
        <v>20</v>
      </c>
      <c r="S587" t="s">
        <v>21</v>
      </c>
      <c r="T587" t="s">
        <v>21</v>
      </c>
      <c r="U587" t="s">
        <v>2625</v>
      </c>
      <c r="V587" t="s">
        <v>43</v>
      </c>
      <c r="W587">
        <v>19.164391431067941</v>
      </c>
      <c r="X587">
        <v>5.1325628931194176</v>
      </c>
      <c r="Y587">
        <v>286</v>
      </c>
      <c r="Z587" t="s">
        <v>3666</v>
      </c>
      <c r="AA587" t="s">
        <v>3554</v>
      </c>
      <c r="AB587" t="s">
        <v>3587</v>
      </c>
      <c r="AC587">
        <v>10</v>
      </c>
      <c r="AD587" t="s">
        <v>3570</v>
      </c>
      <c r="AE587" t="s">
        <v>3554</v>
      </c>
      <c r="AF587" t="s">
        <v>3587</v>
      </c>
      <c r="AG587">
        <v>10</v>
      </c>
      <c r="AH587" t="s">
        <v>3570</v>
      </c>
      <c r="AI587">
        <f t="shared" si="151"/>
        <v>44.092307692307692</v>
      </c>
      <c r="AJ587">
        <f t="shared" si="152"/>
        <v>44.092307692307692</v>
      </c>
      <c r="AK587">
        <f t="shared" si="153"/>
        <v>35.117647058823529</v>
      </c>
      <c r="AL587">
        <f t="shared" si="154"/>
        <v>35.117647058823529</v>
      </c>
      <c r="AM587" t="str">
        <f t="shared" si="155"/>
        <v/>
      </c>
      <c r="AN587" t="str">
        <f t="shared" si="156"/>
        <v/>
      </c>
      <c r="AO587" t="str">
        <f t="shared" si="157"/>
        <v/>
      </c>
      <c r="AP587" t="str">
        <f t="shared" si="158"/>
        <v/>
      </c>
    </row>
    <row r="588" spans="1:42" x14ac:dyDescent="0.3">
      <c r="A588" s="2">
        <v>45117</v>
      </c>
      <c r="B588" s="2">
        <v>45214</v>
      </c>
      <c r="C588">
        <v>97</v>
      </c>
      <c r="D588">
        <f t="shared" si="159"/>
        <v>54.5</v>
      </c>
      <c r="E588">
        <f t="shared" si="144"/>
        <v>54.5</v>
      </c>
      <c r="F588" t="str">
        <f t="shared" si="145"/>
        <v/>
      </c>
      <c r="G588" t="str">
        <f t="shared" si="146"/>
        <v/>
      </c>
      <c r="H588">
        <f t="shared" si="147"/>
        <v>62.75</v>
      </c>
      <c r="I588">
        <f t="shared" si="148"/>
        <v>62.75</v>
      </c>
      <c r="J588" t="str">
        <f t="shared" si="149"/>
        <v/>
      </c>
      <c r="K588" t="str">
        <f t="shared" si="150"/>
        <v/>
      </c>
      <c r="L588" t="s">
        <v>3540</v>
      </c>
      <c r="M588" t="s">
        <v>233</v>
      </c>
      <c r="N588" t="s">
        <v>39</v>
      </c>
      <c r="O588" t="s">
        <v>58</v>
      </c>
      <c r="P588" t="s">
        <v>59</v>
      </c>
      <c r="Q588" t="s">
        <v>19</v>
      </c>
      <c r="R588" t="s">
        <v>42</v>
      </c>
      <c r="S588" t="s">
        <v>22</v>
      </c>
      <c r="T588" t="s">
        <v>22</v>
      </c>
      <c r="V588" t="s">
        <v>43</v>
      </c>
      <c r="W588">
        <v>73.013894421506905</v>
      </c>
      <c r="X588">
        <v>6.3581332089912754</v>
      </c>
      <c r="Y588">
        <v>287</v>
      </c>
      <c r="Z588" t="s">
        <v>3765</v>
      </c>
      <c r="AA588" t="s">
        <v>3554</v>
      </c>
      <c r="AB588" t="s">
        <v>3586</v>
      </c>
      <c r="AC588">
        <v>7</v>
      </c>
      <c r="AD588" t="s">
        <v>3567</v>
      </c>
      <c r="AE588" t="s">
        <v>3554</v>
      </c>
      <c r="AF588" t="s">
        <v>3587</v>
      </c>
      <c r="AG588">
        <v>10</v>
      </c>
      <c r="AH588" t="s">
        <v>3570</v>
      </c>
      <c r="AI588">
        <f t="shared" si="151"/>
        <v>45.985294117647058</v>
      </c>
      <c r="AJ588">
        <f t="shared" si="152"/>
        <v>45.985294117647058</v>
      </c>
      <c r="AK588" t="str">
        <f t="shared" si="153"/>
        <v/>
      </c>
      <c r="AL588" t="str">
        <f t="shared" si="154"/>
        <v/>
      </c>
      <c r="AM588">
        <f t="shared" si="155"/>
        <v>42.184210526315788</v>
      </c>
      <c r="AN588">
        <f t="shared" si="156"/>
        <v>42.184210526315788</v>
      </c>
      <c r="AO588" t="str">
        <f t="shared" si="157"/>
        <v/>
      </c>
      <c r="AP588" t="str">
        <f t="shared" si="158"/>
        <v/>
      </c>
    </row>
    <row r="589" spans="1:42" x14ac:dyDescent="0.3">
      <c r="A589" s="2">
        <v>45177</v>
      </c>
      <c r="B589" s="2">
        <v>45214</v>
      </c>
      <c r="C589">
        <v>37</v>
      </c>
      <c r="D589">
        <f t="shared" si="159"/>
        <v>54.5</v>
      </c>
      <c r="E589">
        <f t="shared" si="144"/>
        <v>54.5</v>
      </c>
      <c r="F589" t="str">
        <f t="shared" si="145"/>
        <v/>
      </c>
      <c r="G589" t="str">
        <f t="shared" si="146"/>
        <v/>
      </c>
      <c r="H589">
        <f t="shared" si="147"/>
        <v>62.75</v>
      </c>
      <c r="I589">
        <f t="shared" si="148"/>
        <v>62.75</v>
      </c>
      <c r="J589" t="str">
        <f t="shared" si="149"/>
        <v/>
      </c>
      <c r="K589" t="str">
        <f t="shared" si="150"/>
        <v/>
      </c>
      <c r="L589" t="s">
        <v>3537</v>
      </c>
      <c r="M589" t="s">
        <v>1672</v>
      </c>
      <c r="N589" t="s">
        <v>103</v>
      </c>
      <c r="O589" t="s">
        <v>58</v>
      </c>
      <c r="P589" t="s">
        <v>52</v>
      </c>
      <c r="Q589" t="s">
        <v>92</v>
      </c>
      <c r="R589" t="s">
        <v>42</v>
      </c>
      <c r="S589" t="s">
        <v>22</v>
      </c>
      <c r="T589" t="s">
        <v>22</v>
      </c>
      <c r="V589" t="s">
        <v>63</v>
      </c>
      <c r="W589">
        <v>113.97970755757071</v>
      </c>
      <c r="X589">
        <v>7.8001663660329612</v>
      </c>
      <c r="Y589">
        <v>287</v>
      </c>
      <c r="Z589" t="s">
        <v>3765</v>
      </c>
      <c r="AA589" t="s">
        <v>3554</v>
      </c>
      <c r="AB589" t="s">
        <v>3586</v>
      </c>
      <c r="AC589">
        <v>9</v>
      </c>
      <c r="AD589" t="s">
        <v>3569</v>
      </c>
      <c r="AE589" t="s">
        <v>3554</v>
      </c>
      <c r="AF589" t="s">
        <v>3587</v>
      </c>
      <c r="AG589">
        <v>10</v>
      </c>
      <c r="AH589" t="s">
        <v>3570</v>
      </c>
      <c r="AI589">
        <f t="shared" si="151"/>
        <v>45.985294117647058</v>
      </c>
      <c r="AJ589">
        <f t="shared" si="152"/>
        <v>45.985294117647058</v>
      </c>
      <c r="AK589" t="str">
        <f t="shared" si="153"/>
        <v/>
      </c>
      <c r="AL589" t="str">
        <f t="shared" si="154"/>
        <v/>
      </c>
      <c r="AM589">
        <f t="shared" si="155"/>
        <v>42.184210526315788</v>
      </c>
      <c r="AN589">
        <f t="shared" si="156"/>
        <v>42.184210526315788</v>
      </c>
      <c r="AO589" t="str">
        <f t="shared" si="157"/>
        <v/>
      </c>
      <c r="AP589" t="str">
        <f t="shared" si="158"/>
        <v/>
      </c>
    </row>
    <row r="590" spans="1:42" x14ac:dyDescent="0.3">
      <c r="A590" s="2">
        <v>45087</v>
      </c>
      <c r="B590" s="2">
        <v>45214</v>
      </c>
      <c r="C590">
        <v>127</v>
      </c>
      <c r="D590">
        <f t="shared" si="159"/>
        <v>54.5</v>
      </c>
      <c r="E590">
        <f t="shared" si="144"/>
        <v>54.5</v>
      </c>
      <c r="F590" t="str">
        <f t="shared" si="145"/>
        <v/>
      </c>
      <c r="G590" t="str">
        <f t="shared" si="146"/>
        <v/>
      </c>
      <c r="H590">
        <f t="shared" si="147"/>
        <v>62.75</v>
      </c>
      <c r="I590">
        <f t="shared" si="148"/>
        <v>62.75</v>
      </c>
      <c r="J590" t="str">
        <f t="shared" si="149"/>
        <v/>
      </c>
      <c r="K590" t="str">
        <f t="shared" si="150"/>
        <v/>
      </c>
      <c r="L590" t="s">
        <v>3540</v>
      </c>
      <c r="M590" t="s">
        <v>1225</v>
      </c>
      <c r="N590" t="s">
        <v>39</v>
      </c>
      <c r="O590" t="s">
        <v>33</v>
      </c>
      <c r="P590" t="s">
        <v>52</v>
      </c>
      <c r="Q590" t="s">
        <v>34</v>
      </c>
      <c r="R590" t="s">
        <v>42</v>
      </c>
      <c r="S590" t="s">
        <v>21</v>
      </c>
      <c r="T590" t="s">
        <v>21</v>
      </c>
      <c r="U590" t="s">
        <v>3187</v>
      </c>
      <c r="V590" t="s">
        <v>30</v>
      </c>
      <c r="W590">
        <v>118.812624208922</v>
      </c>
      <c r="X590">
        <v>6.0629098283786096</v>
      </c>
      <c r="Y590">
        <v>287</v>
      </c>
      <c r="Z590" t="s">
        <v>3765</v>
      </c>
      <c r="AA590" t="s">
        <v>3554</v>
      </c>
      <c r="AB590" t="s">
        <v>3585</v>
      </c>
      <c r="AC590">
        <v>6</v>
      </c>
      <c r="AD590" t="s">
        <v>3566</v>
      </c>
      <c r="AE590" t="s">
        <v>3554</v>
      </c>
      <c r="AF590" t="s">
        <v>3587</v>
      </c>
      <c r="AG590">
        <v>10</v>
      </c>
      <c r="AH590" t="s">
        <v>3570</v>
      </c>
      <c r="AI590">
        <f t="shared" si="151"/>
        <v>45.985294117647058</v>
      </c>
      <c r="AJ590">
        <f t="shared" si="152"/>
        <v>45.985294117647058</v>
      </c>
      <c r="AK590" t="str">
        <f t="shared" si="153"/>
        <v/>
      </c>
      <c r="AL590" t="str">
        <f t="shared" si="154"/>
        <v/>
      </c>
      <c r="AM590">
        <f t="shared" si="155"/>
        <v>42.184210526315788</v>
      </c>
      <c r="AN590">
        <f t="shared" si="156"/>
        <v>42.184210526315788</v>
      </c>
      <c r="AO590" t="str">
        <f t="shared" si="157"/>
        <v/>
      </c>
      <c r="AP590" t="str">
        <f t="shared" si="158"/>
        <v/>
      </c>
    </row>
    <row r="591" spans="1:42" x14ac:dyDescent="0.3">
      <c r="A591" s="2">
        <v>45211</v>
      </c>
      <c r="B591" s="2">
        <v>45215</v>
      </c>
      <c r="C591">
        <v>4</v>
      </c>
      <c r="D591">
        <f t="shared" si="159"/>
        <v>51.846153846153847</v>
      </c>
      <c r="E591">
        <f t="shared" si="144"/>
        <v>51.846153846153847</v>
      </c>
      <c r="F591" t="str">
        <f t="shared" si="145"/>
        <v/>
      </c>
      <c r="G591" t="str">
        <f t="shared" si="146"/>
        <v/>
      </c>
      <c r="H591">
        <f t="shared" si="147"/>
        <v>59.285714285714285</v>
      </c>
      <c r="I591">
        <f t="shared" si="148"/>
        <v>59.285714285714285</v>
      </c>
      <c r="J591" t="str">
        <f t="shared" si="149"/>
        <v/>
      </c>
      <c r="K591" t="str">
        <f t="shared" si="150"/>
        <v/>
      </c>
      <c r="L591" t="s">
        <v>3538</v>
      </c>
      <c r="M591" t="s">
        <v>2248</v>
      </c>
      <c r="N591" t="s">
        <v>103</v>
      </c>
      <c r="O591" t="s">
        <v>17</v>
      </c>
      <c r="P591" t="s">
        <v>18</v>
      </c>
      <c r="Q591" t="s">
        <v>34</v>
      </c>
      <c r="R591" t="s">
        <v>42</v>
      </c>
      <c r="S591" t="s">
        <v>22</v>
      </c>
      <c r="T591" t="s">
        <v>22</v>
      </c>
      <c r="V591" t="s">
        <v>43</v>
      </c>
      <c r="W591">
        <v>89.053154803331282</v>
      </c>
      <c r="X591">
        <v>6.0210264490833074</v>
      </c>
      <c r="Y591">
        <v>288</v>
      </c>
      <c r="Z591" t="s">
        <v>3712</v>
      </c>
      <c r="AA591" t="s">
        <v>3554</v>
      </c>
      <c r="AB591" t="s">
        <v>3587</v>
      </c>
      <c r="AC591">
        <v>10</v>
      </c>
      <c r="AD591" t="s">
        <v>3570</v>
      </c>
      <c r="AE591" t="s">
        <v>3554</v>
      </c>
      <c r="AF591" t="s">
        <v>3587</v>
      </c>
      <c r="AG591">
        <v>10</v>
      </c>
      <c r="AH591" t="s">
        <v>3570</v>
      </c>
      <c r="AI591">
        <f t="shared" si="151"/>
        <v>44.884057971014492</v>
      </c>
      <c r="AJ591">
        <f t="shared" si="152"/>
        <v>44.884057971014492</v>
      </c>
      <c r="AK591" t="str">
        <f t="shared" si="153"/>
        <v/>
      </c>
      <c r="AL591" t="str">
        <f t="shared" si="154"/>
        <v/>
      </c>
      <c r="AM591">
        <f t="shared" si="155"/>
        <v>41.289473684210527</v>
      </c>
      <c r="AN591">
        <f t="shared" si="156"/>
        <v>41.289473684210527</v>
      </c>
      <c r="AO591" t="str">
        <f t="shared" si="157"/>
        <v/>
      </c>
      <c r="AP591" t="str">
        <f t="shared" si="158"/>
        <v/>
      </c>
    </row>
    <row r="592" spans="1:42" x14ac:dyDescent="0.3">
      <c r="A592" s="2">
        <v>45211</v>
      </c>
      <c r="B592" s="2">
        <v>45215</v>
      </c>
      <c r="C592">
        <v>4</v>
      </c>
      <c r="D592">
        <f t="shared" si="159"/>
        <v>51.846153846153847</v>
      </c>
      <c r="E592">
        <f t="shared" si="144"/>
        <v>51.846153846153847</v>
      </c>
      <c r="F592">
        <f t="shared" si="145"/>
        <v>5.333333333333333</v>
      </c>
      <c r="G592">
        <f t="shared" si="146"/>
        <v>5.333333333333333</v>
      </c>
      <c r="H592" t="str">
        <f t="shared" si="147"/>
        <v/>
      </c>
      <c r="I592" t="str">
        <f t="shared" si="148"/>
        <v/>
      </c>
      <c r="J592" t="str">
        <f t="shared" si="149"/>
        <v/>
      </c>
      <c r="K592" t="str">
        <f t="shared" si="150"/>
        <v/>
      </c>
      <c r="L592" t="s">
        <v>3538</v>
      </c>
      <c r="M592" t="s">
        <v>1598</v>
      </c>
      <c r="N592" t="s">
        <v>118</v>
      </c>
      <c r="O592" t="s">
        <v>58</v>
      </c>
      <c r="P592" t="s">
        <v>119</v>
      </c>
      <c r="Q592" t="s">
        <v>120</v>
      </c>
      <c r="R592" t="s">
        <v>20</v>
      </c>
      <c r="S592" t="s">
        <v>21</v>
      </c>
      <c r="T592" t="s">
        <v>21</v>
      </c>
      <c r="U592" t="s">
        <v>1947</v>
      </c>
      <c r="V592" t="s">
        <v>24</v>
      </c>
      <c r="W592">
        <v>64.382367431677181</v>
      </c>
      <c r="X592">
        <v>6.7140271940531502</v>
      </c>
      <c r="Y592">
        <v>288</v>
      </c>
      <c r="Z592" t="s">
        <v>3712</v>
      </c>
      <c r="AA592" t="s">
        <v>3554</v>
      </c>
      <c r="AB592" t="s">
        <v>3587</v>
      </c>
      <c r="AC592">
        <v>10</v>
      </c>
      <c r="AD592" t="s">
        <v>3570</v>
      </c>
      <c r="AE592" t="s">
        <v>3554</v>
      </c>
      <c r="AF592" t="s">
        <v>3587</v>
      </c>
      <c r="AG592">
        <v>10</v>
      </c>
      <c r="AH592" t="s">
        <v>3570</v>
      </c>
      <c r="AI592">
        <f t="shared" si="151"/>
        <v>44.884057971014492</v>
      </c>
      <c r="AJ592">
        <f t="shared" si="152"/>
        <v>44.884057971014492</v>
      </c>
      <c r="AK592">
        <f t="shared" si="153"/>
        <v>33.388888888888886</v>
      </c>
      <c r="AL592">
        <f t="shared" si="154"/>
        <v>33.388888888888886</v>
      </c>
      <c r="AM592" t="str">
        <f t="shared" si="155"/>
        <v/>
      </c>
      <c r="AN592" t="str">
        <f t="shared" si="156"/>
        <v/>
      </c>
      <c r="AO592" t="str">
        <f t="shared" si="157"/>
        <v/>
      </c>
      <c r="AP592" t="str">
        <f t="shared" si="158"/>
        <v/>
      </c>
    </row>
    <row r="593" spans="1:42" x14ac:dyDescent="0.3">
      <c r="A593" s="2">
        <v>45148</v>
      </c>
      <c r="B593" s="2">
        <v>45216</v>
      </c>
      <c r="C593">
        <v>68</v>
      </c>
      <c r="D593">
        <f t="shared" si="159"/>
        <v>42.615384615384613</v>
      </c>
      <c r="E593">
        <f t="shared" si="144"/>
        <v>42.615384615384613</v>
      </c>
      <c r="F593" t="str">
        <f t="shared" si="145"/>
        <v/>
      </c>
      <c r="G593" t="str">
        <f t="shared" si="146"/>
        <v/>
      </c>
      <c r="H593" t="str">
        <f t="shared" si="147"/>
        <v/>
      </c>
      <c r="I593" t="str">
        <f t="shared" si="148"/>
        <v/>
      </c>
      <c r="J593">
        <f t="shared" si="149"/>
        <v>73.5</v>
      </c>
      <c r="K593">
        <f t="shared" si="150"/>
        <v>73.5</v>
      </c>
      <c r="L593" t="s">
        <v>3537</v>
      </c>
      <c r="M593" t="s">
        <v>952</v>
      </c>
      <c r="N593" t="s">
        <v>118</v>
      </c>
      <c r="O593" t="s">
        <v>46</v>
      </c>
      <c r="P593" t="s">
        <v>40</v>
      </c>
      <c r="Q593" t="s">
        <v>41</v>
      </c>
      <c r="R593" t="s">
        <v>35</v>
      </c>
      <c r="S593" t="s">
        <v>22</v>
      </c>
      <c r="T593" t="s">
        <v>22</v>
      </c>
      <c r="V593" t="s">
        <v>144</v>
      </c>
      <c r="W593">
        <v>52.325511228653617</v>
      </c>
      <c r="X593">
        <v>6.1086703316918376</v>
      </c>
      <c r="Y593">
        <v>289</v>
      </c>
      <c r="Z593" t="s">
        <v>3828</v>
      </c>
      <c r="AA593" t="s">
        <v>3554</v>
      </c>
      <c r="AB593" t="s">
        <v>3586</v>
      </c>
      <c r="AC593">
        <v>8</v>
      </c>
      <c r="AD593" t="s">
        <v>3568</v>
      </c>
      <c r="AE593" t="s">
        <v>3554</v>
      </c>
      <c r="AF593" t="s">
        <v>3587</v>
      </c>
      <c r="AG593">
        <v>10</v>
      </c>
      <c r="AH593" t="s">
        <v>3570</v>
      </c>
      <c r="AI593">
        <f t="shared" si="151"/>
        <v>46.477611940298509</v>
      </c>
      <c r="AJ593">
        <f t="shared" si="152"/>
        <v>46.477611940298509</v>
      </c>
      <c r="AK593" t="str">
        <f t="shared" si="153"/>
        <v/>
      </c>
      <c r="AL593" t="str">
        <f t="shared" si="154"/>
        <v/>
      </c>
      <c r="AM593" t="str">
        <f t="shared" si="155"/>
        <v/>
      </c>
      <c r="AN593" t="str">
        <f t="shared" si="156"/>
        <v/>
      </c>
      <c r="AO593">
        <f t="shared" si="157"/>
        <v>74.384615384615387</v>
      </c>
      <c r="AP593">
        <f t="shared" si="158"/>
        <v>74.384615384615387</v>
      </c>
    </row>
    <row r="594" spans="1:42" x14ac:dyDescent="0.3">
      <c r="A594" s="2">
        <v>45156</v>
      </c>
      <c r="B594" s="2">
        <v>45216</v>
      </c>
      <c r="C594">
        <v>60</v>
      </c>
      <c r="D594">
        <f t="shared" si="159"/>
        <v>42.615384615384613</v>
      </c>
      <c r="E594">
        <f t="shared" si="144"/>
        <v>42.615384615384613</v>
      </c>
      <c r="F594">
        <f t="shared" si="145"/>
        <v>19</v>
      </c>
      <c r="G594">
        <f t="shared" si="146"/>
        <v>19</v>
      </c>
      <c r="H594" t="str">
        <f t="shared" si="147"/>
        <v/>
      </c>
      <c r="I594" t="str">
        <f t="shared" si="148"/>
        <v/>
      </c>
      <c r="J594" t="str">
        <f t="shared" si="149"/>
        <v/>
      </c>
      <c r="K594" t="str">
        <f t="shared" si="150"/>
        <v/>
      </c>
      <c r="L594" t="s">
        <v>3537</v>
      </c>
      <c r="M594" t="s">
        <v>1990</v>
      </c>
      <c r="N594" t="s">
        <v>16</v>
      </c>
      <c r="O594" t="s">
        <v>58</v>
      </c>
      <c r="P594" t="s">
        <v>119</v>
      </c>
      <c r="Q594" t="s">
        <v>120</v>
      </c>
      <c r="R594" t="s">
        <v>20</v>
      </c>
      <c r="S594" t="s">
        <v>21</v>
      </c>
      <c r="T594" t="s">
        <v>3546</v>
      </c>
      <c r="U594" t="s">
        <v>1991</v>
      </c>
      <c r="V594" t="s">
        <v>54</v>
      </c>
      <c r="W594">
        <v>99.647251329163893</v>
      </c>
      <c r="X594">
        <v>5.5786242796821979</v>
      </c>
      <c r="Y594">
        <v>289</v>
      </c>
      <c r="Z594" t="s">
        <v>3828</v>
      </c>
      <c r="AA594" t="s">
        <v>3554</v>
      </c>
      <c r="AB594" t="s">
        <v>3586</v>
      </c>
      <c r="AC594">
        <v>8</v>
      </c>
      <c r="AD594" t="s">
        <v>3568</v>
      </c>
      <c r="AE594" t="s">
        <v>3554</v>
      </c>
      <c r="AF594" t="s">
        <v>3587</v>
      </c>
      <c r="AG594">
        <v>10</v>
      </c>
      <c r="AH594" t="s">
        <v>3570</v>
      </c>
      <c r="AI594">
        <f t="shared" si="151"/>
        <v>46.477611940298509</v>
      </c>
      <c r="AJ594">
        <f t="shared" si="152"/>
        <v>46.477611940298509</v>
      </c>
      <c r="AK594">
        <f t="shared" si="153"/>
        <v>36.666666666666664</v>
      </c>
      <c r="AL594">
        <f t="shared" si="154"/>
        <v>36.666666666666664</v>
      </c>
      <c r="AM594" t="str">
        <f t="shared" si="155"/>
        <v/>
      </c>
      <c r="AN594" t="str">
        <f t="shared" si="156"/>
        <v/>
      </c>
      <c r="AO594" t="str">
        <f t="shared" si="157"/>
        <v/>
      </c>
      <c r="AP594" t="str">
        <f t="shared" si="158"/>
        <v/>
      </c>
    </row>
    <row r="595" spans="1:42" x14ac:dyDescent="0.3">
      <c r="A595" s="2">
        <v>45212</v>
      </c>
      <c r="B595" s="2">
        <v>45216</v>
      </c>
      <c r="C595">
        <v>4</v>
      </c>
      <c r="D595">
        <f t="shared" si="159"/>
        <v>42.615384615384613</v>
      </c>
      <c r="E595">
        <f t="shared" si="144"/>
        <v>42.615384615384613</v>
      </c>
      <c r="F595" t="str">
        <f t="shared" si="145"/>
        <v/>
      </c>
      <c r="G595" t="str">
        <f t="shared" si="146"/>
        <v/>
      </c>
      <c r="H595">
        <f t="shared" si="147"/>
        <v>47.285714285714285</v>
      </c>
      <c r="I595">
        <f t="shared" si="148"/>
        <v>47.285714285714285</v>
      </c>
      <c r="J595" t="str">
        <f t="shared" si="149"/>
        <v/>
      </c>
      <c r="K595" t="str">
        <f t="shared" si="150"/>
        <v/>
      </c>
      <c r="L595" t="s">
        <v>3538</v>
      </c>
      <c r="M595" t="s">
        <v>1218</v>
      </c>
      <c r="N595" t="s">
        <v>16</v>
      </c>
      <c r="O595" t="s">
        <v>51</v>
      </c>
      <c r="P595" t="s">
        <v>59</v>
      </c>
      <c r="Q595" t="s">
        <v>92</v>
      </c>
      <c r="R595" t="s">
        <v>42</v>
      </c>
      <c r="S595" t="s">
        <v>21</v>
      </c>
      <c r="T595" t="s">
        <v>3546</v>
      </c>
      <c r="U595" t="s">
        <v>2877</v>
      </c>
      <c r="V595" t="s">
        <v>54</v>
      </c>
      <c r="W595">
        <v>86.170059495766978</v>
      </c>
      <c r="X595">
        <v>6.7497481992139976</v>
      </c>
      <c r="Y595">
        <v>289</v>
      </c>
      <c r="Z595" t="s">
        <v>3828</v>
      </c>
      <c r="AA595" t="s">
        <v>3554</v>
      </c>
      <c r="AB595" t="s">
        <v>3587</v>
      </c>
      <c r="AC595">
        <v>10</v>
      </c>
      <c r="AD595" t="s">
        <v>3570</v>
      </c>
      <c r="AE595" t="s">
        <v>3554</v>
      </c>
      <c r="AF595" t="s">
        <v>3587</v>
      </c>
      <c r="AG595">
        <v>10</v>
      </c>
      <c r="AH595" t="s">
        <v>3570</v>
      </c>
      <c r="AI595">
        <f t="shared" si="151"/>
        <v>46.477611940298509</v>
      </c>
      <c r="AJ595">
        <f t="shared" si="152"/>
        <v>46.477611940298509</v>
      </c>
      <c r="AK595" t="str">
        <f t="shared" si="153"/>
        <v/>
      </c>
      <c r="AL595" t="str">
        <f t="shared" si="154"/>
        <v/>
      </c>
      <c r="AM595">
        <f t="shared" si="155"/>
        <v>41.305555555555557</v>
      </c>
      <c r="AN595">
        <f t="shared" si="156"/>
        <v>41.305555555555557</v>
      </c>
      <c r="AO595" t="str">
        <f t="shared" si="157"/>
        <v/>
      </c>
      <c r="AP595" t="str">
        <f t="shared" si="158"/>
        <v/>
      </c>
    </row>
    <row r="596" spans="1:42" x14ac:dyDescent="0.3">
      <c r="A596" s="2">
        <v>45124</v>
      </c>
      <c r="B596" s="2">
        <v>45217</v>
      </c>
      <c r="C596">
        <v>93</v>
      </c>
      <c r="D596">
        <f t="shared" si="159"/>
        <v>43.666666666666664</v>
      </c>
      <c r="E596">
        <f t="shared" si="144"/>
        <v>43.666666666666664</v>
      </c>
      <c r="F596" t="str">
        <f t="shared" si="145"/>
        <v/>
      </c>
      <c r="G596" t="str">
        <f t="shared" si="146"/>
        <v/>
      </c>
      <c r="H596">
        <f t="shared" si="147"/>
        <v>53</v>
      </c>
      <c r="I596">
        <f t="shared" si="148"/>
        <v>53</v>
      </c>
      <c r="J596" t="str">
        <f t="shared" si="149"/>
        <v/>
      </c>
      <c r="K596" t="str">
        <f t="shared" si="150"/>
        <v/>
      </c>
      <c r="L596" t="s">
        <v>3540</v>
      </c>
      <c r="M596" t="s">
        <v>465</v>
      </c>
      <c r="N596" t="s">
        <v>118</v>
      </c>
      <c r="O596" t="s">
        <v>33</v>
      </c>
      <c r="P596" t="s">
        <v>59</v>
      </c>
      <c r="Q596" t="s">
        <v>92</v>
      </c>
      <c r="R596" t="s">
        <v>42</v>
      </c>
      <c r="S596" t="s">
        <v>22</v>
      </c>
      <c r="T596" t="s">
        <v>22</v>
      </c>
      <c r="V596" t="s">
        <v>54</v>
      </c>
      <c r="W596">
        <v>86.709800632136506</v>
      </c>
      <c r="X596">
        <v>6.7724000248698886</v>
      </c>
      <c r="Y596">
        <v>290</v>
      </c>
      <c r="Z596" t="s">
        <v>3736</v>
      </c>
      <c r="AA596" t="s">
        <v>3554</v>
      </c>
      <c r="AB596" t="s">
        <v>3586</v>
      </c>
      <c r="AC596">
        <v>7</v>
      </c>
      <c r="AD596" t="s">
        <v>3567</v>
      </c>
      <c r="AE596" t="s">
        <v>3554</v>
      </c>
      <c r="AF596" t="s">
        <v>3587</v>
      </c>
      <c r="AG596">
        <v>10</v>
      </c>
      <c r="AH596" t="s">
        <v>3570</v>
      </c>
      <c r="AI596">
        <f t="shared" si="151"/>
        <v>47.191176470588232</v>
      </c>
      <c r="AJ596">
        <f t="shared" si="152"/>
        <v>47.191176470588232</v>
      </c>
      <c r="AK596" t="str">
        <f t="shared" si="153"/>
        <v/>
      </c>
      <c r="AL596" t="str">
        <f t="shared" si="154"/>
        <v/>
      </c>
      <c r="AM596">
        <f t="shared" si="155"/>
        <v>43.722222222222221</v>
      </c>
      <c r="AN596">
        <f t="shared" si="156"/>
        <v>43.722222222222221</v>
      </c>
      <c r="AO596" t="str">
        <f t="shared" si="157"/>
        <v/>
      </c>
      <c r="AP596" t="str">
        <f t="shared" si="158"/>
        <v/>
      </c>
    </row>
    <row r="597" spans="1:42" x14ac:dyDescent="0.3">
      <c r="A597" s="2">
        <v>45209</v>
      </c>
      <c r="B597" s="2">
        <v>45217</v>
      </c>
      <c r="C597">
        <v>8</v>
      </c>
      <c r="D597">
        <f t="shared" si="159"/>
        <v>43.666666666666664</v>
      </c>
      <c r="E597">
        <f t="shared" si="144"/>
        <v>43.666666666666664</v>
      </c>
      <c r="F597" t="str">
        <f t="shared" si="145"/>
        <v/>
      </c>
      <c r="G597" t="str">
        <f t="shared" si="146"/>
        <v/>
      </c>
      <c r="H597" t="str">
        <f t="shared" si="147"/>
        <v/>
      </c>
      <c r="I597" t="str">
        <f t="shared" si="148"/>
        <v/>
      </c>
      <c r="J597">
        <f t="shared" si="149"/>
        <v>51.666666666666664</v>
      </c>
      <c r="K597">
        <f t="shared" si="150"/>
        <v>51.666666666666664</v>
      </c>
      <c r="L597" t="s">
        <v>3538</v>
      </c>
      <c r="M597" t="s">
        <v>2137</v>
      </c>
      <c r="N597" t="s">
        <v>103</v>
      </c>
      <c r="O597" t="s">
        <v>58</v>
      </c>
      <c r="P597" t="s">
        <v>59</v>
      </c>
      <c r="Q597" t="s">
        <v>92</v>
      </c>
      <c r="R597" t="s">
        <v>35</v>
      </c>
      <c r="S597" t="s">
        <v>21</v>
      </c>
      <c r="T597" t="s">
        <v>21</v>
      </c>
      <c r="U597" t="s">
        <v>3041</v>
      </c>
      <c r="V597" t="s">
        <v>63</v>
      </c>
      <c r="W597">
        <v>108.0899177482022</v>
      </c>
      <c r="X597">
        <v>7.5077361654198258</v>
      </c>
      <c r="Y597">
        <v>290</v>
      </c>
      <c r="Z597" t="s">
        <v>3736</v>
      </c>
      <c r="AA597" t="s">
        <v>3554</v>
      </c>
      <c r="AB597" t="s">
        <v>3587</v>
      </c>
      <c r="AC597">
        <v>10</v>
      </c>
      <c r="AD597" t="s">
        <v>3570</v>
      </c>
      <c r="AE597" t="s">
        <v>3554</v>
      </c>
      <c r="AF597" t="s">
        <v>3587</v>
      </c>
      <c r="AG597">
        <v>10</v>
      </c>
      <c r="AH597" t="s">
        <v>3570</v>
      </c>
      <c r="AI597">
        <f t="shared" si="151"/>
        <v>47.191176470588232</v>
      </c>
      <c r="AJ597">
        <f t="shared" si="152"/>
        <v>47.191176470588232</v>
      </c>
      <c r="AK597" t="str">
        <f t="shared" si="153"/>
        <v/>
      </c>
      <c r="AL597" t="str">
        <f t="shared" si="154"/>
        <v/>
      </c>
      <c r="AM597" t="str">
        <f t="shared" si="155"/>
        <v/>
      </c>
      <c r="AN597" t="str">
        <f t="shared" si="156"/>
        <v/>
      </c>
      <c r="AO597">
        <f t="shared" si="157"/>
        <v>69.642857142857139</v>
      </c>
      <c r="AP597">
        <f t="shared" si="158"/>
        <v>69.642857142857139</v>
      </c>
    </row>
    <row r="598" spans="1:42" x14ac:dyDescent="0.3">
      <c r="A598" s="2">
        <v>45208</v>
      </c>
      <c r="B598" s="2">
        <v>45218</v>
      </c>
      <c r="C598">
        <v>10</v>
      </c>
      <c r="D598">
        <f t="shared" si="159"/>
        <v>37.277777777777779</v>
      </c>
      <c r="E598">
        <f t="shared" si="144"/>
        <v>37.277777777777779</v>
      </c>
      <c r="F598" t="str">
        <f t="shared" si="145"/>
        <v/>
      </c>
      <c r="G598" t="str">
        <f t="shared" si="146"/>
        <v/>
      </c>
      <c r="H598" t="str">
        <f t="shared" si="147"/>
        <v/>
      </c>
      <c r="I598" t="str">
        <f t="shared" si="148"/>
        <v/>
      </c>
      <c r="J598">
        <f t="shared" si="149"/>
        <v>33.6</v>
      </c>
      <c r="K598">
        <f t="shared" si="150"/>
        <v>33.6</v>
      </c>
      <c r="L598" t="s">
        <v>3538</v>
      </c>
      <c r="M598" t="s">
        <v>2524</v>
      </c>
      <c r="N598" t="s">
        <v>28</v>
      </c>
      <c r="O598" t="s">
        <v>33</v>
      </c>
      <c r="P598" t="s">
        <v>18</v>
      </c>
      <c r="Q598" t="s">
        <v>19</v>
      </c>
      <c r="R598" t="s">
        <v>35</v>
      </c>
      <c r="S598" t="s">
        <v>22</v>
      </c>
      <c r="T598" t="s">
        <v>22</v>
      </c>
      <c r="V598" t="s">
        <v>144</v>
      </c>
      <c r="W598">
        <v>30.97192150788668</v>
      </c>
      <c r="X598">
        <v>5.281117916146373</v>
      </c>
      <c r="Y598">
        <v>291</v>
      </c>
      <c r="Z598" t="s">
        <v>3913</v>
      </c>
      <c r="AA598" t="s">
        <v>3554</v>
      </c>
      <c r="AB598" t="s">
        <v>3587</v>
      </c>
      <c r="AC598">
        <v>10</v>
      </c>
      <c r="AD598" t="s">
        <v>3570</v>
      </c>
      <c r="AE598" t="s">
        <v>3554</v>
      </c>
      <c r="AF598" t="s">
        <v>3587</v>
      </c>
      <c r="AG598">
        <v>10</v>
      </c>
      <c r="AH598" t="s">
        <v>3570</v>
      </c>
      <c r="AI598">
        <f t="shared" si="151"/>
        <v>45.422535211267608</v>
      </c>
      <c r="AJ598">
        <f t="shared" si="152"/>
        <v>45.422535211267608</v>
      </c>
      <c r="AK598" t="str">
        <f t="shared" si="153"/>
        <v/>
      </c>
      <c r="AL598" t="str">
        <f t="shared" si="154"/>
        <v/>
      </c>
      <c r="AM598" t="str">
        <f t="shared" si="155"/>
        <v/>
      </c>
      <c r="AN598" t="str">
        <f t="shared" si="156"/>
        <v/>
      </c>
      <c r="AO598">
        <f t="shared" si="157"/>
        <v>61.75</v>
      </c>
      <c r="AP598">
        <f t="shared" si="158"/>
        <v>61.75</v>
      </c>
    </row>
    <row r="599" spans="1:42" x14ac:dyDescent="0.3">
      <c r="A599" s="2">
        <v>45215</v>
      </c>
      <c r="B599" s="2">
        <v>45218</v>
      </c>
      <c r="C599">
        <v>3</v>
      </c>
      <c r="D599">
        <f t="shared" si="159"/>
        <v>37.277777777777779</v>
      </c>
      <c r="E599">
        <f t="shared" si="144"/>
        <v>37.277777777777779</v>
      </c>
      <c r="F599" t="str">
        <f t="shared" si="145"/>
        <v/>
      </c>
      <c r="G599" t="str">
        <f t="shared" si="146"/>
        <v/>
      </c>
      <c r="H599" t="str">
        <f t="shared" si="147"/>
        <v/>
      </c>
      <c r="I599" t="str">
        <f t="shared" si="148"/>
        <v/>
      </c>
      <c r="J599">
        <f t="shared" si="149"/>
        <v>33.6</v>
      </c>
      <c r="K599">
        <f t="shared" si="150"/>
        <v>33.6</v>
      </c>
      <c r="L599" t="s">
        <v>3538</v>
      </c>
      <c r="M599" t="s">
        <v>200</v>
      </c>
      <c r="N599" t="s">
        <v>28</v>
      </c>
      <c r="O599" t="s">
        <v>33</v>
      </c>
      <c r="P599" t="s">
        <v>18</v>
      </c>
      <c r="Q599" t="s">
        <v>19</v>
      </c>
      <c r="R599" t="s">
        <v>35</v>
      </c>
      <c r="S599" t="s">
        <v>21</v>
      </c>
      <c r="T599" t="s">
        <v>3546</v>
      </c>
      <c r="U599" t="s">
        <v>669</v>
      </c>
      <c r="V599" t="s">
        <v>30</v>
      </c>
      <c r="W599">
        <v>26.061081240458801</v>
      </c>
      <c r="X599">
        <v>5.0864713732985374</v>
      </c>
      <c r="Y599">
        <v>291</v>
      </c>
      <c r="Z599" t="s">
        <v>3913</v>
      </c>
      <c r="AA599" t="s">
        <v>3554</v>
      </c>
      <c r="AB599" t="s">
        <v>3587</v>
      </c>
      <c r="AC599">
        <v>10</v>
      </c>
      <c r="AD599" t="s">
        <v>3570</v>
      </c>
      <c r="AE599" t="s">
        <v>3554</v>
      </c>
      <c r="AF599" t="s">
        <v>3587</v>
      </c>
      <c r="AG599">
        <v>10</v>
      </c>
      <c r="AH599" t="s">
        <v>3570</v>
      </c>
      <c r="AI599">
        <f t="shared" si="151"/>
        <v>45.422535211267608</v>
      </c>
      <c r="AJ599">
        <f t="shared" si="152"/>
        <v>45.422535211267608</v>
      </c>
      <c r="AK599" t="str">
        <f t="shared" si="153"/>
        <v/>
      </c>
      <c r="AL599" t="str">
        <f t="shared" si="154"/>
        <v/>
      </c>
      <c r="AM599" t="str">
        <f t="shared" si="155"/>
        <v/>
      </c>
      <c r="AN599" t="str">
        <f t="shared" si="156"/>
        <v/>
      </c>
      <c r="AO599">
        <f t="shared" si="157"/>
        <v>61.75</v>
      </c>
      <c r="AP599">
        <f t="shared" si="158"/>
        <v>61.75</v>
      </c>
    </row>
    <row r="600" spans="1:42" x14ac:dyDescent="0.3">
      <c r="A600" s="2">
        <v>45215</v>
      </c>
      <c r="B600" s="2">
        <v>45218</v>
      </c>
      <c r="C600">
        <v>3</v>
      </c>
      <c r="D600">
        <f t="shared" si="159"/>
        <v>37.277777777777779</v>
      </c>
      <c r="E600">
        <f t="shared" si="144"/>
        <v>37.277777777777779</v>
      </c>
      <c r="F600">
        <f t="shared" si="145"/>
        <v>15.8</v>
      </c>
      <c r="G600">
        <f t="shared" si="146"/>
        <v>15.8</v>
      </c>
      <c r="H600" t="str">
        <f t="shared" si="147"/>
        <v/>
      </c>
      <c r="I600" t="str">
        <f t="shared" si="148"/>
        <v/>
      </c>
      <c r="J600" t="str">
        <f t="shared" si="149"/>
        <v/>
      </c>
      <c r="K600" t="str">
        <f t="shared" si="150"/>
        <v/>
      </c>
      <c r="L600" t="s">
        <v>3538</v>
      </c>
      <c r="M600" t="s">
        <v>1608</v>
      </c>
      <c r="N600" t="s">
        <v>3547</v>
      </c>
      <c r="O600" t="s">
        <v>58</v>
      </c>
      <c r="P600" t="s">
        <v>119</v>
      </c>
      <c r="Q600" t="s">
        <v>120</v>
      </c>
      <c r="R600" t="s">
        <v>20</v>
      </c>
      <c r="S600" t="s">
        <v>21</v>
      </c>
      <c r="T600" t="s">
        <v>21</v>
      </c>
      <c r="U600" t="s">
        <v>1609</v>
      </c>
      <c r="V600" t="s">
        <v>43</v>
      </c>
      <c r="W600">
        <v>46.179742747580889</v>
      </c>
      <c r="X600">
        <v>7.8913962940005646</v>
      </c>
      <c r="Y600">
        <v>291</v>
      </c>
      <c r="Z600" t="s">
        <v>3913</v>
      </c>
      <c r="AA600" t="s">
        <v>3554</v>
      </c>
      <c r="AB600" t="s">
        <v>3587</v>
      </c>
      <c r="AC600">
        <v>10</v>
      </c>
      <c r="AD600" t="s">
        <v>3570</v>
      </c>
      <c r="AE600" t="s">
        <v>3554</v>
      </c>
      <c r="AF600" t="s">
        <v>3587</v>
      </c>
      <c r="AG600">
        <v>10</v>
      </c>
      <c r="AH600" t="s">
        <v>3570</v>
      </c>
      <c r="AI600">
        <f t="shared" si="151"/>
        <v>45.422535211267608</v>
      </c>
      <c r="AJ600">
        <f t="shared" si="152"/>
        <v>45.422535211267608</v>
      </c>
      <c r="AK600">
        <f t="shared" si="153"/>
        <v>34.89473684210526</v>
      </c>
      <c r="AL600">
        <f t="shared" si="154"/>
        <v>34.89473684210526</v>
      </c>
      <c r="AM600" t="str">
        <f t="shared" si="155"/>
        <v/>
      </c>
      <c r="AN600" t="str">
        <f t="shared" si="156"/>
        <v/>
      </c>
      <c r="AO600" t="str">
        <f t="shared" si="157"/>
        <v/>
      </c>
      <c r="AP600" t="str">
        <f t="shared" si="158"/>
        <v/>
      </c>
    </row>
    <row r="601" spans="1:42" x14ac:dyDescent="0.3">
      <c r="A601" s="2">
        <v>45146</v>
      </c>
      <c r="B601" s="2">
        <v>45219</v>
      </c>
      <c r="C601">
        <v>73</v>
      </c>
      <c r="D601">
        <f t="shared" si="159"/>
        <v>39.647058823529413</v>
      </c>
      <c r="E601">
        <f t="shared" si="144"/>
        <v>39.647058823529413</v>
      </c>
      <c r="F601" t="str">
        <f t="shared" si="145"/>
        <v/>
      </c>
      <c r="G601" t="str">
        <f t="shared" si="146"/>
        <v/>
      </c>
      <c r="H601">
        <f t="shared" si="147"/>
        <v>54.625</v>
      </c>
      <c r="I601">
        <f t="shared" si="148"/>
        <v>54.625</v>
      </c>
      <c r="J601" t="str">
        <f t="shared" si="149"/>
        <v/>
      </c>
      <c r="K601" t="str">
        <f t="shared" si="150"/>
        <v/>
      </c>
      <c r="L601" t="s">
        <v>3537</v>
      </c>
      <c r="M601" t="s">
        <v>277</v>
      </c>
      <c r="N601" t="s">
        <v>157</v>
      </c>
      <c r="O601" t="s">
        <v>46</v>
      </c>
      <c r="P601" t="s">
        <v>119</v>
      </c>
      <c r="Q601" t="s">
        <v>120</v>
      </c>
      <c r="R601" t="s">
        <v>42</v>
      </c>
      <c r="S601" t="s">
        <v>21</v>
      </c>
      <c r="T601" t="s">
        <v>21</v>
      </c>
      <c r="U601" t="s">
        <v>589</v>
      </c>
      <c r="V601" t="s">
        <v>24</v>
      </c>
      <c r="W601">
        <v>36.194647066868541</v>
      </c>
      <c r="X601">
        <v>4.6519612595026008</v>
      </c>
      <c r="Y601">
        <v>292</v>
      </c>
      <c r="Z601" t="s">
        <v>3723</v>
      </c>
      <c r="AA601" t="s">
        <v>3554</v>
      </c>
      <c r="AB601" t="s">
        <v>3586</v>
      </c>
      <c r="AC601">
        <v>8</v>
      </c>
      <c r="AD601" t="s">
        <v>3568</v>
      </c>
      <c r="AE601" t="s">
        <v>3554</v>
      </c>
      <c r="AF601" t="s">
        <v>3587</v>
      </c>
      <c r="AG601">
        <v>10</v>
      </c>
      <c r="AH601" t="s">
        <v>3570</v>
      </c>
      <c r="AI601">
        <f t="shared" si="151"/>
        <v>45.267605633802816</v>
      </c>
      <c r="AJ601">
        <f t="shared" si="152"/>
        <v>45.267605633802816</v>
      </c>
      <c r="AK601" t="str">
        <f t="shared" si="153"/>
        <v/>
      </c>
      <c r="AL601" t="str">
        <f t="shared" si="154"/>
        <v/>
      </c>
      <c r="AM601">
        <f t="shared" si="155"/>
        <v>44.513513513513516</v>
      </c>
      <c r="AN601">
        <f t="shared" si="156"/>
        <v>44.513513513513516</v>
      </c>
      <c r="AO601" t="str">
        <f t="shared" si="157"/>
        <v/>
      </c>
      <c r="AP601" t="str">
        <f t="shared" si="158"/>
        <v/>
      </c>
    </row>
    <row r="602" spans="1:42" x14ac:dyDescent="0.3">
      <c r="A602" s="2">
        <v>45134</v>
      </c>
      <c r="B602" s="2">
        <v>45220</v>
      </c>
      <c r="C602">
        <v>86</v>
      </c>
      <c r="D602">
        <f t="shared" si="159"/>
        <v>42.6875</v>
      </c>
      <c r="E602">
        <f t="shared" si="144"/>
        <v>42.6875</v>
      </c>
      <c r="F602" t="str">
        <f t="shared" si="145"/>
        <v/>
      </c>
      <c r="G602" t="str">
        <f t="shared" si="146"/>
        <v/>
      </c>
      <c r="H602">
        <f t="shared" si="147"/>
        <v>65.125</v>
      </c>
      <c r="I602">
        <f t="shared" si="148"/>
        <v>65.125</v>
      </c>
      <c r="J602" t="str">
        <f t="shared" si="149"/>
        <v/>
      </c>
      <c r="K602" t="str">
        <f t="shared" si="150"/>
        <v/>
      </c>
      <c r="L602" t="s">
        <v>3537</v>
      </c>
      <c r="M602" t="s">
        <v>200</v>
      </c>
      <c r="N602" t="s">
        <v>28</v>
      </c>
      <c r="O602" t="s">
        <v>46</v>
      </c>
      <c r="P602" t="s">
        <v>119</v>
      </c>
      <c r="Q602" t="s">
        <v>120</v>
      </c>
      <c r="R602" t="s">
        <v>42</v>
      </c>
      <c r="S602" t="s">
        <v>21</v>
      </c>
      <c r="T602" t="s">
        <v>3546</v>
      </c>
      <c r="U602" t="s">
        <v>201</v>
      </c>
      <c r="V602" t="s">
        <v>76</v>
      </c>
      <c r="W602">
        <v>27.916873471922688</v>
      </c>
      <c r="X602">
        <v>6.1752522538818626</v>
      </c>
      <c r="Y602">
        <v>293</v>
      </c>
      <c r="Z602" t="s">
        <v>3734</v>
      </c>
      <c r="AA602" t="s">
        <v>3554</v>
      </c>
      <c r="AB602" t="s">
        <v>3586</v>
      </c>
      <c r="AC602">
        <v>7</v>
      </c>
      <c r="AD602" t="s">
        <v>3567</v>
      </c>
      <c r="AE602" t="s">
        <v>3554</v>
      </c>
      <c r="AF602" t="s">
        <v>3587</v>
      </c>
      <c r="AG602">
        <v>10</v>
      </c>
      <c r="AH602" t="s">
        <v>3570</v>
      </c>
      <c r="AI602">
        <f t="shared" si="151"/>
        <v>45.785714285714285</v>
      </c>
      <c r="AJ602">
        <f t="shared" si="152"/>
        <v>45.785714285714285</v>
      </c>
      <c r="AK602" t="str">
        <f t="shared" si="153"/>
        <v/>
      </c>
      <c r="AL602" t="str">
        <f t="shared" si="154"/>
        <v/>
      </c>
      <c r="AM602">
        <f t="shared" si="155"/>
        <v>46.702702702702702</v>
      </c>
      <c r="AN602">
        <f t="shared" si="156"/>
        <v>46.702702702702702</v>
      </c>
      <c r="AO602" t="str">
        <f t="shared" si="157"/>
        <v/>
      </c>
      <c r="AP602" t="str">
        <f t="shared" si="158"/>
        <v/>
      </c>
    </row>
    <row r="603" spans="1:42" x14ac:dyDescent="0.3">
      <c r="A603" s="2">
        <v>45214</v>
      </c>
      <c r="B603" s="2">
        <v>45220</v>
      </c>
      <c r="C603">
        <v>6</v>
      </c>
      <c r="D603">
        <f t="shared" si="159"/>
        <v>42.6875</v>
      </c>
      <c r="E603">
        <f t="shared" si="144"/>
        <v>42.6875</v>
      </c>
      <c r="F603">
        <f t="shared" si="145"/>
        <v>18.25</v>
      </c>
      <c r="G603">
        <f t="shared" si="146"/>
        <v>18.25</v>
      </c>
      <c r="H603" t="str">
        <f t="shared" si="147"/>
        <v/>
      </c>
      <c r="I603" t="str">
        <f t="shared" si="148"/>
        <v/>
      </c>
      <c r="J603" t="str">
        <f t="shared" si="149"/>
        <v/>
      </c>
      <c r="K603" t="str">
        <f t="shared" si="150"/>
        <v/>
      </c>
      <c r="L603" t="s">
        <v>3538</v>
      </c>
      <c r="M603" t="s">
        <v>261</v>
      </c>
      <c r="N603" t="s">
        <v>103</v>
      </c>
      <c r="O603" t="s">
        <v>46</v>
      </c>
      <c r="P603" t="s">
        <v>119</v>
      </c>
      <c r="Q603" t="s">
        <v>120</v>
      </c>
      <c r="R603" t="s">
        <v>20</v>
      </c>
      <c r="S603" t="s">
        <v>21</v>
      </c>
      <c r="T603" t="s">
        <v>21</v>
      </c>
      <c r="U603" t="s">
        <v>262</v>
      </c>
      <c r="V603" t="s">
        <v>43</v>
      </c>
      <c r="W603">
        <v>83.303495781742072</v>
      </c>
      <c r="X603">
        <v>6.6019271338936321</v>
      </c>
      <c r="Y603">
        <v>293</v>
      </c>
      <c r="Z603" t="s">
        <v>3734</v>
      </c>
      <c r="AA603" t="s">
        <v>3554</v>
      </c>
      <c r="AB603" t="s">
        <v>3587</v>
      </c>
      <c r="AC603">
        <v>10</v>
      </c>
      <c r="AD603" t="s">
        <v>3570</v>
      </c>
      <c r="AE603" t="s">
        <v>3554</v>
      </c>
      <c r="AF603" t="s">
        <v>3587</v>
      </c>
      <c r="AG603">
        <v>10</v>
      </c>
      <c r="AH603" t="s">
        <v>3570</v>
      </c>
      <c r="AI603">
        <f t="shared" si="151"/>
        <v>45.785714285714285</v>
      </c>
      <c r="AJ603">
        <f t="shared" si="152"/>
        <v>45.785714285714285</v>
      </c>
      <c r="AK603">
        <f t="shared" si="153"/>
        <v>31.833333333333332</v>
      </c>
      <c r="AL603">
        <f t="shared" si="154"/>
        <v>31.833333333333332</v>
      </c>
      <c r="AM603" t="str">
        <f t="shared" si="155"/>
        <v/>
      </c>
      <c r="AN603" t="str">
        <f t="shared" si="156"/>
        <v/>
      </c>
      <c r="AO603" t="str">
        <f t="shared" si="157"/>
        <v/>
      </c>
      <c r="AP603" t="str">
        <f t="shared" si="158"/>
        <v/>
      </c>
    </row>
    <row r="604" spans="1:42" x14ac:dyDescent="0.3">
      <c r="A604" s="2">
        <v>45159</v>
      </c>
      <c r="B604" s="2">
        <v>45221</v>
      </c>
      <c r="C604">
        <v>62</v>
      </c>
      <c r="D604">
        <f t="shared" si="159"/>
        <v>36.055555555555557</v>
      </c>
      <c r="E604">
        <f t="shared" si="144"/>
        <v>36.055555555555557</v>
      </c>
      <c r="F604" t="str">
        <f t="shared" si="145"/>
        <v/>
      </c>
      <c r="G604" t="str">
        <f t="shared" si="146"/>
        <v/>
      </c>
      <c r="H604">
        <f t="shared" si="147"/>
        <v>58.75</v>
      </c>
      <c r="I604">
        <f t="shared" si="148"/>
        <v>58.75</v>
      </c>
      <c r="J604" t="str">
        <f t="shared" si="149"/>
        <v/>
      </c>
      <c r="K604" t="str">
        <f t="shared" si="150"/>
        <v/>
      </c>
      <c r="L604" t="s">
        <v>3537</v>
      </c>
      <c r="M604" t="s">
        <v>612</v>
      </c>
      <c r="N604" t="s">
        <v>118</v>
      </c>
      <c r="O604" t="s">
        <v>33</v>
      </c>
      <c r="P604" t="s">
        <v>18</v>
      </c>
      <c r="Q604" t="s">
        <v>34</v>
      </c>
      <c r="R604" t="s">
        <v>42</v>
      </c>
      <c r="S604" t="s">
        <v>22</v>
      </c>
      <c r="T604" t="s">
        <v>22</v>
      </c>
      <c r="V604" t="s">
        <v>63</v>
      </c>
      <c r="W604">
        <v>77.646497124166402</v>
      </c>
      <c r="X604">
        <v>7.1965983950223196</v>
      </c>
      <c r="Y604">
        <v>294</v>
      </c>
      <c r="Z604" t="s">
        <v>3762</v>
      </c>
      <c r="AA604" t="s">
        <v>3554</v>
      </c>
      <c r="AB604" t="s">
        <v>3586</v>
      </c>
      <c r="AC604">
        <v>8</v>
      </c>
      <c r="AD604" t="s">
        <v>3568</v>
      </c>
      <c r="AE604" t="s">
        <v>3554</v>
      </c>
      <c r="AF604" t="s">
        <v>3587</v>
      </c>
      <c r="AG604">
        <v>10</v>
      </c>
      <c r="AH604" t="s">
        <v>3570</v>
      </c>
      <c r="AI604">
        <f t="shared" si="151"/>
        <v>45.76</v>
      </c>
      <c r="AJ604">
        <f t="shared" si="152"/>
        <v>45.76</v>
      </c>
      <c r="AK604" t="str">
        <f t="shared" si="153"/>
        <v/>
      </c>
      <c r="AL604" t="str">
        <f t="shared" si="154"/>
        <v/>
      </c>
      <c r="AM604">
        <f t="shared" si="155"/>
        <v>48.45</v>
      </c>
      <c r="AN604">
        <f t="shared" si="156"/>
        <v>48.45</v>
      </c>
      <c r="AO604" t="str">
        <f t="shared" si="157"/>
        <v/>
      </c>
      <c r="AP604" t="str">
        <f t="shared" si="158"/>
        <v/>
      </c>
    </row>
    <row r="605" spans="1:42" x14ac:dyDescent="0.3">
      <c r="A605" s="2">
        <v>45133</v>
      </c>
      <c r="B605" s="2">
        <v>45221</v>
      </c>
      <c r="C605">
        <v>88</v>
      </c>
      <c r="D605">
        <f t="shared" si="159"/>
        <v>36.055555555555557</v>
      </c>
      <c r="E605">
        <f t="shared" si="144"/>
        <v>36.055555555555557</v>
      </c>
      <c r="F605" t="str">
        <f t="shared" si="145"/>
        <v/>
      </c>
      <c r="G605" t="str">
        <f t="shared" si="146"/>
        <v/>
      </c>
      <c r="H605">
        <f t="shared" si="147"/>
        <v>58.75</v>
      </c>
      <c r="I605">
        <f t="shared" si="148"/>
        <v>58.75</v>
      </c>
      <c r="J605" t="str">
        <f t="shared" si="149"/>
        <v/>
      </c>
      <c r="K605" t="str">
        <f t="shared" si="150"/>
        <v/>
      </c>
      <c r="L605" t="s">
        <v>3537</v>
      </c>
      <c r="M605" t="s">
        <v>2091</v>
      </c>
      <c r="N605" t="s">
        <v>157</v>
      </c>
      <c r="O605" t="s">
        <v>17</v>
      </c>
      <c r="P605" t="s">
        <v>40</v>
      </c>
      <c r="Q605" t="s">
        <v>41</v>
      </c>
      <c r="R605" t="s">
        <v>42</v>
      </c>
      <c r="S605" t="s">
        <v>22</v>
      </c>
      <c r="T605" t="s">
        <v>22</v>
      </c>
      <c r="V605" t="s">
        <v>54</v>
      </c>
      <c r="W605">
        <v>19.60729571006123</v>
      </c>
      <c r="X605">
        <v>4.8940943025332508</v>
      </c>
      <c r="Y605">
        <v>294</v>
      </c>
      <c r="Z605" t="s">
        <v>3762</v>
      </c>
      <c r="AA605" t="s">
        <v>3554</v>
      </c>
      <c r="AB605" t="s">
        <v>3586</v>
      </c>
      <c r="AC605">
        <v>7</v>
      </c>
      <c r="AD605" t="s">
        <v>3567</v>
      </c>
      <c r="AE605" t="s">
        <v>3554</v>
      </c>
      <c r="AF605" t="s">
        <v>3587</v>
      </c>
      <c r="AG605">
        <v>10</v>
      </c>
      <c r="AH605" t="s">
        <v>3570</v>
      </c>
      <c r="AI605">
        <f t="shared" si="151"/>
        <v>45.76</v>
      </c>
      <c r="AJ605">
        <f t="shared" si="152"/>
        <v>45.76</v>
      </c>
      <c r="AK605" t="str">
        <f t="shared" si="153"/>
        <v/>
      </c>
      <c r="AL605" t="str">
        <f t="shared" si="154"/>
        <v/>
      </c>
      <c r="AM605">
        <f t="shared" si="155"/>
        <v>48.45</v>
      </c>
      <c r="AN605">
        <f t="shared" si="156"/>
        <v>48.45</v>
      </c>
      <c r="AO605" t="str">
        <f t="shared" si="157"/>
        <v/>
      </c>
      <c r="AP605" t="str">
        <f t="shared" si="158"/>
        <v/>
      </c>
    </row>
    <row r="606" spans="1:42" x14ac:dyDescent="0.3">
      <c r="A606" s="2">
        <v>45161</v>
      </c>
      <c r="B606" s="2">
        <v>45221</v>
      </c>
      <c r="C606">
        <v>60</v>
      </c>
      <c r="D606">
        <f t="shared" si="159"/>
        <v>36.055555555555557</v>
      </c>
      <c r="E606">
        <f t="shared" si="144"/>
        <v>36.055555555555557</v>
      </c>
      <c r="F606" t="str">
        <f t="shared" si="145"/>
        <v/>
      </c>
      <c r="G606" t="str">
        <f t="shared" si="146"/>
        <v/>
      </c>
      <c r="H606">
        <f t="shared" si="147"/>
        <v>58.75</v>
      </c>
      <c r="I606">
        <f t="shared" si="148"/>
        <v>58.75</v>
      </c>
      <c r="J606" t="str">
        <f t="shared" si="149"/>
        <v/>
      </c>
      <c r="K606" t="str">
        <f t="shared" si="150"/>
        <v/>
      </c>
      <c r="L606" t="s">
        <v>3537</v>
      </c>
      <c r="M606" t="s">
        <v>474</v>
      </c>
      <c r="N606" t="s">
        <v>103</v>
      </c>
      <c r="O606" t="s">
        <v>33</v>
      </c>
      <c r="P606" t="s">
        <v>59</v>
      </c>
      <c r="Q606" t="s">
        <v>92</v>
      </c>
      <c r="R606" t="s">
        <v>42</v>
      </c>
      <c r="S606" t="s">
        <v>22</v>
      </c>
      <c r="T606" t="s">
        <v>22</v>
      </c>
      <c r="V606" t="s">
        <v>54</v>
      </c>
      <c r="W606">
        <v>86.944893747345517</v>
      </c>
      <c r="X606">
        <v>6.4939575981440001</v>
      </c>
      <c r="Y606">
        <v>294</v>
      </c>
      <c r="Z606" t="s">
        <v>3762</v>
      </c>
      <c r="AA606" t="s">
        <v>3554</v>
      </c>
      <c r="AB606" t="s">
        <v>3586</v>
      </c>
      <c r="AC606">
        <v>8</v>
      </c>
      <c r="AD606" t="s">
        <v>3568</v>
      </c>
      <c r="AE606" t="s">
        <v>3554</v>
      </c>
      <c r="AF606" t="s">
        <v>3587</v>
      </c>
      <c r="AG606">
        <v>10</v>
      </c>
      <c r="AH606" t="s">
        <v>3570</v>
      </c>
      <c r="AI606">
        <f t="shared" si="151"/>
        <v>45.76</v>
      </c>
      <c r="AJ606">
        <f t="shared" si="152"/>
        <v>45.76</v>
      </c>
      <c r="AK606" t="str">
        <f t="shared" si="153"/>
        <v/>
      </c>
      <c r="AL606" t="str">
        <f t="shared" si="154"/>
        <v/>
      </c>
      <c r="AM606">
        <f t="shared" si="155"/>
        <v>48.45</v>
      </c>
      <c r="AN606">
        <f t="shared" si="156"/>
        <v>48.45</v>
      </c>
      <c r="AO606" t="str">
        <f t="shared" si="157"/>
        <v/>
      </c>
      <c r="AP606" t="str">
        <f t="shared" si="158"/>
        <v/>
      </c>
    </row>
    <row r="607" spans="1:42" x14ac:dyDescent="0.3">
      <c r="A607" s="2">
        <v>45209</v>
      </c>
      <c r="B607" s="2">
        <v>45221</v>
      </c>
      <c r="C607">
        <v>12</v>
      </c>
      <c r="D607">
        <f t="shared" si="159"/>
        <v>36.055555555555557</v>
      </c>
      <c r="E607">
        <f t="shared" si="144"/>
        <v>36.055555555555557</v>
      </c>
      <c r="F607">
        <f t="shared" si="145"/>
        <v>15</v>
      </c>
      <c r="G607">
        <f t="shared" si="146"/>
        <v>15</v>
      </c>
      <c r="H607" t="str">
        <f t="shared" si="147"/>
        <v/>
      </c>
      <c r="I607" t="str">
        <f t="shared" si="148"/>
        <v/>
      </c>
      <c r="J607" t="str">
        <f t="shared" si="149"/>
        <v/>
      </c>
      <c r="K607" t="str">
        <f t="shared" si="150"/>
        <v/>
      </c>
      <c r="L607" t="s">
        <v>3538</v>
      </c>
      <c r="M607" t="s">
        <v>366</v>
      </c>
      <c r="N607" t="s">
        <v>103</v>
      </c>
      <c r="O607" t="s">
        <v>51</v>
      </c>
      <c r="P607" t="s">
        <v>52</v>
      </c>
      <c r="Q607" t="s">
        <v>92</v>
      </c>
      <c r="R607" t="s">
        <v>20</v>
      </c>
      <c r="S607" t="s">
        <v>21</v>
      </c>
      <c r="T607" t="s">
        <v>3546</v>
      </c>
      <c r="U607" t="s">
        <v>367</v>
      </c>
      <c r="V607" t="s">
        <v>30</v>
      </c>
      <c r="W607">
        <v>89.462609413350734</v>
      </c>
      <c r="X607">
        <v>7.0454656587639883</v>
      </c>
      <c r="Y607">
        <v>294</v>
      </c>
      <c r="Z607" t="s">
        <v>3762</v>
      </c>
      <c r="AA607" t="s">
        <v>3554</v>
      </c>
      <c r="AB607" t="s">
        <v>3587</v>
      </c>
      <c r="AC607">
        <v>10</v>
      </c>
      <c r="AD607" t="s">
        <v>3570</v>
      </c>
      <c r="AE607" t="s">
        <v>3554</v>
      </c>
      <c r="AF607" t="s">
        <v>3587</v>
      </c>
      <c r="AG607">
        <v>10</v>
      </c>
      <c r="AH607" t="s">
        <v>3570</v>
      </c>
      <c r="AI607">
        <f t="shared" si="151"/>
        <v>45.76</v>
      </c>
      <c r="AJ607">
        <f t="shared" si="152"/>
        <v>45.76</v>
      </c>
      <c r="AK607">
        <f t="shared" si="153"/>
        <v>29.5</v>
      </c>
      <c r="AL607">
        <f t="shared" si="154"/>
        <v>29.5</v>
      </c>
      <c r="AM607" t="str">
        <f t="shared" si="155"/>
        <v/>
      </c>
      <c r="AN607" t="str">
        <f t="shared" si="156"/>
        <v/>
      </c>
      <c r="AO607" t="str">
        <f t="shared" si="157"/>
        <v/>
      </c>
      <c r="AP607" t="str">
        <f t="shared" si="158"/>
        <v/>
      </c>
    </row>
    <row r="608" spans="1:42" x14ac:dyDescent="0.3">
      <c r="A608" s="2">
        <v>45216</v>
      </c>
      <c r="B608" s="2">
        <v>45221</v>
      </c>
      <c r="C608">
        <v>5</v>
      </c>
      <c r="D608">
        <f t="shared" si="159"/>
        <v>36.055555555555557</v>
      </c>
      <c r="E608">
        <f t="shared" si="144"/>
        <v>36.055555555555557</v>
      </c>
      <c r="F608">
        <f t="shared" si="145"/>
        <v>15</v>
      </c>
      <c r="G608">
        <f t="shared" si="146"/>
        <v>15</v>
      </c>
      <c r="H608" t="str">
        <f t="shared" si="147"/>
        <v/>
      </c>
      <c r="I608" t="str">
        <f t="shared" si="148"/>
        <v/>
      </c>
      <c r="J608" t="str">
        <f t="shared" si="149"/>
        <v/>
      </c>
      <c r="K608" t="str">
        <f t="shared" si="150"/>
        <v/>
      </c>
      <c r="L608" t="s">
        <v>3538</v>
      </c>
      <c r="M608" t="s">
        <v>1216</v>
      </c>
      <c r="N608" t="s">
        <v>39</v>
      </c>
      <c r="O608" t="s">
        <v>58</v>
      </c>
      <c r="P608" t="s">
        <v>119</v>
      </c>
      <c r="Q608" t="s">
        <v>120</v>
      </c>
      <c r="R608" t="s">
        <v>20</v>
      </c>
      <c r="S608" t="s">
        <v>21</v>
      </c>
      <c r="T608" t="s">
        <v>3546</v>
      </c>
      <c r="U608" t="s">
        <v>1220</v>
      </c>
      <c r="V608" t="s">
        <v>43</v>
      </c>
      <c r="W608">
        <v>98.748363213018905</v>
      </c>
      <c r="X608">
        <v>5.9010882706201873</v>
      </c>
      <c r="Y608">
        <v>294</v>
      </c>
      <c r="Z608" t="s">
        <v>3762</v>
      </c>
      <c r="AA608" t="s">
        <v>3554</v>
      </c>
      <c r="AB608" t="s">
        <v>3587</v>
      </c>
      <c r="AC608">
        <v>10</v>
      </c>
      <c r="AD608" t="s">
        <v>3570</v>
      </c>
      <c r="AE608" t="s">
        <v>3554</v>
      </c>
      <c r="AF608" t="s">
        <v>3587</v>
      </c>
      <c r="AG608">
        <v>10</v>
      </c>
      <c r="AH608" t="s">
        <v>3570</v>
      </c>
      <c r="AI608">
        <f t="shared" si="151"/>
        <v>45.76</v>
      </c>
      <c r="AJ608">
        <f t="shared" si="152"/>
        <v>45.76</v>
      </c>
      <c r="AK608">
        <f t="shared" si="153"/>
        <v>29.5</v>
      </c>
      <c r="AL608">
        <f t="shared" si="154"/>
        <v>29.5</v>
      </c>
      <c r="AM608" t="str">
        <f t="shared" si="155"/>
        <v/>
      </c>
      <c r="AN608" t="str">
        <f t="shared" si="156"/>
        <v/>
      </c>
      <c r="AO608" t="str">
        <f t="shared" si="157"/>
        <v/>
      </c>
      <c r="AP608" t="str">
        <f t="shared" si="158"/>
        <v/>
      </c>
    </row>
    <row r="609" spans="1:42" x14ac:dyDescent="0.3">
      <c r="A609" s="2">
        <v>45182</v>
      </c>
      <c r="B609" s="2">
        <v>45223</v>
      </c>
      <c r="C609">
        <v>41</v>
      </c>
      <c r="D609">
        <f t="shared" si="159"/>
        <v>39.285714285714285</v>
      </c>
      <c r="E609">
        <f t="shared" si="144"/>
        <v>39.285714285714285</v>
      </c>
      <c r="F609" t="str">
        <f t="shared" si="145"/>
        <v/>
      </c>
      <c r="G609" t="str">
        <f t="shared" si="146"/>
        <v/>
      </c>
      <c r="H609">
        <f t="shared" si="147"/>
        <v>71.857142857142861</v>
      </c>
      <c r="I609">
        <f t="shared" si="148"/>
        <v>71.857142857142861</v>
      </c>
      <c r="J609" t="str">
        <f t="shared" si="149"/>
        <v/>
      </c>
      <c r="K609" t="str">
        <f t="shared" si="150"/>
        <v/>
      </c>
      <c r="L609" t="s">
        <v>3537</v>
      </c>
      <c r="M609" t="s">
        <v>2171</v>
      </c>
      <c r="N609" t="s">
        <v>103</v>
      </c>
      <c r="O609" t="s">
        <v>58</v>
      </c>
      <c r="P609" t="s">
        <v>52</v>
      </c>
      <c r="Q609" t="s">
        <v>92</v>
      </c>
      <c r="R609" t="s">
        <v>42</v>
      </c>
      <c r="S609" t="s">
        <v>22</v>
      </c>
      <c r="T609" t="s">
        <v>22</v>
      </c>
      <c r="V609" t="s">
        <v>30</v>
      </c>
      <c r="W609">
        <v>75.495357853061805</v>
      </c>
      <c r="X609">
        <v>6.4840900317250547</v>
      </c>
      <c r="Y609">
        <v>296</v>
      </c>
      <c r="Z609" t="s">
        <v>3840</v>
      </c>
      <c r="AA609" t="s">
        <v>3554</v>
      </c>
      <c r="AB609" t="s">
        <v>3586</v>
      </c>
      <c r="AC609">
        <v>9</v>
      </c>
      <c r="AD609" t="s">
        <v>3569</v>
      </c>
      <c r="AE609" t="s">
        <v>3554</v>
      </c>
      <c r="AF609" t="s">
        <v>3587</v>
      </c>
      <c r="AG609">
        <v>10</v>
      </c>
      <c r="AH609" t="s">
        <v>3570</v>
      </c>
      <c r="AI609">
        <f t="shared" si="151"/>
        <v>47.176470588235297</v>
      </c>
      <c r="AJ609">
        <f t="shared" si="152"/>
        <v>47.176470588235297</v>
      </c>
      <c r="AK609" t="str">
        <f t="shared" si="153"/>
        <v/>
      </c>
      <c r="AL609" t="str">
        <f t="shared" si="154"/>
        <v/>
      </c>
      <c r="AM609">
        <f t="shared" si="155"/>
        <v>50.588235294117645</v>
      </c>
      <c r="AN609">
        <f t="shared" si="156"/>
        <v>50.588235294117645</v>
      </c>
      <c r="AO609" t="str">
        <f t="shared" si="157"/>
        <v/>
      </c>
      <c r="AP609" t="str">
        <f t="shared" si="158"/>
        <v/>
      </c>
    </row>
    <row r="610" spans="1:42" x14ac:dyDescent="0.3">
      <c r="A610" s="2">
        <v>45221</v>
      </c>
      <c r="B610" s="2">
        <v>45224</v>
      </c>
      <c r="C610">
        <v>3</v>
      </c>
      <c r="D610">
        <f t="shared" si="159"/>
        <v>36.466666666666669</v>
      </c>
      <c r="E610">
        <f t="shared" si="144"/>
        <v>36.466666666666669</v>
      </c>
      <c r="F610" t="str">
        <f t="shared" si="145"/>
        <v/>
      </c>
      <c r="G610" t="str">
        <f t="shared" si="146"/>
        <v/>
      </c>
      <c r="H610">
        <f t="shared" si="147"/>
        <v>59</v>
      </c>
      <c r="I610">
        <f t="shared" si="148"/>
        <v>59</v>
      </c>
      <c r="J610" t="str">
        <f t="shared" si="149"/>
        <v/>
      </c>
      <c r="K610" t="str">
        <f t="shared" si="150"/>
        <v/>
      </c>
      <c r="L610" t="s">
        <v>3538</v>
      </c>
      <c r="M610" t="s">
        <v>715</v>
      </c>
      <c r="N610" t="s">
        <v>80</v>
      </c>
      <c r="O610" t="s">
        <v>51</v>
      </c>
      <c r="P610" t="s">
        <v>59</v>
      </c>
      <c r="Q610" t="s">
        <v>92</v>
      </c>
      <c r="R610" t="s">
        <v>42</v>
      </c>
      <c r="S610" t="s">
        <v>22</v>
      </c>
      <c r="T610" t="s">
        <v>22</v>
      </c>
      <c r="V610" t="s">
        <v>76</v>
      </c>
      <c r="W610">
        <v>23.844198379844489</v>
      </c>
      <c r="X610">
        <v>4.0792400295470834</v>
      </c>
      <c r="Y610">
        <v>297</v>
      </c>
      <c r="Z610" t="s">
        <v>3717</v>
      </c>
      <c r="AA610" t="s">
        <v>3554</v>
      </c>
      <c r="AB610" t="s">
        <v>3587</v>
      </c>
      <c r="AC610">
        <v>10</v>
      </c>
      <c r="AD610" t="s">
        <v>3570</v>
      </c>
      <c r="AE610" t="s">
        <v>3554</v>
      </c>
      <c r="AF610" t="s">
        <v>3587</v>
      </c>
      <c r="AG610">
        <v>10</v>
      </c>
      <c r="AH610" t="s">
        <v>3570</v>
      </c>
      <c r="AI610">
        <f t="shared" si="151"/>
        <v>42.924242424242422</v>
      </c>
      <c r="AJ610">
        <f t="shared" si="152"/>
        <v>42.924242424242422</v>
      </c>
      <c r="AK610" t="str">
        <f t="shared" si="153"/>
        <v/>
      </c>
      <c r="AL610" t="str">
        <f t="shared" si="154"/>
        <v/>
      </c>
      <c r="AM610">
        <f t="shared" si="155"/>
        <v>50.18181818181818</v>
      </c>
      <c r="AN610">
        <f t="shared" si="156"/>
        <v>50.18181818181818</v>
      </c>
      <c r="AO610" t="str">
        <f t="shared" si="157"/>
        <v/>
      </c>
      <c r="AP610" t="str">
        <f t="shared" si="158"/>
        <v/>
      </c>
    </row>
    <row r="611" spans="1:42" x14ac:dyDescent="0.3">
      <c r="A611" s="2">
        <v>45132</v>
      </c>
      <c r="B611" s="2">
        <v>45224</v>
      </c>
      <c r="C611">
        <v>92</v>
      </c>
      <c r="D611">
        <f t="shared" si="159"/>
        <v>36.466666666666669</v>
      </c>
      <c r="E611">
        <f t="shared" si="144"/>
        <v>36.466666666666669</v>
      </c>
      <c r="F611">
        <f t="shared" si="145"/>
        <v>23.6</v>
      </c>
      <c r="G611">
        <f t="shared" si="146"/>
        <v>23.6</v>
      </c>
      <c r="H611" t="str">
        <f t="shared" si="147"/>
        <v/>
      </c>
      <c r="I611" t="str">
        <f t="shared" si="148"/>
        <v/>
      </c>
      <c r="J611" t="str">
        <f t="shared" si="149"/>
        <v/>
      </c>
      <c r="K611" t="str">
        <f t="shared" si="150"/>
        <v/>
      </c>
      <c r="L611" t="s">
        <v>3540</v>
      </c>
      <c r="M611" t="s">
        <v>458</v>
      </c>
      <c r="N611" t="s">
        <v>28</v>
      </c>
      <c r="O611" t="s">
        <v>33</v>
      </c>
      <c r="P611" t="s">
        <v>52</v>
      </c>
      <c r="Q611" t="s">
        <v>92</v>
      </c>
      <c r="R611" t="s">
        <v>20</v>
      </c>
      <c r="S611" t="s">
        <v>21</v>
      </c>
      <c r="T611" t="s">
        <v>3546</v>
      </c>
      <c r="U611" t="s">
        <v>1189</v>
      </c>
      <c r="V611" t="s">
        <v>30</v>
      </c>
      <c r="W611">
        <v>30.258304884255399</v>
      </c>
      <c r="X611">
        <v>5.0338467675580212</v>
      </c>
      <c r="Y611">
        <v>297</v>
      </c>
      <c r="Z611" t="s">
        <v>3717</v>
      </c>
      <c r="AA611" t="s">
        <v>3554</v>
      </c>
      <c r="AB611" t="s">
        <v>3586</v>
      </c>
      <c r="AC611">
        <v>7</v>
      </c>
      <c r="AD611" t="s">
        <v>3567</v>
      </c>
      <c r="AE611" t="s">
        <v>3554</v>
      </c>
      <c r="AF611" t="s">
        <v>3587</v>
      </c>
      <c r="AG611">
        <v>10</v>
      </c>
      <c r="AH611" t="s">
        <v>3570</v>
      </c>
      <c r="AI611">
        <f t="shared" si="151"/>
        <v>42.924242424242422</v>
      </c>
      <c r="AJ611">
        <f t="shared" si="152"/>
        <v>42.924242424242422</v>
      </c>
      <c r="AK611">
        <f t="shared" si="153"/>
        <v>26.526315789473685</v>
      </c>
      <c r="AL611">
        <f t="shared" si="154"/>
        <v>26.526315789473685</v>
      </c>
      <c r="AM611" t="str">
        <f t="shared" si="155"/>
        <v/>
      </c>
      <c r="AN611" t="str">
        <f t="shared" si="156"/>
        <v/>
      </c>
      <c r="AO611" t="str">
        <f t="shared" si="157"/>
        <v/>
      </c>
      <c r="AP611" t="str">
        <f t="shared" si="158"/>
        <v/>
      </c>
    </row>
    <row r="612" spans="1:42" x14ac:dyDescent="0.3">
      <c r="A612" s="2">
        <v>45221</v>
      </c>
      <c r="B612" s="2">
        <v>45224</v>
      </c>
      <c r="C612">
        <v>3</v>
      </c>
      <c r="D612">
        <f t="shared" si="159"/>
        <v>36.466666666666669</v>
      </c>
      <c r="E612">
        <f t="shared" si="144"/>
        <v>36.466666666666669</v>
      </c>
      <c r="F612" t="str">
        <f t="shared" si="145"/>
        <v/>
      </c>
      <c r="G612" t="str">
        <f t="shared" si="146"/>
        <v/>
      </c>
      <c r="H612" t="str">
        <f t="shared" si="147"/>
        <v/>
      </c>
      <c r="I612" t="str">
        <f t="shared" si="148"/>
        <v/>
      </c>
      <c r="J612">
        <f t="shared" si="149"/>
        <v>5.333333333333333</v>
      </c>
      <c r="K612">
        <f t="shared" si="150"/>
        <v>5.333333333333333</v>
      </c>
      <c r="L612" t="s">
        <v>3538</v>
      </c>
      <c r="M612" t="s">
        <v>2338</v>
      </c>
      <c r="N612" t="s">
        <v>16</v>
      </c>
      <c r="O612" t="s">
        <v>33</v>
      </c>
      <c r="P612" t="s">
        <v>18</v>
      </c>
      <c r="Q612" t="s">
        <v>19</v>
      </c>
      <c r="R612" t="s">
        <v>35</v>
      </c>
      <c r="S612" t="s">
        <v>21</v>
      </c>
      <c r="T612" t="s">
        <v>3546</v>
      </c>
      <c r="U612" t="s">
        <v>3067</v>
      </c>
      <c r="V612" t="s">
        <v>76</v>
      </c>
      <c r="W612">
        <v>95.301951988633519</v>
      </c>
      <c r="X612">
        <v>6.1307274865322352</v>
      </c>
      <c r="Y612">
        <v>297</v>
      </c>
      <c r="Z612" t="s">
        <v>3717</v>
      </c>
      <c r="AA612" t="s">
        <v>3554</v>
      </c>
      <c r="AB612" t="s">
        <v>3587</v>
      </c>
      <c r="AC612">
        <v>10</v>
      </c>
      <c r="AD612" t="s">
        <v>3570</v>
      </c>
      <c r="AE612" t="s">
        <v>3554</v>
      </c>
      <c r="AF612" t="s">
        <v>3587</v>
      </c>
      <c r="AG612">
        <v>10</v>
      </c>
      <c r="AH612" t="s">
        <v>3570</v>
      </c>
      <c r="AI612">
        <f t="shared" si="151"/>
        <v>42.924242424242422</v>
      </c>
      <c r="AJ612">
        <f t="shared" si="152"/>
        <v>42.924242424242422</v>
      </c>
      <c r="AK612" t="str">
        <f t="shared" si="153"/>
        <v/>
      </c>
      <c r="AL612" t="str">
        <f t="shared" si="154"/>
        <v/>
      </c>
      <c r="AM612" t="str">
        <f t="shared" si="155"/>
        <v/>
      </c>
      <c r="AN612" t="str">
        <f t="shared" si="156"/>
        <v/>
      </c>
      <c r="AO612">
        <f t="shared" si="157"/>
        <v>48.071428571428569</v>
      </c>
      <c r="AP612">
        <f t="shared" si="158"/>
        <v>48.071428571428569</v>
      </c>
    </row>
    <row r="613" spans="1:42" x14ac:dyDescent="0.3">
      <c r="A613" s="2">
        <v>45155</v>
      </c>
      <c r="B613" s="2">
        <v>45225</v>
      </c>
      <c r="C613">
        <v>70</v>
      </c>
      <c r="D613">
        <f t="shared" si="159"/>
        <v>39.555555555555557</v>
      </c>
      <c r="E613">
        <f t="shared" si="144"/>
        <v>39.555555555555557</v>
      </c>
      <c r="F613" t="str">
        <f t="shared" si="145"/>
        <v/>
      </c>
      <c r="G613" t="str">
        <f t="shared" si="146"/>
        <v/>
      </c>
      <c r="H613" t="str">
        <f t="shared" si="147"/>
        <v/>
      </c>
      <c r="I613" t="str">
        <f t="shared" si="148"/>
        <v/>
      </c>
      <c r="J613">
        <f t="shared" si="149"/>
        <v>36.5</v>
      </c>
      <c r="K613">
        <f t="shared" si="150"/>
        <v>36.5</v>
      </c>
      <c r="L613" t="s">
        <v>3537</v>
      </c>
      <c r="M613" t="s">
        <v>1199</v>
      </c>
      <c r="N613" t="s">
        <v>118</v>
      </c>
      <c r="O613" t="s">
        <v>46</v>
      </c>
      <c r="P613" t="s">
        <v>40</v>
      </c>
      <c r="Q613" t="s">
        <v>41</v>
      </c>
      <c r="R613" t="s">
        <v>35</v>
      </c>
      <c r="S613" t="s">
        <v>22</v>
      </c>
      <c r="T613" t="s">
        <v>22</v>
      </c>
      <c r="V613" t="s">
        <v>76</v>
      </c>
      <c r="W613">
        <v>91.66005333850137</v>
      </c>
      <c r="X613">
        <v>6.2560625449687199</v>
      </c>
      <c r="Y613">
        <v>298</v>
      </c>
      <c r="Z613" t="s">
        <v>3830</v>
      </c>
      <c r="AA613" t="s">
        <v>3554</v>
      </c>
      <c r="AB613" t="s">
        <v>3586</v>
      </c>
      <c r="AC613">
        <v>8</v>
      </c>
      <c r="AD613" t="s">
        <v>3568</v>
      </c>
      <c r="AE613" t="s">
        <v>3554</v>
      </c>
      <c r="AF613" t="s">
        <v>3587</v>
      </c>
      <c r="AG613">
        <v>10</v>
      </c>
      <c r="AH613" t="s">
        <v>3570</v>
      </c>
      <c r="AI613">
        <f t="shared" si="151"/>
        <v>42.942857142857143</v>
      </c>
      <c r="AJ613">
        <f t="shared" si="152"/>
        <v>42.942857142857143</v>
      </c>
      <c r="AK613" t="str">
        <f t="shared" si="153"/>
        <v/>
      </c>
      <c r="AL613" t="str">
        <f t="shared" si="154"/>
        <v/>
      </c>
      <c r="AM613" t="str">
        <f t="shared" si="155"/>
        <v/>
      </c>
      <c r="AN613" t="str">
        <f t="shared" si="156"/>
        <v/>
      </c>
      <c r="AO613">
        <f t="shared" si="157"/>
        <v>49.533333333333331</v>
      </c>
      <c r="AP613">
        <f t="shared" si="158"/>
        <v>49.533333333333331</v>
      </c>
    </row>
    <row r="614" spans="1:42" x14ac:dyDescent="0.3">
      <c r="A614" s="2">
        <v>45218</v>
      </c>
      <c r="B614" s="2">
        <v>45225</v>
      </c>
      <c r="C614">
        <v>7</v>
      </c>
      <c r="D614">
        <f t="shared" si="159"/>
        <v>39.555555555555557</v>
      </c>
      <c r="E614">
        <f t="shared" si="144"/>
        <v>39.555555555555557</v>
      </c>
      <c r="F614" t="str">
        <f t="shared" si="145"/>
        <v/>
      </c>
      <c r="G614" t="str">
        <f t="shared" si="146"/>
        <v/>
      </c>
      <c r="H614">
        <f t="shared" si="147"/>
        <v>46.363636363636367</v>
      </c>
      <c r="I614">
        <f t="shared" si="148"/>
        <v>46.363636363636367</v>
      </c>
      <c r="J614" t="str">
        <f t="shared" si="149"/>
        <v/>
      </c>
      <c r="K614" t="str">
        <f t="shared" si="150"/>
        <v/>
      </c>
      <c r="L614" t="s">
        <v>3538</v>
      </c>
      <c r="M614" t="s">
        <v>1819</v>
      </c>
      <c r="N614" t="s">
        <v>16</v>
      </c>
      <c r="O614" t="s">
        <v>51</v>
      </c>
      <c r="P614" t="s">
        <v>59</v>
      </c>
      <c r="Q614" t="s">
        <v>92</v>
      </c>
      <c r="R614" t="s">
        <v>42</v>
      </c>
      <c r="S614" t="s">
        <v>22</v>
      </c>
      <c r="T614" t="s">
        <v>22</v>
      </c>
      <c r="V614" t="s">
        <v>54</v>
      </c>
      <c r="W614">
        <v>81.847405788957246</v>
      </c>
      <c r="X614">
        <v>6.8592406654702156</v>
      </c>
      <c r="Y614">
        <v>298</v>
      </c>
      <c r="Z614" t="s">
        <v>3830</v>
      </c>
      <c r="AA614" t="s">
        <v>3554</v>
      </c>
      <c r="AB614" t="s">
        <v>3587</v>
      </c>
      <c r="AC614">
        <v>10</v>
      </c>
      <c r="AD614" t="s">
        <v>3570</v>
      </c>
      <c r="AE614" t="s">
        <v>3554</v>
      </c>
      <c r="AF614" t="s">
        <v>3587</v>
      </c>
      <c r="AG614">
        <v>10</v>
      </c>
      <c r="AH614" t="s">
        <v>3570</v>
      </c>
      <c r="AI614">
        <f t="shared" si="151"/>
        <v>42.942857142857143</v>
      </c>
      <c r="AJ614">
        <f t="shared" si="152"/>
        <v>42.942857142857143</v>
      </c>
      <c r="AK614" t="str">
        <f t="shared" si="153"/>
        <v/>
      </c>
      <c r="AL614" t="str">
        <f t="shared" si="154"/>
        <v/>
      </c>
      <c r="AM614">
        <f t="shared" si="155"/>
        <v>49.857142857142854</v>
      </c>
      <c r="AN614">
        <f t="shared" si="156"/>
        <v>49.857142857142854</v>
      </c>
      <c r="AO614" t="str">
        <f t="shared" si="157"/>
        <v/>
      </c>
      <c r="AP614" t="str">
        <f t="shared" si="158"/>
        <v/>
      </c>
    </row>
    <row r="615" spans="1:42" x14ac:dyDescent="0.3">
      <c r="A615" s="2">
        <v>45213</v>
      </c>
      <c r="B615" s="2">
        <v>45225</v>
      </c>
      <c r="C615">
        <v>12</v>
      </c>
      <c r="D615">
        <f t="shared" si="159"/>
        <v>39.555555555555557</v>
      </c>
      <c r="E615">
        <f t="shared" si="144"/>
        <v>39.555555555555557</v>
      </c>
      <c r="F615" t="str">
        <f t="shared" si="145"/>
        <v/>
      </c>
      <c r="G615" t="str">
        <f t="shared" si="146"/>
        <v/>
      </c>
      <c r="H615">
        <f t="shared" si="147"/>
        <v>46.363636363636367</v>
      </c>
      <c r="I615">
        <f t="shared" si="148"/>
        <v>46.363636363636367</v>
      </c>
      <c r="J615" t="str">
        <f t="shared" si="149"/>
        <v/>
      </c>
      <c r="K615" t="str">
        <f t="shared" si="150"/>
        <v/>
      </c>
      <c r="L615" t="s">
        <v>3538</v>
      </c>
      <c r="M615" t="s">
        <v>1957</v>
      </c>
      <c r="N615" t="s">
        <v>157</v>
      </c>
      <c r="O615" t="s">
        <v>33</v>
      </c>
      <c r="P615" t="s">
        <v>52</v>
      </c>
      <c r="Q615" t="s">
        <v>92</v>
      </c>
      <c r="R615" t="s">
        <v>42</v>
      </c>
      <c r="S615" t="s">
        <v>22</v>
      </c>
      <c r="T615" t="s">
        <v>22</v>
      </c>
      <c r="V615" t="s">
        <v>63</v>
      </c>
      <c r="W615">
        <v>24.49769224090473</v>
      </c>
      <c r="X615">
        <v>4.1682785885077127</v>
      </c>
      <c r="Y615">
        <v>298</v>
      </c>
      <c r="Z615" t="s">
        <v>3830</v>
      </c>
      <c r="AA615" t="s">
        <v>3554</v>
      </c>
      <c r="AB615" t="s">
        <v>3587</v>
      </c>
      <c r="AC615">
        <v>10</v>
      </c>
      <c r="AD615" t="s">
        <v>3570</v>
      </c>
      <c r="AE615" t="s">
        <v>3554</v>
      </c>
      <c r="AF615" t="s">
        <v>3587</v>
      </c>
      <c r="AG615">
        <v>10</v>
      </c>
      <c r="AH615" t="s">
        <v>3570</v>
      </c>
      <c r="AI615">
        <f t="shared" si="151"/>
        <v>42.942857142857143</v>
      </c>
      <c r="AJ615">
        <f t="shared" si="152"/>
        <v>42.942857142857143</v>
      </c>
      <c r="AK615" t="str">
        <f t="shared" si="153"/>
        <v/>
      </c>
      <c r="AL615" t="str">
        <f t="shared" si="154"/>
        <v/>
      </c>
      <c r="AM615">
        <f t="shared" si="155"/>
        <v>49.857142857142854</v>
      </c>
      <c r="AN615">
        <f t="shared" si="156"/>
        <v>49.857142857142854</v>
      </c>
      <c r="AO615" t="str">
        <f t="shared" si="157"/>
        <v/>
      </c>
      <c r="AP615" t="str">
        <f t="shared" si="158"/>
        <v/>
      </c>
    </row>
    <row r="616" spans="1:42" x14ac:dyDescent="0.3">
      <c r="A616" s="2">
        <v>45155</v>
      </c>
      <c r="B616" s="2">
        <v>45225</v>
      </c>
      <c r="C616">
        <v>70</v>
      </c>
      <c r="D616">
        <f t="shared" si="159"/>
        <v>39.555555555555557</v>
      </c>
      <c r="E616">
        <f t="shared" si="144"/>
        <v>39.555555555555557</v>
      </c>
      <c r="F616" t="str">
        <f t="shared" si="145"/>
        <v/>
      </c>
      <c r="G616" t="str">
        <f t="shared" si="146"/>
        <v/>
      </c>
      <c r="H616">
        <f t="shared" si="147"/>
        <v>46.363636363636367</v>
      </c>
      <c r="I616">
        <f t="shared" si="148"/>
        <v>46.363636363636367</v>
      </c>
      <c r="J616" t="str">
        <f t="shared" si="149"/>
        <v/>
      </c>
      <c r="K616" t="str">
        <f t="shared" si="150"/>
        <v/>
      </c>
      <c r="L616" t="s">
        <v>3537</v>
      </c>
      <c r="M616" t="s">
        <v>2953</v>
      </c>
      <c r="N616" t="s">
        <v>157</v>
      </c>
      <c r="O616" t="s">
        <v>58</v>
      </c>
      <c r="P616" t="s">
        <v>119</v>
      </c>
      <c r="Q616" t="s">
        <v>120</v>
      </c>
      <c r="R616" t="s">
        <v>42</v>
      </c>
      <c r="S616" t="s">
        <v>21</v>
      </c>
      <c r="T616" t="s">
        <v>3546</v>
      </c>
      <c r="U616" t="s">
        <v>2954</v>
      </c>
      <c r="V616" t="s">
        <v>144</v>
      </c>
      <c r="W616">
        <v>30.234743969680871</v>
      </c>
      <c r="X616">
        <v>4.1510578917808996</v>
      </c>
      <c r="Y616">
        <v>298</v>
      </c>
      <c r="Z616" t="s">
        <v>3830</v>
      </c>
      <c r="AA616" t="s">
        <v>3554</v>
      </c>
      <c r="AB616" t="s">
        <v>3586</v>
      </c>
      <c r="AC616">
        <v>8</v>
      </c>
      <c r="AD616" t="s">
        <v>3568</v>
      </c>
      <c r="AE616" t="s">
        <v>3554</v>
      </c>
      <c r="AF616" t="s">
        <v>3587</v>
      </c>
      <c r="AG616">
        <v>10</v>
      </c>
      <c r="AH616" t="s">
        <v>3570</v>
      </c>
      <c r="AI616">
        <f t="shared" si="151"/>
        <v>42.942857142857143</v>
      </c>
      <c r="AJ616">
        <f t="shared" si="152"/>
        <v>42.942857142857143</v>
      </c>
      <c r="AK616" t="str">
        <f t="shared" si="153"/>
        <v/>
      </c>
      <c r="AL616" t="str">
        <f t="shared" si="154"/>
        <v/>
      </c>
      <c r="AM616">
        <f t="shared" si="155"/>
        <v>49.857142857142854</v>
      </c>
      <c r="AN616">
        <f t="shared" si="156"/>
        <v>49.857142857142854</v>
      </c>
      <c r="AO616" t="str">
        <f t="shared" si="157"/>
        <v/>
      </c>
      <c r="AP616" t="str">
        <f t="shared" si="158"/>
        <v/>
      </c>
    </row>
    <row r="617" spans="1:42" x14ac:dyDescent="0.3">
      <c r="A617" s="2">
        <v>45217</v>
      </c>
      <c r="B617" s="2">
        <v>45225</v>
      </c>
      <c r="C617">
        <v>8</v>
      </c>
      <c r="D617">
        <f t="shared" si="159"/>
        <v>39.555555555555557</v>
      </c>
      <c r="E617">
        <f t="shared" si="144"/>
        <v>39.555555555555557</v>
      </c>
      <c r="F617" t="str">
        <f t="shared" si="145"/>
        <v/>
      </c>
      <c r="G617" t="str">
        <f t="shared" si="146"/>
        <v/>
      </c>
      <c r="H617">
        <f t="shared" si="147"/>
        <v>46.363636363636367</v>
      </c>
      <c r="I617">
        <f t="shared" si="148"/>
        <v>46.363636363636367</v>
      </c>
      <c r="J617" t="str">
        <f t="shared" si="149"/>
        <v/>
      </c>
      <c r="K617" t="str">
        <f t="shared" si="150"/>
        <v/>
      </c>
      <c r="L617" t="s">
        <v>3538</v>
      </c>
      <c r="M617" t="s">
        <v>168</v>
      </c>
      <c r="N617" t="s">
        <v>80</v>
      </c>
      <c r="O617" t="s">
        <v>33</v>
      </c>
      <c r="P617" t="s">
        <v>52</v>
      </c>
      <c r="Q617" t="s">
        <v>34</v>
      </c>
      <c r="R617" t="s">
        <v>42</v>
      </c>
      <c r="S617" t="s">
        <v>21</v>
      </c>
      <c r="T617" t="s">
        <v>3546</v>
      </c>
      <c r="U617" t="s">
        <v>3186</v>
      </c>
      <c r="V617" t="s">
        <v>144</v>
      </c>
      <c r="W617">
        <v>15.859018635173831</v>
      </c>
      <c r="X617">
        <v>4.481281814124765</v>
      </c>
      <c r="Y617">
        <v>298</v>
      </c>
      <c r="Z617" t="s">
        <v>3830</v>
      </c>
      <c r="AA617" t="s">
        <v>3554</v>
      </c>
      <c r="AB617" t="s">
        <v>3587</v>
      </c>
      <c r="AC617">
        <v>10</v>
      </c>
      <c r="AD617" t="s">
        <v>3570</v>
      </c>
      <c r="AE617" t="s">
        <v>3554</v>
      </c>
      <c r="AF617" t="s">
        <v>3587</v>
      </c>
      <c r="AG617">
        <v>10</v>
      </c>
      <c r="AH617" t="s">
        <v>3570</v>
      </c>
      <c r="AI617">
        <f t="shared" si="151"/>
        <v>42.942857142857143</v>
      </c>
      <c r="AJ617">
        <f t="shared" si="152"/>
        <v>42.942857142857143</v>
      </c>
      <c r="AK617" t="str">
        <f t="shared" si="153"/>
        <v/>
      </c>
      <c r="AL617" t="str">
        <f t="shared" si="154"/>
        <v/>
      </c>
      <c r="AM617">
        <f t="shared" si="155"/>
        <v>49.857142857142854</v>
      </c>
      <c r="AN617">
        <f t="shared" si="156"/>
        <v>49.857142857142854</v>
      </c>
      <c r="AO617" t="str">
        <f t="shared" si="157"/>
        <v/>
      </c>
      <c r="AP617" t="str">
        <f t="shared" si="158"/>
        <v/>
      </c>
    </row>
    <row r="618" spans="1:42" x14ac:dyDescent="0.3">
      <c r="A618" s="2">
        <v>45211</v>
      </c>
      <c r="B618" s="2">
        <v>45225</v>
      </c>
      <c r="C618">
        <v>14</v>
      </c>
      <c r="D618">
        <f t="shared" si="159"/>
        <v>39.555555555555557</v>
      </c>
      <c r="E618">
        <f t="shared" si="144"/>
        <v>39.555555555555557</v>
      </c>
      <c r="F618">
        <f t="shared" si="145"/>
        <v>25.8</v>
      </c>
      <c r="G618">
        <f t="shared" si="146"/>
        <v>25.8</v>
      </c>
      <c r="H618" t="str">
        <f t="shared" si="147"/>
        <v/>
      </c>
      <c r="I618" t="str">
        <f t="shared" si="148"/>
        <v/>
      </c>
      <c r="J618" t="str">
        <f t="shared" si="149"/>
        <v/>
      </c>
      <c r="K618" t="str">
        <f t="shared" si="150"/>
        <v/>
      </c>
      <c r="L618" t="s">
        <v>3538</v>
      </c>
      <c r="M618" t="s">
        <v>1075</v>
      </c>
      <c r="N618" t="s">
        <v>103</v>
      </c>
      <c r="O618" t="s">
        <v>33</v>
      </c>
      <c r="P618" t="s">
        <v>52</v>
      </c>
      <c r="Q618" t="s">
        <v>34</v>
      </c>
      <c r="R618" t="s">
        <v>20</v>
      </c>
      <c r="S618" t="s">
        <v>21</v>
      </c>
      <c r="T618" t="s">
        <v>3546</v>
      </c>
      <c r="U618" t="s">
        <v>3441</v>
      </c>
      <c r="V618" t="s">
        <v>144</v>
      </c>
      <c r="W618">
        <v>61.316175368703348</v>
      </c>
      <c r="X618">
        <v>7.1921639104766122</v>
      </c>
      <c r="Y618">
        <v>298</v>
      </c>
      <c r="Z618" t="s">
        <v>3830</v>
      </c>
      <c r="AA618" t="s">
        <v>3554</v>
      </c>
      <c r="AB618" t="s">
        <v>3587</v>
      </c>
      <c r="AC618">
        <v>10</v>
      </c>
      <c r="AD618" t="s">
        <v>3570</v>
      </c>
      <c r="AE618" t="s">
        <v>3554</v>
      </c>
      <c r="AF618" t="s">
        <v>3587</v>
      </c>
      <c r="AG618">
        <v>10</v>
      </c>
      <c r="AH618" t="s">
        <v>3570</v>
      </c>
      <c r="AI618">
        <f t="shared" si="151"/>
        <v>42.942857142857143</v>
      </c>
      <c r="AJ618">
        <f t="shared" si="152"/>
        <v>42.942857142857143</v>
      </c>
      <c r="AK618">
        <f t="shared" si="153"/>
        <v>25.9</v>
      </c>
      <c r="AL618">
        <f t="shared" si="154"/>
        <v>25.9</v>
      </c>
      <c r="AM618" t="str">
        <f t="shared" si="155"/>
        <v/>
      </c>
      <c r="AN618" t="str">
        <f t="shared" si="156"/>
        <v/>
      </c>
      <c r="AO618" t="str">
        <f t="shared" si="157"/>
        <v/>
      </c>
      <c r="AP618" t="str">
        <f t="shared" si="158"/>
        <v/>
      </c>
    </row>
    <row r="619" spans="1:42" x14ac:dyDescent="0.3">
      <c r="A619" s="2">
        <v>45224</v>
      </c>
      <c r="B619" s="2">
        <v>45226</v>
      </c>
      <c r="C619">
        <v>2</v>
      </c>
      <c r="D619">
        <f t="shared" si="159"/>
        <v>33.842105263157897</v>
      </c>
      <c r="E619">
        <f t="shared" si="144"/>
        <v>33.842105263157897</v>
      </c>
      <c r="F619" t="str">
        <f t="shared" si="145"/>
        <v/>
      </c>
      <c r="G619" t="str">
        <f t="shared" si="146"/>
        <v/>
      </c>
      <c r="H619">
        <f t="shared" si="147"/>
        <v>39.909090909090907</v>
      </c>
      <c r="I619">
        <f t="shared" si="148"/>
        <v>39.909090909090907</v>
      </c>
      <c r="J619" t="str">
        <f t="shared" si="149"/>
        <v/>
      </c>
      <c r="K619" t="str">
        <f t="shared" si="150"/>
        <v/>
      </c>
      <c r="L619" t="s">
        <v>3538</v>
      </c>
      <c r="M619" t="s">
        <v>2089</v>
      </c>
      <c r="N619" t="s">
        <v>103</v>
      </c>
      <c r="O619" t="s">
        <v>58</v>
      </c>
      <c r="P619" t="s">
        <v>52</v>
      </c>
      <c r="Q619" t="s">
        <v>92</v>
      </c>
      <c r="R619" t="s">
        <v>42</v>
      </c>
      <c r="S619" t="s">
        <v>22</v>
      </c>
      <c r="T619" t="s">
        <v>22</v>
      </c>
      <c r="V619" t="s">
        <v>43</v>
      </c>
      <c r="W619">
        <v>120.7029329357934</v>
      </c>
      <c r="X619">
        <v>7.9010656419088177</v>
      </c>
      <c r="Y619">
        <v>299</v>
      </c>
      <c r="Z619" t="s">
        <v>3641</v>
      </c>
      <c r="AA619" t="s">
        <v>3554</v>
      </c>
      <c r="AB619" t="s">
        <v>3587</v>
      </c>
      <c r="AC619">
        <v>10</v>
      </c>
      <c r="AD619" t="s">
        <v>3570</v>
      </c>
      <c r="AE619" t="s">
        <v>3554</v>
      </c>
      <c r="AF619" t="s">
        <v>3587</v>
      </c>
      <c r="AG619">
        <v>10</v>
      </c>
      <c r="AH619" t="s">
        <v>3570</v>
      </c>
      <c r="AI619">
        <f t="shared" si="151"/>
        <v>42.352112676056336</v>
      </c>
      <c r="AJ619">
        <f t="shared" si="152"/>
        <v>42.352112676056336</v>
      </c>
      <c r="AK619" t="str">
        <f t="shared" si="153"/>
        <v/>
      </c>
      <c r="AL619" t="str">
        <f t="shared" si="154"/>
        <v/>
      </c>
      <c r="AM619">
        <f t="shared" si="155"/>
        <v>48.527777777777779</v>
      </c>
      <c r="AN619">
        <f t="shared" si="156"/>
        <v>48.527777777777779</v>
      </c>
      <c r="AO619" t="str">
        <f t="shared" si="157"/>
        <v/>
      </c>
      <c r="AP619" t="str">
        <f t="shared" si="158"/>
        <v/>
      </c>
    </row>
    <row r="620" spans="1:42" x14ac:dyDescent="0.3">
      <c r="A620" s="2">
        <v>45224</v>
      </c>
      <c r="B620" s="2">
        <v>45226</v>
      </c>
      <c r="C620">
        <v>2</v>
      </c>
      <c r="D620">
        <f t="shared" si="159"/>
        <v>33.842105263157897</v>
      </c>
      <c r="E620">
        <f t="shared" si="144"/>
        <v>33.842105263157897</v>
      </c>
      <c r="F620" t="str">
        <f t="shared" si="145"/>
        <v/>
      </c>
      <c r="G620" t="str">
        <f t="shared" si="146"/>
        <v/>
      </c>
      <c r="H620" t="str">
        <f t="shared" si="147"/>
        <v/>
      </c>
      <c r="I620" t="str">
        <f t="shared" si="148"/>
        <v/>
      </c>
      <c r="J620">
        <f t="shared" si="149"/>
        <v>25</v>
      </c>
      <c r="K620">
        <f t="shared" si="150"/>
        <v>25</v>
      </c>
      <c r="L620" t="s">
        <v>3538</v>
      </c>
      <c r="M620" t="s">
        <v>1195</v>
      </c>
      <c r="N620" t="s">
        <v>57</v>
      </c>
      <c r="O620" t="s">
        <v>33</v>
      </c>
      <c r="P620" t="s">
        <v>59</v>
      </c>
      <c r="Q620" t="s">
        <v>19</v>
      </c>
      <c r="R620" t="s">
        <v>35</v>
      </c>
      <c r="S620" t="s">
        <v>21</v>
      </c>
      <c r="T620" t="s">
        <v>21</v>
      </c>
      <c r="U620" t="s">
        <v>2154</v>
      </c>
      <c r="V620" t="s">
        <v>144</v>
      </c>
      <c r="W620">
        <v>75.34953370462982</v>
      </c>
      <c r="X620">
        <v>5.7780252431446533</v>
      </c>
      <c r="Y620">
        <v>299</v>
      </c>
      <c r="Z620" t="s">
        <v>3641</v>
      </c>
      <c r="AA620" t="s">
        <v>3554</v>
      </c>
      <c r="AB620" t="s">
        <v>3587</v>
      </c>
      <c r="AC620">
        <v>10</v>
      </c>
      <c r="AD620" t="s">
        <v>3570</v>
      </c>
      <c r="AE620" t="s">
        <v>3554</v>
      </c>
      <c r="AF620" t="s">
        <v>3587</v>
      </c>
      <c r="AG620">
        <v>10</v>
      </c>
      <c r="AH620" t="s">
        <v>3570</v>
      </c>
      <c r="AI620">
        <f t="shared" si="151"/>
        <v>42.352112676056336</v>
      </c>
      <c r="AJ620">
        <f t="shared" si="152"/>
        <v>42.352112676056336</v>
      </c>
      <c r="AK620" t="str">
        <f t="shared" si="153"/>
        <v/>
      </c>
      <c r="AL620" t="str">
        <f t="shared" si="154"/>
        <v/>
      </c>
      <c r="AM620" t="str">
        <f t="shared" si="155"/>
        <v/>
      </c>
      <c r="AN620" t="str">
        <f t="shared" si="156"/>
        <v/>
      </c>
      <c r="AO620">
        <f t="shared" si="157"/>
        <v>46.5625</v>
      </c>
      <c r="AP620">
        <f t="shared" si="158"/>
        <v>46.5625</v>
      </c>
    </row>
    <row r="621" spans="1:42" x14ac:dyDescent="0.3">
      <c r="A621" s="2">
        <v>45194</v>
      </c>
      <c r="B621" s="2">
        <v>45227</v>
      </c>
      <c r="C621">
        <v>33</v>
      </c>
      <c r="D621">
        <f t="shared" si="159"/>
        <v>28.761904761904763</v>
      </c>
      <c r="E621">
        <f t="shared" si="144"/>
        <v>28.761904761904763</v>
      </c>
      <c r="F621" t="str">
        <f t="shared" si="145"/>
        <v/>
      </c>
      <c r="G621" t="str">
        <f t="shared" si="146"/>
        <v/>
      </c>
      <c r="H621" t="str">
        <f t="shared" si="147"/>
        <v/>
      </c>
      <c r="I621" t="str">
        <f t="shared" si="148"/>
        <v/>
      </c>
      <c r="J621">
        <f t="shared" si="149"/>
        <v>22.6</v>
      </c>
      <c r="K621">
        <f t="shared" si="150"/>
        <v>22.6</v>
      </c>
      <c r="L621" t="s">
        <v>3537</v>
      </c>
      <c r="M621" t="s">
        <v>1165</v>
      </c>
      <c r="N621" t="s">
        <v>57</v>
      </c>
      <c r="O621" t="s">
        <v>51</v>
      </c>
      <c r="P621" t="s">
        <v>59</v>
      </c>
      <c r="Q621" t="s">
        <v>92</v>
      </c>
      <c r="R621" t="s">
        <v>35</v>
      </c>
      <c r="S621" t="s">
        <v>22</v>
      </c>
      <c r="T621" t="s">
        <v>22</v>
      </c>
      <c r="V621" t="s">
        <v>24</v>
      </c>
      <c r="W621">
        <v>103.6936061172982</v>
      </c>
      <c r="X621">
        <v>5.0121084752348866</v>
      </c>
      <c r="Y621">
        <v>300</v>
      </c>
      <c r="Z621" t="s">
        <v>3877</v>
      </c>
      <c r="AA621" t="s">
        <v>3554</v>
      </c>
      <c r="AB621" t="s">
        <v>3586</v>
      </c>
      <c r="AC621">
        <v>9</v>
      </c>
      <c r="AD621" t="s">
        <v>3569</v>
      </c>
      <c r="AE621" t="s">
        <v>3554</v>
      </c>
      <c r="AF621" t="s">
        <v>3587</v>
      </c>
      <c r="AG621">
        <v>10</v>
      </c>
      <c r="AH621" t="s">
        <v>3570</v>
      </c>
      <c r="AI621">
        <f t="shared" si="151"/>
        <v>41.597222222222221</v>
      </c>
      <c r="AJ621">
        <f t="shared" si="152"/>
        <v>41.597222222222221</v>
      </c>
      <c r="AK621" t="str">
        <f t="shared" si="153"/>
        <v/>
      </c>
      <c r="AL621" t="str">
        <f t="shared" si="154"/>
        <v/>
      </c>
      <c r="AM621" t="str">
        <f t="shared" si="155"/>
        <v/>
      </c>
      <c r="AN621" t="str">
        <f t="shared" si="156"/>
        <v/>
      </c>
      <c r="AO621">
        <f t="shared" si="157"/>
        <v>45.470588235294116</v>
      </c>
      <c r="AP621">
        <f t="shared" si="158"/>
        <v>45.470588235294116</v>
      </c>
    </row>
    <row r="622" spans="1:42" x14ac:dyDescent="0.3">
      <c r="A622" s="2">
        <v>45222</v>
      </c>
      <c r="B622" s="2">
        <v>45227</v>
      </c>
      <c r="C622">
        <v>5</v>
      </c>
      <c r="D622">
        <f t="shared" si="159"/>
        <v>28.761904761904763</v>
      </c>
      <c r="E622">
        <f t="shared" si="144"/>
        <v>28.761904761904763</v>
      </c>
      <c r="F622" t="str">
        <f t="shared" si="145"/>
        <v/>
      </c>
      <c r="G622" t="str">
        <f t="shared" si="146"/>
        <v/>
      </c>
      <c r="H622" t="str">
        <f t="shared" si="147"/>
        <v/>
      </c>
      <c r="I622" t="str">
        <f t="shared" si="148"/>
        <v/>
      </c>
      <c r="J622">
        <f t="shared" si="149"/>
        <v>22.6</v>
      </c>
      <c r="K622">
        <f t="shared" si="150"/>
        <v>22.6</v>
      </c>
      <c r="L622" t="s">
        <v>3538</v>
      </c>
      <c r="M622" t="s">
        <v>1131</v>
      </c>
      <c r="N622" t="s">
        <v>103</v>
      </c>
      <c r="O622" t="s">
        <v>33</v>
      </c>
      <c r="P622" t="s">
        <v>59</v>
      </c>
      <c r="Q622" t="s">
        <v>34</v>
      </c>
      <c r="R622" t="s">
        <v>35</v>
      </c>
      <c r="S622" t="s">
        <v>22</v>
      </c>
      <c r="T622" t="s">
        <v>22</v>
      </c>
      <c r="V622" t="s">
        <v>43</v>
      </c>
      <c r="W622">
        <v>87.46767415214984</v>
      </c>
      <c r="X622">
        <v>6.0693405334529666</v>
      </c>
      <c r="Y622">
        <v>300</v>
      </c>
      <c r="Z622" t="s">
        <v>3877</v>
      </c>
      <c r="AA622" t="s">
        <v>3554</v>
      </c>
      <c r="AB622" t="s">
        <v>3587</v>
      </c>
      <c r="AC622">
        <v>10</v>
      </c>
      <c r="AD622" t="s">
        <v>3570</v>
      </c>
      <c r="AE622" t="s">
        <v>3554</v>
      </c>
      <c r="AF622" t="s">
        <v>3587</v>
      </c>
      <c r="AG622">
        <v>10</v>
      </c>
      <c r="AH622" t="s">
        <v>3570</v>
      </c>
      <c r="AI622">
        <f t="shared" si="151"/>
        <v>41.597222222222221</v>
      </c>
      <c r="AJ622">
        <f t="shared" si="152"/>
        <v>41.597222222222221</v>
      </c>
      <c r="AK622" t="str">
        <f t="shared" si="153"/>
        <v/>
      </c>
      <c r="AL622" t="str">
        <f t="shared" si="154"/>
        <v/>
      </c>
      <c r="AM622" t="str">
        <f t="shared" si="155"/>
        <v/>
      </c>
      <c r="AN622" t="str">
        <f t="shared" si="156"/>
        <v/>
      </c>
      <c r="AO622">
        <f t="shared" si="157"/>
        <v>45.470588235294116</v>
      </c>
      <c r="AP622">
        <f t="shared" si="158"/>
        <v>45.470588235294116</v>
      </c>
    </row>
    <row r="623" spans="1:42" x14ac:dyDescent="0.3">
      <c r="A623" s="2">
        <v>45219</v>
      </c>
      <c r="B623" s="2">
        <v>45227</v>
      </c>
      <c r="C623">
        <v>8</v>
      </c>
      <c r="D623">
        <f t="shared" si="159"/>
        <v>28.761904761904763</v>
      </c>
      <c r="E623">
        <f t="shared" si="144"/>
        <v>28.761904761904763</v>
      </c>
      <c r="F623" t="str">
        <f t="shared" si="145"/>
        <v/>
      </c>
      <c r="G623" t="str">
        <f t="shared" si="146"/>
        <v/>
      </c>
      <c r="H623">
        <f t="shared" si="147"/>
        <v>30.666666666666668</v>
      </c>
      <c r="I623">
        <f t="shared" si="148"/>
        <v>30.666666666666668</v>
      </c>
      <c r="J623" t="str">
        <f t="shared" si="149"/>
        <v/>
      </c>
      <c r="K623" t="str">
        <f t="shared" si="150"/>
        <v/>
      </c>
      <c r="L623" t="s">
        <v>3538</v>
      </c>
      <c r="M623" t="s">
        <v>1219</v>
      </c>
      <c r="N623" t="s">
        <v>16</v>
      </c>
      <c r="O623" t="s">
        <v>58</v>
      </c>
      <c r="P623" t="s">
        <v>59</v>
      </c>
      <c r="Q623" t="s">
        <v>19</v>
      </c>
      <c r="R623" t="s">
        <v>42</v>
      </c>
      <c r="S623" t="s">
        <v>22</v>
      </c>
      <c r="T623" t="s">
        <v>22</v>
      </c>
      <c r="V623" t="s">
        <v>76</v>
      </c>
      <c r="W623">
        <v>74.743690660146157</v>
      </c>
      <c r="X623">
        <v>6.7779260439465689</v>
      </c>
      <c r="Y623">
        <v>300</v>
      </c>
      <c r="Z623" t="s">
        <v>3877</v>
      </c>
      <c r="AA623" t="s">
        <v>3554</v>
      </c>
      <c r="AB623" t="s">
        <v>3587</v>
      </c>
      <c r="AC623">
        <v>10</v>
      </c>
      <c r="AD623" t="s">
        <v>3570</v>
      </c>
      <c r="AE623" t="s">
        <v>3554</v>
      </c>
      <c r="AF623" t="s">
        <v>3587</v>
      </c>
      <c r="AG623">
        <v>10</v>
      </c>
      <c r="AH623" t="s">
        <v>3570</v>
      </c>
      <c r="AI623">
        <f t="shared" si="151"/>
        <v>41.597222222222221</v>
      </c>
      <c r="AJ623">
        <f t="shared" si="152"/>
        <v>41.597222222222221</v>
      </c>
      <c r="AK623" t="str">
        <f t="shared" si="153"/>
        <v/>
      </c>
      <c r="AL623" t="str">
        <f t="shared" si="154"/>
        <v/>
      </c>
      <c r="AM623">
        <f t="shared" si="155"/>
        <v>46.297297297297298</v>
      </c>
      <c r="AN623">
        <f t="shared" si="156"/>
        <v>46.297297297297298</v>
      </c>
      <c r="AO623" t="str">
        <f t="shared" si="157"/>
        <v/>
      </c>
      <c r="AP623" t="str">
        <f t="shared" si="158"/>
        <v/>
      </c>
    </row>
    <row r="624" spans="1:42" x14ac:dyDescent="0.3">
      <c r="A624" s="2">
        <v>45220</v>
      </c>
      <c r="B624" s="2">
        <v>45227</v>
      </c>
      <c r="C624">
        <v>7</v>
      </c>
      <c r="D624">
        <f t="shared" si="159"/>
        <v>28.761904761904763</v>
      </c>
      <c r="E624">
        <f t="shared" si="144"/>
        <v>28.761904761904763</v>
      </c>
      <c r="F624" t="str">
        <f t="shared" si="145"/>
        <v/>
      </c>
      <c r="G624" t="str">
        <f t="shared" si="146"/>
        <v/>
      </c>
      <c r="H624">
        <f t="shared" si="147"/>
        <v>30.666666666666668</v>
      </c>
      <c r="I624">
        <f t="shared" si="148"/>
        <v>30.666666666666668</v>
      </c>
      <c r="J624" t="str">
        <f t="shared" si="149"/>
        <v/>
      </c>
      <c r="K624" t="str">
        <f t="shared" si="150"/>
        <v/>
      </c>
      <c r="L624" t="s">
        <v>3538</v>
      </c>
      <c r="M624" t="s">
        <v>1843</v>
      </c>
      <c r="N624" t="s">
        <v>16</v>
      </c>
      <c r="O624" t="s">
        <v>17</v>
      </c>
      <c r="P624" t="s">
        <v>18</v>
      </c>
      <c r="Q624" t="s">
        <v>34</v>
      </c>
      <c r="R624" t="s">
        <v>42</v>
      </c>
      <c r="S624" t="s">
        <v>21</v>
      </c>
      <c r="T624" t="s">
        <v>21</v>
      </c>
      <c r="U624" t="s">
        <v>2176</v>
      </c>
      <c r="V624" t="s">
        <v>30</v>
      </c>
      <c r="W624">
        <v>75.792382063189464</v>
      </c>
      <c r="X624">
        <v>5.6423165703468658</v>
      </c>
      <c r="Y624">
        <v>300</v>
      </c>
      <c r="Z624" t="s">
        <v>3877</v>
      </c>
      <c r="AA624" t="s">
        <v>3554</v>
      </c>
      <c r="AB624" t="s">
        <v>3587</v>
      </c>
      <c r="AC624">
        <v>10</v>
      </c>
      <c r="AD624" t="s">
        <v>3570</v>
      </c>
      <c r="AE624" t="s">
        <v>3554</v>
      </c>
      <c r="AF624" t="s">
        <v>3587</v>
      </c>
      <c r="AG624">
        <v>10</v>
      </c>
      <c r="AH624" t="s">
        <v>3570</v>
      </c>
      <c r="AI624">
        <f t="shared" si="151"/>
        <v>41.597222222222221</v>
      </c>
      <c r="AJ624">
        <f t="shared" si="152"/>
        <v>41.597222222222221</v>
      </c>
      <c r="AK624" t="str">
        <f t="shared" si="153"/>
        <v/>
      </c>
      <c r="AL624" t="str">
        <f t="shared" si="154"/>
        <v/>
      </c>
      <c r="AM624">
        <f t="shared" si="155"/>
        <v>46.297297297297298</v>
      </c>
      <c r="AN624">
        <f t="shared" si="156"/>
        <v>46.297297297297298</v>
      </c>
      <c r="AO624" t="str">
        <f t="shared" si="157"/>
        <v/>
      </c>
      <c r="AP624" t="str">
        <f t="shared" si="158"/>
        <v/>
      </c>
    </row>
    <row r="625" spans="1:42" x14ac:dyDescent="0.3">
      <c r="A625" s="2">
        <v>45197</v>
      </c>
      <c r="B625" s="2">
        <v>45228</v>
      </c>
      <c r="C625">
        <v>31</v>
      </c>
      <c r="D625">
        <f t="shared" si="159"/>
        <v>22.263157894736842</v>
      </c>
      <c r="E625">
        <f t="shared" si="144"/>
        <v>22.263157894736842</v>
      </c>
      <c r="F625" t="str">
        <f t="shared" si="145"/>
        <v/>
      </c>
      <c r="G625" t="str">
        <f t="shared" si="146"/>
        <v/>
      </c>
      <c r="H625">
        <f t="shared" si="147"/>
        <v>17.636363636363637</v>
      </c>
      <c r="I625">
        <f t="shared" si="148"/>
        <v>17.636363636363637</v>
      </c>
      <c r="J625" t="str">
        <f t="shared" si="149"/>
        <v/>
      </c>
      <c r="K625" t="str">
        <f t="shared" si="150"/>
        <v/>
      </c>
      <c r="L625" t="s">
        <v>3537</v>
      </c>
      <c r="M625" t="s">
        <v>2780</v>
      </c>
      <c r="N625" t="s">
        <v>80</v>
      </c>
      <c r="O625" t="s">
        <v>33</v>
      </c>
      <c r="P625" t="s">
        <v>59</v>
      </c>
      <c r="Q625" t="s">
        <v>34</v>
      </c>
      <c r="R625" t="s">
        <v>42</v>
      </c>
      <c r="S625" t="s">
        <v>22</v>
      </c>
      <c r="T625" t="s">
        <v>22</v>
      </c>
      <c r="V625" t="s">
        <v>30</v>
      </c>
      <c r="W625">
        <v>15.957531985534059</v>
      </c>
      <c r="X625">
        <v>5.3945464785138597</v>
      </c>
      <c r="Y625">
        <v>301</v>
      </c>
      <c r="Z625" t="s">
        <v>3879</v>
      </c>
      <c r="AA625" t="s">
        <v>3554</v>
      </c>
      <c r="AB625" t="s">
        <v>3586</v>
      </c>
      <c r="AC625">
        <v>9</v>
      </c>
      <c r="AD625" t="s">
        <v>3569</v>
      </c>
      <c r="AE625" t="s">
        <v>3554</v>
      </c>
      <c r="AF625" t="s">
        <v>3587</v>
      </c>
      <c r="AG625">
        <v>10</v>
      </c>
      <c r="AH625" t="s">
        <v>3570</v>
      </c>
      <c r="AI625">
        <f t="shared" si="151"/>
        <v>39.197183098591552</v>
      </c>
      <c r="AJ625">
        <f t="shared" si="152"/>
        <v>39.197183098591552</v>
      </c>
      <c r="AK625" t="str">
        <f t="shared" si="153"/>
        <v/>
      </c>
      <c r="AL625" t="str">
        <f t="shared" si="154"/>
        <v/>
      </c>
      <c r="AM625">
        <f t="shared" si="155"/>
        <v>41.611111111111114</v>
      </c>
      <c r="AN625">
        <f t="shared" si="156"/>
        <v>41.611111111111114</v>
      </c>
      <c r="AO625" t="str">
        <f t="shared" si="157"/>
        <v/>
      </c>
      <c r="AP625" t="str">
        <f t="shared" si="158"/>
        <v/>
      </c>
    </row>
    <row r="626" spans="1:42" x14ac:dyDescent="0.3">
      <c r="A626" s="2">
        <v>45218</v>
      </c>
      <c r="B626" s="2">
        <v>45228</v>
      </c>
      <c r="C626">
        <v>10</v>
      </c>
      <c r="D626">
        <f t="shared" si="159"/>
        <v>22.263157894736842</v>
      </c>
      <c r="E626">
        <f t="shared" si="144"/>
        <v>22.263157894736842</v>
      </c>
      <c r="F626" t="str">
        <f t="shared" si="145"/>
        <v/>
      </c>
      <c r="G626" t="str">
        <f t="shared" si="146"/>
        <v/>
      </c>
      <c r="H626" t="str">
        <f t="shared" si="147"/>
        <v/>
      </c>
      <c r="I626" t="str">
        <f t="shared" si="148"/>
        <v/>
      </c>
      <c r="J626">
        <f t="shared" si="149"/>
        <v>20.5</v>
      </c>
      <c r="K626">
        <f t="shared" si="150"/>
        <v>20.5</v>
      </c>
      <c r="L626" t="s">
        <v>3538</v>
      </c>
      <c r="M626" t="s">
        <v>1705</v>
      </c>
      <c r="N626" t="s">
        <v>103</v>
      </c>
      <c r="O626" t="s">
        <v>17</v>
      </c>
      <c r="P626" t="s">
        <v>40</v>
      </c>
      <c r="Q626" t="s">
        <v>41</v>
      </c>
      <c r="R626" t="s">
        <v>35</v>
      </c>
      <c r="S626" t="s">
        <v>22</v>
      </c>
      <c r="T626" t="s">
        <v>22</v>
      </c>
      <c r="V626" t="s">
        <v>43</v>
      </c>
      <c r="W626">
        <v>88.497688852800707</v>
      </c>
      <c r="X626">
        <v>6.5234113674718124</v>
      </c>
      <c r="Y626">
        <v>301</v>
      </c>
      <c r="Z626" t="s">
        <v>3879</v>
      </c>
      <c r="AA626" t="s">
        <v>3554</v>
      </c>
      <c r="AB626" t="s">
        <v>3587</v>
      </c>
      <c r="AC626">
        <v>10</v>
      </c>
      <c r="AD626" t="s">
        <v>3570</v>
      </c>
      <c r="AE626" t="s">
        <v>3554</v>
      </c>
      <c r="AF626" t="s">
        <v>3587</v>
      </c>
      <c r="AG626">
        <v>10</v>
      </c>
      <c r="AH626" t="s">
        <v>3570</v>
      </c>
      <c r="AI626">
        <f t="shared" si="151"/>
        <v>39.197183098591552</v>
      </c>
      <c r="AJ626">
        <f t="shared" si="152"/>
        <v>39.197183098591552</v>
      </c>
      <c r="AK626" t="str">
        <f t="shared" si="153"/>
        <v/>
      </c>
      <c r="AL626" t="str">
        <f t="shared" si="154"/>
        <v/>
      </c>
      <c r="AM626" t="str">
        <f t="shared" si="155"/>
        <v/>
      </c>
      <c r="AN626" t="str">
        <f t="shared" si="156"/>
        <v/>
      </c>
      <c r="AO626">
        <f t="shared" si="157"/>
        <v>45.647058823529413</v>
      </c>
      <c r="AP626">
        <f t="shared" si="158"/>
        <v>45.647058823529413</v>
      </c>
    </row>
    <row r="627" spans="1:42" x14ac:dyDescent="0.3">
      <c r="A627" s="2">
        <v>45223</v>
      </c>
      <c r="B627" s="2">
        <v>45228</v>
      </c>
      <c r="C627">
        <v>5</v>
      </c>
      <c r="D627">
        <f t="shared" si="159"/>
        <v>22.263157894736842</v>
      </c>
      <c r="E627">
        <f t="shared" si="144"/>
        <v>22.263157894736842</v>
      </c>
      <c r="F627" t="str">
        <f t="shared" si="145"/>
        <v/>
      </c>
      <c r="G627" t="str">
        <f t="shared" si="146"/>
        <v/>
      </c>
      <c r="H627">
        <f t="shared" si="147"/>
        <v>17.636363636363637</v>
      </c>
      <c r="I627">
        <f t="shared" si="148"/>
        <v>17.636363636363637</v>
      </c>
      <c r="J627" t="str">
        <f t="shared" si="149"/>
        <v/>
      </c>
      <c r="K627" t="str">
        <f t="shared" si="150"/>
        <v/>
      </c>
      <c r="L627" t="s">
        <v>3538</v>
      </c>
      <c r="M627" t="s">
        <v>1095</v>
      </c>
      <c r="N627" t="s">
        <v>28</v>
      </c>
      <c r="O627" t="s">
        <v>51</v>
      </c>
      <c r="P627" t="s">
        <v>52</v>
      </c>
      <c r="Q627" t="s">
        <v>34</v>
      </c>
      <c r="R627" t="s">
        <v>42</v>
      </c>
      <c r="S627" t="s">
        <v>21</v>
      </c>
      <c r="T627" t="s">
        <v>3546</v>
      </c>
      <c r="U627" t="s">
        <v>2936</v>
      </c>
      <c r="V627" t="s">
        <v>63</v>
      </c>
      <c r="W627">
        <v>32.882784815278832</v>
      </c>
      <c r="X627">
        <v>5.7675161631734992</v>
      </c>
      <c r="Y627">
        <v>301</v>
      </c>
      <c r="Z627" t="s">
        <v>3879</v>
      </c>
      <c r="AA627" t="s">
        <v>3554</v>
      </c>
      <c r="AB627" t="s">
        <v>3587</v>
      </c>
      <c r="AC627">
        <v>10</v>
      </c>
      <c r="AD627" t="s">
        <v>3570</v>
      </c>
      <c r="AE627" t="s">
        <v>3554</v>
      </c>
      <c r="AF627" t="s">
        <v>3587</v>
      </c>
      <c r="AG627">
        <v>10</v>
      </c>
      <c r="AH627" t="s">
        <v>3570</v>
      </c>
      <c r="AI627">
        <f t="shared" si="151"/>
        <v>39.197183098591552</v>
      </c>
      <c r="AJ627">
        <f t="shared" si="152"/>
        <v>39.197183098591552</v>
      </c>
      <c r="AK627" t="str">
        <f t="shared" si="153"/>
        <v/>
      </c>
      <c r="AL627" t="str">
        <f t="shared" si="154"/>
        <v/>
      </c>
      <c r="AM627">
        <f t="shared" si="155"/>
        <v>41.611111111111114</v>
      </c>
      <c r="AN627">
        <f t="shared" si="156"/>
        <v>41.611111111111114</v>
      </c>
      <c r="AO627" t="str">
        <f t="shared" si="157"/>
        <v/>
      </c>
      <c r="AP627" t="str">
        <f t="shared" si="158"/>
        <v/>
      </c>
    </row>
    <row r="628" spans="1:42" x14ac:dyDescent="0.3">
      <c r="A628" s="2">
        <v>45225</v>
      </c>
      <c r="B628" s="2">
        <v>45229</v>
      </c>
      <c r="C628">
        <v>4</v>
      </c>
      <c r="D628">
        <f t="shared" si="159"/>
        <v>21.35</v>
      </c>
      <c r="E628">
        <f t="shared" si="144"/>
        <v>21.35</v>
      </c>
      <c r="F628">
        <f t="shared" si="145"/>
        <v>36.666666666666664</v>
      </c>
      <c r="G628">
        <f t="shared" si="146"/>
        <v>36.666666666666664</v>
      </c>
      <c r="H628" t="str">
        <f t="shared" si="147"/>
        <v/>
      </c>
      <c r="I628" t="str">
        <f t="shared" si="148"/>
        <v/>
      </c>
      <c r="J628" t="str">
        <f t="shared" si="149"/>
        <v/>
      </c>
      <c r="K628" t="str">
        <f t="shared" si="150"/>
        <v/>
      </c>
      <c r="L628" t="s">
        <v>3538</v>
      </c>
      <c r="M628" t="s">
        <v>3531</v>
      </c>
      <c r="N628" t="s">
        <v>103</v>
      </c>
      <c r="O628" t="s">
        <v>58</v>
      </c>
      <c r="P628" t="s">
        <v>52</v>
      </c>
      <c r="Q628" t="s">
        <v>34</v>
      </c>
      <c r="R628" t="s">
        <v>20</v>
      </c>
      <c r="S628" t="s">
        <v>21</v>
      </c>
      <c r="T628" t="s">
        <v>3546</v>
      </c>
      <c r="U628" t="s">
        <v>3532</v>
      </c>
      <c r="V628" t="s">
        <v>30</v>
      </c>
      <c r="W628">
        <v>105.3609378871719</v>
      </c>
      <c r="X628">
        <v>6.5396414402564282</v>
      </c>
      <c r="Y628">
        <v>302</v>
      </c>
      <c r="Z628" t="s">
        <v>3686</v>
      </c>
      <c r="AA628" t="s">
        <v>3554</v>
      </c>
      <c r="AB628" t="s">
        <v>3587</v>
      </c>
      <c r="AC628">
        <v>10</v>
      </c>
      <c r="AD628" t="s">
        <v>3570</v>
      </c>
      <c r="AE628" t="s">
        <v>3554</v>
      </c>
      <c r="AF628" t="s">
        <v>3587</v>
      </c>
      <c r="AG628">
        <v>10</v>
      </c>
      <c r="AH628" t="s">
        <v>3570</v>
      </c>
      <c r="AI628">
        <f t="shared" si="151"/>
        <v>40.75</v>
      </c>
      <c r="AJ628">
        <f t="shared" si="152"/>
        <v>40.75</v>
      </c>
      <c r="AK628">
        <f t="shared" si="153"/>
        <v>28.111111111111111</v>
      </c>
      <c r="AL628">
        <f t="shared" si="154"/>
        <v>28.111111111111111</v>
      </c>
      <c r="AM628" t="str">
        <f t="shared" si="155"/>
        <v/>
      </c>
      <c r="AN628" t="str">
        <f t="shared" si="156"/>
        <v/>
      </c>
      <c r="AO628" t="str">
        <f t="shared" si="157"/>
        <v/>
      </c>
      <c r="AP628" t="str">
        <f t="shared" si="158"/>
        <v/>
      </c>
    </row>
    <row r="629" spans="1:42" x14ac:dyDescent="0.3">
      <c r="A629" s="2">
        <v>45196</v>
      </c>
      <c r="B629" s="2">
        <v>45230</v>
      </c>
      <c r="C629">
        <v>34</v>
      </c>
      <c r="D629">
        <f t="shared" si="159"/>
        <v>22.714285714285715</v>
      </c>
      <c r="E629">
        <f t="shared" si="144"/>
        <v>22.714285714285715</v>
      </c>
      <c r="F629" t="str">
        <f t="shared" si="145"/>
        <v/>
      </c>
      <c r="G629" t="str">
        <f t="shared" si="146"/>
        <v/>
      </c>
      <c r="H629">
        <f t="shared" si="147"/>
        <v>20.333333333333332</v>
      </c>
      <c r="I629">
        <f t="shared" si="148"/>
        <v>20.333333333333332</v>
      </c>
      <c r="J629" t="str">
        <f t="shared" si="149"/>
        <v/>
      </c>
      <c r="K629" t="str">
        <f t="shared" si="150"/>
        <v/>
      </c>
      <c r="L629" t="s">
        <v>3537</v>
      </c>
      <c r="M629" t="s">
        <v>570</v>
      </c>
      <c r="N629" t="s">
        <v>118</v>
      </c>
      <c r="O629" t="s">
        <v>17</v>
      </c>
      <c r="P629" t="s">
        <v>40</v>
      </c>
      <c r="Q629" t="s">
        <v>41</v>
      </c>
      <c r="R629" t="s">
        <v>42</v>
      </c>
      <c r="S629" t="s">
        <v>22</v>
      </c>
      <c r="T629" t="s">
        <v>22</v>
      </c>
      <c r="V629" t="s">
        <v>30</v>
      </c>
      <c r="W629">
        <v>68.767243538086475</v>
      </c>
      <c r="X629">
        <v>6.8768146698891872</v>
      </c>
      <c r="Y629">
        <v>303</v>
      </c>
      <c r="Z629" t="s">
        <v>3826</v>
      </c>
      <c r="AA629" t="s">
        <v>3554</v>
      </c>
      <c r="AB629" t="s">
        <v>3586</v>
      </c>
      <c r="AC629">
        <v>9</v>
      </c>
      <c r="AD629" t="s">
        <v>3569</v>
      </c>
      <c r="AE629" t="s">
        <v>3554</v>
      </c>
      <c r="AF629" t="s">
        <v>3587</v>
      </c>
      <c r="AG629">
        <v>10</v>
      </c>
      <c r="AH629" t="s">
        <v>3570</v>
      </c>
      <c r="AI629">
        <f t="shared" si="151"/>
        <v>41.941176470588232</v>
      </c>
      <c r="AJ629">
        <f t="shared" si="152"/>
        <v>41.941176470588232</v>
      </c>
      <c r="AK629" t="str">
        <f t="shared" si="153"/>
        <v/>
      </c>
      <c r="AL629" t="str">
        <f t="shared" si="154"/>
        <v/>
      </c>
      <c r="AM629">
        <f t="shared" si="155"/>
        <v>47.575757575757578</v>
      </c>
      <c r="AN629">
        <f t="shared" si="156"/>
        <v>47.575757575757578</v>
      </c>
      <c r="AO629" t="str">
        <f t="shared" si="157"/>
        <v/>
      </c>
      <c r="AP629" t="str">
        <f t="shared" si="158"/>
        <v/>
      </c>
    </row>
    <row r="630" spans="1:42" x14ac:dyDescent="0.3">
      <c r="A630" s="2">
        <v>45173</v>
      </c>
      <c r="B630" s="2">
        <v>45230</v>
      </c>
      <c r="C630">
        <v>57</v>
      </c>
      <c r="D630">
        <f t="shared" si="159"/>
        <v>22.714285714285715</v>
      </c>
      <c r="E630">
        <f t="shared" si="144"/>
        <v>22.714285714285715</v>
      </c>
      <c r="F630" t="str">
        <f t="shared" si="145"/>
        <v/>
      </c>
      <c r="G630" t="str">
        <f t="shared" si="146"/>
        <v/>
      </c>
      <c r="H630">
        <f t="shared" si="147"/>
        <v>20.333333333333332</v>
      </c>
      <c r="I630">
        <f t="shared" si="148"/>
        <v>20.333333333333332</v>
      </c>
      <c r="J630" t="str">
        <f t="shared" si="149"/>
        <v/>
      </c>
      <c r="K630" t="str">
        <f t="shared" si="150"/>
        <v/>
      </c>
      <c r="L630" t="s">
        <v>3537</v>
      </c>
      <c r="M630" t="s">
        <v>961</v>
      </c>
      <c r="N630" t="s">
        <v>118</v>
      </c>
      <c r="O630" t="s">
        <v>51</v>
      </c>
      <c r="P630" t="s">
        <v>59</v>
      </c>
      <c r="Q630" t="s">
        <v>19</v>
      </c>
      <c r="R630" t="s">
        <v>42</v>
      </c>
      <c r="S630" t="s">
        <v>21</v>
      </c>
      <c r="T630" t="s">
        <v>3546</v>
      </c>
      <c r="U630" t="s">
        <v>962</v>
      </c>
      <c r="V630" t="s">
        <v>144</v>
      </c>
      <c r="W630">
        <v>69.621304604398205</v>
      </c>
      <c r="X630">
        <v>6.6662751103175486</v>
      </c>
      <c r="Y630">
        <v>303</v>
      </c>
      <c r="Z630" t="s">
        <v>3826</v>
      </c>
      <c r="AA630" t="s">
        <v>3554</v>
      </c>
      <c r="AB630" t="s">
        <v>3586</v>
      </c>
      <c r="AC630">
        <v>9</v>
      </c>
      <c r="AD630" t="s">
        <v>3569</v>
      </c>
      <c r="AE630" t="s">
        <v>3554</v>
      </c>
      <c r="AF630" t="s">
        <v>3587</v>
      </c>
      <c r="AG630">
        <v>10</v>
      </c>
      <c r="AH630" t="s">
        <v>3570</v>
      </c>
      <c r="AI630">
        <f t="shared" si="151"/>
        <v>41.941176470588232</v>
      </c>
      <c r="AJ630">
        <f t="shared" si="152"/>
        <v>41.941176470588232</v>
      </c>
      <c r="AK630" t="str">
        <f t="shared" si="153"/>
        <v/>
      </c>
      <c r="AL630" t="str">
        <f t="shared" si="154"/>
        <v/>
      </c>
      <c r="AM630">
        <f t="shared" si="155"/>
        <v>47.575757575757578</v>
      </c>
      <c r="AN630">
        <f t="shared" si="156"/>
        <v>47.575757575757578</v>
      </c>
      <c r="AO630" t="str">
        <f t="shared" si="157"/>
        <v/>
      </c>
      <c r="AP630" t="str">
        <f t="shared" si="158"/>
        <v/>
      </c>
    </row>
    <row r="631" spans="1:42" x14ac:dyDescent="0.3">
      <c r="A631" s="2">
        <v>45224</v>
      </c>
      <c r="B631" s="2">
        <v>45231</v>
      </c>
      <c r="C631">
        <v>7</v>
      </c>
      <c r="D631">
        <f t="shared" si="159"/>
        <v>19.399999999999999</v>
      </c>
      <c r="E631">
        <f t="shared" si="144"/>
        <v>19.399999999999999</v>
      </c>
      <c r="F631">
        <f t="shared" si="145"/>
        <v>8.3333333333333339</v>
      </c>
      <c r="G631">
        <f t="shared" si="146"/>
        <v>8.3333333333333339</v>
      </c>
      <c r="H631" t="str">
        <f t="shared" si="147"/>
        <v/>
      </c>
      <c r="I631" t="str">
        <f t="shared" si="148"/>
        <v/>
      </c>
      <c r="J631" t="str">
        <f t="shared" si="149"/>
        <v/>
      </c>
      <c r="K631" t="str">
        <f t="shared" si="150"/>
        <v/>
      </c>
      <c r="L631" t="s">
        <v>3538</v>
      </c>
      <c r="M631" t="s">
        <v>1151</v>
      </c>
      <c r="N631" t="s">
        <v>103</v>
      </c>
      <c r="O631" t="s">
        <v>46</v>
      </c>
      <c r="P631" t="s">
        <v>18</v>
      </c>
      <c r="Q631" t="s">
        <v>19</v>
      </c>
      <c r="R631" t="s">
        <v>20</v>
      </c>
      <c r="S631" t="s">
        <v>21</v>
      </c>
      <c r="T631" t="s">
        <v>3546</v>
      </c>
      <c r="U631" t="s">
        <v>3513</v>
      </c>
      <c r="V631" t="s">
        <v>76</v>
      </c>
      <c r="W631">
        <v>101.1627856547255</v>
      </c>
      <c r="X631">
        <v>7.7939905787288222</v>
      </c>
      <c r="Y631">
        <v>304</v>
      </c>
      <c r="Z631" t="s">
        <v>3677</v>
      </c>
      <c r="AA631" t="s">
        <v>3554</v>
      </c>
      <c r="AB631" t="s">
        <v>3587</v>
      </c>
      <c r="AC631">
        <v>10</v>
      </c>
      <c r="AD631" t="s">
        <v>3570</v>
      </c>
      <c r="AE631" t="s">
        <v>3554</v>
      </c>
      <c r="AF631" t="s">
        <v>3587</v>
      </c>
      <c r="AG631">
        <v>11</v>
      </c>
      <c r="AH631" t="s">
        <v>3571</v>
      </c>
      <c r="AI631">
        <f t="shared" si="151"/>
        <v>40.871428571428574</v>
      </c>
      <c r="AJ631">
        <f t="shared" si="152"/>
        <v>40.871428571428574</v>
      </c>
      <c r="AK631">
        <f t="shared" si="153"/>
        <v>27</v>
      </c>
      <c r="AL631">
        <f t="shared" si="154"/>
        <v>27</v>
      </c>
      <c r="AM631" t="str">
        <f t="shared" si="155"/>
        <v/>
      </c>
      <c r="AN631" t="str">
        <f t="shared" si="156"/>
        <v/>
      </c>
      <c r="AO631" t="str">
        <f t="shared" si="157"/>
        <v/>
      </c>
      <c r="AP631" t="str">
        <f t="shared" si="158"/>
        <v/>
      </c>
    </row>
    <row r="632" spans="1:42" x14ac:dyDescent="0.3">
      <c r="A632" s="2">
        <v>45229</v>
      </c>
      <c r="B632" s="2">
        <v>45231</v>
      </c>
      <c r="C632">
        <v>2</v>
      </c>
      <c r="D632">
        <f t="shared" si="159"/>
        <v>19.399999999999999</v>
      </c>
      <c r="E632">
        <f t="shared" si="144"/>
        <v>19.399999999999999</v>
      </c>
      <c r="F632" t="str">
        <f t="shared" si="145"/>
        <v/>
      </c>
      <c r="G632" t="str">
        <f t="shared" si="146"/>
        <v/>
      </c>
      <c r="H632">
        <f t="shared" si="147"/>
        <v>20.25</v>
      </c>
      <c r="I632">
        <f t="shared" si="148"/>
        <v>20.25</v>
      </c>
      <c r="J632" t="str">
        <f t="shared" si="149"/>
        <v/>
      </c>
      <c r="K632" t="str">
        <f t="shared" si="150"/>
        <v/>
      </c>
      <c r="L632" t="s">
        <v>3538</v>
      </c>
      <c r="M632" t="s">
        <v>2282</v>
      </c>
      <c r="N632" t="s">
        <v>118</v>
      </c>
      <c r="O632" t="s">
        <v>17</v>
      </c>
      <c r="P632" t="s">
        <v>18</v>
      </c>
      <c r="Q632" t="s">
        <v>34</v>
      </c>
      <c r="R632" t="s">
        <v>42</v>
      </c>
      <c r="S632" t="s">
        <v>21</v>
      </c>
      <c r="T632" t="s">
        <v>21</v>
      </c>
      <c r="U632" t="s">
        <v>3197</v>
      </c>
      <c r="V632" t="s">
        <v>63</v>
      </c>
      <c r="W632">
        <v>80.110646474316425</v>
      </c>
      <c r="X632">
        <v>7.1359653107016587</v>
      </c>
      <c r="Y632">
        <v>304</v>
      </c>
      <c r="Z632" t="s">
        <v>3677</v>
      </c>
      <c r="AA632" t="s">
        <v>3554</v>
      </c>
      <c r="AB632" t="s">
        <v>3587</v>
      </c>
      <c r="AC632">
        <v>10</v>
      </c>
      <c r="AD632" t="s">
        <v>3570</v>
      </c>
      <c r="AE632" t="s">
        <v>3554</v>
      </c>
      <c r="AF632" t="s">
        <v>3587</v>
      </c>
      <c r="AG632">
        <v>11</v>
      </c>
      <c r="AH632" t="s">
        <v>3571</v>
      </c>
      <c r="AI632">
        <f t="shared" si="151"/>
        <v>40.871428571428574</v>
      </c>
      <c r="AJ632">
        <f t="shared" si="152"/>
        <v>40.871428571428574</v>
      </c>
      <c r="AK632" t="str">
        <f t="shared" si="153"/>
        <v/>
      </c>
      <c r="AL632" t="str">
        <f t="shared" si="154"/>
        <v/>
      </c>
      <c r="AM632">
        <f t="shared" si="155"/>
        <v>46.235294117647058</v>
      </c>
      <c r="AN632">
        <f t="shared" si="156"/>
        <v>46.235294117647058</v>
      </c>
      <c r="AO632" t="str">
        <f t="shared" si="157"/>
        <v/>
      </c>
      <c r="AP632" t="str">
        <f t="shared" si="158"/>
        <v/>
      </c>
    </row>
    <row r="633" spans="1:42" x14ac:dyDescent="0.3">
      <c r="A633" s="2">
        <v>45136</v>
      </c>
      <c r="B633" s="2">
        <v>45232</v>
      </c>
      <c r="C633">
        <v>96</v>
      </c>
      <c r="D633">
        <f t="shared" si="159"/>
        <v>18.526315789473685</v>
      </c>
      <c r="E633">
        <f t="shared" si="144"/>
        <v>18.526315789473685</v>
      </c>
      <c r="F633" t="str">
        <f t="shared" si="145"/>
        <v/>
      </c>
      <c r="G633" t="str">
        <f t="shared" si="146"/>
        <v/>
      </c>
      <c r="H633" t="str">
        <f t="shared" si="147"/>
        <v/>
      </c>
      <c r="I633" t="str">
        <f t="shared" si="148"/>
        <v/>
      </c>
      <c r="J633">
        <f t="shared" si="149"/>
        <v>29.2</v>
      </c>
      <c r="K633">
        <f t="shared" si="150"/>
        <v>29.2</v>
      </c>
      <c r="L633" t="s">
        <v>3540</v>
      </c>
      <c r="M633" t="s">
        <v>2216</v>
      </c>
      <c r="N633" t="s">
        <v>39</v>
      </c>
      <c r="O633" t="s">
        <v>58</v>
      </c>
      <c r="P633" t="s">
        <v>59</v>
      </c>
      <c r="Q633" t="s">
        <v>34</v>
      </c>
      <c r="R633" t="s">
        <v>35</v>
      </c>
      <c r="S633" t="s">
        <v>22</v>
      </c>
      <c r="T633" t="s">
        <v>22</v>
      </c>
      <c r="V633" t="s">
        <v>24</v>
      </c>
      <c r="W633">
        <v>102.9215275814058</v>
      </c>
      <c r="X633">
        <v>5.8362895763256004</v>
      </c>
      <c r="Y633">
        <v>305</v>
      </c>
      <c r="Z633" t="s">
        <v>3735</v>
      </c>
      <c r="AA633" t="s">
        <v>3554</v>
      </c>
      <c r="AB633" t="s">
        <v>3586</v>
      </c>
      <c r="AC633">
        <v>7</v>
      </c>
      <c r="AD633" t="s">
        <v>3567</v>
      </c>
      <c r="AE633" t="s">
        <v>3554</v>
      </c>
      <c r="AF633" t="s">
        <v>3587</v>
      </c>
      <c r="AG633">
        <v>11</v>
      </c>
      <c r="AH633" t="s">
        <v>3571</v>
      </c>
      <c r="AI633">
        <f t="shared" si="151"/>
        <v>41.027777777777779</v>
      </c>
      <c r="AJ633">
        <f t="shared" si="152"/>
        <v>41.027777777777779</v>
      </c>
      <c r="AK633" t="str">
        <f t="shared" si="153"/>
        <v/>
      </c>
      <c r="AL633" t="str">
        <f t="shared" si="154"/>
        <v/>
      </c>
      <c r="AM633" t="str">
        <f t="shared" si="155"/>
        <v/>
      </c>
      <c r="AN633" t="str">
        <f t="shared" si="156"/>
        <v/>
      </c>
      <c r="AO633">
        <f t="shared" si="157"/>
        <v>48.444444444444443</v>
      </c>
      <c r="AP633">
        <f t="shared" si="158"/>
        <v>48.444444444444443</v>
      </c>
    </row>
    <row r="634" spans="1:42" x14ac:dyDescent="0.3">
      <c r="A634" s="2">
        <v>45230</v>
      </c>
      <c r="B634" s="2">
        <v>45232</v>
      </c>
      <c r="C634">
        <v>2</v>
      </c>
      <c r="D634">
        <f t="shared" si="159"/>
        <v>18.526315789473685</v>
      </c>
      <c r="E634">
        <f t="shared" si="144"/>
        <v>18.526315789473685</v>
      </c>
      <c r="F634" t="str">
        <f t="shared" si="145"/>
        <v/>
      </c>
      <c r="G634" t="str">
        <f t="shared" si="146"/>
        <v/>
      </c>
      <c r="H634">
        <f t="shared" si="147"/>
        <v>15.7</v>
      </c>
      <c r="I634">
        <f t="shared" si="148"/>
        <v>15.7</v>
      </c>
      <c r="J634" t="str">
        <f t="shared" si="149"/>
        <v/>
      </c>
      <c r="K634" t="str">
        <f t="shared" si="150"/>
        <v/>
      </c>
      <c r="L634" t="s">
        <v>3538</v>
      </c>
      <c r="M634" t="s">
        <v>2677</v>
      </c>
      <c r="N634" t="s">
        <v>80</v>
      </c>
      <c r="O634" t="s">
        <v>58</v>
      </c>
      <c r="P634" t="s">
        <v>52</v>
      </c>
      <c r="Q634" t="s">
        <v>92</v>
      </c>
      <c r="R634" t="s">
        <v>42</v>
      </c>
      <c r="S634" t="s">
        <v>22</v>
      </c>
      <c r="T634" t="s">
        <v>22</v>
      </c>
      <c r="V634" t="s">
        <v>43</v>
      </c>
      <c r="W634">
        <v>10.24449067980688</v>
      </c>
      <c r="X634">
        <v>4.8595633009285244</v>
      </c>
      <c r="Y634">
        <v>305</v>
      </c>
      <c r="Z634" t="s">
        <v>3735</v>
      </c>
      <c r="AA634" t="s">
        <v>3554</v>
      </c>
      <c r="AB634" t="s">
        <v>3587</v>
      </c>
      <c r="AC634">
        <v>10</v>
      </c>
      <c r="AD634" t="s">
        <v>3570</v>
      </c>
      <c r="AE634" t="s">
        <v>3554</v>
      </c>
      <c r="AF634" t="s">
        <v>3587</v>
      </c>
      <c r="AG634">
        <v>11</v>
      </c>
      <c r="AH634" t="s">
        <v>3571</v>
      </c>
      <c r="AI634">
        <f t="shared" si="151"/>
        <v>41.027777777777779</v>
      </c>
      <c r="AJ634">
        <f t="shared" si="152"/>
        <v>41.027777777777779</v>
      </c>
      <c r="AK634" t="str">
        <f t="shared" si="153"/>
        <v/>
      </c>
      <c r="AL634" t="str">
        <f t="shared" si="154"/>
        <v/>
      </c>
      <c r="AM634">
        <f t="shared" si="155"/>
        <v>44.942857142857143</v>
      </c>
      <c r="AN634">
        <f t="shared" si="156"/>
        <v>44.942857142857143</v>
      </c>
      <c r="AO634" t="str">
        <f t="shared" si="157"/>
        <v/>
      </c>
      <c r="AP634" t="str">
        <f t="shared" si="158"/>
        <v/>
      </c>
    </row>
    <row r="635" spans="1:42" x14ac:dyDescent="0.3">
      <c r="A635" s="2">
        <v>45198</v>
      </c>
      <c r="B635" s="2">
        <v>45232</v>
      </c>
      <c r="C635">
        <v>34</v>
      </c>
      <c r="D635">
        <f t="shared" si="159"/>
        <v>18.526315789473685</v>
      </c>
      <c r="E635">
        <f t="shared" si="144"/>
        <v>18.526315789473685</v>
      </c>
      <c r="F635">
        <f t="shared" si="145"/>
        <v>12.25</v>
      </c>
      <c r="G635">
        <f t="shared" si="146"/>
        <v>12.25</v>
      </c>
      <c r="H635" t="str">
        <f t="shared" si="147"/>
        <v/>
      </c>
      <c r="I635" t="str">
        <f t="shared" si="148"/>
        <v/>
      </c>
      <c r="J635" t="str">
        <f t="shared" si="149"/>
        <v/>
      </c>
      <c r="K635" t="str">
        <f t="shared" si="150"/>
        <v/>
      </c>
      <c r="L635" t="s">
        <v>3537</v>
      </c>
      <c r="M635" t="s">
        <v>1345</v>
      </c>
      <c r="N635" t="s">
        <v>80</v>
      </c>
      <c r="O635" t="s">
        <v>58</v>
      </c>
      <c r="P635" t="s">
        <v>119</v>
      </c>
      <c r="Q635" t="s">
        <v>120</v>
      </c>
      <c r="R635" t="s">
        <v>20</v>
      </c>
      <c r="S635" t="s">
        <v>21</v>
      </c>
      <c r="T635" t="s">
        <v>21</v>
      </c>
      <c r="U635" t="s">
        <v>1346</v>
      </c>
      <c r="V635" t="s">
        <v>76</v>
      </c>
      <c r="W635">
        <v>23.164659088777551</v>
      </c>
      <c r="X635">
        <v>4.8054616343401202</v>
      </c>
      <c r="Y635">
        <v>305</v>
      </c>
      <c r="Z635" t="s">
        <v>3735</v>
      </c>
      <c r="AA635" t="s">
        <v>3554</v>
      </c>
      <c r="AB635" t="s">
        <v>3586</v>
      </c>
      <c r="AC635">
        <v>9</v>
      </c>
      <c r="AD635" t="s">
        <v>3569</v>
      </c>
      <c r="AE635" t="s">
        <v>3554</v>
      </c>
      <c r="AF635" t="s">
        <v>3587</v>
      </c>
      <c r="AG635">
        <v>11</v>
      </c>
      <c r="AH635" t="s">
        <v>3571</v>
      </c>
      <c r="AI635">
        <f t="shared" si="151"/>
        <v>41.027777777777779</v>
      </c>
      <c r="AJ635">
        <f t="shared" si="152"/>
        <v>41.027777777777779</v>
      </c>
      <c r="AK635">
        <f t="shared" si="153"/>
        <v>26.789473684210527</v>
      </c>
      <c r="AL635">
        <f t="shared" si="154"/>
        <v>26.789473684210527</v>
      </c>
      <c r="AM635" t="str">
        <f t="shared" si="155"/>
        <v/>
      </c>
      <c r="AN635" t="str">
        <f t="shared" si="156"/>
        <v/>
      </c>
      <c r="AO635" t="str">
        <f t="shared" si="157"/>
        <v/>
      </c>
      <c r="AP635" t="str">
        <f t="shared" si="158"/>
        <v/>
      </c>
    </row>
    <row r="636" spans="1:42" x14ac:dyDescent="0.3">
      <c r="A636" s="2">
        <v>45223</v>
      </c>
      <c r="B636" s="2">
        <v>45232</v>
      </c>
      <c r="C636">
        <v>9</v>
      </c>
      <c r="D636">
        <f t="shared" si="159"/>
        <v>18.526315789473685</v>
      </c>
      <c r="E636">
        <f t="shared" si="144"/>
        <v>18.526315789473685</v>
      </c>
      <c r="F636" t="str">
        <f t="shared" si="145"/>
        <v/>
      </c>
      <c r="G636" t="str">
        <f t="shared" si="146"/>
        <v/>
      </c>
      <c r="H636">
        <f t="shared" si="147"/>
        <v>15.7</v>
      </c>
      <c r="I636">
        <f t="shared" si="148"/>
        <v>15.7</v>
      </c>
      <c r="J636" t="str">
        <f t="shared" si="149"/>
        <v/>
      </c>
      <c r="K636" t="str">
        <f t="shared" si="150"/>
        <v/>
      </c>
      <c r="L636" t="s">
        <v>3538</v>
      </c>
      <c r="M636" t="s">
        <v>2524</v>
      </c>
      <c r="N636" t="s">
        <v>28</v>
      </c>
      <c r="O636" t="s">
        <v>58</v>
      </c>
      <c r="P636" t="s">
        <v>59</v>
      </c>
      <c r="Q636" t="s">
        <v>19</v>
      </c>
      <c r="R636" t="s">
        <v>42</v>
      </c>
      <c r="S636" t="s">
        <v>21</v>
      </c>
      <c r="T636" t="s">
        <v>21</v>
      </c>
      <c r="U636" t="s">
        <v>2525</v>
      </c>
      <c r="V636" t="s">
        <v>76</v>
      </c>
      <c r="W636">
        <v>35.74636663142838</v>
      </c>
      <c r="X636">
        <v>5.1598973797006584</v>
      </c>
      <c r="Y636">
        <v>305</v>
      </c>
      <c r="Z636" t="s">
        <v>3735</v>
      </c>
      <c r="AA636" t="s">
        <v>3554</v>
      </c>
      <c r="AB636" t="s">
        <v>3587</v>
      </c>
      <c r="AC636">
        <v>10</v>
      </c>
      <c r="AD636" t="s">
        <v>3570</v>
      </c>
      <c r="AE636" t="s">
        <v>3554</v>
      </c>
      <c r="AF636" t="s">
        <v>3587</v>
      </c>
      <c r="AG636">
        <v>11</v>
      </c>
      <c r="AH636" t="s">
        <v>3571</v>
      </c>
      <c r="AI636">
        <f t="shared" si="151"/>
        <v>41.027777777777779</v>
      </c>
      <c r="AJ636">
        <f t="shared" si="152"/>
        <v>41.027777777777779</v>
      </c>
      <c r="AK636" t="str">
        <f t="shared" si="153"/>
        <v/>
      </c>
      <c r="AL636" t="str">
        <f t="shared" si="154"/>
        <v/>
      </c>
      <c r="AM636">
        <f t="shared" si="155"/>
        <v>44.942857142857143</v>
      </c>
      <c r="AN636">
        <f t="shared" si="156"/>
        <v>44.942857142857143</v>
      </c>
      <c r="AO636" t="str">
        <f t="shared" si="157"/>
        <v/>
      </c>
      <c r="AP636" t="str">
        <f t="shared" si="158"/>
        <v/>
      </c>
    </row>
    <row r="637" spans="1:42" x14ac:dyDescent="0.3">
      <c r="A637" s="2">
        <v>45228</v>
      </c>
      <c r="B637" s="2">
        <v>45232</v>
      </c>
      <c r="C637">
        <v>4</v>
      </c>
      <c r="D637">
        <f t="shared" si="159"/>
        <v>18.526315789473685</v>
      </c>
      <c r="E637">
        <f t="shared" si="144"/>
        <v>18.526315789473685</v>
      </c>
      <c r="F637">
        <f t="shared" si="145"/>
        <v>12.25</v>
      </c>
      <c r="G637">
        <f t="shared" si="146"/>
        <v>12.25</v>
      </c>
      <c r="H637" t="str">
        <f t="shared" si="147"/>
        <v/>
      </c>
      <c r="I637" t="str">
        <f t="shared" si="148"/>
        <v/>
      </c>
      <c r="J637" t="str">
        <f t="shared" si="149"/>
        <v/>
      </c>
      <c r="K637" t="str">
        <f t="shared" si="150"/>
        <v/>
      </c>
      <c r="L637" t="s">
        <v>3538</v>
      </c>
      <c r="M637" t="s">
        <v>1711</v>
      </c>
      <c r="N637" t="s">
        <v>28</v>
      </c>
      <c r="O637" t="s">
        <v>51</v>
      </c>
      <c r="P637" t="s">
        <v>52</v>
      </c>
      <c r="Q637" t="s">
        <v>34</v>
      </c>
      <c r="R637" t="s">
        <v>20</v>
      </c>
      <c r="S637" t="s">
        <v>21</v>
      </c>
      <c r="T637" t="s">
        <v>21</v>
      </c>
      <c r="U637" t="s">
        <v>2511</v>
      </c>
      <c r="V637" t="s">
        <v>54</v>
      </c>
      <c r="W637">
        <v>40.2103482646394</v>
      </c>
      <c r="X637">
        <v>5.9743340101354434</v>
      </c>
      <c r="Y637">
        <v>305</v>
      </c>
      <c r="Z637" t="s">
        <v>3735</v>
      </c>
      <c r="AA637" t="s">
        <v>3554</v>
      </c>
      <c r="AB637" t="s">
        <v>3587</v>
      </c>
      <c r="AC637">
        <v>10</v>
      </c>
      <c r="AD637" t="s">
        <v>3570</v>
      </c>
      <c r="AE637" t="s">
        <v>3554</v>
      </c>
      <c r="AF637" t="s">
        <v>3587</v>
      </c>
      <c r="AG637">
        <v>11</v>
      </c>
      <c r="AH637" t="s">
        <v>3571</v>
      </c>
      <c r="AI637">
        <f t="shared" si="151"/>
        <v>41.027777777777779</v>
      </c>
      <c r="AJ637">
        <f t="shared" si="152"/>
        <v>41.027777777777779</v>
      </c>
      <c r="AK637">
        <f t="shared" si="153"/>
        <v>26.789473684210527</v>
      </c>
      <c r="AL637">
        <f t="shared" si="154"/>
        <v>26.789473684210527</v>
      </c>
      <c r="AM637" t="str">
        <f t="shared" si="155"/>
        <v/>
      </c>
      <c r="AN637" t="str">
        <f t="shared" si="156"/>
        <v/>
      </c>
      <c r="AO637" t="str">
        <f t="shared" si="157"/>
        <v/>
      </c>
      <c r="AP637" t="str">
        <f t="shared" si="158"/>
        <v/>
      </c>
    </row>
    <row r="638" spans="1:42" x14ac:dyDescent="0.3">
      <c r="A638" s="2">
        <v>45193</v>
      </c>
      <c r="B638" s="2">
        <v>45233</v>
      </c>
      <c r="C638">
        <v>40</v>
      </c>
      <c r="D638">
        <f t="shared" si="159"/>
        <v>20.894736842105264</v>
      </c>
      <c r="E638">
        <f t="shared" si="144"/>
        <v>20.894736842105264</v>
      </c>
      <c r="F638" t="str">
        <f t="shared" si="145"/>
        <v/>
      </c>
      <c r="G638" t="str">
        <f t="shared" si="146"/>
        <v/>
      </c>
      <c r="H638" t="str">
        <f t="shared" si="147"/>
        <v/>
      </c>
      <c r="I638" t="str">
        <f t="shared" si="148"/>
        <v/>
      </c>
      <c r="J638">
        <f t="shared" si="149"/>
        <v>36.799999999999997</v>
      </c>
      <c r="K638">
        <f t="shared" si="150"/>
        <v>36.799999999999997</v>
      </c>
      <c r="L638" t="s">
        <v>3537</v>
      </c>
      <c r="M638" t="s">
        <v>1787</v>
      </c>
      <c r="N638" t="s">
        <v>39</v>
      </c>
      <c r="O638" t="s">
        <v>46</v>
      </c>
      <c r="P638" t="s">
        <v>18</v>
      </c>
      <c r="Q638" t="s">
        <v>19</v>
      </c>
      <c r="R638" t="s">
        <v>35</v>
      </c>
      <c r="S638" t="s">
        <v>21</v>
      </c>
      <c r="T638" t="s">
        <v>3546</v>
      </c>
      <c r="U638" t="s">
        <v>3176</v>
      </c>
      <c r="V638" t="s">
        <v>76</v>
      </c>
      <c r="W638">
        <v>131.48962180858891</v>
      </c>
      <c r="X638">
        <v>5.7759455087957727</v>
      </c>
      <c r="Y638">
        <v>306</v>
      </c>
      <c r="Z638" t="s">
        <v>3942</v>
      </c>
      <c r="AA638" t="s">
        <v>3554</v>
      </c>
      <c r="AB638" t="s">
        <v>3586</v>
      </c>
      <c r="AC638">
        <v>9</v>
      </c>
      <c r="AD638" t="s">
        <v>3569</v>
      </c>
      <c r="AE638" t="s">
        <v>3554</v>
      </c>
      <c r="AF638" t="s">
        <v>3587</v>
      </c>
      <c r="AG638">
        <v>11</v>
      </c>
      <c r="AH638" t="s">
        <v>3571</v>
      </c>
      <c r="AI638">
        <f t="shared" si="151"/>
        <v>39.611111111111114</v>
      </c>
      <c r="AJ638">
        <f t="shared" si="152"/>
        <v>39.611111111111114</v>
      </c>
      <c r="AK638" t="str">
        <f t="shared" si="153"/>
        <v/>
      </c>
      <c r="AL638" t="str">
        <f t="shared" si="154"/>
        <v/>
      </c>
      <c r="AM638" t="str">
        <f t="shared" si="155"/>
        <v/>
      </c>
      <c r="AN638" t="str">
        <f t="shared" si="156"/>
        <v/>
      </c>
      <c r="AO638">
        <f t="shared" si="157"/>
        <v>42.333333333333336</v>
      </c>
      <c r="AP638">
        <f t="shared" si="158"/>
        <v>42.333333333333336</v>
      </c>
    </row>
    <row r="639" spans="1:42" x14ac:dyDescent="0.3">
      <c r="A639" s="2">
        <v>45224</v>
      </c>
      <c r="B639" s="2">
        <v>45233</v>
      </c>
      <c r="C639">
        <v>9</v>
      </c>
      <c r="D639">
        <f t="shared" si="159"/>
        <v>20.894736842105264</v>
      </c>
      <c r="E639">
        <f t="shared" si="144"/>
        <v>20.894736842105264</v>
      </c>
      <c r="F639">
        <f t="shared" si="145"/>
        <v>11.6</v>
      </c>
      <c r="G639">
        <f t="shared" si="146"/>
        <v>11.6</v>
      </c>
      <c r="H639" t="str">
        <f t="shared" si="147"/>
        <v/>
      </c>
      <c r="I639" t="str">
        <f t="shared" si="148"/>
        <v/>
      </c>
      <c r="J639" t="str">
        <f t="shared" si="149"/>
        <v/>
      </c>
      <c r="K639" t="str">
        <f t="shared" si="150"/>
        <v/>
      </c>
      <c r="L639" t="s">
        <v>3538</v>
      </c>
      <c r="M639" t="s">
        <v>1144</v>
      </c>
      <c r="N639" t="s">
        <v>28</v>
      </c>
      <c r="O639" t="s">
        <v>33</v>
      </c>
      <c r="P639" t="s">
        <v>52</v>
      </c>
      <c r="Q639" t="s">
        <v>34</v>
      </c>
      <c r="R639" t="s">
        <v>20</v>
      </c>
      <c r="S639" t="s">
        <v>21</v>
      </c>
      <c r="T639" t="s">
        <v>21</v>
      </c>
      <c r="U639" t="s">
        <v>3299</v>
      </c>
      <c r="V639" t="s">
        <v>30</v>
      </c>
      <c r="W639">
        <v>24.660985392104031</v>
      </c>
      <c r="X639">
        <v>5.0722142539675303</v>
      </c>
      <c r="Y639">
        <v>306</v>
      </c>
      <c r="Z639" t="s">
        <v>3942</v>
      </c>
      <c r="AA639" t="s">
        <v>3554</v>
      </c>
      <c r="AB639" t="s">
        <v>3587</v>
      </c>
      <c r="AC639">
        <v>10</v>
      </c>
      <c r="AD639" t="s">
        <v>3570</v>
      </c>
      <c r="AE639" t="s">
        <v>3554</v>
      </c>
      <c r="AF639" t="s">
        <v>3587</v>
      </c>
      <c r="AG639">
        <v>11</v>
      </c>
      <c r="AH639" t="s">
        <v>3571</v>
      </c>
      <c r="AI639">
        <f t="shared" si="151"/>
        <v>39.611111111111114</v>
      </c>
      <c r="AJ639">
        <f t="shared" si="152"/>
        <v>39.611111111111114</v>
      </c>
      <c r="AK639">
        <f t="shared" si="153"/>
        <v>27.210526315789473</v>
      </c>
      <c r="AL639">
        <f t="shared" si="154"/>
        <v>27.210526315789473</v>
      </c>
      <c r="AM639" t="str">
        <f t="shared" si="155"/>
        <v/>
      </c>
      <c r="AN639" t="str">
        <f t="shared" si="156"/>
        <v/>
      </c>
      <c r="AO639" t="str">
        <f t="shared" si="157"/>
        <v/>
      </c>
      <c r="AP639" t="str">
        <f t="shared" si="158"/>
        <v/>
      </c>
    </row>
    <row r="640" spans="1:42" x14ac:dyDescent="0.3">
      <c r="A640" s="2">
        <v>45230</v>
      </c>
      <c r="B640" s="2">
        <v>45235</v>
      </c>
      <c r="C640">
        <v>5</v>
      </c>
      <c r="D640">
        <f t="shared" si="159"/>
        <v>22.2</v>
      </c>
      <c r="E640">
        <f t="shared" si="144"/>
        <v>22.2</v>
      </c>
      <c r="F640" t="str">
        <f t="shared" si="145"/>
        <v/>
      </c>
      <c r="G640" t="str">
        <f t="shared" si="146"/>
        <v/>
      </c>
      <c r="H640">
        <f t="shared" si="147"/>
        <v>17.375</v>
      </c>
      <c r="I640">
        <f t="shared" si="148"/>
        <v>17.375</v>
      </c>
      <c r="J640" t="str">
        <f t="shared" si="149"/>
        <v/>
      </c>
      <c r="K640" t="str">
        <f t="shared" si="150"/>
        <v/>
      </c>
      <c r="L640" t="s">
        <v>3538</v>
      </c>
      <c r="M640" t="s">
        <v>306</v>
      </c>
      <c r="N640" t="s">
        <v>118</v>
      </c>
      <c r="O640" t="s">
        <v>51</v>
      </c>
      <c r="P640" t="s">
        <v>52</v>
      </c>
      <c r="Q640" t="s">
        <v>92</v>
      </c>
      <c r="R640" t="s">
        <v>42</v>
      </c>
      <c r="S640" t="s">
        <v>22</v>
      </c>
      <c r="T640" t="s">
        <v>22</v>
      </c>
      <c r="V640" t="s">
        <v>30</v>
      </c>
      <c r="W640">
        <v>86.633486406320841</v>
      </c>
      <c r="X640">
        <v>7.0387392400038378</v>
      </c>
      <c r="Y640">
        <v>308</v>
      </c>
      <c r="Z640" t="s">
        <v>3760</v>
      </c>
      <c r="AA640" t="s">
        <v>3554</v>
      </c>
      <c r="AB640" t="s">
        <v>3587</v>
      </c>
      <c r="AC640">
        <v>10</v>
      </c>
      <c r="AD640" t="s">
        <v>3570</v>
      </c>
      <c r="AE640" t="s">
        <v>3554</v>
      </c>
      <c r="AF640" t="s">
        <v>3587</v>
      </c>
      <c r="AG640">
        <v>11</v>
      </c>
      <c r="AH640" t="s">
        <v>3571</v>
      </c>
      <c r="AI640">
        <f t="shared" si="151"/>
        <v>34.642857142857146</v>
      </c>
      <c r="AJ640">
        <f t="shared" si="152"/>
        <v>34.642857142857146</v>
      </c>
      <c r="AK640" t="str">
        <f t="shared" si="153"/>
        <v/>
      </c>
      <c r="AL640" t="str">
        <f t="shared" si="154"/>
        <v/>
      </c>
      <c r="AM640">
        <f t="shared" si="155"/>
        <v>37.305555555555557</v>
      </c>
      <c r="AN640">
        <f t="shared" si="156"/>
        <v>37.305555555555557</v>
      </c>
      <c r="AO640" t="str">
        <f t="shared" si="157"/>
        <v/>
      </c>
      <c r="AP640" t="str">
        <f t="shared" si="158"/>
        <v/>
      </c>
    </row>
    <row r="641" spans="1:42" x14ac:dyDescent="0.3">
      <c r="A641" s="2">
        <v>45226</v>
      </c>
      <c r="B641" s="2">
        <v>45235</v>
      </c>
      <c r="C641">
        <v>9</v>
      </c>
      <c r="D641">
        <f t="shared" si="159"/>
        <v>22.2</v>
      </c>
      <c r="E641">
        <f t="shared" si="144"/>
        <v>22.2</v>
      </c>
      <c r="F641" t="str">
        <f t="shared" si="145"/>
        <v/>
      </c>
      <c r="G641" t="str">
        <f t="shared" si="146"/>
        <v/>
      </c>
      <c r="H641">
        <f t="shared" si="147"/>
        <v>17.375</v>
      </c>
      <c r="I641">
        <f t="shared" si="148"/>
        <v>17.375</v>
      </c>
      <c r="J641" t="str">
        <f t="shared" si="149"/>
        <v/>
      </c>
      <c r="K641" t="str">
        <f t="shared" si="150"/>
        <v/>
      </c>
      <c r="L641" t="s">
        <v>3538</v>
      </c>
      <c r="M641" t="s">
        <v>1440</v>
      </c>
      <c r="N641" t="s">
        <v>16</v>
      </c>
      <c r="O641" t="s">
        <v>58</v>
      </c>
      <c r="P641" t="s">
        <v>52</v>
      </c>
      <c r="Q641" t="s">
        <v>92</v>
      </c>
      <c r="R641" t="s">
        <v>42</v>
      </c>
      <c r="S641" t="s">
        <v>22</v>
      </c>
      <c r="T641" t="s">
        <v>22</v>
      </c>
      <c r="V641" t="s">
        <v>30</v>
      </c>
      <c r="W641">
        <v>81.78694716810476</v>
      </c>
      <c r="X641">
        <v>5.8783915847807098</v>
      </c>
      <c r="Y641">
        <v>308</v>
      </c>
      <c r="Z641" t="s">
        <v>3760</v>
      </c>
      <c r="AA641" t="s">
        <v>3554</v>
      </c>
      <c r="AB641" t="s">
        <v>3587</v>
      </c>
      <c r="AC641">
        <v>10</v>
      </c>
      <c r="AD641" t="s">
        <v>3570</v>
      </c>
      <c r="AE641" t="s">
        <v>3554</v>
      </c>
      <c r="AF641" t="s">
        <v>3587</v>
      </c>
      <c r="AG641">
        <v>11</v>
      </c>
      <c r="AH641" t="s">
        <v>3571</v>
      </c>
      <c r="AI641">
        <f t="shared" si="151"/>
        <v>34.642857142857146</v>
      </c>
      <c r="AJ641">
        <f t="shared" si="152"/>
        <v>34.642857142857146</v>
      </c>
      <c r="AK641" t="str">
        <f t="shared" si="153"/>
        <v/>
      </c>
      <c r="AL641" t="str">
        <f t="shared" si="154"/>
        <v/>
      </c>
      <c r="AM641">
        <f t="shared" si="155"/>
        <v>37.305555555555557</v>
      </c>
      <c r="AN641">
        <f t="shared" si="156"/>
        <v>37.305555555555557</v>
      </c>
      <c r="AO641" t="str">
        <f t="shared" si="157"/>
        <v/>
      </c>
      <c r="AP641" t="str">
        <f t="shared" si="158"/>
        <v/>
      </c>
    </row>
    <row r="642" spans="1:42" x14ac:dyDescent="0.3">
      <c r="A642" s="2">
        <v>45214</v>
      </c>
      <c r="B642" s="2">
        <v>45235</v>
      </c>
      <c r="C642">
        <v>21</v>
      </c>
      <c r="D642">
        <f t="shared" si="159"/>
        <v>22.2</v>
      </c>
      <c r="E642">
        <f t="shared" ref="E642:E705" si="160">IF(
  L642 &lt;&gt; "Backlog/Error",
  IFERROR(
    AVERAGEIFS(
      $C$2:$C$1880,
      $B$2:$B$1880, "&gt;=" &amp; B642 - 6,
      $B$2:$B$1880, "&lt;=" &amp; B642,
      $L$2:$L$1880, "&lt;&gt;Backlog/Error"
    ),
  ""),
"")</f>
        <v>22.2</v>
      </c>
      <c r="F642" t="str">
        <f t="shared" ref="F642:F705" si="161">IF(
  R642 = "Critical",
  IFERROR(
    AVERAGEIFS(
      $C$2:$C$1880,
      $B$2:$B$1880, "&gt;=" &amp; B642 - 6,
      $B$2:$B$1880, "&lt;=" &amp; B642,
      $R$2:$R$1880, "Critical"
    ),
  ""),
"")</f>
        <v/>
      </c>
      <c r="G642" t="str">
        <f t="shared" ref="G642:G705" si="162">IF(
  AND(R642 = "Critical", L642 &lt;&gt; "Backlog/Error"),
  IFERROR(
    AVERAGEIFS(
      $C$2:$C$1880,
      $B$2:$B$1880, "&gt;=" &amp; B642 - 6,
      $B$2:$B$1880, "&lt;=" &amp; B642,
      $R$2:$R$1880, "Critical",
      $L$2:$L$1880, "&lt;&gt;Backlog/Error"
    ),
  ""),
"")</f>
        <v/>
      </c>
      <c r="H642">
        <f t="shared" ref="H642:H705" si="163">IF(
  R642 = "Moderate",
  IFERROR(
    AVERAGEIFS(
      $C$2:$C$1880,
      $B$2:$B$1880, "&gt;=" &amp; B642 - 6,
      $B$2:$B$1880, "&lt;=" &amp; B642,
      $R$2:$R$1880, "Moderate"
    ),
  ""),
"")</f>
        <v>17.375</v>
      </c>
      <c r="I642">
        <f t="shared" ref="I642:I705" si="164">IF(
  AND(R642 = "Moderate", L642 &lt;&gt; "Backlog/Error"),
  IFERROR(
    AVERAGEIFS(
      $C$2:$C$1880,
      $B$2:$B$1880, "&gt;=" &amp; B642 - 6,
      $B$2:$B$1880, "&lt;=" &amp; B642,
      $R$2:$R$1880, "Moderate",
      $L$2:$L$1880, "&lt;&gt;Backlog/Error"
    ),
  ""),
"")</f>
        <v>17.375</v>
      </c>
      <c r="J642" t="str">
        <f t="shared" ref="J642:J705" si="165">IF(
  R642 = "Minor",
  IFERROR(
    AVERAGEIFS(
      $C$2:$C$1880,
      $B$2:$B$1880, "&gt;=" &amp; B642 - 6,
      $B$2:$B$1880, "&lt;=" &amp; B642,
      $R$2:$R$1880, "Minor"
    ),
  ""),
"")</f>
        <v/>
      </c>
      <c r="K642" t="str">
        <f t="shared" ref="K642:K705" si="166">IF(
  AND(R642 = "Minor", L642 &lt;&gt; "Backlog/Error"),
  IFERROR(
    AVERAGEIFS(
      $C$2:$C$1880,
      $B$2:$B$1880, "&gt;=" &amp; B642 - 6,
      $B$2:$B$1880, "&lt;=" &amp; B642,
      $R$2:$R$1880, "Minor",
      $L$2:$L$1880, "&lt;&gt;Backlog/Error"
    ),
  ""),
"")</f>
        <v/>
      </c>
      <c r="L642" t="s">
        <v>3538</v>
      </c>
      <c r="M642" t="s">
        <v>765</v>
      </c>
      <c r="N642" t="s">
        <v>16</v>
      </c>
      <c r="O642" t="s">
        <v>58</v>
      </c>
      <c r="P642" t="s">
        <v>119</v>
      </c>
      <c r="Q642" t="s">
        <v>120</v>
      </c>
      <c r="R642" t="s">
        <v>42</v>
      </c>
      <c r="S642" t="s">
        <v>21</v>
      </c>
      <c r="T642" t="s">
        <v>21</v>
      </c>
      <c r="U642" t="s">
        <v>3087</v>
      </c>
      <c r="V642" t="s">
        <v>24</v>
      </c>
      <c r="W642">
        <v>85.079913269125441</v>
      </c>
      <c r="X642">
        <v>6.3944050810096709</v>
      </c>
      <c r="Y642">
        <v>308</v>
      </c>
      <c r="Z642" t="s">
        <v>3760</v>
      </c>
      <c r="AA642" t="s">
        <v>3554</v>
      </c>
      <c r="AB642" t="s">
        <v>3587</v>
      </c>
      <c r="AC642">
        <v>10</v>
      </c>
      <c r="AD642" t="s">
        <v>3570</v>
      </c>
      <c r="AE642" t="s">
        <v>3554</v>
      </c>
      <c r="AF642" t="s">
        <v>3587</v>
      </c>
      <c r="AG642">
        <v>11</v>
      </c>
      <c r="AH642" t="s">
        <v>3571</v>
      </c>
      <c r="AI642">
        <f t="shared" ref="AI642:AI705" si="167">IFERROR(
  AVERAGEIFS(
    $C$2:$C$1880,
    $B$2:$B$1880, "&gt;=" &amp; B642 - 29,
    $B$2:$B$1880, "&lt;=" &amp; B642
  ),
"")</f>
        <v>34.642857142857146</v>
      </c>
      <c r="AJ642">
        <f t="shared" ref="AJ642:AJ705" si="168">IF(
  L642 &lt;&gt; "Backlog/Error",
  IFERROR(
    AVERAGEIFS(
      $C$2:$C$1880,
      $B$2:$B$1880, "&gt;=" &amp; B642 - 29,
      $B$2:$B$1880, "&lt;=" &amp; B642,
      $L$2:$L$1880, "&lt;&gt;Backlog/Error"
    ),
  ""),
"")</f>
        <v>34.642857142857146</v>
      </c>
      <c r="AK642" t="str">
        <f t="shared" ref="AK642:AK705" si="169">IF(
  R642 = "Critical",
  IFERROR(
    AVERAGEIFS(
      $C$2:$C$1880,
      $B$2:$B$1880, "&gt;=" &amp; B642 - 29,
      $B$2:$B$1880, "&lt;=" &amp; B642,
      $R$2:$R$1880, "Critical"
    ),
  ""),
"")</f>
        <v/>
      </c>
      <c r="AL642" t="str">
        <f t="shared" ref="AL642:AL705" si="170">IF(
  AND(R642 = "Critical", L642 &lt;&gt; "Backlog/Error"),
  IFERROR(
    AVERAGEIFS(
      $C$2:$C$1880,
      $B$2:$B$1880, "&gt;=" &amp; B642 - 29,
      $B$2:$B$1880, "&lt;=" &amp; B642,
      $R$2:$R$1880, "Critical",
      $L$2:$L$1880, "&lt;&gt;Backlog/Error"
    ),
  ""),
"")</f>
        <v/>
      </c>
      <c r="AM642">
        <f t="shared" ref="AM642:AM705" si="171">IF(
  R642 = "Moderate",
  IFERROR(
    AVERAGEIFS(
      $C$2:$C$1880,
      $B$2:$B$1880, "&gt;=" &amp; B642 - 29,
      $B$2:$B$1880, "&lt;=" &amp; B642,
      $R$2:$R$1880, "Moderate"
    ),
  ""),
"")</f>
        <v>37.305555555555557</v>
      </c>
      <c r="AN642">
        <f t="shared" ref="AN642:AN705" si="172">IF(
  AND(R642 = "Moderate", L642 &lt;&gt; "Backlog/Error"),
  IFERROR(
    AVERAGEIFS(
      $C$2:$C$1880,
      $B$2:$B$1880, "&gt;=" &amp; B642 - 29,
      $B$2:$B$1880, "&lt;=" &amp; B642,
      $R$2:$R$1880, "Moderate",
      $L$2:$L$1880, "&lt;&gt;Backlog/Error"
    ),
  ""),
"")</f>
        <v>37.305555555555557</v>
      </c>
      <c r="AO642" t="str">
        <f t="shared" ref="AO642:AO705" si="173">IF(
  R642 = "Minor",
  IFERROR(
    AVERAGEIFS(
      $C$2:$C$1880,
      $B$2:$B$1880, "&gt;=" &amp; B642 - 29,
      $B$2:$B$1880, "&lt;=" &amp; B642,
      $R$2:$R$1880, "Minor"
    ),
  ""),
"")</f>
        <v/>
      </c>
      <c r="AP642" t="str">
        <f t="shared" ref="AP642:AP705" si="174">IF(
  AND(R642 = "Minor", L642 &lt;&gt; "Backlog/Error"),
  IFERROR(
    AVERAGEIFS(
      $C$2:$C$1880,
      $B$2:$B$1880, "&gt;=" &amp; B642 - 29,
      $B$2:$B$1880, "&lt;=" &amp; B642,
      $R$2:$R$1880, "Minor",
      $L$2:$L$1880, "&lt;&gt;Backlog/Error"
    ),
  ""),
"")</f>
        <v/>
      </c>
    </row>
    <row r="643" spans="1:42" x14ac:dyDescent="0.3">
      <c r="A643" s="2">
        <v>45216</v>
      </c>
      <c r="B643" s="2">
        <v>45236</v>
      </c>
      <c r="C643">
        <v>20</v>
      </c>
      <c r="D643">
        <f t="shared" ref="D643:D706" si="175">IFERROR(AVERAGEIFS($C$2:$C$1880, $B$2:$B$1880, "&gt;=" &amp; B643 - 6, $B$2:$B$1880, "&lt;=" &amp; B643), "")</f>
        <v>22.3125</v>
      </c>
      <c r="E643">
        <f t="shared" si="160"/>
        <v>22.3125</v>
      </c>
      <c r="F643" t="str">
        <f t="shared" si="161"/>
        <v/>
      </c>
      <c r="G643" t="str">
        <f t="shared" si="162"/>
        <v/>
      </c>
      <c r="H643" t="str">
        <f t="shared" si="163"/>
        <v/>
      </c>
      <c r="I643" t="str">
        <f t="shared" si="164"/>
        <v/>
      </c>
      <c r="J643">
        <f t="shared" si="165"/>
        <v>41</v>
      </c>
      <c r="K643">
        <f t="shared" si="166"/>
        <v>41</v>
      </c>
      <c r="L643" t="s">
        <v>3538</v>
      </c>
      <c r="M643" t="s">
        <v>1280</v>
      </c>
      <c r="N643" t="s">
        <v>28</v>
      </c>
      <c r="O643" t="s">
        <v>17</v>
      </c>
      <c r="P643" t="s">
        <v>18</v>
      </c>
      <c r="Q643" t="s">
        <v>19</v>
      </c>
      <c r="R643" t="s">
        <v>35</v>
      </c>
      <c r="S643" t="s">
        <v>22</v>
      </c>
      <c r="T643" t="s">
        <v>22</v>
      </c>
      <c r="V643" t="s">
        <v>43</v>
      </c>
      <c r="W643">
        <v>27.491214782077321</v>
      </c>
      <c r="X643">
        <v>6.212180569346625</v>
      </c>
      <c r="Y643">
        <v>309</v>
      </c>
      <c r="Z643" t="s">
        <v>3888</v>
      </c>
      <c r="AA643" t="s">
        <v>3554</v>
      </c>
      <c r="AB643" t="s">
        <v>3587</v>
      </c>
      <c r="AC643">
        <v>10</v>
      </c>
      <c r="AD643" t="s">
        <v>3570</v>
      </c>
      <c r="AE643" t="s">
        <v>3554</v>
      </c>
      <c r="AF643" t="s">
        <v>3587</v>
      </c>
      <c r="AG643">
        <v>11</v>
      </c>
      <c r="AH643" t="s">
        <v>3571</v>
      </c>
      <c r="AI643">
        <f t="shared" si="167"/>
        <v>32.94202898550725</v>
      </c>
      <c r="AJ643">
        <f t="shared" si="168"/>
        <v>32.94202898550725</v>
      </c>
      <c r="AK643" t="str">
        <f t="shared" si="169"/>
        <v/>
      </c>
      <c r="AL643" t="str">
        <f t="shared" si="170"/>
        <v/>
      </c>
      <c r="AM643" t="str">
        <f t="shared" si="171"/>
        <v/>
      </c>
      <c r="AN643" t="str">
        <f t="shared" si="172"/>
        <v/>
      </c>
      <c r="AO643">
        <f t="shared" si="173"/>
        <v>34.722222222222221</v>
      </c>
      <c r="AP643">
        <f t="shared" si="174"/>
        <v>34.722222222222221</v>
      </c>
    </row>
    <row r="644" spans="1:42" x14ac:dyDescent="0.3">
      <c r="A644" s="2">
        <v>45228</v>
      </c>
      <c r="B644" s="2">
        <v>45236</v>
      </c>
      <c r="C644">
        <v>8</v>
      </c>
      <c r="D644">
        <f t="shared" si="175"/>
        <v>22.3125</v>
      </c>
      <c r="E644">
        <f t="shared" si="160"/>
        <v>22.3125</v>
      </c>
      <c r="F644" t="str">
        <f t="shared" si="161"/>
        <v/>
      </c>
      <c r="G644" t="str">
        <f t="shared" si="162"/>
        <v/>
      </c>
      <c r="H644" t="str">
        <f t="shared" si="163"/>
        <v/>
      </c>
      <c r="I644" t="str">
        <f t="shared" si="164"/>
        <v/>
      </c>
      <c r="J644">
        <f t="shared" si="165"/>
        <v>41</v>
      </c>
      <c r="K644">
        <f t="shared" si="166"/>
        <v>41</v>
      </c>
      <c r="L644" t="s">
        <v>3538</v>
      </c>
      <c r="M644" t="s">
        <v>1905</v>
      </c>
      <c r="N644" t="s">
        <v>80</v>
      </c>
      <c r="O644" t="s">
        <v>17</v>
      </c>
      <c r="P644" t="s">
        <v>18</v>
      </c>
      <c r="Q644" t="s">
        <v>19</v>
      </c>
      <c r="R644" t="s">
        <v>35</v>
      </c>
      <c r="S644" t="s">
        <v>22</v>
      </c>
      <c r="T644" t="s">
        <v>22</v>
      </c>
      <c r="V644" t="s">
        <v>144</v>
      </c>
      <c r="W644">
        <v>16.501372460037071</v>
      </c>
      <c r="X644">
        <v>5.3103679361601657</v>
      </c>
      <c r="Y644">
        <v>309</v>
      </c>
      <c r="Z644" t="s">
        <v>3888</v>
      </c>
      <c r="AA644" t="s">
        <v>3554</v>
      </c>
      <c r="AB644" t="s">
        <v>3587</v>
      </c>
      <c r="AC644">
        <v>10</v>
      </c>
      <c r="AD644" t="s">
        <v>3570</v>
      </c>
      <c r="AE644" t="s">
        <v>3554</v>
      </c>
      <c r="AF644" t="s">
        <v>3587</v>
      </c>
      <c r="AG644">
        <v>11</v>
      </c>
      <c r="AH644" t="s">
        <v>3571</v>
      </c>
      <c r="AI644">
        <f t="shared" si="167"/>
        <v>32.94202898550725</v>
      </c>
      <c r="AJ644">
        <f t="shared" si="168"/>
        <v>32.94202898550725</v>
      </c>
      <c r="AK644" t="str">
        <f t="shared" si="169"/>
        <v/>
      </c>
      <c r="AL644" t="str">
        <f t="shared" si="170"/>
        <v/>
      </c>
      <c r="AM644" t="str">
        <f t="shared" si="171"/>
        <v/>
      </c>
      <c r="AN644" t="str">
        <f t="shared" si="172"/>
        <v/>
      </c>
      <c r="AO644">
        <f t="shared" si="173"/>
        <v>34.722222222222221</v>
      </c>
      <c r="AP644">
        <f t="shared" si="174"/>
        <v>34.722222222222221</v>
      </c>
    </row>
    <row r="645" spans="1:42" x14ac:dyDescent="0.3">
      <c r="A645" s="2">
        <v>45233</v>
      </c>
      <c r="B645" s="2">
        <v>45237</v>
      </c>
      <c r="C645">
        <v>4</v>
      </c>
      <c r="D645">
        <f t="shared" si="175"/>
        <v>17</v>
      </c>
      <c r="E645">
        <f t="shared" si="160"/>
        <v>17</v>
      </c>
      <c r="F645" t="str">
        <f t="shared" si="161"/>
        <v/>
      </c>
      <c r="G645" t="str">
        <f t="shared" si="162"/>
        <v/>
      </c>
      <c r="H645" t="str">
        <f t="shared" si="163"/>
        <v/>
      </c>
      <c r="I645" t="str">
        <f t="shared" si="164"/>
        <v/>
      </c>
      <c r="J645">
        <f t="shared" si="165"/>
        <v>33.6</v>
      </c>
      <c r="K645">
        <f t="shared" si="166"/>
        <v>33.6</v>
      </c>
      <c r="L645" t="s">
        <v>3538</v>
      </c>
      <c r="M645" t="s">
        <v>200</v>
      </c>
      <c r="N645" t="s">
        <v>28</v>
      </c>
      <c r="O645" t="s">
        <v>58</v>
      </c>
      <c r="P645" t="s">
        <v>59</v>
      </c>
      <c r="Q645" t="s">
        <v>19</v>
      </c>
      <c r="R645" t="s">
        <v>35</v>
      </c>
      <c r="S645" t="s">
        <v>21</v>
      </c>
      <c r="T645" t="s">
        <v>3546</v>
      </c>
      <c r="U645" t="s">
        <v>2674</v>
      </c>
      <c r="V645" t="s">
        <v>63</v>
      </c>
      <c r="W645">
        <v>32.10793305307228</v>
      </c>
      <c r="X645">
        <v>6.2106063558000546</v>
      </c>
      <c r="Y645">
        <v>310</v>
      </c>
      <c r="Z645" t="s">
        <v>3707</v>
      </c>
      <c r="AA645" t="s">
        <v>3554</v>
      </c>
      <c r="AB645" t="s">
        <v>3587</v>
      </c>
      <c r="AC645">
        <v>11</v>
      </c>
      <c r="AD645" t="s">
        <v>3571</v>
      </c>
      <c r="AE645" t="s">
        <v>3554</v>
      </c>
      <c r="AF645" t="s">
        <v>3587</v>
      </c>
      <c r="AG645">
        <v>11</v>
      </c>
      <c r="AH645" t="s">
        <v>3571</v>
      </c>
      <c r="AI645">
        <f t="shared" si="167"/>
        <v>31.253521126760564</v>
      </c>
      <c r="AJ645">
        <f t="shared" si="168"/>
        <v>31.253521126760564</v>
      </c>
      <c r="AK645" t="str">
        <f t="shared" si="169"/>
        <v/>
      </c>
      <c r="AL645" t="str">
        <f t="shared" si="170"/>
        <v/>
      </c>
      <c r="AM645" t="str">
        <f t="shared" si="171"/>
        <v/>
      </c>
      <c r="AN645" t="str">
        <f t="shared" si="172"/>
        <v/>
      </c>
      <c r="AO645">
        <f t="shared" si="173"/>
        <v>33.10526315789474</v>
      </c>
      <c r="AP645">
        <f t="shared" si="174"/>
        <v>33.10526315789474</v>
      </c>
    </row>
    <row r="646" spans="1:42" x14ac:dyDescent="0.3">
      <c r="A646" s="2">
        <v>45227</v>
      </c>
      <c r="B646" s="2">
        <v>45237</v>
      </c>
      <c r="C646">
        <v>10</v>
      </c>
      <c r="D646">
        <f t="shared" si="175"/>
        <v>17</v>
      </c>
      <c r="E646">
        <f t="shared" si="160"/>
        <v>17</v>
      </c>
      <c r="F646" t="str">
        <f t="shared" si="161"/>
        <v/>
      </c>
      <c r="G646" t="str">
        <f t="shared" si="162"/>
        <v/>
      </c>
      <c r="H646">
        <f t="shared" si="163"/>
        <v>8.375</v>
      </c>
      <c r="I646">
        <f t="shared" si="164"/>
        <v>8.375</v>
      </c>
      <c r="J646" t="str">
        <f t="shared" si="165"/>
        <v/>
      </c>
      <c r="K646" t="str">
        <f t="shared" si="166"/>
        <v/>
      </c>
      <c r="L646" t="s">
        <v>3538</v>
      </c>
      <c r="M646" t="s">
        <v>2515</v>
      </c>
      <c r="N646" t="s">
        <v>28</v>
      </c>
      <c r="O646" t="s">
        <v>33</v>
      </c>
      <c r="P646" t="s">
        <v>52</v>
      </c>
      <c r="Q646" t="s">
        <v>34</v>
      </c>
      <c r="R646" t="s">
        <v>42</v>
      </c>
      <c r="S646" t="s">
        <v>21</v>
      </c>
      <c r="T646" t="s">
        <v>21</v>
      </c>
      <c r="U646" t="s">
        <v>2869</v>
      </c>
      <c r="V646" t="s">
        <v>144</v>
      </c>
      <c r="W646">
        <v>31.75185108193169</v>
      </c>
      <c r="X646">
        <v>5.0596956910034789</v>
      </c>
      <c r="Y646">
        <v>310</v>
      </c>
      <c r="Z646" t="s">
        <v>3707</v>
      </c>
      <c r="AA646" t="s">
        <v>3554</v>
      </c>
      <c r="AB646" t="s">
        <v>3587</v>
      </c>
      <c r="AC646">
        <v>10</v>
      </c>
      <c r="AD646" t="s">
        <v>3570</v>
      </c>
      <c r="AE646" t="s">
        <v>3554</v>
      </c>
      <c r="AF646" t="s">
        <v>3587</v>
      </c>
      <c r="AG646">
        <v>11</v>
      </c>
      <c r="AH646" t="s">
        <v>3571</v>
      </c>
      <c r="AI646">
        <f t="shared" si="167"/>
        <v>31.253521126760564</v>
      </c>
      <c r="AJ646">
        <f t="shared" si="168"/>
        <v>31.253521126760564</v>
      </c>
      <c r="AK646" t="str">
        <f t="shared" si="169"/>
        <v/>
      </c>
      <c r="AL646" t="str">
        <f t="shared" si="170"/>
        <v/>
      </c>
      <c r="AM646">
        <f t="shared" si="171"/>
        <v>35.783783783783782</v>
      </c>
      <c r="AN646">
        <f t="shared" si="172"/>
        <v>35.783783783783782</v>
      </c>
      <c r="AO646" t="str">
        <f t="shared" si="173"/>
        <v/>
      </c>
      <c r="AP646" t="str">
        <f t="shared" si="174"/>
        <v/>
      </c>
    </row>
    <row r="647" spans="1:42" x14ac:dyDescent="0.3">
      <c r="A647" s="2">
        <v>45228</v>
      </c>
      <c r="B647" s="2">
        <v>45237</v>
      </c>
      <c r="C647">
        <v>9</v>
      </c>
      <c r="D647">
        <f t="shared" si="175"/>
        <v>17</v>
      </c>
      <c r="E647">
        <f t="shared" si="160"/>
        <v>17</v>
      </c>
      <c r="F647" t="str">
        <f t="shared" si="161"/>
        <v/>
      </c>
      <c r="G647" t="str">
        <f t="shared" si="162"/>
        <v/>
      </c>
      <c r="H647">
        <f t="shared" si="163"/>
        <v>8.375</v>
      </c>
      <c r="I647">
        <f t="shared" si="164"/>
        <v>8.375</v>
      </c>
      <c r="J647" t="str">
        <f t="shared" si="165"/>
        <v/>
      </c>
      <c r="K647" t="str">
        <f t="shared" si="166"/>
        <v/>
      </c>
      <c r="L647" t="s">
        <v>3538</v>
      </c>
      <c r="M647" t="s">
        <v>420</v>
      </c>
      <c r="N647" t="s">
        <v>28</v>
      </c>
      <c r="O647" t="s">
        <v>33</v>
      </c>
      <c r="P647" t="s">
        <v>59</v>
      </c>
      <c r="Q647" t="s">
        <v>34</v>
      </c>
      <c r="R647" t="s">
        <v>42</v>
      </c>
      <c r="S647" t="s">
        <v>21</v>
      </c>
      <c r="T647" t="s">
        <v>21</v>
      </c>
      <c r="U647" t="s">
        <v>421</v>
      </c>
      <c r="V647" t="s">
        <v>63</v>
      </c>
      <c r="W647">
        <v>31.713626731888521</v>
      </c>
      <c r="X647">
        <v>6.156382766966078</v>
      </c>
      <c r="Y647">
        <v>310</v>
      </c>
      <c r="Z647" t="s">
        <v>3707</v>
      </c>
      <c r="AA647" t="s">
        <v>3554</v>
      </c>
      <c r="AB647" t="s">
        <v>3587</v>
      </c>
      <c r="AC647">
        <v>10</v>
      </c>
      <c r="AD647" t="s">
        <v>3570</v>
      </c>
      <c r="AE647" t="s">
        <v>3554</v>
      </c>
      <c r="AF647" t="s">
        <v>3587</v>
      </c>
      <c r="AG647">
        <v>11</v>
      </c>
      <c r="AH647" t="s">
        <v>3571</v>
      </c>
      <c r="AI647">
        <f t="shared" si="167"/>
        <v>31.253521126760564</v>
      </c>
      <c r="AJ647">
        <f t="shared" si="168"/>
        <v>31.253521126760564</v>
      </c>
      <c r="AK647" t="str">
        <f t="shared" si="169"/>
        <v/>
      </c>
      <c r="AL647" t="str">
        <f t="shared" si="170"/>
        <v/>
      </c>
      <c r="AM647">
        <f t="shared" si="171"/>
        <v>35.783783783783782</v>
      </c>
      <c r="AN647">
        <f t="shared" si="172"/>
        <v>35.783783783783782</v>
      </c>
      <c r="AO647" t="str">
        <f t="shared" si="173"/>
        <v/>
      </c>
      <c r="AP647" t="str">
        <f t="shared" si="174"/>
        <v/>
      </c>
    </row>
    <row r="648" spans="1:42" x14ac:dyDescent="0.3">
      <c r="A648" s="2">
        <v>44996</v>
      </c>
      <c r="B648" s="2">
        <v>45239</v>
      </c>
      <c r="C648">
        <v>243</v>
      </c>
      <c r="D648">
        <f t="shared" si="175"/>
        <v>30.846153846153847</v>
      </c>
      <c r="E648">
        <f t="shared" si="160"/>
        <v>30.846153846153847</v>
      </c>
      <c r="F648" t="str">
        <f t="shared" si="161"/>
        <v/>
      </c>
      <c r="G648" t="str">
        <f t="shared" si="162"/>
        <v/>
      </c>
      <c r="H648">
        <f t="shared" si="163"/>
        <v>40</v>
      </c>
      <c r="I648">
        <f t="shared" si="164"/>
        <v>40</v>
      </c>
      <c r="J648" t="str">
        <f t="shared" si="165"/>
        <v/>
      </c>
      <c r="K648" t="str">
        <f t="shared" si="166"/>
        <v/>
      </c>
      <c r="L648" t="s">
        <v>3541</v>
      </c>
      <c r="M648" t="s">
        <v>1640</v>
      </c>
      <c r="N648" t="s">
        <v>103</v>
      </c>
      <c r="O648" t="s">
        <v>33</v>
      </c>
      <c r="P648" t="s">
        <v>59</v>
      </c>
      <c r="Q648" t="s">
        <v>34</v>
      </c>
      <c r="R648" t="s">
        <v>42</v>
      </c>
      <c r="S648" t="s">
        <v>22</v>
      </c>
      <c r="T648" t="s">
        <v>22</v>
      </c>
      <c r="V648" t="s">
        <v>76</v>
      </c>
      <c r="W648">
        <v>92.947817545522057</v>
      </c>
      <c r="X648">
        <v>7.5930745819523526</v>
      </c>
      <c r="Y648">
        <v>312</v>
      </c>
      <c r="Z648" t="s">
        <v>3805</v>
      </c>
      <c r="AA648" t="s">
        <v>3554</v>
      </c>
      <c r="AB648" t="s">
        <v>3584</v>
      </c>
      <c r="AC648">
        <v>3</v>
      </c>
      <c r="AD648" t="s">
        <v>3563</v>
      </c>
      <c r="AE648" t="s">
        <v>3554</v>
      </c>
      <c r="AF648" t="s">
        <v>3587</v>
      </c>
      <c r="AG648">
        <v>11</v>
      </c>
      <c r="AH648" t="s">
        <v>3571</v>
      </c>
      <c r="AI648">
        <f t="shared" si="167"/>
        <v>31.411764705882351</v>
      </c>
      <c r="AJ648">
        <f t="shared" si="168"/>
        <v>31.411764705882351</v>
      </c>
      <c r="AK648" t="str">
        <f t="shared" si="169"/>
        <v/>
      </c>
      <c r="AL648" t="str">
        <f t="shared" si="170"/>
        <v/>
      </c>
      <c r="AM648">
        <f t="shared" si="171"/>
        <v>38.135135135135137</v>
      </c>
      <c r="AN648">
        <f t="shared" si="172"/>
        <v>38.135135135135137</v>
      </c>
      <c r="AO648" t="str">
        <f t="shared" si="173"/>
        <v/>
      </c>
      <c r="AP648" t="str">
        <f t="shared" si="174"/>
        <v/>
      </c>
    </row>
    <row r="649" spans="1:42" x14ac:dyDescent="0.3">
      <c r="A649" s="2">
        <v>45226</v>
      </c>
      <c r="B649" s="2">
        <v>45239</v>
      </c>
      <c r="C649">
        <v>13</v>
      </c>
      <c r="D649">
        <f t="shared" si="175"/>
        <v>30.846153846153847</v>
      </c>
      <c r="E649">
        <f t="shared" si="160"/>
        <v>30.846153846153847</v>
      </c>
      <c r="F649" t="str">
        <f t="shared" si="161"/>
        <v/>
      </c>
      <c r="G649" t="str">
        <f t="shared" si="162"/>
        <v/>
      </c>
      <c r="H649">
        <f t="shared" si="163"/>
        <v>40</v>
      </c>
      <c r="I649">
        <f t="shared" si="164"/>
        <v>40</v>
      </c>
      <c r="J649" t="str">
        <f t="shared" si="165"/>
        <v/>
      </c>
      <c r="K649" t="str">
        <f t="shared" si="166"/>
        <v/>
      </c>
      <c r="L649" t="s">
        <v>3538</v>
      </c>
      <c r="M649" t="s">
        <v>380</v>
      </c>
      <c r="N649" t="s">
        <v>157</v>
      </c>
      <c r="O649" t="s">
        <v>33</v>
      </c>
      <c r="P649" t="s">
        <v>59</v>
      </c>
      <c r="Q649" t="s">
        <v>19</v>
      </c>
      <c r="R649" t="s">
        <v>42</v>
      </c>
      <c r="S649" t="s">
        <v>22</v>
      </c>
      <c r="T649" t="s">
        <v>22</v>
      </c>
      <c r="V649" t="s">
        <v>24</v>
      </c>
      <c r="W649">
        <v>17.24424791708643</v>
      </c>
      <c r="X649">
        <v>4.4425773459328157</v>
      </c>
      <c r="Y649">
        <v>312</v>
      </c>
      <c r="Z649" t="s">
        <v>3805</v>
      </c>
      <c r="AA649" t="s">
        <v>3554</v>
      </c>
      <c r="AB649" t="s">
        <v>3587</v>
      </c>
      <c r="AC649">
        <v>10</v>
      </c>
      <c r="AD649" t="s">
        <v>3570</v>
      </c>
      <c r="AE649" t="s">
        <v>3554</v>
      </c>
      <c r="AF649" t="s">
        <v>3587</v>
      </c>
      <c r="AG649">
        <v>11</v>
      </c>
      <c r="AH649" t="s">
        <v>3571</v>
      </c>
      <c r="AI649">
        <f t="shared" si="167"/>
        <v>31.411764705882351</v>
      </c>
      <c r="AJ649">
        <f t="shared" si="168"/>
        <v>31.411764705882351</v>
      </c>
      <c r="AK649" t="str">
        <f t="shared" si="169"/>
        <v/>
      </c>
      <c r="AL649" t="str">
        <f t="shared" si="170"/>
        <v/>
      </c>
      <c r="AM649">
        <f t="shared" si="171"/>
        <v>38.135135135135137</v>
      </c>
      <c r="AN649">
        <f t="shared" si="172"/>
        <v>38.135135135135137</v>
      </c>
      <c r="AO649" t="str">
        <f t="shared" si="173"/>
        <v/>
      </c>
      <c r="AP649" t="str">
        <f t="shared" si="174"/>
        <v/>
      </c>
    </row>
    <row r="650" spans="1:42" x14ac:dyDescent="0.3">
      <c r="A650" s="2">
        <v>45229</v>
      </c>
      <c r="B650" s="2">
        <v>45239</v>
      </c>
      <c r="C650">
        <v>10</v>
      </c>
      <c r="D650">
        <f t="shared" si="175"/>
        <v>30.846153846153847</v>
      </c>
      <c r="E650">
        <f t="shared" si="160"/>
        <v>30.846153846153847</v>
      </c>
      <c r="F650" t="str">
        <f t="shared" si="161"/>
        <v/>
      </c>
      <c r="G650" t="str">
        <f t="shared" si="162"/>
        <v/>
      </c>
      <c r="H650">
        <f t="shared" si="163"/>
        <v>40</v>
      </c>
      <c r="I650">
        <f t="shared" si="164"/>
        <v>40</v>
      </c>
      <c r="J650" t="str">
        <f t="shared" si="165"/>
        <v/>
      </c>
      <c r="K650" t="str">
        <f t="shared" si="166"/>
        <v/>
      </c>
      <c r="L650" t="s">
        <v>3538</v>
      </c>
      <c r="M650" t="s">
        <v>769</v>
      </c>
      <c r="N650" t="s">
        <v>80</v>
      </c>
      <c r="O650" t="s">
        <v>46</v>
      </c>
      <c r="P650" t="s">
        <v>18</v>
      </c>
      <c r="Q650" t="s">
        <v>19</v>
      </c>
      <c r="R650" t="s">
        <v>42</v>
      </c>
      <c r="S650" t="s">
        <v>22</v>
      </c>
      <c r="T650" t="s">
        <v>22</v>
      </c>
      <c r="V650" t="s">
        <v>76</v>
      </c>
      <c r="W650">
        <v>19.047484470010939</v>
      </c>
      <c r="X650">
        <v>4.1385407921670678</v>
      </c>
      <c r="Y650">
        <v>312</v>
      </c>
      <c r="Z650" t="s">
        <v>3805</v>
      </c>
      <c r="AA650" t="s">
        <v>3554</v>
      </c>
      <c r="AB650" t="s">
        <v>3587</v>
      </c>
      <c r="AC650">
        <v>10</v>
      </c>
      <c r="AD650" t="s">
        <v>3570</v>
      </c>
      <c r="AE650" t="s">
        <v>3554</v>
      </c>
      <c r="AF650" t="s">
        <v>3587</v>
      </c>
      <c r="AG650">
        <v>11</v>
      </c>
      <c r="AH650" t="s">
        <v>3571</v>
      </c>
      <c r="AI650">
        <f t="shared" si="167"/>
        <v>31.411764705882351</v>
      </c>
      <c r="AJ650">
        <f t="shared" si="168"/>
        <v>31.411764705882351</v>
      </c>
      <c r="AK650" t="str">
        <f t="shared" si="169"/>
        <v/>
      </c>
      <c r="AL650" t="str">
        <f t="shared" si="170"/>
        <v/>
      </c>
      <c r="AM650">
        <f t="shared" si="171"/>
        <v>38.135135135135137</v>
      </c>
      <c r="AN650">
        <f t="shared" si="172"/>
        <v>38.135135135135137</v>
      </c>
      <c r="AO650" t="str">
        <f t="shared" si="173"/>
        <v/>
      </c>
      <c r="AP650" t="str">
        <f t="shared" si="174"/>
        <v/>
      </c>
    </row>
    <row r="651" spans="1:42" x14ac:dyDescent="0.3">
      <c r="A651" s="2">
        <v>45221</v>
      </c>
      <c r="B651" s="2">
        <v>45240</v>
      </c>
      <c r="C651">
        <v>19</v>
      </c>
      <c r="D651">
        <f t="shared" si="175"/>
        <v>28.692307692307693</v>
      </c>
      <c r="E651">
        <f t="shared" si="160"/>
        <v>28.692307692307693</v>
      </c>
      <c r="F651" t="str">
        <f t="shared" si="161"/>
        <v/>
      </c>
      <c r="G651" t="str">
        <f t="shared" si="162"/>
        <v/>
      </c>
      <c r="H651" t="str">
        <f t="shared" si="163"/>
        <v/>
      </c>
      <c r="I651" t="str">
        <f t="shared" si="164"/>
        <v/>
      </c>
      <c r="J651">
        <f t="shared" si="165"/>
        <v>12.75</v>
      </c>
      <c r="K651">
        <f t="shared" si="166"/>
        <v>12.75</v>
      </c>
      <c r="L651" t="s">
        <v>3538</v>
      </c>
      <c r="M651" t="s">
        <v>2755</v>
      </c>
      <c r="N651" t="s">
        <v>80</v>
      </c>
      <c r="O651" t="s">
        <v>17</v>
      </c>
      <c r="P651" t="s">
        <v>18</v>
      </c>
      <c r="Q651" t="s">
        <v>34</v>
      </c>
      <c r="R651" t="s">
        <v>35</v>
      </c>
      <c r="S651" t="s">
        <v>22</v>
      </c>
      <c r="T651" t="s">
        <v>22</v>
      </c>
      <c r="V651" t="s">
        <v>30</v>
      </c>
      <c r="W651">
        <v>20.032111349054691</v>
      </c>
      <c r="X651">
        <v>4.0584940188623673</v>
      </c>
      <c r="Y651">
        <v>313</v>
      </c>
      <c r="Z651" t="s">
        <v>3648</v>
      </c>
      <c r="AA651" t="s">
        <v>3554</v>
      </c>
      <c r="AB651" t="s">
        <v>3587</v>
      </c>
      <c r="AC651">
        <v>10</v>
      </c>
      <c r="AD651" t="s">
        <v>3570</v>
      </c>
      <c r="AE651" t="s">
        <v>3554</v>
      </c>
      <c r="AF651" t="s">
        <v>3587</v>
      </c>
      <c r="AG651">
        <v>11</v>
      </c>
      <c r="AH651" t="s">
        <v>3571</v>
      </c>
      <c r="AI651">
        <f t="shared" si="167"/>
        <v>30.814285714285713</v>
      </c>
      <c r="AJ651">
        <f t="shared" si="168"/>
        <v>30.814285714285713</v>
      </c>
      <c r="AK651" t="str">
        <f t="shared" si="169"/>
        <v/>
      </c>
      <c r="AL651" t="str">
        <f t="shared" si="170"/>
        <v/>
      </c>
      <c r="AM651" t="str">
        <f t="shared" si="171"/>
        <v/>
      </c>
      <c r="AN651" t="str">
        <f t="shared" si="172"/>
        <v/>
      </c>
      <c r="AO651">
        <f t="shared" si="173"/>
        <v>28.117647058823529</v>
      </c>
      <c r="AP651">
        <f t="shared" si="174"/>
        <v>28.117647058823529</v>
      </c>
    </row>
    <row r="652" spans="1:42" x14ac:dyDescent="0.3">
      <c r="A652" s="2">
        <v>45238</v>
      </c>
      <c r="B652" s="2">
        <v>45240</v>
      </c>
      <c r="C652">
        <v>2</v>
      </c>
      <c r="D652">
        <f t="shared" si="175"/>
        <v>28.692307692307693</v>
      </c>
      <c r="E652">
        <f t="shared" si="160"/>
        <v>28.692307692307693</v>
      </c>
      <c r="F652" t="str">
        <f t="shared" si="161"/>
        <v/>
      </c>
      <c r="G652" t="str">
        <f t="shared" si="162"/>
        <v/>
      </c>
      <c r="H652">
        <f t="shared" si="163"/>
        <v>35.777777777777779</v>
      </c>
      <c r="I652">
        <f t="shared" si="164"/>
        <v>35.777777777777779</v>
      </c>
      <c r="J652" t="str">
        <f t="shared" si="165"/>
        <v/>
      </c>
      <c r="K652" t="str">
        <f t="shared" si="166"/>
        <v/>
      </c>
      <c r="L652" t="s">
        <v>3538</v>
      </c>
      <c r="M652" t="s">
        <v>2214</v>
      </c>
      <c r="N652" t="s">
        <v>80</v>
      </c>
      <c r="O652" t="s">
        <v>58</v>
      </c>
      <c r="P652" t="s">
        <v>59</v>
      </c>
      <c r="Q652" t="s">
        <v>19</v>
      </c>
      <c r="R652" t="s">
        <v>42</v>
      </c>
      <c r="S652" t="s">
        <v>22</v>
      </c>
      <c r="T652" t="s">
        <v>22</v>
      </c>
      <c r="V652" t="s">
        <v>144</v>
      </c>
      <c r="W652">
        <v>30.38373991780421</v>
      </c>
      <c r="X652">
        <v>5.2085052294250804</v>
      </c>
      <c r="Y652">
        <v>313</v>
      </c>
      <c r="Z652" t="s">
        <v>3648</v>
      </c>
      <c r="AA652" t="s">
        <v>3554</v>
      </c>
      <c r="AB652" t="s">
        <v>3587</v>
      </c>
      <c r="AC652">
        <v>11</v>
      </c>
      <c r="AD652" t="s">
        <v>3571</v>
      </c>
      <c r="AE652" t="s">
        <v>3554</v>
      </c>
      <c r="AF652" t="s">
        <v>3587</v>
      </c>
      <c r="AG652">
        <v>11</v>
      </c>
      <c r="AH652" t="s">
        <v>3571</v>
      </c>
      <c r="AI652">
        <f t="shared" si="167"/>
        <v>30.814285714285713</v>
      </c>
      <c r="AJ652">
        <f t="shared" si="168"/>
        <v>30.814285714285713</v>
      </c>
      <c r="AK652" t="str">
        <f t="shared" si="169"/>
        <v/>
      </c>
      <c r="AL652" t="str">
        <f t="shared" si="170"/>
        <v/>
      </c>
      <c r="AM652">
        <f t="shared" si="171"/>
        <v>37.184210526315788</v>
      </c>
      <c r="AN652">
        <f t="shared" si="172"/>
        <v>37.184210526315788</v>
      </c>
      <c r="AO652" t="str">
        <f t="shared" si="173"/>
        <v/>
      </c>
      <c r="AP652" t="str">
        <f t="shared" si="174"/>
        <v/>
      </c>
    </row>
    <row r="653" spans="1:42" x14ac:dyDescent="0.3">
      <c r="A653" s="2">
        <v>45167</v>
      </c>
      <c r="B653" s="2">
        <v>45241</v>
      </c>
      <c r="C653">
        <v>74</v>
      </c>
      <c r="D653">
        <f t="shared" si="175"/>
        <v>31.928571428571427</v>
      </c>
      <c r="E653">
        <f t="shared" si="160"/>
        <v>31.928571428571427</v>
      </c>
      <c r="F653">
        <f t="shared" si="161"/>
        <v>74</v>
      </c>
      <c r="G653">
        <f t="shared" si="162"/>
        <v>74</v>
      </c>
      <c r="H653" t="str">
        <f t="shared" si="163"/>
        <v/>
      </c>
      <c r="I653" t="str">
        <f t="shared" si="164"/>
        <v/>
      </c>
      <c r="J653" t="str">
        <f t="shared" si="165"/>
        <v/>
      </c>
      <c r="K653" t="str">
        <f t="shared" si="166"/>
        <v/>
      </c>
      <c r="L653" t="s">
        <v>3537</v>
      </c>
      <c r="M653" t="s">
        <v>680</v>
      </c>
      <c r="N653" t="s">
        <v>16</v>
      </c>
      <c r="O653" t="s">
        <v>58</v>
      </c>
      <c r="P653" t="s">
        <v>119</v>
      </c>
      <c r="Q653" t="s">
        <v>120</v>
      </c>
      <c r="R653" t="s">
        <v>20</v>
      </c>
      <c r="S653" t="s">
        <v>21</v>
      </c>
      <c r="T653" t="s">
        <v>3546</v>
      </c>
      <c r="U653" t="s">
        <v>1390</v>
      </c>
      <c r="V653" t="s">
        <v>63</v>
      </c>
      <c r="W653">
        <v>77.323589091012067</v>
      </c>
      <c r="X653">
        <v>6.5997371255524104</v>
      </c>
      <c r="Y653">
        <v>314</v>
      </c>
      <c r="Z653" t="s">
        <v>3930</v>
      </c>
      <c r="AA653" t="s">
        <v>3554</v>
      </c>
      <c r="AB653" t="s">
        <v>3586</v>
      </c>
      <c r="AC653">
        <v>8</v>
      </c>
      <c r="AD653" t="s">
        <v>3568</v>
      </c>
      <c r="AE653" t="s">
        <v>3554</v>
      </c>
      <c r="AF653" t="s">
        <v>3587</v>
      </c>
      <c r="AG653">
        <v>11</v>
      </c>
      <c r="AH653" t="s">
        <v>3571</v>
      </c>
      <c r="AI653">
        <f t="shared" si="167"/>
        <v>31.422535211267604</v>
      </c>
      <c r="AJ653">
        <f t="shared" si="168"/>
        <v>31.422535211267604</v>
      </c>
      <c r="AK653">
        <f t="shared" si="169"/>
        <v>21.25</v>
      </c>
      <c r="AL653">
        <f t="shared" si="170"/>
        <v>21.25</v>
      </c>
      <c r="AM653" t="str">
        <f t="shared" si="171"/>
        <v/>
      </c>
      <c r="AN653" t="str">
        <f t="shared" si="172"/>
        <v/>
      </c>
      <c r="AO653" t="str">
        <f t="shared" si="173"/>
        <v/>
      </c>
      <c r="AP653" t="str">
        <f t="shared" si="174"/>
        <v/>
      </c>
    </row>
    <row r="654" spans="1:42" x14ac:dyDescent="0.3">
      <c r="A654" s="2">
        <v>45026</v>
      </c>
      <c r="B654" s="2">
        <v>45242</v>
      </c>
      <c r="C654">
        <v>216</v>
      </c>
      <c r="D654">
        <f t="shared" si="175"/>
        <v>48.692307692307693</v>
      </c>
      <c r="E654">
        <f t="shared" si="160"/>
        <v>48.692307692307693</v>
      </c>
      <c r="F654">
        <f t="shared" si="161"/>
        <v>98.333333333333329</v>
      </c>
      <c r="G654">
        <f t="shared" si="162"/>
        <v>98.333333333333329</v>
      </c>
      <c r="H654" t="str">
        <f t="shared" si="163"/>
        <v/>
      </c>
      <c r="I654" t="str">
        <f t="shared" si="164"/>
        <v/>
      </c>
      <c r="J654" t="str">
        <f t="shared" si="165"/>
        <v/>
      </c>
      <c r="K654" t="str">
        <f t="shared" si="166"/>
        <v/>
      </c>
      <c r="L654" t="s">
        <v>3541</v>
      </c>
      <c r="M654" t="s">
        <v>808</v>
      </c>
      <c r="N654" t="s">
        <v>157</v>
      </c>
      <c r="O654" t="s">
        <v>51</v>
      </c>
      <c r="P654" t="s">
        <v>52</v>
      </c>
      <c r="Q654" t="s">
        <v>34</v>
      </c>
      <c r="R654" t="s">
        <v>20</v>
      </c>
      <c r="S654" t="s">
        <v>21</v>
      </c>
      <c r="T654" t="s">
        <v>21</v>
      </c>
      <c r="U654" t="s">
        <v>2938</v>
      </c>
      <c r="V654" t="s">
        <v>76</v>
      </c>
      <c r="W654">
        <v>29.35459974339215</v>
      </c>
      <c r="X654">
        <v>4.9224993811772961</v>
      </c>
      <c r="Y654">
        <v>315</v>
      </c>
      <c r="Z654" t="s">
        <v>3954</v>
      </c>
      <c r="AA654" t="s">
        <v>3554</v>
      </c>
      <c r="AB654" t="s">
        <v>3585</v>
      </c>
      <c r="AC654">
        <v>4</v>
      </c>
      <c r="AD654" t="s">
        <v>3564</v>
      </c>
      <c r="AE654" t="s">
        <v>3554</v>
      </c>
      <c r="AF654" t="s">
        <v>3587</v>
      </c>
      <c r="AG654">
        <v>11</v>
      </c>
      <c r="AH654" t="s">
        <v>3571</v>
      </c>
      <c r="AI654">
        <f t="shared" si="167"/>
        <v>33.549295774647888</v>
      </c>
      <c r="AJ654">
        <f t="shared" si="168"/>
        <v>33.549295774647888</v>
      </c>
      <c r="AK654">
        <f t="shared" si="169"/>
        <v>32.411764705882355</v>
      </c>
      <c r="AL654">
        <f t="shared" si="170"/>
        <v>32.411764705882355</v>
      </c>
      <c r="AM654" t="str">
        <f t="shared" si="171"/>
        <v/>
      </c>
      <c r="AN654" t="str">
        <f t="shared" si="172"/>
        <v/>
      </c>
      <c r="AO654" t="str">
        <f t="shared" si="173"/>
        <v/>
      </c>
      <c r="AP654" t="str">
        <f t="shared" si="174"/>
        <v/>
      </c>
    </row>
    <row r="655" spans="1:42" x14ac:dyDescent="0.3">
      <c r="A655" s="2">
        <v>45237</v>
      </c>
      <c r="B655" s="2">
        <v>45242</v>
      </c>
      <c r="C655">
        <v>5</v>
      </c>
      <c r="D655">
        <f t="shared" si="175"/>
        <v>48.692307692307693</v>
      </c>
      <c r="E655">
        <f t="shared" si="160"/>
        <v>48.692307692307693</v>
      </c>
      <c r="F655">
        <f t="shared" si="161"/>
        <v>98.333333333333329</v>
      </c>
      <c r="G655">
        <f t="shared" si="162"/>
        <v>98.333333333333329</v>
      </c>
      <c r="H655" t="str">
        <f t="shared" si="163"/>
        <v/>
      </c>
      <c r="I655" t="str">
        <f t="shared" si="164"/>
        <v/>
      </c>
      <c r="J655" t="str">
        <f t="shared" si="165"/>
        <v/>
      </c>
      <c r="K655" t="str">
        <f t="shared" si="166"/>
        <v/>
      </c>
      <c r="L655" t="s">
        <v>3538</v>
      </c>
      <c r="M655" t="s">
        <v>245</v>
      </c>
      <c r="N655" t="s">
        <v>57</v>
      </c>
      <c r="O655" t="s">
        <v>58</v>
      </c>
      <c r="P655" t="s">
        <v>119</v>
      </c>
      <c r="Q655" t="s">
        <v>120</v>
      </c>
      <c r="R655" t="s">
        <v>20</v>
      </c>
      <c r="S655" t="s">
        <v>21</v>
      </c>
      <c r="T655" t="s">
        <v>3546</v>
      </c>
      <c r="U655" t="s">
        <v>3054</v>
      </c>
      <c r="V655" t="s">
        <v>63</v>
      </c>
      <c r="W655">
        <v>91.415111594026769</v>
      </c>
      <c r="X655">
        <v>5.9606269755132004</v>
      </c>
      <c r="Y655">
        <v>315</v>
      </c>
      <c r="Z655" t="s">
        <v>3954</v>
      </c>
      <c r="AA655" t="s">
        <v>3554</v>
      </c>
      <c r="AB655" t="s">
        <v>3587</v>
      </c>
      <c r="AC655">
        <v>11</v>
      </c>
      <c r="AD655" t="s">
        <v>3571</v>
      </c>
      <c r="AE655" t="s">
        <v>3554</v>
      </c>
      <c r="AF655" t="s">
        <v>3587</v>
      </c>
      <c r="AG655">
        <v>11</v>
      </c>
      <c r="AH655" t="s">
        <v>3571</v>
      </c>
      <c r="AI655">
        <f t="shared" si="167"/>
        <v>33.549295774647888</v>
      </c>
      <c r="AJ655">
        <f t="shared" si="168"/>
        <v>33.549295774647888</v>
      </c>
      <c r="AK655">
        <f t="shared" si="169"/>
        <v>32.411764705882355</v>
      </c>
      <c r="AL655">
        <f t="shared" si="170"/>
        <v>32.411764705882355</v>
      </c>
      <c r="AM655" t="str">
        <f t="shared" si="171"/>
        <v/>
      </c>
      <c r="AN655" t="str">
        <f t="shared" si="172"/>
        <v/>
      </c>
      <c r="AO655" t="str">
        <f t="shared" si="173"/>
        <v/>
      </c>
      <c r="AP655" t="str">
        <f t="shared" si="174"/>
        <v/>
      </c>
    </row>
    <row r="656" spans="1:42" x14ac:dyDescent="0.3">
      <c r="A656" s="2">
        <v>45159</v>
      </c>
      <c r="B656" s="2">
        <v>45243</v>
      </c>
      <c r="C656">
        <v>84</v>
      </c>
      <c r="D656">
        <f t="shared" si="175"/>
        <v>52</v>
      </c>
      <c r="E656">
        <f t="shared" si="160"/>
        <v>52</v>
      </c>
      <c r="F656" t="str">
        <f t="shared" si="161"/>
        <v/>
      </c>
      <c r="G656" t="str">
        <f t="shared" si="162"/>
        <v/>
      </c>
      <c r="H656" t="str">
        <f t="shared" si="163"/>
        <v/>
      </c>
      <c r="I656" t="str">
        <f t="shared" si="164"/>
        <v/>
      </c>
      <c r="J656">
        <f t="shared" si="165"/>
        <v>35.666666666666664</v>
      </c>
      <c r="K656">
        <f t="shared" si="166"/>
        <v>35.666666666666664</v>
      </c>
      <c r="L656" t="s">
        <v>3537</v>
      </c>
      <c r="M656" t="s">
        <v>281</v>
      </c>
      <c r="N656" t="s">
        <v>103</v>
      </c>
      <c r="O656" t="s">
        <v>58</v>
      </c>
      <c r="P656" t="s">
        <v>59</v>
      </c>
      <c r="Q656" t="s">
        <v>34</v>
      </c>
      <c r="R656" t="s">
        <v>35</v>
      </c>
      <c r="S656" t="s">
        <v>21</v>
      </c>
      <c r="T656" t="s">
        <v>3546</v>
      </c>
      <c r="U656" t="s">
        <v>282</v>
      </c>
      <c r="V656" t="s">
        <v>24</v>
      </c>
      <c r="W656">
        <v>95.012646258673456</v>
      </c>
      <c r="X656">
        <v>7.6374804589681018</v>
      </c>
      <c r="Y656">
        <v>316</v>
      </c>
      <c r="Z656" t="s">
        <v>3617</v>
      </c>
      <c r="AA656" t="s">
        <v>3554</v>
      </c>
      <c r="AB656" t="s">
        <v>3586</v>
      </c>
      <c r="AC656">
        <v>8</v>
      </c>
      <c r="AD656" t="s">
        <v>3568</v>
      </c>
      <c r="AE656" t="s">
        <v>3554</v>
      </c>
      <c r="AF656" t="s">
        <v>3587</v>
      </c>
      <c r="AG656">
        <v>11</v>
      </c>
      <c r="AH656" t="s">
        <v>3571</v>
      </c>
      <c r="AI656">
        <f t="shared" si="167"/>
        <v>34.112676056338032</v>
      </c>
      <c r="AJ656">
        <f t="shared" si="168"/>
        <v>34.112676056338032</v>
      </c>
      <c r="AK656" t="str">
        <f t="shared" si="169"/>
        <v/>
      </c>
      <c r="AL656" t="str">
        <f t="shared" si="170"/>
        <v/>
      </c>
      <c r="AM656" t="str">
        <f t="shared" si="171"/>
        <v/>
      </c>
      <c r="AN656" t="str">
        <f t="shared" si="172"/>
        <v/>
      </c>
      <c r="AO656">
        <f t="shared" si="173"/>
        <v>28.411764705882351</v>
      </c>
      <c r="AP656">
        <f t="shared" si="174"/>
        <v>28.411764705882351</v>
      </c>
    </row>
    <row r="657" spans="1:42" x14ac:dyDescent="0.3">
      <c r="A657" s="2">
        <v>45210</v>
      </c>
      <c r="B657" s="2">
        <v>45243</v>
      </c>
      <c r="C657">
        <v>33</v>
      </c>
      <c r="D657">
        <f t="shared" si="175"/>
        <v>52</v>
      </c>
      <c r="E657">
        <f t="shared" si="160"/>
        <v>52</v>
      </c>
      <c r="F657" t="str">
        <f t="shared" si="161"/>
        <v/>
      </c>
      <c r="G657" t="str">
        <f t="shared" si="162"/>
        <v/>
      </c>
      <c r="H657">
        <f t="shared" si="163"/>
        <v>45.714285714285715</v>
      </c>
      <c r="I657">
        <f t="shared" si="164"/>
        <v>45.714285714285715</v>
      </c>
      <c r="J657" t="str">
        <f t="shared" si="165"/>
        <v/>
      </c>
      <c r="K657" t="str">
        <f t="shared" si="166"/>
        <v/>
      </c>
      <c r="L657" t="s">
        <v>3537</v>
      </c>
      <c r="M657" t="s">
        <v>1580</v>
      </c>
      <c r="N657" t="s">
        <v>28</v>
      </c>
      <c r="O657" t="s">
        <v>51</v>
      </c>
      <c r="P657" t="s">
        <v>52</v>
      </c>
      <c r="Q657" t="s">
        <v>34</v>
      </c>
      <c r="R657" t="s">
        <v>42</v>
      </c>
      <c r="S657" t="s">
        <v>21</v>
      </c>
      <c r="T657" t="s">
        <v>3546</v>
      </c>
      <c r="U657" t="s">
        <v>2980</v>
      </c>
      <c r="V657" t="s">
        <v>63</v>
      </c>
      <c r="W657">
        <v>40.303739624409943</v>
      </c>
      <c r="X657">
        <v>6.3149804039875166</v>
      </c>
      <c r="Y657">
        <v>316</v>
      </c>
      <c r="Z657" t="s">
        <v>3617</v>
      </c>
      <c r="AA657" t="s">
        <v>3554</v>
      </c>
      <c r="AB657" t="s">
        <v>3587</v>
      </c>
      <c r="AC657">
        <v>10</v>
      </c>
      <c r="AD657" t="s">
        <v>3570</v>
      </c>
      <c r="AE657" t="s">
        <v>3554</v>
      </c>
      <c r="AF657" t="s">
        <v>3587</v>
      </c>
      <c r="AG657">
        <v>11</v>
      </c>
      <c r="AH657" t="s">
        <v>3571</v>
      </c>
      <c r="AI657">
        <f t="shared" si="167"/>
        <v>34.112676056338032</v>
      </c>
      <c r="AJ657">
        <f t="shared" si="168"/>
        <v>34.112676056338032</v>
      </c>
      <c r="AK657" t="str">
        <f t="shared" si="169"/>
        <v/>
      </c>
      <c r="AL657" t="str">
        <f t="shared" si="170"/>
        <v/>
      </c>
      <c r="AM657">
        <f t="shared" si="171"/>
        <v>37.405405405405403</v>
      </c>
      <c r="AN657">
        <f t="shared" si="172"/>
        <v>37.405405405405403</v>
      </c>
      <c r="AO657" t="str">
        <f t="shared" si="173"/>
        <v/>
      </c>
      <c r="AP657" t="str">
        <f t="shared" si="174"/>
        <v/>
      </c>
    </row>
    <row r="658" spans="1:42" x14ac:dyDescent="0.3">
      <c r="A658" s="2">
        <v>45237</v>
      </c>
      <c r="B658" s="2">
        <v>45243</v>
      </c>
      <c r="C658">
        <v>6</v>
      </c>
      <c r="D658">
        <f t="shared" si="175"/>
        <v>52</v>
      </c>
      <c r="E658">
        <f t="shared" si="160"/>
        <v>52</v>
      </c>
      <c r="F658">
        <f t="shared" si="161"/>
        <v>75.25</v>
      </c>
      <c r="G658">
        <f t="shared" si="162"/>
        <v>75.25</v>
      </c>
      <c r="H658" t="str">
        <f t="shared" si="163"/>
        <v/>
      </c>
      <c r="I658" t="str">
        <f t="shared" si="164"/>
        <v/>
      </c>
      <c r="J658" t="str">
        <f t="shared" si="165"/>
        <v/>
      </c>
      <c r="K658" t="str">
        <f t="shared" si="166"/>
        <v/>
      </c>
      <c r="L658" t="s">
        <v>3538</v>
      </c>
      <c r="M658" t="s">
        <v>769</v>
      </c>
      <c r="N658" t="s">
        <v>80</v>
      </c>
      <c r="O658" t="s">
        <v>58</v>
      </c>
      <c r="P658" t="s">
        <v>52</v>
      </c>
      <c r="Q658" t="s">
        <v>92</v>
      </c>
      <c r="R658" t="s">
        <v>20</v>
      </c>
      <c r="S658" t="s">
        <v>21</v>
      </c>
      <c r="T658" t="s">
        <v>21</v>
      </c>
      <c r="U658" t="s">
        <v>770</v>
      </c>
      <c r="V658" t="s">
        <v>30</v>
      </c>
      <c r="W658">
        <v>29.366488881087729</v>
      </c>
      <c r="X658">
        <v>5.1968712394238414</v>
      </c>
      <c r="Y658">
        <v>316</v>
      </c>
      <c r="Z658" t="s">
        <v>3617</v>
      </c>
      <c r="AA658" t="s">
        <v>3554</v>
      </c>
      <c r="AB658" t="s">
        <v>3587</v>
      </c>
      <c r="AC658">
        <v>11</v>
      </c>
      <c r="AD658" t="s">
        <v>3571</v>
      </c>
      <c r="AE658" t="s">
        <v>3554</v>
      </c>
      <c r="AF658" t="s">
        <v>3587</v>
      </c>
      <c r="AG658">
        <v>11</v>
      </c>
      <c r="AH658" t="s">
        <v>3571</v>
      </c>
      <c r="AI658">
        <f t="shared" si="167"/>
        <v>34.112676056338032</v>
      </c>
      <c r="AJ658">
        <f t="shared" si="168"/>
        <v>34.112676056338032</v>
      </c>
      <c r="AK658">
        <f t="shared" si="169"/>
        <v>32.647058823529413</v>
      </c>
      <c r="AL658">
        <f t="shared" si="170"/>
        <v>32.647058823529413</v>
      </c>
      <c r="AM658" t="str">
        <f t="shared" si="171"/>
        <v/>
      </c>
      <c r="AN658" t="str">
        <f t="shared" si="172"/>
        <v/>
      </c>
      <c r="AO658" t="str">
        <f t="shared" si="173"/>
        <v/>
      </c>
      <c r="AP658" t="str">
        <f t="shared" si="174"/>
        <v/>
      </c>
    </row>
    <row r="659" spans="1:42" x14ac:dyDescent="0.3">
      <c r="A659" s="2">
        <v>45154</v>
      </c>
      <c r="B659" s="2">
        <v>45244</v>
      </c>
      <c r="C659">
        <v>90</v>
      </c>
      <c r="D659">
        <f t="shared" si="175"/>
        <v>66.25</v>
      </c>
      <c r="E659">
        <f t="shared" si="160"/>
        <v>66.25</v>
      </c>
      <c r="F659" t="str">
        <f t="shared" si="161"/>
        <v/>
      </c>
      <c r="G659" t="str">
        <f t="shared" si="162"/>
        <v/>
      </c>
      <c r="H659" t="str">
        <f t="shared" si="163"/>
        <v/>
      </c>
      <c r="I659" t="str">
        <f t="shared" si="164"/>
        <v/>
      </c>
      <c r="J659">
        <f t="shared" si="165"/>
        <v>64.333333333333329</v>
      </c>
      <c r="K659">
        <f t="shared" si="166"/>
        <v>64.333333333333329</v>
      </c>
      <c r="L659" t="s">
        <v>3537</v>
      </c>
      <c r="M659" t="s">
        <v>823</v>
      </c>
      <c r="N659" t="s">
        <v>57</v>
      </c>
      <c r="O659" t="s">
        <v>46</v>
      </c>
      <c r="P659" t="s">
        <v>18</v>
      </c>
      <c r="Q659" t="s">
        <v>34</v>
      </c>
      <c r="R659" t="s">
        <v>35</v>
      </c>
      <c r="S659" t="s">
        <v>22</v>
      </c>
      <c r="T659" t="s">
        <v>22</v>
      </c>
      <c r="V659" t="s">
        <v>30</v>
      </c>
      <c r="W659">
        <v>136.59240403432179</v>
      </c>
      <c r="X659">
        <v>5.2894395216194878</v>
      </c>
      <c r="Y659">
        <v>317</v>
      </c>
      <c r="Z659" t="s">
        <v>3827</v>
      </c>
      <c r="AA659" t="s">
        <v>3554</v>
      </c>
      <c r="AB659" t="s">
        <v>3586</v>
      </c>
      <c r="AC659">
        <v>8</v>
      </c>
      <c r="AD659" t="s">
        <v>3568</v>
      </c>
      <c r="AE659" t="s">
        <v>3554</v>
      </c>
      <c r="AF659" t="s">
        <v>3587</v>
      </c>
      <c r="AG659">
        <v>11</v>
      </c>
      <c r="AH659" t="s">
        <v>3571</v>
      </c>
      <c r="AI659">
        <f t="shared" si="167"/>
        <v>32.623188405797102</v>
      </c>
      <c r="AJ659">
        <f t="shared" si="168"/>
        <v>32.623188405797102</v>
      </c>
      <c r="AK659" t="str">
        <f t="shared" si="169"/>
        <v/>
      </c>
      <c r="AL659" t="str">
        <f t="shared" si="170"/>
        <v/>
      </c>
      <c r="AM659" t="str">
        <f t="shared" si="171"/>
        <v/>
      </c>
      <c r="AN659" t="str">
        <f t="shared" si="172"/>
        <v/>
      </c>
      <c r="AO659">
        <f t="shared" si="173"/>
        <v>31.833333333333332</v>
      </c>
      <c r="AP659">
        <f t="shared" si="174"/>
        <v>31.833333333333332</v>
      </c>
    </row>
    <row r="660" spans="1:42" x14ac:dyDescent="0.3">
      <c r="A660" s="2">
        <v>45118</v>
      </c>
      <c r="B660" s="2">
        <v>45245</v>
      </c>
      <c r="C660">
        <v>127</v>
      </c>
      <c r="D660">
        <f t="shared" si="175"/>
        <v>75.533333333333331</v>
      </c>
      <c r="E660">
        <f t="shared" si="160"/>
        <v>75.533333333333331</v>
      </c>
      <c r="F660" t="str">
        <f t="shared" si="161"/>
        <v/>
      </c>
      <c r="G660" t="str">
        <f t="shared" si="162"/>
        <v/>
      </c>
      <c r="H660">
        <f t="shared" si="163"/>
        <v>64.428571428571431</v>
      </c>
      <c r="I660">
        <f t="shared" si="164"/>
        <v>64.428571428571431</v>
      </c>
      <c r="J660" t="str">
        <f t="shared" si="165"/>
        <v/>
      </c>
      <c r="K660" t="str">
        <f t="shared" si="166"/>
        <v/>
      </c>
      <c r="L660" t="s">
        <v>3540</v>
      </c>
      <c r="M660" t="s">
        <v>1522</v>
      </c>
      <c r="N660" t="s">
        <v>103</v>
      </c>
      <c r="O660" t="s">
        <v>17</v>
      </c>
      <c r="P660" t="s">
        <v>40</v>
      </c>
      <c r="Q660" t="s">
        <v>41</v>
      </c>
      <c r="R660" t="s">
        <v>42</v>
      </c>
      <c r="S660" t="s">
        <v>22</v>
      </c>
      <c r="T660" t="s">
        <v>22</v>
      </c>
      <c r="V660" t="s">
        <v>144</v>
      </c>
      <c r="W660">
        <v>103.50597882592599</v>
      </c>
      <c r="X660">
        <v>6.6486587547030362</v>
      </c>
      <c r="Y660">
        <v>318</v>
      </c>
      <c r="Z660" t="s">
        <v>3689</v>
      </c>
      <c r="AA660" t="s">
        <v>3554</v>
      </c>
      <c r="AB660" t="s">
        <v>3586</v>
      </c>
      <c r="AC660">
        <v>7</v>
      </c>
      <c r="AD660" t="s">
        <v>3567</v>
      </c>
      <c r="AE660" t="s">
        <v>3554</v>
      </c>
      <c r="AF660" t="s">
        <v>3587</v>
      </c>
      <c r="AG660">
        <v>11</v>
      </c>
      <c r="AH660" t="s">
        <v>3571</v>
      </c>
      <c r="AI660">
        <f t="shared" si="167"/>
        <v>36.871428571428574</v>
      </c>
      <c r="AJ660">
        <f t="shared" si="168"/>
        <v>36.871428571428574</v>
      </c>
      <c r="AK660" t="str">
        <f t="shared" si="169"/>
        <v/>
      </c>
      <c r="AL660" t="str">
        <f t="shared" si="170"/>
        <v/>
      </c>
      <c r="AM660">
        <f t="shared" si="171"/>
        <v>36.25714285714286</v>
      </c>
      <c r="AN660">
        <f t="shared" si="172"/>
        <v>36.25714285714286</v>
      </c>
      <c r="AO660" t="str">
        <f t="shared" si="173"/>
        <v/>
      </c>
      <c r="AP660" t="str">
        <f t="shared" si="174"/>
        <v/>
      </c>
    </row>
    <row r="661" spans="1:42" x14ac:dyDescent="0.3">
      <c r="A661" s="2">
        <v>45057</v>
      </c>
      <c r="B661" s="2">
        <v>45245</v>
      </c>
      <c r="C661">
        <v>188</v>
      </c>
      <c r="D661">
        <f t="shared" si="175"/>
        <v>75.533333333333331</v>
      </c>
      <c r="E661">
        <f t="shared" si="160"/>
        <v>75.533333333333331</v>
      </c>
      <c r="F661">
        <f t="shared" si="161"/>
        <v>97.8</v>
      </c>
      <c r="G661">
        <f t="shared" si="162"/>
        <v>97.8</v>
      </c>
      <c r="H661" t="str">
        <f t="shared" si="163"/>
        <v/>
      </c>
      <c r="I661" t="str">
        <f t="shared" si="164"/>
        <v/>
      </c>
      <c r="J661" t="str">
        <f t="shared" si="165"/>
        <v/>
      </c>
      <c r="K661" t="str">
        <f t="shared" si="166"/>
        <v/>
      </c>
      <c r="L661" t="s">
        <v>3541</v>
      </c>
      <c r="M661" t="s">
        <v>747</v>
      </c>
      <c r="N661" t="s">
        <v>118</v>
      </c>
      <c r="O661" t="s">
        <v>51</v>
      </c>
      <c r="P661" t="s">
        <v>52</v>
      </c>
      <c r="Q661" t="s">
        <v>92</v>
      </c>
      <c r="R661" t="s">
        <v>20</v>
      </c>
      <c r="S661" t="s">
        <v>21</v>
      </c>
      <c r="T661" t="s">
        <v>21</v>
      </c>
      <c r="U661" t="s">
        <v>2450</v>
      </c>
      <c r="V661" t="s">
        <v>30</v>
      </c>
      <c r="W661">
        <v>91.274880342849883</v>
      </c>
      <c r="X661">
        <v>6.7083223877429239</v>
      </c>
      <c r="Y661">
        <v>318</v>
      </c>
      <c r="Z661" t="s">
        <v>3689</v>
      </c>
      <c r="AA661" t="s">
        <v>3554</v>
      </c>
      <c r="AB661" t="s">
        <v>3585</v>
      </c>
      <c r="AC661">
        <v>5</v>
      </c>
      <c r="AD661" t="s">
        <v>3565</v>
      </c>
      <c r="AE661" t="s">
        <v>3554</v>
      </c>
      <c r="AF661" t="s">
        <v>3587</v>
      </c>
      <c r="AG661">
        <v>11</v>
      </c>
      <c r="AH661" t="s">
        <v>3571</v>
      </c>
      <c r="AI661">
        <f t="shared" si="167"/>
        <v>36.871428571428574</v>
      </c>
      <c r="AJ661">
        <f t="shared" si="168"/>
        <v>36.871428571428574</v>
      </c>
      <c r="AK661">
        <f t="shared" si="169"/>
        <v>43.470588235294116</v>
      </c>
      <c r="AL661">
        <f t="shared" si="170"/>
        <v>43.470588235294116</v>
      </c>
      <c r="AM661" t="str">
        <f t="shared" si="171"/>
        <v/>
      </c>
      <c r="AN661" t="str">
        <f t="shared" si="172"/>
        <v/>
      </c>
      <c r="AO661" t="str">
        <f t="shared" si="173"/>
        <v/>
      </c>
      <c r="AP661" t="str">
        <f t="shared" si="174"/>
        <v/>
      </c>
    </row>
    <row r="662" spans="1:42" x14ac:dyDescent="0.3">
      <c r="A662" s="2">
        <v>45222</v>
      </c>
      <c r="B662" s="2">
        <v>45245</v>
      </c>
      <c r="C662">
        <v>23</v>
      </c>
      <c r="D662">
        <f t="shared" si="175"/>
        <v>75.533333333333331</v>
      </c>
      <c r="E662">
        <f t="shared" si="160"/>
        <v>75.533333333333331</v>
      </c>
      <c r="F662" t="str">
        <f t="shared" si="161"/>
        <v/>
      </c>
      <c r="G662" t="str">
        <f t="shared" si="162"/>
        <v/>
      </c>
      <c r="H662">
        <f t="shared" si="163"/>
        <v>64.428571428571431</v>
      </c>
      <c r="I662">
        <f t="shared" si="164"/>
        <v>64.428571428571431</v>
      </c>
      <c r="J662" t="str">
        <f t="shared" si="165"/>
        <v/>
      </c>
      <c r="K662" t="str">
        <f t="shared" si="166"/>
        <v/>
      </c>
      <c r="L662" t="s">
        <v>3538</v>
      </c>
      <c r="M662" t="s">
        <v>1165</v>
      </c>
      <c r="N662" t="s">
        <v>57</v>
      </c>
      <c r="O662" t="s">
        <v>58</v>
      </c>
      <c r="P662" t="s">
        <v>119</v>
      </c>
      <c r="Q662" t="s">
        <v>120</v>
      </c>
      <c r="R662" t="s">
        <v>42</v>
      </c>
      <c r="S662" t="s">
        <v>21</v>
      </c>
      <c r="T662" t="s">
        <v>21</v>
      </c>
      <c r="U662" t="s">
        <v>2142</v>
      </c>
      <c r="V662" t="s">
        <v>43</v>
      </c>
      <c r="W662">
        <v>99.283488425870743</v>
      </c>
      <c r="X662">
        <v>5.4190994729170852</v>
      </c>
      <c r="Y662">
        <v>318</v>
      </c>
      <c r="Z662" t="s">
        <v>3689</v>
      </c>
      <c r="AA662" t="s">
        <v>3554</v>
      </c>
      <c r="AB662" t="s">
        <v>3587</v>
      </c>
      <c r="AC662">
        <v>10</v>
      </c>
      <c r="AD662" t="s">
        <v>3570</v>
      </c>
      <c r="AE662" t="s">
        <v>3554</v>
      </c>
      <c r="AF662" t="s">
        <v>3587</v>
      </c>
      <c r="AG662">
        <v>11</v>
      </c>
      <c r="AH662" t="s">
        <v>3571</v>
      </c>
      <c r="AI662">
        <f t="shared" si="167"/>
        <v>36.871428571428574</v>
      </c>
      <c r="AJ662">
        <f t="shared" si="168"/>
        <v>36.871428571428574</v>
      </c>
      <c r="AK662" t="str">
        <f t="shared" si="169"/>
        <v/>
      </c>
      <c r="AL662" t="str">
        <f t="shared" si="170"/>
        <v/>
      </c>
      <c r="AM662">
        <f t="shared" si="171"/>
        <v>36.25714285714286</v>
      </c>
      <c r="AN662">
        <f t="shared" si="172"/>
        <v>36.25714285714286</v>
      </c>
      <c r="AO662" t="str">
        <f t="shared" si="173"/>
        <v/>
      </c>
      <c r="AP662" t="str">
        <f t="shared" si="174"/>
        <v/>
      </c>
    </row>
    <row r="663" spans="1:42" x14ac:dyDescent="0.3">
      <c r="A663" s="2">
        <v>45180</v>
      </c>
      <c r="B663" s="2">
        <v>45246</v>
      </c>
      <c r="C663">
        <v>66</v>
      </c>
      <c r="D663">
        <f t="shared" si="175"/>
        <v>61.9375</v>
      </c>
      <c r="E663">
        <f t="shared" si="160"/>
        <v>61.9375</v>
      </c>
      <c r="F663" t="str">
        <f t="shared" si="161"/>
        <v/>
      </c>
      <c r="G663" t="str">
        <f t="shared" si="162"/>
        <v/>
      </c>
      <c r="H663">
        <f t="shared" si="163"/>
        <v>42</v>
      </c>
      <c r="I663">
        <f t="shared" si="164"/>
        <v>42</v>
      </c>
      <c r="J663" t="str">
        <f t="shared" si="165"/>
        <v/>
      </c>
      <c r="K663" t="str">
        <f t="shared" si="166"/>
        <v/>
      </c>
      <c r="L663" t="s">
        <v>3537</v>
      </c>
      <c r="M663" t="s">
        <v>2641</v>
      </c>
      <c r="N663" t="s">
        <v>103</v>
      </c>
      <c r="O663" t="s">
        <v>51</v>
      </c>
      <c r="P663" t="s">
        <v>59</v>
      </c>
      <c r="Q663" t="s">
        <v>34</v>
      </c>
      <c r="R663" t="s">
        <v>42</v>
      </c>
      <c r="S663" t="s">
        <v>22</v>
      </c>
      <c r="T663" t="s">
        <v>22</v>
      </c>
      <c r="V663" t="s">
        <v>63</v>
      </c>
      <c r="W663">
        <v>92.93767882646523</v>
      </c>
      <c r="X663">
        <v>6.548110441374412</v>
      </c>
      <c r="Y663">
        <v>319</v>
      </c>
      <c r="Z663" t="s">
        <v>3708</v>
      </c>
      <c r="AA663" t="s">
        <v>3554</v>
      </c>
      <c r="AB663" t="s">
        <v>3586</v>
      </c>
      <c r="AC663">
        <v>9</v>
      </c>
      <c r="AD663" t="s">
        <v>3569</v>
      </c>
      <c r="AE663" t="s">
        <v>3554</v>
      </c>
      <c r="AF663" t="s">
        <v>3587</v>
      </c>
      <c r="AG663">
        <v>11</v>
      </c>
      <c r="AH663" t="s">
        <v>3571</v>
      </c>
      <c r="AI663">
        <f t="shared" si="167"/>
        <v>36.239436619718312</v>
      </c>
      <c r="AJ663">
        <f t="shared" si="168"/>
        <v>36.239436619718312</v>
      </c>
      <c r="AK663" t="str">
        <f t="shared" si="169"/>
        <v/>
      </c>
      <c r="AL663" t="str">
        <f t="shared" si="170"/>
        <v/>
      </c>
      <c r="AM663">
        <f t="shared" si="171"/>
        <v>37</v>
      </c>
      <c r="AN663">
        <f t="shared" si="172"/>
        <v>37</v>
      </c>
      <c r="AO663" t="str">
        <f t="shared" si="173"/>
        <v/>
      </c>
      <c r="AP663" t="str">
        <f t="shared" si="174"/>
        <v/>
      </c>
    </row>
    <row r="664" spans="1:42" x14ac:dyDescent="0.3">
      <c r="A664" s="2">
        <v>45243</v>
      </c>
      <c r="B664" s="2">
        <v>45246</v>
      </c>
      <c r="C664">
        <v>3</v>
      </c>
      <c r="D664">
        <f t="shared" si="175"/>
        <v>61.9375</v>
      </c>
      <c r="E664">
        <f t="shared" si="160"/>
        <v>61.9375</v>
      </c>
      <c r="F664" t="str">
        <f t="shared" si="161"/>
        <v/>
      </c>
      <c r="G664" t="str">
        <f t="shared" si="162"/>
        <v/>
      </c>
      <c r="H664" t="str">
        <f t="shared" si="163"/>
        <v/>
      </c>
      <c r="I664" t="str">
        <f t="shared" si="164"/>
        <v/>
      </c>
      <c r="J664">
        <f t="shared" si="165"/>
        <v>49</v>
      </c>
      <c r="K664">
        <f t="shared" si="166"/>
        <v>49</v>
      </c>
      <c r="L664" t="s">
        <v>3538</v>
      </c>
      <c r="M664" t="s">
        <v>2370</v>
      </c>
      <c r="N664" t="s">
        <v>103</v>
      </c>
      <c r="O664" t="s">
        <v>46</v>
      </c>
      <c r="P664" t="s">
        <v>18</v>
      </c>
      <c r="Q664" t="s">
        <v>34</v>
      </c>
      <c r="R664" t="s">
        <v>35</v>
      </c>
      <c r="S664" t="s">
        <v>22</v>
      </c>
      <c r="T664" t="s">
        <v>22</v>
      </c>
      <c r="V664" t="s">
        <v>24</v>
      </c>
      <c r="W664">
        <v>93.361387227156257</v>
      </c>
      <c r="X664">
        <v>6.1475931294707973</v>
      </c>
      <c r="Y664">
        <v>319</v>
      </c>
      <c r="Z664" t="s">
        <v>3708</v>
      </c>
      <c r="AA664" t="s">
        <v>3554</v>
      </c>
      <c r="AB664" t="s">
        <v>3587</v>
      </c>
      <c r="AC664">
        <v>11</v>
      </c>
      <c r="AD664" t="s">
        <v>3571</v>
      </c>
      <c r="AE664" t="s">
        <v>3554</v>
      </c>
      <c r="AF664" t="s">
        <v>3587</v>
      </c>
      <c r="AG664">
        <v>11</v>
      </c>
      <c r="AH664" t="s">
        <v>3571</v>
      </c>
      <c r="AI664">
        <f t="shared" si="167"/>
        <v>36.239436619718312</v>
      </c>
      <c r="AJ664">
        <f t="shared" si="168"/>
        <v>36.239436619718312</v>
      </c>
      <c r="AK664" t="str">
        <f t="shared" si="169"/>
        <v/>
      </c>
      <c r="AL664" t="str">
        <f t="shared" si="170"/>
        <v/>
      </c>
      <c r="AM664" t="str">
        <f t="shared" si="171"/>
        <v/>
      </c>
      <c r="AN664" t="str">
        <f t="shared" si="172"/>
        <v/>
      </c>
      <c r="AO664">
        <f t="shared" si="173"/>
        <v>28.222222222222221</v>
      </c>
      <c r="AP664">
        <f t="shared" si="174"/>
        <v>28.222222222222221</v>
      </c>
    </row>
    <row r="665" spans="1:42" x14ac:dyDescent="0.3">
      <c r="A665" s="2">
        <v>45192</v>
      </c>
      <c r="B665" s="2">
        <v>45246</v>
      </c>
      <c r="C665">
        <v>54</v>
      </c>
      <c r="D665">
        <f t="shared" si="175"/>
        <v>61.9375</v>
      </c>
      <c r="E665">
        <f t="shared" si="160"/>
        <v>61.9375</v>
      </c>
      <c r="F665">
        <f t="shared" si="161"/>
        <v>90.5</v>
      </c>
      <c r="G665">
        <f t="shared" si="162"/>
        <v>90.5</v>
      </c>
      <c r="H665" t="str">
        <f t="shared" si="163"/>
        <v/>
      </c>
      <c r="I665" t="str">
        <f t="shared" si="164"/>
        <v/>
      </c>
      <c r="J665" t="str">
        <f t="shared" si="165"/>
        <v/>
      </c>
      <c r="K665" t="str">
        <f t="shared" si="166"/>
        <v/>
      </c>
      <c r="L665" t="s">
        <v>3537</v>
      </c>
      <c r="M665" t="s">
        <v>1929</v>
      </c>
      <c r="N665" t="s">
        <v>103</v>
      </c>
      <c r="O665" t="s">
        <v>58</v>
      </c>
      <c r="P665" t="s">
        <v>119</v>
      </c>
      <c r="Q665" t="s">
        <v>120</v>
      </c>
      <c r="R665" t="s">
        <v>20</v>
      </c>
      <c r="S665" t="s">
        <v>21</v>
      </c>
      <c r="T665" t="s">
        <v>21</v>
      </c>
      <c r="U665" t="s">
        <v>2514</v>
      </c>
      <c r="V665" t="s">
        <v>43</v>
      </c>
      <c r="W665">
        <v>96.738280819275516</v>
      </c>
      <c r="X665">
        <v>6.0653181215689917</v>
      </c>
      <c r="Y665">
        <v>319</v>
      </c>
      <c r="Z665" t="s">
        <v>3708</v>
      </c>
      <c r="AA665" t="s">
        <v>3554</v>
      </c>
      <c r="AB665" t="s">
        <v>3586</v>
      </c>
      <c r="AC665">
        <v>9</v>
      </c>
      <c r="AD665" t="s">
        <v>3569</v>
      </c>
      <c r="AE665" t="s">
        <v>3554</v>
      </c>
      <c r="AF665" t="s">
        <v>3587</v>
      </c>
      <c r="AG665">
        <v>11</v>
      </c>
      <c r="AH665" t="s">
        <v>3571</v>
      </c>
      <c r="AI665">
        <f t="shared" si="167"/>
        <v>36.239436619718312</v>
      </c>
      <c r="AJ665">
        <f t="shared" si="168"/>
        <v>36.239436619718312</v>
      </c>
      <c r="AK665">
        <f t="shared" si="169"/>
        <v>43.117647058823529</v>
      </c>
      <c r="AL665">
        <f t="shared" si="170"/>
        <v>43.117647058823529</v>
      </c>
      <c r="AM665" t="str">
        <f t="shared" si="171"/>
        <v/>
      </c>
      <c r="AN665" t="str">
        <f t="shared" si="172"/>
        <v/>
      </c>
      <c r="AO665" t="str">
        <f t="shared" si="173"/>
        <v/>
      </c>
      <c r="AP665" t="str">
        <f t="shared" si="174"/>
        <v/>
      </c>
    </row>
    <row r="666" spans="1:42" x14ac:dyDescent="0.3">
      <c r="A666" s="2">
        <v>45245</v>
      </c>
      <c r="B666" s="2">
        <v>45246</v>
      </c>
      <c r="C666">
        <v>1</v>
      </c>
      <c r="D666">
        <f t="shared" si="175"/>
        <v>61.9375</v>
      </c>
      <c r="E666">
        <f t="shared" si="160"/>
        <v>61.9375</v>
      </c>
      <c r="F666" t="str">
        <f t="shared" si="161"/>
        <v/>
      </c>
      <c r="G666" t="str">
        <f t="shared" si="162"/>
        <v/>
      </c>
      <c r="H666">
        <f t="shared" si="163"/>
        <v>42</v>
      </c>
      <c r="I666">
        <f t="shared" si="164"/>
        <v>42</v>
      </c>
      <c r="J666" t="str">
        <f t="shared" si="165"/>
        <v/>
      </c>
      <c r="K666" t="str">
        <f t="shared" si="166"/>
        <v/>
      </c>
      <c r="L666" t="s">
        <v>3538</v>
      </c>
      <c r="M666" t="s">
        <v>1108</v>
      </c>
      <c r="N666" t="s">
        <v>118</v>
      </c>
      <c r="O666" t="s">
        <v>33</v>
      </c>
      <c r="P666" t="s">
        <v>59</v>
      </c>
      <c r="Q666" t="s">
        <v>19</v>
      </c>
      <c r="R666" t="s">
        <v>42</v>
      </c>
      <c r="S666" t="s">
        <v>21</v>
      </c>
      <c r="T666" t="s">
        <v>3546</v>
      </c>
      <c r="U666" t="s">
        <v>3474</v>
      </c>
      <c r="V666" t="s">
        <v>144</v>
      </c>
      <c r="W666">
        <v>88.518780354573096</v>
      </c>
      <c r="X666">
        <v>6.9953060580250659</v>
      </c>
      <c r="Y666">
        <v>319</v>
      </c>
      <c r="Z666" t="s">
        <v>3708</v>
      </c>
      <c r="AA666" t="s">
        <v>3554</v>
      </c>
      <c r="AB666" t="s">
        <v>3587</v>
      </c>
      <c r="AC666">
        <v>11</v>
      </c>
      <c r="AD666" t="s">
        <v>3571</v>
      </c>
      <c r="AE666" t="s">
        <v>3554</v>
      </c>
      <c r="AF666" t="s">
        <v>3587</v>
      </c>
      <c r="AG666">
        <v>11</v>
      </c>
      <c r="AH666" t="s">
        <v>3571</v>
      </c>
      <c r="AI666">
        <f t="shared" si="167"/>
        <v>36.239436619718312</v>
      </c>
      <c r="AJ666">
        <f t="shared" si="168"/>
        <v>36.239436619718312</v>
      </c>
      <c r="AK666" t="str">
        <f t="shared" si="169"/>
        <v/>
      </c>
      <c r="AL666" t="str">
        <f t="shared" si="170"/>
        <v/>
      </c>
      <c r="AM666">
        <f t="shared" si="171"/>
        <v>37</v>
      </c>
      <c r="AN666">
        <f t="shared" si="172"/>
        <v>37</v>
      </c>
      <c r="AO666" t="str">
        <f t="shared" si="173"/>
        <v/>
      </c>
      <c r="AP666" t="str">
        <f t="shared" si="174"/>
        <v/>
      </c>
    </row>
    <row r="667" spans="1:42" x14ac:dyDescent="0.3">
      <c r="A667" s="2">
        <v>45149</v>
      </c>
      <c r="B667" s="2">
        <v>45248</v>
      </c>
      <c r="C667">
        <v>99</v>
      </c>
      <c r="D667">
        <f t="shared" si="175"/>
        <v>66.533333333333331</v>
      </c>
      <c r="E667">
        <f t="shared" si="160"/>
        <v>66.533333333333331</v>
      </c>
      <c r="F667">
        <f t="shared" si="161"/>
        <v>94.666666666666671</v>
      </c>
      <c r="G667">
        <f t="shared" si="162"/>
        <v>94.666666666666671</v>
      </c>
      <c r="H667" t="str">
        <f t="shared" si="163"/>
        <v/>
      </c>
      <c r="I667" t="str">
        <f t="shared" si="164"/>
        <v/>
      </c>
      <c r="J667" t="str">
        <f t="shared" si="165"/>
        <v/>
      </c>
      <c r="K667" t="str">
        <f t="shared" si="166"/>
        <v/>
      </c>
      <c r="L667" t="s">
        <v>3540</v>
      </c>
      <c r="M667" t="s">
        <v>2164</v>
      </c>
      <c r="N667" t="s">
        <v>80</v>
      </c>
      <c r="O667" t="s">
        <v>17</v>
      </c>
      <c r="P667" t="s">
        <v>18</v>
      </c>
      <c r="Q667" t="s">
        <v>34</v>
      </c>
      <c r="R667" t="s">
        <v>20</v>
      </c>
      <c r="S667" t="s">
        <v>21</v>
      </c>
      <c r="T667" t="s">
        <v>3546</v>
      </c>
      <c r="U667" t="s">
        <v>3213</v>
      </c>
      <c r="V667" t="s">
        <v>63</v>
      </c>
      <c r="W667">
        <v>23.608360320216171</v>
      </c>
      <c r="X667">
        <v>4.0295658066315463</v>
      </c>
      <c r="Y667">
        <v>321</v>
      </c>
      <c r="Z667" t="s">
        <v>3612</v>
      </c>
      <c r="AA667" t="s">
        <v>3554</v>
      </c>
      <c r="AB667" t="s">
        <v>3586</v>
      </c>
      <c r="AC667">
        <v>8</v>
      </c>
      <c r="AD667" t="s">
        <v>3568</v>
      </c>
      <c r="AE667" t="s">
        <v>3554</v>
      </c>
      <c r="AF667" t="s">
        <v>3587</v>
      </c>
      <c r="AG667">
        <v>11</v>
      </c>
      <c r="AH667" t="s">
        <v>3571</v>
      </c>
      <c r="AI667">
        <f t="shared" si="167"/>
        <v>37.617647058823529</v>
      </c>
      <c r="AJ667">
        <f t="shared" si="168"/>
        <v>37.617647058823529</v>
      </c>
      <c r="AK667">
        <f t="shared" si="169"/>
        <v>48.764705882352942</v>
      </c>
      <c r="AL667">
        <f t="shared" si="170"/>
        <v>48.764705882352942</v>
      </c>
      <c r="AM667" t="str">
        <f t="shared" si="171"/>
        <v/>
      </c>
      <c r="AN667" t="str">
        <f t="shared" si="172"/>
        <v/>
      </c>
      <c r="AO667" t="str">
        <f t="shared" si="173"/>
        <v/>
      </c>
      <c r="AP667" t="str">
        <f t="shared" si="174"/>
        <v/>
      </c>
    </row>
    <row r="668" spans="1:42" x14ac:dyDescent="0.3">
      <c r="A668" s="2">
        <v>45245</v>
      </c>
      <c r="B668" s="2">
        <v>45248</v>
      </c>
      <c r="C668">
        <v>3</v>
      </c>
      <c r="D668">
        <f t="shared" si="175"/>
        <v>66.533333333333331</v>
      </c>
      <c r="E668">
        <f t="shared" si="160"/>
        <v>66.533333333333331</v>
      </c>
      <c r="F668" t="str">
        <f t="shared" si="161"/>
        <v/>
      </c>
      <c r="G668" t="str">
        <f t="shared" si="162"/>
        <v/>
      </c>
      <c r="H668">
        <f t="shared" si="163"/>
        <v>42.166666666666664</v>
      </c>
      <c r="I668">
        <f t="shared" si="164"/>
        <v>42.166666666666664</v>
      </c>
      <c r="J668" t="str">
        <f t="shared" si="165"/>
        <v/>
      </c>
      <c r="K668" t="str">
        <f t="shared" si="166"/>
        <v/>
      </c>
      <c r="L668" t="s">
        <v>3538</v>
      </c>
      <c r="M668" t="s">
        <v>1692</v>
      </c>
      <c r="N668" t="s">
        <v>16</v>
      </c>
      <c r="O668" t="s">
        <v>58</v>
      </c>
      <c r="P668" t="s">
        <v>59</v>
      </c>
      <c r="Q668" t="s">
        <v>92</v>
      </c>
      <c r="R668" t="s">
        <v>42</v>
      </c>
      <c r="S668" t="s">
        <v>21</v>
      </c>
      <c r="T668" t="s">
        <v>21</v>
      </c>
      <c r="U668" t="s">
        <v>2193</v>
      </c>
      <c r="V668" t="s">
        <v>24</v>
      </c>
      <c r="W668">
        <v>79.318765748320473</v>
      </c>
      <c r="X668">
        <v>6.3894255537166718</v>
      </c>
      <c r="Y668">
        <v>321</v>
      </c>
      <c r="Z668" t="s">
        <v>3612</v>
      </c>
      <c r="AA668" t="s">
        <v>3554</v>
      </c>
      <c r="AB668" t="s">
        <v>3587</v>
      </c>
      <c r="AC668">
        <v>11</v>
      </c>
      <c r="AD668" t="s">
        <v>3571</v>
      </c>
      <c r="AE668" t="s">
        <v>3554</v>
      </c>
      <c r="AF668" t="s">
        <v>3587</v>
      </c>
      <c r="AG668">
        <v>11</v>
      </c>
      <c r="AH668" t="s">
        <v>3571</v>
      </c>
      <c r="AI668">
        <f t="shared" si="167"/>
        <v>37.617647058823529</v>
      </c>
      <c r="AJ668">
        <f t="shared" si="168"/>
        <v>37.617647058823529</v>
      </c>
      <c r="AK668" t="str">
        <f t="shared" si="169"/>
        <v/>
      </c>
      <c r="AL668" t="str">
        <f t="shared" si="170"/>
        <v/>
      </c>
      <c r="AM668">
        <f t="shared" si="171"/>
        <v>34.5</v>
      </c>
      <c r="AN668">
        <f t="shared" si="172"/>
        <v>34.5</v>
      </c>
      <c r="AO668" t="str">
        <f t="shared" si="173"/>
        <v/>
      </c>
      <c r="AP668" t="str">
        <f t="shared" si="174"/>
        <v/>
      </c>
    </row>
    <row r="669" spans="1:42" x14ac:dyDescent="0.3">
      <c r="A669" s="2">
        <v>45173</v>
      </c>
      <c r="B669" s="2">
        <v>45249</v>
      </c>
      <c r="C669">
        <v>76</v>
      </c>
      <c r="D669">
        <f t="shared" si="175"/>
        <v>56.93333333333333</v>
      </c>
      <c r="E669">
        <f t="shared" si="160"/>
        <v>56.93333333333333</v>
      </c>
      <c r="F669">
        <f t="shared" si="161"/>
        <v>70.666666666666671</v>
      </c>
      <c r="G669">
        <f t="shared" si="162"/>
        <v>70.666666666666671</v>
      </c>
      <c r="H669" t="str">
        <f t="shared" si="163"/>
        <v/>
      </c>
      <c r="I669" t="str">
        <f t="shared" si="164"/>
        <v/>
      </c>
      <c r="J669" t="str">
        <f t="shared" si="165"/>
        <v/>
      </c>
      <c r="K669" t="str">
        <f t="shared" si="166"/>
        <v/>
      </c>
      <c r="L669" t="s">
        <v>3537</v>
      </c>
      <c r="M669" t="s">
        <v>3073</v>
      </c>
      <c r="N669" t="s">
        <v>39</v>
      </c>
      <c r="O669" t="s">
        <v>51</v>
      </c>
      <c r="P669" t="s">
        <v>52</v>
      </c>
      <c r="Q669" t="s">
        <v>34</v>
      </c>
      <c r="R669" t="s">
        <v>20</v>
      </c>
      <c r="S669" t="s">
        <v>21</v>
      </c>
      <c r="T669" t="s">
        <v>3546</v>
      </c>
      <c r="U669" t="s">
        <v>2036</v>
      </c>
      <c r="V669" t="s">
        <v>144</v>
      </c>
      <c r="W669">
        <v>71.102608844909327</v>
      </c>
      <c r="X669">
        <v>6.3017547380943881</v>
      </c>
      <c r="Y669">
        <v>322</v>
      </c>
      <c r="Z669" t="s">
        <v>3940</v>
      </c>
      <c r="AA669" t="s">
        <v>3554</v>
      </c>
      <c r="AB669" t="s">
        <v>3586</v>
      </c>
      <c r="AC669">
        <v>9</v>
      </c>
      <c r="AD669" t="s">
        <v>3569</v>
      </c>
      <c r="AE669" t="s">
        <v>3554</v>
      </c>
      <c r="AF669" t="s">
        <v>3587</v>
      </c>
      <c r="AG669">
        <v>11</v>
      </c>
      <c r="AH669" t="s">
        <v>3571</v>
      </c>
      <c r="AI669">
        <f t="shared" si="167"/>
        <v>37.130434782608695</v>
      </c>
      <c r="AJ669">
        <f t="shared" si="168"/>
        <v>37.130434782608695</v>
      </c>
      <c r="AK669">
        <f t="shared" si="169"/>
        <v>47.684210526315788</v>
      </c>
      <c r="AL669">
        <f t="shared" si="170"/>
        <v>47.684210526315788</v>
      </c>
      <c r="AM669" t="str">
        <f t="shared" si="171"/>
        <v/>
      </c>
      <c r="AN669" t="str">
        <f t="shared" si="172"/>
        <v/>
      </c>
      <c r="AO669" t="str">
        <f t="shared" si="173"/>
        <v/>
      </c>
      <c r="AP669" t="str">
        <f t="shared" si="174"/>
        <v/>
      </c>
    </row>
    <row r="670" spans="1:42" x14ac:dyDescent="0.3">
      <c r="A670" s="2">
        <v>45248</v>
      </c>
      <c r="B670" s="2">
        <v>45249</v>
      </c>
      <c r="C670">
        <v>1</v>
      </c>
      <c r="D670">
        <f t="shared" si="175"/>
        <v>56.93333333333333</v>
      </c>
      <c r="E670">
        <f t="shared" si="160"/>
        <v>56.93333333333333</v>
      </c>
      <c r="F670">
        <f t="shared" si="161"/>
        <v>70.666666666666671</v>
      </c>
      <c r="G670">
        <f t="shared" si="162"/>
        <v>70.666666666666671</v>
      </c>
      <c r="H670" t="str">
        <f t="shared" si="163"/>
        <v/>
      </c>
      <c r="I670" t="str">
        <f t="shared" si="164"/>
        <v/>
      </c>
      <c r="J670" t="str">
        <f t="shared" si="165"/>
        <v/>
      </c>
      <c r="K670" t="str">
        <f t="shared" si="166"/>
        <v/>
      </c>
      <c r="L670" t="s">
        <v>3538</v>
      </c>
      <c r="M670" t="s">
        <v>957</v>
      </c>
      <c r="N670" t="s">
        <v>16</v>
      </c>
      <c r="O670" t="s">
        <v>17</v>
      </c>
      <c r="P670" t="s">
        <v>18</v>
      </c>
      <c r="Q670" t="s">
        <v>19</v>
      </c>
      <c r="R670" t="s">
        <v>20</v>
      </c>
      <c r="S670" t="s">
        <v>21</v>
      </c>
      <c r="T670" t="s">
        <v>21</v>
      </c>
      <c r="U670" t="s">
        <v>1945</v>
      </c>
      <c r="V670" t="s">
        <v>43</v>
      </c>
      <c r="W670">
        <v>97.722515966697443</v>
      </c>
      <c r="X670">
        <v>6.9590164573047932</v>
      </c>
      <c r="Y670">
        <v>322</v>
      </c>
      <c r="Z670" t="s">
        <v>3940</v>
      </c>
      <c r="AA670" t="s">
        <v>3554</v>
      </c>
      <c r="AB670" t="s">
        <v>3587</v>
      </c>
      <c r="AC670">
        <v>11</v>
      </c>
      <c r="AD670" t="s">
        <v>3571</v>
      </c>
      <c r="AE670" t="s">
        <v>3554</v>
      </c>
      <c r="AF670" t="s">
        <v>3587</v>
      </c>
      <c r="AG670">
        <v>11</v>
      </c>
      <c r="AH670" t="s">
        <v>3571</v>
      </c>
      <c r="AI670">
        <f t="shared" si="167"/>
        <v>37.130434782608695</v>
      </c>
      <c r="AJ670">
        <f t="shared" si="168"/>
        <v>37.130434782608695</v>
      </c>
      <c r="AK670">
        <f t="shared" si="169"/>
        <v>47.684210526315788</v>
      </c>
      <c r="AL670">
        <f t="shared" si="170"/>
        <v>47.684210526315788</v>
      </c>
      <c r="AM670" t="str">
        <f t="shared" si="171"/>
        <v/>
      </c>
      <c r="AN670" t="str">
        <f t="shared" si="172"/>
        <v/>
      </c>
      <c r="AO670" t="str">
        <f t="shared" si="173"/>
        <v/>
      </c>
      <c r="AP670" t="str">
        <f t="shared" si="174"/>
        <v/>
      </c>
    </row>
    <row r="671" spans="1:42" x14ac:dyDescent="0.3">
      <c r="A671" s="2">
        <v>45218</v>
      </c>
      <c r="B671" s="2">
        <v>45250</v>
      </c>
      <c r="C671">
        <v>32</v>
      </c>
      <c r="D671">
        <f t="shared" si="175"/>
        <v>48.375</v>
      </c>
      <c r="E671">
        <f t="shared" si="160"/>
        <v>48.375</v>
      </c>
      <c r="F671" t="str">
        <f t="shared" si="161"/>
        <v/>
      </c>
      <c r="G671" t="str">
        <f t="shared" si="162"/>
        <v/>
      </c>
      <c r="H671">
        <f t="shared" si="163"/>
        <v>36.285714285714285</v>
      </c>
      <c r="I671">
        <f t="shared" si="164"/>
        <v>36.285714285714285</v>
      </c>
      <c r="J671" t="str">
        <f t="shared" si="165"/>
        <v/>
      </c>
      <c r="K671" t="str">
        <f t="shared" si="166"/>
        <v/>
      </c>
      <c r="L671" t="s">
        <v>3537</v>
      </c>
      <c r="M671" t="s">
        <v>1920</v>
      </c>
      <c r="N671" t="s">
        <v>118</v>
      </c>
      <c r="O671" t="s">
        <v>58</v>
      </c>
      <c r="P671" t="s">
        <v>52</v>
      </c>
      <c r="Q671" t="s">
        <v>92</v>
      </c>
      <c r="R671" t="s">
        <v>42</v>
      </c>
      <c r="S671" t="s">
        <v>21</v>
      </c>
      <c r="T671" t="s">
        <v>21</v>
      </c>
      <c r="U671" t="s">
        <v>2997</v>
      </c>
      <c r="V671" t="s">
        <v>144</v>
      </c>
      <c r="W671">
        <v>67.661786364096628</v>
      </c>
      <c r="X671">
        <v>6.4330406051560498</v>
      </c>
      <c r="Y671">
        <v>323</v>
      </c>
      <c r="Z671" t="s">
        <v>3642</v>
      </c>
      <c r="AA671" t="s">
        <v>3554</v>
      </c>
      <c r="AB671" t="s">
        <v>3587</v>
      </c>
      <c r="AC671">
        <v>10</v>
      </c>
      <c r="AD671" t="s">
        <v>3570</v>
      </c>
      <c r="AE671" t="s">
        <v>3554</v>
      </c>
      <c r="AF671" t="s">
        <v>3587</v>
      </c>
      <c r="AG671">
        <v>11</v>
      </c>
      <c r="AH671" t="s">
        <v>3571</v>
      </c>
      <c r="AI671">
        <f t="shared" si="167"/>
        <v>35.394366197183096</v>
      </c>
      <c r="AJ671">
        <f t="shared" si="168"/>
        <v>35.394366197183096</v>
      </c>
      <c r="AK671" t="str">
        <f t="shared" si="169"/>
        <v/>
      </c>
      <c r="AL671" t="str">
        <f t="shared" si="170"/>
        <v/>
      </c>
      <c r="AM671">
        <f t="shared" si="171"/>
        <v>31.027777777777779</v>
      </c>
      <c r="AN671">
        <f t="shared" si="172"/>
        <v>31.027777777777779</v>
      </c>
      <c r="AO671" t="str">
        <f t="shared" si="173"/>
        <v/>
      </c>
      <c r="AP671" t="str">
        <f t="shared" si="174"/>
        <v/>
      </c>
    </row>
    <row r="672" spans="1:42" x14ac:dyDescent="0.3">
      <c r="A672" s="2">
        <v>45246</v>
      </c>
      <c r="B672" s="2">
        <v>45250</v>
      </c>
      <c r="C672">
        <v>4</v>
      </c>
      <c r="D672">
        <f t="shared" si="175"/>
        <v>48.375</v>
      </c>
      <c r="E672">
        <f t="shared" si="160"/>
        <v>48.375</v>
      </c>
      <c r="F672">
        <f t="shared" si="161"/>
        <v>61</v>
      </c>
      <c r="G672">
        <f t="shared" si="162"/>
        <v>61</v>
      </c>
      <c r="H672" t="str">
        <f t="shared" si="163"/>
        <v/>
      </c>
      <c r="I672" t="str">
        <f t="shared" si="164"/>
        <v/>
      </c>
      <c r="J672" t="str">
        <f t="shared" si="165"/>
        <v/>
      </c>
      <c r="K672" t="str">
        <f t="shared" si="166"/>
        <v/>
      </c>
      <c r="L672" t="s">
        <v>3538</v>
      </c>
      <c r="M672" t="s">
        <v>3495</v>
      </c>
      <c r="N672" t="s">
        <v>16</v>
      </c>
      <c r="O672" t="s">
        <v>58</v>
      </c>
      <c r="P672" t="s">
        <v>52</v>
      </c>
      <c r="Q672" t="s">
        <v>92</v>
      </c>
      <c r="R672" t="s">
        <v>20</v>
      </c>
      <c r="S672" t="s">
        <v>21</v>
      </c>
      <c r="T672" t="s">
        <v>21</v>
      </c>
      <c r="U672" t="s">
        <v>3496</v>
      </c>
      <c r="V672" t="s">
        <v>30</v>
      </c>
      <c r="W672">
        <v>87.591551603026474</v>
      </c>
      <c r="X672">
        <v>5.522062528857294</v>
      </c>
      <c r="Y672">
        <v>323</v>
      </c>
      <c r="Z672" t="s">
        <v>3642</v>
      </c>
      <c r="AA672" t="s">
        <v>3554</v>
      </c>
      <c r="AB672" t="s">
        <v>3587</v>
      </c>
      <c r="AC672">
        <v>11</v>
      </c>
      <c r="AD672" t="s">
        <v>3571</v>
      </c>
      <c r="AE672" t="s">
        <v>3554</v>
      </c>
      <c r="AF672" t="s">
        <v>3587</v>
      </c>
      <c r="AG672">
        <v>11</v>
      </c>
      <c r="AH672" t="s">
        <v>3571</v>
      </c>
      <c r="AI672">
        <f t="shared" si="167"/>
        <v>35.394366197183096</v>
      </c>
      <c r="AJ672">
        <f t="shared" si="168"/>
        <v>35.394366197183096</v>
      </c>
      <c r="AK672">
        <f t="shared" si="169"/>
        <v>45.45</v>
      </c>
      <c r="AL672">
        <f t="shared" si="170"/>
        <v>45.45</v>
      </c>
      <c r="AM672" t="str">
        <f t="shared" si="171"/>
        <v/>
      </c>
      <c r="AN672" t="str">
        <f t="shared" si="172"/>
        <v/>
      </c>
      <c r="AO672" t="str">
        <f t="shared" si="173"/>
        <v/>
      </c>
      <c r="AP672" t="str">
        <f t="shared" si="174"/>
        <v/>
      </c>
    </row>
    <row r="673" spans="1:42" x14ac:dyDescent="0.3">
      <c r="A673" s="2">
        <v>45245</v>
      </c>
      <c r="B673" s="2">
        <v>45250</v>
      </c>
      <c r="C673">
        <v>5</v>
      </c>
      <c r="D673">
        <f t="shared" si="175"/>
        <v>48.375</v>
      </c>
      <c r="E673">
        <f t="shared" si="160"/>
        <v>48.375</v>
      </c>
      <c r="F673">
        <f t="shared" si="161"/>
        <v>61</v>
      </c>
      <c r="G673">
        <f t="shared" si="162"/>
        <v>61</v>
      </c>
      <c r="H673" t="str">
        <f t="shared" si="163"/>
        <v/>
      </c>
      <c r="I673" t="str">
        <f t="shared" si="164"/>
        <v/>
      </c>
      <c r="J673" t="str">
        <f t="shared" si="165"/>
        <v/>
      </c>
      <c r="K673" t="str">
        <f t="shared" si="166"/>
        <v/>
      </c>
      <c r="L673" t="s">
        <v>3538</v>
      </c>
      <c r="M673" t="s">
        <v>461</v>
      </c>
      <c r="N673" t="s">
        <v>157</v>
      </c>
      <c r="O673" t="s">
        <v>58</v>
      </c>
      <c r="P673" t="s">
        <v>119</v>
      </c>
      <c r="Q673" t="s">
        <v>120</v>
      </c>
      <c r="R673" t="s">
        <v>20</v>
      </c>
      <c r="S673" t="s">
        <v>21</v>
      </c>
      <c r="T673" t="s">
        <v>3546</v>
      </c>
      <c r="U673" t="s">
        <v>594</v>
      </c>
      <c r="V673" t="s">
        <v>63</v>
      </c>
      <c r="W673">
        <v>22.18494608737177</v>
      </c>
      <c r="X673">
        <v>4.1504168911035286</v>
      </c>
      <c r="Y673">
        <v>323</v>
      </c>
      <c r="Z673" t="s">
        <v>3642</v>
      </c>
      <c r="AA673" t="s">
        <v>3554</v>
      </c>
      <c r="AB673" t="s">
        <v>3587</v>
      </c>
      <c r="AC673">
        <v>11</v>
      </c>
      <c r="AD673" t="s">
        <v>3571</v>
      </c>
      <c r="AE673" t="s">
        <v>3554</v>
      </c>
      <c r="AF673" t="s">
        <v>3587</v>
      </c>
      <c r="AG673">
        <v>11</v>
      </c>
      <c r="AH673" t="s">
        <v>3571</v>
      </c>
      <c r="AI673">
        <f t="shared" si="167"/>
        <v>35.394366197183096</v>
      </c>
      <c r="AJ673">
        <f t="shared" si="168"/>
        <v>35.394366197183096</v>
      </c>
      <c r="AK673">
        <f t="shared" si="169"/>
        <v>45.45</v>
      </c>
      <c r="AL673">
        <f t="shared" si="170"/>
        <v>45.45</v>
      </c>
      <c r="AM673" t="str">
        <f t="shared" si="171"/>
        <v/>
      </c>
      <c r="AN673" t="str">
        <f t="shared" si="172"/>
        <v/>
      </c>
      <c r="AO673" t="str">
        <f t="shared" si="173"/>
        <v/>
      </c>
      <c r="AP673" t="str">
        <f t="shared" si="174"/>
        <v/>
      </c>
    </row>
    <row r="674" spans="1:42" x14ac:dyDescent="0.3">
      <c r="A674" s="2">
        <v>45248</v>
      </c>
      <c r="B674" s="2">
        <v>45250</v>
      </c>
      <c r="C674">
        <v>2</v>
      </c>
      <c r="D674">
        <f t="shared" si="175"/>
        <v>48.375</v>
      </c>
      <c r="E674">
        <f t="shared" si="160"/>
        <v>48.375</v>
      </c>
      <c r="F674" t="str">
        <f t="shared" si="161"/>
        <v/>
      </c>
      <c r="G674" t="str">
        <f t="shared" si="162"/>
        <v/>
      </c>
      <c r="H674">
        <f t="shared" si="163"/>
        <v>36.285714285714285</v>
      </c>
      <c r="I674">
        <f t="shared" si="164"/>
        <v>36.285714285714285</v>
      </c>
      <c r="J674" t="str">
        <f t="shared" si="165"/>
        <v/>
      </c>
      <c r="K674" t="str">
        <f t="shared" si="166"/>
        <v/>
      </c>
      <c r="L674" t="s">
        <v>3538</v>
      </c>
      <c r="M674" t="s">
        <v>2437</v>
      </c>
      <c r="N674" t="s">
        <v>16</v>
      </c>
      <c r="O674" t="s">
        <v>51</v>
      </c>
      <c r="P674" t="s">
        <v>52</v>
      </c>
      <c r="Q674" t="s">
        <v>34</v>
      </c>
      <c r="R674" t="s">
        <v>42</v>
      </c>
      <c r="S674" t="s">
        <v>21</v>
      </c>
      <c r="T674" t="s">
        <v>21</v>
      </c>
      <c r="U674" t="s">
        <v>2438</v>
      </c>
      <c r="V674" t="s">
        <v>30</v>
      </c>
      <c r="W674">
        <v>88.339221545489039</v>
      </c>
      <c r="X674">
        <v>5.9993360177183721</v>
      </c>
      <c r="Y674">
        <v>323</v>
      </c>
      <c r="Z674" t="s">
        <v>3642</v>
      </c>
      <c r="AA674" t="s">
        <v>3554</v>
      </c>
      <c r="AB674" t="s">
        <v>3587</v>
      </c>
      <c r="AC674">
        <v>11</v>
      </c>
      <c r="AD674" t="s">
        <v>3571</v>
      </c>
      <c r="AE674" t="s">
        <v>3554</v>
      </c>
      <c r="AF674" t="s">
        <v>3587</v>
      </c>
      <c r="AG674">
        <v>11</v>
      </c>
      <c r="AH674" t="s">
        <v>3571</v>
      </c>
      <c r="AI674">
        <f t="shared" si="167"/>
        <v>35.394366197183096</v>
      </c>
      <c r="AJ674">
        <f t="shared" si="168"/>
        <v>35.394366197183096</v>
      </c>
      <c r="AK674" t="str">
        <f t="shared" si="169"/>
        <v/>
      </c>
      <c r="AL674" t="str">
        <f t="shared" si="170"/>
        <v/>
      </c>
      <c r="AM674">
        <f t="shared" si="171"/>
        <v>31.027777777777779</v>
      </c>
      <c r="AN674">
        <f t="shared" si="172"/>
        <v>31.027777777777779</v>
      </c>
      <c r="AO674" t="str">
        <f t="shared" si="173"/>
        <v/>
      </c>
      <c r="AP674" t="str">
        <f t="shared" si="174"/>
        <v/>
      </c>
    </row>
    <row r="675" spans="1:42" x14ac:dyDescent="0.3">
      <c r="A675" s="2">
        <v>45154</v>
      </c>
      <c r="B675" s="2">
        <v>45251</v>
      </c>
      <c r="C675">
        <v>97</v>
      </c>
      <c r="D675">
        <f t="shared" si="175"/>
        <v>47.277777777777779</v>
      </c>
      <c r="E675">
        <f t="shared" si="160"/>
        <v>47.277777777777779</v>
      </c>
      <c r="F675" t="str">
        <f t="shared" si="161"/>
        <v/>
      </c>
      <c r="G675" t="str">
        <f t="shared" si="162"/>
        <v/>
      </c>
      <c r="H675">
        <f t="shared" si="163"/>
        <v>39.777777777777779</v>
      </c>
      <c r="I675">
        <f t="shared" si="164"/>
        <v>39.777777777777779</v>
      </c>
      <c r="J675" t="str">
        <f t="shared" si="165"/>
        <v/>
      </c>
      <c r="K675" t="str">
        <f t="shared" si="166"/>
        <v/>
      </c>
      <c r="L675" t="s">
        <v>3540</v>
      </c>
      <c r="M675" t="s">
        <v>1375</v>
      </c>
      <c r="N675" t="s">
        <v>118</v>
      </c>
      <c r="O675" t="s">
        <v>58</v>
      </c>
      <c r="P675" t="s">
        <v>52</v>
      </c>
      <c r="Q675" t="s">
        <v>92</v>
      </c>
      <c r="R675" t="s">
        <v>42</v>
      </c>
      <c r="S675" t="s">
        <v>22</v>
      </c>
      <c r="T675" t="s">
        <v>22</v>
      </c>
      <c r="V675" t="s">
        <v>24</v>
      </c>
      <c r="W675">
        <v>92.429610413648945</v>
      </c>
      <c r="X675">
        <v>7.2755220016798434</v>
      </c>
      <c r="Y675">
        <v>324</v>
      </c>
      <c r="Z675" t="s">
        <v>3697</v>
      </c>
      <c r="AA675" t="s">
        <v>3554</v>
      </c>
      <c r="AB675" t="s">
        <v>3586</v>
      </c>
      <c r="AC675">
        <v>8</v>
      </c>
      <c r="AD675" t="s">
        <v>3568</v>
      </c>
      <c r="AE675" t="s">
        <v>3554</v>
      </c>
      <c r="AF675" t="s">
        <v>3587</v>
      </c>
      <c r="AG675">
        <v>11</v>
      </c>
      <c r="AH675" t="s">
        <v>3571</v>
      </c>
      <c r="AI675">
        <f t="shared" si="167"/>
        <v>35.550724637681157</v>
      </c>
      <c r="AJ675">
        <f t="shared" si="168"/>
        <v>35.550724637681157</v>
      </c>
      <c r="AK675" t="str">
        <f t="shared" si="169"/>
        <v/>
      </c>
      <c r="AL675" t="str">
        <f t="shared" si="170"/>
        <v/>
      </c>
      <c r="AM675">
        <f t="shared" si="171"/>
        <v>28.885714285714286</v>
      </c>
      <c r="AN675">
        <f t="shared" si="172"/>
        <v>28.885714285714286</v>
      </c>
      <c r="AO675" t="str">
        <f t="shared" si="173"/>
        <v/>
      </c>
      <c r="AP675" t="str">
        <f t="shared" si="174"/>
        <v/>
      </c>
    </row>
    <row r="676" spans="1:42" x14ac:dyDescent="0.3">
      <c r="A676" s="2">
        <v>45188</v>
      </c>
      <c r="B676" s="2">
        <v>45251</v>
      </c>
      <c r="C676">
        <v>63</v>
      </c>
      <c r="D676">
        <f t="shared" si="175"/>
        <v>47.277777777777779</v>
      </c>
      <c r="E676">
        <f t="shared" si="160"/>
        <v>47.277777777777779</v>
      </c>
      <c r="F676" t="str">
        <f t="shared" si="161"/>
        <v/>
      </c>
      <c r="G676" t="str">
        <f t="shared" si="162"/>
        <v/>
      </c>
      <c r="H676" t="str">
        <f t="shared" si="163"/>
        <v/>
      </c>
      <c r="I676" t="str">
        <f t="shared" si="164"/>
        <v/>
      </c>
      <c r="J676">
        <f t="shared" si="165"/>
        <v>33</v>
      </c>
      <c r="K676">
        <f t="shared" si="166"/>
        <v>33</v>
      </c>
      <c r="L676" t="s">
        <v>3537</v>
      </c>
      <c r="M676" t="s">
        <v>1570</v>
      </c>
      <c r="N676" t="s">
        <v>118</v>
      </c>
      <c r="O676" t="s">
        <v>17</v>
      </c>
      <c r="P676" t="s">
        <v>40</v>
      </c>
      <c r="Q676" t="s">
        <v>41</v>
      </c>
      <c r="R676" t="s">
        <v>35</v>
      </c>
      <c r="S676" t="s">
        <v>22</v>
      </c>
      <c r="T676" t="s">
        <v>22</v>
      </c>
      <c r="V676" t="s">
        <v>54</v>
      </c>
      <c r="W676">
        <v>45.734194100682849</v>
      </c>
      <c r="X676">
        <v>6.9490678181229013</v>
      </c>
      <c r="Y676">
        <v>324</v>
      </c>
      <c r="Z676" t="s">
        <v>3697</v>
      </c>
      <c r="AA676" t="s">
        <v>3554</v>
      </c>
      <c r="AB676" t="s">
        <v>3586</v>
      </c>
      <c r="AC676">
        <v>9</v>
      </c>
      <c r="AD676" t="s">
        <v>3569</v>
      </c>
      <c r="AE676" t="s">
        <v>3554</v>
      </c>
      <c r="AF676" t="s">
        <v>3587</v>
      </c>
      <c r="AG676">
        <v>11</v>
      </c>
      <c r="AH676" t="s">
        <v>3571</v>
      </c>
      <c r="AI676">
        <f t="shared" si="167"/>
        <v>35.550724637681157</v>
      </c>
      <c r="AJ676">
        <f t="shared" si="168"/>
        <v>35.550724637681157</v>
      </c>
      <c r="AK676" t="str">
        <f t="shared" si="169"/>
        <v/>
      </c>
      <c r="AL676" t="str">
        <f t="shared" si="170"/>
        <v/>
      </c>
      <c r="AM676" t="str">
        <f t="shared" si="171"/>
        <v/>
      </c>
      <c r="AN676" t="str">
        <f t="shared" si="172"/>
        <v/>
      </c>
      <c r="AO676">
        <f t="shared" si="173"/>
        <v>34.375</v>
      </c>
      <c r="AP676">
        <f t="shared" si="174"/>
        <v>34.375</v>
      </c>
    </row>
    <row r="677" spans="1:42" x14ac:dyDescent="0.3">
      <c r="A677" s="2">
        <v>45244</v>
      </c>
      <c r="B677" s="2">
        <v>45251</v>
      </c>
      <c r="C677">
        <v>7</v>
      </c>
      <c r="D677">
        <f t="shared" si="175"/>
        <v>47.277777777777779</v>
      </c>
      <c r="E677">
        <f t="shared" si="160"/>
        <v>47.277777777777779</v>
      </c>
      <c r="F677" t="str">
        <f t="shared" si="161"/>
        <v/>
      </c>
      <c r="G677" t="str">
        <f t="shared" si="162"/>
        <v/>
      </c>
      <c r="H677">
        <f t="shared" si="163"/>
        <v>39.777777777777779</v>
      </c>
      <c r="I677">
        <f t="shared" si="164"/>
        <v>39.777777777777779</v>
      </c>
      <c r="J677" t="str">
        <f t="shared" si="165"/>
        <v/>
      </c>
      <c r="K677" t="str">
        <f t="shared" si="166"/>
        <v/>
      </c>
      <c r="L677" t="s">
        <v>3538</v>
      </c>
      <c r="M677" t="s">
        <v>3098</v>
      </c>
      <c r="N677" t="s">
        <v>57</v>
      </c>
      <c r="O677" t="s">
        <v>58</v>
      </c>
      <c r="P677" t="s">
        <v>119</v>
      </c>
      <c r="Q677" t="s">
        <v>120</v>
      </c>
      <c r="R677" t="s">
        <v>42</v>
      </c>
      <c r="S677" t="s">
        <v>21</v>
      </c>
      <c r="T677" t="s">
        <v>3546</v>
      </c>
      <c r="U677" t="s">
        <v>3419</v>
      </c>
      <c r="V677" t="s">
        <v>24</v>
      </c>
      <c r="W677">
        <v>94.803997184649745</v>
      </c>
      <c r="X677">
        <v>5.9662742977481864</v>
      </c>
      <c r="Y677">
        <v>324</v>
      </c>
      <c r="Z677" t="s">
        <v>3697</v>
      </c>
      <c r="AA677" t="s">
        <v>3554</v>
      </c>
      <c r="AB677" t="s">
        <v>3587</v>
      </c>
      <c r="AC677">
        <v>11</v>
      </c>
      <c r="AD677" t="s">
        <v>3571</v>
      </c>
      <c r="AE677" t="s">
        <v>3554</v>
      </c>
      <c r="AF677" t="s">
        <v>3587</v>
      </c>
      <c r="AG677">
        <v>11</v>
      </c>
      <c r="AH677" t="s">
        <v>3571</v>
      </c>
      <c r="AI677">
        <f t="shared" si="167"/>
        <v>35.550724637681157</v>
      </c>
      <c r="AJ677">
        <f t="shared" si="168"/>
        <v>35.550724637681157</v>
      </c>
      <c r="AK677" t="str">
        <f t="shared" si="169"/>
        <v/>
      </c>
      <c r="AL677" t="str">
        <f t="shared" si="170"/>
        <v/>
      </c>
      <c r="AM677">
        <f t="shared" si="171"/>
        <v>28.885714285714286</v>
      </c>
      <c r="AN677">
        <f t="shared" si="172"/>
        <v>28.885714285714286</v>
      </c>
      <c r="AO677" t="str">
        <f t="shared" si="173"/>
        <v/>
      </c>
      <c r="AP677" t="str">
        <f t="shared" si="174"/>
        <v/>
      </c>
    </row>
    <row r="678" spans="1:42" x14ac:dyDescent="0.3">
      <c r="A678" s="2">
        <v>45247</v>
      </c>
      <c r="B678" s="2">
        <v>45254</v>
      </c>
      <c r="C678">
        <v>7</v>
      </c>
      <c r="D678">
        <f t="shared" si="175"/>
        <v>36.06666666666667</v>
      </c>
      <c r="E678">
        <f t="shared" si="160"/>
        <v>36.06666666666667</v>
      </c>
      <c r="F678" t="str">
        <f t="shared" si="161"/>
        <v/>
      </c>
      <c r="G678" t="str">
        <f t="shared" si="162"/>
        <v/>
      </c>
      <c r="H678">
        <f t="shared" si="163"/>
        <v>26</v>
      </c>
      <c r="I678">
        <f t="shared" si="164"/>
        <v>26</v>
      </c>
      <c r="J678" t="str">
        <f t="shared" si="165"/>
        <v/>
      </c>
      <c r="K678" t="str">
        <f t="shared" si="166"/>
        <v/>
      </c>
      <c r="L678" t="s">
        <v>3538</v>
      </c>
      <c r="M678" t="s">
        <v>1602</v>
      </c>
      <c r="N678" t="s">
        <v>16</v>
      </c>
      <c r="O678" t="s">
        <v>51</v>
      </c>
      <c r="P678" t="s">
        <v>59</v>
      </c>
      <c r="Q678" t="s">
        <v>34</v>
      </c>
      <c r="R678" t="s">
        <v>42</v>
      </c>
      <c r="S678" t="s">
        <v>22</v>
      </c>
      <c r="T678" t="s">
        <v>22</v>
      </c>
      <c r="V678" t="s">
        <v>63</v>
      </c>
      <c r="W678">
        <v>72.095255445546883</v>
      </c>
      <c r="X678">
        <v>6.6525767203336263</v>
      </c>
      <c r="Y678">
        <v>327</v>
      </c>
      <c r="Z678" t="s">
        <v>3622</v>
      </c>
      <c r="AA678" t="s">
        <v>3554</v>
      </c>
      <c r="AB678" t="s">
        <v>3587</v>
      </c>
      <c r="AC678">
        <v>11</v>
      </c>
      <c r="AD678" t="s">
        <v>3571</v>
      </c>
      <c r="AE678" t="s">
        <v>3554</v>
      </c>
      <c r="AF678" t="s">
        <v>3587</v>
      </c>
      <c r="AG678">
        <v>11</v>
      </c>
      <c r="AH678" t="s">
        <v>3571</v>
      </c>
      <c r="AI678">
        <f t="shared" si="167"/>
        <v>35.739130434782609</v>
      </c>
      <c r="AJ678">
        <f t="shared" si="168"/>
        <v>35.739130434782609</v>
      </c>
      <c r="AK678" t="str">
        <f t="shared" si="169"/>
        <v/>
      </c>
      <c r="AL678" t="str">
        <f t="shared" si="170"/>
        <v/>
      </c>
      <c r="AM678">
        <f t="shared" si="171"/>
        <v>28.8</v>
      </c>
      <c r="AN678">
        <f t="shared" si="172"/>
        <v>28.8</v>
      </c>
      <c r="AO678" t="str">
        <f t="shared" si="173"/>
        <v/>
      </c>
      <c r="AP678" t="str">
        <f t="shared" si="174"/>
        <v/>
      </c>
    </row>
    <row r="679" spans="1:42" x14ac:dyDescent="0.3">
      <c r="A679" s="2">
        <v>45220</v>
      </c>
      <c r="B679" s="2">
        <v>45254</v>
      </c>
      <c r="C679">
        <v>34</v>
      </c>
      <c r="D679">
        <f t="shared" si="175"/>
        <v>36.06666666666667</v>
      </c>
      <c r="E679">
        <f t="shared" si="160"/>
        <v>36.06666666666667</v>
      </c>
      <c r="F679" t="str">
        <f t="shared" si="161"/>
        <v/>
      </c>
      <c r="G679" t="str">
        <f t="shared" si="162"/>
        <v/>
      </c>
      <c r="H679">
        <f t="shared" si="163"/>
        <v>26</v>
      </c>
      <c r="I679">
        <f t="shared" si="164"/>
        <v>26</v>
      </c>
      <c r="J679" t="str">
        <f t="shared" si="165"/>
        <v/>
      </c>
      <c r="K679" t="str">
        <f t="shared" si="166"/>
        <v/>
      </c>
      <c r="L679" t="s">
        <v>3537</v>
      </c>
      <c r="M679" t="s">
        <v>2731</v>
      </c>
      <c r="N679" t="s">
        <v>57</v>
      </c>
      <c r="O679" t="s">
        <v>51</v>
      </c>
      <c r="P679" t="s">
        <v>52</v>
      </c>
      <c r="Q679" t="s">
        <v>92</v>
      </c>
      <c r="R679" t="s">
        <v>42</v>
      </c>
      <c r="S679" t="s">
        <v>21</v>
      </c>
      <c r="T679" t="s">
        <v>3546</v>
      </c>
      <c r="U679" t="s">
        <v>2055</v>
      </c>
      <c r="V679" t="s">
        <v>76</v>
      </c>
      <c r="W679">
        <v>87.84707309253055</v>
      </c>
      <c r="X679">
        <v>5.5833072481842043</v>
      </c>
      <c r="Y679">
        <v>327</v>
      </c>
      <c r="Z679" t="s">
        <v>3622</v>
      </c>
      <c r="AA679" t="s">
        <v>3554</v>
      </c>
      <c r="AB679" t="s">
        <v>3587</v>
      </c>
      <c r="AC679">
        <v>10</v>
      </c>
      <c r="AD679" t="s">
        <v>3570</v>
      </c>
      <c r="AE679" t="s">
        <v>3554</v>
      </c>
      <c r="AF679" t="s">
        <v>3587</v>
      </c>
      <c r="AG679">
        <v>11</v>
      </c>
      <c r="AH679" t="s">
        <v>3571</v>
      </c>
      <c r="AI679">
        <f t="shared" si="167"/>
        <v>35.739130434782609</v>
      </c>
      <c r="AJ679">
        <f t="shared" si="168"/>
        <v>35.739130434782609</v>
      </c>
      <c r="AK679" t="str">
        <f t="shared" si="169"/>
        <v/>
      </c>
      <c r="AL679" t="str">
        <f t="shared" si="170"/>
        <v/>
      </c>
      <c r="AM679">
        <f t="shared" si="171"/>
        <v>28.8</v>
      </c>
      <c r="AN679">
        <f t="shared" si="172"/>
        <v>28.8</v>
      </c>
      <c r="AO679" t="str">
        <f t="shared" si="173"/>
        <v/>
      </c>
      <c r="AP679" t="str">
        <f t="shared" si="174"/>
        <v/>
      </c>
    </row>
    <row r="680" spans="1:42" x14ac:dyDescent="0.3">
      <c r="A680" s="2">
        <v>45158</v>
      </c>
      <c r="B680" s="2">
        <v>45254</v>
      </c>
      <c r="C680">
        <v>96</v>
      </c>
      <c r="D680">
        <f t="shared" si="175"/>
        <v>36.06666666666667</v>
      </c>
      <c r="E680">
        <f t="shared" si="160"/>
        <v>36.06666666666667</v>
      </c>
      <c r="F680">
        <f t="shared" si="161"/>
        <v>42.285714285714285</v>
      </c>
      <c r="G680">
        <f t="shared" si="162"/>
        <v>42.285714285714285</v>
      </c>
      <c r="H680" t="str">
        <f t="shared" si="163"/>
        <v/>
      </c>
      <c r="I680" t="str">
        <f t="shared" si="164"/>
        <v/>
      </c>
      <c r="J680" t="str">
        <f t="shared" si="165"/>
        <v/>
      </c>
      <c r="K680" t="str">
        <f t="shared" si="166"/>
        <v/>
      </c>
      <c r="L680" t="s">
        <v>3540</v>
      </c>
      <c r="M680" t="s">
        <v>1301</v>
      </c>
      <c r="N680" t="s">
        <v>103</v>
      </c>
      <c r="O680" t="s">
        <v>58</v>
      </c>
      <c r="P680" t="s">
        <v>52</v>
      </c>
      <c r="Q680" t="s">
        <v>34</v>
      </c>
      <c r="R680" t="s">
        <v>20</v>
      </c>
      <c r="S680" t="s">
        <v>21</v>
      </c>
      <c r="T680" t="s">
        <v>3546</v>
      </c>
      <c r="U680" t="s">
        <v>3437</v>
      </c>
      <c r="V680" t="s">
        <v>30</v>
      </c>
      <c r="W680">
        <v>85.23974261636198</v>
      </c>
      <c r="X680">
        <v>7.7780012216293306</v>
      </c>
      <c r="Y680">
        <v>327</v>
      </c>
      <c r="Z680" t="s">
        <v>3622</v>
      </c>
      <c r="AA680" t="s">
        <v>3554</v>
      </c>
      <c r="AB680" t="s">
        <v>3586</v>
      </c>
      <c r="AC680">
        <v>8</v>
      </c>
      <c r="AD680" t="s">
        <v>3568</v>
      </c>
      <c r="AE680" t="s">
        <v>3554</v>
      </c>
      <c r="AF680" t="s">
        <v>3587</v>
      </c>
      <c r="AG680">
        <v>11</v>
      </c>
      <c r="AH680" t="s">
        <v>3571</v>
      </c>
      <c r="AI680">
        <f t="shared" si="167"/>
        <v>35.739130434782609</v>
      </c>
      <c r="AJ680">
        <f t="shared" si="168"/>
        <v>35.739130434782609</v>
      </c>
      <c r="AK680">
        <f t="shared" si="169"/>
        <v>47.94736842105263</v>
      </c>
      <c r="AL680">
        <f t="shared" si="170"/>
        <v>47.94736842105263</v>
      </c>
      <c r="AM680" t="str">
        <f t="shared" si="171"/>
        <v/>
      </c>
      <c r="AN680" t="str">
        <f t="shared" si="172"/>
        <v/>
      </c>
      <c r="AO680" t="str">
        <f t="shared" si="173"/>
        <v/>
      </c>
      <c r="AP680" t="str">
        <f t="shared" si="174"/>
        <v/>
      </c>
    </row>
    <row r="681" spans="1:42" x14ac:dyDescent="0.3">
      <c r="A681" s="2">
        <v>45239</v>
      </c>
      <c r="B681" s="2">
        <v>45254</v>
      </c>
      <c r="C681">
        <v>15</v>
      </c>
      <c r="D681">
        <f t="shared" si="175"/>
        <v>36.06666666666667</v>
      </c>
      <c r="E681">
        <f t="shared" si="160"/>
        <v>36.06666666666667</v>
      </c>
      <c r="F681">
        <f t="shared" si="161"/>
        <v>42.285714285714285</v>
      </c>
      <c r="G681">
        <f t="shared" si="162"/>
        <v>42.285714285714285</v>
      </c>
      <c r="H681" t="str">
        <f t="shared" si="163"/>
        <v/>
      </c>
      <c r="I681" t="str">
        <f t="shared" si="164"/>
        <v/>
      </c>
      <c r="J681" t="str">
        <f t="shared" si="165"/>
        <v/>
      </c>
      <c r="K681" t="str">
        <f t="shared" si="166"/>
        <v/>
      </c>
      <c r="L681" t="s">
        <v>3538</v>
      </c>
      <c r="M681" t="s">
        <v>1522</v>
      </c>
      <c r="N681" t="s">
        <v>103</v>
      </c>
      <c r="O681" t="s">
        <v>17</v>
      </c>
      <c r="P681" t="s">
        <v>18</v>
      </c>
      <c r="Q681" t="s">
        <v>19</v>
      </c>
      <c r="R681" t="s">
        <v>20</v>
      </c>
      <c r="S681" t="s">
        <v>21</v>
      </c>
      <c r="T681" t="s">
        <v>3546</v>
      </c>
      <c r="U681" t="s">
        <v>1523</v>
      </c>
      <c r="V681" t="s">
        <v>54</v>
      </c>
      <c r="W681">
        <v>97.368114981179943</v>
      </c>
      <c r="X681">
        <v>7.8529275959123694</v>
      </c>
      <c r="Y681">
        <v>327</v>
      </c>
      <c r="Z681" t="s">
        <v>3622</v>
      </c>
      <c r="AA681" t="s">
        <v>3554</v>
      </c>
      <c r="AB681" t="s">
        <v>3587</v>
      </c>
      <c r="AC681">
        <v>11</v>
      </c>
      <c r="AD681" t="s">
        <v>3571</v>
      </c>
      <c r="AE681" t="s">
        <v>3554</v>
      </c>
      <c r="AF681" t="s">
        <v>3587</v>
      </c>
      <c r="AG681">
        <v>11</v>
      </c>
      <c r="AH681" t="s">
        <v>3571</v>
      </c>
      <c r="AI681">
        <f t="shared" si="167"/>
        <v>35.739130434782609</v>
      </c>
      <c r="AJ681">
        <f t="shared" si="168"/>
        <v>35.739130434782609</v>
      </c>
      <c r="AK681">
        <f t="shared" si="169"/>
        <v>47.94736842105263</v>
      </c>
      <c r="AL681">
        <f t="shared" si="170"/>
        <v>47.94736842105263</v>
      </c>
      <c r="AM681" t="str">
        <f t="shared" si="171"/>
        <v/>
      </c>
      <c r="AN681" t="str">
        <f t="shared" si="172"/>
        <v/>
      </c>
      <c r="AO681" t="str">
        <f t="shared" si="173"/>
        <v/>
      </c>
      <c r="AP681" t="str">
        <f t="shared" si="174"/>
        <v/>
      </c>
    </row>
    <row r="682" spans="1:42" x14ac:dyDescent="0.3">
      <c r="A682" s="2">
        <v>45217</v>
      </c>
      <c r="B682" s="2">
        <v>45255</v>
      </c>
      <c r="C682">
        <v>38</v>
      </c>
      <c r="D682">
        <f t="shared" si="175"/>
        <v>34.071428571428569</v>
      </c>
      <c r="E682">
        <f t="shared" si="160"/>
        <v>34.071428571428569</v>
      </c>
      <c r="F682">
        <f t="shared" si="161"/>
        <v>33.571428571428569</v>
      </c>
      <c r="G682">
        <f t="shared" si="162"/>
        <v>33.571428571428569</v>
      </c>
      <c r="H682" t="str">
        <f t="shared" si="163"/>
        <v/>
      </c>
      <c r="I682" t="str">
        <f t="shared" si="164"/>
        <v/>
      </c>
      <c r="J682" t="str">
        <f t="shared" si="165"/>
        <v/>
      </c>
      <c r="K682" t="str">
        <f t="shared" si="166"/>
        <v/>
      </c>
      <c r="L682" t="s">
        <v>3537</v>
      </c>
      <c r="M682" t="s">
        <v>660</v>
      </c>
      <c r="N682" t="s">
        <v>103</v>
      </c>
      <c r="O682" t="s">
        <v>33</v>
      </c>
      <c r="P682" t="s">
        <v>18</v>
      </c>
      <c r="Q682" t="s">
        <v>19</v>
      </c>
      <c r="R682" t="s">
        <v>20</v>
      </c>
      <c r="S682" t="s">
        <v>21</v>
      </c>
      <c r="T682" t="s">
        <v>3546</v>
      </c>
      <c r="U682" t="s">
        <v>2027</v>
      </c>
      <c r="V682" t="s">
        <v>76</v>
      </c>
      <c r="W682">
        <v>91.580632592189403</v>
      </c>
      <c r="X682">
        <v>7.4180925234448658</v>
      </c>
      <c r="Y682">
        <v>328</v>
      </c>
      <c r="Z682" t="s">
        <v>3933</v>
      </c>
      <c r="AA682" t="s">
        <v>3554</v>
      </c>
      <c r="AB682" t="s">
        <v>3587</v>
      </c>
      <c r="AC682">
        <v>10</v>
      </c>
      <c r="AD682" t="s">
        <v>3570</v>
      </c>
      <c r="AE682" t="s">
        <v>3554</v>
      </c>
      <c r="AF682" t="s">
        <v>3587</v>
      </c>
      <c r="AG682">
        <v>11</v>
      </c>
      <c r="AH682" t="s">
        <v>3571</v>
      </c>
      <c r="AI682">
        <f t="shared" si="167"/>
        <v>36.296875</v>
      </c>
      <c r="AJ682">
        <f t="shared" si="168"/>
        <v>36.296875</v>
      </c>
      <c r="AK682">
        <f t="shared" si="169"/>
        <v>49.210526315789473</v>
      </c>
      <c r="AL682">
        <f t="shared" si="170"/>
        <v>49.210526315789473</v>
      </c>
      <c r="AM682" t="str">
        <f t="shared" si="171"/>
        <v/>
      </c>
      <c r="AN682" t="str">
        <f t="shared" si="172"/>
        <v/>
      </c>
      <c r="AO682" t="str">
        <f t="shared" si="173"/>
        <v/>
      </c>
      <c r="AP682" t="str">
        <f t="shared" si="174"/>
        <v/>
      </c>
    </row>
    <row r="683" spans="1:42" x14ac:dyDescent="0.3">
      <c r="A683" s="2">
        <v>45175</v>
      </c>
      <c r="B683" s="2">
        <v>45256</v>
      </c>
      <c r="C683">
        <v>81</v>
      </c>
      <c r="D683">
        <f t="shared" si="175"/>
        <v>37</v>
      </c>
      <c r="E683">
        <f t="shared" si="160"/>
        <v>37</v>
      </c>
      <c r="F683" t="str">
        <f t="shared" si="161"/>
        <v/>
      </c>
      <c r="G683" t="str">
        <f t="shared" si="162"/>
        <v/>
      </c>
      <c r="H683" t="str">
        <f t="shared" si="163"/>
        <v/>
      </c>
      <c r="I683" t="str">
        <f t="shared" si="164"/>
        <v/>
      </c>
      <c r="J683">
        <f t="shared" si="165"/>
        <v>72</v>
      </c>
      <c r="K683">
        <f t="shared" si="166"/>
        <v>72</v>
      </c>
      <c r="L683" t="s">
        <v>3537</v>
      </c>
      <c r="M683" t="s">
        <v>2225</v>
      </c>
      <c r="N683" t="s">
        <v>103</v>
      </c>
      <c r="O683" t="s">
        <v>33</v>
      </c>
      <c r="P683" t="s">
        <v>18</v>
      </c>
      <c r="Q683" t="s">
        <v>34</v>
      </c>
      <c r="R683" t="s">
        <v>35</v>
      </c>
      <c r="S683" t="s">
        <v>21</v>
      </c>
      <c r="T683" t="s">
        <v>21</v>
      </c>
      <c r="U683" t="s">
        <v>2226</v>
      </c>
      <c r="V683" t="s">
        <v>43</v>
      </c>
      <c r="W683">
        <v>99.061813343827765</v>
      </c>
      <c r="X683">
        <v>6.0402756978985792</v>
      </c>
      <c r="Y683">
        <v>329</v>
      </c>
      <c r="Z683" t="s">
        <v>3949</v>
      </c>
      <c r="AA683" t="s">
        <v>3554</v>
      </c>
      <c r="AB683" t="s">
        <v>3586</v>
      </c>
      <c r="AC683">
        <v>9</v>
      </c>
      <c r="AD683" t="s">
        <v>3569</v>
      </c>
      <c r="AE683" t="s">
        <v>3554</v>
      </c>
      <c r="AF683" t="s">
        <v>3587</v>
      </c>
      <c r="AG683">
        <v>11</v>
      </c>
      <c r="AH683" t="s">
        <v>3571</v>
      </c>
      <c r="AI683">
        <f t="shared" si="167"/>
        <v>38.095238095238095</v>
      </c>
      <c r="AJ683">
        <f t="shared" si="168"/>
        <v>38.095238095238095</v>
      </c>
      <c r="AK683" t="str">
        <f t="shared" si="169"/>
        <v/>
      </c>
      <c r="AL683" t="str">
        <f t="shared" si="170"/>
        <v/>
      </c>
      <c r="AM683" t="str">
        <f t="shared" si="171"/>
        <v/>
      </c>
      <c r="AN683" t="str">
        <f t="shared" si="172"/>
        <v/>
      </c>
      <c r="AO683">
        <f t="shared" si="173"/>
        <v>39.714285714285715</v>
      </c>
      <c r="AP683">
        <f t="shared" si="174"/>
        <v>39.714285714285715</v>
      </c>
    </row>
    <row r="684" spans="1:42" x14ac:dyDescent="0.3">
      <c r="A684" s="2">
        <v>45190</v>
      </c>
      <c r="B684" s="2">
        <v>45257</v>
      </c>
      <c r="C684">
        <v>67</v>
      </c>
      <c r="D684">
        <f t="shared" si="175"/>
        <v>46.75</v>
      </c>
      <c r="E684">
        <f t="shared" si="160"/>
        <v>46.75</v>
      </c>
      <c r="F684" t="str">
        <f t="shared" si="161"/>
        <v/>
      </c>
      <c r="G684" t="str">
        <f t="shared" si="162"/>
        <v/>
      </c>
      <c r="H684" t="str">
        <f t="shared" si="163"/>
        <v/>
      </c>
      <c r="I684" t="str">
        <f t="shared" si="164"/>
        <v/>
      </c>
      <c r="J684">
        <f t="shared" si="165"/>
        <v>70.333333333333329</v>
      </c>
      <c r="K684">
        <f t="shared" si="166"/>
        <v>70.333333333333329</v>
      </c>
      <c r="L684" t="s">
        <v>3537</v>
      </c>
      <c r="M684" t="s">
        <v>3095</v>
      </c>
      <c r="N684" t="s">
        <v>80</v>
      </c>
      <c r="O684" t="s">
        <v>33</v>
      </c>
      <c r="P684" t="s">
        <v>18</v>
      </c>
      <c r="Q684" t="s">
        <v>19</v>
      </c>
      <c r="R684" t="s">
        <v>35</v>
      </c>
      <c r="S684" t="s">
        <v>22</v>
      </c>
      <c r="T684" t="s">
        <v>22</v>
      </c>
      <c r="V684" t="s">
        <v>76</v>
      </c>
      <c r="W684">
        <v>21.663037551620992</v>
      </c>
      <c r="X684">
        <v>5.3295705429402123</v>
      </c>
      <c r="Y684">
        <v>330</v>
      </c>
      <c r="Z684" t="s">
        <v>3792</v>
      </c>
      <c r="AA684" t="s">
        <v>3554</v>
      </c>
      <c r="AB684" t="s">
        <v>3586</v>
      </c>
      <c r="AC684">
        <v>9</v>
      </c>
      <c r="AD684" t="s">
        <v>3569</v>
      </c>
      <c r="AE684" t="s">
        <v>3554</v>
      </c>
      <c r="AF684" t="s">
        <v>3587</v>
      </c>
      <c r="AG684">
        <v>11</v>
      </c>
      <c r="AH684" t="s">
        <v>3571</v>
      </c>
      <c r="AI684">
        <f t="shared" si="167"/>
        <v>39.838709677419352</v>
      </c>
      <c r="AJ684">
        <f t="shared" si="168"/>
        <v>39.838709677419352</v>
      </c>
      <c r="AK684" t="str">
        <f t="shared" si="169"/>
        <v/>
      </c>
      <c r="AL684" t="str">
        <f t="shared" si="170"/>
        <v/>
      </c>
      <c r="AM684" t="str">
        <f t="shared" si="171"/>
        <v/>
      </c>
      <c r="AN684" t="str">
        <f t="shared" si="172"/>
        <v/>
      </c>
      <c r="AO684">
        <f t="shared" si="173"/>
        <v>45</v>
      </c>
      <c r="AP684">
        <f t="shared" si="174"/>
        <v>45</v>
      </c>
    </row>
    <row r="685" spans="1:42" x14ac:dyDescent="0.3">
      <c r="A685" s="2">
        <v>45208</v>
      </c>
      <c r="B685" s="2">
        <v>45257</v>
      </c>
      <c r="C685">
        <v>49</v>
      </c>
      <c r="D685">
        <f t="shared" si="175"/>
        <v>46.75</v>
      </c>
      <c r="E685">
        <f t="shared" si="160"/>
        <v>46.75</v>
      </c>
      <c r="F685">
        <f t="shared" si="161"/>
        <v>41</v>
      </c>
      <c r="G685">
        <f t="shared" si="162"/>
        <v>41</v>
      </c>
      <c r="H685" t="str">
        <f t="shared" si="163"/>
        <v/>
      </c>
      <c r="I685" t="str">
        <f t="shared" si="164"/>
        <v/>
      </c>
      <c r="J685" t="str">
        <f t="shared" si="165"/>
        <v/>
      </c>
      <c r="K685" t="str">
        <f t="shared" si="166"/>
        <v/>
      </c>
      <c r="L685" t="s">
        <v>3537</v>
      </c>
      <c r="M685" t="s">
        <v>543</v>
      </c>
      <c r="N685" t="s">
        <v>16</v>
      </c>
      <c r="O685" t="s">
        <v>58</v>
      </c>
      <c r="P685" t="s">
        <v>52</v>
      </c>
      <c r="Q685" t="s">
        <v>34</v>
      </c>
      <c r="R685" t="s">
        <v>20</v>
      </c>
      <c r="S685" t="s">
        <v>21</v>
      </c>
      <c r="T685" t="s">
        <v>21</v>
      </c>
      <c r="U685" t="s">
        <v>820</v>
      </c>
      <c r="V685" t="s">
        <v>24</v>
      </c>
      <c r="W685">
        <v>70.757668557316961</v>
      </c>
      <c r="X685">
        <v>6.9091088560548908</v>
      </c>
      <c r="Y685">
        <v>330</v>
      </c>
      <c r="Z685" t="s">
        <v>3792</v>
      </c>
      <c r="AA685" t="s">
        <v>3554</v>
      </c>
      <c r="AB685" t="s">
        <v>3587</v>
      </c>
      <c r="AC685">
        <v>10</v>
      </c>
      <c r="AD685" t="s">
        <v>3570</v>
      </c>
      <c r="AE685" t="s">
        <v>3554</v>
      </c>
      <c r="AF685" t="s">
        <v>3587</v>
      </c>
      <c r="AG685">
        <v>11</v>
      </c>
      <c r="AH685" t="s">
        <v>3571</v>
      </c>
      <c r="AI685">
        <f t="shared" si="167"/>
        <v>39.838709677419352</v>
      </c>
      <c r="AJ685">
        <f t="shared" si="168"/>
        <v>39.838709677419352</v>
      </c>
      <c r="AK685">
        <f t="shared" si="169"/>
        <v>47.19047619047619</v>
      </c>
      <c r="AL685">
        <f t="shared" si="170"/>
        <v>47.19047619047619</v>
      </c>
      <c r="AM685" t="str">
        <f t="shared" si="171"/>
        <v/>
      </c>
      <c r="AN685" t="str">
        <f t="shared" si="172"/>
        <v/>
      </c>
      <c r="AO685" t="str">
        <f t="shared" si="173"/>
        <v/>
      </c>
      <c r="AP685" t="str">
        <f t="shared" si="174"/>
        <v/>
      </c>
    </row>
    <row r="686" spans="1:42" x14ac:dyDescent="0.3">
      <c r="A686" s="2">
        <v>45250</v>
      </c>
      <c r="B686" s="2">
        <v>45257</v>
      </c>
      <c r="C686">
        <v>7</v>
      </c>
      <c r="D686">
        <f t="shared" si="175"/>
        <v>46.75</v>
      </c>
      <c r="E686">
        <f t="shared" si="160"/>
        <v>46.75</v>
      </c>
      <c r="F686">
        <f t="shared" si="161"/>
        <v>41</v>
      </c>
      <c r="G686">
        <f t="shared" si="162"/>
        <v>41</v>
      </c>
      <c r="H686" t="str">
        <f t="shared" si="163"/>
        <v/>
      </c>
      <c r="I686" t="str">
        <f t="shared" si="164"/>
        <v/>
      </c>
      <c r="J686" t="str">
        <f t="shared" si="165"/>
        <v/>
      </c>
      <c r="K686" t="str">
        <f t="shared" si="166"/>
        <v/>
      </c>
      <c r="L686" t="s">
        <v>3538</v>
      </c>
      <c r="M686" t="s">
        <v>830</v>
      </c>
      <c r="N686" t="s">
        <v>16</v>
      </c>
      <c r="O686" t="s">
        <v>46</v>
      </c>
      <c r="P686" t="s">
        <v>119</v>
      </c>
      <c r="Q686" t="s">
        <v>120</v>
      </c>
      <c r="R686" t="s">
        <v>20</v>
      </c>
      <c r="S686" t="s">
        <v>21</v>
      </c>
      <c r="T686" t="s">
        <v>21</v>
      </c>
      <c r="U686" t="s">
        <v>1978</v>
      </c>
      <c r="V686" t="s">
        <v>24</v>
      </c>
      <c r="W686">
        <v>82.072673293989439</v>
      </c>
      <c r="X686">
        <v>6.7072744011187506</v>
      </c>
      <c r="Y686">
        <v>330</v>
      </c>
      <c r="Z686" t="s">
        <v>3792</v>
      </c>
      <c r="AA686" t="s">
        <v>3554</v>
      </c>
      <c r="AB686" t="s">
        <v>3587</v>
      </c>
      <c r="AC686">
        <v>11</v>
      </c>
      <c r="AD686" t="s">
        <v>3571</v>
      </c>
      <c r="AE686" t="s">
        <v>3554</v>
      </c>
      <c r="AF686" t="s">
        <v>3587</v>
      </c>
      <c r="AG686">
        <v>11</v>
      </c>
      <c r="AH686" t="s">
        <v>3571</v>
      </c>
      <c r="AI686">
        <f t="shared" si="167"/>
        <v>39.838709677419352</v>
      </c>
      <c r="AJ686">
        <f t="shared" si="168"/>
        <v>39.838709677419352</v>
      </c>
      <c r="AK686">
        <f t="shared" si="169"/>
        <v>47.19047619047619</v>
      </c>
      <c r="AL686">
        <f t="shared" si="170"/>
        <v>47.19047619047619</v>
      </c>
      <c r="AM686" t="str">
        <f t="shared" si="171"/>
        <v/>
      </c>
      <c r="AN686" t="str">
        <f t="shared" si="172"/>
        <v/>
      </c>
      <c r="AO686" t="str">
        <f t="shared" si="173"/>
        <v/>
      </c>
      <c r="AP686" t="str">
        <f t="shared" si="174"/>
        <v/>
      </c>
    </row>
    <row r="687" spans="1:42" x14ac:dyDescent="0.3">
      <c r="A687" s="2">
        <v>45026</v>
      </c>
      <c r="B687" s="2">
        <v>45259</v>
      </c>
      <c r="C687">
        <v>233</v>
      </c>
      <c r="D687">
        <f t="shared" si="175"/>
        <v>54</v>
      </c>
      <c r="E687">
        <f t="shared" si="160"/>
        <v>54</v>
      </c>
      <c r="F687" t="str">
        <f t="shared" si="161"/>
        <v/>
      </c>
      <c r="G687" t="str">
        <f t="shared" si="162"/>
        <v/>
      </c>
      <c r="H687">
        <f t="shared" si="163"/>
        <v>71.5</v>
      </c>
      <c r="I687">
        <f t="shared" si="164"/>
        <v>71.5</v>
      </c>
      <c r="J687" t="str">
        <f t="shared" si="165"/>
        <v/>
      </c>
      <c r="K687" t="str">
        <f t="shared" si="166"/>
        <v/>
      </c>
      <c r="L687" t="s">
        <v>3541</v>
      </c>
      <c r="M687" t="s">
        <v>948</v>
      </c>
      <c r="N687" t="s">
        <v>157</v>
      </c>
      <c r="O687" t="s">
        <v>51</v>
      </c>
      <c r="P687" t="s">
        <v>52</v>
      </c>
      <c r="Q687" t="s">
        <v>34</v>
      </c>
      <c r="R687" t="s">
        <v>42</v>
      </c>
      <c r="S687" t="s">
        <v>21</v>
      </c>
      <c r="T687" t="s">
        <v>21</v>
      </c>
      <c r="U687" t="s">
        <v>2142</v>
      </c>
      <c r="V687" t="s">
        <v>76</v>
      </c>
      <c r="W687">
        <v>27.54440116911071</v>
      </c>
      <c r="X687">
        <v>4.3691361938092044</v>
      </c>
      <c r="Y687">
        <v>332</v>
      </c>
      <c r="Z687" t="s">
        <v>3953</v>
      </c>
      <c r="AA687" t="s">
        <v>3554</v>
      </c>
      <c r="AB687" t="s">
        <v>3585</v>
      </c>
      <c r="AC687">
        <v>4</v>
      </c>
      <c r="AD687" t="s">
        <v>3564</v>
      </c>
      <c r="AE687" t="s">
        <v>3554</v>
      </c>
      <c r="AF687" t="s">
        <v>3587</v>
      </c>
      <c r="AG687">
        <v>11</v>
      </c>
      <c r="AH687" t="s">
        <v>3571</v>
      </c>
      <c r="AI687">
        <f t="shared" si="167"/>
        <v>43.83606557377049</v>
      </c>
      <c r="AJ687">
        <f t="shared" si="168"/>
        <v>43.83606557377049</v>
      </c>
      <c r="AK687" t="str">
        <f t="shared" si="169"/>
        <v/>
      </c>
      <c r="AL687" t="str">
        <f t="shared" si="170"/>
        <v/>
      </c>
      <c r="AM687">
        <f t="shared" si="171"/>
        <v>39.392857142857146</v>
      </c>
      <c r="AN687">
        <f t="shared" si="172"/>
        <v>39.392857142857146</v>
      </c>
      <c r="AO687" t="str">
        <f t="shared" si="173"/>
        <v/>
      </c>
      <c r="AP687" t="str">
        <f t="shared" si="174"/>
        <v/>
      </c>
    </row>
    <row r="688" spans="1:42" x14ac:dyDescent="0.3">
      <c r="A688" s="2">
        <v>45247</v>
      </c>
      <c r="B688" s="2">
        <v>45259</v>
      </c>
      <c r="C688">
        <v>12</v>
      </c>
      <c r="D688">
        <f t="shared" si="175"/>
        <v>54</v>
      </c>
      <c r="E688">
        <f t="shared" si="160"/>
        <v>54</v>
      </c>
      <c r="F688" t="str">
        <f t="shared" si="161"/>
        <v/>
      </c>
      <c r="G688" t="str">
        <f t="shared" si="162"/>
        <v/>
      </c>
      <c r="H688">
        <f t="shared" si="163"/>
        <v>71.5</v>
      </c>
      <c r="I688">
        <f t="shared" si="164"/>
        <v>71.5</v>
      </c>
      <c r="J688" t="str">
        <f t="shared" si="165"/>
        <v/>
      </c>
      <c r="K688" t="str">
        <f t="shared" si="166"/>
        <v/>
      </c>
      <c r="L688" t="s">
        <v>3538</v>
      </c>
      <c r="M688" t="s">
        <v>478</v>
      </c>
      <c r="N688" t="s">
        <v>16</v>
      </c>
      <c r="O688" t="s">
        <v>58</v>
      </c>
      <c r="P688" t="s">
        <v>59</v>
      </c>
      <c r="Q688" t="s">
        <v>19</v>
      </c>
      <c r="R688" t="s">
        <v>42</v>
      </c>
      <c r="S688" t="s">
        <v>21</v>
      </c>
      <c r="T688" t="s">
        <v>3546</v>
      </c>
      <c r="U688" t="s">
        <v>1128</v>
      </c>
      <c r="V688" t="s">
        <v>76</v>
      </c>
      <c r="W688">
        <v>83.308513046155781</v>
      </c>
      <c r="X688">
        <v>6.0223248650217203</v>
      </c>
      <c r="Y688">
        <v>332</v>
      </c>
      <c r="Z688" t="s">
        <v>3953</v>
      </c>
      <c r="AA688" t="s">
        <v>3554</v>
      </c>
      <c r="AB688" t="s">
        <v>3587</v>
      </c>
      <c r="AC688">
        <v>11</v>
      </c>
      <c r="AD688" t="s">
        <v>3571</v>
      </c>
      <c r="AE688" t="s">
        <v>3554</v>
      </c>
      <c r="AF688" t="s">
        <v>3587</v>
      </c>
      <c r="AG688">
        <v>11</v>
      </c>
      <c r="AH688" t="s">
        <v>3571</v>
      </c>
      <c r="AI688">
        <f t="shared" si="167"/>
        <v>43.83606557377049</v>
      </c>
      <c r="AJ688">
        <f t="shared" si="168"/>
        <v>43.83606557377049</v>
      </c>
      <c r="AK688" t="str">
        <f t="shared" si="169"/>
        <v/>
      </c>
      <c r="AL688" t="str">
        <f t="shared" si="170"/>
        <v/>
      </c>
      <c r="AM688">
        <f t="shared" si="171"/>
        <v>39.392857142857146</v>
      </c>
      <c r="AN688">
        <f t="shared" si="172"/>
        <v>39.392857142857146</v>
      </c>
      <c r="AO688" t="str">
        <f t="shared" si="173"/>
        <v/>
      </c>
      <c r="AP688" t="str">
        <f t="shared" si="174"/>
        <v/>
      </c>
    </row>
    <row r="689" spans="1:42" x14ac:dyDescent="0.3">
      <c r="A689" s="2">
        <v>45250</v>
      </c>
      <c r="B689" s="2">
        <v>45259</v>
      </c>
      <c r="C689">
        <v>9</v>
      </c>
      <c r="D689">
        <f t="shared" si="175"/>
        <v>54</v>
      </c>
      <c r="E689">
        <f t="shared" si="160"/>
        <v>54</v>
      </c>
      <c r="F689" t="str">
        <f t="shared" si="161"/>
        <v/>
      </c>
      <c r="G689" t="str">
        <f t="shared" si="162"/>
        <v/>
      </c>
      <c r="H689" t="str">
        <f t="shared" si="163"/>
        <v/>
      </c>
      <c r="I689" t="str">
        <f t="shared" si="164"/>
        <v/>
      </c>
      <c r="J689">
        <f t="shared" si="165"/>
        <v>52.333333333333336</v>
      </c>
      <c r="K689">
        <f t="shared" si="166"/>
        <v>52.333333333333336</v>
      </c>
      <c r="L689" t="s">
        <v>3538</v>
      </c>
      <c r="M689" t="s">
        <v>2757</v>
      </c>
      <c r="N689" t="s">
        <v>157</v>
      </c>
      <c r="O689" t="s">
        <v>58</v>
      </c>
      <c r="P689" t="s">
        <v>59</v>
      </c>
      <c r="Q689" t="s">
        <v>34</v>
      </c>
      <c r="R689" t="s">
        <v>35</v>
      </c>
      <c r="S689" t="s">
        <v>21</v>
      </c>
      <c r="T689" t="s">
        <v>21</v>
      </c>
      <c r="U689" t="s">
        <v>2758</v>
      </c>
      <c r="V689" t="s">
        <v>54</v>
      </c>
      <c r="W689">
        <v>15.98114228129136</v>
      </c>
      <c r="X689">
        <v>4.1763869865062233</v>
      </c>
      <c r="Y689">
        <v>332</v>
      </c>
      <c r="Z689" t="s">
        <v>3953</v>
      </c>
      <c r="AA689" t="s">
        <v>3554</v>
      </c>
      <c r="AB689" t="s">
        <v>3587</v>
      </c>
      <c r="AC689">
        <v>11</v>
      </c>
      <c r="AD689" t="s">
        <v>3571</v>
      </c>
      <c r="AE689" t="s">
        <v>3554</v>
      </c>
      <c r="AF689" t="s">
        <v>3587</v>
      </c>
      <c r="AG689">
        <v>11</v>
      </c>
      <c r="AH689" t="s">
        <v>3571</v>
      </c>
      <c r="AI689">
        <f t="shared" si="167"/>
        <v>43.83606557377049</v>
      </c>
      <c r="AJ689">
        <f t="shared" si="168"/>
        <v>43.83606557377049</v>
      </c>
      <c r="AK689" t="str">
        <f t="shared" si="169"/>
        <v/>
      </c>
      <c r="AL689" t="str">
        <f t="shared" si="170"/>
        <v/>
      </c>
      <c r="AM689" t="str">
        <f t="shared" si="171"/>
        <v/>
      </c>
      <c r="AN689" t="str">
        <f t="shared" si="172"/>
        <v/>
      </c>
      <c r="AO689">
        <f t="shared" si="173"/>
        <v>44.92307692307692</v>
      </c>
      <c r="AP689">
        <f t="shared" si="174"/>
        <v>44.92307692307692</v>
      </c>
    </row>
    <row r="690" spans="1:42" x14ac:dyDescent="0.3">
      <c r="A690" s="2">
        <v>45257</v>
      </c>
      <c r="B690" s="2">
        <v>45260</v>
      </c>
      <c r="C690">
        <v>3</v>
      </c>
      <c r="D690">
        <f t="shared" si="175"/>
        <v>50.07692307692308</v>
      </c>
      <c r="E690">
        <f t="shared" si="160"/>
        <v>50.07692307692308</v>
      </c>
      <c r="F690" t="str">
        <f t="shared" si="161"/>
        <v/>
      </c>
      <c r="G690" t="str">
        <f t="shared" si="162"/>
        <v/>
      </c>
      <c r="H690">
        <f t="shared" si="163"/>
        <v>57.8</v>
      </c>
      <c r="I690">
        <f t="shared" si="164"/>
        <v>57.8</v>
      </c>
      <c r="J690" t="str">
        <f t="shared" si="165"/>
        <v/>
      </c>
      <c r="K690" t="str">
        <f t="shared" si="166"/>
        <v/>
      </c>
      <c r="L690" t="s">
        <v>3538</v>
      </c>
      <c r="M690" t="s">
        <v>2769</v>
      </c>
      <c r="N690" t="s">
        <v>118</v>
      </c>
      <c r="O690" t="s">
        <v>17</v>
      </c>
      <c r="P690" t="s">
        <v>18</v>
      </c>
      <c r="Q690" t="s">
        <v>19</v>
      </c>
      <c r="R690" t="s">
        <v>42</v>
      </c>
      <c r="S690" t="s">
        <v>22</v>
      </c>
      <c r="T690" t="s">
        <v>22</v>
      </c>
      <c r="V690" t="s">
        <v>24</v>
      </c>
      <c r="W690">
        <v>79.733425708539556</v>
      </c>
      <c r="X690">
        <v>6.9977958310443</v>
      </c>
      <c r="Y690">
        <v>333</v>
      </c>
      <c r="Z690" t="s">
        <v>3788</v>
      </c>
      <c r="AA690" t="s">
        <v>3554</v>
      </c>
      <c r="AB690" t="s">
        <v>3587</v>
      </c>
      <c r="AC690">
        <v>11</v>
      </c>
      <c r="AD690" t="s">
        <v>3571</v>
      </c>
      <c r="AE690" t="s">
        <v>3554</v>
      </c>
      <c r="AF690" t="s">
        <v>3587</v>
      </c>
      <c r="AG690">
        <v>11</v>
      </c>
      <c r="AH690" t="s">
        <v>3571</v>
      </c>
      <c r="AI690">
        <f t="shared" si="167"/>
        <v>43.1</v>
      </c>
      <c r="AJ690">
        <f t="shared" si="168"/>
        <v>43.1</v>
      </c>
      <c r="AK690" t="str">
        <f t="shared" si="169"/>
        <v/>
      </c>
      <c r="AL690" t="str">
        <f t="shared" si="170"/>
        <v/>
      </c>
      <c r="AM690">
        <f t="shared" si="171"/>
        <v>37.592592592592595</v>
      </c>
      <c r="AN690">
        <f t="shared" si="172"/>
        <v>37.592592592592595</v>
      </c>
      <c r="AO690" t="str">
        <f t="shared" si="173"/>
        <v/>
      </c>
      <c r="AP690" t="str">
        <f t="shared" si="174"/>
        <v/>
      </c>
    </row>
    <row r="691" spans="1:42" x14ac:dyDescent="0.3">
      <c r="A691" s="2">
        <v>45251</v>
      </c>
      <c r="B691" s="2">
        <v>45261</v>
      </c>
      <c r="C691">
        <v>10</v>
      </c>
      <c r="D691">
        <f t="shared" si="175"/>
        <v>50.9</v>
      </c>
      <c r="E691">
        <f t="shared" si="160"/>
        <v>50.9</v>
      </c>
      <c r="F691" t="str">
        <f t="shared" si="161"/>
        <v/>
      </c>
      <c r="G691" t="str">
        <f t="shared" si="162"/>
        <v/>
      </c>
      <c r="H691">
        <f t="shared" si="163"/>
        <v>64.5</v>
      </c>
      <c r="I691">
        <f t="shared" si="164"/>
        <v>64.5</v>
      </c>
      <c r="J691" t="str">
        <f t="shared" si="165"/>
        <v/>
      </c>
      <c r="K691" t="str">
        <f t="shared" si="166"/>
        <v/>
      </c>
      <c r="L691" t="s">
        <v>3538</v>
      </c>
      <c r="M691" t="s">
        <v>113</v>
      </c>
      <c r="N691" t="s">
        <v>39</v>
      </c>
      <c r="O691" t="s">
        <v>33</v>
      </c>
      <c r="P691" t="s">
        <v>18</v>
      </c>
      <c r="Q691" t="s">
        <v>19</v>
      </c>
      <c r="R691" t="s">
        <v>42</v>
      </c>
      <c r="S691" t="s">
        <v>21</v>
      </c>
      <c r="T691" t="s">
        <v>3546</v>
      </c>
      <c r="U691" t="s">
        <v>114</v>
      </c>
      <c r="V691" t="s">
        <v>24</v>
      </c>
      <c r="W691">
        <v>106.2175194941869</v>
      </c>
      <c r="X691">
        <v>5.4816076321463463</v>
      </c>
      <c r="Y691">
        <v>334</v>
      </c>
      <c r="Z691" t="s">
        <v>3656</v>
      </c>
      <c r="AA691" t="s">
        <v>3554</v>
      </c>
      <c r="AB691" t="s">
        <v>3587</v>
      </c>
      <c r="AC691">
        <v>11</v>
      </c>
      <c r="AD691" t="s">
        <v>3571</v>
      </c>
      <c r="AE691" t="s">
        <v>3554</v>
      </c>
      <c r="AF691" t="s">
        <v>3587</v>
      </c>
      <c r="AG691">
        <v>12</v>
      </c>
      <c r="AH691" t="s">
        <v>3572</v>
      </c>
      <c r="AI691">
        <f t="shared" si="167"/>
        <v>43.847457627118644</v>
      </c>
      <c r="AJ691">
        <f t="shared" si="168"/>
        <v>43.847457627118644</v>
      </c>
      <c r="AK691" t="str">
        <f t="shared" si="169"/>
        <v/>
      </c>
      <c r="AL691" t="str">
        <f t="shared" si="170"/>
        <v/>
      </c>
      <c r="AM691">
        <f t="shared" si="171"/>
        <v>37.888888888888886</v>
      </c>
      <c r="AN691">
        <f t="shared" si="172"/>
        <v>37.888888888888886</v>
      </c>
      <c r="AO691" t="str">
        <f t="shared" si="173"/>
        <v/>
      </c>
      <c r="AP691" t="str">
        <f t="shared" si="174"/>
        <v/>
      </c>
    </row>
    <row r="692" spans="1:42" x14ac:dyDescent="0.3">
      <c r="A692" s="2">
        <v>45225</v>
      </c>
      <c r="B692" s="2">
        <v>45262</v>
      </c>
      <c r="C692">
        <v>37</v>
      </c>
      <c r="D692">
        <f t="shared" si="175"/>
        <v>43.166666666666664</v>
      </c>
      <c r="E692">
        <f t="shared" si="160"/>
        <v>43.166666666666664</v>
      </c>
      <c r="F692" t="str">
        <f t="shared" si="161"/>
        <v/>
      </c>
      <c r="G692" t="str">
        <f t="shared" si="162"/>
        <v/>
      </c>
      <c r="H692">
        <f t="shared" si="163"/>
        <v>50.333333333333336</v>
      </c>
      <c r="I692">
        <f t="shared" si="164"/>
        <v>50.333333333333336</v>
      </c>
      <c r="J692" t="str">
        <f t="shared" si="165"/>
        <v/>
      </c>
      <c r="K692" t="str">
        <f t="shared" si="166"/>
        <v/>
      </c>
      <c r="L692" t="s">
        <v>3537</v>
      </c>
      <c r="M692" t="s">
        <v>506</v>
      </c>
      <c r="N692" t="s">
        <v>16</v>
      </c>
      <c r="O692" t="s">
        <v>46</v>
      </c>
      <c r="P692" t="s">
        <v>119</v>
      </c>
      <c r="Q692" t="s">
        <v>120</v>
      </c>
      <c r="R692" t="s">
        <v>42</v>
      </c>
      <c r="S692" t="s">
        <v>21</v>
      </c>
      <c r="T692" t="s">
        <v>3546</v>
      </c>
      <c r="U692" t="s">
        <v>507</v>
      </c>
      <c r="V692" t="s">
        <v>63</v>
      </c>
      <c r="W692">
        <v>60.921924421226088</v>
      </c>
      <c r="X692">
        <v>5.6006990539387056</v>
      </c>
      <c r="Y692">
        <v>335</v>
      </c>
      <c r="Z692" t="s">
        <v>3929</v>
      </c>
      <c r="AA692" t="s">
        <v>3554</v>
      </c>
      <c r="AB692" t="s">
        <v>3587</v>
      </c>
      <c r="AC692">
        <v>10</v>
      </c>
      <c r="AD692" t="s">
        <v>3570</v>
      </c>
      <c r="AE692" t="s">
        <v>3554</v>
      </c>
      <c r="AF692" t="s">
        <v>3587</v>
      </c>
      <c r="AG692">
        <v>12</v>
      </c>
      <c r="AH692" t="s">
        <v>3572</v>
      </c>
      <c r="AI692">
        <f t="shared" si="167"/>
        <v>43.666666666666664</v>
      </c>
      <c r="AJ692">
        <f t="shared" si="168"/>
        <v>43.666666666666664</v>
      </c>
      <c r="AK692" t="str">
        <f t="shared" si="169"/>
        <v/>
      </c>
      <c r="AL692" t="str">
        <f t="shared" si="170"/>
        <v/>
      </c>
      <c r="AM692">
        <f t="shared" si="171"/>
        <v>39.111111111111114</v>
      </c>
      <c r="AN692">
        <f t="shared" si="172"/>
        <v>39.111111111111114</v>
      </c>
      <c r="AO692" t="str">
        <f t="shared" si="173"/>
        <v/>
      </c>
      <c r="AP692" t="str">
        <f t="shared" si="174"/>
        <v/>
      </c>
    </row>
    <row r="693" spans="1:42" x14ac:dyDescent="0.3">
      <c r="A693" s="2">
        <v>45259</v>
      </c>
      <c r="B693" s="2">
        <v>45262</v>
      </c>
      <c r="C693">
        <v>3</v>
      </c>
      <c r="D693">
        <f t="shared" si="175"/>
        <v>43.166666666666664</v>
      </c>
      <c r="E693">
        <f t="shared" si="160"/>
        <v>43.166666666666664</v>
      </c>
      <c r="F693">
        <f t="shared" si="161"/>
        <v>19.666666666666668</v>
      </c>
      <c r="G693">
        <f t="shared" si="162"/>
        <v>19.666666666666668</v>
      </c>
      <c r="H693" t="str">
        <f t="shared" si="163"/>
        <v/>
      </c>
      <c r="I693" t="str">
        <f t="shared" si="164"/>
        <v/>
      </c>
      <c r="J693" t="str">
        <f t="shared" si="165"/>
        <v/>
      </c>
      <c r="K693" t="str">
        <f t="shared" si="166"/>
        <v/>
      </c>
      <c r="L693" t="s">
        <v>3538</v>
      </c>
      <c r="M693" t="s">
        <v>2190</v>
      </c>
      <c r="N693" t="s">
        <v>39</v>
      </c>
      <c r="O693" t="s">
        <v>17</v>
      </c>
      <c r="P693" t="s">
        <v>18</v>
      </c>
      <c r="Q693" t="s">
        <v>19</v>
      </c>
      <c r="R693" t="s">
        <v>20</v>
      </c>
      <c r="S693" t="s">
        <v>21</v>
      </c>
      <c r="T693" t="s">
        <v>21</v>
      </c>
      <c r="U693" t="s">
        <v>2611</v>
      </c>
      <c r="V693" t="s">
        <v>24</v>
      </c>
      <c r="W693">
        <v>86.291299894394982</v>
      </c>
      <c r="X693">
        <v>6.1906065318549794</v>
      </c>
      <c r="Y693">
        <v>335</v>
      </c>
      <c r="Z693" t="s">
        <v>3929</v>
      </c>
      <c r="AA693" t="s">
        <v>3554</v>
      </c>
      <c r="AB693" t="s">
        <v>3587</v>
      </c>
      <c r="AC693">
        <v>11</v>
      </c>
      <c r="AD693" t="s">
        <v>3571</v>
      </c>
      <c r="AE693" t="s">
        <v>3554</v>
      </c>
      <c r="AF693" t="s">
        <v>3587</v>
      </c>
      <c r="AG693">
        <v>12</v>
      </c>
      <c r="AH693" t="s">
        <v>3572</v>
      </c>
      <c r="AI693">
        <f t="shared" si="167"/>
        <v>43.666666666666664</v>
      </c>
      <c r="AJ693">
        <f t="shared" si="168"/>
        <v>43.666666666666664</v>
      </c>
      <c r="AK693">
        <f t="shared" si="169"/>
        <v>52.5</v>
      </c>
      <c r="AL693">
        <f t="shared" si="170"/>
        <v>52.5</v>
      </c>
      <c r="AM693" t="str">
        <f t="shared" si="171"/>
        <v/>
      </c>
      <c r="AN693" t="str">
        <f t="shared" si="172"/>
        <v/>
      </c>
      <c r="AO693" t="str">
        <f t="shared" si="173"/>
        <v/>
      </c>
      <c r="AP693" t="str">
        <f t="shared" si="174"/>
        <v/>
      </c>
    </row>
    <row r="694" spans="1:42" x14ac:dyDescent="0.3">
      <c r="A694" s="2">
        <v>45255</v>
      </c>
      <c r="B694" s="2">
        <v>45262</v>
      </c>
      <c r="C694">
        <v>7</v>
      </c>
      <c r="D694">
        <f t="shared" si="175"/>
        <v>43.166666666666664</v>
      </c>
      <c r="E694">
        <f t="shared" si="160"/>
        <v>43.166666666666664</v>
      </c>
      <c r="F694" t="str">
        <f t="shared" si="161"/>
        <v/>
      </c>
      <c r="G694" t="str">
        <f t="shared" si="162"/>
        <v/>
      </c>
      <c r="H694">
        <f t="shared" si="163"/>
        <v>50.333333333333336</v>
      </c>
      <c r="I694">
        <f t="shared" si="164"/>
        <v>50.333333333333336</v>
      </c>
      <c r="J694" t="str">
        <f t="shared" si="165"/>
        <v/>
      </c>
      <c r="K694" t="str">
        <f t="shared" si="166"/>
        <v/>
      </c>
      <c r="L694" t="s">
        <v>3538</v>
      </c>
      <c r="M694" t="s">
        <v>624</v>
      </c>
      <c r="N694" t="s">
        <v>39</v>
      </c>
      <c r="O694" t="s">
        <v>58</v>
      </c>
      <c r="P694" t="s">
        <v>59</v>
      </c>
      <c r="Q694" t="s">
        <v>34</v>
      </c>
      <c r="R694" t="s">
        <v>42</v>
      </c>
      <c r="S694" t="s">
        <v>21</v>
      </c>
      <c r="T694" t="s">
        <v>3546</v>
      </c>
      <c r="U694" t="s">
        <v>2919</v>
      </c>
      <c r="V694" t="s">
        <v>24</v>
      </c>
      <c r="W694">
        <v>100.166529691816</v>
      </c>
      <c r="X694">
        <v>6.0149354675216724</v>
      </c>
      <c r="Y694">
        <v>335</v>
      </c>
      <c r="Z694" t="s">
        <v>3929</v>
      </c>
      <c r="AA694" t="s">
        <v>3554</v>
      </c>
      <c r="AB694" t="s">
        <v>3587</v>
      </c>
      <c r="AC694">
        <v>11</v>
      </c>
      <c r="AD694" t="s">
        <v>3571</v>
      </c>
      <c r="AE694" t="s">
        <v>3554</v>
      </c>
      <c r="AF694" t="s">
        <v>3587</v>
      </c>
      <c r="AG694">
        <v>12</v>
      </c>
      <c r="AH694" t="s">
        <v>3572</v>
      </c>
      <c r="AI694">
        <f t="shared" si="167"/>
        <v>43.666666666666664</v>
      </c>
      <c r="AJ694">
        <f t="shared" si="168"/>
        <v>43.666666666666664</v>
      </c>
      <c r="AK694" t="str">
        <f t="shared" si="169"/>
        <v/>
      </c>
      <c r="AL694" t="str">
        <f t="shared" si="170"/>
        <v/>
      </c>
      <c r="AM694">
        <f t="shared" si="171"/>
        <v>39.111111111111114</v>
      </c>
      <c r="AN694">
        <f t="shared" si="172"/>
        <v>39.111111111111114</v>
      </c>
      <c r="AO694" t="str">
        <f t="shared" si="173"/>
        <v/>
      </c>
      <c r="AP694" t="str">
        <f t="shared" si="174"/>
        <v/>
      </c>
    </row>
    <row r="695" spans="1:42" x14ac:dyDescent="0.3">
      <c r="A695" s="2">
        <v>45253</v>
      </c>
      <c r="B695" s="2">
        <v>45263</v>
      </c>
      <c r="C695">
        <v>10</v>
      </c>
      <c r="D695">
        <f t="shared" si="175"/>
        <v>32.5</v>
      </c>
      <c r="E695">
        <f t="shared" si="160"/>
        <v>32.5</v>
      </c>
      <c r="F695" t="str">
        <f t="shared" si="161"/>
        <v/>
      </c>
      <c r="G695" t="str">
        <f t="shared" si="162"/>
        <v/>
      </c>
      <c r="H695">
        <f t="shared" si="163"/>
        <v>39.375</v>
      </c>
      <c r="I695">
        <f t="shared" si="164"/>
        <v>39.375</v>
      </c>
      <c r="J695" t="str">
        <f t="shared" si="165"/>
        <v/>
      </c>
      <c r="K695" t="str">
        <f t="shared" si="166"/>
        <v/>
      </c>
      <c r="L695" t="s">
        <v>3538</v>
      </c>
      <c r="M695" t="s">
        <v>1027</v>
      </c>
      <c r="N695" t="s">
        <v>103</v>
      </c>
      <c r="O695" t="s">
        <v>58</v>
      </c>
      <c r="P695" t="s">
        <v>59</v>
      </c>
      <c r="Q695" t="s">
        <v>92</v>
      </c>
      <c r="R695" t="s">
        <v>42</v>
      </c>
      <c r="S695" t="s">
        <v>22</v>
      </c>
      <c r="T695" t="s">
        <v>22</v>
      </c>
      <c r="V695" t="s">
        <v>43</v>
      </c>
      <c r="W695">
        <v>96.548397062365012</v>
      </c>
      <c r="X695">
        <v>6.924591122001214</v>
      </c>
      <c r="Y695">
        <v>336</v>
      </c>
      <c r="Z695" t="s">
        <v>3918</v>
      </c>
      <c r="AA695" t="s">
        <v>3554</v>
      </c>
      <c r="AB695" t="s">
        <v>3587</v>
      </c>
      <c r="AC695">
        <v>11</v>
      </c>
      <c r="AD695" t="s">
        <v>3571</v>
      </c>
      <c r="AE695" t="s">
        <v>3554</v>
      </c>
      <c r="AF695" t="s">
        <v>3587</v>
      </c>
      <c r="AG695">
        <v>12</v>
      </c>
      <c r="AH695" t="s">
        <v>3572</v>
      </c>
      <c r="AI695">
        <f t="shared" si="167"/>
        <v>42.379310344827587</v>
      </c>
      <c r="AJ695">
        <f t="shared" si="168"/>
        <v>42.379310344827587</v>
      </c>
      <c r="AK695" t="str">
        <f t="shared" si="169"/>
        <v/>
      </c>
      <c r="AL695" t="str">
        <f t="shared" si="170"/>
        <v/>
      </c>
      <c r="AM695">
        <f t="shared" si="171"/>
        <v>36.862068965517238</v>
      </c>
      <c r="AN695">
        <f t="shared" si="172"/>
        <v>36.862068965517238</v>
      </c>
      <c r="AO695" t="str">
        <f t="shared" si="173"/>
        <v/>
      </c>
      <c r="AP695" t="str">
        <f t="shared" si="174"/>
        <v/>
      </c>
    </row>
    <row r="696" spans="1:42" x14ac:dyDescent="0.3">
      <c r="A696" s="2">
        <v>45258</v>
      </c>
      <c r="B696" s="2">
        <v>45263</v>
      </c>
      <c r="C696">
        <v>5</v>
      </c>
      <c r="D696">
        <f t="shared" si="175"/>
        <v>32.5</v>
      </c>
      <c r="E696">
        <f t="shared" si="160"/>
        <v>32.5</v>
      </c>
      <c r="F696">
        <f t="shared" si="161"/>
        <v>16</v>
      </c>
      <c r="G696">
        <f t="shared" si="162"/>
        <v>16</v>
      </c>
      <c r="H696" t="str">
        <f t="shared" si="163"/>
        <v/>
      </c>
      <c r="I696" t="str">
        <f t="shared" si="164"/>
        <v/>
      </c>
      <c r="J696" t="str">
        <f t="shared" si="165"/>
        <v/>
      </c>
      <c r="K696" t="str">
        <f t="shared" si="166"/>
        <v/>
      </c>
      <c r="L696" t="s">
        <v>3538</v>
      </c>
      <c r="M696" t="s">
        <v>2413</v>
      </c>
      <c r="N696" t="s">
        <v>28</v>
      </c>
      <c r="O696" t="s">
        <v>33</v>
      </c>
      <c r="P696" t="s">
        <v>52</v>
      </c>
      <c r="Q696" t="s">
        <v>34</v>
      </c>
      <c r="R696" t="s">
        <v>20</v>
      </c>
      <c r="S696" t="s">
        <v>21</v>
      </c>
      <c r="T696" t="s">
        <v>21</v>
      </c>
      <c r="U696" t="s">
        <v>429</v>
      </c>
      <c r="V696" t="s">
        <v>76</v>
      </c>
      <c r="W696">
        <v>28.45226780343005</v>
      </c>
      <c r="X696">
        <v>5.1282627962817022</v>
      </c>
      <c r="Y696">
        <v>336</v>
      </c>
      <c r="Z696" t="s">
        <v>3918</v>
      </c>
      <c r="AA696" t="s">
        <v>3554</v>
      </c>
      <c r="AB696" t="s">
        <v>3587</v>
      </c>
      <c r="AC696">
        <v>11</v>
      </c>
      <c r="AD696" t="s">
        <v>3571</v>
      </c>
      <c r="AE696" t="s">
        <v>3554</v>
      </c>
      <c r="AF696" t="s">
        <v>3587</v>
      </c>
      <c r="AG696">
        <v>12</v>
      </c>
      <c r="AH696" t="s">
        <v>3572</v>
      </c>
      <c r="AI696">
        <f t="shared" si="167"/>
        <v>42.379310344827587</v>
      </c>
      <c r="AJ696">
        <f t="shared" si="168"/>
        <v>42.379310344827587</v>
      </c>
      <c r="AK696">
        <f t="shared" si="169"/>
        <v>52.277777777777779</v>
      </c>
      <c r="AL696">
        <f t="shared" si="170"/>
        <v>52.277777777777779</v>
      </c>
      <c r="AM696" t="str">
        <f t="shared" si="171"/>
        <v/>
      </c>
      <c r="AN696" t="str">
        <f t="shared" si="172"/>
        <v/>
      </c>
      <c r="AO696" t="str">
        <f t="shared" si="173"/>
        <v/>
      </c>
      <c r="AP696" t="str">
        <f t="shared" si="174"/>
        <v/>
      </c>
    </row>
    <row r="697" spans="1:42" x14ac:dyDescent="0.3">
      <c r="A697" s="2">
        <v>45260</v>
      </c>
      <c r="B697" s="2">
        <v>45263</v>
      </c>
      <c r="C697">
        <v>3</v>
      </c>
      <c r="D697">
        <f t="shared" si="175"/>
        <v>32.5</v>
      </c>
      <c r="E697">
        <f t="shared" si="160"/>
        <v>32.5</v>
      </c>
      <c r="F697" t="str">
        <f t="shared" si="161"/>
        <v/>
      </c>
      <c r="G697" t="str">
        <f t="shared" si="162"/>
        <v/>
      </c>
      <c r="H697">
        <f t="shared" si="163"/>
        <v>39.375</v>
      </c>
      <c r="I697">
        <f t="shared" si="164"/>
        <v>39.375</v>
      </c>
      <c r="J697" t="str">
        <f t="shared" si="165"/>
        <v/>
      </c>
      <c r="K697" t="str">
        <f t="shared" si="166"/>
        <v/>
      </c>
      <c r="L697" t="s">
        <v>3538</v>
      </c>
      <c r="M697" t="s">
        <v>644</v>
      </c>
      <c r="N697" t="s">
        <v>16</v>
      </c>
      <c r="O697" t="s">
        <v>17</v>
      </c>
      <c r="P697" t="s">
        <v>18</v>
      </c>
      <c r="Q697" t="s">
        <v>34</v>
      </c>
      <c r="R697" t="s">
        <v>42</v>
      </c>
      <c r="S697" t="s">
        <v>21</v>
      </c>
      <c r="T697" t="s">
        <v>21</v>
      </c>
      <c r="U697" t="s">
        <v>645</v>
      </c>
      <c r="V697" t="s">
        <v>76</v>
      </c>
      <c r="W697">
        <v>77.41203937332898</v>
      </c>
      <c r="X697">
        <v>6.0784895439453086</v>
      </c>
      <c r="Y697">
        <v>336</v>
      </c>
      <c r="Z697" t="s">
        <v>3918</v>
      </c>
      <c r="AA697" t="s">
        <v>3554</v>
      </c>
      <c r="AB697" t="s">
        <v>3587</v>
      </c>
      <c r="AC697">
        <v>11</v>
      </c>
      <c r="AD697" t="s">
        <v>3571</v>
      </c>
      <c r="AE697" t="s">
        <v>3554</v>
      </c>
      <c r="AF697" t="s">
        <v>3587</v>
      </c>
      <c r="AG697">
        <v>12</v>
      </c>
      <c r="AH697" t="s">
        <v>3572</v>
      </c>
      <c r="AI697">
        <f t="shared" si="167"/>
        <v>42.379310344827587</v>
      </c>
      <c r="AJ697">
        <f t="shared" si="168"/>
        <v>42.379310344827587</v>
      </c>
      <c r="AK697" t="str">
        <f t="shared" si="169"/>
        <v/>
      </c>
      <c r="AL697" t="str">
        <f t="shared" si="170"/>
        <v/>
      </c>
      <c r="AM697">
        <f t="shared" si="171"/>
        <v>36.862068965517238</v>
      </c>
      <c r="AN697">
        <f t="shared" si="172"/>
        <v>36.862068965517238</v>
      </c>
      <c r="AO697" t="str">
        <f t="shared" si="173"/>
        <v/>
      </c>
      <c r="AP697" t="str">
        <f t="shared" si="174"/>
        <v/>
      </c>
    </row>
    <row r="698" spans="1:42" x14ac:dyDescent="0.3">
      <c r="A698" s="2">
        <v>44938</v>
      </c>
      <c r="B698" s="2">
        <v>45264</v>
      </c>
      <c r="C698">
        <v>326</v>
      </c>
      <c r="D698">
        <f t="shared" si="175"/>
        <v>45</v>
      </c>
      <c r="E698">
        <f t="shared" si="160"/>
        <v>45</v>
      </c>
      <c r="F698" t="str">
        <f t="shared" si="161"/>
        <v/>
      </c>
      <c r="G698" t="str">
        <f t="shared" si="162"/>
        <v/>
      </c>
      <c r="H698" t="str">
        <f t="shared" si="163"/>
        <v/>
      </c>
      <c r="I698" t="str">
        <f t="shared" si="164"/>
        <v/>
      </c>
      <c r="J698">
        <f t="shared" si="165"/>
        <v>113.66666666666667</v>
      </c>
      <c r="K698">
        <f t="shared" si="166"/>
        <v>113.66666666666667</v>
      </c>
      <c r="L698" t="s">
        <v>3541</v>
      </c>
      <c r="M698" t="s">
        <v>2597</v>
      </c>
      <c r="N698" t="s">
        <v>103</v>
      </c>
      <c r="O698" t="s">
        <v>17</v>
      </c>
      <c r="P698" t="s">
        <v>40</v>
      </c>
      <c r="Q698" t="s">
        <v>41</v>
      </c>
      <c r="R698" t="s">
        <v>35</v>
      </c>
      <c r="S698" t="s">
        <v>21</v>
      </c>
      <c r="T698" t="s">
        <v>3546</v>
      </c>
      <c r="U698" t="s">
        <v>3518</v>
      </c>
      <c r="V698" t="s">
        <v>54</v>
      </c>
      <c r="W698">
        <v>105.7972927999936</v>
      </c>
      <c r="X698">
        <v>7.9421164903307364</v>
      </c>
      <c r="Y698">
        <v>337</v>
      </c>
      <c r="Z698" t="s">
        <v>3624</v>
      </c>
      <c r="AA698" t="s">
        <v>3554</v>
      </c>
      <c r="AB698" t="s">
        <v>3584</v>
      </c>
      <c r="AC698">
        <v>1</v>
      </c>
      <c r="AD698" t="s">
        <v>3561</v>
      </c>
      <c r="AE698" t="s">
        <v>3554</v>
      </c>
      <c r="AF698" t="s">
        <v>3587</v>
      </c>
      <c r="AG698">
        <v>12</v>
      </c>
      <c r="AH698" t="s">
        <v>3572</v>
      </c>
      <c r="AI698">
        <f t="shared" si="167"/>
        <v>45.177419354838712</v>
      </c>
      <c r="AJ698">
        <f t="shared" si="168"/>
        <v>45.177419354838712</v>
      </c>
      <c r="AK698" t="str">
        <f t="shared" si="169"/>
        <v/>
      </c>
      <c r="AL698" t="str">
        <f t="shared" si="170"/>
        <v/>
      </c>
      <c r="AM698" t="str">
        <f t="shared" si="171"/>
        <v/>
      </c>
      <c r="AN698" t="str">
        <f t="shared" si="172"/>
        <v/>
      </c>
      <c r="AO698">
        <f t="shared" si="173"/>
        <v>60</v>
      </c>
      <c r="AP698">
        <f t="shared" si="174"/>
        <v>60</v>
      </c>
    </row>
    <row r="699" spans="1:42" x14ac:dyDescent="0.3">
      <c r="A699" s="2">
        <v>45258</v>
      </c>
      <c r="B699" s="2">
        <v>45264</v>
      </c>
      <c r="C699">
        <v>6</v>
      </c>
      <c r="D699">
        <f t="shared" si="175"/>
        <v>45</v>
      </c>
      <c r="E699">
        <f t="shared" si="160"/>
        <v>45</v>
      </c>
      <c r="F699" t="str">
        <f t="shared" si="161"/>
        <v/>
      </c>
      <c r="G699" t="str">
        <f t="shared" si="162"/>
        <v/>
      </c>
      <c r="H699" t="str">
        <f t="shared" si="163"/>
        <v/>
      </c>
      <c r="I699" t="str">
        <f t="shared" si="164"/>
        <v/>
      </c>
      <c r="J699">
        <f t="shared" si="165"/>
        <v>113.66666666666667</v>
      </c>
      <c r="K699">
        <f t="shared" si="166"/>
        <v>113.66666666666667</v>
      </c>
      <c r="L699" t="s">
        <v>3538</v>
      </c>
      <c r="M699" t="s">
        <v>217</v>
      </c>
      <c r="N699" t="s">
        <v>16</v>
      </c>
      <c r="O699" t="s">
        <v>17</v>
      </c>
      <c r="P699" t="s">
        <v>40</v>
      </c>
      <c r="Q699" t="s">
        <v>41</v>
      </c>
      <c r="R699" t="s">
        <v>35</v>
      </c>
      <c r="S699" t="s">
        <v>21</v>
      </c>
      <c r="T699" t="s">
        <v>21</v>
      </c>
      <c r="U699" t="s">
        <v>2718</v>
      </c>
      <c r="V699" t="s">
        <v>76</v>
      </c>
      <c r="W699">
        <v>90.753434019568971</v>
      </c>
      <c r="X699">
        <v>5.7789004724103208</v>
      </c>
      <c r="Y699">
        <v>337</v>
      </c>
      <c r="Z699" t="s">
        <v>3624</v>
      </c>
      <c r="AA699" t="s">
        <v>3554</v>
      </c>
      <c r="AB699" t="s">
        <v>3587</v>
      </c>
      <c r="AC699">
        <v>11</v>
      </c>
      <c r="AD699" t="s">
        <v>3571</v>
      </c>
      <c r="AE699" t="s">
        <v>3554</v>
      </c>
      <c r="AF699" t="s">
        <v>3587</v>
      </c>
      <c r="AG699">
        <v>12</v>
      </c>
      <c r="AH699" t="s">
        <v>3572</v>
      </c>
      <c r="AI699">
        <f t="shared" si="167"/>
        <v>45.177419354838712</v>
      </c>
      <c r="AJ699">
        <f t="shared" si="168"/>
        <v>45.177419354838712</v>
      </c>
      <c r="AK699" t="str">
        <f t="shared" si="169"/>
        <v/>
      </c>
      <c r="AL699" t="str">
        <f t="shared" si="170"/>
        <v/>
      </c>
      <c r="AM699" t="str">
        <f t="shared" si="171"/>
        <v/>
      </c>
      <c r="AN699" t="str">
        <f t="shared" si="172"/>
        <v/>
      </c>
      <c r="AO699">
        <f t="shared" si="173"/>
        <v>60</v>
      </c>
      <c r="AP699">
        <f t="shared" si="174"/>
        <v>60</v>
      </c>
    </row>
    <row r="700" spans="1:42" x14ac:dyDescent="0.3">
      <c r="A700" s="2">
        <v>45258</v>
      </c>
      <c r="B700" s="2">
        <v>45264</v>
      </c>
      <c r="C700">
        <v>6</v>
      </c>
      <c r="D700">
        <f t="shared" si="175"/>
        <v>45</v>
      </c>
      <c r="E700">
        <f t="shared" si="160"/>
        <v>45</v>
      </c>
      <c r="F700">
        <f t="shared" si="161"/>
        <v>4.75</v>
      </c>
      <c r="G700">
        <f t="shared" si="162"/>
        <v>4.75</v>
      </c>
      <c r="H700" t="str">
        <f t="shared" si="163"/>
        <v/>
      </c>
      <c r="I700" t="str">
        <f t="shared" si="164"/>
        <v/>
      </c>
      <c r="J700" t="str">
        <f t="shared" si="165"/>
        <v/>
      </c>
      <c r="K700" t="str">
        <f t="shared" si="166"/>
        <v/>
      </c>
      <c r="L700" t="s">
        <v>3538</v>
      </c>
      <c r="M700" t="s">
        <v>1696</v>
      </c>
      <c r="N700" t="s">
        <v>157</v>
      </c>
      <c r="O700" t="s">
        <v>51</v>
      </c>
      <c r="P700" t="s">
        <v>52</v>
      </c>
      <c r="Q700" t="s">
        <v>92</v>
      </c>
      <c r="R700" t="s">
        <v>20</v>
      </c>
      <c r="S700" t="s">
        <v>21</v>
      </c>
      <c r="T700" t="s">
        <v>3546</v>
      </c>
      <c r="U700" t="s">
        <v>1697</v>
      </c>
      <c r="V700" t="s">
        <v>63</v>
      </c>
      <c r="W700">
        <v>25.236682289444438</v>
      </c>
      <c r="X700">
        <v>4.3571923339930452</v>
      </c>
      <c r="Y700">
        <v>337</v>
      </c>
      <c r="Z700" t="s">
        <v>3624</v>
      </c>
      <c r="AA700" t="s">
        <v>3554</v>
      </c>
      <c r="AB700" t="s">
        <v>3587</v>
      </c>
      <c r="AC700">
        <v>11</v>
      </c>
      <c r="AD700" t="s">
        <v>3571</v>
      </c>
      <c r="AE700" t="s">
        <v>3554</v>
      </c>
      <c r="AF700" t="s">
        <v>3587</v>
      </c>
      <c r="AG700">
        <v>12</v>
      </c>
      <c r="AH700" t="s">
        <v>3572</v>
      </c>
      <c r="AI700">
        <f t="shared" si="167"/>
        <v>45.177419354838712</v>
      </c>
      <c r="AJ700">
        <f t="shared" si="168"/>
        <v>45.177419354838712</v>
      </c>
      <c r="AK700">
        <f t="shared" si="169"/>
        <v>47.6</v>
      </c>
      <c r="AL700">
        <f t="shared" si="170"/>
        <v>47.6</v>
      </c>
      <c r="AM700" t="str">
        <f t="shared" si="171"/>
        <v/>
      </c>
      <c r="AN700" t="str">
        <f t="shared" si="172"/>
        <v/>
      </c>
      <c r="AO700" t="str">
        <f t="shared" si="173"/>
        <v/>
      </c>
      <c r="AP700" t="str">
        <f t="shared" si="174"/>
        <v/>
      </c>
    </row>
    <row r="701" spans="1:42" x14ac:dyDescent="0.3">
      <c r="A701" s="2">
        <v>45259</v>
      </c>
      <c r="B701" s="2">
        <v>45264</v>
      </c>
      <c r="C701">
        <v>5</v>
      </c>
      <c r="D701">
        <f t="shared" si="175"/>
        <v>45</v>
      </c>
      <c r="E701">
        <f t="shared" si="160"/>
        <v>45</v>
      </c>
      <c r="F701">
        <f t="shared" si="161"/>
        <v>4.75</v>
      </c>
      <c r="G701">
        <f t="shared" si="162"/>
        <v>4.75</v>
      </c>
      <c r="H701" t="str">
        <f t="shared" si="163"/>
        <v/>
      </c>
      <c r="I701" t="str">
        <f t="shared" si="164"/>
        <v/>
      </c>
      <c r="J701" t="str">
        <f t="shared" si="165"/>
        <v/>
      </c>
      <c r="K701" t="str">
        <f t="shared" si="166"/>
        <v/>
      </c>
      <c r="L701" t="s">
        <v>3538</v>
      </c>
      <c r="M701" t="s">
        <v>3203</v>
      </c>
      <c r="N701" t="s">
        <v>103</v>
      </c>
      <c r="O701" t="s">
        <v>58</v>
      </c>
      <c r="P701" t="s">
        <v>119</v>
      </c>
      <c r="Q701" t="s">
        <v>120</v>
      </c>
      <c r="R701" t="s">
        <v>20</v>
      </c>
      <c r="S701" t="s">
        <v>21</v>
      </c>
      <c r="T701" t="s">
        <v>3546</v>
      </c>
      <c r="U701" t="s">
        <v>3331</v>
      </c>
      <c r="V701" t="s">
        <v>54</v>
      </c>
      <c r="W701">
        <v>105.7306068962484</v>
      </c>
      <c r="X701">
        <v>6.3260382276297724</v>
      </c>
      <c r="Y701">
        <v>337</v>
      </c>
      <c r="Z701" t="s">
        <v>3624</v>
      </c>
      <c r="AA701" t="s">
        <v>3554</v>
      </c>
      <c r="AB701" t="s">
        <v>3587</v>
      </c>
      <c r="AC701">
        <v>11</v>
      </c>
      <c r="AD701" t="s">
        <v>3571</v>
      </c>
      <c r="AE701" t="s">
        <v>3554</v>
      </c>
      <c r="AF701" t="s">
        <v>3587</v>
      </c>
      <c r="AG701">
        <v>12</v>
      </c>
      <c r="AH701" t="s">
        <v>3572</v>
      </c>
      <c r="AI701">
        <f t="shared" si="167"/>
        <v>45.177419354838712</v>
      </c>
      <c r="AJ701">
        <f t="shared" si="168"/>
        <v>45.177419354838712</v>
      </c>
      <c r="AK701">
        <f t="shared" si="169"/>
        <v>47.6</v>
      </c>
      <c r="AL701">
        <f t="shared" si="170"/>
        <v>47.6</v>
      </c>
      <c r="AM701" t="str">
        <f t="shared" si="171"/>
        <v/>
      </c>
      <c r="AN701" t="str">
        <f t="shared" si="172"/>
        <v/>
      </c>
      <c r="AO701" t="str">
        <f t="shared" si="173"/>
        <v/>
      </c>
      <c r="AP701" t="str">
        <f t="shared" si="174"/>
        <v/>
      </c>
    </row>
    <row r="702" spans="1:42" x14ac:dyDescent="0.3">
      <c r="A702" s="2">
        <v>45259</v>
      </c>
      <c r="B702" s="2">
        <v>45265</v>
      </c>
      <c r="C702">
        <v>6</v>
      </c>
      <c r="D702">
        <f t="shared" si="175"/>
        <v>42.5625</v>
      </c>
      <c r="E702">
        <f t="shared" si="160"/>
        <v>42.5625</v>
      </c>
      <c r="F702" t="str">
        <f t="shared" si="161"/>
        <v/>
      </c>
      <c r="G702" t="str">
        <f t="shared" si="162"/>
        <v/>
      </c>
      <c r="H702">
        <f t="shared" si="163"/>
        <v>35.666666666666664</v>
      </c>
      <c r="I702">
        <f t="shared" si="164"/>
        <v>35.666666666666664</v>
      </c>
      <c r="J702" t="str">
        <f t="shared" si="165"/>
        <v/>
      </c>
      <c r="K702" t="str">
        <f t="shared" si="166"/>
        <v/>
      </c>
      <c r="L702" t="s">
        <v>3538</v>
      </c>
      <c r="M702" t="s">
        <v>742</v>
      </c>
      <c r="N702" t="s">
        <v>118</v>
      </c>
      <c r="O702" t="s">
        <v>33</v>
      </c>
      <c r="P702" t="s">
        <v>18</v>
      </c>
      <c r="Q702" t="s">
        <v>19</v>
      </c>
      <c r="R702" t="s">
        <v>42</v>
      </c>
      <c r="S702" t="s">
        <v>22</v>
      </c>
      <c r="T702" t="s">
        <v>22</v>
      </c>
      <c r="V702" t="s">
        <v>54</v>
      </c>
      <c r="W702">
        <v>72.66363244659982</v>
      </c>
      <c r="X702">
        <v>7.442238486861168</v>
      </c>
      <c r="Y702">
        <v>338</v>
      </c>
      <c r="Z702" t="s">
        <v>3925</v>
      </c>
      <c r="AA702" t="s">
        <v>3554</v>
      </c>
      <c r="AB702" t="s">
        <v>3587</v>
      </c>
      <c r="AC702">
        <v>11</v>
      </c>
      <c r="AD702" t="s">
        <v>3571</v>
      </c>
      <c r="AE702" t="s">
        <v>3554</v>
      </c>
      <c r="AF702" t="s">
        <v>3587</v>
      </c>
      <c r="AG702">
        <v>12</v>
      </c>
      <c r="AH702" t="s">
        <v>3572</v>
      </c>
      <c r="AI702">
        <f t="shared" si="167"/>
        <v>46.2</v>
      </c>
      <c r="AJ702">
        <f t="shared" si="168"/>
        <v>46.2</v>
      </c>
      <c r="AK702" t="str">
        <f t="shared" si="169"/>
        <v/>
      </c>
      <c r="AL702" t="str">
        <f t="shared" si="170"/>
        <v/>
      </c>
      <c r="AM702">
        <f t="shared" si="171"/>
        <v>38.518518518518519</v>
      </c>
      <c r="AN702">
        <f t="shared" si="172"/>
        <v>38.518518518518519</v>
      </c>
      <c r="AO702" t="str">
        <f t="shared" si="173"/>
        <v/>
      </c>
      <c r="AP702" t="str">
        <f t="shared" si="174"/>
        <v/>
      </c>
    </row>
    <row r="703" spans="1:42" x14ac:dyDescent="0.3">
      <c r="A703" s="2">
        <v>45258</v>
      </c>
      <c r="B703" s="2">
        <v>45266</v>
      </c>
      <c r="C703">
        <v>8</v>
      </c>
      <c r="D703">
        <f t="shared" si="175"/>
        <v>31.071428571428573</v>
      </c>
      <c r="E703">
        <f t="shared" si="160"/>
        <v>31.071428571428573</v>
      </c>
      <c r="F703" t="str">
        <f t="shared" si="161"/>
        <v/>
      </c>
      <c r="G703" t="str">
        <f t="shared" si="162"/>
        <v/>
      </c>
      <c r="H703">
        <f t="shared" si="163"/>
        <v>10.5</v>
      </c>
      <c r="I703">
        <f t="shared" si="164"/>
        <v>10.5</v>
      </c>
      <c r="J703" t="str">
        <f t="shared" si="165"/>
        <v/>
      </c>
      <c r="K703" t="str">
        <f t="shared" si="166"/>
        <v/>
      </c>
      <c r="L703" t="s">
        <v>3538</v>
      </c>
      <c r="M703" t="s">
        <v>349</v>
      </c>
      <c r="N703" t="s">
        <v>118</v>
      </c>
      <c r="O703" t="s">
        <v>58</v>
      </c>
      <c r="P703" t="s">
        <v>52</v>
      </c>
      <c r="Q703" t="s">
        <v>92</v>
      </c>
      <c r="R703" t="s">
        <v>42</v>
      </c>
      <c r="S703" t="s">
        <v>22</v>
      </c>
      <c r="T703" t="s">
        <v>22</v>
      </c>
      <c r="V703" t="s">
        <v>43</v>
      </c>
      <c r="W703">
        <v>62.84602655598691</v>
      </c>
      <c r="X703">
        <v>6.4382169728028273</v>
      </c>
      <c r="Y703">
        <v>339</v>
      </c>
      <c r="Z703" t="s">
        <v>3909</v>
      </c>
      <c r="AA703" t="s">
        <v>3554</v>
      </c>
      <c r="AB703" t="s">
        <v>3587</v>
      </c>
      <c r="AC703">
        <v>11</v>
      </c>
      <c r="AD703" t="s">
        <v>3571</v>
      </c>
      <c r="AE703" t="s">
        <v>3554</v>
      </c>
      <c r="AF703" t="s">
        <v>3587</v>
      </c>
      <c r="AG703">
        <v>12</v>
      </c>
      <c r="AH703" t="s">
        <v>3572</v>
      </c>
      <c r="AI703">
        <f t="shared" si="167"/>
        <v>46.644067796610166</v>
      </c>
      <c r="AJ703">
        <f t="shared" si="168"/>
        <v>46.644067796610166</v>
      </c>
      <c r="AK703" t="str">
        <f t="shared" si="169"/>
        <v/>
      </c>
      <c r="AL703" t="str">
        <f t="shared" si="170"/>
        <v/>
      </c>
      <c r="AM703">
        <f t="shared" si="171"/>
        <v>37.428571428571431</v>
      </c>
      <c r="AN703">
        <f t="shared" si="172"/>
        <v>37.428571428571431</v>
      </c>
      <c r="AO703" t="str">
        <f t="shared" si="173"/>
        <v/>
      </c>
      <c r="AP703" t="str">
        <f t="shared" si="174"/>
        <v/>
      </c>
    </row>
    <row r="704" spans="1:42" x14ac:dyDescent="0.3">
      <c r="A704" s="2">
        <v>45194</v>
      </c>
      <c r="B704" s="2">
        <v>45267</v>
      </c>
      <c r="C704">
        <v>73</v>
      </c>
      <c r="D704">
        <f t="shared" si="175"/>
        <v>49.166666666666664</v>
      </c>
      <c r="E704">
        <f t="shared" si="160"/>
        <v>49.166666666666664</v>
      </c>
      <c r="F704" t="str">
        <f t="shared" si="161"/>
        <v/>
      </c>
      <c r="G704" t="str">
        <f t="shared" si="162"/>
        <v/>
      </c>
      <c r="H704">
        <f t="shared" si="163"/>
        <v>19.25</v>
      </c>
      <c r="I704">
        <f t="shared" si="164"/>
        <v>19.25</v>
      </c>
      <c r="J704" t="str">
        <f t="shared" si="165"/>
        <v/>
      </c>
      <c r="K704" t="str">
        <f t="shared" si="166"/>
        <v/>
      </c>
      <c r="L704" t="s">
        <v>3537</v>
      </c>
      <c r="M704" t="s">
        <v>2271</v>
      </c>
      <c r="N704" t="s">
        <v>16</v>
      </c>
      <c r="O704" t="s">
        <v>33</v>
      </c>
      <c r="P704" t="s">
        <v>52</v>
      </c>
      <c r="Q704" t="s">
        <v>92</v>
      </c>
      <c r="R704" t="s">
        <v>42</v>
      </c>
      <c r="S704" t="s">
        <v>22</v>
      </c>
      <c r="T704" t="s">
        <v>22</v>
      </c>
      <c r="V704" t="s">
        <v>76</v>
      </c>
      <c r="W704">
        <v>74.754797337202262</v>
      </c>
      <c r="X704">
        <v>6.8054922157037492</v>
      </c>
      <c r="Y704">
        <v>340</v>
      </c>
      <c r="Z704" t="s">
        <v>3636</v>
      </c>
      <c r="AA704" t="s">
        <v>3554</v>
      </c>
      <c r="AB704" t="s">
        <v>3586</v>
      </c>
      <c r="AC704">
        <v>9</v>
      </c>
      <c r="AD704" t="s">
        <v>3569</v>
      </c>
      <c r="AE704" t="s">
        <v>3554</v>
      </c>
      <c r="AF704" t="s">
        <v>3587</v>
      </c>
      <c r="AG704">
        <v>12</v>
      </c>
      <c r="AH704" t="s">
        <v>3572</v>
      </c>
      <c r="AI704">
        <f t="shared" si="167"/>
        <v>52.16393442622951</v>
      </c>
      <c r="AJ704">
        <f t="shared" si="168"/>
        <v>52.16393442622951</v>
      </c>
      <c r="AK704" t="str">
        <f t="shared" si="169"/>
        <v/>
      </c>
      <c r="AL704" t="str">
        <f t="shared" si="170"/>
        <v/>
      </c>
      <c r="AM704">
        <f t="shared" si="171"/>
        <v>40.814814814814817</v>
      </c>
      <c r="AN704">
        <f t="shared" si="172"/>
        <v>40.814814814814817</v>
      </c>
      <c r="AO704" t="str">
        <f t="shared" si="173"/>
        <v/>
      </c>
      <c r="AP704" t="str">
        <f t="shared" si="174"/>
        <v/>
      </c>
    </row>
    <row r="705" spans="1:42" x14ac:dyDescent="0.3">
      <c r="A705" s="2">
        <v>45195</v>
      </c>
      <c r="B705" s="2">
        <v>45267</v>
      </c>
      <c r="C705">
        <v>72</v>
      </c>
      <c r="D705">
        <f t="shared" si="175"/>
        <v>49.166666666666664</v>
      </c>
      <c r="E705">
        <f t="shared" si="160"/>
        <v>49.166666666666664</v>
      </c>
      <c r="F705">
        <f t="shared" si="161"/>
        <v>64.833333333333329</v>
      </c>
      <c r="G705">
        <f t="shared" si="162"/>
        <v>64.833333333333329</v>
      </c>
      <c r="H705" t="str">
        <f t="shared" si="163"/>
        <v/>
      </c>
      <c r="I705" t="str">
        <f t="shared" si="164"/>
        <v/>
      </c>
      <c r="J705" t="str">
        <f t="shared" si="165"/>
        <v/>
      </c>
      <c r="K705" t="str">
        <f t="shared" si="166"/>
        <v/>
      </c>
      <c r="L705" t="s">
        <v>3537</v>
      </c>
      <c r="M705" t="s">
        <v>655</v>
      </c>
      <c r="N705" t="s">
        <v>80</v>
      </c>
      <c r="O705" t="s">
        <v>58</v>
      </c>
      <c r="P705" t="s">
        <v>52</v>
      </c>
      <c r="Q705" t="s">
        <v>34</v>
      </c>
      <c r="R705" t="s">
        <v>20</v>
      </c>
      <c r="S705" t="s">
        <v>21</v>
      </c>
      <c r="T705" t="s">
        <v>3546</v>
      </c>
      <c r="U705" t="s">
        <v>2526</v>
      </c>
      <c r="V705" t="s">
        <v>63</v>
      </c>
      <c r="W705">
        <v>21.478122443735479</v>
      </c>
      <c r="X705">
        <v>4.5582598828703453</v>
      </c>
      <c r="Y705">
        <v>340</v>
      </c>
      <c r="Z705" t="s">
        <v>3636</v>
      </c>
      <c r="AA705" t="s">
        <v>3554</v>
      </c>
      <c r="AB705" t="s">
        <v>3586</v>
      </c>
      <c r="AC705">
        <v>9</v>
      </c>
      <c r="AD705" t="s">
        <v>3569</v>
      </c>
      <c r="AE705" t="s">
        <v>3554</v>
      </c>
      <c r="AF705" t="s">
        <v>3587</v>
      </c>
      <c r="AG705">
        <v>12</v>
      </c>
      <c r="AH705" t="s">
        <v>3572</v>
      </c>
      <c r="AI705">
        <f t="shared" si="167"/>
        <v>52.16393442622951</v>
      </c>
      <c r="AJ705">
        <f t="shared" si="168"/>
        <v>52.16393442622951</v>
      </c>
      <c r="AK705">
        <f t="shared" si="169"/>
        <v>60.090909090909093</v>
      </c>
      <c r="AL705">
        <f t="shared" si="170"/>
        <v>60.090909090909093</v>
      </c>
      <c r="AM705" t="str">
        <f t="shared" si="171"/>
        <v/>
      </c>
      <c r="AN705" t="str">
        <f t="shared" si="172"/>
        <v/>
      </c>
      <c r="AO705" t="str">
        <f t="shared" si="173"/>
        <v/>
      </c>
      <c r="AP705" t="str">
        <f t="shared" si="174"/>
        <v/>
      </c>
    </row>
    <row r="706" spans="1:42" x14ac:dyDescent="0.3">
      <c r="A706" s="2">
        <v>44969</v>
      </c>
      <c r="B706" s="2">
        <v>45267</v>
      </c>
      <c r="C706">
        <v>298</v>
      </c>
      <c r="D706">
        <f t="shared" si="175"/>
        <v>49.166666666666664</v>
      </c>
      <c r="E706">
        <f t="shared" ref="E706:E769" si="176">IF(
  L706 &lt;&gt; "Backlog/Error",
  IFERROR(
    AVERAGEIFS(
      $C$2:$C$1880,
      $B$2:$B$1880, "&gt;=" &amp; B706 - 6,
      $B$2:$B$1880, "&lt;=" &amp; B706,
      $L$2:$L$1880, "&lt;&gt;Backlog/Error"
    ),
  ""),
"")</f>
        <v>49.166666666666664</v>
      </c>
      <c r="F706">
        <f t="shared" ref="F706:F769" si="177">IF(
  R706 = "Critical",
  IFERROR(
    AVERAGEIFS(
      $C$2:$C$1880,
      $B$2:$B$1880, "&gt;=" &amp; B706 - 6,
      $B$2:$B$1880, "&lt;=" &amp; B706,
      $R$2:$R$1880, "Critical"
    ),
  ""),
"")</f>
        <v>64.833333333333329</v>
      </c>
      <c r="G706">
        <f t="shared" ref="G706:G769" si="178">IF(
  AND(R706 = "Critical", L706 &lt;&gt; "Backlog/Error"),
  IFERROR(
    AVERAGEIFS(
      $C$2:$C$1880,
      $B$2:$B$1880, "&gt;=" &amp; B706 - 6,
      $B$2:$B$1880, "&lt;=" &amp; B706,
      $R$2:$R$1880, "Critical",
      $L$2:$L$1880, "&lt;&gt;Backlog/Error"
    ),
  ""),
"")</f>
        <v>64.833333333333329</v>
      </c>
      <c r="H706" t="str">
        <f t="shared" ref="H706:H769" si="179">IF(
  R706 = "Moderate",
  IFERROR(
    AVERAGEIFS(
      $C$2:$C$1880,
      $B$2:$B$1880, "&gt;=" &amp; B706 - 6,
      $B$2:$B$1880, "&lt;=" &amp; B706,
      $R$2:$R$1880, "Moderate"
    ),
  ""),
"")</f>
        <v/>
      </c>
      <c r="I706" t="str">
        <f t="shared" ref="I706:I769" si="180">IF(
  AND(R706 = "Moderate", L706 &lt;&gt; "Backlog/Error"),
  IFERROR(
    AVERAGEIFS(
      $C$2:$C$1880,
      $B$2:$B$1880, "&gt;=" &amp; B706 - 6,
      $B$2:$B$1880, "&lt;=" &amp; B706,
      $R$2:$R$1880, "Moderate",
      $L$2:$L$1880, "&lt;&gt;Backlog/Error"
    ),
  ""),
"")</f>
        <v/>
      </c>
      <c r="J706" t="str">
        <f t="shared" ref="J706:J769" si="181">IF(
  R706 = "Minor",
  IFERROR(
    AVERAGEIFS(
      $C$2:$C$1880,
      $B$2:$B$1880, "&gt;=" &amp; B706 - 6,
      $B$2:$B$1880, "&lt;=" &amp; B706,
      $R$2:$R$1880, "Minor"
    ),
  ""),
"")</f>
        <v/>
      </c>
      <c r="K706" t="str">
        <f t="shared" ref="K706:K769" si="182">IF(
  AND(R706 = "Minor", L706 &lt;&gt; "Backlog/Error"),
  IFERROR(
    AVERAGEIFS(
      $C$2:$C$1880,
      $B$2:$B$1880, "&gt;=" &amp; B706 - 6,
      $B$2:$B$1880, "&lt;=" &amp; B706,
      $R$2:$R$1880, "Minor",
      $L$2:$L$1880, "&lt;&gt;Backlog/Error"
    ),
  ""),
"")</f>
        <v/>
      </c>
      <c r="L706" t="s">
        <v>3541</v>
      </c>
      <c r="M706" t="s">
        <v>296</v>
      </c>
      <c r="N706" t="s">
        <v>80</v>
      </c>
      <c r="O706" t="s">
        <v>58</v>
      </c>
      <c r="P706" t="s">
        <v>119</v>
      </c>
      <c r="Q706" t="s">
        <v>120</v>
      </c>
      <c r="R706" t="s">
        <v>20</v>
      </c>
      <c r="S706" t="s">
        <v>21</v>
      </c>
      <c r="T706" t="s">
        <v>3546</v>
      </c>
      <c r="U706" t="s">
        <v>2186</v>
      </c>
      <c r="V706" t="s">
        <v>54</v>
      </c>
      <c r="W706">
        <v>26.14607392148525</v>
      </c>
      <c r="X706">
        <v>5.0805759978796683</v>
      </c>
      <c r="Y706">
        <v>340</v>
      </c>
      <c r="Z706" t="s">
        <v>3636</v>
      </c>
      <c r="AA706" t="s">
        <v>3554</v>
      </c>
      <c r="AB706" t="s">
        <v>3584</v>
      </c>
      <c r="AC706">
        <v>2</v>
      </c>
      <c r="AD706" t="s">
        <v>3562</v>
      </c>
      <c r="AE706" t="s">
        <v>3554</v>
      </c>
      <c r="AF706" t="s">
        <v>3587</v>
      </c>
      <c r="AG706">
        <v>12</v>
      </c>
      <c r="AH706" t="s">
        <v>3572</v>
      </c>
      <c r="AI706">
        <f t="shared" ref="AI706:AI769" si="183">IFERROR(
  AVERAGEIFS(
    $C$2:$C$1880,
    $B$2:$B$1880, "&gt;=" &amp; B706 - 29,
    $B$2:$B$1880, "&lt;=" &amp; B706
  ),
"")</f>
        <v>52.16393442622951</v>
      </c>
      <c r="AJ706">
        <f t="shared" ref="AJ706:AJ769" si="184">IF(
  L706 &lt;&gt; "Backlog/Error",
  IFERROR(
    AVERAGEIFS(
      $C$2:$C$1880,
      $B$2:$B$1880, "&gt;=" &amp; B706 - 29,
      $B$2:$B$1880, "&lt;=" &amp; B706,
      $L$2:$L$1880, "&lt;&gt;Backlog/Error"
    ),
  ""),
"")</f>
        <v>52.16393442622951</v>
      </c>
      <c r="AK706">
        <f t="shared" ref="AK706:AK769" si="185">IF(
  R706 = "Critical",
  IFERROR(
    AVERAGEIFS(
      $C$2:$C$1880,
      $B$2:$B$1880, "&gt;=" &amp; B706 - 29,
      $B$2:$B$1880, "&lt;=" &amp; B706,
      $R$2:$R$1880, "Critical"
    ),
  ""),
"")</f>
        <v>60.090909090909093</v>
      </c>
      <c r="AL706">
        <f t="shared" ref="AL706:AL769" si="186">IF(
  AND(R706 = "Critical", L706 &lt;&gt; "Backlog/Error"),
  IFERROR(
    AVERAGEIFS(
      $C$2:$C$1880,
      $B$2:$B$1880, "&gt;=" &amp; B706 - 29,
      $B$2:$B$1880, "&lt;=" &amp; B706,
      $R$2:$R$1880, "Critical",
      $L$2:$L$1880, "&lt;&gt;Backlog/Error"
    ),
  ""),
"")</f>
        <v>60.090909090909093</v>
      </c>
      <c r="AM706" t="str">
        <f t="shared" ref="AM706:AM769" si="187">IF(
  R706 = "Moderate",
  IFERROR(
    AVERAGEIFS(
      $C$2:$C$1880,
      $B$2:$B$1880, "&gt;=" &amp; B706 - 29,
      $B$2:$B$1880, "&lt;=" &amp; B706,
      $R$2:$R$1880, "Moderate"
    ),
  ""),
"")</f>
        <v/>
      </c>
      <c r="AN706" t="str">
        <f t="shared" ref="AN706:AN769" si="188">IF(
  AND(R706 = "Moderate", L706 &lt;&gt; "Backlog/Error"),
  IFERROR(
    AVERAGEIFS(
      $C$2:$C$1880,
      $B$2:$B$1880, "&gt;=" &amp; B706 - 29,
      $B$2:$B$1880, "&lt;=" &amp; B706,
      $R$2:$R$1880, "Moderate",
      $L$2:$L$1880, "&lt;&gt;Backlog/Error"
    ),
  ""),
"")</f>
        <v/>
      </c>
      <c r="AO706" t="str">
        <f t="shared" ref="AO706:AO769" si="189">IF(
  R706 = "Minor",
  IFERROR(
    AVERAGEIFS(
      $C$2:$C$1880,
      $B$2:$B$1880, "&gt;=" &amp; B706 - 29,
      $B$2:$B$1880, "&lt;=" &amp; B706,
      $R$2:$R$1880, "Minor"
    ),
  ""),
"")</f>
        <v/>
      </c>
      <c r="AP706" t="str">
        <f t="shared" ref="AP706:AP769" si="190">IF(
  AND(R706 = "Minor", L706 &lt;&gt; "Backlog/Error"),
  IFERROR(
    AVERAGEIFS(
      $C$2:$C$1880,
      $B$2:$B$1880, "&gt;=" &amp; B706 - 29,
      $B$2:$B$1880, "&lt;=" &amp; B706,
      $R$2:$R$1880, "Minor",
      $L$2:$L$1880, "&lt;&gt;Backlog/Error"
    ),
  ""),
"")</f>
        <v/>
      </c>
    </row>
    <row r="707" spans="1:42" x14ac:dyDescent="0.3">
      <c r="A707" s="2">
        <v>45265</v>
      </c>
      <c r="B707" s="2">
        <v>45267</v>
      </c>
      <c r="C707">
        <v>2</v>
      </c>
      <c r="D707">
        <f t="shared" ref="D707:D770" si="191">IFERROR(AVERAGEIFS($C$2:$C$1880, $B$2:$B$1880, "&gt;=" &amp; B707 - 6, $B$2:$B$1880, "&lt;=" &amp; B707), "")</f>
        <v>49.166666666666664</v>
      </c>
      <c r="E707">
        <f t="shared" si="176"/>
        <v>49.166666666666664</v>
      </c>
      <c r="F707" t="str">
        <f t="shared" si="177"/>
        <v/>
      </c>
      <c r="G707" t="str">
        <f t="shared" si="178"/>
        <v/>
      </c>
      <c r="H707" t="str">
        <f t="shared" si="179"/>
        <v/>
      </c>
      <c r="I707" t="str">
        <f t="shared" si="180"/>
        <v/>
      </c>
      <c r="J707">
        <f t="shared" si="181"/>
        <v>85.5</v>
      </c>
      <c r="K707">
        <f t="shared" si="182"/>
        <v>85.5</v>
      </c>
      <c r="L707" t="s">
        <v>3538</v>
      </c>
      <c r="M707" t="s">
        <v>526</v>
      </c>
      <c r="N707" t="s">
        <v>16</v>
      </c>
      <c r="O707" t="s">
        <v>46</v>
      </c>
      <c r="P707" t="s">
        <v>40</v>
      </c>
      <c r="Q707" t="s">
        <v>41</v>
      </c>
      <c r="R707" t="s">
        <v>35</v>
      </c>
      <c r="S707" t="s">
        <v>21</v>
      </c>
      <c r="T707" t="s">
        <v>3546</v>
      </c>
      <c r="U707" t="s">
        <v>2654</v>
      </c>
      <c r="V707" t="s">
        <v>76</v>
      </c>
      <c r="W707">
        <v>70.645612979554045</v>
      </c>
      <c r="X707">
        <v>7.1587893297176937</v>
      </c>
      <c r="Y707">
        <v>340</v>
      </c>
      <c r="Z707" t="s">
        <v>3636</v>
      </c>
      <c r="AA707" t="s">
        <v>3554</v>
      </c>
      <c r="AB707" t="s">
        <v>3587</v>
      </c>
      <c r="AC707">
        <v>12</v>
      </c>
      <c r="AD707" t="s">
        <v>3572</v>
      </c>
      <c r="AE707" t="s">
        <v>3554</v>
      </c>
      <c r="AF707" t="s">
        <v>3587</v>
      </c>
      <c r="AG707">
        <v>12</v>
      </c>
      <c r="AH707" t="s">
        <v>3572</v>
      </c>
      <c r="AI707">
        <f t="shared" si="183"/>
        <v>52.16393442622951</v>
      </c>
      <c r="AJ707">
        <f t="shared" si="184"/>
        <v>52.16393442622951</v>
      </c>
      <c r="AK707" t="str">
        <f t="shared" si="185"/>
        <v/>
      </c>
      <c r="AL707" t="str">
        <f t="shared" si="186"/>
        <v/>
      </c>
      <c r="AM707" t="str">
        <f t="shared" si="187"/>
        <v/>
      </c>
      <c r="AN707" t="str">
        <f t="shared" si="188"/>
        <v/>
      </c>
      <c r="AO707">
        <f t="shared" si="189"/>
        <v>63.166666666666664</v>
      </c>
      <c r="AP707">
        <f t="shared" si="190"/>
        <v>63.166666666666664</v>
      </c>
    </row>
    <row r="708" spans="1:42" x14ac:dyDescent="0.3">
      <c r="A708" s="2">
        <v>45259</v>
      </c>
      <c r="B708" s="2">
        <v>45267</v>
      </c>
      <c r="C708">
        <v>8</v>
      </c>
      <c r="D708">
        <f t="shared" si="191"/>
        <v>49.166666666666664</v>
      </c>
      <c r="E708">
        <f t="shared" si="176"/>
        <v>49.166666666666664</v>
      </c>
      <c r="F708" t="str">
        <f t="shared" si="177"/>
        <v/>
      </c>
      <c r="G708" t="str">
        <f t="shared" si="178"/>
        <v/>
      </c>
      <c r="H708" t="str">
        <f t="shared" si="179"/>
        <v/>
      </c>
      <c r="I708" t="str">
        <f t="shared" si="180"/>
        <v/>
      </c>
      <c r="J708">
        <f t="shared" si="181"/>
        <v>85.5</v>
      </c>
      <c r="K708">
        <f t="shared" si="182"/>
        <v>85.5</v>
      </c>
      <c r="L708" t="s">
        <v>3538</v>
      </c>
      <c r="M708" t="s">
        <v>2993</v>
      </c>
      <c r="N708" t="s">
        <v>103</v>
      </c>
      <c r="O708" t="s">
        <v>58</v>
      </c>
      <c r="P708" t="s">
        <v>59</v>
      </c>
      <c r="Q708" t="s">
        <v>92</v>
      </c>
      <c r="R708" t="s">
        <v>35</v>
      </c>
      <c r="S708" t="s">
        <v>21</v>
      </c>
      <c r="T708" t="s">
        <v>3546</v>
      </c>
      <c r="U708" t="s">
        <v>3048</v>
      </c>
      <c r="V708" t="s">
        <v>43</v>
      </c>
      <c r="W708">
        <v>92.971271411517819</v>
      </c>
      <c r="X708">
        <v>6.4102792809640139</v>
      </c>
      <c r="Y708">
        <v>340</v>
      </c>
      <c r="Z708" t="s">
        <v>3636</v>
      </c>
      <c r="AA708" t="s">
        <v>3554</v>
      </c>
      <c r="AB708" t="s">
        <v>3587</v>
      </c>
      <c r="AC708">
        <v>11</v>
      </c>
      <c r="AD708" t="s">
        <v>3571</v>
      </c>
      <c r="AE708" t="s">
        <v>3554</v>
      </c>
      <c r="AF708" t="s">
        <v>3587</v>
      </c>
      <c r="AG708">
        <v>12</v>
      </c>
      <c r="AH708" t="s">
        <v>3572</v>
      </c>
      <c r="AI708">
        <f t="shared" si="183"/>
        <v>52.16393442622951</v>
      </c>
      <c r="AJ708">
        <f t="shared" si="184"/>
        <v>52.16393442622951</v>
      </c>
      <c r="AK708" t="str">
        <f t="shared" si="185"/>
        <v/>
      </c>
      <c r="AL708" t="str">
        <f t="shared" si="186"/>
        <v/>
      </c>
      <c r="AM708" t="str">
        <f t="shared" si="187"/>
        <v/>
      </c>
      <c r="AN708" t="str">
        <f t="shared" si="188"/>
        <v/>
      </c>
      <c r="AO708">
        <f t="shared" si="189"/>
        <v>63.166666666666664</v>
      </c>
      <c r="AP708">
        <f t="shared" si="190"/>
        <v>63.166666666666664</v>
      </c>
    </row>
    <row r="709" spans="1:42" x14ac:dyDescent="0.3">
      <c r="A709" s="2">
        <v>45267</v>
      </c>
      <c r="B709" s="2">
        <v>45268</v>
      </c>
      <c r="C709">
        <v>1</v>
      </c>
      <c r="D709">
        <f t="shared" si="191"/>
        <v>58.45</v>
      </c>
      <c r="E709">
        <f t="shared" si="176"/>
        <v>58.45</v>
      </c>
      <c r="F709" t="str">
        <f t="shared" si="177"/>
        <v/>
      </c>
      <c r="G709" t="str">
        <f t="shared" si="178"/>
        <v/>
      </c>
      <c r="H709" t="str">
        <f t="shared" si="179"/>
        <v/>
      </c>
      <c r="I709" t="str">
        <f t="shared" si="180"/>
        <v/>
      </c>
      <c r="J709">
        <f t="shared" si="181"/>
        <v>68.599999999999994</v>
      </c>
      <c r="K709">
        <f t="shared" si="182"/>
        <v>68.599999999999994</v>
      </c>
      <c r="L709" t="s">
        <v>3538</v>
      </c>
      <c r="M709" t="s">
        <v>1907</v>
      </c>
      <c r="N709" t="s">
        <v>16</v>
      </c>
      <c r="O709" t="s">
        <v>33</v>
      </c>
      <c r="P709" t="s">
        <v>59</v>
      </c>
      <c r="Q709" t="s">
        <v>34</v>
      </c>
      <c r="R709" t="s">
        <v>35</v>
      </c>
      <c r="S709" t="s">
        <v>22</v>
      </c>
      <c r="T709" t="s">
        <v>22</v>
      </c>
      <c r="V709" t="s">
        <v>144</v>
      </c>
      <c r="W709">
        <v>71.903964800783541</v>
      </c>
      <c r="X709">
        <v>6.471179399318796</v>
      </c>
      <c r="Y709">
        <v>341</v>
      </c>
      <c r="Z709" t="s">
        <v>3726</v>
      </c>
      <c r="AA709" t="s">
        <v>3554</v>
      </c>
      <c r="AB709" t="s">
        <v>3587</v>
      </c>
      <c r="AC709">
        <v>12</v>
      </c>
      <c r="AD709" t="s">
        <v>3572</v>
      </c>
      <c r="AE709" t="s">
        <v>3554</v>
      </c>
      <c r="AF709" t="s">
        <v>3587</v>
      </c>
      <c r="AG709">
        <v>12</v>
      </c>
      <c r="AH709" t="s">
        <v>3572</v>
      </c>
      <c r="AI709">
        <f t="shared" si="183"/>
        <v>54.3125</v>
      </c>
      <c r="AJ709">
        <f t="shared" si="184"/>
        <v>54.3125</v>
      </c>
      <c r="AK709" t="str">
        <f t="shared" si="185"/>
        <v/>
      </c>
      <c r="AL709" t="str">
        <f t="shared" si="186"/>
        <v/>
      </c>
      <c r="AM709" t="str">
        <f t="shared" si="187"/>
        <v/>
      </c>
      <c r="AN709" t="str">
        <f t="shared" si="188"/>
        <v/>
      </c>
      <c r="AO709">
        <f t="shared" si="189"/>
        <v>58.384615384615387</v>
      </c>
      <c r="AP709">
        <f t="shared" si="190"/>
        <v>58.384615384615387</v>
      </c>
    </row>
    <row r="710" spans="1:42" x14ac:dyDescent="0.3">
      <c r="A710" s="2">
        <v>45215</v>
      </c>
      <c r="B710" s="2">
        <v>45268</v>
      </c>
      <c r="C710">
        <v>53</v>
      </c>
      <c r="D710">
        <f t="shared" si="191"/>
        <v>58.45</v>
      </c>
      <c r="E710">
        <f t="shared" si="176"/>
        <v>58.45</v>
      </c>
      <c r="F710" t="str">
        <f t="shared" si="177"/>
        <v/>
      </c>
      <c r="G710" t="str">
        <f t="shared" si="178"/>
        <v/>
      </c>
      <c r="H710">
        <f t="shared" si="179"/>
        <v>24.625</v>
      </c>
      <c r="I710">
        <f t="shared" si="180"/>
        <v>24.625</v>
      </c>
      <c r="J710" t="str">
        <f t="shared" si="181"/>
        <v/>
      </c>
      <c r="K710" t="str">
        <f t="shared" si="182"/>
        <v/>
      </c>
      <c r="L710" t="s">
        <v>3537</v>
      </c>
      <c r="M710" t="s">
        <v>1440</v>
      </c>
      <c r="N710" t="s">
        <v>16</v>
      </c>
      <c r="O710" t="s">
        <v>58</v>
      </c>
      <c r="P710" t="s">
        <v>59</v>
      </c>
      <c r="Q710" t="s">
        <v>92</v>
      </c>
      <c r="R710" t="s">
        <v>42</v>
      </c>
      <c r="S710" t="s">
        <v>21</v>
      </c>
      <c r="T710" t="s">
        <v>21</v>
      </c>
      <c r="U710" t="s">
        <v>2022</v>
      </c>
      <c r="V710" t="s">
        <v>144</v>
      </c>
      <c r="W710">
        <v>76.659227690200595</v>
      </c>
      <c r="X710">
        <v>6.8449209960500577</v>
      </c>
      <c r="Y710">
        <v>341</v>
      </c>
      <c r="Z710" t="s">
        <v>3726</v>
      </c>
      <c r="AA710" t="s">
        <v>3554</v>
      </c>
      <c r="AB710" t="s">
        <v>3587</v>
      </c>
      <c r="AC710">
        <v>10</v>
      </c>
      <c r="AD710" t="s">
        <v>3570</v>
      </c>
      <c r="AE710" t="s">
        <v>3554</v>
      </c>
      <c r="AF710" t="s">
        <v>3587</v>
      </c>
      <c r="AG710">
        <v>12</v>
      </c>
      <c r="AH710" t="s">
        <v>3572</v>
      </c>
      <c r="AI710">
        <f t="shared" si="183"/>
        <v>54.3125</v>
      </c>
      <c r="AJ710">
        <f t="shared" si="184"/>
        <v>54.3125</v>
      </c>
      <c r="AK710" t="str">
        <f t="shared" si="185"/>
        <v/>
      </c>
      <c r="AL710" t="str">
        <f t="shared" si="186"/>
        <v/>
      </c>
      <c r="AM710">
        <f t="shared" si="187"/>
        <v>41.25</v>
      </c>
      <c r="AN710">
        <f t="shared" si="188"/>
        <v>41.25</v>
      </c>
      <c r="AO710" t="str">
        <f t="shared" si="189"/>
        <v/>
      </c>
      <c r="AP710" t="str">
        <f t="shared" si="190"/>
        <v/>
      </c>
    </row>
    <row r="711" spans="1:42" x14ac:dyDescent="0.3">
      <c r="A711" s="2">
        <v>45028</v>
      </c>
      <c r="B711" s="2">
        <v>45268</v>
      </c>
      <c r="C711">
        <v>240</v>
      </c>
      <c r="D711">
        <f t="shared" si="191"/>
        <v>58.45</v>
      </c>
      <c r="E711">
        <f t="shared" si="176"/>
        <v>58.45</v>
      </c>
      <c r="F711">
        <f t="shared" si="177"/>
        <v>89.857142857142861</v>
      </c>
      <c r="G711">
        <f t="shared" si="178"/>
        <v>89.857142857142861</v>
      </c>
      <c r="H711" t="str">
        <f t="shared" si="179"/>
        <v/>
      </c>
      <c r="I711" t="str">
        <f t="shared" si="180"/>
        <v/>
      </c>
      <c r="J711" t="str">
        <f t="shared" si="181"/>
        <v/>
      </c>
      <c r="K711" t="str">
        <f t="shared" si="182"/>
        <v/>
      </c>
      <c r="L711" t="s">
        <v>3541</v>
      </c>
      <c r="M711" t="s">
        <v>1131</v>
      </c>
      <c r="N711" t="s">
        <v>103</v>
      </c>
      <c r="O711" t="s">
        <v>51</v>
      </c>
      <c r="P711" t="s">
        <v>52</v>
      </c>
      <c r="Q711" t="s">
        <v>92</v>
      </c>
      <c r="R711" t="s">
        <v>20</v>
      </c>
      <c r="S711" t="s">
        <v>21</v>
      </c>
      <c r="T711" t="s">
        <v>3546</v>
      </c>
      <c r="U711" t="s">
        <v>1132</v>
      </c>
      <c r="V711" t="s">
        <v>63</v>
      </c>
      <c r="W711">
        <v>83.033936065359185</v>
      </c>
      <c r="X711">
        <v>6.7418820163155306</v>
      </c>
      <c r="Y711">
        <v>341</v>
      </c>
      <c r="Z711" t="s">
        <v>3726</v>
      </c>
      <c r="AA711" t="s">
        <v>3554</v>
      </c>
      <c r="AB711" t="s">
        <v>3585</v>
      </c>
      <c r="AC711">
        <v>4</v>
      </c>
      <c r="AD711" t="s">
        <v>3564</v>
      </c>
      <c r="AE711" t="s">
        <v>3554</v>
      </c>
      <c r="AF711" t="s">
        <v>3587</v>
      </c>
      <c r="AG711">
        <v>12</v>
      </c>
      <c r="AH711" t="s">
        <v>3572</v>
      </c>
      <c r="AI711">
        <f t="shared" si="183"/>
        <v>54.3125</v>
      </c>
      <c r="AJ711">
        <f t="shared" si="184"/>
        <v>54.3125</v>
      </c>
      <c r="AK711">
        <f t="shared" si="185"/>
        <v>67.913043478260875</v>
      </c>
      <c r="AL711">
        <f t="shared" si="186"/>
        <v>67.913043478260875</v>
      </c>
      <c r="AM711" t="str">
        <f t="shared" si="187"/>
        <v/>
      </c>
      <c r="AN711" t="str">
        <f t="shared" si="188"/>
        <v/>
      </c>
      <c r="AO711" t="str">
        <f t="shared" si="189"/>
        <v/>
      </c>
      <c r="AP711" t="str">
        <f t="shared" si="190"/>
        <v/>
      </c>
    </row>
    <row r="712" spans="1:42" x14ac:dyDescent="0.3">
      <c r="A712" s="2">
        <v>45197</v>
      </c>
      <c r="B712" s="2">
        <v>45269</v>
      </c>
      <c r="C712">
        <v>72</v>
      </c>
      <c r="D712">
        <f t="shared" si="191"/>
        <v>60.4</v>
      </c>
      <c r="E712">
        <f t="shared" si="176"/>
        <v>60.4</v>
      </c>
      <c r="F712" t="str">
        <f t="shared" si="177"/>
        <v/>
      </c>
      <c r="G712" t="str">
        <f t="shared" si="178"/>
        <v/>
      </c>
      <c r="H712">
        <f t="shared" si="179"/>
        <v>26.555555555555557</v>
      </c>
      <c r="I712">
        <f t="shared" si="180"/>
        <v>26.555555555555557</v>
      </c>
      <c r="J712" t="str">
        <f t="shared" si="181"/>
        <v/>
      </c>
      <c r="K712" t="str">
        <f t="shared" si="182"/>
        <v/>
      </c>
      <c r="L712" t="s">
        <v>3537</v>
      </c>
      <c r="M712" t="s">
        <v>2091</v>
      </c>
      <c r="N712" t="s">
        <v>157</v>
      </c>
      <c r="O712" t="s">
        <v>17</v>
      </c>
      <c r="P712" t="s">
        <v>40</v>
      </c>
      <c r="Q712" t="s">
        <v>41</v>
      </c>
      <c r="R712" t="s">
        <v>42</v>
      </c>
      <c r="S712" t="s">
        <v>22</v>
      </c>
      <c r="T712" t="s">
        <v>22</v>
      </c>
      <c r="V712" t="s">
        <v>76</v>
      </c>
      <c r="W712">
        <v>30.724010580959209</v>
      </c>
      <c r="X712">
        <v>4.8900053418175666</v>
      </c>
      <c r="Y712">
        <v>342</v>
      </c>
      <c r="Z712" t="s">
        <v>3747</v>
      </c>
      <c r="AA712" t="s">
        <v>3554</v>
      </c>
      <c r="AB712" t="s">
        <v>3586</v>
      </c>
      <c r="AC712">
        <v>9</v>
      </c>
      <c r="AD712" t="s">
        <v>3569</v>
      </c>
      <c r="AE712" t="s">
        <v>3554</v>
      </c>
      <c r="AF712" t="s">
        <v>3587</v>
      </c>
      <c r="AG712">
        <v>12</v>
      </c>
      <c r="AH712" t="s">
        <v>3572</v>
      </c>
      <c r="AI712">
        <f t="shared" si="183"/>
        <v>51.5</v>
      </c>
      <c r="AJ712">
        <f t="shared" si="184"/>
        <v>51.5</v>
      </c>
      <c r="AK712" t="str">
        <f t="shared" si="185"/>
        <v/>
      </c>
      <c r="AL712" t="str">
        <f t="shared" si="186"/>
        <v/>
      </c>
      <c r="AM712">
        <f t="shared" si="187"/>
        <v>34.821428571428569</v>
      </c>
      <c r="AN712">
        <f t="shared" si="188"/>
        <v>34.821428571428569</v>
      </c>
      <c r="AO712" t="str">
        <f t="shared" si="189"/>
        <v/>
      </c>
      <c r="AP712" t="str">
        <f t="shared" si="190"/>
        <v/>
      </c>
    </row>
    <row r="713" spans="1:42" x14ac:dyDescent="0.3">
      <c r="A713" s="2">
        <v>45264</v>
      </c>
      <c r="B713" s="2">
        <v>45269</v>
      </c>
      <c r="C713">
        <v>5</v>
      </c>
      <c r="D713">
        <f t="shared" si="191"/>
        <v>60.4</v>
      </c>
      <c r="E713">
        <f t="shared" si="176"/>
        <v>60.4</v>
      </c>
      <c r="F713" t="str">
        <f t="shared" si="177"/>
        <v/>
      </c>
      <c r="G713" t="str">
        <f t="shared" si="178"/>
        <v/>
      </c>
      <c r="H713">
        <f t="shared" si="179"/>
        <v>26.555555555555557</v>
      </c>
      <c r="I713">
        <f t="shared" si="180"/>
        <v>26.555555555555557</v>
      </c>
      <c r="J713" t="str">
        <f t="shared" si="181"/>
        <v/>
      </c>
      <c r="K713" t="str">
        <f t="shared" si="182"/>
        <v/>
      </c>
      <c r="L713" t="s">
        <v>3538</v>
      </c>
      <c r="M713" t="s">
        <v>961</v>
      </c>
      <c r="N713" t="s">
        <v>118</v>
      </c>
      <c r="O713" t="s">
        <v>58</v>
      </c>
      <c r="P713" t="s">
        <v>59</v>
      </c>
      <c r="Q713" t="s">
        <v>34</v>
      </c>
      <c r="R713" t="s">
        <v>42</v>
      </c>
      <c r="S713" t="s">
        <v>22</v>
      </c>
      <c r="T713" t="s">
        <v>22</v>
      </c>
      <c r="V713" t="s">
        <v>30</v>
      </c>
      <c r="W713">
        <v>60.150880341329128</v>
      </c>
      <c r="X713">
        <v>6.8579938174253892</v>
      </c>
      <c r="Y713">
        <v>342</v>
      </c>
      <c r="Z713" t="s">
        <v>3747</v>
      </c>
      <c r="AA713" t="s">
        <v>3554</v>
      </c>
      <c r="AB713" t="s">
        <v>3587</v>
      </c>
      <c r="AC713">
        <v>12</v>
      </c>
      <c r="AD713" t="s">
        <v>3572</v>
      </c>
      <c r="AE713" t="s">
        <v>3554</v>
      </c>
      <c r="AF713" t="s">
        <v>3587</v>
      </c>
      <c r="AG713">
        <v>12</v>
      </c>
      <c r="AH713" t="s">
        <v>3572</v>
      </c>
      <c r="AI713">
        <f t="shared" si="183"/>
        <v>51.5</v>
      </c>
      <c r="AJ713">
        <f t="shared" si="184"/>
        <v>51.5</v>
      </c>
      <c r="AK713" t="str">
        <f t="shared" si="185"/>
        <v/>
      </c>
      <c r="AL713" t="str">
        <f t="shared" si="186"/>
        <v/>
      </c>
      <c r="AM713">
        <f t="shared" si="187"/>
        <v>34.821428571428569</v>
      </c>
      <c r="AN713">
        <f t="shared" si="188"/>
        <v>34.821428571428569</v>
      </c>
      <c r="AO713" t="str">
        <f t="shared" si="189"/>
        <v/>
      </c>
      <c r="AP713" t="str">
        <f t="shared" si="190"/>
        <v/>
      </c>
    </row>
    <row r="714" spans="1:42" x14ac:dyDescent="0.3">
      <c r="A714" s="2">
        <v>45260</v>
      </c>
      <c r="B714" s="2">
        <v>45269</v>
      </c>
      <c r="C714">
        <v>9</v>
      </c>
      <c r="D714">
        <f t="shared" si="191"/>
        <v>60.4</v>
      </c>
      <c r="E714">
        <f t="shared" si="176"/>
        <v>60.4</v>
      </c>
      <c r="F714" t="str">
        <f t="shared" si="177"/>
        <v/>
      </c>
      <c r="G714" t="str">
        <f t="shared" si="178"/>
        <v/>
      </c>
      <c r="H714">
        <f t="shared" si="179"/>
        <v>26.555555555555557</v>
      </c>
      <c r="I714">
        <f t="shared" si="180"/>
        <v>26.555555555555557</v>
      </c>
      <c r="J714" t="str">
        <f t="shared" si="181"/>
        <v/>
      </c>
      <c r="K714" t="str">
        <f t="shared" si="182"/>
        <v/>
      </c>
      <c r="L714" t="s">
        <v>3538</v>
      </c>
      <c r="M714" t="s">
        <v>2174</v>
      </c>
      <c r="N714" t="s">
        <v>28</v>
      </c>
      <c r="O714" t="s">
        <v>51</v>
      </c>
      <c r="P714" t="s">
        <v>52</v>
      </c>
      <c r="Q714" t="s">
        <v>92</v>
      </c>
      <c r="R714" t="s">
        <v>42</v>
      </c>
      <c r="S714" t="s">
        <v>22</v>
      </c>
      <c r="T714" t="s">
        <v>22</v>
      </c>
      <c r="V714" t="s">
        <v>63</v>
      </c>
      <c r="W714">
        <v>29.278197940380291</v>
      </c>
      <c r="X714">
        <v>5.2860315809955001</v>
      </c>
      <c r="Y714">
        <v>342</v>
      </c>
      <c r="Z714" t="s">
        <v>3747</v>
      </c>
      <c r="AA714" t="s">
        <v>3554</v>
      </c>
      <c r="AB714" t="s">
        <v>3587</v>
      </c>
      <c r="AC714">
        <v>11</v>
      </c>
      <c r="AD714" t="s">
        <v>3571</v>
      </c>
      <c r="AE714" t="s">
        <v>3554</v>
      </c>
      <c r="AF714" t="s">
        <v>3587</v>
      </c>
      <c r="AG714">
        <v>12</v>
      </c>
      <c r="AH714" t="s">
        <v>3572</v>
      </c>
      <c r="AI714">
        <f t="shared" si="183"/>
        <v>51.5</v>
      </c>
      <c r="AJ714">
        <f t="shared" si="184"/>
        <v>51.5</v>
      </c>
      <c r="AK714" t="str">
        <f t="shared" si="185"/>
        <v/>
      </c>
      <c r="AL714" t="str">
        <f t="shared" si="186"/>
        <v/>
      </c>
      <c r="AM714">
        <f t="shared" si="187"/>
        <v>34.821428571428569</v>
      </c>
      <c r="AN714">
        <f t="shared" si="188"/>
        <v>34.821428571428569</v>
      </c>
      <c r="AO714" t="str">
        <f t="shared" si="189"/>
        <v/>
      </c>
      <c r="AP714" t="str">
        <f t="shared" si="190"/>
        <v/>
      </c>
    </row>
    <row r="715" spans="1:42" x14ac:dyDescent="0.3">
      <c r="A715" s="2">
        <v>45170</v>
      </c>
      <c r="B715" s="2">
        <v>45270</v>
      </c>
      <c r="C715">
        <v>100</v>
      </c>
      <c r="D715">
        <f t="shared" si="191"/>
        <v>68.263157894736835</v>
      </c>
      <c r="E715">
        <f t="shared" si="176"/>
        <v>68.263157894736835</v>
      </c>
      <c r="F715" t="str">
        <f t="shared" si="177"/>
        <v/>
      </c>
      <c r="G715" t="str">
        <f t="shared" si="178"/>
        <v/>
      </c>
      <c r="H715">
        <f t="shared" si="179"/>
        <v>37</v>
      </c>
      <c r="I715">
        <f t="shared" si="180"/>
        <v>37</v>
      </c>
      <c r="J715" t="str">
        <f t="shared" si="181"/>
        <v/>
      </c>
      <c r="K715" t="str">
        <f t="shared" si="182"/>
        <v/>
      </c>
      <c r="L715" t="s">
        <v>3540</v>
      </c>
      <c r="M715" t="s">
        <v>1303</v>
      </c>
      <c r="N715" t="s">
        <v>118</v>
      </c>
      <c r="O715" t="s">
        <v>51</v>
      </c>
      <c r="P715" t="s">
        <v>59</v>
      </c>
      <c r="Q715" t="s">
        <v>34</v>
      </c>
      <c r="R715" t="s">
        <v>42</v>
      </c>
      <c r="S715" t="s">
        <v>22</v>
      </c>
      <c r="T715" t="s">
        <v>22</v>
      </c>
      <c r="V715" t="s">
        <v>24</v>
      </c>
      <c r="W715">
        <v>68.032220369352586</v>
      </c>
      <c r="X715">
        <v>6.0622459882648592</v>
      </c>
      <c r="Y715">
        <v>343</v>
      </c>
      <c r="Z715" t="s">
        <v>3785</v>
      </c>
      <c r="AA715" t="s">
        <v>3554</v>
      </c>
      <c r="AB715" t="s">
        <v>3586</v>
      </c>
      <c r="AC715">
        <v>9</v>
      </c>
      <c r="AD715" t="s">
        <v>3569</v>
      </c>
      <c r="AE715" t="s">
        <v>3554</v>
      </c>
      <c r="AF715" t="s">
        <v>3587</v>
      </c>
      <c r="AG715">
        <v>12</v>
      </c>
      <c r="AH715" t="s">
        <v>3572</v>
      </c>
      <c r="AI715">
        <f t="shared" si="183"/>
        <v>52.84375</v>
      </c>
      <c r="AJ715">
        <f t="shared" si="184"/>
        <v>52.84375</v>
      </c>
      <c r="AK715" t="str">
        <f t="shared" si="185"/>
        <v/>
      </c>
      <c r="AL715" t="str">
        <f t="shared" si="186"/>
        <v/>
      </c>
      <c r="AM715">
        <f t="shared" si="187"/>
        <v>37.241379310344826</v>
      </c>
      <c r="AN715">
        <f t="shared" si="188"/>
        <v>37.241379310344826</v>
      </c>
      <c r="AO715" t="str">
        <f t="shared" si="189"/>
        <v/>
      </c>
      <c r="AP715" t="str">
        <f t="shared" si="190"/>
        <v/>
      </c>
    </row>
    <row r="716" spans="1:42" x14ac:dyDescent="0.3">
      <c r="A716" s="2">
        <v>45263</v>
      </c>
      <c r="B716" s="2">
        <v>45270</v>
      </c>
      <c r="C716">
        <v>7</v>
      </c>
      <c r="D716">
        <f t="shared" si="191"/>
        <v>68.263157894736835</v>
      </c>
      <c r="E716">
        <f t="shared" si="176"/>
        <v>68.263157894736835</v>
      </c>
      <c r="F716" t="str">
        <f t="shared" si="177"/>
        <v/>
      </c>
      <c r="G716" t="str">
        <f t="shared" si="178"/>
        <v/>
      </c>
      <c r="H716">
        <f t="shared" si="179"/>
        <v>37</v>
      </c>
      <c r="I716">
        <f t="shared" si="180"/>
        <v>37</v>
      </c>
      <c r="J716" t="str">
        <f t="shared" si="181"/>
        <v/>
      </c>
      <c r="K716" t="str">
        <f t="shared" si="182"/>
        <v/>
      </c>
      <c r="L716" t="s">
        <v>3538</v>
      </c>
      <c r="M716" t="s">
        <v>274</v>
      </c>
      <c r="N716" t="s">
        <v>16</v>
      </c>
      <c r="O716" t="s">
        <v>46</v>
      </c>
      <c r="P716" t="s">
        <v>40</v>
      </c>
      <c r="Q716" t="s">
        <v>41</v>
      </c>
      <c r="R716" t="s">
        <v>42</v>
      </c>
      <c r="S716" t="s">
        <v>22</v>
      </c>
      <c r="T716" t="s">
        <v>22</v>
      </c>
      <c r="V716" t="s">
        <v>30</v>
      </c>
      <c r="W716">
        <v>80.98067539538944</v>
      </c>
      <c r="X716">
        <v>7.050488103669899</v>
      </c>
      <c r="Y716">
        <v>343</v>
      </c>
      <c r="Z716" t="s">
        <v>3785</v>
      </c>
      <c r="AA716" t="s">
        <v>3554</v>
      </c>
      <c r="AB716" t="s">
        <v>3587</v>
      </c>
      <c r="AC716">
        <v>12</v>
      </c>
      <c r="AD716" t="s">
        <v>3572</v>
      </c>
      <c r="AE716" t="s">
        <v>3554</v>
      </c>
      <c r="AF716" t="s">
        <v>3587</v>
      </c>
      <c r="AG716">
        <v>12</v>
      </c>
      <c r="AH716" t="s">
        <v>3572</v>
      </c>
      <c r="AI716">
        <f t="shared" si="183"/>
        <v>52.84375</v>
      </c>
      <c r="AJ716">
        <f t="shared" si="184"/>
        <v>52.84375</v>
      </c>
      <c r="AK716" t="str">
        <f t="shared" si="185"/>
        <v/>
      </c>
      <c r="AL716" t="str">
        <f t="shared" si="186"/>
        <v/>
      </c>
      <c r="AM716">
        <f t="shared" si="187"/>
        <v>37.241379310344826</v>
      </c>
      <c r="AN716">
        <f t="shared" si="188"/>
        <v>37.241379310344826</v>
      </c>
      <c r="AO716" t="str">
        <f t="shared" si="189"/>
        <v/>
      </c>
      <c r="AP716" t="str">
        <f t="shared" si="190"/>
        <v/>
      </c>
    </row>
    <row r="717" spans="1:42" x14ac:dyDescent="0.3">
      <c r="A717" s="2">
        <v>45269</v>
      </c>
      <c r="B717" s="2">
        <v>45271</v>
      </c>
      <c r="C717">
        <v>2</v>
      </c>
      <c r="D717">
        <f t="shared" si="191"/>
        <v>56.823529411764703</v>
      </c>
      <c r="E717">
        <f t="shared" si="176"/>
        <v>56.823529411764703</v>
      </c>
      <c r="F717" t="str">
        <f t="shared" si="177"/>
        <v/>
      </c>
      <c r="G717" t="str">
        <f t="shared" si="178"/>
        <v/>
      </c>
      <c r="H717">
        <f t="shared" si="179"/>
        <v>33.5</v>
      </c>
      <c r="I717">
        <f t="shared" si="180"/>
        <v>33.5</v>
      </c>
      <c r="J717" t="str">
        <f t="shared" si="181"/>
        <v/>
      </c>
      <c r="K717" t="str">
        <f t="shared" si="182"/>
        <v/>
      </c>
      <c r="L717" t="s">
        <v>3538</v>
      </c>
      <c r="M717" t="s">
        <v>3017</v>
      </c>
      <c r="N717" t="s">
        <v>16</v>
      </c>
      <c r="O717" t="s">
        <v>51</v>
      </c>
      <c r="P717" t="s">
        <v>52</v>
      </c>
      <c r="Q717" t="s">
        <v>34</v>
      </c>
      <c r="R717" t="s">
        <v>42</v>
      </c>
      <c r="S717" t="s">
        <v>21</v>
      </c>
      <c r="T717" t="s">
        <v>3546</v>
      </c>
      <c r="U717" t="s">
        <v>3018</v>
      </c>
      <c r="V717" t="s">
        <v>30</v>
      </c>
      <c r="W717">
        <v>82.930724732986818</v>
      </c>
      <c r="X717">
        <v>5.5101231676924378</v>
      </c>
      <c r="Y717">
        <v>344</v>
      </c>
      <c r="Z717" t="s">
        <v>3651</v>
      </c>
      <c r="AA717" t="s">
        <v>3554</v>
      </c>
      <c r="AB717" t="s">
        <v>3587</v>
      </c>
      <c r="AC717">
        <v>12</v>
      </c>
      <c r="AD717" t="s">
        <v>3572</v>
      </c>
      <c r="AE717" t="s">
        <v>3554</v>
      </c>
      <c r="AF717" t="s">
        <v>3587</v>
      </c>
      <c r="AG717">
        <v>12</v>
      </c>
      <c r="AH717" t="s">
        <v>3572</v>
      </c>
      <c r="AI717">
        <f t="shared" si="183"/>
        <v>51.07692307692308</v>
      </c>
      <c r="AJ717">
        <f t="shared" si="184"/>
        <v>51.07692307692308</v>
      </c>
      <c r="AK717" t="str">
        <f t="shared" si="185"/>
        <v/>
      </c>
      <c r="AL717" t="str">
        <f t="shared" si="186"/>
        <v/>
      </c>
      <c r="AM717">
        <f t="shared" si="187"/>
        <v>36.06666666666667</v>
      </c>
      <c r="AN717">
        <f t="shared" si="188"/>
        <v>36.06666666666667</v>
      </c>
      <c r="AO717" t="str">
        <f t="shared" si="189"/>
        <v/>
      </c>
      <c r="AP717" t="str">
        <f t="shared" si="190"/>
        <v/>
      </c>
    </row>
    <row r="718" spans="1:42" x14ac:dyDescent="0.3">
      <c r="A718" s="2">
        <v>45261</v>
      </c>
      <c r="B718" s="2">
        <v>45271</v>
      </c>
      <c r="C718">
        <v>10</v>
      </c>
      <c r="D718">
        <f t="shared" si="191"/>
        <v>56.823529411764703</v>
      </c>
      <c r="E718">
        <f t="shared" si="176"/>
        <v>56.823529411764703</v>
      </c>
      <c r="F718" t="str">
        <f t="shared" si="177"/>
        <v/>
      </c>
      <c r="G718" t="str">
        <f t="shared" si="178"/>
        <v/>
      </c>
      <c r="H718" t="str">
        <f t="shared" si="179"/>
        <v/>
      </c>
      <c r="I718" t="str">
        <f t="shared" si="180"/>
        <v/>
      </c>
      <c r="J718">
        <f t="shared" si="181"/>
        <v>5.25</v>
      </c>
      <c r="K718">
        <f t="shared" si="182"/>
        <v>5.25</v>
      </c>
      <c r="L718" t="s">
        <v>3538</v>
      </c>
      <c r="M718" t="s">
        <v>2231</v>
      </c>
      <c r="N718" t="s">
        <v>103</v>
      </c>
      <c r="O718" t="s">
        <v>51</v>
      </c>
      <c r="P718" t="s">
        <v>59</v>
      </c>
      <c r="Q718" t="s">
        <v>34</v>
      </c>
      <c r="R718" t="s">
        <v>35</v>
      </c>
      <c r="S718" t="s">
        <v>21</v>
      </c>
      <c r="T718" t="s">
        <v>3546</v>
      </c>
      <c r="U718" t="s">
        <v>2977</v>
      </c>
      <c r="V718" t="s">
        <v>144</v>
      </c>
      <c r="W718">
        <v>99.230512260195809</v>
      </c>
      <c r="X718">
        <v>7.9256207141480521</v>
      </c>
      <c r="Y718">
        <v>344</v>
      </c>
      <c r="Z718" t="s">
        <v>3651</v>
      </c>
      <c r="AA718" t="s">
        <v>3554</v>
      </c>
      <c r="AB718" t="s">
        <v>3587</v>
      </c>
      <c r="AC718">
        <v>12</v>
      </c>
      <c r="AD718" t="s">
        <v>3572</v>
      </c>
      <c r="AE718" t="s">
        <v>3554</v>
      </c>
      <c r="AF718" t="s">
        <v>3587</v>
      </c>
      <c r="AG718">
        <v>12</v>
      </c>
      <c r="AH718" t="s">
        <v>3572</v>
      </c>
      <c r="AI718">
        <f t="shared" si="183"/>
        <v>51.07692307692308</v>
      </c>
      <c r="AJ718">
        <f t="shared" si="184"/>
        <v>51.07692307692308</v>
      </c>
      <c r="AK718" t="str">
        <f t="shared" si="185"/>
        <v/>
      </c>
      <c r="AL718" t="str">
        <f t="shared" si="186"/>
        <v/>
      </c>
      <c r="AM718" t="str">
        <f t="shared" si="187"/>
        <v/>
      </c>
      <c r="AN718" t="str">
        <f t="shared" si="188"/>
        <v/>
      </c>
      <c r="AO718">
        <f t="shared" si="189"/>
        <v>57.692307692307693</v>
      </c>
      <c r="AP718">
        <f t="shared" si="190"/>
        <v>57.692307692307693</v>
      </c>
    </row>
    <row r="719" spans="1:42" x14ac:dyDescent="0.3">
      <c r="A719" s="2">
        <v>44995</v>
      </c>
      <c r="B719" s="2">
        <v>45272</v>
      </c>
      <c r="C719">
        <v>277</v>
      </c>
      <c r="D719">
        <f t="shared" si="191"/>
        <v>69.888888888888886</v>
      </c>
      <c r="E719">
        <f t="shared" si="176"/>
        <v>69.888888888888886</v>
      </c>
      <c r="F719" t="str">
        <f t="shared" si="177"/>
        <v/>
      </c>
      <c r="G719" t="str">
        <f t="shared" si="178"/>
        <v/>
      </c>
      <c r="H719" t="str">
        <f t="shared" si="179"/>
        <v/>
      </c>
      <c r="I719" t="str">
        <f t="shared" si="180"/>
        <v/>
      </c>
      <c r="J719">
        <f t="shared" si="181"/>
        <v>59.6</v>
      </c>
      <c r="K719">
        <f t="shared" si="182"/>
        <v>59.6</v>
      </c>
      <c r="L719" t="s">
        <v>3541</v>
      </c>
      <c r="M719" t="s">
        <v>1369</v>
      </c>
      <c r="N719" t="s">
        <v>118</v>
      </c>
      <c r="O719" t="s">
        <v>46</v>
      </c>
      <c r="P719" t="s">
        <v>40</v>
      </c>
      <c r="Q719" t="s">
        <v>41</v>
      </c>
      <c r="R719" t="s">
        <v>35</v>
      </c>
      <c r="S719" t="s">
        <v>22</v>
      </c>
      <c r="T719" t="s">
        <v>22</v>
      </c>
      <c r="V719" t="s">
        <v>76</v>
      </c>
      <c r="W719">
        <v>71.375454006121629</v>
      </c>
      <c r="X719">
        <v>6.4879359275426216</v>
      </c>
      <c r="Y719">
        <v>345</v>
      </c>
      <c r="Z719" t="s">
        <v>3713</v>
      </c>
      <c r="AA719" t="s">
        <v>3554</v>
      </c>
      <c r="AB719" t="s">
        <v>3584</v>
      </c>
      <c r="AC719">
        <v>3</v>
      </c>
      <c r="AD719" t="s">
        <v>3563</v>
      </c>
      <c r="AE719" t="s">
        <v>3554</v>
      </c>
      <c r="AF719" t="s">
        <v>3587</v>
      </c>
      <c r="AG719">
        <v>12</v>
      </c>
      <c r="AH719" t="s">
        <v>3572</v>
      </c>
      <c r="AI719">
        <f t="shared" si="183"/>
        <v>52.261538461538464</v>
      </c>
      <c r="AJ719">
        <f t="shared" si="184"/>
        <v>52.261538461538464</v>
      </c>
      <c r="AK719" t="str">
        <f t="shared" si="185"/>
        <v/>
      </c>
      <c r="AL719" t="str">
        <f t="shared" si="186"/>
        <v/>
      </c>
      <c r="AM719" t="str">
        <f t="shared" si="187"/>
        <v/>
      </c>
      <c r="AN719" t="str">
        <f t="shared" si="188"/>
        <v/>
      </c>
      <c r="AO719">
        <f t="shared" si="189"/>
        <v>73.357142857142861</v>
      </c>
      <c r="AP719">
        <f t="shared" si="190"/>
        <v>73.357142857142861</v>
      </c>
    </row>
    <row r="720" spans="1:42" x14ac:dyDescent="0.3">
      <c r="A720" s="2">
        <v>45251</v>
      </c>
      <c r="B720" s="2">
        <v>45272</v>
      </c>
      <c r="C720">
        <v>21</v>
      </c>
      <c r="D720">
        <f t="shared" si="191"/>
        <v>69.888888888888886</v>
      </c>
      <c r="E720">
        <f t="shared" si="176"/>
        <v>69.888888888888886</v>
      </c>
      <c r="F720" t="str">
        <f t="shared" si="177"/>
        <v/>
      </c>
      <c r="G720" t="str">
        <f t="shared" si="178"/>
        <v/>
      </c>
      <c r="H720">
        <f t="shared" si="179"/>
        <v>35</v>
      </c>
      <c r="I720">
        <f t="shared" si="180"/>
        <v>35</v>
      </c>
      <c r="J720" t="str">
        <f t="shared" si="181"/>
        <v/>
      </c>
      <c r="K720" t="str">
        <f t="shared" si="182"/>
        <v/>
      </c>
      <c r="L720" t="s">
        <v>3538</v>
      </c>
      <c r="M720" t="s">
        <v>2239</v>
      </c>
      <c r="N720" t="s">
        <v>80</v>
      </c>
      <c r="O720" t="s">
        <v>46</v>
      </c>
      <c r="P720" t="s">
        <v>40</v>
      </c>
      <c r="Q720" t="s">
        <v>41</v>
      </c>
      <c r="R720" t="s">
        <v>42</v>
      </c>
      <c r="S720" t="s">
        <v>22</v>
      </c>
      <c r="T720" t="s">
        <v>22</v>
      </c>
      <c r="V720" t="s">
        <v>30</v>
      </c>
      <c r="W720">
        <v>19.923450754135018</v>
      </c>
      <c r="X720">
        <v>4.164604298016255</v>
      </c>
      <c r="Y720">
        <v>345</v>
      </c>
      <c r="Z720" t="s">
        <v>3713</v>
      </c>
      <c r="AA720" t="s">
        <v>3554</v>
      </c>
      <c r="AB720" t="s">
        <v>3587</v>
      </c>
      <c r="AC720">
        <v>11</v>
      </c>
      <c r="AD720" t="s">
        <v>3571</v>
      </c>
      <c r="AE720" t="s">
        <v>3554</v>
      </c>
      <c r="AF720" t="s">
        <v>3587</v>
      </c>
      <c r="AG720">
        <v>12</v>
      </c>
      <c r="AH720" t="s">
        <v>3572</v>
      </c>
      <c r="AI720">
        <f t="shared" si="183"/>
        <v>52.261538461538464</v>
      </c>
      <c r="AJ720">
        <f t="shared" si="184"/>
        <v>52.261538461538464</v>
      </c>
      <c r="AK720" t="str">
        <f t="shared" si="185"/>
        <v/>
      </c>
      <c r="AL720" t="str">
        <f t="shared" si="186"/>
        <v/>
      </c>
      <c r="AM720">
        <f t="shared" si="187"/>
        <v>35.58064516129032</v>
      </c>
      <c r="AN720">
        <f t="shared" si="188"/>
        <v>35.58064516129032</v>
      </c>
      <c r="AO720" t="str">
        <f t="shared" si="189"/>
        <v/>
      </c>
      <c r="AP720" t="str">
        <f t="shared" si="190"/>
        <v/>
      </c>
    </row>
    <row r="721" spans="1:42" x14ac:dyDescent="0.3">
      <c r="A721" s="2">
        <v>44997</v>
      </c>
      <c r="B721" s="2">
        <v>45273</v>
      </c>
      <c r="C721">
        <v>276</v>
      </c>
      <c r="D721">
        <f t="shared" si="191"/>
        <v>81.227272727272734</v>
      </c>
      <c r="E721">
        <f t="shared" si="176"/>
        <v>81.227272727272734</v>
      </c>
      <c r="F721" t="str">
        <f t="shared" si="177"/>
        <v/>
      </c>
      <c r="G721" t="str">
        <f t="shared" si="178"/>
        <v/>
      </c>
      <c r="H721" t="str">
        <f t="shared" si="179"/>
        <v/>
      </c>
      <c r="I721" t="str">
        <f t="shared" si="180"/>
        <v/>
      </c>
      <c r="J721">
        <f t="shared" si="181"/>
        <v>95.666666666666671</v>
      </c>
      <c r="K721">
        <f t="shared" si="182"/>
        <v>95.666666666666671</v>
      </c>
      <c r="L721" t="s">
        <v>3541</v>
      </c>
      <c r="M721" t="s">
        <v>846</v>
      </c>
      <c r="N721" t="s">
        <v>16</v>
      </c>
      <c r="O721" t="s">
        <v>17</v>
      </c>
      <c r="P721" t="s">
        <v>40</v>
      </c>
      <c r="Q721" t="s">
        <v>41</v>
      </c>
      <c r="R721" t="s">
        <v>35</v>
      </c>
      <c r="S721" t="s">
        <v>22</v>
      </c>
      <c r="T721" t="s">
        <v>22</v>
      </c>
      <c r="V721" t="s">
        <v>63</v>
      </c>
      <c r="W721">
        <v>79.94439706351929</v>
      </c>
      <c r="X721">
        <v>6.7064908453680596</v>
      </c>
      <c r="Y721">
        <v>346</v>
      </c>
      <c r="Z721" t="s">
        <v>3627</v>
      </c>
      <c r="AA721" t="s">
        <v>3554</v>
      </c>
      <c r="AB721" t="s">
        <v>3584</v>
      </c>
      <c r="AC721">
        <v>3</v>
      </c>
      <c r="AD721" t="s">
        <v>3563</v>
      </c>
      <c r="AE721" t="s">
        <v>3554</v>
      </c>
      <c r="AF721" t="s">
        <v>3587</v>
      </c>
      <c r="AG721">
        <v>12</v>
      </c>
      <c r="AH721" t="s">
        <v>3572</v>
      </c>
      <c r="AI721">
        <f t="shared" si="183"/>
        <v>56.880597014925371</v>
      </c>
      <c r="AJ721">
        <f t="shared" si="184"/>
        <v>56.880597014925371</v>
      </c>
      <c r="AK721" t="str">
        <f t="shared" si="185"/>
        <v/>
      </c>
      <c r="AL721" t="str">
        <f t="shared" si="186"/>
        <v/>
      </c>
      <c r="AM721" t="str">
        <f t="shared" si="187"/>
        <v/>
      </c>
      <c r="AN721" t="str">
        <f t="shared" si="188"/>
        <v/>
      </c>
      <c r="AO721">
        <f t="shared" si="189"/>
        <v>87.071428571428569</v>
      </c>
      <c r="AP721">
        <f t="shared" si="190"/>
        <v>87.071428571428569</v>
      </c>
    </row>
    <row r="722" spans="1:42" x14ac:dyDescent="0.3">
      <c r="A722" s="2">
        <v>45201</v>
      </c>
      <c r="B722" s="2">
        <v>45273</v>
      </c>
      <c r="C722">
        <v>72</v>
      </c>
      <c r="D722">
        <f t="shared" si="191"/>
        <v>81.227272727272734</v>
      </c>
      <c r="E722">
        <f t="shared" si="176"/>
        <v>81.227272727272734</v>
      </c>
      <c r="F722" t="str">
        <f t="shared" si="177"/>
        <v/>
      </c>
      <c r="G722" t="str">
        <f t="shared" si="178"/>
        <v/>
      </c>
      <c r="H722">
        <f t="shared" si="179"/>
        <v>37.416666666666664</v>
      </c>
      <c r="I722">
        <f t="shared" si="180"/>
        <v>37.416666666666664</v>
      </c>
      <c r="J722" t="str">
        <f t="shared" si="181"/>
        <v/>
      </c>
      <c r="K722" t="str">
        <f t="shared" si="182"/>
        <v/>
      </c>
      <c r="L722" t="s">
        <v>3537</v>
      </c>
      <c r="M722" t="s">
        <v>2651</v>
      </c>
      <c r="N722" t="s">
        <v>103</v>
      </c>
      <c r="O722" t="s">
        <v>17</v>
      </c>
      <c r="P722" t="s">
        <v>40</v>
      </c>
      <c r="Q722" t="s">
        <v>41</v>
      </c>
      <c r="R722" t="s">
        <v>42</v>
      </c>
      <c r="S722" t="s">
        <v>22</v>
      </c>
      <c r="T722" t="s">
        <v>22</v>
      </c>
      <c r="V722" t="s">
        <v>24</v>
      </c>
      <c r="W722">
        <v>103.7747490900347</v>
      </c>
      <c r="X722">
        <v>7.4323013484463871</v>
      </c>
      <c r="Y722">
        <v>346</v>
      </c>
      <c r="Z722" t="s">
        <v>3627</v>
      </c>
      <c r="AA722" t="s">
        <v>3554</v>
      </c>
      <c r="AB722" t="s">
        <v>3587</v>
      </c>
      <c r="AC722">
        <v>10</v>
      </c>
      <c r="AD722" t="s">
        <v>3570</v>
      </c>
      <c r="AE722" t="s">
        <v>3554</v>
      </c>
      <c r="AF722" t="s">
        <v>3587</v>
      </c>
      <c r="AG722">
        <v>12</v>
      </c>
      <c r="AH722" t="s">
        <v>3572</v>
      </c>
      <c r="AI722">
        <f t="shared" si="183"/>
        <v>56.880597014925371</v>
      </c>
      <c r="AJ722">
        <f t="shared" si="184"/>
        <v>56.880597014925371</v>
      </c>
      <c r="AK722" t="str">
        <f t="shared" si="185"/>
        <v/>
      </c>
      <c r="AL722" t="str">
        <f t="shared" si="186"/>
        <v/>
      </c>
      <c r="AM722">
        <f t="shared" si="187"/>
        <v>35.666666666666664</v>
      </c>
      <c r="AN722">
        <f t="shared" si="188"/>
        <v>35.666666666666664</v>
      </c>
      <c r="AO722" t="str">
        <f t="shared" si="189"/>
        <v/>
      </c>
      <c r="AP722" t="str">
        <f t="shared" si="190"/>
        <v/>
      </c>
    </row>
    <row r="723" spans="1:42" x14ac:dyDescent="0.3">
      <c r="A723" s="2">
        <v>45270</v>
      </c>
      <c r="B723" s="2">
        <v>45273</v>
      </c>
      <c r="C723">
        <v>3</v>
      </c>
      <c r="D723">
        <f t="shared" si="191"/>
        <v>81.227272727272734</v>
      </c>
      <c r="E723">
        <f t="shared" si="176"/>
        <v>81.227272727272734</v>
      </c>
      <c r="F723" t="str">
        <f t="shared" si="177"/>
        <v/>
      </c>
      <c r="G723" t="str">
        <f t="shared" si="178"/>
        <v/>
      </c>
      <c r="H723">
        <f t="shared" si="179"/>
        <v>37.416666666666664</v>
      </c>
      <c r="I723">
        <f t="shared" si="180"/>
        <v>37.416666666666664</v>
      </c>
      <c r="J723" t="str">
        <f t="shared" si="181"/>
        <v/>
      </c>
      <c r="K723" t="str">
        <f t="shared" si="182"/>
        <v/>
      </c>
      <c r="L723" t="s">
        <v>3538</v>
      </c>
      <c r="M723" t="s">
        <v>1100</v>
      </c>
      <c r="N723" t="s">
        <v>28</v>
      </c>
      <c r="O723" t="s">
        <v>46</v>
      </c>
      <c r="P723" t="s">
        <v>18</v>
      </c>
      <c r="Q723" t="s">
        <v>19</v>
      </c>
      <c r="R723" t="s">
        <v>42</v>
      </c>
      <c r="S723" t="s">
        <v>22</v>
      </c>
      <c r="T723" t="s">
        <v>22</v>
      </c>
      <c r="V723" t="s">
        <v>24</v>
      </c>
      <c r="W723">
        <v>32.063904634682487</v>
      </c>
      <c r="X723">
        <v>5.8524629050032084</v>
      </c>
      <c r="Y723">
        <v>346</v>
      </c>
      <c r="Z723" t="s">
        <v>3627</v>
      </c>
      <c r="AA723" t="s">
        <v>3554</v>
      </c>
      <c r="AB723" t="s">
        <v>3587</v>
      </c>
      <c r="AC723">
        <v>12</v>
      </c>
      <c r="AD723" t="s">
        <v>3572</v>
      </c>
      <c r="AE723" t="s">
        <v>3554</v>
      </c>
      <c r="AF723" t="s">
        <v>3587</v>
      </c>
      <c r="AG723">
        <v>12</v>
      </c>
      <c r="AH723" t="s">
        <v>3572</v>
      </c>
      <c r="AI723">
        <f t="shared" si="183"/>
        <v>56.880597014925371</v>
      </c>
      <c r="AJ723">
        <f t="shared" si="184"/>
        <v>56.880597014925371</v>
      </c>
      <c r="AK723" t="str">
        <f t="shared" si="185"/>
        <v/>
      </c>
      <c r="AL723" t="str">
        <f t="shared" si="186"/>
        <v/>
      </c>
      <c r="AM723">
        <f t="shared" si="187"/>
        <v>35.666666666666664</v>
      </c>
      <c r="AN723">
        <f t="shared" si="188"/>
        <v>35.666666666666664</v>
      </c>
      <c r="AO723" t="str">
        <f t="shared" si="189"/>
        <v/>
      </c>
      <c r="AP723" t="str">
        <f t="shared" si="190"/>
        <v/>
      </c>
    </row>
    <row r="724" spans="1:42" x14ac:dyDescent="0.3">
      <c r="A724" s="2">
        <v>45241</v>
      </c>
      <c r="B724" s="2">
        <v>45273</v>
      </c>
      <c r="C724">
        <v>32</v>
      </c>
      <c r="D724">
        <f t="shared" si="191"/>
        <v>81.227272727272734</v>
      </c>
      <c r="E724">
        <f t="shared" si="176"/>
        <v>81.227272727272734</v>
      </c>
      <c r="F724" t="str">
        <f t="shared" si="177"/>
        <v/>
      </c>
      <c r="G724" t="str">
        <f t="shared" si="178"/>
        <v/>
      </c>
      <c r="H724">
        <f t="shared" si="179"/>
        <v>37.416666666666664</v>
      </c>
      <c r="I724">
        <f t="shared" si="180"/>
        <v>37.416666666666664</v>
      </c>
      <c r="J724" t="str">
        <f t="shared" si="181"/>
        <v/>
      </c>
      <c r="K724" t="str">
        <f t="shared" si="182"/>
        <v/>
      </c>
      <c r="L724" t="s">
        <v>3537</v>
      </c>
      <c r="M724" t="s">
        <v>2110</v>
      </c>
      <c r="N724" t="s">
        <v>118</v>
      </c>
      <c r="O724" t="s">
        <v>58</v>
      </c>
      <c r="P724" t="s">
        <v>119</v>
      </c>
      <c r="Q724" t="s">
        <v>120</v>
      </c>
      <c r="R724" t="s">
        <v>42</v>
      </c>
      <c r="S724" t="s">
        <v>21</v>
      </c>
      <c r="T724" t="s">
        <v>3546</v>
      </c>
      <c r="U724" t="s">
        <v>2594</v>
      </c>
      <c r="V724" t="s">
        <v>63</v>
      </c>
      <c r="W724">
        <v>70.147656087719724</v>
      </c>
      <c r="X724">
        <v>6.5775870835784422</v>
      </c>
      <c r="Y724">
        <v>346</v>
      </c>
      <c r="Z724" t="s">
        <v>3627</v>
      </c>
      <c r="AA724" t="s">
        <v>3554</v>
      </c>
      <c r="AB724" t="s">
        <v>3587</v>
      </c>
      <c r="AC724">
        <v>11</v>
      </c>
      <c r="AD724" t="s">
        <v>3571</v>
      </c>
      <c r="AE724" t="s">
        <v>3554</v>
      </c>
      <c r="AF724" t="s">
        <v>3587</v>
      </c>
      <c r="AG724">
        <v>12</v>
      </c>
      <c r="AH724" t="s">
        <v>3572</v>
      </c>
      <c r="AI724">
        <f t="shared" si="183"/>
        <v>56.880597014925371</v>
      </c>
      <c r="AJ724">
        <f t="shared" si="184"/>
        <v>56.880597014925371</v>
      </c>
      <c r="AK724" t="str">
        <f t="shared" si="185"/>
        <v/>
      </c>
      <c r="AL724" t="str">
        <f t="shared" si="186"/>
        <v/>
      </c>
      <c r="AM724">
        <f t="shared" si="187"/>
        <v>35.666666666666664</v>
      </c>
      <c r="AN724">
        <f t="shared" si="188"/>
        <v>35.666666666666664</v>
      </c>
      <c r="AO724" t="str">
        <f t="shared" si="189"/>
        <v/>
      </c>
      <c r="AP724" t="str">
        <f t="shared" si="190"/>
        <v/>
      </c>
    </row>
    <row r="725" spans="1:42" x14ac:dyDescent="0.3">
      <c r="A725" s="2">
        <v>45119</v>
      </c>
      <c r="B725" s="2">
        <v>45273</v>
      </c>
      <c r="C725">
        <v>154</v>
      </c>
      <c r="D725">
        <f t="shared" si="191"/>
        <v>81.227272727272734</v>
      </c>
      <c r="E725">
        <f t="shared" si="176"/>
        <v>81.227272727272734</v>
      </c>
      <c r="F725">
        <f t="shared" si="177"/>
        <v>191</v>
      </c>
      <c r="G725">
        <f t="shared" si="178"/>
        <v>191</v>
      </c>
      <c r="H725" t="str">
        <f t="shared" si="179"/>
        <v/>
      </c>
      <c r="I725" t="str">
        <f t="shared" si="180"/>
        <v/>
      </c>
      <c r="J725" t="str">
        <f t="shared" si="181"/>
        <v/>
      </c>
      <c r="K725" t="str">
        <f t="shared" si="182"/>
        <v/>
      </c>
      <c r="L725" t="s">
        <v>3540</v>
      </c>
      <c r="M725" t="s">
        <v>334</v>
      </c>
      <c r="N725" t="s">
        <v>103</v>
      </c>
      <c r="O725" t="s">
        <v>58</v>
      </c>
      <c r="P725" t="s">
        <v>52</v>
      </c>
      <c r="Q725" t="s">
        <v>34</v>
      </c>
      <c r="R725" t="s">
        <v>20</v>
      </c>
      <c r="S725" t="s">
        <v>21</v>
      </c>
      <c r="T725" t="s">
        <v>3546</v>
      </c>
      <c r="U725" t="s">
        <v>2789</v>
      </c>
      <c r="V725" t="s">
        <v>144</v>
      </c>
      <c r="W725">
        <v>110.43844279068681</v>
      </c>
      <c r="X725">
        <v>6.9795717359764824</v>
      </c>
      <c r="Y725">
        <v>346</v>
      </c>
      <c r="Z725" t="s">
        <v>3627</v>
      </c>
      <c r="AA725" t="s">
        <v>3554</v>
      </c>
      <c r="AB725" t="s">
        <v>3586</v>
      </c>
      <c r="AC725">
        <v>7</v>
      </c>
      <c r="AD725" t="s">
        <v>3567</v>
      </c>
      <c r="AE725" t="s">
        <v>3554</v>
      </c>
      <c r="AF725" t="s">
        <v>3587</v>
      </c>
      <c r="AG725">
        <v>12</v>
      </c>
      <c r="AH725" t="s">
        <v>3572</v>
      </c>
      <c r="AI725">
        <f t="shared" si="183"/>
        <v>56.880597014925371</v>
      </c>
      <c r="AJ725">
        <f t="shared" si="184"/>
        <v>56.880597014925371</v>
      </c>
      <c r="AK725">
        <f t="shared" si="185"/>
        <v>70.75</v>
      </c>
      <c r="AL725">
        <f t="shared" si="186"/>
        <v>70.75</v>
      </c>
      <c r="AM725" t="str">
        <f t="shared" si="187"/>
        <v/>
      </c>
      <c r="AN725" t="str">
        <f t="shared" si="188"/>
        <v/>
      </c>
      <c r="AO725" t="str">
        <f t="shared" si="189"/>
        <v/>
      </c>
      <c r="AP725" t="str">
        <f t="shared" si="190"/>
        <v/>
      </c>
    </row>
    <row r="726" spans="1:42" x14ac:dyDescent="0.3">
      <c r="A726" s="2">
        <v>45223</v>
      </c>
      <c r="B726" s="2">
        <v>45274</v>
      </c>
      <c r="C726">
        <v>51</v>
      </c>
      <c r="D726">
        <f t="shared" si="191"/>
        <v>71</v>
      </c>
      <c r="E726">
        <f t="shared" si="176"/>
        <v>71</v>
      </c>
      <c r="F726" t="str">
        <f t="shared" si="177"/>
        <v/>
      </c>
      <c r="G726" t="str">
        <f t="shared" si="178"/>
        <v/>
      </c>
      <c r="H726">
        <f t="shared" si="179"/>
        <v>33</v>
      </c>
      <c r="I726">
        <f t="shared" si="180"/>
        <v>33</v>
      </c>
      <c r="J726" t="str">
        <f t="shared" si="181"/>
        <v/>
      </c>
      <c r="K726" t="str">
        <f t="shared" si="182"/>
        <v/>
      </c>
      <c r="L726" t="s">
        <v>3537</v>
      </c>
      <c r="M726" t="s">
        <v>1986</v>
      </c>
      <c r="N726" t="s">
        <v>16</v>
      </c>
      <c r="O726" t="s">
        <v>58</v>
      </c>
      <c r="P726" t="s">
        <v>52</v>
      </c>
      <c r="Q726" t="s">
        <v>92</v>
      </c>
      <c r="R726" t="s">
        <v>42</v>
      </c>
      <c r="S726" t="s">
        <v>22</v>
      </c>
      <c r="T726" t="s">
        <v>22</v>
      </c>
      <c r="V726" t="s">
        <v>24</v>
      </c>
      <c r="W726">
        <v>78.343685896823672</v>
      </c>
      <c r="X726">
        <v>6.5118633086391169</v>
      </c>
      <c r="Y726">
        <v>347</v>
      </c>
      <c r="Z726" t="s">
        <v>3846</v>
      </c>
      <c r="AA726" t="s">
        <v>3554</v>
      </c>
      <c r="AB726" t="s">
        <v>3587</v>
      </c>
      <c r="AC726">
        <v>10</v>
      </c>
      <c r="AD726" t="s">
        <v>3570</v>
      </c>
      <c r="AE726" t="s">
        <v>3554</v>
      </c>
      <c r="AF726" t="s">
        <v>3587</v>
      </c>
      <c r="AG726">
        <v>12</v>
      </c>
      <c r="AH726" t="s">
        <v>3572</v>
      </c>
      <c r="AI726">
        <f t="shared" si="183"/>
        <v>55.173913043478258</v>
      </c>
      <c r="AJ726">
        <f t="shared" si="184"/>
        <v>55.173913043478258</v>
      </c>
      <c r="AK726" t="str">
        <f t="shared" si="185"/>
        <v/>
      </c>
      <c r="AL726" t="str">
        <f t="shared" si="186"/>
        <v/>
      </c>
      <c r="AM726">
        <f t="shared" si="187"/>
        <v>35.083333333333336</v>
      </c>
      <c r="AN726">
        <f t="shared" si="188"/>
        <v>35.083333333333336</v>
      </c>
      <c r="AO726" t="str">
        <f t="shared" si="189"/>
        <v/>
      </c>
      <c r="AP726" t="str">
        <f t="shared" si="190"/>
        <v/>
      </c>
    </row>
    <row r="727" spans="1:42" x14ac:dyDescent="0.3">
      <c r="A727" s="2">
        <v>45245</v>
      </c>
      <c r="B727" s="2">
        <v>45274</v>
      </c>
      <c r="C727">
        <v>29</v>
      </c>
      <c r="D727">
        <f t="shared" si="191"/>
        <v>71</v>
      </c>
      <c r="E727">
        <f t="shared" si="176"/>
        <v>71</v>
      </c>
      <c r="F727" t="str">
        <f t="shared" si="177"/>
        <v/>
      </c>
      <c r="G727" t="str">
        <f t="shared" si="178"/>
        <v/>
      </c>
      <c r="H727">
        <f t="shared" si="179"/>
        <v>33</v>
      </c>
      <c r="I727">
        <f t="shared" si="180"/>
        <v>33</v>
      </c>
      <c r="J727" t="str">
        <f t="shared" si="181"/>
        <v/>
      </c>
      <c r="K727" t="str">
        <f t="shared" si="182"/>
        <v/>
      </c>
      <c r="L727" t="s">
        <v>3538</v>
      </c>
      <c r="M727" t="s">
        <v>387</v>
      </c>
      <c r="N727" t="s">
        <v>118</v>
      </c>
      <c r="O727" t="s">
        <v>17</v>
      </c>
      <c r="P727" t="s">
        <v>40</v>
      </c>
      <c r="Q727" t="s">
        <v>41</v>
      </c>
      <c r="R727" t="s">
        <v>42</v>
      </c>
      <c r="S727" t="s">
        <v>22</v>
      </c>
      <c r="T727" t="s">
        <v>22</v>
      </c>
      <c r="V727" t="s">
        <v>54</v>
      </c>
      <c r="W727">
        <v>62.398311124774253</v>
      </c>
      <c r="X727">
        <v>6.937995254931681</v>
      </c>
      <c r="Y727">
        <v>347</v>
      </c>
      <c r="Z727" t="s">
        <v>3846</v>
      </c>
      <c r="AA727" t="s">
        <v>3554</v>
      </c>
      <c r="AB727" t="s">
        <v>3587</v>
      </c>
      <c r="AC727">
        <v>11</v>
      </c>
      <c r="AD727" t="s">
        <v>3571</v>
      </c>
      <c r="AE727" t="s">
        <v>3554</v>
      </c>
      <c r="AF727" t="s">
        <v>3587</v>
      </c>
      <c r="AG727">
        <v>12</v>
      </c>
      <c r="AH727" t="s">
        <v>3572</v>
      </c>
      <c r="AI727">
        <f t="shared" si="183"/>
        <v>55.173913043478258</v>
      </c>
      <c r="AJ727">
        <f t="shared" si="184"/>
        <v>55.173913043478258</v>
      </c>
      <c r="AK727" t="str">
        <f t="shared" si="185"/>
        <v/>
      </c>
      <c r="AL727" t="str">
        <f t="shared" si="186"/>
        <v/>
      </c>
      <c r="AM727">
        <f t="shared" si="187"/>
        <v>35.083333333333336</v>
      </c>
      <c r="AN727">
        <f t="shared" si="188"/>
        <v>35.083333333333336</v>
      </c>
      <c r="AO727" t="str">
        <f t="shared" si="189"/>
        <v/>
      </c>
      <c r="AP727" t="str">
        <f t="shared" si="190"/>
        <v/>
      </c>
    </row>
    <row r="728" spans="1:42" x14ac:dyDescent="0.3">
      <c r="A728" s="2">
        <v>45268</v>
      </c>
      <c r="B728" s="2">
        <v>45274</v>
      </c>
      <c r="C728">
        <v>6</v>
      </c>
      <c r="D728">
        <f t="shared" si="191"/>
        <v>71</v>
      </c>
      <c r="E728">
        <f t="shared" si="176"/>
        <v>71</v>
      </c>
      <c r="F728" t="str">
        <f t="shared" si="177"/>
        <v/>
      </c>
      <c r="G728" t="str">
        <f t="shared" si="178"/>
        <v/>
      </c>
      <c r="H728">
        <f t="shared" si="179"/>
        <v>33</v>
      </c>
      <c r="I728">
        <f t="shared" si="180"/>
        <v>33</v>
      </c>
      <c r="J728" t="str">
        <f t="shared" si="181"/>
        <v/>
      </c>
      <c r="K728" t="str">
        <f t="shared" si="182"/>
        <v/>
      </c>
      <c r="L728" t="s">
        <v>3538</v>
      </c>
      <c r="M728" t="s">
        <v>277</v>
      </c>
      <c r="N728" t="s">
        <v>157</v>
      </c>
      <c r="O728" t="s">
        <v>58</v>
      </c>
      <c r="P728" t="s">
        <v>59</v>
      </c>
      <c r="Q728" t="s">
        <v>19</v>
      </c>
      <c r="R728" t="s">
        <v>42</v>
      </c>
      <c r="S728" t="s">
        <v>22</v>
      </c>
      <c r="T728" t="s">
        <v>22</v>
      </c>
      <c r="V728" t="s">
        <v>54</v>
      </c>
      <c r="W728">
        <v>35.072048040235401</v>
      </c>
      <c r="X728">
        <v>4.0210091569863611</v>
      </c>
      <c r="Y728">
        <v>347</v>
      </c>
      <c r="Z728" t="s">
        <v>3846</v>
      </c>
      <c r="AA728" t="s">
        <v>3554</v>
      </c>
      <c r="AB728" t="s">
        <v>3587</v>
      </c>
      <c r="AC728">
        <v>12</v>
      </c>
      <c r="AD728" t="s">
        <v>3572</v>
      </c>
      <c r="AE728" t="s">
        <v>3554</v>
      </c>
      <c r="AF728" t="s">
        <v>3587</v>
      </c>
      <c r="AG728">
        <v>12</v>
      </c>
      <c r="AH728" t="s">
        <v>3572</v>
      </c>
      <c r="AI728">
        <f t="shared" si="183"/>
        <v>55.173913043478258</v>
      </c>
      <c r="AJ728">
        <f t="shared" si="184"/>
        <v>55.173913043478258</v>
      </c>
      <c r="AK728" t="str">
        <f t="shared" si="185"/>
        <v/>
      </c>
      <c r="AL728" t="str">
        <f t="shared" si="186"/>
        <v/>
      </c>
      <c r="AM728">
        <f t="shared" si="187"/>
        <v>35.083333333333336</v>
      </c>
      <c r="AN728">
        <f t="shared" si="188"/>
        <v>35.083333333333336</v>
      </c>
      <c r="AO728" t="str">
        <f t="shared" si="189"/>
        <v/>
      </c>
      <c r="AP728" t="str">
        <f t="shared" si="190"/>
        <v/>
      </c>
    </row>
    <row r="729" spans="1:42" x14ac:dyDescent="0.3">
      <c r="A729" s="2">
        <v>45210</v>
      </c>
      <c r="B729" s="2">
        <v>45275</v>
      </c>
      <c r="C729">
        <v>65</v>
      </c>
      <c r="D729">
        <f t="shared" si="191"/>
        <v>63.05263157894737</v>
      </c>
      <c r="E729">
        <f t="shared" si="176"/>
        <v>63.05263157894737</v>
      </c>
      <c r="F729" t="str">
        <f t="shared" si="177"/>
        <v/>
      </c>
      <c r="G729" t="str">
        <f t="shared" si="178"/>
        <v/>
      </c>
      <c r="H729">
        <f t="shared" si="179"/>
        <v>33.857142857142854</v>
      </c>
      <c r="I729">
        <f t="shared" si="180"/>
        <v>33.857142857142854</v>
      </c>
      <c r="J729" t="str">
        <f t="shared" si="181"/>
        <v/>
      </c>
      <c r="K729" t="str">
        <f t="shared" si="182"/>
        <v/>
      </c>
      <c r="L729" t="s">
        <v>3537</v>
      </c>
      <c r="M729" t="s">
        <v>436</v>
      </c>
      <c r="N729" t="s">
        <v>103</v>
      </c>
      <c r="O729" t="s">
        <v>51</v>
      </c>
      <c r="P729" t="s">
        <v>59</v>
      </c>
      <c r="Q729" t="s">
        <v>19</v>
      </c>
      <c r="R729" t="s">
        <v>42</v>
      </c>
      <c r="S729" t="s">
        <v>22</v>
      </c>
      <c r="T729" t="s">
        <v>22</v>
      </c>
      <c r="V729" t="s">
        <v>30</v>
      </c>
      <c r="W729">
        <v>71.172969420399085</v>
      </c>
      <c r="X729">
        <v>6.7955868818581964</v>
      </c>
      <c r="Y729">
        <v>348</v>
      </c>
      <c r="Z729" t="s">
        <v>3863</v>
      </c>
      <c r="AA729" t="s">
        <v>3554</v>
      </c>
      <c r="AB729" t="s">
        <v>3587</v>
      </c>
      <c r="AC729">
        <v>10</v>
      </c>
      <c r="AD729" t="s">
        <v>3570</v>
      </c>
      <c r="AE729" t="s">
        <v>3554</v>
      </c>
      <c r="AF729" t="s">
        <v>3587</v>
      </c>
      <c r="AG729">
        <v>12</v>
      </c>
      <c r="AH729" t="s">
        <v>3572</v>
      </c>
      <c r="AI729">
        <f t="shared" si="183"/>
        <v>52.073529411764703</v>
      </c>
      <c r="AJ729">
        <f t="shared" si="184"/>
        <v>52.073529411764703</v>
      </c>
      <c r="AK729" t="str">
        <f t="shared" si="185"/>
        <v/>
      </c>
      <c r="AL729" t="str">
        <f t="shared" si="186"/>
        <v/>
      </c>
      <c r="AM729">
        <f t="shared" si="187"/>
        <v>33.657142857142858</v>
      </c>
      <c r="AN729">
        <f t="shared" si="188"/>
        <v>33.657142857142858</v>
      </c>
      <c r="AO729" t="str">
        <f t="shared" si="189"/>
        <v/>
      </c>
      <c r="AP729" t="str">
        <f t="shared" si="190"/>
        <v/>
      </c>
    </row>
    <row r="730" spans="1:42" x14ac:dyDescent="0.3">
      <c r="A730" s="2">
        <v>45268</v>
      </c>
      <c r="B730" s="2">
        <v>45275</v>
      </c>
      <c r="C730">
        <v>7</v>
      </c>
      <c r="D730">
        <f t="shared" si="191"/>
        <v>63.05263157894737</v>
      </c>
      <c r="E730">
        <f t="shared" si="176"/>
        <v>63.05263157894737</v>
      </c>
      <c r="F730" t="str">
        <f t="shared" si="177"/>
        <v/>
      </c>
      <c r="G730" t="str">
        <f t="shared" si="178"/>
        <v/>
      </c>
      <c r="H730" t="str">
        <f t="shared" si="179"/>
        <v/>
      </c>
      <c r="I730" t="str">
        <f t="shared" si="180"/>
        <v/>
      </c>
      <c r="J730">
        <f t="shared" si="181"/>
        <v>142.5</v>
      </c>
      <c r="K730">
        <f t="shared" si="182"/>
        <v>142.5</v>
      </c>
      <c r="L730" t="s">
        <v>3538</v>
      </c>
      <c r="M730" t="s">
        <v>926</v>
      </c>
      <c r="N730" t="s">
        <v>39</v>
      </c>
      <c r="O730" t="s">
        <v>51</v>
      </c>
      <c r="P730" t="s">
        <v>59</v>
      </c>
      <c r="Q730" t="s">
        <v>92</v>
      </c>
      <c r="R730" t="s">
        <v>35</v>
      </c>
      <c r="S730" t="s">
        <v>22</v>
      </c>
      <c r="T730" t="s">
        <v>22</v>
      </c>
      <c r="V730" t="s">
        <v>54</v>
      </c>
      <c r="W730">
        <v>141.54803751784979</v>
      </c>
      <c r="X730">
        <v>5.406446182172175</v>
      </c>
      <c r="Y730">
        <v>348</v>
      </c>
      <c r="Z730" t="s">
        <v>3863</v>
      </c>
      <c r="AA730" t="s">
        <v>3554</v>
      </c>
      <c r="AB730" t="s">
        <v>3587</v>
      </c>
      <c r="AC730">
        <v>12</v>
      </c>
      <c r="AD730" t="s">
        <v>3572</v>
      </c>
      <c r="AE730" t="s">
        <v>3554</v>
      </c>
      <c r="AF730" t="s">
        <v>3587</v>
      </c>
      <c r="AG730">
        <v>12</v>
      </c>
      <c r="AH730" t="s">
        <v>3572</v>
      </c>
      <c r="AI730">
        <f t="shared" si="183"/>
        <v>52.073529411764703</v>
      </c>
      <c r="AJ730">
        <f t="shared" si="184"/>
        <v>52.073529411764703</v>
      </c>
      <c r="AK730" t="str">
        <f t="shared" si="185"/>
        <v/>
      </c>
      <c r="AL730" t="str">
        <f t="shared" si="186"/>
        <v/>
      </c>
      <c r="AM730" t="str">
        <f t="shared" si="187"/>
        <v/>
      </c>
      <c r="AN730" t="str">
        <f t="shared" si="188"/>
        <v/>
      </c>
      <c r="AO730">
        <f t="shared" si="189"/>
        <v>81.142857142857139</v>
      </c>
      <c r="AP730">
        <f t="shared" si="190"/>
        <v>81.142857142857139</v>
      </c>
    </row>
    <row r="731" spans="1:42" x14ac:dyDescent="0.3">
      <c r="A731" s="2">
        <v>45271</v>
      </c>
      <c r="B731" s="2">
        <v>45276</v>
      </c>
      <c r="C731">
        <v>5</v>
      </c>
      <c r="D731">
        <f t="shared" si="191"/>
        <v>65.705882352941174</v>
      </c>
      <c r="E731">
        <f t="shared" si="176"/>
        <v>65.705882352941174</v>
      </c>
      <c r="F731" t="str">
        <f t="shared" si="177"/>
        <v/>
      </c>
      <c r="G731" t="str">
        <f t="shared" si="178"/>
        <v/>
      </c>
      <c r="H731" t="str">
        <f t="shared" si="179"/>
        <v/>
      </c>
      <c r="I731" t="str">
        <f t="shared" si="180"/>
        <v/>
      </c>
      <c r="J731">
        <f t="shared" si="181"/>
        <v>115</v>
      </c>
      <c r="K731">
        <f t="shared" si="182"/>
        <v>115</v>
      </c>
      <c r="L731" t="s">
        <v>3538</v>
      </c>
      <c r="M731" t="s">
        <v>2123</v>
      </c>
      <c r="N731" t="s">
        <v>16</v>
      </c>
      <c r="O731" t="s">
        <v>33</v>
      </c>
      <c r="P731" t="s">
        <v>59</v>
      </c>
      <c r="Q731" t="s">
        <v>19</v>
      </c>
      <c r="R731" t="s">
        <v>35</v>
      </c>
      <c r="S731" t="s">
        <v>22</v>
      </c>
      <c r="T731" t="s">
        <v>22</v>
      </c>
      <c r="V731" t="s">
        <v>144</v>
      </c>
      <c r="W731">
        <v>65.488243099484407</v>
      </c>
      <c r="X731">
        <v>6.6822606065170334</v>
      </c>
      <c r="Y731">
        <v>349</v>
      </c>
      <c r="Z731" t="s">
        <v>3645</v>
      </c>
      <c r="AA731" t="s">
        <v>3554</v>
      </c>
      <c r="AB731" t="s">
        <v>3587</v>
      </c>
      <c r="AC731">
        <v>12</v>
      </c>
      <c r="AD731" t="s">
        <v>3572</v>
      </c>
      <c r="AE731" t="s">
        <v>3554</v>
      </c>
      <c r="AF731" t="s">
        <v>3587</v>
      </c>
      <c r="AG731">
        <v>12</v>
      </c>
      <c r="AH731" t="s">
        <v>3572</v>
      </c>
      <c r="AI731">
        <f t="shared" si="183"/>
        <v>52.646153846153844</v>
      </c>
      <c r="AJ731">
        <f t="shared" si="184"/>
        <v>52.646153846153844</v>
      </c>
      <c r="AK731" t="str">
        <f t="shared" si="185"/>
        <v/>
      </c>
      <c r="AL731" t="str">
        <f t="shared" si="186"/>
        <v/>
      </c>
      <c r="AM731" t="str">
        <f t="shared" si="187"/>
        <v/>
      </c>
      <c r="AN731" t="str">
        <f t="shared" si="188"/>
        <v/>
      </c>
      <c r="AO731">
        <f t="shared" si="189"/>
        <v>81.285714285714292</v>
      </c>
      <c r="AP731">
        <f t="shared" si="190"/>
        <v>81.285714285714292</v>
      </c>
    </row>
    <row r="732" spans="1:42" x14ac:dyDescent="0.3">
      <c r="A732" s="2">
        <v>45242</v>
      </c>
      <c r="B732" s="2">
        <v>45277</v>
      </c>
      <c r="C732">
        <v>35</v>
      </c>
      <c r="D732">
        <f t="shared" si="191"/>
        <v>65.3125</v>
      </c>
      <c r="E732">
        <f t="shared" si="176"/>
        <v>65.3125</v>
      </c>
      <c r="F732" t="str">
        <f t="shared" si="177"/>
        <v/>
      </c>
      <c r="G732" t="str">
        <f t="shared" si="178"/>
        <v/>
      </c>
      <c r="H732">
        <f t="shared" si="179"/>
        <v>31.6</v>
      </c>
      <c r="I732">
        <f t="shared" si="180"/>
        <v>31.6</v>
      </c>
      <c r="J732" t="str">
        <f t="shared" si="181"/>
        <v/>
      </c>
      <c r="K732" t="str">
        <f t="shared" si="182"/>
        <v/>
      </c>
      <c r="L732" t="s">
        <v>3537</v>
      </c>
      <c r="M732" t="s">
        <v>2660</v>
      </c>
      <c r="N732" t="s">
        <v>118</v>
      </c>
      <c r="O732" t="s">
        <v>58</v>
      </c>
      <c r="P732" t="s">
        <v>59</v>
      </c>
      <c r="Q732" t="s">
        <v>92</v>
      </c>
      <c r="R732" t="s">
        <v>42</v>
      </c>
      <c r="S732" t="s">
        <v>22</v>
      </c>
      <c r="T732" t="s">
        <v>22</v>
      </c>
      <c r="V732" t="s">
        <v>30</v>
      </c>
      <c r="W732">
        <v>84.813195590403438</v>
      </c>
      <c r="X732">
        <v>7.1472147013544927</v>
      </c>
      <c r="Y732">
        <v>350</v>
      </c>
      <c r="Z732" t="s">
        <v>3681</v>
      </c>
      <c r="AA732" t="s">
        <v>3554</v>
      </c>
      <c r="AB732" t="s">
        <v>3587</v>
      </c>
      <c r="AC732">
        <v>11</v>
      </c>
      <c r="AD732" t="s">
        <v>3571</v>
      </c>
      <c r="AE732" t="s">
        <v>3554</v>
      </c>
      <c r="AF732" t="s">
        <v>3587</v>
      </c>
      <c r="AG732">
        <v>12</v>
      </c>
      <c r="AH732" t="s">
        <v>3572</v>
      </c>
      <c r="AI732">
        <f t="shared" si="183"/>
        <v>52.378787878787875</v>
      </c>
      <c r="AJ732">
        <f t="shared" si="184"/>
        <v>52.378787878787875</v>
      </c>
      <c r="AK732" t="str">
        <f t="shared" si="185"/>
        <v/>
      </c>
      <c r="AL732" t="str">
        <f t="shared" si="186"/>
        <v/>
      </c>
      <c r="AM732">
        <f t="shared" si="187"/>
        <v>33.705882352941174</v>
      </c>
      <c r="AN732">
        <f t="shared" si="188"/>
        <v>33.705882352941174</v>
      </c>
      <c r="AO732" t="str">
        <f t="shared" si="189"/>
        <v/>
      </c>
      <c r="AP732" t="str">
        <f t="shared" si="190"/>
        <v/>
      </c>
    </row>
    <row r="733" spans="1:42" x14ac:dyDescent="0.3">
      <c r="A733" s="2">
        <v>45212</v>
      </c>
      <c r="B733" s="2">
        <v>45278</v>
      </c>
      <c r="C733">
        <v>66</v>
      </c>
      <c r="D733">
        <f t="shared" si="191"/>
        <v>73.266666666666666</v>
      </c>
      <c r="E733">
        <f t="shared" si="176"/>
        <v>73.266666666666666</v>
      </c>
      <c r="F733" t="str">
        <f t="shared" si="177"/>
        <v/>
      </c>
      <c r="G733" t="str">
        <f t="shared" si="178"/>
        <v/>
      </c>
      <c r="H733">
        <f t="shared" si="179"/>
        <v>38</v>
      </c>
      <c r="I733">
        <f t="shared" si="180"/>
        <v>38</v>
      </c>
      <c r="J733" t="str">
        <f t="shared" si="181"/>
        <v/>
      </c>
      <c r="K733" t="str">
        <f t="shared" si="182"/>
        <v/>
      </c>
      <c r="L733" t="s">
        <v>3537</v>
      </c>
      <c r="M733" t="s">
        <v>680</v>
      </c>
      <c r="N733" t="s">
        <v>16</v>
      </c>
      <c r="O733" t="s">
        <v>51</v>
      </c>
      <c r="P733" t="s">
        <v>52</v>
      </c>
      <c r="Q733" t="s">
        <v>34</v>
      </c>
      <c r="R733" t="s">
        <v>42</v>
      </c>
      <c r="S733" t="s">
        <v>21</v>
      </c>
      <c r="T733" t="s">
        <v>21</v>
      </c>
      <c r="U733" t="s">
        <v>2307</v>
      </c>
      <c r="V733" t="s">
        <v>144</v>
      </c>
      <c r="W733">
        <v>78.168033812796125</v>
      </c>
      <c r="X733">
        <v>6.8944187638192744</v>
      </c>
      <c r="Y733">
        <v>351</v>
      </c>
      <c r="Z733" t="s">
        <v>3761</v>
      </c>
      <c r="AA733" t="s">
        <v>3554</v>
      </c>
      <c r="AB733" t="s">
        <v>3587</v>
      </c>
      <c r="AC733">
        <v>10</v>
      </c>
      <c r="AD733" t="s">
        <v>3570</v>
      </c>
      <c r="AE733" t="s">
        <v>3554</v>
      </c>
      <c r="AF733" t="s">
        <v>3587</v>
      </c>
      <c r="AG733">
        <v>12</v>
      </c>
      <c r="AH733" t="s">
        <v>3572</v>
      </c>
      <c r="AI733">
        <f t="shared" si="183"/>
        <v>52.630769230769232</v>
      </c>
      <c r="AJ733">
        <f t="shared" si="184"/>
        <v>52.630769230769232</v>
      </c>
      <c r="AK733" t="str">
        <f t="shared" si="185"/>
        <v/>
      </c>
      <c r="AL733" t="str">
        <f t="shared" si="186"/>
        <v/>
      </c>
      <c r="AM733">
        <f t="shared" si="187"/>
        <v>35.558823529411768</v>
      </c>
      <c r="AN733">
        <f t="shared" si="188"/>
        <v>35.558823529411768</v>
      </c>
      <c r="AO733" t="str">
        <f t="shared" si="189"/>
        <v/>
      </c>
      <c r="AP733" t="str">
        <f t="shared" si="190"/>
        <v/>
      </c>
    </row>
    <row r="734" spans="1:42" x14ac:dyDescent="0.3">
      <c r="A734" s="2">
        <v>45207</v>
      </c>
      <c r="B734" s="2">
        <v>45279</v>
      </c>
      <c r="C734">
        <v>72</v>
      </c>
      <c r="D734">
        <f t="shared" si="191"/>
        <v>58.866666666666667</v>
      </c>
      <c r="E734">
        <f t="shared" si="176"/>
        <v>58.866666666666667</v>
      </c>
      <c r="F734" t="str">
        <f t="shared" si="177"/>
        <v/>
      </c>
      <c r="G734" t="str">
        <f t="shared" si="178"/>
        <v/>
      </c>
      <c r="H734">
        <f t="shared" si="179"/>
        <v>40.090909090909093</v>
      </c>
      <c r="I734">
        <f t="shared" si="180"/>
        <v>40.090909090909093</v>
      </c>
      <c r="J734" t="str">
        <f t="shared" si="181"/>
        <v/>
      </c>
      <c r="K734" t="str">
        <f t="shared" si="182"/>
        <v/>
      </c>
      <c r="L734" t="s">
        <v>3537</v>
      </c>
      <c r="M734" t="s">
        <v>570</v>
      </c>
      <c r="N734" t="s">
        <v>118</v>
      </c>
      <c r="O734" t="s">
        <v>33</v>
      </c>
      <c r="P734" t="s">
        <v>52</v>
      </c>
      <c r="Q734" t="s">
        <v>34</v>
      </c>
      <c r="R734" t="s">
        <v>42</v>
      </c>
      <c r="S734" t="s">
        <v>21</v>
      </c>
      <c r="T734" t="s">
        <v>21</v>
      </c>
      <c r="U734" t="s">
        <v>3288</v>
      </c>
      <c r="V734" t="s">
        <v>24</v>
      </c>
      <c r="W734">
        <v>65.653955486154786</v>
      </c>
      <c r="X734">
        <v>7.4744203193320509</v>
      </c>
      <c r="Y734">
        <v>352</v>
      </c>
      <c r="Z734" t="s">
        <v>3663</v>
      </c>
      <c r="AA734" t="s">
        <v>3554</v>
      </c>
      <c r="AB734" t="s">
        <v>3587</v>
      </c>
      <c r="AC734">
        <v>10</v>
      </c>
      <c r="AD734" t="s">
        <v>3570</v>
      </c>
      <c r="AE734" t="s">
        <v>3554</v>
      </c>
      <c r="AF734" t="s">
        <v>3587</v>
      </c>
      <c r="AG734">
        <v>12</v>
      </c>
      <c r="AH734" t="s">
        <v>3572</v>
      </c>
      <c r="AI734">
        <f t="shared" si="183"/>
        <v>52.707692307692305</v>
      </c>
      <c r="AJ734">
        <f t="shared" si="184"/>
        <v>52.707692307692305</v>
      </c>
      <c r="AK734" t="str">
        <f t="shared" si="185"/>
        <v/>
      </c>
      <c r="AL734" t="str">
        <f t="shared" si="186"/>
        <v/>
      </c>
      <c r="AM734">
        <f t="shared" si="187"/>
        <v>35.861111111111114</v>
      </c>
      <c r="AN734">
        <f t="shared" si="188"/>
        <v>35.861111111111114</v>
      </c>
      <c r="AO734" t="str">
        <f t="shared" si="189"/>
        <v/>
      </c>
      <c r="AP734" t="str">
        <f t="shared" si="190"/>
        <v/>
      </c>
    </row>
    <row r="735" spans="1:42" x14ac:dyDescent="0.3">
      <c r="A735" s="2">
        <v>45269</v>
      </c>
      <c r="B735" s="2">
        <v>45279</v>
      </c>
      <c r="C735">
        <v>10</v>
      </c>
      <c r="D735">
        <f t="shared" si="191"/>
        <v>58.866666666666667</v>
      </c>
      <c r="E735">
        <f t="shared" si="176"/>
        <v>58.866666666666667</v>
      </c>
      <c r="F735" t="str">
        <f t="shared" si="177"/>
        <v/>
      </c>
      <c r="G735" t="str">
        <f t="shared" si="178"/>
        <v/>
      </c>
      <c r="H735">
        <f t="shared" si="179"/>
        <v>40.090909090909093</v>
      </c>
      <c r="I735">
        <f t="shared" si="180"/>
        <v>40.090909090909093</v>
      </c>
      <c r="J735" t="str">
        <f t="shared" si="181"/>
        <v/>
      </c>
      <c r="K735" t="str">
        <f t="shared" si="182"/>
        <v/>
      </c>
      <c r="L735" t="s">
        <v>3538</v>
      </c>
      <c r="M735" t="s">
        <v>1722</v>
      </c>
      <c r="N735" t="s">
        <v>16</v>
      </c>
      <c r="O735" t="s">
        <v>51</v>
      </c>
      <c r="P735" t="s">
        <v>52</v>
      </c>
      <c r="Q735" t="s">
        <v>34</v>
      </c>
      <c r="R735" t="s">
        <v>42</v>
      </c>
      <c r="S735" t="s">
        <v>21</v>
      </c>
      <c r="T735" t="s">
        <v>21</v>
      </c>
      <c r="U735" t="s">
        <v>1723</v>
      </c>
      <c r="V735" t="s">
        <v>30</v>
      </c>
      <c r="W735">
        <v>67.116923825364623</v>
      </c>
      <c r="X735">
        <v>5.6191741947062877</v>
      </c>
      <c r="Y735">
        <v>352</v>
      </c>
      <c r="Z735" t="s">
        <v>3663</v>
      </c>
      <c r="AA735" t="s">
        <v>3554</v>
      </c>
      <c r="AB735" t="s">
        <v>3587</v>
      </c>
      <c r="AC735">
        <v>12</v>
      </c>
      <c r="AD735" t="s">
        <v>3572</v>
      </c>
      <c r="AE735" t="s">
        <v>3554</v>
      </c>
      <c r="AF735" t="s">
        <v>3587</v>
      </c>
      <c r="AG735">
        <v>12</v>
      </c>
      <c r="AH735" t="s">
        <v>3572</v>
      </c>
      <c r="AI735">
        <f t="shared" si="183"/>
        <v>52.707692307692305</v>
      </c>
      <c r="AJ735">
        <f t="shared" si="184"/>
        <v>52.707692307692305</v>
      </c>
      <c r="AK735" t="str">
        <f t="shared" si="185"/>
        <v/>
      </c>
      <c r="AL735" t="str">
        <f t="shared" si="186"/>
        <v/>
      </c>
      <c r="AM735">
        <f t="shared" si="187"/>
        <v>35.861111111111114</v>
      </c>
      <c r="AN735">
        <f t="shared" si="188"/>
        <v>35.861111111111114</v>
      </c>
      <c r="AO735" t="str">
        <f t="shared" si="189"/>
        <v/>
      </c>
      <c r="AP735" t="str">
        <f t="shared" si="190"/>
        <v/>
      </c>
    </row>
    <row r="736" spans="1:42" x14ac:dyDescent="0.3">
      <c r="A736" s="2">
        <v>45277</v>
      </c>
      <c r="B736" s="2">
        <v>45280</v>
      </c>
      <c r="C736">
        <v>3</v>
      </c>
      <c r="D736">
        <f t="shared" si="191"/>
        <v>31.727272727272727</v>
      </c>
      <c r="E736">
        <f t="shared" si="176"/>
        <v>31.727272727272727</v>
      </c>
      <c r="F736" t="str">
        <f t="shared" si="177"/>
        <v/>
      </c>
      <c r="G736" t="str">
        <f t="shared" si="178"/>
        <v/>
      </c>
      <c r="H736">
        <f t="shared" si="179"/>
        <v>37.444444444444443</v>
      </c>
      <c r="I736">
        <f t="shared" si="180"/>
        <v>37.444444444444443</v>
      </c>
      <c r="J736" t="str">
        <f t="shared" si="181"/>
        <v/>
      </c>
      <c r="K736" t="str">
        <f t="shared" si="182"/>
        <v/>
      </c>
      <c r="L736" t="s">
        <v>3538</v>
      </c>
      <c r="M736" t="s">
        <v>850</v>
      </c>
      <c r="N736" t="s">
        <v>103</v>
      </c>
      <c r="O736" t="s">
        <v>46</v>
      </c>
      <c r="P736" t="s">
        <v>18</v>
      </c>
      <c r="Q736" t="s">
        <v>19</v>
      </c>
      <c r="R736" t="s">
        <v>42</v>
      </c>
      <c r="S736" t="s">
        <v>21</v>
      </c>
      <c r="T736" t="s">
        <v>21</v>
      </c>
      <c r="U736" t="s">
        <v>1691</v>
      </c>
      <c r="V736" t="s">
        <v>144</v>
      </c>
      <c r="W736">
        <v>89.995294910823375</v>
      </c>
      <c r="X736">
        <v>6.3732798795953656</v>
      </c>
      <c r="Y736">
        <v>353</v>
      </c>
      <c r="Z736" t="s">
        <v>3958</v>
      </c>
      <c r="AA736" t="s">
        <v>3554</v>
      </c>
      <c r="AB736" t="s">
        <v>3587</v>
      </c>
      <c r="AC736">
        <v>12</v>
      </c>
      <c r="AD736" t="s">
        <v>3572</v>
      </c>
      <c r="AE736" t="s">
        <v>3554</v>
      </c>
      <c r="AF736" t="s">
        <v>3587</v>
      </c>
      <c r="AG736">
        <v>12</v>
      </c>
      <c r="AH736" t="s">
        <v>3572</v>
      </c>
      <c r="AI736">
        <f t="shared" si="183"/>
        <v>54.612903225806448</v>
      </c>
      <c r="AJ736">
        <f t="shared" si="184"/>
        <v>54.612903225806448</v>
      </c>
      <c r="AK736" t="str">
        <f t="shared" si="185"/>
        <v/>
      </c>
      <c r="AL736" t="str">
        <f t="shared" si="186"/>
        <v/>
      </c>
      <c r="AM736">
        <f t="shared" si="187"/>
        <v>36</v>
      </c>
      <c r="AN736">
        <f t="shared" si="188"/>
        <v>36</v>
      </c>
      <c r="AO736" t="str">
        <f t="shared" si="189"/>
        <v/>
      </c>
      <c r="AP736" t="str">
        <f t="shared" si="190"/>
        <v/>
      </c>
    </row>
    <row r="737" spans="1:42" x14ac:dyDescent="0.3">
      <c r="A737" s="2">
        <v>45273</v>
      </c>
      <c r="B737" s="2">
        <v>45281</v>
      </c>
      <c r="C737">
        <v>8</v>
      </c>
      <c r="D737">
        <f t="shared" si="191"/>
        <v>27.5</v>
      </c>
      <c r="E737">
        <f t="shared" si="176"/>
        <v>27.5</v>
      </c>
      <c r="F737">
        <f t="shared" si="177"/>
        <v>8</v>
      </c>
      <c r="G737">
        <f t="shared" si="178"/>
        <v>8</v>
      </c>
      <c r="H737" t="str">
        <f t="shared" si="179"/>
        <v/>
      </c>
      <c r="I737" t="str">
        <f t="shared" si="180"/>
        <v/>
      </c>
      <c r="J737" t="str">
        <f t="shared" si="181"/>
        <v/>
      </c>
      <c r="K737" t="str">
        <f t="shared" si="182"/>
        <v/>
      </c>
      <c r="L737" t="s">
        <v>3538</v>
      </c>
      <c r="M737" t="s">
        <v>725</v>
      </c>
      <c r="N737" t="s">
        <v>103</v>
      </c>
      <c r="O737" t="s">
        <v>17</v>
      </c>
      <c r="P737" t="s">
        <v>18</v>
      </c>
      <c r="Q737" t="s">
        <v>19</v>
      </c>
      <c r="R737" t="s">
        <v>20</v>
      </c>
      <c r="S737" t="s">
        <v>21</v>
      </c>
      <c r="T737" t="s">
        <v>21</v>
      </c>
      <c r="U737" t="s">
        <v>3291</v>
      </c>
      <c r="V737" t="s">
        <v>76</v>
      </c>
      <c r="W737">
        <v>65.150651884833394</v>
      </c>
      <c r="X737">
        <v>7.5371626618264038</v>
      </c>
      <c r="Y737">
        <v>354</v>
      </c>
      <c r="Z737" t="s">
        <v>3688</v>
      </c>
      <c r="AA737" t="s">
        <v>3554</v>
      </c>
      <c r="AB737" t="s">
        <v>3587</v>
      </c>
      <c r="AC737">
        <v>12</v>
      </c>
      <c r="AD737" t="s">
        <v>3572</v>
      </c>
      <c r="AE737" t="s">
        <v>3554</v>
      </c>
      <c r="AF737" t="s">
        <v>3587</v>
      </c>
      <c r="AG737">
        <v>12</v>
      </c>
      <c r="AH737" t="s">
        <v>3572</v>
      </c>
      <c r="AI737">
        <f t="shared" si="183"/>
        <v>52.967213114754095</v>
      </c>
      <c r="AJ737">
        <f t="shared" si="184"/>
        <v>52.967213114754095</v>
      </c>
      <c r="AK737">
        <f t="shared" si="185"/>
        <v>71.142857142857139</v>
      </c>
      <c r="AL737">
        <f t="shared" si="186"/>
        <v>71.142857142857139</v>
      </c>
      <c r="AM737" t="str">
        <f t="shared" si="187"/>
        <v/>
      </c>
      <c r="AN737" t="str">
        <f t="shared" si="188"/>
        <v/>
      </c>
      <c r="AO737" t="str">
        <f t="shared" si="189"/>
        <v/>
      </c>
      <c r="AP737" t="str">
        <f t="shared" si="190"/>
        <v/>
      </c>
    </row>
    <row r="738" spans="1:42" x14ac:dyDescent="0.3">
      <c r="A738" s="2">
        <v>45277</v>
      </c>
      <c r="B738" s="2">
        <v>45281</v>
      </c>
      <c r="C738">
        <v>4</v>
      </c>
      <c r="D738">
        <f t="shared" si="191"/>
        <v>27.5</v>
      </c>
      <c r="E738">
        <f t="shared" si="176"/>
        <v>27.5</v>
      </c>
      <c r="F738" t="str">
        <f t="shared" si="177"/>
        <v/>
      </c>
      <c r="G738" t="str">
        <f t="shared" si="178"/>
        <v/>
      </c>
      <c r="H738">
        <f t="shared" si="179"/>
        <v>36.428571428571431</v>
      </c>
      <c r="I738">
        <f t="shared" si="180"/>
        <v>36.428571428571431</v>
      </c>
      <c r="J738" t="str">
        <f t="shared" si="181"/>
        <v/>
      </c>
      <c r="K738" t="str">
        <f t="shared" si="182"/>
        <v/>
      </c>
      <c r="L738" t="s">
        <v>3538</v>
      </c>
      <c r="M738" t="s">
        <v>354</v>
      </c>
      <c r="N738" t="s">
        <v>118</v>
      </c>
      <c r="O738" t="s">
        <v>51</v>
      </c>
      <c r="P738" t="s">
        <v>59</v>
      </c>
      <c r="Q738" t="s">
        <v>92</v>
      </c>
      <c r="R738" t="s">
        <v>42</v>
      </c>
      <c r="S738" t="s">
        <v>21</v>
      </c>
      <c r="T738" t="s">
        <v>3546</v>
      </c>
      <c r="U738" t="s">
        <v>1417</v>
      </c>
      <c r="V738" t="s">
        <v>24</v>
      </c>
      <c r="W738">
        <v>59.169033664814791</v>
      </c>
      <c r="X738">
        <v>7.2824610293422118</v>
      </c>
      <c r="Y738">
        <v>354</v>
      </c>
      <c r="Z738" t="s">
        <v>3688</v>
      </c>
      <c r="AA738" t="s">
        <v>3554</v>
      </c>
      <c r="AB738" t="s">
        <v>3587</v>
      </c>
      <c r="AC738">
        <v>12</v>
      </c>
      <c r="AD738" t="s">
        <v>3572</v>
      </c>
      <c r="AE738" t="s">
        <v>3554</v>
      </c>
      <c r="AF738" t="s">
        <v>3587</v>
      </c>
      <c r="AG738">
        <v>12</v>
      </c>
      <c r="AH738" t="s">
        <v>3572</v>
      </c>
      <c r="AI738">
        <f t="shared" si="183"/>
        <v>52.967213114754095</v>
      </c>
      <c r="AJ738">
        <f t="shared" si="184"/>
        <v>52.967213114754095</v>
      </c>
      <c r="AK738" t="str">
        <f t="shared" si="185"/>
        <v/>
      </c>
      <c r="AL738" t="str">
        <f t="shared" si="186"/>
        <v/>
      </c>
      <c r="AM738">
        <f t="shared" si="187"/>
        <v>34.117647058823529</v>
      </c>
      <c r="AN738">
        <f t="shared" si="188"/>
        <v>34.117647058823529</v>
      </c>
      <c r="AO738" t="str">
        <f t="shared" si="189"/>
        <v/>
      </c>
      <c r="AP738" t="str">
        <f t="shared" si="190"/>
        <v/>
      </c>
    </row>
    <row r="739" spans="1:42" x14ac:dyDescent="0.3">
      <c r="A739" s="2">
        <v>45183</v>
      </c>
      <c r="B739" s="2">
        <v>45282</v>
      </c>
      <c r="C739">
        <v>99</v>
      </c>
      <c r="D739">
        <f t="shared" si="191"/>
        <v>30.3</v>
      </c>
      <c r="E739">
        <f t="shared" si="176"/>
        <v>30.3</v>
      </c>
      <c r="F739" t="str">
        <f t="shared" si="177"/>
        <v/>
      </c>
      <c r="G739" t="str">
        <f t="shared" si="178"/>
        <v/>
      </c>
      <c r="H739">
        <f t="shared" si="179"/>
        <v>41.285714285714285</v>
      </c>
      <c r="I739">
        <f t="shared" si="180"/>
        <v>41.285714285714285</v>
      </c>
      <c r="J739" t="str">
        <f t="shared" si="181"/>
        <v/>
      </c>
      <c r="K739" t="str">
        <f t="shared" si="182"/>
        <v/>
      </c>
      <c r="L739" t="s">
        <v>3540</v>
      </c>
      <c r="M739" t="s">
        <v>695</v>
      </c>
      <c r="N739" t="s">
        <v>118</v>
      </c>
      <c r="O739" t="s">
        <v>33</v>
      </c>
      <c r="P739" t="s">
        <v>59</v>
      </c>
      <c r="Q739" t="s">
        <v>34</v>
      </c>
      <c r="R739" t="s">
        <v>42</v>
      </c>
      <c r="S739" t="s">
        <v>22</v>
      </c>
      <c r="T739" t="s">
        <v>22</v>
      </c>
      <c r="V739" t="s">
        <v>54</v>
      </c>
      <c r="W739">
        <v>68.865411882825782</v>
      </c>
      <c r="X739">
        <v>7.3883527693601643</v>
      </c>
      <c r="Y739">
        <v>355</v>
      </c>
      <c r="Z739" t="s">
        <v>3795</v>
      </c>
      <c r="AA739" t="s">
        <v>3554</v>
      </c>
      <c r="AB739" t="s">
        <v>3586</v>
      </c>
      <c r="AC739">
        <v>9</v>
      </c>
      <c r="AD739" t="s">
        <v>3569</v>
      </c>
      <c r="AE739" t="s">
        <v>3554</v>
      </c>
      <c r="AF739" t="s">
        <v>3587</v>
      </c>
      <c r="AG739">
        <v>12</v>
      </c>
      <c r="AH739" t="s">
        <v>3572</v>
      </c>
      <c r="AI739">
        <f t="shared" si="183"/>
        <v>52.873015873015873</v>
      </c>
      <c r="AJ739">
        <f t="shared" si="184"/>
        <v>52.873015873015873</v>
      </c>
      <c r="AK739" t="str">
        <f t="shared" si="185"/>
        <v/>
      </c>
      <c r="AL739" t="str">
        <f t="shared" si="186"/>
        <v/>
      </c>
      <c r="AM739">
        <f t="shared" si="187"/>
        <v>35.971428571428568</v>
      </c>
      <c r="AN739">
        <f t="shared" si="188"/>
        <v>35.971428571428568</v>
      </c>
      <c r="AO739" t="str">
        <f t="shared" si="189"/>
        <v/>
      </c>
      <c r="AP739" t="str">
        <f t="shared" si="190"/>
        <v/>
      </c>
    </row>
    <row r="740" spans="1:42" x14ac:dyDescent="0.3">
      <c r="A740" s="2">
        <v>45281</v>
      </c>
      <c r="B740" s="2">
        <v>45282</v>
      </c>
      <c r="C740">
        <v>1</v>
      </c>
      <c r="D740">
        <f t="shared" si="191"/>
        <v>30.3</v>
      </c>
      <c r="E740">
        <f t="shared" si="176"/>
        <v>30.3</v>
      </c>
      <c r="F740">
        <f t="shared" si="177"/>
        <v>4.5</v>
      </c>
      <c r="G740">
        <f t="shared" si="178"/>
        <v>4.5</v>
      </c>
      <c r="H740" t="str">
        <f t="shared" si="179"/>
        <v/>
      </c>
      <c r="I740" t="str">
        <f t="shared" si="180"/>
        <v/>
      </c>
      <c r="J740" t="str">
        <f t="shared" si="181"/>
        <v/>
      </c>
      <c r="K740" t="str">
        <f t="shared" si="182"/>
        <v/>
      </c>
      <c r="L740" t="s">
        <v>3538</v>
      </c>
      <c r="M740" t="s">
        <v>1913</v>
      </c>
      <c r="N740" t="s">
        <v>157</v>
      </c>
      <c r="O740" t="s">
        <v>58</v>
      </c>
      <c r="P740" t="s">
        <v>119</v>
      </c>
      <c r="Q740" t="s">
        <v>120</v>
      </c>
      <c r="R740" t="s">
        <v>20</v>
      </c>
      <c r="S740" t="s">
        <v>21</v>
      </c>
      <c r="T740" t="s">
        <v>3546</v>
      </c>
      <c r="U740" t="s">
        <v>3425</v>
      </c>
      <c r="V740" t="s">
        <v>43</v>
      </c>
      <c r="W740">
        <v>27.080259865629522</v>
      </c>
      <c r="X740">
        <v>4.2881845259595286</v>
      </c>
      <c r="Y740">
        <v>355</v>
      </c>
      <c r="Z740" t="s">
        <v>3795</v>
      </c>
      <c r="AA740" t="s">
        <v>3554</v>
      </c>
      <c r="AB740" t="s">
        <v>3587</v>
      </c>
      <c r="AC740">
        <v>12</v>
      </c>
      <c r="AD740" t="s">
        <v>3572</v>
      </c>
      <c r="AE740" t="s">
        <v>3554</v>
      </c>
      <c r="AF740" t="s">
        <v>3587</v>
      </c>
      <c r="AG740">
        <v>12</v>
      </c>
      <c r="AH740" t="s">
        <v>3572</v>
      </c>
      <c r="AI740">
        <f t="shared" si="183"/>
        <v>52.873015873015873</v>
      </c>
      <c r="AJ740">
        <f t="shared" si="184"/>
        <v>52.873015873015873</v>
      </c>
      <c r="AK740">
        <f t="shared" si="185"/>
        <v>66.466666666666669</v>
      </c>
      <c r="AL740">
        <f t="shared" si="186"/>
        <v>66.466666666666669</v>
      </c>
      <c r="AM740" t="str">
        <f t="shared" si="187"/>
        <v/>
      </c>
      <c r="AN740" t="str">
        <f t="shared" si="188"/>
        <v/>
      </c>
      <c r="AO740" t="str">
        <f t="shared" si="189"/>
        <v/>
      </c>
      <c r="AP740" t="str">
        <f t="shared" si="190"/>
        <v/>
      </c>
    </row>
    <row r="741" spans="1:42" x14ac:dyDescent="0.3">
      <c r="A741" s="2">
        <v>45117</v>
      </c>
      <c r="B741" s="2">
        <v>45285</v>
      </c>
      <c r="C741">
        <v>168</v>
      </c>
      <c r="D741">
        <f t="shared" si="191"/>
        <v>44.2</v>
      </c>
      <c r="E741">
        <f t="shared" si="176"/>
        <v>44.2</v>
      </c>
      <c r="F741" t="str">
        <f t="shared" si="177"/>
        <v/>
      </c>
      <c r="G741" t="str">
        <f t="shared" si="178"/>
        <v/>
      </c>
      <c r="H741" t="str">
        <f t="shared" si="179"/>
        <v/>
      </c>
      <c r="I741" t="str">
        <f t="shared" si="180"/>
        <v/>
      </c>
      <c r="J741">
        <f t="shared" si="181"/>
        <v>84.5</v>
      </c>
      <c r="K741">
        <f t="shared" si="182"/>
        <v>84.5</v>
      </c>
      <c r="L741" t="s">
        <v>3540</v>
      </c>
      <c r="M741" t="s">
        <v>1250</v>
      </c>
      <c r="N741" t="s">
        <v>118</v>
      </c>
      <c r="O741" t="s">
        <v>33</v>
      </c>
      <c r="P741" t="s">
        <v>59</v>
      </c>
      <c r="Q741" t="s">
        <v>34</v>
      </c>
      <c r="R741" t="s">
        <v>35</v>
      </c>
      <c r="S741" t="s">
        <v>22</v>
      </c>
      <c r="T741" t="s">
        <v>22</v>
      </c>
      <c r="V741" t="s">
        <v>54</v>
      </c>
      <c r="W741">
        <v>77.768410868624201</v>
      </c>
      <c r="X741">
        <v>6.1134075609251264</v>
      </c>
      <c r="Y741">
        <v>358</v>
      </c>
      <c r="Z741" t="s">
        <v>3816</v>
      </c>
      <c r="AA741" t="s">
        <v>3554</v>
      </c>
      <c r="AB741" t="s">
        <v>3586</v>
      </c>
      <c r="AC741">
        <v>7</v>
      </c>
      <c r="AD741" t="s">
        <v>3567</v>
      </c>
      <c r="AE741" t="s">
        <v>3554</v>
      </c>
      <c r="AF741" t="s">
        <v>3587</v>
      </c>
      <c r="AG741">
        <v>12</v>
      </c>
      <c r="AH741" t="s">
        <v>3572</v>
      </c>
      <c r="AI741">
        <f t="shared" si="183"/>
        <v>55.508196721311478</v>
      </c>
      <c r="AJ741">
        <f t="shared" si="184"/>
        <v>55.508196721311478</v>
      </c>
      <c r="AK741" t="str">
        <f t="shared" si="185"/>
        <v/>
      </c>
      <c r="AL741" t="str">
        <f t="shared" si="186"/>
        <v/>
      </c>
      <c r="AM741" t="str">
        <f t="shared" si="187"/>
        <v/>
      </c>
      <c r="AN741" t="str">
        <f t="shared" si="188"/>
        <v/>
      </c>
      <c r="AO741">
        <f t="shared" si="189"/>
        <v>82.933333333333337</v>
      </c>
      <c r="AP741">
        <f t="shared" si="190"/>
        <v>82.933333333333337</v>
      </c>
    </row>
    <row r="742" spans="1:42" x14ac:dyDescent="0.3">
      <c r="A742" s="2">
        <v>45209</v>
      </c>
      <c r="B742" s="2">
        <v>45285</v>
      </c>
      <c r="C742">
        <v>76</v>
      </c>
      <c r="D742">
        <f t="shared" si="191"/>
        <v>44.2</v>
      </c>
      <c r="E742">
        <f t="shared" si="176"/>
        <v>44.2</v>
      </c>
      <c r="F742" t="str">
        <f t="shared" si="177"/>
        <v/>
      </c>
      <c r="G742" t="str">
        <f t="shared" si="178"/>
        <v/>
      </c>
      <c r="H742">
        <f t="shared" si="179"/>
        <v>44</v>
      </c>
      <c r="I742">
        <f t="shared" si="180"/>
        <v>44</v>
      </c>
      <c r="J742" t="str">
        <f t="shared" si="181"/>
        <v/>
      </c>
      <c r="K742" t="str">
        <f t="shared" si="182"/>
        <v/>
      </c>
      <c r="L742" t="s">
        <v>3537</v>
      </c>
      <c r="M742" t="s">
        <v>850</v>
      </c>
      <c r="N742" t="s">
        <v>103</v>
      </c>
      <c r="O742" t="s">
        <v>51</v>
      </c>
      <c r="P742" t="s">
        <v>52</v>
      </c>
      <c r="Q742" t="s">
        <v>92</v>
      </c>
      <c r="R742" t="s">
        <v>42</v>
      </c>
      <c r="S742" t="s">
        <v>21</v>
      </c>
      <c r="T742" t="s">
        <v>21</v>
      </c>
      <c r="U742" t="s">
        <v>1350</v>
      </c>
      <c r="V742" t="s">
        <v>54</v>
      </c>
      <c r="W742">
        <v>83.109586506896335</v>
      </c>
      <c r="X742">
        <v>6.4969782796289319</v>
      </c>
      <c r="Y742">
        <v>358</v>
      </c>
      <c r="Z742" t="s">
        <v>3816</v>
      </c>
      <c r="AA742" t="s">
        <v>3554</v>
      </c>
      <c r="AB742" t="s">
        <v>3587</v>
      </c>
      <c r="AC742">
        <v>10</v>
      </c>
      <c r="AD742" t="s">
        <v>3570</v>
      </c>
      <c r="AE742" t="s">
        <v>3554</v>
      </c>
      <c r="AF742" t="s">
        <v>3587</v>
      </c>
      <c r="AG742">
        <v>12</v>
      </c>
      <c r="AH742" t="s">
        <v>3572</v>
      </c>
      <c r="AI742">
        <f t="shared" si="183"/>
        <v>55.508196721311478</v>
      </c>
      <c r="AJ742">
        <f t="shared" si="184"/>
        <v>55.508196721311478</v>
      </c>
      <c r="AK742" t="str">
        <f t="shared" si="185"/>
        <v/>
      </c>
      <c r="AL742" t="str">
        <f t="shared" si="186"/>
        <v/>
      </c>
      <c r="AM742">
        <f t="shared" si="187"/>
        <v>38.058823529411768</v>
      </c>
      <c r="AN742">
        <f t="shared" si="188"/>
        <v>38.058823529411768</v>
      </c>
      <c r="AO742" t="str">
        <f t="shared" si="189"/>
        <v/>
      </c>
      <c r="AP742" t="str">
        <f t="shared" si="190"/>
        <v/>
      </c>
    </row>
    <row r="743" spans="1:42" x14ac:dyDescent="0.3">
      <c r="A743" s="2">
        <v>45284</v>
      </c>
      <c r="B743" s="2">
        <v>45285</v>
      </c>
      <c r="C743">
        <v>1</v>
      </c>
      <c r="D743">
        <f t="shared" si="191"/>
        <v>44.2</v>
      </c>
      <c r="E743">
        <f t="shared" si="176"/>
        <v>44.2</v>
      </c>
      <c r="F743" t="str">
        <f t="shared" si="177"/>
        <v/>
      </c>
      <c r="G743" t="str">
        <f t="shared" si="178"/>
        <v/>
      </c>
      <c r="H743" t="str">
        <f t="shared" si="179"/>
        <v/>
      </c>
      <c r="I743" t="str">
        <f t="shared" si="180"/>
        <v/>
      </c>
      <c r="J743">
        <f t="shared" si="181"/>
        <v>84.5</v>
      </c>
      <c r="K743">
        <f t="shared" si="182"/>
        <v>84.5</v>
      </c>
      <c r="L743" t="s">
        <v>3538</v>
      </c>
      <c r="M743" t="s">
        <v>752</v>
      </c>
      <c r="N743" t="s">
        <v>80</v>
      </c>
      <c r="O743" t="s">
        <v>17</v>
      </c>
      <c r="P743" t="s">
        <v>40</v>
      </c>
      <c r="Q743" t="s">
        <v>41</v>
      </c>
      <c r="R743" t="s">
        <v>35</v>
      </c>
      <c r="S743" t="s">
        <v>21</v>
      </c>
      <c r="T743" t="s">
        <v>3546</v>
      </c>
      <c r="U743" t="s">
        <v>753</v>
      </c>
      <c r="V743" t="s">
        <v>30</v>
      </c>
      <c r="W743">
        <v>25.47095759235474</v>
      </c>
      <c r="X743">
        <v>4.5985040558051953</v>
      </c>
      <c r="Y743">
        <v>358</v>
      </c>
      <c r="Z743" t="s">
        <v>3816</v>
      </c>
      <c r="AA743" t="s">
        <v>3554</v>
      </c>
      <c r="AB743" t="s">
        <v>3587</v>
      </c>
      <c r="AC743">
        <v>12</v>
      </c>
      <c r="AD743" t="s">
        <v>3572</v>
      </c>
      <c r="AE743" t="s">
        <v>3554</v>
      </c>
      <c r="AF743" t="s">
        <v>3587</v>
      </c>
      <c r="AG743">
        <v>12</v>
      </c>
      <c r="AH743" t="s">
        <v>3572</v>
      </c>
      <c r="AI743">
        <f t="shared" si="183"/>
        <v>55.508196721311478</v>
      </c>
      <c r="AJ743">
        <f t="shared" si="184"/>
        <v>55.508196721311478</v>
      </c>
      <c r="AK743" t="str">
        <f t="shared" si="185"/>
        <v/>
      </c>
      <c r="AL743" t="str">
        <f t="shared" si="186"/>
        <v/>
      </c>
      <c r="AM743" t="str">
        <f t="shared" si="187"/>
        <v/>
      </c>
      <c r="AN743" t="str">
        <f t="shared" si="188"/>
        <v/>
      </c>
      <c r="AO743">
        <f t="shared" si="189"/>
        <v>82.933333333333337</v>
      </c>
      <c r="AP743">
        <f t="shared" si="190"/>
        <v>82.933333333333337</v>
      </c>
    </row>
    <row r="744" spans="1:42" x14ac:dyDescent="0.3">
      <c r="A744" s="2">
        <v>45216</v>
      </c>
      <c r="B744" s="2">
        <v>45286</v>
      </c>
      <c r="C744">
        <v>70</v>
      </c>
      <c r="D744">
        <f t="shared" si="191"/>
        <v>39.916666666666664</v>
      </c>
      <c r="E744">
        <f t="shared" si="176"/>
        <v>39.916666666666664</v>
      </c>
      <c r="F744" t="str">
        <f t="shared" si="177"/>
        <v/>
      </c>
      <c r="G744" t="str">
        <f t="shared" si="178"/>
        <v/>
      </c>
      <c r="H744" t="str">
        <f t="shared" si="179"/>
        <v/>
      </c>
      <c r="I744" t="str">
        <f t="shared" si="180"/>
        <v/>
      </c>
      <c r="J744">
        <f t="shared" si="181"/>
        <v>61.5</v>
      </c>
      <c r="K744">
        <f t="shared" si="182"/>
        <v>61.5</v>
      </c>
      <c r="L744" t="s">
        <v>3537</v>
      </c>
      <c r="M744" t="s">
        <v>1477</v>
      </c>
      <c r="N744" t="s">
        <v>118</v>
      </c>
      <c r="O744" t="s">
        <v>58</v>
      </c>
      <c r="P744" t="s">
        <v>59</v>
      </c>
      <c r="Q744" t="s">
        <v>34</v>
      </c>
      <c r="R744" t="s">
        <v>35</v>
      </c>
      <c r="S744" t="s">
        <v>22</v>
      </c>
      <c r="T744" t="s">
        <v>22</v>
      </c>
      <c r="V744" t="s">
        <v>63</v>
      </c>
      <c r="W744">
        <v>72.245416135675839</v>
      </c>
      <c r="X744">
        <v>6.3915727893522716</v>
      </c>
      <c r="Y744">
        <v>359</v>
      </c>
      <c r="Z744" t="s">
        <v>3639</v>
      </c>
      <c r="AA744" t="s">
        <v>3554</v>
      </c>
      <c r="AB744" t="s">
        <v>3587</v>
      </c>
      <c r="AC744">
        <v>10</v>
      </c>
      <c r="AD744" t="s">
        <v>3570</v>
      </c>
      <c r="AE744" t="s">
        <v>3554</v>
      </c>
      <c r="AF744" t="s">
        <v>3587</v>
      </c>
      <c r="AG744">
        <v>12</v>
      </c>
      <c r="AH744" t="s">
        <v>3572</v>
      </c>
      <c r="AI744">
        <f t="shared" si="183"/>
        <v>53.5</v>
      </c>
      <c r="AJ744">
        <f t="shared" si="184"/>
        <v>53.5</v>
      </c>
      <c r="AK744" t="str">
        <f t="shared" si="185"/>
        <v/>
      </c>
      <c r="AL744" t="str">
        <f t="shared" si="186"/>
        <v/>
      </c>
      <c r="AM744" t="str">
        <f t="shared" si="187"/>
        <v/>
      </c>
      <c r="AN744" t="str">
        <f t="shared" si="188"/>
        <v/>
      </c>
      <c r="AO744">
        <f t="shared" si="189"/>
        <v>77.5</v>
      </c>
      <c r="AP744">
        <f t="shared" si="190"/>
        <v>77.5</v>
      </c>
    </row>
    <row r="745" spans="1:42" x14ac:dyDescent="0.3">
      <c r="A745" s="2">
        <v>45279</v>
      </c>
      <c r="B745" s="2">
        <v>45286</v>
      </c>
      <c r="C745">
        <v>7</v>
      </c>
      <c r="D745">
        <f t="shared" si="191"/>
        <v>39.916666666666664</v>
      </c>
      <c r="E745">
        <f t="shared" si="176"/>
        <v>39.916666666666664</v>
      </c>
      <c r="F745" t="str">
        <f t="shared" si="177"/>
        <v/>
      </c>
      <c r="G745" t="str">
        <f t="shared" si="178"/>
        <v/>
      </c>
      <c r="H745" t="str">
        <f t="shared" si="179"/>
        <v/>
      </c>
      <c r="I745" t="str">
        <f t="shared" si="180"/>
        <v/>
      </c>
      <c r="J745">
        <f t="shared" si="181"/>
        <v>61.5</v>
      </c>
      <c r="K745">
        <f t="shared" si="182"/>
        <v>61.5</v>
      </c>
      <c r="L745" t="s">
        <v>3538</v>
      </c>
      <c r="M745" t="s">
        <v>1799</v>
      </c>
      <c r="N745" t="s">
        <v>157</v>
      </c>
      <c r="O745" t="s">
        <v>51</v>
      </c>
      <c r="P745" t="s">
        <v>59</v>
      </c>
      <c r="Q745" t="s">
        <v>19</v>
      </c>
      <c r="R745" t="s">
        <v>35</v>
      </c>
      <c r="S745" t="s">
        <v>22</v>
      </c>
      <c r="T745" t="s">
        <v>22</v>
      </c>
      <c r="V745" t="s">
        <v>63</v>
      </c>
      <c r="W745">
        <v>30.718819803479469</v>
      </c>
      <c r="X745">
        <v>4.7239730554660939</v>
      </c>
      <c r="Y745">
        <v>359</v>
      </c>
      <c r="Z745" t="s">
        <v>3639</v>
      </c>
      <c r="AA745" t="s">
        <v>3554</v>
      </c>
      <c r="AB745" t="s">
        <v>3587</v>
      </c>
      <c r="AC745">
        <v>12</v>
      </c>
      <c r="AD745" t="s">
        <v>3572</v>
      </c>
      <c r="AE745" t="s">
        <v>3554</v>
      </c>
      <c r="AF745" t="s">
        <v>3587</v>
      </c>
      <c r="AG745">
        <v>12</v>
      </c>
      <c r="AH745" t="s">
        <v>3572</v>
      </c>
      <c r="AI745">
        <f t="shared" si="183"/>
        <v>53.5</v>
      </c>
      <c r="AJ745">
        <f t="shared" si="184"/>
        <v>53.5</v>
      </c>
      <c r="AK745" t="str">
        <f t="shared" si="185"/>
        <v/>
      </c>
      <c r="AL745" t="str">
        <f t="shared" si="186"/>
        <v/>
      </c>
      <c r="AM745" t="str">
        <f t="shared" si="187"/>
        <v/>
      </c>
      <c r="AN745" t="str">
        <f t="shared" si="188"/>
        <v/>
      </c>
      <c r="AO745">
        <f t="shared" si="189"/>
        <v>77.5</v>
      </c>
      <c r="AP745">
        <f t="shared" si="190"/>
        <v>77.5</v>
      </c>
    </row>
    <row r="746" spans="1:42" x14ac:dyDescent="0.3">
      <c r="A746" s="2">
        <v>45259</v>
      </c>
      <c r="B746" s="2">
        <v>45286</v>
      </c>
      <c r="C746">
        <v>27</v>
      </c>
      <c r="D746">
        <f t="shared" si="191"/>
        <v>39.916666666666664</v>
      </c>
      <c r="E746">
        <f t="shared" si="176"/>
        <v>39.916666666666664</v>
      </c>
      <c r="F746">
        <f t="shared" si="177"/>
        <v>12.75</v>
      </c>
      <c r="G746">
        <f t="shared" si="178"/>
        <v>12.75</v>
      </c>
      <c r="H746" t="str">
        <f t="shared" si="179"/>
        <v/>
      </c>
      <c r="I746" t="str">
        <f t="shared" si="180"/>
        <v/>
      </c>
      <c r="J746" t="str">
        <f t="shared" si="181"/>
        <v/>
      </c>
      <c r="K746" t="str">
        <f t="shared" si="182"/>
        <v/>
      </c>
      <c r="L746" t="s">
        <v>3538</v>
      </c>
      <c r="M746" t="s">
        <v>227</v>
      </c>
      <c r="N746" t="s">
        <v>16</v>
      </c>
      <c r="O746" t="s">
        <v>58</v>
      </c>
      <c r="P746" t="s">
        <v>52</v>
      </c>
      <c r="Q746" t="s">
        <v>92</v>
      </c>
      <c r="R746" t="s">
        <v>20</v>
      </c>
      <c r="S746" t="s">
        <v>21</v>
      </c>
      <c r="T746" t="s">
        <v>21</v>
      </c>
      <c r="U746" t="s">
        <v>3190</v>
      </c>
      <c r="V746" t="s">
        <v>76</v>
      </c>
      <c r="W746">
        <v>74.690030449981819</v>
      </c>
      <c r="X746">
        <v>5.8728765242885093</v>
      </c>
      <c r="Y746">
        <v>359</v>
      </c>
      <c r="Z746" t="s">
        <v>3639</v>
      </c>
      <c r="AA746" t="s">
        <v>3554</v>
      </c>
      <c r="AB746" t="s">
        <v>3587</v>
      </c>
      <c r="AC746">
        <v>11</v>
      </c>
      <c r="AD746" t="s">
        <v>3571</v>
      </c>
      <c r="AE746" t="s">
        <v>3554</v>
      </c>
      <c r="AF746" t="s">
        <v>3587</v>
      </c>
      <c r="AG746">
        <v>12</v>
      </c>
      <c r="AH746" t="s">
        <v>3572</v>
      </c>
      <c r="AI746">
        <f t="shared" si="183"/>
        <v>53.5</v>
      </c>
      <c r="AJ746">
        <f t="shared" si="184"/>
        <v>53.5</v>
      </c>
      <c r="AK746">
        <f t="shared" si="185"/>
        <v>63.571428571428569</v>
      </c>
      <c r="AL746">
        <f t="shared" si="186"/>
        <v>63.571428571428569</v>
      </c>
      <c r="AM746" t="str">
        <f t="shared" si="187"/>
        <v/>
      </c>
      <c r="AN746" t="str">
        <f t="shared" si="188"/>
        <v/>
      </c>
      <c r="AO746" t="str">
        <f t="shared" si="189"/>
        <v/>
      </c>
      <c r="AP746" t="str">
        <f t="shared" si="190"/>
        <v/>
      </c>
    </row>
    <row r="747" spans="1:42" x14ac:dyDescent="0.3">
      <c r="A747" s="2">
        <v>45271</v>
      </c>
      <c r="B747" s="2">
        <v>45286</v>
      </c>
      <c r="C747">
        <v>15</v>
      </c>
      <c r="D747">
        <f t="shared" si="191"/>
        <v>39.916666666666664</v>
      </c>
      <c r="E747">
        <f t="shared" si="176"/>
        <v>39.916666666666664</v>
      </c>
      <c r="F747">
        <f t="shared" si="177"/>
        <v>12.75</v>
      </c>
      <c r="G747">
        <f t="shared" si="178"/>
        <v>12.75</v>
      </c>
      <c r="H747" t="str">
        <f t="shared" si="179"/>
        <v/>
      </c>
      <c r="I747" t="str">
        <f t="shared" si="180"/>
        <v/>
      </c>
      <c r="J747" t="str">
        <f t="shared" si="181"/>
        <v/>
      </c>
      <c r="K747" t="str">
        <f t="shared" si="182"/>
        <v/>
      </c>
      <c r="L747" t="s">
        <v>3538</v>
      </c>
      <c r="M747" t="s">
        <v>2770</v>
      </c>
      <c r="N747" t="s">
        <v>57</v>
      </c>
      <c r="O747" t="s">
        <v>17</v>
      </c>
      <c r="P747" t="s">
        <v>18</v>
      </c>
      <c r="Q747" t="s">
        <v>34</v>
      </c>
      <c r="R747" t="s">
        <v>20</v>
      </c>
      <c r="S747" t="s">
        <v>21</v>
      </c>
      <c r="T747" t="s">
        <v>21</v>
      </c>
      <c r="U747" t="s">
        <v>2771</v>
      </c>
      <c r="V747" t="s">
        <v>43</v>
      </c>
      <c r="W747">
        <v>87.41473212614423</v>
      </c>
      <c r="X747">
        <v>5.068353200309959</v>
      </c>
      <c r="Y747">
        <v>359</v>
      </c>
      <c r="Z747" t="s">
        <v>3639</v>
      </c>
      <c r="AA747" t="s">
        <v>3554</v>
      </c>
      <c r="AB747" t="s">
        <v>3587</v>
      </c>
      <c r="AC747">
        <v>12</v>
      </c>
      <c r="AD747" t="s">
        <v>3572</v>
      </c>
      <c r="AE747" t="s">
        <v>3554</v>
      </c>
      <c r="AF747" t="s">
        <v>3587</v>
      </c>
      <c r="AG747">
        <v>12</v>
      </c>
      <c r="AH747" t="s">
        <v>3572</v>
      </c>
      <c r="AI747">
        <f t="shared" si="183"/>
        <v>53.5</v>
      </c>
      <c r="AJ747">
        <f t="shared" si="184"/>
        <v>53.5</v>
      </c>
      <c r="AK747">
        <f t="shared" si="185"/>
        <v>63.571428571428569</v>
      </c>
      <c r="AL747">
        <f t="shared" si="186"/>
        <v>63.571428571428569</v>
      </c>
      <c r="AM747" t="str">
        <f t="shared" si="187"/>
        <v/>
      </c>
      <c r="AN747" t="str">
        <f t="shared" si="188"/>
        <v/>
      </c>
      <c r="AO747" t="str">
        <f t="shared" si="189"/>
        <v/>
      </c>
      <c r="AP747" t="str">
        <f t="shared" si="190"/>
        <v/>
      </c>
    </row>
    <row r="748" spans="1:42" x14ac:dyDescent="0.3">
      <c r="A748" s="2">
        <v>45241</v>
      </c>
      <c r="B748" s="2">
        <v>45287</v>
      </c>
      <c r="C748">
        <v>46</v>
      </c>
      <c r="D748">
        <f t="shared" si="191"/>
        <v>43.5</v>
      </c>
      <c r="E748">
        <f t="shared" si="176"/>
        <v>43.5</v>
      </c>
      <c r="F748" t="str">
        <f t="shared" si="177"/>
        <v/>
      </c>
      <c r="G748" t="str">
        <f t="shared" si="178"/>
        <v/>
      </c>
      <c r="H748">
        <f t="shared" si="179"/>
        <v>56.25</v>
      </c>
      <c r="I748">
        <f t="shared" si="180"/>
        <v>56.25</v>
      </c>
      <c r="J748" t="str">
        <f t="shared" si="181"/>
        <v/>
      </c>
      <c r="K748" t="str">
        <f t="shared" si="182"/>
        <v/>
      </c>
      <c r="L748" t="s">
        <v>3537</v>
      </c>
      <c r="M748" t="s">
        <v>3220</v>
      </c>
      <c r="N748" t="s">
        <v>39</v>
      </c>
      <c r="O748" t="s">
        <v>17</v>
      </c>
      <c r="P748" t="s">
        <v>18</v>
      </c>
      <c r="Q748" t="s">
        <v>34</v>
      </c>
      <c r="R748" t="s">
        <v>42</v>
      </c>
      <c r="S748" t="s">
        <v>22</v>
      </c>
      <c r="T748" t="s">
        <v>22</v>
      </c>
      <c r="V748" t="s">
        <v>63</v>
      </c>
      <c r="W748">
        <v>47.668229491748058</v>
      </c>
      <c r="X748">
        <v>5.2704346274257086</v>
      </c>
      <c r="Y748">
        <v>360</v>
      </c>
      <c r="Z748" t="s">
        <v>3860</v>
      </c>
      <c r="AA748" t="s">
        <v>3554</v>
      </c>
      <c r="AB748" t="s">
        <v>3587</v>
      </c>
      <c r="AC748">
        <v>11</v>
      </c>
      <c r="AD748" t="s">
        <v>3571</v>
      </c>
      <c r="AE748" t="s">
        <v>3554</v>
      </c>
      <c r="AF748" t="s">
        <v>3587</v>
      </c>
      <c r="AG748">
        <v>12</v>
      </c>
      <c r="AH748" t="s">
        <v>3572</v>
      </c>
      <c r="AI748">
        <f t="shared" si="183"/>
        <v>53.983870967741936</v>
      </c>
      <c r="AJ748">
        <f t="shared" si="184"/>
        <v>53.983870967741936</v>
      </c>
      <c r="AK748" t="str">
        <f t="shared" si="185"/>
        <v/>
      </c>
      <c r="AL748" t="str">
        <f t="shared" si="186"/>
        <v/>
      </c>
      <c r="AM748">
        <f t="shared" si="187"/>
        <v>38.285714285714285</v>
      </c>
      <c r="AN748">
        <f t="shared" si="188"/>
        <v>38.285714285714285</v>
      </c>
      <c r="AO748" t="str">
        <f t="shared" si="189"/>
        <v/>
      </c>
      <c r="AP748" t="str">
        <f t="shared" si="190"/>
        <v/>
      </c>
    </row>
    <row r="749" spans="1:42" x14ac:dyDescent="0.3">
      <c r="A749" s="2">
        <v>45216</v>
      </c>
      <c r="B749" s="2">
        <v>45288</v>
      </c>
      <c r="C749">
        <v>72</v>
      </c>
      <c r="D749">
        <f t="shared" si="191"/>
        <v>43.666666666666664</v>
      </c>
      <c r="E749">
        <f t="shared" si="176"/>
        <v>43.666666666666664</v>
      </c>
      <c r="F749" t="str">
        <f t="shared" si="177"/>
        <v/>
      </c>
      <c r="G749" t="str">
        <f t="shared" si="178"/>
        <v/>
      </c>
      <c r="H749">
        <f t="shared" si="179"/>
        <v>47</v>
      </c>
      <c r="I749">
        <f t="shared" si="180"/>
        <v>47</v>
      </c>
      <c r="J749" t="str">
        <f t="shared" si="181"/>
        <v/>
      </c>
      <c r="K749" t="str">
        <f t="shared" si="182"/>
        <v/>
      </c>
      <c r="L749" t="s">
        <v>3537</v>
      </c>
      <c r="M749" t="s">
        <v>514</v>
      </c>
      <c r="N749" t="s">
        <v>16</v>
      </c>
      <c r="O749" t="s">
        <v>33</v>
      </c>
      <c r="P749" t="s">
        <v>59</v>
      </c>
      <c r="Q749" t="s">
        <v>92</v>
      </c>
      <c r="R749" t="s">
        <v>42</v>
      </c>
      <c r="S749" t="s">
        <v>22</v>
      </c>
      <c r="T749" t="s">
        <v>22</v>
      </c>
      <c r="V749" t="s">
        <v>144</v>
      </c>
      <c r="W749">
        <v>86.404797952008238</v>
      </c>
      <c r="X749">
        <v>5.6236169213784457</v>
      </c>
      <c r="Y749">
        <v>361</v>
      </c>
      <c r="Z749" t="s">
        <v>3621</v>
      </c>
      <c r="AA749" t="s">
        <v>3554</v>
      </c>
      <c r="AB749" t="s">
        <v>3587</v>
      </c>
      <c r="AC749">
        <v>10</v>
      </c>
      <c r="AD749" t="s">
        <v>3570</v>
      </c>
      <c r="AE749" t="s">
        <v>3554</v>
      </c>
      <c r="AF749" t="s">
        <v>3587</v>
      </c>
      <c r="AG749">
        <v>12</v>
      </c>
      <c r="AH749" t="s">
        <v>3572</v>
      </c>
      <c r="AI749">
        <f t="shared" si="183"/>
        <v>52.119402985074629</v>
      </c>
      <c r="AJ749">
        <f t="shared" si="184"/>
        <v>52.119402985074629</v>
      </c>
      <c r="AK749" t="str">
        <f t="shared" si="185"/>
        <v/>
      </c>
      <c r="AL749" t="str">
        <f t="shared" si="186"/>
        <v/>
      </c>
      <c r="AM749">
        <f t="shared" si="187"/>
        <v>37.128205128205131</v>
      </c>
      <c r="AN749">
        <f t="shared" si="188"/>
        <v>37.128205128205131</v>
      </c>
      <c r="AO749" t="str">
        <f t="shared" si="189"/>
        <v/>
      </c>
      <c r="AP749" t="str">
        <f t="shared" si="190"/>
        <v/>
      </c>
    </row>
    <row r="750" spans="1:42" x14ac:dyDescent="0.3">
      <c r="A750" s="2">
        <v>45282</v>
      </c>
      <c r="B750" s="2">
        <v>45288</v>
      </c>
      <c r="C750">
        <v>6</v>
      </c>
      <c r="D750">
        <f t="shared" si="191"/>
        <v>43.666666666666664</v>
      </c>
      <c r="E750">
        <f t="shared" si="176"/>
        <v>43.666666666666664</v>
      </c>
      <c r="F750" t="str">
        <f t="shared" si="177"/>
        <v/>
      </c>
      <c r="G750" t="str">
        <f t="shared" si="178"/>
        <v/>
      </c>
      <c r="H750">
        <f t="shared" si="179"/>
        <v>47</v>
      </c>
      <c r="I750">
        <f t="shared" si="180"/>
        <v>47</v>
      </c>
      <c r="J750" t="str">
        <f t="shared" si="181"/>
        <v/>
      </c>
      <c r="K750" t="str">
        <f t="shared" si="182"/>
        <v/>
      </c>
      <c r="L750" t="s">
        <v>3538</v>
      </c>
      <c r="M750" t="s">
        <v>1670</v>
      </c>
      <c r="N750" t="s">
        <v>57</v>
      </c>
      <c r="O750" t="s">
        <v>51</v>
      </c>
      <c r="P750" t="s">
        <v>52</v>
      </c>
      <c r="Q750" t="s">
        <v>92</v>
      </c>
      <c r="R750" t="s">
        <v>42</v>
      </c>
      <c r="S750" t="s">
        <v>22</v>
      </c>
      <c r="T750" t="s">
        <v>22</v>
      </c>
      <c r="V750" t="s">
        <v>54</v>
      </c>
      <c r="W750">
        <v>98.567974811718727</v>
      </c>
      <c r="X750">
        <v>5.5311695280010316</v>
      </c>
      <c r="Y750">
        <v>361</v>
      </c>
      <c r="Z750" t="s">
        <v>3621</v>
      </c>
      <c r="AA750" t="s">
        <v>3554</v>
      </c>
      <c r="AB750" t="s">
        <v>3587</v>
      </c>
      <c r="AC750">
        <v>12</v>
      </c>
      <c r="AD750" t="s">
        <v>3572</v>
      </c>
      <c r="AE750" t="s">
        <v>3554</v>
      </c>
      <c r="AF750" t="s">
        <v>3587</v>
      </c>
      <c r="AG750">
        <v>12</v>
      </c>
      <c r="AH750" t="s">
        <v>3572</v>
      </c>
      <c r="AI750">
        <f t="shared" si="183"/>
        <v>52.119402985074629</v>
      </c>
      <c r="AJ750">
        <f t="shared" si="184"/>
        <v>52.119402985074629</v>
      </c>
      <c r="AK750" t="str">
        <f t="shared" si="185"/>
        <v/>
      </c>
      <c r="AL750" t="str">
        <f t="shared" si="186"/>
        <v/>
      </c>
      <c r="AM750">
        <f t="shared" si="187"/>
        <v>37.128205128205131</v>
      </c>
      <c r="AN750">
        <f t="shared" si="188"/>
        <v>37.128205128205131</v>
      </c>
      <c r="AO750" t="str">
        <f t="shared" si="189"/>
        <v/>
      </c>
      <c r="AP750" t="str">
        <f t="shared" si="190"/>
        <v/>
      </c>
    </row>
    <row r="751" spans="1:42" x14ac:dyDescent="0.3">
      <c r="A751" s="2">
        <v>45260</v>
      </c>
      <c r="B751" s="2">
        <v>45288</v>
      </c>
      <c r="C751">
        <v>28</v>
      </c>
      <c r="D751">
        <f t="shared" si="191"/>
        <v>43.666666666666664</v>
      </c>
      <c r="E751">
        <f t="shared" si="176"/>
        <v>43.666666666666664</v>
      </c>
      <c r="F751" t="str">
        <f t="shared" si="177"/>
        <v/>
      </c>
      <c r="G751" t="str">
        <f t="shared" si="178"/>
        <v/>
      </c>
      <c r="H751">
        <f t="shared" si="179"/>
        <v>47</v>
      </c>
      <c r="I751">
        <f t="shared" si="180"/>
        <v>47</v>
      </c>
      <c r="J751" t="str">
        <f t="shared" si="181"/>
        <v/>
      </c>
      <c r="K751" t="str">
        <f t="shared" si="182"/>
        <v/>
      </c>
      <c r="L751" t="s">
        <v>3538</v>
      </c>
      <c r="M751" t="s">
        <v>3270</v>
      </c>
      <c r="N751" t="s">
        <v>157</v>
      </c>
      <c r="O751" t="s">
        <v>17</v>
      </c>
      <c r="P751" t="s">
        <v>18</v>
      </c>
      <c r="Q751" t="s">
        <v>19</v>
      </c>
      <c r="R751" t="s">
        <v>42</v>
      </c>
      <c r="S751" t="s">
        <v>22</v>
      </c>
      <c r="T751" t="s">
        <v>22</v>
      </c>
      <c r="V751" t="s">
        <v>24</v>
      </c>
      <c r="W751">
        <v>25.401944303349229</v>
      </c>
      <c r="X751">
        <v>4.9368224620330921</v>
      </c>
      <c r="Y751">
        <v>361</v>
      </c>
      <c r="Z751" t="s">
        <v>3621</v>
      </c>
      <c r="AA751" t="s">
        <v>3554</v>
      </c>
      <c r="AB751" t="s">
        <v>3587</v>
      </c>
      <c r="AC751">
        <v>11</v>
      </c>
      <c r="AD751" t="s">
        <v>3571</v>
      </c>
      <c r="AE751" t="s">
        <v>3554</v>
      </c>
      <c r="AF751" t="s">
        <v>3587</v>
      </c>
      <c r="AG751">
        <v>12</v>
      </c>
      <c r="AH751" t="s">
        <v>3572</v>
      </c>
      <c r="AI751">
        <f t="shared" si="183"/>
        <v>52.119402985074629</v>
      </c>
      <c r="AJ751">
        <f t="shared" si="184"/>
        <v>52.119402985074629</v>
      </c>
      <c r="AK751" t="str">
        <f t="shared" si="185"/>
        <v/>
      </c>
      <c r="AL751" t="str">
        <f t="shared" si="186"/>
        <v/>
      </c>
      <c r="AM751">
        <f t="shared" si="187"/>
        <v>37.128205128205131</v>
      </c>
      <c r="AN751">
        <f t="shared" si="188"/>
        <v>37.128205128205131</v>
      </c>
      <c r="AO751" t="str">
        <f t="shared" si="189"/>
        <v/>
      </c>
      <c r="AP751" t="str">
        <f t="shared" si="190"/>
        <v/>
      </c>
    </row>
    <row r="752" spans="1:42" x14ac:dyDescent="0.3">
      <c r="A752" s="2">
        <v>45251</v>
      </c>
      <c r="B752" s="2">
        <v>45288</v>
      </c>
      <c r="C752">
        <v>37</v>
      </c>
      <c r="D752">
        <f t="shared" si="191"/>
        <v>43.666666666666664</v>
      </c>
      <c r="E752">
        <f t="shared" si="176"/>
        <v>43.666666666666664</v>
      </c>
      <c r="F752">
        <f t="shared" si="177"/>
        <v>20</v>
      </c>
      <c r="G752">
        <f t="shared" si="178"/>
        <v>20</v>
      </c>
      <c r="H752" t="str">
        <f t="shared" si="179"/>
        <v/>
      </c>
      <c r="I752" t="str">
        <f t="shared" si="180"/>
        <v/>
      </c>
      <c r="J752" t="str">
        <f t="shared" si="181"/>
        <v/>
      </c>
      <c r="K752" t="str">
        <f t="shared" si="182"/>
        <v/>
      </c>
      <c r="L752" t="s">
        <v>3537</v>
      </c>
      <c r="M752" t="s">
        <v>1219</v>
      </c>
      <c r="N752" t="s">
        <v>16</v>
      </c>
      <c r="O752" t="s">
        <v>17</v>
      </c>
      <c r="P752" t="s">
        <v>18</v>
      </c>
      <c r="Q752" t="s">
        <v>34</v>
      </c>
      <c r="R752" t="s">
        <v>20</v>
      </c>
      <c r="S752" t="s">
        <v>21</v>
      </c>
      <c r="T752" t="s">
        <v>21</v>
      </c>
      <c r="U752" t="s">
        <v>1701</v>
      </c>
      <c r="V752" t="s">
        <v>144</v>
      </c>
      <c r="W752">
        <v>64.513817011362534</v>
      </c>
      <c r="X752">
        <v>5.7019562136355226</v>
      </c>
      <c r="Y752">
        <v>361</v>
      </c>
      <c r="Z752" t="s">
        <v>3621</v>
      </c>
      <c r="AA752" t="s">
        <v>3554</v>
      </c>
      <c r="AB752" t="s">
        <v>3587</v>
      </c>
      <c r="AC752">
        <v>11</v>
      </c>
      <c r="AD752" t="s">
        <v>3571</v>
      </c>
      <c r="AE752" t="s">
        <v>3554</v>
      </c>
      <c r="AF752" t="s">
        <v>3587</v>
      </c>
      <c r="AG752">
        <v>12</v>
      </c>
      <c r="AH752" t="s">
        <v>3572</v>
      </c>
      <c r="AI752">
        <f t="shared" si="183"/>
        <v>52.119402985074629</v>
      </c>
      <c r="AJ752">
        <f t="shared" si="184"/>
        <v>52.119402985074629</v>
      </c>
      <c r="AK752">
        <f t="shared" si="185"/>
        <v>67</v>
      </c>
      <c r="AL752">
        <f t="shared" si="186"/>
        <v>67</v>
      </c>
      <c r="AM752" t="str">
        <f t="shared" si="187"/>
        <v/>
      </c>
      <c r="AN752" t="str">
        <f t="shared" si="188"/>
        <v/>
      </c>
      <c r="AO752" t="str">
        <f t="shared" si="189"/>
        <v/>
      </c>
      <c r="AP752" t="str">
        <f t="shared" si="190"/>
        <v/>
      </c>
    </row>
    <row r="753" spans="1:42" x14ac:dyDescent="0.3">
      <c r="A753" s="2">
        <v>45286</v>
      </c>
      <c r="B753" s="2">
        <v>45288</v>
      </c>
      <c r="C753">
        <v>2</v>
      </c>
      <c r="D753">
        <f t="shared" si="191"/>
        <v>43.666666666666664</v>
      </c>
      <c r="E753">
        <f t="shared" si="176"/>
        <v>43.666666666666664</v>
      </c>
      <c r="F753" t="str">
        <f t="shared" si="177"/>
        <v/>
      </c>
      <c r="G753" t="str">
        <f t="shared" si="178"/>
        <v/>
      </c>
      <c r="H753">
        <f t="shared" si="179"/>
        <v>47</v>
      </c>
      <c r="I753">
        <f t="shared" si="180"/>
        <v>47</v>
      </c>
      <c r="J753" t="str">
        <f t="shared" si="181"/>
        <v/>
      </c>
      <c r="K753" t="str">
        <f t="shared" si="182"/>
        <v/>
      </c>
      <c r="L753" t="s">
        <v>3538</v>
      </c>
      <c r="M753" t="s">
        <v>1082</v>
      </c>
      <c r="N753" t="s">
        <v>57</v>
      </c>
      <c r="O753" t="s">
        <v>51</v>
      </c>
      <c r="P753" t="s">
        <v>59</v>
      </c>
      <c r="Q753" t="s">
        <v>19</v>
      </c>
      <c r="R753" t="s">
        <v>42</v>
      </c>
      <c r="S753" t="s">
        <v>21</v>
      </c>
      <c r="T753" t="s">
        <v>21</v>
      </c>
      <c r="U753" t="s">
        <v>2247</v>
      </c>
      <c r="V753" t="s">
        <v>144</v>
      </c>
      <c r="W753">
        <v>103.7137716083748</v>
      </c>
      <c r="X753">
        <v>5.7395811772217424</v>
      </c>
      <c r="Y753">
        <v>361</v>
      </c>
      <c r="Z753" t="s">
        <v>3621</v>
      </c>
      <c r="AA753" t="s">
        <v>3554</v>
      </c>
      <c r="AB753" t="s">
        <v>3587</v>
      </c>
      <c r="AC753">
        <v>12</v>
      </c>
      <c r="AD753" t="s">
        <v>3572</v>
      </c>
      <c r="AE753" t="s">
        <v>3554</v>
      </c>
      <c r="AF753" t="s">
        <v>3587</v>
      </c>
      <c r="AG753">
        <v>12</v>
      </c>
      <c r="AH753" t="s">
        <v>3572</v>
      </c>
      <c r="AI753">
        <f t="shared" si="183"/>
        <v>52.119402985074629</v>
      </c>
      <c r="AJ753">
        <f t="shared" si="184"/>
        <v>52.119402985074629</v>
      </c>
      <c r="AK753" t="str">
        <f t="shared" si="185"/>
        <v/>
      </c>
      <c r="AL753" t="str">
        <f t="shared" si="186"/>
        <v/>
      </c>
      <c r="AM753">
        <f t="shared" si="187"/>
        <v>37.128205128205131</v>
      </c>
      <c r="AN753">
        <f t="shared" si="188"/>
        <v>37.128205128205131</v>
      </c>
      <c r="AO753" t="str">
        <f t="shared" si="189"/>
        <v/>
      </c>
      <c r="AP753" t="str">
        <f t="shared" si="190"/>
        <v/>
      </c>
    </row>
    <row r="754" spans="1:42" x14ac:dyDescent="0.3">
      <c r="A754" s="2">
        <v>45220</v>
      </c>
      <c r="B754" s="2">
        <v>45289</v>
      </c>
      <c r="C754">
        <v>69</v>
      </c>
      <c r="D754">
        <f t="shared" si="191"/>
        <v>44.2</v>
      </c>
      <c r="E754">
        <f t="shared" si="176"/>
        <v>44.2</v>
      </c>
      <c r="F754" t="str">
        <f t="shared" si="177"/>
        <v/>
      </c>
      <c r="G754" t="str">
        <f t="shared" si="178"/>
        <v/>
      </c>
      <c r="H754">
        <f t="shared" si="179"/>
        <v>42.714285714285715</v>
      </c>
      <c r="I754">
        <f t="shared" si="180"/>
        <v>42.714285714285715</v>
      </c>
      <c r="J754" t="str">
        <f t="shared" si="181"/>
        <v/>
      </c>
      <c r="K754" t="str">
        <f t="shared" si="182"/>
        <v/>
      </c>
      <c r="L754" t="s">
        <v>3537</v>
      </c>
      <c r="M754" t="s">
        <v>164</v>
      </c>
      <c r="N754" t="s">
        <v>118</v>
      </c>
      <c r="O754" t="s">
        <v>51</v>
      </c>
      <c r="P754" t="s">
        <v>59</v>
      </c>
      <c r="Q754" t="s">
        <v>92</v>
      </c>
      <c r="R754" t="s">
        <v>42</v>
      </c>
      <c r="S754" t="s">
        <v>22</v>
      </c>
      <c r="T754" t="s">
        <v>22</v>
      </c>
      <c r="V754" t="s">
        <v>30</v>
      </c>
      <c r="W754">
        <v>64.286549814097384</v>
      </c>
      <c r="X754">
        <v>6.4654627231568211</v>
      </c>
      <c r="Y754">
        <v>362</v>
      </c>
      <c r="Z754" t="s">
        <v>3758</v>
      </c>
      <c r="AA754" t="s">
        <v>3554</v>
      </c>
      <c r="AB754" t="s">
        <v>3587</v>
      </c>
      <c r="AC754">
        <v>10</v>
      </c>
      <c r="AD754" t="s">
        <v>3570</v>
      </c>
      <c r="AE754" t="s">
        <v>3554</v>
      </c>
      <c r="AF754" t="s">
        <v>3587</v>
      </c>
      <c r="AG754">
        <v>12</v>
      </c>
      <c r="AH754" t="s">
        <v>3572</v>
      </c>
      <c r="AI754">
        <f t="shared" si="183"/>
        <v>50.696969696969695</v>
      </c>
      <c r="AJ754">
        <f t="shared" si="184"/>
        <v>50.696969696969695</v>
      </c>
      <c r="AK754" t="str">
        <f t="shared" si="185"/>
        <v/>
      </c>
      <c r="AL754" t="str">
        <f t="shared" si="186"/>
        <v/>
      </c>
      <c r="AM754">
        <f t="shared" si="187"/>
        <v>33.473684210526315</v>
      </c>
      <c r="AN754">
        <f t="shared" si="188"/>
        <v>33.473684210526315</v>
      </c>
      <c r="AO754" t="str">
        <f t="shared" si="189"/>
        <v/>
      </c>
      <c r="AP754" t="str">
        <f t="shared" si="190"/>
        <v/>
      </c>
    </row>
    <row r="755" spans="1:42" x14ac:dyDescent="0.3">
      <c r="A755" s="2">
        <v>45250</v>
      </c>
      <c r="B755" s="2">
        <v>45289</v>
      </c>
      <c r="C755">
        <v>39</v>
      </c>
      <c r="D755">
        <f t="shared" si="191"/>
        <v>44.2</v>
      </c>
      <c r="E755">
        <f t="shared" si="176"/>
        <v>44.2</v>
      </c>
      <c r="F755">
        <f t="shared" si="177"/>
        <v>29.5</v>
      </c>
      <c r="G755">
        <f t="shared" si="178"/>
        <v>29.5</v>
      </c>
      <c r="H755" t="str">
        <f t="shared" si="179"/>
        <v/>
      </c>
      <c r="I755" t="str">
        <f t="shared" si="180"/>
        <v/>
      </c>
      <c r="J755" t="str">
        <f t="shared" si="181"/>
        <v/>
      </c>
      <c r="K755" t="str">
        <f t="shared" si="182"/>
        <v/>
      </c>
      <c r="L755" t="s">
        <v>3537</v>
      </c>
      <c r="M755" t="s">
        <v>870</v>
      </c>
      <c r="N755" t="s">
        <v>28</v>
      </c>
      <c r="O755" t="s">
        <v>58</v>
      </c>
      <c r="P755" t="s">
        <v>52</v>
      </c>
      <c r="Q755" t="s">
        <v>34</v>
      </c>
      <c r="R755" t="s">
        <v>20</v>
      </c>
      <c r="S755" t="s">
        <v>21</v>
      </c>
      <c r="T755" t="s">
        <v>3546</v>
      </c>
      <c r="U755" t="s">
        <v>1207</v>
      </c>
      <c r="V755" t="s">
        <v>30</v>
      </c>
      <c r="W755">
        <v>35.199523436980392</v>
      </c>
      <c r="X755">
        <v>5.6564046860830874</v>
      </c>
      <c r="Y755">
        <v>362</v>
      </c>
      <c r="Z755" t="s">
        <v>3758</v>
      </c>
      <c r="AA755" t="s">
        <v>3554</v>
      </c>
      <c r="AB755" t="s">
        <v>3587</v>
      </c>
      <c r="AC755">
        <v>11</v>
      </c>
      <c r="AD755" t="s">
        <v>3571</v>
      </c>
      <c r="AE755" t="s">
        <v>3554</v>
      </c>
      <c r="AF755" t="s">
        <v>3587</v>
      </c>
      <c r="AG755">
        <v>12</v>
      </c>
      <c r="AH755" t="s">
        <v>3572</v>
      </c>
      <c r="AI755">
        <f t="shared" si="183"/>
        <v>50.696969696969695</v>
      </c>
      <c r="AJ755">
        <f t="shared" si="184"/>
        <v>50.696969696969695</v>
      </c>
      <c r="AK755">
        <f t="shared" si="185"/>
        <v>65</v>
      </c>
      <c r="AL755">
        <f t="shared" si="186"/>
        <v>65</v>
      </c>
      <c r="AM755" t="str">
        <f t="shared" si="187"/>
        <v/>
      </c>
      <c r="AN755" t="str">
        <f t="shared" si="188"/>
        <v/>
      </c>
      <c r="AO755" t="str">
        <f t="shared" si="189"/>
        <v/>
      </c>
      <c r="AP755" t="str">
        <f t="shared" si="190"/>
        <v/>
      </c>
    </row>
    <row r="756" spans="1:42" x14ac:dyDescent="0.3">
      <c r="A756" s="2">
        <v>45281</v>
      </c>
      <c r="B756" s="2">
        <v>45290</v>
      </c>
      <c r="C756">
        <v>9</v>
      </c>
      <c r="D756">
        <f t="shared" si="191"/>
        <v>51.333333333333336</v>
      </c>
      <c r="E756">
        <f t="shared" si="176"/>
        <v>51.333333333333336</v>
      </c>
      <c r="F756" t="str">
        <f t="shared" si="177"/>
        <v/>
      </c>
      <c r="G756" t="str">
        <f t="shared" si="178"/>
        <v/>
      </c>
      <c r="H756">
        <f t="shared" si="179"/>
        <v>53.222222222222221</v>
      </c>
      <c r="I756">
        <f t="shared" si="180"/>
        <v>53.222222222222221</v>
      </c>
      <c r="J756" t="str">
        <f t="shared" si="181"/>
        <v/>
      </c>
      <c r="K756" t="str">
        <f t="shared" si="182"/>
        <v/>
      </c>
      <c r="L756" t="s">
        <v>3538</v>
      </c>
      <c r="M756" t="s">
        <v>3268</v>
      </c>
      <c r="N756" t="s">
        <v>80</v>
      </c>
      <c r="O756" t="s">
        <v>51</v>
      </c>
      <c r="P756" t="s">
        <v>52</v>
      </c>
      <c r="Q756" t="s">
        <v>92</v>
      </c>
      <c r="R756" t="s">
        <v>42</v>
      </c>
      <c r="S756" t="s">
        <v>22</v>
      </c>
      <c r="T756" t="s">
        <v>22</v>
      </c>
      <c r="V756" t="s">
        <v>144</v>
      </c>
      <c r="W756">
        <v>20.866708321852041</v>
      </c>
      <c r="X756">
        <v>5.1705641853564703</v>
      </c>
      <c r="Y756">
        <v>363</v>
      </c>
      <c r="Z756" t="s">
        <v>3919</v>
      </c>
      <c r="AA756" t="s">
        <v>3554</v>
      </c>
      <c r="AB756" t="s">
        <v>3587</v>
      </c>
      <c r="AC756">
        <v>12</v>
      </c>
      <c r="AD756" t="s">
        <v>3572</v>
      </c>
      <c r="AE756" t="s">
        <v>3554</v>
      </c>
      <c r="AF756" t="s">
        <v>3587</v>
      </c>
      <c r="AG756">
        <v>12</v>
      </c>
      <c r="AH756" t="s">
        <v>3572</v>
      </c>
      <c r="AI756">
        <f t="shared" si="183"/>
        <v>53</v>
      </c>
      <c r="AJ756">
        <f t="shared" si="184"/>
        <v>53</v>
      </c>
      <c r="AK756" t="str">
        <f t="shared" si="185"/>
        <v/>
      </c>
      <c r="AL756" t="str">
        <f t="shared" si="186"/>
        <v/>
      </c>
      <c r="AM756">
        <f t="shared" si="187"/>
        <v>37.153846153846153</v>
      </c>
      <c r="AN756">
        <f t="shared" si="188"/>
        <v>37.153846153846153</v>
      </c>
      <c r="AO756" t="str">
        <f t="shared" si="189"/>
        <v/>
      </c>
      <c r="AP756" t="str">
        <f t="shared" si="190"/>
        <v/>
      </c>
    </row>
    <row r="757" spans="1:42" x14ac:dyDescent="0.3">
      <c r="A757" s="2">
        <v>45209</v>
      </c>
      <c r="B757" s="2">
        <v>45290</v>
      </c>
      <c r="C757">
        <v>81</v>
      </c>
      <c r="D757">
        <f t="shared" si="191"/>
        <v>51.333333333333336</v>
      </c>
      <c r="E757">
        <f t="shared" si="176"/>
        <v>51.333333333333336</v>
      </c>
      <c r="F757">
        <f t="shared" si="177"/>
        <v>39.799999999999997</v>
      </c>
      <c r="G757">
        <f t="shared" si="178"/>
        <v>39.799999999999997</v>
      </c>
      <c r="H757" t="str">
        <f t="shared" si="179"/>
        <v/>
      </c>
      <c r="I757" t="str">
        <f t="shared" si="180"/>
        <v/>
      </c>
      <c r="J757" t="str">
        <f t="shared" si="181"/>
        <v/>
      </c>
      <c r="K757" t="str">
        <f t="shared" si="182"/>
        <v/>
      </c>
      <c r="L757" t="s">
        <v>3537</v>
      </c>
      <c r="M757" t="s">
        <v>2091</v>
      </c>
      <c r="N757" t="s">
        <v>157</v>
      </c>
      <c r="O757" t="s">
        <v>58</v>
      </c>
      <c r="P757" t="s">
        <v>119</v>
      </c>
      <c r="Q757" t="s">
        <v>120</v>
      </c>
      <c r="R757" t="s">
        <v>20</v>
      </c>
      <c r="S757" t="s">
        <v>21</v>
      </c>
      <c r="T757" t="s">
        <v>21</v>
      </c>
      <c r="U757" t="s">
        <v>2121</v>
      </c>
      <c r="V757" t="s">
        <v>76</v>
      </c>
      <c r="W757">
        <v>20.530584131161309</v>
      </c>
      <c r="X757">
        <v>4.0660098441402406</v>
      </c>
      <c r="Y757">
        <v>363</v>
      </c>
      <c r="Z757" t="s">
        <v>3919</v>
      </c>
      <c r="AA757" t="s">
        <v>3554</v>
      </c>
      <c r="AB757" t="s">
        <v>3587</v>
      </c>
      <c r="AC757">
        <v>10</v>
      </c>
      <c r="AD757" t="s">
        <v>3570</v>
      </c>
      <c r="AE757" t="s">
        <v>3554</v>
      </c>
      <c r="AF757" t="s">
        <v>3587</v>
      </c>
      <c r="AG757">
        <v>12</v>
      </c>
      <c r="AH757" t="s">
        <v>3572</v>
      </c>
      <c r="AI757">
        <f t="shared" si="183"/>
        <v>53</v>
      </c>
      <c r="AJ757">
        <f t="shared" si="184"/>
        <v>53</v>
      </c>
      <c r="AK757">
        <f t="shared" si="185"/>
        <v>66.066666666666663</v>
      </c>
      <c r="AL757">
        <f t="shared" si="186"/>
        <v>66.066666666666663</v>
      </c>
      <c r="AM757" t="str">
        <f t="shared" si="187"/>
        <v/>
      </c>
      <c r="AN757" t="str">
        <f t="shared" si="188"/>
        <v/>
      </c>
      <c r="AO757" t="str">
        <f t="shared" si="189"/>
        <v/>
      </c>
      <c r="AP757" t="str">
        <f t="shared" si="190"/>
        <v/>
      </c>
    </row>
    <row r="758" spans="1:42" x14ac:dyDescent="0.3">
      <c r="A758" s="2">
        <v>45119</v>
      </c>
      <c r="B758" s="2">
        <v>45290</v>
      </c>
      <c r="C758">
        <v>171</v>
      </c>
      <c r="D758">
        <f t="shared" si="191"/>
        <v>51.333333333333336</v>
      </c>
      <c r="E758">
        <f t="shared" si="176"/>
        <v>51.333333333333336</v>
      </c>
      <c r="F758" t="str">
        <f t="shared" si="177"/>
        <v/>
      </c>
      <c r="G758" t="str">
        <f t="shared" si="178"/>
        <v/>
      </c>
      <c r="H758">
        <f t="shared" si="179"/>
        <v>53.222222222222221</v>
      </c>
      <c r="I758">
        <f t="shared" si="180"/>
        <v>53.222222222222221</v>
      </c>
      <c r="J758" t="str">
        <f t="shared" si="181"/>
        <v/>
      </c>
      <c r="K758" t="str">
        <f t="shared" si="182"/>
        <v/>
      </c>
      <c r="L758" t="s">
        <v>3540</v>
      </c>
      <c r="M758" t="s">
        <v>1913</v>
      </c>
      <c r="N758" t="s">
        <v>157</v>
      </c>
      <c r="O758" t="s">
        <v>33</v>
      </c>
      <c r="P758" t="s">
        <v>52</v>
      </c>
      <c r="Q758" t="s">
        <v>34</v>
      </c>
      <c r="R758" t="s">
        <v>42</v>
      </c>
      <c r="S758" t="s">
        <v>21</v>
      </c>
      <c r="T758" t="s">
        <v>3546</v>
      </c>
      <c r="U758" t="s">
        <v>3282</v>
      </c>
      <c r="V758" t="s">
        <v>30</v>
      </c>
      <c r="W758">
        <v>33.307192285563438</v>
      </c>
      <c r="X758">
        <v>4.6314587925830208</v>
      </c>
      <c r="Y758">
        <v>363</v>
      </c>
      <c r="Z758" t="s">
        <v>3919</v>
      </c>
      <c r="AA758" t="s">
        <v>3554</v>
      </c>
      <c r="AB758" t="s">
        <v>3586</v>
      </c>
      <c r="AC758">
        <v>7</v>
      </c>
      <c r="AD758" t="s">
        <v>3567</v>
      </c>
      <c r="AE758" t="s">
        <v>3554</v>
      </c>
      <c r="AF758" t="s">
        <v>3587</v>
      </c>
      <c r="AG758">
        <v>12</v>
      </c>
      <c r="AH758" t="s">
        <v>3572</v>
      </c>
      <c r="AI758">
        <f t="shared" si="183"/>
        <v>53</v>
      </c>
      <c r="AJ758">
        <f t="shared" si="184"/>
        <v>53</v>
      </c>
      <c r="AK758" t="str">
        <f t="shared" si="185"/>
        <v/>
      </c>
      <c r="AL758" t="str">
        <f t="shared" si="186"/>
        <v/>
      </c>
      <c r="AM758">
        <f t="shared" si="187"/>
        <v>37.153846153846153</v>
      </c>
      <c r="AN758">
        <f t="shared" si="188"/>
        <v>37.153846153846153</v>
      </c>
      <c r="AO758" t="str">
        <f t="shared" si="189"/>
        <v/>
      </c>
      <c r="AP758" t="str">
        <f t="shared" si="190"/>
        <v/>
      </c>
    </row>
    <row r="759" spans="1:42" x14ac:dyDescent="0.3">
      <c r="A759" s="2">
        <v>45289</v>
      </c>
      <c r="B759" s="2">
        <v>45291</v>
      </c>
      <c r="C759">
        <v>2</v>
      </c>
      <c r="D759">
        <f t="shared" si="191"/>
        <v>48.81818181818182</v>
      </c>
      <c r="E759">
        <f t="shared" si="176"/>
        <v>48.81818181818182</v>
      </c>
      <c r="F759" t="str">
        <f t="shared" si="177"/>
        <v/>
      </c>
      <c r="G759" t="str">
        <f t="shared" si="178"/>
        <v/>
      </c>
      <c r="H759" t="str">
        <f t="shared" si="179"/>
        <v/>
      </c>
      <c r="I759" t="str">
        <f t="shared" si="180"/>
        <v/>
      </c>
      <c r="J759">
        <f t="shared" si="181"/>
        <v>47</v>
      </c>
      <c r="K759">
        <f t="shared" si="182"/>
        <v>47</v>
      </c>
      <c r="L759" t="s">
        <v>3538</v>
      </c>
      <c r="M759" t="s">
        <v>2414</v>
      </c>
      <c r="N759" t="s">
        <v>118</v>
      </c>
      <c r="O759" t="s">
        <v>17</v>
      </c>
      <c r="P759" t="s">
        <v>18</v>
      </c>
      <c r="Q759" t="s">
        <v>19</v>
      </c>
      <c r="R759" t="s">
        <v>35</v>
      </c>
      <c r="S759" t="s">
        <v>22</v>
      </c>
      <c r="T759" t="s">
        <v>22</v>
      </c>
      <c r="V759" t="s">
        <v>63</v>
      </c>
      <c r="W759">
        <v>81.356313052280768</v>
      </c>
      <c r="X759">
        <v>6.6487468174951978</v>
      </c>
      <c r="Y759">
        <v>364</v>
      </c>
      <c r="Z759" t="s">
        <v>3903</v>
      </c>
      <c r="AA759" t="s">
        <v>3554</v>
      </c>
      <c r="AB759" t="s">
        <v>3587</v>
      </c>
      <c r="AC759">
        <v>12</v>
      </c>
      <c r="AD759" t="s">
        <v>3572</v>
      </c>
      <c r="AE759" t="s">
        <v>3554</v>
      </c>
      <c r="AF759" t="s">
        <v>3587</v>
      </c>
      <c r="AG759">
        <v>12</v>
      </c>
      <c r="AH759" t="s">
        <v>3572</v>
      </c>
      <c r="AI759">
        <f t="shared" si="183"/>
        <v>52.732394366197184</v>
      </c>
      <c r="AJ759">
        <f t="shared" si="184"/>
        <v>52.732394366197184</v>
      </c>
      <c r="AK759" t="str">
        <f t="shared" si="185"/>
        <v/>
      </c>
      <c r="AL759" t="str">
        <f t="shared" si="186"/>
        <v/>
      </c>
      <c r="AM759" t="str">
        <f t="shared" si="187"/>
        <v/>
      </c>
      <c r="AN759" t="str">
        <f t="shared" si="188"/>
        <v/>
      </c>
      <c r="AO759">
        <f t="shared" si="189"/>
        <v>75</v>
      </c>
      <c r="AP759">
        <f t="shared" si="190"/>
        <v>75</v>
      </c>
    </row>
    <row r="760" spans="1:42" x14ac:dyDescent="0.3">
      <c r="A760" s="2">
        <v>45257</v>
      </c>
      <c r="B760" s="2">
        <v>45291</v>
      </c>
      <c r="C760">
        <v>34</v>
      </c>
      <c r="D760">
        <f t="shared" si="191"/>
        <v>48.81818181818182</v>
      </c>
      <c r="E760">
        <f t="shared" si="176"/>
        <v>48.81818181818182</v>
      </c>
      <c r="F760" t="str">
        <f t="shared" si="177"/>
        <v/>
      </c>
      <c r="G760" t="str">
        <f t="shared" si="178"/>
        <v/>
      </c>
      <c r="H760" t="str">
        <f t="shared" si="179"/>
        <v/>
      </c>
      <c r="I760" t="str">
        <f t="shared" si="180"/>
        <v/>
      </c>
      <c r="J760">
        <f t="shared" si="181"/>
        <v>47</v>
      </c>
      <c r="K760">
        <f t="shared" si="182"/>
        <v>47</v>
      </c>
      <c r="L760" t="s">
        <v>3537</v>
      </c>
      <c r="M760" t="s">
        <v>357</v>
      </c>
      <c r="N760" t="s">
        <v>118</v>
      </c>
      <c r="O760" t="s">
        <v>33</v>
      </c>
      <c r="P760" t="s">
        <v>18</v>
      </c>
      <c r="Q760" t="s">
        <v>19</v>
      </c>
      <c r="R760" t="s">
        <v>35</v>
      </c>
      <c r="S760" t="s">
        <v>21</v>
      </c>
      <c r="T760" t="s">
        <v>3546</v>
      </c>
      <c r="U760" t="s">
        <v>1691</v>
      </c>
      <c r="V760" t="s">
        <v>24</v>
      </c>
      <c r="W760">
        <v>70.300217190938511</v>
      </c>
      <c r="X760">
        <v>7.1913159938241087</v>
      </c>
      <c r="Y760">
        <v>364</v>
      </c>
      <c r="Z760" t="s">
        <v>3903</v>
      </c>
      <c r="AA760" t="s">
        <v>3554</v>
      </c>
      <c r="AB760" t="s">
        <v>3587</v>
      </c>
      <c r="AC760">
        <v>11</v>
      </c>
      <c r="AD760" t="s">
        <v>3571</v>
      </c>
      <c r="AE760" t="s">
        <v>3554</v>
      </c>
      <c r="AF760" t="s">
        <v>3587</v>
      </c>
      <c r="AG760">
        <v>12</v>
      </c>
      <c r="AH760" t="s">
        <v>3572</v>
      </c>
      <c r="AI760">
        <f t="shared" si="183"/>
        <v>52.732394366197184</v>
      </c>
      <c r="AJ760">
        <f t="shared" si="184"/>
        <v>52.732394366197184</v>
      </c>
      <c r="AK760" t="str">
        <f t="shared" si="185"/>
        <v/>
      </c>
      <c r="AL760" t="str">
        <f t="shared" si="186"/>
        <v/>
      </c>
      <c r="AM760" t="str">
        <f t="shared" si="187"/>
        <v/>
      </c>
      <c r="AN760" t="str">
        <f t="shared" si="188"/>
        <v/>
      </c>
      <c r="AO760">
        <f t="shared" si="189"/>
        <v>75</v>
      </c>
      <c r="AP760">
        <f t="shared" si="190"/>
        <v>75</v>
      </c>
    </row>
    <row r="761" spans="1:42" x14ac:dyDescent="0.3">
      <c r="A761" s="2">
        <v>45252</v>
      </c>
      <c r="B761" s="2">
        <v>45291</v>
      </c>
      <c r="C761">
        <v>39</v>
      </c>
      <c r="D761">
        <f t="shared" si="191"/>
        <v>48.81818181818182</v>
      </c>
      <c r="E761">
        <f t="shared" si="176"/>
        <v>48.81818181818182</v>
      </c>
      <c r="F761">
        <f t="shared" si="177"/>
        <v>44.714285714285715</v>
      </c>
      <c r="G761">
        <f t="shared" si="178"/>
        <v>44.714285714285715</v>
      </c>
      <c r="H761" t="str">
        <f t="shared" si="179"/>
        <v/>
      </c>
      <c r="I761" t="str">
        <f t="shared" si="180"/>
        <v/>
      </c>
      <c r="J761" t="str">
        <f t="shared" si="181"/>
        <v/>
      </c>
      <c r="K761" t="str">
        <f t="shared" si="182"/>
        <v/>
      </c>
      <c r="L761" t="s">
        <v>3537</v>
      </c>
      <c r="M761" t="s">
        <v>455</v>
      </c>
      <c r="N761" t="s">
        <v>16</v>
      </c>
      <c r="O761" t="s">
        <v>58</v>
      </c>
      <c r="P761" t="s">
        <v>119</v>
      </c>
      <c r="Q761" t="s">
        <v>120</v>
      </c>
      <c r="R761" t="s">
        <v>20</v>
      </c>
      <c r="S761" t="s">
        <v>21</v>
      </c>
      <c r="T761" t="s">
        <v>3546</v>
      </c>
      <c r="U761" t="s">
        <v>456</v>
      </c>
      <c r="V761" t="s">
        <v>144</v>
      </c>
      <c r="W761">
        <v>76.773201611578642</v>
      </c>
      <c r="X761">
        <v>6.730025936077733</v>
      </c>
      <c r="Y761">
        <v>364</v>
      </c>
      <c r="Z761" t="s">
        <v>3903</v>
      </c>
      <c r="AA761" t="s">
        <v>3554</v>
      </c>
      <c r="AB761" t="s">
        <v>3587</v>
      </c>
      <c r="AC761">
        <v>11</v>
      </c>
      <c r="AD761" t="s">
        <v>3571</v>
      </c>
      <c r="AE761" t="s">
        <v>3554</v>
      </c>
      <c r="AF761" t="s">
        <v>3587</v>
      </c>
      <c r="AG761">
        <v>12</v>
      </c>
      <c r="AH761" t="s">
        <v>3572</v>
      </c>
      <c r="AI761">
        <f t="shared" si="183"/>
        <v>52.732394366197184</v>
      </c>
      <c r="AJ761">
        <f t="shared" si="184"/>
        <v>52.732394366197184</v>
      </c>
      <c r="AK761">
        <f t="shared" si="185"/>
        <v>65</v>
      </c>
      <c r="AL761">
        <f t="shared" si="186"/>
        <v>65</v>
      </c>
      <c r="AM761" t="str">
        <f t="shared" si="187"/>
        <v/>
      </c>
      <c r="AN761" t="str">
        <f t="shared" si="188"/>
        <v/>
      </c>
      <c r="AO761" t="str">
        <f t="shared" si="189"/>
        <v/>
      </c>
      <c r="AP761" t="str">
        <f t="shared" si="190"/>
        <v/>
      </c>
    </row>
    <row r="762" spans="1:42" x14ac:dyDescent="0.3">
      <c r="A762" s="2">
        <v>45216</v>
      </c>
      <c r="B762" s="2">
        <v>45291</v>
      </c>
      <c r="C762">
        <v>75</v>
      </c>
      <c r="D762">
        <f t="shared" si="191"/>
        <v>48.81818181818182</v>
      </c>
      <c r="E762">
        <f t="shared" si="176"/>
        <v>48.81818181818182</v>
      </c>
      <c r="F762">
        <f t="shared" si="177"/>
        <v>44.714285714285715</v>
      </c>
      <c r="G762">
        <f t="shared" si="178"/>
        <v>44.714285714285715</v>
      </c>
      <c r="H762" t="str">
        <f t="shared" si="179"/>
        <v/>
      </c>
      <c r="I762" t="str">
        <f t="shared" si="180"/>
        <v/>
      </c>
      <c r="J762" t="str">
        <f t="shared" si="181"/>
        <v/>
      </c>
      <c r="K762" t="str">
        <f t="shared" si="182"/>
        <v/>
      </c>
      <c r="L762" t="s">
        <v>3537</v>
      </c>
      <c r="M762" t="s">
        <v>3000</v>
      </c>
      <c r="N762" t="s">
        <v>118</v>
      </c>
      <c r="O762" t="s">
        <v>58</v>
      </c>
      <c r="P762" t="s">
        <v>52</v>
      </c>
      <c r="Q762" t="s">
        <v>92</v>
      </c>
      <c r="R762" t="s">
        <v>20</v>
      </c>
      <c r="S762" t="s">
        <v>21</v>
      </c>
      <c r="T762" t="s">
        <v>3546</v>
      </c>
      <c r="U762" t="s">
        <v>3344</v>
      </c>
      <c r="V762" t="s">
        <v>54</v>
      </c>
      <c r="W762">
        <v>89.273645867095695</v>
      </c>
      <c r="X762">
        <v>7.2117689129118876</v>
      </c>
      <c r="Y762">
        <v>364</v>
      </c>
      <c r="Z762" t="s">
        <v>3903</v>
      </c>
      <c r="AA762" t="s">
        <v>3554</v>
      </c>
      <c r="AB762" t="s">
        <v>3587</v>
      </c>
      <c r="AC762">
        <v>10</v>
      </c>
      <c r="AD762" t="s">
        <v>3570</v>
      </c>
      <c r="AE762" t="s">
        <v>3554</v>
      </c>
      <c r="AF762" t="s">
        <v>3587</v>
      </c>
      <c r="AG762">
        <v>12</v>
      </c>
      <c r="AH762" t="s">
        <v>3572</v>
      </c>
      <c r="AI762">
        <f t="shared" si="183"/>
        <v>52.732394366197184</v>
      </c>
      <c r="AJ762">
        <f t="shared" si="184"/>
        <v>52.732394366197184</v>
      </c>
      <c r="AK762">
        <f t="shared" si="185"/>
        <v>65</v>
      </c>
      <c r="AL762">
        <f t="shared" si="186"/>
        <v>65</v>
      </c>
      <c r="AM762" t="str">
        <f t="shared" si="187"/>
        <v/>
      </c>
      <c r="AN762" t="str">
        <f t="shared" si="188"/>
        <v/>
      </c>
      <c r="AO762" t="str">
        <f t="shared" si="189"/>
        <v/>
      </c>
      <c r="AP762" t="str">
        <f t="shared" si="190"/>
        <v/>
      </c>
    </row>
    <row r="763" spans="1:42" x14ac:dyDescent="0.3">
      <c r="A763" s="2">
        <v>45205</v>
      </c>
      <c r="B763" s="2">
        <v>45292</v>
      </c>
      <c r="C763">
        <v>87</v>
      </c>
      <c r="D763">
        <f t="shared" si="191"/>
        <v>46.571428571428569</v>
      </c>
      <c r="E763">
        <f t="shared" si="176"/>
        <v>46.571428571428569</v>
      </c>
      <c r="F763" t="str">
        <f t="shared" si="177"/>
        <v/>
      </c>
      <c r="G763" t="str">
        <f t="shared" si="178"/>
        <v/>
      </c>
      <c r="H763">
        <f t="shared" si="179"/>
        <v>54.444444444444443</v>
      </c>
      <c r="I763">
        <f t="shared" si="180"/>
        <v>54.444444444444443</v>
      </c>
      <c r="J763" t="str">
        <f t="shared" si="181"/>
        <v/>
      </c>
      <c r="K763" t="str">
        <f t="shared" si="182"/>
        <v/>
      </c>
      <c r="L763" t="s">
        <v>3537</v>
      </c>
      <c r="M763" t="s">
        <v>349</v>
      </c>
      <c r="N763" t="s">
        <v>118</v>
      </c>
      <c r="O763" t="s">
        <v>33</v>
      </c>
      <c r="P763" t="s">
        <v>18</v>
      </c>
      <c r="Q763" t="s">
        <v>19</v>
      </c>
      <c r="R763" t="s">
        <v>42</v>
      </c>
      <c r="S763" t="s">
        <v>22</v>
      </c>
      <c r="T763" t="s">
        <v>22</v>
      </c>
      <c r="V763" t="s">
        <v>30</v>
      </c>
      <c r="W763">
        <v>70.978346625942578</v>
      </c>
      <c r="X763">
        <v>6.0287173019952549</v>
      </c>
      <c r="Y763">
        <v>0</v>
      </c>
      <c r="Z763" t="s">
        <v>3610</v>
      </c>
      <c r="AA763" t="s">
        <v>3554</v>
      </c>
      <c r="AB763" t="s">
        <v>3587</v>
      </c>
      <c r="AC763">
        <v>10</v>
      </c>
      <c r="AD763" t="s">
        <v>3570</v>
      </c>
      <c r="AE763" t="s">
        <v>3555</v>
      </c>
      <c r="AF763" t="s">
        <v>3584</v>
      </c>
      <c r="AG763">
        <v>1</v>
      </c>
      <c r="AH763" t="s">
        <v>3561</v>
      </c>
      <c r="AI763">
        <f t="shared" si="183"/>
        <v>54.942857142857143</v>
      </c>
      <c r="AJ763">
        <f t="shared" si="184"/>
        <v>54.942857142857143</v>
      </c>
      <c r="AK763" t="str">
        <f t="shared" si="185"/>
        <v/>
      </c>
      <c r="AL763" t="str">
        <f t="shared" si="186"/>
        <v/>
      </c>
      <c r="AM763">
        <f t="shared" si="187"/>
        <v>40.054054054054056</v>
      </c>
      <c r="AN763">
        <f t="shared" si="188"/>
        <v>40.054054054054056</v>
      </c>
      <c r="AO763" t="str">
        <f t="shared" si="189"/>
        <v/>
      </c>
      <c r="AP763" t="str">
        <f t="shared" si="190"/>
        <v/>
      </c>
    </row>
    <row r="764" spans="1:42" x14ac:dyDescent="0.3">
      <c r="A764" s="2">
        <v>45230</v>
      </c>
      <c r="B764" s="2">
        <v>45292</v>
      </c>
      <c r="C764">
        <v>62</v>
      </c>
      <c r="D764">
        <f t="shared" si="191"/>
        <v>46.571428571428569</v>
      </c>
      <c r="E764">
        <f t="shared" si="176"/>
        <v>46.571428571428569</v>
      </c>
      <c r="F764" t="str">
        <f t="shared" si="177"/>
        <v/>
      </c>
      <c r="G764" t="str">
        <f t="shared" si="178"/>
        <v/>
      </c>
      <c r="H764" t="str">
        <f t="shared" si="179"/>
        <v/>
      </c>
      <c r="I764" t="str">
        <f t="shared" si="180"/>
        <v/>
      </c>
      <c r="J764">
        <f t="shared" si="181"/>
        <v>35</v>
      </c>
      <c r="K764">
        <f t="shared" si="182"/>
        <v>35</v>
      </c>
      <c r="L764" t="s">
        <v>3537</v>
      </c>
      <c r="M764" t="s">
        <v>1742</v>
      </c>
      <c r="N764" t="s">
        <v>157</v>
      </c>
      <c r="O764" t="s">
        <v>17</v>
      </c>
      <c r="P764" t="s">
        <v>40</v>
      </c>
      <c r="Q764" t="s">
        <v>41</v>
      </c>
      <c r="R764" t="s">
        <v>35</v>
      </c>
      <c r="S764" t="s">
        <v>22</v>
      </c>
      <c r="T764" t="s">
        <v>22</v>
      </c>
      <c r="V764" t="s">
        <v>30</v>
      </c>
      <c r="W764">
        <v>31.128299772576391</v>
      </c>
      <c r="X764">
        <v>4.4157751035233206</v>
      </c>
      <c r="Y764">
        <v>0</v>
      </c>
      <c r="Z764" t="s">
        <v>3610</v>
      </c>
      <c r="AA764" t="s">
        <v>3554</v>
      </c>
      <c r="AB764" t="s">
        <v>3587</v>
      </c>
      <c r="AC764">
        <v>10</v>
      </c>
      <c r="AD764" t="s">
        <v>3570</v>
      </c>
      <c r="AE764" t="s">
        <v>3555</v>
      </c>
      <c r="AF764" t="s">
        <v>3584</v>
      </c>
      <c r="AG764">
        <v>1</v>
      </c>
      <c r="AH764" t="s">
        <v>3561</v>
      </c>
      <c r="AI764">
        <f t="shared" si="183"/>
        <v>54.942857142857143</v>
      </c>
      <c r="AJ764">
        <f t="shared" si="184"/>
        <v>54.942857142857143</v>
      </c>
      <c r="AK764" t="str">
        <f t="shared" si="185"/>
        <v/>
      </c>
      <c r="AL764" t="str">
        <f t="shared" si="186"/>
        <v/>
      </c>
      <c r="AM764" t="str">
        <f t="shared" si="187"/>
        <v/>
      </c>
      <c r="AN764" t="str">
        <f t="shared" si="188"/>
        <v/>
      </c>
      <c r="AO764">
        <f t="shared" si="189"/>
        <v>74.235294117647058</v>
      </c>
      <c r="AP764">
        <f t="shared" si="190"/>
        <v>74.235294117647058</v>
      </c>
    </row>
    <row r="765" spans="1:42" x14ac:dyDescent="0.3">
      <c r="A765" s="2">
        <v>45288</v>
      </c>
      <c r="B765" s="2">
        <v>45293</v>
      </c>
      <c r="C765">
        <v>5</v>
      </c>
      <c r="D765">
        <f t="shared" si="191"/>
        <v>45.842105263157897</v>
      </c>
      <c r="E765">
        <f t="shared" si="176"/>
        <v>45.842105263157897</v>
      </c>
      <c r="F765" t="str">
        <f t="shared" si="177"/>
        <v/>
      </c>
      <c r="G765" t="str">
        <f t="shared" si="178"/>
        <v/>
      </c>
      <c r="H765" t="str">
        <f t="shared" si="179"/>
        <v/>
      </c>
      <c r="I765" t="str">
        <f t="shared" si="180"/>
        <v/>
      </c>
      <c r="J765">
        <f t="shared" si="181"/>
        <v>25.75</v>
      </c>
      <c r="K765">
        <f t="shared" si="182"/>
        <v>25.75</v>
      </c>
      <c r="L765" t="s">
        <v>3538</v>
      </c>
      <c r="M765" t="s">
        <v>1838</v>
      </c>
      <c r="N765" t="s">
        <v>16</v>
      </c>
      <c r="O765" t="s">
        <v>46</v>
      </c>
      <c r="P765" t="s">
        <v>40</v>
      </c>
      <c r="Q765" t="s">
        <v>41</v>
      </c>
      <c r="R765" t="s">
        <v>35</v>
      </c>
      <c r="S765" t="s">
        <v>22</v>
      </c>
      <c r="T765" t="s">
        <v>22</v>
      </c>
      <c r="V765" t="s">
        <v>144</v>
      </c>
      <c r="W765">
        <v>89.382838059759976</v>
      </c>
      <c r="X765">
        <v>5.5740152694309852</v>
      </c>
      <c r="Y765">
        <v>1</v>
      </c>
      <c r="Z765" t="s">
        <v>3808</v>
      </c>
      <c r="AA765" t="s">
        <v>3554</v>
      </c>
      <c r="AB765" t="s">
        <v>3587</v>
      </c>
      <c r="AC765">
        <v>12</v>
      </c>
      <c r="AD765" t="s">
        <v>3572</v>
      </c>
      <c r="AE765" t="s">
        <v>3555</v>
      </c>
      <c r="AF765" t="s">
        <v>3584</v>
      </c>
      <c r="AG765">
        <v>1</v>
      </c>
      <c r="AH765" t="s">
        <v>3561</v>
      </c>
      <c r="AI765">
        <f t="shared" si="183"/>
        <v>55.652173913043477</v>
      </c>
      <c r="AJ765">
        <f t="shared" si="184"/>
        <v>55.652173913043477</v>
      </c>
      <c r="AK765" t="str">
        <f t="shared" si="185"/>
        <v/>
      </c>
      <c r="AL765" t="str">
        <f t="shared" si="186"/>
        <v/>
      </c>
      <c r="AM765" t="str">
        <f t="shared" si="187"/>
        <v/>
      </c>
      <c r="AN765" t="str">
        <f t="shared" si="188"/>
        <v/>
      </c>
      <c r="AO765">
        <f t="shared" si="189"/>
        <v>70.388888888888886</v>
      </c>
      <c r="AP765">
        <f t="shared" si="190"/>
        <v>70.388888888888886</v>
      </c>
    </row>
    <row r="766" spans="1:42" x14ac:dyDescent="0.3">
      <c r="A766" s="2">
        <v>45286</v>
      </c>
      <c r="B766" s="2">
        <v>45293</v>
      </c>
      <c r="C766">
        <v>7</v>
      </c>
      <c r="D766">
        <f t="shared" si="191"/>
        <v>45.842105263157897</v>
      </c>
      <c r="E766">
        <f t="shared" si="176"/>
        <v>45.842105263157897</v>
      </c>
      <c r="F766" t="str">
        <f t="shared" si="177"/>
        <v/>
      </c>
      <c r="G766" t="str">
        <f t="shared" si="178"/>
        <v/>
      </c>
      <c r="H766">
        <f t="shared" si="179"/>
        <v>49.7</v>
      </c>
      <c r="I766">
        <f t="shared" si="180"/>
        <v>49.7</v>
      </c>
      <c r="J766" t="str">
        <f t="shared" si="181"/>
        <v/>
      </c>
      <c r="K766" t="str">
        <f t="shared" si="182"/>
        <v/>
      </c>
      <c r="L766" t="s">
        <v>3538</v>
      </c>
      <c r="M766" t="s">
        <v>1905</v>
      </c>
      <c r="N766" t="s">
        <v>80</v>
      </c>
      <c r="O766" t="s">
        <v>17</v>
      </c>
      <c r="P766" t="s">
        <v>40</v>
      </c>
      <c r="Q766" t="s">
        <v>41</v>
      </c>
      <c r="R766" t="s">
        <v>42</v>
      </c>
      <c r="S766" t="s">
        <v>22</v>
      </c>
      <c r="T766" t="s">
        <v>22</v>
      </c>
      <c r="V766" t="s">
        <v>76</v>
      </c>
      <c r="W766">
        <v>26.77786467855174</v>
      </c>
      <c r="X766">
        <v>4.2556937673724633</v>
      </c>
      <c r="Y766">
        <v>1</v>
      </c>
      <c r="Z766" t="s">
        <v>3808</v>
      </c>
      <c r="AA766" t="s">
        <v>3554</v>
      </c>
      <c r="AB766" t="s">
        <v>3587</v>
      </c>
      <c r="AC766">
        <v>12</v>
      </c>
      <c r="AD766" t="s">
        <v>3572</v>
      </c>
      <c r="AE766" t="s">
        <v>3555</v>
      </c>
      <c r="AF766" t="s">
        <v>3584</v>
      </c>
      <c r="AG766">
        <v>1</v>
      </c>
      <c r="AH766" t="s">
        <v>3561</v>
      </c>
      <c r="AI766">
        <f t="shared" si="183"/>
        <v>55.652173913043477</v>
      </c>
      <c r="AJ766">
        <f t="shared" si="184"/>
        <v>55.652173913043477</v>
      </c>
      <c r="AK766" t="str">
        <f t="shared" si="185"/>
        <v/>
      </c>
      <c r="AL766" t="str">
        <f t="shared" si="186"/>
        <v/>
      </c>
      <c r="AM766">
        <f t="shared" si="187"/>
        <v>41</v>
      </c>
      <c r="AN766">
        <f t="shared" si="188"/>
        <v>41</v>
      </c>
      <c r="AO766" t="str">
        <f t="shared" si="189"/>
        <v/>
      </c>
      <c r="AP766" t="str">
        <f t="shared" si="190"/>
        <v/>
      </c>
    </row>
    <row r="767" spans="1:42" x14ac:dyDescent="0.3">
      <c r="A767" s="2">
        <v>45268</v>
      </c>
      <c r="B767" s="2">
        <v>45295</v>
      </c>
      <c r="C767">
        <v>27</v>
      </c>
      <c r="D767">
        <f t="shared" si="191"/>
        <v>48.875</v>
      </c>
      <c r="E767">
        <f t="shared" si="176"/>
        <v>48.875</v>
      </c>
      <c r="F767" t="str">
        <f t="shared" si="177"/>
        <v/>
      </c>
      <c r="G767" t="str">
        <f t="shared" si="178"/>
        <v/>
      </c>
      <c r="H767" t="str">
        <f t="shared" si="179"/>
        <v/>
      </c>
      <c r="I767" t="str">
        <f t="shared" si="180"/>
        <v/>
      </c>
      <c r="J767">
        <f t="shared" si="181"/>
        <v>33.666666666666664</v>
      </c>
      <c r="K767">
        <f t="shared" si="182"/>
        <v>33.666666666666664</v>
      </c>
      <c r="L767" t="s">
        <v>3538</v>
      </c>
      <c r="M767" t="s">
        <v>1887</v>
      </c>
      <c r="N767" t="s">
        <v>103</v>
      </c>
      <c r="O767" t="s">
        <v>17</v>
      </c>
      <c r="P767" t="s">
        <v>18</v>
      </c>
      <c r="Q767" t="s">
        <v>34</v>
      </c>
      <c r="R767" t="s">
        <v>35</v>
      </c>
      <c r="S767" t="s">
        <v>22</v>
      </c>
      <c r="T767" t="s">
        <v>22</v>
      </c>
      <c r="V767" t="s">
        <v>63</v>
      </c>
      <c r="W767">
        <v>111.0419146640415</v>
      </c>
      <c r="X767">
        <v>7.2670594215217896</v>
      </c>
      <c r="Y767">
        <v>3</v>
      </c>
      <c r="Z767" t="s">
        <v>3916</v>
      </c>
      <c r="AA767" t="s">
        <v>3554</v>
      </c>
      <c r="AB767" t="s">
        <v>3587</v>
      </c>
      <c r="AC767">
        <v>12</v>
      </c>
      <c r="AD767" t="s">
        <v>3572</v>
      </c>
      <c r="AE767" t="s">
        <v>3555</v>
      </c>
      <c r="AF767" t="s">
        <v>3584</v>
      </c>
      <c r="AG767">
        <v>1</v>
      </c>
      <c r="AH767" t="s">
        <v>3561</v>
      </c>
      <c r="AI767">
        <f t="shared" si="183"/>
        <v>53.626865671641788</v>
      </c>
      <c r="AJ767">
        <f t="shared" si="184"/>
        <v>53.626865671641788</v>
      </c>
      <c r="AK767" t="str">
        <f t="shared" si="185"/>
        <v/>
      </c>
      <c r="AL767" t="str">
        <f t="shared" si="186"/>
        <v/>
      </c>
      <c r="AM767" t="str">
        <f t="shared" si="187"/>
        <v/>
      </c>
      <c r="AN767" t="str">
        <f t="shared" si="188"/>
        <v/>
      </c>
      <c r="AO767">
        <f t="shared" si="189"/>
        <v>57.444444444444443</v>
      </c>
      <c r="AP767">
        <f t="shared" si="190"/>
        <v>57.444444444444443</v>
      </c>
    </row>
    <row r="768" spans="1:42" x14ac:dyDescent="0.3">
      <c r="A768" s="2">
        <v>45292</v>
      </c>
      <c r="B768" s="2">
        <v>45295</v>
      </c>
      <c r="C768">
        <v>3</v>
      </c>
      <c r="D768">
        <f t="shared" si="191"/>
        <v>48.875</v>
      </c>
      <c r="E768">
        <f t="shared" si="176"/>
        <v>48.875</v>
      </c>
      <c r="F768" t="str">
        <f t="shared" si="177"/>
        <v/>
      </c>
      <c r="G768" t="str">
        <f t="shared" si="178"/>
        <v/>
      </c>
      <c r="H768">
        <f t="shared" si="179"/>
        <v>57.666666666666664</v>
      </c>
      <c r="I768">
        <f t="shared" si="180"/>
        <v>57.666666666666664</v>
      </c>
      <c r="J768" t="str">
        <f t="shared" si="181"/>
        <v/>
      </c>
      <c r="K768" t="str">
        <f t="shared" si="182"/>
        <v/>
      </c>
      <c r="L768" t="s">
        <v>3538</v>
      </c>
      <c r="M768" t="s">
        <v>1838</v>
      </c>
      <c r="N768" t="s">
        <v>16</v>
      </c>
      <c r="O768" t="s">
        <v>33</v>
      </c>
      <c r="P768" t="s">
        <v>59</v>
      </c>
      <c r="Q768" t="s">
        <v>34</v>
      </c>
      <c r="R768" t="s">
        <v>42</v>
      </c>
      <c r="S768" t="s">
        <v>22</v>
      </c>
      <c r="T768" t="s">
        <v>22</v>
      </c>
      <c r="V768" t="s">
        <v>144</v>
      </c>
      <c r="W768">
        <v>80.005279588565969</v>
      </c>
      <c r="X768">
        <v>6.3654582720394091</v>
      </c>
      <c r="Y768">
        <v>3</v>
      </c>
      <c r="Z768" t="s">
        <v>3916</v>
      </c>
      <c r="AA768" t="s">
        <v>3555</v>
      </c>
      <c r="AB768" t="s">
        <v>3584</v>
      </c>
      <c r="AC768">
        <v>1</v>
      </c>
      <c r="AD768" t="s">
        <v>3561</v>
      </c>
      <c r="AE768" t="s">
        <v>3555</v>
      </c>
      <c r="AF768" t="s">
        <v>3584</v>
      </c>
      <c r="AG768">
        <v>1</v>
      </c>
      <c r="AH768" t="s">
        <v>3561</v>
      </c>
      <c r="AI768">
        <f t="shared" si="183"/>
        <v>53.626865671641788</v>
      </c>
      <c r="AJ768">
        <f t="shared" si="184"/>
        <v>53.626865671641788</v>
      </c>
      <c r="AK768" t="str">
        <f t="shared" si="185"/>
        <v/>
      </c>
      <c r="AL768" t="str">
        <f t="shared" si="186"/>
        <v/>
      </c>
      <c r="AM768">
        <f t="shared" si="187"/>
        <v>40.916666666666664</v>
      </c>
      <c r="AN768">
        <f t="shared" si="188"/>
        <v>40.916666666666664</v>
      </c>
      <c r="AO768" t="str">
        <f t="shared" si="189"/>
        <v/>
      </c>
      <c r="AP768" t="str">
        <f t="shared" si="190"/>
        <v/>
      </c>
    </row>
    <row r="769" spans="1:42" x14ac:dyDescent="0.3">
      <c r="A769" s="2">
        <v>45223</v>
      </c>
      <c r="B769" s="2">
        <v>45295</v>
      </c>
      <c r="C769">
        <v>72</v>
      </c>
      <c r="D769">
        <f t="shared" si="191"/>
        <v>48.875</v>
      </c>
      <c r="E769">
        <f t="shared" si="176"/>
        <v>48.875</v>
      </c>
      <c r="F769" t="str">
        <f t="shared" si="177"/>
        <v/>
      </c>
      <c r="G769" t="str">
        <f t="shared" si="178"/>
        <v/>
      </c>
      <c r="H769" t="str">
        <f t="shared" si="179"/>
        <v/>
      </c>
      <c r="I769" t="str">
        <f t="shared" si="180"/>
        <v/>
      </c>
      <c r="J769">
        <f t="shared" si="181"/>
        <v>33.666666666666664</v>
      </c>
      <c r="K769">
        <f t="shared" si="182"/>
        <v>33.666666666666664</v>
      </c>
      <c r="L769" t="s">
        <v>3537</v>
      </c>
      <c r="M769" t="s">
        <v>3170</v>
      </c>
      <c r="N769" t="s">
        <v>80</v>
      </c>
      <c r="O769" t="s">
        <v>58</v>
      </c>
      <c r="P769" t="s">
        <v>59</v>
      </c>
      <c r="Q769" t="s">
        <v>34</v>
      </c>
      <c r="R769" t="s">
        <v>35</v>
      </c>
      <c r="S769" t="s">
        <v>21</v>
      </c>
      <c r="T769" t="s">
        <v>3546</v>
      </c>
      <c r="U769" t="s">
        <v>1717</v>
      </c>
      <c r="V769" t="s">
        <v>63</v>
      </c>
      <c r="W769">
        <v>13.771306106440059</v>
      </c>
      <c r="X769">
        <v>5.0440446950124604</v>
      </c>
      <c r="Y769">
        <v>3</v>
      </c>
      <c r="Z769" t="s">
        <v>3916</v>
      </c>
      <c r="AA769" t="s">
        <v>3554</v>
      </c>
      <c r="AB769" t="s">
        <v>3587</v>
      </c>
      <c r="AC769">
        <v>10</v>
      </c>
      <c r="AD769" t="s">
        <v>3570</v>
      </c>
      <c r="AE769" t="s">
        <v>3555</v>
      </c>
      <c r="AF769" t="s">
        <v>3584</v>
      </c>
      <c r="AG769">
        <v>1</v>
      </c>
      <c r="AH769" t="s">
        <v>3561</v>
      </c>
      <c r="AI769">
        <f t="shared" si="183"/>
        <v>53.626865671641788</v>
      </c>
      <c r="AJ769">
        <f t="shared" si="184"/>
        <v>53.626865671641788</v>
      </c>
      <c r="AK769" t="str">
        <f t="shared" si="185"/>
        <v/>
      </c>
      <c r="AL769" t="str">
        <f t="shared" si="186"/>
        <v/>
      </c>
      <c r="AM769" t="str">
        <f t="shared" si="187"/>
        <v/>
      </c>
      <c r="AN769" t="str">
        <f t="shared" si="188"/>
        <v/>
      </c>
      <c r="AO769">
        <f t="shared" si="189"/>
        <v>57.444444444444443</v>
      </c>
      <c r="AP769">
        <f t="shared" si="190"/>
        <v>57.444444444444443</v>
      </c>
    </row>
    <row r="770" spans="1:42" x14ac:dyDescent="0.3">
      <c r="A770" s="2">
        <v>44968</v>
      </c>
      <c r="B770" s="2">
        <v>45296</v>
      </c>
      <c r="C770">
        <v>328</v>
      </c>
      <c r="D770">
        <f t="shared" si="191"/>
        <v>63.684210526315788</v>
      </c>
      <c r="E770">
        <f t="shared" ref="E770:E833" si="192">IF(
  L770 &lt;&gt; "Backlog/Error",
  IFERROR(
    AVERAGEIFS(
      $C$2:$C$1880,
      $B$2:$B$1880, "&gt;=" &amp; B770 - 6,
      $B$2:$B$1880, "&lt;=" &amp; B770,
      $L$2:$L$1880, "&lt;&gt;Backlog/Error"
    ),
  ""),
"")</f>
        <v>63.684210526315788</v>
      </c>
      <c r="F770" t="str">
        <f t="shared" ref="F770:F833" si="193">IF(
  R770 = "Critical",
  IFERROR(
    AVERAGEIFS(
      $C$2:$C$1880,
      $B$2:$B$1880, "&gt;=" &amp; B770 - 6,
      $B$2:$B$1880, "&lt;=" &amp; B770,
      $R$2:$R$1880, "Critical"
    ),
  ""),
"")</f>
        <v/>
      </c>
      <c r="G770" t="str">
        <f t="shared" ref="G770:G833" si="194">IF(
  AND(R770 = "Critical", L770 &lt;&gt; "Backlog/Error"),
  IFERROR(
    AVERAGEIFS(
      $C$2:$C$1880,
      $B$2:$B$1880, "&gt;=" &amp; B770 - 6,
      $B$2:$B$1880, "&lt;=" &amp; B770,
      $R$2:$R$1880, "Critical",
      $L$2:$L$1880, "&lt;&gt;Backlog/Error"
    ),
  ""),
"")</f>
        <v/>
      </c>
      <c r="H770" t="str">
        <f t="shared" ref="H770:H833" si="195">IF(
  R770 = "Moderate",
  IFERROR(
    AVERAGEIFS(
      $C$2:$C$1880,
      $B$2:$B$1880, "&gt;=" &amp; B770 - 6,
      $B$2:$B$1880, "&lt;=" &amp; B770,
      $R$2:$R$1880, "Moderate"
    ),
  ""),
"")</f>
        <v/>
      </c>
      <c r="I770" t="str">
        <f t="shared" ref="I770:I833" si="196">IF(
  AND(R770 = "Moderate", L770 &lt;&gt; "Backlog/Error"),
  IFERROR(
    AVERAGEIFS(
      $C$2:$C$1880,
      $B$2:$B$1880, "&gt;=" &amp; B770 - 6,
      $B$2:$B$1880, "&lt;=" &amp; B770,
      $R$2:$R$1880, "Moderate",
      $L$2:$L$1880, "&lt;&gt;Backlog/Error"
    ),
  ""),
"")</f>
        <v/>
      </c>
      <c r="J770">
        <f t="shared" ref="J770:J833" si="197">IF(
  R770 = "Minor",
  IFERROR(
    AVERAGEIFS(
      $C$2:$C$1880,
      $B$2:$B$1880, "&gt;=" &amp; B770 - 6,
      $B$2:$B$1880, "&lt;=" &amp; B770,
      $R$2:$R$1880, "Minor"
    ),
  ""),
"")</f>
        <v>75.714285714285708</v>
      </c>
      <c r="K770">
        <f t="shared" ref="K770:K833" si="198">IF(
  AND(R770 = "Minor", L770 &lt;&gt; "Backlog/Error"),
  IFERROR(
    AVERAGEIFS(
      $C$2:$C$1880,
      $B$2:$B$1880, "&gt;=" &amp; B770 - 6,
      $B$2:$B$1880, "&lt;=" &amp; B770,
      $R$2:$R$1880, "Minor",
      $L$2:$L$1880, "&lt;&gt;Backlog/Error"
    ),
  ""),
"")</f>
        <v>75.714285714285708</v>
      </c>
      <c r="L770" t="s">
        <v>3541</v>
      </c>
      <c r="M770" t="s">
        <v>3220</v>
      </c>
      <c r="N770" t="s">
        <v>39</v>
      </c>
      <c r="O770" t="s">
        <v>58</v>
      </c>
      <c r="P770" t="s">
        <v>59</v>
      </c>
      <c r="Q770" t="s">
        <v>92</v>
      </c>
      <c r="R770" t="s">
        <v>35</v>
      </c>
      <c r="S770" t="s">
        <v>22</v>
      </c>
      <c r="T770" t="s">
        <v>22</v>
      </c>
      <c r="V770" t="s">
        <v>63</v>
      </c>
      <c r="W770">
        <v>89.01956191943404</v>
      </c>
      <c r="X770">
        <v>6.7262068517511873</v>
      </c>
      <c r="Y770">
        <v>4</v>
      </c>
      <c r="Z770" t="s">
        <v>3773</v>
      </c>
      <c r="AA770" t="s">
        <v>3554</v>
      </c>
      <c r="AB770" t="s">
        <v>3584</v>
      </c>
      <c r="AC770">
        <v>2</v>
      </c>
      <c r="AD770" t="s">
        <v>3562</v>
      </c>
      <c r="AE770" t="s">
        <v>3555</v>
      </c>
      <c r="AF770" t="s">
        <v>3584</v>
      </c>
      <c r="AG770">
        <v>1</v>
      </c>
      <c r="AH770" t="s">
        <v>3561</v>
      </c>
      <c r="AI770">
        <f t="shared" ref="AI770:AI833" si="199">IFERROR(
  AVERAGEIFS(
    $C$2:$C$1880,
    $B$2:$B$1880, "&gt;=" &amp; B770 - 29,
    $B$2:$B$1880, "&lt;=" &amp; B770
  ),
"")</f>
        <v>58.04225352112676</v>
      </c>
      <c r="AJ770">
        <f t="shared" ref="AJ770:AJ833" si="200">IF(
  L770 &lt;&gt; "Backlog/Error",
  IFERROR(
    AVERAGEIFS(
      $C$2:$C$1880,
      $B$2:$B$1880, "&gt;=" &amp; B770 - 29,
      $B$2:$B$1880, "&lt;=" &amp; B770,
      $L$2:$L$1880, "&lt;&gt;Backlog/Error"
    ),
  ""),
"")</f>
        <v>58.04225352112676</v>
      </c>
      <c r="AK770" t="str">
        <f t="shared" ref="AK770:AK833" si="201">IF(
  R770 = "Critical",
  IFERROR(
    AVERAGEIFS(
      $C$2:$C$1880,
      $B$2:$B$1880, "&gt;=" &amp; B770 - 29,
      $B$2:$B$1880, "&lt;=" &amp; B770,
      $R$2:$R$1880, "Critical"
    ),
  ""),
"")</f>
        <v/>
      </c>
      <c r="AL770" t="str">
        <f t="shared" ref="AL770:AL833" si="202">IF(
  AND(R770 = "Critical", L770 &lt;&gt; "Backlog/Error"),
  IFERROR(
    AVERAGEIFS(
      $C$2:$C$1880,
      $B$2:$B$1880, "&gt;=" &amp; B770 - 29,
      $B$2:$B$1880, "&lt;=" &amp; B770,
      $R$2:$R$1880, "Critical",
      $L$2:$L$1880, "&lt;&gt;Backlog/Error"
    ),
  ""),
"")</f>
        <v/>
      </c>
      <c r="AM770" t="str">
        <f t="shared" ref="AM770:AM833" si="203">IF(
  R770 = "Moderate",
  IFERROR(
    AVERAGEIFS(
      $C$2:$C$1880,
      $B$2:$B$1880, "&gt;=" &amp; B770 - 29,
      $B$2:$B$1880, "&lt;=" &amp; B770,
      $R$2:$R$1880, "Moderate"
    ),
  ""),
"")</f>
        <v/>
      </c>
      <c r="AN770" t="str">
        <f t="shared" ref="AN770:AN833" si="204">IF(
  AND(R770 = "Moderate", L770 &lt;&gt; "Backlog/Error"),
  IFERROR(
    AVERAGEIFS(
      $C$2:$C$1880,
      $B$2:$B$1880, "&gt;=" &amp; B770 - 29,
      $B$2:$B$1880, "&lt;=" &amp; B770,
      $R$2:$R$1880, "Moderate",
      $L$2:$L$1880, "&lt;&gt;Backlog/Error"
    ),
  ""),
"")</f>
        <v/>
      </c>
      <c r="AO770">
        <f t="shared" ref="AO770:AO833" si="205">IF(
  R770 = "Minor",
  IFERROR(
    AVERAGEIFS(
      $C$2:$C$1880,
      $B$2:$B$1880, "&gt;=" &amp; B770 - 29,
      $B$2:$B$1880, "&lt;=" &amp; B770,
      $R$2:$R$1880, "Minor"
    ),
  ""),
"")</f>
        <v>71.684210526315795</v>
      </c>
      <c r="AP770">
        <f t="shared" ref="AP770:AP833" si="206">IF(
  AND(R770 = "Minor", L770 &lt;&gt; "Backlog/Error"),
  IFERROR(
    AVERAGEIFS(
      $C$2:$C$1880,
      $B$2:$B$1880, "&gt;=" &amp; B770 - 29,
      $B$2:$B$1880, "&lt;=" &amp; B770,
      $R$2:$R$1880, "Minor",
      $L$2:$L$1880, "&lt;&gt;Backlog/Error"
    ),
  ""),
"")</f>
        <v>71.684210526315795</v>
      </c>
    </row>
    <row r="771" spans="1:42" x14ac:dyDescent="0.3">
      <c r="A771" s="2">
        <v>45225</v>
      </c>
      <c r="B771" s="2">
        <v>45296</v>
      </c>
      <c r="C771">
        <v>71</v>
      </c>
      <c r="D771">
        <f t="shared" ref="D771:D834" si="207">IFERROR(AVERAGEIFS($C$2:$C$1880, $B$2:$B$1880, "&gt;=" &amp; B771 - 6, $B$2:$B$1880, "&lt;=" &amp; B771), "")</f>
        <v>63.684210526315788</v>
      </c>
      <c r="E771">
        <f t="shared" si="192"/>
        <v>63.684210526315788</v>
      </c>
      <c r="F771" t="str">
        <f t="shared" si="193"/>
        <v/>
      </c>
      <c r="G771" t="str">
        <f t="shared" si="194"/>
        <v/>
      </c>
      <c r="H771">
        <f t="shared" si="195"/>
        <v>58.375</v>
      </c>
      <c r="I771">
        <f t="shared" si="196"/>
        <v>58.375</v>
      </c>
      <c r="J771" t="str">
        <f t="shared" si="197"/>
        <v/>
      </c>
      <c r="K771" t="str">
        <f t="shared" si="198"/>
        <v/>
      </c>
      <c r="L771" t="s">
        <v>3537</v>
      </c>
      <c r="M771" t="s">
        <v>2288</v>
      </c>
      <c r="N771" t="s">
        <v>16</v>
      </c>
      <c r="O771" t="s">
        <v>33</v>
      </c>
      <c r="P771" t="s">
        <v>52</v>
      </c>
      <c r="Q771" t="s">
        <v>92</v>
      </c>
      <c r="R771" t="s">
        <v>42</v>
      </c>
      <c r="S771" t="s">
        <v>22</v>
      </c>
      <c r="T771" t="s">
        <v>22</v>
      </c>
      <c r="V771" t="s">
        <v>24</v>
      </c>
      <c r="W771">
        <v>78.037193486120628</v>
      </c>
      <c r="X771">
        <v>7.3384160621074503</v>
      </c>
      <c r="Y771">
        <v>4</v>
      </c>
      <c r="Z771" t="s">
        <v>3773</v>
      </c>
      <c r="AA771" t="s">
        <v>3554</v>
      </c>
      <c r="AB771" t="s">
        <v>3587</v>
      </c>
      <c r="AC771">
        <v>10</v>
      </c>
      <c r="AD771" t="s">
        <v>3570</v>
      </c>
      <c r="AE771" t="s">
        <v>3555</v>
      </c>
      <c r="AF771" t="s">
        <v>3584</v>
      </c>
      <c r="AG771">
        <v>1</v>
      </c>
      <c r="AH771" t="s">
        <v>3561</v>
      </c>
      <c r="AI771">
        <f t="shared" si="199"/>
        <v>58.04225352112676</v>
      </c>
      <c r="AJ771">
        <f t="shared" si="200"/>
        <v>58.04225352112676</v>
      </c>
      <c r="AK771" t="str">
        <f t="shared" si="201"/>
        <v/>
      </c>
      <c r="AL771" t="str">
        <f t="shared" si="202"/>
        <v/>
      </c>
      <c r="AM771">
        <f t="shared" si="203"/>
        <v>43.55263157894737</v>
      </c>
      <c r="AN771">
        <f t="shared" si="204"/>
        <v>43.55263157894737</v>
      </c>
      <c r="AO771" t="str">
        <f t="shared" si="205"/>
        <v/>
      </c>
      <c r="AP771" t="str">
        <f t="shared" si="206"/>
        <v/>
      </c>
    </row>
    <row r="772" spans="1:42" x14ac:dyDescent="0.3">
      <c r="A772" s="2">
        <v>45179</v>
      </c>
      <c r="B772" s="2">
        <v>45296</v>
      </c>
      <c r="C772">
        <v>117</v>
      </c>
      <c r="D772">
        <f t="shared" si="207"/>
        <v>63.684210526315788</v>
      </c>
      <c r="E772">
        <f t="shared" si="192"/>
        <v>63.684210526315788</v>
      </c>
      <c r="F772" t="str">
        <f t="shared" si="193"/>
        <v/>
      </c>
      <c r="G772" t="str">
        <f t="shared" si="194"/>
        <v/>
      </c>
      <c r="H772">
        <f t="shared" si="195"/>
        <v>58.375</v>
      </c>
      <c r="I772">
        <f t="shared" si="196"/>
        <v>58.375</v>
      </c>
      <c r="J772" t="str">
        <f t="shared" si="197"/>
        <v/>
      </c>
      <c r="K772" t="str">
        <f t="shared" si="198"/>
        <v/>
      </c>
      <c r="L772" t="s">
        <v>3540</v>
      </c>
      <c r="M772" t="s">
        <v>1570</v>
      </c>
      <c r="N772" t="s">
        <v>118</v>
      </c>
      <c r="O772" t="s">
        <v>17</v>
      </c>
      <c r="P772" t="s">
        <v>40</v>
      </c>
      <c r="Q772" t="s">
        <v>41</v>
      </c>
      <c r="R772" t="s">
        <v>42</v>
      </c>
      <c r="S772" t="s">
        <v>21</v>
      </c>
      <c r="T772" t="s">
        <v>3546</v>
      </c>
      <c r="U772" t="s">
        <v>1571</v>
      </c>
      <c r="V772" t="s">
        <v>43</v>
      </c>
      <c r="W772">
        <v>80.481038629845401</v>
      </c>
      <c r="X772">
        <v>7.2671748421753311</v>
      </c>
      <c r="Y772">
        <v>4</v>
      </c>
      <c r="Z772" t="s">
        <v>3773</v>
      </c>
      <c r="AA772" t="s">
        <v>3554</v>
      </c>
      <c r="AB772" t="s">
        <v>3586</v>
      </c>
      <c r="AC772">
        <v>9</v>
      </c>
      <c r="AD772" t="s">
        <v>3569</v>
      </c>
      <c r="AE772" t="s">
        <v>3555</v>
      </c>
      <c r="AF772" t="s">
        <v>3584</v>
      </c>
      <c r="AG772">
        <v>1</v>
      </c>
      <c r="AH772" t="s">
        <v>3561</v>
      </c>
      <c r="AI772">
        <f t="shared" si="199"/>
        <v>58.04225352112676</v>
      </c>
      <c r="AJ772">
        <f t="shared" si="200"/>
        <v>58.04225352112676</v>
      </c>
      <c r="AK772" t="str">
        <f t="shared" si="201"/>
        <v/>
      </c>
      <c r="AL772" t="str">
        <f t="shared" si="202"/>
        <v/>
      </c>
      <c r="AM772">
        <f t="shared" si="203"/>
        <v>43.55263157894737</v>
      </c>
      <c r="AN772">
        <f t="shared" si="204"/>
        <v>43.55263157894737</v>
      </c>
      <c r="AO772" t="str">
        <f t="shared" si="205"/>
        <v/>
      </c>
      <c r="AP772" t="str">
        <f t="shared" si="206"/>
        <v/>
      </c>
    </row>
    <row r="773" spans="1:42" x14ac:dyDescent="0.3">
      <c r="A773" s="2">
        <v>45294</v>
      </c>
      <c r="B773" s="2">
        <v>45296</v>
      </c>
      <c r="C773">
        <v>2</v>
      </c>
      <c r="D773">
        <f t="shared" si="207"/>
        <v>63.684210526315788</v>
      </c>
      <c r="E773">
        <f t="shared" si="192"/>
        <v>63.684210526315788</v>
      </c>
      <c r="F773" t="str">
        <f t="shared" si="193"/>
        <v/>
      </c>
      <c r="G773" t="str">
        <f t="shared" si="194"/>
        <v/>
      </c>
      <c r="H773">
        <f t="shared" si="195"/>
        <v>58.375</v>
      </c>
      <c r="I773">
        <f t="shared" si="196"/>
        <v>58.375</v>
      </c>
      <c r="J773" t="str">
        <f t="shared" si="197"/>
        <v/>
      </c>
      <c r="K773" t="str">
        <f t="shared" si="198"/>
        <v/>
      </c>
      <c r="L773" t="s">
        <v>3538</v>
      </c>
      <c r="M773" t="s">
        <v>174</v>
      </c>
      <c r="N773" t="s">
        <v>80</v>
      </c>
      <c r="O773" t="s">
        <v>33</v>
      </c>
      <c r="P773" t="s">
        <v>52</v>
      </c>
      <c r="Q773" t="s">
        <v>34</v>
      </c>
      <c r="R773" t="s">
        <v>42</v>
      </c>
      <c r="S773" t="s">
        <v>21</v>
      </c>
      <c r="T773" t="s">
        <v>3546</v>
      </c>
      <c r="U773" t="s">
        <v>177</v>
      </c>
      <c r="V773" t="s">
        <v>63</v>
      </c>
      <c r="W773">
        <v>23.749501197118551</v>
      </c>
      <c r="X773">
        <v>4.9352579668710046</v>
      </c>
      <c r="Y773">
        <v>4</v>
      </c>
      <c r="Z773" t="s">
        <v>3773</v>
      </c>
      <c r="AA773" t="s">
        <v>3555</v>
      </c>
      <c r="AB773" t="s">
        <v>3584</v>
      </c>
      <c r="AC773">
        <v>1</v>
      </c>
      <c r="AD773" t="s">
        <v>3561</v>
      </c>
      <c r="AE773" t="s">
        <v>3555</v>
      </c>
      <c r="AF773" t="s">
        <v>3584</v>
      </c>
      <c r="AG773">
        <v>1</v>
      </c>
      <c r="AH773" t="s">
        <v>3561</v>
      </c>
      <c r="AI773">
        <f t="shared" si="199"/>
        <v>58.04225352112676</v>
      </c>
      <c r="AJ773">
        <f t="shared" si="200"/>
        <v>58.04225352112676</v>
      </c>
      <c r="AK773" t="str">
        <f t="shared" si="201"/>
        <v/>
      </c>
      <c r="AL773" t="str">
        <f t="shared" si="202"/>
        <v/>
      </c>
      <c r="AM773">
        <f t="shared" si="203"/>
        <v>43.55263157894737</v>
      </c>
      <c r="AN773">
        <f t="shared" si="204"/>
        <v>43.55263157894737</v>
      </c>
      <c r="AO773" t="str">
        <f t="shared" si="205"/>
        <v/>
      </c>
      <c r="AP773" t="str">
        <f t="shared" si="206"/>
        <v/>
      </c>
    </row>
    <row r="774" spans="1:42" x14ac:dyDescent="0.3">
      <c r="A774" s="2">
        <v>45278</v>
      </c>
      <c r="B774" s="2">
        <v>45296</v>
      </c>
      <c r="C774">
        <v>18</v>
      </c>
      <c r="D774">
        <f t="shared" si="207"/>
        <v>63.684210526315788</v>
      </c>
      <c r="E774">
        <f t="shared" si="192"/>
        <v>63.684210526315788</v>
      </c>
      <c r="F774">
        <f t="shared" si="193"/>
        <v>53.25</v>
      </c>
      <c r="G774">
        <f t="shared" si="194"/>
        <v>53.25</v>
      </c>
      <c r="H774" t="str">
        <f t="shared" si="195"/>
        <v/>
      </c>
      <c r="I774" t="str">
        <f t="shared" si="196"/>
        <v/>
      </c>
      <c r="J774" t="str">
        <f t="shared" si="197"/>
        <v/>
      </c>
      <c r="K774" t="str">
        <f t="shared" si="198"/>
        <v/>
      </c>
      <c r="L774" t="s">
        <v>3538</v>
      </c>
      <c r="M774" t="s">
        <v>2097</v>
      </c>
      <c r="N774" t="s">
        <v>157</v>
      </c>
      <c r="O774" t="s">
        <v>17</v>
      </c>
      <c r="P774" t="s">
        <v>18</v>
      </c>
      <c r="Q774" t="s">
        <v>34</v>
      </c>
      <c r="R774" t="s">
        <v>20</v>
      </c>
      <c r="S774" t="s">
        <v>21</v>
      </c>
      <c r="T774" t="s">
        <v>21</v>
      </c>
      <c r="U774" t="s">
        <v>3195</v>
      </c>
      <c r="V774" t="s">
        <v>43</v>
      </c>
      <c r="W774">
        <v>26.152294698940189</v>
      </c>
      <c r="X774">
        <v>4.1277134836352349</v>
      </c>
      <c r="Y774">
        <v>4</v>
      </c>
      <c r="Z774" t="s">
        <v>3773</v>
      </c>
      <c r="AA774" t="s">
        <v>3554</v>
      </c>
      <c r="AB774" t="s">
        <v>3587</v>
      </c>
      <c r="AC774">
        <v>12</v>
      </c>
      <c r="AD774" t="s">
        <v>3572</v>
      </c>
      <c r="AE774" t="s">
        <v>3555</v>
      </c>
      <c r="AF774" t="s">
        <v>3584</v>
      </c>
      <c r="AG774">
        <v>1</v>
      </c>
      <c r="AH774" t="s">
        <v>3561</v>
      </c>
      <c r="AI774">
        <f t="shared" si="199"/>
        <v>58.04225352112676</v>
      </c>
      <c r="AJ774">
        <f t="shared" si="200"/>
        <v>58.04225352112676</v>
      </c>
      <c r="AK774">
        <f t="shared" si="201"/>
        <v>78.857142857142861</v>
      </c>
      <c r="AL774">
        <f t="shared" si="202"/>
        <v>78.857142857142861</v>
      </c>
      <c r="AM774" t="str">
        <f t="shared" si="203"/>
        <v/>
      </c>
      <c r="AN774" t="str">
        <f t="shared" si="204"/>
        <v/>
      </c>
      <c r="AO774" t="str">
        <f t="shared" si="205"/>
        <v/>
      </c>
      <c r="AP774" t="str">
        <f t="shared" si="206"/>
        <v/>
      </c>
    </row>
    <row r="775" spans="1:42" x14ac:dyDescent="0.3">
      <c r="A775" s="2">
        <v>45252</v>
      </c>
      <c r="B775" s="2">
        <v>45297</v>
      </c>
      <c r="C775">
        <v>45</v>
      </c>
      <c r="D775">
        <f t="shared" si="207"/>
        <v>59.388888888888886</v>
      </c>
      <c r="E775">
        <f t="shared" si="192"/>
        <v>59.388888888888886</v>
      </c>
      <c r="F775" t="str">
        <f t="shared" si="193"/>
        <v/>
      </c>
      <c r="G775" t="str">
        <f t="shared" si="194"/>
        <v/>
      </c>
      <c r="H775">
        <f t="shared" si="195"/>
        <v>50.875</v>
      </c>
      <c r="I775">
        <f t="shared" si="196"/>
        <v>50.875</v>
      </c>
      <c r="J775" t="str">
        <f t="shared" si="197"/>
        <v/>
      </c>
      <c r="K775" t="str">
        <f t="shared" si="198"/>
        <v/>
      </c>
      <c r="L775" t="s">
        <v>3537</v>
      </c>
      <c r="M775" t="s">
        <v>1897</v>
      </c>
      <c r="N775" t="s">
        <v>118</v>
      </c>
      <c r="O775" t="s">
        <v>33</v>
      </c>
      <c r="P775" t="s">
        <v>18</v>
      </c>
      <c r="Q775" t="s">
        <v>19</v>
      </c>
      <c r="R775" t="s">
        <v>42</v>
      </c>
      <c r="S775" t="s">
        <v>22</v>
      </c>
      <c r="T775" t="s">
        <v>22</v>
      </c>
      <c r="V775" t="s">
        <v>24</v>
      </c>
      <c r="W775">
        <v>74.932847774051439</v>
      </c>
      <c r="X775">
        <v>6.5707765648048424</v>
      </c>
      <c r="Y775">
        <v>5</v>
      </c>
      <c r="Z775" t="s">
        <v>3628</v>
      </c>
      <c r="AA775" t="s">
        <v>3554</v>
      </c>
      <c r="AB775" t="s">
        <v>3587</v>
      </c>
      <c r="AC775">
        <v>11</v>
      </c>
      <c r="AD775" t="s">
        <v>3571</v>
      </c>
      <c r="AE775" t="s">
        <v>3555</v>
      </c>
      <c r="AF775" t="s">
        <v>3584</v>
      </c>
      <c r="AG775">
        <v>1</v>
      </c>
      <c r="AH775" t="s">
        <v>3561</v>
      </c>
      <c r="AI775">
        <f t="shared" si="199"/>
        <v>55.705882352941174</v>
      </c>
      <c r="AJ775">
        <f t="shared" si="200"/>
        <v>55.705882352941174</v>
      </c>
      <c r="AK775" t="str">
        <f t="shared" si="201"/>
        <v/>
      </c>
      <c r="AL775" t="str">
        <f t="shared" si="202"/>
        <v/>
      </c>
      <c r="AM775">
        <f t="shared" si="203"/>
        <v>43.641025641025642</v>
      </c>
      <c r="AN775">
        <f t="shared" si="204"/>
        <v>43.641025641025642</v>
      </c>
      <c r="AO775" t="str">
        <f t="shared" si="205"/>
        <v/>
      </c>
      <c r="AP775" t="str">
        <f t="shared" si="206"/>
        <v/>
      </c>
    </row>
    <row r="776" spans="1:42" x14ac:dyDescent="0.3">
      <c r="A776" s="2">
        <v>45222</v>
      </c>
      <c r="B776" s="2">
        <v>45297</v>
      </c>
      <c r="C776">
        <v>75</v>
      </c>
      <c r="D776">
        <f t="shared" si="207"/>
        <v>59.388888888888886</v>
      </c>
      <c r="E776">
        <f t="shared" si="192"/>
        <v>59.388888888888886</v>
      </c>
      <c r="F776" t="str">
        <f t="shared" si="193"/>
        <v/>
      </c>
      <c r="G776" t="str">
        <f t="shared" si="194"/>
        <v/>
      </c>
      <c r="H776">
        <f t="shared" si="195"/>
        <v>50.875</v>
      </c>
      <c r="I776">
        <f t="shared" si="196"/>
        <v>50.875</v>
      </c>
      <c r="J776" t="str">
        <f t="shared" si="197"/>
        <v/>
      </c>
      <c r="K776" t="str">
        <f t="shared" si="198"/>
        <v/>
      </c>
      <c r="L776" t="s">
        <v>3537</v>
      </c>
      <c r="M776" t="s">
        <v>2736</v>
      </c>
      <c r="N776" t="s">
        <v>80</v>
      </c>
      <c r="O776" t="s">
        <v>58</v>
      </c>
      <c r="P776" t="s">
        <v>59</v>
      </c>
      <c r="Q776" t="s">
        <v>92</v>
      </c>
      <c r="R776" t="s">
        <v>42</v>
      </c>
      <c r="S776" t="s">
        <v>21</v>
      </c>
      <c r="T776" t="s">
        <v>3546</v>
      </c>
      <c r="U776" t="s">
        <v>3471</v>
      </c>
      <c r="V776" t="s">
        <v>43</v>
      </c>
      <c r="W776">
        <v>25.963675827082071</v>
      </c>
      <c r="X776">
        <v>5.1277377189350224</v>
      </c>
      <c r="Y776">
        <v>5</v>
      </c>
      <c r="Z776" t="s">
        <v>3628</v>
      </c>
      <c r="AA776" t="s">
        <v>3554</v>
      </c>
      <c r="AB776" t="s">
        <v>3587</v>
      </c>
      <c r="AC776">
        <v>10</v>
      </c>
      <c r="AD776" t="s">
        <v>3570</v>
      </c>
      <c r="AE776" t="s">
        <v>3555</v>
      </c>
      <c r="AF776" t="s">
        <v>3584</v>
      </c>
      <c r="AG776">
        <v>1</v>
      </c>
      <c r="AH776" t="s">
        <v>3561</v>
      </c>
      <c r="AI776">
        <f t="shared" si="199"/>
        <v>55.705882352941174</v>
      </c>
      <c r="AJ776">
        <f t="shared" si="200"/>
        <v>55.705882352941174</v>
      </c>
      <c r="AK776" t="str">
        <f t="shared" si="201"/>
        <v/>
      </c>
      <c r="AL776" t="str">
        <f t="shared" si="202"/>
        <v/>
      </c>
      <c r="AM776">
        <f t="shared" si="203"/>
        <v>43.641025641025642</v>
      </c>
      <c r="AN776">
        <f t="shared" si="204"/>
        <v>43.641025641025642</v>
      </c>
      <c r="AO776" t="str">
        <f t="shared" si="205"/>
        <v/>
      </c>
      <c r="AP776" t="str">
        <f t="shared" si="206"/>
        <v/>
      </c>
    </row>
    <row r="777" spans="1:42" x14ac:dyDescent="0.3">
      <c r="A777" s="2">
        <v>45283</v>
      </c>
      <c r="B777" s="2">
        <v>45298</v>
      </c>
      <c r="C777">
        <v>15</v>
      </c>
      <c r="D777">
        <f t="shared" si="207"/>
        <v>56</v>
      </c>
      <c r="E777">
        <f t="shared" si="192"/>
        <v>56</v>
      </c>
      <c r="F777" t="str">
        <f t="shared" si="193"/>
        <v/>
      </c>
      <c r="G777" t="str">
        <f t="shared" si="194"/>
        <v/>
      </c>
      <c r="H777" t="str">
        <f t="shared" si="195"/>
        <v/>
      </c>
      <c r="I777" t="str">
        <f t="shared" si="196"/>
        <v/>
      </c>
      <c r="J777">
        <f t="shared" si="197"/>
        <v>84.833333333333329</v>
      </c>
      <c r="K777">
        <f t="shared" si="198"/>
        <v>84.833333333333329</v>
      </c>
      <c r="L777" t="s">
        <v>3538</v>
      </c>
      <c r="M777" t="s">
        <v>390</v>
      </c>
      <c r="N777" t="s">
        <v>57</v>
      </c>
      <c r="O777" t="s">
        <v>17</v>
      </c>
      <c r="P777" t="s">
        <v>40</v>
      </c>
      <c r="Q777" t="s">
        <v>41</v>
      </c>
      <c r="R777" t="s">
        <v>35</v>
      </c>
      <c r="S777" t="s">
        <v>22</v>
      </c>
      <c r="T777" t="s">
        <v>22</v>
      </c>
      <c r="V777" t="s">
        <v>76</v>
      </c>
      <c r="W777">
        <v>110.1094031833325</v>
      </c>
      <c r="X777">
        <v>5.5201698923107507</v>
      </c>
      <c r="Y777">
        <v>6</v>
      </c>
      <c r="Z777" t="s">
        <v>3709</v>
      </c>
      <c r="AA777" t="s">
        <v>3554</v>
      </c>
      <c r="AB777" t="s">
        <v>3587</v>
      </c>
      <c r="AC777">
        <v>12</v>
      </c>
      <c r="AD777" t="s">
        <v>3572</v>
      </c>
      <c r="AE777" t="s">
        <v>3555</v>
      </c>
      <c r="AF777" t="s">
        <v>3584</v>
      </c>
      <c r="AG777">
        <v>1</v>
      </c>
      <c r="AH777" t="s">
        <v>3561</v>
      </c>
      <c r="AI777">
        <f t="shared" si="199"/>
        <v>51.867647058823529</v>
      </c>
      <c r="AJ777">
        <f t="shared" si="200"/>
        <v>51.867647058823529</v>
      </c>
      <c r="AK777" t="str">
        <f t="shared" si="201"/>
        <v/>
      </c>
      <c r="AL777" t="str">
        <f t="shared" si="202"/>
        <v/>
      </c>
      <c r="AM777" t="str">
        <f t="shared" si="203"/>
        <v/>
      </c>
      <c r="AN777" t="str">
        <f t="shared" si="204"/>
        <v/>
      </c>
      <c r="AO777">
        <f t="shared" si="205"/>
        <v>80.352941176470594</v>
      </c>
      <c r="AP777">
        <f t="shared" si="206"/>
        <v>80.352941176470594</v>
      </c>
    </row>
    <row r="778" spans="1:42" x14ac:dyDescent="0.3">
      <c r="A778" s="2">
        <v>45287</v>
      </c>
      <c r="B778" s="2">
        <v>45298</v>
      </c>
      <c r="C778">
        <v>11</v>
      </c>
      <c r="D778">
        <f t="shared" si="207"/>
        <v>56</v>
      </c>
      <c r="E778">
        <f t="shared" si="192"/>
        <v>56</v>
      </c>
      <c r="F778" t="str">
        <f t="shared" si="193"/>
        <v/>
      </c>
      <c r="G778" t="str">
        <f t="shared" si="194"/>
        <v/>
      </c>
      <c r="H778">
        <f t="shared" si="195"/>
        <v>46.444444444444443</v>
      </c>
      <c r="I778">
        <f t="shared" si="196"/>
        <v>46.444444444444443</v>
      </c>
      <c r="J778" t="str">
        <f t="shared" si="197"/>
        <v/>
      </c>
      <c r="K778" t="str">
        <f t="shared" si="198"/>
        <v/>
      </c>
      <c r="L778" t="s">
        <v>3538</v>
      </c>
      <c r="M778" t="s">
        <v>2158</v>
      </c>
      <c r="N778" t="s">
        <v>28</v>
      </c>
      <c r="O778" t="s">
        <v>33</v>
      </c>
      <c r="P778" t="s">
        <v>18</v>
      </c>
      <c r="Q778" t="s">
        <v>34</v>
      </c>
      <c r="R778" t="s">
        <v>42</v>
      </c>
      <c r="S778" t="s">
        <v>22</v>
      </c>
      <c r="T778" t="s">
        <v>22</v>
      </c>
      <c r="V778" t="s">
        <v>24</v>
      </c>
      <c r="W778">
        <v>26.137156256218791</v>
      </c>
      <c r="X778">
        <v>5.8959685674960678</v>
      </c>
      <c r="Y778">
        <v>6</v>
      </c>
      <c r="Z778" t="s">
        <v>3709</v>
      </c>
      <c r="AA778" t="s">
        <v>3554</v>
      </c>
      <c r="AB778" t="s">
        <v>3587</v>
      </c>
      <c r="AC778">
        <v>12</v>
      </c>
      <c r="AD778" t="s">
        <v>3572</v>
      </c>
      <c r="AE778" t="s">
        <v>3555</v>
      </c>
      <c r="AF778" t="s">
        <v>3584</v>
      </c>
      <c r="AG778">
        <v>1</v>
      </c>
      <c r="AH778" t="s">
        <v>3561</v>
      </c>
      <c r="AI778">
        <f t="shared" si="199"/>
        <v>51.867647058823529</v>
      </c>
      <c r="AJ778">
        <f t="shared" si="200"/>
        <v>51.867647058823529</v>
      </c>
      <c r="AK778" t="str">
        <f t="shared" si="201"/>
        <v/>
      </c>
      <c r="AL778" t="str">
        <f t="shared" si="202"/>
        <v/>
      </c>
      <c r="AM778">
        <f t="shared" si="203"/>
        <v>42.564102564102562</v>
      </c>
      <c r="AN778">
        <f t="shared" si="204"/>
        <v>42.564102564102562</v>
      </c>
      <c r="AO778" t="str">
        <f t="shared" si="205"/>
        <v/>
      </c>
      <c r="AP778" t="str">
        <f t="shared" si="206"/>
        <v/>
      </c>
    </row>
    <row r="779" spans="1:42" x14ac:dyDescent="0.3">
      <c r="A779" s="2">
        <v>45291</v>
      </c>
      <c r="B779" s="2">
        <v>45298</v>
      </c>
      <c r="C779">
        <v>7</v>
      </c>
      <c r="D779">
        <f t="shared" si="207"/>
        <v>56</v>
      </c>
      <c r="E779">
        <f t="shared" si="192"/>
        <v>56</v>
      </c>
      <c r="F779">
        <f t="shared" si="193"/>
        <v>12.5</v>
      </c>
      <c r="G779">
        <f t="shared" si="194"/>
        <v>12.5</v>
      </c>
      <c r="H779" t="str">
        <f t="shared" si="195"/>
        <v/>
      </c>
      <c r="I779" t="str">
        <f t="shared" si="196"/>
        <v/>
      </c>
      <c r="J779" t="str">
        <f t="shared" si="197"/>
        <v/>
      </c>
      <c r="K779" t="str">
        <f t="shared" si="198"/>
        <v/>
      </c>
      <c r="L779" t="s">
        <v>3538</v>
      </c>
      <c r="M779" t="s">
        <v>2033</v>
      </c>
      <c r="N779" t="s">
        <v>80</v>
      </c>
      <c r="O779" t="s">
        <v>46</v>
      </c>
      <c r="P779" t="s">
        <v>119</v>
      </c>
      <c r="Q779" t="s">
        <v>120</v>
      </c>
      <c r="R779" t="s">
        <v>20</v>
      </c>
      <c r="S779" t="s">
        <v>21</v>
      </c>
      <c r="T779" t="s">
        <v>21</v>
      </c>
      <c r="U779" t="s">
        <v>2034</v>
      </c>
      <c r="V779" t="s">
        <v>43</v>
      </c>
      <c r="W779">
        <v>19.200307350182861</v>
      </c>
      <c r="X779">
        <v>4.7389376564362884</v>
      </c>
      <c r="Y779">
        <v>6</v>
      </c>
      <c r="Z779" t="s">
        <v>3709</v>
      </c>
      <c r="AA779" t="s">
        <v>3554</v>
      </c>
      <c r="AB779" t="s">
        <v>3587</v>
      </c>
      <c r="AC779">
        <v>12</v>
      </c>
      <c r="AD779" t="s">
        <v>3572</v>
      </c>
      <c r="AE779" t="s">
        <v>3555</v>
      </c>
      <c r="AF779" t="s">
        <v>3584</v>
      </c>
      <c r="AG779">
        <v>1</v>
      </c>
      <c r="AH779" t="s">
        <v>3561</v>
      </c>
      <c r="AI779">
        <f t="shared" si="199"/>
        <v>51.867647058823529</v>
      </c>
      <c r="AJ779">
        <f t="shared" si="200"/>
        <v>51.867647058823529</v>
      </c>
      <c r="AK779">
        <f t="shared" si="201"/>
        <v>41.75</v>
      </c>
      <c r="AL779">
        <f t="shared" si="202"/>
        <v>41.75</v>
      </c>
      <c r="AM779" t="str">
        <f t="shared" si="203"/>
        <v/>
      </c>
      <c r="AN779" t="str">
        <f t="shared" si="204"/>
        <v/>
      </c>
      <c r="AO779" t="str">
        <f t="shared" si="205"/>
        <v/>
      </c>
      <c r="AP779" t="str">
        <f t="shared" si="206"/>
        <v/>
      </c>
    </row>
    <row r="780" spans="1:42" x14ac:dyDescent="0.3">
      <c r="A780" s="2">
        <v>45227</v>
      </c>
      <c r="B780" s="2">
        <v>45300</v>
      </c>
      <c r="C780">
        <v>73</v>
      </c>
      <c r="D780">
        <f t="shared" si="207"/>
        <v>59.133333333333333</v>
      </c>
      <c r="E780">
        <f t="shared" si="192"/>
        <v>59.133333333333333</v>
      </c>
      <c r="F780" t="str">
        <f t="shared" si="193"/>
        <v/>
      </c>
      <c r="G780" t="str">
        <f t="shared" si="194"/>
        <v/>
      </c>
      <c r="H780" t="str">
        <f t="shared" si="195"/>
        <v/>
      </c>
      <c r="I780" t="str">
        <f t="shared" si="196"/>
        <v/>
      </c>
      <c r="J780">
        <f t="shared" si="197"/>
        <v>103</v>
      </c>
      <c r="K780">
        <f t="shared" si="198"/>
        <v>103</v>
      </c>
      <c r="L780" t="s">
        <v>3537</v>
      </c>
      <c r="M780" t="s">
        <v>526</v>
      </c>
      <c r="N780" t="s">
        <v>16</v>
      </c>
      <c r="O780" t="s">
        <v>17</v>
      </c>
      <c r="P780" t="s">
        <v>40</v>
      </c>
      <c r="Q780" t="s">
        <v>41</v>
      </c>
      <c r="R780" t="s">
        <v>35</v>
      </c>
      <c r="S780" t="s">
        <v>22</v>
      </c>
      <c r="T780" t="s">
        <v>22</v>
      </c>
      <c r="V780" t="s">
        <v>63</v>
      </c>
      <c r="W780">
        <v>87.250957868479972</v>
      </c>
      <c r="X780">
        <v>6.9809522639070387</v>
      </c>
      <c r="Y780">
        <v>8</v>
      </c>
      <c r="Z780" t="s">
        <v>3635</v>
      </c>
      <c r="AA780" t="s">
        <v>3554</v>
      </c>
      <c r="AB780" t="s">
        <v>3587</v>
      </c>
      <c r="AC780">
        <v>10</v>
      </c>
      <c r="AD780" t="s">
        <v>3570</v>
      </c>
      <c r="AE780" t="s">
        <v>3555</v>
      </c>
      <c r="AF780" t="s">
        <v>3584</v>
      </c>
      <c r="AG780">
        <v>1</v>
      </c>
      <c r="AH780" t="s">
        <v>3561</v>
      </c>
      <c r="AI780">
        <f t="shared" si="199"/>
        <v>52.769230769230766</v>
      </c>
      <c r="AJ780">
        <f t="shared" si="200"/>
        <v>52.769230769230766</v>
      </c>
      <c r="AK780" t="str">
        <f t="shared" si="201"/>
        <v/>
      </c>
      <c r="AL780" t="str">
        <f t="shared" si="202"/>
        <v/>
      </c>
      <c r="AM780" t="str">
        <f t="shared" si="203"/>
        <v/>
      </c>
      <c r="AN780" t="str">
        <f t="shared" si="204"/>
        <v/>
      </c>
      <c r="AO780">
        <f t="shared" si="205"/>
        <v>79.944444444444443</v>
      </c>
      <c r="AP780">
        <f t="shared" si="206"/>
        <v>79.944444444444443</v>
      </c>
    </row>
    <row r="781" spans="1:42" x14ac:dyDescent="0.3">
      <c r="A781" s="2">
        <v>45277</v>
      </c>
      <c r="B781" s="2">
        <v>45300</v>
      </c>
      <c r="C781">
        <v>23</v>
      </c>
      <c r="D781">
        <f t="shared" si="207"/>
        <v>59.133333333333333</v>
      </c>
      <c r="E781">
        <f t="shared" si="192"/>
        <v>59.133333333333333</v>
      </c>
      <c r="F781">
        <f t="shared" si="193"/>
        <v>16</v>
      </c>
      <c r="G781">
        <f t="shared" si="194"/>
        <v>16</v>
      </c>
      <c r="H781" t="str">
        <f t="shared" si="195"/>
        <v/>
      </c>
      <c r="I781" t="str">
        <f t="shared" si="196"/>
        <v/>
      </c>
      <c r="J781" t="str">
        <f t="shared" si="197"/>
        <v/>
      </c>
      <c r="K781" t="str">
        <f t="shared" si="198"/>
        <v/>
      </c>
      <c r="L781" t="s">
        <v>3538</v>
      </c>
      <c r="M781" t="s">
        <v>2017</v>
      </c>
      <c r="N781" t="s">
        <v>80</v>
      </c>
      <c r="O781" t="s">
        <v>51</v>
      </c>
      <c r="P781" t="s">
        <v>52</v>
      </c>
      <c r="Q781" t="s">
        <v>92</v>
      </c>
      <c r="R781" t="s">
        <v>20</v>
      </c>
      <c r="S781" t="s">
        <v>21</v>
      </c>
      <c r="T781" t="s">
        <v>3546</v>
      </c>
      <c r="U781" t="s">
        <v>2729</v>
      </c>
      <c r="V781" t="s">
        <v>54</v>
      </c>
      <c r="W781">
        <v>22.197506153101131</v>
      </c>
      <c r="X781">
        <v>5.0905851424230857</v>
      </c>
      <c r="Y781">
        <v>8</v>
      </c>
      <c r="Z781" t="s">
        <v>3635</v>
      </c>
      <c r="AA781" t="s">
        <v>3554</v>
      </c>
      <c r="AB781" t="s">
        <v>3587</v>
      </c>
      <c r="AC781">
        <v>12</v>
      </c>
      <c r="AD781" t="s">
        <v>3572</v>
      </c>
      <c r="AE781" t="s">
        <v>3555</v>
      </c>
      <c r="AF781" t="s">
        <v>3584</v>
      </c>
      <c r="AG781">
        <v>1</v>
      </c>
      <c r="AH781" t="s">
        <v>3561</v>
      </c>
      <c r="AI781">
        <f t="shared" si="199"/>
        <v>52.769230769230766</v>
      </c>
      <c r="AJ781">
        <f t="shared" si="200"/>
        <v>52.769230769230766</v>
      </c>
      <c r="AK781">
        <f t="shared" si="201"/>
        <v>40.307692307692307</v>
      </c>
      <c r="AL781">
        <f t="shared" si="202"/>
        <v>40.307692307692307</v>
      </c>
      <c r="AM781" t="str">
        <f t="shared" si="203"/>
        <v/>
      </c>
      <c r="AN781" t="str">
        <f t="shared" si="204"/>
        <v/>
      </c>
      <c r="AO781" t="str">
        <f t="shared" si="205"/>
        <v/>
      </c>
      <c r="AP781" t="str">
        <f t="shared" si="206"/>
        <v/>
      </c>
    </row>
    <row r="782" spans="1:42" x14ac:dyDescent="0.3">
      <c r="A782" s="2">
        <v>45283</v>
      </c>
      <c r="B782" s="2">
        <v>45301</v>
      </c>
      <c r="C782">
        <v>18</v>
      </c>
      <c r="D782">
        <f t="shared" si="207"/>
        <v>56.5625</v>
      </c>
      <c r="E782">
        <f t="shared" si="192"/>
        <v>56.5625</v>
      </c>
      <c r="F782" t="str">
        <f t="shared" si="193"/>
        <v/>
      </c>
      <c r="G782" t="str">
        <f t="shared" si="194"/>
        <v/>
      </c>
      <c r="H782">
        <f t="shared" si="195"/>
        <v>42.75</v>
      </c>
      <c r="I782">
        <f t="shared" si="196"/>
        <v>42.75</v>
      </c>
      <c r="J782" t="str">
        <f t="shared" si="197"/>
        <v/>
      </c>
      <c r="K782" t="str">
        <f t="shared" si="198"/>
        <v/>
      </c>
      <c r="L782" t="s">
        <v>3538</v>
      </c>
      <c r="M782" t="s">
        <v>1385</v>
      </c>
      <c r="N782" t="s">
        <v>80</v>
      </c>
      <c r="O782" t="s">
        <v>46</v>
      </c>
      <c r="P782" t="s">
        <v>18</v>
      </c>
      <c r="Q782" t="s">
        <v>34</v>
      </c>
      <c r="R782" t="s">
        <v>42</v>
      </c>
      <c r="S782" t="s">
        <v>21</v>
      </c>
      <c r="T782" t="s">
        <v>3546</v>
      </c>
      <c r="U782" t="s">
        <v>1386</v>
      </c>
      <c r="V782" t="s">
        <v>30</v>
      </c>
      <c r="W782">
        <v>24.889077748430999</v>
      </c>
      <c r="X782">
        <v>4.1151370928331072</v>
      </c>
      <c r="Y782">
        <v>9</v>
      </c>
      <c r="Z782" t="s">
        <v>3741</v>
      </c>
      <c r="AA782" t="s">
        <v>3554</v>
      </c>
      <c r="AB782" t="s">
        <v>3587</v>
      </c>
      <c r="AC782">
        <v>12</v>
      </c>
      <c r="AD782" t="s">
        <v>3572</v>
      </c>
      <c r="AE782" t="s">
        <v>3555</v>
      </c>
      <c r="AF782" t="s">
        <v>3584</v>
      </c>
      <c r="AG782">
        <v>1</v>
      </c>
      <c r="AH782" t="s">
        <v>3561</v>
      </c>
      <c r="AI782">
        <f t="shared" si="199"/>
        <v>53.6875</v>
      </c>
      <c r="AJ782">
        <f t="shared" si="200"/>
        <v>53.6875</v>
      </c>
      <c r="AK782" t="str">
        <f t="shared" si="201"/>
        <v/>
      </c>
      <c r="AL782" t="str">
        <f t="shared" si="202"/>
        <v/>
      </c>
      <c r="AM782">
        <f t="shared" si="203"/>
        <v>43.617647058823529</v>
      </c>
      <c r="AN782">
        <f t="shared" si="204"/>
        <v>43.617647058823529</v>
      </c>
      <c r="AO782" t="str">
        <f t="shared" si="205"/>
        <v/>
      </c>
      <c r="AP782" t="str">
        <f t="shared" si="206"/>
        <v/>
      </c>
    </row>
    <row r="783" spans="1:42" x14ac:dyDescent="0.3">
      <c r="A783" s="2">
        <v>45298</v>
      </c>
      <c r="B783" s="2">
        <v>45302</v>
      </c>
      <c r="C783">
        <v>4</v>
      </c>
      <c r="D783">
        <f t="shared" si="207"/>
        <v>57.642857142857146</v>
      </c>
      <c r="E783">
        <f t="shared" si="192"/>
        <v>57.642857142857146</v>
      </c>
      <c r="F783" t="str">
        <f t="shared" si="193"/>
        <v/>
      </c>
      <c r="G783" t="str">
        <f t="shared" si="194"/>
        <v/>
      </c>
      <c r="H783" t="str">
        <f t="shared" si="195"/>
        <v/>
      </c>
      <c r="I783" t="str">
        <f t="shared" si="196"/>
        <v/>
      </c>
      <c r="J783">
        <f t="shared" si="197"/>
        <v>105</v>
      </c>
      <c r="K783">
        <f t="shared" si="198"/>
        <v>105</v>
      </c>
      <c r="L783" t="s">
        <v>3538</v>
      </c>
      <c r="M783" t="s">
        <v>1905</v>
      </c>
      <c r="N783" t="s">
        <v>80</v>
      </c>
      <c r="O783" t="s">
        <v>17</v>
      </c>
      <c r="P783" t="s">
        <v>18</v>
      </c>
      <c r="Q783" t="s">
        <v>19</v>
      </c>
      <c r="R783" t="s">
        <v>35</v>
      </c>
      <c r="S783" t="s">
        <v>21</v>
      </c>
      <c r="T783" t="s">
        <v>21</v>
      </c>
      <c r="U783" t="s">
        <v>2871</v>
      </c>
      <c r="V783" t="s">
        <v>54</v>
      </c>
      <c r="W783">
        <v>21.944893646760921</v>
      </c>
      <c r="X783">
        <v>4.126191493389074</v>
      </c>
      <c r="Y783">
        <v>10</v>
      </c>
      <c r="Z783" t="s">
        <v>3674</v>
      </c>
      <c r="AA783" t="s">
        <v>3555</v>
      </c>
      <c r="AB783" t="s">
        <v>3584</v>
      </c>
      <c r="AC783">
        <v>1</v>
      </c>
      <c r="AD783" t="s">
        <v>3561</v>
      </c>
      <c r="AE783" t="s">
        <v>3555</v>
      </c>
      <c r="AF783" t="s">
        <v>3584</v>
      </c>
      <c r="AG783">
        <v>1</v>
      </c>
      <c r="AH783" t="s">
        <v>3561</v>
      </c>
      <c r="AI783">
        <f t="shared" si="199"/>
        <v>49.873015873015873</v>
      </c>
      <c r="AJ783">
        <f t="shared" si="200"/>
        <v>49.873015873015873</v>
      </c>
      <c r="AK783" t="str">
        <f t="shared" si="201"/>
        <v/>
      </c>
      <c r="AL783" t="str">
        <f t="shared" si="202"/>
        <v/>
      </c>
      <c r="AM783" t="str">
        <f t="shared" si="203"/>
        <v/>
      </c>
      <c r="AN783" t="str">
        <f t="shared" si="204"/>
        <v/>
      </c>
      <c r="AO783">
        <f t="shared" si="205"/>
        <v>68</v>
      </c>
      <c r="AP783">
        <f t="shared" si="206"/>
        <v>68</v>
      </c>
    </row>
    <row r="784" spans="1:42" x14ac:dyDescent="0.3">
      <c r="A784" s="2">
        <v>45298</v>
      </c>
      <c r="B784" s="2">
        <v>45304</v>
      </c>
      <c r="C784">
        <v>6</v>
      </c>
      <c r="D784">
        <f t="shared" si="207"/>
        <v>18.222222222222221</v>
      </c>
      <c r="E784">
        <f t="shared" si="192"/>
        <v>18.222222222222221</v>
      </c>
      <c r="F784" t="str">
        <f t="shared" si="193"/>
        <v/>
      </c>
      <c r="G784" t="str">
        <f t="shared" si="194"/>
        <v/>
      </c>
      <c r="H784" t="str">
        <f t="shared" si="195"/>
        <v/>
      </c>
      <c r="I784" t="str">
        <f t="shared" si="196"/>
        <v/>
      </c>
      <c r="J784">
        <f t="shared" si="197"/>
        <v>24.5</v>
      </c>
      <c r="K784">
        <f t="shared" si="198"/>
        <v>24.5</v>
      </c>
      <c r="L784" t="s">
        <v>3538</v>
      </c>
      <c r="M784" t="s">
        <v>1044</v>
      </c>
      <c r="N784" t="s">
        <v>28</v>
      </c>
      <c r="O784" t="s">
        <v>46</v>
      </c>
      <c r="P784" t="s">
        <v>18</v>
      </c>
      <c r="Q784" t="s">
        <v>19</v>
      </c>
      <c r="R784" t="s">
        <v>35</v>
      </c>
      <c r="S784" t="s">
        <v>22</v>
      </c>
      <c r="T784" t="s">
        <v>22</v>
      </c>
      <c r="V784" t="s">
        <v>76</v>
      </c>
      <c r="W784">
        <v>33.965878441093388</v>
      </c>
      <c r="X784">
        <v>5.5175252598868489</v>
      </c>
      <c r="Y784">
        <v>12</v>
      </c>
      <c r="Z784" t="s">
        <v>3626</v>
      </c>
      <c r="AA784" t="s">
        <v>3555</v>
      </c>
      <c r="AB784" t="s">
        <v>3584</v>
      </c>
      <c r="AC784">
        <v>1</v>
      </c>
      <c r="AD784" t="s">
        <v>3561</v>
      </c>
      <c r="AE784" t="s">
        <v>3555</v>
      </c>
      <c r="AF784" t="s">
        <v>3584</v>
      </c>
      <c r="AG784">
        <v>1</v>
      </c>
      <c r="AH784" t="s">
        <v>3561</v>
      </c>
      <c r="AI784">
        <f t="shared" si="199"/>
        <v>44.421052631578945</v>
      </c>
      <c r="AJ784">
        <f t="shared" si="200"/>
        <v>44.421052631578945</v>
      </c>
      <c r="AK784" t="str">
        <f t="shared" si="201"/>
        <v/>
      </c>
      <c r="AL784" t="str">
        <f t="shared" si="202"/>
        <v/>
      </c>
      <c r="AM784" t="str">
        <f t="shared" si="203"/>
        <v/>
      </c>
      <c r="AN784" t="str">
        <f t="shared" si="204"/>
        <v/>
      </c>
      <c r="AO784">
        <f t="shared" si="205"/>
        <v>52.117647058823529</v>
      </c>
      <c r="AP784">
        <f t="shared" si="206"/>
        <v>52.117647058823529</v>
      </c>
    </row>
    <row r="785" spans="1:42" x14ac:dyDescent="0.3">
      <c r="A785" s="2">
        <v>45297</v>
      </c>
      <c r="B785" s="2">
        <v>45304</v>
      </c>
      <c r="C785">
        <v>7</v>
      </c>
      <c r="D785">
        <f t="shared" si="207"/>
        <v>18.222222222222221</v>
      </c>
      <c r="E785">
        <f t="shared" si="192"/>
        <v>18.222222222222221</v>
      </c>
      <c r="F785">
        <f t="shared" si="193"/>
        <v>12.333333333333334</v>
      </c>
      <c r="G785">
        <f t="shared" si="194"/>
        <v>12.333333333333334</v>
      </c>
      <c r="H785" t="str">
        <f t="shared" si="195"/>
        <v/>
      </c>
      <c r="I785" t="str">
        <f t="shared" si="196"/>
        <v/>
      </c>
      <c r="J785" t="str">
        <f t="shared" si="197"/>
        <v/>
      </c>
      <c r="K785" t="str">
        <f t="shared" si="198"/>
        <v/>
      </c>
      <c r="L785" t="s">
        <v>3538</v>
      </c>
      <c r="M785" t="s">
        <v>2237</v>
      </c>
      <c r="N785" t="s">
        <v>103</v>
      </c>
      <c r="O785" t="s">
        <v>51</v>
      </c>
      <c r="P785" t="s">
        <v>52</v>
      </c>
      <c r="Q785" t="s">
        <v>34</v>
      </c>
      <c r="R785" t="s">
        <v>20</v>
      </c>
      <c r="S785" t="s">
        <v>21</v>
      </c>
      <c r="T785" t="s">
        <v>21</v>
      </c>
      <c r="U785" t="s">
        <v>3222</v>
      </c>
      <c r="V785" t="s">
        <v>144</v>
      </c>
      <c r="W785">
        <v>86.377538311938324</v>
      </c>
      <c r="X785">
        <v>7.5185850138369474</v>
      </c>
      <c r="Y785">
        <v>12</v>
      </c>
      <c r="Z785" t="s">
        <v>3626</v>
      </c>
      <c r="AA785" t="s">
        <v>3555</v>
      </c>
      <c r="AB785" t="s">
        <v>3584</v>
      </c>
      <c r="AC785">
        <v>1</v>
      </c>
      <c r="AD785" t="s">
        <v>3561</v>
      </c>
      <c r="AE785" t="s">
        <v>3555</v>
      </c>
      <c r="AF785" t="s">
        <v>3584</v>
      </c>
      <c r="AG785">
        <v>1</v>
      </c>
      <c r="AH785" t="s">
        <v>3561</v>
      </c>
      <c r="AI785">
        <f t="shared" si="199"/>
        <v>44.421052631578945</v>
      </c>
      <c r="AJ785">
        <f t="shared" si="200"/>
        <v>44.421052631578945</v>
      </c>
      <c r="AK785">
        <f t="shared" si="201"/>
        <v>29</v>
      </c>
      <c r="AL785">
        <f t="shared" si="202"/>
        <v>29</v>
      </c>
      <c r="AM785" t="str">
        <f t="shared" si="203"/>
        <v/>
      </c>
      <c r="AN785" t="str">
        <f t="shared" si="204"/>
        <v/>
      </c>
      <c r="AO785" t="str">
        <f t="shared" si="205"/>
        <v/>
      </c>
      <c r="AP785" t="str">
        <f t="shared" si="206"/>
        <v/>
      </c>
    </row>
    <row r="786" spans="1:42" x14ac:dyDescent="0.3">
      <c r="A786" s="2">
        <v>45254</v>
      </c>
      <c r="B786" s="2">
        <v>45305</v>
      </c>
      <c r="C786">
        <v>51</v>
      </c>
      <c r="D786">
        <f t="shared" si="207"/>
        <v>31</v>
      </c>
      <c r="E786">
        <f t="shared" si="192"/>
        <v>31</v>
      </c>
      <c r="F786" t="str">
        <f t="shared" si="193"/>
        <v/>
      </c>
      <c r="G786" t="str">
        <f t="shared" si="194"/>
        <v/>
      </c>
      <c r="H786">
        <f t="shared" si="195"/>
        <v>45</v>
      </c>
      <c r="I786">
        <f t="shared" si="196"/>
        <v>45</v>
      </c>
      <c r="J786" t="str">
        <f t="shared" si="197"/>
        <v/>
      </c>
      <c r="K786" t="str">
        <f t="shared" si="198"/>
        <v/>
      </c>
      <c r="L786" t="s">
        <v>3537</v>
      </c>
      <c r="M786" t="s">
        <v>306</v>
      </c>
      <c r="N786" t="s">
        <v>118</v>
      </c>
      <c r="O786" t="s">
        <v>33</v>
      </c>
      <c r="P786" t="s">
        <v>52</v>
      </c>
      <c r="Q786" t="s">
        <v>92</v>
      </c>
      <c r="R786" t="s">
        <v>42</v>
      </c>
      <c r="S786" t="s">
        <v>21</v>
      </c>
      <c r="T786" t="s">
        <v>3546</v>
      </c>
      <c r="U786" t="s">
        <v>3384</v>
      </c>
      <c r="V786" t="s">
        <v>24</v>
      </c>
      <c r="W786">
        <v>79.440733383227467</v>
      </c>
      <c r="X786">
        <v>6.5650146606441933</v>
      </c>
      <c r="Y786">
        <v>13</v>
      </c>
      <c r="Z786" t="s">
        <v>3694</v>
      </c>
      <c r="AA786" t="s">
        <v>3554</v>
      </c>
      <c r="AB786" t="s">
        <v>3587</v>
      </c>
      <c r="AC786">
        <v>11</v>
      </c>
      <c r="AD786" t="s">
        <v>3571</v>
      </c>
      <c r="AE786" t="s">
        <v>3555</v>
      </c>
      <c r="AF786" t="s">
        <v>3584</v>
      </c>
      <c r="AG786">
        <v>1</v>
      </c>
      <c r="AH786" t="s">
        <v>3561</v>
      </c>
      <c r="AI786">
        <f t="shared" si="199"/>
        <v>45.210526315789473</v>
      </c>
      <c r="AJ786">
        <f t="shared" si="200"/>
        <v>45.210526315789473</v>
      </c>
      <c r="AK786" t="str">
        <f t="shared" si="201"/>
        <v/>
      </c>
      <c r="AL786" t="str">
        <f t="shared" si="202"/>
        <v/>
      </c>
      <c r="AM786">
        <f t="shared" si="203"/>
        <v>47.178571428571431</v>
      </c>
      <c r="AN786">
        <f t="shared" si="204"/>
        <v>47.178571428571431</v>
      </c>
      <c r="AO786" t="str">
        <f t="shared" si="205"/>
        <v/>
      </c>
      <c r="AP786" t="str">
        <f t="shared" si="206"/>
        <v/>
      </c>
    </row>
    <row r="787" spans="1:42" x14ac:dyDescent="0.3">
      <c r="A787" s="2">
        <v>45239</v>
      </c>
      <c r="B787" s="2">
        <v>45305</v>
      </c>
      <c r="C787">
        <v>66</v>
      </c>
      <c r="D787">
        <f t="shared" si="207"/>
        <v>31</v>
      </c>
      <c r="E787">
        <f t="shared" si="192"/>
        <v>31</v>
      </c>
      <c r="F787" t="str">
        <f t="shared" si="193"/>
        <v/>
      </c>
      <c r="G787" t="str">
        <f t="shared" si="194"/>
        <v/>
      </c>
      <c r="H787">
        <f t="shared" si="195"/>
        <v>45</v>
      </c>
      <c r="I787">
        <f t="shared" si="196"/>
        <v>45</v>
      </c>
      <c r="J787" t="str">
        <f t="shared" si="197"/>
        <v/>
      </c>
      <c r="K787" t="str">
        <f t="shared" si="198"/>
        <v/>
      </c>
      <c r="L787" t="s">
        <v>3537</v>
      </c>
      <c r="M787" t="s">
        <v>1101</v>
      </c>
      <c r="N787" t="s">
        <v>103</v>
      </c>
      <c r="O787" t="s">
        <v>46</v>
      </c>
      <c r="P787" t="s">
        <v>119</v>
      </c>
      <c r="Q787" t="s">
        <v>120</v>
      </c>
      <c r="R787" t="s">
        <v>42</v>
      </c>
      <c r="S787" t="s">
        <v>21</v>
      </c>
      <c r="T787" t="s">
        <v>21</v>
      </c>
      <c r="U787" t="s">
        <v>3397</v>
      </c>
      <c r="V787" t="s">
        <v>63</v>
      </c>
      <c r="W787">
        <v>62.524766291909607</v>
      </c>
      <c r="X787">
        <v>7.187561263886904</v>
      </c>
      <c r="Y787">
        <v>13</v>
      </c>
      <c r="Z787" t="s">
        <v>3694</v>
      </c>
      <c r="AA787" t="s">
        <v>3554</v>
      </c>
      <c r="AB787" t="s">
        <v>3587</v>
      </c>
      <c r="AC787">
        <v>11</v>
      </c>
      <c r="AD787" t="s">
        <v>3571</v>
      </c>
      <c r="AE787" t="s">
        <v>3555</v>
      </c>
      <c r="AF787" t="s">
        <v>3584</v>
      </c>
      <c r="AG787">
        <v>1</v>
      </c>
      <c r="AH787" t="s">
        <v>3561</v>
      </c>
      <c r="AI787">
        <f t="shared" si="199"/>
        <v>45.210526315789473</v>
      </c>
      <c r="AJ787">
        <f t="shared" si="200"/>
        <v>45.210526315789473</v>
      </c>
      <c r="AK787" t="str">
        <f t="shared" si="201"/>
        <v/>
      </c>
      <c r="AL787" t="str">
        <f t="shared" si="202"/>
        <v/>
      </c>
      <c r="AM787">
        <f t="shared" si="203"/>
        <v>47.178571428571431</v>
      </c>
      <c r="AN787">
        <f t="shared" si="204"/>
        <v>47.178571428571431</v>
      </c>
      <c r="AO787" t="str">
        <f t="shared" si="205"/>
        <v/>
      </c>
      <c r="AP787" t="str">
        <f t="shared" si="206"/>
        <v/>
      </c>
    </row>
    <row r="788" spans="1:42" x14ac:dyDescent="0.3">
      <c r="A788" s="2">
        <v>45027</v>
      </c>
      <c r="B788" s="2">
        <v>45306</v>
      </c>
      <c r="C788">
        <v>279</v>
      </c>
      <c r="D788">
        <f t="shared" si="207"/>
        <v>53.6</v>
      </c>
      <c r="E788">
        <f t="shared" si="192"/>
        <v>53.6</v>
      </c>
      <c r="F788" t="str">
        <f t="shared" si="193"/>
        <v/>
      </c>
      <c r="G788" t="str">
        <f t="shared" si="194"/>
        <v/>
      </c>
      <c r="H788">
        <f t="shared" si="195"/>
        <v>84.6</v>
      </c>
      <c r="I788">
        <f t="shared" si="196"/>
        <v>84.6</v>
      </c>
      <c r="J788" t="str">
        <f t="shared" si="197"/>
        <v/>
      </c>
      <c r="K788" t="str">
        <f t="shared" si="198"/>
        <v/>
      </c>
      <c r="L788" t="s">
        <v>3541</v>
      </c>
      <c r="M788" t="s">
        <v>3027</v>
      </c>
      <c r="N788" t="s">
        <v>157</v>
      </c>
      <c r="O788" t="s">
        <v>58</v>
      </c>
      <c r="P788" t="s">
        <v>119</v>
      </c>
      <c r="Q788" t="s">
        <v>120</v>
      </c>
      <c r="R788" t="s">
        <v>42</v>
      </c>
      <c r="S788" t="s">
        <v>21</v>
      </c>
      <c r="T788" t="s">
        <v>3546</v>
      </c>
      <c r="U788" t="s">
        <v>3028</v>
      </c>
      <c r="V788" t="s">
        <v>30</v>
      </c>
      <c r="W788">
        <v>26.402715470744489</v>
      </c>
      <c r="X788">
        <v>4.8800790875614579</v>
      </c>
      <c r="Y788">
        <v>14</v>
      </c>
      <c r="Z788" t="s">
        <v>3955</v>
      </c>
      <c r="AA788" t="s">
        <v>3554</v>
      </c>
      <c r="AB788" t="s">
        <v>3585</v>
      </c>
      <c r="AC788">
        <v>4</v>
      </c>
      <c r="AD788" t="s">
        <v>3564</v>
      </c>
      <c r="AE788" t="s">
        <v>3555</v>
      </c>
      <c r="AF788" t="s">
        <v>3584</v>
      </c>
      <c r="AG788">
        <v>1</v>
      </c>
      <c r="AH788" t="s">
        <v>3561</v>
      </c>
      <c r="AI788">
        <f t="shared" si="199"/>
        <v>49.310344827586206</v>
      </c>
      <c r="AJ788">
        <f t="shared" si="200"/>
        <v>49.310344827586206</v>
      </c>
      <c r="AK788" t="str">
        <f t="shared" si="201"/>
        <v/>
      </c>
      <c r="AL788" t="str">
        <f t="shared" si="202"/>
        <v/>
      </c>
      <c r="AM788">
        <f t="shared" si="203"/>
        <v>53.633333333333333</v>
      </c>
      <c r="AN788">
        <f t="shared" si="204"/>
        <v>53.633333333333333</v>
      </c>
      <c r="AO788" t="str">
        <f t="shared" si="205"/>
        <v/>
      </c>
      <c r="AP788" t="str">
        <f t="shared" si="206"/>
        <v/>
      </c>
    </row>
    <row r="789" spans="1:42" x14ac:dyDescent="0.3">
      <c r="A789" s="2">
        <v>45297</v>
      </c>
      <c r="B789" s="2">
        <v>45306</v>
      </c>
      <c r="C789">
        <v>9</v>
      </c>
      <c r="D789">
        <f t="shared" si="207"/>
        <v>53.6</v>
      </c>
      <c r="E789">
        <f t="shared" si="192"/>
        <v>53.6</v>
      </c>
      <c r="F789" t="str">
        <f t="shared" si="193"/>
        <v/>
      </c>
      <c r="G789" t="str">
        <f t="shared" si="194"/>
        <v/>
      </c>
      <c r="H789">
        <f t="shared" si="195"/>
        <v>84.6</v>
      </c>
      <c r="I789">
        <f t="shared" si="196"/>
        <v>84.6</v>
      </c>
      <c r="J789" t="str">
        <f t="shared" si="197"/>
        <v/>
      </c>
      <c r="K789" t="str">
        <f t="shared" si="198"/>
        <v/>
      </c>
      <c r="L789" t="s">
        <v>3538</v>
      </c>
      <c r="M789" t="s">
        <v>1865</v>
      </c>
      <c r="N789" t="s">
        <v>157</v>
      </c>
      <c r="O789" t="s">
        <v>46</v>
      </c>
      <c r="P789" t="s">
        <v>119</v>
      </c>
      <c r="Q789" t="s">
        <v>120</v>
      </c>
      <c r="R789" t="s">
        <v>42</v>
      </c>
      <c r="S789" t="s">
        <v>21</v>
      </c>
      <c r="T789" t="s">
        <v>3546</v>
      </c>
      <c r="U789" t="s">
        <v>3227</v>
      </c>
      <c r="V789" t="s">
        <v>43</v>
      </c>
      <c r="W789">
        <v>27.839425747441268</v>
      </c>
      <c r="X789">
        <v>4.9636199770892526</v>
      </c>
      <c r="Y789">
        <v>14</v>
      </c>
      <c r="Z789" t="s">
        <v>3955</v>
      </c>
      <c r="AA789" t="s">
        <v>3555</v>
      </c>
      <c r="AB789" t="s">
        <v>3584</v>
      </c>
      <c r="AC789">
        <v>1</v>
      </c>
      <c r="AD789" t="s">
        <v>3561</v>
      </c>
      <c r="AE789" t="s">
        <v>3555</v>
      </c>
      <c r="AF789" t="s">
        <v>3584</v>
      </c>
      <c r="AG789">
        <v>1</v>
      </c>
      <c r="AH789" t="s">
        <v>3561</v>
      </c>
      <c r="AI789">
        <f t="shared" si="199"/>
        <v>49.310344827586206</v>
      </c>
      <c r="AJ789">
        <f t="shared" si="200"/>
        <v>49.310344827586206</v>
      </c>
      <c r="AK789" t="str">
        <f t="shared" si="201"/>
        <v/>
      </c>
      <c r="AL789" t="str">
        <f t="shared" si="202"/>
        <v/>
      </c>
      <c r="AM789">
        <f t="shared" si="203"/>
        <v>53.633333333333333</v>
      </c>
      <c r="AN789">
        <f t="shared" si="204"/>
        <v>53.633333333333333</v>
      </c>
      <c r="AO789" t="str">
        <f t="shared" si="205"/>
        <v/>
      </c>
      <c r="AP789" t="str">
        <f t="shared" si="206"/>
        <v/>
      </c>
    </row>
    <row r="790" spans="1:42" x14ac:dyDescent="0.3">
      <c r="A790" s="2">
        <v>45297</v>
      </c>
      <c r="B790" s="2">
        <v>45307</v>
      </c>
      <c r="C790">
        <v>10</v>
      </c>
      <c r="D790">
        <f t="shared" si="207"/>
        <v>45.5</v>
      </c>
      <c r="E790">
        <f t="shared" si="192"/>
        <v>45.5</v>
      </c>
      <c r="F790" t="str">
        <f t="shared" si="193"/>
        <v/>
      </c>
      <c r="G790" t="str">
        <f t="shared" si="194"/>
        <v/>
      </c>
      <c r="H790" t="str">
        <f t="shared" si="195"/>
        <v/>
      </c>
      <c r="I790" t="str">
        <f t="shared" si="196"/>
        <v/>
      </c>
      <c r="J790">
        <f t="shared" si="197"/>
        <v>6.25</v>
      </c>
      <c r="K790">
        <f t="shared" si="198"/>
        <v>6.25</v>
      </c>
      <c r="L790" t="s">
        <v>3538</v>
      </c>
      <c r="M790" t="s">
        <v>546</v>
      </c>
      <c r="N790" t="s">
        <v>16</v>
      </c>
      <c r="O790" t="s">
        <v>46</v>
      </c>
      <c r="P790" t="s">
        <v>40</v>
      </c>
      <c r="Q790" t="s">
        <v>41</v>
      </c>
      <c r="R790" t="s">
        <v>35</v>
      </c>
      <c r="S790" t="s">
        <v>22</v>
      </c>
      <c r="T790" t="s">
        <v>22</v>
      </c>
      <c r="V790" t="s">
        <v>24</v>
      </c>
      <c r="W790">
        <v>77.658630430508197</v>
      </c>
      <c r="X790">
        <v>7.2323522915498701</v>
      </c>
      <c r="Y790">
        <v>15</v>
      </c>
      <c r="Z790" t="s">
        <v>3629</v>
      </c>
      <c r="AA790" t="s">
        <v>3555</v>
      </c>
      <c r="AB790" t="s">
        <v>3584</v>
      </c>
      <c r="AC790">
        <v>1</v>
      </c>
      <c r="AD790" t="s">
        <v>3561</v>
      </c>
      <c r="AE790" t="s">
        <v>3555</v>
      </c>
      <c r="AF790" t="s">
        <v>3584</v>
      </c>
      <c r="AG790">
        <v>1</v>
      </c>
      <c r="AH790" t="s">
        <v>3561</v>
      </c>
      <c r="AI790">
        <f t="shared" si="199"/>
        <v>48.135593220338983</v>
      </c>
      <c r="AJ790">
        <f t="shared" si="200"/>
        <v>48.135593220338983</v>
      </c>
      <c r="AK790" t="str">
        <f t="shared" si="201"/>
        <v/>
      </c>
      <c r="AL790" t="str">
        <f t="shared" si="202"/>
        <v/>
      </c>
      <c r="AM790" t="str">
        <f t="shared" si="203"/>
        <v/>
      </c>
      <c r="AN790" t="str">
        <f t="shared" si="204"/>
        <v/>
      </c>
      <c r="AO790">
        <f t="shared" si="205"/>
        <v>52.294117647058826</v>
      </c>
      <c r="AP790">
        <f t="shared" si="206"/>
        <v>52.294117647058826</v>
      </c>
    </row>
    <row r="791" spans="1:42" x14ac:dyDescent="0.3">
      <c r="A791" s="2">
        <v>45302</v>
      </c>
      <c r="B791" s="2">
        <v>45307</v>
      </c>
      <c r="C791">
        <v>5</v>
      </c>
      <c r="D791">
        <f t="shared" si="207"/>
        <v>45.5</v>
      </c>
      <c r="E791">
        <f t="shared" si="192"/>
        <v>45.5</v>
      </c>
      <c r="F791" t="str">
        <f t="shared" si="193"/>
        <v/>
      </c>
      <c r="G791" t="str">
        <f t="shared" si="194"/>
        <v/>
      </c>
      <c r="H791" t="str">
        <f t="shared" si="195"/>
        <v/>
      </c>
      <c r="I791" t="str">
        <f t="shared" si="196"/>
        <v/>
      </c>
      <c r="J791">
        <f t="shared" si="197"/>
        <v>6.25</v>
      </c>
      <c r="K791">
        <f t="shared" si="198"/>
        <v>6.25</v>
      </c>
      <c r="L791" t="s">
        <v>3538</v>
      </c>
      <c r="M791" t="s">
        <v>3063</v>
      </c>
      <c r="N791" t="s">
        <v>16</v>
      </c>
      <c r="O791" t="s">
        <v>58</v>
      </c>
      <c r="P791" t="s">
        <v>59</v>
      </c>
      <c r="Q791" t="s">
        <v>92</v>
      </c>
      <c r="R791" t="s">
        <v>35</v>
      </c>
      <c r="S791" t="s">
        <v>22</v>
      </c>
      <c r="T791" t="s">
        <v>22</v>
      </c>
      <c r="V791" t="s">
        <v>24</v>
      </c>
      <c r="W791">
        <v>63.924401356310263</v>
      </c>
      <c r="X791">
        <v>5.9647686461120957</v>
      </c>
      <c r="Y791">
        <v>15</v>
      </c>
      <c r="Z791" t="s">
        <v>3629</v>
      </c>
      <c r="AA791" t="s">
        <v>3555</v>
      </c>
      <c r="AB791" t="s">
        <v>3584</v>
      </c>
      <c r="AC791">
        <v>1</v>
      </c>
      <c r="AD791" t="s">
        <v>3561</v>
      </c>
      <c r="AE791" t="s">
        <v>3555</v>
      </c>
      <c r="AF791" t="s">
        <v>3584</v>
      </c>
      <c r="AG791">
        <v>1</v>
      </c>
      <c r="AH791" t="s">
        <v>3561</v>
      </c>
      <c r="AI791">
        <f t="shared" si="199"/>
        <v>48.135593220338983</v>
      </c>
      <c r="AJ791">
        <f t="shared" si="200"/>
        <v>48.135593220338983</v>
      </c>
      <c r="AK791" t="str">
        <f t="shared" si="201"/>
        <v/>
      </c>
      <c r="AL791" t="str">
        <f t="shared" si="202"/>
        <v/>
      </c>
      <c r="AM791" t="str">
        <f t="shared" si="203"/>
        <v/>
      </c>
      <c r="AN791" t="str">
        <f t="shared" si="204"/>
        <v/>
      </c>
      <c r="AO791">
        <f t="shared" si="205"/>
        <v>52.294117647058826</v>
      </c>
      <c r="AP791">
        <f t="shared" si="206"/>
        <v>52.294117647058826</v>
      </c>
    </row>
    <row r="792" spans="1:42" x14ac:dyDescent="0.3">
      <c r="A792" s="2">
        <v>44996</v>
      </c>
      <c r="B792" s="2">
        <v>45308</v>
      </c>
      <c r="C792">
        <v>312</v>
      </c>
      <c r="D792">
        <f t="shared" si="207"/>
        <v>59.06666666666667</v>
      </c>
      <c r="E792">
        <f t="shared" si="192"/>
        <v>59.06666666666667</v>
      </c>
      <c r="F792" t="str">
        <f t="shared" si="193"/>
        <v/>
      </c>
      <c r="G792" t="str">
        <f t="shared" si="194"/>
        <v/>
      </c>
      <c r="H792" t="str">
        <f t="shared" si="195"/>
        <v/>
      </c>
      <c r="I792" t="str">
        <f t="shared" si="196"/>
        <v/>
      </c>
      <c r="J792">
        <f t="shared" si="197"/>
        <v>67.400000000000006</v>
      </c>
      <c r="K792">
        <f t="shared" si="198"/>
        <v>67.400000000000006</v>
      </c>
      <c r="L792" t="s">
        <v>3541</v>
      </c>
      <c r="M792" t="s">
        <v>1483</v>
      </c>
      <c r="N792" t="s">
        <v>16</v>
      </c>
      <c r="O792" t="s">
        <v>51</v>
      </c>
      <c r="P792" t="s">
        <v>59</v>
      </c>
      <c r="Q792" t="s">
        <v>19</v>
      </c>
      <c r="R792" t="s">
        <v>35</v>
      </c>
      <c r="S792" t="s">
        <v>22</v>
      </c>
      <c r="T792" t="s">
        <v>22</v>
      </c>
      <c r="V792" t="s">
        <v>30</v>
      </c>
      <c r="W792">
        <v>81.838495447536943</v>
      </c>
      <c r="X792">
        <v>6.7495677255788049</v>
      </c>
      <c r="Y792">
        <v>16</v>
      </c>
      <c r="Z792" t="s">
        <v>3759</v>
      </c>
      <c r="AA792" t="s">
        <v>3554</v>
      </c>
      <c r="AB792" t="s">
        <v>3584</v>
      </c>
      <c r="AC792">
        <v>3</v>
      </c>
      <c r="AD792" t="s">
        <v>3563</v>
      </c>
      <c r="AE792" t="s">
        <v>3555</v>
      </c>
      <c r="AF792" t="s">
        <v>3584</v>
      </c>
      <c r="AG792">
        <v>1</v>
      </c>
      <c r="AH792" t="s">
        <v>3561</v>
      </c>
      <c r="AI792">
        <f t="shared" si="199"/>
        <v>50.359375</v>
      </c>
      <c r="AJ792">
        <f t="shared" si="200"/>
        <v>50.359375</v>
      </c>
      <c r="AK792" t="str">
        <f t="shared" si="201"/>
        <v/>
      </c>
      <c r="AL792" t="str">
        <f t="shared" si="202"/>
        <v/>
      </c>
      <c r="AM792" t="str">
        <f t="shared" si="203"/>
        <v/>
      </c>
      <c r="AN792" t="str">
        <f t="shared" si="204"/>
        <v/>
      </c>
      <c r="AO792">
        <f t="shared" si="205"/>
        <v>66.722222222222229</v>
      </c>
      <c r="AP792">
        <f t="shared" si="206"/>
        <v>66.722222222222229</v>
      </c>
    </row>
    <row r="793" spans="1:42" x14ac:dyDescent="0.3">
      <c r="A793" s="2">
        <v>45302</v>
      </c>
      <c r="B793" s="2">
        <v>45308</v>
      </c>
      <c r="C793">
        <v>6</v>
      </c>
      <c r="D793">
        <f t="shared" si="207"/>
        <v>59.06666666666667</v>
      </c>
      <c r="E793">
        <f t="shared" si="192"/>
        <v>59.06666666666667</v>
      </c>
      <c r="F793" t="str">
        <f t="shared" si="193"/>
        <v/>
      </c>
      <c r="G793" t="str">
        <f t="shared" si="194"/>
        <v/>
      </c>
      <c r="H793">
        <f t="shared" si="195"/>
        <v>80</v>
      </c>
      <c r="I793">
        <f t="shared" si="196"/>
        <v>80</v>
      </c>
      <c r="J793" t="str">
        <f t="shared" si="197"/>
        <v/>
      </c>
      <c r="K793" t="str">
        <f t="shared" si="198"/>
        <v/>
      </c>
      <c r="L793" t="s">
        <v>3538</v>
      </c>
      <c r="M793" t="s">
        <v>2229</v>
      </c>
      <c r="N793" t="s">
        <v>118</v>
      </c>
      <c r="O793" t="s">
        <v>17</v>
      </c>
      <c r="P793" t="s">
        <v>40</v>
      </c>
      <c r="Q793" t="s">
        <v>41</v>
      </c>
      <c r="R793" t="s">
        <v>42</v>
      </c>
      <c r="S793" t="s">
        <v>22</v>
      </c>
      <c r="T793" t="s">
        <v>22</v>
      </c>
      <c r="V793" t="s">
        <v>24</v>
      </c>
      <c r="W793">
        <v>67.549828820986605</v>
      </c>
      <c r="X793">
        <v>6.5136719682520701</v>
      </c>
      <c r="Y793">
        <v>16</v>
      </c>
      <c r="Z793" t="s">
        <v>3759</v>
      </c>
      <c r="AA793" t="s">
        <v>3555</v>
      </c>
      <c r="AB793" t="s">
        <v>3584</v>
      </c>
      <c r="AC793">
        <v>1</v>
      </c>
      <c r="AD793" t="s">
        <v>3561</v>
      </c>
      <c r="AE793" t="s">
        <v>3555</v>
      </c>
      <c r="AF793" t="s">
        <v>3584</v>
      </c>
      <c r="AG793">
        <v>1</v>
      </c>
      <c r="AH793" t="s">
        <v>3561</v>
      </c>
      <c r="AI793">
        <f t="shared" si="199"/>
        <v>50.359375</v>
      </c>
      <c r="AJ793">
        <f t="shared" si="200"/>
        <v>50.359375</v>
      </c>
      <c r="AK793" t="str">
        <f t="shared" si="201"/>
        <v/>
      </c>
      <c r="AL793" t="str">
        <f t="shared" si="202"/>
        <v/>
      </c>
      <c r="AM793">
        <f t="shared" si="203"/>
        <v>52.766666666666666</v>
      </c>
      <c r="AN793">
        <f t="shared" si="204"/>
        <v>52.766666666666666</v>
      </c>
      <c r="AO793" t="str">
        <f t="shared" si="205"/>
        <v/>
      </c>
      <c r="AP793" t="str">
        <f t="shared" si="206"/>
        <v/>
      </c>
    </row>
    <row r="794" spans="1:42" x14ac:dyDescent="0.3">
      <c r="A794" s="2">
        <v>45239</v>
      </c>
      <c r="B794" s="2">
        <v>45308</v>
      </c>
      <c r="C794">
        <v>69</v>
      </c>
      <c r="D794">
        <f t="shared" si="207"/>
        <v>59.06666666666667</v>
      </c>
      <c r="E794">
        <f t="shared" si="192"/>
        <v>59.06666666666667</v>
      </c>
      <c r="F794" t="str">
        <f t="shared" si="193"/>
        <v/>
      </c>
      <c r="G794" t="str">
        <f t="shared" si="194"/>
        <v/>
      </c>
      <c r="H794">
        <f t="shared" si="195"/>
        <v>80</v>
      </c>
      <c r="I794">
        <f t="shared" si="196"/>
        <v>80</v>
      </c>
      <c r="J794" t="str">
        <f t="shared" si="197"/>
        <v/>
      </c>
      <c r="K794" t="str">
        <f t="shared" si="198"/>
        <v/>
      </c>
      <c r="L794" t="s">
        <v>3537</v>
      </c>
      <c r="M794" t="s">
        <v>695</v>
      </c>
      <c r="N794" t="s">
        <v>118</v>
      </c>
      <c r="O794" t="s">
        <v>58</v>
      </c>
      <c r="P794" t="s">
        <v>119</v>
      </c>
      <c r="Q794" t="s">
        <v>120</v>
      </c>
      <c r="R794" t="s">
        <v>42</v>
      </c>
      <c r="S794" t="s">
        <v>21</v>
      </c>
      <c r="T794" t="s">
        <v>3546</v>
      </c>
      <c r="U794" t="s">
        <v>3212</v>
      </c>
      <c r="V794" t="s">
        <v>54</v>
      </c>
      <c r="W794">
        <v>82.976432943997324</v>
      </c>
      <c r="X794">
        <v>6.5059959132686487</v>
      </c>
      <c r="Y794">
        <v>16</v>
      </c>
      <c r="Z794" t="s">
        <v>3759</v>
      </c>
      <c r="AA794" t="s">
        <v>3554</v>
      </c>
      <c r="AB794" t="s">
        <v>3587</v>
      </c>
      <c r="AC794">
        <v>11</v>
      </c>
      <c r="AD794" t="s">
        <v>3571</v>
      </c>
      <c r="AE794" t="s">
        <v>3555</v>
      </c>
      <c r="AF794" t="s">
        <v>3584</v>
      </c>
      <c r="AG794">
        <v>1</v>
      </c>
      <c r="AH794" t="s">
        <v>3561</v>
      </c>
      <c r="AI794">
        <f t="shared" si="199"/>
        <v>50.359375</v>
      </c>
      <c r="AJ794">
        <f t="shared" si="200"/>
        <v>50.359375</v>
      </c>
      <c r="AK794" t="str">
        <f t="shared" si="201"/>
        <v/>
      </c>
      <c r="AL794" t="str">
        <f t="shared" si="202"/>
        <v/>
      </c>
      <c r="AM794">
        <f t="shared" si="203"/>
        <v>52.766666666666666</v>
      </c>
      <c r="AN794">
        <f t="shared" si="204"/>
        <v>52.766666666666666</v>
      </c>
      <c r="AO794" t="str">
        <f t="shared" si="205"/>
        <v/>
      </c>
      <c r="AP794" t="str">
        <f t="shared" si="206"/>
        <v/>
      </c>
    </row>
    <row r="795" spans="1:42" x14ac:dyDescent="0.3">
      <c r="A795" s="2">
        <v>45263</v>
      </c>
      <c r="B795" s="2">
        <v>45308</v>
      </c>
      <c r="C795">
        <v>45</v>
      </c>
      <c r="D795">
        <f t="shared" si="207"/>
        <v>59.06666666666667</v>
      </c>
      <c r="E795">
        <f t="shared" si="192"/>
        <v>59.06666666666667</v>
      </c>
      <c r="F795">
        <f t="shared" si="193"/>
        <v>17.25</v>
      </c>
      <c r="G795">
        <f t="shared" si="194"/>
        <v>17.25</v>
      </c>
      <c r="H795" t="str">
        <f t="shared" si="195"/>
        <v/>
      </c>
      <c r="I795" t="str">
        <f t="shared" si="196"/>
        <v/>
      </c>
      <c r="J795" t="str">
        <f t="shared" si="197"/>
        <v/>
      </c>
      <c r="K795" t="str">
        <f t="shared" si="198"/>
        <v/>
      </c>
      <c r="L795" t="s">
        <v>3537</v>
      </c>
      <c r="M795" t="s">
        <v>2670</v>
      </c>
      <c r="N795" t="s">
        <v>57</v>
      </c>
      <c r="O795" t="s">
        <v>46</v>
      </c>
      <c r="P795" t="s">
        <v>18</v>
      </c>
      <c r="Q795" t="s">
        <v>19</v>
      </c>
      <c r="R795" t="s">
        <v>20</v>
      </c>
      <c r="S795" t="s">
        <v>21</v>
      </c>
      <c r="T795" t="s">
        <v>21</v>
      </c>
      <c r="U795" t="s">
        <v>3188</v>
      </c>
      <c r="V795" t="s">
        <v>54</v>
      </c>
      <c r="W795">
        <v>99.985828108467075</v>
      </c>
      <c r="X795">
        <v>5.3570293439700123</v>
      </c>
      <c r="Y795">
        <v>16</v>
      </c>
      <c r="Z795" t="s">
        <v>3759</v>
      </c>
      <c r="AA795" t="s">
        <v>3554</v>
      </c>
      <c r="AB795" t="s">
        <v>3587</v>
      </c>
      <c r="AC795">
        <v>12</v>
      </c>
      <c r="AD795" t="s">
        <v>3572</v>
      </c>
      <c r="AE795" t="s">
        <v>3555</v>
      </c>
      <c r="AF795" t="s">
        <v>3584</v>
      </c>
      <c r="AG795">
        <v>1</v>
      </c>
      <c r="AH795" t="s">
        <v>3561</v>
      </c>
      <c r="AI795">
        <f t="shared" si="199"/>
        <v>50.359375</v>
      </c>
      <c r="AJ795">
        <f t="shared" si="200"/>
        <v>50.359375</v>
      </c>
      <c r="AK795">
        <f t="shared" si="201"/>
        <v>27.4375</v>
      </c>
      <c r="AL795">
        <f t="shared" si="202"/>
        <v>27.4375</v>
      </c>
      <c r="AM795" t="str">
        <f t="shared" si="203"/>
        <v/>
      </c>
      <c r="AN795" t="str">
        <f t="shared" si="204"/>
        <v/>
      </c>
      <c r="AO795" t="str">
        <f t="shared" si="205"/>
        <v/>
      </c>
      <c r="AP795" t="str">
        <f t="shared" si="206"/>
        <v/>
      </c>
    </row>
    <row r="796" spans="1:42" x14ac:dyDescent="0.3">
      <c r="A796" s="2">
        <v>45301</v>
      </c>
      <c r="B796" s="2">
        <v>45308</v>
      </c>
      <c r="C796">
        <v>7</v>
      </c>
      <c r="D796">
        <f t="shared" si="207"/>
        <v>59.06666666666667</v>
      </c>
      <c r="E796">
        <f t="shared" si="192"/>
        <v>59.06666666666667</v>
      </c>
      <c r="F796">
        <f t="shared" si="193"/>
        <v>17.25</v>
      </c>
      <c r="G796">
        <f t="shared" si="194"/>
        <v>17.25</v>
      </c>
      <c r="H796" t="str">
        <f t="shared" si="195"/>
        <v/>
      </c>
      <c r="I796" t="str">
        <f t="shared" si="196"/>
        <v/>
      </c>
      <c r="J796" t="str">
        <f t="shared" si="197"/>
        <v/>
      </c>
      <c r="K796" t="str">
        <f t="shared" si="198"/>
        <v/>
      </c>
      <c r="L796" t="s">
        <v>3538</v>
      </c>
      <c r="M796" t="s">
        <v>1153</v>
      </c>
      <c r="N796" t="s">
        <v>57</v>
      </c>
      <c r="O796" t="s">
        <v>17</v>
      </c>
      <c r="P796" t="s">
        <v>18</v>
      </c>
      <c r="Q796" t="s">
        <v>19</v>
      </c>
      <c r="R796" t="s">
        <v>20</v>
      </c>
      <c r="S796" t="s">
        <v>21</v>
      </c>
      <c r="T796" t="s">
        <v>3546</v>
      </c>
      <c r="U796" t="s">
        <v>1317</v>
      </c>
      <c r="V796" t="s">
        <v>63</v>
      </c>
      <c r="W796">
        <v>77.140594043387537</v>
      </c>
      <c r="X796">
        <v>5.7407686177542043</v>
      </c>
      <c r="Y796">
        <v>16</v>
      </c>
      <c r="Z796" t="s">
        <v>3759</v>
      </c>
      <c r="AA796" t="s">
        <v>3555</v>
      </c>
      <c r="AB796" t="s">
        <v>3584</v>
      </c>
      <c r="AC796">
        <v>1</v>
      </c>
      <c r="AD796" t="s">
        <v>3561</v>
      </c>
      <c r="AE796" t="s">
        <v>3555</v>
      </c>
      <c r="AF796" t="s">
        <v>3584</v>
      </c>
      <c r="AG796">
        <v>1</v>
      </c>
      <c r="AH796" t="s">
        <v>3561</v>
      </c>
      <c r="AI796">
        <f t="shared" si="199"/>
        <v>50.359375</v>
      </c>
      <c r="AJ796">
        <f t="shared" si="200"/>
        <v>50.359375</v>
      </c>
      <c r="AK796">
        <f t="shared" si="201"/>
        <v>27.4375</v>
      </c>
      <c r="AL796">
        <f t="shared" si="202"/>
        <v>27.4375</v>
      </c>
      <c r="AM796" t="str">
        <f t="shared" si="203"/>
        <v/>
      </c>
      <c r="AN796" t="str">
        <f t="shared" si="204"/>
        <v/>
      </c>
      <c r="AO796" t="str">
        <f t="shared" si="205"/>
        <v/>
      </c>
      <c r="AP796" t="str">
        <f t="shared" si="206"/>
        <v/>
      </c>
    </row>
    <row r="797" spans="1:42" x14ac:dyDescent="0.3">
      <c r="A797" s="2">
        <v>45298</v>
      </c>
      <c r="B797" s="2">
        <v>45308</v>
      </c>
      <c r="C797">
        <v>10</v>
      </c>
      <c r="D797">
        <f t="shared" si="207"/>
        <v>59.06666666666667</v>
      </c>
      <c r="E797">
        <f t="shared" si="192"/>
        <v>59.06666666666667</v>
      </c>
      <c r="F797">
        <f t="shared" si="193"/>
        <v>17.25</v>
      </c>
      <c r="G797">
        <f t="shared" si="194"/>
        <v>17.25</v>
      </c>
      <c r="H797" t="str">
        <f t="shared" si="195"/>
        <v/>
      </c>
      <c r="I797" t="str">
        <f t="shared" si="196"/>
        <v/>
      </c>
      <c r="J797" t="str">
        <f t="shared" si="197"/>
        <v/>
      </c>
      <c r="K797" t="str">
        <f t="shared" si="198"/>
        <v/>
      </c>
      <c r="L797" t="s">
        <v>3538</v>
      </c>
      <c r="M797" t="s">
        <v>1587</v>
      </c>
      <c r="N797" t="s">
        <v>28</v>
      </c>
      <c r="O797" t="s">
        <v>58</v>
      </c>
      <c r="P797" t="s">
        <v>119</v>
      </c>
      <c r="Q797" t="s">
        <v>120</v>
      </c>
      <c r="R797" t="s">
        <v>20</v>
      </c>
      <c r="S797" t="s">
        <v>21</v>
      </c>
      <c r="T797" t="s">
        <v>3546</v>
      </c>
      <c r="U797" t="s">
        <v>1995</v>
      </c>
      <c r="V797" t="s">
        <v>43</v>
      </c>
      <c r="W797">
        <v>33.357655858645273</v>
      </c>
      <c r="X797">
        <v>6.0968758840210624</v>
      </c>
      <c r="Y797">
        <v>16</v>
      </c>
      <c r="Z797" t="s">
        <v>3759</v>
      </c>
      <c r="AA797" t="s">
        <v>3555</v>
      </c>
      <c r="AB797" t="s">
        <v>3584</v>
      </c>
      <c r="AC797">
        <v>1</v>
      </c>
      <c r="AD797" t="s">
        <v>3561</v>
      </c>
      <c r="AE797" t="s">
        <v>3555</v>
      </c>
      <c r="AF797" t="s">
        <v>3584</v>
      </c>
      <c r="AG797">
        <v>1</v>
      </c>
      <c r="AH797" t="s">
        <v>3561</v>
      </c>
      <c r="AI797">
        <f t="shared" si="199"/>
        <v>50.359375</v>
      </c>
      <c r="AJ797">
        <f t="shared" si="200"/>
        <v>50.359375</v>
      </c>
      <c r="AK797">
        <f t="shared" si="201"/>
        <v>27.4375</v>
      </c>
      <c r="AL797">
        <f t="shared" si="202"/>
        <v>27.4375</v>
      </c>
      <c r="AM797" t="str">
        <f t="shared" si="203"/>
        <v/>
      </c>
      <c r="AN797" t="str">
        <f t="shared" si="204"/>
        <v/>
      </c>
      <c r="AO797" t="str">
        <f t="shared" si="205"/>
        <v/>
      </c>
      <c r="AP797" t="str">
        <f t="shared" si="206"/>
        <v/>
      </c>
    </row>
    <row r="798" spans="1:42" x14ac:dyDescent="0.3">
      <c r="A798" s="2">
        <v>45234</v>
      </c>
      <c r="B798" s="2">
        <v>45309</v>
      </c>
      <c r="C798">
        <v>75</v>
      </c>
      <c r="D798">
        <f t="shared" si="207"/>
        <v>61.588235294117645</v>
      </c>
      <c r="E798">
        <f t="shared" si="192"/>
        <v>61.588235294117645</v>
      </c>
      <c r="F798" t="str">
        <f t="shared" si="193"/>
        <v/>
      </c>
      <c r="G798" t="str">
        <f t="shared" si="194"/>
        <v/>
      </c>
      <c r="H798" t="str">
        <f t="shared" si="195"/>
        <v/>
      </c>
      <c r="I798" t="str">
        <f t="shared" si="196"/>
        <v/>
      </c>
      <c r="J798">
        <f t="shared" si="197"/>
        <v>81.599999999999994</v>
      </c>
      <c r="K798">
        <f t="shared" si="198"/>
        <v>81.599999999999994</v>
      </c>
      <c r="L798" t="s">
        <v>3537</v>
      </c>
      <c r="M798" t="s">
        <v>2606</v>
      </c>
      <c r="N798" t="s">
        <v>103</v>
      </c>
      <c r="O798" t="s">
        <v>46</v>
      </c>
      <c r="P798" t="s">
        <v>18</v>
      </c>
      <c r="Q798" t="s">
        <v>34</v>
      </c>
      <c r="R798" t="s">
        <v>35</v>
      </c>
      <c r="S798" t="s">
        <v>22</v>
      </c>
      <c r="T798" t="s">
        <v>22</v>
      </c>
      <c r="V798" t="s">
        <v>144</v>
      </c>
      <c r="W798">
        <v>102.7032315582737</v>
      </c>
      <c r="X798">
        <v>6.7245869800004101</v>
      </c>
      <c r="Y798">
        <v>17</v>
      </c>
      <c r="Z798" t="s">
        <v>3634</v>
      </c>
      <c r="AA798" t="s">
        <v>3554</v>
      </c>
      <c r="AB798" t="s">
        <v>3587</v>
      </c>
      <c r="AC798">
        <v>11</v>
      </c>
      <c r="AD798" t="s">
        <v>3571</v>
      </c>
      <c r="AE798" t="s">
        <v>3555</v>
      </c>
      <c r="AF798" t="s">
        <v>3584</v>
      </c>
      <c r="AG798">
        <v>1</v>
      </c>
      <c r="AH798" t="s">
        <v>3561</v>
      </c>
      <c r="AI798">
        <f t="shared" si="199"/>
        <v>50.861538461538458</v>
      </c>
      <c r="AJ798">
        <f t="shared" si="200"/>
        <v>50.861538461538458</v>
      </c>
      <c r="AK798" t="str">
        <f t="shared" si="201"/>
        <v/>
      </c>
      <c r="AL798" t="str">
        <f t="shared" si="202"/>
        <v/>
      </c>
      <c r="AM798" t="str">
        <f t="shared" si="203"/>
        <v/>
      </c>
      <c r="AN798" t="str">
        <f t="shared" si="204"/>
        <v/>
      </c>
      <c r="AO798">
        <f t="shared" si="205"/>
        <v>67.15789473684211</v>
      </c>
      <c r="AP798">
        <f t="shared" si="206"/>
        <v>67.15789473684211</v>
      </c>
    </row>
    <row r="799" spans="1:42" x14ac:dyDescent="0.3">
      <c r="A799" s="2">
        <v>45304</v>
      </c>
      <c r="B799" s="2">
        <v>45309</v>
      </c>
      <c r="C799">
        <v>5</v>
      </c>
      <c r="D799">
        <f t="shared" si="207"/>
        <v>61.588235294117645</v>
      </c>
      <c r="E799">
        <f t="shared" si="192"/>
        <v>61.588235294117645</v>
      </c>
      <c r="F799" t="str">
        <f t="shared" si="193"/>
        <v/>
      </c>
      <c r="G799" t="str">
        <f t="shared" si="194"/>
        <v/>
      </c>
      <c r="H799">
        <f t="shared" si="195"/>
        <v>71.25</v>
      </c>
      <c r="I799">
        <f t="shared" si="196"/>
        <v>71.25</v>
      </c>
      <c r="J799" t="str">
        <f t="shared" si="197"/>
        <v/>
      </c>
      <c r="K799" t="str">
        <f t="shared" si="198"/>
        <v/>
      </c>
      <c r="L799" t="s">
        <v>3538</v>
      </c>
      <c r="M799" t="s">
        <v>1462</v>
      </c>
      <c r="N799" t="s">
        <v>80</v>
      </c>
      <c r="O799" t="s">
        <v>46</v>
      </c>
      <c r="P799" t="s">
        <v>40</v>
      </c>
      <c r="Q799" t="s">
        <v>41</v>
      </c>
      <c r="R799" t="s">
        <v>42</v>
      </c>
      <c r="S799" t="s">
        <v>22</v>
      </c>
      <c r="T799" t="s">
        <v>22</v>
      </c>
      <c r="V799" t="s">
        <v>43</v>
      </c>
      <c r="W799">
        <v>22.478409439863022</v>
      </c>
      <c r="X799">
        <v>5.0248720424344686</v>
      </c>
      <c r="Y799">
        <v>17</v>
      </c>
      <c r="Z799" t="s">
        <v>3634</v>
      </c>
      <c r="AA799" t="s">
        <v>3555</v>
      </c>
      <c r="AB799" t="s">
        <v>3584</v>
      </c>
      <c r="AC799">
        <v>1</v>
      </c>
      <c r="AD799" t="s">
        <v>3561</v>
      </c>
      <c r="AE799" t="s">
        <v>3555</v>
      </c>
      <c r="AF799" t="s">
        <v>3584</v>
      </c>
      <c r="AG799">
        <v>1</v>
      </c>
      <c r="AH799" t="s">
        <v>3561</v>
      </c>
      <c r="AI799">
        <f t="shared" si="199"/>
        <v>50.861538461538458</v>
      </c>
      <c r="AJ799">
        <f t="shared" si="200"/>
        <v>50.861538461538458</v>
      </c>
      <c r="AK799" t="str">
        <f t="shared" si="201"/>
        <v/>
      </c>
      <c r="AL799" t="str">
        <f t="shared" si="202"/>
        <v/>
      </c>
      <c r="AM799">
        <f t="shared" si="203"/>
        <v>53.033333333333331</v>
      </c>
      <c r="AN799">
        <f t="shared" si="204"/>
        <v>53.033333333333331</v>
      </c>
      <c r="AO799" t="str">
        <f t="shared" si="205"/>
        <v/>
      </c>
      <c r="AP799" t="str">
        <f t="shared" si="206"/>
        <v/>
      </c>
    </row>
    <row r="800" spans="1:42" x14ac:dyDescent="0.3">
      <c r="A800" s="2">
        <v>45224</v>
      </c>
      <c r="B800" s="2">
        <v>45309</v>
      </c>
      <c r="C800">
        <v>85</v>
      </c>
      <c r="D800">
        <f t="shared" si="207"/>
        <v>61.588235294117645</v>
      </c>
      <c r="E800">
        <f t="shared" si="192"/>
        <v>61.588235294117645</v>
      </c>
      <c r="F800" t="str">
        <f t="shared" si="193"/>
        <v/>
      </c>
      <c r="G800" t="str">
        <f t="shared" si="194"/>
        <v/>
      </c>
      <c r="H800">
        <f t="shared" si="195"/>
        <v>71.25</v>
      </c>
      <c r="I800">
        <f t="shared" si="196"/>
        <v>71.25</v>
      </c>
      <c r="J800" t="str">
        <f t="shared" si="197"/>
        <v/>
      </c>
      <c r="K800" t="str">
        <f t="shared" si="198"/>
        <v/>
      </c>
      <c r="L800" t="s">
        <v>3537</v>
      </c>
      <c r="M800" t="s">
        <v>1199</v>
      </c>
      <c r="N800" t="s">
        <v>118</v>
      </c>
      <c r="O800" t="s">
        <v>46</v>
      </c>
      <c r="P800" t="s">
        <v>119</v>
      </c>
      <c r="Q800" t="s">
        <v>120</v>
      </c>
      <c r="R800" t="s">
        <v>42</v>
      </c>
      <c r="S800" t="s">
        <v>21</v>
      </c>
      <c r="T800" t="s">
        <v>21</v>
      </c>
      <c r="U800" t="s">
        <v>1949</v>
      </c>
      <c r="V800" t="s">
        <v>24</v>
      </c>
      <c r="W800">
        <v>70.406193724644382</v>
      </c>
      <c r="X800">
        <v>6.2686424089922728</v>
      </c>
      <c r="Y800">
        <v>17</v>
      </c>
      <c r="Z800" t="s">
        <v>3634</v>
      </c>
      <c r="AA800" t="s">
        <v>3554</v>
      </c>
      <c r="AB800" t="s">
        <v>3587</v>
      </c>
      <c r="AC800">
        <v>10</v>
      </c>
      <c r="AD800" t="s">
        <v>3570</v>
      </c>
      <c r="AE800" t="s">
        <v>3555</v>
      </c>
      <c r="AF800" t="s">
        <v>3584</v>
      </c>
      <c r="AG800">
        <v>1</v>
      </c>
      <c r="AH800" t="s">
        <v>3561</v>
      </c>
      <c r="AI800">
        <f t="shared" si="199"/>
        <v>50.861538461538458</v>
      </c>
      <c r="AJ800">
        <f t="shared" si="200"/>
        <v>50.861538461538458</v>
      </c>
      <c r="AK800" t="str">
        <f t="shared" si="201"/>
        <v/>
      </c>
      <c r="AL800" t="str">
        <f t="shared" si="202"/>
        <v/>
      </c>
      <c r="AM800">
        <f t="shared" si="203"/>
        <v>53.033333333333331</v>
      </c>
      <c r="AN800">
        <f t="shared" si="204"/>
        <v>53.033333333333331</v>
      </c>
      <c r="AO800" t="str">
        <f t="shared" si="205"/>
        <v/>
      </c>
      <c r="AP800" t="str">
        <f t="shared" si="206"/>
        <v/>
      </c>
    </row>
    <row r="801" spans="1:42" x14ac:dyDescent="0.3">
      <c r="A801" s="2">
        <v>45210</v>
      </c>
      <c r="B801" s="2">
        <v>45310</v>
      </c>
      <c r="C801">
        <v>100</v>
      </c>
      <c r="D801">
        <f t="shared" si="207"/>
        <v>57.65</v>
      </c>
      <c r="E801">
        <f t="shared" si="192"/>
        <v>57.65</v>
      </c>
      <c r="F801" t="str">
        <f t="shared" si="193"/>
        <v/>
      </c>
      <c r="G801" t="str">
        <f t="shared" si="194"/>
        <v/>
      </c>
      <c r="H801">
        <f t="shared" si="195"/>
        <v>61.454545454545453</v>
      </c>
      <c r="I801">
        <f t="shared" si="196"/>
        <v>61.454545454545453</v>
      </c>
      <c r="J801" t="str">
        <f t="shared" si="197"/>
        <v/>
      </c>
      <c r="K801" t="str">
        <f t="shared" si="198"/>
        <v/>
      </c>
      <c r="L801" t="s">
        <v>3540</v>
      </c>
      <c r="M801" t="s">
        <v>980</v>
      </c>
      <c r="N801" t="s">
        <v>16</v>
      </c>
      <c r="O801" t="s">
        <v>17</v>
      </c>
      <c r="P801" t="s">
        <v>40</v>
      </c>
      <c r="Q801" t="s">
        <v>41</v>
      </c>
      <c r="R801" t="s">
        <v>42</v>
      </c>
      <c r="S801" t="s">
        <v>22</v>
      </c>
      <c r="T801" t="s">
        <v>22</v>
      </c>
      <c r="V801" t="s">
        <v>76</v>
      </c>
      <c r="W801">
        <v>101.573082132655</v>
      </c>
      <c r="X801">
        <v>6.8187078444115654</v>
      </c>
      <c r="Y801">
        <v>18</v>
      </c>
      <c r="Z801" t="s">
        <v>3715</v>
      </c>
      <c r="AA801" t="s">
        <v>3554</v>
      </c>
      <c r="AB801" t="s">
        <v>3587</v>
      </c>
      <c r="AC801">
        <v>10</v>
      </c>
      <c r="AD801" t="s">
        <v>3570</v>
      </c>
      <c r="AE801" t="s">
        <v>3555</v>
      </c>
      <c r="AF801" t="s">
        <v>3584</v>
      </c>
      <c r="AG801">
        <v>1</v>
      </c>
      <c r="AH801" t="s">
        <v>3561</v>
      </c>
      <c r="AI801">
        <f t="shared" si="199"/>
        <v>50.880597014925371</v>
      </c>
      <c r="AJ801">
        <f t="shared" si="200"/>
        <v>50.880597014925371</v>
      </c>
      <c r="AK801" t="str">
        <f t="shared" si="201"/>
        <v/>
      </c>
      <c r="AL801" t="str">
        <f t="shared" si="202"/>
        <v/>
      </c>
      <c r="AM801">
        <f t="shared" si="203"/>
        <v>52.9375</v>
      </c>
      <c r="AN801">
        <f t="shared" si="204"/>
        <v>52.9375</v>
      </c>
      <c r="AO801" t="str">
        <f t="shared" si="205"/>
        <v/>
      </c>
      <c r="AP801" t="str">
        <f t="shared" si="206"/>
        <v/>
      </c>
    </row>
    <row r="802" spans="1:42" x14ac:dyDescent="0.3">
      <c r="A802" s="2">
        <v>45309</v>
      </c>
      <c r="B802" s="2">
        <v>45310</v>
      </c>
      <c r="C802">
        <v>1</v>
      </c>
      <c r="D802">
        <f t="shared" si="207"/>
        <v>57.65</v>
      </c>
      <c r="E802">
        <f t="shared" si="192"/>
        <v>57.65</v>
      </c>
      <c r="F802" t="str">
        <f t="shared" si="193"/>
        <v/>
      </c>
      <c r="G802" t="str">
        <f t="shared" si="194"/>
        <v/>
      </c>
      <c r="H802">
        <f t="shared" si="195"/>
        <v>61.454545454545453</v>
      </c>
      <c r="I802">
        <f t="shared" si="196"/>
        <v>61.454545454545453</v>
      </c>
      <c r="J802" t="str">
        <f t="shared" si="197"/>
        <v/>
      </c>
      <c r="K802" t="str">
        <f t="shared" si="198"/>
        <v/>
      </c>
      <c r="L802" t="s">
        <v>3538</v>
      </c>
      <c r="M802" t="s">
        <v>857</v>
      </c>
      <c r="N802" t="s">
        <v>16</v>
      </c>
      <c r="O802" t="s">
        <v>33</v>
      </c>
      <c r="P802" t="s">
        <v>59</v>
      </c>
      <c r="Q802" t="s">
        <v>34</v>
      </c>
      <c r="R802" t="s">
        <v>42</v>
      </c>
      <c r="S802" t="s">
        <v>22</v>
      </c>
      <c r="T802" t="s">
        <v>22</v>
      </c>
      <c r="V802" t="s">
        <v>43</v>
      </c>
      <c r="W802">
        <v>86.35418030209226</v>
      </c>
      <c r="X802">
        <v>7.4579622303496178</v>
      </c>
      <c r="Y802">
        <v>18</v>
      </c>
      <c r="Z802" t="s">
        <v>3715</v>
      </c>
      <c r="AA802" t="s">
        <v>3555</v>
      </c>
      <c r="AB802" t="s">
        <v>3584</v>
      </c>
      <c r="AC802">
        <v>1</v>
      </c>
      <c r="AD802" t="s">
        <v>3561</v>
      </c>
      <c r="AE802" t="s">
        <v>3555</v>
      </c>
      <c r="AF802" t="s">
        <v>3584</v>
      </c>
      <c r="AG802">
        <v>1</v>
      </c>
      <c r="AH802" t="s">
        <v>3561</v>
      </c>
      <c r="AI802">
        <f t="shared" si="199"/>
        <v>50.880597014925371</v>
      </c>
      <c r="AJ802">
        <f t="shared" si="200"/>
        <v>50.880597014925371</v>
      </c>
      <c r="AK802" t="str">
        <f t="shared" si="201"/>
        <v/>
      </c>
      <c r="AL802" t="str">
        <f t="shared" si="202"/>
        <v/>
      </c>
      <c r="AM802">
        <f t="shared" si="203"/>
        <v>52.9375</v>
      </c>
      <c r="AN802">
        <f t="shared" si="204"/>
        <v>52.9375</v>
      </c>
      <c r="AO802" t="str">
        <f t="shared" si="205"/>
        <v/>
      </c>
      <c r="AP802" t="str">
        <f t="shared" si="206"/>
        <v/>
      </c>
    </row>
    <row r="803" spans="1:42" x14ac:dyDescent="0.3">
      <c r="A803" s="2">
        <v>45305</v>
      </c>
      <c r="B803" s="2">
        <v>45310</v>
      </c>
      <c r="C803">
        <v>5</v>
      </c>
      <c r="D803">
        <f t="shared" si="207"/>
        <v>57.65</v>
      </c>
      <c r="E803">
        <f t="shared" si="192"/>
        <v>57.65</v>
      </c>
      <c r="F803" t="str">
        <f t="shared" si="193"/>
        <v/>
      </c>
      <c r="G803" t="str">
        <f t="shared" si="194"/>
        <v/>
      </c>
      <c r="H803">
        <f t="shared" si="195"/>
        <v>61.454545454545453</v>
      </c>
      <c r="I803">
        <f t="shared" si="196"/>
        <v>61.454545454545453</v>
      </c>
      <c r="J803" t="str">
        <f t="shared" si="197"/>
        <v/>
      </c>
      <c r="K803" t="str">
        <f t="shared" si="198"/>
        <v/>
      </c>
      <c r="L803" t="s">
        <v>3538</v>
      </c>
      <c r="M803" t="s">
        <v>377</v>
      </c>
      <c r="N803" t="s">
        <v>103</v>
      </c>
      <c r="O803" t="s">
        <v>46</v>
      </c>
      <c r="P803" t="s">
        <v>18</v>
      </c>
      <c r="Q803" t="s">
        <v>34</v>
      </c>
      <c r="R803" t="s">
        <v>42</v>
      </c>
      <c r="S803" t="s">
        <v>21</v>
      </c>
      <c r="T803" t="s">
        <v>21</v>
      </c>
      <c r="U803" t="s">
        <v>3502</v>
      </c>
      <c r="V803" t="s">
        <v>30</v>
      </c>
      <c r="W803">
        <v>66.515279525916057</v>
      </c>
      <c r="X803">
        <v>7.9241169978827033</v>
      </c>
      <c r="Y803">
        <v>18</v>
      </c>
      <c r="Z803" t="s">
        <v>3715</v>
      </c>
      <c r="AA803" t="s">
        <v>3555</v>
      </c>
      <c r="AB803" t="s">
        <v>3584</v>
      </c>
      <c r="AC803">
        <v>1</v>
      </c>
      <c r="AD803" t="s">
        <v>3561</v>
      </c>
      <c r="AE803" t="s">
        <v>3555</v>
      </c>
      <c r="AF803" t="s">
        <v>3584</v>
      </c>
      <c r="AG803">
        <v>1</v>
      </c>
      <c r="AH803" t="s">
        <v>3561</v>
      </c>
      <c r="AI803">
        <f t="shared" si="199"/>
        <v>50.880597014925371</v>
      </c>
      <c r="AJ803">
        <f t="shared" si="200"/>
        <v>50.880597014925371</v>
      </c>
      <c r="AK803" t="str">
        <f t="shared" si="201"/>
        <v/>
      </c>
      <c r="AL803" t="str">
        <f t="shared" si="202"/>
        <v/>
      </c>
      <c r="AM803">
        <f t="shared" si="203"/>
        <v>52.9375</v>
      </c>
      <c r="AN803">
        <f t="shared" si="204"/>
        <v>52.9375</v>
      </c>
      <c r="AO803" t="str">
        <f t="shared" si="205"/>
        <v/>
      </c>
      <c r="AP803" t="str">
        <f t="shared" si="206"/>
        <v/>
      </c>
    </row>
    <row r="804" spans="1:42" x14ac:dyDescent="0.3">
      <c r="A804" s="2">
        <v>45299</v>
      </c>
      <c r="B804" s="2">
        <v>45311</v>
      </c>
      <c r="C804">
        <v>12</v>
      </c>
      <c r="D804">
        <f t="shared" si="207"/>
        <v>52.863636363636367</v>
      </c>
      <c r="E804">
        <f t="shared" si="192"/>
        <v>52.863636363636367</v>
      </c>
      <c r="F804" t="str">
        <f t="shared" si="193"/>
        <v/>
      </c>
      <c r="G804" t="str">
        <f t="shared" si="194"/>
        <v/>
      </c>
      <c r="H804" t="str">
        <f t="shared" si="195"/>
        <v/>
      </c>
      <c r="I804" t="str">
        <f t="shared" si="196"/>
        <v/>
      </c>
      <c r="J804">
        <f t="shared" si="197"/>
        <v>70.166666666666671</v>
      </c>
      <c r="K804">
        <f t="shared" si="198"/>
        <v>70.166666666666671</v>
      </c>
      <c r="L804" t="s">
        <v>3538</v>
      </c>
      <c r="M804" t="s">
        <v>2660</v>
      </c>
      <c r="N804" t="s">
        <v>118</v>
      </c>
      <c r="O804" t="s">
        <v>17</v>
      </c>
      <c r="P804" t="s">
        <v>40</v>
      </c>
      <c r="Q804" t="s">
        <v>41</v>
      </c>
      <c r="R804" t="s">
        <v>35</v>
      </c>
      <c r="S804" t="s">
        <v>22</v>
      </c>
      <c r="T804" t="s">
        <v>22</v>
      </c>
      <c r="V804" t="s">
        <v>76</v>
      </c>
      <c r="W804">
        <v>87.567812479457388</v>
      </c>
      <c r="X804">
        <v>6.6122275363000469</v>
      </c>
      <c r="Y804">
        <v>19</v>
      </c>
      <c r="Z804" t="s">
        <v>3912</v>
      </c>
      <c r="AA804" t="s">
        <v>3555</v>
      </c>
      <c r="AB804" t="s">
        <v>3584</v>
      </c>
      <c r="AC804">
        <v>1</v>
      </c>
      <c r="AD804" t="s">
        <v>3561</v>
      </c>
      <c r="AE804" t="s">
        <v>3555</v>
      </c>
      <c r="AF804" t="s">
        <v>3584</v>
      </c>
      <c r="AG804">
        <v>1</v>
      </c>
      <c r="AH804" t="s">
        <v>3561</v>
      </c>
      <c r="AI804">
        <f t="shared" si="199"/>
        <v>49.565217391304351</v>
      </c>
      <c r="AJ804">
        <f t="shared" si="200"/>
        <v>49.565217391304351</v>
      </c>
      <c r="AK804" t="str">
        <f t="shared" si="201"/>
        <v/>
      </c>
      <c r="AL804" t="str">
        <f t="shared" si="202"/>
        <v/>
      </c>
      <c r="AM804" t="str">
        <f t="shared" si="203"/>
        <v/>
      </c>
      <c r="AN804" t="str">
        <f t="shared" si="204"/>
        <v/>
      </c>
      <c r="AO804">
        <f t="shared" si="205"/>
        <v>61.666666666666664</v>
      </c>
      <c r="AP804">
        <f t="shared" si="206"/>
        <v>61.666666666666664</v>
      </c>
    </row>
    <row r="805" spans="1:42" x14ac:dyDescent="0.3">
      <c r="A805" s="2">
        <v>45304</v>
      </c>
      <c r="B805" s="2">
        <v>45311</v>
      </c>
      <c r="C805">
        <v>7</v>
      </c>
      <c r="D805">
        <f t="shared" si="207"/>
        <v>52.863636363636367</v>
      </c>
      <c r="E805">
        <f t="shared" si="192"/>
        <v>52.863636363636367</v>
      </c>
      <c r="F805" t="str">
        <f t="shared" si="193"/>
        <v/>
      </c>
      <c r="G805" t="str">
        <f t="shared" si="194"/>
        <v/>
      </c>
      <c r="H805" t="str">
        <f t="shared" si="195"/>
        <v/>
      </c>
      <c r="I805" t="str">
        <f t="shared" si="196"/>
        <v/>
      </c>
      <c r="J805">
        <f t="shared" si="197"/>
        <v>70.166666666666671</v>
      </c>
      <c r="K805">
        <f t="shared" si="198"/>
        <v>70.166666666666671</v>
      </c>
      <c r="L805" t="s">
        <v>3538</v>
      </c>
      <c r="M805" t="s">
        <v>3528</v>
      </c>
      <c r="N805" t="s">
        <v>118</v>
      </c>
      <c r="O805" t="s">
        <v>33</v>
      </c>
      <c r="P805" t="s">
        <v>18</v>
      </c>
      <c r="Q805" t="s">
        <v>34</v>
      </c>
      <c r="R805" t="s">
        <v>35</v>
      </c>
      <c r="S805" t="s">
        <v>22</v>
      </c>
      <c r="T805" t="s">
        <v>22</v>
      </c>
      <c r="V805" t="s">
        <v>30</v>
      </c>
      <c r="W805">
        <v>63.967384900962919</v>
      </c>
      <c r="X805">
        <v>6.6026682009814861</v>
      </c>
      <c r="Y805">
        <v>19</v>
      </c>
      <c r="Z805" t="s">
        <v>3912</v>
      </c>
      <c r="AA805" t="s">
        <v>3555</v>
      </c>
      <c r="AB805" t="s">
        <v>3584</v>
      </c>
      <c r="AC805">
        <v>1</v>
      </c>
      <c r="AD805" t="s">
        <v>3561</v>
      </c>
      <c r="AE805" t="s">
        <v>3555</v>
      </c>
      <c r="AF805" t="s">
        <v>3584</v>
      </c>
      <c r="AG805">
        <v>1</v>
      </c>
      <c r="AH805" t="s">
        <v>3561</v>
      </c>
      <c r="AI805">
        <f t="shared" si="199"/>
        <v>49.565217391304351</v>
      </c>
      <c r="AJ805">
        <f t="shared" si="200"/>
        <v>49.565217391304351</v>
      </c>
      <c r="AK805" t="str">
        <f t="shared" si="201"/>
        <v/>
      </c>
      <c r="AL805" t="str">
        <f t="shared" si="202"/>
        <v/>
      </c>
      <c r="AM805" t="str">
        <f t="shared" si="203"/>
        <v/>
      </c>
      <c r="AN805" t="str">
        <f t="shared" si="204"/>
        <v/>
      </c>
      <c r="AO805">
        <f t="shared" si="205"/>
        <v>61.666666666666664</v>
      </c>
      <c r="AP805">
        <f t="shared" si="206"/>
        <v>61.666666666666664</v>
      </c>
    </row>
    <row r="806" spans="1:42" x14ac:dyDescent="0.3">
      <c r="A806" s="2">
        <v>45308</v>
      </c>
      <c r="B806" s="2">
        <v>45311</v>
      </c>
      <c r="C806">
        <v>3</v>
      </c>
      <c r="D806">
        <f t="shared" si="207"/>
        <v>52.863636363636367</v>
      </c>
      <c r="E806">
        <f t="shared" si="192"/>
        <v>52.863636363636367</v>
      </c>
      <c r="F806" t="str">
        <f t="shared" si="193"/>
        <v/>
      </c>
      <c r="G806" t="str">
        <f t="shared" si="194"/>
        <v/>
      </c>
      <c r="H806">
        <f t="shared" si="195"/>
        <v>52.307692307692307</v>
      </c>
      <c r="I806">
        <f t="shared" si="196"/>
        <v>52.307692307692307</v>
      </c>
      <c r="J806" t="str">
        <f t="shared" si="197"/>
        <v/>
      </c>
      <c r="K806" t="str">
        <f t="shared" si="198"/>
        <v/>
      </c>
      <c r="L806" t="s">
        <v>3538</v>
      </c>
      <c r="M806" t="s">
        <v>2968</v>
      </c>
      <c r="N806" t="s">
        <v>103</v>
      </c>
      <c r="O806" t="s">
        <v>17</v>
      </c>
      <c r="P806" t="s">
        <v>40</v>
      </c>
      <c r="Q806" t="s">
        <v>41</v>
      </c>
      <c r="R806" t="s">
        <v>42</v>
      </c>
      <c r="S806" t="s">
        <v>22</v>
      </c>
      <c r="T806" t="s">
        <v>22</v>
      </c>
      <c r="V806" t="s">
        <v>30</v>
      </c>
      <c r="W806">
        <v>76.208636486492949</v>
      </c>
      <c r="X806">
        <v>7.8734599774734688</v>
      </c>
      <c r="Y806">
        <v>19</v>
      </c>
      <c r="Z806" t="s">
        <v>3912</v>
      </c>
      <c r="AA806" t="s">
        <v>3555</v>
      </c>
      <c r="AB806" t="s">
        <v>3584</v>
      </c>
      <c r="AC806">
        <v>1</v>
      </c>
      <c r="AD806" t="s">
        <v>3561</v>
      </c>
      <c r="AE806" t="s">
        <v>3555</v>
      </c>
      <c r="AF806" t="s">
        <v>3584</v>
      </c>
      <c r="AG806">
        <v>1</v>
      </c>
      <c r="AH806" t="s">
        <v>3561</v>
      </c>
      <c r="AI806">
        <f t="shared" si="199"/>
        <v>49.565217391304351</v>
      </c>
      <c r="AJ806">
        <f t="shared" si="200"/>
        <v>49.565217391304351</v>
      </c>
      <c r="AK806" t="str">
        <f t="shared" si="201"/>
        <v/>
      </c>
      <c r="AL806" t="str">
        <f t="shared" si="202"/>
        <v/>
      </c>
      <c r="AM806">
        <f t="shared" si="203"/>
        <v>51.333333333333336</v>
      </c>
      <c r="AN806">
        <f t="shared" si="204"/>
        <v>51.333333333333336</v>
      </c>
      <c r="AO806" t="str">
        <f t="shared" si="205"/>
        <v/>
      </c>
      <c r="AP806" t="str">
        <f t="shared" si="206"/>
        <v/>
      </c>
    </row>
    <row r="807" spans="1:42" x14ac:dyDescent="0.3">
      <c r="A807" s="2">
        <v>45310</v>
      </c>
      <c r="B807" s="2">
        <v>45311</v>
      </c>
      <c r="C807">
        <v>1</v>
      </c>
      <c r="D807">
        <f t="shared" si="207"/>
        <v>52.863636363636367</v>
      </c>
      <c r="E807">
        <f t="shared" si="192"/>
        <v>52.863636363636367</v>
      </c>
      <c r="F807" t="str">
        <f t="shared" si="193"/>
        <v/>
      </c>
      <c r="G807" t="str">
        <f t="shared" si="194"/>
        <v/>
      </c>
      <c r="H807">
        <f t="shared" si="195"/>
        <v>52.307692307692307</v>
      </c>
      <c r="I807">
        <f t="shared" si="196"/>
        <v>52.307692307692307</v>
      </c>
      <c r="J807" t="str">
        <f t="shared" si="197"/>
        <v/>
      </c>
      <c r="K807" t="str">
        <f t="shared" si="198"/>
        <v/>
      </c>
      <c r="L807" t="s">
        <v>3538</v>
      </c>
      <c r="M807" t="s">
        <v>1748</v>
      </c>
      <c r="N807" t="s">
        <v>28</v>
      </c>
      <c r="O807" t="s">
        <v>46</v>
      </c>
      <c r="P807" t="s">
        <v>119</v>
      </c>
      <c r="Q807" t="s">
        <v>120</v>
      </c>
      <c r="R807" t="s">
        <v>42</v>
      </c>
      <c r="S807" t="s">
        <v>21</v>
      </c>
      <c r="T807" t="s">
        <v>3546</v>
      </c>
      <c r="U807" t="s">
        <v>1811</v>
      </c>
      <c r="V807" t="s">
        <v>63</v>
      </c>
      <c r="W807">
        <v>29.691179000699361</v>
      </c>
      <c r="X807">
        <v>5.4175527224939852</v>
      </c>
      <c r="Y807">
        <v>19</v>
      </c>
      <c r="Z807" t="s">
        <v>3912</v>
      </c>
      <c r="AA807" t="s">
        <v>3555</v>
      </c>
      <c r="AB807" t="s">
        <v>3584</v>
      </c>
      <c r="AC807">
        <v>1</v>
      </c>
      <c r="AD807" t="s">
        <v>3561</v>
      </c>
      <c r="AE807" t="s">
        <v>3555</v>
      </c>
      <c r="AF807" t="s">
        <v>3584</v>
      </c>
      <c r="AG807">
        <v>1</v>
      </c>
      <c r="AH807" t="s">
        <v>3561</v>
      </c>
      <c r="AI807">
        <f t="shared" si="199"/>
        <v>49.565217391304351</v>
      </c>
      <c r="AJ807">
        <f t="shared" si="200"/>
        <v>49.565217391304351</v>
      </c>
      <c r="AK807" t="str">
        <f t="shared" si="201"/>
        <v/>
      </c>
      <c r="AL807" t="str">
        <f t="shared" si="202"/>
        <v/>
      </c>
      <c r="AM807">
        <f t="shared" si="203"/>
        <v>51.333333333333336</v>
      </c>
      <c r="AN807">
        <f t="shared" si="204"/>
        <v>51.333333333333336</v>
      </c>
      <c r="AO807" t="str">
        <f t="shared" si="205"/>
        <v/>
      </c>
      <c r="AP807" t="str">
        <f t="shared" si="206"/>
        <v/>
      </c>
    </row>
    <row r="808" spans="1:42" x14ac:dyDescent="0.3">
      <c r="A808" s="2">
        <v>45303</v>
      </c>
      <c r="B808" s="2">
        <v>45312</v>
      </c>
      <c r="C808">
        <v>9</v>
      </c>
      <c r="D808">
        <f t="shared" si="207"/>
        <v>50.238095238095241</v>
      </c>
      <c r="E808">
        <f t="shared" si="192"/>
        <v>50.238095238095241</v>
      </c>
      <c r="F808">
        <f t="shared" si="193"/>
        <v>17.75</v>
      </c>
      <c r="G808">
        <f t="shared" si="194"/>
        <v>17.75</v>
      </c>
      <c r="H808" t="str">
        <f t="shared" si="195"/>
        <v/>
      </c>
      <c r="I808" t="str">
        <f t="shared" si="196"/>
        <v/>
      </c>
      <c r="J808" t="str">
        <f t="shared" si="197"/>
        <v/>
      </c>
      <c r="K808" t="str">
        <f t="shared" si="198"/>
        <v/>
      </c>
      <c r="L808" t="s">
        <v>3538</v>
      </c>
      <c r="M808" t="s">
        <v>2155</v>
      </c>
      <c r="N808" t="s">
        <v>118</v>
      </c>
      <c r="O808" t="s">
        <v>33</v>
      </c>
      <c r="P808" t="s">
        <v>52</v>
      </c>
      <c r="Q808" t="s">
        <v>92</v>
      </c>
      <c r="R808" t="s">
        <v>20</v>
      </c>
      <c r="S808" t="s">
        <v>21</v>
      </c>
      <c r="T808" t="s">
        <v>3546</v>
      </c>
      <c r="U808" t="s">
        <v>2846</v>
      </c>
      <c r="V808" t="s">
        <v>54</v>
      </c>
      <c r="W808">
        <v>82.508008173180073</v>
      </c>
      <c r="X808">
        <v>6.4211585436612832</v>
      </c>
      <c r="Y808">
        <v>20</v>
      </c>
      <c r="Z808" t="s">
        <v>3959</v>
      </c>
      <c r="AA808" t="s">
        <v>3555</v>
      </c>
      <c r="AB808" t="s">
        <v>3584</v>
      </c>
      <c r="AC808">
        <v>1</v>
      </c>
      <c r="AD808" t="s">
        <v>3561</v>
      </c>
      <c r="AE808" t="s">
        <v>3555</v>
      </c>
      <c r="AF808" t="s">
        <v>3584</v>
      </c>
      <c r="AG808">
        <v>1</v>
      </c>
      <c r="AH808" t="s">
        <v>3561</v>
      </c>
      <c r="AI808">
        <f t="shared" si="199"/>
        <v>48.955882352941174</v>
      </c>
      <c r="AJ808">
        <f t="shared" si="200"/>
        <v>48.955882352941174</v>
      </c>
      <c r="AK808">
        <f t="shared" si="201"/>
        <v>29.266666666666666</v>
      </c>
      <c r="AL808">
        <f t="shared" si="202"/>
        <v>29.266666666666666</v>
      </c>
      <c r="AM808" t="str">
        <f t="shared" si="203"/>
        <v/>
      </c>
      <c r="AN808" t="str">
        <f t="shared" si="204"/>
        <v/>
      </c>
      <c r="AO808" t="str">
        <f t="shared" si="205"/>
        <v/>
      </c>
      <c r="AP808" t="str">
        <f t="shared" si="206"/>
        <v/>
      </c>
    </row>
    <row r="809" spans="1:42" x14ac:dyDescent="0.3">
      <c r="A809" s="2">
        <v>45264</v>
      </c>
      <c r="B809" s="2">
        <v>45313</v>
      </c>
      <c r="C809">
        <v>49</v>
      </c>
      <c r="D809">
        <f t="shared" si="207"/>
        <v>42.136363636363633</v>
      </c>
      <c r="E809">
        <f t="shared" si="192"/>
        <v>42.136363636363633</v>
      </c>
      <c r="F809">
        <f t="shared" si="193"/>
        <v>24</v>
      </c>
      <c r="G809">
        <f t="shared" si="194"/>
        <v>24</v>
      </c>
      <c r="H809" t="str">
        <f t="shared" si="195"/>
        <v/>
      </c>
      <c r="I809" t="str">
        <f t="shared" si="196"/>
        <v/>
      </c>
      <c r="J809" t="str">
        <f t="shared" si="197"/>
        <v/>
      </c>
      <c r="K809" t="str">
        <f t="shared" si="198"/>
        <v/>
      </c>
      <c r="L809" t="s">
        <v>3537</v>
      </c>
      <c r="M809" t="s">
        <v>296</v>
      </c>
      <c r="N809" t="s">
        <v>80</v>
      </c>
      <c r="O809" t="s">
        <v>17</v>
      </c>
      <c r="P809" t="s">
        <v>18</v>
      </c>
      <c r="Q809" t="s">
        <v>34</v>
      </c>
      <c r="R809" t="s">
        <v>20</v>
      </c>
      <c r="S809" t="s">
        <v>21</v>
      </c>
      <c r="T809" t="s">
        <v>3546</v>
      </c>
      <c r="U809" t="s">
        <v>297</v>
      </c>
      <c r="V809" t="s">
        <v>43</v>
      </c>
      <c r="W809">
        <v>18.88762551610867</v>
      </c>
      <c r="X809">
        <v>5.2145125543988344</v>
      </c>
      <c r="Y809">
        <v>21</v>
      </c>
      <c r="Z809" t="s">
        <v>3630</v>
      </c>
      <c r="AA809" t="s">
        <v>3554</v>
      </c>
      <c r="AB809" t="s">
        <v>3587</v>
      </c>
      <c r="AC809">
        <v>12</v>
      </c>
      <c r="AD809" t="s">
        <v>3572</v>
      </c>
      <c r="AE809" t="s">
        <v>3555</v>
      </c>
      <c r="AF809" t="s">
        <v>3584</v>
      </c>
      <c r="AG809">
        <v>1</v>
      </c>
      <c r="AH809" t="s">
        <v>3561</v>
      </c>
      <c r="AI809">
        <f t="shared" si="199"/>
        <v>49.140845070422536</v>
      </c>
      <c r="AJ809">
        <f t="shared" si="200"/>
        <v>49.140845070422536</v>
      </c>
      <c r="AK809">
        <f t="shared" si="201"/>
        <v>30.5</v>
      </c>
      <c r="AL809">
        <f t="shared" si="202"/>
        <v>30.5</v>
      </c>
      <c r="AM809" t="str">
        <f t="shared" si="203"/>
        <v/>
      </c>
      <c r="AN809" t="str">
        <f t="shared" si="204"/>
        <v/>
      </c>
      <c r="AO809" t="str">
        <f t="shared" si="205"/>
        <v/>
      </c>
      <c r="AP809" t="str">
        <f t="shared" si="206"/>
        <v/>
      </c>
    </row>
    <row r="810" spans="1:42" x14ac:dyDescent="0.3">
      <c r="A810" s="2">
        <v>45211</v>
      </c>
      <c r="B810" s="2">
        <v>45313</v>
      </c>
      <c r="C810">
        <v>102</v>
      </c>
      <c r="D810">
        <f t="shared" si="207"/>
        <v>42.136363636363633</v>
      </c>
      <c r="E810">
        <f t="shared" si="192"/>
        <v>42.136363636363633</v>
      </c>
      <c r="F810" t="str">
        <f t="shared" si="193"/>
        <v/>
      </c>
      <c r="G810" t="str">
        <f t="shared" si="194"/>
        <v/>
      </c>
      <c r="H810" t="str">
        <f t="shared" si="195"/>
        <v/>
      </c>
      <c r="I810" t="str">
        <f t="shared" si="196"/>
        <v/>
      </c>
      <c r="J810">
        <f t="shared" si="197"/>
        <v>66.5</v>
      </c>
      <c r="K810">
        <f t="shared" si="198"/>
        <v>66.5</v>
      </c>
      <c r="L810" t="s">
        <v>3540</v>
      </c>
      <c r="M810" t="s">
        <v>1414</v>
      </c>
      <c r="N810" t="s">
        <v>118</v>
      </c>
      <c r="O810" t="s">
        <v>46</v>
      </c>
      <c r="P810" t="s">
        <v>40</v>
      </c>
      <c r="Q810" t="s">
        <v>41</v>
      </c>
      <c r="R810" t="s">
        <v>35</v>
      </c>
      <c r="S810" t="s">
        <v>21</v>
      </c>
      <c r="T810" t="s">
        <v>3546</v>
      </c>
      <c r="U810" t="s">
        <v>1415</v>
      </c>
      <c r="V810" t="s">
        <v>30</v>
      </c>
      <c r="W810">
        <v>70.912815517081668</v>
      </c>
      <c r="X810">
        <v>6.8258559518120467</v>
      </c>
      <c r="Y810">
        <v>21</v>
      </c>
      <c r="Z810" t="s">
        <v>3630</v>
      </c>
      <c r="AA810" t="s">
        <v>3554</v>
      </c>
      <c r="AB810" t="s">
        <v>3587</v>
      </c>
      <c r="AC810">
        <v>10</v>
      </c>
      <c r="AD810" t="s">
        <v>3570</v>
      </c>
      <c r="AE810" t="s">
        <v>3555</v>
      </c>
      <c r="AF810" t="s">
        <v>3584</v>
      </c>
      <c r="AG810">
        <v>1</v>
      </c>
      <c r="AH810" t="s">
        <v>3561</v>
      </c>
      <c r="AI810">
        <f t="shared" si="199"/>
        <v>49.140845070422536</v>
      </c>
      <c r="AJ810">
        <f t="shared" si="200"/>
        <v>49.140845070422536</v>
      </c>
      <c r="AK810" t="str">
        <f t="shared" si="201"/>
        <v/>
      </c>
      <c r="AL810" t="str">
        <f t="shared" si="202"/>
        <v/>
      </c>
      <c r="AM810" t="str">
        <f t="shared" si="203"/>
        <v/>
      </c>
      <c r="AN810" t="str">
        <f t="shared" si="204"/>
        <v/>
      </c>
      <c r="AO810">
        <f t="shared" si="205"/>
        <v>61.130434782608695</v>
      </c>
      <c r="AP810">
        <f t="shared" si="206"/>
        <v>61.130434782608695</v>
      </c>
    </row>
    <row r="811" spans="1:42" x14ac:dyDescent="0.3">
      <c r="A811" s="2">
        <v>45304</v>
      </c>
      <c r="B811" s="2">
        <v>45313</v>
      </c>
      <c r="C811">
        <v>9</v>
      </c>
      <c r="D811">
        <f t="shared" si="207"/>
        <v>42.136363636363633</v>
      </c>
      <c r="E811">
        <f t="shared" si="192"/>
        <v>42.136363636363633</v>
      </c>
      <c r="F811" t="str">
        <f t="shared" si="193"/>
        <v/>
      </c>
      <c r="G811" t="str">
        <f t="shared" si="194"/>
        <v/>
      </c>
      <c r="H811" t="str">
        <f t="shared" si="195"/>
        <v/>
      </c>
      <c r="I811" t="str">
        <f t="shared" si="196"/>
        <v/>
      </c>
      <c r="J811">
        <f t="shared" si="197"/>
        <v>66.5</v>
      </c>
      <c r="K811">
        <f t="shared" si="198"/>
        <v>66.5</v>
      </c>
      <c r="L811" t="s">
        <v>3538</v>
      </c>
      <c r="M811" t="s">
        <v>2838</v>
      </c>
      <c r="N811" t="s">
        <v>28</v>
      </c>
      <c r="O811" t="s">
        <v>33</v>
      </c>
      <c r="P811" t="s">
        <v>59</v>
      </c>
      <c r="Q811" t="s">
        <v>92</v>
      </c>
      <c r="R811" t="s">
        <v>35</v>
      </c>
      <c r="S811" t="s">
        <v>21</v>
      </c>
      <c r="T811" t="s">
        <v>3546</v>
      </c>
      <c r="U811" t="s">
        <v>2839</v>
      </c>
      <c r="V811" t="s">
        <v>43</v>
      </c>
      <c r="W811">
        <v>36.82070214986922</v>
      </c>
      <c r="X811">
        <v>5.949727063391034</v>
      </c>
      <c r="Y811">
        <v>21</v>
      </c>
      <c r="Z811" t="s">
        <v>3630</v>
      </c>
      <c r="AA811" t="s">
        <v>3555</v>
      </c>
      <c r="AB811" t="s">
        <v>3584</v>
      </c>
      <c r="AC811">
        <v>1</v>
      </c>
      <c r="AD811" t="s">
        <v>3561</v>
      </c>
      <c r="AE811" t="s">
        <v>3555</v>
      </c>
      <c r="AF811" t="s">
        <v>3584</v>
      </c>
      <c r="AG811">
        <v>1</v>
      </c>
      <c r="AH811" t="s">
        <v>3561</v>
      </c>
      <c r="AI811">
        <f t="shared" si="199"/>
        <v>49.140845070422536</v>
      </c>
      <c r="AJ811">
        <f t="shared" si="200"/>
        <v>49.140845070422536</v>
      </c>
      <c r="AK811" t="str">
        <f t="shared" si="201"/>
        <v/>
      </c>
      <c r="AL811" t="str">
        <f t="shared" si="202"/>
        <v/>
      </c>
      <c r="AM811" t="str">
        <f t="shared" si="203"/>
        <v/>
      </c>
      <c r="AN811" t="str">
        <f t="shared" si="204"/>
        <v/>
      </c>
      <c r="AO811">
        <f t="shared" si="205"/>
        <v>61.130434782608695</v>
      </c>
      <c r="AP811">
        <f t="shared" si="206"/>
        <v>61.130434782608695</v>
      </c>
    </row>
    <row r="812" spans="1:42" x14ac:dyDescent="0.3">
      <c r="A812" s="2">
        <v>45308</v>
      </c>
      <c r="B812" s="2">
        <v>45314</v>
      </c>
      <c r="C812">
        <v>6</v>
      </c>
      <c r="D812">
        <f t="shared" si="207"/>
        <v>43.217391304347828</v>
      </c>
      <c r="E812">
        <f t="shared" si="192"/>
        <v>43.217391304347828</v>
      </c>
      <c r="F812" t="str">
        <f t="shared" si="193"/>
        <v/>
      </c>
      <c r="G812" t="str">
        <f t="shared" si="194"/>
        <v/>
      </c>
      <c r="H812">
        <f t="shared" si="195"/>
        <v>25.636363636363637</v>
      </c>
      <c r="I812">
        <f t="shared" si="196"/>
        <v>25.636363636363637</v>
      </c>
      <c r="J812" t="str">
        <f t="shared" si="197"/>
        <v/>
      </c>
      <c r="K812" t="str">
        <f t="shared" si="198"/>
        <v/>
      </c>
      <c r="L812" t="s">
        <v>3538</v>
      </c>
      <c r="M812" t="s">
        <v>32</v>
      </c>
      <c r="N812" t="s">
        <v>118</v>
      </c>
      <c r="O812" t="s">
        <v>17</v>
      </c>
      <c r="P812" t="s">
        <v>18</v>
      </c>
      <c r="Q812" t="s">
        <v>34</v>
      </c>
      <c r="R812" t="s">
        <v>42</v>
      </c>
      <c r="S812" t="s">
        <v>22</v>
      </c>
      <c r="T812" t="s">
        <v>22</v>
      </c>
      <c r="V812" t="s">
        <v>54</v>
      </c>
      <c r="W812">
        <v>77.860427792817418</v>
      </c>
      <c r="X812">
        <v>7.3644402291548889</v>
      </c>
      <c r="Y812">
        <v>22</v>
      </c>
      <c r="Z812" t="s">
        <v>3618</v>
      </c>
      <c r="AA812" t="s">
        <v>3555</v>
      </c>
      <c r="AB812" t="s">
        <v>3584</v>
      </c>
      <c r="AC812">
        <v>1</v>
      </c>
      <c r="AD812" t="s">
        <v>3561</v>
      </c>
      <c r="AE812" t="s">
        <v>3555</v>
      </c>
      <c r="AF812" t="s">
        <v>3584</v>
      </c>
      <c r="AG812">
        <v>1</v>
      </c>
      <c r="AH812" t="s">
        <v>3561</v>
      </c>
      <c r="AI812">
        <f t="shared" si="199"/>
        <v>48.256756756756758</v>
      </c>
      <c r="AJ812">
        <f t="shared" si="200"/>
        <v>48.256756756756758</v>
      </c>
      <c r="AK812" t="str">
        <f t="shared" si="201"/>
        <v/>
      </c>
      <c r="AL812" t="str">
        <f t="shared" si="202"/>
        <v/>
      </c>
      <c r="AM812">
        <f t="shared" si="203"/>
        <v>47.117647058823529</v>
      </c>
      <c r="AN812">
        <f t="shared" si="204"/>
        <v>47.117647058823529</v>
      </c>
      <c r="AO812" t="str">
        <f t="shared" si="205"/>
        <v/>
      </c>
      <c r="AP812" t="str">
        <f t="shared" si="206"/>
        <v/>
      </c>
    </row>
    <row r="813" spans="1:42" x14ac:dyDescent="0.3">
      <c r="A813" s="2">
        <v>45239</v>
      </c>
      <c r="B813" s="2">
        <v>45314</v>
      </c>
      <c r="C813">
        <v>75</v>
      </c>
      <c r="D813">
        <f t="shared" si="207"/>
        <v>43.217391304347828</v>
      </c>
      <c r="E813">
        <f t="shared" si="192"/>
        <v>43.217391304347828</v>
      </c>
      <c r="F813">
        <f t="shared" si="193"/>
        <v>32.5</v>
      </c>
      <c r="G813">
        <f t="shared" si="194"/>
        <v>32.5</v>
      </c>
      <c r="H813" t="str">
        <f t="shared" si="195"/>
        <v/>
      </c>
      <c r="I813" t="str">
        <f t="shared" si="196"/>
        <v/>
      </c>
      <c r="J813" t="str">
        <f t="shared" si="197"/>
        <v/>
      </c>
      <c r="K813" t="str">
        <f t="shared" si="198"/>
        <v/>
      </c>
      <c r="L813" t="s">
        <v>3537</v>
      </c>
      <c r="M813" t="s">
        <v>3073</v>
      </c>
      <c r="N813" t="s">
        <v>39</v>
      </c>
      <c r="O813" t="s">
        <v>46</v>
      </c>
      <c r="P813" t="s">
        <v>18</v>
      </c>
      <c r="Q813" t="s">
        <v>19</v>
      </c>
      <c r="R813" t="s">
        <v>20</v>
      </c>
      <c r="S813" t="s">
        <v>21</v>
      </c>
      <c r="T813" t="s">
        <v>3546</v>
      </c>
      <c r="U813" t="s">
        <v>3074</v>
      </c>
      <c r="V813" t="s">
        <v>76</v>
      </c>
      <c r="W813">
        <v>104.3130935011648</v>
      </c>
      <c r="X813">
        <v>5.4413021192434972</v>
      </c>
      <c r="Y813">
        <v>22</v>
      </c>
      <c r="Z813" t="s">
        <v>3618</v>
      </c>
      <c r="AA813" t="s">
        <v>3554</v>
      </c>
      <c r="AB813" t="s">
        <v>3587</v>
      </c>
      <c r="AC813">
        <v>11</v>
      </c>
      <c r="AD813" t="s">
        <v>3571</v>
      </c>
      <c r="AE813" t="s">
        <v>3555</v>
      </c>
      <c r="AF813" t="s">
        <v>3584</v>
      </c>
      <c r="AG813">
        <v>1</v>
      </c>
      <c r="AH813" t="s">
        <v>3561</v>
      </c>
      <c r="AI813">
        <f t="shared" si="199"/>
        <v>48.256756756756758</v>
      </c>
      <c r="AJ813">
        <f t="shared" si="200"/>
        <v>48.256756756756758</v>
      </c>
      <c r="AK813">
        <f t="shared" si="201"/>
        <v>33.117647058823529</v>
      </c>
      <c r="AL813">
        <f t="shared" si="202"/>
        <v>33.117647058823529</v>
      </c>
      <c r="AM813" t="str">
        <f t="shared" si="203"/>
        <v/>
      </c>
      <c r="AN813" t="str">
        <f t="shared" si="204"/>
        <v/>
      </c>
      <c r="AO813" t="str">
        <f t="shared" si="205"/>
        <v/>
      </c>
      <c r="AP813" t="str">
        <f t="shared" si="206"/>
        <v/>
      </c>
    </row>
    <row r="814" spans="1:42" x14ac:dyDescent="0.3">
      <c r="A814" s="2">
        <v>45313</v>
      </c>
      <c r="B814" s="2">
        <v>45314</v>
      </c>
      <c r="C814">
        <v>1</v>
      </c>
      <c r="D814">
        <f t="shared" si="207"/>
        <v>43.217391304347828</v>
      </c>
      <c r="E814">
        <f t="shared" si="192"/>
        <v>43.217391304347828</v>
      </c>
      <c r="F814" t="str">
        <f t="shared" si="193"/>
        <v/>
      </c>
      <c r="G814" t="str">
        <f t="shared" si="194"/>
        <v/>
      </c>
      <c r="H814">
        <f t="shared" si="195"/>
        <v>25.636363636363637</v>
      </c>
      <c r="I814">
        <f t="shared" si="196"/>
        <v>25.636363636363637</v>
      </c>
      <c r="J814" t="str">
        <f t="shared" si="197"/>
        <v/>
      </c>
      <c r="K814" t="str">
        <f t="shared" si="198"/>
        <v/>
      </c>
      <c r="L814" t="s">
        <v>3538</v>
      </c>
      <c r="M814" t="s">
        <v>1618</v>
      </c>
      <c r="N814" t="s">
        <v>16</v>
      </c>
      <c r="O814" t="s">
        <v>58</v>
      </c>
      <c r="P814" t="s">
        <v>119</v>
      </c>
      <c r="Q814" t="s">
        <v>120</v>
      </c>
      <c r="R814" t="s">
        <v>42</v>
      </c>
      <c r="S814" t="s">
        <v>21</v>
      </c>
      <c r="T814" t="s">
        <v>3546</v>
      </c>
      <c r="U814" t="s">
        <v>1703</v>
      </c>
      <c r="V814" t="s">
        <v>43</v>
      </c>
      <c r="W814">
        <v>81.64294765370569</v>
      </c>
      <c r="X814">
        <v>6.3910356289863222</v>
      </c>
      <c r="Y814">
        <v>22</v>
      </c>
      <c r="Z814" t="s">
        <v>3618</v>
      </c>
      <c r="AA814" t="s">
        <v>3555</v>
      </c>
      <c r="AB814" t="s">
        <v>3584</v>
      </c>
      <c r="AC814">
        <v>1</v>
      </c>
      <c r="AD814" t="s">
        <v>3561</v>
      </c>
      <c r="AE814" t="s">
        <v>3555</v>
      </c>
      <c r="AF814" t="s">
        <v>3584</v>
      </c>
      <c r="AG814">
        <v>1</v>
      </c>
      <c r="AH814" t="s">
        <v>3561</v>
      </c>
      <c r="AI814">
        <f t="shared" si="199"/>
        <v>48.256756756756758</v>
      </c>
      <c r="AJ814">
        <f t="shared" si="200"/>
        <v>48.256756756756758</v>
      </c>
      <c r="AK814" t="str">
        <f t="shared" si="201"/>
        <v/>
      </c>
      <c r="AL814" t="str">
        <f t="shared" si="202"/>
        <v/>
      </c>
      <c r="AM814">
        <f t="shared" si="203"/>
        <v>47.117647058823529</v>
      </c>
      <c r="AN814">
        <f t="shared" si="204"/>
        <v>47.117647058823529</v>
      </c>
      <c r="AO814" t="str">
        <f t="shared" si="205"/>
        <v/>
      </c>
      <c r="AP814" t="str">
        <f t="shared" si="206"/>
        <v/>
      </c>
    </row>
    <row r="815" spans="1:42" x14ac:dyDescent="0.3">
      <c r="A815" s="2">
        <v>45253</v>
      </c>
      <c r="B815" s="2">
        <v>45315</v>
      </c>
      <c r="C815">
        <v>62</v>
      </c>
      <c r="D815">
        <f t="shared" si="207"/>
        <v>34.950000000000003</v>
      </c>
      <c r="E815">
        <f t="shared" si="192"/>
        <v>34.950000000000003</v>
      </c>
      <c r="F815" t="str">
        <f t="shared" si="193"/>
        <v/>
      </c>
      <c r="G815" t="str">
        <f t="shared" si="194"/>
        <v/>
      </c>
      <c r="H815" t="str">
        <f t="shared" si="195"/>
        <v/>
      </c>
      <c r="I815" t="str">
        <f t="shared" si="196"/>
        <v/>
      </c>
      <c r="J815">
        <f t="shared" si="197"/>
        <v>47.714285714285715</v>
      </c>
      <c r="K815">
        <f t="shared" si="198"/>
        <v>47.714285714285715</v>
      </c>
      <c r="L815" t="s">
        <v>3537</v>
      </c>
      <c r="M815" t="s">
        <v>1583</v>
      </c>
      <c r="N815" t="s">
        <v>118</v>
      </c>
      <c r="O815" t="s">
        <v>17</v>
      </c>
      <c r="P815" t="s">
        <v>18</v>
      </c>
      <c r="Q815" t="s">
        <v>19</v>
      </c>
      <c r="R815" t="s">
        <v>35</v>
      </c>
      <c r="S815" t="s">
        <v>22</v>
      </c>
      <c r="T815" t="s">
        <v>22</v>
      </c>
      <c r="V815" t="s">
        <v>144</v>
      </c>
      <c r="W815">
        <v>64.393710765586405</v>
      </c>
      <c r="X815">
        <v>6.9225108400487549</v>
      </c>
      <c r="Y815">
        <v>23</v>
      </c>
      <c r="Z815" t="s">
        <v>3833</v>
      </c>
      <c r="AA815" t="s">
        <v>3554</v>
      </c>
      <c r="AB815" t="s">
        <v>3587</v>
      </c>
      <c r="AC815">
        <v>11</v>
      </c>
      <c r="AD815" t="s">
        <v>3571</v>
      </c>
      <c r="AE815" t="s">
        <v>3555</v>
      </c>
      <c r="AF815" t="s">
        <v>3584</v>
      </c>
      <c r="AG815">
        <v>1</v>
      </c>
      <c r="AH815" t="s">
        <v>3561</v>
      </c>
      <c r="AI815">
        <f t="shared" si="199"/>
        <v>47.027027027027025</v>
      </c>
      <c r="AJ815">
        <f t="shared" si="200"/>
        <v>47.027027027027025</v>
      </c>
      <c r="AK815" t="str">
        <f t="shared" si="201"/>
        <v/>
      </c>
      <c r="AL815" t="str">
        <f t="shared" si="202"/>
        <v/>
      </c>
      <c r="AM815" t="str">
        <f t="shared" si="203"/>
        <v/>
      </c>
      <c r="AN815" t="str">
        <f t="shared" si="204"/>
        <v/>
      </c>
      <c r="AO815">
        <f t="shared" si="205"/>
        <v>59.391304347826086</v>
      </c>
      <c r="AP815">
        <f t="shared" si="206"/>
        <v>59.391304347826086</v>
      </c>
    </row>
    <row r="816" spans="1:42" x14ac:dyDescent="0.3">
      <c r="A816" s="2">
        <v>45248</v>
      </c>
      <c r="B816" s="2">
        <v>45315</v>
      </c>
      <c r="C816">
        <v>67</v>
      </c>
      <c r="D816">
        <f t="shared" si="207"/>
        <v>34.950000000000003</v>
      </c>
      <c r="E816">
        <f t="shared" si="192"/>
        <v>34.950000000000003</v>
      </c>
      <c r="F816" t="str">
        <f t="shared" si="193"/>
        <v/>
      </c>
      <c r="G816" t="str">
        <f t="shared" si="194"/>
        <v/>
      </c>
      <c r="H816" t="str">
        <f t="shared" si="195"/>
        <v/>
      </c>
      <c r="I816" t="str">
        <f t="shared" si="196"/>
        <v/>
      </c>
      <c r="J816">
        <f t="shared" si="197"/>
        <v>47.714285714285715</v>
      </c>
      <c r="K816">
        <f t="shared" si="198"/>
        <v>47.714285714285715</v>
      </c>
      <c r="L816" t="s">
        <v>3537</v>
      </c>
      <c r="M816" t="s">
        <v>1646</v>
      </c>
      <c r="N816" t="s">
        <v>28</v>
      </c>
      <c r="O816" t="s">
        <v>58</v>
      </c>
      <c r="P816" t="s">
        <v>59</v>
      </c>
      <c r="Q816" t="s">
        <v>34</v>
      </c>
      <c r="R816" t="s">
        <v>35</v>
      </c>
      <c r="S816" t="s">
        <v>22</v>
      </c>
      <c r="T816" t="s">
        <v>22</v>
      </c>
      <c r="V816" t="s">
        <v>43</v>
      </c>
      <c r="W816">
        <v>42.46499758716395</v>
      </c>
      <c r="X816">
        <v>5.7454452243587451</v>
      </c>
      <c r="Y816">
        <v>23</v>
      </c>
      <c r="Z816" t="s">
        <v>3833</v>
      </c>
      <c r="AA816" t="s">
        <v>3554</v>
      </c>
      <c r="AB816" t="s">
        <v>3587</v>
      </c>
      <c r="AC816">
        <v>11</v>
      </c>
      <c r="AD816" t="s">
        <v>3571</v>
      </c>
      <c r="AE816" t="s">
        <v>3555</v>
      </c>
      <c r="AF816" t="s">
        <v>3584</v>
      </c>
      <c r="AG816">
        <v>1</v>
      </c>
      <c r="AH816" t="s">
        <v>3561</v>
      </c>
      <c r="AI816">
        <f t="shared" si="199"/>
        <v>47.027027027027025</v>
      </c>
      <c r="AJ816">
        <f t="shared" si="200"/>
        <v>47.027027027027025</v>
      </c>
      <c r="AK816" t="str">
        <f t="shared" si="201"/>
        <v/>
      </c>
      <c r="AL816" t="str">
        <f t="shared" si="202"/>
        <v/>
      </c>
      <c r="AM816" t="str">
        <f t="shared" si="203"/>
        <v/>
      </c>
      <c r="AN816" t="str">
        <f t="shared" si="204"/>
        <v/>
      </c>
      <c r="AO816">
        <f t="shared" si="205"/>
        <v>59.391304347826086</v>
      </c>
      <c r="AP816">
        <f t="shared" si="206"/>
        <v>59.391304347826086</v>
      </c>
    </row>
    <row r="817" spans="1:42" x14ac:dyDescent="0.3">
      <c r="A817" s="2">
        <v>45290</v>
      </c>
      <c r="B817" s="2">
        <v>45315</v>
      </c>
      <c r="C817">
        <v>25</v>
      </c>
      <c r="D817">
        <f t="shared" si="207"/>
        <v>34.950000000000003</v>
      </c>
      <c r="E817">
        <f t="shared" si="192"/>
        <v>34.950000000000003</v>
      </c>
      <c r="F817" t="str">
        <f t="shared" si="193"/>
        <v/>
      </c>
      <c r="G817" t="str">
        <f t="shared" si="194"/>
        <v/>
      </c>
      <c r="H817">
        <f t="shared" si="195"/>
        <v>23.2</v>
      </c>
      <c r="I817">
        <f t="shared" si="196"/>
        <v>23.2</v>
      </c>
      <c r="J817" t="str">
        <f t="shared" si="197"/>
        <v/>
      </c>
      <c r="K817" t="str">
        <f t="shared" si="198"/>
        <v/>
      </c>
      <c r="L817" t="s">
        <v>3538</v>
      </c>
      <c r="M817" t="s">
        <v>392</v>
      </c>
      <c r="N817" t="s">
        <v>157</v>
      </c>
      <c r="O817" t="s">
        <v>17</v>
      </c>
      <c r="P817" t="s">
        <v>18</v>
      </c>
      <c r="Q817" t="s">
        <v>34</v>
      </c>
      <c r="R817" t="s">
        <v>42</v>
      </c>
      <c r="S817" t="s">
        <v>22</v>
      </c>
      <c r="T817" t="s">
        <v>22</v>
      </c>
      <c r="V817" t="s">
        <v>63</v>
      </c>
      <c r="W817">
        <v>24.664477308866719</v>
      </c>
      <c r="X817">
        <v>4.5019454051318419</v>
      </c>
      <c r="Y817">
        <v>23</v>
      </c>
      <c r="Z817" t="s">
        <v>3833</v>
      </c>
      <c r="AA817" t="s">
        <v>3554</v>
      </c>
      <c r="AB817" t="s">
        <v>3587</v>
      </c>
      <c r="AC817">
        <v>12</v>
      </c>
      <c r="AD817" t="s">
        <v>3572</v>
      </c>
      <c r="AE817" t="s">
        <v>3555</v>
      </c>
      <c r="AF817" t="s">
        <v>3584</v>
      </c>
      <c r="AG817">
        <v>1</v>
      </c>
      <c r="AH817" t="s">
        <v>3561</v>
      </c>
      <c r="AI817">
        <f t="shared" si="199"/>
        <v>47.027027027027025</v>
      </c>
      <c r="AJ817">
        <f t="shared" si="200"/>
        <v>47.027027027027025</v>
      </c>
      <c r="AK817" t="str">
        <f t="shared" si="201"/>
        <v/>
      </c>
      <c r="AL817" t="str">
        <f t="shared" si="202"/>
        <v/>
      </c>
      <c r="AM817">
        <f t="shared" si="203"/>
        <v>45.617647058823529</v>
      </c>
      <c r="AN817">
        <f t="shared" si="204"/>
        <v>45.617647058823529</v>
      </c>
      <c r="AO817" t="str">
        <f t="shared" si="205"/>
        <v/>
      </c>
      <c r="AP817" t="str">
        <f t="shared" si="206"/>
        <v/>
      </c>
    </row>
    <row r="818" spans="1:42" x14ac:dyDescent="0.3">
      <c r="A818" s="2">
        <v>45309</v>
      </c>
      <c r="B818" s="2">
        <v>45316</v>
      </c>
      <c r="C818">
        <v>7</v>
      </c>
      <c r="D818">
        <f t="shared" si="207"/>
        <v>27.4</v>
      </c>
      <c r="E818">
        <f t="shared" si="192"/>
        <v>27.4</v>
      </c>
      <c r="F818" t="str">
        <f t="shared" si="193"/>
        <v/>
      </c>
      <c r="G818" t="str">
        <f t="shared" si="194"/>
        <v/>
      </c>
      <c r="H818" t="str">
        <f t="shared" si="195"/>
        <v/>
      </c>
      <c r="I818" t="str">
        <f t="shared" si="196"/>
        <v/>
      </c>
      <c r="J818">
        <f t="shared" si="197"/>
        <v>38</v>
      </c>
      <c r="K818">
        <f t="shared" si="198"/>
        <v>38</v>
      </c>
      <c r="L818" t="s">
        <v>3538</v>
      </c>
      <c r="M818" t="s">
        <v>1047</v>
      </c>
      <c r="N818" t="s">
        <v>16</v>
      </c>
      <c r="O818" t="s">
        <v>46</v>
      </c>
      <c r="P818" t="s">
        <v>18</v>
      </c>
      <c r="Q818" t="s">
        <v>19</v>
      </c>
      <c r="R818" t="s">
        <v>35</v>
      </c>
      <c r="S818" t="s">
        <v>22</v>
      </c>
      <c r="T818" t="s">
        <v>22</v>
      </c>
      <c r="V818" t="s">
        <v>24</v>
      </c>
      <c r="W818">
        <v>92.347519140447957</v>
      </c>
      <c r="X818">
        <v>7.0306325990507723</v>
      </c>
      <c r="Y818">
        <v>24</v>
      </c>
      <c r="Z818" t="s">
        <v>3781</v>
      </c>
      <c r="AA818" t="s">
        <v>3555</v>
      </c>
      <c r="AB818" t="s">
        <v>3584</v>
      </c>
      <c r="AC818">
        <v>1</v>
      </c>
      <c r="AD818" t="s">
        <v>3561</v>
      </c>
      <c r="AE818" t="s">
        <v>3555</v>
      </c>
      <c r="AF818" t="s">
        <v>3584</v>
      </c>
      <c r="AG818">
        <v>1</v>
      </c>
      <c r="AH818" t="s">
        <v>3561</v>
      </c>
      <c r="AI818">
        <f t="shared" si="199"/>
        <v>46.232876712328768</v>
      </c>
      <c r="AJ818">
        <f t="shared" si="200"/>
        <v>46.232876712328768</v>
      </c>
      <c r="AK818" t="str">
        <f t="shared" si="201"/>
        <v/>
      </c>
      <c r="AL818" t="str">
        <f t="shared" si="202"/>
        <v/>
      </c>
      <c r="AM818" t="str">
        <f t="shared" si="203"/>
        <v/>
      </c>
      <c r="AN818" t="str">
        <f t="shared" si="204"/>
        <v/>
      </c>
      <c r="AO818">
        <f t="shared" si="205"/>
        <v>58.909090909090907</v>
      </c>
      <c r="AP818">
        <f t="shared" si="206"/>
        <v>58.909090909090907</v>
      </c>
    </row>
    <row r="819" spans="1:42" x14ac:dyDescent="0.3">
      <c r="A819" s="2">
        <v>45312</v>
      </c>
      <c r="B819" s="2">
        <v>45316</v>
      </c>
      <c r="C819">
        <v>4</v>
      </c>
      <c r="D819">
        <f t="shared" si="207"/>
        <v>27.4</v>
      </c>
      <c r="E819">
        <f t="shared" si="192"/>
        <v>27.4</v>
      </c>
      <c r="F819" t="str">
        <f t="shared" si="193"/>
        <v/>
      </c>
      <c r="G819" t="str">
        <f t="shared" si="194"/>
        <v/>
      </c>
      <c r="H819">
        <f t="shared" si="195"/>
        <v>16.222222222222221</v>
      </c>
      <c r="I819">
        <f t="shared" si="196"/>
        <v>16.222222222222221</v>
      </c>
      <c r="J819" t="str">
        <f t="shared" si="197"/>
        <v/>
      </c>
      <c r="K819" t="str">
        <f t="shared" si="198"/>
        <v/>
      </c>
      <c r="L819" t="s">
        <v>3538</v>
      </c>
      <c r="M819" t="s">
        <v>1017</v>
      </c>
      <c r="N819" t="s">
        <v>103</v>
      </c>
      <c r="O819" t="s">
        <v>17</v>
      </c>
      <c r="P819" t="s">
        <v>40</v>
      </c>
      <c r="Q819" t="s">
        <v>41</v>
      </c>
      <c r="R819" t="s">
        <v>42</v>
      </c>
      <c r="S819" t="s">
        <v>22</v>
      </c>
      <c r="T819" t="s">
        <v>22</v>
      </c>
      <c r="V819" t="s">
        <v>43</v>
      </c>
      <c r="W819">
        <v>108.0079748771081</v>
      </c>
      <c r="X819">
        <v>6.862603412682029</v>
      </c>
      <c r="Y819">
        <v>24</v>
      </c>
      <c r="Z819" t="s">
        <v>3781</v>
      </c>
      <c r="AA819" t="s">
        <v>3555</v>
      </c>
      <c r="AB819" t="s">
        <v>3584</v>
      </c>
      <c r="AC819">
        <v>1</v>
      </c>
      <c r="AD819" t="s">
        <v>3561</v>
      </c>
      <c r="AE819" t="s">
        <v>3555</v>
      </c>
      <c r="AF819" t="s">
        <v>3584</v>
      </c>
      <c r="AG819">
        <v>1</v>
      </c>
      <c r="AH819" t="s">
        <v>3561</v>
      </c>
      <c r="AI819">
        <f t="shared" si="199"/>
        <v>46.232876712328768</v>
      </c>
      <c r="AJ819">
        <f t="shared" si="200"/>
        <v>46.232876712328768</v>
      </c>
      <c r="AK819" t="str">
        <f t="shared" si="201"/>
        <v/>
      </c>
      <c r="AL819" t="str">
        <f t="shared" si="202"/>
        <v/>
      </c>
      <c r="AM819">
        <f t="shared" si="203"/>
        <v>44.428571428571431</v>
      </c>
      <c r="AN819">
        <f t="shared" si="204"/>
        <v>44.428571428571431</v>
      </c>
      <c r="AO819" t="str">
        <f t="shared" si="205"/>
        <v/>
      </c>
      <c r="AP819" t="str">
        <f t="shared" si="206"/>
        <v/>
      </c>
    </row>
    <row r="820" spans="1:42" x14ac:dyDescent="0.3">
      <c r="A820" s="2">
        <v>45313</v>
      </c>
      <c r="B820" s="2">
        <v>45316</v>
      </c>
      <c r="C820">
        <v>3</v>
      </c>
      <c r="D820">
        <f t="shared" si="207"/>
        <v>27.4</v>
      </c>
      <c r="E820">
        <f t="shared" si="192"/>
        <v>27.4</v>
      </c>
      <c r="F820">
        <f t="shared" si="193"/>
        <v>34</v>
      </c>
      <c r="G820">
        <f t="shared" si="194"/>
        <v>34</v>
      </c>
      <c r="H820" t="str">
        <f t="shared" si="195"/>
        <v/>
      </c>
      <c r="I820" t="str">
        <f t="shared" si="196"/>
        <v/>
      </c>
      <c r="J820" t="str">
        <f t="shared" si="197"/>
        <v/>
      </c>
      <c r="K820" t="str">
        <f t="shared" si="198"/>
        <v/>
      </c>
      <c r="L820" t="s">
        <v>3538</v>
      </c>
      <c r="M820" t="s">
        <v>1149</v>
      </c>
      <c r="N820" t="s">
        <v>103</v>
      </c>
      <c r="O820" t="s">
        <v>33</v>
      </c>
      <c r="P820" t="s">
        <v>52</v>
      </c>
      <c r="Q820" t="s">
        <v>34</v>
      </c>
      <c r="R820" t="s">
        <v>20</v>
      </c>
      <c r="S820" t="s">
        <v>21</v>
      </c>
      <c r="T820" t="s">
        <v>3546</v>
      </c>
      <c r="U820" t="s">
        <v>1651</v>
      </c>
      <c r="V820" t="s">
        <v>54</v>
      </c>
      <c r="W820">
        <v>82.413799436070946</v>
      </c>
      <c r="X820">
        <v>6.746245236844767</v>
      </c>
      <c r="Y820">
        <v>24</v>
      </c>
      <c r="Z820" t="s">
        <v>3781</v>
      </c>
      <c r="AA820" t="s">
        <v>3555</v>
      </c>
      <c r="AB820" t="s">
        <v>3584</v>
      </c>
      <c r="AC820">
        <v>1</v>
      </c>
      <c r="AD820" t="s">
        <v>3561</v>
      </c>
      <c r="AE820" t="s">
        <v>3555</v>
      </c>
      <c r="AF820" t="s">
        <v>3584</v>
      </c>
      <c r="AG820">
        <v>1</v>
      </c>
      <c r="AH820" t="s">
        <v>3561</v>
      </c>
      <c r="AI820">
        <f t="shared" si="199"/>
        <v>46.232876712328768</v>
      </c>
      <c r="AJ820">
        <f t="shared" si="200"/>
        <v>46.232876712328768</v>
      </c>
      <c r="AK820">
        <f t="shared" si="201"/>
        <v>32.75</v>
      </c>
      <c r="AL820">
        <f t="shared" si="202"/>
        <v>32.75</v>
      </c>
      <c r="AM820" t="str">
        <f t="shared" si="203"/>
        <v/>
      </c>
      <c r="AN820" t="str">
        <f t="shared" si="204"/>
        <v/>
      </c>
      <c r="AO820" t="str">
        <f t="shared" si="205"/>
        <v/>
      </c>
      <c r="AP820" t="str">
        <f t="shared" si="206"/>
        <v/>
      </c>
    </row>
    <row r="821" spans="1:42" x14ac:dyDescent="0.3">
      <c r="A821" s="2">
        <v>45271</v>
      </c>
      <c r="B821" s="2">
        <v>45317</v>
      </c>
      <c r="C821">
        <v>46</v>
      </c>
      <c r="D821">
        <f t="shared" si="207"/>
        <v>27.111111111111111</v>
      </c>
      <c r="E821">
        <f t="shared" si="192"/>
        <v>27.111111111111111</v>
      </c>
      <c r="F821">
        <f t="shared" si="193"/>
        <v>36.4</v>
      </c>
      <c r="G821">
        <f t="shared" si="194"/>
        <v>36.4</v>
      </c>
      <c r="H821" t="str">
        <f t="shared" si="195"/>
        <v/>
      </c>
      <c r="I821" t="str">
        <f t="shared" si="196"/>
        <v/>
      </c>
      <c r="J821" t="str">
        <f t="shared" si="197"/>
        <v/>
      </c>
      <c r="K821" t="str">
        <f t="shared" si="198"/>
        <v/>
      </c>
      <c r="L821" t="s">
        <v>3537</v>
      </c>
      <c r="M821" t="s">
        <v>149</v>
      </c>
      <c r="N821" t="s">
        <v>118</v>
      </c>
      <c r="O821" t="s">
        <v>46</v>
      </c>
      <c r="P821" t="s">
        <v>18</v>
      </c>
      <c r="Q821" t="s">
        <v>19</v>
      </c>
      <c r="R821" t="s">
        <v>20</v>
      </c>
      <c r="S821" t="s">
        <v>21</v>
      </c>
      <c r="T821" t="s">
        <v>3546</v>
      </c>
      <c r="U821" t="s">
        <v>150</v>
      </c>
      <c r="V821" t="s">
        <v>54</v>
      </c>
      <c r="W821">
        <v>100.0744646603373</v>
      </c>
      <c r="X821">
        <v>7.4369011815851556</v>
      </c>
      <c r="Y821">
        <v>25</v>
      </c>
      <c r="Z821" t="s">
        <v>3670</v>
      </c>
      <c r="AA821" t="s">
        <v>3554</v>
      </c>
      <c r="AB821" t="s">
        <v>3587</v>
      </c>
      <c r="AC821">
        <v>12</v>
      </c>
      <c r="AD821" t="s">
        <v>3572</v>
      </c>
      <c r="AE821" t="s">
        <v>3555</v>
      </c>
      <c r="AF821" t="s">
        <v>3584</v>
      </c>
      <c r="AG821">
        <v>1</v>
      </c>
      <c r="AH821" t="s">
        <v>3561</v>
      </c>
      <c r="AI821">
        <f t="shared" si="199"/>
        <v>46.232876712328768</v>
      </c>
      <c r="AJ821">
        <f t="shared" si="200"/>
        <v>46.232876712328768</v>
      </c>
      <c r="AK821">
        <f t="shared" si="201"/>
        <v>33.529411764705884</v>
      </c>
      <c r="AL821">
        <f t="shared" si="202"/>
        <v>33.529411764705884</v>
      </c>
      <c r="AM821" t="str">
        <f t="shared" si="203"/>
        <v/>
      </c>
      <c r="AN821" t="str">
        <f t="shared" si="204"/>
        <v/>
      </c>
      <c r="AO821" t="str">
        <f t="shared" si="205"/>
        <v/>
      </c>
      <c r="AP821" t="str">
        <f t="shared" si="206"/>
        <v/>
      </c>
    </row>
    <row r="822" spans="1:42" x14ac:dyDescent="0.3">
      <c r="A822" s="2">
        <v>45315</v>
      </c>
      <c r="B822" s="2">
        <v>45318</v>
      </c>
      <c r="C822">
        <v>3</v>
      </c>
      <c r="D822">
        <f t="shared" si="207"/>
        <v>31.2</v>
      </c>
      <c r="E822">
        <f t="shared" si="192"/>
        <v>31.2</v>
      </c>
      <c r="F822">
        <f t="shared" si="193"/>
        <v>30.833333333333332</v>
      </c>
      <c r="G822">
        <f t="shared" si="194"/>
        <v>30.833333333333332</v>
      </c>
      <c r="H822" t="str">
        <f t="shared" si="195"/>
        <v/>
      </c>
      <c r="I822" t="str">
        <f t="shared" si="196"/>
        <v/>
      </c>
      <c r="J822" t="str">
        <f t="shared" si="197"/>
        <v/>
      </c>
      <c r="K822" t="str">
        <f t="shared" si="198"/>
        <v/>
      </c>
      <c r="L822" t="s">
        <v>3538</v>
      </c>
      <c r="M822" t="s">
        <v>1283</v>
      </c>
      <c r="N822" t="s">
        <v>118</v>
      </c>
      <c r="O822" t="s">
        <v>33</v>
      </c>
      <c r="P822" t="s">
        <v>52</v>
      </c>
      <c r="Q822" t="s">
        <v>34</v>
      </c>
      <c r="R822" t="s">
        <v>20</v>
      </c>
      <c r="S822" t="s">
        <v>21</v>
      </c>
      <c r="T822" t="s">
        <v>3546</v>
      </c>
      <c r="U822" t="s">
        <v>748</v>
      </c>
      <c r="V822" t="s">
        <v>24</v>
      </c>
      <c r="W822">
        <v>59.463822291349132</v>
      </c>
      <c r="X822">
        <v>7.1602096885299007</v>
      </c>
      <c r="Y822">
        <v>26</v>
      </c>
      <c r="Z822" t="s">
        <v>3961</v>
      </c>
      <c r="AA822" t="s">
        <v>3555</v>
      </c>
      <c r="AB822" t="s">
        <v>3584</v>
      </c>
      <c r="AC822">
        <v>1</v>
      </c>
      <c r="AD822" t="s">
        <v>3561</v>
      </c>
      <c r="AE822" t="s">
        <v>3555</v>
      </c>
      <c r="AF822" t="s">
        <v>3584</v>
      </c>
      <c r="AG822">
        <v>1</v>
      </c>
      <c r="AH822" t="s">
        <v>3561</v>
      </c>
      <c r="AI822">
        <f t="shared" si="199"/>
        <v>46.855072463768117</v>
      </c>
      <c r="AJ822">
        <f t="shared" si="200"/>
        <v>46.855072463768117</v>
      </c>
      <c r="AK822">
        <f t="shared" si="201"/>
        <v>31.529411764705884</v>
      </c>
      <c r="AL822">
        <f t="shared" si="202"/>
        <v>31.529411764705884</v>
      </c>
      <c r="AM822" t="str">
        <f t="shared" si="203"/>
        <v/>
      </c>
      <c r="AN822" t="str">
        <f t="shared" si="204"/>
        <v/>
      </c>
      <c r="AO822" t="str">
        <f t="shared" si="205"/>
        <v/>
      </c>
      <c r="AP822" t="str">
        <f t="shared" si="206"/>
        <v/>
      </c>
    </row>
    <row r="823" spans="1:42" x14ac:dyDescent="0.3">
      <c r="A823" s="2">
        <v>45318</v>
      </c>
      <c r="B823" s="2">
        <v>45319</v>
      </c>
      <c r="C823">
        <v>1</v>
      </c>
      <c r="D823">
        <f t="shared" si="207"/>
        <v>26.277777777777779</v>
      </c>
      <c r="E823">
        <f t="shared" si="192"/>
        <v>26.277777777777779</v>
      </c>
      <c r="F823" t="str">
        <f t="shared" si="193"/>
        <v/>
      </c>
      <c r="G823" t="str">
        <f t="shared" si="194"/>
        <v/>
      </c>
      <c r="H823">
        <f t="shared" si="195"/>
        <v>7.833333333333333</v>
      </c>
      <c r="I823">
        <f t="shared" si="196"/>
        <v>7.833333333333333</v>
      </c>
      <c r="J823" t="str">
        <f t="shared" si="197"/>
        <v/>
      </c>
      <c r="K823" t="str">
        <f t="shared" si="198"/>
        <v/>
      </c>
      <c r="L823" t="s">
        <v>3538</v>
      </c>
      <c r="M823" t="s">
        <v>1017</v>
      </c>
      <c r="N823" t="s">
        <v>103</v>
      </c>
      <c r="O823" t="s">
        <v>33</v>
      </c>
      <c r="P823" t="s">
        <v>59</v>
      </c>
      <c r="Q823" t="s">
        <v>92</v>
      </c>
      <c r="R823" t="s">
        <v>42</v>
      </c>
      <c r="S823" t="s">
        <v>22</v>
      </c>
      <c r="T823" t="s">
        <v>22</v>
      </c>
      <c r="V823" t="s">
        <v>76</v>
      </c>
      <c r="W823">
        <v>100.2947768543505</v>
      </c>
      <c r="X823">
        <v>7.1632445859783873</v>
      </c>
      <c r="Y823">
        <v>27</v>
      </c>
      <c r="Z823" t="s">
        <v>3790</v>
      </c>
      <c r="AA823" t="s">
        <v>3555</v>
      </c>
      <c r="AB823" t="s">
        <v>3584</v>
      </c>
      <c r="AC823">
        <v>1</v>
      </c>
      <c r="AD823" t="s">
        <v>3561</v>
      </c>
      <c r="AE823" t="s">
        <v>3555</v>
      </c>
      <c r="AF823" t="s">
        <v>3584</v>
      </c>
      <c r="AG823">
        <v>1</v>
      </c>
      <c r="AH823" t="s">
        <v>3561</v>
      </c>
      <c r="AI823">
        <f t="shared" si="199"/>
        <v>44.2112676056338</v>
      </c>
      <c r="AJ823">
        <f t="shared" si="200"/>
        <v>44.2112676056338</v>
      </c>
      <c r="AK823" t="str">
        <f t="shared" si="201"/>
        <v/>
      </c>
      <c r="AL823" t="str">
        <f t="shared" si="202"/>
        <v/>
      </c>
      <c r="AM823">
        <f t="shared" si="203"/>
        <v>43.322580645161288</v>
      </c>
      <c r="AN823">
        <f t="shared" si="204"/>
        <v>43.322580645161288</v>
      </c>
      <c r="AO823" t="str">
        <f t="shared" si="205"/>
        <v/>
      </c>
      <c r="AP823" t="str">
        <f t="shared" si="206"/>
        <v/>
      </c>
    </row>
    <row r="824" spans="1:42" x14ac:dyDescent="0.3">
      <c r="A824" s="2">
        <v>45309</v>
      </c>
      <c r="B824" s="2">
        <v>45319</v>
      </c>
      <c r="C824">
        <v>10</v>
      </c>
      <c r="D824">
        <f t="shared" si="207"/>
        <v>26.277777777777779</v>
      </c>
      <c r="E824">
        <f t="shared" si="192"/>
        <v>26.277777777777779</v>
      </c>
      <c r="F824" t="str">
        <f t="shared" si="193"/>
        <v/>
      </c>
      <c r="G824" t="str">
        <f t="shared" si="194"/>
        <v/>
      </c>
      <c r="H824">
        <f t="shared" si="195"/>
        <v>7.833333333333333</v>
      </c>
      <c r="I824">
        <f t="shared" si="196"/>
        <v>7.833333333333333</v>
      </c>
      <c r="J824" t="str">
        <f t="shared" si="197"/>
        <v/>
      </c>
      <c r="K824" t="str">
        <f t="shared" si="198"/>
        <v/>
      </c>
      <c r="L824" t="s">
        <v>3538</v>
      </c>
      <c r="M824" t="s">
        <v>1849</v>
      </c>
      <c r="N824" t="s">
        <v>157</v>
      </c>
      <c r="O824" t="s">
        <v>33</v>
      </c>
      <c r="P824" t="s">
        <v>59</v>
      </c>
      <c r="Q824" t="s">
        <v>34</v>
      </c>
      <c r="R824" t="s">
        <v>42</v>
      </c>
      <c r="S824" t="s">
        <v>22</v>
      </c>
      <c r="T824" t="s">
        <v>22</v>
      </c>
      <c r="V824" t="s">
        <v>30</v>
      </c>
      <c r="W824">
        <v>26.34348480438797</v>
      </c>
      <c r="X824">
        <v>4.0434125328548189</v>
      </c>
      <c r="Y824">
        <v>27</v>
      </c>
      <c r="Z824" t="s">
        <v>3790</v>
      </c>
      <c r="AA824" t="s">
        <v>3555</v>
      </c>
      <c r="AB824" t="s">
        <v>3584</v>
      </c>
      <c r="AC824">
        <v>1</v>
      </c>
      <c r="AD824" t="s">
        <v>3561</v>
      </c>
      <c r="AE824" t="s">
        <v>3555</v>
      </c>
      <c r="AF824" t="s">
        <v>3584</v>
      </c>
      <c r="AG824">
        <v>1</v>
      </c>
      <c r="AH824" t="s">
        <v>3561</v>
      </c>
      <c r="AI824">
        <f t="shared" si="199"/>
        <v>44.2112676056338</v>
      </c>
      <c r="AJ824">
        <f t="shared" si="200"/>
        <v>44.2112676056338</v>
      </c>
      <c r="AK824" t="str">
        <f t="shared" si="201"/>
        <v/>
      </c>
      <c r="AL824" t="str">
        <f t="shared" si="202"/>
        <v/>
      </c>
      <c r="AM824">
        <f t="shared" si="203"/>
        <v>43.322580645161288</v>
      </c>
      <c r="AN824">
        <f t="shared" si="204"/>
        <v>43.322580645161288</v>
      </c>
      <c r="AO824" t="str">
        <f t="shared" si="205"/>
        <v/>
      </c>
      <c r="AP824" t="str">
        <f t="shared" si="206"/>
        <v/>
      </c>
    </row>
    <row r="825" spans="1:42" x14ac:dyDescent="0.3">
      <c r="A825" s="2">
        <v>45318</v>
      </c>
      <c r="B825" s="2">
        <v>45319</v>
      </c>
      <c r="C825">
        <v>1</v>
      </c>
      <c r="D825">
        <f t="shared" si="207"/>
        <v>26.277777777777779</v>
      </c>
      <c r="E825">
        <f t="shared" si="192"/>
        <v>26.277777777777779</v>
      </c>
      <c r="F825">
        <f t="shared" si="193"/>
        <v>25.571428571428573</v>
      </c>
      <c r="G825">
        <f t="shared" si="194"/>
        <v>25.571428571428573</v>
      </c>
      <c r="H825" t="str">
        <f t="shared" si="195"/>
        <v/>
      </c>
      <c r="I825" t="str">
        <f t="shared" si="196"/>
        <v/>
      </c>
      <c r="J825" t="str">
        <f t="shared" si="197"/>
        <v/>
      </c>
      <c r="K825" t="str">
        <f t="shared" si="198"/>
        <v/>
      </c>
      <c r="L825" t="s">
        <v>3538</v>
      </c>
      <c r="M825" t="s">
        <v>1322</v>
      </c>
      <c r="N825" t="s">
        <v>57</v>
      </c>
      <c r="O825" t="s">
        <v>58</v>
      </c>
      <c r="P825" t="s">
        <v>52</v>
      </c>
      <c r="Q825" t="s">
        <v>34</v>
      </c>
      <c r="R825" t="s">
        <v>20</v>
      </c>
      <c r="S825" t="s">
        <v>21</v>
      </c>
      <c r="T825" t="s">
        <v>3546</v>
      </c>
      <c r="U825" t="s">
        <v>1323</v>
      </c>
      <c r="V825" t="s">
        <v>24</v>
      </c>
      <c r="W825">
        <v>55.235375333500563</v>
      </c>
      <c r="X825">
        <v>5.7605756424552821</v>
      </c>
      <c r="Y825">
        <v>27</v>
      </c>
      <c r="Z825" t="s">
        <v>3790</v>
      </c>
      <c r="AA825" t="s">
        <v>3555</v>
      </c>
      <c r="AB825" t="s">
        <v>3584</v>
      </c>
      <c r="AC825">
        <v>1</v>
      </c>
      <c r="AD825" t="s">
        <v>3561</v>
      </c>
      <c r="AE825" t="s">
        <v>3555</v>
      </c>
      <c r="AF825" t="s">
        <v>3584</v>
      </c>
      <c r="AG825">
        <v>1</v>
      </c>
      <c r="AH825" t="s">
        <v>3561</v>
      </c>
      <c r="AI825">
        <f t="shared" si="199"/>
        <v>44.2112676056338</v>
      </c>
      <c r="AJ825">
        <f t="shared" si="200"/>
        <v>44.2112676056338</v>
      </c>
      <c r="AK825">
        <f t="shared" si="201"/>
        <v>27.777777777777779</v>
      </c>
      <c r="AL825">
        <f t="shared" si="202"/>
        <v>27.777777777777779</v>
      </c>
      <c r="AM825" t="str">
        <f t="shared" si="203"/>
        <v/>
      </c>
      <c r="AN825" t="str">
        <f t="shared" si="204"/>
        <v/>
      </c>
      <c r="AO825" t="str">
        <f t="shared" si="205"/>
        <v/>
      </c>
      <c r="AP825" t="str">
        <f t="shared" si="206"/>
        <v/>
      </c>
    </row>
    <row r="826" spans="1:42" x14ac:dyDescent="0.3">
      <c r="A826" s="2">
        <v>45317</v>
      </c>
      <c r="B826" s="2">
        <v>45319</v>
      </c>
      <c r="C826">
        <v>2</v>
      </c>
      <c r="D826">
        <f t="shared" si="207"/>
        <v>26.277777777777779</v>
      </c>
      <c r="E826">
        <f t="shared" si="192"/>
        <v>26.277777777777779</v>
      </c>
      <c r="F826">
        <f t="shared" si="193"/>
        <v>25.571428571428573</v>
      </c>
      <c r="G826">
        <f t="shared" si="194"/>
        <v>25.571428571428573</v>
      </c>
      <c r="H826" t="str">
        <f t="shared" si="195"/>
        <v/>
      </c>
      <c r="I826" t="str">
        <f t="shared" si="196"/>
        <v/>
      </c>
      <c r="J826" t="str">
        <f t="shared" si="197"/>
        <v/>
      </c>
      <c r="K826" t="str">
        <f t="shared" si="198"/>
        <v/>
      </c>
      <c r="L826" t="s">
        <v>3538</v>
      </c>
      <c r="M826" t="s">
        <v>286</v>
      </c>
      <c r="N826" t="s">
        <v>80</v>
      </c>
      <c r="O826" t="s">
        <v>33</v>
      </c>
      <c r="P826" t="s">
        <v>52</v>
      </c>
      <c r="Q826" t="s">
        <v>34</v>
      </c>
      <c r="R826" t="s">
        <v>20</v>
      </c>
      <c r="S826" t="s">
        <v>21</v>
      </c>
      <c r="T826" t="s">
        <v>21</v>
      </c>
      <c r="U826" t="s">
        <v>2527</v>
      </c>
      <c r="V826" t="s">
        <v>24</v>
      </c>
      <c r="W826">
        <v>22.36001135459637</v>
      </c>
      <c r="X826">
        <v>4.8163809491705463</v>
      </c>
      <c r="Y826">
        <v>27</v>
      </c>
      <c r="Z826" t="s">
        <v>3790</v>
      </c>
      <c r="AA826" t="s">
        <v>3555</v>
      </c>
      <c r="AB826" t="s">
        <v>3584</v>
      </c>
      <c r="AC826">
        <v>1</v>
      </c>
      <c r="AD826" t="s">
        <v>3561</v>
      </c>
      <c r="AE826" t="s">
        <v>3555</v>
      </c>
      <c r="AF826" t="s">
        <v>3584</v>
      </c>
      <c r="AG826">
        <v>1</v>
      </c>
      <c r="AH826" t="s">
        <v>3561</v>
      </c>
      <c r="AI826">
        <f t="shared" si="199"/>
        <v>44.2112676056338</v>
      </c>
      <c r="AJ826">
        <f t="shared" si="200"/>
        <v>44.2112676056338</v>
      </c>
      <c r="AK826">
        <f t="shared" si="201"/>
        <v>27.777777777777779</v>
      </c>
      <c r="AL826">
        <f t="shared" si="202"/>
        <v>27.777777777777779</v>
      </c>
      <c r="AM826" t="str">
        <f t="shared" si="203"/>
        <v/>
      </c>
      <c r="AN826" t="str">
        <f t="shared" si="204"/>
        <v/>
      </c>
      <c r="AO826" t="str">
        <f t="shared" si="205"/>
        <v/>
      </c>
      <c r="AP826" t="str">
        <f t="shared" si="206"/>
        <v/>
      </c>
    </row>
    <row r="827" spans="1:42" x14ac:dyDescent="0.3">
      <c r="A827" s="2">
        <v>45263</v>
      </c>
      <c r="B827" s="2">
        <v>45320</v>
      </c>
      <c r="C827">
        <v>57</v>
      </c>
      <c r="D827">
        <f t="shared" si="207"/>
        <v>23.125</v>
      </c>
      <c r="E827">
        <f t="shared" si="192"/>
        <v>23.125</v>
      </c>
      <c r="F827" t="str">
        <f t="shared" si="193"/>
        <v/>
      </c>
      <c r="G827" t="str">
        <f t="shared" si="194"/>
        <v/>
      </c>
      <c r="H827">
        <f t="shared" si="195"/>
        <v>14.857142857142858</v>
      </c>
      <c r="I827">
        <f t="shared" si="196"/>
        <v>14.857142857142858</v>
      </c>
      <c r="J827" t="str">
        <f t="shared" si="197"/>
        <v/>
      </c>
      <c r="K827" t="str">
        <f t="shared" si="198"/>
        <v/>
      </c>
      <c r="L827" t="s">
        <v>3537</v>
      </c>
      <c r="M827" t="s">
        <v>2030</v>
      </c>
      <c r="N827" t="s">
        <v>39</v>
      </c>
      <c r="O827" t="s">
        <v>33</v>
      </c>
      <c r="P827" t="s">
        <v>18</v>
      </c>
      <c r="Q827" t="s">
        <v>34</v>
      </c>
      <c r="R827" t="s">
        <v>42</v>
      </c>
      <c r="S827" t="s">
        <v>22</v>
      </c>
      <c r="T827" t="s">
        <v>22</v>
      </c>
      <c r="V827" t="s">
        <v>54</v>
      </c>
      <c r="W827">
        <v>91.106371012678878</v>
      </c>
      <c r="X827">
        <v>6.3899021778049239</v>
      </c>
      <c r="Y827">
        <v>28</v>
      </c>
      <c r="Z827" t="s">
        <v>3861</v>
      </c>
      <c r="AA827" t="s">
        <v>3554</v>
      </c>
      <c r="AB827" t="s">
        <v>3587</v>
      </c>
      <c r="AC827">
        <v>12</v>
      </c>
      <c r="AD827" t="s">
        <v>3572</v>
      </c>
      <c r="AE827" t="s">
        <v>3555</v>
      </c>
      <c r="AF827" t="s">
        <v>3584</v>
      </c>
      <c r="AG827">
        <v>1</v>
      </c>
      <c r="AH827" t="s">
        <v>3561</v>
      </c>
      <c r="AI827">
        <f t="shared" si="199"/>
        <v>42.536231884057969</v>
      </c>
      <c r="AJ827">
        <f t="shared" si="200"/>
        <v>42.536231884057969</v>
      </c>
      <c r="AK827" t="str">
        <f t="shared" si="201"/>
        <v/>
      </c>
      <c r="AL827" t="str">
        <f t="shared" si="202"/>
        <v/>
      </c>
      <c r="AM827">
        <f t="shared" si="203"/>
        <v>40.666666666666664</v>
      </c>
      <c r="AN827">
        <f t="shared" si="204"/>
        <v>40.666666666666664</v>
      </c>
      <c r="AO827" t="str">
        <f t="shared" si="205"/>
        <v/>
      </c>
      <c r="AP827" t="str">
        <f t="shared" si="206"/>
        <v/>
      </c>
    </row>
    <row r="828" spans="1:42" x14ac:dyDescent="0.3">
      <c r="A828" s="2">
        <v>45315</v>
      </c>
      <c r="B828" s="2">
        <v>45321</v>
      </c>
      <c r="C828">
        <v>6</v>
      </c>
      <c r="D828">
        <f t="shared" si="207"/>
        <v>21.571428571428573</v>
      </c>
      <c r="E828">
        <f t="shared" si="192"/>
        <v>21.571428571428573</v>
      </c>
      <c r="F828" t="str">
        <f t="shared" si="193"/>
        <v/>
      </c>
      <c r="G828" t="str">
        <f t="shared" si="194"/>
        <v/>
      </c>
      <c r="H828" t="str">
        <f t="shared" si="195"/>
        <v/>
      </c>
      <c r="I828" t="str">
        <f t="shared" si="196"/>
        <v/>
      </c>
      <c r="J828">
        <f t="shared" si="197"/>
        <v>26.5</v>
      </c>
      <c r="K828">
        <f t="shared" si="198"/>
        <v>26.5</v>
      </c>
      <c r="L828" t="s">
        <v>3538</v>
      </c>
      <c r="M828" t="s">
        <v>2087</v>
      </c>
      <c r="N828" t="s">
        <v>80</v>
      </c>
      <c r="O828" t="s">
        <v>46</v>
      </c>
      <c r="P828" t="s">
        <v>40</v>
      </c>
      <c r="Q828" t="s">
        <v>41</v>
      </c>
      <c r="R828" t="s">
        <v>35</v>
      </c>
      <c r="S828" t="s">
        <v>22</v>
      </c>
      <c r="T828" t="s">
        <v>22</v>
      </c>
      <c r="V828" t="s">
        <v>43</v>
      </c>
      <c r="W828">
        <v>13.09949270892554</v>
      </c>
      <c r="X828">
        <v>5.424280935486463</v>
      </c>
      <c r="Y828">
        <v>29</v>
      </c>
      <c r="Z828" t="s">
        <v>3669</v>
      </c>
      <c r="AA828" t="s">
        <v>3555</v>
      </c>
      <c r="AB828" t="s">
        <v>3584</v>
      </c>
      <c r="AC828">
        <v>1</v>
      </c>
      <c r="AD828" t="s">
        <v>3561</v>
      </c>
      <c r="AE828" t="s">
        <v>3555</v>
      </c>
      <c r="AF828" t="s">
        <v>3584</v>
      </c>
      <c r="AG828">
        <v>1</v>
      </c>
      <c r="AH828" t="s">
        <v>3561</v>
      </c>
      <c r="AI828">
        <f t="shared" si="199"/>
        <v>40.410958904109592</v>
      </c>
      <c r="AJ828">
        <f t="shared" si="200"/>
        <v>40.410958904109592</v>
      </c>
      <c r="AK828" t="str">
        <f t="shared" si="201"/>
        <v/>
      </c>
      <c r="AL828" t="str">
        <f t="shared" si="202"/>
        <v/>
      </c>
      <c r="AM828" t="str">
        <f t="shared" si="203"/>
        <v/>
      </c>
      <c r="AN828" t="str">
        <f t="shared" si="204"/>
        <v/>
      </c>
      <c r="AO828">
        <f t="shared" si="205"/>
        <v>55.782608695652172</v>
      </c>
      <c r="AP828">
        <f t="shared" si="206"/>
        <v>55.782608695652172</v>
      </c>
    </row>
    <row r="829" spans="1:42" x14ac:dyDescent="0.3">
      <c r="A829" s="2">
        <v>45314</v>
      </c>
      <c r="B829" s="2">
        <v>45321</v>
      </c>
      <c r="C829">
        <v>7</v>
      </c>
      <c r="D829">
        <f t="shared" si="207"/>
        <v>21.571428571428573</v>
      </c>
      <c r="E829">
        <f t="shared" si="192"/>
        <v>21.571428571428573</v>
      </c>
      <c r="F829" t="str">
        <f t="shared" si="193"/>
        <v/>
      </c>
      <c r="G829" t="str">
        <f t="shared" si="194"/>
        <v/>
      </c>
      <c r="H829" t="str">
        <f t="shared" si="195"/>
        <v/>
      </c>
      <c r="I829" t="str">
        <f t="shared" si="196"/>
        <v/>
      </c>
      <c r="J829">
        <f t="shared" si="197"/>
        <v>26.5</v>
      </c>
      <c r="K829">
        <f t="shared" si="198"/>
        <v>26.5</v>
      </c>
      <c r="L829" t="s">
        <v>3538</v>
      </c>
      <c r="M829" t="s">
        <v>1787</v>
      </c>
      <c r="N829" t="s">
        <v>39</v>
      </c>
      <c r="O829" t="s">
        <v>46</v>
      </c>
      <c r="P829" t="s">
        <v>40</v>
      </c>
      <c r="Q829" t="s">
        <v>41</v>
      </c>
      <c r="R829" t="s">
        <v>35</v>
      </c>
      <c r="S829" t="s">
        <v>22</v>
      </c>
      <c r="T829" t="s">
        <v>22</v>
      </c>
      <c r="V829" t="s">
        <v>24</v>
      </c>
      <c r="W829">
        <v>95.35180816705612</v>
      </c>
      <c r="X829">
        <v>5.0711804616129523</v>
      </c>
      <c r="Y829">
        <v>29</v>
      </c>
      <c r="Z829" t="s">
        <v>3669</v>
      </c>
      <c r="AA829" t="s">
        <v>3555</v>
      </c>
      <c r="AB829" t="s">
        <v>3584</v>
      </c>
      <c r="AC829">
        <v>1</v>
      </c>
      <c r="AD829" t="s">
        <v>3561</v>
      </c>
      <c r="AE829" t="s">
        <v>3555</v>
      </c>
      <c r="AF829" t="s">
        <v>3584</v>
      </c>
      <c r="AG829">
        <v>1</v>
      </c>
      <c r="AH829" t="s">
        <v>3561</v>
      </c>
      <c r="AI829">
        <f t="shared" si="199"/>
        <v>40.410958904109592</v>
      </c>
      <c r="AJ829">
        <f t="shared" si="200"/>
        <v>40.410958904109592</v>
      </c>
      <c r="AK829" t="str">
        <f t="shared" si="201"/>
        <v/>
      </c>
      <c r="AL829" t="str">
        <f t="shared" si="202"/>
        <v/>
      </c>
      <c r="AM829" t="str">
        <f t="shared" si="203"/>
        <v/>
      </c>
      <c r="AN829" t="str">
        <f t="shared" si="204"/>
        <v/>
      </c>
      <c r="AO829">
        <f t="shared" si="205"/>
        <v>55.782608695652172</v>
      </c>
      <c r="AP829">
        <f t="shared" si="206"/>
        <v>55.782608695652172</v>
      </c>
    </row>
    <row r="830" spans="1:42" x14ac:dyDescent="0.3">
      <c r="A830" s="2">
        <v>45311</v>
      </c>
      <c r="B830" s="2">
        <v>45321</v>
      </c>
      <c r="C830">
        <v>10</v>
      </c>
      <c r="D830">
        <f t="shared" si="207"/>
        <v>21.571428571428573</v>
      </c>
      <c r="E830">
        <f t="shared" si="192"/>
        <v>21.571428571428573</v>
      </c>
      <c r="F830" t="str">
        <f t="shared" si="193"/>
        <v/>
      </c>
      <c r="G830" t="str">
        <f t="shared" si="194"/>
        <v/>
      </c>
      <c r="H830" t="str">
        <f t="shared" si="195"/>
        <v/>
      </c>
      <c r="I830" t="str">
        <f t="shared" si="196"/>
        <v/>
      </c>
      <c r="J830">
        <f t="shared" si="197"/>
        <v>26.5</v>
      </c>
      <c r="K830">
        <f t="shared" si="198"/>
        <v>26.5</v>
      </c>
      <c r="L830" t="s">
        <v>3538</v>
      </c>
      <c r="M830" t="s">
        <v>3046</v>
      </c>
      <c r="N830" t="s">
        <v>118</v>
      </c>
      <c r="O830" t="s">
        <v>58</v>
      </c>
      <c r="P830" t="s">
        <v>59</v>
      </c>
      <c r="Q830" t="s">
        <v>19</v>
      </c>
      <c r="R830" t="s">
        <v>35</v>
      </c>
      <c r="S830" t="s">
        <v>22</v>
      </c>
      <c r="T830" t="s">
        <v>22</v>
      </c>
      <c r="V830" t="s">
        <v>30</v>
      </c>
      <c r="W830">
        <v>82.117215095620608</v>
      </c>
      <c r="X830">
        <v>6.0195028852661041</v>
      </c>
      <c r="Y830">
        <v>29</v>
      </c>
      <c r="Z830" t="s">
        <v>3669</v>
      </c>
      <c r="AA830" t="s">
        <v>3555</v>
      </c>
      <c r="AB830" t="s">
        <v>3584</v>
      </c>
      <c r="AC830">
        <v>1</v>
      </c>
      <c r="AD830" t="s">
        <v>3561</v>
      </c>
      <c r="AE830" t="s">
        <v>3555</v>
      </c>
      <c r="AF830" t="s">
        <v>3584</v>
      </c>
      <c r="AG830">
        <v>1</v>
      </c>
      <c r="AH830" t="s">
        <v>3561</v>
      </c>
      <c r="AI830">
        <f t="shared" si="199"/>
        <v>40.410958904109592</v>
      </c>
      <c r="AJ830">
        <f t="shared" si="200"/>
        <v>40.410958904109592</v>
      </c>
      <c r="AK830" t="str">
        <f t="shared" si="201"/>
        <v/>
      </c>
      <c r="AL830" t="str">
        <f t="shared" si="202"/>
        <v/>
      </c>
      <c r="AM830" t="str">
        <f t="shared" si="203"/>
        <v/>
      </c>
      <c r="AN830" t="str">
        <f t="shared" si="204"/>
        <v/>
      </c>
      <c r="AO830">
        <f t="shared" si="205"/>
        <v>55.782608695652172</v>
      </c>
      <c r="AP830">
        <f t="shared" si="206"/>
        <v>55.782608695652172</v>
      </c>
    </row>
    <row r="831" spans="1:42" x14ac:dyDescent="0.3">
      <c r="A831" s="2">
        <v>45317</v>
      </c>
      <c r="B831" s="2">
        <v>45321</v>
      </c>
      <c r="C831">
        <v>4</v>
      </c>
      <c r="D831">
        <f t="shared" si="207"/>
        <v>21.571428571428573</v>
      </c>
      <c r="E831">
        <f t="shared" si="192"/>
        <v>21.571428571428573</v>
      </c>
      <c r="F831" t="str">
        <f t="shared" si="193"/>
        <v/>
      </c>
      <c r="G831" t="str">
        <f t="shared" si="194"/>
        <v/>
      </c>
      <c r="H831">
        <f t="shared" si="195"/>
        <v>23.9</v>
      </c>
      <c r="I831">
        <f t="shared" si="196"/>
        <v>23.9</v>
      </c>
      <c r="J831" t="str">
        <f t="shared" si="197"/>
        <v/>
      </c>
      <c r="K831" t="str">
        <f t="shared" si="198"/>
        <v/>
      </c>
      <c r="L831" t="s">
        <v>3538</v>
      </c>
      <c r="M831" t="s">
        <v>2957</v>
      </c>
      <c r="N831" t="s">
        <v>16</v>
      </c>
      <c r="O831" t="s">
        <v>46</v>
      </c>
      <c r="P831" t="s">
        <v>40</v>
      </c>
      <c r="Q831" t="s">
        <v>41</v>
      </c>
      <c r="R831" t="s">
        <v>42</v>
      </c>
      <c r="S831" t="s">
        <v>22</v>
      </c>
      <c r="T831" t="s">
        <v>22</v>
      </c>
      <c r="V831" t="s">
        <v>43</v>
      </c>
      <c r="W831">
        <v>87.09003757588512</v>
      </c>
      <c r="X831">
        <v>6.4630447030251004</v>
      </c>
      <c r="Y831">
        <v>29</v>
      </c>
      <c r="Z831" t="s">
        <v>3669</v>
      </c>
      <c r="AA831" t="s">
        <v>3555</v>
      </c>
      <c r="AB831" t="s">
        <v>3584</v>
      </c>
      <c r="AC831">
        <v>1</v>
      </c>
      <c r="AD831" t="s">
        <v>3561</v>
      </c>
      <c r="AE831" t="s">
        <v>3555</v>
      </c>
      <c r="AF831" t="s">
        <v>3584</v>
      </c>
      <c r="AG831">
        <v>1</v>
      </c>
      <c r="AH831" t="s">
        <v>3561</v>
      </c>
      <c r="AI831">
        <f t="shared" si="199"/>
        <v>40.410958904109592</v>
      </c>
      <c r="AJ831">
        <f t="shared" si="200"/>
        <v>40.410958904109592</v>
      </c>
      <c r="AK831" t="str">
        <f t="shared" si="201"/>
        <v/>
      </c>
      <c r="AL831" t="str">
        <f t="shared" si="202"/>
        <v/>
      </c>
      <c r="AM831">
        <f t="shared" si="203"/>
        <v>38.914285714285711</v>
      </c>
      <c r="AN831">
        <f t="shared" si="204"/>
        <v>38.914285714285711</v>
      </c>
      <c r="AO831" t="str">
        <f t="shared" si="205"/>
        <v/>
      </c>
      <c r="AP831" t="str">
        <f t="shared" si="206"/>
        <v/>
      </c>
    </row>
    <row r="832" spans="1:42" x14ac:dyDescent="0.3">
      <c r="A832" s="2">
        <v>45277</v>
      </c>
      <c r="B832" s="2">
        <v>45321</v>
      </c>
      <c r="C832">
        <v>44</v>
      </c>
      <c r="D832">
        <f t="shared" si="207"/>
        <v>21.571428571428573</v>
      </c>
      <c r="E832">
        <f t="shared" si="192"/>
        <v>21.571428571428573</v>
      </c>
      <c r="F832" t="str">
        <f t="shared" si="193"/>
        <v/>
      </c>
      <c r="G832" t="str">
        <f t="shared" si="194"/>
        <v/>
      </c>
      <c r="H832">
        <f t="shared" si="195"/>
        <v>23.9</v>
      </c>
      <c r="I832">
        <f t="shared" si="196"/>
        <v>23.9</v>
      </c>
      <c r="J832" t="str">
        <f t="shared" si="197"/>
        <v/>
      </c>
      <c r="K832" t="str">
        <f t="shared" si="198"/>
        <v/>
      </c>
      <c r="L832" t="s">
        <v>3537</v>
      </c>
      <c r="M832" t="s">
        <v>796</v>
      </c>
      <c r="N832" t="s">
        <v>80</v>
      </c>
      <c r="O832" t="s">
        <v>58</v>
      </c>
      <c r="P832" t="s">
        <v>52</v>
      </c>
      <c r="Q832" t="s">
        <v>92</v>
      </c>
      <c r="R832" t="s">
        <v>42</v>
      </c>
      <c r="S832" t="s">
        <v>21</v>
      </c>
      <c r="T832" t="s">
        <v>3546</v>
      </c>
      <c r="U832" t="s">
        <v>797</v>
      </c>
      <c r="V832" t="s">
        <v>76</v>
      </c>
      <c r="W832">
        <v>30.370413348749871</v>
      </c>
      <c r="X832">
        <v>4.7333467476886772</v>
      </c>
      <c r="Y832">
        <v>29</v>
      </c>
      <c r="Z832" t="s">
        <v>3669</v>
      </c>
      <c r="AA832" t="s">
        <v>3554</v>
      </c>
      <c r="AB832" t="s">
        <v>3587</v>
      </c>
      <c r="AC832">
        <v>12</v>
      </c>
      <c r="AD832" t="s">
        <v>3572</v>
      </c>
      <c r="AE832" t="s">
        <v>3555</v>
      </c>
      <c r="AF832" t="s">
        <v>3584</v>
      </c>
      <c r="AG832">
        <v>1</v>
      </c>
      <c r="AH832" t="s">
        <v>3561</v>
      </c>
      <c r="AI832">
        <f t="shared" si="199"/>
        <v>40.410958904109592</v>
      </c>
      <c r="AJ832">
        <f t="shared" si="200"/>
        <v>40.410958904109592</v>
      </c>
      <c r="AK832" t="str">
        <f t="shared" si="201"/>
        <v/>
      </c>
      <c r="AL832" t="str">
        <f t="shared" si="202"/>
        <v/>
      </c>
      <c r="AM832">
        <f t="shared" si="203"/>
        <v>38.914285714285711</v>
      </c>
      <c r="AN832">
        <f t="shared" si="204"/>
        <v>38.914285714285711</v>
      </c>
      <c r="AO832" t="str">
        <f t="shared" si="205"/>
        <v/>
      </c>
      <c r="AP832" t="str">
        <f t="shared" si="206"/>
        <v/>
      </c>
    </row>
    <row r="833" spans="1:42" x14ac:dyDescent="0.3">
      <c r="A833" s="2">
        <v>45254</v>
      </c>
      <c r="B833" s="2">
        <v>45321</v>
      </c>
      <c r="C833">
        <v>67</v>
      </c>
      <c r="D833">
        <f t="shared" si="207"/>
        <v>21.571428571428573</v>
      </c>
      <c r="E833">
        <f t="shared" si="192"/>
        <v>21.571428571428573</v>
      </c>
      <c r="F833" t="str">
        <f t="shared" si="193"/>
        <v/>
      </c>
      <c r="G833" t="str">
        <f t="shared" si="194"/>
        <v/>
      </c>
      <c r="H833">
        <f t="shared" si="195"/>
        <v>23.9</v>
      </c>
      <c r="I833">
        <f t="shared" si="196"/>
        <v>23.9</v>
      </c>
      <c r="J833" t="str">
        <f t="shared" si="197"/>
        <v/>
      </c>
      <c r="K833" t="str">
        <f t="shared" si="198"/>
        <v/>
      </c>
      <c r="L833" t="s">
        <v>3537</v>
      </c>
      <c r="M833" t="s">
        <v>1547</v>
      </c>
      <c r="N833" t="s">
        <v>39</v>
      </c>
      <c r="O833" t="s">
        <v>51</v>
      </c>
      <c r="P833" t="s">
        <v>52</v>
      </c>
      <c r="Q833" t="s">
        <v>34</v>
      </c>
      <c r="R833" t="s">
        <v>42</v>
      </c>
      <c r="S833" t="s">
        <v>21</v>
      </c>
      <c r="T833" t="s">
        <v>21</v>
      </c>
      <c r="U833" t="s">
        <v>1615</v>
      </c>
      <c r="V833" t="s">
        <v>54</v>
      </c>
      <c r="W833">
        <v>103.72917458862381</v>
      </c>
      <c r="X833">
        <v>6.5492675612755757</v>
      </c>
      <c r="Y833">
        <v>29</v>
      </c>
      <c r="Z833" t="s">
        <v>3669</v>
      </c>
      <c r="AA833" t="s">
        <v>3554</v>
      </c>
      <c r="AB833" t="s">
        <v>3587</v>
      </c>
      <c r="AC833">
        <v>11</v>
      </c>
      <c r="AD833" t="s">
        <v>3571</v>
      </c>
      <c r="AE833" t="s">
        <v>3555</v>
      </c>
      <c r="AF833" t="s">
        <v>3584</v>
      </c>
      <c r="AG833">
        <v>1</v>
      </c>
      <c r="AH833" t="s">
        <v>3561</v>
      </c>
      <c r="AI833">
        <f t="shared" si="199"/>
        <v>40.410958904109592</v>
      </c>
      <c r="AJ833">
        <f t="shared" si="200"/>
        <v>40.410958904109592</v>
      </c>
      <c r="AK833" t="str">
        <f t="shared" si="201"/>
        <v/>
      </c>
      <c r="AL833" t="str">
        <f t="shared" si="202"/>
        <v/>
      </c>
      <c r="AM833">
        <f t="shared" si="203"/>
        <v>38.914285714285711</v>
      </c>
      <c r="AN833">
        <f t="shared" si="204"/>
        <v>38.914285714285711</v>
      </c>
      <c r="AO833" t="str">
        <f t="shared" si="205"/>
        <v/>
      </c>
      <c r="AP833" t="str">
        <f t="shared" si="206"/>
        <v/>
      </c>
    </row>
    <row r="834" spans="1:42" x14ac:dyDescent="0.3">
      <c r="A834" s="2">
        <v>45311</v>
      </c>
      <c r="B834" s="2">
        <v>45321</v>
      </c>
      <c r="C834">
        <v>10</v>
      </c>
      <c r="D834">
        <f t="shared" si="207"/>
        <v>21.571428571428573</v>
      </c>
      <c r="E834">
        <f t="shared" ref="E834:E897" si="208">IF(
  L834 &lt;&gt; "Backlog/Error",
  IFERROR(
    AVERAGEIFS(
      $C$2:$C$1880,
      $B$2:$B$1880, "&gt;=" &amp; B834 - 6,
      $B$2:$B$1880, "&lt;=" &amp; B834,
      $L$2:$L$1880, "&lt;&gt;Backlog/Error"
    ),
  ""),
"")</f>
        <v>21.571428571428573</v>
      </c>
      <c r="F834" t="str">
        <f t="shared" ref="F834:F897" si="209">IF(
  R834 = "Critical",
  IFERROR(
    AVERAGEIFS(
      $C$2:$C$1880,
      $B$2:$B$1880, "&gt;=" &amp; B834 - 6,
      $B$2:$B$1880, "&lt;=" &amp; B834,
      $R$2:$R$1880, "Critical"
    ),
  ""),
"")</f>
        <v/>
      </c>
      <c r="G834" t="str">
        <f t="shared" ref="G834:G897" si="210">IF(
  AND(R834 = "Critical", L834 &lt;&gt; "Backlog/Error"),
  IFERROR(
    AVERAGEIFS(
      $C$2:$C$1880,
      $B$2:$B$1880, "&gt;=" &amp; B834 - 6,
      $B$2:$B$1880, "&lt;=" &amp; B834,
      $R$2:$R$1880, "Critical",
      $L$2:$L$1880, "&lt;&gt;Backlog/Error"
    ),
  ""),
"")</f>
        <v/>
      </c>
      <c r="H834">
        <f t="shared" ref="H834:H897" si="211">IF(
  R834 = "Moderate",
  IFERROR(
    AVERAGEIFS(
      $C$2:$C$1880,
      $B$2:$B$1880, "&gt;=" &amp; B834 - 6,
      $B$2:$B$1880, "&lt;=" &amp; B834,
      $R$2:$R$1880, "Moderate"
    ),
  ""),
"")</f>
        <v>23.9</v>
      </c>
      <c r="I834">
        <f t="shared" ref="I834:I897" si="212">IF(
  AND(R834 = "Moderate", L834 &lt;&gt; "Backlog/Error"),
  IFERROR(
    AVERAGEIFS(
      $C$2:$C$1880,
      $B$2:$B$1880, "&gt;=" &amp; B834 - 6,
      $B$2:$B$1880, "&lt;=" &amp; B834,
      $R$2:$R$1880, "Moderate",
      $L$2:$L$1880, "&lt;&gt;Backlog/Error"
    ),
  ""),
"")</f>
        <v>23.9</v>
      </c>
      <c r="J834" t="str">
        <f t="shared" ref="J834:J897" si="213">IF(
  R834 = "Minor",
  IFERROR(
    AVERAGEIFS(
      $C$2:$C$1880,
      $B$2:$B$1880, "&gt;=" &amp; B834 - 6,
      $B$2:$B$1880, "&lt;=" &amp; B834,
      $R$2:$R$1880, "Minor"
    ),
  ""),
"")</f>
        <v/>
      </c>
      <c r="K834" t="str">
        <f t="shared" ref="K834:K897" si="214">IF(
  AND(R834 = "Minor", L834 &lt;&gt; "Backlog/Error"),
  IFERROR(
    AVERAGEIFS(
      $C$2:$C$1880,
      $B$2:$B$1880, "&gt;=" &amp; B834 - 6,
      $B$2:$B$1880, "&lt;=" &amp; B834,
      $R$2:$R$1880, "Minor",
      $L$2:$L$1880, "&lt;&gt;Backlog/Error"
    ),
  ""),
"")</f>
        <v/>
      </c>
      <c r="L834" t="s">
        <v>3538</v>
      </c>
      <c r="M834" t="s">
        <v>2139</v>
      </c>
      <c r="N834" t="s">
        <v>80</v>
      </c>
      <c r="O834" t="s">
        <v>33</v>
      </c>
      <c r="P834" t="s">
        <v>18</v>
      </c>
      <c r="Q834" t="s">
        <v>19</v>
      </c>
      <c r="R834" t="s">
        <v>42</v>
      </c>
      <c r="S834" t="s">
        <v>21</v>
      </c>
      <c r="T834" t="s">
        <v>3546</v>
      </c>
      <c r="U834" t="s">
        <v>3328</v>
      </c>
      <c r="V834" t="s">
        <v>63</v>
      </c>
      <c r="W834">
        <v>19.386455332021381</v>
      </c>
      <c r="X834">
        <v>4.8652860716990496</v>
      </c>
      <c r="Y834">
        <v>29</v>
      </c>
      <c r="Z834" t="s">
        <v>3669</v>
      </c>
      <c r="AA834" t="s">
        <v>3555</v>
      </c>
      <c r="AB834" t="s">
        <v>3584</v>
      </c>
      <c r="AC834">
        <v>1</v>
      </c>
      <c r="AD834" t="s">
        <v>3561</v>
      </c>
      <c r="AE834" t="s">
        <v>3555</v>
      </c>
      <c r="AF834" t="s">
        <v>3584</v>
      </c>
      <c r="AG834">
        <v>1</v>
      </c>
      <c r="AH834" t="s">
        <v>3561</v>
      </c>
      <c r="AI834">
        <f t="shared" ref="AI834:AI897" si="215">IFERROR(
  AVERAGEIFS(
    $C$2:$C$1880,
    $B$2:$B$1880, "&gt;=" &amp; B834 - 29,
    $B$2:$B$1880, "&lt;=" &amp; B834
  ),
"")</f>
        <v>40.410958904109592</v>
      </c>
      <c r="AJ834">
        <f t="shared" ref="AJ834:AJ897" si="216">IF(
  L834 &lt;&gt; "Backlog/Error",
  IFERROR(
    AVERAGEIFS(
      $C$2:$C$1880,
      $B$2:$B$1880, "&gt;=" &amp; B834 - 29,
      $B$2:$B$1880, "&lt;=" &amp; B834,
      $L$2:$L$1880, "&lt;&gt;Backlog/Error"
    ),
  ""),
"")</f>
        <v>40.410958904109592</v>
      </c>
      <c r="AK834" t="str">
        <f t="shared" ref="AK834:AK897" si="217">IF(
  R834 = "Critical",
  IFERROR(
    AVERAGEIFS(
      $C$2:$C$1880,
      $B$2:$B$1880, "&gt;=" &amp; B834 - 29,
      $B$2:$B$1880, "&lt;=" &amp; B834,
      $R$2:$R$1880, "Critical"
    ),
  ""),
"")</f>
        <v/>
      </c>
      <c r="AL834" t="str">
        <f t="shared" ref="AL834:AL897" si="218">IF(
  AND(R834 = "Critical", L834 &lt;&gt; "Backlog/Error"),
  IFERROR(
    AVERAGEIFS(
      $C$2:$C$1880,
      $B$2:$B$1880, "&gt;=" &amp; B834 - 29,
      $B$2:$B$1880, "&lt;=" &amp; B834,
      $R$2:$R$1880, "Critical",
      $L$2:$L$1880, "&lt;&gt;Backlog/Error"
    ),
  ""),
"")</f>
        <v/>
      </c>
      <c r="AM834">
        <f t="shared" ref="AM834:AM897" si="219">IF(
  R834 = "Moderate",
  IFERROR(
    AVERAGEIFS(
      $C$2:$C$1880,
      $B$2:$B$1880, "&gt;=" &amp; B834 - 29,
      $B$2:$B$1880, "&lt;=" &amp; B834,
      $R$2:$R$1880, "Moderate"
    ),
  ""),
"")</f>
        <v>38.914285714285711</v>
      </c>
      <c r="AN834">
        <f t="shared" ref="AN834:AN897" si="220">IF(
  AND(R834 = "Moderate", L834 &lt;&gt; "Backlog/Error"),
  IFERROR(
    AVERAGEIFS(
      $C$2:$C$1880,
      $B$2:$B$1880, "&gt;=" &amp; B834 - 29,
      $B$2:$B$1880, "&lt;=" &amp; B834,
      $R$2:$R$1880, "Moderate",
      $L$2:$L$1880, "&lt;&gt;Backlog/Error"
    ),
  ""),
"")</f>
        <v>38.914285714285711</v>
      </c>
      <c r="AO834" t="str">
        <f t="shared" ref="AO834:AO897" si="221">IF(
  R834 = "Minor",
  IFERROR(
    AVERAGEIFS(
      $C$2:$C$1880,
      $B$2:$B$1880, "&gt;=" &amp; B834 - 29,
      $B$2:$B$1880, "&lt;=" &amp; B834,
      $R$2:$R$1880, "Minor"
    ),
  ""),
"")</f>
        <v/>
      </c>
      <c r="AP834" t="str">
        <f t="shared" ref="AP834:AP897" si="222">IF(
  AND(R834 = "Minor", L834 &lt;&gt; "Backlog/Error"),
  IFERROR(
    AVERAGEIFS(
      $C$2:$C$1880,
      $B$2:$B$1880, "&gt;=" &amp; B834 - 29,
      $B$2:$B$1880, "&lt;=" &amp; B834,
      $R$2:$R$1880, "Minor",
      $L$2:$L$1880, "&lt;&gt;Backlog/Error"
    ),
  ""),
"")</f>
        <v/>
      </c>
    </row>
    <row r="835" spans="1:42" x14ac:dyDescent="0.3">
      <c r="A835" s="2">
        <v>45304</v>
      </c>
      <c r="B835" s="2">
        <v>45321</v>
      </c>
      <c r="C835">
        <v>17</v>
      </c>
      <c r="D835">
        <f t="shared" ref="D835:D898" si="223">IFERROR(AVERAGEIFS($C$2:$C$1880, $B$2:$B$1880, "&gt;=" &amp; B835 - 6, $B$2:$B$1880, "&lt;=" &amp; B835), "")</f>
        <v>21.571428571428573</v>
      </c>
      <c r="E835">
        <f t="shared" si="208"/>
        <v>21.571428571428573</v>
      </c>
      <c r="F835" t="str">
        <f t="shared" si="209"/>
        <v/>
      </c>
      <c r="G835" t="str">
        <f t="shared" si="210"/>
        <v/>
      </c>
      <c r="H835">
        <f t="shared" si="211"/>
        <v>23.9</v>
      </c>
      <c r="I835">
        <f t="shared" si="212"/>
        <v>23.9</v>
      </c>
      <c r="J835" t="str">
        <f t="shared" si="213"/>
        <v/>
      </c>
      <c r="K835" t="str">
        <f t="shared" si="214"/>
        <v/>
      </c>
      <c r="L835" t="s">
        <v>3538</v>
      </c>
      <c r="M835" t="s">
        <v>2537</v>
      </c>
      <c r="N835" t="s">
        <v>118</v>
      </c>
      <c r="O835" t="s">
        <v>58</v>
      </c>
      <c r="P835" t="s">
        <v>119</v>
      </c>
      <c r="Q835" t="s">
        <v>120</v>
      </c>
      <c r="R835" t="s">
        <v>42</v>
      </c>
      <c r="S835" t="s">
        <v>21</v>
      </c>
      <c r="T835" t="s">
        <v>21</v>
      </c>
      <c r="U835" t="s">
        <v>2893</v>
      </c>
      <c r="V835" t="s">
        <v>43</v>
      </c>
      <c r="W835">
        <v>94.086984871414202</v>
      </c>
      <c r="X835">
        <v>7.4020948732324516</v>
      </c>
      <c r="Y835">
        <v>29</v>
      </c>
      <c r="Z835" t="s">
        <v>3669</v>
      </c>
      <c r="AA835" t="s">
        <v>3555</v>
      </c>
      <c r="AB835" t="s">
        <v>3584</v>
      </c>
      <c r="AC835">
        <v>1</v>
      </c>
      <c r="AD835" t="s">
        <v>3561</v>
      </c>
      <c r="AE835" t="s">
        <v>3555</v>
      </c>
      <c r="AF835" t="s">
        <v>3584</v>
      </c>
      <c r="AG835">
        <v>1</v>
      </c>
      <c r="AH835" t="s">
        <v>3561</v>
      </c>
      <c r="AI835">
        <f t="shared" si="215"/>
        <v>40.410958904109592</v>
      </c>
      <c r="AJ835">
        <f t="shared" si="216"/>
        <v>40.410958904109592</v>
      </c>
      <c r="AK835" t="str">
        <f t="shared" si="217"/>
        <v/>
      </c>
      <c r="AL835" t="str">
        <f t="shared" si="218"/>
        <v/>
      </c>
      <c r="AM835">
        <f t="shared" si="219"/>
        <v>38.914285714285711</v>
      </c>
      <c r="AN835">
        <f t="shared" si="220"/>
        <v>38.914285714285711</v>
      </c>
      <c r="AO835" t="str">
        <f t="shared" si="221"/>
        <v/>
      </c>
      <c r="AP835" t="str">
        <f t="shared" si="222"/>
        <v/>
      </c>
    </row>
    <row r="836" spans="1:42" x14ac:dyDescent="0.3">
      <c r="A836" s="2">
        <v>45318</v>
      </c>
      <c r="B836" s="2">
        <v>45322</v>
      </c>
      <c r="C836">
        <v>4</v>
      </c>
      <c r="D836">
        <f t="shared" si="223"/>
        <v>15.947368421052632</v>
      </c>
      <c r="E836">
        <f t="shared" si="208"/>
        <v>15.947368421052632</v>
      </c>
      <c r="F836">
        <f t="shared" si="209"/>
        <v>9.8333333333333339</v>
      </c>
      <c r="G836">
        <f t="shared" si="210"/>
        <v>9.8333333333333339</v>
      </c>
      <c r="H836" t="str">
        <f t="shared" si="211"/>
        <v/>
      </c>
      <c r="I836" t="str">
        <f t="shared" si="212"/>
        <v/>
      </c>
      <c r="J836" t="str">
        <f t="shared" si="213"/>
        <v/>
      </c>
      <c r="K836" t="str">
        <f t="shared" si="214"/>
        <v/>
      </c>
      <c r="L836" t="s">
        <v>3538</v>
      </c>
      <c r="M836" t="s">
        <v>1375</v>
      </c>
      <c r="N836" t="s">
        <v>118</v>
      </c>
      <c r="O836" t="s">
        <v>33</v>
      </c>
      <c r="P836" t="s">
        <v>52</v>
      </c>
      <c r="Q836" t="s">
        <v>34</v>
      </c>
      <c r="R836" t="s">
        <v>20</v>
      </c>
      <c r="S836" t="s">
        <v>21</v>
      </c>
      <c r="T836" t="s">
        <v>21</v>
      </c>
      <c r="U836" t="s">
        <v>3141</v>
      </c>
      <c r="V836" t="s">
        <v>144</v>
      </c>
      <c r="W836">
        <v>55.789152258281817</v>
      </c>
      <c r="X836">
        <v>6.098542288431549</v>
      </c>
      <c r="Y836">
        <v>30</v>
      </c>
      <c r="Z836" t="s">
        <v>3902</v>
      </c>
      <c r="AA836" t="s">
        <v>3555</v>
      </c>
      <c r="AB836" t="s">
        <v>3584</v>
      </c>
      <c r="AC836">
        <v>1</v>
      </c>
      <c r="AD836" t="s">
        <v>3561</v>
      </c>
      <c r="AE836" t="s">
        <v>3555</v>
      </c>
      <c r="AF836" t="s">
        <v>3584</v>
      </c>
      <c r="AG836">
        <v>1</v>
      </c>
      <c r="AH836" t="s">
        <v>3561</v>
      </c>
      <c r="AI836">
        <f t="shared" si="215"/>
        <v>38.958333333333336</v>
      </c>
      <c r="AJ836">
        <f t="shared" si="216"/>
        <v>38.958333333333336</v>
      </c>
      <c r="AK836">
        <f t="shared" si="217"/>
        <v>19.3125</v>
      </c>
      <c r="AL836">
        <f t="shared" si="218"/>
        <v>19.3125</v>
      </c>
      <c r="AM836" t="str">
        <f t="shared" si="219"/>
        <v/>
      </c>
      <c r="AN836" t="str">
        <f t="shared" si="220"/>
        <v/>
      </c>
      <c r="AO836" t="str">
        <f t="shared" si="221"/>
        <v/>
      </c>
      <c r="AP836" t="str">
        <f t="shared" si="222"/>
        <v/>
      </c>
    </row>
    <row r="837" spans="1:42" x14ac:dyDescent="0.3">
      <c r="A837" s="2">
        <v>45313</v>
      </c>
      <c r="B837" s="2">
        <v>45323</v>
      </c>
      <c r="C837">
        <v>10</v>
      </c>
      <c r="D837">
        <f t="shared" si="223"/>
        <v>17.588235294117649</v>
      </c>
      <c r="E837">
        <f t="shared" si="208"/>
        <v>17.588235294117649</v>
      </c>
      <c r="F837" t="str">
        <f t="shared" si="209"/>
        <v/>
      </c>
      <c r="G837" t="str">
        <f t="shared" si="210"/>
        <v/>
      </c>
      <c r="H837" t="str">
        <f t="shared" si="211"/>
        <v/>
      </c>
      <c r="I837" t="str">
        <f t="shared" si="212"/>
        <v/>
      </c>
      <c r="J837">
        <f t="shared" si="213"/>
        <v>8.25</v>
      </c>
      <c r="K837">
        <f t="shared" si="214"/>
        <v>8.25</v>
      </c>
      <c r="L837" t="s">
        <v>3538</v>
      </c>
      <c r="M837" t="s">
        <v>1699</v>
      </c>
      <c r="N837" t="s">
        <v>103</v>
      </c>
      <c r="O837" t="s">
        <v>17</v>
      </c>
      <c r="P837" t="s">
        <v>18</v>
      </c>
      <c r="Q837" t="s">
        <v>19</v>
      </c>
      <c r="R837" t="s">
        <v>35</v>
      </c>
      <c r="S837" t="s">
        <v>22</v>
      </c>
      <c r="T837" t="s">
        <v>22</v>
      </c>
      <c r="V837" t="s">
        <v>24</v>
      </c>
      <c r="W837">
        <v>103.7679292058216</v>
      </c>
      <c r="X837">
        <v>7.4757938333915366</v>
      </c>
      <c r="Y837">
        <v>31</v>
      </c>
      <c r="Z837" t="s">
        <v>3803</v>
      </c>
      <c r="AA837" t="s">
        <v>3555</v>
      </c>
      <c r="AB837" t="s">
        <v>3584</v>
      </c>
      <c r="AC837">
        <v>1</v>
      </c>
      <c r="AD837" t="s">
        <v>3561</v>
      </c>
      <c r="AE837" t="s">
        <v>3555</v>
      </c>
      <c r="AF837" t="s">
        <v>3584</v>
      </c>
      <c r="AG837">
        <v>2</v>
      </c>
      <c r="AH837" t="s">
        <v>3562</v>
      </c>
      <c r="AI837">
        <f t="shared" si="215"/>
        <v>39.478873239436616</v>
      </c>
      <c r="AJ837">
        <f t="shared" si="216"/>
        <v>39.478873239436616</v>
      </c>
      <c r="AK837" t="str">
        <f t="shared" si="217"/>
        <v/>
      </c>
      <c r="AL837" t="str">
        <f t="shared" si="218"/>
        <v/>
      </c>
      <c r="AM837" t="str">
        <f t="shared" si="219"/>
        <v/>
      </c>
      <c r="AN837" t="str">
        <f t="shared" si="220"/>
        <v/>
      </c>
      <c r="AO837">
        <f t="shared" si="221"/>
        <v>55.727272727272727</v>
      </c>
      <c r="AP837">
        <f t="shared" si="222"/>
        <v>55.727272727272727</v>
      </c>
    </row>
    <row r="838" spans="1:42" x14ac:dyDescent="0.3">
      <c r="A838" s="2">
        <v>45243</v>
      </c>
      <c r="B838" s="2">
        <v>45324</v>
      </c>
      <c r="C838">
        <v>81</v>
      </c>
      <c r="D838">
        <f t="shared" si="223"/>
        <v>19.647058823529413</v>
      </c>
      <c r="E838">
        <f t="shared" si="208"/>
        <v>19.647058823529413</v>
      </c>
      <c r="F838">
        <f t="shared" si="209"/>
        <v>18.2</v>
      </c>
      <c r="G838">
        <f t="shared" si="210"/>
        <v>18.2</v>
      </c>
      <c r="H838" t="str">
        <f t="shared" si="211"/>
        <v/>
      </c>
      <c r="I838" t="str">
        <f t="shared" si="212"/>
        <v/>
      </c>
      <c r="J838" t="str">
        <f t="shared" si="213"/>
        <v/>
      </c>
      <c r="K838" t="str">
        <f t="shared" si="214"/>
        <v/>
      </c>
      <c r="L838" t="s">
        <v>3537</v>
      </c>
      <c r="M838" t="s">
        <v>236</v>
      </c>
      <c r="N838" t="s">
        <v>80</v>
      </c>
      <c r="O838" t="s">
        <v>58</v>
      </c>
      <c r="P838" t="s">
        <v>52</v>
      </c>
      <c r="Q838" t="s">
        <v>92</v>
      </c>
      <c r="R838" t="s">
        <v>20</v>
      </c>
      <c r="S838" t="s">
        <v>21</v>
      </c>
      <c r="T838" t="s">
        <v>21</v>
      </c>
      <c r="U838" t="s">
        <v>2712</v>
      </c>
      <c r="V838" t="s">
        <v>144</v>
      </c>
      <c r="W838">
        <v>22.267671507569901</v>
      </c>
      <c r="X838">
        <v>4.6062104824765493</v>
      </c>
      <c r="Y838">
        <v>32</v>
      </c>
      <c r="Z838" t="s">
        <v>3619</v>
      </c>
      <c r="AA838" t="s">
        <v>3554</v>
      </c>
      <c r="AB838" t="s">
        <v>3587</v>
      </c>
      <c r="AC838">
        <v>11</v>
      </c>
      <c r="AD838" t="s">
        <v>3571</v>
      </c>
      <c r="AE838" t="s">
        <v>3555</v>
      </c>
      <c r="AF838" t="s">
        <v>3584</v>
      </c>
      <c r="AG838">
        <v>2</v>
      </c>
      <c r="AH838" t="s">
        <v>3562</v>
      </c>
      <c r="AI838">
        <f t="shared" si="215"/>
        <v>40.055555555555557</v>
      </c>
      <c r="AJ838">
        <f t="shared" si="216"/>
        <v>40.055555555555557</v>
      </c>
      <c r="AK838">
        <f t="shared" si="217"/>
        <v>22.941176470588236</v>
      </c>
      <c r="AL838">
        <f t="shared" si="218"/>
        <v>22.941176470588236</v>
      </c>
      <c r="AM838" t="str">
        <f t="shared" si="219"/>
        <v/>
      </c>
      <c r="AN838" t="str">
        <f t="shared" si="220"/>
        <v/>
      </c>
      <c r="AO838" t="str">
        <f t="shared" si="221"/>
        <v/>
      </c>
      <c r="AP838" t="str">
        <f t="shared" si="222"/>
        <v/>
      </c>
    </row>
    <row r="839" spans="1:42" x14ac:dyDescent="0.3">
      <c r="A839" s="2">
        <v>45058</v>
      </c>
      <c r="B839" s="2">
        <v>45325</v>
      </c>
      <c r="C839">
        <v>267</v>
      </c>
      <c r="D839">
        <f t="shared" si="223"/>
        <v>38.857142857142854</v>
      </c>
      <c r="E839">
        <f t="shared" si="208"/>
        <v>38.857142857142854</v>
      </c>
      <c r="F839" t="str">
        <f t="shared" si="209"/>
        <v/>
      </c>
      <c r="G839" t="str">
        <f t="shared" si="210"/>
        <v/>
      </c>
      <c r="H839" t="str">
        <f t="shared" si="211"/>
        <v/>
      </c>
      <c r="I839" t="str">
        <f t="shared" si="212"/>
        <v/>
      </c>
      <c r="J839">
        <f t="shared" si="213"/>
        <v>66.333333333333329</v>
      </c>
      <c r="K839">
        <f t="shared" si="214"/>
        <v>66.333333333333329</v>
      </c>
      <c r="L839" t="s">
        <v>3541</v>
      </c>
      <c r="M839" t="s">
        <v>1598</v>
      </c>
      <c r="N839" t="s">
        <v>118</v>
      </c>
      <c r="O839" t="s">
        <v>51</v>
      </c>
      <c r="P839" t="s">
        <v>59</v>
      </c>
      <c r="Q839" t="s">
        <v>34</v>
      </c>
      <c r="R839" t="s">
        <v>35</v>
      </c>
      <c r="S839" t="s">
        <v>22</v>
      </c>
      <c r="T839" t="s">
        <v>22</v>
      </c>
      <c r="V839" t="s">
        <v>30</v>
      </c>
      <c r="W839">
        <v>80.625291072900282</v>
      </c>
      <c r="X839">
        <v>6.2030311234165278</v>
      </c>
      <c r="Y839">
        <v>33</v>
      </c>
      <c r="Z839" t="s">
        <v>3701</v>
      </c>
      <c r="AA839" t="s">
        <v>3554</v>
      </c>
      <c r="AB839" t="s">
        <v>3585</v>
      </c>
      <c r="AC839">
        <v>5</v>
      </c>
      <c r="AD839" t="s">
        <v>3565</v>
      </c>
      <c r="AE839" t="s">
        <v>3555</v>
      </c>
      <c r="AF839" t="s">
        <v>3584</v>
      </c>
      <c r="AG839">
        <v>2</v>
      </c>
      <c r="AH839" t="s">
        <v>3562</v>
      </c>
      <c r="AI839">
        <f t="shared" si="215"/>
        <v>44.148648648648646</v>
      </c>
      <c r="AJ839">
        <f t="shared" si="216"/>
        <v>44.148648648648646</v>
      </c>
      <c r="AK839" t="str">
        <f t="shared" si="217"/>
        <v/>
      </c>
      <c r="AL839" t="str">
        <f t="shared" si="218"/>
        <v/>
      </c>
      <c r="AM839" t="str">
        <f t="shared" si="219"/>
        <v/>
      </c>
      <c r="AN839" t="str">
        <f t="shared" si="220"/>
        <v/>
      </c>
      <c r="AO839">
        <f t="shared" si="221"/>
        <v>67.818181818181813</v>
      </c>
      <c r="AP839">
        <f t="shared" si="222"/>
        <v>67.818181818181813</v>
      </c>
    </row>
    <row r="840" spans="1:42" x14ac:dyDescent="0.3">
      <c r="A840" s="2">
        <v>45279</v>
      </c>
      <c r="B840" s="2">
        <v>45325</v>
      </c>
      <c r="C840">
        <v>46</v>
      </c>
      <c r="D840">
        <f t="shared" si="223"/>
        <v>38.857142857142854</v>
      </c>
      <c r="E840">
        <f t="shared" si="208"/>
        <v>38.857142857142854</v>
      </c>
      <c r="F840" t="str">
        <f t="shared" si="209"/>
        <v/>
      </c>
      <c r="G840" t="str">
        <f t="shared" si="210"/>
        <v/>
      </c>
      <c r="H840">
        <f t="shared" si="211"/>
        <v>30</v>
      </c>
      <c r="I840">
        <f t="shared" si="212"/>
        <v>30</v>
      </c>
      <c r="J840" t="str">
        <f t="shared" si="213"/>
        <v/>
      </c>
      <c r="K840" t="str">
        <f t="shared" si="214"/>
        <v/>
      </c>
      <c r="L840" t="s">
        <v>3537</v>
      </c>
      <c r="M840" t="s">
        <v>1689</v>
      </c>
      <c r="N840" t="s">
        <v>118</v>
      </c>
      <c r="O840" t="s">
        <v>17</v>
      </c>
      <c r="P840" t="s">
        <v>40</v>
      </c>
      <c r="Q840" t="s">
        <v>41</v>
      </c>
      <c r="R840" t="s">
        <v>42</v>
      </c>
      <c r="S840" t="s">
        <v>22</v>
      </c>
      <c r="T840" t="s">
        <v>22</v>
      </c>
      <c r="V840" t="s">
        <v>76</v>
      </c>
      <c r="W840">
        <v>68.629574724956157</v>
      </c>
      <c r="X840">
        <v>6.5217138118532896</v>
      </c>
      <c r="Y840">
        <v>33</v>
      </c>
      <c r="Z840" t="s">
        <v>3701</v>
      </c>
      <c r="AA840" t="s">
        <v>3554</v>
      </c>
      <c r="AB840" t="s">
        <v>3587</v>
      </c>
      <c r="AC840">
        <v>12</v>
      </c>
      <c r="AD840" t="s">
        <v>3572</v>
      </c>
      <c r="AE840" t="s">
        <v>3555</v>
      </c>
      <c r="AF840" t="s">
        <v>3584</v>
      </c>
      <c r="AG840">
        <v>2</v>
      </c>
      <c r="AH840" t="s">
        <v>3562</v>
      </c>
      <c r="AI840">
        <f t="shared" si="215"/>
        <v>44.148648648648646</v>
      </c>
      <c r="AJ840">
        <f t="shared" si="216"/>
        <v>44.148648648648646</v>
      </c>
      <c r="AK840" t="str">
        <f t="shared" si="217"/>
        <v/>
      </c>
      <c r="AL840" t="str">
        <f t="shared" si="218"/>
        <v/>
      </c>
      <c r="AM840">
        <f t="shared" si="219"/>
        <v>39.571428571428569</v>
      </c>
      <c r="AN840">
        <f t="shared" si="220"/>
        <v>39.571428571428569</v>
      </c>
      <c r="AO840" t="str">
        <f t="shared" si="221"/>
        <v/>
      </c>
      <c r="AP840" t="str">
        <f t="shared" si="222"/>
        <v/>
      </c>
    </row>
    <row r="841" spans="1:42" x14ac:dyDescent="0.3">
      <c r="A841" s="2">
        <v>45321</v>
      </c>
      <c r="B841" s="2">
        <v>45325</v>
      </c>
      <c r="C841">
        <v>4</v>
      </c>
      <c r="D841">
        <f t="shared" si="223"/>
        <v>38.857142857142854</v>
      </c>
      <c r="E841">
        <f t="shared" si="208"/>
        <v>38.857142857142854</v>
      </c>
      <c r="F841" t="str">
        <f t="shared" si="209"/>
        <v/>
      </c>
      <c r="G841" t="str">
        <f t="shared" si="210"/>
        <v/>
      </c>
      <c r="H841">
        <f t="shared" si="211"/>
        <v>30</v>
      </c>
      <c r="I841">
        <f t="shared" si="212"/>
        <v>30</v>
      </c>
      <c r="J841" t="str">
        <f t="shared" si="213"/>
        <v/>
      </c>
      <c r="K841" t="str">
        <f t="shared" si="214"/>
        <v/>
      </c>
      <c r="L841" t="s">
        <v>3538</v>
      </c>
      <c r="M841" t="s">
        <v>1737</v>
      </c>
      <c r="N841" t="s">
        <v>118</v>
      </c>
      <c r="O841" t="s">
        <v>17</v>
      </c>
      <c r="P841" t="s">
        <v>40</v>
      </c>
      <c r="Q841" t="s">
        <v>41</v>
      </c>
      <c r="R841" t="s">
        <v>42</v>
      </c>
      <c r="S841" t="s">
        <v>22</v>
      </c>
      <c r="T841" t="s">
        <v>22</v>
      </c>
      <c r="V841" t="s">
        <v>144</v>
      </c>
      <c r="W841">
        <v>66.576099746318931</v>
      </c>
      <c r="X841">
        <v>6.9164714832764878</v>
      </c>
      <c r="Y841">
        <v>33</v>
      </c>
      <c r="Z841" t="s">
        <v>3701</v>
      </c>
      <c r="AA841" t="s">
        <v>3555</v>
      </c>
      <c r="AB841" t="s">
        <v>3584</v>
      </c>
      <c r="AC841">
        <v>1</v>
      </c>
      <c r="AD841" t="s">
        <v>3561</v>
      </c>
      <c r="AE841" t="s">
        <v>3555</v>
      </c>
      <c r="AF841" t="s">
        <v>3584</v>
      </c>
      <c r="AG841">
        <v>2</v>
      </c>
      <c r="AH841" t="s">
        <v>3562</v>
      </c>
      <c r="AI841">
        <f t="shared" si="215"/>
        <v>44.148648648648646</v>
      </c>
      <c r="AJ841">
        <f t="shared" si="216"/>
        <v>44.148648648648646</v>
      </c>
      <c r="AK841" t="str">
        <f t="shared" si="217"/>
        <v/>
      </c>
      <c r="AL841" t="str">
        <f t="shared" si="218"/>
        <v/>
      </c>
      <c r="AM841">
        <f t="shared" si="219"/>
        <v>39.571428571428569</v>
      </c>
      <c r="AN841">
        <f t="shared" si="220"/>
        <v>39.571428571428569</v>
      </c>
      <c r="AO841" t="str">
        <f t="shared" si="221"/>
        <v/>
      </c>
      <c r="AP841" t="str">
        <f t="shared" si="222"/>
        <v/>
      </c>
    </row>
    <row r="842" spans="1:42" x14ac:dyDescent="0.3">
      <c r="A842" s="2">
        <v>45255</v>
      </c>
      <c r="B842" s="2">
        <v>45325</v>
      </c>
      <c r="C842">
        <v>70</v>
      </c>
      <c r="D842">
        <f t="shared" si="223"/>
        <v>38.857142857142854</v>
      </c>
      <c r="E842">
        <f t="shared" si="208"/>
        <v>38.857142857142854</v>
      </c>
      <c r="F842" t="str">
        <f t="shared" si="209"/>
        <v/>
      </c>
      <c r="G842" t="str">
        <f t="shared" si="210"/>
        <v/>
      </c>
      <c r="H842">
        <f t="shared" si="211"/>
        <v>30</v>
      </c>
      <c r="I842">
        <f t="shared" si="212"/>
        <v>30</v>
      </c>
      <c r="J842" t="str">
        <f t="shared" si="213"/>
        <v/>
      </c>
      <c r="K842" t="str">
        <f t="shared" si="214"/>
        <v/>
      </c>
      <c r="L842" t="s">
        <v>3537</v>
      </c>
      <c r="M842" t="s">
        <v>2991</v>
      </c>
      <c r="N842" t="s">
        <v>103</v>
      </c>
      <c r="O842" t="s">
        <v>58</v>
      </c>
      <c r="P842" t="s">
        <v>119</v>
      </c>
      <c r="Q842" t="s">
        <v>120</v>
      </c>
      <c r="R842" t="s">
        <v>42</v>
      </c>
      <c r="S842" t="s">
        <v>21</v>
      </c>
      <c r="T842" t="s">
        <v>3546</v>
      </c>
      <c r="U842" t="s">
        <v>3084</v>
      </c>
      <c r="V842" t="s">
        <v>76</v>
      </c>
      <c r="W842">
        <v>108.2573778123824</v>
      </c>
      <c r="X842">
        <v>6.7047498932193088</v>
      </c>
      <c r="Y842">
        <v>33</v>
      </c>
      <c r="Z842" t="s">
        <v>3701</v>
      </c>
      <c r="AA842" t="s">
        <v>3554</v>
      </c>
      <c r="AB842" t="s">
        <v>3587</v>
      </c>
      <c r="AC842">
        <v>11</v>
      </c>
      <c r="AD842" t="s">
        <v>3571</v>
      </c>
      <c r="AE842" t="s">
        <v>3555</v>
      </c>
      <c r="AF842" t="s">
        <v>3584</v>
      </c>
      <c r="AG842">
        <v>2</v>
      </c>
      <c r="AH842" t="s">
        <v>3562</v>
      </c>
      <c r="AI842">
        <f t="shared" si="215"/>
        <v>44.148648648648646</v>
      </c>
      <c r="AJ842">
        <f t="shared" si="216"/>
        <v>44.148648648648646</v>
      </c>
      <c r="AK842" t="str">
        <f t="shared" si="217"/>
        <v/>
      </c>
      <c r="AL842" t="str">
        <f t="shared" si="218"/>
        <v/>
      </c>
      <c r="AM842">
        <f t="shared" si="219"/>
        <v>39.571428571428569</v>
      </c>
      <c r="AN842">
        <f t="shared" si="220"/>
        <v>39.571428571428569</v>
      </c>
      <c r="AO842" t="str">
        <f t="shared" si="221"/>
        <v/>
      </c>
      <c r="AP842" t="str">
        <f t="shared" si="222"/>
        <v/>
      </c>
    </row>
    <row r="843" spans="1:42" x14ac:dyDescent="0.3">
      <c r="A843" s="2">
        <v>45227</v>
      </c>
      <c r="B843" s="2">
        <v>45325</v>
      </c>
      <c r="C843">
        <v>98</v>
      </c>
      <c r="D843">
        <f t="shared" si="223"/>
        <v>38.857142857142854</v>
      </c>
      <c r="E843">
        <f t="shared" si="208"/>
        <v>38.857142857142854</v>
      </c>
      <c r="F843" t="str">
        <f t="shared" si="209"/>
        <v/>
      </c>
      <c r="G843" t="str">
        <f t="shared" si="210"/>
        <v/>
      </c>
      <c r="H843" t="str">
        <f t="shared" si="211"/>
        <v/>
      </c>
      <c r="I843" t="str">
        <f t="shared" si="212"/>
        <v/>
      </c>
      <c r="J843">
        <f t="shared" si="213"/>
        <v>66.333333333333329</v>
      </c>
      <c r="K843">
        <f t="shared" si="214"/>
        <v>66.333333333333329</v>
      </c>
      <c r="L843" t="s">
        <v>3540</v>
      </c>
      <c r="M843" t="s">
        <v>1253</v>
      </c>
      <c r="N843" t="s">
        <v>39</v>
      </c>
      <c r="O843" t="s">
        <v>51</v>
      </c>
      <c r="P843" t="s">
        <v>59</v>
      </c>
      <c r="Q843" t="s">
        <v>92</v>
      </c>
      <c r="R843" t="s">
        <v>35</v>
      </c>
      <c r="S843" t="s">
        <v>21</v>
      </c>
      <c r="T843" t="s">
        <v>21</v>
      </c>
      <c r="U843" t="s">
        <v>1254</v>
      </c>
      <c r="V843" t="s">
        <v>30</v>
      </c>
      <c r="W843">
        <v>122.9414755117281</v>
      </c>
      <c r="X843">
        <v>5.1655973358502516</v>
      </c>
      <c r="Y843">
        <v>33</v>
      </c>
      <c r="Z843" t="s">
        <v>3701</v>
      </c>
      <c r="AA843" t="s">
        <v>3554</v>
      </c>
      <c r="AB843" t="s">
        <v>3587</v>
      </c>
      <c r="AC843">
        <v>10</v>
      </c>
      <c r="AD843" t="s">
        <v>3570</v>
      </c>
      <c r="AE843" t="s">
        <v>3555</v>
      </c>
      <c r="AF843" t="s">
        <v>3584</v>
      </c>
      <c r="AG843">
        <v>2</v>
      </c>
      <c r="AH843" t="s">
        <v>3562</v>
      </c>
      <c r="AI843">
        <f t="shared" si="215"/>
        <v>44.148648648648646</v>
      </c>
      <c r="AJ843">
        <f t="shared" si="216"/>
        <v>44.148648648648646</v>
      </c>
      <c r="AK843" t="str">
        <f t="shared" si="217"/>
        <v/>
      </c>
      <c r="AL843" t="str">
        <f t="shared" si="218"/>
        <v/>
      </c>
      <c r="AM843" t="str">
        <f t="shared" si="219"/>
        <v/>
      </c>
      <c r="AN843" t="str">
        <f t="shared" si="220"/>
        <v/>
      </c>
      <c r="AO843">
        <f t="shared" si="221"/>
        <v>67.818181818181813</v>
      </c>
      <c r="AP843">
        <f t="shared" si="222"/>
        <v>67.818181818181813</v>
      </c>
    </row>
    <row r="844" spans="1:42" x14ac:dyDescent="0.3">
      <c r="A844" s="2">
        <v>45229</v>
      </c>
      <c r="B844" s="2">
        <v>45326</v>
      </c>
      <c r="C844">
        <v>97</v>
      </c>
      <c r="D844">
        <f t="shared" si="223"/>
        <v>45.8</v>
      </c>
      <c r="E844">
        <f t="shared" si="208"/>
        <v>45.8</v>
      </c>
      <c r="F844" t="str">
        <f t="shared" si="209"/>
        <v/>
      </c>
      <c r="G844" t="str">
        <f t="shared" si="210"/>
        <v/>
      </c>
      <c r="H844" t="str">
        <f t="shared" si="211"/>
        <v/>
      </c>
      <c r="I844" t="str">
        <f t="shared" si="212"/>
        <v/>
      </c>
      <c r="J844">
        <f t="shared" si="213"/>
        <v>62.875</v>
      </c>
      <c r="K844">
        <f t="shared" si="214"/>
        <v>62.875</v>
      </c>
      <c r="L844" t="s">
        <v>3540</v>
      </c>
      <c r="M844" t="s">
        <v>915</v>
      </c>
      <c r="N844" t="s">
        <v>39</v>
      </c>
      <c r="O844" t="s">
        <v>17</v>
      </c>
      <c r="P844" t="s">
        <v>18</v>
      </c>
      <c r="Q844" t="s">
        <v>19</v>
      </c>
      <c r="R844" t="s">
        <v>35</v>
      </c>
      <c r="S844" t="s">
        <v>22</v>
      </c>
      <c r="T844" t="s">
        <v>22</v>
      </c>
      <c r="V844" t="s">
        <v>54</v>
      </c>
      <c r="W844">
        <v>114.2014951491705</v>
      </c>
      <c r="X844">
        <v>5.2382813439920959</v>
      </c>
      <c r="Y844">
        <v>34</v>
      </c>
      <c r="Z844" t="s">
        <v>3776</v>
      </c>
      <c r="AA844" t="s">
        <v>3554</v>
      </c>
      <c r="AB844" t="s">
        <v>3587</v>
      </c>
      <c r="AC844">
        <v>10</v>
      </c>
      <c r="AD844" t="s">
        <v>3570</v>
      </c>
      <c r="AE844" t="s">
        <v>3555</v>
      </c>
      <c r="AF844" t="s">
        <v>3584</v>
      </c>
      <c r="AG844">
        <v>2</v>
      </c>
      <c r="AH844" t="s">
        <v>3562</v>
      </c>
      <c r="AI844">
        <f t="shared" si="215"/>
        <v>39.513888888888886</v>
      </c>
      <c r="AJ844">
        <f t="shared" si="216"/>
        <v>39.513888888888886</v>
      </c>
      <c r="AK844" t="str">
        <f t="shared" si="217"/>
        <v/>
      </c>
      <c r="AL844" t="str">
        <f t="shared" si="218"/>
        <v/>
      </c>
      <c r="AM844" t="str">
        <f t="shared" si="219"/>
        <v/>
      </c>
      <c r="AN844" t="str">
        <f t="shared" si="220"/>
        <v/>
      </c>
      <c r="AO844">
        <f t="shared" si="221"/>
        <v>55.173913043478258</v>
      </c>
      <c r="AP844">
        <f t="shared" si="222"/>
        <v>55.173913043478258</v>
      </c>
    </row>
    <row r="845" spans="1:42" x14ac:dyDescent="0.3">
      <c r="A845" s="2">
        <v>45318</v>
      </c>
      <c r="B845" s="2">
        <v>45326</v>
      </c>
      <c r="C845">
        <v>8</v>
      </c>
      <c r="D845">
        <f t="shared" si="223"/>
        <v>45.8</v>
      </c>
      <c r="E845">
        <f t="shared" si="208"/>
        <v>45.8</v>
      </c>
      <c r="F845" t="str">
        <f t="shared" si="209"/>
        <v/>
      </c>
      <c r="G845" t="str">
        <f t="shared" si="210"/>
        <v/>
      </c>
      <c r="H845" t="str">
        <f t="shared" si="211"/>
        <v/>
      </c>
      <c r="I845" t="str">
        <f t="shared" si="212"/>
        <v/>
      </c>
      <c r="J845">
        <f t="shared" si="213"/>
        <v>62.875</v>
      </c>
      <c r="K845">
        <f t="shared" si="214"/>
        <v>62.875</v>
      </c>
      <c r="L845" t="s">
        <v>3538</v>
      </c>
      <c r="M845" t="s">
        <v>1044</v>
      </c>
      <c r="N845" t="s">
        <v>28</v>
      </c>
      <c r="O845" t="s">
        <v>51</v>
      </c>
      <c r="P845" t="s">
        <v>59</v>
      </c>
      <c r="Q845" t="s">
        <v>19</v>
      </c>
      <c r="R845" t="s">
        <v>35</v>
      </c>
      <c r="S845" t="s">
        <v>22</v>
      </c>
      <c r="T845" t="s">
        <v>22</v>
      </c>
      <c r="V845" t="s">
        <v>24</v>
      </c>
      <c r="W845">
        <v>23.861960924315039</v>
      </c>
      <c r="X845">
        <v>6.1434277021649244</v>
      </c>
      <c r="Y845">
        <v>34</v>
      </c>
      <c r="Z845" t="s">
        <v>3776</v>
      </c>
      <c r="AA845" t="s">
        <v>3555</v>
      </c>
      <c r="AB845" t="s">
        <v>3584</v>
      </c>
      <c r="AC845">
        <v>1</v>
      </c>
      <c r="AD845" t="s">
        <v>3561</v>
      </c>
      <c r="AE845" t="s">
        <v>3555</v>
      </c>
      <c r="AF845" t="s">
        <v>3584</v>
      </c>
      <c r="AG845">
        <v>2</v>
      </c>
      <c r="AH845" t="s">
        <v>3562</v>
      </c>
      <c r="AI845">
        <f t="shared" si="215"/>
        <v>39.513888888888886</v>
      </c>
      <c r="AJ845">
        <f t="shared" si="216"/>
        <v>39.513888888888886</v>
      </c>
      <c r="AK845" t="str">
        <f t="shared" si="217"/>
        <v/>
      </c>
      <c r="AL845" t="str">
        <f t="shared" si="218"/>
        <v/>
      </c>
      <c r="AM845" t="str">
        <f t="shared" si="219"/>
        <v/>
      </c>
      <c r="AN845" t="str">
        <f t="shared" si="220"/>
        <v/>
      </c>
      <c r="AO845">
        <f t="shared" si="221"/>
        <v>55.173913043478258</v>
      </c>
      <c r="AP845">
        <f t="shared" si="222"/>
        <v>55.173913043478258</v>
      </c>
    </row>
    <row r="846" spans="1:42" x14ac:dyDescent="0.3">
      <c r="A846" s="2">
        <v>45317</v>
      </c>
      <c r="B846" s="2">
        <v>45326</v>
      </c>
      <c r="C846">
        <v>9</v>
      </c>
      <c r="D846">
        <f t="shared" si="223"/>
        <v>45.8</v>
      </c>
      <c r="E846">
        <f t="shared" si="208"/>
        <v>45.8</v>
      </c>
      <c r="F846" t="str">
        <f t="shared" si="209"/>
        <v/>
      </c>
      <c r="G846" t="str">
        <f t="shared" si="210"/>
        <v/>
      </c>
      <c r="H846">
        <f t="shared" si="211"/>
        <v>32.799999999999997</v>
      </c>
      <c r="I846">
        <f t="shared" si="212"/>
        <v>32.799999999999997</v>
      </c>
      <c r="J846" t="str">
        <f t="shared" si="213"/>
        <v/>
      </c>
      <c r="K846" t="str">
        <f t="shared" si="214"/>
        <v/>
      </c>
      <c r="L846" t="s">
        <v>3538</v>
      </c>
      <c r="M846" t="s">
        <v>1396</v>
      </c>
      <c r="N846" t="s">
        <v>28</v>
      </c>
      <c r="O846" t="s">
        <v>58</v>
      </c>
      <c r="P846" t="s">
        <v>119</v>
      </c>
      <c r="Q846" t="s">
        <v>120</v>
      </c>
      <c r="R846" t="s">
        <v>42</v>
      </c>
      <c r="S846" t="s">
        <v>21</v>
      </c>
      <c r="T846" t="s">
        <v>3546</v>
      </c>
      <c r="U846" t="s">
        <v>2452</v>
      </c>
      <c r="V846" t="s">
        <v>24</v>
      </c>
      <c r="W846">
        <v>27.336372508915481</v>
      </c>
      <c r="X846">
        <v>5.9586617704920597</v>
      </c>
      <c r="Y846">
        <v>34</v>
      </c>
      <c r="Z846" t="s">
        <v>3776</v>
      </c>
      <c r="AA846" t="s">
        <v>3555</v>
      </c>
      <c r="AB846" t="s">
        <v>3584</v>
      </c>
      <c r="AC846">
        <v>1</v>
      </c>
      <c r="AD846" t="s">
        <v>3561</v>
      </c>
      <c r="AE846" t="s">
        <v>3555</v>
      </c>
      <c r="AF846" t="s">
        <v>3584</v>
      </c>
      <c r="AG846">
        <v>2</v>
      </c>
      <c r="AH846" t="s">
        <v>3562</v>
      </c>
      <c r="AI846">
        <f t="shared" si="215"/>
        <v>39.513888888888886</v>
      </c>
      <c r="AJ846">
        <f t="shared" si="216"/>
        <v>39.513888888888886</v>
      </c>
      <c r="AK846" t="str">
        <f t="shared" si="217"/>
        <v/>
      </c>
      <c r="AL846" t="str">
        <f t="shared" si="218"/>
        <v/>
      </c>
      <c r="AM846">
        <f t="shared" si="219"/>
        <v>36.484848484848484</v>
      </c>
      <c r="AN846">
        <f t="shared" si="220"/>
        <v>36.484848484848484</v>
      </c>
      <c r="AO846" t="str">
        <f t="shared" si="221"/>
        <v/>
      </c>
      <c r="AP846" t="str">
        <f t="shared" si="222"/>
        <v/>
      </c>
    </row>
    <row r="847" spans="1:42" x14ac:dyDescent="0.3">
      <c r="A847" s="2">
        <v>45284</v>
      </c>
      <c r="B847" s="2">
        <v>45327</v>
      </c>
      <c r="C847">
        <v>43</v>
      </c>
      <c r="D847">
        <f t="shared" si="223"/>
        <v>43.916666666666664</v>
      </c>
      <c r="E847">
        <f t="shared" si="208"/>
        <v>43.916666666666664</v>
      </c>
      <c r="F847" t="str">
        <f t="shared" si="209"/>
        <v/>
      </c>
      <c r="G847" t="str">
        <f t="shared" si="210"/>
        <v/>
      </c>
      <c r="H847" t="str">
        <f t="shared" si="211"/>
        <v/>
      </c>
      <c r="I847" t="str">
        <f t="shared" si="212"/>
        <v/>
      </c>
      <c r="J847">
        <f t="shared" si="213"/>
        <v>51.454545454545453</v>
      </c>
      <c r="K847">
        <f t="shared" si="214"/>
        <v>51.454545454545453</v>
      </c>
      <c r="L847" t="s">
        <v>3537</v>
      </c>
      <c r="M847" t="s">
        <v>66</v>
      </c>
      <c r="N847" t="s">
        <v>39</v>
      </c>
      <c r="O847" t="s">
        <v>17</v>
      </c>
      <c r="P847" t="s">
        <v>40</v>
      </c>
      <c r="Q847" t="s">
        <v>41</v>
      </c>
      <c r="R847" t="s">
        <v>35</v>
      </c>
      <c r="S847" t="s">
        <v>22</v>
      </c>
      <c r="T847" t="s">
        <v>22</v>
      </c>
      <c r="V847" t="s">
        <v>30</v>
      </c>
      <c r="W847">
        <v>111.17451484411851</v>
      </c>
      <c r="X847">
        <v>6.8895314597648563</v>
      </c>
      <c r="Y847">
        <v>35</v>
      </c>
      <c r="Z847" t="s">
        <v>3791</v>
      </c>
      <c r="AA847" t="s">
        <v>3554</v>
      </c>
      <c r="AB847" t="s">
        <v>3587</v>
      </c>
      <c r="AC847">
        <v>12</v>
      </c>
      <c r="AD847" t="s">
        <v>3572</v>
      </c>
      <c r="AE847" t="s">
        <v>3555</v>
      </c>
      <c r="AF847" t="s">
        <v>3584</v>
      </c>
      <c r="AG847">
        <v>2</v>
      </c>
      <c r="AH847" t="s">
        <v>3562</v>
      </c>
      <c r="AI847">
        <f t="shared" si="215"/>
        <v>38.93333333333333</v>
      </c>
      <c r="AJ847">
        <f t="shared" si="216"/>
        <v>38.93333333333333</v>
      </c>
      <c r="AK847" t="str">
        <f t="shared" si="217"/>
        <v/>
      </c>
      <c r="AL847" t="str">
        <f t="shared" si="218"/>
        <v/>
      </c>
      <c r="AM847" t="str">
        <f t="shared" si="219"/>
        <v/>
      </c>
      <c r="AN847" t="str">
        <f t="shared" si="220"/>
        <v/>
      </c>
      <c r="AO847">
        <f t="shared" si="221"/>
        <v>51.230769230769234</v>
      </c>
      <c r="AP847">
        <f t="shared" si="222"/>
        <v>51.230769230769234</v>
      </c>
    </row>
    <row r="848" spans="1:42" x14ac:dyDescent="0.3">
      <c r="A848" s="2">
        <v>45317</v>
      </c>
      <c r="B848" s="2">
        <v>45327</v>
      </c>
      <c r="C848">
        <v>10</v>
      </c>
      <c r="D848">
        <f t="shared" si="223"/>
        <v>43.916666666666664</v>
      </c>
      <c r="E848">
        <f t="shared" si="208"/>
        <v>43.916666666666664</v>
      </c>
      <c r="F848" t="str">
        <f t="shared" si="209"/>
        <v/>
      </c>
      <c r="G848" t="str">
        <f t="shared" si="210"/>
        <v/>
      </c>
      <c r="H848" t="str">
        <f t="shared" si="211"/>
        <v/>
      </c>
      <c r="I848" t="str">
        <f t="shared" si="212"/>
        <v/>
      </c>
      <c r="J848">
        <f t="shared" si="213"/>
        <v>51.454545454545453</v>
      </c>
      <c r="K848">
        <f t="shared" si="214"/>
        <v>51.454545454545453</v>
      </c>
      <c r="L848" t="s">
        <v>3538</v>
      </c>
      <c r="M848" t="s">
        <v>1573</v>
      </c>
      <c r="N848" t="s">
        <v>118</v>
      </c>
      <c r="O848" t="s">
        <v>33</v>
      </c>
      <c r="P848" t="s">
        <v>59</v>
      </c>
      <c r="Q848" t="s">
        <v>34</v>
      </c>
      <c r="R848" t="s">
        <v>35</v>
      </c>
      <c r="S848" t="s">
        <v>22</v>
      </c>
      <c r="T848" t="s">
        <v>22</v>
      </c>
      <c r="V848" t="s">
        <v>76</v>
      </c>
      <c r="W848">
        <v>73.18472059615786</v>
      </c>
      <c r="X848">
        <v>6.6587247249506234</v>
      </c>
      <c r="Y848">
        <v>35</v>
      </c>
      <c r="Z848" t="s">
        <v>3791</v>
      </c>
      <c r="AA848" t="s">
        <v>3555</v>
      </c>
      <c r="AB848" t="s">
        <v>3584</v>
      </c>
      <c r="AC848">
        <v>1</v>
      </c>
      <c r="AD848" t="s">
        <v>3561</v>
      </c>
      <c r="AE848" t="s">
        <v>3555</v>
      </c>
      <c r="AF848" t="s">
        <v>3584</v>
      </c>
      <c r="AG848">
        <v>2</v>
      </c>
      <c r="AH848" t="s">
        <v>3562</v>
      </c>
      <c r="AI848">
        <f t="shared" si="215"/>
        <v>38.93333333333333</v>
      </c>
      <c r="AJ848">
        <f t="shared" si="216"/>
        <v>38.93333333333333</v>
      </c>
      <c r="AK848" t="str">
        <f t="shared" si="217"/>
        <v/>
      </c>
      <c r="AL848" t="str">
        <f t="shared" si="218"/>
        <v/>
      </c>
      <c r="AM848" t="str">
        <f t="shared" si="219"/>
        <v/>
      </c>
      <c r="AN848" t="str">
        <f t="shared" si="220"/>
        <v/>
      </c>
      <c r="AO848">
        <f t="shared" si="221"/>
        <v>51.230769230769234</v>
      </c>
      <c r="AP848">
        <f t="shared" si="222"/>
        <v>51.230769230769234</v>
      </c>
    </row>
    <row r="849" spans="1:42" x14ac:dyDescent="0.3">
      <c r="A849" s="2">
        <v>45317</v>
      </c>
      <c r="B849" s="2">
        <v>45327</v>
      </c>
      <c r="C849">
        <v>10</v>
      </c>
      <c r="D849">
        <f t="shared" si="223"/>
        <v>43.916666666666664</v>
      </c>
      <c r="E849">
        <f t="shared" si="208"/>
        <v>43.916666666666664</v>
      </c>
      <c r="F849" t="str">
        <f t="shared" si="209"/>
        <v/>
      </c>
      <c r="G849" t="str">
        <f t="shared" si="210"/>
        <v/>
      </c>
      <c r="H849" t="str">
        <f t="shared" si="211"/>
        <v/>
      </c>
      <c r="I849" t="str">
        <f t="shared" si="212"/>
        <v/>
      </c>
      <c r="J849">
        <f t="shared" si="213"/>
        <v>51.454545454545453</v>
      </c>
      <c r="K849">
        <f t="shared" si="214"/>
        <v>51.454545454545453</v>
      </c>
      <c r="L849" t="s">
        <v>3538</v>
      </c>
      <c r="M849" t="s">
        <v>850</v>
      </c>
      <c r="N849" t="s">
        <v>103</v>
      </c>
      <c r="O849" t="s">
        <v>17</v>
      </c>
      <c r="P849" t="s">
        <v>18</v>
      </c>
      <c r="Q849" t="s">
        <v>34</v>
      </c>
      <c r="R849" t="s">
        <v>35</v>
      </c>
      <c r="S849" t="s">
        <v>22</v>
      </c>
      <c r="T849" t="s">
        <v>22</v>
      </c>
      <c r="V849" t="s">
        <v>144</v>
      </c>
      <c r="W849">
        <v>112.7892588546265</v>
      </c>
      <c r="X849">
        <v>7.3190215372815404</v>
      </c>
      <c r="Y849">
        <v>35</v>
      </c>
      <c r="Z849" t="s">
        <v>3791</v>
      </c>
      <c r="AA849" t="s">
        <v>3555</v>
      </c>
      <c r="AB849" t="s">
        <v>3584</v>
      </c>
      <c r="AC849">
        <v>1</v>
      </c>
      <c r="AD849" t="s">
        <v>3561</v>
      </c>
      <c r="AE849" t="s">
        <v>3555</v>
      </c>
      <c r="AF849" t="s">
        <v>3584</v>
      </c>
      <c r="AG849">
        <v>2</v>
      </c>
      <c r="AH849" t="s">
        <v>3562</v>
      </c>
      <c r="AI849">
        <f t="shared" si="215"/>
        <v>38.93333333333333</v>
      </c>
      <c r="AJ849">
        <f t="shared" si="216"/>
        <v>38.93333333333333</v>
      </c>
      <c r="AK849" t="str">
        <f t="shared" si="217"/>
        <v/>
      </c>
      <c r="AL849" t="str">
        <f t="shared" si="218"/>
        <v/>
      </c>
      <c r="AM849" t="str">
        <f t="shared" si="219"/>
        <v/>
      </c>
      <c r="AN849" t="str">
        <f t="shared" si="220"/>
        <v/>
      </c>
      <c r="AO849">
        <f t="shared" si="221"/>
        <v>51.230769230769234</v>
      </c>
      <c r="AP849">
        <f t="shared" si="222"/>
        <v>51.230769230769234</v>
      </c>
    </row>
    <row r="850" spans="1:42" x14ac:dyDescent="0.3">
      <c r="A850" s="2">
        <v>45211</v>
      </c>
      <c r="B850" s="2">
        <v>45327</v>
      </c>
      <c r="C850">
        <v>116</v>
      </c>
      <c r="D850">
        <f t="shared" si="223"/>
        <v>43.916666666666664</v>
      </c>
      <c r="E850">
        <f t="shared" si="208"/>
        <v>43.916666666666664</v>
      </c>
      <c r="F850">
        <f t="shared" si="209"/>
        <v>54.25</v>
      </c>
      <c r="G850">
        <f t="shared" si="210"/>
        <v>54.25</v>
      </c>
      <c r="H850" t="str">
        <f t="shared" si="211"/>
        <v/>
      </c>
      <c r="I850" t="str">
        <f t="shared" si="212"/>
        <v/>
      </c>
      <c r="J850" t="str">
        <f t="shared" si="213"/>
        <v/>
      </c>
      <c r="K850" t="str">
        <f t="shared" si="214"/>
        <v/>
      </c>
      <c r="L850" t="s">
        <v>3540</v>
      </c>
      <c r="M850" t="s">
        <v>319</v>
      </c>
      <c r="N850" t="s">
        <v>57</v>
      </c>
      <c r="O850" t="s">
        <v>46</v>
      </c>
      <c r="P850" t="s">
        <v>119</v>
      </c>
      <c r="Q850" t="s">
        <v>120</v>
      </c>
      <c r="R850" t="s">
        <v>20</v>
      </c>
      <c r="S850" t="s">
        <v>21</v>
      </c>
      <c r="T850" t="s">
        <v>21</v>
      </c>
      <c r="U850" t="s">
        <v>2333</v>
      </c>
      <c r="V850" t="s">
        <v>144</v>
      </c>
      <c r="W850">
        <v>124.7226144361244</v>
      </c>
      <c r="X850">
        <v>5.761037790250783</v>
      </c>
      <c r="Y850">
        <v>35</v>
      </c>
      <c r="Z850" t="s">
        <v>3791</v>
      </c>
      <c r="AA850" t="s">
        <v>3554</v>
      </c>
      <c r="AB850" t="s">
        <v>3587</v>
      </c>
      <c r="AC850">
        <v>10</v>
      </c>
      <c r="AD850" t="s">
        <v>3570</v>
      </c>
      <c r="AE850" t="s">
        <v>3555</v>
      </c>
      <c r="AF850" t="s">
        <v>3584</v>
      </c>
      <c r="AG850">
        <v>2</v>
      </c>
      <c r="AH850" t="s">
        <v>3562</v>
      </c>
      <c r="AI850">
        <f t="shared" si="215"/>
        <v>38.93333333333333</v>
      </c>
      <c r="AJ850">
        <f t="shared" si="216"/>
        <v>38.93333333333333</v>
      </c>
      <c r="AK850">
        <f t="shared" si="217"/>
        <v>28</v>
      </c>
      <c r="AL850">
        <f t="shared" si="218"/>
        <v>28</v>
      </c>
      <c r="AM850" t="str">
        <f t="shared" si="219"/>
        <v/>
      </c>
      <c r="AN850" t="str">
        <f t="shared" si="220"/>
        <v/>
      </c>
      <c r="AO850" t="str">
        <f t="shared" si="221"/>
        <v/>
      </c>
      <c r="AP850" t="str">
        <f t="shared" si="222"/>
        <v/>
      </c>
    </row>
    <row r="851" spans="1:42" x14ac:dyDescent="0.3">
      <c r="A851" s="2">
        <v>45311</v>
      </c>
      <c r="B851" s="2">
        <v>45327</v>
      </c>
      <c r="C851">
        <v>16</v>
      </c>
      <c r="D851">
        <f t="shared" si="223"/>
        <v>43.916666666666664</v>
      </c>
      <c r="E851">
        <f t="shared" si="208"/>
        <v>43.916666666666664</v>
      </c>
      <c r="F851">
        <f t="shared" si="209"/>
        <v>54.25</v>
      </c>
      <c r="G851">
        <f t="shared" si="210"/>
        <v>54.25</v>
      </c>
      <c r="H851" t="str">
        <f t="shared" si="211"/>
        <v/>
      </c>
      <c r="I851" t="str">
        <f t="shared" si="212"/>
        <v/>
      </c>
      <c r="J851" t="str">
        <f t="shared" si="213"/>
        <v/>
      </c>
      <c r="K851" t="str">
        <f t="shared" si="214"/>
        <v/>
      </c>
      <c r="L851" t="s">
        <v>3538</v>
      </c>
      <c r="M851" t="s">
        <v>492</v>
      </c>
      <c r="N851" t="s">
        <v>57</v>
      </c>
      <c r="O851" t="s">
        <v>51</v>
      </c>
      <c r="P851" t="s">
        <v>52</v>
      </c>
      <c r="Q851" t="s">
        <v>92</v>
      </c>
      <c r="R851" t="s">
        <v>20</v>
      </c>
      <c r="S851" t="s">
        <v>21</v>
      </c>
      <c r="T851" t="s">
        <v>21</v>
      </c>
      <c r="U851" t="s">
        <v>493</v>
      </c>
      <c r="V851" t="s">
        <v>43</v>
      </c>
      <c r="W851">
        <v>92.79921462486034</v>
      </c>
      <c r="X851">
        <v>5.8023960305536324</v>
      </c>
      <c r="Y851">
        <v>35</v>
      </c>
      <c r="Z851" t="s">
        <v>3791</v>
      </c>
      <c r="AA851" t="s">
        <v>3555</v>
      </c>
      <c r="AB851" t="s">
        <v>3584</v>
      </c>
      <c r="AC851">
        <v>1</v>
      </c>
      <c r="AD851" t="s">
        <v>3561</v>
      </c>
      <c r="AE851" t="s">
        <v>3555</v>
      </c>
      <c r="AF851" t="s">
        <v>3584</v>
      </c>
      <c r="AG851">
        <v>2</v>
      </c>
      <c r="AH851" t="s">
        <v>3562</v>
      </c>
      <c r="AI851">
        <f t="shared" si="215"/>
        <v>38.93333333333333</v>
      </c>
      <c r="AJ851">
        <f t="shared" si="216"/>
        <v>38.93333333333333</v>
      </c>
      <c r="AK851">
        <f t="shared" si="217"/>
        <v>28</v>
      </c>
      <c r="AL851">
        <f t="shared" si="218"/>
        <v>28</v>
      </c>
      <c r="AM851" t="str">
        <f t="shared" si="219"/>
        <v/>
      </c>
      <c r="AN851" t="str">
        <f t="shared" si="220"/>
        <v/>
      </c>
      <c r="AO851" t="str">
        <f t="shared" si="221"/>
        <v/>
      </c>
      <c r="AP851" t="str">
        <f t="shared" si="222"/>
        <v/>
      </c>
    </row>
    <row r="852" spans="1:42" x14ac:dyDescent="0.3">
      <c r="A852" s="2">
        <v>45320</v>
      </c>
      <c r="B852" s="2">
        <v>45328</v>
      </c>
      <c r="C852">
        <v>8</v>
      </c>
      <c r="D852">
        <f t="shared" si="223"/>
        <v>50</v>
      </c>
      <c r="E852">
        <f t="shared" si="208"/>
        <v>50</v>
      </c>
      <c r="F852" t="str">
        <f t="shared" si="209"/>
        <v/>
      </c>
      <c r="G852" t="str">
        <f t="shared" si="210"/>
        <v/>
      </c>
      <c r="H852">
        <f t="shared" si="211"/>
        <v>27.4</v>
      </c>
      <c r="I852">
        <f t="shared" si="212"/>
        <v>27.4</v>
      </c>
      <c r="J852" t="str">
        <f t="shared" si="213"/>
        <v/>
      </c>
      <c r="K852" t="str">
        <f t="shared" si="214"/>
        <v/>
      </c>
      <c r="L852" t="s">
        <v>3538</v>
      </c>
      <c r="M852" t="s">
        <v>737</v>
      </c>
      <c r="N852" t="s">
        <v>57</v>
      </c>
      <c r="O852" t="s">
        <v>33</v>
      </c>
      <c r="P852" t="s">
        <v>52</v>
      </c>
      <c r="Q852" t="s">
        <v>92</v>
      </c>
      <c r="R852" t="s">
        <v>42</v>
      </c>
      <c r="S852" t="s">
        <v>22</v>
      </c>
      <c r="T852" t="s">
        <v>22</v>
      </c>
      <c r="V852" t="s">
        <v>144</v>
      </c>
      <c r="W852">
        <v>127.98710873172</v>
      </c>
      <c r="X852">
        <v>5.031586144825642</v>
      </c>
      <c r="Y852">
        <v>36</v>
      </c>
      <c r="Z852" t="s">
        <v>3885</v>
      </c>
      <c r="AA852" t="s">
        <v>3555</v>
      </c>
      <c r="AB852" t="s">
        <v>3584</v>
      </c>
      <c r="AC852">
        <v>1</v>
      </c>
      <c r="AD852" t="s">
        <v>3561</v>
      </c>
      <c r="AE852" t="s">
        <v>3555</v>
      </c>
      <c r="AF852" t="s">
        <v>3584</v>
      </c>
      <c r="AG852">
        <v>2</v>
      </c>
      <c r="AH852" t="s">
        <v>3562</v>
      </c>
      <c r="AI852">
        <f t="shared" si="215"/>
        <v>39.162162162162161</v>
      </c>
      <c r="AJ852">
        <f t="shared" si="216"/>
        <v>39.162162162162161</v>
      </c>
      <c r="AK852" t="str">
        <f t="shared" si="217"/>
        <v/>
      </c>
      <c r="AL852" t="str">
        <f t="shared" si="218"/>
        <v/>
      </c>
      <c r="AM852">
        <f t="shared" si="219"/>
        <v>34.87096774193548</v>
      </c>
      <c r="AN852">
        <f t="shared" si="220"/>
        <v>34.87096774193548</v>
      </c>
      <c r="AO852" t="str">
        <f t="shared" si="221"/>
        <v/>
      </c>
      <c r="AP852" t="str">
        <f t="shared" si="222"/>
        <v/>
      </c>
    </row>
    <row r="853" spans="1:42" x14ac:dyDescent="0.3">
      <c r="A853" s="2">
        <v>45325</v>
      </c>
      <c r="B853" s="2">
        <v>45328</v>
      </c>
      <c r="C853">
        <v>3</v>
      </c>
      <c r="D853">
        <f t="shared" si="223"/>
        <v>50</v>
      </c>
      <c r="E853">
        <f t="shared" si="208"/>
        <v>50</v>
      </c>
      <c r="F853">
        <f t="shared" si="209"/>
        <v>44</v>
      </c>
      <c r="G853">
        <f t="shared" si="210"/>
        <v>44</v>
      </c>
      <c r="H853" t="str">
        <f t="shared" si="211"/>
        <v/>
      </c>
      <c r="I853" t="str">
        <f t="shared" si="212"/>
        <v/>
      </c>
      <c r="J853" t="str">
        <f t="shared" si="213"/>
        <v/>
      </c>
      <c r="K853" t="str">
        <f t="shared" si="214"/>
        <v/>
      </c>
      <c r="L853" t="s">
        <v>3538</v>
      </c>
      <c r="M853" t="s">
        <v>601</v>
      </c>
      <c r="N853" t="s">
        <v>28</v>
      </c>
      <c r="O853" t="s">
        <v>58</v>
      </c>
      <c r="P853" t="s">
        <v>119</v>
      </c>
      <c r="Q853" t="s">
        <v>120</v>
      </c>
      <c r="R853" t="s">
        <v>20</v>
      </c>
      <c r="S853" t="s">
        <v>21</v>
      </c>
      <c r="T853" t="s">
        <v>3546</v>
      </c>
      <c r="U853" t="s">
        <v>2292</v>
      </c>
      <c r="V853" t="s">
        <v>144</v>
      </c>
      <c r="W853">
        <v>16.51556678529214</v>
      </c>
      <c r="X853">
        <v>6.3722688516021506</v>
      </c>
      <c r="Y853">
        <v>36</v>
      </c>
      <c r="Z853" t="s">
        <v>3885</v>
      </c>
      <c r="AA853" t="s">
        <v>3555</v>
      </c>
      <c r="AB853" t="s">
        <v>3584</v>
      </c>
      <c r="AC853">
        <v>2</v>
      </c>
      <c r="AD853" t="s">
        <v>3562</v>
      </c>
      <c r="AE853" t="s">
        <v>3555</v>
      </c>
      <c r="AF853" t="s">
        <v>3584</v>
      </c>
      <c r="AG853">
        <v>2</v>
      </c>
      <c r="AH853" t="s">
        <v>3562</v>
      </c>
      <c r="AI853">
        <f t="shared" si="215"/>
        <v>39.162162162162161</v>
      </c>
      <c r="AJ853">
        <f t="shared" si="216"/>
        <v>39.162162162162161</v>
      </c>
      <c r="AK853">
        <f t="shared" si="217"/>
        <v>27.777777777777779</v>
      </c>
      <c r="AL853">
        <f t="shared" si="218"/>
        <v>27.777777777777779</v>
      </c>
      <c r="AM853" t="str">
        <f t="shared" si="219"/>
        <v/>
      </c>
      <c r="AN853" t="str">
        <f t="shared" si="220"/>
        <v/>
      </c>
      <c r="AO853" t="str">
        <f t="shared" si="221"/>
        <v/>
      </c>
      <c r="AP853" t="str">
        <f t="shared" si="222"/>
        <v/>
      </c>
    </row>
    <row r="854" spans="1:42" x14ac:dyDescent="0.3">
      <c r="A854" s="2">
        <v>45288</v>
      </c>
      <c r="B854" s="2">
        <v>45329</v>
      </c>
      <c r="C854">
        <v>41</v>
      </c>
      <c r="D854">
        <f t="shared" si="223"/>
        <v>55.454545454545453</v>
      </c>
      <c r="E854">
        <f t="shared" si="208"/>
        <v>55.454545454545453</v>
      </c>
      <c r="F854" t="str">
        <f t="shared" si="209"/>
        <v/>
      </c>
      <c r="G854" t="str">
        <f t="shared" si="210"/>
        <v/>
      </c>
      <c r="H854">
        <f t="shared" si="211"/>
        <v>46.111111111111114</v>
      </c>
      <c r="I854">
        <f t="shared" si="212"/>
        <v>46.111111111111114</v>
      </c>
      <c r="J854" t="str">
        <f t="shared" si="213"/>
        <v/>
      </c>
      <c r="K854" t="str">
        <f t="shared" si="214"/>
        <v/>
      </c>
      <c r="L854" t="s">
        <v>3537</v>
      </c>
      <c r="M854" t="s">
        <v>484</v>
      </c>
      <c r="N854" t="s">
        <v>118</v>
      </c>
      <c r="O854" t="s">
        <v>51</v>
      </c>
      <c r="P854" t="s">
        <v>52</v>
      </c>
      <c r="Q854" t="s">
        <v>92</v>
      </c>
      <c r="R854" t="s">
        <v>42</v>
      </c>
      <c r="S854" t="s">
        <v>22</v>
      </c>
      <c r="T854" t="s">
        <v>22</v>
      </c>
      <c r="V854" t="s">
        <v>144</v>
      </c>
      <c r="W854">
        <v>78.954104826876105</v>
      </c>
      <c r="X854">
        <v>6.4215746252503338</v>
      </c>
      <c r="Y854">
        <v>37</v>
      </c>
      <c r="Z854" t="s">
        <v>3643</v>
      </c>
      <c r="AA854" t="s">
        <v>3554</v>
      </c>
      <c r="AB854" t="s">
        <v>3587</v>
      </c>
      <c r="AC854">
        <v>12</v>
      </c>
      <c r="AD854" t="s">
        <v>3572</v>
      </c>
      <c r="AE854" t="s">
        <v>3555</v>
      </c>
      <c r="AF854" t="s">
        <v>3584</v>
      </c>
      <c r="AG854">
        <v>2</v>
      </c>
      <c r="AH854" t="s">
        <v>3562</v>
      </c>
      <c r="AI854">
        <f t="shared" si="215"/>
        <v>40.784810126582279</v>
      </c>
      <c r="AJ854">
        <f t="shared" si="216"/>
        <v>40.784810126582279</v>
      </c>
      <c r="AK854" t="str">
        <f t="shared" si="217"/>
        <v/>
      </c>
      <c r="AL854" t="str">
        <f t="shared" si="218"/>
        <v/>
      </c>
      <c r="AM854">
        <f t="shared" si="219"/>
        <v>38.828571428571429</v>
      </c>
      <c r="AN854">
        <f t="shared" si="220"/>
        <v>38.828571428571429</v>
      </c>
      <c r="AO854" t="str">
        <f t="shared" si="221"/>
        <v/>
      </c>
      <c r="AP854" t="str">
        <f t="shared" si="222"/>
        <v/>
      </c>
    </row>
    <row r="855" spans="1:42" x14ac:dyDescent="0.3">
      <c r="A855" s="2">
        <v>45283</v>
      </c>
      <c r="B855" s="2">
        <v>45329</v>
      </c>
      <c r="C855">
        <v>46</v>
      </c>
      <c r="D855">
        <f t="shared" si="223"/>
        <v>55.454545454545453</v>
      </c>
      <c r="E855">
        <f t="shared" si="208"/>
        <v>55.454545454545453</v>
      </c>
      <c r="F855" t="str">
        <f t="shared" si="209"/>
        <v/>
      </c>
      <c r="G855" t="str">
        <f t="shared" si="210"/>
        <v/>
      </c>
      <c r="H855" t="str">
        <f t="shared" si="211"/>
        <v/>
      </c>
      <c r="I855" t="str">
        <f t="shared" si="212"/>
        <v/>
      </c>
      <c r="J855">
        <f t="shared" si="213"/>
        <v>65.444444444444443</v>
      </c>
      <c r="K855">
        <f t="shared" si="214"/>
        <v>65.444444444444443</v>
      </c>
      <c r="L855" t="s">
        <v>3537</v>
      </c>
      <c r="M855" t="s">
        <v>1520</v>
      </c>
      <c r="N855" t="s">
        <v>103</v>
      </c>
      <c r="O855" t="s">
        <v>51</v>
      </c>
      <c r="P855" t="s">
        <v>59</v>
      </c>
      <c r="Q855" t="s">
        <v>92</v>
      </c>
      <c r="R855" t="s">
        <v>35</v>
      </c>
      <c r="S855" t="s">
        <v>22</v>
      </c>
      <c r="T855" t="s">
        <v>22</v>
      </c>
      <c r="V855" t="s">
        <v>43</v>
      </c>
      <c r="W855">
        <v>81.348430041475012</v>
      </c>
      <c r="X855">
        <v>6.3417751747801319</v>
      </c>
      <c r="Y855">
        <v>37</v>
      </c>
      <c r="Z855" t="s">
        <v>3643</v>
      </c>
      <c r="AA855" t="s">
        <v>3554</v>
      </c>
      <c r="AB855" t="s">
        <v>3587</v>
      </c>
      <c r="AC855">
        <v>12</v>
      </c>
      <c r="AD855" t="s">
        <v>3572</v>
      </c>
      <c r="AE855" t="s">
        <v>3555</v>
      </c>
      <c r="AF855" t="s">
        <v>3584</v>
      </c>
      <c r="AG855">
        <v>2</v>
      </c>
      <c r="AH855" t="s">
        <v>3562</v>
      </c>
      <c r="AI855">
        <f t="shared" si="215"/>
        <v>40.784810126582279</v>
      </c>
      <c r="AJ855">
        <f t="shared" si="216"/>
        <v>40.784810126582279</v>
      </c>
      <c r="AK855" t="str">
        <f t="shared" si="217"/>
        <v/>
      </c>
      <c r="AL855" t="str">
        <f t="shared" si="218"/>
        <v/>
      </c>
      <c r="AM855" t="str">
        <f t="shared" si="219"/>
        <v/>
      </c>
      <c r="AN855" t="str">
        <f t="shared" si="220"/>
        <v/>
      </c>
      <c r="AO855">
        <f t="shared" si="221"/>
        <v>52.42307692307692</v>
      </c>
      <c r="AP855">
        <f t="shared" si="222"/>
        <v>52.42307692307692</v>
      </c>
    </row>
    <row r="856" spans="1:42" x14ac:dyDescent="0.3">
      <c r="A856" s="2">
        <v>45280</v>
      </c>
      <c r="B856" s="2">
        <v>45329</v>
      </c>
      <c r="C856">
        <v>49</v>
      </c>
      <c r="D856">
        <f t="shared" si="223"/>
        <v>55.454545454545453</v>
      </c>
      <c r="E856">
        <f t="shared" si="208"/>
        <v>55.454545454545453</v>
      </c>
      <c r="F856" t="str">
        <f t="shared" si="209"/>
        <v/>
      </c>
      <c r="G856" t="str">
        <f t="shared" si="210"/>
        <v/>
      </c>
      <c r="H856">
        <f t="shared" si="211"/>
        <v>46.111111111111114</v>
      </c>
      <c r="I856">
        <f t="shared" si="212"/>
        <v>46.111111111111114</v>
      </c>
      <c r="J856" t="str">
        <f t="shared" si="213"/>
        <v/>
      </c>
      <c r="K856" t="str">
        <f t="shared" si="214"/>
        <v/>
      </c>
      <c r="L856" t="s">
        <v>3537</v>
      </c>
      <c r="M856" t="s">
        <v>2338</v>
      </c>
      <c r="N856" t="s">
        <v>16</v>
      </c>
      <c r="O856" t="s">
        <v>58</v>
      </c>
      <c r="P856" t="s">
        <v>52</v>
      </c>
      <c r="Q856" t="s">
        <v>34</v>
      </c>
      <c r="R856" t="s">
        <v>42</v>
      </c>
      <c r="S856" t="s">
        <v>21</v>
      </c>
      <c r="T856" t="s">
        <v>3546</v>
      </c>
      <c r="U856" t="s">
        <v>3498</v>
      </c>
      <c r="V856" t="s">
        <v>24</v>
      </c>
      <c r="W856">
        <v>76.743889478514959</v>
      </c>
      <c r="X856">
        <v>7.3695910349855662</v>
      </c>
      <c r="Y856">
        <v>37</v>
      </c>
      <c r="Z856" t="s">
        <v>3643</v>
      </c>
      <c r="AA856" t="s">
        <v>3554</v>
      </c>
      <c r="AB856" t="s">
        <v>3587</v>
      </c>
      <c r="AC856">
        <v>12</v>
      </c>
      <c r="AD856" t="s">
        <v>3572</v>
      </c>
      <c r="AE856" t="s">
        <v>3555</v>
      </c>
      <c r="AF856" t="s">
        <v>3584</v>
      </c>
      <c r="AG856">
        <v>2</v>
      </c>
      <c r="AH856" t="s">
        <v>3562</v>
      </c>
      <c r="AI856">
        <f t="shared" si="215"/>
        <v>40.784810126582279</v>
      </c>
      <c r="AJ856">
        <f t="shared" si="216"/>
        <v>40.784810126582279</v>
      </c>
      <c r="AK856" t="str">
        <f t="shared" si="217"/>
        <v/>
      </c>
      <c r="AL856" t="str">
        <f t="shared" si="218"/>
        <v/>
      </c>
      <c r="AM856">
        <f t="shared" si="219"/>
        <v>38.828571428571429</v>
      </c>
      <c r="AN856">
        <f t="shared" si="220"/>
        <v>38.828571428571429</v>
      </c>
      <c r="AO856" t="str">
        <f t="shared" si="221"/>
        <v/>
      </c>
      <c r="AP856" t="str">
        <f t="shared" si="222"/>
        <v/>
      </c>
    </row>
    <row r="857" spans="1:42" x14ac:dyDescent="0.3">
      <c r="A857" s="2">
        <v>45150</v>
      </c>
      <c r="B857" s="2">
        <v>45329</v>
      </c>
      <c r="C857">
        <v>179</v>
      </c>
      <c r="D857">
        <f t="shared" si="223"/>
        <v>55.454545454545453</v>
      </c>
      <c r="E857">
        <f t="shared" si="208"/>
        <v>55.454545454545453</v>
      </c>
      <c r="F857" t="str">
        <f t="shared" si="209"/>
        <v/>
      </c>
      <c r="G857" t="str">
        <f t="shared" si="210"/>
        <v/>
      </c>
      <c r="H857">
        <f t="shared" si="211"/>
        <v>46.111111111111114</v>
      </c>
      <c r="I857">
        <f t="shared" si="212"/>
        <v>46.111111111111114</v>
      </c>
      <c r="J857" t="str">
        <f t="shared" si="213"/>
        <v/>
      </c>
      <c r="K857" t="str">
        <f t="shared" si="214"/>
        <v/>
      </c>
      <c r="L857" t="s">
        <v>3540</v>
      </c>
      <c r="M857" t="s">
        <v>957</v>
      </c>
      <c r="N857" t="s">
        <v>16</v>
      </c>
      <c r="O857" t="s">
        <v>58</v>
      </c>
      <c r="P857" t="s">
        <v>119</v>
      </c>
      <c r="Q857" t="s">
        <v>120</v>
      </c>
      <c r="R857" t="s">
        <v>42</v>
      </c>
      <c r="S857" t="s">
        <v>21</v>
      </c>
      <c r="T857" t="s">
        <v>3546</v>
      </c>
      <c r="U857" t="s">
        <v>958</v>
      </c>
      <c r="V857" t="s">
        <v>63</v>
      </c>
      <c r="W857">
        <v>98.767958125580662</v>
      </c>
      <c r="X857">
        <v>6.1913919870078384</v>
      </c>
      <c r="Y857">
        <v>37</v>
      </c>
      <c r="Z857" t="s">
        <v>3643</v>
      </c>
      <c r="AA857" t="s">
        <v>3554</v>
      </c>
      <c r="AB857" t="s">
        <v>3586</v>
      </c>
      <c r="AC857">
        <v>8</v>
      </c>
      <c r="AD857" t="s">
        <v>3568</v>
      </c>
      <c r="AE857" t="s">
        <v>3555</v>
      </c>
      <c r="AF857" t="s">
        <v>3584</v>
      </c>
      <c r="AG857">
        <v>2</v>
      </c>
      <c r="AH857" t="s">
        <v>3562</v>
      </c>
      <c r="AI857">
        <f t="shared" si="215"/>
        <v>40.784810126582279</v>
      </c>
      <c r="AJ857">
        <f t="shared" si="216"/>
        <v>40.784810126582279</v>
      </c>
      <c r="AK857" t="str">
        <f t="shared" si="217"/>
        <v/>
      </c>
      <c r="AL857" t="str">
        <f t="shared" si="218"/>
        <v/>
      </c>
      <c r="AM857">
        <f t="shared" si="219"/>
        <v>38.828571428571429</v>
      </c>
      <c r="AN857">
        <f t="shared" si="220"/>
        <v>38.828571428571429</v>
      </c>
      <c r="AO857" t="str">
        <f t="shared" si="221"/>
        <v/>
      </c>
      <c r="AP857" t="str">
        <f t="shared" si="222"/>
        <v/>
      </c>
    </row>
    <row r="858" spans="1:42" x14ac:dyDescent="0.3">
      <c r="A858" s="2">
        <v>45320</v>
      </c>
      <c r="B858" s="2">
        <v>45329</v>
      </c>
      <c r="C858">
        <v>9</v>
      </c>
      <c r="D858">
        <f t="shared" si="223"/>
        <v>55.454545454545453</v>
      </c>
      <c r="E858">
        <f t="shared" si="208"/>
        <v>55.454545454545453</v>
      </c>
      <c r="F858" t="str">
        <f t="shared" si="209"/>
        <v/>
      </c>
      <c r="G858" t="str">
        <f t="shared" si="210"/>
        <v/>
      </c>
      <c r="H858">
        <f t="shared" si="211"/>
        <v>46.111111111111114</v>
      </c>
      <c r="I858">
        <f t="shared" si="212"/>
        <v>46.111111111111114</v>
      </c>
      <c r="J858" t="str">
        <f t="shared" si="213"/>
        <v/>
      </c>
      <c r="K858" t="str">
        <f t="shared" si="214"/>
        <v/>
      </c>
      <c r="L858" t="s">
        <v>3538</v>
      </c>
      <c r="M858" t="s">
        <v>1001</v>
      </c>
      <c r="N858" t="s">
        <v>118</v>
      </c>
      <c r="O858" t="s">
        <v>17</v>
      </c>
      <c r="P858" t="s">
        <v>40</v>
      </c>
      <c r="Q858" t="s">
        <v>41</v>
      </c>
      <c r="R858" t="s">
        <v>42</v>
      </c>
      <c r="S858" t="s">
        <v>21</v>
      </c>
      <c r="T858" t="s">
        <v>21</v>
      </c>
      <c r="U858" t="s">
        <v>2332</v>
      </c>
      <c r="V858" t="s">
        <v>24</v>
      </c>
      <c r="W858">
        <v>86.933368506106888</v>
      </c>
      <c r="X858">
        <v>6.2450316746147347</v>
      </c>
      <c r="Y858">
        <v>37</v>
      </c>
      <c r="Z858" t="s">
        <v>3643</v>
      </c>
      <c r="AA858" t="s">
        <v>3555</v>
      </c>
      <c r="AB858" t="s">
        <v>3584</v>
      </c>
      <c r="AC858">
        <v>1</v>
      </c>
      <c r="AD858" t="s">
        <v>3561</v>
      </c>
      <c r="AE858" t="s">
        <v>3555</v>
      </c>
      <c r="AF858" t="s">
        <v>3584</v>
      </c>
      <c r="AG858">
        <v>2</v>
      </c>
      <c r="AH858" t="s">
        <v>3562</v>
      </c>
      <c r="AI858">
        <f t="shared" si="215"/>
        <v>40.784810126582279</v>
      </c>
      <c r="AJ858">
        <f t="shared" si="216"/>
        <v>40.784810126582279</v>
      </c>
      <c r="AK858" t="str">
        <f t="shared" si="217"/>
        <v/>
      </c>
      <c r="AL858" t="str">
        <f t="shared" si="218"/>
        <v/>
      </c>
      <c r="AM858">
        <f t="shared" si="219"/>
        <v>38.828571428571429</v>
      </c>
      <c r="AN858">
        <f t="shared" si="220"/>
        <v>38.828571428571429</v>
      </c>
      <c r="AO858" t="str">
        <f t="shared" si="221"/>
        <v/>
      </c>
      <c r="AP858" t="str">
        <f t="shared" si="222"/>
        <v/>
      </c>
    </row>
    <row r="859" spans="1:42" x14ac:dyDescent="0.3">
      <c r="A859" s="2">
        <v>45279</v>
      </c>
      <c r="B859" s="2">
        <v>45330</v>
      </c>
      <c r="C859">
        <v>51</v>
      </c>
      <c r="D859">
        <f t="shared" si="223"/>
        <v>69.25</v>
      </c>
      <c r="E859">
        <f t="shared" si="208"/>
        <v>69.25</v>
      </c>
      <c r="F859">
        <f t="shared" si="209"/>
        <v>46</v>
      </c>
      <c r="G859">
        <f t="shared" si="210"/>
        <v>46</v>
      </c>
      <c r="H859" t="str">
        <f t="shared" si="211"/>
        <v/>
      </c>
      <c r="I859" t="str">
        <f t="shared" si="212"/>
        <v/>
      </c>
      <c r="J859" t="str">
        <f t="shared" si="213"/>
        <v/>
      </c>
      <c r="K859" t="str">
        <f t="shared" si="214"/>
        <v/>
      </c>
      <c r="L859" t="s">
        <v>3537</v>
      </c>
      <c r="M859" t="s">
        <v>1306</v>
      </c>
      <c r="N859" t="s">
        <v>118</v>
      </c>
      <c r="O859" t="s">
        <v>46</v>
      </c>
      <c r="P859" t="s">
        <v>119</v>
      </c>
      <c r="Q859" t="s">
        <v>120</v>
      </c>
      <c r="R859" t="s">
        <v>20</v>
      </c>
      <c r="S859" t="s">
        <v>21</v>
      </c>
      <c r="T859" t="s">
        <v>3546</v>
      </c>
      <c r="U859" t="s">
        <v>3176</v>
      </c>
      <c r="V859" t="s">
        <v>63</v>
      </c>
      <c r="W859">
        <v>82.34962552816323</v>
      </c>
      <c r="X859">
        <v>7.4964424461032344</v>
      </c>
      <c r="Y859">
        <v>38</v>
      </c>
      <c r="Z859" t="s">
        <v>3660</v>
      </c>
      <c r="AA859" t="s">
        <v>3554</v>
      </c>
      <c r="AB859" t="s">
        <v>3587</v>
      </c>
      <c r="AC859">
        <v>12</v>
      </c>
      <c r="AD859" t="s">
        <v>3572</v>
      </c>
      <c r="AE859" t="s">
        <v>3555</v>
      </c>
      <c r="AF859" t="s">
        <v>3584</v>
      </c>
      <c r="AG859">
        <v>2</v>
      </c>
      <c r="AH859" t="s">
        <v>3562</v>
      </c>
      <c r="AI859">
        <f t="shared" si="215"/>
        <v>44.725000000000001</v>
      </c>
      <c r="AJ859">
        <f t="shared" si="216"/>
        <v>44.725000000000001</v>
      </c>
      <c r="AK859">
        <f t="shared" si="217"/>
        <v>28.263157894736842</v>
      </c>
      <c r="AL859">
        <f t="shared" si="218"/>
        <v>28.263157894736842</v>
      </c>
      <c r="AM859" t="str">
        <f t="shared" si="219"/>
        <v/>
      </c>
      <c r="AN859" t="str">
        <f t="shared" si="220"/>
        <v/>
      </c>
      <c r="AO859" t="str">
        <f t="shared" si="221"/>
        <v/>
      </c>
      <c r="AP859" t="str">
        <f t="shared" si="222"/>
        <v/>
      </c>
    </row>
    <row r="860" spans="1:42" x14ac:dyDescent="0.3">
      <c r="A860" s="2">
        <v>44938</v>
      </c>
      <c r="B860" s="2">
        <v>45330</v>
      </c>
      <c r="C860">
        <v>392</v>
      </c>
      <c r="D860">
        <f t="shared" si="223"/>
        <v>69.25</v>
      </c>
      <c r="E860">
        <f t="shared" si="208"/>
        <v>69.25</v>
      </c>
      <c r="F860" t="str">
        <f t="shared" si="209"/>
        <v/>
      </c>
      <c r="G860" t="str">
        <f t="shared" si="210"/>
        <v/>
      </c>
      <c r="H860" t="str">
        <f t="shared" si="211"/>
        <v/>
      </c>
      <c r="I860" t="str">
        <f t="shared" si="212"/>
        <v/>
      </c>
      <c r="J860">
        <f t="shared" si="213"/>
        <v>107.88888888888889</v>
      </c>
      <c r="K860">
        <f t="shared" si="214"/>
        <v>107.88888888888889</v>
      </c>
      <c r="L860" t="s">
        <v>3542</v>
      </c>
      <c r="M860" t="s">
        <v>1605</v>
      </c>
      <c r="N860" t="s">
        <v>103</v>
      </c>
      <c r="O860" t="s">
        <v>17</v>
      </c>
      <c r="P860" t="s">
        <v>18</v>
      </c>
      <c r="Q860" t="s">
        <v>34</v>
      </c>
      <c r="R860" t="s">
        <v>35</v>
      </c>
      <c r="S860" t="s">
        <v>21</v>
      </c>
      <c r="T860" t="s">
        <v>21</v>
      </c>
      <c r="U860" t="s">
        <v>1606</v>
      </c>
      <c r="V860" t="s">
        <v>63</v>
      </c>
      <c r="W860">
        <v>86.864651140709626</v>
      </c>
      <c r="X860">
        <v>7.6001419373983188</v>
      </c>
      <c r="Y860">
        <v>38</v>
      </c>
      <c r="Z860" t="s">
        <v>3660</v>
      </c>
      <c r="AA860" t="s">
        <v>3554</v>
      </c>
      <c r="AB860" t="s">
        <v>3584</v>
      </c>
      <c r="AC860">
        <v>1</v>
      </c>
      <c r="AD860" t="s">
        <v>3561</v>
      </c>
      <c r="AE860" t="s">
        <v>3555</v>
      </c>
      <c r="AF860" t="s">
        <v>3584</v>
      </c>
      <c r="AG860">
        <v>2</v>
      </c>
      <c r="AH860" t="s">
        <v>3562</v>
      </c>
      <c r="AI860">
        <f t="shared" si="215"/>
        <v>44.725000000000001</v>
      </c>
      <c r="AJ860">
        <f t="shared" si="216"/>
        <v>44.725000000000001</v>
      </c>
      <c r="AK860" t="str">
        <f t="shared" si="217"/>
        <v/>
      </c>
      <c r="AL860" t="str">
        <f t="shared" si="218"/>
        <v/>
      </c>
      <c r="AM860" t="str">
        <f t="shared" si="219"/>
        <v/>
      </c>
      <c r="AN860" t="str">
        <f t="shared" si="220"/>
        <v/>
      </c>
      <c r="AO860">
        <f t="shared" si="221"/>
        <v>64.692307692307693</v>
      </c>
      <c r="AP860">
        <f t="shared" si="222"/>
        <v>64.692307692307693</v>
      </c>
    </row>
    <row r="861" spans="1:42" x14ac:dyDescent="0.3">
      <c r="A861" s="2">
        <v>45321</v>
      </c>
      <c r="B861" s="2">
        <v>45330</v>
      </c>
      <c r="C861">
        <v>9</v>
      </c>
      <c r="D861">
        <f t="shared" si="223"/>
        <v>69.25</v>
      </c>
      <c r="E861">
        <f t="shared" si="208"/>
        <v>69.25</v>
      </c>
      <c r="F861">
        <f t="shared" si="209"/>
        <v>46</v>
      </c>
      <c r="G861">
        <f t="shared" si="210"/>
        <v>46</v>
      </c>
      <c r="H861" t="str">
        <f t="shared" si="211"/>
        <v/>
      </c>
      <c r="I861" t="str">
        <f t="shared" si="212"/>
        <v/>
      </c>
      <c r="J861" t="str">
        <f t="shared" si="213"/>
        <v/>
      </c>
      <c r="K861" t="str">
        <f t="shared" si="214"/>
        <v/>
      </c>
      <c r="L861" t="s">
        <v>3538</v>
      </c>
      <c r="M861" t="s">
        <v>2139</v>
      </c>
      <c r="N861" t="s">
        <v>80</v>
      </c>
      <c r="O861" t="s">
        <v>58</v>
      </c>
      <c r="P861" t="s">
        <v>52</v>
      </c>
      <c r="Q861" t="s">
        <v>92</v>
      </c>
      <c r="R861" t="s">
        <v>20</v>
      </c>
      <c r="S861" t="s">
        <v>21</v>
      </c>
      <c r="T861" t="s">
        <v>21</v>
      </c>
      <c r="U861" t="s">
        <v>2630</v>
      </c>
      <c r="V861" t="s">
        <v>24</v>
      </c>
      <c r="W861">
        <v>27.279111610733828</v>
      </c>
      <c r="X861">
        <v>5.1276204885937604</v>
      </c>
      <c r="Y861">
        <v>38</v>
      </c>
      <c r="Z861" t="s">
        <v>3660</v>
      </c>
      <c r="AA861" t="s">
        <v>3555</v>
      </c>
      <c r="AB861" t="s">
        <v>3584</v>
      </c>
      <c r="AC861">
        <v>1</v>
      </c>
      <c r="AD861" t="s">
        <v>3561</v>
      </c>
      <c r="AE861" t="s">
        <v>3555</v>
      </c>
      <c r="AF861" t="s">
        <v>3584</v>
      </c>
      <c r="AG861">
        <v>2</v>
      </c>
      <c r="AH861" t="s">
        <v>3562</v>
      </c>
      <c r="AI861">
        <f t="shared" si="215"/>
        <v>44.725000000000001</v>
      </c>
      <c r="AJ861">
        <f t="shared" si="216"/>
        <v>44.725000000000001</v>
      </c>
      <c r="AK861">
        <f t="shared" si="217"/>
        <v>28.263157894736842</v>
      </c>
      <c r="AL861">
        <f t="shared" si="218"/>
        <v>28.263157894736842</v>
      </c>
      <c r="AM861" t="str">
        <f t="shared" si="219"/>
        <v/>
      </c>
      <c r="AN861" t="str">
        <f t="shared" si="220"/>
        <v/>
      </c>
      <c r="AO861" t="str">
        <f t="shared" si="221"/>
        <v/>
      </c>
      <c r="AP861" t="str">
        <f t="shared" si="222"/>
        <v/>
      </c>
    </row>
    <row r="862" spans="1:42" x14ac:dyDescent="0.3">
      <c r="A862" s="2">
        <v>45328</v>
      </c>
      <c r="B862" s="2">
        <v>45331</v>
      </c>
      <c r="C862">
        <v>3</v>
      </c>
      <c r="D862">
        <f t="shared" si="223"/>
        <v>66</v>
      </c>
      <c r="E862">
        <f t="shared" si="208"/>
        <v>66</v>
      </c>
      <c r="F862" t="str">
        <f t="shared" si="209"/>
        <v/>
      </c>
      <c r="G862" t="str">
        <f t="shared" si="210"/>
        <v/>
      </c>
      <c r="H862">
        <f t="shared" si="211"/>
        <v>41.8</v>
      </c>
      <c r="I862">
        <f t="shared" si="212"/>
        <v>41.8</v>
      </c>
      <c r="J862" t="str">
        <f t="shared" si="213"/>
        <v/>
      </c>
      <c r="K862" t="str">
        <f t="shared" si="214"/>
        <v/>
      </c>
      <c r="L862" t="s">
        <v>3538</v>
      </c>
      <c r="M862" t="s">
        <v>2539</v>
      </c>
      <c r="N862" t="s">
        <v>28</v>
      </c>
      <c r="O862" t="s">
        <v>51</v>
      </c>
      <c r="P862" t="s">
        <v>52</v>
      </c>
      <c r="Q862" t="s">
        <v>92</v>
      </c>
      <c r="R862" t="s">
        <v>42</v>
      </c>
      <c r="S862" t="s">
        <v>22</v>
      </c>
      <c r="T862" t="s">
        <v>22</v>
      </c>
      <c r="V862" t="s">
        <v>24</v>
      </c>
      <c r="W862">
        <v>26.42824290986816</v>
      </c>
      <c r="X862">
        <v>5.2412120771262476</v>
      </c>
      <c r="Y862">
        <v>39</v>
      </c>
      <c r="Z862" t="s">
        <v>3655</v>
      </c>
      <c r="AA862" t="s">
        <v>3555</v>
      </c>
      <c r="AB862" t="s">
        <v>3584</v>
      </c>
      <c r="AC862">
        <v>2</v>
      </c>
      <c r="AD862" t="s">
        <v>3562</v>
      </c>
      <c r="AE862" t="s">
        <v>3555</v>
      </c>
      <c r="AF862" t="s">
        <v>3584</v>
      </c>
      <c r="AG862">
        <v>2</v>
      </c>
      <c r="AH862" t="s">
        <v>3562</v>
      </c>
      <c r="AI862">
        <f t="shared" si="215"/>
        <v>44.537500000000001</v>
      </c>
      <c r="AJ862">
        <f t="shared" si="216"/>
        <v>44.537500000000001</v>
      </c>
      <c r="AK862" t="str">
        <f t="shared" si="217"/>
        <v/>
      </c>
      <c r="AL862" t="str">
        <f t="shared" si="218"/>
        <v/>
      </c>
      <c r="AM862">
        <f t="shared" si="219"/>
        <v>38.4</v>
      </c>
      <c r="AN862">
        <f t="shared" si="220"/>
        <v>38.4</v>
      </c>
      <c r="AO862" t="str">
        <f t="shared" si="221"/>
        <v/>
      </c>
      <c r="AP862" t="str">
        <f t="shared" si="222"/>
        <v/>
      </c>
    </row>
    <row r="863" spans="1:42" x14ac:dyDescent="0.3">
      <c r="A863" s="2">
        <v>44997</v>
      </c>
      <c r="B863" s="2">
        <v>45332</v>
      </c>
      <c r="C863">
        <v>335</v>
      </c>
      <c r="D863">
        <f t="shared" si="223"/>
        <v>67.16</v>
      </c>
      <c r="E863">
        <f t="shared" si="208"/>
        <v>67.16</v>
      </c>
      <c r="F863" t="str">
        <f t="shared" si="209"/>
        <v/>
      </c>
      <c r="G863" t="str">
        <f t="shared" si="210"/>
        <v/>
      </c>
      <c r="H863">
        <f t="shared" si="211"/>
        <v>74.63636363636364</v>
      </c>
      <c r="I863">
        <f t="shared" si="212"/>
        <v>74.63636363636364</v>
      </c>
      <c r="J863" t="str">
        <f t="shared" si="213"/>
        <v/>
      </c>
      <c r="K863" t="str">
        <f t="shared" si="214"/>
        <v/>
      </c>
      <c r="L863" t="s">
        <v>3541</v>
      </c>
      <c r="M863" t="s">
        <v>221</v>
      </c>
      <c r="N863" t="s">
        <v>39</v>
      </c>
      <c r="O863" t="s">
        <v>51</v>
      </c>
      <c r="P863" t="s">
        <v>52</v>
      </c>
      <c r="Q863" t="s">
        <v>92</v>
      </c>
      <c r="R863" t="s">
        <v>42</v>
      </c>
      <c r="S863" t="s">
        <v>22</v>
      </c>
      <c r="T863" t="s">
        <v>22</v>
      </c>
      <c r="V863" t="s">
        <v>43</v>
      </c>
      <c r="W863">
        <v>105.4693956695474</v>
      </c>
      <c r="X863">
        <v>5.0898225979912306</v>
      </c>
      <c r="Y863">
        <v>40</v>
      </c>
      <c r="Z863" t="s">
        <v>3649</v>
      </c>
      <c r="AA863" t="s">
        <v>3554</v>
      </c>
      <c r="AB863" t="s">
        <v>3584</v>
      </c>
      <c r="AC863">
        <v>3</v>
      </c>
      <c r="AD863" t="s">
        <v>3563</v>
      </c>
      <c r="AE863" t="s">
        <v>3555</v>
      </c>
      <c r="AF863" t="s">
        <v>3584</v>
      </c>
      <c r="AG863">
        <v>2</v>
      </c>
      <c r="AH863" t="s">
        <v>3562</v>
      </c>
      <c r="AI863">
        <f t="shared" si="215"/>
        <v>48.694117647058825</v>
      </c>
      <c r="AJ863">
        <f t="shared" si="216"/>
        <v>48.694117647058825</v>
      </c>
      <c r="AK863" t="str">
        <f t="shared" si="217"/>
        <v/>
      </c>
      <c r="AL863" t="str">
        <f t="shared" si="218"/>
        <v/>
      </c>
      <c r="AM863">
        <f t="shared" si="219"/>
        <v>47.871794871794869</v>
      </c>
      <c r="AN863">
        <f t="shared" si="220"/>
        <v>47.871794871794869</v>
      </c>
      <c r="AO863" t="str">
        <f t="shared" si="221"/>
        <v/>
      </c>
      <c r="AP863" t="str">
        <f t="shared" si="222"/>
        <v/>
      </c>
    </row>
    <row r="864" spans="1:42" x14ac:dyDescent="0.3">
      <c r="A864" s="2">
        <v>45241</v>
      </c>
      <c r="B864" s="2">
        <v>45332</v>
      </c>
      <c r="C864">
        <v>91</v>
      </c>
      <c r="D864">
        <f t="shared" si="223"/>
        <v>67.16</v>
      </c>
      <c r="E864">
        <f t="shared" si="208"/>
        <v>67.16</v>
      </c>
      <c r="F864" t="str">
        <f t="shared" si="209"/>
        <v/>
      </c>
      <c r="G864" t="str">
        <f t="shared" si="210"/>
        <v/>
      </c>
      <c r="H864">
        <f t="shared" si="211"/>
        <v>74.63636363636364</v>
      </c>
      <c r="I864">
        <f t="shared" si="212"/>
        <v>74.63636363636364</v>
      </c>
      <c r="J864" t="str">
        <f t="shared" si="213"/>
        <v/>
      </c>
      <c r="K864" t="str">
        <f t="shared" si="214"/>
        <v/>
      </c>
      <c r="L864" t="s">
        <v>3540</v>
      </c>
      <c r="M864" t="s">
        <v>1756</v>
      </c>
      <c r="N864" t="s">
        <v>118</v>
      </c>
      <c r="O864" t="s">
        <v>58</v>
      </c>
      <c r="P864" t="s">
        <v>59</v>
      </c>
      <c r="Q864" t="s">
        <v>19</v>
      </c>
      <c r="R864" t="s">
        <v>42</v>
      </c>
      <c r="S864" t="s">
        <v>22</v>
      </c>
      <c r="T864" t="s">
        <v>22</v>
      </c>
      <c r="V864" t="s">
        <v>63</v>
      </c>
      <c r="W864">
        <v>72.785695708129808</v>
      </c>
      <c r="X864">
        <v>6.6963577796088369</v>
      </c>
      <c r="Y864">
        <v>40</v>
      </c>
      <c r="Z864" t="s">
        <v>3649</v>
      </c>
      <c r="AA864" t="s">
        <v>3554</v>
      </c>
      <c r="AB864" t="s">
        <v>3587</v>
      </c>
      <c r="AC864">
        <v>11</v>
      </c>
      <c r="AD864" t="s">
        <v>3571</v>
      </c>
      <c r="AE864" t="s">
        <v>3555</v>
      </c>
      <c r="AF864" t="s">
        <v>3584</v>
      </c>
      <c r="AG864">
        <v>2</v>
      </c>
      <c r="AH864" t="s">
        <v>3562</v>
      </c>
      <c r="AI864">
        <f t="shared" si="215"/>
        <v>48.694117647058825</v>
      </c>
      <c r="AJ864">
        <f t="shared" si="216"/>
        <v>48.694117647058825</v>
      </c>
      <c r="AK864" t="str">
        <f t="shared" si="217"/>
        <v/>
      </c>
      <c r="AL864" t="str">
        <f t="shared" si="218"/>
        <v/>
      </c>
      <c r="AM864">
        <f t="shared" si="219"/>
        <v>47.871794871794869</v>
      </c>
      <c r="AN864">
        <f t="shared" si="220"/>
        <v>47.871794871794869</v>
      </c>
      <c r="AO864" t="str">
        <f t="shared" si="221"/>
        <v/>
      </c>
      <c r="AP864" t="str">
        <f t="shared" si="222"/>
        <v/>
      </c>
    </row>
    <row r="865" spans="1:42" x14ac:dyDescent="0.3">
      <c r="A865" s="2">
        <v>45277</v>
      </c>
      <c r="B865" s="2">
        <v>45332</v>
      </c>
      <c r="C865">
        <v>55</v>
      </c>
      <c r="D865">
        <f t="shared" si="223"/>
        <v>67.16</v>
      </c>
      <c r="E865">
        <f t="shared" si="208"/>
        <v>67.16</v>
      </c>
      <c r="F865" t="str">
        <f t="shared" si="209"/>
        <v/>
      </c>
      <c r="G865" t="str">
        <f t="shared" si="210"/>
        <v/>
      </c>
      <c r="H865" t="str">
        <f t="shared" si="211"/>
        <v/>
      </c>
      <c r="I865" t="str">
        <f t="shared" si="212"/>
        <v/>
      </c>
      <c r="J865">
        <f t="shared" si="213"/>
        <v>82.625</v>
      </c>
      <c r="K865">
        <f t="shared" si="214"/>
        <v>82.625</v>
      </c>
      <c r="L865" t="s">
        <v>3537</v>
      </c>
      <c r="M865" t="s">
        <v>1711</v>
      </c>
      <c r="N865" t="s">
        <v>28</v>
      </c>
      <c r="O865" t="s">
        <v>17</v>
      </c>
      <c r="P865" t="s">
        <v>40</v>
      </c>
      <c r="Q865" t="s">
        <v>41</v>
      </c>
      <c r="R865" t="s">
        <v>35</v>
      </c>
      <c r="S865" t="s">
        <v>21</v>
      </c>
      <c r="T865" t="s">
        <v>21</v>
      </c>
      <c r="U865" t="s">
        <v>2159</v>
      </c>
      <c r="V865" t="s">
        <v>30</v>
      </c>
      <c r="W865">
        <v>16.846349315854681</v>
      </c>
      <c r="X865">
        <v>6.4500592100276908</v>
      </c>
      <c r="Y865">
        <v>40</v>
      </c>
      <c r="Z865" t="s">
        <v>3649</v>
      </c>
      <c r="AA865" t="s">
        <v>3554</v>
      </c>
      <c r="AB865" t="s">
        <v>3587</v>
      </c>
      <c r="AC865">
        <v>12</v>
      </c>
      <c r="AD865" t="s">
        <v>3572</v>
      </c>
      <c r="AE865" t="s">
        <v>3555</v>
      </c>
      <c r="AF865" t="s">
        <v>3584</v>
      </c>
      <c r="AG865">
        <v>2</v>
      </c>
      <c r="AH865" t="s">
        <v>3562</v>
      </c>
      <c r="AI865">
        <f t="shared" si="215"/>
        <v>48.694117647058825</v>
      </c>
      <c r="AJ865">
        <f t="shared" si="216"/>
        <v>48.694117647058825</v>
      </c>
      <c r="AK865" t="str">
        <f t="shared" si="217"/>
        <v/>
      </c>
      <c r="AL865" t="str">
        <f t="shared" si="218"/>
        <v/>
      </c>
      <c r="AM865" t="str">
        <f t="shared" si="219"/>
        <v/>
      </c>
      <c r="AN865" t="str">
        <f t="shared" si="220"/>
        <v/>
      </c>
      <c r="AO865">
        <f t="shared" si="221"/>
        <v>66.65384615384616</v>
      </c>
      <c r="AP865">
        <f t="shared" si="222"/>
        <v>66.65384615384616</v>
      </c>
    </row>
    <row r="866" spans="1:42" x14ac:dyDescent="0.3">
      <c r="A866" s="2">
        <v>45238</v>
      </c>
      <c r="B866" s="2">
        <v>45332</v>
      </c>
      <c r="C866">
        <v>94</v>
      </c>
      <c r="D866">
        <f t="shared" si="223"/>
        <v>67.16</v>
      </c>
      <c r="E866">
        <f t="shared" si="208"/>
        <v>67.16</v>
      </c>
      <c r="F866" t="str">
        <f t="shared" si="209"/>
        <v/>
      </c>
      <c r="G866" t="str">
        <f t="shared" si="210"/>
        <v/>
      </c>
      <c r="H866">
        <f t="shared" si="211"/>
        <v>74.63636363636364</v>
      </c>
      <c r="I866">
        <f t="shared" si="212"/>
        <v>74.63636363636364</v>
      </c>
      <c r="J866" t="str">
        <f t="shared" si="213"/>
        <v/>
      </c>
      <c r="K866" t="str">
        <f t="shared" si="214"/>
        <v/>
      </c>
      <c r="L866" t="s">
        <v>3540</v>
      </c>
      <c r="M866" t="s">
        <v>248</v>
      </c>
      <c r="N866" t="s">
        <v>103</v>
      </c>
      <c r="O866" t="s">
        <v>51</v>
      </c>
      <c r="P866" t="s">
        <v>52</v>
      </c>
      <c r="Q866" t="s">
        <v>92</v>
      </c>
      <c r="R866" t="s">
        <v>42</v>
      </c>
      <c r="S866" t="s">
        <v>21</v>
      </c>
      <c r="T866" t="s">
        <v>21</v>
      </c>
      <c r="U866" t="s">
        <v>249</v>
      </c>
      <c r="V866" t="s">
        <v>63</v>
      </c>
      <c r="W866">
        <v>82.752203065509391</v>
      </c>
      <c r="X866">
        <v>6.6918699850939261</v>
      </c>
      <c r="Y866">
        <v>40</v>
      </c>
      <c r="Z866" t="s">
        <v>3649</v>
      </c>
      <c r="AA866" t="s">
        <v>3554</v>
      </c>
      <c r="AB866" t="s">
        <v>3587</v>
      </c>
      <c r="AC866">
        <v>11</v>
      </c>
      <c r="AD866" t="s">
        <v>3571</v>
      </c>
      <c r="AE866" t="s">
        <v>3555</v>
      </c>
      <c r="AF866" t="s">
        <v>3584</v>
      </c>
      <c r="AG866">
        <v>2</v>
      </c>
      <c r="AH866" t="s">
        <v>3562</v>
      </c>
      <c r="AI866">
        <f t="shared" si="215"/>
        <v>48.694117647058825</v>
      </c>
      <c r="AJ866">
        <f t="shared" si="216"/>
        <v>48.694117647058825</v>
      </c>
      <c r="AK866" t="str">
        <f t="shared" si="217"/>
        <v/>
      </c>
      <c r="AL866" t="str">
        <f t="shared" si="218"/>
        <v/>
      </c>
      <c r="AM866">
        <f t="shared" si="219"/>
        <v>47.871794871794869</v>
      </c>
      <c r="AN866">
        <f t="shared" si="220"/>
        <v>47.871794871794869</v>
      </c>
      <c r="AO866" t="str">
        <f t="shared" si="221"/>
        <v/>
      </c>
      <c r="AP866" t="str">
        <f t="shared" si="222"/>
        <v/>
      </c>
    </row>
    <row r="867" spans="1:42" x14ac:dyDescent="0.3">
      <c r="A867" s="2">
        <v>45330</v>
      </c>
      <c r="B867" s="2">
        <v>45332</v>
      </c>
      <c r="C867">
        <v>2</v>
      </c>
      <c r="D867">
        <f t="shared" si="223"/>
        <v>67.16</v>
      </c>
      <c r="E867">
        <f t="shared" si="208"/>
        <v>67.16</v>
      </c>
      <c r="F867">
        <f t="shared" si="209"/>
        <v>32.833333333333336</v>
      </c>
      <c r="G867">
        <f t="shared" si="210"/>
        <v>32.833333333333336</v>
      </c>
      <c r="H867" t="str">
        <f t="shared" si="211"/>
        <v/>
      </c>
      <c r="I867" t="str">
        <f t="shared" si="212"/>
        <v/>
      </c>
      <c r="J867" t="str">
        <f t="shared" si="213"/>
        <v/>
      </c>
      <c r="K867" t="str">
        <f t="shared" si="214"/>
        <v/>
      </c>
      <c r="L867" t="s">
        <v>3538</v>
      </c>
      <c r="M867" t="s">
        <v>2341</v>
      </c>
      <c r="N867" t="s">
        <v>57</v>
      </c>
      <c r="O867" t="s">
        <v>46</v>
      </c>
      <c r="P867" t="s">
        <v>119</v>
      </c>
      <c r="Q867" t="s">
        <v>120</v>
      </c>
      <c r="R867" t="s">
        <v>20</v>
      </c>
      <c r="S867" t="s">
        <v>21</v>
      </c>
      <c r="T867" t="s">
        <v>3546</v>
      </c>
      <c r="U867" t="s">
        <v>3450</v>
      </c>
      <c r="V867" t="s">
        <v>144</v>
      </c>
      <c r="W867">
        <v>85.631115574951281</v>
      </c>
      <c r="X867">
        <v>5.7771469159274371</v>
      </c>
      <c r="Y867">
        <v>40</v>
      </c>
      <c r="Z867" t="s">
        <v>3649</v>
      </c>
      <c r="AA867" t="s">
        <v>3555</v>
      </c>
      <c r="AB867" t="s">
        <v>3584</v>
      </c>
      <c r="AC867">
        <v>2</v>
      </c>
      <c r="AD867" t="s">
        <v>3562</v>
      </c>
      <c r="AE867" t="s">
        <v>3555</v>
      </c>
      <c r="AF867" t="s">
        <v>3584</v>
      </c>
      <c r="AG867">
        <v>2</v>
      </c>
      <c r="AH867" t="s">
        <v>3562</v>
      </c>
      <c r="AI867">
        <f t="shared" si="215"/>
        <v>48.694117647058825</v>
      </c>
      <c r="AJ867">
        <f t="shared" si="216"/>
        <v>48.694117647058825</v>
      </c>
      <c r="AK867">
        <f t="shared" si="217"/>
        <v>26.95</v>
      </c>
      <c r="AL867">
        <f t="shared" si="218"/>
        <v>26.95</v>
      </c>
      <c r="AM867" t="str">
        <f t="shared" si="219"/>
        <v/>
      </c>
      <c r="AN867" t="str">
        <f t="shared" si="220"/>
        <v/>
      </c>
      <c r="AO867" t="str">
        <f t="shared" si="221"/>
        <v/>
      </c>
      <c r="AP867" t="str">
        <f t="shared" si="222"/>
        <v/>
      </c>
    </row>
    <row r="868" spans="1:42" x14ac:dyDescent="0.3">
      <c r="A868" s="2">
        <v>45329</v>
      </c>
      <c r="B868" s="2">
        <v>45332</v>
      </c>
      <c r="C868">
        <v>3</v>
      </c>
      <c r="D868">
        <f t="shared" si="223"/>
        <v>67.16</v>
      </c>
      <c r="E868">
        <f t="shared" si="208"/>
        <v>67.16</v>
      </c>
      <c r="F868" t="str">
        <f t="shared" si="209"/>
        <v/>
      </c>
      <c r="G868" t="str">
        <f t="shared" si="210"/>
        <v/>
      </c>
      <c r="H868">
        <f t="shared" si="211"/>
        <v>74.63636363636364</v>
      </c>
      <c r="I868">
        <f t="shared" si="212"/>
        <v>74.63636363636364</v>
      </c>
      <c r="J868" t="str">
        <f t="shared" si="213"/>
        <v/>
      </c>
      <c r="K868" t="str">
        <f t="shared" si="214"/>
        <v/>
      </c>
      <c r="L868" t="s">
        <v>3538</v>
      </c>
      <c r="M868" t="s">
        <v>990</v>
      </c>
      <c r="N868" t="s">
        <v>16</v>
      </c>
      <c r="O868" t="s">
        <v>51</v>
      </c>
      <c r="P868" t="s">
        <v>52</v>
      </c>
      <c r="Q868" t="s">
        <v>34</v>
      </c>
      <c r="R868" t="s">
        <v>42</v>
      </c>
      <c r="S868" t="s">
        <v>21</v>
      </c>
      <c r="T868" t="s">
        <v>21</v>
      </c>
      <c r="U868" t="s">
        <v>2776</v>
      </c>
      <c r="V868" t="s">
        <v>54</v>
      </c>
      <c r="W868">
        <v>85.159392177040999</v>
      </c>
      <c r="X868">
        <v>5.6045157585720471</v>
      </c>
      <c r="Y868">
        <v>40</v>
      </c>
      <c r="Z868" t="s">
        <v>3649</v>
      </c>
      <c r="AA868" t="s">
        <v>3555</v>
      </c>
      <c r="AB868" t="s">
        <v>3584</v>
      </c>
      <c r="AC868">
        <v>2</v>
      </c>
      <c r="AD868" t="s">
        <v>3562</v>
      </c>
      <c r="AE868" t="s">
        <v>3555</v>
      </c>
      <c r="AF868" t="s">
        <v>3584</v>
      </c>
      <c r="AG868">
        <v>2</v>
      </c>
      <c r="AH868" t="s">
        <v>3562</v>
      </c>
      <c r="AI868">
        <f t="shared" si="215"/>
        <v>48.694117647058825</v>
      </c>
      <c r="AJ868">
        <f t="shared" si="216"/>
        <v>48.694117647058825</v>
      </c>
      <c r="AK868" t="str">
        <f t="shared" si="217"/>
        <v/>
      </c>
      <c r="AL868" t="str">
        <f t="shared" si="218"/>
        <v/>
      </c>
      <c r="AM868">
        <f t="shared" si="219"/>
        <v>47.871794871794869</v>
      </c>
      <c r="AN868">
        <f t="shared" si="220"/>
        <v>47.871794871794869</v>
      </c>
      <c r="AO868" t="str">
        <f t="shared" si="221"/>
        <v/>
      </c>
      <c r="AP868" t="str">
        <f t="shared" si="222"/>
        <v/>
      </c>
    </row>
    <row r="869" spans="1:42" x14ac:dyDescent="0.3">
      <c r="A869" s="2">
        <v>45323</v>
      </c>
      <c r="B869" s="2">
        <v>45333</v>
      </c>
      <c r="C869">
        <v>10</v>
      </c>
      <c r="D869">
        <f t="shared" si="223"/>
        <v>65.708333333333329</v>
      </c>
      <c r="E869">
        <f t="shared" si="208"/>
        <v>65.708333333333329</v>
      </c>
      <c r="F869" t="str">
        <f t="shared" si="209"/>
        <v/>
      </c>
      <c r="G869" t="str">
        <f t="shared" si="210"/>
        <v/>
      </c>
      <c r="H869" t="str">
        <f t="shared" si="211"/>
        <v/>
      </c>
      <c r="I869" t="str">
        <f t="shared" si="212"/>
        <v/>
      </c>
      <c r="J869">
        <f t="shared" si="213"/>
        <v>80.857142857142861</v>
      </c>
      <c r="K869">
        <f t="shared" si="214"/>
        <v>80.857142857142861</v>
      </c>
      <c r="L869" t="s">
        <v>3538</v>
      </c>
      <c r="M869" t="s">
        <v>970</v>
      </c>
      <c r="N869" t="s">
        <v>103</v>
      </c>
      <c r="O869" t="s">
        <v>17</v>
      </c>
      <c r="P869" t="s">
        <v>40</v>
      </c>
      <c r="Q869" t="s">
        <v>41</v>
      </c>
      <c r="R869" t="s">
        <v>35</v>
      </c>
      <c r="S869" t="s">
        <v>22</v>
      </c>
      <c r="T869" t="s">
        <v>22</v>
      </c>
      <c r="V869" t="s">
        <v>43</v>
      </c>
      <c r="W869">
        <v>88.434858105196625</v>
      </c>
      <c r="X869">
        <v>7.2064261241990089</v>
      </c>
      <c r="Y869">
        <v>41</v>
      </c>
      <c r="Z869" t="s">
        <v>3680</v>
      </c>
      <c r="AA869" t="s">
        <v>3555</v>
      </c>
      <c r="AB869" t="s">
        <v>3584</v>
      </c>
      <c r="AC869">
        <v>2</v>
      </c>
      <c r="AD869" t="s">
        <v>3562</v>
      </c>
      <c r="AE869" t="s">
        <v>3555</v>
      </c>
      <c r="AF869" t="s">
        <v>3584</v>
      </c>
      <c r="AG869">
        <v>2</v>
      </c>
      <c r="AH869" t="s">
        <v>3562</v>
      </c>
      <c r="AI869">
        <f t="shared" si="215"/>
        <v>47.712643678160923</v>
      </c>
      <c r="AJ869">
        <f t="shared" si="216"/>
        <v>47.712643678160923</v>
      </c>
      <c r="AK869" t="str">
        <f t="shared" si="217"/>
        <v/>
      </c>
      <c r="AL869" t="str">
        <f t="shared" si="218"/>
        <v/>
      </c>
      <c r="AM869" t="str">
        <f t="shared" si="219"/>
        <v/>
      </c>
      <c r="AN869" t="str">
        <f t="shared" si="220"/>
        <v/>
      </c>
      <c r="AO869">
        <f t="shared" si="221"/>
        <v>64.555555555555557</v>
      </c>
      <c r="AP869">
        <f t="shared" si="222"/>
        <v>64.555555555555557</v>
      </c>
    </row>
    <row r="870" spans="1:42" x14ac:dyDescent="0.3">
      <c r="A870" s="2">
        <v>45331</v>
      </c>
      <c r="B870" s="2">
        <v>45333</v>
      </c>
      <c r="C870">
        <v>2</v>
      </c>
      <c r="D870">
        <f t="shared" si="223"/>
        <v>65.708333333333329</v>
      </c>
      <c r="E870">
        <f t="shared" si="208"/>
        <v>65.708333333333329</v>
      </c>
      <c r="F870">
        <f t="shared" si="209"/>
        <v>28.428571428571427</v>
      </c>
      <c r="G870">
        <f t="shared" si="210"/>
        <v>28.428571428571427</v>
      </c>
      <c r="H870" t="str">
        <f t="shared" si="211"/>
        <v/>
      </c>
      <c r="I870" t="str">
        <f t="shared" si="212"/>
        <v/>
      </c>
      <c r="J870" t="str">
        <f t="shared" si="213"/>
        <v/>
      </c>
      <c r="K870" t="str">
        <f t="shared" si="214"/>
        <v/>
      </c>
      <c r="L870" t="s">
        <v>3538</v>
      </c>
      <c r="M870" t="s">
        <v>1114</v>
      </c>
      <c r="N870" t="s">
        <v>103</v>
      </c>
      <c r="O870" t="s">
        <v>58</v>
      </c>
      <c r="P870" t="s">
        <v>119</v>
      </c>
      <c r="Q870" t="s">
        <v>120</v>
      </c>
      <c r="R870" t="s">
        <v>20</v>
      </c>
      <c r="S870" t="s">
        <v>21</v>
      </c>
      <c r="T870" t="s">
        <v>3546</v>
      </c>
      <c r="U870" t="s">
        <v>2940</v>
      </c>
      <c r="V870" t="s">
        <v>144</v>
      </c>
      <c r="W870">
        <v>90.569067531714026</v>
      </c>
      <c r="X870">
        <v>7.8415332169267149</v>
      </c>
      <c r="Y870">
        <v>41</v>
      </c>
      <c r="Z870" t="s">
        <v>3680</v>
      </c>
      <c r="AA870" t="s">
        <v>3555</v>
      </c>
      <c r="AB870" t="s">
        <v>3584</v>
      </c>
      <c r="AC870">
        <v>2</v>
      </c>
      <c r="AD870" t="s">
        <v>3562</v>
      </c>
      <c r="AE870" t="s">
        <v>3555</v>
      </c>
      <c r="AF870" t="s">
        <v>3584</v>
      </c>
      <c r="AG870">
        <v>2</v>
      </c>
      <c r="AH870" t="s">
        <v>3562</v>
      </c>
      <c r="AI870">
        <f t="shared" si="215"/>
        <v>47.712643678160923</v>
      </c>
      <c r="AJ870">
        <f t="shared" si="216"/>
        <v>47.712643678160923</v>
      </c>
      <c r="AK870">
        <f t="shared" si="217"/>
        <v>25.761904761904763</v>
      </c>
      <c r="AL870">
        <f t="shared" si="218"/>
        <v>25.761904761904763</v>
      </c>
      <c r="AM870" t="str">
        <f t="shared" si="219"/>
        <v/>
      </c>
      <c r="AN870" t="str">
        <f t="shared" si="220"/>
        <v/>
      </c>
      <c r="AO870" t="str">
        <f t="shared" si="221"/>
        <v/>
      </c>
      <c r="AP870" t="str">
        <f t="shared" si="222"/>
        <v/>
      </c>
    </row>
    <row r="871" spans="1:42" x14ac:dyDescent="0.3">
      <c r="A871" s="2">
        <v>45323</v>
      </c>
      <c r="B871" s="2">
        <v>45334</v>
      </c>
      <c r="C871">
        <v>11</v>
      </c>
      <c r="D871">
        <f t="shared" si="223"/>
        <v>69.782608695652172</v>
      </c>
      <c r="E871">
        <f t="shared" si="208"/>
        <v>69.782608695652172</v>
      </c>
      <c r="F871" t="str">
        <f t="shared" si="209"/>
        <v/>
      </c>
      <c r="G871" t="str">
        <f t="shared" si="210"/>
        <v/>
      </c>
      <c r="H871">
        <f t="shared" si="211"/>
        <v>74.166666666666671</v>
      </c>
      <c r="I871">
        <f t="shared" si="212"/>
        <v>74.166666666666671</v>
      </c>
      <c r="J871" t="str">
        <f t="shared" si="213"/>
        <v/>
      </c>
      <c r="K871" t="str">
        <f t="shared" si="214"/>
        <v/>
      </c>
      <c r="L871" t="s">
        <v>3538</v>
      </c>
      <c r="M871" t="s">
        <v>417</v>
      </c>
      <c r="N871" t="s">
        <v>28</v>
      </c>
      <c r="O871" t="s">
        <v>46</v>
      </c>
      <c r="P871" t="s">
        <v>18</v>
      </c>
      <c r="Q871" t="s">
        <v>19</v>
      </c>
      <c r="R871" t="s">
        <v>42</v>
      </c>
      <c r="S871" t="s">
        <v>22</v>
      </c>
      <c r="T871" t="s">
        <v>22</v>
      </c>
      <c r="V871" t="s">
        <v>30</v>
      </c>
      <c r="W871">
        <v>26.230177055666619</v>
      </c>
      <c r="X871">
        <v>5.7288076387794886</v>
      </c>
      <c r="Y871">
        <v>42</v>
      </c>
      <c r="Z871" t="s">
        <v>3720</v>
      </c>
      <c r="AA871" t="s">
        <v>3555</v>
      </c>
      <c r="AB871" t="s">
        <v>3584</v>
      </c>
      <c r="AC871">
        <v>2</v>
      </c>
      <c r="AD871" t="s">
        <v>3562</v>
      </c>
      <c r="AE871" t="s">
        <v>3555</v>
      </c>
      <c r="AF871" t="s">
        <v>3584</v>
      </c>
      <c r="AG871">
        <v>2</v>
      </c>
      <c r="AH871" t="s">
        <v>3562</v>
      </c>
      <c r="AI871">
        <f t="shared" si="215"/>
        <v>49</v>
      </c>
      <c r="AJ871">
        <f t="shared" si="216"/>
        <v>49</v>
      </c>
      <c r="AK871" t="str">
        <f t="shared" si="217"/>
        <v/>
      </c>
      <c r="AL871" t="str">
        <f t="shared" si="218"/>
        <v/>
      </c>
      <c r="AM871">
        <f t="shared" si="219"/>
        <v>47.439024390243901</v>
      </c>
      <c r="AN871">
        <f t="shared" si="220"/>
        <v>47.439024390243901</v>
      </c>
      <c r="AO871" t="str">
        <f t="shared" si="221"/>
        <v/>
      </c>
      <c r="AP871" t="str">
        <f t="shared" si="222"/>
        <v/>
      </c>
    </row>
    <row r="872" spans="1:42" x14ac:dyDescent="0.3">
      <c r="A872" s="2">
        <v>45281</v>
      </c>
      <c r="B872" s="2">
        <v>45334</v>
      </c>
      <c r="C872">
        <v>53</v>
      </c>
      <c r="D872">
        <f t="shared" si="223"/>
        <v>69.782608695652172</v>
      </c>
      <c r="E872">
        <f t="shared" si="208"/>
        <v>69.782608695652172</v>
      </c>
      <c r="F872">
        <f t="shared" si="209"/>
        <v>20</v>
      </c>
      <c r="G872">
        <f t="shared" si="210"/>
        <v>20</v>
      </c>
      <c r="H872" t="str">
        <f t="shared" si="211"/>
        <v/>
      </c>
      <c r="I872" t="str">
        <f t="shared" si="212"/>
        <v/>
      </c>
      <c r="J872" t="str">
        <f t="shared" si="213"/>
        <v/>
      </c>
      <c r="K872" t="str">
        <f t="shared" si="214"/>
        <v/>
      </c>
      <c r="L872" t="s">
        <v>3537</v>
      </c>
      <c r="M872" t="s">
        <v>392</v>
      </c>
      <c r="N872" t="s">
        <v>157</v>
      </c>
      <c r="O872" t="s">
        <v>46</v>
      </c>
      <c r="P872" t="s">
        <v>119</v>
      </c>
      <c r="Q872" t="s">
        <v>120</v>
      </c>
      <c r="R872" t="s">
        <v>20</v>
      </c>
      <c r="S872" t="s">
        <v>21</v>
      </c>
      <c r="T872" t="s">
        <v>3546</v>
      </c>
      <c r="U872" t="s">
        <v>3414</v>
      </c>
      <c r="V872" t="s">
        <v>144</v>
      </c>
      <c r="W872">
        <v>22.201027724630809</v>
      </c>
      <c r="X872">
        <v>4.1857330720051857</v>
      </c>
      <c r="Y872">
        <v>42</v>
      </c>
      <c r="Z872" t="s">
        <v>3720</v>
      </c>
      <c r="AA872" t="s">
        <v>3554</v>
      </c>
      <c r="AB872" t="s">
        <v>3587</v>
      </c>
      <c r="AC872">
        <v>12</v>
      </c>
      <c r="AD872" t="s">
        <v>3572</v>
      </c>
      <c r="AE872" t="s">
        <v>3555</v>
      </c>
      <c r="AF872" t="s">
        <v>3584</v>
      </c>
      <c r="AG872">
        <v>2</v>
      </c>
      <c r="AH872" t="s">
        <v>3562</v>
      </c>
      <c r="AI872">
        <f t="shared" si="215"/>
        <v>49</v>
      </c>
      <c r="AJ872">
        <f t="shared" si="216"/>
        <v>49</v>
      </c>
      <c r="AK872">
        <f t="shared" si="217"/>
        <v>27.952380952380953</v>
      </c>
      <c r="AL872">
        <f t="shared" si="218"/>
        <v>27.952380952380953</v>
      </c>
      <c r="AM872" t="str">
        <f t="shared" si="219"/>
        <v/>
      </c>
      <c r="AN872" t="str">
        <f t="shared" si="220"/>
        <v/>
      </c>
      <c r="AO872" t="str">
        <f t="shared" si="221"/>
        <v/>
      </c>
      <c r="AP872" t="str">
        <f t="shared" si="222"/>
        <v/>
      </c>
    </row>
    <row r="873" spans="1:42" x14ac:dyDescent="0.3">
      <c r="A873" s="2">
        <v>45267</v>
      </c>
      <c r="B873" s="2">
        <v>45334</v>
      </c>
      <c r="C873">
        <v>67</v>
      </c>
      <c r="D873">
        <f t="shared" si="223"/>
        <v>69.782608695652172</v>
      </c>
      <c r="E873">
        <f t="shared" si="208"/>
        <v>69.782608695652172</v>
      </c>
      <c r="F873" t="str">
        <f t="shared" si="209"/>
        <v/>
      </c>
      <c r="G873" t="str">
        <f t="shared" si="210"/>
        <v/>
      </c>
      <c r="H873">
        <f t="shared" si="211"/>
        <v>74.166666666666671</v>
      </c>
      <c r="I873">
        <f t="shared" si="212"/>
        <v>74.166666666666671</v>
      </c>
      <c r="J873" t="str">
        <f t="shared" si="213"/>
        <v/>
      </c>
      <c r="K873" t="str">
        <f t="shared" si="214"/>
        <v/>
      </c>
      <c r="L873" t="s">
        <v>3537</v>
      </c>
      <c r="M873" t="s">
        <v>1356</v>
      </c>
      <c r="N873" t="s">
        <v>80</v>
      </c>
      <c r="O873" t="s">
        <v>51</v>
      </c>
      <c r="P873" t="s">
        <v>52</v>
      </c>
      <c r="Q873" t="s">
        <v>34</v>
      </c>
      <c r="R873" t="s">
        <v>42</v>
      </c>
      <c r="S873" t="s">
        <v>21</v>
      </c>
      <c r="T873" t="s">
        <v>21</v>
      </c>
      <c r="U873" t="s">
        <v>3505</v>
      </c>
      <c r="V873" t="s">
        <v>76</v>
      </c>
      <c r="W873">
        <v>20.300429973075818</v>
      </c>
      <c r="X873">
        <v>4.5124616690359023</v>
      </c>
      <c r="Y873">
        <v>42</v>
      </c>
      <c r="Z873" t="s">
        <v>3720</v>
      </c>
      <c r="AA873" t="s">
        <v>3554</v>
      </c>
      <c r="AB873" t="s">
        <v>3587</v>
      </c>
      <c r="AC873">
        <v>12</v>
      </c>
      <c r="AD873" t="s">
        <v>3572</v>
      </c>
      <c r="AE873" t="s">
        <v>3555</v>
      </c>
      <c r="AF873" t="s">
        <v>3584</v>
      </c>
      <c r="AG873">
        <v>2</v>
      </c>
      <c r="AH873" t="s">
        <v>3562</v>
      </c>
      <c r="AI873">
        <f t="shared" si="215"/>
        <v>49</v>
      </c>
      <c r="AJ873">
        <f t="shared" si="216"/>
        <v>49</v>
      </c>
      <c r="AK873" t="str">
        <f t="shared" si="217"/>
        <v/>
      </c>
      <c r="AL873" t="str">
        <f t="shared" si="218"/>
        <v/>
      </c>
      <c r="AM873">
        <f t="shared" si="219"/>
        <v>47.439024390243901</v>
      </c>
      <c r="AN873">
        <f t="shared" si="220"/>
        <v>47.439024390243901</v>
      </c>
      <c r="AO873" t="str">
        <f t="shared" si="221"/>
        <v/>
      </c>
      <c r="AP873" t="str">
        <f t="shared" si="222"/>
        <v/>
      </c>
    </row>
    <row r="874" spans="1:42" x14ac:dyDescent="0.3">
      <c r="A874" s="2">
        <v>45242</v>
      </c>
      <c r="B874" s="2">
        <v>45334</v>
      </c>
      <c r="C874">
        <v>92</v>
      </c>
      <c r="D874">
        <f t="shared" si="223"/>
        <v>69.782608695652172</v>
      </c>
      <c r="E874">
        <f t="shared" si="208"/>
        <v>69.782608695652172</v>
      </c>
      <c r="F874" t="str">
        <f t="shared" si="209"/>
        <v/>
      </c>
      <c r="G874" t="str">
        <f t="shared" si="210"/>
        <v/>
      </c>
      <c r="H874" t="str">
        <f t="shared" si="211"/>
        <v/>
      </c>
      <c r="I874" t="str">
        <f t="shared" si="212"/>
        <v/>
      </c>
      <c r="J874">
        <f t="shared" si="213"/>
        <v>119</v>
      </c>
      <c r="K874">
        <f t="shared" si="214"/>
        <v>119</v>
      </c>
      <c r="L874" t="s">
        <v>3540</v>
      </c>
      <c r="M874" t="s">
        <v>236</v>
      </c>
      <c r="N874" t="s">
        <v>80</v>
      </c>
      <c r="O874" t="s">
        <v>17</v>
      </c>
      <c r="P874" t="s">
        <v>18</v>
      </c>
      <c r="Q874" t="s">
        <v>19</v>
      </c>
      <c r="R874" t="s">
        <v>35</v>
      </c>
      <c r="S874" t="s">
        <v>21</v>
      </c>
      <c r="T874" t="s">
        <v>3546</v>
      </c>
      <c r="U874" t="s">
        <v>2628</v>
      </c>
      <c r="V874" t="s">
        <v>63</v>
      </c>
      <c r="W874">
        <v>27.255007190656681</v>
      </c>
      <c r="X874">
        <v>5.0424296790145711</v>
      </c>
      <c r="Y874">
        <v>42</v>
      </c>
      <c r="Z874" t="s">
        <v>3720</v>
      </c>
      <c r="AA874" t="s">
        <v>3554</v>
      </c>
      <c r="AB874" t="s">
        <v>3587</v>
      </c>
      <c r="AC874">
        <v>11</v>
      </c>
      <c r="AD874" t="s">
        <v>3571</v>
      </c>
      <c r="AE874" t="s">
        <v>3555</v>
      </c>
      <c r="AF874" t="s">
        <v>3584</v>
      </c>
      <c r="AG874">
        <v>2</v>
      </c>
      <c r="AH874" t="s">
        <v>3562</v>
      </c>
      <c r="AI874">
        <f t="shared" si="215"/>
        <v>49</v>
      </c>
      <c r="AJ874">
        <f t="shared" si="216"/>
        <v>49</v>
      </c>
      <c r="AK874" t="str">
        <f t="shared" si="217"/>
        <v/>
      </c>
      <c r="AL874" t="str">
        <f t="shared" si="218"/>
        <v/>
      </c>
      <c r="AM874" t="str">
        <f t="shared" si="219"/>
        <v/>
      </c>
      <c r="AN874" t="str">
        <f t="shared" si="220"/>
        <v/>
      </c>
      <c r="AO874">
        <f t="shared" si="221"/>
        <v>67.740740740740748</v>
      </c>
      <c r="AP874">
        <f t="shared" si="222"/>
        <v>67.740740740740748</v>
      </c>
    </row>
    <row r="875" spans="1:42" x14ac:dyDescent="0.3">
      <c r="A875" s="2">
        <v>45296</v>
      </c>
      <c r="B875" s="2">
        <v>45335</v>
      </c>
      <c r="C875">
        <v>39</v>
      </c>
      <c r="D875">
        <f t="shared" si="223"/>
        <v>72.72</v>
      </c>
      <c r="E875">
        <f t="shared" si="208"/>
        <v>72.72</v>
      </c>
      <c r="F875" t="str">
        <f t="shared" si="209"/>
        <v/>
      </c>
      <c r="G875" t="str">
        <f t="shared" si="210"/>
        <v/>
      </c>
      <c r="H875" t="str">
        <f t="shared" si="211"/>
        <v/>
      </c>
      <c r="I875" t="str">
        <f t="shared" si="212"/>
        <v/>
      </c>
      <c r="J875">
        <f t="shared" si="213"/>
        <v>91</v>
      </c>
      <c r="K875">
        <f t="shared" si="214"/>
        <v>91</v>
      </c>
      <c r="L875" t="s">
        <v>3537</v>
      </c>
      <c r="M875" t="s">
        <v>204</v>
      </c>
      <c r="N875" t="s">
        <v>157</v>
      </c>
      <c r="O875" t="s">
        <v>51</v>
      </c>
      <c r="P875" t="s">
        <v>59</v>
      </c>
      <c r="Q875" t="s">
        <v>34</v>
      </c>
      <c r="R875" t="s">
        <v>35</v>
      </c>
      <c r="S875" t="s">
        <v>22</v>
      </c>
      <c r="T875" t="s">
        <v>22</v>
      </c>
      <c r="V875" t="s">
        <v>43</v>
      </c>
      <c r="W875">
        <v>22.763946496288149</v>
      </c>
      <c r="X875">
        <v>4.0584579872368769</v>
      </c>
      <c r="Y875">
        <v>43</v>
      </c>
      <c r="Z875" t="s">
        <v>3880</v>
      </c>
      <c r="AA875" t="s">
        <v>3555</v>
      </c>
      <c r="AB875" t="s">
        <v>3584</v>
      </c>
      <c r="AC875">
        <v>1</v>
      </c>
      <c r="AD875" t="s">
        <v>3561</v>
      </c>
      <c r="AE875" t="s">
        <v>3555</v>
      </c>
      <c r="AF875" t="s">
        <v>3584</v>
      </c>
      <c r="AG875">
        <v>2</v>
      </c>
      <c r="AH875" t="s">
        <v>3562</v>
      </c>
      <c r="AI875">
        <f t="shared" si="215"/>
        <v>49.098901098901102</v>
      </c>
      <c r="AJ875">
        <f t="shared" si="216"/>
        <v>49.098901098901102</v>
      </c>
      <c r="AK875" t="str">
        <f t="shared" si="217"/>
        <v/>
      </c>
      <c r="AL875" t="str">
        <f t="shared" si="218"/>
        <v/>
      </c>
      <c r="AM875" t="str">
        <f t="shared" si="219"/>
        <v/>
      </c>
      <c r="AN875" t="str">
        <f t="shared" si="220"/>
        <v/>
      </c>
      <c r="AO875">
        <f t="shared" si="221"/>
        <v>64.517241379310349</v>
      </c>
      <c r="AP875">
        <f t="shared" si="222"/>
        <v>64.517241379310349</v>
      </c>
    </row>
    <row r="876" spans="1:42" x14ac:dyDescent="0.3">
      <c r="A876" s="2">
        <v>45332</v>
      </c>
      <c r="B876" s="2">
        <v>45335</v>
      </c>
      <c r="C876">
        <v>3</v>
      </c>
      <c r="D876">
        <f t="shared" si="223"/>
        <v>72.72</v>
      </c>
      <c r="E876">
        <f t="shared" si="208"/>
        <v>72.72</v>
      </c>
      <c r="F876" t="str">
        <f t="shared" si="209"/>
        <v/>
      </c>
      <c r="G876" t="str">
        <f t="shared" si="210"/>
        <v/>
      </c>
      <c r="H876" t="str">
        <f t="shared" si="211"/>
        <v/>
      </c>
      <c r="I876" t="str">
        <f t="shared" si="212"/>
        <v/>
      </c>
      <c r="J876">
        <f t="shared" si="213"/>
        <v>91</v>
      </c>
      <c r="K876">
        <f t="shared" si="214"/>
        <v>91</v>
      </c>
      <c r="L876" t="s">
        <v>3538</v>
      </c>
      <c r="M876" t="s">
        <v>2380</v>
      </c>
      <c r="N876" t="s">
        <v>103</v>
      </c>
      <c r="O876" t="s">
        <v>51</v>
      </c>
      <c r="P876" t="s">
        <v>59</v>
      </c>
      <c r="Q876" t="s">
        <v>19</v>
      </c>
      <c r="R876" t="s">
        <v>35</v>
      </c>
      <c r="S876" t="s">
        <v>22</v>
      </c>
      <c r="T876" t="s">
        <v>22</v>
      </c>
      <c r="V876" t="s">
        <v>76</v>
      </c>
      <c r="W876">
        <v>87.826431313778528</v>
      </c>
      <c r="X876">
        <v>6.0806677042769044</v>
      </c>
      <c r="Y876">
        <v>43</v>
      </c>
      <c r="Z876" t="s">
        <v>3880</v>
      </c>
      <c r="AA876" t="s">
        <v>3555</v>
      </c>
      <c r="AB876" t="s">
        <v>3584</v>
      </c>
      <c r="AC876">
        <v>2</v>
      </c>
      <c r="AD876" t="s">
        <v>3562</v>
      </c>
      <c r="AE876" t="s">
        <v>3555</v>
      </c>
      <c r="AF876" t="s">
        <v>3584</v>
      </c>
      <c r="AG876">
        <v>2</v>
      </c>
      <c r="AH876" t="s">
        <v>3562</v>
      </c>
      <c r="AI876">
        <f t="shared" si="215"/>
        <v>49.098901098901102</v>
      </c>
      <c r="AJ876">
        <f t="shared" si="216"/>
        <v>49.098901098901102</v>
      </c>
      <c r="AK876" t="str">
        <f t="shared" si="217"/>
        <v/>
      </c>
      <c r="AL876" t="str">
        <f t="shared" si="218"/>
        <v/>
      </c>
      <c r="AM876" t="str">
        <f t="shared" si="219"/>
        <v/>
      </c>
      <c r="AN876" t="str">
        <f t="shared" si="220"/>
        <v/>
      </c>
      <c r="AO876">
        <f t="shared" si="221"/>
        <v>64.517241379310349</v>
      </c>
      <c r="AP876">
        <f t="shared" si="222"/>
        <v>64.517241379310349</v>
      </c>
    </row>
    <row r="877" spans="1:42" x14ac:dyDescent="0.3">
      <c r="A877" s="2">
        <v>45245</v>
      </c>
      <c r="B877" s="2">
        <v>45335</v>
      </c>
      <c r="C877">
        <v>90</v>
      </c>
      <c r="D877">
        <f t="shared" si="223"/>
        <v>72.72</v>
      </c>
      <c r="E877">
        <f t="shared" si="208"/>
        <v>72.72</v>
      </c>
      <c r="F877">
        <f t="shared" si="209"/>
        <v>34.5</v>
      </c>
      <c r="G877">
        <f t="shared" si="210"/>
        <v>34.5</v>
      </c>
      <c r="H877" t="str">
        <f t="shared" si="211"/>
        <v/>
      </c>
      <c r="I877" t="str">
        <f t="shared" si="212"/>
        <v/>
      </c>
      <c r="J877" t="str">
        <f t="shared" si="213"/>
        <v/>
      </c>
      <c r="K877" t="str">
        <f t="shared" si="214"/>
        <v/>
      </c>
      <c r="L877" t="s">
        <v>3537</v>
      </c>
      <c r="M877" t="s">
        <v>1111</v>
      </c>
      <c r="N877" t="s">
        <v>80</v>
      </c>
      <c r="O877" t="s">
        <v>51</v>
      </c>
      <c r="P877" t="s">
        <v>52</v>
      </c>
      <c r="Q877" t="s">
        <v>92</v>
      </c>
      <c r="R877" t="s">
        <v>20</v>
      </c>
      <c r="S877" t="s">
        <v>21</v>
      </c>
      <c r="T877" t="s">
        <v>3546</v>
      </c>
      <c r="U877" t="s">
        <v>2483</v>
      </c>
      <c r="V877" t="s">
        <v>63</v>
      </c>
      <c r="W877">
        <v>19.264872882845751</v>
      </c>
      <c r="X877">
        <v>5.353604914166012</v>
      </c>
      <c r="Y877">
        <v>43</v>
      </c>
      <c r="Z877" t="s">
        <v>3880</v>
      </c>
      <c r="AA877" t="s">
        <v>3554</v>
      </c>
      <c r="AB877" t="s">
        <v>3587</v>
      </c>
      <c r="AC877">
        <v>11</v>
      </c>
      <c r="AD877" t="s">
        <v>3571</v>
      </c>
      <c r="AE877" t="s">
        <v>3555</v>
      </c>
      <c r="AF877" t="s">
        <v>3584</v>
      </c>
      <c r="AG877">
        <v>2</v>
      </c>
      <c r="AH877" t="s">
        <v>3562</v>
      </c>
      <c r="AI877">
        <f t="shared" si="215"/>
        <v>49.098901098901102</v>
      </c>
      <c r="AJ877">
        <f t="shared" si="216"/>
        <v>49.098901098901102</v>
      </c>
      <c r="AK877">
        <f t="shared" si="217"/>
        <v>30.772727272727273</v>
      </c>
      <c r="AL877">
        <f t="shared" si="218"/>
        <v>30.772727272727273</v>
      </c>
      <c r="AM877" t="str">
        <f t="shared" si="219"/>
        <v/>
      </c>
      <c r="AN877" t="str">
        <f t="shared" si="220"/>
        <v/>
      </c>
      <c r="AO877" t="str">
        <f t="shared" si="221"/>
        <v/>
      </c>
      <c r="AP877" t="str">
        <f t="shared" si="222"/>
        <v/>
      </c>
    </row>
    <row r="878" spans="1:42" x14ac:dyDescent="0.3">
      <c r="A878" s="2">
        <v>45243</v>
      </c>
      <c r="B878" s="2">
        <v>45335</v>
      </c>
      <c r="C878">
        <v>92</v>
      </c>
      <c r="D878">
        <f t="shared" si="223"/>
        <v>72.72</v>
      </c>
      <c r="E878">
        <f t="shared" si="208"/>
        <v>72.72</v>
      </c>
      <c r="F878" t="str">
        <f t="shared" si="209"/>
        <v/>
      </c>
      <c r="G878" t="str">
        <f t="shared" si="210"/>
        <v/>
      </c>
      <c r="H878">
        <f t="shared" si="211"/>
        <v>81.166666666666671</v>
      </c>
      <c r="I878">
        <f t="shared" si="212"/>
        <v>81.166666666666671</v>
      </c>
      <c r="J878" t="str">
        <f t="shared" si="213"/>
        <v/>
      </c>
      <c r="K878" t="str">
        <f t="shared" si="214"/>
        <v/>
      </c>
      <c r="L878" t="s">
        <v>3540</v>
      </c>
      <c r="M878" t="s">
        <v>2221</v>
      </c>
      <c r="N878" t="s">
        <v>80</v>
      </c>
      <c r="O878" t="s">
        <v>58</v>
      </c>
      <c r="P878" t="s">
        <v>119</v>
      </c>
      <c r="Q878" t="s">
        <v>120</v>
      </c>
      <c r="R878" t="s">
        <v>42</v>
      </c>
      <c r="S878" t="s">
        <v>21</v>
      </c>
      <c r="T878" t="s">
        <v>21</v>
      </c>
      <c r="U878" t="s">
        <v>2222</v>
      </c>
      <c r="V878" t="s">
        <v>63</v>
      </c>
      <c r="W878">
        <v>10.667300243196919</v>
      </c>
      <c r="X878">
        <v>5.181323628788169</v>
      </c>
      <c r="Y878">
        <v>43</v>
      </c>
      <c r="Z878" t="s">
        <v>3880</v>
      </c>
      <c r="AA878" t="s">
        <v>3554</v>
      </c>
      <c r="AB878" t="s">
        <v>3587</v>
      </c>
      <c r="AC878">
        <v>11</v>
      </c>
      <c r="AD878" t="s">
        <v>3571</v>
      </c>
      <c r="AE878" t="s">
        <v>3555</v>
      </c>
      <c r="AF878" t="s">
        <v>3584</v>
      </c>
      <c r="AG878">
        <v>2</v>
      </c>
      <c r="AH878" t="s">
        <v>3562</v>
      </c>
      <c r="AI878">
        <f t="shared" si="215"/>
        <v>49.098901098901102</v>
      </c>
      <c r="AJ878">
        <f t="shared" si="216"/>
        <v>49.098901098901102</v>
      </c>
      <c r="AK878" t="str">
        <f t="shared" si="217"/>
        <v/>
      </c>
      <c r="AL878" t="str">
        <f t="shared" si="218"/>
        <v/>
      </c>
      <c r="AM878">
        <f t="shared" si="219"/>
        <v>48</v>
      </c>
      <c r="AN878">
        <f t="shared" si="220"/>
        <v>48</v>
      </c>
      <c r="AO878" t="str">
        <f t="shared" si="221"/>
        <v/>
      </c>
      <c r="AP878" t="str">
        <f t="shared" si="222"/>
        <v/>
      </c>
    </row>
    <row r="879" spans="1:42" x14ac:dyDescent="0.3">
      <c r="A879" s="2">
        <v>45248</v>
      </c>
      <c r="B879" s="2">
        <v>45336</v>
      </c>
      <c r="C879">
        <v>88</v>
      </c>
      <c r="D879">
        <f t="shared" si="223"/>
        <v>72.090909090909093</v>
      </c>
      <c r="E879">
        <f t="shared" si="208"/>
        <v>72.090909090909093</v>
      </c>
      <c r="F879">
        <f t="shared" si="209"/>
        <v>37.375</v>
      </c>
      <c r="G879">
        <f t="shared" si="210"/>
        <v>37.375</v>
      </c>
      <c r="H879" t="str">
        <f t="shared" si="211"/>
        <v/>
      </c>
      <c r="I879" t="str">
        <f t="shared" si="212"/>
        <v/>
      </c>
      <c r="J879" t="str">
        <f t="shared" si="213"/>
        <v/>
      </c>
      <c r="K879" t="str">
        <f t="shared" si="214"/>
        <v/>
      </c>
      <c r="L879" t="s">
        <v>3537</v>
      </c>
      <c r="M879" t="s">
        <v>1908</v>
      </c>
      <c r="N879" t="s">
        <v>28</v>
      </c>
      <c r="O879" t="s">
        <v>17</v>
      </c>
      <c r="P879" t="s">
        <v>18</v>
      </c>
      <c r="Q879" t="s">
        <v>19</v>
      </c>
      <c r="R879" t="s">
        <v>20</v>
      </c>
      <c r="S879" t="s">
        <v>21</v>
      </c>
      <c r="T879" t="s">
        <v>3546</v>
      </c>
      <c r="U879" t="s">
        <v>1909</v>
      </c>
      <c r="V879" t="s">
        <v>54</v>
      </c>
      <c r="W879">
        <v>28.45441767898749</v>
      </c>
      <c r="X879">
        <v>6.2391014453787923</v>
      </c>
      <c r="Y879">
        <v>44</v>
      </c>
      <c r="Z879" t="s">
        <v>3911</v>
      </c>
      <c r="AA879" t="s">
        <v>3554</v>
      </c>
      <c r="AB879" t="s">
        <v>3587</v>
      </c>
      <c r="AC879">
        <v>11</v>
      </c>
      <c r="AD879" t="s">
        <v>3571</v>
      </c>
      <c r="AE879" t="s">
        <v>3555</v>
      </c>
      <c r="AF879" t="s">
        <v>3584</v>
      </c>
      <c r="AG879">
        <v>2</v>
      </c>
      <c r="AH879" t="s">
        <v>3562</v>
      </c>
      <c r="AI879">
        <f t="shared" si="215"/>
        <v>46.945054945054942</v>
      </c>
      <c r="AJ879">
        <f t="shared" si="216"/>
        <v>46.945054945054942</v>
      </c>
      <c r="AK879">
        <f t="shared" si="217"/>
        <v>32.041666666666664</v>
      </c>
      <c r="AL879">
        <f t="shared" si="218"/>
        <v>32.041666666666664</v>
      </c>
      <c r="AM879" t="str">
        <f t="shared" si="219"/>
        <v/>
      </c>
      <c r="AN879" t="str">
        <f t="shared" si="220"/>
        <v/>
      </c>
      <c r="AO879" t="str">
        <f t="shared" si="221"/>
        <v/>
      </c>
      <c r="AP879" t="str">
        <f t="shared" si="222"/>
        <v/>
      </c>
    </row>
    <row r="880" spans="1:42" x14ac:dyDescent="0.3">
      <c r="A880" s="2">
        <v>45332</v>
      </c>
      <c r="B880" s="2">
        <v>45336</v>
      </c>
      <c r="C880">
        <v>4</v>
      </c>
      <c r="D880">
        <f t="shared" si="223"/>
        <v>72.090909090909093</v>
      </c>
      <c r="E880">
        <f t="shared" si="208"/>
        <v>72.090909090909093</v>
      </c>
      <c r="F880">
        <f t="shared" si="209"/>
        <v>37.375</v>
      </c>
      <c r="G880">
        <f t="shared" si="210"/>
        <v>37.375</v>
      </c>
      <c r="H880" t="str">
        <f t="shared" si="211"/>
        <v/>
      </c>
      <c r="I880" t="str">
        <f t="shared" si="212"/>
        <v/>
      </c>
      <c r="J880" t="str">
        <f t="shared" si="213"/>
        <v/>
      </c>
      <c r="K880" t="str">
        <f t="shared" si="214"/>
        <v/>
      </c>
      <c r="L880" t="s">
        <v>3538</v>
      </c>
      <c r="M880" t="s">
        <v>697</v>
      </c>
      <c r="N880" t="s">
        <v>103</v>
      </c>
      <c r="O880" t="s">
        <v>51</v>
      </c>
      <c r="P880" t="s">
        <v>52</v>
      </c>
      <c r="Q880" t="s">
        <v>34</v>
      </c>
      <c r="R880" t="s">
        <v>20</v>
      </c>
      <c r="S880" t="s">
        <v>21</v>
      </c>
      <c r="T880" t="s">
        <v>21</v>
      </c>
      <c r="U880" t="s">
        <v>2027</v>
      </c>
      <c r="V880" t="s">
        <v>76</v>
      </c>
      <c r="W880">
        <v>122.4750351735163</v>
      </c>
      <c r="X880">
        <v>7.9369775551887676</v>
      </c>
      <c r="Y880">
        <v>44</v>
      </c>
      <c r="Z880" t="s">
        <v>3911</v>
      </c>
      <c r="AA880" t="s">
        <v>3555</v>
      </c>
      <c r="AB880" t="s">
        <v>3584</v>
      </c>
      <c r="AC880">
        <v>2</v>
      </c>
      <c r="AD880" t="s">
        <v>3562</v>
      </c>
      <c r="AE880" t="s">
        <v>3555</v>
      </c>
      <c r="AF880" t="s">
        <v>3584</v>
      </c>
      <c r="AG880">
        <v>2</v>
      </c>
      <c r="AH880" t="s">
        <v>3562</v>
      </c>
      <c r="AI880">
        <f t="shared" si="215"/>
        <v>46.945054945054942</v>
      </c>
      <c r="AJ880">
        <f t="shared" si="216"/>
        <v>46.945054945054942</v>
      </c>
      <c r="AK880">
        <f t="shared" si="217"/>
        <v>32.041666666666664</v>
      </c>
      <c r="AL880">
        <f t="shared" si="218"/>
        <v>32.041666666666664</v>
      </c>
      <c r="AM880" t="str">
        <f t="shared" si="219"/>
        <v/>
      </c>
      <c r="AN880" t="str">
        <f t="shared" si="220"/>
        <v/>
      </c>
      <c r="AO880" t="str">
        <f t="shared" si="221"/>
        <v/>
      </c>
      <c r="AP880" t="str">
        <f t="shared" si="222"/>
        <v/>
      </c>
    </row>
    <row r="881" spans="1:42" x14ac:dyDescent="0.3">
      <c r="A881" s="2">
        <v>45334</v>
      </c>
      <c r="B881" s="2">
        <v>45337</v>
      </c>
      <c r="C881">
        <v>3</v>
      </c>
      <c r="D881">
        <f t="shared" si="223"/>
        <v>55.428571428571431</v>
      </c>
      <c r="E881">
        <f t="shared" si="208"/>
        <v>55.428571428571431</v>
      </c>
      <c r="F881">
        <f t="shared" si="209"/>
        <v>33.625</v>
      </c>
      <c r="G881">
        <f t="shared" si="210"/>
        <v>33.625</v>
      </c>
      <c r="H881" t="str">
        <f t="shared" si="211"/>
        <v/>
      </c>
      <c r="I881" t="str">
        <f t="shared" si="212"/>
        <v/>
      </c>
      <c r="J881" t="str">
        <f t="shared" si="213"/>
        <v/>
      </c>
      <c r="K881" t="str">
        <f t="shared" si="214"/>
        <v/>
      </c>
      <c r="L881" t="s">
        <v>3538</v>
      </c>
      <c r="M881" t="s">
        <v>2009</v>
      </c>
      <c r="N881" t="s">
        <v>118</v>
      </c>
      <c r="O881" t="s">
        <v>46</v>
      </c>
      <c r="P881" t="s">
        <v>119</v>
      </c>
      <c r="Q881" t="s">
        <v>120</v>
      </c>
      <c r="R881" t="s">
        <v>20</v>
      </c>
      <c r="S881" t="s">
        <v>21</v>
      </c>
      <c r="T881" t="s">
        <v>3546</v>
      </c>
      <c r="U881" t="s">
        <v>2199</v>
      </c>
      <c r="V881" t="s">
        <v>43</v>
      </c>
      <c r="W881">
        <v>75.582259535337926</v>
      </c>
      <c r="X881">
        <v>6.6155952404844918</v>
      </c>
      <c r="Y881">
        <v>45</v>
      </c>
      <c r="Z881" t="s">
        <v>3664</v>
      </c>
      <c r="AA881" t="s">
        <v>3555</v>
      </c>
      <c r="AB881" t="s">
        <v>3584</v>
      </c>
      <c r="AC881">
        <v>2</v>
      </c>
      <c r="AD881" t="s">
        <v>3562</v>
      </c>
      <c r="AE881" t="s">
        <v>3555</v>
      </c>
      <c r="AF881" t="s">
        <v>3584</v>
      </c>
      <c r="AG881">
        <v>2</v>
      </c>
      <c r="AH881" t="s">
        <v>3562</v>
      </c>
      <c r="AI881">
        <f t="shared" si="215"/>
        <v>47.109890109890109</v>
      </c>
      <c r="AJ881">
        <f t="shared" si="216"/>
        <v>47.109890109890109</v>
      </c>
      <c r="AK881">
        <f t="shared" si="217"/>
        <v>30.73076923076923</v>
      </c>
      <c r="AL881">
        <f t="shared" si="218"/>
        <v>30.73076923076923</v>
      </c>
      <c r="AM881" t="str">
        <f t="shared" si="219"/>
        <v/>
      </c>
      <c r="AN881" t="str">
        <f t="shared" si="220"/>
        <v/>
      </c>
      <c r="AO881" t="str">
        <f t="shared" si="221"/>
        <v/>
      </c>
      <c r="AP881" t="str">
        <f t="shared" si="222"/>
        <v/>
      </c>
    </row>
    <row r="882" spans="1:42" x14ac:dyDescent="0.3">
      <c r="A882" s="2">
        <v>45310</v>
      </c>
      <c r="B882" s="2">
        <v>45337</v>
      </c>
      <c r="C882">
        <v>27</v>
      </c>
      <c r="D882">
        <f t="shared" si="223"/>
        <v>55.428571428571431</v>
      </c>
      <c r="E882">
        <f t="shared" si="208"/>
        <v>55.428571428571431</v>
      </c>
      <c r="F882">
        <f t="shared" si="209"/>
        <v>33.625</v>
      </c>
      <c r="G882">
        <f t="shared" si="210"/>
        <v>33.625</v>
      </c>
      <c r="H882" t="str">
        <f t="shared" si="211"/>
        <v/>
      </c>
      <c r="I882" t="str">
        <f t="shared" si="212"/>
        <v/>
      </c>
      <c r="J882" t="str">
        <f t="shared" si="213"/>
        <v/>
      </c>
      <c r="K882" t="str">
        <f t="shared" si="214"/>
        <v/>
      </c>
      <c r="L882" t="s">
        <v>3538</v>
      </c>
      <c r="M882" t="s">
        <v>2326</v>
      </c>
      <c r="N882" t="s">
        <v>103</v>
      </c>
      <c r="O882" t="s">
        <v>33</v>
      </c>
      <c r="P882" t="s">
        <v>52</v>
      </c>
      <c r="Q882" t="s">
        <v>34</v>
      </c>
      <c r="R882" t="s">
        <v>20</v>
      </c>
      <c r="S882" t="s">
        <v>21</v>
      </c>
      <c r="T882" t="s">
        <v>21</v>
      </c>
      <c r="U882" t="s">
        <v>1647</v>
      </c>
      <c r="V882" t="s">
        <v>24</v>
      </c>
      <c r="W882">
        <v>100.0311248338877</v>
      </c>
      <c r="X882">
        <v>6.3260706738631818</v>
      </c>
      <c r="Y882">
        <v>45</v>
      </c>
      <c r="Z882" t="s">
        <v>3664</v>
      </c>
      <c r="AA882" t="s">
        <v>3555</v>
      </c>
      <c r="AB882" t="s">
        <v>3584</v>
      </c>
      <c r="AC882">
        <v>1</v>
      </c>
      <c r="AD882" t="s">
        <v>3561</v>
      </c>
      <c r="AE882" t="s">
        <v>3555</v>
      </c>
      <c r="AF882" t="s">
        <v>3584</v>
      </c>
      <c r="AG882">
        <v>2</v>
      </c>
      <c r="AH882" t="s">
        <v>3562</v>
      </c>
      <c r="AI882">
        <f t="shared" si="215"/>
        <v>47.109890109890109</v>
      </c>
      <c r="AJ882">
        <f t="shared" si="216"/>
        <v>47.109890109890109</v>
      </c>
      <c r="AK882">
        <f t="shared" si="217"/>
        <v>30.73076923076923</v>
      </c>
      <c r="AL882">
        <f t="shared" si="218"/>
        <v>30.73076923076923</v>
      </c>
      <c r="AM882" t="str">
        <f t="shared" si="219"/>
        <v/>
      </c>
      <c r="AN882" t="str">
        <f t="shared" si="220"/>
        <v/>
      </c>
      <c r="AO882" t="str">
        <f t="shared" si="221"/>
        <v/>
      </c>
      <c r="AP882" t="str">
        <f t="shared" si="222"/>
        <v/>
      </c>
    </row>
    <row r="883" spans="1:42" x14ac:dyDescent="0.3">
      <c r="A883" s="2">
        <v>45250</v>
      </c>
      <c r="B883" s="2">
        <v>45338</v>
      </c>
      <c r="C883">
        <v>88</v>
      </c>
      <c r="D883">
        <f t="shared" si="223"/>
        <v>58.045454545454547</v>
      </c>
      <c r="E883">
        <f t="shared" si="208"/>
        <v>58.045454545454547</v>
      </c>
      <c r="F883" t="str">
        <f t="shared" si="209"/>
        <v/>
      </c>
      <c r="G883" t="str">
        <f t="shared" si="210"/>
        <v/>
      </c>
      <c r="H883" t="str">
        <f t="shared" si="211"/>
        <v/>
      </c>
      <c r="I883" t="str">
        <f t="shared" si="212"/>
        <v/>
      </c>
      <c r="J883">
        <f t="shared" si="213"/>
        <v>47.833333333333336</v>
      </c>
      <c r="K883">
        <f t="shared" si="214"/>
        <v>47.833333333333336</v>
      </c>
      <c r="L883" t="s">
        <v>3537</v>
      </c>
      <c r="M883" t="s">
        <v>1920</v>
      </c>
      <c r="N883" t="s">
        <v>118</v>
      </c>
      <c r="O883" t="s">
        <v>51</v>
      </c>
      <c r="P883" t="s">
        <v>59</v>
      </c>
      <c r="Q883" t="s">
        <v>19</v>
      </c>
      <c r="R883" t="s">
        <v>35</v>
      </c>
      <c r="S883" t="s">
        <v>22</v>
      </c>
      <c r="T883" t="s">
        <v>22</v>
      </c>
      <c r="V883" t="s">
        <v>54</v>
      </c>
      <c r="W883">
        <v>58.12419043593799</v>
      </c>
      <c r="X883">
        <v>6.9161701066136523</v>
      </c>
      <c r="Y883">
        <v>46</v>
      </c>
      <c r="Z883" t="s">
        <v>3652</v>
      </c>
      <c r="AA883" t="s">
        <v>3554</v>
      </c>
      <c r="AB883" t="s">
        <v>3587</v>
      </c>
      <c r="AC883">
        <v>11</v>
      </c>
      <c r="AD883" t="s">
        <v>3571</v>
      </c>
      <c r="AE883" t="s">
        <v>3555</v>
      </c>
      <c r="AF883" t="s">
        <v>3584</v>
      </c>
      <c r="AG883">
        <v>2</v>
      </c>
      <c r="AH883" t="s">
        <v>3562</v>
      </c>
      <c r="AI883">
        <f t="shared" si="215"/>
        <v>45.448275862068968</v>
      </c>
      <c r="AJ883">
        <f t="shared" si="216"/>
        <v>45.448275862068968</v>
      </c>
      <c r="AK883" t="str">
        <f t="shared" si="217"/>
        <v/>
      </c>
      <c r="AL883" t="str">
        <f t="shared" si="218"/>
        <v/>
      </c>
      <c r="AM883" t="str">
        <f t="shared" si="219"/>
        <v/>
      </c>
      <c r="AN883" t="str">
        <f t="shared" si="220"/>
        <v/>
      </c>
      <c r="AO883">
        <f t="shared" si="221"/>
        <v>60.444444444444443</v>
      </c>
      <c r="AP883">
        <f t="shared" si="222"/>
        <v>60.444444444444443</v>
      </c>
    </row>
    <row r="884" spans="1:42" x14ac:dyDescent="0.3">
      <c r="A884" s="2">
        <v>45310</v>
      </c>
      <c r="B884" s="2">
        <v>45338</v>
      </c>
      <c r="C884">
        <v>28</v>
      </c>
      <c r="D884">
        <f t="shared" si="223"/>
        <v>58.045454545454547</v>
      </c>
      <c r="E884">
        <f t="shared" si="208"/>
        <v>58.045454545454547</v>
      </c>
      <c r="F884">
        <f t="shared" si="209"/>
        <v>33</v>
      </c>
      <c r="G884">
        <f t="shared" si="210"/>
        <v>33</v>
      </c>
      <c r="H884" t="str">
        <f t="shared" si="211"/>
        <v/>
      </c>
      <c r="I884" t="str">
        <f t="shared" si="212"/>
        <v/>
      </c>
      <c r="J884" t="str">
        <f t="shared" si="213"/>
        <v/>
      </c>
      <c r="K884" t="str">
        <f t="shared" si="214"/>
        <v/>
      </c>
      <c r="L884" t="s">
        <v>3538</v>
      </c>
      <c r="M884" t="s">
        <v>1895</v>
      </c>
      <c r="N884" t="s">
        <v>39</v>
      </c>
      <c r="O884" t="s">
        <v>17</v>
      </c>
      <c r="P884" t="s">
        <v>18</v>
      </c>
      <c r="Q884" t="s">
        <v>19</v>
      </c>
      <c r="R884" t="s">
        <v>20</v>
      </c>
      <c r="S884" t="s">
        <v>21</v>
      </c>
      <c r="T884" t="s">
        <v>21</v>
      </c>
      <c r="U884" t="s">
        <v>3193</v>
      </c>
      <c r="V884" t="s">
        <v>24</v>
      </c>
      <c r="W884">
        <v>125.87929504204919</v>
      </c>
      <c r="X884">
        <v>6.6296502274930242</v>
      </c>
      <c r="Y884">
        <v>46</v>
      </c>
      <c r="Z884" t="s">
        <v>3652</v>
      </c>
      <c r="AA884" t="s">
        <v>3555</v>
      </c>
      <c r="AB884" t="s">
        <v>3584</v>
      </c>
      <c r="AC884">
        <v>1</v>
      </c>
      <c r="AD884" t="s">
        <v>3561</v>
      </c>
      <c r="AE884" t="s">
        <v>3555</v>
      </c>
      <c r="AF884" t="s">
        <v>3584</v>
      </c>
      <c r="AG884">
        <v>2</v>
      </c>
      <c r="AH884" t="s">
        <v>3562</v>
      </c>
      <c r="AI884">
        <f t="shared" si="215"/>
        <v>45.448275862068968</v>
      </c>
      <c r="AJ884">
        <f t="shared" si="216"/>
        <v>45.448275862068968</v>
      </c>
      <c r="AK884">
        <f t="shared" si="217"/>
        <v>31.875</v>
      </c>
      <c r="AL884">
        <f t="shared" si="218"/>
        <v>31.875</v>
      </c>
      <c r="AM884" t="str">
        <f t="shared" si="219"/>
        <v/>
      </c>
      <c r="AN884" t="str">
        <f t="shared" si="220"/>
        <v/>
      </c>
      <c r="AO884" t="str">
        <f t="shared" si="221"/>
        <v/>
      </c>
      <c r="AP884" t="str">
        <f t="shared" si="222"/>
        <v/>
      </c>
    </row>
    <row r="885" spans="1:42" x14ac:dyDescent="0.3">
      <c r="A885" s="2">
        <v>45337</v>
      </c>
      <c r="B885" s="2">
        <v>45339</v>
      </c>
      <c r="C885">
        <v>2</v>
      </c>
      <c r="D885">
        <f t="shared" si="223"/>
        <v>40.950000000000003</v>
      </c>
      <c r="E885">
        <f t="shared" si="208"/>
        <v>40.950000000000003</v>
      </c>
      <c r="F885" t="str">
        <f t="shared" si="209"/>
        <v/>
      </c>
      <c r="G885" t="str">
        <f t="shared" si="210"/>
        <v/>
      </c>
      <c r="H885">
        <f t="shared" si="211"/>
        <v>45.833333333333336</v>
      </c>
      <c r="I885">
        <f t="shared" si="212"/>
        <v>45.833333333333336</v>
      </c>
      <c r="J885" t="str">
        <f t="shared" si="213"/>
        <v/>
      </c>
      <c r="K885" t="str">
        <f t="shared" si="214"/>
        <v/>
      </c>
      <c r="L885" t="s">
        <v>3538</v>
      </c>
      <c r="M885" t="s">
        <v>918</v>
      </c>
      <c r="N885" t="s">
        <v>103</v>
      </c>
      <c r="O885" t="s">
        <v>17</v>
      </c>
      <c r="P885" t="s">
        <v>18</v>
      </c>
      <c r="Q885" t="s">
        <v>19</v>
      </c>
      <c r="R885" t="s">
        <v>42</v>
      </c>
      <c r="S885" t="s">
        <v>22</v>
      </c>
      <c r="T885" t="s">
        <v>22</v>
      </c>
      <c r="V885" t="s">
        <v>54</v>
      </c>
      <c r="W885">
        <v>85.169077256914861</v>
      </c>
      <c r="X885">
        <v>7.754678706761962</v>
      </c>
      <c r="Y885">
        <v>47</v>
      </c>
      <c r="Z885" t="s">
        <v>3737</v>
      </c>
      <c r="AA885" t="s">
        <v>3555</v>
      </c>
      <c r="AB885" t="s">
        <v>3584</v>
      </c>
      <c r="AC885">
        <v>2</v>
      </c>
      <c r="AD885" t="s">
        <v>3562</v>
      </c>
      <c r="AE885" t="s">
        <v>3555</v>
      </c>
      <c r="AF885" t="s">
        <v>3584</v>
      </c>
      <c r="AG885">
        <v>2</v>
      </c>
      <c r="AH885" t="s">
        <v>3562</v>
      </c>
      <c r="AI885">
        <f t="shared" si="215"/>
        <v>44.44318181818182</v>
      </c>
      <c r="AJ885">
        <f t="shared" si="216"/>
        <v>44.44318181818182</v>
      </c>
      <c r="AK885" t="str">
        <f t="shared" si="217"/>
        <v/>
      </c>
      <c r="AL885" t="str">
        <f t="shared" si="218"/>
        <v/>
      </c>
      <c r="AM885">
        <f t="shared" si="219"/>
        <v>42.486486486486484</v>
      </c>
      <c r="AN885">
        <f t="shared" si="220"/>
        <v>42.486486486486484</v>
      </c>
      <c r="AO885" t="str">
        <f t="shared" si="221"/>
        <v/>
      </c>
      <c r="AP885" t="str">
        <f t="shared" si="222"/>
        <v/>
      </c>
    </row>
    <row r="886" spans="1:42" x14ac:dyDescent="0.3">
      <c r="A886" s="2">
        <v>45327</v>
      </c>
      <c r="B886" s="2">
        <v>45339</v>
      </c>
      <c r="C886">
        <v>12</v>
      </c>
      <c r="D886">
        <f t="shared" si="223"/>
        <v>40.950000000000003</v>
      </c>
      <c r="E886">
        <f t="shared" si="208"/>
        <v>40.950000000000003</v>
      </c>
      <c r="F886" t="str">
        <f t="shared" si="209"/>
        <v/>
      </c>
      <c r="G886" t="str">
        <f t="shared" si="210"/>
        <v/>
      </c>
      <c r="H886">
        <f t="shared" si="211"/>
        <v>45.833333333333336</v>
      </c>
      <c r="I886">
        <f t="shared" si="212"/>
        <v>45.833333333333336</v>
      </c>
      <c r="J886" t="str">
        <f t="shared" si="213"/>
        <v/>
      </c>
      <c r="K886" t="str">
        <f t="shared" si="214"/>
        <v/>
      </c>
      <c r="L886" t="s">
        <v>3538</v>
      </c>
      <c r="M886" t="s">
        <v>87</v>
      </c>
      <c r="N886" t="s">
        <v>118</v>
      </c>
      <c r="O886" t="s">
        <v>51</v>
      </c>
      <c r="P886" t="s">
        <v>59</v>
      </c>
      <c r="Q886" t="s">
        <v>92</v>
      </c>
      <c r="R886" t="s">
        <v>42</v>
      </c>
      <c r="S886" t="s">
        <v>22</v>
      </c>
      <c r="T886" t="s">
        <v>22</v>
      </c>
      <c r="V886" t="s">
        <v>144</v>
      </c>
      <c r="W886">
        <v>73.136891414103019</v>
      </c>
      <c r="X886">
        <v>7.4753508097704948</v>
      </c>
      <c r="Y886">
        <v>47</v>
      </c>
      <c r="Z886" t="s">
        <v>3737</v>
      </c>
      <c r="AA886" t="s">
        <v>3555</v>
      </c>
      <c r="AB886" t="s">
        <v>3584</v>
      </c>
      <c r="AC886">
        <v>2</v>
      </c>
      <c r="AD886" t="s">
        <v>3562</v>
      </c>
      <c r="AE886" t="s">
        <v>3555</v>
      </c>
      <c r="AF886" t="s">
        <v>3584</v>
      </c>
      <c r="AG886">
        <v>2</v>
      </c>
      <c r="AH886" t="s">
        <v>3562</v>
      </c>
      <c r="AI886">
        <f t="shared" si="215"/>
        <v>44.44318181818182</v>
      </c>
      <c r="AJ886">
        <f t="shared" si="216"/>
        <v>44.44318181818182</v>
      </c>
      <c r="AK886" t="str">
        <f t="shared" si="217"/>
        <v/>
      </c>
      <c r="AL886" t="str">
        <f t="shared" si="218"/>
        <v/>
      </c>
      <c r="AM886">
        <f t="shared" si="219"/>
        <v>42.486486486486484</v>
      </c>
      <c r="AN886">
        <f t="shared" si="220"/>
        <v>42.486486486486484</v>
      </c>
      <c r="AO886" t="str">
        <f t="shared" si="221"/>
        <v/>
      </c>
      <c r="AP886" t="str">
        <f t="shared" si="222"/>
        <v/>
      </c>
    </row>
    <row r="887" spans="1:42" x14ac:dyDescent="0.3">
      <c r="A887" s="2">
        <v>45248</v>
      </c>
      <c r="B887" s="2">
        <v>45339</v>
      </c>
      <c r="C887">
        <v>91</v>
      </c>
      <c r="D887">
        <f t="shared" si="223"/>
        <v>40.950000000000003</v>
      </c>
      <c r="E887">
        <f t="shared" si="208"/>
        <v>40.950000000000003</v>
      </c>
      <c r="F887" t="str">
        <f t="shared" si="209"/>
        <v/>
      </c>
      <c r="G887" t="str">
        <f t="shared" si="210"/>
        <v/>
      </c>
      <c r="H887">
        <f t="shared" si="211"/>
        <v>45.833333333333336</v>
      </c>
      <c r="I887">
        <f t="shared" si="212"/>
        <v>45.833333333333336</v>
      </c>
      <c r="J887" t="str">
        <f t="shared" si="213"/>
        <v/>
      </c>
      <c r="K887" t="str">
        <f t="shared" si="214"/>
        <v/>
      </c>
      <c r="L887" t="s">
        <v>3540</v>
      </c>
      <c r="M887" t="s">
        <v>1818</v>
      </c>
      <c r="N887" t="s">
        <v>157</v>
      </c>
      <c r="O887" t="s">
        <v>58</v>
      </c>
      <c r="P887" t="s">
        <v>119</v>
      </c>
      <c r="Q887" t="s">
        <v>120</v>
      </c>
      <c r="R887" t="s">
        <v>42</v>
      </c>
      <c r="S887" t="s">
        <v>21</v>
      </c>
      <c r="T887" t="s">
        <v>21</v>
      </c>
      <c r="U887" t="s">
        <v>3010</v>
      </c>
      <c r="V887" t="s">
        <v>63</v>
      </c>
      <c r="W887">
        <v>20.242763006425939</v>
      </c>
      <c r="X887">
        <v>4.0887025337570559</v>
      </c>
      <c r="Y887">
        <v>47</v>
      </c>
      <c r="Z887" t="s">
        <v>3737</v>
      </c>
      <c r="AA887" t="s">
        <v>3554</v>
      </c>
      <c r="AB887" t="s">
        <v>3587</v>
      </c>
      <c r="AC887">
        <v>11</v>
      </c>
      <c r="AD887" t="s">
        <v>3571</v>
      </c>
      <c r="AE887" t="s">
        <v>3555</v>
      </c>
      <c r="AF887" t="s">
        <v>3584</v>
      </c>
      <c r="AG887">
        <v>2</v>
      </c>
      <c r="AH887" t="s">
        <v>3562</v>
      </c>
      <c r="AI887">
        <f t="shared" si="215"/>
        <v>44.44318181818182</v>
      </c>
      <c r="AJ887">
        <f t="shared" si="216"/>
        <v>44.44318181818182</v>
      </c>
      <c r="AK887" t="str">
        <f t="shared" si="217"/>
        <v/>
      </c>
      <c r="AL887" t="str">
        <f t="shared" si="218"/>
        <v/>
      </c>
      <c r="AM887">
        <f t="shared" si="219"/>
        <v>42.486486486486484</v>
      </c>
      <c r="AN887">
        <f t="shared" si="220"/>
        <v>42.486486486486484</v>
      </c>
      <c r="AO887" t="str">
        <f t="shared" si="221"/>
        <v/>
      </c>
      <c r="AP887" t="str">
        <f t="shared" si="222"/>
        <v/>
      </c>
    </row>
    <row r="888" spans="1:42" x14ac:dyDescent="0.3">
      <c r="A888" s="2">
        <v>45322</v>
      </c>
      <c r="B888" s="2">
        <v>45339</v>
      </c>
      <c r="C888">
        <v>17</v>
      </c>
      <c r="D888">
        <f t="shared" si="223"/>
        <v>40.950000000000003</v>
      </c>
      <c r="E888">
        <f t="shared" si="208"/>
        <v>40.950000000000003</v>
      </c>
      <c r="F888">
        <f t="shared" si="209"/>
        <v>34.666666666666664</v>
      </c>
      <c r="G888">
        <f t="shared" si="210"/>
        <v>34.666666666666664</v>
      </c>
      <c r="H888" t="str">
        <f t="shared" si="211"/>
        <v/>
      </c>
      <c r="I888" t="str">
        <f t="shared" si="212"/>
        <v/>
      </c>
      <c r="J888" t="str">
        <f t="shared" si="213"/>
        <v/>
      </c>
      <c r="K888" t="str">
        <f t="shared" si="214"/>
        <v/>
      </c>
      <c r="L888" t="s">
        <v>3538</v>
      </c>
      <c r="M888" t="s">
        <v>1303</v>
      </c>
      <c r="N888" t="s">
        <v>118</v>
      </c>
      <c r="O888" t="s">
        <v>33</v>
      </c>
      <c r="P888" t="s">
        <v>18</v>
      </c>
      <c r="Q888" t="s">
        <v>34</v>
      </c>
      <c r="R888" t="s">
        <v>20</v>
      </c>
      <c r="S888" t="s">
        <v>21</v>
      </c>
      <c r="T888" t="s">
        <v>21</v>
      </c>
      <c r="U888" t="s">
        <v>3206</v>
      </c>
      <c r="V888" t="s">
        <v>30</v>
      </c>
      <c r="W888">
        <v>75.388884160081631</v>
      </c>
      <c r="X888">
        <v>6.1221708193367386</v>
      </c>
      <c r="Y888">
        <v>47</v>
      </c>
      <c r="Z888" t="s">
        <v>3737</v>
      </c>
      <c r="AA888" t="s">
        <v>3555</v>
      </c>
      <c r="AB888" t="s">
        <v>3584</v>
      </c>
      <c r="AC888">
        <v>1</v>
      </c>
      <c r="AD888" t="s">
        <v>3561</v>
      </c>
      <c r="AE888" t="s">
        <v>3555</v>
      </c>
      <c r="AF888" t="s">
        <v>3584</v>
      </c>
      <c r="AG888">
        <v>2</v>
      </c>
      <c r="AH888" t="s">
        <v>3562</v>
      </c>
      <c r="AI888">
        <f t="shared" si="215"/>
        <v>44.44318181818182</v>
      </c>
      <c r="AJ888">
        <f t="shared" si="216"/>
        <v>44.44318181818182</v>
      </c>
      <c r="AK888">
        <f t="shared" si="217"/>
        <v>31.28</v>
      </c>
      <c r="AL888">
        <f t="shared" si="218"/>
        <v>31.28</v>
      </c>
      <c r="AM888" t="str">
        <f t="shared" si="219"/>
        <v/>
      </c>
      <c r="AN888" t="str">
        <f t="shared" si="220"/>
        <v/>
      </c>
      <c r="AO888" t="str">
        <f t="shared" si="221"/>
        <v/>
      </c>
      <c r="AP888" t="str">
        <f t="shared" si="222"/>
        <v/>
      </c>
    </row>
    <row r="889" spans="1:42" x14ac:dyDescent="0.3">
      <c r="A889" s="2">
        <v>45336</v>
      </c>
      <c r="B889" s="2">
        <v>45340</v>
      </c>
      <c r="C889">
        <v>4</v>
      </c>
      <c r="D889">
        <f t="shared" si="223"/>
        <v>42.684210526315788</v>
      </c>
      <c r="E889">
        <f t="shared" si="208"/>
        <v>42.684210526315788</v>
      </c>
      <c r="F889" t="str">
        <f t="shared" si="209"/>
        <v/>
      </c>
      <c r="G889" t="str">
        <f t="shared" si="210"/>
        <v/>
      </c>
      <c r="H889">
        <f t="shared" si="211"/>
        <v>39.857142857142854</v>
      </c>
      <c r="I889">
        <f t="shared" si="212"/>
        <v>39.857142857142854</v>
      </c>
      <c r="J889" t="str">
        <f t="shared" si="213"/>
        <v/>
      </c>
      <c r="K889" t="str">
        <f t="shared" si="214"/>
        <v/>
      </c>
      <c r="L889" t="s">
        <v>3538</v>
      </c>
      <c r="M889" t="s">
        <v>1861</v>
      </c>
      <c r="N889" t="s">
        <v>57</v>
      </c>
      <c r="O889" t="s">
        <v>17</v>
      </c>
      <c r="P889" t="s">
        <v>18</v>
      </c>
      <c r="Q889" t="s">
        <v>19</v>
      </c>
      <c r="R889" t="s">
        <v>42</v>
      </c>
      <c r="S889" t="s">
        <v>22</v>
      </c>
      <c r="T889" t="s">
        <v>22</v>
      </c>
      <c r="V889" t="s">
        <v>30</v>
      </c>
      <c r="W889">
        <v>108.0842573055466</v>
      </c>
      <c r="X889">
        <v>5.1062138275884559</v>
      </c>
      <c r="Y889">
        <v>48</v>
      </c>
      <c r="Z889" t="s">
        <v>3739</v>
      </c>
      <c r="AA889" t="s">
        <v>3555</v>
      </c>
      <c r="AB889" t="s">
        <v>3584</v>
      </c>
      <c r="AC889">
        <v>2</v>
      </c>
      <c r="AD889" t="s">
        <v>3562</v>
      </c>
      <c r="AE889" t="s">
        <v>3555</v>
      </c>
      <c r="AF889" t="s">
        <v>3584</v>
      </c>
      <c r="AG889">
        <v>2</v>
      </c>
      <c r="AH889" t="s">
        <v>3562</v>
      </c>
      <c r="AI889">
        <f t="shared" si="215"/>
        <v>44.290697674418603</v>
      </c>
      <c r="AJ889">
        <f t="shared" si="216"/>
        <v>44.290697674418603</v>
      </c>
      <c r="AK889" t="str">
        <f t="shared" si="217"/>
        <v/>
      </c>
      <c r="AL889" t="str">
        <f t="shared" si="218"/>
        <v/>
      </c>
      <c r="AM889">
        <f t="shared" si="219"/>
        <v>42</v>
      </c>
      <c r="AN889">
        <f t="shared" si="220"/>
        <v>42</v>
      </c>
      <c r="AO889" t="str">
        <f t="shared" si="221"/>
        <v/>
      </c>
      <c r="AP889" t="str">
        <f t="shared" si="222"/>
        <v/>
      </c>
    </row>
    <row r="890" spans="1:42" x14ac:dyDescent="0.3">
      <c r="A890" s="2">
        <v>45265</v>
      </c>
      <c r="B890" s="2">
        <v>45341</v>
      </c>
      <c r="C890">
        <v>76</v>
      </c>
      <c r="D890">
        <f t="shared" si="223"/>
        <v>41.5</v>
      </c>
      <c r="E890">
        <f t="shared" si="208"/>
        <v>41.5</v>
      </c>
      <c r="F890" t="str">
        <f t="shared" si="209"/>
        <v/>
      </c>
      <c r="G890" t="str">
        <f t="shared" si="210"/>
        <v/>
      </c>
      <c r="H890" t="str">
        <f t="shared" si="211"/>
        <v/>
      </c>
      <c r="I890" t="str">
        <f t="shared" si="212"/>
        <v/>
      </c>
      <c r="J890">
        <f t="shared" si="213"/>
        <v>51.5</v>
      </c>
      <c r="K890">
        <f t="shared" si="214"/>
        <v>51.5</v>
      </c>
      <c r="L890" t="s">
        <v>3537</v>
      </c>
      <c r="M890" t="s">
        <v>1380</v>
      </c>
      <c r="N890" t="s">
        <v>28</v>
      </c>
      <c r="O890" t="s">
        <v>51</v>
      </c>
      <c r="P890" t="s">
        <v>59</v>
      </c>
      <c r="Q890" t="s">
        <v>19</v>
      </c>
      <c r="R890" t="s">
        <v>35</v>
      </c>
      <c r="S890" t="s">
        <v>22</v>
      </c>
      <c r="T890" t="s">
        <v>22</v>
      </c>
      <c r="V890" t="s">
        <v>76</v>
      </c>
      <c r="W890">
        <v>28.87111849756732</v>
      </c>
      <c r="X890">
        <v>5.7713516576204178</v>
      </c>
      <c r="Y890">
        <v>49</v>
      </c>
      <c r="Z890" t="s">
        <v>3866</v>
      </c>
      <c r="AA890" t="s">
        <v>3554</v>
      </c>
      <c r="AB890" t="s">
        <v>3587</v>
      </c>
      <c r="AC890">
        <v>12</v>
      </c>
      <c r="AD890" t="s">
        <v>3572</v>
      </c>
      <c r="AE890" t="s">
        <v>3555</v>
      </c>
      <c r="AF890" t="s">
        <v>3584</v>
      </c>
      <c r="AG890">
        <v>2</v>
      </c>
      <c r="AH890" t="s">
        <v>3562</v>
      </c>
      <c r="AI890">
        <f t="shared" si="215"/>
        <v>46.53012048192771</v>
      </c>
      <c r="AJ890">
        <f t="shared" si="216"/>
        <v>46.53012048192771</v>
      </c>
      <c r="AK890" t="str">
        <f t="shared" si="217"/>
        <v/>
      </c>
      <c r="AL890" t="str">
        <f t="shared" si="218"/>
        <v/>
      </c>
      <c r="AM890" t="str">
        <f t="shared" si="219"/>
        <v/>
      </c>
      <c r="AN890" t="str">
        <f t="shared" si="220"/>
        <v/>
      </c>
      <c r="AO890">
        <f t="shared" si="221"/>
        <v>64.56</v>
      </c>
      <c r="AP890">
        <f t="shared" si="222"/>
        <v>64.56</v>
      </c>
    </row>
    <row r="891" spans="1:42" x14ac:dyDescent="0.3">
      <c r="A891" s="2">
        <v>45338</v>
      </c>
      <c r="B891" s="2">
        <v>45342</v>
      </c>
      <c r="C891">
        <v>4</v>
      </c>
      <c r="D891">
        <f t="shared" si="223"/>
        <v>30.166666666666668</v>
      </c>
      <c r="E891">
        <f t="shared" si="208"/>
        <v>30.166666666666668</v>
      </c>
      <c r="F891" t="str">
        <f t="shared" si="209"/>
        <v/>
      </c>
      <c r="G891" t="str">
        <f t="shared" si="210"/>
        <v/>
      </c>
      <c r="H891" t="str">
        <f t="shared" si="211"/>
        <v/>
      </c>
      <c r="I891" t="str">
        <f t="shared" si="212"/>
        <v/>
      </c>
      <c r="J891">
        <f t="shared" si="213"/>
        <v>57.75</v>
      </c>
      <c r="K891">
        <f t="shared" si="214"/>
        <v>57.75</v>
      </c>
      <c r="L891" t="s">
        <v>3538</v>
      </c>
      <c r="M891" t="s">
        <v>1306</v>
      </c>
      <c r="N891" t="s">
        <v>118</v>
      </c>
      <c r="O891" t="s">
        <v>17</v>
      </c>
      <c r="P891" t="s">
        <v>40</v>
      </c>
      <c r="Q891" t="s">
        <v>41</v>
      </c>
      <c r="R891" t="s">
        <v>35</v>
      </c>
      <c r="S891" t="s">
        <v>22</v>
      </c>
      <c r="T891" t="s">
        <v>22</v>
      </c>
      <c r="V891" t="s">
        <v>43</v>
      </c>
      <c r="W891">
        <v>90.069073506882248</v>
      </c>
      <c r="X891">
        <v>6.0980345111984144</v>
      </c>
      <c r="Y891">
        <v>50</v>
      </c>
      <c r="Z891" t="s">
        <v>3673</v>
      </c>
      <c r="AA891" t="s">
        <v>3555</v>
      </c>
      <c r="AB891" t="s">
        <v>3584</v>
      </c>
      <c r="AC891">
        <v>2</v>
      </c>
      <c r="AD891" t="s">
        <v>3562</v>
      </c>
      <c r="AE891" t="s">
        <v>3555</v>
      </c>
      <c r="AF891" t="s">
        <v>3584</v>
      </c>
      <c r="AG891">
        <v>2</v>
      </c>
      <c r="AH891" t="s">
        <v>3562</v>
      </c>
      <c r="AI891">
        <f t="shared" si="215"/>
        <v>44.954545454545453</v>
      </c>
      <c r="AJ891">
        <f t="shared" si="216"/>
        <v>44.954545454545453</v>
      </c>
      <c r="AK891" t="str">
        <f t="shared" si="217"/>
        <v/>
      </c>
      <c r="AL891" t="str">
        <f t="shared" si="218"/>
        <v/>
      </c>
      <c r="AM891" t="str">
        <f t="shared" si="219"/>
        <v/>
      </c>
      <c r="AN891" t="str">
        <f t="shared" si="220"/>
        <v/>
      </c>
      <c r="AO891">
        <f t="shared" si="221"/>
        <v>62.25925925925926</v>
      </c>
      <c r="AP891">
        <f t="shared" si="222"/>
        <v>62.25925925925926</v>
      </c>
    </row>
    <row r="892" spans="1:42" x14ac:dyDescent="0.3">
      <c r="A892" s="2">
        <v>45318</v>
      </c>
      <c r="B892" s="2">
        <v>45342</v>
      </c>
      <c r="C892">
        <v>24</v>
      </c>
      <c r="D892">
        <f t="shared" si="223"/>
        <v>30.166666666666668</v>
      </c>
      <c r="E892">
        <f t="shared" si="208"/>
        <v>30.166666666666668</v>
      </c>
      <c r="F892" t="str">
        <f t="shared" si="209"/>
        <v/>
      </c>
      <c r="G892" t="str">
        <f t="shared" si="210"/>
        <v/>
      </c>
      <c r="H892">
        <f t="shared" si="211"/>
        <v>23</v>
      </c>
      <c r="I892">
        <f t="shared" si="212"/>
        <v>23</v>
      </c>
      <c r="J892" t="str">
        <f t="shared" si="213"/>
        <v/>
      </c>
      <c r="K892" t="str">
        <f t="shared" si="214"/>
        <v/>
      </c>
      <c r="L892" t="s">
        <v>3538</v>
      </c>
      <c r="M892" t="s">
        <v>884</v>
      </c>
      <c r="N892" t="s">
        <v>80</v>
      </c>
      <c r="O892" t="s">
        <v>33</v>
      </c>
      <c r="P892" t="s">
        <v>18</v>
      </c>
      <c r="Q892" t="s">
        <v>34</v>
      </c>
      <c r="R892" t="s">
        <v>42</v>
      </c>
      <c r="S892" t="s">
        <v>22</v>
      </c>
      <c r="T892" t="s">
        <v>22</v>
      </c>
      <c r="V892" t="s">
        <v>24</v>
      </c>
      <c r="W892">
        <v>22.504222374722289</v>
      </c>
      <c r="X892">
        <v>4.4534998740272407</v>
      </c>
      <c r="Y892">
        <v>50</v>
      </c>
      <c r="Z892" t="s">
        <v>3673</v>
      </c>
      <c r="AA892" t="s">
        <v>3555</v>
      </c>
      <c r="AB892" t="s">
        <v>3584</v>
      </c>
      <c r="AC892">
        <v>1</v>
      </c>
      <c r="AD892" t="s">
        <v>3561</v>
      </c>
      <c r="AE892" t="s">
        <v>3555</v>
      </c>
      <c r="AF892" t="s">
        <v>3584</v>
      </c>
      <c r="AG892">
        <v>2</v>
      </c>
      <c r="AH892" t="s">
        <v>3562</v>
      </c>
      <c r="AI892">
        <f t="shared" si="215"/>
        <v>44.954545454545453</v>
      </c>
      <c r="AJ892">
        <f t="shared" si="216"/>
        <v>44.954545454545453</v>
      </c>
      <c r="AK892" t="str">
        <f t="shared" si="217"/>
        <v/>
      </c>
      <c r="AL892" t="str">
        <f t="shared" si="218"/>
        <v/>
      </c>
      <c r="AM892">
        <f t="shared" si="219"/>
        <v>42.714285714285715</v>
      </c>
      <c r="AN892">
        <f t="shared" si="220"/>
        <v>42.714285714285715</v>
      </c>
      <c r="AO892" t="str">
        <f t="shared" si="221"/>
        <v/>
      </c>
      <c r="AP892" t="str">
        <f t="shared" si="222"/>
        <v/>
      </c>
    </row>
    <row r="893" spans="1:42" x14ac:dyDescent="0.3">
      <c r="A893" s="2">
        <v>45279</v>
      </c>
      <c r="B893" s="2">
        <v>45342</v>
      </c>
      <c r="C893">
        <v>63</v>
      </c>
      <c r="D893">
        <f t="shared" si="223"/>
        <v>30.166666666666668</v>
      </c>
      <c r="E893">
        <f t="shared" si="208"/>
        <v>30.166666666666668</v>
      </c>
      <c r="F893" t="str">
        <f t="shared" si="209"/>
        <v/>
      </c>
      <c r="G893" t="str">
        <f t="shared" si="210"/>
        <v/>
      </c>
      <c r="H893" t="str">
        <f t="shared" si="211"/>
        <v/>
      </c>
      <c r="I893" t="str">
        <f t="shared" si="212"/>
        <v/>
      </c>
      <c r="J893">
        <f t="shared" si="213"/>
        <v>57.75</v>
      </c>
      <c r="K893">
        <f t="shared" si="214"/>
        <v>57.75</v>
      </c>
      <c r="L893" t="s">
        <v>3537</v>
      </c>
      <c r="M893" t="s">
        <v>423</v>
      </c>
      <c r="N893" t="s">
        <v>80</v>
      </c>
      <c r="O893" t="s">
        <v>46</v>
      </c>
      <c r="P893" t="s">
        <v>18</v>
      </c>
      <c r="Q893" t="s">
        <v>19</v>
      </c>
      <c r="R893" t="s">
        <v>35</v>
      </c>
      <c r="S893" t="s">
        <v>21</v>
      </c>
      <c r="T893" t="s">
        <v>21</v>
      </c>
      <c r="U893" t="s">
        <v>424</v>
      </c>
      <c r="V893" t="s">
        <v>43</v>
      </c>
      <c r="W893">
        <v>19.36041204259617</v>
      </c>
      <c r="X893">
        <v>4.7989258996825352</v>
      </c>
      <c r="Y893">
        <v>50</v>
      </c>
      <c r="Z893" t="s">
        <v>3673</v>
      </c>
      <c r="AA893" t="s">
        <v>3554</v>
      </c>
      <c r="AB893" t="s">
        <v>3587</v>
      </c>
      <c r="AC893">
        <v>12</v>
      </c>
      <c r="AD893" t="s">
        <v>3572</v>
      </c>
      <c r="AE893" t="s">
        <v>3555</v>
      </c>
      <c r="AF893" t="s">
        <v>3584</v>
      </c>
      <c r="AG893">
        <v>2</v>
      </c>
      <c r="AH893" t="s">
        <v>3562</v>
      </c>
      <c r="AI893">
        <f t="shared" si="215"/>
        <v>44.954545454545453</v>
      </c>
      <c r="AJ893">
        <f t="shared" si="216"/>
        <v>44.954545454545453</v>
      </c>
      <c r="AK893" t="str">
        <f t="shared" si="217"/>
        <v/>
      </c>
      <c r="AL893" t="str">
        <f t="shared" si="218"/>
        <v/>
      </c>
      <c r="AM893" t="str">
        <f t="shared" si="219"/>
        <v/>
      </c>
      <c r="AN893" t="str">
        <f t="shared" si="220"/>
        <v/>
      </c>
      <c r="AO893">
        <f t="shared" si="221"/>
        <v>62.25925925925926</v>
      </c>
      <c r="AP893">
        <f t="shared" si="222"/>
        <v>62.25925925925926</v>
      </c>
    </row>
    <row r="894" spans="1:42" x14ac:dyDescent="0.3">
      <c r="A894" s="2">
        <v>45337</v>
      </c>
      <c r="B894" s="2">
        <v>45342</v>
      </c>
      <c r="C894">
        <v>5</v>
      </c>
      <c r="D894">
        <f t="shared" si="223"/>
        <v>30.166666666666668</v>
      </c>
      <c r="E894">
        <f t="shared" si="208"/>
        <v>30.166666666666668</v>
      </c>
      <c r="F894" t="str">
        <f t="shared" si="209"/>
        <v/>
      </c>
      <c r="G894" t="str">
        <f t="shared" si="210"/>
        <v/>
      </c>
      <c r="H894">
        <f t="shared" si="211"/>
        <v>23</v>
      </c>
      <c r="I894">
        <f t="shared" si="212"/>
        <v>23</v>
      </c>
      <c r="J894" t="str">
        <f t="shared" si="213"/>
        <v/>
      </c>
      <c r="K894" t="str">
        <f t="shared" si="214"/>
        <v/>
      </c>
      <c r="L894" t="s">
        <v>3538</v>
      </c>
      <c r="M894" t="s">
        <v>1133</v>
      </c>
      <c r="N894" t="s">
        <v>39</v>
      </c>
      <c r="O894" t="s">
        <v>33</v>
      </c>
      <c r="P894" t="s">
        <v>59</v>
      </c>
      <c r="Q894" t="s">
        <v>92</v>
      </c>
      <c r="R894" t="s">
        <v>42</v>
      </c>
      <c r="S894" t="s">
        <v>21</v>
      </c>
      <c r="T894" t="s">
        <v>3546</v>
      </c>
      <c r="U894" t="s">
        <v>1134</v>
      </c>
      <c r="V894" t="s">
        <v>144</v>
      </c>
      <c r="W894">
        <v>164.12640169516499</v>
      </c>
      <c r="X894">
        <v>6.7438261225610114</v>
      </c>
      <c r="Y894">
        <v>50</v>
      </c>
      <c r="Z894" t="s">
        <v>3673</v>
      </c>
      <c r="AA894" t="s">
        <v>3555</v>
      </c>
      <c r="AB894" t="s">
        <v>3584</v>
      </c>
      <c r="AC894">
        <v>2</v>
      </c>
      <c r="AD894" t="s">
        <v>3562</v>
      </c>
      <c r="AE894" t="s">
        <v>3555</v>
      </c>
      <c r="AF894" t="s">
        <v>3584</v>
      </c>
      <c r="AG894">
        <v>2</v>
      </c>
      <c r="AH894" t="s">
        <v>3562</v>
      </c>
      <c r="AI894">
        <f t="shared" si="215"/>
        <v>44.954545454545453</v>
      </c>
      <c r="AJ894">
        <f t="shared" si="216"/>
        <v>44.954545454545453</v>
      </c>
      <c r="AK894" t="str">
        <f t="shared" si="217"/>
        <v/>
      </c>
      <c r="AL894" t="str">
        <f t="shared" si="218"/>
        <v/>
      </c>
      <c r="AM894">
        <f t="shared" si="219"/>
        <v>42.714285714285715</v>
      </c>
      <c r="AN894">
        <f t="shared" si="220"/>
        <v>42.714285714285715</v>
      </c>
      <c r="AO894" t="str">
        <f t="shared" si="221"/>
        <v/>
      </c>
      <c r="AP894" t="str">
        <f t="shared" si="222"/>
        <v/>
      </c>
    </row>
    <row r="895" spans="1:42" x14ac:dyDescent="0.3">
      <c r="A895" s="2">
        <v>45337</v>
      </c>
      <c r="B895" s="2">
        <v>45342</v>
      </c>
      <c r="C895">
        <v>5</v>
      </c>
      <c r="D895">
        <f t="shared" si="223"/>
        <v>30.166666666666668</v>
      </c>
      <c r="E895">
        <f t="shared" si="208"/>
        <v>30.166666666666668</v>
      </c>
      <c r="F895">
        <f t="shared" si="209"/>
        <v>21.75</v>
      </c>
      <c r="G895">
        <f t="shared" si="210"/>
        <v>21.75</v>
      </c>
      <c r="H895" t="str">
        <f t="shared" si="211"/>
        <v/>
      </c>
      <c r="I895" t="str">
        <f t="shared" si="212"/>
        <v/>
      </c>
      <c r="J895" t="str">
        <f t="shared" si="213"/>
        <v/>
      </c>
      <c r="K895" t="str">
        <f t="shared" si="214"/>
        <v/>
      </c>
      <c r="L895" t="s">
        <v>3538</v>
      </c>
      <c r="M895" t="s">
        <v>164</v>
      </c>
      <c r="N895" t="s">
        <v>118</v>
      </c>
      <c r="O895" t="s">
        <v>58</v>
      </c>
      <c r="P895" t="s">
        <v>119</v>
      </c>
      <c r="Q895" t="s">
        <v>120</v>
      </c>
      <c r="R895" t="s">
        <v>20</v>
      </c>
      <c r="S895" t="s">
        <v>21</v>
      </c>
      <c r="T895" t="s">
        <v>3546</v>
      </c>
      <c r="U895" t="s">
        <v>165</v>
      </c>
      <c r="V895" t="s">
        <v>76</v>
      </c>
      <c r="W895">
        <v>90.734009973631487</v>
      </c>
      <c r="X895">
        <v>7.3278583180613479</v>
      </c>
      <c r="Y895">
        <v>50</v>
      </c>
      <c r="Z895" t="s">
        <v>3673</v>
      </c>
      <c r="AA895" t="s">
        <v>3555</v>
      </c>
      <c r="AB895" t="s">
        <v>3584</v>
      </c>
      <c r="AC895">
        <v>2</v>
      </c>
      <c r="AD895" t="s">
        <v>3562</v>
      </c>
      <c r="AE895" t="s">
        <v>3555</v>
      </c>
      <c r="AF895" t="s">
        <v>3584</v>
      </c>
      <c r="AG895">
        <v>2</v>
      </c>
      <c r="AH895" t="s">
        <v>3562</v>
      </c>
      <c r="AI895">
        <f t="shared" si="215"/>
        <v>44.954545454545453</v>
      </c>
      <c r="AJ895">
        <f t="shared" si="216"/>
        <v>44.954545454545453</v>
      </c>
      <c r="AK895">
        <f t="shared" si="217"/>
        <v>30</v>
      </c>
      <c r="AL895">
        <f t="shared" si="218"/>
        <v>30</v>
      </c>
      <c r="AM895" t="str">
        <f t="shared" si="219"/>
        <v/>
      </c>
      <c r="AN895" t="str">
        <f t="shared" si="220"/>
        <v/>
      </c>
      <c r="AO895" t="str">
        <f t="shared" si="221"/>
        <v/>
      </c>
      <c r="AP895" t="str">
        <f t="shared" si="222"/>
        <v/>
      </c>
    </row>
    <row r="896" spans="1:42" x14ac:dyDescent="0.3">
      <c r="A896" s="2">
        <v>45340</v>
      </c>
      <c r="B896" s="2">
        <v>45342</v>
      </c>
      <c r="C896">
        <v>2</v>
      </c>
      <c r="D896">
        <f t="shared" si="223"/>
        <v>30.166666666666668</v>
      </c>
      <c r="E896">
        <f t="shared" si="208"/>
        <v>30.166666666666668</v>
      </c>
      <c r="F896">
        <f t="shared" si="209"/>
        <v>21.75</v>
      </c>
      <c r="G896">
        <f t="shared" si="210"/>
        <v>21.75</v>
      </c>
      <c r="H896" t="str">
        <f t="shared" si="211"/>
        <v/>
      </c>
      <c r="I896" t="str">
        <f t="shared" si="212"/>
        <v/>
      </c>
      <c r="J896" t="str">
        <f t="shared" si="213"/>
        <v/>
      </c>
      <c r="K896" t="str">
        <f t="shared" si="214"/>
        <v/>
      </c>
      <c r="L896" t="s">
        <v>3538</v>
      </c>
      <c r="M896" t="s">
        <v>2318</v>
      </c>
      <c r="N896" t="s">
        <v>118</v>
      </c>
      <c r="O896" t="s">
        <v>46</v>
      </c>
      <c r="P896" t="s">
        <v>119</v>
      </c>
      <c r="Q896" t="s">
        <v>120</v>
      </c>
      <c r="R896" t="s">
        <v>20</v>
      </c>
      <c r="S896" t="s">
        <v>21</v>
      </c>
      <c r="T896" t="s">
        <v>3546</v>
      </c>
      <c r="U896" t="s">
        <v>2319</v>
      </c>
      <c r="V896" t="s">
        <v>30</v>
      </c>
      <c r="W896">
        <v>80.02822811239254</v>
      </c>
      <c r="X896">
        <v>6.0902135139011779</v>
      </c>
      <c r="Y896">
        <v>50</v>
      </c>
      <c r="Z896" t="s">
        <v>3673</v>
      </c>
      <c r="AA896" t="s">
        <v>3555</v>
      </c>
      <c r="AB896" t="s">
        <v>3584</v>
      </c>
      <c r="AC896">
        <v>2</v>
      </c>
      <c r="AD896" t="s">
        <v>3562</v>
      </c>
      <c r="AE896" t="s">
        <v>3555</v>
      </c>
      <c r="AF896" t="s">
        <v>3584</v>
      </c>
      <c r="AG896">
        <v>2</v>
      </c>
      <c r="AH896" t="s">
        <v>3562</v>
      </c>
      <c r="AI896">
        <f t="shared" si="215"/>
        <v>44.954545454545453</v>
      </c>
      <c r="AJ896">
        <f t="shared" si="216"/>
        <v>44.954545454545453</v>
      </c>
      <c r="AK896">
        <f t="shared" si="217"/>
        <v>30</v>
      </c>
      <c r="AL896">
        <f t="shared" si="218"/>
        <v>30</v>
      </c>
      <c r="AM896" t="str">
        <f t="shared" si="219"/>
        <v/>
      </c>
      <c r="AN896" t="str">
        <f t="shared" si="220"/>
        <v/>
      </c>
      <c r="AO896" t="str">
        <f t="shared" si="221"/>
        <v/>
      </c>
      <c r="AP896" t="str">
        <f t="shared" si="222"/>
        <v/>
      </c>
    </row>
    <row r="897" spans="1:42" x14ac:dyDescent="0.3">
      <c r="A897" s="2">
        <v>45317</v>
      </c>
      <c r="B897" s="2">
        <v>45343</v>
      </c>
      <c r="C897">
        <v>26</v>
      </c>
      <c r="D897">
        <f t="shared" si="223"/>
        <v>28.058823529411764</v>
      </c>
      <c r="E897">
        <f t="shared" si="208"/>
        <v>28.058823529411764</v>
      </c>
      <c r="F897" t="str">
        <f t="shared" si="209"/>
        <v/>
      </c>
      <c r="G897" t="str">
        <f t="shared" si="210"/>
        <v/>
      </c>
      <c r="H897" t="str">
        <f t="shared" si="211"/>
        <v/>
      </c>
      <c r="I897" t="str">
        <f t="shared" si="212"/>
        <v/>
      </c>
      <c r="J897">
        <f t="shared" si="213"/>
        <v>51.4</v>
      </c>
      <c r="K897">
        <f t="shared" si="214"/>
        <v>51.4</v>
      </c>
      <c r="L897" t="s">
        <v>3538</v>
      </c>
      <c r="M897" t="s">
        <v>351</v>
      </c>
      <c r="N897" t="s">
        <v>57</v>
      </c>
      <c r="O897" t="s">
        <v>33</v>
      </c>
      <c r="P897" t="s">
        <v>59</v>
      </c>
      <c r="Q897" t="s">
        <v>92</v>
      </c>
      <c r="R897" t="s">
        <v>35</v>
      </c>
      <c r="S897" t="s">
        <v>22</v>
      </c>
      <c r="T897" t="s">
        <v>22</v>
      </c>
      <c r="V897" t="s">
        <v>144</v>
      </c>
      <c r="W897">
        <v>91.762460677550649</v>
      </c>
      <c r="X897">
        <v>5.1636559428657041</v>
      </c>
      <c r="Y897">
        <v>51</v>
      </c>
      <c r="Z897" t="s">
        <v>3904</v>
      </c>
      <c r="AA897" t="s">
        <v>3555</v>
      </c>
      <c r="AB897" t="s">
        <v>3584</v>
      </c>
      <c r="AC897">
        <v>1</v>
      </c>
      <c r="AD897" t="s">
        <v>3561</v>
      </c>
      <c r="AE897" t="s">
        <v>3555</v>
      </c>
      <c r="AF897" t="s">
        <v>3584</v>
      </c>
      <c r="AG897">
        <v>2</v>
      </c>
      <c r="AH897" t="s">
        <v>3562</v>
      </c>
      <c r="AI897">
        <f t="shared" si="215"/>
        <v>44.441860465116278</v>
      </c>
      <c r="AJ897">
        <f t="shared" si="216"/>
        <v>44.441860465116278</v>
      </c>
      <c r="AK897" t="str">
        <f t="shared" si="217"/>
        <v/>
      </c>
      <c r="AL897" t="str">
        <f t="shared" si="218"/>
        <v/>
      </c>
      <c r="AM897" t="str">
        <f t="shared" si="219"/>
        <v/>
      </c>
      <c r="AN897" t="str">
        <f t="shared" si="220"/>
        <v/>
      </c>
      <c r="AO897">
        <f t="shared" si="221"/>
        <v>61.384615384615387</v>
      </c>
      <c r="AP897">
        <f t="shared" si="222"/>
        <v>61.384615384615387</v>
      </c>
    </row>
    <row r="898" spans="1:42" x14ac:dyDescent="0.3">
      <c r="A898" s="2">
        <v>45339</v>
      </c>
      <c r="B898" s="2">
        <v>45344</v>
      </c>
      <c r="C898">
        <v>5</v>
      </c>
      <c r="D898">
        <f t="shared" si="223"/>
        <v>24.473684210526315</v>
      </c>
      <c r="E898">
        <f t="shared" ref="E898:E961" si="224">IF(
  L898 &lt;&gt; "Backlog/Error",
  IFERROR(
    AVERAGEIFS(
      $C$2:$C$1880,
      $B$2:$B$1880, "&gt;=" &amp; B898 - 6,
      $B$2:$B$1880, "&lt;=" &amp; B898,
      $L$2:$L$1880, "&lt;&gt;Backlog/Error"
    ),
  ""),
"")</f>
        <v>24.473684210526315</v>
      </c>
      <c r="F898" t="str">
        <f t="shared" ref="F898:F961" si="225">IF(
  R898 = "Critical",
  IFERROR(
    AVERAGEIFS(
      $C$2:$C$1880,
      $B$2:$B$1880, "&gt;=" &amp; B898 - 6,
      $B$2:$B$1880, "&lt;=" &amp; B898,
      $R$2:$R$1880, "Critical"
    ),
  ""),
"")</f>
        <v/>
      </c>
      <c r="G898" t="str">
        <f t="shared" ref="G898:G961" si="226">IF(
  AND(R898 = "Critical", L898 &lt;&gt; "Backlog/Error"),
  IFERROR(
    AVERAGEIFS(
      $C$2:$C$1880,
      $B$2:$B$1880, "&gt;=" &amp; B898 - 6,
      $B$2:$B$1880, "&lt;=" &amp; B898,
      $R$2:$R$1880, "Critical",
      $L$2:$L$1880, "&lt;&gt;Backlog/Error"
    ),
  ""),
"")</f>
        <v/>
      </c>
      <c r="H898" t="str">
        <f t="shared" ref="H898:H961" si="227">IF(
  R898 = "Moderate",
  IFERROR(
    AVERAGEIFS(
      $C$2:$C$1880,
      $B$2:$B$1880, "&gt;=" &amp; B898 - 6,
      $B$2:$B$1880, "&lt;=" &amp; B898,
      $R$2:$R$1880, "Moderate"
    ),
  ""),
"")</f>
        <v/>
      </c>
      <c r="I898" t="str">
        <f t="shared" ref="I898:I961" si="228">IF(
  AND(R898 = "Moderate", L898 &lt;&gt; "Backlog/Error"),
  IFERROR(
    AVERAGEIFS(
      $C$2:$C$1880,
      $B$2:$B$1880, "&gt;=" &amp; B898 - 6,
      $B$2:$B$1880, "&lt;=" &amp; B898,
      $R$2:$R$1880, "Moderate",
      $L$2:$L$1880, "&lt;&gt;Backlog/Error"
    ),
  ""),
"")</f>
        <v/>
      </c>
      <c r="J898">
        <f t="shared" ref="J898:J961" si="229">IF(
  R898 = "Minor",
  IFERROR(
    AVERAGEIFS(
      $C$2:$C$1880,
      $B$2:$B$1880, "&gt;=" &amp; B898 - 6,
      $B$2:$B$1880, "&lt;=" &amp; B898,
      $R$2:$R$1880, "Minor"
    ),
  ""),
"")</f>
        <v>43.666666666666664</v>
      </c>
      <c r="K898">
        <f t="shared" ref="K898:K961" si="230">IF(
  AND(R898 = "Minor", L898 &lt;&gt; "Backlog/Error"),
  IFERROR(
    AVERAGEIFS(
      $C$2:$C$1880,
      $B$2:$B$1880, "&gt;=" &amp; B898 - 6,
      $B$2:$B$1880, "&lt;=" &amp; B898,
      $R$2:$R$1880, "Minor",
      $L$2:$L$1880, "&lt;&gt;Backlog/Error"
    ),
  ""),
"")</f>
        <v>43.666666666666664</v>
      </c>
      <c r="L898" t="s">
        <v>3538</v>
      </c>
      <c r="M898" t="s">
        <v>664</v>
      </c>
      <c r="N898" t="s">
        <v>157</v>
      </c>
      <c r="O898" t="s">
        <v>17</v>
      </c>
      <c r="P898" t="s">
        <v>18</v>
      </c>
      <c r="Q898" t="s">
        <v>19</v>
      </c>
      <c r="R898" t="s">
        <v>35</v>
      </c>
      <c r="S898" t="s">
        <v>22</v>
      </c>
      <c r="T898" t="s">
        <v>22</v>
      </c>
      <c r="V898" t="s">
        <v>63</v>
      </c>
      <c r="W898">
        <v>22.134126504375971</v>
      </c>
      <c r="X898">
        <v>4.0511502056203978</v>
      </c>
      <c r="Y898">
        <v>52</v>
      </c>
      <c r="Z898" t="s">
        <v>3647</v>
      </c>
      <c r="AA898" t="s">
        <v>3555</v>
      </c>
      <c r="AB898" t="s">
        <v>3584</v>
      </c>
      <c r="AC898">
        <v>2</v>
      </c>
      <c r="AD898" t="s">
        <v>3562</v>
      </c>
      <c r="AE898" t="s">
        <v>3555</v>
      </c>
      <c r="AF898" t="s">
        <v>3584</v>
      </c>
      <c r="AG898">
        <v>2</v>
      </c>
      <c r="AH898" t="s">
        <v>3562</v>
      </c>
      <c r="AI898">
        <f t="shared" ref="AI898:AI961" si="231">IFERROR(
  AVERAGEIFS(
    $C$2:$C$1880,
    $B$2:$B$1880, "&gt;=" &amp; B898 - 29,
    $B$2:$B$1880, "&lt;=" &amp; B898
  ),
"")</f>
        <v>43.195402298850574</v>
      </c>
      <c r="AJ898">
        <f t="shared" ref="AJ898:AJ961" si="232">IF(
  L898 &lt;&gt; "Backlog/Error",
  IFERROR(
    AVERAGEIFS(
      $C$2:$C$1880,
      $B$2:$B$1880, "&gt;=" &amp; B898 - 29,
      $B$2:$B$1880, "&lt;=" &amp; B898,
      $L$2:$L$1880, "&lt;&gt;Backlog/Error"
    ),
  ""),
"")</f>
        <v>43.195402298850574</v>
      </c>
      <c r="AK898" t="str">
        <f t="shared" ref="AK898:AK961" si="233">IF(
  R898 = "Critical",
  IFERROR(
    AVERAGEIFS(
      $C$2:$C$1880,
      $B$2:$B$1880, "&gt;=" &amp; B898 - 29,
      $B$2:$B$1880, "&lt;=" &amp; B898,
      $R$2:$R$1880, "Critical"
    ),
  ""),
"")</f>
        <v/>
      </c>
      <c r="AL898" t="str">
        <f t="shared" ref="AL898:AL961" si="234">IF(
  AND(R898 = "Critical", L898 &lt;&gt; "Backlog/Error"),
  IFERROR(
    AVERAGEIFS(
      $C$2:$C$1880,
      $B$2:$B$1880, "&gt;=" &amp; B898 - 29,
      $B$2:$B$1880, "&lt;=" &amp; B898,
      $R$2:$R$1880, "Critical",
      $L$2:$L$1880, "&lt;&gt;Backlog/Error"
    ),
  ""),
"")</f>
        <v/>
      </c>
      <c r="AM898" t="str">
        <f t="shared" ref="AM898:AM961" si="235">IF(
  R898 = "Moderate",
  IFERROR(
    AVERAGEIFS(
      $C$2:$C$1880,
      $B$2:$B$1880, "&gt;=" &amp; B898 - 29,
      $B$2:$B$1880, "&lt;=" &amp; B898,
      $R$2:$R$1880, "Moderate"
    ),
  ""),
"")</f>
        <v/>
      </c>
      <c r="AN898" t="str">
        <f t="shared" ref="AN898:AN961" si="236">IF(
  AND(R898 = "Moderate", L898 &lt;&gt; "Backlog/Error"),
  IFERROR(
    AVERAGEIFS(
      $C$2:$C$1880,
      $B$2:$B$1880, "&gt;=" &amp; B898 - 29,
      $B$2:$B$1880, "&lt;=" &amp; B898,
      $R$2:$R$1880, "Moderate",
      $L$2:$L$1880, "&lt;&gt;Backlog/Error"
    ),
  ""),
"")</f>
        <v/>
      </c>
      <c r="AO898">
        <f t="shared" ref="AO898:AO961" si="237">IF(
  R898 = "Minor",
  IFERROR(
    AVERAGEIFS(
      $C$2:$C$1880,
      $B$2:$B$1880, "&gt;=" &amp; B898 - 29,
      $B$2:$B$1880, "&lt;=" &amp; B898,
      $R$2:$R$1880, "Minor"
    ),
  ""),
"")</f>
        <v>59.296296296296298</v>
      </c>
      <c r="AP898">
        <f t="shared" ref="AP898:AP961" si="238">IF(
  AND(R898 = "Minor", L898 &lt;&gt; "Backlog/Error"),
  IFERROR(
    AVERAGEIFS(
      $C$2:$C$1880,
      $B$2:$B$1880, "&gt;=" &amp; B898 - 29,
      $B$2:$B$1880, "&lt;=" &amp; B898,
      $R$2:$R$1880, "Minor",
      $L$2:$L$1880, "&lt;&gt;Backlog/Error"
    ),
  ""),
"")</f>
        <v>59.296296296296298</v>
      </c>
    </row>
    <row r="899" spans="1:42" x14ac:dyDescent="0.3">
      <c r="A899" s="2">
        <v>45342</v>
      </c>
      <c r="B899" s="2">
        <v>45344</v>
      </c>
      <c r="C899">
        <v>2</v>
      </c>
      <c r="D899">
        <f t="shared" ref="D899:D962" si="239">IFERROR(AVERAGEIFS($C$2:$C$1880, $B$2:$B$1880, "&gt;=" &amp; B899 - 6, $B$2:$B$1880, "&lt;=" &amp; B899), "")</f>
        <v>24.473684210526315</v>
      </c>
      <c r="E899">
        <f t="shared" si="224"/>
        <v>24.473684210526315</v>
      </c>
      <c r="F899" t="str">
        <f t="shared" si="225"/>
        <v/>
      </c>
      <c r="G899" t="str">
        <f t="shared" si="226"/>
        <v/>
      </c>
      <c r="H899">
        <f t="shared" si="227"/>
        <v>16.777777777777779</v>
      </c>
      <c r="I899">
        <f t="shared" si="228"/>
        <v>16.777777777777779</v>
      </c>
      <c r="J899" t="str">
        <f t="shared" si="229"/>
        <v/>
      </c>
      <c r="K899" t="str">
        <f t="shared" si="230"/>
        <v/>
      </c>
      <c r="L899" t="s">
        <v>3538</v>
      </c>
      <c r="M899" t="s">
        <v>227</v>
      </c>
      <c r="N899" t="s">
        <v>16</v>
      </c>
      <c r="O899" t="s">
        <v>46</v>
      </c>
      <c r="P899" t="s">
        <v>18</v>
      </c>
      <c r="Q899" t="s">
        <v>34</v>
      </c>
      <c r="R899" t="s">
        <v>42</v>
      </c>
      <c r="S899" t="s">
        <v>22</v>
      </c>
      <c r="T899" t="s">
        <v>22</v>
      </c>
      <c r="V899" t="s">
        <v>54</v>
      </c>
      <c r="W899">
        <v>93.554428011054952</v>
      </c>
      <c r="X899">
        <v>5.5257949395790504</v>
      </c>
      <c r="Y899">
        <v>52</v>
      </c>
      <c r="Z899" t="s">
        <v>3647</v>
      </c>
      <c r="AA899" t="s">
        <v>3555</v>
      </c>
      <c r="AB899" t="s">
        <v>3584</v>
      </c>
      <c r="AC899">
        <v>2</v>
      </c>
      <c r="AD899" t="s">
        <v>3562</v>
      </c>
      <c r="AE899" t="s">
        <v>3555</v>
      </c>
      <c r="AF899" t="s">
        <v>3584</v>
      </c>
      <c r="AG899">
        <v>2</v>
      </c>
      <c r="AH899" t="s">
        <v>3562</v>
      </c>
      <c r="AI899">
        <f t="shared" si="231"/>
        <v>43.195402298850574</v>
      </c>
      <c r="AJ899">
        <f t="shared" si="232"/>
        <v>43.195402298850574</v>
      </c>
      <c r="AK899" t="str">
        <f t="shared" si="233"/>
        <v/>
      </c>
      <c r="AL899" t="str">
        <f t="shared" si="234"/>
        <v/>
      </c>
      <c r="AM899">
        <f t="shared" si="235"/>
        <v>41.694444444444443</v>
      </c>
      <c r="AN899">
        <f t="shared" si="236"/>
        <v>41.694444444444443</v>
      </c>
      <c r="AO899" t="str">
        <f t="shared" si="237"/>
        <v/>
      </c>
      <c r="AP899" t="str">
        <f t="shared" si="238"/>
        <v/>
      </c>
    </row>
    <row r="900" spans="1:42" x14ac:dyDescent="0.3">
      <c r="A900" s="2">
        <v>45335</v>
      </c>
      <c r="B900" s="2">
        <v>45344</v>
      </c>
      <c r="C900">
        <v>9</v>
      </c>
      <c r="D900">
        <f t="shared" si="239"/>
        <v>24.473684210526315</v>
      </c>
      <c r="E900">
        <f t="shared" si="224"/>
        <v>24.473684210526315</v>
      </c>
      <c r="F900" t="str">
        <f t="shared" si="225"/>
        <v/>
      </c>
      <c r="G900" t="str">
        <f t="shared" si="226"/>
        <v/>
      </c>
      <c r="H900">
        <f t="shared" si="227"/>
        <v>16.777777777777779</v>
      </c>
      <c r="I900">
        <f t="shared" si="228"/>
        <v>16.777777777777779</v>
      </c>
      <c r="J900" t="str">
        <f t="shared" si="229"/>
        <v/>
      </c>
      <c r="K900" t="str">
        <f t="shared" si="230"/>
        <v/>
      </c>
      <c r="L900" t="s">
        <v>3538</v>
      </c>
      <c r="M900" t="s">
        <v>1074</v>
      </c>
      <c r="N900" t="s">
        <v>80</v>
      </c>
      <c r="O900" t="s">
        <v>46</v>
      </c>
      <c r="P900" t="s">
        <v>40</v>
      </c>
      <c r="Q900" t="s">
        <v>41</v>
      </c>
      <c r="R900" t="s">
        <v>42</v>
      </c>
      <c r="S900" t="s">
        <v>22</v>
      </c>
      <c r="T900" t="s">
        <v>22</v>
      </c>
      <c r="V900" t="s">
        <v>43</v>
      </c>
      <c r="W900">
        <v>18.184416694222168</v>
      </c>
      <c r="X900">
        <v>4.2219375011641089</v>
      </c>
      <c r="Y900">
        <v>52</v>
      </c>
      <c r="Z900" t="s">
        <v>3647</v>
      </c>
      <c r="AA900" t="s">
        <v>3555</v>
      </c>
      <c r="AB900" t="s">
        <v>3584</v>
      </c>
      <c r="AC900">
        <v>2</v>
      </c>
      <c r="AD900" t="s">
        <v>3562</v>
      </c>
      <c r="AE900" t="s">
        <v>3555</v>
      </c>
      <c r="AF900" t="s">
        <v>3584</v>
      </c>
      <c r="AG900">
        <v>2</v>
      </c>
      <c r="AH900" t="s">
        <v>3562</v>
      </c>
      <c r="AI900">
        <f t="shared" si="231"/>
        <v>43.195402298850574</v>
      </c>
      <c r="AJ900">
        <f t="shared" si="232"/>
        <v>43.195402298850574</v>
      </c>
      <c r="AK900" t="str">
        <f t="shared" si="233"/>
        <v/>
      </c>
      <c r="AL900" t="str">
        <f t="shared" si="234"/>
        <v/>
      </c>
      <c r="AM900">
        <f t="shared" si="235"/>
        <v>41.694444444444443</v>
      </c>
      <c r="AN900">
        <f t="shared" si="236"/>
        <v>41.694444444444443</v>
      </c>
      <c r="AO900" t="str">
        <f t="shared" si="237"/>
        <v/>
      </c>
      <c r="AP900" t="str">
        <f t="shared" si="238"/>
        <v/>
      </c>
    </row>
    <row r="901" spans="1:42" x14ac:dyDescent="0.3">
      <c r="A901" s="2">
        <v>45342</v>
      </c>
      <c r="B901" s="2">
        <v>45344</v>
      </c>
      <c r="C901">
        <v>2</v>
      </c>
      <c r="D901">
        <f t="shared" si="239"/>
        <v>24.473684210526315</v>
      </c>
      <c r="E901">
        <f t="shared" si="224"/>
        <v>24.473684210526315</v>
      </c>
      <c r="F901" t="str">
        <f t="shared" si="225"/>
        <v/>
      </c>
      <c r="G901" t="str">
        <f t="shared" si="226"/>
        <v/>
      </c>
      <c r="H901">
        <f t="shared" si="227"/>
        <v>16.777777777777779</v>
      </c>
      <c r="I901">
        <f t="shared" si="228"/>
        <v>16.777777777777779</v>
      </c>
      <c r="J901" t="str">
        <f t="shared" si="229"/>
        <v/>
      </c>
      <c r="K901" t="str">
        <f t="shared" si="230"/>
        <v/>
      </c>
      <c r="L901" t="s">
        <v>3538</v>
      </c>
      <c r="M901" t="s">
        <v>890</v>
      </c>
      <c r="N901" t="s">
        <v>80</v>
      </c>
      <c r="O901" t="s">
        <v>51</v>
      </c>
      <c r="P901" t="s">
        <v>52</v>
      </c>
      <c r="Q901" t="s">
        <v>34</v>
      </c>
      <c r="R901" t="s">
        <v>42</v>
      </c>
      <c r="S901" t="s">
        <v>21</v>
      </c>
      <c r="T901" t="s">
        <v>21</v>
      </c>
      <c r="U901" t="s">
        <v>891</v>
      </c>
      <c r="V901" t="s">
        <v>30</v>
      </c>
      <c r="W901">
        <v>17.28287614433118</v>
      </c>
      <c r="X901">
        <v>4.0985629591425283</v>
      </c>
      <c r="Y901">
        <v>52</v>
      </c>
      <c r="Z901" t="s">
        <v>3647</v>
      </c>
      <c r="AA901" t="s">
        <v>3555</v>
      </c>
      <c r="AB901" t="s">
        <v>3584</v>
      </c>
      <c r="AC901">
        <v>2</v>
      </c>
      <c r="AD901" t="s">
        <v>3562</v>
      </c>
      <c r="AE901" t="s">
        <v>3555</v>
      </c>
      <c r="AF901" t="s">
        <v>3584</v>
      </c>
      <c r="AG901">
        <v>2</v>
      </c>
      <c r="AH901" t="s">
        <v>3562</v>
      </c>
      <c r="AI901">
        <f t="shared" si="231"/>
        <v>43.195402298850574</v>
      </c>
      <c r="AJ901">
        <f t="shared" si="232"/>
        <v>43.195402298850574</v>
      </c>
      <c r="AK901" t="str">
        <f t="shared" si="233"/>
        <v/>
      </c>
      <c r="AL901" t="str">
        <f t="shared" si="234"/>
        <v/>
      </c>
      <c r="AM901">
        <f t="shared" si="235"/>
        <v>41.694444444444443</v>
      </c>
      <c r="AN901">
        <f t="shared" si="236"/>
        <v>41.694444444444443</v>
      </c>
      <c r="AO901" t="str">
        <f t="shared" si="237"/>
        <v/>
      </c>
      <c r="AP901" t="str">
        <f t="shared" si="238"/>
        <v/>
      </c>
    </row>
    <row r="902" spans="1:42" x14ac:dyDescent="0.3">
      <c r="A902" s="2">
        <v>45335</v>
      </c>
      <c r="B902" s="2">
        <v>45345</v>
      </c>
      <c r="C902">
        <v>10</v>
      </c>
      <c r="D902">
        <f t="shared" si="239"/>
        <v>19.944444444444443</v>
      </c>
      <c r="E902">
        <f t="shared" si="224"/>
        <v>19.944444444444443</v>
      </c>
      <c r="F902">
        <f t="shared" si="225"/>
        <v>8.5</v>
      </c>
      <c r="G902">
        <f t="shared" si="226"/>
        <v>8.5</v>
      </c>
      <c r="H902" t="str">
        <f t="shared" si="227"/>
        <v/>
      </c>
      <c r="I902" t="str">
        <f t="shared" si="228"/>
        <v/>
      </c>
      <c r="J902" t="str">
        <f t="shared" si="229"/>
        <v/>
      </c>
      <c r="K902" t="str">
        <f t="shared" si="230"/>
        <v/>
      </c>
      <c r="L902" t="s">
        <v>3538</v>
      </c>
      <c r="M902" t="s">
        <v>1665</v>
      </c>
      <c r="N902" t="s">
        <v>16</v>
      </c>
      <c r="O902" t="s">
        <v>33</v>
      </c>
      <c r="P902" t="s">
        <v>18</v>
      </c>
      <c r="Q902" t="s">
        <v>34</v>
      </c>
      <c r="R902" t="s">
        <v>20</v>
      </c>
      <c r="S902" t="s">
        <v>21</v>
      </c>
      <c r="T902" t="s">
        <v>21</v>
      </c>
      <c r="U902" t="s">
        <v>2742</v>
      </c>
      <c r="V902" t="s">
        <v>24</v>
      </c>
      <c r="W902">
        <v>69.337650681007744</v>
      </c>
      <c r="X902">
        <v>6.6759832589276664</v>
      </c>
      <c r="Y902">
        <v>53</v>
      </c>
      <c r="Z902" t="s">
        <v>3676</v>
      </c>
      <c r="AA902" t="s">
        <v>3555</v>
      </c>
      <c r="AB902" t="s">
        <v>3584</v>
      </c>
      <c r="AC902">
        <v>2</v>
      </c>
      <c r="AD902" t="s">
        <v>3562</v>
      </c>
      <c r="AE902" t="s">
        <v>3555</v>
      </c>
      <c r="AF902" t="s">
        <v>3584</v>
      </c>
      <c r="AG902">
        <v>2</v>
      </c>
      <c r="AH902" t="s">
        <v>3562</v>
      </c>
      <c r="AI902">
        <f t="shared" si="231"/>
        <v>42.517647058823528</v>
      </c>
      <c r="AJ902">
        <f t="shared" si="232"/>
        <v>42.517647058823528</v>
      </c>
      <c r="AK902">
        <f t="shared" si="233"/>
        <v>26.64</v>
      </c>
      <c r="AL902">
        <f t="shared" si="234"/>
        <v>26.64</v>
      </c>
      <c r="AM902" t="str">
        <f t="shared" si="235"/>
        <v/>
      </c>
      <c r="AN902" t="str">
        <f t="shared" si="236"/>
        <v/>
      </c>
      <c r="AO902" t="str">
        <f t="shared" si="237"/>
        <v/>
      </c>
      <c r="AP902" t="str">
        <f t="shared" si="238"/>
        <v/>
      </c>
    </row>
    <row r="903" spans="1:42" x14ac:dyDescent="0.3">
      <c r="A903" s="2">
        <v>45337</v>
      </c>
      <c r="B903" s="2">
        <v>45346</v>
      </c>
      <c r="C903">
        <v>9</v>
      </c>
      <c r="D903">
        <f t="shared" si="239"/>
        <v>14.611111111111111</v>
      </c>
      <c r="E903">
        <f t="shared" si="224"/>
        <v>14.611111111111111</v>
      </c>
      <c r="F903">
        <f t="shared" si="225"/>
        <v>6.1428571428571432</v>
      </c>
      <c r="G903">
        <f t="shared" si="226"/>
        <v>6.1428571428571432</v>
      </c>
      <c r="H903" t="str">
        <f t="shared" si="227"/>
        <v/>
      </c>
      <c r="I903" t="str">
        <f t="shared" si="228"/>
        <v/>
      </c>
      <c r="J903" t="str">
        <f t="shared" si="229"/>
        <v/>
      </c>
      <c r="K903" t="str">
        <f t="shared" si="230"/>
        <v/>
      </c>
      <c r="L903" t="s">
        <v>3538</v>
      </c>
      <c r="M903" t="s">
        <v>1082</v>
      </c>
      <c r="N903" t="s">
        <v>57</v>
      </c>
      <c r="O903" t="s">
        <v>46</v>
      </c>
      <c r="P903" t="s">
        <v>119</v>
      </c>
      <c r="Q903" t="s">
        <v>120</v>
      </c>
      <c r="R903" t="s">
        <v>20</v>
      </c>
      <c r="S903" t="s">
        <v>21</v>
      </c>
      <c r="T903" t="s">
        <v>21</v>
      </c>
      <c r="U903" t="s">
        <v>1083</v>
      </c>
      <c r="V903" t="s">
        <v>30</v>
      </c>
      <c r="W903">
        <v>87.088558559292096</v>
      </c>
      <c r="X903">
        <v>5.2746658697879054</v>
      </c>
      <c r="Y903">
        <v>54</v>
      </c>
      <c r="Z903" t="s">
        <v>3901</v>
      </c>
      <c r="AA903" t="s">
        <v>3555</v>
      </c>
      <c r="AB903" t="s">
        <v>3584</v>
      </c>
      <c r="AC903">
        <v>2</v>
      </c>
      <c r="AD903" t="s">
        <v>3562</v>
      </c>
      <c r="AE903" t="s">
        <v>3555</v>
      </c>
      <c r="AF903" t="s">
        <v>3584</v>
      </c>
      <c r="AG903">
        <v>2</v>
      </c>
      <c r="AH903" t="s">
        <v>3562</v>
      </c>
      <c r="AI903">
        <f t="shared" si="231"/>
        <v>42.162790697674417</v>
      </c>
      <c r="AJ903">
        <f t="shared" si="232"/>
        <v>42.162790697674417</v>
      </c>
      <c r="AK903">
        <f t="shared" si="233"/>
        <v>24.607142857142858</v>
      </c>
      <c r="AL903">
        <f t="shared" si="234"/>
        <v>24.607142857142858</v>
      </c>
      <c r="AM903" t="str">
        <f t="shared" si="235"/>
        <v/>
      </c>
      <c r="AN903" t="str">
        <f t="shared" si="236"/>
        <v/>
      </c>
      <c r="AO903" t="str">
        <f t="shared" si="237"/>
        <v/>
      </c>
      <c r="AP903" t="str">
        <f t="shared" si="238"/>
        <v/>
      </c>
    </row>
    <row r="904" spans="1:42" x14ac:dyDescent="0.3">
      <c r="A904" s="2">
        <v>45339</v>
      </c>
      <c r="B904" s="2">
        <v>45346</v>
      </c>
      <c r="C904">
        <v>7</v>
      </c>
      <c r="D904">
        <f t="shared" si="239"/>
        <v>14.611111111111111</v>
      </c>
      <c r="E904">
        <f t="shared" si="224"/>
        <v>14.611111111111111</v>
      </c>
      <c r="F904">
        <f t="shared" si="225"/>
        <v>6.1428571428571432</v>
      </c>
      <c r="G904">
        <f t="shared" si="226"/>
        <v>6.1428571428571432</v>
      </c>
      <c r="H904" t="str">
        <f t="shared" si="227"/>
        <v/>
      </c>
      <c r="I904" t="str">
        <f t="shared" si="228"/>
        <v/>
      </c>
      <c r="J904" t="str">
        <f t="shared" si="229"/>
        <v/>
      </c>
      <c r="K904" t="str">
        <f t="shared" si="230"/>
        <v/>
      </c>
      <c r="L904" t="s">
        <v>3538</v>
      </c>
      <c r="M904" t="s">
        <v>1645</v>
      </c>
      <c r="N904" t="s">
        <v>28</v>
      </c>
      <c r="O904" t="s">
        <v>33</v>
      </c>
      <c r="P904" t="s">
        <v>52</v>
      </c>
      <c r="Q904" t="s">
        <v>34</v>
      </c>
      <c r="R904" t="s">
        <v>20</v>
      </c>
      <c r="S904" t="s">
        <v>21</v>
      </c>
      <c r="T904" t="s">
        <v>21</v>
      </c>
      <c r="U904" t="s">
        <v>2196</v>
      </c>
      <c r="V904" t="s">
        <v>144</v>
      </c>
      <c r="W904">
        <v>29.47025822847932</v>
      </c>
      <c r="X904">
        <v>5.8145368759364953</v>
      </c>
      <c r="Y904">
        <v>54</v>
      </c>
      <c r="Z904" t="s">
        <v>3901</v>
      </c>
      <c r="AA904" t="s">
        <v>3555</v>
      </c>
      <c r="AB904" t="s">
        <v>3584</v>
      </c>
      <c r="AC904">
        <v>2</v>
      </c>
      <c r="AD904" t="s">
        <v>3562</v>
      </c>
      <c r="AE904" t="s">
        <v>3555</v>
      </c>
      <c r="AF904" t="s">
        <v>3584</v>
      </c>
      <c r="AG904">
        <v>2</v>
      </c>
      <c r="AH904" t="s">
        <v>3562</v>
      </c>
      <c r="AI904">
        <f t="shared" si="231"/>
        <v>42.162790697674417</v>
      </c>
      <c r="AJ904">
        <f t="shared" si="232"/>
        <v>42.162790697674417</v>
      </c>
      <c r="AK904">
        <f t="shared" si="233"/>
        <v>24.607142857142858</v>
      </c>
      <c r="AL904">
        <f t="shared" si="234"/>
        <v>24.607142857142858</v>
      </c>
      <c r="AM904" t="str">
        <f t="shared" si="235"/>
        <v/>
      </c>
      <c r="AN904" t="str">
        <f t="shared" si="236"/>
        <v/>
      </c>
      <c r="AO904" t="str">
        <f t="shared" si="237"/>
        <v/>
      </c>
      <c r="AP904" t="str">
        <f t="shared" si="238"/>
        <v/>
      </c>
    </row>
    <row r="905" spans="1:42" x14ac:dyDescent="0.3">
      <c r="A905" s="2">
        <v>45345</v>
      </c>
      <c r="B905" s="2">
        <v>45346</v>
      </c>
      <c r="C905">
        <v>1</v>
      </c>
      <c r="D905">
        <f t="shared" si="239"/>
        <v>14.611111111111111</v>
      </c>
      <c r="E905">
        <f t="shared" si="224"/>
        <v>14.611111111111111</v>
      </c>
      <c r="F905">
        <f t="shared" si="225"/>
        <v>6.1428571428571432</v>
      </c>
      <c r="G905">
        <f t="shared" si="226"/>
        <v>6.1428571428571432</v>
      </c>
      <c r="H905" t="str">
        <f t="shared" si="227"/>
        <v/>
      </c>
      <c r="I905" t="str">
        <f t="shared" si="228"/>
        <v/>
      </c>
      <c r="J905" t="str">
        <f t="shared" si="229"/>
        <v/>
      </c>
      <c r="K905" t="str">
        <f t="shared" si="230"/>
        <v/>
      </c>
      <c r="L905" t="s">
        <v>3538</v>
      </c>
      <c r="M905" t="s">
        <v>1434</v>
      </c>
      <c r="N905" t="s">
        <v>16</v>
      </c>
      <c r="O905" t="s">
        <v>17</v>
      </c>
      <c r="P905" t="s">
        <v>18</v>
      </c>
      <c r="Q905" t="s">
        <v>34</v>
      </c>
      <c r="R905" t="s">
        <v>20</v>
      </c>
      <c r="S905" t="s">
        <v>21</v>
      </c>
      <c r="T905" t="s">
        <v>21</v>
      </c>
      <c r="U905" t="s">
        <v>1435</v>
      </c>
      <c r="V905" t="s">
        <v>54</v>
      </c>
      <c r="W905">
        <v>70.51083479175162</v>
      </c>
      <c r="X905">
        <v>6.3048125185986237</v>
      </c>
      <c r="Y905">
        <v>54</v>
      </c>
      <c r="Z905" t="s">
        <v>3901</v>
      </c>
      <c r="AA905" t="s">
        <v>3555</v>
      </c>
      <c r="AB905" t="s">
        <v>3584</v>
      </c>
      <c r="AC905">
        <v>2</v>
      </c>
      <c r="AD905" t="s">
        <v>3562</v>
      </c>
      <c r="AE905" t="s">
        <v>3555</v>
      </c>
      <c r="AF905" t="s">
        <v>3584</v>
      </c>
      <c r="AG905">
        <v>2</v>
      </c>
      <c r="AH905" t="s">
        <v>3562</v>
      </c>
      <c r="AI905">
        <f t="shared" si="231"/>
        <v>42.162790697674417</v>
      </c>
      <c r="AJ905">
        <f t="shared" si="232"/>
        <v>42.162790697674417</v>
      </c>
      <c r="AK905">
        <f t="shared" si="233"/>
        <v>24.607142857142858</v>
      </c>
      <c r="AL905">
        <f t="shared" si="234"/>
        <v>24.607142857142858</v>
      </c>
      <c r="AM905" t="str">
        <f t="shared" si="235"/>
        <v/>
      </c>
      <c r="AN905" t="str">
        <f t="shared" si="236"/>
        <v/>
      </c>
      <c r="AO905" t="str">
        <f t="shared" si="237"/>
        <v/>
      </c>
      <c r="AP905" t="str">
        <f t="shared" si="238"/>
        <v/>
      </c>
    </row>
    <row r="906" spans="1:42" x14ac:dyDescent="0.3">
      <c r="A906" s="2">
        <v>45337</v>
      </c>
      <c r="B906" s="2">
        <v>45346</v>
      </c>
      <c r="C906">
        <v>9</v>
      </c>
      <c r="D906">
        <f t="shared" si="239"/>
        <v>14.611111111111111</v>
      </c>
      <c r="E906">
        <f t="shared" si="224"/>
        <v>14.611111111111111</v>
      </c>
      <c r="F906">
        <f t="shared" si="225"/>
        <v>6.1428571428571432</v>
      </c>
      <c r="G906">
        <f t="shared" si="226"/>
        <v>6.1428571428571432</v>
      </c>
      <c r="H906" t="str">
        <f t="shared" si="227"/>
        <v/>
      </c>
      <c r="I906" t="str">
        <f t="shared" si="228"/>
        <v/>
      </c>
      <c r="J906" t="str">
        <f t="shared" si="229"/>
        <v/>
      </c>
      <c r="K906" t="str">
        <f t="shared" si="230"/>
        <v/>
      </c>
      <c r="L906" t="s">
        <v>3538</v>
      </c>
      <c r="M906" t="s">
        <v>774</v>
      </c>
      <c r="N906" t="s">
        <v>118</v>
      </c>
      <c r="O906" t="s">
        <v>17</v>
      </c>
      <c r="P906" t="s">
        <v>18</v>
      </c>
      <c r="Q906" t="s">
        <v>34</v>
      </c>
      <c r="R906" t="s">
        <v>20</v>
      </c>
      <c r="S906" t="s">
        <v>21</v>
      </c>
      <c r="T906" t="s">
        <v>3546</v>
      </c>
      <c r="U906" t="s">
        <v>2187</v>
      </c>
      <c r="V906" t="s">
        <v>24</v>
      </c>
      <c r="W906">
        <v>84.48446275262053</v>
      </c>
      <c r="X906">
        <v>7.221188528386743</v>
      </c>
      <c r="Y906">
        <v>54</v>
      </c>
      <c r="Z906" t="s">
        <v>3901</v>
      </c>
      <c r="AA906" t="s">
        <v>3555</v>
      </c>
      <c r="AB906" t="s">
        <v>3584</v>
      </c>
      <c r="AC906">
        <v>2</v>
      </c>
      <c r="AD906" t="s">
        <v>3562</v>
      </c>
      <c r="AE906" t="s">
        <v>3555</v>
      </c>
      <c r="AF906" t="s">
        <v>3584</v>
      </c>
      <c r="AG906">
        <v>2</v>
      </c>
      <c r="AH906" t="s">
        <v>3562</v>
      </c>
      <c r="AI906">
        <f t="shared" si="231"/>
        <v>42.162790697674417</v>
      </c>
      <c r="AJ906">
        <f t="shared" si="232"/>
        <v>42.162790697674417</v>
      </c>
      <c r="AK906">
        <f t="shared" si="233"/>
        <v>24.607142857142858</v>
      </c>
      <c r="AL906">
        <f t="shared" si="234"/>
        <v>24.607142857142858</v>
      </c>
      <c r="AM906" t="str">
        <f t="shared" si="235"/>
        <v/>
      </c>
      <c r="AN906" t="str">
        <f t="shared" si="236"/>
        <v/>
      </c>
      <c r="AO906" t="str">
        <f t="shared" si="237"/>
        <v/>
      </c>
      <c r="AP906" t="str">
        <f t="shared" si="238"/>
        <v/>
      </c>
    </row>
    <row r="907" spans="1:42" x14ac:dyDescent="0.3">
      <c r="A907" s="2">
        <v>45343</v>
      </c>
      <c r="B907" s="2">
        <v>45347</v>
      </c>
      <c r="C907">
        <v>4</v>
      </c>
      <c r="D907">
        <f t="shared" si="239"/>
        <v>14.263157894736842</v>
      </c>
      <c r="E907">
        <f t="shared" si="224"/>
        <v>14.263157894736842</v>
      </c>
      <c r="F907" t="str">
        <f t="shared" si="225"/>
        <v/>
      </c>
      <c r="G907" t="str">
        <f t="shared" si="226"/>
        <v/>
      </c>
      <c r="H907">
        <f t="shared" si="227"/>
        <v>7.666666666666667</v>
      </c>
      <c r="I907">
        <f t="shared" si="228"/>
        <v>7.666666666666667</v>
      </c>
      <c r="J907" t="str">
        <f t="shared" si="229"/>
        <v/>
      </c>
      <c r="K907" t="str">
        <f t="shared" si="230"/>
        <v/>
      </c>
      <c r="L907" t="s">
        <v>3538</v>
      </c>
      <c r="M907" t="s">
        <v>2688</v>
      </c>
      <c r="N907" t="s">
        <v>80</v>
      </c>
      <c r="O907" t="s">
        <v>58</v>
      </c>
      <c r="P907" t="s">
        <v>59</v>
      </c>
      <c r="Q907" t="s">
        <v>92</v>
      </c>
      <c r="R907" t="s">
        <v>42</v>
      </c>
      <c r="S907" t="s">
        <v>22</v>
      </c>
      <c r="T907" t="s">
        <v>22</v>
      </c>
      <c r="V907" t="s">
        <v>43</v>
      </c>
      <c r="W907">
        <v>17.278086377374091</v>
      </c>
      <c r="X907">
        <v>4.9113172778521577</v>
      </c>
      <c r="Y907">
        <v>55</v>
      </c>
      <c r="Z907" t="s">
        <v>3650</v>
      </c>
      <c r="AA907" t="s">
        <v>3555</v>
      </c>
      <c r="AB907" t="s">
        <v>3584</v>
      </c>
      <c r="AC907">
        <v>2</v>
      </c>
      <c r="AD907" t="s">
        <v>3562</v>
      </c>
      <c r="AE907" t="s">
        <v>3555</v>
      </c>
      <c r="AF907" t="s">
        <v>3584</v>
      </c>
      <c r="AG907">
        <v>2</v>
      </c>
      <c r="AH907" t="s">
        <v>3562</v>
      </c>
      <c r="AI907">
        <f t="shared" si="231"/>
        <v>41.287356321839077</v>
      </c>
      <c r="AJ907">
        <f t="shared" si="232"/>
        <v>41.287356321839077</v>
      </c>
      <c r="AK907" t="str">
        <f t="shared" si="233"/>
        <v/>
      </c>
      <c r="AL907" t="str">
        <f t="shared" si="234"/>
        <v/>
      </c>
      <c r="AM907">
        <f t="shared" si="235"/>
        <v>42.171428571428571</v>
      </c>
      <c r="AN907">
        <f t="shared" si="236"/>
        <v>42.171428571428571</v>
      </c>
      <c r="AO907" t="str">
        <f t="shared" si="237"/>
        <v/>
      </c>
      <c r="AP907" t="str">
        <f t="shared" si="238"/>
        <v/>
      </c>
    </row>
    <row r="908" spans="1:42" x14ac:dyDescent="0.3">
      <c r="A908" s="2">
        <v>45339</v>
      </c>
      <c r="B908" s="2">
        <v>45347</v>
      </c>
      <c r="C908">
        <v>8</v>
      </c>
      <c r="D908">
        <f t="shared" si="239"/>
        <v>14.263157894736842</v>
      </c>
      <c r="E908">
        <f t="shared" si="224"/>
        <v>14.263157894736842</v>
      </c>
      <c r="F908" t="str">
        <f t="shared" si="225"/>
        <v/>
      </c>
      <c r="G908" t="str">
        <f t="shared" si="226"/>
        <v/>
      </c>
      <c r="H908" t="str">
        <f t="shared" si="227"/>
        <v/>
      </c>
      <c r="I908" t="str">
        <f t="shared" si="228"/>
        <v/>
      </c>
      <c r="J908">
        <f t="shared" si="229"/>
        <v>30.333333333333332</v>
      </c>
      <c r="K908">
        <f t="shared" si="230"/>
        <v>30.333333333333332</v>
      </c>
      <c r="L908" t="s">
        <v>3538</v>
      </c>
      <c r="M908" t="s">
        <v>49</v>
      </c>
      <c r="N908" t="s">
        <v>103</v>
      </c>
      <c r="O908" t="s">
        <v>33</v>
      </c>
      <c r="P908" t="s">
        <v>18</v>
      </c>
      <c r="Q908" t="s">
        <v>34</v>
      </c>
      <c r="R908" t="s">
        <v>35</v>
      </c>
      <c r="S908" t="s">
        <v>21</v>
      </c>
      <c r="T908" t="s">
        <v>3546</v>
      </c>
      <c r="U908" t="s">
        <v>3189</v>
      </c>
      <c r="V908" t="s">
        <v>63</v>
      </c>
      <c r="W908">
        <v>87.163194138344494</v>
      </c>
      <c r="X908">
        <v>7.5607310060137634</v>
      </c>
      <c r="Y908">
        <v>55</v>
      </c>
      <c r="Z908" t="s">
        <v>3650</v>
      </c>
      <c r="AA908" t="s">
        <v>3555</v>
      </c>
      <c r="AB908" t="s">
        <v>3584</v>
      </c>
      <c r="AC908">
        <v>2</v>
      </c>
      <c r="AD908" t="s">
        <v>3562</v>
      </c>
      <c r="AE908" t="s">
        <v>3555</v>
      </c>
      <c r="AF908" t="s">
        <v>3584</v>
      </c>
      <c r="AG908">
        <v>2</v>
      </c>
      <c r="AH908" t="s">
        <v>3562</v>
      </c>
      <c r="AI908">
        <f t="shared" si="231"/>
        <v>41.287356321839077</v>
      </c>
      <c r="AJ908">
        <f t="shared" si="232"/>
        <v>41.287356321839077</v>
      </c>
      <c r="AK908" t="str">
        <f t="shared" si="233"/>
        <v/>
      </c>
      <c r="AL908" t="str">
        <f t="shared" si="234"/>
        <v/>
      </c>
      <c r="AM908" t="str">
        <f t="shared" si="235"/>
        <v/>
      </c>
      <c r="AN908" t="str">
        <f t="shared" si="236"/>
        <v/>
      </c>
      <c r="AO908">
        <f t="shared" si="237"/>
        <v>58.92</v>
      </c>
      <c r="AP908">
        <f t="shared" si="238"/>
        <v>58.92</v>
      </c>
    </row>
    <row r="909" spans="1:42" x14ac:dyDescent="0.3">
      <c r="A909" s="2">
        <v>45298</v>
      </c>
      <c r="B909" s="2">
        <v>45348</v>
      </c>
      <c r="C909">
        <v>50</v>
      </c>
      <c r="D909">
        <f t="shared" si="239"/>
        <v>12.894736842105264</v>
      </c>
      <c r="E909">
        <f t="shared" si="224"/>
        <v>12.894736842105264</v>
      </c>
      <c r="F909">
        <f t="shared" si="225"/>
        <v>11.625</v>
      </c>
      <c r="G909">
        <f t="shared" si="226"/>
        <v>11.625</v>
      </c>
      <c r="H909" t="str">
        <f t="shared" si="227"/>
        <v/>
      </c>
      <c r="I909" t="str">
        <f t="shared" si="228"/>
        <v/>
      </c>
      <c r="J909" t="str">
        <f t="shared" si="229"/>
        <v/>
      </c>
      <c r="K909" t="str">
        <f t="shared" si="230"/>
        <v/>
      </c>
      <c r="L909" t="s">
        <v>3537</v>
      </c>
      <c r="M909" t="s">
        <v>498</v>
      </c>
      <c r="N909" t="s">
        <v>103</v>
      </c>
      <c r="O909" t="s">
        <v>46</v>
      </c>
      <c r="P909" t="s">
        <v>119</v>
      </c>
      <c r="Q909" t="s">
        <v>120</v>
      </c>
      <c r="R909" t="s">
        <v>20</v>
      </c>
      <c r="S909" t="s">
        <v>21</v>
      </c>
      <c r="T909" t="s">
        <v>3546</v>
      </c>
      <c r="U909" t="s">
        <v>499</v>
      </c>
      <c r="V909" t="s">
        <v>144</v>
      </c>
      <c r="W909">
        <v>60.504651159359973</v>
      </c>
      <c r="X909">
        <v>7.2258791649890508</v>
      </c>
      <c r="Y909">
        <v>56</v>
      </c>
      <c r="Z909" t="s">
        <v>3728</v>
      </c>
      <c r="AA909" t="s">
        <v>3555</v>
      </c>
      <c r="AB909" t="s">
        <v>3584</v>
      </c>
      <c r="AC909">
        <v>1</v>
      </c>
      <c r="AD909" t="s">
        <v>3561</v>
      </c>
      <c r="AE909" t="s">
        <v>3555</v>
      </c>
      <c r="AF909" t="s">
        <v>3584</v>
      </c>
      <c r="AG909">
        <v>2</v>
      </c>
      <c r="AH909" t="s">
        <v>3562</v>
      </c>
      <c r="AI909">
        <f t="shared" si="231"/>
        <v>41.827586206896555</v>
      </c>
      <c r="AJ909">
        <f t="shared" si="232"/>
        <v>41.827586206896555</v>
      </c>
      <c r="AK909">
        <f t="shared" si="233"/>
        <v>25.555555555555557</v>
      </c>
      <c r="AL909">
        <f t="shared" si="234"/>
        <v>25.555555555555557</v>
      </c>
      <c r="AM909" t="str">
        <f t="shared" si="235"/>
        <v/>
      </c>
      <c r="AN909" t="str">
        <f t="shared" si="236"/>
        <v/>
      </c>
      <c r="AO909" t="str">
        <f t="shared" si="237"/>
        <v/>
      </c>
      <c r="AP909" t="str">
        <f t="shared" si="238"/>
        <v/>
      </c>
    </row>
    <row r="910" spans="1:42" x14ac:dyDescent="0.3">
      <c r="A910" s="2">
        <v>45329</v>
      </c>
      <c r="B910" s="2">
        <v>45349</v>
      </c>
      <c r="C910">
        <v>20</v>
      </c>
      <c r="D910">
        <f t="shared" si="239"/>
        <v>15.166666666666666</v>
      </c>
      <c r="E910">
        <f t="shared" si="224"/>
        <v>15.166666666666666</v>
      </c>
      <c r="F910" t="str">
        <f t="shared" si="225"/>
        <v/>
      </c>
      <c r="G910" t="str">
        <f t="shared" si="226"/>
        <v/>
      </c>
      <c r="H910" t="str">
        <f t="shared" si="227"/>
        <v/>
      </c>
      <c r="I910" t="str">
        <f t="shared" si="228"/>
        <v/>
      </c>
      <c r="J910">
        <f t="shared" si="229"/>
        <v>12.166666666666666</v>
      </c>
      <c r="K910">
        <f t="shared" si="230"/>
        <v>12.166666666666666</v>
      </c>
      <c r="L910" t="s">
        <v>3538</v>
      </c>
      <c r="M910" t="s">
        <v>344</v>
      </c>
      <c r="N910" t="s">
        <v>39</v>
      </c>
      <c r="O910" t="s">
        <v>46</v>
      </c>
      <c r="P910" t="s">
        <v>40</v>
      </c>
      <c r="Q910" t="s">
        <v>41</v>
      </c>
      <c r="R910" t="s">
        <v>35</v>
      </c>
      <c r="S910" t="s">
        <v>22</v>
      </c>
      <c r="T910" t="s">
        <v>22</v>
      </c>
      <c r="V910" t="s">
        <v>54</v>
      </c>
      <c r="W910">
        <v>129.43518381911281</v>
      </c>
      <c r="X910">
        <v>6.1557822253881769</v>
      </c>
      <c r="Y910">
        <v>57</v>
      </c>
      <c r="Z910" t="s">
        <v>3884</v>
      </c>
      <c r="AA910" t="s">
        <v>3555</v>
      </c>
      <c r="AB910" t="s">
        <v>3584</v>
      </c>
      <c r="AC910">
        <v>2</v>
      </c>
      <c r="AD910" t="s">
        <v>3562</v>
      </c>
      <c r="AE910" t="s">
        <v>3555</v>
      </c>
      <c r="AF910" t="s">
        <v>3584</v>
      </c>
      <c r="AG910">
        <v>2</v>
      </c>
      <c r="AH910" t="s">
        <v>3562</v>
      </c>
      <c r="AI910">
        <f t="shared" si="231"/>
        <v>42.68181818181818</v>
      </c>
      <c r="AJ910">
        <f t="shared" si="232"/>
        <v>42.68181818181818</v>
      </c>
      <c r="AK910" t="str">
        <f t="shared" si="233"/>
        <v/>
      </c>
      <c r="AL910" t="str">
        <f t="shared" si="234"/>
        <v/>
      </c>
      <c r="AM910" t="str">
        <f t="shared" si="235"/>
        <v/>
      </c>
      <c r="AN910" t="str">
        <f t="shared" si="236"/>
        <v/>
      </c>
      <c r="AO910">
        <f t="shared" si="237"/>
        <v>53.821428571428569</v>
      </c>
      <c r="AP910">
        <f t="shared" si="238"/>
        <v>53.821428571428569</v>
      </c>
    </row>
    <row r="911" spans="1:42" x14ac:dyDescent="0.3">
      <c r="A911" s="2">
        <v>45344</v>
      </c>
      <c r="B911" s="2">
        <v>45349</v>
      </c>
      <c r="C911">
        <v>5</v>
      </c>
      <c r="D911">
        <f t="shared" si="239"/>
        <v>15.166666666666666</v>
      </c>
      <c r="E911">
        <f t="shared" si="224"/>
        <v>15.166666666666666</v>
      </c>
      <c r="F911" t="str">
        <f t="shared" si="225"/>
        <v/>
      </c>
      <c r="G911" t="str">
        <f t="shared" si="226"/>
        <v/>
      </c>
      <c r="H911" t="str">
        <f t="shared" si="227"/>
        <v/>
      </c>
      <c r="I911" t="str">
        <f t="shared" si="228"/>
        <v/>
      </c>
      <c r="J911">
        <f t="shared" si="229"/>
        <v>12.166666666666666</v>
      </c>
      <c r="K911">
        <f t="shared" si="230"/>
        <v>12.166666666666666</v>
      </c>
      <c r="L911" t="s">
        <v>3538</v>
      </c>
      <c r="M911" t="s">
        <v>2208</v>
      </c>
      <c r="N911" t="s">
        <v>157</v>
      </c>
      <c r="O911" t="s">
        <v>17</v>
      </c>
      <c r="P911" t="s">
        <v>40</v>
      </c>
      <c r="Q911" t="s">
        <v>41</v>
      </c>
      <c r="R911" t="s">
        <v>35</v>
      </c>
      <c r="S911" t="s">
        <v>22</v>
      </c>
      <c r="T911" t="s">
        <v>22</v>
      </c>
      <c r="V911" t="s">
        <v>63</v>
      </c>
      <c r="W911">
        <v>31.456042831591589</v>
      </c>
      <c r="X911">
        <v>4.4935465803401176</v>
      </c>
      <c r="Y911">
        <v>57</v>
      </c>
      <c r="Z911" t="s">
        <v>3884</v>
      </c>
      <c r="AA911" t="s">
        <v>3555</v>
      </c>
      <c r="AB911" t="s">
        <v>3584</v>
      </c>
      <c r="AC911">
        <v>2</v>
      </c>
      <c r="AD911" t="s">
        <v>3562</v>
      </c>
      <c r="AE911" t="s">
        <v>3555</v>
      </c>
      <c r="AF911" t="s">
        <v>3584</v>
      </c>
      <c r="AG911">
        <v>2</v>
      </c>
      <c r="AH911" t="s">
        <v>3562</v>
      </c>
      <c r="AI911">
        <f t="shared" si="231"/>
        <v>42.68181818181818</v>
      </c>
      <c r="AJ911">
        <f t="shared" si="232"/>
        <v>42.68181818181818</v>
      </c>
      <c r="AK911" t="str">
        <f t="shared" si="233"/>
        <v/>
      </c>
      <c r="AL911" t="str">
        <f t="shared" si="234"/>
        <v/>
      </c>
      <c r="AM911" t="str">
        <f t="shared" si="235"/>
        <v/>
      </c>
      <c r="AN911" t="str">
        <f t="shared" si="236"/>
        <v/>
      </c>
      <c r="AO911">
        <f t="shared" si="237"/>
        <v>53.821428571428569</v>
      </c>
      <c r="AP911">
        <f t="shared" si="238"/>
        <v>53.821428571428569</v>
      </c>
    </row>
    <row r="912" spans="1:42" x14ac:dyDescent="0.3">
      <c r="A912" s="2">
        <v>45278</v>
      </c>
      <c r="B912" s="2">
        <v>45349</v>
      </c>
      <c r="C912">
        <v>71</v>
      </c>
      <c r="D912">
        <f t="shared" si="239"/>
        <v>15.166666666666666</v>
      </c>
      <c r="E912">
        <f t="shared" si="224"/>
        <v>15.166666666666666</v>
      </c>
      <c r="F912" t="str">
        <f t="shared" si="225"/>
        <v/>
      </c>
      <c r="G912" t="str">
        <f t="shared" si="226"/>
        <v/>
      </c>
      <c r="H912">
        <f t="shared" si="227"/>
        <v>17.600000000000001</v>
      </c>
      <c r="I912">
        <f t="shared" si="228"/>
        <v>17.600000000000001</v>
      </c>
      <c r="J912" t="str">
        <f t="shared" si="229"/>
        <v/>
      </c>
      <c r="K912" t="str">
        <f t="shared" si="230"/>
        <v/>
      </c>
      <c r="L912" t="s">
        <v>3537</v>
      </c>
      <c r="M912" t="s">
        <v>3275</v>
      </c>
      <c r="N912" t="s">
        <v>16</v>
      </c>
      <c r="O912" t="s">
        <v>46</v>
      </c>
      <c r="P912" t="s">
        <v>119</v>
      </c>
      <c r="Q912" t="s">
        <v>120</v>
      </c>
      <c r="R912" t="s">
        <v>42</v>
      </c>
      <c r="S912" t="s">
        <v>21</v>
      </c>
      <c r="T912" t="s">
        <v>3546</v>
      </c>
      <c r="U912" t="s">
        <v>3276</v>
      </c>
      <c r="V912" t="s">
        <v>54</v>
      </c>
      <c r="W912">
        <v>82.387891590265141</v>
      </c>
      <c r="X912">
        <v>5.7238392387954562</v>
      </c>
      <c r="Y912">
        <v>57</v>
      </c>
      <c r="Z912" t="s">
        <v>3884</v>
      </c>
      <c r="AA912" t="s">
        <v>3554</v>
      </c>
      <c r="AB912" t="s">
        <v>3587</v>
      </c>
      <c r="AC912">
        <v>12</v>
      </c>
      <c r="AD912" t="s">
        <v>3572</v>
      </c>
      <c r="AE912" t="s">
        <v>3555</v>
      </c>
      <c r="AF912" t="s">
        <v>3584</v>
      </c>
      <c r="AG912">
        <v>2</v>
      </c>
      <c r="AH912" t="s">
        <v>3562</v>
      </c>
      <c r="AI912">
        <f t="shared" si="231"/>
        <v>42.68181818181818</v>
      </c>
      <c r="AJ912">
        <f t="shared" si="232"/>
        <v>42.68181818181818</v>
      </c>
      <c r="AK912" t="str">
        <f t="shared" si="233"/>
        <v/>
      </c>
      <c r="AL912" t="str">
        <f t="shared" si="234"/>
        <v/>
      </c>
      <c r="AM912">
        <f t="shared" si="235"/>
        <v>45.176470588235297</v>
      </c>
      <c r="AN912">
        <f t="shared" si="236"/>
        <v>45.176470588235297</v>
      </c>
      <c r="AO912" t="str">
        <f t="shared" si="237"/>
        <v/>
      </c>
      <c r="AP912" t="str">
        <f t="shared" si="238"/>
        <v/>
      </c>
    </row>
    <row r="913" spans="1:42" x14ac:dyDescent="0.3">
      <c r="A913" s="2">
        <v>45340</v>
      </c>
      <c r="B913" s="2">
        <v>45349</v>
      </c>
      <c r="C913">
        <v>9</v>
      </c>
      <c r="D913">
        <f t="shared" si="239"/>
        <v>15.166666666666666</v>
      </c>
      <c r="E913">
        <f t="shared" si="224"/>
        <v>15.166666666666666</v>
      </c>
      <c r="F913" t="str">
        <f t="shared" si="225"/>
        <v/>
      </c>
      <c r="G913" t="str">
        <f t="shared" si="226"/>
        <v/>
      </c>
      <c r="H913" t="str">
        <f t="shared" si="227"/>
        <v/>
      </c>
      <c r="I913" t="str">
        <f t="shared" si="228"/>
        <v/>
      </c>
      <c r="J913">
        <f t="shared" si="229"/>
        <v>12.166666666666666</v>
      </c>
      <c r="K913">
        <f t="shared" si="230"/>
        <v>12.166666666666666</v>
      </c>
      <c r="L913" t="s">
        <v>3538</v>
      </c>
      <c r="M913" t="s">
        <v>2411</v>
      </c>
      <c r="N913" t="s">
        <v>103</v>
      </c>
      <c r="O913" t="s">
        <v>46</v>
      </c>
      <c r="P913" t="s">
        <v>40</v>
      </c>
      <c r="Q913" t="s">
        <v>41</v>
      </c>
      <c r="R913" t="s">
        <v>35</v>
      </c>
      <c r="S913" t="s">
        <v>21</v>
      </c>
      <c r="T913" t="s">
        <v>21</v>
      </c>
      <c r="U913" t="s">
        <v>2412</v>
      </c>
      <c r="V913" t="s">
        <v>63</v>
      </c>
      <c r="W913">
        <v>50.463783914746827</v>
      </c>
      <c r="X913">
        <v>7.7410539325387688</v>
      </c>
      <c r="Y913">
        <v>57</v>
      </c>
      <c r="Z913" t="s">
        <v>3884</v>
      </c>
      <c r="AA913" t="s">
        <v>3555</v>
      </c>
      <c r="AB913" t="s">
        <v>3584</v>
      </c>
      <c r="AC913">
        <v>2</v>
      </c>
      <c r="AD913" t="s">
        <v>3562</v>
      </c>
      <c r="AE913" t="s">
        <v>3555</v>
      </c>
      <c r="AF913" t="s">
        <v>3584</v>
      </c>
      <c r="AG913">
        <v>2</v>
      </c>
      <c r="AH913" t="s">
        <v>3562</v>
      </c>
      <c r="AI913">
        <f t="shared" si="231"/>
        <v>42.68181818181818</v>
      </c>
      <c r="AJ913">
        <f t="shared" si="232"/>
        <v>42.68181818181818</v>
      </c>
      <c r="AK913" t="str">
        <f t="shared" si="233"/>
        <v/>
      </c>
      <c r="AL913" t="str">
        <f t="shared" si="234"/>
        <v/>
      </c>
      <c r="AM913" t="str">
        <f t="shared" si="235"/>
        <v/>
      </c>
      <c r="AN913" t="str">
        <f t="shared" si="236"/>
        <v/>
      </c>
      <c r="AO913">
        <f t="shared" si="237"/>
        <v>53.821428571428569</v>
      </c>
      <c r="AP913">
        <f t="shared" si="238"/>
        <v>53.821428571428569</v>
      </c>
    </row>
    <row r="914" spans="1:42" x14ac:dyDescent="0.3">
      <c r="A914" s="2">
        <v>45323</v>
      </c>
      <c r="B914" s="2">
        <v>45349</v>
      </c>
      <c r="C914">
        <v>26</v>
      </c>
      <c r="D914">
        <f t="shared" si="239"/>
        <v>15.166666666666666</v>
      </c>
      <c r="E914">
        <f t="shared" si="224"/>
        <v>15.166666666666666</v>
      </c>
      <c r="F914">
        <f t="shared" si="225"/>
        <v>16</v>
      </c>
      <c r="G914">
        <f t="shared" si="226"/>
        <v>16</v>
      </c>
      <c r="H914" t="str">
        <f t="shared" si="227"/>
        <v/>
      </c>
      <c r="I914" t="str">
        <f t="shared" si="228"/>
        <v/>
      </c>
      <c r="J914" t="str">
        <f t="shared" si="229"/>
        <v/>
      </c>
      <c r="K914" t="str">
        <f t="shared" si="230"/>
        <v/>
      </c>
      <c r="L914" t="s">
        <v>3538</v>
      </c>
      <c r="M914" t="s">
        <v>2313</v>
      </c>
      <c r="N914" t="s">
        <v>80</v>
      </c>
      <c r="O914" t="s">
        <v>17</v>
      </c>
      <c r="P914" t="s">
        <v>18</v>
      </c>
      <c r="Q914" t="s">
        <v>34</v>
      </c>
      <c r="R914" t="s">
        <v>20</v>
      </c>
      <c r="S914" t="s">
        <v>21</v>
      </c>
      <c r="T914" t="s">
        <v>3546</v>
      </c>
      <c r="U914" t="s">
        <v>2314</v>
      </c>
      <c r="V914" t="s">
        <v>30</v>
      </c>
      <c r="W914">
        <v>18.64438199478716</v>
      </c>
      <c r="X914">
        <v>4.7313567905100768</v>
      </c>
      <c r="Y914">
        <v>57</v>
      </c>
      <c r="Z914" t="s">
        <v>3884</v>
      </c>
      <c r="AA914" t="s">
        <v>3555</v>
      </c>
      <c r="AB914" t="s">
        <v>3584</v>
      </c>
      <c r="AC914">
        <v>2</v>
      </c>
      <c r="AD914" t="s">
        <v>3562</v>
      </c>
      <c r="AE914" t="s">
        <v>3555</v>
      </c>
      <c r="AF914" t="s">
        <v>3584</v>
      </c>
      <c r="AG914">
        <v>2</v>
      </c>
      <c r="AH914" t="s">
        <v>3562</v>
      </c>
      <c r="AI914">
        <f t="shared" si="231"/>
        <v>42.68181818181818</v>
      </c>
      <c r="AJ914">
        <f t="shared" si="232"/>
        <v>42.68181818181818</v>
      </c>
      <c r="AK914">
        <f t="shared" si="233"/>
        <v>27.423076923076923</v>
      </c>
      <c r="AL914">
        <f t="shared" si="234"/>
        <v>27.423076923076923</v>
      </c>
      <c r="AM914" t="str">
        <f t="shared" si="235"/>
        <v/>
      </c>
      <c r="AN914" t="str">
        <f t="shared" si="236"/>
        <v/>
      </c>
      <c r="AO914" t="str">
        <f t="shared" si="237"/>
        <v/>
      </c>
      <c r="AP914" t="str">
        <f t="shared" si="238"/>
        <v/>
      </c>
    </row>
    <row r="915" spans="1:42" x14ac:dyDescent="0.3">
      <c r="A915" s="2">
        <v>45344</v>
      </c>
      <c r="B915" s="2">
        <v>45350</v>
      </c>
      <c r="C915">
        <v>6</v>
      </c>
      <c r="D915">
        <f t="shared" si="239"/>
        <v>13.789473684210526</v>
      </c>
      <c r="E915">
        <f t="shared" si="224"/>
        <v>13.789473684210526</v>
      </c>
      <c r="F915" t="str">
        <f t="shared" si="225"/>
        <v/>
      </c>
      <c r="G915" t="str">
        <f t="shared" si="226"/>
        <v/>
      </c>
      <c r="H915">
        <f t="shared" si="227"/>
        <v>15.666666666666666</v>
      </c>
      <c r="I915">
        <f t="shared" si="228"/>
        <v>15.666666666666666</v>
      </c>
      <c r="J915" t="str">
        <f t="shared" si="229"/>
        <v/>
      </c>
      <c r="K915" t="str">
        <f t="shared" si="230"/>
        <v/>
      </c>
      <c r="L915" t="s">
        <v>3538</v>
      </c>
      <c r="M915" t="s">
        <v>1522</v>
      </c>
      <c r="N915" t="s">
        <v>103</v>
      </c>
      <c r="O915" t="s">
        <v>51</v>
      </c>
      <c r="P915" t="s">
        <v>52</v>
      </c>
      <c r="Q915" t="s">
        <v>92</v>
      </c>
      <c r="R915" t="s">
        <v>42</v>
      </c>
      <c r="S915" t="s">
        <v>22</v>
      </c>
      <c r="T915" t="s">
        <v>22</v>
      </c>
      <c r="V915" t="s">
        <v>144</v>
      </c>
      <c r="W915">
        <v>75.673161309759706</v>
      </c>
      <c r="X915">
        <v>6.8806468367366982</v>
      </c>
      <c r="Y915">
        <v>58</v>
      </c>
      <c r="Z915" t="s">
        <v>3750</v>
      </c>
      <c r="AA915" t="s">
        <v>3555</v>
      </c>
      <c r="AB915" t="s">
        <v>3584</v>
      </c>
      <c r="AC915">
        <v>2</v>
      </c>
      <c r="AD915" t="s">
        <v>3562</v>
      </c>
      <c r="AE915" t="s">
        <v>3555</v>
      </c>
      <c r="AF915" t="s">
        <v>3584</v>
      </c>
      <c r="AG915">
        <v>2</v>
      </c>
      <c r="AH915" t="s">
        <v>3562</v>
      </c>
      <c r="AI915">
        <f t="shared" si="231"/>
        <v>41.730337078651687</v>
      </c>
      <c r="AJ915">
        <f t="shared" si="232"/>
        <v>41.730337078651687</v>
      </c>
      <c r="AK915" t="str">
        <f t="shared" si="233"/>
        <v/>
      </c>
      <c r="AL915" t="str">
        <f t="shared" si="234"/>
        <v/>
      </c>
      <c r="AM915">
        <f t="shared" si="235"/>
        <v>43.676470588235297</v>
      </c>
      <c r="AN915">
        <f t="shared" si="236"/>
        <v>43.676470588235297</v>
      </c>
      <c r="AO915" t="str">
        <f t="shared" si="237"/>
        <v/>
      </c>
      <c r="AP915" t="str">
        <f t="shared" si="238"/>
        <v/>
      </c>
    </row>
    <row r="916" spans="1:42" x14ac:dyDescent="0.3">
      <c r="A916" s="2">
        <v>45341</v>
      </c>
      <c r="B916" s="2">
        <v>45350</v>
      </c>
      <c r="C916">
        <v>9</v>
      </c>
      <c r="D916">
        <f t="shared" si="239"/>
        <v>13.789473684210526</v>
      </c>
      <c r="E916">
        <f t="shared" si="224"/>
        <v>13.789473684210526</v>
      </c>
      <c r="F916">
        <f t="shared" si="225"/>
        <v>15.125</v>
      </c>
      <c r="G916">
        <f t="shared" si="226"/>
        <v>15.125</v>
      </c>
      <c r="H916" t="str">
        <f t="shared" si="227"/>
        <v/>
      </c>
      <c r="I916" t="str">
        <f t="shared" si="228"/>
        <v/>
      </c>
      <c r="J916" t="str">
        <f t="shared" si="229"/>
        <v/>
      </c>
      <c r="K916" t="str">
        <f t="shared" si="230"/>
        <v/>
      </c>
      <c r="L916" t="s">
        <v>3538</v>
      </c>
      <c r="M916" t="s">
        <v>774</v>
      </c>
      <c r="N916" t="s">
        <v>118</v>
      </c>
      <c r="O916" t="s">
        <v>58</v>
      </c>
      <c r="P916" t="s">
        <v>52</v>
      </c>
      <c r="Q916" t="s">
        <v>34</v>
      </c>
      <c r="R916" t="s">
        <v>20</v>
      </c>
      <c r="S916" t="s">
        <v>21</v>
      </c>
      <c r="T916" t="s">
        <v>21</v>
      </c>
      <c r="U916" t="s">
        <v>775</v>
      </c>
      <c r="V916" t="s">
        <v>30</v>
      </c>
      <c r="W916">
        <v>91.70958360077195</v>
      </c>
      <c r="X916">
        <v>7.2336335605024171</v>
      </c>
      <c r="Y916">
        <v>58</v>
      </c>
      <c r="Z916" t="s">
        <v>3750</v>
      </c>
      <c r="AA916" t="s">
        <v>3555</v>
      </c>
      <c r="AB916" t="s">
        <v>3584</v>
      </c>
      <c r="AC916">
        <v>2</v>
      </c>
      <c r="AD916" t="s">
        <v>3562</v>
      </c>
      <c r="AE916" t="s">
        <v>3555</v>
      </c>
      <c r="AF916" t="s">
        <v>3584</v>
      </c>
      <c r="AG916">
        <v>2</v>
      </c>
      <c r="AH916" t="s">
        <v>3562</v>
      </c>
      <c r="AI916">
        <f t="shared" si="231"/>
        <v>41.730337078651687</v>
      </c>
      <c r="AJ916">
        <f t="shared" si="232"/>
        <v>41.730337078651687</v>
      </c>
      <c r="AK916">
        <f t="shared" si="233"/>
        <v>26.74074074074074</v>
      </c>
      <c r="AL916">
        <f t="shared" si="234"/>
        <v>26.74074074074074</v>
      </c>
      <c r="AM916" t="str">
        <f t="shared" si="235"/>
        <v/>
      </c>
      <c r="AN916" t="str">
        <f t="shared" si="236"/>
        <v/>
      </c>
      <c r="AO916" t="str">
        <f t="shared" si="237"/>
        <v/>
      </c>
      <c r="AP916" t="str">
        <f t="shared" si="238"/>
        <v/>
      </c>
    </row>
    <row r="917" spans="1:42" x14ac:dyDescent="0.3">
      <c r="A917" s="2">
        <v>45332</v>
      </c>
      <c r="B917" s="2">
        <v>45351</v>
      </c>
      <c r="C917">
        <v>19</v>
      </c>
      <c r="D917">
        <f t="shared" si="239"/>
        <v>32.578947368421055</v>
      </c>
      <c r="E917">
        <f t="shared" si="224"/>
        <v>32.578947368421055</v>
      </c>
      <c r="F917" t="str">
        <f t="shared" si="225"/>
        <v/>
      </c>
      <c r="G917" t="str">
        <f t="shared" si="226"/>
        <v/>
      </c>
      <c r="H917" t="str">
        <f t="shared" si="227"/>
        <v/>
      </c>
      <c r="I917" t="str">
        <f t="shared" si="228"/>
        <v/>
      </c>
      <c r="J917">
        <f t="shared" si="229"/>
        <v>10.333333333333334</v>
      </c>
      <c r="K917">
        <f t="shared" si="230"/>
        <v>10.333333333333334</v>
      </c>
      <c r="L917" t="s">
        <v>3538</v>
      </c>
      <c r="M917" t="s">
        <v>142</v>
      </c>
      <c r="N917" t="s">
        <v>103</v>
      </c>
      <c r="O917" t="s">
        <v>33</v>
      </c>
      <c r="P917" t="s">
        <v>18</v>
      </c>
      <c r="Q917" t="s">
        <v>34</v>
      </c>
      <c r="R917" t="s">
        <v>35</v>
      </c>
      <c r="S917" t="s">
        <v>22</v>
      </c>
      <c r="T917" t="s">
        <v>22</v>
      </c>
      <c r="V917" t="s">
        <v>144</v>
      </c>
      <c r="W917">
        <v>118.3153148601029</v>
      </c>
      <c r="X917">
        <v>7.2279406126504657</v>
      </c>
      <c r="Y917">
        <v>59</v>
      </c>
      <c r="Z917" t="s">
        <v>3881</v>
      </c>
      <c r="AA917" t="s">
        <v>3555</v>
      </c>
      <c r="AB917" t="s">
        <v>3584</v>
      </c>
      <c r="AC917">
        <v>2</v>
      </c>
      <c r="AD917" t="s">
        <v>3562</v>
      </c>
      <c r="AE917" t="s">
        <v>3555</v>
      </c>
      <c r="AF917" t="s">
        <v>3584</v>
      </c>
      <c r="AG917">
        <v>2</v>
      </c>
      <c r="AH917" t="s">
        <v>3562</v>
      </c>
      <c r="AI917">
        <f t="shared" si="231"/>
        <v>46.164705882352941</v>
      </c>
      <c r="AJ917">
        <f t="shared" si="232"/>
        <v>46.164705882352941</v>
      </c>
      <c r="AK917" t="str">
        <f t="shared" si="233"/>
        <v/>
      </c>
      <c r="AL917" t="str">
        <f t="shared" si="234"/>
        <v/>
      </c>
      <c r="AM917" t="str">
        <f t="shared" si="235"/>
        <v/>
      </c>
      <c r="AN917" t="str">
        <f t="shared" si="236"/>
        <v/>
      </c>
      <c r="AO917">
        <f t="shared" si="237"/>
        <v>55.703703703703702</v>
      </c>
      <c r="AP917">
        <f t="shared" si="238"/>
        <v>55.703703703703702</v>
      </c>
    </row>
    <row r="918" spans="1:42" x14ac:dyDescent="0.3">
      <c r="A918" s="2">
        <v>45350</v>
      </c>
      <c r="B918" s="2">
        <v>45351</v>
      </c>
      <c r="C918">
        <v>1</v>
      </c>
      <c r="D918">
        <f t="shared" si="239"/>
        <v>32.578947368421055</v>
      </c>
      <c r="E918">
        <f t="shared" si="224"/>
        <v>32.578947368421055</v>
      </c>
      <c r="F918" t="str">
        <f t="shared" si="225"/>
        <v/>
      </c>
      <c r="G918" t="str">
        <f t="shared" si="226"/>
        <v/>
      </c>
      <c r="H918" t="str">
        <f t="shared" si="227"/>
        <v/>
      </c>
      <c r="I918" t="str">
        <f t="shared" si="228"/>
        <v/>
      </c>
      <c r="J918">
        <f t="shared" si="229"/>
        <v>10.333333333333334</v>
      </c>
      <c r="K918">
        <f t="shared" si="230"/>
        <v>10.333333333333334</v>
      </c>
      <c r="L918" t="s">
        <v>3538</v>
      </c>
      <c r="M918" t="s">
        <v>1100</v>
      </c>
      <c r="N918" t="s">
        <v>28</v>
      </c>
      <c r="O918" t="s">
        <v>33</v>
      </c>
      <c r="P918" t="s">
        <v>18</v>
      </c>
      <c r="Q918" t="s">
        <v>34</v>
      </c>
      <c r="R918" t="s">
        <v>35</v>
      </c>
      <c r="S918" t="s">
        <v>22</v>
      </c>
      <c r="T918" t="s">
        <v>22</v>
      </c>
      <c r="V918" t="s">
        <v>43</v>
      </c>
      <c r="W918">
        <v>34.791929099210208</v>
      </c>
      <c r="X918">
        <v>5.2944414534666002</v>
      </c>
      <c r="Y918">
        <v>59</v>
      </c>
      <c r="Z918" t="s">
        <v>3881</v>
      </c>
      <c r="AA918" t="s">
        <v>3555</v>
      </c>
      <c r="AB918" t="s">
        <v>3584</v>
      </c>
      <c r="AC918">
        <v>2</v>
      </c>
      <c r="AD918" t="s">
        <v>3562</v>
      </c>
      <c r="AE918" t="s">
        <v>3555</v>
      </c>
      <c r="AF918" t="s">
        <v>3584</v>
      </c>
      <c r="AG918">
        <v>2</v>
      </c>
      <c r="AH918" t="s">
        <v>3562</v>
      </c>
      <c r="AI918">
        <f t="shared" si="231"/>
        <v>46.164705882352941</v>
      </c>
      <c r="AJ918">
        <f t="shared" si="232"/>
        <v>46.164705882352941</v>
      </c>
      <c r="AK918" t="str">
        <f t="shared" si="233"/>
        <v/>
      </c>
      <c r="AL918" t="str">
        <f t="shared" si="234"/>
        <v/>
      </c>
      <c r="AM918" t="str">
        <f t="shared" si="235"/>
        <v/>
      </c>
      <c r="AN918" t="str">
        <f t="shared" si="236"/>
        <v/>
      </c>
      <c r="AO918">
        <f t="shared" si="237"/>
        <v>55.703703703703702</v>
      </c>
      <c r="AP918">
        <f t="shared" si="238"/>
        <v>55.703703703703702</v>
      </c>
    </row>
    <row r="919" spans="1:42" x14ac:dyDescent="0.3">
      <c r="A919" s="2">
        <v>45350</v>
      </c>
      <c r="B919" s="2">
        <v>45351</v>
      </c>
      <c r="C919">
        <v>1</v>
      </c>
      <c r="D919">
        <f t="shared" si="239"/>
        <v>32.578947368421055</v>
      </c>
      <c r="E919">
        <f t="shared" si="224"/>
        <v>32.578947368421055</v>
      </c>
      <c r="F919" t="str">
        <f t="shared" si="225"/>
        <v/>
      </c>
      <c r="G919" t="str">
        <f t="shared" si="226"/>
        <v/>
      </c>
      <c r="H919">
        <f t="shared" si="227"/>
        <v>20.5</v>
      </c>
      <c r="I919">
        <f t="shared" si="228"/>
        <v>20.5</v>
      </c>
      <c r="J919" t="str">
        <f t="shared" si="229"/>
        <v/>
      </c>
      <c r="K919" t="str">
        <f t="shared" si="230"/>
        <v/>
      </c>
      <c r="L919" t="s">
        <v>3538</v>
      </c>
      <c r="M919" t="s">
        <v>1347</v>
      </c>
      <c r="N919" t="s">
        <v>118</v>
      </c>
      <c r="O919" t="s">
        <v>46</v>
      </c>
      <c r="P919" t="s">
        <v>40</v>
      </c>
      <c r="Q919" t="s">
        <v>41</v>
      </c>
      <c r="R919" t="s">
        <v>42</v>
      </c>
      <c r="S919" t="s">
        <v>22</v>
      </c>
      <c r="T919" t="s">
        <v>22</v>
      </c>
      <c r="V919" t="s">
        <v>30</v>
      </c>
      <c r="W919">
        <v>74.431551569466762</v>
      </c>
      <c r="X919">
        <v>6.465352925617057</v>
      </c>
      <c r="Y919">
        <v>59</v>
      </c>
      <c r="Z919" t="s">
        <v>3881</v>
      </c>
      <c r="AA919" t="s">
        <v>3555</v>
      </c>
      <c r="AB919" t="s">
        <v>3584</v>
      </c>
      <c r="AC919">
        <v>2</v>
      </c>
      <c r="AD919" t="s">
        <v>3562</v>
      </c>
      <c r="AE919" t="s">
        <v>3555</v>
      </c>
      <c r="AF919" t="s">
        <v>3584</v>
      </c>
      <c r="AG919">
        <v>2</v>
      </c>
      <c r="AH919" t="s">
        <v>3562</v>
      </c>
      <c r="AI919">
        <f t="shared" si="231"/>
        <v>46.164705882352941</v>
      </c>
      <c r="AJ919">
        <f t="shared" si="232"/>
        <v>46.164705882352941</v>
      </c>
      <c r="AK919" t="str">
        <f t="shared" si="233"/>
        <v/>
      </c>
      <c r="AL919" t="str">
        <f t="shared" si="234"/>
        <v/>
      </c>
      <c r="AM919">
        <f t="shared" si="235"/>
        <v>44.8</v>
      </c>
      <c r="AN919">
        <f t="shared" si="236"/>
        <v>44.8</v>
      </c>
      <c r="AO919" t="str">
        <f t="shared" si="237"/>
        <v/>
      </c>
      <c r="AP919" t="str">
        <f t="shared" si="238"/>
        <v/>
      </c>
    </row>
    <row r="920" spans="1:42" x14ac:dyDescent="0.3">
      <c r="A920" s="2">
        <v>44997</v>
      </c>
      <c r="B920" s="2">
        <v>45351</v>
      </c>
      <c r="C920">
        <v>354</v>
      </c>
      <c r="D920">
        <f t="shared" si="239"/>
        <v>32.578947368421055</v>
      </c>
      <c r="E920">
        <f t="shared" si="224"/>
        <v>32.578947368421055</v>
      </c>
      <c r="F920">
        <f t="shared" si="225"/>
        <v>52.777777777777779</v>
      </c>
      <c r="G920">
        <f t="shared" si="226"/>
        <v>52.777777777777779</v>
      </c>
      <c r="H920" t="str">
        <f t="shared" si="227"/>
        <v/>
      </c>
      <c r="I920" t="str">
        <f t="shared" si="228"/>
        <v/>
      </c>
      <c r="J920" t="str">
        <f t="shared" si="229"/>
        <v/>
      </c>
      <c r="K920" t="str">
        <f t="shared" si="230"/>
        <v/>
      </c>
      <c r="L920" t="s">
        <v>3541</v>
      </c>
      <c r="M920" t="s">
        <v>239</v>
      </c>
      <c r="N920" t="s">
        <v>103</v>
      </c>
      <c r="O920" t="s">
        <v>17</v>
      </c>
      <c r="P920" t="s">
        <v>18</v>
      </c>
      <c r="Q920" t="s">
        <v>34</v>
      </c>
      <c r="R920" t="s">
        <v>20</v>
      </c>
      <c r="S920" t="s">
        <v>21</v>
      </c>
      <c r="T920" t="s">
        <v>3546</v>
      </c>
      <c r="U920" t="s">
        <v>1994</v>
      </c>
      <c r="V920" t="s">
        <v>63</v>
      </c>
      <c r="W920">
        <v>114.5753959840641</v>
      </c>
      <c r="X920">
        <v>7.7287325329119474</v>
      </c>
      <c r="Y920">
        <v>59</v>
      </c>
      <c r="Z920" t="s">
        <v>3881</v>
      </c>
      <c r="AA920" t="s">
        <v>3554</v>
      </c>
      <c r="AB920" t="s">
        <v>3584</v>
      </c>
      <c r="AC920">
        <v>3</v>
      </c>
      <c r="AD920" t="s">
        <v>3563</v>
      </c>
      <c r="AE920" t="s">
        <v>3555</v>
      </c>
      <c r="AF920" t="s">
        <v>3584</v>
      </c>
      <c r="AG920">
        <v>2</v>
      </c>
      <c r="AH920" t="s">
        <v>3562</v>
      </c>
      <c r="AI920">
        <f t="shared" si="231"/>
        <v>46.164705882352941</v>
      </c>
      <c r="AJ920">
        <f t="shared" si="232"/>
        <v>46.164705882352941</v>
      </c>
      <c r="AK920">
        <f t="shared" si="233"/>
        <v>38.428571428571431</v>
      </c>
      <c r="AL920">
        <f t="shared" si="234"/>
        <v>38.428571428571431</v>
      </c>
      <c r="AM920" t="str">
        <f t="shared" si="235"/>
        <v/>
      </c>
      <c r="AN920" t="str">
        <f t="shared" si="236"/>
        <v/>
      </c>
      <c r="AO920" t="str">
        <f t="shared" si="237"/>
        <v/>
      </c>
      <c r="AP920" t="str">
        <f t="shared" si="238"/>
        <v/>
      </c>
    </row>
    <row r="921" spans="1:42" x14ac:dyDescent="0.3">
      <c r="A921" s="2">
        <v>45327</v>
      </c>
      <c r="B921" s="2">
        <v>45352</v>
      </c>
      <c r="C921">
        <v>25</v>
      </c>
      <c r="D921">
        <f t="shared" si="239"/>
        <v>31</v>
      </c>
      <c r="E921">
        <f t="shared" si="224"/>
        <v>31</v>
      </c>
      <c r="F921" t="str">
        <f t="shared" si="225"/>
        <v/>
      </c>
      <c r="G921" t="str">
        <f t="shared" si="226"/>
        <v/>
      </c>
      <c r="H921">
        <f t="shared" si="227"/>
        <v>18.333333333333332</v>
      </c>
      <c r="I921">
        <f t="shared" si="228"/>
        <v>18.333333333333332</v>
      </c>
      <c r="J921" t="str">
        <f t="shared" si="229"/>
        <v/>
      </c>
      <c r="K921" t="str">
        <f t="shared" si="230"/>
        <v/>
      </c>
      <c r="L921" t="s">
        <v>3538</v>
      </c>
      <c r="M921" t="s">
        <v>1924</v>
      </c>
      <c r="N921" t="s">
        <v>16</v>
      </c>
      <c r="O921" t="s">
        <v>33</v>
      </c>
      <c r="P921" t="s">
        <v>52</v>
      </c>
      <c r="Q921" t="s">
        <v>92</v>
      </c>
      <c r="R921" t="s">
        <v>42</v>
      </c>
      <c r="S921" t="s">
        <v>22</v>
      </c>
      <c r="T921" t="s">
        <v>22</v>
      </c>
      <c r="V921" t="s">
        <v>24</v>
      </c>
      <c r="W921">
        <v>98.00940432910815</v>
      </c>
      <c r="X921">
        <v>6.4831890934828742</v>
      </c>
      <c r="Y921">
        <v>60</v>
      </c>
      <c r="Z921" t="s">
        <v>3699</v>
      </c>
      <c r="AA921" t="s">
        <v>3555</v>
      </c>
      <c r="AB921" t="s">
        <v>3584</v>
      </c>
      <c r="AC921">
        <v>2</v>
      </c>
      <c r="AD921" t="s">
        <v>3562</v>
      </c>
      <c r="AE921" t="s">
        <v>3555</v>
      </c>
      <c r="AF921" t="s">
        <v>3584</v>
      </c>
      <c r="AG921">
        <v>3</v>
      </c>
      <c r="AH921" t="s">
        <v>3563</v>
      </c>
      <c r="AI921">
        <f t="shared" si="231"/>
        <v>45.540229885057471</v>
      </c>
      <c r="AJ921">
        <f t="shared" si="232"/>
        <v>45.540229885057471</v>
      </c>
      <c r="AK921" t="str">
        <f t="shared" si="233"/>
        <v/>
      </c>
      <c r="AL921" t="str">
        <f t="shared" si="234"/>
        <v/>
      </c>
      <c r="AM921">
        <f t="shared" si="235"/>
        <v>42.875</v>
      </c>
      <c r="AN921">
        <f t="shared" si="236"/>
        <v>42.875</v>
      </c>
      <c r="AO921" t="str">
        <f t="shared" si="237"/>
        <v/>
      </c>
      <c r="AP921" t="str">
        <f t="shared" si="238"/>
        <v/>
      </c>
    </row>
    <row r="922" spans="1:42" x14ac:dyDescent="0.3">
      <c r="A922" s="2">
        <v>45338</v>
      </c>
      <c r="B922" s="2">
        <v>45352</v>
      </c>
      <c r="C922">
        <v>14</v>
      </c>
      <c r="D922">
        <f t="shared" si="239"/>
        <v>31</v>
      </c>
      <c r="E922">
        <f t="shared" si="224"/>
        <v>31</v>
      </c>
      <c r="F922">
        <f t="shared" si="225"/>
        <v>53.222222222222221</v>
      </c>
      <c r="G922">
        <f t="shared" si="226"/>
        <v>53.222222222222221</v>
      </c>
      <c r="H922" t="str">
        <f t="shared" si="227"/>
        <v/>
      </c>
      <c r="I922" t="str">
        <f t="shared" si="228"/>
        <v/>
      </c>
      <c r="J922" t="str">
        <f t="shared" si="229"/>
        <v/>
      </c>
      <c r="K922" t="str">
        <f t="shared" si="230"/>
        <v/>
      </c>
      <c r="L922" t="s">
        <v>3538</v>
      </c>
      <c r="M922" t="s">
        <v>574</v>
      </c>
      <c r="N922" t="s">
        <v>80</v>
      </c>
      <c r="O922" t="s">
        <v>58</v>
      </c>
      <c r="P922" t="s">
        <v>119</v>
      </c>
      <c r="Q922" t="s">
        <v>120</v>
      </c>
      <c r="R922" t="s">
        <v>20</v>
      </c>
      <c r="S922" t="s">
        <v>21</v>
      </c>
      <c r="T922" t="s">
        <v>3546</v>
      </c>
      <c r="U922" t="s">
        <v>828</v>
      </c>
      <c r="V922" t="s">
        <v>63</v>
      </c>
      <c r="W922">
        <v>11.06812267322657</v>
      </c>
      <c r="X922">
        <v>4.2935689601494733</v>
      </c>
      <c r="Y922">
        <v>60</v>
      </c>
      <c r="Z922" t="s">
        <v>3699</v>
      </c>
      <c r="AA922" t="s">
        <v>3555</v>
      </c>
      <c r="AB922" t="s">
        <v>3584</v>
      </c>
      <c r="AC922">
        <v>2</v>
      </c>
      <c r="AD922" t="s">
        <v>3562</v>
      </c>
      <c r="AE922" t="s">
        <v>3555</v>
      </c>
      <c r="AF922" t="s">
        <v>3584</v>
      </c>
      <c r="AG922">
        <v>3</v>
      </c>
      <c r="AH922" t="s">
        <v>3563</v>
      </c>
      <c r="AI922">
        <f t="shared" si="231"/>
        <v>45.540229885057471</v>
      </c>
      <c r="AJ922">
        <f t="shared" si="232"/>
        <v>45.540229885057471</v>
      </c>
      <c r="AK922">
        <f t="shared" si="233"/>
        <v>38.785714285714285</v>
      </c>
      <c r="AL922">
        <f t="shared" si="234"/>
        <v>38.785714285714285</v>
      </c>
      <c r="AM922" t="str">
        <f t="shared" si="235"/>
        <v/>
      </c>
      <c r="AN922" t="str">
        <f t="shared" si="236"/>
        <v/>
      </c>
      <c r="AO922" t="str">
        <f t="shared" si="237"/>
        <v/>
      </c>
      <c r="AP922" t="str">
        <f t="shared" si="238"/>
        <v/>
      </c>
    </row>
    <row r="923" spans="1:42" x14ac:dyDescent="0.3">
      <c r="A923" s="2">
        <v>45349</v>
      </c>
      <c r="B923" s="2">
        <v>45352</v>
      </c>
      <c r="C923">
        <v>3</v>
      </c>
      <c r="D923">
        <f t="shared" si="239"/>
        <v>31</v>
      </c>
      <c r="E923">
        <f t="shared" si="224"/>
        <v>31</v>
      </c>
      <c r="F923" t="str">
        <f t="shared" si="225"/>
        <v/>
      </c>
      <c r="G923" t="str">
        <f t="shared" si="226"/>
        <v/>
      </c>
      <c r="H923">
        <f t="shared" si="227"/>
        <v>18.333333333333332</v>
      </c>
      <c r="I923">
        <f t="shared" si="228"/>
        <v>18.333333333333332</v>
      </c>
      <c r="J923" t="str">
        <f t="shared" si="229"/>
        <v/>
      </c>
      <c r="K923" t="str">
        <f t="shared" si="230"/>
        <v/>
      </c>
      <c r="L923" t="s">
        <v>3538</v>
      </c>
      <c r="M923" t="s">
        <v>2621</v>
      </c>
      <c r="N923" t="s">
        <v>80</v>
      </c>
      <c r="O923" t="s">
        <v>58</v>
      </c>
      <c r="P923" t="s">
        <v>119</v>
      </c>
      <c r="Q923" t="s">
        <v>120</v>
      </c>
      <c r="R923" t="s">
        <v>42</v>
      </c>
      <c r="S923" t="s">
        <v>21</v>
      </c>
      <c r="T923" t="s">
        <v>3546</v>
      </c>
      <c r="U923" t="s">
        <v>2622</v>
      </c>
      <c r="V923" t="s">
        <v>30</v>
      </c>
      <c r="W923">
        <v>25.14980408790581</v>
      </c>
      <c r="X923">
        <v>5.3592148821486498</v>
      </c>
      <c r="Y923">
        <v>60</v>
      </c>
      <c r="Z923" t="s">
        <v>3699</v>
      </c>
      <c r="AA923" t="s">
        <v>3555</v>
      </c>
      <c r="AB923" t="s">
        <v>3584</v>
      </c>
      <c r="AC923">
        <v>2</v>
      </c>
      <c r="AD923" t="s">
        <v>3562</v>
      </c>
      <c r="AE923" t="s">
        <v>3555</v>
      </c>
      <c r="AF923" t="s">
        <v>3584</v>
      </c>
      <c r="AG923">
        <v>3</v>
      </c>
      <c r="AH923" t="s">
        <v>3563</v>
      </c>
      <c r="AI923">
        <f t="shared" si="231"/>
        <v>45.540229885057471</v>
      </c>
      <c r="AJ923">
        <f t="shared" si="232"/>
        <v>45.540229885057471</v>
      </c>
      <c r="AK923" t="str">
        <f t="shared" si="233"/>
        <v/>
      </c>
      <c r="AL923" t="str">
        <f t="shared" si="234"/>
        <v/>
      </c>
      <c r="AM923">
        <f t="shared" si="235"/>
        <v>42.875</v>
      </c>
      <c r="AN923">
        <f t="shared" si="236"/>
        <v>42.875</v>
      </c>
      <c r="AO923" t="str">
        <f t="shared" si="237"/>
        <v/>
      </c>
      <c r="AP923" t="str">
        <f t="shared" si="238"/>
        <v/>
      </c>
    </row>
    <row r="924" spans="1:42" x14ac:dyDescent="0.3">
      <c r="A924" s="2">
        <v>45322</v>
      </c>
      <c r="B924" s="2">
        <v>45353</v>
      </c>
      <c r="C924">
        <v>31</v>
      </c>
      <c r="D924">
        <f t="shared" si="239"/>
        <v>37.35</v>
      </c>
      <c r="E924">
        <f t="shared" si="224"/>
        <v>37.35</v>
      </c>
      <c r="F924" t="str">
        <f t="shared" si="225"/>
        <v/>
      </c>
      <c r="G924" t="str">
        <f t="shared" si="226"/>
        <v/>
      </c>
      <c r="H924">
        <f t="shared" si="227"/>
        <v>20.142857142857142</v>
      </c>
      <c r="I924">
        <f t="shared" si="228"/>
        <v>20.142857142857142</v>
      </c>
      <c r="J924" t="str">
        <f t="shared" si="229"/>
        <v/>
      </c>
      <c r="K924" t="str">
        <f t="shared" si="230"/>
        <v/>
      </c>
      <c r="L924" t="s">
        <v>3537</v>
      </c>
      <c r="M924" t="s">
        <v>256</v>
      </c>
      <c r="N924" t="s">
        <v>157</v>
      </c>
      <c r="O924" t="s">
        <v>46</v>
      </c>
      <c r="P924" t="s">
        <v>18</v>
      </c>
      <c r="Q924" t="s">
        <v>34</v>
      </c>
      <c r="R924" t="s">
        <v>42</v>
      </c>
      <c r="S924" t="s">
        <v>22</v>
      </c>
      <c r="T924" t="s">
        <v>22</v>
      </c>
      <c r="V924" t="s">
        <v>30</v>
      </c>
      <c r="W924">
        <v>32.426897871840772</v>
      </c>
      <c r="X924">
        <v>4.2734070719307056</v>
      </c>
      <c r="Y924">
        <v>61</v>
      </c>
      <c r="Z924" t="s">
        <v>3638</v>
      </c>
      <c r="AA924" t="s">
        <v>3555</v>
      </c>
      <c r="AB924" t="s">
        <v>3584</v>
      </c>
      <c r="AC924">
        <v>1</v>
      </c>
      <c r="AD924" t="s">
        <v>3561</v>
      </c>
      <c r="AE924" t="s">
        <v>3555</v>
      </c>
      <c r="AF924" t="s">
        <v>3584</v>
      </c>
      <c r="AG924">
        <v>3</v>
      </c>
      <c r="AH924" t="s">
        <v>3563</v>
      </c>
      <c r="AI924">
        <f t="shared" si="231"/>
        <v>45.775280898876403</v>
      </c>
      <c r="AJ924">
        <f t="shared" si="232"/>
        <v>45.775280898876403</v>
      </c>
      <c r="AK924" t="str">
        <f t="shared" si="233"/>
        <v/>
      </c>
      <c r="AL924" t="str">
        <f t="shared" si="234"/>
        <v/>
      </c>
      <c r="AM924">
        <f t="shared" si="235"/>
        <v>42.515151515151516</v>
      </c>
      <c r="AN924">
        <f t="shared" si="236"/>
        <v>42.515151515151516</v>
      </c>
      <c r="AO924" t="str">
        <f t="shared" si="237"/>
        <v/>
      </c>
      <c r="AP924" t="str">
        <f t="shared" si="238"/>
        <v/>
      </c>
    </row>
    <row r="925" spans="1:42" x14ac:dyDescent="0.3">
      <c r="A925" s="2">
        <v>45278</v>
      </c>
      <c r="B925" s="2">
        <v>45353</v>
      </c>
      <c r="C925">
        <v>75</v>
      </c>
      <c r="D925">
        <f t="shared" si="239"/>
        <v>37.35</v>
      </c>
      <c r="E925">
        <f t="shared" si="224"/>
        <v>37.35</v>
      </c>
      <c r="F925">
        <f t="shared" si="225"/>
        <v>77.714285714285708</v>
      </c>
      <c r="G925">
        <f t="shared" si="226"/>
        <v>77.714285714285708</v>
      </c>
      <c r="H925" t="str">
        <f t="shared" si="227"/>
        <v/>
      </c>
      <c r="I925" t="str">
        <f t="shared" si="228"/>
        <v/>
      </c>
      <c r="J925" t="str">
        <f t="shared" si="229"/>
        <v/>
      </c>
      <c r="K925" t="str">
        <f t="shared" si="230"/>
        <v/>
      </c>
      <c r="L925" t="s">
        <v>3537</v>
      </c>
      <c r="M925" t="s">
        <v>91</v>
      </c>
      <c r="N925" t="s">
        <v>16</v>
      </c>
      <c r="O925" t="s">
        <v>51</v>
      </c>
      <c r="P925" t="s">
        <v>52</v>
      </c>
      <c r="Q925" t="s">
        <v>92</v>
      </c>
      <c r="R925" t="s">
        <v>20</v>
      </c>
      <c r="S925" t="s">
        <v>21</v>
      </c>
      <c r="T925" t="s">
        <v>3546</v>
      </c>
      <c r="U925" t="s">
        <v>93</v>
      </c>
      <c r="V925" t="s">
        <v>43</v>
      </c>
      <c r="W925">
        <v>82.322536971610035</v>
      </c>
      <c r="X925">
        <v>7.2971083770541583</v>
      </c>
      <c r="Y925">
        <v>61</v>
      </c>
      <c r="Z925" t="s">
        <v>3638</v>
      </c>
      <c r="AA925" t="s">
        <v>3554</v>
      </c>
      <c r="AB925" t="s">
        <v>3587</v>
      </c>
      <c r="AC925">
        <v>12</v>
      </c>
      <c r="AD925" t="s">
        <v>3572</v>
      </c>
      <c r="AE925" t="s">
        <v>3555</v>
      </c>
      <c r="AF925" t="s">
        <v>3584</v>
      </c>
      <c r="AG925">
        <v>3</v>
      </c>
      <c r="AH925" t="s">
        <v>3563</v>
      </c>
      <c r="AI925">
        <f t="shared" si="231"/>
        <v>45.775280898876403</v>
      </c>
      <c r="AJ925">
        <f t="shared" si="232"/>
        <v>45.775280898876403</v>
      </c>
      <c r="AK925">
        <f t="shared" si="233"/>
        <v>39.233333333333334</v>
      </c>
      <c r="AL925">
        <f t="shared" si="234"/>
        <v>39.233333333333334</v>
      </c>
      <c r="AM925" t="str">
        <f t="shared" si="235"/>
        <v/>
      </c>
      <c r="AN925" t="str">
        <f t="shared" si="236"/>
        <v/>
      </c>
      <c r="AO925" t="str">
        <f t="shared" si="237"/>
        <v/>
      </c>
      <c r="AP925" t="str">
        <f t="shared" si="238"/>
        <v/>
      </c>
    </row>
    <row r="926" spans="1:42" x14ac:dyDescent="0.3">
      <c r="A926" s="2">
        <v>45337</v>
      </c>
      <c r="B926" s="2">
        <v>45353</v>
      </c>
      <c r="C926">
        <v>16</v>
      </c>
      <c r="D926">
        <f t="shared" si="239"/>
        <v>37.35</v>
      </c>
      <c r="E926">
        <f t="shared" si="224"/>
        <v>37.35</v>
      </c>
      <c r="F926">
        <f t="shared" si="225"/>
        <v>77.714285714285708</v>
      </c>
      <c r="G926">
        <f t="shared" si="226"/>
        <v>77.714285714285708</v>
      </c>
      <c r="H926" t="str">
        <f t="shared" si="227"/>
        <v/>
      </c>
      <c r="I926" t="str">
        <f t="shared" si="228"/>
        <v/>
      </c>
      <c r="J926" t="str">
        <f t="shared" si="229"/>
        <v/>
      </c>
      <c r="K926" t="str">
        <f t="shared" si="230"/>
        <v/>
      </c>
      <c r="L926" t="s">
        <v>3538</v>
      </c>
      <c r="M926" t="s">
        <v>1618</v>
      </c>
      <c r="N926" t="s">
        <v>16</v>
      </c>
      <c r="O926" t="s">
        <v>51</v>
      </c>
      <c r="P926" t="s">
        <v>52</v>
      </c>
      <c r="Q926" t="s">
        <v>34</v>
      </c>
      <c r="R926" t="s">
        <v>20</v>
      </c>
      <c r="S926" t="s">
        <v>21</v>
      </c>
      <c r="T926" t="s">
        <v>21</v>
      </c>
      <c r="U926" t="s">
        <v>2914</v>
      </c>
      <c r="V926" t="s">
        <v>30</v>
      </c>
      <c r="W926">
        <v>73.942850769966611</v>
      </c>
      <c r="X926">
        <v>7.290235481413073</v>
      </c>
      <c r="Y926">
        <v>61</v>
      </c>
      <c r="Z926" t="s">
        <v>3638</v>
      </c>
      <c r="AA926" t="s">
        <v>3555</v>
      </c>
      <c r="AB926" t="s">
        <v>3584</v>
      </c>
      <c r="AC926">
        <v>2</v>
      </c>
      <c r="AD926" t="s">
        <v>3562</v>
      </c>
      <c r="AE926" t="s">
        <v>3555</v>
      </c>
      <c r="AF926" t="s">
        <v>3584</v>
      </c>
      <c r="AG926">
        <v>3</v>
      </c>
      <c r="AH926" t="s">
        <v>3563</v>
      </c>
      <c r="AI926">
        <f t="shared" si="231"/>
        <v>45.775280898876403</v>
      </c>
      <c r="AJ926">
        <f t="shared" si="232"/>
        <v>45.775280898876403</v>
      </c>
      <c r="AK926">
        <f t="shared" si="233"/>
        <v>39.233333333333334</v>
      </c>
      <c r="AL926">
        <f t="shared" si="234"/>
        <v>39.233333333333334</v>
      </c>
      <c r="AM926" t="str">
        <f t="shared" si="235"/>
        <v/>
      </c>
      <c r="AN926" t="str">
        <f t="shared" si="236"/>
        <v/>
      </c>
      <c r="AO926" t="str">
        <f t="shared" si="237"/>
        <v/>
      </c>
      <c r="AP926" t="str">
        <f t="shared" si="238"/>
        <v/>
      </c>
    </row>
    <row r="927" spans="1:42" x14ac:dyDescent="0.3">
      <c r="A927" s="2">
        <v>45150</v>
      </c>
      <c r="B927" s="2">
        <v>45354</v>
      </c>
      <c r="C927">
        <v>204</v>
      </c>
      <c r="D927">
        <f t="shared" si="239"/>
        <v>47.095238095238095</v>
      </c>
      <c r="E927">
        <f t="shared" si="224"/>
        <v>47.095238095238095</v>
      </c>
      <c r="F927" t="str">
        <f t="shared" si="225"/>
        <v/>
      </c>
      <c r="G927" t="str">
        <f t="shared" si="226"/>
        <v/>
      </c>
      <c r="H927" t="str">
        <f t="shared" si="227"/>
        <v/>
      </c>
      <c r="I927" t="str">
        <f t="shared" si="228"/>
        <v/>
      </c>
      <c r="J927">
        <f t="shared" si="229"/>
        <v>38.142857142857146</v>
      </c>
      <c r="K927">
        <f t="shared" si="230"/>
        <v>38.142857142857146</v>
      </c>
      <c r="L927" t="s">
        <v>3541</v>
      </c>
      <c r="M927" t="s">
        <v>2110</v>
      </c>
      <c r="N927" t="s">
        <v>118</v>
      </c>
      <c r="O927" t="s">
        <v>33</v>
      </c>
      <c r="P927" t="s">
        <v>18</v>
      </c>
      <c r="Q927" t="s">
        <v>34</v>
      </c>
      <c r="R927" t="s">
        <v>35</v>
      </c>
      <c r="S927" t="s">
        <v>22</v>
      </c>
      <c r="T927" t="s">
        <v>22</v>
      </c>
      <c r="V927" t="s">
        <v>76</v>
      </c>
      <c r="W927">
        <v>58.1331957698563</v>
      </c>
      <c r="X927">
        <v>6.7605894701080773</v>
      </c>
      <c r="Y927">
        <v>62</v>
      </c>
      <c r="Z927" t="s">
        <v>3810</v>
      </c>
      <c r="AA927" t="s">
        <v>3554</v>
      </c>
      <c r="AB927" t="s">
        <v>3586</v>
      </c>
      <c r="AC927">
        <v>8</v>
      </c>
      <c r="AD927" t="s">
        <v>3568</v>
      </c>
      <c r="AE927" t="s">
        <v>3555</v>
      </c>
      <c r="AF927" t="s">
        <v>3584</v>
      </c>
      <c r="AG927">
        <v>3</v>
      </c>
      <c r="AH927" t="s">
        <v>3563</v>
      </c>
      <c r="AI927">
        <f t="shared" si="231"/>
        <v>46.670329670329672</v>
      </c>
      <c r="AJ927">
        <f t="shared" si="232"/>
        <v>46.670329670329672</v>
      </c>
      <c r="AK927" t="str">
        <f t="shared" si="233"/>
        <v/>
      </c>
      <c r="AL927" t="str">
        <f t="shared" si="234"/>
        <v/>
      </c>
      <c r="AM927" t="str">
        <f t="shared" si="235"/>
        <v/>
      </c>
      <c r="AN927" t="str">
        <f t="shared" si="236"/>
        <v/>
      </c>
      <c r="AO927">
        <f t="shared" si="237"/>
        <v>60.964285714285715</v>
      </c>
      <c r="AP927">
        <f t="shared" si="238"/>
        <v>60.964285714285715</v>
      </c>
    </row>
    <row r="928" spans="1:42" x14ac:dyDescent="0.3">
      <c r="A928" s="2">
        <v>45313</v>
      </c>
      <c r="B928" s="2">
        <v>45354</v>
      </c>
      <c r="C928">
        <v>41</v>
      </c>
      <c r="D928">
        <f t="shared" si="239"/>
        <v>47.095238095238095</v>
      </c>
      <c r="E928">
        <f t="shared" si="224"/>
        <v>47.095238095238095</v>
      </c>
      <c r="F928" t="str">
        <f t="shared" si="225"/>
        <v/>
      </c>
      <c r="G928" t="str">
        <f t="shared" si="226"/>
        <v/>
      </c>
      <c r="H928">
        <f t="shared" si="227"/>
        <v>25.428571428571427</v>
      </c>
      <c r="I928">
        <f t="shared" si="228"/>
        <v>25.428571428571427</v>
      </c>
      <c r="J928" t="str">
        <f t="shared" si="229"/>
        <v/>
      </c>
      <c r="K928" t="str">
        <f t="shared" si="230"/>
        <v/>
      </c>
      <c r="L928" t="s">
        <v>3537</v>
      </c>
      <c r="M928" t="s">
        <v>1044</v>
      </c>
      <c r="N928" t="s">
        <v>28</v>
      </c>
      <c r="O928" t="s">
        <v>46</v>
      </c>
      <c r="P928" t="s">
        <v>40</v>
      </c>
      <c r="Q928" t="s">
        <v>41</v>
      </c>
      <c r="R928" t="s">
        <v>42</v>
      </c>
      <c r="S928" t="s">
        <v>22</v>
      </c>
      <c r="T928" t="s">
        <v>22</v>
      </c>
      <c r="V928" t="s">
        <v>30</v>
      </c>
      <c r="W928">
        <v>31.989635249734039</v>
      </c>
      <c r="X928">
        <v>6.0745956679371487</v>
      </c>
      <c r="Y928">
        <v>62</v>
      </c>
      <c r="Z928" t="s">
        <v>3810</v>
      </c>
      <c r="AA928" t="s">
        <v>3555</v>
      </c>
      <c r="AB928" t="s">
        <v>3584</v>
      </c>
      <c r="AC928">
        <v>1</v>
      </c>
      <c r="AD928" t="s">
        <v>3561</v>
      </c>
      <c r="AE928" t="s">
        <v>3555</v>
      </c>
      <c r="AF928" t="s">
        <v>3584</v>
      </c>
      <c r="AG928">
        <v>3</v>
      </c>
      <c r="AH928" t="s">
        <v>3563</v>
      </c>
      <c r="AI928">
        <f t="shared" si="231"/>
        <v>46.670329670329672</v>
      </c>
      <c r="AJ928">
        <f t="shared" si="232"/>
        <v>46.670329670329672</v>
      </c>
      <c r="AK928" t="str">
        <f t="shared" si="233"/>
        <v/>
      </c>
      <c r="AL928" t="str">
        <f t="shared" si="234"/>
        <v/>
      </c>
      <c r="AM928">
        <f t="shared" si="235"/>
        <v>42.470588235294116</v>
      </c>
      <c r="AN928">
        <f t="shared" si="236"/>
        <v>42.470588235294116</v>
      </c>
      <c r="AO928" t="str">
        <f t="shared" si="237"/>
        <v/>
      </c>
      <c r="AP928" t="str">
        <f t="shared" si="238"/>
        <v/>
      </c>
    </row>
    <row r="929" spans="1:42" x14ac:dyDescent="0.3">
      <c r="A929" s="2">
        <v>45345</v>
      </c>
      <c r="B929" s="2">
        <v>45354</v>
      </c>
      <c r="C929">
        <v>9</v>
      </c>
      <c r="D929">
        <f t="shared" si="239"/>
        <v>47.095238095238095</v>
      </c>
      <c r="E929">
        <f t="shared" si="224"/>
        <v>47.095238095238095</v>
      </c>
      <c r="F929" t="str">
        <f t="shared" si="225"/>
        <v/>
      </c>
      <c r="G929" t="str">
        <f t="shared" si="226"/>
        <v/>
      </c>
      <c r="H929" t="str">
        <f t="shared" si="227"/>
        <v/>
      </c>
      <c r="I929" t="str">
        <f t="shared" si="228"/>
        <v/>
      </c>
      <c r="J929">
        <f t="shared" si="229"/>
        <v>38.142857142857146</v>
      </c>
      <c r="K929">
        <f t="shared" si="230"/>
        <v>38.142857142857146</v>
      </c>
      <c r="L929" t="s">
        <v>3538</v>
      </c>
      <c r="M929" t="s">
        <v>693</v>
      </c>
      <c r="N929" t="s">
        <v>80</v>
      </c>
      <c r="O929" t="s">
        <v>51</v>
      </c>
      <c r="P929" t="s">
        <v>59</v>
      </c>
      <c r="Q929" t="s">
        <v>34</v>
      </c>
      <c r="R929" t="s">
        <v>35</v>
      </c>
      <c r="S929" t="s">
        <v>22</v>
      </c>
      <c r="T929" t="s">
        <v>22</v>
      </c>
      <c r="V929" t="s">
        <v>24</v>
      </c>
      <c r="W929">
        <v>27.616193108561291</v>
      </c>
      <c r="X929">
        <v>4.863038759693648</v>
      </c>
      <c r="Y929">
        <v>62</v>
      </c>
      <c r="Z929" t="s">
        <v>3810</v>
      </c>
      <c r="AA929" t="s">
        <v>3555</v>
      </c>
      <c r="AB929" t="s">
        <v>3584</v>
      </c>
      <c r="AC929">
        <v>2</v>
      </c>
      <c r="AD929" t="s">
        <v>3562</v>
      </c>
      <c r="AE929" t="s">
        <v>3555</v>
      </c>
      <c r="AF929" t="s">
        <v>3584</v>
      </c>
      <c r="AG929">
        <v>3</v>
      </c>
      <c r="AH929" t="s">
        <v>3563</v>
      </c>
      <c r="AI929">
        <f t="shared" si="231"/>
        <v>46.670329670329672</v>
      </c>
      <c r="AJ929">
        <f t="shared" si="232"/>
        <v>46.670329670329672</v>
      </c>
      <c r="AK929" t="str">
        <f t="shared" si="233"/>
        <v/>
      </c>
      <c r="AL929" t="str">
        <f t="shared" si="234"/>
        <v/>
      </c>
      <c r="AM929" t="str">
        <f t="shared" si="235"/>
        <v/>
      </c>
      <c r="AN929" t="str">
        <f t="shared" si="236"/>
        <v/>
      </c>
      <c r="AO929">
        <f t="shared" si="237"/>
        <v>60.964285714285715</v>
      </c>
      <c r="AP929">
        <f t="shared" si="238"/>
        <v>60.964285714285715</v>
      </c>
    </row>
    <row r="930" spans="1:42" x14ac:dyDescent="0.3">
      <c r="A930" s="2">
        <v>45316</v>
      </c>
      <c r="B930" s="2">
        <v>45355</v>
      </c>
      <c r="C930">
        <v>39</v>
      </c>
      <c r="D930">
        <f t="shared" si="239"/>
        <v>46.571428571428569</v>
      </c>
      <c r="E930">
        <f t="shared" si="224"/>
        <v>46.571428571428569</v>
      </c>
      <c r="F930" t="str">
        <f t="shared" si="225"/>
        <v/>
      </c>
      <c r="G930" t="str">
        <f t="shared" si="226"/>
        <v/>
      </c>
      <c r="H930" t="str">
        <f t="shared" si="227"/>
        <v/>
      </c>
      <c r="I930" t="str">
        <f t="shared" si="228"/>
        <v/>
      </c>
      <c r="J930">
        <f t="shared" si="229"/>
        <v>38.25</v>
      </c>
      <c r="K930">
        <f t="shared" si="230"/>
        <v>38.25</v>
      </c>
      <c r="L930" t="s">
        <v>3537</v>
      </c>
      <c r="M930" t="s">
        <v>965</v>
      </c>
      <c r="N930" t="s">
        <v>16</v>
      </c>
      <c r="O930" t="s">
        <v>17</v>
      </c>
      <c r="P930" t="s">
        <v>18</v>
      </c>
      <c r="Q930" t="s">
        <v>34</v>
      </c>
      <c r="R930" t="s">
        <v>35</v>
      </c>
      <c r="S930" t="s">
        <v>21</v>
      </c>
      <c r="T930" t="s">
        <v>21</v>
      </c>
      <c r="U930" t="s">
        <v>1203</v>
      </c>
      <c r="V930" t="s">
        <v>63</v>
      </c>
      <c r="W930">
        <v>78.657208378136957</v>
      </c>
      <c r="X930">
        <v>6.9077141832686628</v>
      </c>
      <c r="Y930">
        <v>63</v>
      </c>
      <c r="Z930" t="s">
        <v>3771</v>
      </c>
      <c r="AA930" t="s">
        <v>3555</v>
      </c>
      <c r="AB930" t="s">
        <v>3584</v>
      </c>
      <c r="AC930">
        <v>1</v>
      </c>
      <c r="AD930" t="s">
        <v>3561</v>
      </c>
      <c r="AE930" t="s">
        <v>3555</v>
      </c>
      <c r="AF930" t="s">
        <v>3584</v>
      </c>
      <c r="AG930">
        <v>3</v>
      </c>
      <c r="AH930" t="s">
        <v>3563</v>
      </c>
      <c r="AI930">
        <f t="shared" si="231"/>
        <v>43.689655172413794</v>
      </c>
      <c r="AJ930">
        <f t="shared" si="232"/>
        <v>43.689655172413794</v>
      </c>
      <c r="AK930" t="str">
        <f t="shared" si="233"/>
        <v/>
      </c>
      <c r="AL930" t="str">
        <f t="shared" si="234"/>
        <v/>
      </c>
      <c r="AM930" t="str">
        <f t="shared" si="235"/>
        <v/>
      </c>
      <c r="AN930" t="str">
        <f t="shared" si="236"/>
        <v/>
      </c>
      <c r="AO930">
        <f t="shared" si="237"/>
        <v>51.148148148148145</v>
      </c>
      <c r="AP930">
        <f t="shared" si="238"/>
        <v>51.148148148148145</v>
      </c>
    </row>
    <row r="931" spans="1:42" x14ac:dyDescent="0.3">
      <c r="A931" s="2">
        <v>45344</v>
      </c>
      <c r="B931" s="2">
        <v>45356</v>
      </c>
      <c r="C931">
        <v>12</v>
      </c>
      <c r="D931">
        <f t="shared" si="239"/>
        <v>50.529411764705884</v>
      </c>
      <c r="E931">
        <f t="shared" si="224"/>
        <v>50.529411764705884</v>
      </c>
      <c r="F931" t="str">
        <f t="shared" si="225"/>
        <v/>
      </c>
      <c r="G931" t="str">
        <f t="shared" si="226"/>
        <v/>
      </c>
      <c r="H931">
        <f t="shared" si="227"/>
        <v>17</v>
      </c>
      <c r="I931">
        <f t="shared" si="228"/>
        <v>17</v>
      </c>
      <c r="J931" t="str">
        <f t="shared" si="229"/>
        <v/>
      </c>
      <c r="K931" t="str">
        <f t="shared" si="230"/>
        <v/>
      </c>
      <c r="L931" t="s">
        <v>3538</v>
      </c>
      <c r="M931" t="s">
        <v>1423</v>
      </c>
      <c r="N931" t="s">
        <v>57</v>
      </c>
      <c r="O931" t="s">
        <v>51</v>
      </c>
      <c r="P931" t="s">
        <v>59</v>
      </c>
      <c r="Q931" t="s">
        <v>92</v>
      </c>
      <c r="R931" t="s">
        <v>42</v>
      </c>
      <c r="S931" t="s">
        <v>21</v>
      </c>
      <c r="T931" t="s">
        <v>21</v>
      </c>
      <c r="U931" t="s">
        <v>1763</v>
      </c>
      <c r="V931" t="s">
        <v>43</v>
      </c>
      <c r="W931">
        <v>99.52895698251524</v>
      </c>
      <c r="X931">
        <v>5.0926254830513669</v>
      </c>
      <c r="Y931">
        <v>64</v>
      </c>
      <c r="Z931" t="s">
        <v>3895</v>
      </c>
      <c r="AA931" t="s">
        <v>3555</v>
      </c>
      <c r="AB931" t="s">
        <v>3584</v>
      </c>
      <c r="AC931">
        <v>2</v>
      </c>
      <c r="AD931" t="s">
        <v>3562</v>
      </c>
      <c r="AE931" t="s">
        <v>3555</v>
      </c>
      <c r="AF931" t="s">
        <v>3584</v>
      </c>
      <c r="AG931">
        <v>3</v>
      </c>
      <c r="AH931" t="s">
        <v>3563</v>
      </c>
      <c r="AI931">
        <f t="shared" si="231"/>
        <v>43.517647058823528</v>
      </c>
      <c r="AJ931">
        <f t="shared" si="232"/>
        <v>43.517647058823528</v>
      </c>
      <c r="AK931" t="str">
        <f t="shared" si="233"/>
        <v/>
      </c>
      <c r="AL931" t="str">
        <f t="shared" si="234"/>
        <v/>
      </c>
      <c r="AM931">
        <f t="shared" si="235"/>
        <v>42.806451612903224</v>
      </c>
      <c r="AN931">
        <f t="shared" si="236"/>
        <v>42.806451612903224</v>
      </c>
      <c r="AO931" t="str">
        <f t="shared" si="237"/>
        <v/>
      </c>
      <c r="AP931" t="str">
        <f t="shared" si="238"/>
        <v/>
      </c>
    </row>
    <row r="932" spans="1:42" x14ac:dyDescent="0.3">
      <c r="A932" s="2">
        <v>45268</v>
      </c>
      <c r="B932" s="2">
        <v>45357</v>
      </c>
      <c r="C932">
        <v>89</v>
      </c>
      <c r="D932">
        <f t="shared" si="239"/>
        <v>59.315789473684212</v>
      </c>
      <c r="E932">
        <f t="shared" si="224"/>
        <v>59.315789473684212</v>
      </c>
      <c r="F932">
        <f t="shared" si="225"/>
        <v>104.71428571428571</v>
      </c>
      <c r="G932">
        <f t="shared" si="226"/>
        <v>104.71428571428571</v>
      </c>
      <c r="H932" t="str">
        <f t="shared" si="227"/>
        <v/>
      </c>
      <c r="I932" t="str">
        <f t="shared" si="228"/>
        <v/>
      </c>
      <c r="J932" t="str">
        <f t="shared" si="229"/>
        <v/>
      </c>
      <c r="K932" t="str">
        <f t="shared" si="230"/>
        <v/>
      </c>
      <c r="L932" t="s">
        <v>3537</v>
      </c>
      <c r="M932" t="s">
        <v>1414</v>
      </c>
      <c r="N932" t="s">
        <v>118</v>
      </c>
      <c r="O932" t="s">
        <v>51</v>
      </c>
      <c r="P932" t="s">
        <v>52</v>
      </c>
      <c r="Q932" t="s">
        <v>34</v>
      </c>
      <c r="R932" t="s">
        <v>20</v>
      </c>
      <c r="S932" t="s">
        <v>21</v>
      </c>
      <c r="T932" t="s">
        <v>3546</v>
      </c>
      <c r="U932" t="s">
        <v>1663</v>
      </c>
      <c r="V932" t="s">
        <v>54</v>
      </c>
      <c r="W932">
        <v>61.299730630397939</v>
      </c>
      <c r="X932">
        <v>6.4922891304139672</v>
      </c>
      <c r="Y932">
        <v>65</v>
      </c>
      <c r="Z932" t="s">
        <v>3684</v>
      </c>
      <c r="AA932" t="s">
        <v>3554</v>
      </c>
      <c r="AB932" t="s">
        <v>3587</v>
      </c>
      <c r="AC932">
        <v>12</v>
      </c>
      <c r="AD932" t="s">
        <v>3572</v>
      </c>
      <c r="AE932" t="s">
        <v>3555</v>
      </c>
      <c r="AF932" t="s">
        <v>3584</v>
      </c>
      <c r="AG932">
        <v>3</v>
      </c>
      <c r="AH932" t="s">
        <v>3563</v>
      </c>
      <c r="AI932">
        <f t="shared" si="231"/>
        <v>45.083333333333336</v>
      </c>
      <c r="AJ932">
        <f t="shared" si="232"/>
        <v>45.083333333333336</v>
      </c>
      <c r="AK932">
        <f t="shared" si="233"/>
        <v>41.266666666666666</v>
      </c>
      <c r="AL932">
        <f t="shared" si="234"/>
        <v>41.266666666666666</v>
      </c>
      <c r="AM932" t="str">
        <f t="shared" si="235"/>
        <v/>
      </c>
      <c r="AN932" t="str">
        <f t="shared" si="236"/>
        <v/>
      </c>
      <c r="AO932" t="str">
        <f t="shared" si="237"/>
        <v/>
      </c>
      <c r="AP932" t="str">
        <f t="shared" si="238"/>
        <v/>
      </c>
    </row>
    <row r="933" spans="1:42" x14ac:dyDescent="0.3">
      <c r="A933" s="2">
        <v>45270</v>
      </c>
      <c r="B933" s="2">
        <v>45357</v>
      </c>
      <c r="C933">
        <v>87</v>
      </c>
      <c r="D933">
        <f t="shared" si="239"/>
        <v>59.315789473684212</v>
      </c>
      <c r="E933">
        <f t="shared" si="224"/>
        <v>59.315789473684212</v>
      </c>
      <c r="F933">
        <f t="shared" si="225"/>
        <v>104.71428571428571</v>
      </c>
      <c r="G933">
        <f t="shared" si="226"/>
        <v>104.71428571428571</v>
      </c>
      <c r="H933" t="str">
        <f t="shared" si="227"/>
        <v/>
      </c>
      <c r="I933" t="str">
        <f t="shared" si="228"/>
        <v/>
      </c>
      <c r="J933" t="str">
        <f t="shared" si="229"/>
        <v/>
      </c>
      <c r="K933" t="str">
        <f t="shared" si="230"/>
        <v/>
      </c>
      <c r="L933" t="s">
        <v>3537</v>
      </c>
      <c r="M933" t="s">
        <v>461</v>
      </c>
      <c r="N933" t="s">
        <v>157</v>
      </c>
      <c r="O933" t="s">
        <v>51</v>
      </c>
      <c r="P933" t="s">
        <v>52</v>
      </c>
      <c r="Q933" t="s">
        <v>92</v>
      </c>
      <c r="R933" t="s">
        <v>20</v>
      </c>
      <c r="S933" t="s">
        <v>21</v>
      </c>
      <c r="T933" t="s">
        <v>3546</v>
      </c>
      <c r="U933" t="s">
        <v>2692</v>
      </c>
      <c r="V933" t="s">
        <v>43</v>
      </c>
      <c r="W933">
        <v>22.45458199961174</v>
      </c>
      <c r="X933">
        <v>4.0496143733388372</v>
      </c>
      <c r="Y933">
        <v>65</v>
      </c>
      <c r="Z933" t="s">
        <v>3684</v>
      </c>
      <c r="AA933" t="s">
        <v>3554</v>
      </c>
      <c r="AB933" t="s">
        <v>3587</v>
      </c>
      <c r="AC933">
        <v>12</v>
      </c>
      <c r="AD933" t="s">
        <v>3572</v>
      </c>
      <c r="AE933" t="s">
        <v>3555</v>
      </c>
      <c r="AF933" t="s">
        <v>3584</v>
      </c>
      <c r="AG933">
        <v>3</v>
      </c>
      <c r="AH933" t="s">
        <v>3563</v>
      </c>
      <c r="AI933">
        <f t="shared" si="231"/>
        <v>45.083333333333336</v>
      </c>
      <c r="AJ933">
        <f t="shared" si="232"/>
        <v>45.083333333333336</v>
      </c>
      <c r="AK933">
        <f t="shared" si="233"/>
        <v>41.266666666666666</v>
      </c>
      <c r="AL933">
        <f t="shared" si="234"/>
        <v>41.266666666666666</v>
      </c>
      <c r="AM933" t="str">
        <f t="shared" si="235"/>
        <v/>
      </c>
      <c r="AN933" t="str">
        <f t="shared" si="236"/>
        <v/>
      </c>
      <c r="AO933" t="str">
        <f t="shared" si="237"/>
        <v/>
      </c>
      <c r="AP933" t="str">
        <f t="shared" si="238"/>
        <v/>
      </c>
    </row>
    <row r="934" spans="1:42" x14ac:dyDescent="0.3">
      <c r="A934" s="2">
        <v>45259</v>
      </c>
      <c r="B934" s="2">
        <v>45357</v>
      </c>
      <c r="C934">
        <v>98</v>
      </c>
      <c r="D934">
        <f t="shared" si="239"/>
        <v>59.315789473684212</v>
      </c>
      <c r="E934">
        <f t="shared" si="224"/>
        <v>59.315789473684212</v>
      </c>
      <c r="F934">
        <f t="shared" si="225"/>
        <v>104.71428571428571</v>
      </c>
      <c r="G934">
        <f t="shared" si="226"/>
        <v>104.71428571428571</v>
      </c>
      <c r="H934" t="str">
        <f t="shared" si="227"/>
        <v/>
      </c>
      <c r="I934" t="str">
        <f t="shared" si="228"/>
        <v/>
      </c>
      <c r="J934" t="str">
        <f t="shared" si="229"/>
        <v/>
      </c>
      <c r="K934" t="str">
        <f t="shared" si="230"/>
        <v/>
      </c>
      <c r="L934" t="s">
        <v>3540</v>
      </c>
      <c r="M934" t="s">
        <v>941</v>
      </c>
      <c r="N934" t="s">
        <v>118</v>
      </c>
      <c r="O934" t="s">
        <v>46</v>
      </c>
      <c r="P934" t="s">
        <v>119</v>
      </c>
      <c r="Q934" t="s">
        <v>120</v>
      </c>
      <c r="R934" t="s">
        <v>20</v>
      </c>
      <c r="S934" t="s">
        <v>21</v>
      </c>
      <c r="T934" t="s">
        <v>21</v>
      </c>
      <c r="U934" t="s">
        <v>942</v>
      </c>
      <c r="V934" t="s">
        <v>144</v>
      </c>
      <c r="W934">
        <v>68.460970958292606</v>
      </c>
      <c r="X934">
        <v>7.3027019638468698</v>
      </c>
      <c r="Y934">
        <v>65</v>
      </c>
      <c r="Z934" t="s">
        <v>3684</v>
      </c>
      <c r="AA934" t="s">
        <v>3554</v>
      </c>
      <c r="AB934" t="s">
        <v>3587</v>
      </c>
      <c r="AC934">
        <v>11</v>
      </c>
      <c r="AD934" t="s">
        <v>3571</v>
      </c>
      <c r="AE934" t="s">
        <v>3555</v>
      </c>
      <c r="AF934" t="s">
        <v>3584</v>
      </c>
      <c r="AG934">
        <v>3</v>
      </c>
      <c r="AH934" t="s">
        <v>3563</v>
      </c>
      <c r="AI934">
        <f t="shared" si="231"/>
        <v>45.083333333333336</v>
      </c>
      <c r="AJ934">
        <f t="shared" si="232"/>
        <v>45.083333333333336</v>
      </c>
      <c r="AK934">
        <f t="shared" si="233"/>
        <v>41.266666666666666</v>
      </c>
      <c r="AL934">
        <f t="shared" si="234"/>
        <v>41.266666666666666</v>
      </c>
      <c r="AM934" t="str">
        <f t="shared" si="235"/>
        <v/>
      </c>
      <c r="AN934" t="str">
        <f t="shared" si="236"/>
        <v/>
      </c>
      <c r="AO934" t="str">
        <f t="shared" si="237"/>
        <v/>
      </c>
      <c r="AP934" t="str">
        <f t="shared" si="238"/>
        <v/>
      </c>
    </row>
    <row r="935" spans="1:42" x14ac:dyDescent="0.3">
      <c r="A935" s="2">
        <v>45348</v>
      </c>
      <c r="B935" s="2">
        <v>45357</v>
      </c>
      <c r="C935">
        <v>9</v>
      </c>
      <c r="D935">
        <f t="shared" si="239"/>
        <v>59.315789473684212</v>
      </c>
      <c r="E935">
        <f t="shared" si="224"/>
        <v>59.315789473684212</v>
      </c>
      <c r="F935" t="str">
        <f t="shared" si="225"/>
        <v/>
      </c>
      <c r="G935" t="str">
        <f t="shared" si="226"/>
        <v/>
      </c>
      <c r="H935">
        <f t="shared" si="227"/>
        <v>17.428571428571427</v>
      </c>
      <c r="I935">
        <f t="shared" si="228"/>
        <v>17.428571428571427</v>
      </c>
      <c r="J935" t="str">
        <f t="shared" si="229"/>
        <v/>
      </c>
      <c r="K935" t="str">
        <f t="shared" si="230"/>
        <v/>
      </c>
      <c r="L935" t="s">
        <v>3538</v>
      </c>
      <c r="M935" t="s">
        <v>1035</v>
      </c>
      <c r="N935" t="s">
        <v>103</v>
      </c>
      <c r="O935" t="s">
        <v>58</v>
      </c>
      <c r="P935" t="s">
        <v>59</v>
      </c>
      <c r="Q935" t="s">
        <v>19</v>
      </c>
      <c r="R935" t="s">
        <v>42</v>
      </c>
      <c r="S935" t="s">
        <v>21</v>
      </c>
      <c r="T935" t="s">
        <v>3546</v>
      </c>
      <c r="U935" t="s">
        <v>3343</v>
      </c>
      <c r="V935" t="s">
        <v>63</v>
      </c>
      <c r="W935">
        <v>56.724783599233781</v>
      </c>
      <c r="X935">
        <v>7.3650234602324014</v>
      </c>
      <c r="Y935">
        <v>65</v>
      </c>
      <c r="Z935" t="s">
        <v>3684</v>
      </c>
      <c r="AA935" t="s">
        <v>3555</v>
      </c>
      <c r="AB935" t="s">
        <v>3584</v>
      </c>
      <c r="AC935">
        <v>2</v>
      </c>
      <c r="AD935" t="s">
        <v>3562</v>
      </c>
      <c r="AE935" t="s">
        <v>3555</v>
      </c>
      <c r="AF935" t="s">
        <v>3584</v>
      </c>
      <c r="AG935">
        <v>3</v>
      </c>
      <c r="AH935" t="s">
        <v>3563</v>
      </c>
      <c r="AI935">
        <f t="shared" si="231"/>
        <v>45.083333333333336</v>
      </c>
      <c r="AJ935">
        <f t="shared" si="232"/>
        <v>45.083333333333336</v>
      </c>
      <c r="AK935" t="str">
        <f t="shared" si="233"/>
        <v/>
      </c>
      <c r="AL935" t="str">
        <f t="shared" si="234"/>
        <v/>
      </c>
      <c r="AM935">
        <f t="shared" si="235"/>
        <v>41.75</v>
      </c>
      <c r="AN935">
        <f t="shared" si="236"/>
        <v>41.75</v>
      </c>
      <c r="AO935" t="str">
        <f t="shared" si="237"/>
        <v/>
      </c>
      <c r="AP935" t="str">
        <f t="shared" si="238"/>
        <v/>
      </c>
    </row>
    <row r="936" spans="1:42" x14ac:dyDescent="0.3">
      <c r="A936" s="2">
        <v>45349</v>
      </c>
      <c r="B936" s="2">
        <v>45358</v>
      </c>
      <c r="C936">
        <v>9</v>
      </c>
      <c r="D936">
        <f t="shared" si="239"/>
        <v>45.176470588235297</v>
      </c>
      <c r="E936">
        <f t="shared" si="224"/>
        <v>45.176470588235297</v>
      </c>
      <c r="F936" t="str">
        <f t="shared" si="225"/>
        <v/>
      </c>
      <c r="G936" t="str">
        <f t="shared" si="226"/>
        <v/>
      </c>
      <c r="H936" t="str">
        <f t="shared" si="227"/>
        <v/>
      </c>
      <c r="I936" t="str">
        <f t="shared" si="228"/>
        <v/>
      </c>
      <c r="J936">
        <f t="shared" si="229"/>
        <v>53.6</v>
      </c>
      <c r="K936">
        <f t="shared" si="230"/>
        <v>53.6</v>
      </c>
      <c r="L936" t="s">
        <v>3538</v>
      </c>
      <c r="M936" t="s">
        <v>1967</v>
      </c>
      <c r="N936" t="s">
        <v>39</v>
      </c>
      <c r="O936" t="s">
        <v>58</v>
      </c>
      <c r="P936" t="s">
        <v>59</v>
      </c>
      <c r="Q936" t="s">
        <v>34</v>
      </c>
      <c r="R936" t="s">
        <v>35</v>
      </c>
      <c r="S936" t="s">
        <v>22</v>
      </c>
      <c r="T936" t="s">
        <v>22</v>
      </c>
      <c r="V936" t="s">
        <v>43</v>
      </c>
      <c r="W936">
        <v>137.52399087496431</v>
      </c>
      <c r="X936">
        <v>6.2413209596491681</v>
      </c>
      <c r="Y936">
        <v>66</v>
      </c>
      <c r="Z936" t="s">
        <v>3915</v>
      </c>
      <c r="AA936" t="s">
        <v>3555</v>
      </c>
      <c r="AB936" t="s">
        <v>3584</v>
      </c>
      <c r="AC936">
        <v>2</v>
      </c>
      <c r="AD936" t="s">
        <v>3562</v>
      </c>
      <c r="AE936" t="s">
        <v>3555</v>
      </c>
      <c r="AF936" t="s">
        <v>3584</v>
      </c>
      <c r="AG936">
        <v>3</v>
      </c>
      <c r="AH936" t="s">
        <v>3563</v>
      </c>
      <c r="AI936">
        <f t="shared" si="231"/>
        <v>45.142857142857146</v>
      </c>
      <c r="AJ936">
        <f t="shared" si="232"/>
        <v>45.142857142857146</v>
      </c>
      <c r="AK936" t="str">
        <f t="shared" si="233"/>
        <v/>
      </c>
      <c r="AL936" t="str">
        <f t="shared" si="234"/>
        <v/>
      </c>
      <c r="AM936" t="str">
        <f t="shared" si="235"/>
        <v/>
      </c>
      <c r="AN936" t="str">
        <f t="shared" si="236"/>
        <v/>
      </c>
      <c r="AO936">
        <f t="shared" si="237"/>
        <v>51.208333333333336</v>
      </c>
      <c r="AP936">
        <f t="shared" si="238"/>
        <v>51.208333333333336</v>
      </c>
    </row>
    <row r="937" spans="1:42" x14ac:dyDescent="0.3">
      <c r="A937" s="2">
        <v>45351</v>
      </c>
      <c r="B937" s="2">
        <v>45358</v>
      </c>
      <c r="C937">
        <v>7</v>
      </c>
      <c r="D937">
        <f t="shared" si="239"/>
        <v>45.176470588235297</v>
      </c>
      <c r="E937">
        <f t="shared" si="224"/>
        <v>45.176470588235297</v>
      </c>
      <c r="F937" t="str">
        <f t="shared" si="225"/>
        <v/>
      </c>
      <c r="G937" t="str">
        <f t="shared" si="226"/>
        <v/>
      </c>
      <c r="H937" t="str">
        <f t="shared" si="227"/>
        <v/>
      </c>
      <c r="I937" t="str">
        <f t="shared" si="228"/>
        <v/>
      </c>
      <c r="J937">
        <f t="shared" si="229"/>
        <v>53.6</v>
      </c>
      <c r="K937">
        <f t="shared" si="230"/>
        <v>53.6</v>
      </c>
      <c r="L937" t="s">
        <v>3538</v>
      </c>
      <c r="M937" t="s">
        <v>313</v>
      </c>
      <c r="N937" t="s">
        <v>16</v>
      </c>
      <c r="O937" t="s">
        <v>17</v>
      </c>
      <c r="P937" t="s">
        <v>40</v>
      </c>
      <c r="Q937" t="s">
        <v>41</v>
      </c>
      <c r="R937" t="s">
        <v>35</v>
      </c>
      <c r="S937" t="s">
        <v>21</v>
      </c>
      <c r="T937" t="s">
        <v>3546</v>
      </c>
      <c r="U937" t="s">
        <v>2779</v>
      </c>
      <c r="V937" t="s">
        <v>24</v>
      </c>
      <c r="W937">
        <v>85.74071220894001</v>
      </c>
      <c r="X937">
        <v>6.7819310561975152</v>
      </c>
      <c r="Y937">
        <v>66</v>
      </c>
      <c r="Z937" t="s">
        <v>3915</v>
      </c>
      <c r="AA937" t="s">
        <v>3555</v>
      </c>
      <c r="AB937" t="s">
        <v>3584</v>
      </c>
      <c r="AC937">
        <v>2</v>
      </c>
      <c r="AD937" t="s">
        <v>3562</v>
      </c>
      <c r="AE937" t="s">
        <v>3555</v>
      </c>
      <c r="AF937" t="s">
        <v>3584</v>
      </c>
      <c r="AG937">
        <v>3</v>
      </c>
      <c r="AH937" t="s">
        <v>3563</v>
      </c>
      <c r="AI937">
        <f t="shared" si="231"/>
        <v>45.142857142857146</v>
      </c>
      <c r="AJ937">
        <f t="shared" si="232"/>
        <v>45.142857142857146</v>
      </c>
      <c r="AK937" t="str">
        <f t="shared" si="233"/>
        <v/>
      </c>
      <c r="AL937" t="str">
        <f t="shared" si="234"/>
        <v/>
      </c>
      <c r="AM937" t="str">
        <f t="shared" si="235"/>
        <v/>
      </c>
      <c r="AN937" t="str">
        <f t="shared" si="236"/>
        <v/>
      </c>
      <c r="AO937">
        <f t="shared" si="237"/>
        <v>51.208333333333336</v>
      </c>
      <c r="AP937">
        <f t="shared" si="238"/>
        <v>51.208333333333336</v>
      </c>
    </row>
    <row r="938" spans="1:42" x14ac:dyDescent="0.3">
      <c r="A938" s="2">
        <v>45350</v>
      </c>
      <c r="B938" s="2">
        <v>45359</v>
      </c>
      <c r="C938">
        <v>9</v>
      </c>
      <c r="D938">
        <f t="shared" si="239"/>
        <v>44</v>
      </c>
      <c r="E938">
        <f t="shared" si="224"/>
        <v>44</v>
      </c>
      <c r="F938" t="str">
        <f t="shared" si="225"/>
        <v/>
      </c>
      <c r="G938" t="str">
        <f t="shared" si="226"/>
        <v/>
      </c>
      <c r="H938" t="str">
        <f t="shared" si="227"/>
        <v/>
      </c>
      <c r="I938" t="str">
        <f t="shared" si="228"/>
        <v/>
      </c>
      <c r="J938">
        <f t="shared" si="229"/>
        <v>40.142857142857146</v>
      </c>
      <c r="K938">
        <f t="shared" si="230"/>
        <v>40.142857142857146</v>
      </c>
      <c r="L938" t="s">
        <v>3538</v>
      </c>
      <c r="M938" t="s">
        <v>332</v>
      </c>
      <c r="N938" t="s">
        <v>80</v>
      </c>
      <c r="O938" t="s">
        <v>33</v>
      </c>
      <c r="P938" t="s">
        <v>59</v>
      </c>
      <c r="Q938" t="s">
        <v>34</v>
      </c>
      <c r="R938" t="s">
        <v>35</v>
      </c>
      <c r="S938" t="s">
        <v>22</v>
      </c>
      <c r="T938" t="s">
        <v>22</v>
      </c>
      <c r="V938" t="s">
        <v>144</v>
      </c>
      <c r="W938">
        <v>21.538383267005571</v>
      </c>
      <c r="X938">
        <v>4.9971088073662697</v>
      </c>
      <c r="Y938">
        <v>67</v>
      </c>
      <c r="Z938" t="s">
        <v>3780</v>
      </c>
      <c r="AA938" t="s">
        <v>3555</v>
      </c>
      <c r="AB938" t="s">
        <v>3584</v>
      </c>
      <c r="AC938">
        <v>2</v>
      </c>
      <c r="AD938" t="s">
        <v>3562</v>
      </c>
      <c r="AE938" t="s">
        <v>3555</v>
      </c>
      <c r="AF938" t="s">
        <v>3584</v>
      </c>
      <c r="AG938">
        <v>3</v>
      </c>
      <c r="AH938" t="s">
        <v>3563</v>
      </c>
      <c r="AI938">
        <f t="shared" si="231"/>
        <v>42.560975609756099</v>
      </c>
      <c r="AJ938">
        <f t="shared" si="232"/>
        <v>42.560975609756099</v>
      </c>
      <c r="AK938" t="str">
        <f t="shared" si="233"/>
        <v/>
      </c>
      <c r="AL938" t="str">
        <f t="shared" si="234"/>
        <v/>
      </c>
      <c r="AM938" t="str">
        <f t="shared" si="235"/>
        <v/>
      </c>
      <c r="AN938" t="str">
        <f t="shared" si="236"/>
        <v/>
      </c>
      <c r="AO938">
        <f t="shared" si="237"/>
        <v>47.84</v>
      </c>
      <c r="AP938">
        <f t="shared" si="238"/>
        <v>47.84</v>
      </c>
    </row>
    <row r="939" spans="1:42" x14ac:dyDescent="0.3">
      <c r="A939" s="2">
        <v>45355</v>
      </c>
      <c r="B939" s="2">
        <v>45359</v>
      </c>
      <c r="C939">
        <v>4</v>
      </c>
      <c r="D939">
        <f t="shared" si="239"/>
        <v>44</v>
      </c>
      <c r="E939">
        <f t="shared" si="224"/>
        <v>44</v>
      </c>
      <c r="F939" t="str">
        <f t="shared" si="225"/>
        <v/>
      </c>
      <c r="G939" t="str">
        <f t="shared" si="226"/>
        <v/>
      </c>
      <c r="H939" t="str">
        <f t="shared" si="227"/>
        <v/>
      </c>
      <c r="I939" t="str">
        <f t="shared" si="228"/>
        <v/>
      </c>
      <c r="J939">
        <f t="shared" si="229"/>
        <v>40.142857142857146</v>
      </c>
      <c r="K939">
        <f t="shared" si="230"/>
        <v>40.142857142857146</v>
      </c>
      <c r="L939" t="s">
        <v>3538</v>
      </c>
      <c r="M939" t="s">
        <v>1564</v>
      </c>
      <c r="N939" t="s">
        <v>80</v>
      </c>
      <c r="O939" t="s">
        <v>33</v>
      </c>
      <c r="P939" t="s">
        <v>18</v>
      </c>
      <c r="Q939" t="s">
        <v>19</v>
      </c>
      <c r="R939" t="s">
        <v>35</v>
      </c>
      <c r="S939" t="s">
        <v>21</v>
      </c>
      <c r="T939" t="s">
        <v>3546</v>
      </c>
      <c r="U939" t="s">
        <v>1738</v>
      </c>
      <c r="V939" t="s">
        <v>144</v>
      </c>
      <c r="W939">
        <v>18.391824743913091</v>
      </c>
      <c r="X939">
        <v>5.266255673453796</v>
      </c>
      <c r="Y939">
        <v>67</v>
      </c>
      <c r="Z939" t="s">
        <v>3780</v>
      </c>
      <c r="AA939" t="s">
        <v>3555</v>
      </c>
      <c r="AB939" t="s">
        <v>3584</v>
      </c>
      <c r="AC939">
        <v>3</v>
      </c>
      <c r="AD939" t="s">
        <v>3563</v>
      </c>
      <c r="AE939" t="s">
        <v>3555</v>
      </c>
      <c r="AF939" t="s">
        <v>3584</v>
      </c>
      <c r="AG939">
        <v>3</v>
      </c>
      <c r="AH939" t="s">
        <v>3563</v>
      </c>
      <c r="AI939">
        <f t="shared" si="231"/>
        <v>42.560975609756099</v>
      </c>
      <c r="AJ939">
        <f t="shared" si="232"/>
        <v>42.560975609756099</v>
      </c>
      <c r="AK939" t="str">
        <f t="shared" si="233"/>
        <v/>
      </c>
      <c r="AL939" t="str">
        <f t="shared" si="234"/>
        <v/>
      </c>
      <c r="AM939" t="str">
        <f t="shared" si="235"/>
        <v/>
      </c>
      <c r="AN939" t="str">
        <f t="shared" si="236"/>
        <v/>
      </c>
      <c r="AO939">
        <f t="shared" si="237"/>
        <v>47.84</v>
      </c>
      <c r="AP939">
        <f t="shared" si="238"/>
        <v>47.84</v>
      </c>
    </row>
    <row r="940" spans="1:42" x14ac:dyDescent="0.3">
      <c r="A940" s="2">
        <v>45350</v>
      </c>
      <c r="B940" s="2">
        <v>45359</v>
      </c>
      <c r="C940">
        <v>9</v>
      </c>
      <c r="D940">
        <f t="shared" si="239"/>
        <v>44</v>
      </c>
      <c r="E940">
        <f t="shared" si="224"/>
        <v>44</v>
      </c>
      <c r="F940">
        <f t="shared" si="225"/>
        <v>62.333333333333336</v>
      </c>
      <c r="G940">
        <f t="shared" si="226"/>
        <v>62.333333333333336</v>
      </c>
      <c r="H940" t="str">
        <f t="shared" si="227"/>
        <v/>
      </c>
      <c r="I940" t="str">
        <f t="shared" si="228"/>
        <v/>
      </c>
      <c r="J940" t="str">
        <f t="shared" si="229"/>
        <v/>
      </c>
      <c r="K940" t="str">
        <f t="shared" si="230"/>
        <v/>
      </c>
      <c r="L940" t="s">
        <v>3538</v>
      </c>
      <c r="M940" t="s">
        <v>1347</v>
      </c>
      <c r="N940" t="s">
        <v>118</v>
      </c>
      <c r="O940" t="s">
        <v>33</v>
      </c>
      <c r="P940" t="s">
        <v>52</v>
      </c>
      <c r="Q940" t="s">
        <v>34</v>
      </c>
      <c r="R940" t="s">
        <v>20</v>
      </c>
      <c r="S940" t="s">
        <v>21</v>
      </c>
      <c r="T940" t="s">
        <v>21</v>
      </c>
      <c r="U940" t="s">
        <v>1530</v>
      </c>
      <c r="V940" t="s">
        <v>54</v>
      </c>
      <c r="W940">
        <v>76.476938419874173</v>
      </c>
      <c r="X940">
        <v>6.7074742361258934</v>
      </c>
      <c r="Y940">
        <v>67</v>
      </c>
      <c r="Z940" t="s">
        <v>3780</v>
      </c>
      <c r="AA940" t="s">
        <v>3555</v>
      </c>
      <c r="AB940" t="s">
        <v>3584</v>
      </c>
      <c r="AC940">
        <v>2</v>
      </c>
      <c r="AD940" t="s">
        <v>3562</v>
      </c>
      <c r="AE940" t="s">
        <v>3555</v>
      </c>
      <c r="AF940" t="s">
        <v>3584</v>
      </c>
      <c r="AG940">
        <v>3</v>
      </c>
      <c r="AH940" t="s">
        <v>3563</v>
      </c>
      <c r="AI940">
        <f t="shared" si="231"/>
        <v>42.560975609756099</v>
      </c>
      <c r="AJ940">
        <f t="shared" si="232"/>
        <v>42.560975609756099</v>
      </c>
      <c r="AK940">
        <f t="shared" si="233"/>
        <v>41.466666666666669</v>
      </c>
      <c r="AL940">
        <f t="shared" si="234"/>
        <v>41.466666666666669</v>
      </c>
      <c r="AM940" t="str">
        <f t="shared" si="235"/>
        <v/>
      </c>
      <c r="AN940" t="str">
        <f t="shared" si="236"/>
        <v/>
      </c>
      <c r="AO940" t="str">
        <f t="shared" si="237"/>
        <v/>
      </c>
      <c r="AP940" t="str">
        <f t="shared" si="238"/>
        <v/>
      </c>
    </row>
    <row r="941" spans="1:42" x14ac:dyDescent="0.3">
      <c r="A941" s="2">
        <v>45350</v>
      </c>
      <c r="B941" s="2">
        <v>45360</v>
      </c>
      <c r="C941">
        <v>10</v>
      </c>
      <c r="D941">
        <f t="shared" si="239"/>
        <v>39.875</v>
      </c>
      <c r="E941">
        <f t="shared" si="224"/>
        <v>39.875</v>
      </c>
      <c r="F941" t="str">
        <f t="shared" si="225"/>
        <v/>
      </c>
      <c r="G941" t="str">
        <f t="shared" si="226"/>
        <v/>
      </c>
      <c r="H941" t="str">
        <f t="shared" si="227"/>
        <v/>
      </c>
      <c r="I941" t="str">
        <f t="shared" si="228"/>
        <v/>
      </c>
      <c r="J941">
        <f t="shared" si="229"/>
        <v>36.375</v>
      </c>
      <c r="K941">
        <f t="shared" si="230"/>
        <v>36.375</v>
      </c>
      <c r="L941" t="s">
        <v>3538</v>
      </c>
      <c r="M941" t="s">
        <v>2100</v>
      </c>
      <c r="N941" t="s">
        <v>103</v>
      </c>
      <c r="O941" t="s">
        <v>33</v>
      </c>
      <c r="P941" t="s">
        <v>59</v>
      </c>
      <c r="Q941" t="s">
        <v>92</v>
      </c>
      <c r="R941" t="s">
        <v>35</v>
      </c>
      <c r="S941" t="s">
        <v>22</v>
      </c>
      <c r="T941" t="s">
        <v>22</v>
      </c>
      <c r="V941" t="s">
        <v>24</v>
      </c>
      <c r="W941">
        <v>93.753003093775419</v>
      </c>
      <c r="X941">
        <v>7.0177811111821118</v>
      </c>
      <c r="Y941">
        <v>68</v>
      </c>
      <c r="Z941" t="s">
        <v>3897</v>
      </c>
      <c r="AA941" t="s">
        <v>3555</v>
      </c>
      <c r="AB941" t="s">
        <v>3584</v>
      </c>
      <c r="AC941">
        <v>2</v>
      </c>
      <c r="AD941" t="s">
        <v>3562</v>
      </c>
      <c r="AE941" t="s">
        <v>3555</v>
      </c>
      <c r="AF941" t="s">
        <v>3584</v>
      </c>
      <c r="AG941">
        <v>3</v>
      </c>
      <c r="AH941" t="s">
        <v>3563</v>
      </c>
      <c r="AI941">
        <f t="shared" si="231"/>
        <v>37.654320987654323</v>
      </c>
      <c r="AJ941">
        <f t="shared" si="232"/>
        <v>37.654320987654323</v>
      </c>
      <c r="AK941" t="str">
        <f t="shared" si="233"/>
        <v/>
      </c>
      <c r="AL941" t="str">
        <f t="shared" si="234"/>
        <v/>
      </c>
      <c r="AM941" t="str">
        <f t="shared" si="235"/>
        <v/>
      </c>
      <c r="AN941" t="str">
        <f t="shared" si="236"/>
        <v/>
      </c>
      <c r="AO941">
        <f t="shared" si="237"/>
        <v>32.56</v>
      </c>
      <c r="AP941">
        <f t="shared" si="238"/>
        <v>32.56</v>
      </c>
    </row>
    <row r="942" spans="1:42" x14ac:dyDescent="0.3">
      <c r="A942" s="2">
        <v>45358</v>
      </c>
      <c r="B942" s="2">
        <v>45360</v>
      </c>
      <c r="C942">
        <v>2</v>
      </c>
      <c r="D942">
        <f t="shared" si="239"/>
        <v>39.875</v>
      </c>
      <c r="E942">
        <f t="shared" si="224"/>
        <v>39.875</v>
      </c>
      <c r="F942">
        <f t="shared" si="225"/>
        <v>57</v>
      </c>
      <c r="G942">
        <f t="shared" si="226"/>
        <v>57</v>
      </c>
      <c r="H942" t="str">
        <f t="shared" si="227"/>
        <v/>
      </c>
      <c r="I942" t="str">
        <f t="shared" si="228"/>
        <v/>
      </c>
      <c r="J942" t="str">
        <f t="shared" si="229"/>
        <v/>
      </c>
      <c r="K942" t="str">
        <f t="shared" si="230"/>
        <v/>
      </c>
      <c r="L942" t="s">
        <v>3538</v>
      </c>
      <c r="M942" t="s">
        <v>1367</v>
      </c>
      <c r="N942" t="s">
        <v>39</v>
      </c>
      <c r="O942" t="s">
        <v>51</v>
      </c>
      <c r="P942" t="s">
        <v>52</v>
      </c>
      <c r="Q942" t="s">
        <v>34</v>
      </c>
      <c r="R942" t="s">
        <v>20</v>
      </c>
      <c r="S942" t="s">
        <v>21</v>
      </c>
      <c r="T942" t="s">
        <v>3546</v>
      </c>
      <c r="U942" t="s">
        <v>1368</v>
      </c>
      <c r="V942" t="s">
        <v>24</v>
      </c>
      <c r="W942">
        <v>104.8535142279915</v>
      </c>
      <c r="X942">
        <v>5.142069778088004</v>
      </c>
      <c r="Y942">
        <v>68</v>
      </c>
      <c r="Z942" t="s">
        <v>3897</v>
      </c>
      <c r="AA942" t="s">
        <v>3555</v>
      </c>
      <c r="AB942" t="s">
        <v>3584</v>
      </c>
      <c r="AC942">
        <v>3</v>
      </c>
      <c r="AD942" t="s">
        <v>3563</v>
      </c>
      <c r="AE942" t="s">
        <v>3555</v>
      </c>
      <c r="AF942" t="s">
        <v>3584</v>
      </c>
      <c r="AG942">
        <v>3</v>
      </c>
      <c r="AH942" t="s">
        <v>3563</v>
      </c>
      <c r="AI942">
        <f t="shared" si="231"/>
        <v>37.654320987654323</v>
      </c>
      <c r="AJ942">
        <f t="shared" si="232"/>
        <v>37.654320987654323</v>
      </c>
      <c r="AK942">
        <f t="shared" si="233"/>
        <v>40.896551724137929</v>
      </c>
      <c r="AL942">
        <f t="shared" si="234"/>
        <v>40.896551724137929</v>
      </c>
      <c r="AM942" t="str">
        <f t="shared" si="235"/>
        <v/>
      </c>
      <c r="AN942" t="str">
        <f t="shared" si="236"/>
        <v/>
      </c>
      <c r="AO942" t="str">
        <f t="shared" si="237"/>
        <v/>
      </c>
      <c r="AP942" t="str">
        <f t="shared" si="238"/>
        <v/>
      </c>
    </row>
    <row r="943" spans="1:42" x14ac:dyDescent="0.3">
      <c r="A943" s="2">
        <v>45261</v>
      </c>
      <c r="B943" s="2">
        <v>45361</v>
      </c>
      <c r="C943">
        <v>100</v>
      </c>
      <c r="D943">
        <f t="shared" si="239"/>
        <v>35.733333333333334</v>
      </c>
      <c r="E943">
        <f t="shared" si="224"/>
        <v>35.733333333333334</v>
      </c>
      <c r="F943" t="str">
        <f t="shared" si="225"/>
        <v/>
      </c>
      <c r="G943" t="str">
        <f t="shared" si="226"/>
        <v/>
      </c>
      <c r="H943">
        <f t="shared" si="227"/>
        <v>40.333333333333336</v>
      </c>
      <c r="I943">
        <f t="shared" si="228"/>
        <v>40.333333333333336</v>
      </c>
      <c r="J943" t="str">
        <f t="shared" si="229"/>
        <v/>
      </c>
      <c r="K943" t="str">
        <f t="shared" si="230"/>
        <v/>
      </c>
      <c r="L943" t="s">
        <v>3540</v>
      </c>
      <c r="M943" t="s">
        <v>2918</v>
      </c>
      <c r="N943" t="s">
        <v>80</v>
      </c>
      <c r="O943" t="s">
        <v>51</v>
      </c>
      <c r="P943" t="s">
        <v>52</v>
      </c>
      <c r="Q943" t="s">
        <v>92</v>
      </c>
      <c r="R943" t="s">
        <v>42</v>
      </c>
      <c r="S943" t="s">
        <v>22</v>
      </c>
      <c r="T943" t="s">
        <v>22</v>
      </c>
      <c r="V943" t="s">
        <v>76</v>
      </c>
      <c r="W943">
        <v>17.611712766174421</v>
      </c>
      <c r="X943">
        <v>5.3151484551426247</v>
      </c>
      <c r="Y943">
        <v>69</v>
      </c>
      <c r="Z943" t="s">
        <v>3753</v>
      </c>
      <c r="AA943" t="s">
        <v>3554</v>
      </c>
      <c r="AB943" t="s">
        <v>3587</v>
      </c>
      <c r="AC943">
        <v>12</v>
      </c>
      <c r="AD943" t="s">
        <v>3572</v>
      </c>
      <c r="AE943" t="s">
        <v>3555</v>
      </c>
      <c r="AF943" t="s">
        <v>3584</v>
      </c>
      <c r="AG943">
        <v>3</v>
      </c>
      <c r="AH943" t="s">
        <v>3563</v>
      </c>
      <c r="AI943">
        <f t="shared" si="231"/>
        <v>39.012195121951223</v>
      </c>
      <c r="AJ943">
        <f t="shared" si="232"/>
        <v>39.012195121951223</v>
      </c>
      <c r="AK943" t="str">
        <f t="shared" si="233"/>
        <v/>
      </c>
      <c r="AL943" t="str">
        <f t="shared" si="234"/>
        <v/>
      </c>
      <c r="AM943">
        <f t="shared" si="235"/>
        <v>42.481481481481481</v>
      </c>
      <c r="AN943">
        <f t="shared" si="236"/>
        <v>42.481481481481481</v>
      </c>
      <c r="AO943" t="str">
        <f t="shared" si="237"/>
        <v/>
      </c>
      <c r="AP943" t="str">
        <f t="shared" si="238"/>
        <v/>
      </c>
    </row>
    <row r="944" spans="1:42" x14ac:dyDescent="0.3">
      <c r="A944" s="2">
        <v>45309</v>
      </c>
      <c r="B944" s="2">
        <v>45361</v>
      </c>
      <c r="C944">
        <v>52</v>
      </c>
      <c r="D944">
        <f t="shared" si="239"/>
        <v>35.733333333333334</v>
      </c>
      <c r="E944">
        <f t="shared" si="224"/>
        <v>35.733333333333334</v>
      </c>
      <c r="F944" t="str">
        <f t="shared" si="225"/>
        <v/>
      </c>
      <c r="G944" t="str">
        <f t="shared" si="226"/>
        <v/>
      </c>
      <c r="H944" t="str">
        <f t="shared" si="227"/>
        <v/>
      </c>
      <c r="I944" t="str">
        <f t="shared" si="228"/>
        <v/>
      </c>
      <c r="J944">
        <f t="shared" si="229"/>
        <v>18.571428571428573</v>
      </c>
      <c r="K944">
        <f t="shared" si="230"/>
        <v>18.571428571428573</v>
      </c>
      <c r="L944" t="s">
        <v>3537</v>
      </c>
      <c r="M944" t="s">
        <v>909</v>
      </c>
      <c r="N944" t="s">
        <v>16</v>
      </c>
      <c r="O944" t="s">
        <v>33</v>
      </c>
      <c r="P944" t="s">
        <v>18</v>
      </c>
      <c r="Q944" t="s">
        <v>34</v>
      </c>
      <c r="R944" t="s">
        <v>35</v>
      </c>
      <c r="S944" t="s">
        <v>22</v>
      </c>
      <c r="T944" t="s">
        <v>22</v>
      </c>
      <c r="V944" t="s">
        <v>54</v>
      </c>
      <c r="W944">
        <v>81.156746342928585</v>
      </c>
      <c r="X944">
        <v>7.2043630006370796</v>
      </c>
      <c r="Y944">
        <v>69</v>
      </c>
      <c r="Z944" t="s">
        <v>3753</v>
      </c>
      <c r="AA944" t="s">
        <v>3555</v>
      </c>
      <c r="AB944" t="s">
        <v>3584</v>
      </c>
      <c r="AC944">
        <v>1</v>
      </c>
      <c r="AD944" t="s">
        <v>3561</v>
      </c>
      <c r="AE944" t="s">
        <v>3555</v>
      </c>
      <c r="AF944" t="s">
        <v>3584</v>
      </c>
      <c r="AG944">
        <v>3</v>
      </c>
      <c r="AH944" t="s">
        <v>3563</v>
      </c>
      <c r="AI944">
        <f t="shared" si="231"/>
        <v>39.012195121951223</v>
      </c>
      <c r="AJ944">
        <f t="shared" si="232"/>
        <v>39.012195121951223</v>
      </c>
      <c r="AK944" t="str">
        <f t="shared" si="233"/>
        <v/>
      </c>
      <c r="AL944" t="str">
        <f t="shared" si="234"/>
        <v/>
      </c>
      <c r="AM944" t="str">
        <f t="shared" si="235"/>
        <v/>
      </c>
      <c r="AN944" t="str">
        <f t="shared" si="236"/>
        <v/>
      </c>
      <c r="AO944">
        <f t="shared" si="237"/>
        <v>33.307692307692307</v>
      </c>
      <c r="AP944">
        <f t="shared" si="238"/>
        <v>33.307692307692307</v>
      </c>
    </row>
    <row r="945" spans="1:42" x14ac:dyDescent="0.3">
      <c r="A945" s="2">
        <v>45320</v>
      </c>
      <c r="B945" s="2">
        <v>45362</v>
      </c>
      <c r="C945">
        <v>42</v>
      </c>
      <c r="D945">
        <f t="shared" si="239"/>
        <v>35.1875</v>
      </c>
      <c r="E945">
        <f t="shared" si="224"/>
        <v>35.1875</v>
      </c>
      <c r="F945" t="str">
        <f t="shared" si="225"/>
        <v/>
      </c>
      <c r="G945" t="str">
        <f t="shared" si="226"/>
        <v/>
      </c>
      <c r="H945">
        <f t="shared" si="227"/>
        <v>40.75</v>
      </c>
      <c r="I945">
        <f t="shared" si="228"/>
        <v>40.75</v>
      </c>
      <c r="J945" t="str">
        <f t="shared" si="229"/>
        <v/>
      </c>
      <c r="K945" t="str">
        <f t="shared" si="230"/>
        <v/>
      </c>
      <c r="L945" t="s">
        <v>3537</v>
      </c>
      <c r="M945" t="s">
        <v>1612</v>
      </c>
      <c r="N945" t="s">
        <v>118</v>
      </c>
      <c r="O945" t="s">
        <v>33</v>
      </c>
      <c r="P945" t="s">
        <v>18</v>
      </c>
      <c r="Q945" t="s">
        <v>19</v>
      </c>
      <c r="R945" t="s">
        <v>42</v>
      </c>
      <c r="S945" t="s">
        <v>21</v>
      </c>
      <c r="T945" t="s">
        <v>3546</v>
      </c>
      <c r="U945" t="s">
        <v>2317</v>
      </c>
      <c r="V945" t="s">
        <v>30</v>
      </c>
      <c r="W945">
        <v>72.809172307445507</v>
      </c>
      <c r="X945">
        <v>6.1635204234613932</v>
      </c>
      <c r="Y945">
        <v>70</v>
      </c>
      <c r="Z945" t="s">
        <v>3937</v>
      </c>
      <c r="AA945" t="s">
        <v>3555</v>
      </c>
      <c r="AB945" t="s">
        <v>3584</v>
      </c>
      <c r="AC945">
        <v>1</v>
      </c>
      <c r="AD945" t="s">
        <v>3561</v>
      </c>
      <c r="AE945" t="s">
        <v>3555</v>
      </c>
      <c r="AF945" t="s">
        <v>3584</v>
      </c>
      <c r="AG945">
        <v>3</v>
      </c>
      <c r="AH945" t="s">
        <v>3563</v>
      </c>
      <c r="AI945">
        <f t="shared" si="231"/>
        <v>34.42307692307692</v>
      </c>
      <c r="AJ945">
        <f t="shared" si="232"/>
        <v>34.42307692307692</v>
      </c>
      <c r="AK945" t="str">
        <f t="shared" si="233"/>
        <v/>
      </c>
      <c r="AL945" t="str">
        <f t="shared" si="234"/>
        <v/>
      </c>
      <c r="AM945">
        <f t="shared" si="235"/>
        <v>27.75</v>
      </c>
      <c r="AN945">
        <f t="shared" si="236"/>
        <v>27.75</v>
      </c>
      <c r="AO945" t="str">
        <f t="shared" si="237"/>
        <v/>
      </c>
      <c r="AP945" t="str">
        <f t="shared" si="238"/>
        <v/>
      </c>
    </row>
    <row r="946" spans="1:42" x14ac:dyDescent="0.3">
      <c r="A946" s="2">
        <v>45338</v>
      </c>
      <c r="B946" s="2">
        <v>45362</v>
      </c>
      <c r="C946">
        <v>24</v>
      </c>
      <c r="D946">
        <f t="shared" si="239"/>
        <v>35.1875</v>
      </c>
      <c r="E946">
        <f t="shared" si="224"/>
        <v>35.1875</v>
      </c>
      <c r="F946">
        <f t="shared" si="225"/>
        <v>51.5</v>
      </c>
      <c r="G946">
        <f t="shared" si="226"/>
        <v>51.5</v>
      </c>
      <c r="H946" t="str">
        <f t="shared" si="227"/>
        <v/>
      </c>
      <c r="I946" t="str">
        <f t="shared" si="228"/>
        <v/>
      </c>
      <c r="J946" t="str">
        <f t="shared" si="229"/>
        <v/>
      </c>
      <c r="K946" t="str">
        <f t="shared" si="230"/>
        <v/>
      </c>
      <c r="L946" t="s">
        <v>3538</v>
      </c>
      <c r="M946" t="s">
        <v>1042</v>
      </c>
      <c r="N946" t="s">
        <v>57</v>
      </c>
      <c r="O946" t="s">
        <v>46</v>
      </c>
      <c r="P946" t="s">
        <v>119</v>
      </c>
      <c r="Q946" t="s">
        <v>120</v>
      </c>
      <c r="R946" t="s">
        <v>20</v>
      </c>
      <c r="S946" t="s">
        <v>21</v>
      </c>
      <c r="T946" t="s">
        <v>21</v>
      </c>
      <c r="U946" t="s">
        <v>1971</v>
      </c>
      <c r="V946" t="s">
        <v>76</v>
      </c>
      <c r="W946">
        <v>112.0423664078497</v>
      </c>
      <c r="X946">
        <v>5.6587176387270226</v>
      </c>
      <c r="Y946">
        <v>70</v>
      </c>
      <c r="Z946" t="s">
        <v>3937</v>
      </c>
      <c r="AA946" t="s">
        <v>3555</v>
      </c>
      <c r="AB946" t="s">
        <v>3584</v>
      </c>
      <c r="AC946">
        <v>2</v>
      </c>
      <c r="AD946" t="s">
        <v>3562</v>
      </c>
      <c r="AE946" t="s">
        <v>3555</v>
      </c>
      <c r="AF946" t="s">
        <v>3584</v>
      </c>
      <c r="AG946">
        <v>3</v>
      </c>
      <c r="AH946" t="s">
        <v>3563</v>
      </c>
      <c r="AI946">
        <f t="shared" si="231"/>
        <v>34.42307692307692</v>
      </c>
      <c r="AJ946">
        <f t="shared" si="232"/>
        <v>34.42307692307692</v>
      </c>
      <c r="AK946">
        <f t="shared" si="233"/>
        <v>41.655172413793103</v>
      </c>
      <c r="AL946">
        <f t="shared" si="234"/>
        <v>41.655172413793103</v>
      </c>
      <c r="AM946" t="str">
        <f t="shared" si="235"/>
        <v/>
      </c>
      <c r="AN946" t="str">
        <f t="shared" si="236"/>
        <v/>
      </c>
      <c r="AO946" t="str">
        <f t="shared" si="237"/>
        <v/>
      </c>
      <c r="AP946" t="str">
        <f t="shared" si="238"/>
        <v/>
      </c>
    </row>
    <row r="947" spans="1:42" x14ac:dyDescent="0.3">
      <c r="A947" s="2">
        <v>45361</v>
      </c>
      <c r="B947" s="2">
        <v>45363</v>
      </c>
      <c r="C947">
        <v>2</v>
      </c>
      <c r="D947">
        <f t="shared" si="239"/>
        <v>36.263157894736842</v>
      </c>
      <c r="E947">
        <f t="shared" si="224"/>
        <v>36.263157894736842</v>
      </c>
      <c r="F947" t="str">
        <f t="shared" si="225"/>
        <v/>
      </c>
      <c r="G947" t="str">
        <f t="shared" si="226"/>
        <v/>
      </c>
      <c r="H947">
        <f t="shared" si="227"/>
        <v>41.285714285714285</v>
      </c>
      <c r="I947">
        <f t="shared" si="228"/>
        <v>41.285714285714285</v>
      </c>
      <c r="J947" t="str">
        <f t="shared" si="229"/>
        <v/>
      </c>
      <c r="K947" t="str">
        <f t="shared" si="230"/>
        <v/>
      </c>
      <c r="L947" t="s">
        <v>3538</v>
      </c>
      <c r="M947" t="s">
        <v>1758</v>
      </c>
      <c r="N947" t="s">
        <v>118</v>
      </c>
      <c r="O947" t="s">
        <v>33</v>
      </c>
      <c r="P947" t="s">
        <v>59</v>
      </c>
      <c r="Q947" t="s">
        <v>92</v>
      </c>
      <c r="R947" t="s">
        <v>42</v>
      </c>
      <c r="S947" t="s">
        <v>22</v>
      </c>
      <c r="T947" t="s">
        <v>22</v>
      </c>
      <c r="V947" t="s">
        <v>144</v>
      </c>
      <c r="W947">
        <v>89.936154968841436</v>
      </c>
      <c r="X947">
        <v>6.5306837381046554</v>
      </c>
      <c r="Y947">
        <v>71</v>
      </c>
      <c r="Z947" t="s">
        <v>3893</v>
      </c>
      <c r="AA947" t="s">
        <v>3555</v>
      </c>
      <c r="AB947" t="s">
        <v>3584</v>
      </c>
      <c r="AC947">
        <v>3</v>
      </c>
      <c r="AD947" t="s">
        <v>3563</v>
      </c>
      <c r="AE947" t="s">
        <v>3555</v>
      </c>
      <c r="AF947" t="s">
        <v>3584</v>
      </c>
      <c r="AG947">
        <v>3</v>
      </c>
      <c r="AH947" t="s">
        <v>3563</v>
      </c>
      <c r="AI947">
        <f t="shared" si="231"/>
        <v>35.137500000000003</v>
      </c>
      <c r="AJ947">
        <f t="shared" si="232"/>
        <v>35.137500000000003</v>
      </c>
      <c r="AK947" t="str">
        <f t="shared" si="233"/>
        <v/>
      </c>
      <c r="AL947" t="str">
        <f t="shared" si="234"/>
        <v/>
      </c>
      <c r="AM947">
        <f t="shared" si="235"/>
        <v>28.714285714285715</v>
      </c>
      <c r="AN947">
        <f t="shared" si="236"/>
        <v>28.714285714285715</v>
      </c>
      <c r="AO947" t="str">
        <f t="shared" si="237"/>
        <v/>
      </c>
      <c r="AP947" t="str">
        <f t="shared" si="238"/>
        <v/>
      </c>
    </row>
    <row r="948" spans="1:42" x14ac:dyDescent="0.3">
      <c r="A948" s="2">
        <v>45301</v>
      </c>
      <c r="B948" s="2">
        <v>45363</v>
      </c>
      <c r="C948">
        <v>62</v>
      </c>
      <c r="D948">
        <f t="shared" si="239"/>
        <v>36.263157894736842</v>
      </c>
      <c r="E948">
        <f t="shared" si="224"/>
        <v>36.263157894736842</v>
      </c>
      <c r="F948" t="str">
        <f t="shared" si="225"/>
        <v/>
      </c>
      <c r="G948" t="str">
        <f t="shared" si="226"/>
        <v/>
      </c>
      <c r="H948">
        <f t="shared" si="227"/>
        <v>41.285714285714285</v>
      </c>
      <c r="I948">
        <f t="shared" si="228"/>
        <v>41.285714285714285</v>
      </c>
      <c r="J948" t="str">
        <f t="shared" si="229"/>
        <v/>
      </c>
      <c r="K948" t="str">
        <f t="shared" si="230"/>
        <v/>
      </c>
      <c r="L948" t="s">
        <v>3537</v>
      </c>
      <c r="M948" t="s">
        <v>576</v>
      </c>
      <c r="N948" t="s">
        <v>16</v>
      </c>
      <c r="O948" t="s">
        <v>51</v>
      </c>
      <c r="P948" t="s">
        <v>59</v>
      </c>
      <c r="Q948" t="s">
        <v>92</v>
      </c>
      <c r="R948" t="s">
        <v>42</v>
      </c>
      <c r="S948" t="s">
        <v>21</v>
      </c>
      <c r="T948" t="s">
        <v>3546</v>
      </c>
      <c r="U948" t="s">
        <v>3143</v>
      </c>
      <c r="V948" t="s">
        <v>43</v>
      </c>
      <c r="W948">
        <v>90.800560591393108</v>
      </c>
      <c r="X948">
        <v>7.1727571548207987</v>
      </c>
      <c r="Y948">
        <v>71</v>
      </c>
      <c r="Z948" t="s">
        <v>3893</v>
      </c>
      <c r="AA948" t="s">
        <v>3555</v>
      </c>
      <c r="AB948" t="s">
        <v>3584</v>
      </c>
      <c r="AC948">
        <v>1</v>
      </c>
      <c r="AD948" t="s">
        <v>3561</v>
      </c>
      <c r="AE948" t="s">
        <v>3555</v>
      </c>
      <c r="AF948" t="s">
        <v>3584</v>
      </c>
      <c r="AG948">
        <v>3</v>
      </c>
      <c r="AH948" t="s">
        <v>3563</v>
      </c>
      <c r="AI948">
        <f t="shared" si="231"/>
        <v>35.137500000000003</v>
      </c>
      <c r="AJ948">
        <f t="shared" si="232"/>
        <v>35.137500000000003</v>
      </c>
      <c r="AK948" t="str">
        <f t="shared" si="233"/>
        <v/>
      </c>
      <c r="AL948" t="str">
        <f t="shared" si="234"/>
        <v/>
      </c>
      <c r="AM948">
        <f t="shared" si="235"/>
        <v>28.714285714285715</v>
      </c>
      <c r="AN948">
        <f t="shared" si="236"/>
        <v>28.714285714285715</v>
      </c>
      <c r="AO948" t="str">
        <f t="shared" si="237"/>
        <v/>
      </c>
      <c r="AP948" t="str">
        <f t="shared" si="238"/>
        <v/>
      </c>
    </row>
    <row r="949" spans="1:42" x14ac:dyDescent="0.3">
      <c r="A949" s="2">
        <v>45313</v>
      </c>
      <c r="B949" s="2">
        <v>45363</v>
      </c>
      <c r="C949">
        <v>50</v>
      </c>
      <c r="D949">
        <f t="shared" si="239"/>
        <v>36.263157894736842</v>
      </c>
      <c r="E949">
        <f t="shared" si="224"/>
        <v>36.263157894736842</v>
      </c>
      <c r="F949" t="str">
        <f t="shared" si="225"/>
        <v/>
      </c>
      <c r="G949" t="str">
        <f t="shared" si="226"/>
        <v/>
      </c>
      <c r="H949">
        <f t="shared" si="227"/>
        <v>41.285714285714285</v>
      </c>
      <c r="I949">
        <f t="shared" si="228"/>
        <v>41.285714285714285</v>
      </c>
      <c r="J949" t="str">
        <f t="shared" si="229"/>
        <v/>
      </c>
      <c r="K949" t="str">
        <f t="shared" si="230"/>
        <v/>
      </c>
      <c r="L949" t="s">
        <v>3537</v>
      </c>
      <c r="M949" t="s">
        <v>2507</v>
      </c>
      <c r="N949" t="s">
        <v>39</v>
      </c>
      <c r="O949" t="s">
        <v>51</v>
      </c>
      <c r="P949" t="s">
        <v>52</v>
      </c>
      <c r="Q949" t="s">
        <v>34</v>
      </c>
      <c r="R949" t="s">
        <v>42</v>
      </c>
      <c r="S949" t="s">
        <v>21</v>
      </c>
      <c r="T949" t="s">
        <v>3546</v>
      </c>
      <c r="U949" t="s">
        <v>3175</v>
      </c>
      <c r="V949" t="s">
        <v>24</v>
      </c>
      <c r="W949">
        <v>92.200669318526934</v>
      </c>
      <c r="X949">
        <v>5.4549632073870802</v>
      </c>
      <c r="Y949">
        <v>71</v>
      </c>
      <c r="Z949" t="s">
        <v>3893</v>
      </c>
      <c r="AA949" t="s">
        <v>3555</v>
      </c>
      <c r="AB949" t="s">
        <v>3584</v>
      </c>
      <c r="AC949">
        <v>1</v>
      </c>
      <c r="AD949" t="s">
        <v>3561</v>
      </c>
      <c r="AE949" t="s">
        <v>3555</v>
      </c>
      <c r="AF949" t="s">
        <v>3584</v>
      </c>
      <c r="AG949">
        <v>3</v>
      </c>
      <c r="AH949" t="s">
        <v>3563</v>
      </c>
      <c r="AI949">
        <f t="shared" si="231"/>
        <v>35.137500000000003</v>
      </c>
      <c r="AJ949">
        <f t="shared" si="232"/>
        <v>35.137500000000003</v>
      </c>
      <c r="AK949" t="str">
        <f t="shared" si="233"/>
        <v/>
      </c>
      <c r="AL949" t="str">
        <f t="shared" si="234"/>
        <v/>
      </c>
      <c r="AM949">
        <f t="shared" si="235"/>
        <v>28.714285714285715</v>
      </c>
      <c r="AN949">
        <f t="shared" si="236"/>
        <v>28.714285714285715</v>
      </c>
      <c r="AO949" t="str">
        <f t="shared" si="237"/>
        <v/>
      </c>
      <c r="AP949" t="str">
        <f t="shared" si="238"/>
        <v/>
      </c>
    </row>
    <row r="950" spans="1:42" x14ac:dyDescent="0.3">
      <c r="A950" s="2">
        <v>45339</v>
      </c>
      <c r="B950" s="2">
        <v>45363</v>
      </c>
      <c r="C950">
        <v>24</v>
      </c>
      <c r="D950">
        <f t="shared" si="239"/>
        <v>36.263157894736842</v>
      </c>
      <c r="E950">
        <f t="shared" si="224"/>
        <v>36.263157894736842</v>
      </c>
      <c r="F950" t="str">
        <f t="shared" si="225"/>
        <v/>
      </c>
      <c r="G950" t="str">
        <f t="shared" si="226"/>
        <v/>
      </c>
      <c r="H950">
        <f t="shared" si="227"/>
        <v>41.285714285714285</v>
      </c>
      <c r="I950">
        <f t="shared" si="228"/>
        <v>41.285714285714285</v>
      </c>
      <c r="J950" t="str">
        <f t="shared" si="229"/>
        <v/>
      </c>
      <c r="K950" t="str">
        <f t="shared" si="230"/>
        <v/>
      </c>
      <c r="L950" t="s">
        <v>3538</v>
      </c>
      <c r="M950" t="s">
        <v>2316</v>
      </c>
      <c r="N950" t="s">
        <v>157</v>
      </c>
      <c r="O950" t="s">
        <v>17</v>
      </c>
      <c r="P950" t="s">
        <v>40</v>
      </c>
      <c r="Q950" t="s">
        <v>41</v>
      </c>
      <c r="R950" t="s">
        <v>42</v>
      </c>
      <c r="S950" t="s">
        <v>21</v>
      </c>
      <c r="T950" t="s">
        <v>3546</v>
      </c>
      <c r="U950" t="s">
        <v>2317</v>
      </c>
      <c r="V950" t="s">
        <v>63</v>
      </c>
      <c r="W950">
        <v>25.665535538259199</v>
      </c>
      <c r="X950">
        <v>4.1705241236872919</v>
      </c>
      <c r="Y950">
        <v>71</v>
      </c>
      <c r="Z950" t="s">
        <v>3893</v>
      </c>
      <c r="AA950" t="s">
        <v>3555</v>
      </c>
      <c r="AB950" t="s">
        <v>3584</v>
      </c>
      <c r="AC950">
        <v>2</v>
      </c>
      <c r="AD950" t="s">
        <v>3562</v>
      </c>
      <c r="AE950" t="s">
        <v>3555</v>
      </c>
      <c r="AF950" t="s">
        <v>3584</v>
      </c>
      <c r="AG950">
        <v>3</v>
      </c>
      <c r="AH950" t="s">
        <v>3563</v>
      </c>
      <c r="AI950">
        <f t="shared" si="231"/>
        <v>35.137500000000003</v>
      </c>
      <c r="AJ950">
        <f t="shared" si="232"/>
        <v>35.137500000000003</v>
      </c>
      <c r="AK950" t="str">
        <f t="shared" si="233"/>
        <v/>
      </c>
      <c r="AL950" t="str">
        <f t="shared" si="234"/>
        <v/>
      </c>
      <c r="AM950">
        <f t="shared" si="235"/>
        <v>28.714285714285715</v>
      </c>
      <c r="AN950">
        <f t="shared" si="236"/>
        <v>28.714285714285715</v>
      </c>
      <c r="AO950" t="str">
        <f t="shared" si="237"/>
        <v/>
      </c>
      <c r="AP950" t="str">
        <f t="shared" si="238"/>
        <v/>
      </c>
    </row>
    <row r="951" spans="1:42" x14ac:dyDescent="0.3">
      <c r="A951" s="2">
        <v>45359</v>
      </c>
      <c r="B951" s="2">
        <v>45365</v>
      </c>
      <c r="C951">
        <v>6</v>
      </c>
      <c r="D951">
        <f t="shared" si="239"/>
        <v>27.0625</v>
      </c>
      <c r="E951">
        <f t="shared" si="224"/>
        <v>27.0625</v>
      </c>
      <c r="F951" t="str">
        <f t="shared" si="225"/>
        <v/>
      </c>
      <c r="G951" t="str">
        <f t="shared" si="226"/>
        <v/>
      </c>
      <c r="H951" t="str">
        <f t="shared" si="227"/>
        <v/>
      </c>
      <c r="I951" t="str">
        <f t="shared" si="228"/>
        <v/>
      </c>
      <c r="J951">
        <f t="shared" si="229"/>
        <v>16.2</v>
      </c>
      <c r="K951">
        <f t="shared" si="230"/>
        <v>16.2</v>
      </c>
      <c r="L951" t="s">
        <v>3538</v>
      </c>
      <c r="M951" t="s">
        <v>1274</v>
      </c>
      <c r="N951" t="s">
        <v>28</v>
      </c>
      <c r="O951" t="s">
        <v>46</v>
      </c>
      <c r="P951" t="s">
        <v>40</v>
      </c>
      <c r="Q951" t="s">
        <v>41</v>
      </c>
      <c r="R951" t="s">
        <v>35</v>
      </c>
      <c r="S951" t="s">
        <v>22</v>
      </c>
      <c r="T951" t="s">
        <v>22</v>
      </c>
      <c r="V951" t="s">
        <v>144</v>
      </c>
      <c r="W951">
        <v>27.10437945182127</v>
      </c>
      <c r="X951">
        <v>5.393612564733953</v>
      </c>
      <c r="Y951">
        <v>73</v>
      </c>
      <c r="Z951" t="s">
        <v>3653</v>
      </c>
      <c r="AA951" t="s">
        <v>3555</v>
      </c>
      <c r="AB951" t="s">
        <v>3584</v>
      </c>
      <c r="AC951">
        <v>3</v>
      </c>
      <c r="AD951" t="s">
        <v>3563</v>
      </c>
      <c r="AE951" t="s">
        <v>3555</v>
      </c>
      <c r="AF951" t="s">
        <v>3584</v>
      </c>
      <c r="AG951">
        <v>3</v>
      </c>
      <c r="AH951" t="s">
        <v>3563</v>
      </c>
      <c r="AI951">
        <f t="shared" si="231"/>
        <v>32.093333333333334</v>
      </c>
      <c r="AJ951">
        <f t="shared" si="232"/>
        <v>32.093333333333334</v>
      </c>
      <c r="AK951" t="str">
        <f t="shared" si="233"/>
        <v/>
      </c>
      <c r="AL951" t="str">
        <f t="shared" si="234"/>
        <v/>
      </c>
      <c r="AM951" t="str">
        <f t="shared" si="235"/>
        <v/>
      </c>
      <c r="AN951" t="str">
        <f t="shared" si="236"/>
        <v/>
      </c>
      <c r="AO951">
        <f t="shared" si="237"/>
        <v>30.59090909090909</v>
      </c>
      <c r="AP951">
        <f t="shared" si="238"/>
        <v>30.59090909090909</v>
      </c>
    </row>
    <row r="952" spans="1:42" x14ac:dyDescent="0.3">
      <c r="A952" s="2">
        <v>45364</v>
      </c>
      <c r="B952" s="2">
        <v>45365</v>
      </c>
      <c r="C952">
        <v>1</v>
      </c>
      <c r="D952">
        <f t="shared" si="239"/>
        <v>27.0625</v>
      </c>
      <c r="E952">
        <f t="shared" si="224"/>
        <v>27.0625</v>
      </c>
      <c r="F952" t="str">
        <f t="shared" si="225"/>
        <v/>
      </c>
      <c r="G952" t="str">
        <f t="shared" si="226"/>
        <v/>
      </c>
      <c r="H952">
        <f t="shared" si="227"/>
        <v>40.142857142857146</v>
      </c>
      <c r="I952">
        <f t="shared" si="228"/>
        <v>40.142857142857146</v>
      </c>
      <c r="J952" t="str">
        <f t="shared" si="229"/>
        <v/>
      </c>
      <c r="K952" t="str">
        <f t="shared" si="230"/>
        <v/>
      </c>
      <c r="L952" t="s">
        <v>3538</v>
      </c>
      <c r="M952" t="s">
        <v>808</v>
      </c>
      <c r="N952" t="s">
        <v>157</v>
      </c>
      <c r="O952" t="s">
        <v>33</v>
      </c>
      <c r="P952" t="s">
        <v>52</v>
      </c>
      <c r="Q952" t="s">
        <v>92</v>
      </c>
      <c r="R952" t="s">
        <v>42</v>
      </c>
      <c r="S952" t="s">
        <v>22</v>
      </c>
      <c r="T952" t="s">
        <v>22</v>
      </c>
      <c r="V952" t="s">
        <v>144</v>
      </c>
      <c r="W952">
        <v>35.00334466930682</v>
      </c>
      <c r="X952">
        <v>4.6825324595377218</v>
      </c>
      <c r="Y952">
        <v>73</v>
      </c>
      <c r="Z952" t="s">
        <v>3653</v>
      </c>
      <c r="AA952" t="s">
        <v>3555</v>
      </c>
      <c r="AB952" t="s">
        <v>3584</v>
      </c>
      <c r="AC952">
        <v>3</v>
      </c>
      <c r="AD952" t="s">
        <v>3563</v>
      </c>
      <c r="AE952" t="s">
        <v>3555</v>
      </c>
      <c r="AF952" t="s">
        <v>3584</v>
      </c>
      <c r="AG952">
        <v>3</v>
      </c>
      <c r="AH952" t="s">
        <v>3563</v>
      </c>
      <c r="AI952">
        <f t="shared" si="231"/>
        <v>32.093333333333334</v>
      </c>
      <c r="AJ952">
        <f t="shared" si="232"/>
        <v>32.093333333333334</v>
      </c>
      <c r="AK952" t="str">
        <f t="shared" si="233"/>
        <v/>
      </c>
      <c r="AL952" t="str">
        <f t="shared" si="234"/>
        <v/>
      </c>
      <c r="AM952">
        <f t="shared" si="235"/>
        <v>24.423076923076923</v>
      </c>
      <c r="AN952">
        <f t="shared" si="236"/>
        <v>24.423076923076923</v>
      </c>
      <c r="AO952" t="str">
        <f t="shared" si="237"/>
        <v/>
      </c>
      <c r="AP952" t="str">
        <f t="shared" si="238"/>
        <v/>
      </c>
    </row>
    <row r="953" spans="1:42" x14ac:dyDescent="0.3">
      <c r="A953" s="2">
        <v>45329</v>
      </c>
      <c r="B953" s="2">
        <v>45365</v>
      </c>
      <c r="C953">
        <v>36</v>
      </c>
      <c r="D953">
        <f t="shared" si="239"/>
        <v>27.0625</v>
      </c>
      <c r="E953">
        <f t="shared" si="224"/>
        <v>27.0625</v>
      </c>
      <c r="F953">
        <f t="shared" si="225"/>
        <v>17.75</v>
      </c>
      <c r="G953">
        <f t="shared" si="226"/>
        <v>17.75</v>
      </c>
      <c r="H953" t="str">
        <f t="shared" si="227"/>
        <v/>
      </c>
      <c r="I953" t="str">
        <f t="shared" si="228"/>
        <v/>
      </c>
      <c r="J953" t="str">
        <f t="shared" si="229"/>
        <v/>
      </c>
      <c r="K953" t="str">
        <f t="shared" si="230"/>
        <v/>
      </c>
      <c r="L953" t="s">
        <v>3537</v>
      </c>
      <c r="M953" t="s">
        <v>873</v>
      </c>
      <c r="N953" t="s">
        <v>39</v>
      </c>
      <c r="O953" t="s">
        <v>58</v>
      </c>
      <c r="P953" t="s">
        <v>52</v>
      </c>
      <c r="Q953" t="s">
        <v>34</v>
      </c>
      <c r="R953" t="s">
        <v>20</v>
      </c>
      <c r="S953" t="s">
        <v>21</v>
      </c>
      <c r="T953" t="s">
        <v>21</v>
      </c>
      <c r="U953" t="s">
        <v>2663</v>
      </c>
      <c r="V953" t="s">
        <v>24</v>
      </c>
      <c r="W953">
        <v>111.4746055397399</v>
      </c>
      <c r="X953">
        <v>6.4295065528878919</v>
      </c>
      <c r="Y953">
        <v>73</v>
      </c>
      <c r="Z953" t="s">
        <v>3653</v>
      </c>
      <c r="AA953" t="s">
        <v>3555</v>
      </c>
      <c r="AB953" t="s">
        <v>3584</v>
      </c>
      <c r="AC953">
        <v>2</v>
      </c>
      <c r="AD953" t="s">
        <v>3562</v>
      </c>
      <c r="AE953" t="s">
        <v>3555</v>
      </c>
      <c r="AF953" t="s">
        <v>3584</v>
      </c>
      <c r="AG953">
        <v>3</v>
      </c>
      <c r="AH953" t="s">
        <v>3563</v>
      </c>
      <c r="AI953">
        <f t="shared" si="231"/>
        <v>32.093333333333334</v>
      </c>
      <c r="AJ953">
        <f t="shared" si="232"/>
        <v>32.093333333333334</v>
      </c>
      <c r="AK953">
        <f t="shared" si="233"/>
        <v>40.703703703703702</v>
      </c>
      <c r="AL953">
        <f t="shared" si="234"/>
        <v>40.703703703703702</v>
      </c>
      <c r="AM953" t="str">
        <f t="shared" si="235"/>
        <v/>
      </c>
      <c r="AN953" t="str">
        <f t="shared" si="236"/>
        <v/>
      </c>
      <c r="AO953" t="str">
        <f t="shared" si="237"/>
        <v/>
      </c>
      <c r="AP953" t="str">
        <f t="shared" si="238"/>
        <v/>
      </c>
    </row>
    <row r="954" spans="1:42" x14ac:dyDescent="0.3">
      <c r="A954" s="2">
        <v>45364</v>
      </c>
      <c r="B954" s="2">
        <v>45366</v>
      </c>
      <c r="C954">
        <v>2</v>
      </c>
      <c r="D954">
        <f t="shared" si="239"/>
        <v>27.4375</v>
      </c>
      <c r="E954">
        <f t="shared" si="224"/>
        <v>27.4375</v>
      </c>
      <c r="F954" t="str">
        <f t="shared" si="225"/>
        <v/>
      </c>
      <c r="G954" t="str">
        <f t="shared" si="226"/>
        <v/>
      </c>
      <c r="H954" t="str">
        <f t="shared" si="227"/>
        <v/>
      </c>
      <c r="I954" t="str">
        <f t="shared" si="228"/>
        <v/>
      </c>
      <c r="J954">
        <f t="shared" si="229"/>
        <v>17.5</v>
      </c>
      <c r="K954">
        <f t="shared" si="230"/>
        <v>17.5</v>
      </c>
      <c r="L954" t="s">
        <v>3538</v>
      </c>
      <c r="M954" t="s">
        <v>3088</v>
      </c>
      <c r="N954" t="s">
        <v>80</v>
      </c>
      <c r="O954" t="s">
        <v>58</v>
      </c>
      <c r="P954" t="s">
        <v>59</v>
      </c>
      <c r="Q954" t="s">
        <v>92</v>
      </c>
      <c r="R954" t="s">
        <v>35</v>
      </c>
      <c r="S954" t="s">
        <v>22</v>
      </c>
      <c r="T954" t="s">
        <v>22</v>
      </c>
      <c r="V954" t="s">
        <v>76</v>
      </c>
      <c r="W954">
        <v>6.9789307168643298</v>
      </c>
      <c r="X954">
        <v>5.2163178715118779</v>
      </c>
      <c r="Y954">
        <v>74</v>
      </c>
      <c r="Z954" t="s">
        <v>3927</v>
      </c>
      <c r="AA954" t="s">
        <v>3555</v>
      </c>
      <c r="AB954" t="s">
        <v>3584</v>
      </c>
      <c r="AC954">
        <v>3</v>
      </c>
      <c r="AD954" t="s">
        <v>3563</v>
      </c>
      <c r="AE954" t="s">
        <v>3555</v>
      </c>
      <c r="AF954" t="s">
        <v>3584</v>
      </c>
      <c r="AG954">
        <v>3</v>
      </c>
      <c r="AH954" t="s">
        <v>3563</v>
      </c>
      <c r="AI954">
        <f t="shared" si="231"/>
        <v>30.828947368421051</v>
      </c>
      <c r="AJ954">
        <f t="shared" si="232"/>
        <v>30.828947368421051</v>
      </c>
      <c r="AK954" t="str">
        <f t="shared" si="233"/>
        <v/>
      </c>
      <c r="AL954" t="str">
        <f t="shared" si="234"/>
        <v/>
      </c>
      <c r="AM954" t="str">
        <f t="shared" si="235"/>
        <v/>
      </c>
      <c r="AN954" t="str">
        <f t="shared" si="236"/>
        <v/>
      </c>
      <c r="AO954">
        <f t="shared" si="237"/>
        <v>29.347826086956523</v>
      </c>
      <c r="AP954">
        <f t="shared" si="238"/>
        <v>29.347826086956523</v>
      </c>
    </row>
    <row r="955" spans="1:42" x14ac:dyDescent="0.3">
      <c r="A955" s="2">
        <v>45358</v>
      </c>
      <c r="B955" s="2">
        <v>45366</v>
      </c>
      <c r="C955">
        <v>8</v>
      </c>
      <c r="D955">
        <f t="shared" si="239"/>
        <v>27.4375</v>
      </c>
      <c r="E955">
        <f t="shared" si="224"/>
        <v>27.4375</v>
      </c>
      <c r="F955" t="str">
        <f t="shared" si="225"/>
        <v/>
      </c>
      <c r="G955" t="str">
        <f t="shared" si="226"/>
        <v/>
      </c>
      <c r="H955">
        <f t="shared" si="227"/>
        <v>34.111111111111114</v>
      </c>
      <c r="I955">
        <f t="shared" si="228"/>
        <v>34.111111111111114</v>
      </c>
      <c r="J955" t="str">
        <f t="shared" si="229"/>
        <v/>
      </c>
      <c r="K955" t="str">
        <f t="shared" si="230"/>
        <v/>
      </c>
      <c r="L955" t="s">
        <v>3538</v>
      </c>
      <c r="M955" t="s">
        <v>2164</v>
      </c>
      <c r="N955" t="s">
        <v>80</v>
      </c>
      <c r="O955" t="s">
        <v>33</v>
      </c>
      <c r="P955" t="s">
        <v>59</v>
      </c>
      <c r="Q955" t="s">
        <v>92</v>
      </c>
      <c r="R955" t="s">
        <v>42</v>
      </c>
      <c r="S955" t="s">
        <v>21</v>
      </c>
      <c r="T955" t="s">
        <v>21</v>
      </c>
      <c r="U955" t="s">
        <v>3223</v>
      </c>
      <c r="V955" t="s">
        <v>76</v>
      </c>
      <c r="W955">
        <v>14.233337983971269</v>
      </c>
      <c r="X955">
        <v>4.172719267592802</v>
      </c>
      <c r="Y955">
        <v>74</v>
      </c>
      <c r="Z955" t="s">
        <v>3927</v>
      </c>
      <c r="AA955" t="s">
        <v>3555</v>
      </c>
      <c r="AB955" t="s">
        <v>3584</v>
      </c>
      <c r="AC955">
        <v>3</v>
      </c>
      <c r="AD955" t="s">
        <v>3563</v>
      </c>
      <c r="AE955" t="s">
        <v>3555</v>
      </c>
      <c r="AF955" t="s">
        <v>3584</v>
      </c>
      <c r="AG955">
        <v>3</v>
      </c>
      <c r="AH955" t="s">
        <v>3563</v>
      </c>
      <c r="AI955">
        <f t="shared" si="231"/>
        <v>30.828947368421051</v>
      </c>
      <c r="AJ955">
        <f t="shared" si="232"/>
        <v>30.828947368421051</v>
      </c>
      <c r="AK955" t="str">
        <f t="shared" si="233"/>
        <v/>
      </c>
      <c r="AL955" t="str">
        <f t="shared" si="234"/>
        <v/>
      </c>
      <c r="AM955">
        <f t="shared" si="235"/>
        <v>23.607142857142858</v>
      </c>
      <c r="AN955">
        <f t="shared" si="236"/>
        <v>23.607142857142858</v>
      </c>
      <c r="AO955" t="str">
        <f t="shared" si="237"/>
        <v/>
      </c>
      <c r="AP955" t="str">
        <f t="shared" si="238"/>
        <v/>
      </c>
    </row>
    <row r="956" spans="1:42" x14ac:dyDescent="0.3">
      <c r="A956" s="2">
        <v>45348</v>
      </c>
      <c r="B956" s="2">
        <v>45366</v>
      </c>
      <c r="C956">
        <v>18</v>
      </c>
      <c r="D956">
        <f t="shared" si="239"/>
        <v>27.4375</v>
      </c>
      <c r="E956">
        <f t="shared" si="224"/>
        <v>27.4375</v>
      </c>
      <c r="F956" t="str">
        <f t="shared" si="225"/>
        <v/>
      </c>
      <c r="G956" t="str">
        <f t="shared" si="226"/>
        <v/>
      </c>
      <c r="H956">
        <f t="shared" si="227"/>
        <v>34.111111111111114</v>
      </c>
      <c r="I956">
        <f t="shared" si="228"/>
        <v>34.111111111111114</v>
      </c>
      <c r="J956" t="str">
        <f t="shared" si="229"/>
        <v/>
      </c>
      <c r="K956" t="str">
        <f t="shared" si="230"/>
        <v/>
      </c>
      <c r="L956" t="s">
        <v>3538</v>
      </c>
      <c r="M956" t="s">
        <v>204</v>
      </c>
      <c r="N956" t="s">
        <v>157</v>
      </c>
      <c r="O956" t="s">
        <v>58</v>
      </c>
      <c r="P956" t="s">
        <v>119</v>
      </c>
      <c r="Q956" t="s">
        <v>120</v>
      </c>
      <c r="R956" t="s">
        <v>42</v>
      </c>
      <c r="S956" t="s">
        <v>21</v>
      </c>
      <c r="T956" t="s">
        <v>3546</v>
      </c>
      <c r="U956" t="s">
        <v>945</v>
      </c>
      <c r="V956" t="s">
        <v>76</v>
      </c>
      <c r="W956">
        <v>21.903731630695759</v>
      </c>
      <c r="X956">
        <v>4.5962698784820528</v>
      </c>
      <c r="Y956">
        <v>74</v>
      </c>
      <c r="Z956" t="s">
        <v>3927</v>
      </c>
      <c r="AA956" t="s">
        <v>3555</v>
      </c>
      <c r="AB956" t="s">
        <v>3584</v>
      </c>
      <c r="AC956">
        <v>2</v>
      </c>
      <c r="AD956" t="s">
        <v>3562</v>
      </c>
      <c r="AE956" t="s">
        <v>3555</v>
      </c>
      <c r="AF956" t="s">
        <v>3584</v>
      </c>
      <c r="AG956">
        <v>3</v>
      </c>
      <c r="AH956" t="s">
        <v>3563</v>
      </c>
      <c r="AI956">
        <f t="shared" si="231"/>
        <v>30.828947368421051</v>
      </c>
      <c r="AJ956">
        <f t="shared" si="232"/>
        <v>30.828947368421051</v>
      </c>
      <c r="AK956" t="str">
        <f t="shared" si="233"/>
        <v/>
      </c>
      <c r="AL956" t="str">
        <f t="shared" si="234"/>
        <v/>
      </c>
      <c r="AM956">
        <f t="shared" si="235"/>
        <v>23.607142857142858</v>
      </c>
      <c r="AN956">
        <f t="shared" si="236"/>
        <v>23.607142857142858</v>
      </c>
      <c r="AO956" t="str">
        <f t="shared" si="237"/>
        <v/>
      </c>
      <c r="AP956" t="str">
        <f t="shared" si="238"/>
        <v/>
      </c>
    </row>
    <row r="957" spans="1:42" x14ac:dyDescent="0.3">
      <c r="A957" s="2">
        <v>45312</v>
      </c>
      <c r="B957" s="2">
        <v>45367</v>
      </c>
      <c r="C957">
        <v>55</v>
      </c>
      <c r="D957">
        <f t="shared" si="239"/>
        <v>30.3125</v>
      </c>
      <c r="E957">
        <f t="shared" si="224"/>
        <v>30.3125</v>
      </c>
      <c r="F957" t="str">
        <f t="shared" si="225"/>
        <v/>
      </c>
      <c r="G957" t="str">
        <f t="shared" si="226"/>
        <v/>
      </c>
      <c r="H957" t="str">
        <f t="shared" si="227"/>
        <v/>
      </c>
      <c r="I957" t="str">
        <f t="shared" si="228"/>
        <v/>
      </c>
      <c r="J957">
        <f t="shared" si="229"/>
        <v>28.75</v>
      </c>
      <c r="K957">
        <f t="shared" si="230"/>
        <v>28.75</v>
      </c>
      <c r="L957" t="s">
        <v>3537</v>
      </c>
      <c r="M957" t="s">
        <v>316</v>
      </c>
      <c r="N957" t="s">
        <v>157</v>
      </c>
      <c r="O957" t="s">
        <v>46</v>
      </c>
      <c r="P957" t="s">
        <v>40</v>
      </c>
      <c r="Q957" t="s">
        <v>41</v>
      </c>
      <c r="R957" t="s">
        <v>35</v>
      </c>
      <c r="S957" t="s">
        <v>22</v>
      </c>
      <c r="T957" t="s">
        <v>22</v>
      </c>
      <c r="V957" t="s">
        <v>24</v>
      </c>
      <c r="W957">
        <v>28.570176795013388</v>
      </c>
      <c r="X957">
        <v>4.1469219235837711</v>
      </c>
      <c r="Y957">
        <v>75</v>
      </c>
      <c r="Z957" t="s">
        <v>3755</v>
      </c>
      <c r="AA957" t="s">
        <v>3555</v>
      </c>
      <c r="AB957" t="s">
        <v>3584</v>
      </c>
      <c r="AC957">
        <v>1</v>
      </c>
      <c r="AD957" t="s">
        <v>3561</v>
      </c>
      <c r="AE957" t="s">
        <v>3555</v>
      </c>
      <c r="AF957" t="s">
        <v>3584</v>
      </c>
      <c r="AG957">
        <v>3</v>
      </c>
      <c r="AH957" t="s">
        <v>3563</v>
      </c>
      <c r="AI957">
        <f t="shared" si="231"/>
        <v>31.19736842105263</v>
      </c>
      <c r="AJ957">
        <f t="shared" si="232"/>
        <v>31.19736842105263</v>
      </c>
      <c r="AK957" t="str">
        <f t="shared" si="233"/>
        <v/>
      </c>
      <c r="AL957" t="str">
        <f t="shared" si="234"/>
        <v/>
      </c>
      <c r="AM957" t="str">
        <f t="shared" si="235"/>
        <v/>
      </c>
      <c r="AN957" t="str">
        <f t="shared" si="236"/>
        <v/>
      </c>
      <c r="AO957">
        <f t="shared" si="237"/>
        <v>30.416666666666668</v>
      </c>
      <c r="AP957">
        <f t="shared" si="238"/>
        <v>30.416666666666668</v>
      </c>
    </row>
    <row r="958" spans="1:42" x14ac:dyDescent="0.3">
      <c r="A958" s="2">
        <v>45364</v>
      </c>
      <c r="B958" s="2">
        <v>45367</v>
      </c>
      <c r="C958">
        <v>3</v>
      </c>
      <c r="D958">
        <f t="shared" si="239"/>
        <v>30.3125</v>
      </c>
      <c r="E958">
        <f t="shared" si="224"/>
        <v>30.3125</v>
      </c>
      <c r="F958" t="str">
        <f t="shared" si="225"/>
        <v/>
      </c>
      <c r="G958" t="str">
        <f t="shared" si="226"/>
        <v/>
      </c>
      <c r="H958">
        <f t="shared" si="227"/>
        <v>31</v>
      </c>
      <c r="I958">
        <f t="shared" si="228"/>
        <v>31</v>
      </c>
      <c r="J958" t="str">
        <f t="shared" si="229"/>
        <v/>
      </c>
      <c r="K958" t="str">
        <f t="shared" si="230"/>
        <v/>
      </c>
      <c r="L958" t="s">
        <v>3538</v>
      </c>
      <c r="M958" t="s">
        <v>1873</v>
      </c>
      <c r="N958" t="s">
        <v>118</v>
      </c>
      <c r="O958" t="s">
        <v>51</v>
      </c>
      <c r="P958" t="s">
        <v>59</v>
      </c>
      <c r="Q958" t="s">
        <v>92</v>
      </c>
      <c r="R958" t="s">
        <v>42</v>
      </c>
      <c r="S958" t="s">
        <v>21</v>
      </c>
      <c r="T958" t="s">
        <v>3546</v>
      </c>
      <c r="U958" t="s">
        <v>2828</v>
      </c>
      <c r="V958" t="s">
        <v>24</v>
      </c>
      <c r="W958">
        <v>79.641702248270434</v>
      </c>
      <c r="X958">
        <v>6.8450930260689606</v>
      </c>
      <c r="Y958">
        <v>75</v>
      </c>
      <c r="Z958" t="s">
        <v>3755</v>
      </c>
      <c r="AA958" t="s">
        <v>3555</v>
      </c>
      <c r="AB958" t="s">
        <v>3584</v>
      </c>
      <c r="AC958">
        <v>3</v>
      </c>
      <c r="AD958" t="s">
        <v>3563</v>
      </c>
      <c r="AE958" t="s">
        <v>3555</v>
      </c>
      <c r="AF958" t="s">
        <v>3584</v>
      </c>
      <c r="AG958">
        <v>3</v>
      </c>
      <c r="AH958" t="s">
        <v>3563</v>
      </c>
      <c r="AI958">
        <f t="shared" si="231"/>
        <v>31.19736842105263</v>
      </c>
      <c r="AJ958">
        <f t="shared" si="232"/>
        <v>31.19736842105263</v>
      </c>
      <c r="AK958" t="str">
        <f t="shared" si="233"/>
        <v/>
      </c>
      <c r="AL958" t="str">
        <f t="shared" si="234"/>
        <v/>
      </c>
      <c r="AM958">
        <f t="shared" si="235"/>
        <v>22.896551724137932</v>
      </c>
      <c r="AN958">
        <f t="shared" si="236"/>
        <v>22.896551724137932</v>
      </c>
      <c r="AO958" t="str">
        <f t="shared" si="237"/>
        <v/>
      </c>
      <c r="AP958" t="str">
        <f t="shared" si="238"/>
        <v/>
      </c>
    </row>
    <row r="959" spans="1:42" x14ac:dyDescent="0.3">
      <c r="A959" s="2">
        <v>45293</v>
      </c>
      <c r="B959" s="2">
        <v>45368</v>
      </c>
      <c r="C959">
        <v>75</v>
      </c>
      <c r="D959">
        <f t="shared" si="239"/>
        <v>26.94736842105263</v>
      </c>
      <c r="E959">
        <f t="shared" si="224"/>
        <v>26.94736842105263</v>
      </c>
      <c r="F959" t="str">
        <f t="shared" si="225"/>
        <v/>
      </c>
      <c r="G959" t="str">
        <f t="shared" si="226"/>
        <v/>
      </c>
      <c r="H959" t="str">
        <f t="shared" si="227"/>
        <v/>
      </c>
      <c r="I959" t="str">
        <f t="shared" si="228"/>
        <v/>
      </c>
      <c r="J959">
        <f t="shared" si="229"/>
        <v>34.5</v>
      </c>
      <c r="K959">
        <f t="shared" si="230"/>
        <v>34.5</v>
      </c>
      <c r="L959" t="s">
        <v>3537</v>
      </c>
      <c r="M959" t="s">
        <v>230</v>
      </c>
      <c r="N959" t="s">
        <v>118</v>
      </c>
      <c r="O959" t="s">
        <v>17</v>
      </c>
      <c r="P959" t="s">
        <v>40</v>
      </c>
      <c r="Q959" t="s">
        <v>41</v>
      </c>
      <c r="R959" t="s">
        <v>35</v>
      </c>
      <c r="S959" t="s">
        <v>22</v>
      </c>
      <c r="T959" t="s">
        <v>22</v>
      </c>
      <c r="V959" t="s">
        <v>30</v>
      </c>
      <c r="W959">
        <v>79.48867883817087</v>
      </c>
      <c r="X959">
        <v>7.0042304327972857</v>
      </c>
      <c r="Y959">
        <v>76</v>
      </c>
      <c r="Z959" t="s">
        <v>3823</v>
      </c>
      <c r="AA959" t="s">
        <v>3555</v>
      </c>
      <c r="AB959" t="s">
        <v>3584</v>
      </c>
      <c r="AC959">
        <v>1</v>
      </c>
      <c r="AD959" t="s">
        <v>3561</v>
      </c>
      <c r="AE959" t="s">
        <v>3555</v>
      </c>
      <c r="AF959" t="s">
        <v>3584</v>
      </c>
      <c r="AG959">
        <v>3</v>
      </c>
      <c r="AH959" t="s">
        <v>3563</v>
      </c>
      <c r="AI959">
        <f t="shared" si="231"/>
        <v>30.810126582278482</v>
      </c>
      <c r="AJ959">
        <f t="shared" si="232"/>
        <v>30.810126582278482</v>
      </c>
      <c r="AK959" t="str">
        <f t="shared" si="233"/>
        <v/>
      </c>
      <c r="AL959" t="str">
        <f t="shared" si="234"/>
        <v/>
      </c>
      <c r="AM959" t="str">
        <f t="shared" si="235"/>
        <v/>
      </c>
      <c r="AN959" t="str">
        <f t="shared" si="236"/>
        <v/>
      </c>
      <c r="AO959">
        <f t="shared" si="237"/>
        <v>29.875</v>
      </c>
      <c r="AP959">
        <f t="shared" si="238"/>
        <v>29.875</v>
      </c>
    </row>
    <row r="960" spans="1:42" x14ac:dyDescent="0.3">
      <c r="A960" s="2">
        <v>45284</v>
      </c>
      <c r="B960" s="2">
        <v>45368</v>
      </c>
      <c r="C960">
        <v>84</v>
      </c>
      <c r="D960">
        <f t="shared" si="239"/>
        <v>26.94736842105263</v>
      </c>
      <c r="E960">
        <f t="shared" si="224"/>
        <v>26.94736842105263</v>
      </c>
      <c r="F960" t="str">
        <f t="shared" si="225"/>
        <v/>
      </c>
      <c r="G960" t="str">
        <f t="shared" si="226"/>
        <v/>
      </c>
      <c r="H960">
        <f t="shared" si="227"/>
        <v>25.833333333333332</v>
      </c>
      <c r="I960">
        <f t="shared" si="228"/>
        <v>25.833333333333332</v>
      </c>
      <c r="J960" t="str">
        <f t="shared" si="229"/>
        <v/>
      </c>
      <c r="K960" t="str">
        <f t="shared" si="230"/>
        <v/>
      </c>
      <c r="L960" t="s">
        <v>3537</v>
      </c>
      <c r="M960" t="s">
        <v>1033</v>
      </c>
      <c r="N960" t="s">
        <v>80</v>
      </c>
      <c r="O960" t="s">
        <v>17</v>
      </c>
      <c r="P960" t="s">
        <v>18</v>
      </c>
      <c r="Q960" t="s">
        <v>19</v>
      </c>
      <c r="R960" t="s">
        <v>42</v>
      </c>
      <c r="S960" t="s">
        <v>22</v>
      </c>
      <c r="T960" t="s">
        <v>22</v>
      </c>
      <c r="V960" t="s">
        <v>76</v>
      </c>
      <c r="W960">
        <v>16.739555557034699</v>
      </c>
      <c r="X960">
        <v>4.3622509419892506</v>
      </c>
      <c r="Y960">
        <v>76</v>
      </c>
      <c r="Z960" t="s">
        <v>3823</v>
      </c>
      <c r="AA960" t="s">
        <v>3554</v>
      </c>
      <c r="AB960" t="s">
        <v>3587</v>
      </c>
      <c r="AC960">
        <v>12</v>
      </c>
      <c r="AD960" t="s">
        <v>3572</v>
      </c>
      <c r="AE960" t="s">
        <v>3555</v>
      </c>
      <c r="AF960" t="s">
        <v>3584</v>
      </c>
      <c r="AG960">
        <v>3</v>
      </c>
      <c r="AH960" t="s">
        <v>3563</v>
      </c>
      <c r="AI960">
        <f t="shared" si="231"/>
        <v>30.810126582278482</v>
      </c>
      <c r="AJ960">
        <f t="shared" si="232"/>
        <v>30.810126582278482</v>
      </c>
      <c r="AK960" t="str">
        <f t="shared" si="233"/>
        <v/>
      </c>
      <c r="AL960" t="str">
        <f t="shared" si="234"/>
        <v/>
      </c>
      <c r="AM960">
        <f t="shared" si="235"/>
        <v>23.875</v>
      </c>
      <c r="AN960">
        <f t="shared" si="236"/>
        <v>23.875</v>
      </c>
      <c r="AO960" t="str">
        <f t="shared" si="237"/>
        <v/>
      </c>
      <c r="AP960" t="str">
        <f t="shared" si="238"/>
        <v/>
      </c>
    </row>
    <row r="961" spans="1:42" x14ac:dyDescent="0.3">
      <c r="A961" s="2">
        <v>45364</v>
      </c>
      <c r="B961" s="2">
        <v>45368</v>
      </c>
      <c r="C961">
        <v>4</v>
      </c>
      <c r="D961">
        <f t="shared" si="239"/>
        <v>26.94736842105263</v>
      </c>
      <c r="E961">
        <f t="shared" si="224"/>
        <v>26.94736842105263</v>
      </c>
      <c r="F961" t="str">
        <f t="shared" si="225"/>
        <v/>
      </c>
      <c r="G961" t="str">
        <f t="shared" si="226"/>
        <v/>
      </c>
      <c r="H961">
        <f t="shared" si="227"/>
        <v>25.833333333333332</v>
      </c>
      <c r="I961">
        <f t="shared" si="228"/>
        <v>25.833333333333332</v>
      </c>
      <c r="J961" t="str">
        <f t="shared" si="229"/>
        <v/>
      </c>
      <c r="K961" t="str">
        <f t="shared" si="230"/>
        <v/>
      </c>
      <c r="L961" t="s">
        <v>3538</v>
      </c>
      <c r="M961" t="s">
        <v>2470</v>
      </c>
      <c r="N961" t="s">
        <v>103</v>
      </c>
      <c r="O961" t="s">
        <v>33</v>
      </c>
      <c r="P961" t="s">
        <v>52</v>
      </c>
      <c r="Q961" t="s">
        <v>92</v>
      </c>
      <c r="R961" t="s">
        <v>42</v>
      </c>
      <c r="S961" t="s">
        <v>22</v>
      </c>
      <c r="T961" t="s">
        <v>22</v>
      </c>
      <c r="V961" t="s">
        <v>30</v>
      </c>
      <c r="W961">
        <v>124.5545812815718</v>
      </c>
      <c r="X961">
        <v>7.3260544074462954</v>
      </c>
      <c r="Y961">
        <v>76</v>
      </c>
      <c r="Z961" t="s">
        <v>3823</v>
      </c>
      <c r="AA961" t="s">
        <v>3555</v>
      </c>
      <c r="AB961" t="s">
        <v>3584</v>
      </c>
      <c r="AC961">
        <v>3</v>
      </c>
      <c r="AD961" t="s">
        <v>3563</v>
      </c>
      <c r="AE961" t="s">
        <v>3555</v>
      </c>
      <c r="AF961" t="s">
        <v>3584</v>
      </c>
      <c r="AG961">
        <v>3</v>
      </c>
      <c r="AH961" t="s">
        <v>3563</v>
      </c>
      <c r="AI961">
        <f t="shared" si="231"/>
        <v>30.810126582278482</v>
      </c>
      <c r="AJ961">
        <f t="shared" si="232"/>
        <v>30.810126582278482</v>
      </c>
      <c r="AK961" t="str">
        <f t="shared" si="233"/>
        <v/>
      </c>
      <c r="AL961" t="str">
        <f t="shared" si="234"/>
        <v/>
      </c>
      <c r="AM961">
        <f t="shared" si="235"/>
        <v>23.875</v>
      </c>
      <c r="AN961">
        <f t="shared" si="236"/>
        <v>23.875</v>
      </c>
      <c r="AO961" t="str">
        <f t="shared" si="237"/>
        <v/>
      </c>
      <c r="AP961" t="str">
        <f t="shared" si="238"/>
        <v/>
      </c>
    </row>
    <row r="962" spans="1:42" x14ac:dyDescent="0.3">
      <c r="A962" s="2">
        <v>45356</v>
      </c>
      <c r="B962" s="2">
        <v>45368</v>
      </c>
      <c r="C962">
        <v>12</v>
      </c>
      <c r="D962">
        <f t="shared" si="239"/>
        <v>26.94736842105263</v>
      </c>
      <c r="E962">
        <f t="shared" ref="E962:E1025" si="240">IF(
  L962 &lt;&gt; "Backlog/Error",
  IFERROR(
    AVERAGEIFS(
      $C$2:$C$1880,
      $B$2:$B$1880, "&gt;=" &amp; B962 - 6,
      $B$2:$B$1880, "&lt;=" &amp; B962,
      $L$2:$L$1880, "&lt;&gt;Backlog/Error"
    ),
  ""),
"")</f>
        <v>26.94736842105263</v>
      </c>
      <c r="F962" t="str">
        <f t="shared" ref="F962:F1025" si="241">IF(
  R962 = "Critical",
  IFERROR(
    AVERAGEIFS(
      $C$2:$C$1880,
      $B$2:$B$1880, "&gt;=" &amp; B962 - 6,
      $B$2:$B$1880, "&lt;=" &amp; B962,
      $R$2:$R$1880, "Critical"
    ),
  ""),
"")</f>
        <v/>
      </c>
      <c r="G962" t="str">
        <f t="shared" ref="G962:G1025" si="242">IF(
  AND(R962 = "Critical", L962 &lt;&gt; "Backlog/Error"),
  IFERROR(
    AVERAGEIFS(
      $C$2:$C$1880,
      $B$2:$B$1880, "&gt;=" &amp; B962 - 6,
      $B$2:$B$1880, "&lt;=" &amp; B962,
      $R$2:$R$1880, "Critical",
      $L$2:$L$1880, "&lt;&gt;Backlog/Error"
    ),
  ""),
"")</f>
        <v/>
      </c>
      <c r="H962">
        <f t="shared" ref="H962:H1025" si="243">IF(
  R962 = "Moderate",
  IFERROR(
    AVERAGEIFS(
      $C$2:$C$1880,
      $B$2:$B$1880, "&gt;=" &amp; B962 - 6,
      $B$2:$B$1880, "&lt;=" &amp; B962,
      $R$2:$R$1880, "Moderate"
    ),
  ""),
"")</f>
        <v>25.833333333333332</v>
      </c>
      <c r="I962">
        <f t="shared" ref="I962:I1025" si="244">IF(
  AND(R962 = "Moderate", L962 &lt;&gt; "Backlog/Error"),
  IFERROR(
    AVERAGEIFS(
      $C$2:$C$1880,
      $B$2:$B$1880, "&gt;=" &amp; B962 - 6,
      $B$2:$B$1880, "&lt;=" &amp; B962,
      $R$2:$R$1880, "Moderate",
      $L$2:$L$1880, "&lt;&gt;Backlog/Error"
    ),
  ""),
"")</f>
        <v>25.833333333333332</v>
      </c>
      <c r="J962" t="str">
        <f t="shared" ref="J962:J1025" si="245">IF(
  R962 = "Minor",
  IFERROR(
    AVERAGEIFS(
      $C$2:$C$1880,
      $B$2:$B$1880, "&gt;=" &amp; B962 - 6,
      $B$2:$B$1880, "&lt;=" &amp; B962,
      $R$2:$R$1880, "Minor"
    ),
  ""),
"")</f>
        <v/>
      </c>
      <c r="K962" t="str">
        <f t="shared" ref="K962:K1025" si="246">IF(
  AND(R962 = "Minor", L962 &lt;&gt; "Backlog/Error"),
  IFERROR(
    AVERAGEIFS(
      $C$2:$C$1880,
      $B$2:$B$1880, "&gt;=" &amp; B962 - 6,
      $B$2:$B$1880, "&lt;=" &amp; B962,
      $R$2:$R$1880, "Minor",
      $L$2:$L$1880, "&lt;&gt;Backlog/Error"
    ),
  ""),
"")</f>
        <v/>
      </c>
      <c r="L962" t="s">
        <v>3538</v>
      </c>
      <c r="M962" t="s">
        <v>1133</v>
      </c>
      <c r="N962" t="s">
        <v>39</v>
      </c>
      <c r="O962" t="s">
        <v>17</v>
      </c>
      <c r="P962" t="s">
        <v>18</v>
      </c>
      <c r="Q962" t="s">
        <v>34</v>
      </c>
      <c r="R962" t="s">
        <v>42</v>
      </c>
      <c r="S962" t="s">
        <v>22</v>
      </c>
      <c r="T962" t="s">
        <v>22</v>
      </c>
      <c r="V962" t="s">
        <v>43</v>
      </c>
      <c r="W962">
        <v>89.439501690444985</v>
      </c>
      <c r="X962">
        <v>5.0002693860089709</v>
      </c>
      <c r="Y962">
        <v>76</v>
      </c>
      <c r="Z962" t="s">
        <v>3823</v>
      </c>
      <c r="AA962" t="s">
        <v>3555</v>
      </c>
      <c r="AB962" t="s">
        <v>3584</v>
      </c>
      <c r="AC962">
        <v>3</v>
      </c>
      <c r="AD962" t="s">
        <v>3563</v>
      </c>
      <c r="AE962" t="s">
        <v>3555</v>
      </c>
      <c r="AF962" t="s">
        <v>3584</v>
      </c>
      <c r="AG962">
        <v>3</v>
      </c>
      <c r="AH962" t="s">
        <v>3563</v>
      </c>
      <c r="AI962">
        <f t="shared" ref="AI962:AI1025" si="247">IFERROR(
  AVERAGEIFS(
    $C$2:$C$1880,
    $B$2:$B$1880, "&gt;=" &amp; B962 - 29,
    $B$2:$B$1880, "&lt;=" &amp; B962
  ),
"")</f>
        <v>30.810126582278482</v>
      </c>
      <c r="AJ962">
        <f t="shared" ref="AJ962:AJ1025" si="248">IF(
  L962 &lt;&gt; "Backlog/Error",
  IFERROR(
    AVERAGEIFS(
      $C$2:$C$1880,
      $B$2:$B$1880, "&gt;=" &amp; B962 - 29,
      $B$2:$B$1880, "&lt;=" &amp; B962,
      $L$2:$L$1880, "&lt;&gt;Backlog/Error"
    ),
  ""),
"")</f>
        <v>30.810126582278482</v>
      </c>
      <c r="AK962" t="str">
        <f t="shared" ref="AK962:AK1025" si="249">IF(
  R962 = "Critical",
  IFERROR(
    AVERAGEIFS(
      $C$2:$C$1880,
      $B$2:$B$1880, "&gt;=" &amp; B962 - 29,
      $B$2:$B$1880, "&lt;=" &amp; B962,
      $R$2:$R$1880, "Critical"
    ),
  ""),
"")</f>
        <v/>
      </c>
      <c r="AL962" t="str">
        <f t="shared" ref="AL962:AL1025" si="250">IF(
  AND(R962 = "Critical", L962 &lt;&gt; "Backlog/Error"),
  IFERROR(
    AVERAGEIFS(
      $C$2:$C$1880,
      $B$2:$B$1880, "&gt;=" &amp; B962 - 29,
      $B$2:$B$1880, "&lt;=" &amp; B962,
      $R$2:$R$1880, "Critical",
      $L$2:$L$1880, "&lt;&gt;Backlog/Error"
    ),
  ""),
"")</f>
        <v/>
      </c>
      <c r="AM962">
        <f t="shared" ref="AM962:AM1025" si="251">IF(
  R962 = "Moderate",
  IFERROR(
    AVERAGEIFS(
      $C$2:$C$1880,
      $B$2:$B$1880, "&gt;=" &amp; B962 - 29,
      $B$2:$B$1880, "&lt;=" &amp; B962,
      $R$2:$R$1880, "Moderate"
    ),
  ""),
"")</f>
        <v>23.875</v>
      </c>
      <c r="AN962">
        <f t="shared" ref="AN962:AN1025" si="252">IF(
  AND(R962 = "Moderate", L962 &lt;&gt; "Backlog/Error"),
  IFERROR(
    AVERAGEIFS(
      $C$2:$C$1880,
      $B$2:$B$1880, "&gt;=" &amp; B962 - 29,
      $B$2:$B$1880, "&lt;=" &amp; B962,
      $R$2:$R$1880, "Moderate",
      $L$2:$L$1880, "&lt;&gt;Backlog/Error"
    ),
  ""),
"")</f>
        <v>23.875</v>
      </c>
      <c r="AO962" t="str">
        <f t="shared" ref="AO962:AO1025" si="253">IF(
  R962 = "Minor",
  IFERROR(
    AVERAGEIFS(
      $C$2:$C$1880,
      $B$2:$B$1880, "&gt;=" &amp; B962 - 29,
      $B$2:$B$1880, "&lt;=" &amp; B962,
      $R$2:$R$1880, "Minor"
    ),
  ""),
"")</f>
        <v/>
      </c>
      <c r="AP962" t="str">
        <f t="shared" ref="AP962:AP1025" si="254">IF(
  AND(R962 = "Minor", L962 &lt;&gt; "Backlog/Error"),
  IFERROR(
    AVERAGEIFS(
      $C$2:$C$1880,
      $B$2:$B$1880, "&gt;=" &amp; B962 - 29,
      $B$2:$B$1880, "&lt;=" &amp; B962,
      $R$2:$R$1880, "Minor",
      $L$2:$L$1880, "&lt;&gt;Backlog/Error"
    ),
  ""),
"")</f>
        <v/>
      </c>
    </row>
    <row r="963" spans="1:42" x14ac:dyDescent="0.3">
      <c r="A963" s="2">
        <v>45364</v>
      </c>
      <c r="B963" s="2">
        <v>45368</v>
      </c>
      <c r="C963">
        <v>4</v>
      </c>
      <c r="D963">
        <f t="shared" ref="D963:D1026" si="255">IFERROR(AVERAGEIFS($C$2:$C$1880, $B$2:$B$1880, "&gt;=" &amp; B963 - 6, $B$2:$B$1880, "&lt;=" &amp; B963), "")</f>
        <v>26.94736842105263</v>
      </c>
      <c r="E963">
        <f t="shared" si="240"/>
        <v>26.94736842105263</v>
      </c>
      <c r="F963">
        <f t="shared" si="241"/>
        <v>21.333333333333332</v>
      </c>
      <c r="G963">
        <f t="shared" si="242"/>
        <v>21.333333333333332</v>
      </c>
      <c r="H963" t="str">
        <f t="shared" si="243"/>
        <v/>
      </c>
      <c r="I963" t="str">
        <f t="shared" si="244"/>
        <v/>
      </c>
      <c r="J963" t="str">
        <f t="shared" si="245"/>
        <v/>
      </c>
      <c r="K963" t="str">
        <f t="shared" si="246"/>
        <v/>
      </c>
      <c r="L963" t="s">
        <v>3538</v>
      </c>
      <c r="M963" t="s">
        <v>604</v>
      </c>
      <c r="N963" t="s">
        <v>103</v>
      </c>
      <c r="O963" t="s">
        <v>46</v>
      </c>
      <c r="P963" t="s">
        <v>119</v>
      </c>
      <c r="Q963" t="s">
        <v>120</v>
      </c>
      <c r="R963" t="s">
        <v>20</v>
      </c>
      <c r="S963" t="s">
        <v>21</v>
      </c>
      <c r="T963" t="s">
        <v>21</v>
      </c>
      <c r="U963" t="s">
        <v>3304</v>
      </c>
      <c r="V963" t="s">
        <v>30</v>
      </c>
      <c r="W963">
        <v>102.6773695677648</v>
      </c>
      <c r="X963">
        <v>6.9787850748131772</v>
      </c>
      <c r="Y963">
        <v>76</v>
      </c>
      <c r="Z963" t="s">
        <v>3823</v>
      </c>
      <c r="AA963" t="s">
        <v>3555</v>
      </c>
      <c r="AB963" t="s">
        <v>3584</v>
      </c>
      <c r="AC963">
        <v>3</v>
      </c>
      <c r="AD963" t="s">
        <v>3563</v>
      </c>
      <c r="AE963" t="s">
        <v>3555</v>
      </c>
      <c r="AF963" t="s">
        <v>3584</v>
      </c>
      <c r="AG963">
        <v>3</v>
      </c>
      <c r="AH963" t="s">
        <v>3563</v>
      </c>
      <c r="AI963">
        <f t="shared" si="247"/>
        <v>30.810126582278482</v>
      </c>
      <c r="AJ963">
        <f t="shared" si="248"/>
        <v>30.810126582278482</v>
      </c>
      <c r="AK963">
        <f t="shared" si="249"/>
        <v>41.434782608695649</v>
      </c>
      <c r="AL963">
        <f t="shared" si="250"/>
        <v>41.434782608695649</v>
      </c>
      <c r="AM963" t="str">
        <f t="shared" si="251"/>
        <v/>
      </c>
      <c r="AN963" t="str">
        <f t="shared" si="252"/>
        <v/>
      </c>
      <c r="AO963" t="str">
        <f t="shared" si="253"/>
        <v/>
      </c>
      <c r="AP963" t="str">
        <f t="shared" si="254"/>
        <v/>
      </c>
    </row>
    <row r="964" spans="1:42" x14ac:dyDescent="0.3">
      <c r="A964" s="2">
        <v>45364</v>
      </c>
      <c r="B964" s="2">
        <v>45369</v>
      </c>
      <c r="C964">
        <v>5</v>
      </c>
      <c r="D964">
        <f t="shared" si="255"/>
        <v>24.210526315789473</v>
      </c>
      <c r="E964">
        <f t="shared" si="240"/>
        <v>24.210526315789473</v>
      </c>
      <c r="F964" t="str">
        <f t="shared" si="241"/>
        <v/>
      </c>
      <c r="G964" t="str">
        <f t="shared" si="242"/>
        <v/>
      </c>
      <c r="H964">
        <f t="shared" si="243"/>
        <v>22.75</v>
      </c>
      <c r="I964">
        <f t="shared" si="244"/>
        <v>22.75</v>
      </c>
      <c r="J964" t="str">
        <f t="shared" si="245"/>
        <v/>
      </c>
      <c r="K964" t="str">
        <f t="shared" si="246"/>
        <v/>
      </c>
      <c r="L964" t="s">
        <v>3538</v>
      </c>
      <c r="M964" t="s">
        <v>1155</v>
      </c>
      <c r="N964" t="s">
        <v>118</v>
      </c>
      <c r="O964" t="s">
        <v>58</v>
      </c>
      <c r="P964" t="s">
        <v>59</v>
      </c>
      <c r="Q964" t="s">
        <v>92</v>
      </c>
      <c r="R964" t="s">
        <v>42</v>
      </c>
      <c r="S964" t="s">
        <v>22</v>
      </c>
      <c r="T964" t="s">
        <v>22</v>
      </c>
      <c r="V964" t="s">
        <v>24</v>
      </c>
      <c r="W964">
        <v>103.8409870228593</v>
      </c>
      <c r="X964">
        <v>7.3033574767180784</v>
      </c>
      <c r="Y964">
        <v>77</v>
      </c>
      <c r="Z964" t="s">
        <v>3862</v>
      </c>
      <c r="AA964" t="s">
        <v>3555</v>
      </c>
      <c r="AB964" t="s">
        <v>3584</v>
      </c>
      <c r="AC964">
        <v>3</v>
      </c>
      <c r="AD964" t="s">
        <v>3563</v>
      </c>
      <c r="AE964" t="s">
        <v>3555</v>
      </c>
      <c r="AF964" t="s">
        <v>3584</v>
      </c>
      <c r="AG964">
        <v>3</v>
      </c>
      <c r="AH964" t="s">
        <v>3563</v>
      </c>
      <c r="AI964">
        <f t="shared" si="247"/>
        <v>30.207792207792206</v>
      </c>
      <c r="AJ964">
        <f t="shared" si="248"/>
        <v>30.207792207792206</v>
      </c>
      <c r="AK964" t="str">
        <f t="shared" si="249"/>
        <v/>
      </c>
      <c r="AL964" t="str">
        <f t="shared" si="250"/>
        <v/>
      </c>
      <c r="AM964">
        <f t="shared" si="251"/>
        <v>22.133333333333333</v>
      </c>
      <c r="AN964">
        <f t="shared" si="252"/>
        <v>22.133333333333333</v>
      </c>
      <c r="AO964" t="str">
        <f t="shared" si="253"/>
        <v/>
      </c>
      <c r="AP964" t="str">
        <f t="shared" si="254"/>
        <v/>
      </c>
    </row>
    <row r="965" spans="1:42" x14ac:dyDescent="0.3">
      <c r="A965" s="2">
        <v>45360</v>
      </c>
      <c r="B965" s="2">
        <v>45369</v>
      </c>
      <c r="C965">
        <v>9</v>
      </c>
      <c r="D965">
        <f t="shared" si="255"/>
        <v>24.210526315789473</v>
      </c>
      <c r="E965">
        <f t="shared" si="240"/>
        <v>24.210526315789473</v>
      </c>
      <c r="F965">
        <f t="shared" si="241"/>
        <v>16.333333333333332</v>
      </c>
      <c r="G965">
        <f t="shared" si="242"/>
        <v>16.333333333333332</v>
      </c>
      <c r="H965" t="str">
        <f t="shared" si="243"/>
        <v/>
      </c>
      <c r="I965" t="str">
        <f t="shared" si="244"/>
        <v/>
      </c>
      <c r="J965" t="str">
        <f t="shared" si="245"/>
        <v/>
      </c>
      <c r="K965" t="str">
        <f t="shared" si="246"/>
        <v/>
      </c>
      <c r="L965" t="s">
        <v>3538</v>
      </c>
      <c r="M965" t="s">
        <v>543</v>
      </c>
      <c r="N965" t="s">
        <v>16</v>
      </c>
      <c r="O965" t="s">
        <v>46</v>
      </c>
      <c r="P965" t="s">
        <v>119</v>
      </c>
      <c r="Q965" t="s">
        <v>120</v>
      </c>
      <c r="R965" t="s">
        <v>20</v>
      </c>
      <c r="S965" t="s">
        <v>21</v>
      </c>
      <c r="T965" t="s">
        <v>3546</v>
      </c>
      <c r="U965" t="s">
        <v>544</v>
      </c>
      <c r="V965" t="s">
        <v>30</v>
      </c>
      <c r="W965">
        <v>101.63254723305459</v>
      </c>
      <c r="X965">
        <v>5.713961277653917</v>
      </c>
      <c r="Y965">
        <v>77</v>
      </c>
      <c r="Z965" t="s">
        <v>3862</v>
      </c>
      <c r="AA965" t="s">
        <v>3555</v>
      </c>
      <c r="AB965" t="s">
        <v>3584</v>
      </c>
      <c r="AC965">
        <v>3</v>
      </c>
      <c r="AD965" t="s">
        <v>3563</v>
      </c>
      <c r="AE965" t="s">
        <v>3555</v>
      </c>
      <c r="AF965" t="s">
        <v>3584</v>
      </c>
      <c r="AG965">
        <v>3</v>
      </c>
      <c r="AH965" t="s">
        <v>3563</v>
      </c>
      <c r="AI965">
        <f t="shared" si="247"/>
        <v>30.207792207792206</v>
      </c>
      <c r="AJ965">
        <f t="shared" si="248"/>
        <v>30.207792207792206</v>
      </c>
      <c r="AK965">
        <f t="shared" si="249"/>
        <v>41.086956521739133</v>
      </c>
      <c r="AL965">
        <f t="shared" si="250"/>
        <v>41.086956521739133</v>
      </c>
      <c r="AM965" t="str">
        <f t="shared" si="251"/>
        <v/>
      </c>
      <c r="AN965" t="str">
        <f t="shared" si="252"/>
        <v/>
      </c>
      <c r="AO965" t="str">
        <f t="shared" si="253"/>
        <v/>
      </c>
      <c r="AP965" t="str">
        <f t="shared" si="254"/>
        <v/>
      </c>
    </row>
    <row r="966" spans="1:42" x14ac:dyDescent="0.3">
      <c r="A966" s="2">
        <v>45365</v>
      </c>
      <c r="B966" s="2">
        <v>45370</v>
      </c>
      <c r="C966">
        <v>5</v>
      </c>
      <c r="D966">
        <f t="shared" si="255"/>
        <v>20.4375</v>
      </c>
      <c r="E966">
        <f t="shared" si="240"/>
        <v>20.4375</v>
      </c>
      <c r="F966">
        <f t="shared" si="241"/>
        <v>13.5</v>
      </c>
      <c r="G966">
        <f t="shared" si="242"/>
        <v>13.5</v>
      </c>
      <c r="H966" t="str">
        <f t="shared" si="243"/>
        <v/>
      </c>
      <c r="I966" t="str">
        <f t="shared" si="244"/>
        <v/>
      </c>
      <c r="J966" t="str">
        <f t="shared" si="245"/>
        <v/>
      </c>
      <c r="K966" t="str">
        <f t="shared" si="246"/>
        <v/>
      </c>
      <c r="L966" t="s">
        <v>3538</v>
      </c>
      <c r="M966" t="s">
        <v>2144</v>
      </c>
      <c r="N966" t="s">
        <v>103</v>
      </c>
      <c r="O966" t="s">
        <v>58</v>
      </c>
      <c r="P966" t="s">
        <v>52</v>
      </c>
      <c r="Q966" t="s">
        <v>92</v>
      </c>
      <c r="R966" t="s">
        <v>20</v>
      </c>
      <c r="S966" t="s">
        <v>21</v>
      </c>
      <c r="T966" t="s">
        <v>21</v>
      </c>
      <c r="U966" t="s">
        <v>2189</v>
      </c>
      <c r="V966" t="s">
        <v>24</v>
      </c>
      <c r="W966">
        <v>95.646142891462745</v>
      </c>
      <c r="X966">
        <v>7.4771949162646614</v>
      </c>
      <c r="Y966">
        <v>78</v>
      </c>
      <c r="Z966" t="s">
        <v>3729</v>
      </c>
      <c r="AA966" t="s">
        <v>3555</v>
      </c>
      <c r="AB966" t="s">
        <v>3584</v>
      </c>
      <c r="AC966">
        <v>3</v>
      </c>
      <c r="AD966" t="s">
        <v>3563</v>
      </c>
      <c r="AE966" t="s">
        <v>3555</v>
      </c>
      <c r="AF966" t="s">
        <v>3584</v>
      </c>
      <c r="AG966">
        <v>3</v>
      </c>
      <c r="AH966" t="s">
        <v>3563</v>
      </c>
      <c r="AI966">
        <f t="shared" si="247"/>
        <v>30.220779220779221</v>
      </c>
      <c r="AJ966">
        <f t="shared" si="248"/>
        <v>30.220779220779221</v>
      </c>
      <c r="AK966">
        <f t="shared" si="249"/>
        <v>39.583333333333336</v>
      </c>
      <c r="AL966">
        <f t="shared" si="250"/>
        <v>39.583333333333336</v>
      </c>
      <c r="AM966" t="str">
        <f t="shared" si="251"/>
        <v/>
      </c>
      <c r="AN966" t="str">
        <f t="shared" si="252"/>
        <v/>
      </c>
      <c r="AO966" t="str">
        <f t="shared" si="253"/>
        <v/>
      </c>
      <c r="AP966" t="str">
        <f t="shared" si="254"/>
        <v/>
      </c>
    </row>
    <row r="967" spans="1:42" x14ac:dyDescent="0.3">
      <c r="A967" s="2">
        <v>45366</v>
      </c>
      <c r="B967" s="2">
        <v>45371</v>
      </c>
      <c r="C967">
        <v>5</v>
      </c>
      <c r="D967">
        <f t="shared" si="255"/>
        <v>19.388888888888889</v>
      </c>
      <c r="E967">
        <f t="shared" si="240"/>
        <v>19.388888888888889</v>
      </c>
      <c r="F967">
        <f t="shared" si="241"/>
        <v>11.8</v>
      </c>
      <c r="G967">
        <f t="shared" si="242"/>
        <v>11.8</v>
      </c>
      <c r="H967" t="str">
        <f t="shared" si="243"/>
        <v/>
      </c>
      <c r="I967" t="str">
        <f t="shared" si="244"/>
        <v/>
      </c>
      <c r="J967" t="str">
        <f t="shared" si="245"/>
        <v/>
      </c>
      <c r="K967" t="str">
        <f t="shared" si="246"/>
        <v/>
      </c>
      <c r="L967" t="s">
        <v>3538</v>
      </c>
      <c r="M967" t="s">
        <v>184</v>
      </c>
      <c r="N967" t="s">
        <v>16</v>
      </c>
      <c r="O967" t="s">
        <v>46</v>
      </c>
      <c r="P967" t="s">
        <v>18</v>
      </c>
      <c r="Q967" t="s">
        <v>34</v>
      </c>
      <c r="R967" t="s">
        <v>20</v>
      </c>
      <c r="S967" t="s">
        <v>21</v>
      </c>
      <c r="T967" t="s">
        <v>21</v>
      </c>
      <c r="U967" t="s">
        <v>2415</v>
      </c>
      <c r="V967" t="s">
        <v>24</v>
      </c>
      <c r="W967">
        <v>64.688924974442784</v>
      </c>
      <c r="X967">
        <v>6.4005084922857796</v>
      </c>
      <c r="Y967">
        <v>79</v>
      </c>
      <c r="Z967" t="s">
        <v>3851</v>
      </c>
      <c r="AA967" t="s">
        <v>3555</v>
      </c>
      <c r="AB967" t="s">
        <v>3584</v>
      </c>
      <c r="AC967">
        <v>3</v>
      </c>
      <c r="AD967" t="s">
        <v>3563</v>
      </c>
      <c r="AE967" t="s">
        <v>3555</v>
      </c>
      <c r="AF967" t="s">
        <v>3584</v>
      </c>
      <c r="AG967">
        <v>3</v>
      </c>
      <c r="AH967" t="s">
        <v>3563</v>
      </c>
      <c r="AI967">
        <f t="shared" si="247"/>
        <v>29.141025641025642</v>
      </c>
      <c r="AJ967">
        <f t="shared" si="248"/>
        <v>29.141025641025642</v>
      </c>
      <c r="AK967">
        <f t="shared" si="249"/>
        <v>38.200000000000003</v>
      </c>
      <c r="AL967">
        <f t="shared" si="250"/>
        <v>38.200000000000003</v>
      </c>
      <c r="AM967" t="str">
        <f t="shared" si="251"/>
        <v/>
      </c>
      <c r="AN967" t="str">
        <f t="shared" si="252"/>
        <v/>
      </c>
      <c r="AO967" t="str">
        <f t="shared" si="253"/>
        <v/>
      </c>
      <c r="AP967" t="str">
        <f t="shared" si="254"/>
        <v/>
      </c>
    </row>
    <row r="968" spans="1:42" x14ac:dyDescent="0.3">
      <c r="A968" s="2">
        <v>45354</v>
      </c>
      <c r="B968" s="2">
        <v>45371</v>
      </c>
      <c r="C968">
        <v>17</v>
      </c>
      <c r="D968">
        <f t="shared" si="255"/>
        <v>19.388888888888889</v>
      </c>
      <c r="E968">
        <f t="shared" si="240"/>
        <v>19.388888888888889</v>
      </c>
      <c r="F968" t="str">
        <f t="shared" si="241"/>
        <v/>
      </c>
      <c r="G968" t="str">
        <f t="shared" si="242"/>
        <v/>
      </c>
      <c r="H968" t="str">
        <f t="shared" si="243"/>
        <v/>
      </c>
      <c r="I968" t="str">
        <f t="shared" si="244"/>
        <v/>
      </c>
      <c r="J968">
        <f t="shared" si="245"/>
        <v>31</v>
      </c>
      <c r="K968">
        <f t="shared" si="246"/>
        <v>31</v>
      </c>
      <c r="L968" t="s">
        <v>3538</v>
      </c>
      <c r="M968" t="s">
        <v>2714</v>
      </c>
      <c r="N968" t="s">
        <v>103</v>
      </c>
      <c r="O968" t="s">
        <v>17</v>
      </c>
      <c r="P968" t="s">
        <v>18</v>
      </c>
      <c r="Q968" t="s">
        <v>34</v>
      </c>
      <c r="R968" t="s">
        <v>35</v>
      </c>
      <c r="S968" t="s">
        <v>21</v>
      </c>
      <c r="T968" t="s">
        <v>3546</v>
      </c>
      <c r="U968" t="s">
        <v>2715</v>
      </c>
      <c r="V968" t="s">
        <v>76</v>
      </c>
      <c r="W968">
        <v>103.1407018879469</v>
      </c>
      <c r="X968">
        <v>7.9802176921737313</v>
      </c>
      <c r="Y968">
        <v>79</v>
      </c>
      <c r="Z968" t="s">
        <v>3851</v>
      </c>
      <c r="AA968" t="s">
        <v>3555</v>
      </c>
      <c r="AB968" t="s">
        <v>3584</v>
      </c>
      <c r="AC968">
        <v>3</v>
      </c>
      <c r="AD968" t="s">
        <v>3563</v>
      </c>
      <c r="AE968" t="s">
        <v>3555</v>
      </c>
      <c r="AF968" t="s">
        <v>3584</v>
      </c>
      <c r="AG968">
        <v>3</v>
      </c>
      <c r="AH968" t="s">
        <v>3563</v>
      </c>
      <c r="AI968">
        <f t="shared" si="247"/>
        <v>29.141025641025642</v>
      </c>
      <c r="AJ968">
        <f t="shared" si="248"/>
        <v>29.141025641025642</v>
      </c>
      <c r="AK968" t="str">
        <f t="shared" si="249"/>
        <v/>
      </c>
      <c r="AL968" t="str">
        <f t="shared" si="250"/>
        <v/>
      </c>
      <c r="AM968" t="str">
        <f t="shared" si="251"/>
        <v/>
      </c>
      <c r="AN968" t="str">
        <f t="shared" si="252"/>
        <v/>
      </c>
      <c r="AO968">
        <f t="shared" si="253"/>
        <v>27.416666666666668</v>
      </c>
      <c r="AP968">
        <f t="shared" si="254"/>
        <v>27.416666666666668</v>
      </c>
    </row>
    <row r="969" spans="1:42" x14ac:dyDescent="0.3">
      <c r="A969" s="2">
        <v>45366</v>
      </c>
      <c r="B969" s="2">
        <v>45372</v>
      </c>
      <c r="C969">
        <v>6</v>
      </c>
      <c r="D969">
        <f t="shared" si="255"/>
        <v>18.529411764705884</v>
      </c>
      <c r="E969">
        <f t="shared" si="240"/>
        <v>18.529411764705884</v>
      </c>
      <c r="F969" t="str">
        <f t="shared" si="241"/>
        <v/>
      </c>
      <c r="G969" t="str">
        <f t="shared" si="242"/>
        <v/>
      </c>
      <c r="H969" t="str">
        <f t="shared" si="243"/>
        <v/>
      </c>
      <c r="I969" t="str">
        <f t="shared" si="244"/>
        <v/>
      </c>
      <c r="J969">
        <f t="shared" si="245"/>
        <v>31</v>
      </c>
      <c r="K969">
        <f t="shared" si="246"/>
        <v>31</v>
      </c>
      <c r="L969" t="s">
        <v>3538</v>
      </c>
      <c r="M969" t="s">
        <v>2736</v>
      </c>
      <c r="N969" t="s">
        <v>80</v>
      </c>
      <c r="O969" t="s">
        <v>33</v>
      </c>
      <c r="P969" t="s">
        <v>18</v>
      </c>
      <c r="Q969" t="s">
        <v>19</v>
      </c>
      <c r="R969" t="s">
        <v>35</v>
      </c>
      <c r="S969" t="s">
        <v>22</v>
      </c>
      <c r="T969" t="s">
        <v>22</v>
      </c>
      <c r="V969" t="s">
        <v>30</v>
      </c>
      <c r="W969">
        <v>15.060633295496251</v>
      </c>
      <c r="X969">
        <v>4.0674952318531368</v>
      </c>
      <c r="Y969">
        <v>80</v>
      </c>
      <c r="Z969" t="s">
        <v>3613</v>
      </c>
      <c r="AA969" t="s">
        <v>3555</v>
      </c>
      <c r="AB969" t="s">
        <v>3584</v>
      </c>
      <c r="AC969">
        <v>3</v>
      </c>
      <c r="AD969" t="s">
        <v>3563</v>
      </c>
      <c r="AE969" t="s">
        <v>3555</v>
      </c>
      <c r="AF969" t="s">
        <v>3584</v>
      </c>
      <c r="AG969">
        <v>3</v>
      </c>
      <c r="AH969" t="s">
        <v>3563</v>
      </c>
      <c r="AI969">
        <f t="shared" si="247"/>
        <v>29.445945945945947</v>
      </c>
      <c r="AJ969">
        <f t="shared" si="248"/>
        <v>29.445945945945947</v>
      </c>
      <c r="AK969" t="str">
        <f t="shared" si="249"/>
        <v/>
      </c>
      <c r="AL969" t="str">
        <f t="shared" si="250"/>
        <v/>
      </c>
      <c r="AM969" t="str">
        <f t="shared" si="251"/>
        <v/>
      </c>
      <c r="AN969" t="str">
        <f t="shared" si="252"/>
        <v/>
      </c>
      <c r="AO969">
        <f t="shared" si="253"/>
        <v>25.956521739130434</v>
      </c>
      <c r="AP969">
        <f t="shared" si="254"/>
        <v>25.956521739130434</v>
      </c>
    </row>
    <row r="970" spans="1:42" x14ac:dyDescent="0.3">
      <c r="A970" s="2">
        <v>45369</v>
      </c>
      <c r="B970" s="2">
        <v>45372</v>
      </c>
      <c r="C970">
        <v>3</v>
      </c>
      <c r="D970">
        <f t="shared" si="255"/>
        <v>18.529411764705884</v>
      </c>
      <c r="E970">
        <f t="shared" si="240"/>
        <v>18.529411764705884</v>
      </c>
      <c r="F970">
        <f t="shared" si="241"/>
        <v>5.2</v>
      </c>
      <c r="G970">
        <f t="shared" si="242"/>
        <v>5.2</v>
      </c>
      <c r="H970" t="str">
        <f t="shared" si="243"/>
        <v/>
      </c>
      <c r="I970" t="str">
        <f t="shared" si="244"/>
        <v/>
      </c>
      <c r="J970" t="str">
        <f t="shared" si="245"/>
        <v/>
      </c>
      <c r="K970" t="str">
        <f t="shared" si="246"/>
        <v/>
      </c>
      <c r="L970" t="s">
        <v>3538</v>
      </c>
      <c r="M970" t="s">
        <v>570</v>
      </c>
      <c r="N970" t="s">
        <v>118</v>
      </c>
      <c r="O970" t="s">
        <v>46</v>
      </c>
      <c r="P970" t="s">
        <v>18</v>
      </c>
      <c r="Q970" t="s">
        <v>19</v>
      </c>
      <c r="R970" t="s">
        <v>20</v>
      </c>
      <c r="S970" t="s">
        <v>21</v>
      </c>
      <c r="T970" t="s">
        <v>21</v>
      </c>
      <c r="U970" t="s">
        <v>2819</v>
      </c>
      <c r="V970" t="s">
        <v>24</v>
      </c>
      <c r="W970">
        <v>56.249449717361493</v>
      </c>
      <c r="X970">
        <v>7.0962314474710944</v>
      </c>
      <c r="Y970">
        <v>80</v>
      </c>
      <c r="Z970" t="s">
        <v>3613</v>
      </c>
      <c r="AA970" t="s">
        <v>3555</v>
      </c>
      <c r="AB970" t="s">
        <v>3584</v>
      </c>
      <c r="AC970">
        <v>3</v>
      </c>
      <c r="AD970" t="s">
        <v>3563</v>
      </c>
      <c r="AE970" t="s">
        <v>3555</v>
      </c>
      <c r="AF970" t="s">
        <v>3584</v>
      </c>
      <c r="AG970">
        <v>3</v>
      </c>
      <c r="AH970" t="s">
        <v>3563</v>
      </c>
      <c r="AI970">
        <f t="shared" si="247"/>
        <v>29.445945945945947</v>
      </c>
      <c r="AJ970">
        <f t="shared" si="248"/>
        <v>29.445945945945947</v>
      </c>
      <c r="AK970">
        <f t="shared" si="249"/>
        <v>39.625</v>
      </c>
      <c r="AL970">
        <f t="shared" si="250"/>
        <v>39.625</v>
      </c>
      <c r="AM970" t="str">
        <f t="shared" si="251"/>
        <v/>
      </c>
      <c r="AN970" t="str">
        <f t="shared" si="252"/>
        <v/>
      </c>
      <c r="AO970" t="str">
        <f t="shared" si="253"/>
        <v/>
      </c>
      <c r="AP970" t="str">
        <f t="shared" si="254"/>
        <v/>
      </c>
    </row>
    <row r="971" spans="1:42" x14ac:dyDescent="0.3">
      <c r="A971" s="2">
        <v>45364</v>
      </c>
      <c r="B971" s="2">
        <v>45373</v>
      </c>
      <c r="C971">
        <v>9</v>
      </c>
      <c r="D971">
        <f t="shared" si="255"/>
        <v>19.733333333333334</v>
      </c>
      <c r="E971">
        <f t="shared" si="240"/>
        <v>19.733333333333334</v>
      </c>
      <c r="F971" t="str">
        <f t="shared" si="241"/>
        <v/>
      </c>
      <c r="G971" t="str">
        <f t="shared" si="242"/>
        <v/>
      </c>
      <c r="H971">
        <f t="shared" si="243"/>
        <v>19.5</v>
      </c>
      <c r="I971">
        <f t="shared" si="244"/>
        <v>19.5</v>
      </c>
      <c r="J971" t="str">
        <f t="shared" si="245"/>
        <v/>
      </c>
      <c r="K971" t="str">
        <f t="shared" si="246"/>
        <v/>
      </c>
      <c r="L971" t="s">
        <v>3538</v>
      </c>
      <c r="M971" t="s">
        <v>1710</v>
      </c>
      <c r="N971" t="s">
        <v>103</v>
      </c>
      <c r="O971" t="s">
        <v>46</v>
      </c>
      <c r="P971" t="s">
        <v>18</v>
      </c>
      <c r="Q971" t="s">
        <v>34</v>
      </c>
      <c r="R971" t="s">
        <v>42</v>
      </c>
      <c r="S971" t="s">
        <v>22</v>
      </c>
      <c r="T971" t="s">
        <v>22</v>
      </c>
      <c r="V971" t="s">
        <v>63</v>
      </c>
      <c r="W971">
        <v>92.952918538036855</v>
      </c>
      <c r="X971">
        <v>7.5502656467222291</v>
      </c>
      <c r="Y971">
        <v>81</v>
      </c>
      <c r="Z971" t="s">
        <v>3700</v>
      </c>
      <c r="AA971" t="s">
        <v>3555</v>
      </c>
      <c r="AB971" t="s">
        <v>3584</v>
      </c>
      <c r="AC971">
        <v>3</v>
      </c>
      <c r="AD971" t="s">
        <v>3563</v>
      </c>
      <c r="AE971" t="s">
        <v>3555</v>
      </c>
      <c r="AF971" t="s">
        <v>3584</v>
      </c>
      <c r="AG971">
        <v>3</v>
      </c>
      <c r="AH971" t="s">
        <v>3563</v>
      </c>
      <c r="AI971">
        <f t="shared" si="247"/>
        <v>29.216216216216218</v>
      </c>
      <c r="AJ971">
        <f t="shared" si="248"/>
        <v>29.216216216216218</v>
      </c>
      <c r="AK971" t="str">
        <f t="shared" si="249"/>
        <v/>
      </c>
      <c r="AL971" t="str">
        <f t="shared" si="250"/>
        <v/>
      </c>
      <c r="AM971">
        <f t="shared" si="251"/>
        <v>22.857142857142858</v>
      </c>
      <c r="AN971">
        <f t="shared" si="252"/>
        <v>22.857142857142858</v>
      </c>
      <c r="AO971" t="str">
        <f t="shared" si="253"/>
        <v/>
      </c>
      <c r="AP971" t="str">
        <f t="shared" si="254"/>
        <v/>
      </c>
    </row>
    <row r="972" spans="1:42" x14ac:dyDescent="0.3">
      <c r="A972" s="2">
        <v>45371</v>
      </c>
      <c r="B972" s="2">
        <v>45374</v>
      </c>
      <c r="C972">
        <v>3</v>
      </c>
      <c r="D972">
        <f t="shared" si="255"/>
        <v>16.9375</v>
      </c>
      <c r="E972">
        <f t="shared" si="240"/>
        <v>16.9375</v>
      </c>
      <c r="F972" t="str">
        <f t="shared" si="241"/>
        <v/>
      </c>
      <c r="G972" t="str">
        <f t="shared" si="242"/>
        <v/>
      </c>
      <c r="H972" t="str">
        <f t="shared" si="243"/>
        <v/>
      </c>
      <c r="I972" t="str">
        <f t="shared" si="244"/>
        <v/>
      </c>
      <c r="J972">
        <f t="shared" si="245"/>
        <v>25.25</v>
      </c>
      <c r="K972">
        <f t="shared" si="246"/>
        <v>25.25</v>
      </c>
      <c r="L972" t="s">
        <v>3538</v>
      </c>
      <c r="M972" t="s">
        <v>866</v>
      </c>
      <c r="N972" t="s">
        <v>28</v>
      </c>
      <c r="O972" t="s">
        <v>58</v>
      </c>
      <c r="P972" t="s">
        <v>59</v>
      </c>
      <c r="Q972" t="s">
        <v>34</v>
      </c>
      <c r="R972" t="s">
        <v>35</v>
      </c>
      <c r="S972" t="s">
        <v>22</v>
      </c>
      <c r="T972" t="s">
        <v>22</v>
      </c>
      <c r="V972" t="s">
        <v>43</v>
      </c>
      <c r="W972">
        <v>21.094207927671832</v>
      </c>
      <c r="X972">
        <v>5.1154537745120257</v>
      </c>
      <c r="Y972">
        <v>82</v>
      </c>
      <c r="Z972" t="s">
        <v>3718</v>
      </c>
      <c r="AA972" t="s">
        <v>3555</v>
      </c>
      <c r="AB972" t="s">
        <v>3584</v>
      </c>
      <c r="AC972">
        <v>3</v>
      </c>
      <c r="AD972" t="s">
        <v>3563</v>
      </c>
      <c r="AE972" t="s">
        <v>3555</v>
      </c>
      <c r="AF972" t="s">
        <v>3584</v>
      </c>
      <c r="AG972">
        <v>3</v>
      </c>
      <c r="AH972" t="s">
        <v>3563</v>
      </c>
      <c r="AI972">
        <f t="shared" si="247"/>
        <v>29.82191780821918</v>
      </c>
      <c r="AJ972">
        <f t="shared" si="248"/>
        <v>29.82191780821918</v>
      </c>
      <c r="AK972" t="str">
        <f t="shared" si="249"/>
        <v/>
      </c>
      <c r="AL972" t="str">
        <f t="shared" si="250"/>
        <v/>
      </c>
      <c r="AM972" t="str">
        <f t="shared" si="251"/>
        <v/>
      </c>
      <c r="AN972" t="str">
        <f t="shared" si="252"/>
        <v/>
      </c>
      <c r="AO972">
        <f t="shared" si="253"/>
        <v>25.863636363636363</v>
      </c>
      <c r="AP972">
        <f t="shared" si="254"/>
        <v>25.863636363636363</v>
      </c>
    </row>
    <row r="973" spans="1:42" x14ac:dyDescent="0.3">
      <c r="A973" s="2">
        <v>45368</v>
      </c>
      <c r="B973" s="2">
        <v>45374</v>
      </c>
      <c r="C973">
        <v>6</v>
      </c>
      <c r="D973">
        <f t="shared" si="255"/>
        <v>16.9375</v>
      </c>
      <c r="E973">
        <f t="shared" si="240"/>
        <v>16.9375</v>
      </c>
      <c r="F973" t="str">
        <f t="shared" si="241"/>
        <v/>
      </c>
      <c r="G973" t="str">
        <f t="shared" si="242"/>
        <v/>
      </c>
      <c r="H973">
        <f t="shared" si="243"/>
        <v>20</v>
      </c>
      <c r="I973">
        <f t="shared" si="244"/>
        <v>20</v>
      </c>
      <c r="J973" t="str">
        <f t="shared" si="245"/>
        <v/>
      </c>
      <c r="K973" t="str">
        <f t="shared" si="246"/>
        <v/>
      </c>
      <c r="L973" t="s">
        <v>3538</v>
      </c>
      <c r="M973" t="s">
        <v>1222</v>
      </c>
      <c r="N973" t="s">
        <v>157</v>
      </c>
      <c r="O973" t="s">
        <v>33</v>
      </c>
      <c r="P973" t="s">
        <v>52</v>
      </c>
      <c r="Q973" t="s">
        <v>34</v>
      </c>
      <c r="R973" t="s">
        <v>42</v>
      </c>
      <c r="S973" t="s">
        <v>21</v>
      </c>
      <c r="T973" t="s">
        <v>3546</v>
      </c>
      <c r="U973" t="s">
        <v>1207</v>
      </c>
      <c r="V973" t="s">
        <v>144</v>
      </c>
      <c r="W973">
        <v>24.117987990229071</v>
      </c>
      <c r="X973">
        <v>4.54669741271407</v>
      </c>
      <c r="Y973">
        <v>82</v>
      </c>
      <c r="Z973" t="s">
        <v>3718</v>
      </c>
      <c r="AA973" t="s">
        <v>3555</v>
      </c>
      <c r="AB973" t="s">
        <v>3584</v>
      </c>
      <c r="AC973">
        <v>3</v>
      </c>
      <c r="AD973" t="s">
        <v>3563</v>
      </c>
      <c r="AE973" t="s">
        <v>3555</v>
      </c>
      <c r="AF973" t="s">
        <v>3584</v>
      </c>
      <c r="AG973">
        <v>3</v>
      </c>
      <c r="AH973" t="s">
        <v>3563</v>
      </c>
      <c r="AI973">
        <f t="shared" si="247"/>
        <v>29.82191780821918</v>
      </c>
      <c r="AJ973">
        <f t="shared" si="248"/>
        <v>29.82191780821918</v>
      </c>
      <c r="AK973" t="str">
        <f t="shared" si="249"/>
        <v/>
      </c>
      <c r="AL973" t="str">
        <f t="shared" si="250"/>
        <v/>
      </c>
      <c r="AM973">
        <f t="shared" si="251"/>
        <v>24.346153846153847</v>
      </c>
      <c r="AN973">
        <f t="shared" si="252"/>
        <v>24.346153846153847</v>
      </c>
      <c r="AO973" t="str">
        <f t="shared" si="253"/>
        <v/>
      </c>
      <c r="AP973" t="str">
        <f t="shared" si="254"/>
        <v/>
      </c>
    </row>
    <row r="974" spans="1:42" x14ac:dyDescent="0.3">
      <c r="A974" s="2">
        <v>45350</v>
      </c>
      <c r="B974" s="2">
        <v>45374</v>
      </c>
      <c r="C974">
        <v>24</v>
      </c>
      <c r="D974">
        <f t="shared" si="255"/>
        <v>16.9375</v>
      </c>
      <c r="E974">
        <f t="shared" si="240"/>
        <v>16.9375</v>
      </c>
      <c r="F974">
        <f t="shared" si="241"/>
        <v>8.3333333333333339</v>
      </c>
      <c r="G974">
        <f t="shared" si="242"/>
        <v>8.3333333333333339</v>
      </c>
      <c r="H974" t="str">
        <f t="shared" si="243"/>
        <v/>
      </c>
      <c r="I974" t="str">
        <f t="shared" si="244"/>
        <v/>
      </c>
      <c r="J974" t="str">
        <f t="shared" si="245"/>
        <v/>
      </c>
      <c r="K974" t="str">
        <f t="shared" si="246"/>
        <v/>
      </c>
      <c r="L974" t="s">
        <v>3538</v>
      </c>
      <c r="M974" t="s">
        <v>1227</v>
      </c>
      <c r="N974" t="s">
        <v>118</v>
      </c>
      <c r="O974" t="s">
        <v>51</v>
      </c>
      <c r="P974" t="s">
        <v>52</v>
      </c>
      <c r="Q974" t="s">
        <v>34</v>
      </c>
      <c r="R974" t="s">
        <v>20</v>
      </c>
      <c r="S974" t="s">
        <v>21</v>
      </c>
      <c r="T974" t="s">
        <v>21</v>
      </c>
      <c r="U974" t="s">
        <v>1244</v>
      </c>
      <c r="V974" t="s">
        <v>54</v>
      </c>
      <c r="W974">
        <v>72.631938956312084</v>
      </c>
      <c r="X974">
        <v>7.2809429504331327</v>
      </c>
      <c r="Y974">
        <v>82</v>
      </c>
      <c r="Z974" t="s">
        <v>3718</v>
      </c>
      <c r="AA974" t="s">
        <v>3555</v>
      </c>
      <c r="AB974" t="s">
        <v>3584</v>
      </c>
      <c r="AC974">
        <v>2</v>
      </c>
      <c r="AD974" t="s">
        <v>3562</v>
      </c>
      <c r="AE974" t="s">
        <v>3555</v>
      </c>
      <c r="AF974" t="s">
        <v>3584</v>
      </c>
      <c r="AG974">
        <v>3</v>
      </c>
      <c r="AH974" t="s">
        <v>3563</v>
      </c>
      <c r="AI974">
        <f t="shared" si="247"/>
        <v>29.82191780821918</v>
      </c>
      <c r="AJ974">
        <f t="shared" si="248"/>
        <v>29.82191780821918</v>
      </c>
      <c r="AK974">
        <f t="shared" si="249"/>
        <v>39</v>
      </c>
      <c r="AL974">
        <f t="shared" si="250"/>
        <v>39</v>
      </c>
      <c r="AM974" t="str">
        <f t="shared" si="251"/>
        <v/>
      </c>
      <c r="AN974" t="str">
        <f t="shared" si="252"/>
        <v/>
      </c>
      <c r="AO974" t="str">
        <f t="shared" si="253"/>
        <v/>
      </c>
      <c r="AP974" t="str">
        <f t="shared" si="254"/>
        <v/>
      </c>
    </row>
    <row r="975" spans="1:42" x14ac:dyDescent="0.3">
      <c r="A975" s="2">
        <v>45365</v>
      </c>
      <c r="B975" s="2">
        <v>45375</v>
      </c>
      <c r="C975">
        <v>10</v>
      </c>
      <c r="D975">
        <f t="shared" si="255"/>
        <v>8.5</v>
      </c>
      <c r="E975">
        <f t="shared" si="240"/>
        <v>8.5</v>
      </c>
      <c r="F975" t="str">
        <f t="shared" si="241"/>
        <v/>
      </c>
      <c r="G975" t="str">
        <f t="shared" si="242"/>
        <v/>
      </c>
      <c r="H975">
        <f t="shared" si="243"/>
        <v>7.5</v>
      </c>
      <c r="I975">
        <f t="shared" si="244"/>
        <v>7.5</v>
      </c>
      <c r="J975" t="str">
        <f t="shared" si="245"/>
        <v/>
      </c>
      <c r="K975" t="str">
        <f t="shared" si="246"/>
        <v/>
      </c>
      <c r="L975" t="s">
        <v>3538</v>
      </c>
      <c r="M975" t="s">
        <v>1026</v>
      </c>
      <c r="N975" t="s">
        <v>80</v>
      </c>
      <c r="O975" t="s">
        <v>46</v>
      </c>
      <c r="P975" t="s">
        <v>40</v>
      </c>
      <c r="Q975" t="s">
        <v>41</v>
      </c>
      <c r="R975" t="s">
        <v>42</v>
      </c>
      <c r="S975" t="s">
        <v>21</v>
      </c>
      <c r="T975" t="s">
        <v>3546</v>
      </c>
      <c r="U975" t="s">
        <v>3379</v>
      </c>
      <c r="V975" t="s">
        <v>76</v>
      </c>
      <c r="W975">
        <v>16.85057723818095</v>
      </c>
      <c r="X975">
        <v>4.1592405303212008</v>
      </c>
      <c r="Y975">
        <v>83</v>
      </c>
      <c r="Z975" t="s">
        <v>3654</v>
      </c>
      <c r="AA975" t="s">
        <v>3555</v>
      </c>
      <c r="AB975" t="s">
        <v>3584</v>
      </c>
      <c r="AC975">
        <v>3</v>
      </c>
      <c r="AD975" t="s">
        <v>3563</v>
      </c>
      <c r="AE975" t="s">
        <v>3555</v>
      </c>
      <c r="AF975" t="s">
        <v>3584</v>
      </c>
      <c r="AG975">
        <v>3</v>
      </c>
      <c r="AH975" t="s">
        <v>3563</v>
      </c>
      <c r="AI975">
        <f t="shared" si="247"/>
        <v>29.82191780821918</v>
      </c>
      <c r="AJ975">
        <f t="shared" si="248"/>
        <v>29.82191780821918</v>
      </c>
      <c r="AK975" t="str">
        <f t="shared" si="249"/>
        <v/>
      </c>
      <c r="AL975" t="str">
        <f t="shared" si="250"/>
        <v/>
      </c>
      <c r="AM975">
        <f t="shared" si="251"/>
        <v>23.814814814814813</v>
      </c>
      <c r="AN975">
        <f t="shared" si="252"/>
        <v>23.814814814814813</v>
      </c>
      <c r="AO975" t="str">
        <f t="shared" si="253"/>
        <v/>
      </c>
      <c r="AP975" t="str">
        <f t="shared" si="254"/>
        <v/>
      </c>
    </row>
    <row r="976" spans="1:42" x14ac:dyDescent="0.3">
      <c r="A976" s="2">
        <v>45289</v>
      </c>
      <c r="B976" s="2">
        <v>45376</v>
      </c>
      <c r="C976">
        <v>87</v>
      </c>
      <c r="D976">
        <f t="shared" si="255"/>
        <v>15.333333333333334</v>
      </c>
      <c r="E976">
        <f t="shared" si="240"/>
        <v>15.333333333333334</v>
      </c>
      <c r="F976">
        <f t="shared" si="241"/>
        <v>22.166666666666668</v>
      </c>
      <c r="G976">
        <f t="shared" si="242"/>
        <v>22.166666666666668</v>
      </c>
      <c r="H976" t="str">
        <f t="shared" si="243"/>
        <v/>
      </c>
      <c r="I976" t="str">
        <f t="shared" si="244"/>
        <v/>
      </c>
      <c r="J976" t="str">
        <f t="shared" si="245"/>
        <v/>
      </c>
      <c r="K976" t="str">
        <f t="shared" si="246"/>
        <v/>
      </c>
      <c r="L976" t="s">
        <v>3537</v>
      </c>
      <c r="M976" t="s">
        <v>3417</v>
      </c>
      <c r="N976" t="s">
        <v>103</v>
      </c>
      <c r="O976" t="s">
        <v>17</v>
      </c>
      <c r="P976" t="s">
        <v>18</v>
      </c>
      <c r="Q976" t="s">
        <v>19</v>
      </c>
      <c r="R976" t="s">
        <v>20</v>
      </c>
      <c r="S976" t="s">
        <v>21</v>
      </c>
      <c r="T976" t="s">
        <v>21</v>
      </c>
      <c r="U976" t="s">
        <v>3418</v>
      </c>
      <c r="V976" t="s">
        <v>30</v>
      </c>
      <c r="W976">
        <v>67.11515528144858</v>
      </c>
      <c r="X976">
        <v>7.5883946625541689</v>
      </c>
      <c r="Y976">
        <v>84</v>
      </c>
      <c r="Z976" t="s">
        <v>3948</v>
      </c>
      <c r="AA976" t="s">
        <v>3554</v>
      </c>
      <c r="AB976" t="s">
        <v>3587</v>
      </c>
      <c r="AC976">
        <v>12</v>
      </c>
      <c r="AD976" t="s">
        <v>3572</v>
      </c>
      <c r="AE976" t="s">
        <v>3555</v>
      </c>
      <c r="AF976" t="s">
        <v>3584</v>
      </c>
      <c r="AG976">
        <v>3</v>
      </c>
      <c r="AH976" t="s">
        <v>3563</v>
      </c>
      <c r="AI976">
        <f t="shared" si="247"/>
        <v>31.64788732394366</v>
      </c>
      <c r="AJ976">
        <f t="shared" si="248"/>
        <v>31.64788732394366</v>
      </c>
      <c r="AK976">
        <f t="shared" si="249"/>
        <v>47.045454545454547</v>
      </c>
      <c r="AL976">
        <f t="shared" si="250"/>
        <v>47.045454545454547</v>
      </c>
      <c r="AM976" t="str">
        <f t="shared" si="251"/>
        <v/>
      </c>
      <c r="AN976" t="str">
        <f t="shared" si="252"/>
        <v/>
      </c>
      <c r="AO976" t="str">
        <f t="shared" si="253"/>
        <v/>
      </c>
      <c r="AP976" t="str">
        <f t="shared" si="254"/>
        <v/>
      </c>
    </row>
    <row r="977" spans="1:42" x14ac:dyDescent="0.3">
      <c r="A977" s="2">
        <v>45367</v>
      </c>
      <c r="B977" s="2">
        <v>45376</v>
      </c>
      <c r="C977">
        <v>9</v>
      </c>
      <c r="D977">
        <f t="shared" si="255"/>
        <v>15.333333333333334</v>
      </c>
      <c r="E977">
        <f t="shared" si="240"/>
        <v>15.333333333333334</v>
      </c>
      <c r="F977">
        <f t="shared" si="241"/>
        <v>22.166666666666668</v>
      </c>
      <c r="G977">
        <f t="shared" si="242"/>
        <v>22.166666666666668</v>
      </c>
      <c r="H977" t="str">
        <f t="shared" si="243"/>
        <v/>
      </c>
      <c r="I977" t="str">
        <f t="shared" si="244"/>
        <v/>
      </c>
      <c r="J977" t="str">
        <f t="shared" si="245"/>
        <v/>
      </c>
      <c r="K977" t="str">
        <f t="shared" si="246"/>
        <v/>
      </c>
      <c r="L977" t="s">
        <v>3538</v>
      </c>
      <c r="M977" t="s">
        <v>2813</v>
      </c>
      <c r="N977" t="s">
        <v>16</v>
      </c>
      <c r="O977" t="s">
        <v>33</v>
      </c>
      <c r="P977" t="s">
        <v>18</v>
      </c>
      <c r="Q977" t="s">
        <v>19</v>
      </c>
      <c r="R977" t="s">
        <v>20</v>
      </c>
      <c r="S977" t="s">
        <v>21</v>
      </c>
      <c r="T977" t="s">
        <v>21</v>
      </c>
      <c r="U977" t="s">
        <v>2942</v>
      </c>
      <c r="V977" t="s">
        <v>24</v>
      </c>
      <c r="W977">
        <v>92.49618905296667</v>
      </c>
      <c r="X977">
        <v>7.3577190996911312</v>
      </c>
      <c r="Y977">
        <v>84</v>
      </c>
      <c r="Z977" t="s">
        <v>3948</v>
      </c>
      <c r="AA977" t="s">
        <v>3555</v>
      </c>
      <c r="AB977" t="s">
        <v>3584</v>
      </c>
      <c r="AC977">
        <v>3</v>
      </c>
      <c r="AD977" t="s">
        <v>3563</v>
      </c>
      <c r="AE977" t="s">
        <v>3555</v>
      </c>
      <c r="AF977" t="s">
        <v>3584</v>
      </c>
      <c r="AG977">
        <v>3</v>
      </c>
      <c r="AH977" t="s">
        <v>3563</v>
      </c>
      <c r="AI977">
        <f t="shared" si="247"/>
        <v>31.64788732394366</v>
      </c>
      <c r="AJ977">
        <f t="shared" si="248"/>
        <v>31.64788732394366</v>
      </c>
      <c r="AK977">
        <f t="shared" si="249"/>
        <v>47.045454545454547</v>
      </c>
      <c r="AL977">
        <f t="shared" si="250"/>
        <v>47.045454545454547</v>
      </c>
      <c r="AM977" t="str">
        <f t="shared" si="251"/>
        <v/>
      </c>
      <c r="AN977" t="str">
        <f t="shared" si="252"/>
        <v/>
      </c>
      <c r="AO977" t="str">
        <f t="shared" si="253"/>
        <v/>
      </c>
      <c r="AP977" t="str">
        <f t="shared" si="254"/>
        <v/>
      </c>
    </row>
    <row r="978" spans="1:42" x14ac:dyDescent="0.3">
      <c r="A978" s="2">
        <v>45302</v>
      </c>
      <c r="B978" s="2">
        <v>45377</v>
      </c>
      <c r="C978">
        <v>75</v>
      </c>
      <c r="D978">
        <f t="shared" si="255"/>
        <v>23.333333333333332</v>
      </c>
      <c r="E978">
        <f t="shared" si="240"/>
        <v>23.333333333333332</v>
      </c>
      <c r="F978" t="str">
        <f t="shared" si="241"/>
        <v/>
      </c>
      <c r="G978" t="str">
        <f t="shared" si="242"/>
        <v/>
      </c>
      <c r="H978" t="str">
        <f t="shared" si="243"/>
        <v/>
      </c>
      <c r="I978" t="str">
        <f t="shared" si="244"/>
        <v/>
      </c>
      <c r="J978">
        <f t="shared" si="245"/>
        <v>25.25</v>
      </c>
      <c r="K978">
        <f t="shared" si="246"/>
        <v>25.25</v>
      </c>
      <c r="L978" t="s">
        <v>3537</v>
      </c>
      <c r="M978" t="s">
        <v>1783</v>
      </c>
      <c r="N978" t="s">
        <v>16</v>
      </c>
      <c r="O978" t="s">
        <v>17</v>
      </c>
      <c r="P978" t="s">
        <v>18</v>
      </c>
      <c r="Q978" t="s">
        <v>19</v>
      </c>
      <c r="R978" t="s">
        <v>35</v>
      </c>
      <c r="S978" t="s">
        <v>22</v>
      </c>
      <c r="T978" t="s">
        <v>22</v>
      </c>
      <c r="V978" t="s">
        <v>24</v>
      </c>
      <c r="W978">
        <v>72.300039338025428</v>
      </c>
      <c r="X978">
        <v>6.8479884162914608</v>
      </c>
      <c r="Y978">
        <v>85</v>
      </c>
      <c r="Z978" t="s">
        <v>3845</v>
      </c>
      <c r="AA978" t="s">
        <v>3555</v>
      </c>
      <c r="AB978" t="s">
        <v>3584</v>
      </c>
      <c r="AC978">
        <v>1</v>
      </c>
      <c r="AD978" t="s">
        <v>3561</v>
      </c>
      <c r="AE978" t="s">
        <v>3555</v>
      </c>
      <c r="AF978" t="s">
        <v>3584</v>
      </c>
      <c r="AG978">
        <v>3</v>
      </c>
      <c r="AH978" t="s">
        <v>3563</v>
      </c>
      <c r="AI978">
        <f t="shared" si="247"/>
        <v>32.958904109589042</v>
      </c>
      <c r="AJ978">
        <f t="shared" si="248"/>
        <v>32.958904109589042</v>
      </c>
      <c r="AK978" t="str">
        <f t="shared" si="249"/>
        <v/>
      </c>
      <c r="AL978" t="str">
        <f t="shared" si="250"/>
        <v/>
      </c>
      <c r="AM978" t="str">
        <f t="shared" si="251"/>
        <v/>
      </c>
      <c r="AN978" t="str">
        <f t="shared" si="252"/>
        <v/>
      </c>
      <c r="AO978">
        <f t="shared" si="253"/>
        <v>28.90909090909091</v>
      </c>
      <c r="AP978">
        <f t="shared" si="254"/>
        <v>28.90909090909091</v>
      </c>
    </row>
    <row r="979" spans="1:42" x14ac:dyDescent="0.3">
      <c r="A979" s="2">
        <v>45367</v>
      </c>
      <c r="B979" s="2">
        <v>45377</v>
      </c>
      <c r="C979">
        <v>10</v>
      </c>
      <c r="D979">
        <f t="shared" si="255"/>
        <v>23.333333333333332</v>
      </c>
      <c r="E979">
        <f t="shared" si="240"/>
        <v>23.333333333333332</v>
      </c>
      <c r="F979" t="str">
        <f t="shared" si="241"/>
        <v/>
      </c>
      <c r="G979" t="str">
        <f t="shared" si="242"/>
        <v/>
      </c>
      <c r="H979">
        <f t="shared" si="243"/>
        <v>8.75</v>
      </c>
      <c r="I979">
        <f t="shared" si="244"/>
        <v>8.75</v>
      </c>
      <c r="J979" t="str">
        <f t="shared" si="245"/>
        <v/>
      </c>
      <c r="K979" t="str">
        <f t="shared" si="246"/>
        <v/>
      </c>
      <c r="L979" t="s">
        <v>3538</v>
      </c>
      <c r="M979" t="s">
        <v>742</v>
      </c>
      <c r="N979" t="s">
        <v>118</v>
      </c>
      <c r="O979" t="s">
        <v>51</v>
      </c>
      <c r="P979" t="s">
        <v>52</v>
      </c>
      <c r="Q979" t="s">
        <v>92</v>
      </c>
      <c r="R979" t="s">
        <v>42</v>
      </c>
      <c r="S979" t="s">
        <v>22</v>
      </c>
      <c r="T979" t="s">
        <v>22</v>
      </c>
      <c r="V979" t="s">
        <v>43</v>
      </c>
      <c r="W979">
        <v>96.103445810341597</v>
      </c>
      <c r="X979">
        <v>7.2320825443510417</v>
      </c>
      <c r="Y979">
        <v>85</v>
      </c>
      <c r="Z979" t="s">
        <v>3845</v>
      </c>
      <c r="AA979" t="s">
        <v>3555</v>
      </c>
      <c r="AB979" t="s">
        <v>3584</v>
      </c>
      <c r="AC979">
        <v>3</v>
      </c>
      <c r="AD979" t="s">
        <v>3563</v>
      </c>
      <c r="AE979" t="s">
        <v>3555</v>
      </c>
      <c r="AF979" t="s">
        <v>3584</v>
      </c>
      <c r="AG979">
        <v>3</v>
      </c>
      <c r="AH979" t="s">
        <v>3563</v>
      </c>
      <c r="AI979">
        <f t="shared" si="247"/>
        <v>32.958904109589042</v>
      </c>
      <c r="AJ979">
        <f t="shared" si="248"/>
        <v>32.958904109589042</v>
      </c>
      <c r="AK979" t="str">
        <f t="shared" si="249"/>
        <v/>
      </c>
      <c r="AL979" t="str">
        <f t="shared" si="250"/>
        <v/>
      </c>
      <c r="AM979">
        <f t="shared" si="251"/>
        <v>24.037037037037038</v>
      </c>
      <c r="AN979">
        <f t="shared" si="252"/>
        <v>24.037037037037038</v>
      </c>
      <c r="AO979" t="str">
        <f t="shared" si="253"/>
        <v/>
      </c>
      <c r="AP979" t="str">
        <f t="shared" si="254"/>
        <v/>
      </c>
    </row>
    <row r="980" spans="1:42" x14ac:dyDescent="0.3">
      <c r="A980" s="2">
        <v>45300</v>
      </c>
      <c r="B980" s="2">
        <v>45377</v>
      </c>
      <c r="C980">
        <v>77</v>
      </c>
      <c r="D980">
        <f t="shared" si="255"/>
        <v>23.333333333333332</v>
      </c>
      <c r="E980">
        <f t="shared" si="240"/>
        <v>23.333333333333332</v>
      </c>
      <c r="F980">
        <f t="shared" si="241"/>
        <v>30.571428571428573</v>
      </c>
      <c r="G980">
        <f t="shared" si="242"/>
        <v>30.571428571428573</v>
      </c>
      <c r="H980" t="str">
        <f t="shared" si="243"/>
        <v/>
      </c>
      <c r="I980" t="str">
        <f t="shared" si="244"/>
        <v/>
      </c>
      <c r="J980" t="str">
        <f t="shared" si="245"/>
        <v/>
      </c>
      <c r="K980" t="str">
        <f t="shared" si="246"/>
        <v/>
      </c>
      <c r="L980" t="s">
        <v>3537</v>
      </c>
      <c r="M980" t="s">
        <v>1655</v>
      </c>
      <c r="N980" t="s">
        <v>103</v>
      </c>
      <c r="O980" t="s">
        <v>51</v>
      </c>
      <c r="P980" t="s">
        <v>52</v>
      </c>
      <c r="Q980" t="s">
        <v>92</v>
      </c>
      <c r="R980" t="s">
        <v>20</v>
      </c>
      <c r="S980" t="s">
        <v>21</v>
      </c>
      <c r="T980" t="s">
        <v>21</v>
      </c>
      <c r="U980" t="s">
        <v>1656</v>
      </c>
      <c r="V980" t="s">
        <v>30</v>
      </c>
      <c r="W980">
        <v>90.570052172523006</v>
      </c>
      <c r="X980">
        <v>6.3990849018582896</v>
      </c>
      <c r="Y980">
        <v>85</v>
      </c>
      <c r="Z980" t="s">
        <v>3845</v>
      </c>
      <c r="AA980" t="s">
        <v>3555</v>
      </c>
      <c r="AB980" t="s">
        <v>3584</v>
      </c>
      <c r="AC980">
        <v>1</v>
      </c>
      <c r="AD980" t="s">
        <v>3561</v>
      </c>
      <c r="AE980" t="s">
        <v>3555</v>
      </c>
      <c r="AF980" t="s">
        <v>3584</v>
      </c>
      <c r="AG980">
        <v>3</v>
      </c>
      <c r="AH980" t="s">
        <v>3563</v>
      </c>
      <c r="AI980">
        <f t="shared" si="247"/>
        <v>32.958904109589042</v>
      </c>
      <c r="AJ980">
        <f t="shared" si="248"/>
        <v>32.958904109589042</v>
      </c>
      <c r="AK980">
        <f t="shared" si="249"/>
        <v>46.708333333333336</v>
      </c>
      <c r="AL980">
        <f t="shared" si="250"/>
        <v>46.708333333333336</v>
      </c>
      <c r="AM980" t="str">
        <f t="shared" si="251"/>
        <v/>
      </c>
      <c r="AN980" t="str">
        <f t="shared" si="252"/>
        <v/>
      </c>
      <c r="AO980" t="str">
        <f t="shared" si="253"/>
        <v/>
      </c>
      <c r="AP980" t="str">
        <f t="shared" si="254"/>
        <v/>
      </c>
    </row>
    <row r="981" spans="1:42" x14ac:dyDescent="0.3">
      <c r="A981" s="2">
        <v>45368</v>
      </c>
      <c r="B981" s="2">
        <v>45377</v>
      </c>
      <c r="C981">
        <v>9</v>
      </c>
      <c r="D981">
        <f t="shared" si="255"/>
        <v>23.333333333333332</v>
      </c>
      <c r="E981">
        <f t="shared" si="240"/>
        <v>23.333333333333332</v>
      </c>
      <c r="F981">
        <f t="shared" si="241"/>
        <v>30.571428571428573</v>
      </c>
      <c r="G981">
        <f t="shared" si="242"/>
        <v>30.571428571428573</v>
      </c>
      <c r="H981" t="str">
        <f t="shared" si="243"/>
        <v/>
      </c>
      <c r="I981" t="str">
        <f t="shared" si="244"/>
        <v/>
      </c>
      <c r="J981" t="str">
        <f t="shared" si="245"/>
        <v/>
      </c>
      <c r="K981" t="str">
        <f t="shared" si="246"/>
        <v/>
      </c>
      <c r="L981" t="s">
        <v>3538</v>
      </c>
      <c r="M981" t="s">
        <v>467</v>
      </c>
      <c r="N981" t="s">
        <v>57</v>
      </c>
      <c r="O981" t="s">
        <v>46</v>
      </c>
      <c r="P981" t="s">
        <v>119</v>
      </c>
      <c r="Q981" t="s">
        <v>120</v>
      </c>
      <c r="R981" t="s">
        <v>20</v>
      </c>
      <c r="S981" t="s">
        <v>21</v>
      </c>
      <c r="T981" t="s">
        <v>3546</v>
      </c>
      <c r="U981" t="s">
        <v>847</v>
      </c>
      <c r="V981" t="s">
        <v>54</v>
      </c>
      <c r="W981">
        <v>108.36796441777371</v>
      </c>
      <c r="X981">
        <v>5.9522217856975947</v>
      </c>
      <c r="Y981">
        <v>85</v>
      </c>
      <c r="Z981" t="s">
        <v>3845</v>
      </c>
      <c r="AA981" t="s">
        <v>3555</v>
      </c>
      <c r="AB981" t="s">
        <v>3584</v>
      </c>
      <c r="AC981">
        <v>3</v>
      </c>
      <c r="AD981" t="s">
        <v>3563</v>
      </c>
      <c r="AE981" t="s">
        <v>3555</v>
      </c>
      <c r="AF981" t="s">
        <v>3584</v>
      </c>
      <c r="AG981">
        <v>3</v>
      </c>
      <c r="AH981" t="s">
        <v>3563</v>
      </c>
      <c r="AI981">
        <f t="shared" si="247"/>
        <v>32.958904109589042</v>
      </c>
      <c r="AJ981">
        <f t="shared" si="248"/>
        <v>32.958904109589042</v>
      </c>
      <c r="AK981">
        <f t="shared" si="249"/>
        <v>46.708333333333336</v>
      </c>
      <c r="AL981">
        <f t="shared" si="250"/>
        <v>46.708333333333336</v>
      </c>
      <c r="AM981" t="str">
        <f t="shared" si="251"/>
        <v/>
      </c>
      <c r="AN981" t="str">
        <f t="shared" si="252"/>
        <v/>
      </c>
      <c r="AO981" t="str">
        <f t="shared" si="253"/>
        <v/>
      </c>
      <c r="AP981" t="str">
        <f t="shared" si="254"/>
        <v/>
      </c>
    </row>
    <row r="982" spans="1:42" x14ac:dyDescent="0.3">
      <c r="A982" s="2">
        <v>45338</v>
      </c>
      <c r="B982" s="2">
        <v>45378</v>
      </c>
      <c r="C982">
        <v>40</v>
      </c>
      <c r="D982">
        <f t="shared" si="255"/>
        <v>29.333333333333332</v>
      </c>
      <c r="E982">
        <f t="shared" si="240"/>
        <v>29.333333333333332</v>
      </c>
      <c r="F982" t="str">
        <f t="shared" si="241"/>
        <v/>
      </c>
      <c r="G982" t="str">
        <f t="shared" si="242"/>
        <v/>
      </c>
      <c r="H982">
        <f t="shared" si="243"/>
        <v>26.111111111111111</v>
      </c>
      <c r="I982">
        <f t="shared" si="244"/>
        <v>26.111111111111111</v>
      </c>
      <c r="J982" t="str">
        <f t="shared" si="245"/>
        <v/>
      </c>
      <c r="K982" t="str">
        <f t="shared" si="246"/>
        <v/>
      </c>
      <c r="L982" t="s">
        <v>3537</v>
      </c>
      <c r="M982" t="s">
        <v>2576</v>
      </c>
      <c r="N982" t="s">
        <v>16</v>
      </c>
      <c r="O982" t="s">
        <v>17</v>
      </c>
      <c r="P982" t="s">
        <v>40</v>
      </c>
      <c r="Q982" t="s">
        <v>41</v>
      </c>
      <c r="R982" t="s">
        <v>42</v>
      </c>
      <c r="S982" t="s">
        <v>22</v>
      </c>
      <c r="T982" t="s">
        <v>22</v>
      </c>
      <c r="V982" t="s">
        <v>24</v>
      </c>
      <c r="W982">
        <v>88.657551941701215</v>
      </c>
      <c r="X982">
        <v>5.8465886401416913</v>
      </c>
      <c r="Y982">
        <v>86</v>
      </c>
      <c r="Z982" t="s">
        <v>3679</v>
      </c>
      <c r="AA982" t="s">
        <v>3555</v>
      </c>
      <c r="AB982" t="s">
        <v>3584</v>
      </c>
      <c r="AC982">
        <v>2</v>
      </c>
      <c r="AD982" t="s">
        <v>3562</v>
      </c>
      <c r="AE982" t="s">
        <v>3555</v>
      </c>
      <c r="AF982" t="s">
        <v>3584</v>
      </c>
      <c r="AG982">
        <v>3</v>
      </c>
      <c r="AH982" t="s">
        <v>3563</v>
      </c>
      <c r="AI982">
        <f t="shared" si="247"/>
        <v>33.194805194805198</v>
      </c>
      <c r="AJ982">
        <f t="shared" si="248"/>
        <v>33.194805194805198</v>
      </c>
      <c r="AK982" t="str">
        <f t="shared" si="249"/>
        <v/>
      </c>
      <c r="AL982" t="str">
        <f t="shared" si="250"/>
        <v/>
      </c>
      <c r="AM982">
        <f t="shared" si="251"/>
        <v>26.53125</v>
      </c>
      <c r="AN982">
        <f t="shared" si="252"/>
        <v>26.53125</v>
      </c>
      <c r="AO982" t="str">
        <f t="shared" si="253"/>
        <v/>
      </c>
      <c r="AP982" t="str">
        <f t="shared" si="254"/>
        <v/>
      </c>
    </row>
    <row r="983" spans="1:42" x14ac:dyDescent="0.3">
      <c r="A983" s="2">
        <v>45293</v>
      </c>
      <c r="B983" s="2">
        <v>45378</v>
      </c>
      <c r="C983">
        <v>85</v>
      </c>
      <c r="D983">
        <f t="shared" si="255"/>
        <v>29.333333333333332</v>
      </c>
      <c r="E983">
        <f t="shared" si="240"/>
        <v>29.333333333333332</v>
      </c>
      <c r="F983" t="str">
        <f t="shared" si="241"/>
        <v/>
      </c>
      <c r="G983" t="str">
        <f t="shared" si="242"/>
        <v/>
      </c>
      <c r="H983">
        <f t="shared" si="243"/>
        <v>26.111111111111111</v>
      </c>
      <c r="I983">
        <f t="shared" si="244"/>
        <v>26.111111111111111</v>
      </c>
      <c r="J983" t="str">
        <f t="shared" si="245"/>
        <v/>
      </c>
      <c r="K983" t="str">
        <f t="shared" si="246"/>
        <v/>
      </c>
      <c r="L983" t="s">
        <v>3537</v>
      </c>
      <c r="M983" t="s">
        <v>806</v>
      </c>
      <c r="N983" t="s">
        <v>80</v>
      </c>
      <c r="O983" t="s">
        <v>17</v>
      </c>
      <c r="P983" t="s">
        <v>40</v>
      </c>
      <c r="Q983" t="s">
        <v>41</v>
      </c>
      <c r="R983" t="s">
        <v>42</v>
      </c>
      <c r="S983" t="s">
        <v>22</v>
      </c>
      <c r="T983" t="s">
        <v>22</v>
      </c>
      <c r="V983" t="s">
        <v>24</v>
      </c>
      <c r="W983">
        <v>14.893835914346431</v>
      </c>
      <c r="X983">
        <v>4.1235715684237642</v>
      </c>
      <c r="Y983">
        <v>86</v>
      </c>
      <c r="Z983" t="s">
        <v>3679</v>
      </c>
      <c r="AA983" t="s">
        <v>3555</v>
      </c>
      <c r="AB983" t="s">
        <v>3584</v>
      </c>
      <c r="AC983">
        <v>1</v>
      </c>
      <c r="AD983" t="s">
        <v>3561</v>
      </c>
      <c r="AE983" t="s">
        <v>3555</v>
      </c>
      <c r="AF983" t="s">
        <v>3584</v>
      </c>
      <c r="AG983">
        <v>3</v>
      </c>
      <c r="AH983" t="s">
        <v>3563</v>
      </c>
      <c r="AI983">
        <f t="shared" si="247"/>
        <v>33.194805194805198</v>
      </c>
      <c r="AJ983">
        <f t="shared" si="248"/>
        <v>33.194805194805198</v>
      </c>
      <c r="AK983" t="str">
        <f t="shared" si="249"/>
        <v/>
      </c>
      <c r="AL983" t="str">
        <f t="shared" si="250"/>
        <v/>
      </c>
      <c r="AM983">
        <f t="shared" si="251"/>
        <v>26.53125</v>
      </c>
      <c r="AN983">
        <f t="shared" si="252"/>
        <v>26.53125</v>
      </c>
      <c r="AO983" t="str">
        <f t="shared" si="253"/>
        <v/>
      </c>
      <c r="AP983" t="str">
        <f t="shared" si="254"/>
        <v/>
      </c>
    </row>
    <row r="984" spans="1:42" x14ac:dyDescent="0.3">
      <c r="A984" s="2">
        <v>45319</v>
      </c>
      <c r="B984" s="2">
        <v>45378</v>
      </c>
      <c r="C984">
        <v>59</v>
      </c>
      <c r="D984">
        <f t="shared" si="255"/>
        <v>29.333333333333332</v>
      </c>
      <c r="E984">
        <f t="shared" si="240"/>
        <v>29.333333333333332</v>
      </c>
      <c r="F984" t="str">
        <f t="shared" si="241"/>
        <v/>
      </c>
      <c r="G984" t="str">
        <f t="shared" si="242"/>
        <v/>
      </c>
      <c r="H984">
        <f t="shared" si="243"/>
        <v>26.111111111111111</v>
      </c>
      <c r="I984">
        <f t="shared" si="244"/>
        <v>26.111111111111111</v>
      </c>
      <c r="J984" t="str">
        <f t="shared" si="245"/>
        <v/>
      </c>
      <c r="K984" t="str">
        <f t="shared" si="246"/>
        <v/>
      </c>
      <c r="L984" t="s">
        <v>3537</v>
      </c>
      <c r="M984" t="s">
        <v>1353</v>
      </c>
      <c r="N984" t="s">
        <v>80</v>
      </c>
      <c r="O984" t="s">
        <v>58</v>
      </c>
      <c r="P984" t="s">
        <v>59</v>
      </c>
      <c r="Q984" t="s">
        <v>19</v>
      </c>
      <c r="R984" t="s">
        <v>42</v>
      </c>
      <c r="S984" t="s">
        <v>22</v>
      </c>
      <c r="T984" t="s">
        <v>22</v>
      </c>
      <c r="V984" t="s">
        <v>63</v>
      </c>
      <c r="W984">
        <v>13.05728723084394</v>
      </c>
      <c r="X984">
        <v>4.8168329869820132</v>
      </c>
      <c r="Y984">
        <v>86</v>
      </c>
      <c r="Z984" t="s">
        <v>3679</v>
      </c>
      <c r="AA984" t="s">
        <v>3555</v>
      </c>
      <c r="AB984" t="s">
        <v>3584</v>
      </c>
      <c r="AC984">
        <v>1</v>
      </c>
      <c r="AD984" t="s">
        <v>3561</v>
      </c>
      <c r="AE984" t="s">
        <v>3555</v>
      </c>
      <c r="AF984" t="s">
        <v>3584</v>
      </c>
      <c r="AG984">
        <v>3</v>
      </c>
      <c r="AH984" t="s">
        <v>3563</v>
      </c>
      <c r="AI984">
        <f t="shared" si="247"/>
        <v>33.194805194805198</v>
      </c>
      <c r="AJ984">
        <f t="shared" si="248"/>
        <v>33.194805194805198</v>
      </c>
      <c r="AK984" t="str">
        <f t="shared" si="249"/>
        <v/>
      </c>
      <c r="AL984" t="str">
        <f t="shared" si="250"/>
        <v/>
      </c>
      <c r="AM984">
        <f t="shared" si="251"/>
        <v>26.53125</v>
      </c>
      <c r="AN984">
        <f t="shared" si="252"/>
        <v>26.53125</v>
      </c>
      <c r="AO984" t="str">
        <f t="shared" si="253"/>
        <v/>
      </c>
      <c r="AP984" t="str">
        <f t="shared" si="254"/>
        <v/>
      </c>
    </row>
    <row r="985" spans="1:42" x14ac:dyDescent="0.3">
      <c r="A985" s="2">
        <v>45372</v>
      </c>
      <c r="B985" s="2">
        <v>45378</v>
      </c>
      <c r="C985">
        <v>6</v>
      </c>
      <c r="D985">
        <f t="shared" si="255"/>
        <v>29.333333333333332</v>
      </c>
      <c r="E985">
        <f t="shared" si="240"/>
        <v>29.333333333333332</v>
      </c>
      <c r="F985" t="str">
        <f t="shared" si="241"/>
        <v/>
      </c>
      <c r="G985" t="str">
        <f t="shared" si="242"/>
        <v/>
      </c>
      <c r="H985">
        <f t="shared" si="243"/>
        <v>26.111111111111111</v>
      </c>
      <c r="I985">
        <f t="shared" si="244"/>
        <v>26.111111111111111</v>
      </c>
      <c r="J985" t="str">
        <f t="shared" si="245"/>
        <v/>
      </c>
      <c r="K985" t="str">
        <f t="shared" si="246"/>
        <v/>
      </c>
      <c r="L985" t="s">
        <v>3538</v>
      </c>
      <c r="M985" t="s">
        <v>2380</v>
      </c>
      <c r="N985" t="s">
        <v>103</v>
      </c>
      <c r="O985" t="s">
        <v>46</v>
      </c>
      <c r="P985" t="s">
        <v>40</v>
      </c>
      <c r="Q985" t="s">
        <v>41</v>
      </c>
      <c r="R985" t="s">
        <v>42</v>
      </c>
      <c r="S985" t="s">
        <v>22</v>
      </c>
      <c r="T985" t="s">
        <v>22</v>
      </c>
      <c r="V985" t="s">
        <v>144</v>
      </c>
      <c r="W985">
        <v>112.5598948287403</v>
      </c>
      <c r="X985">
        <v>6.8815254938764561</v>
      </c>
      <c r="Y985">
        <v>86</v>
      </c>
      <c r="Z985" t="s">
        <v>3679</v>
      </c>
      <c r="AA985" t="s">
        <v>3555</v>
      </c>
      <c r="AB985" t="s">
        <v>3584</v>
      </c>
      <c r="AC985">
        <v>3</v>
      </c>
      <c r="AD985" t="s">
        <v>3563</v>
      </c>
      <c r="AE985" t="s">
        <v>3555</v>
      </c>
      <c r="AF985" t="s">
        <v>3584</v>
      </c>
      <c r="AG985">
        <v>3</v>
      </c>
      <c r="AH985" t="s">
        <v>3563</v>
      </c>
      <c r="AI985">
        <f t="shared" si="247"/>
        <v>33.194805194805198</v>
      </c>
      <c r="AJ985">
        <f t="shared" si="248"/>
        <v>33.194805194805198</v>
      </c>
      <c r="AK985" t="str">
        <f t="shared" si="249"/>
        <v/>
      </c>
      <c r="AL985" t="str">
        <f t="shared" si="250"/>
        <v/>
      </c>
      <c r="AM985">
        <f t="shared" si="251"/>
        <v>26.53125</v>
      </c>
      <c r="AN985">
        <f t="shared" si="252"/>
        <v>26.53125</v>
      </c>
      <c r="AO985" t="str">
        <f t="shared" si="253"/>
        <v/>
      </c>
      <c r="AP985" t="str">
        <f t="shared" si="254"/>
        <v/>
      </c>
    </row>
    <row r="986" spans="1:42" x14ac:dyDescent="0.3">
      <c r="A986" s="2">
        <v>45368</v>
      </c>
      <c r="B986" s="2">
        <v>45378</v>
      </c>
      <c r="C986">
        <v>10</v>
      </c>
      <c r="D986">
        <f t="shared" si="255"/>
        <v>29.333333333333332</v>
      </c>
      <c r="E986">
        <f t="shared" si="240"/>
        <v>29.333333333333332</v>
      </c>
      <c r="F986" t="str">
        <f t="shared" si="241"/>
        <v/>
      </c>
      <c r="G986" t="str">
        <f t="shared" si="242"/>
        <v/>
      </c>
      <c r="H986">
        <f t="shared" si="243"/>
        <v>26.111111111111111</v>
      </c>
      <c r="I986">
        <f t="shared" si="244"/>
        <v>26.111111111111111</v>
      </c>
      <c r="J986" t="str">
        <f t="shared" si="245"/>
        <v/>
      </c>
      <c r="K986" t="str">
        <f t="shared" si="246"/>
        <v/>
      </c>
      <c r="L986" t="s">
        <v>3538</v>
      </c>
      <c r="M986" t="s">
        <v>1360</v>
      </c>
      <c r="N986" t="s">
        <v>57</v>
      </c>
      <c r="O986" t="s">
        <v>58</v>
      </c>
      <c r="P986" t="s">
        <v>52</v>
      </c>
      <c r="Q986" t="s">
        <v>92</v>
      </c>
      <c r="R986" t="s">
        <v>42</v>
      </c>
      <c r="S986" t="s">
        <v>21</v>
      </c>
      <c r="T986" t="s">
        <v>3546</v>
      </c>
      <c r="U986" t="s">
        <v>2833</v>
      </c>
      <c r="V986" t="s">
        <v>54</v>
      </c>
      <c r="W986">
        <v>104.62891845051141</v>
      </c>
      <c r="X986">
        <v>5.1034341148604838</v>
      </c>
      <c r="Y986">
        <v>86</v>
      </c>
      <c r="Z986" t="s">
        <v>3679</v>
      </c>
      <c r="AA986" t="s">
        <v>3555</v>
      </c>
      <c r="AB986" t="s">
        <v>3584</v>
      </c>
      <c r="AC986">
        <v>3</v>
      </c>
      <c r="AD986" t="s">
        <v>3563</v>
      </c>
      <c r="AE986" t="s">
        <v>3555</v>
      </c>
      <c r="AF986" t="s">
        <v>3584</v>
      </c>
      <c r="AG986">
        <v>3</v>
      </c>
      <c r="AH986" t="s">
        <v>3563</v>
      </c>
      <c r="AI986">
        <f t="shared" si="247"/>
        <v>33.194805194805198</v>
      </c>
      <c r="AJ986">
        <f t="shared" si="248"/>
        <v>33.194805194805198</v>
      </c>
      <c r="AK986" t="str">
        <f t="shared" si="249"/>
        <v/>
      </c>
      <c r="AL986" t="str">
        <f t="shared" si="250"/>
        <v/>
      </c>
      <c r="AM986">
        <f t="shared" si="251"/>
        <v>26.53125</v>
      </c>
      <c r="AN986">
        <f t="shared" si="252"/>
        <v>26.53125</v>
      </c>
      <c r="AO986" t="str">
        <f t="shared" si="253"/>
        <v/>
      </c>
      <c r="AP986" t="str">
        <f t="shared" si="254"/>
        <v/>
      </c>
    </row>
    <row r="987" spans="1:42" x14ac:dyDescent="0.3">
      <c r="A987" s="2">
        <v>45300</v>
      </c>
      <c r="B987" s="2">
        <v>45379</v>
      </c>
      <c r="C987">
        <v>79</v>
      </c>
      <c r="D987">
        <f t="shared" si="255"/>
        <v>33.722222222222221</v>
      </c>
      <c r="E987">
        <f t="shared" si="240"/>
        <v>33.722222222222221</v>
      </c>
      <c r="F987" t="str">
        <f t="shared" si="241"/>
        <v/>
      </c>
      <c r="G987" t="str">
        <f t="shared" si="242"/>
        <v/>
      </c>
      <c r="H987" t="str">
        <f t="shared" si="243"/>
        <v/>
      </c>
      <c r="I987" t="str">
        <f t="shared" si="244"/>
        <v/>
      </c>
      <c r="J987">
        <f t="shared" si="245"/>
        <v>41.5</v>
      </c>
      <c r="K987">
        <f t="shared" si="246"/>
        <v>41.5</v>
      </c>
      <c r="L987" t="s">
        <v>3537</v>
      </c>
      <c r="M987" t="s">
        <v>506</v>
      </c>
      <c r="N987" t="s">
        <v>16</v>
      </c>
      <c r="O987" t="s">
        <v>51</v>
      </c>
      <c r="P987" t="s">
        <v>59</v>
      </c>
      <c r="Q987" t="s">
        <v>92</v>
      </c>
      <c r="R987" t="s">
        <v>35</v>
      </c>
      <c r="S987" t="s">
        <v>22</v>
      </c>
      <c r="T987" t="s">
        <v>22</v>
      </c>
      <c r="V987" t="s">
        <v>76</v>
      </c>
      <c r="W987">
        <v>83.244586043525175</v>
      </c>
      <c r="X987">
        <v>6.56664709571921</v>
      </c>
      <c r="Y987">
        <v>87</v>
      </c>
      <c r="Z987" t="s">
        <v>3864</v>
      </c>
      <c r="AA987" t="s">
        <v>3555</v>
      </c>
      <c r="AB987" t="s">
        <v>3584</v>
      </c>
      <c r="AC987">
        <v>1</v>
      </c>
      <c r="AD987" t="s">
        <v>3561</v>
      </c>
      <c r="AE987" t="s">
        <v>3555</v>
      </c>
      <c r="AF987" t="s">
        <v>3584</v>
      </c>
      <c r="AG987">
        <v>3</v>
      </c>
      <c r="AH987" t="s">
        <v>3563</v>
      </c>
      <c r="AI987">
        <f t="shared" si="247"/>
        <v>33.95945945945946</v>
      </c>
      <c r="AJ987">
        <f t="shared" si="248"/>
        <v>33.95945945945946</v>
      </c>
      <c r="AK987" t="str">
        <f t="shared" si="249"/>
        <v/>
      </c>
      <c r="AL987" t="str">
        <f t="shared" si="250"/>
        <v/>
      </c>
      <c r="AM987" t="str">
        <f t="shared" si="251"/>
        <v/>
      </c>
      <c r="AN987" t="str">
        <f t="shared" si="252"/>
        <v/>
      </c>
      <c r="AO987">
        <f t="shared" si="253"/>
        <v>32.857142857142854</v>
      </c>
      <c r="AP987">
        <f t="shared" si="254"/>
        <v>32.857142857142854</v>
      </c>
    </row>
    <row r="988" spans="1:42" x14ac:dyDescent="0.3">
      <c r="A988" s="2">
        <v>45370</v>
      </c>
      <c r="B988" s="2">
        <v>45379</v>
      </c>
      <c r="C988">
        <v>9</v>
      </c>
      <c r="D988">
        <f t="shared" si="255"/>
        <v>33.722222222222221</v>
      </c>
      <c r="E988">
        <f t="shared" si="240"/>
        <v>33.722222222222221</v>
      </c>
      <c r="F988" t="str">
        <f t="shared" si="241"/>
        <v/>
      </c>
      <c r="G988" t="str">
        <f t="shared" si="242"/>
        <v/>
      </c>
      <c r="H988" t="str">
        <f t="shared" si="243"/>
        <v/>
      </c>
      <c r="I988" t="str">
        <f t="shared" si="244"/>
        <v/>
      </c>
      <c r="J988">
        <f t="shared" si="245"/>
        <v>41.5</v>
      </c>
      <c r="K988">
        <f t="shared" si="246"/>
        <v>41.5</v>
      </c>
      <c r="L988" t="s">
        <v>3538</v>
      </c>
      <c r="M988" t="s">
        <v>2020</v>
      </c>
      <c r="N988" t="s">
        <v>39</v>
      </c>
      <c r="O988" t="s">
        <v>51</v>
      </c>
      <c r="P988" t="s">
        <v>59</v>
      </c>
      <c r="Q988" t="s">
        <v>92</v>
      </c>
      <c r="R988" t="s">
        <v>35</v>
      </c>
      <c r="S988" t="s">
        <v>22</v>
      </c>
      <c r="T988" t="s">
        <v>22</v>
      </c>
      <c r="V988" t="s">
        <v>43</v>
      </c>
      <c r="W988">
        <v>62.659633326155358</v>
      </c>
      <c r="X988">
        <v>5.1537241505523266</v>
      </c>
      <c r="Y988">
        <v>87</v>
      </c>
      <c r="Z988" t="s">
        <v>3864</v>
      </c>
      <c r="AA988" t="s">
        <v>3555</v>
      </c>
      <c r="AB988" t="s">
        <v>3584</v>
      </c>
      <c r="AC988">
        <v>3</v>
      </c>
      <c r="AD988" t="s">
        <v>3563</v>
      </c>
      <c r="AE988" t="s">
        <v>3555</v>
      </c>
      <c r="AF988" t="s">
        <v>3584</v>
      </c>
      <c r="AG988">
        <v>3</v>
      </c>
      <c r="AH988" t="s">
        <v>3563</v>
      </c>
      <c r="AI988">
        <f t="shared" si="247"/>
        <v>33.95945945945946</v>
      </c>
      <c r="AJ988">
        <f t="shared" si="248"/>
        <v>33.95945945945946</v>
      </c>
      <c r="AK988" t="str">
        <f t="shared" si="249"/>
        <v/>
      </c>
      <c r="AL988" t="str">
        <f t="shared" si="250"/>
        <v/>
      </c>
      <c r="AM988" t="str">
        <f t="shared" si="251"/>
        <v/>
      </c>
      <c r="AN988" t="str">
        <f t="shared" si="252"/>
        <v/>
      </c>
      <c r="AO988">
        <f t="shared" si="253"/>
        <v>32.857142857142854</v>
      </c>
      <c r="AP988">
        <f t="shared" si="254"/>
        <v>32.857142857142854</v>
      </c>
    </row>
    <row r="989" spans="1:42" x14ac:dyDescent="0.3">
      <c r="A989" s="2">
        <v>45340</v>
      </c>
      <c r="B989" s="2">
        <v>45380</v>
      </c>
      <c r="C989">
        <v>40</v>
      </c>
      <c r="D989">
        <f t="shared" si="255"/>
        <v>34.473684210526315</v>
      </c>
      <c r="E989">
        <f t="shared" si="240"/>
        <v>34.473684210526315</v>
      </c>
      <c r="F989" t="str">
        <f t="shared" si="241"/>
        <v/>
      </c>
      <c r="G989" t="str">
        <f t="shared" si="242"/>
        <v/>
      </c>
      <c r="H989" t="str">
        <f t="shared" si="243"/>
        <v/>
      </c>
      <c r="I989" t="str">
        <f t="shared" si="244"/>
        <v/>
      </c>
      <c r="J989">
        <f t="shared" si="245"/>
        <v>41.2</v>
      </c>
      <c r="K989">
        <f t="shared" si="246"/>
        <v>41.2</v>
      </c>
      <c r="L989" t="s">
        <v>3537</v>
      </c>
      <c r="M989" t="s">
        <v>3014</v>
      </c>
      <c r="N989" t="s">
        <v>118</v>
      </c>
      <c r="O989" t="s">
        <v>33</v>
      </c>
      <c r="P989" t="s">
        <v>18</v>
      </c>
      <c r="Q989" t="s">
        <v>34</v>
      </c>
      <c r="R989" t="s">
        <v>35</v>
      </c>
      <c r="S989" t="s">
        <v>22</v>
      </c>
      <c r="T989" t="s">
        <v>22</v>
      </c>
      <c r="V989" t="s">
        <v>144</v>
      </c>
      <c r="W989">
        <v>96.064090109318457</v>
      </c>
      <c r="X989">
        <v>6.6052242993185946</v>
      </c>
      <c r="Y989">
        <v>88</v>
      </c>
      <c r="Z989" t="s">
        <v>3854</v>
      </c>
      <c r="AA989" t="s">
        <v>3555</v>
      </c>
      <c r="AB989" t="s">
        <v>3584</v>
      </c>
      <c r="AC989">
        <v>2</v>
      </c>
      <c r="AD989" t="s">
        <v>3562</v>
      </c>
      <c r="AE989" t="s">
        <v>3555</v>
      </c>
      <c r="AF989" t="s">
        <v>3584</v>
      </c>
      <c r="AG989">
        <v>3</v>
      </c>
      <c r="AH989" t="s">
        <v>3563</v>
      </c>
      <c r="AI989">
        <f t="shared" si="247"/>
        <v>34.527027027027025</v>
      </c>
      <c r="AJ989">
        <f t="shared" si="248"/>
        <v>34.527027027027025</v>
      </c>
      <c r="AK989" t="str">
        <f t="shared" si="249"/>
        <v/>
      </c>
      <c r="AL989" t="str">
        <f t="shared" si="250"/>
        <v/>
      </c>
      <c r="AM989" t="str">
        <f t="shared" si="251"/>
        <v/>
      </c>
      <c r="AN989" t="str">
        <f t="shared" si="252"/>
        <v/>
      </c>
      <c r="AO989">
        <f t="shared" si="253"/>
        <v>33.18181818181818</v>
      </c>
      <c r="AP989">
        <f t="shared" si="254"/>
        <v>33.18181818181818</v>
      </c>
    </row>
    <row r="990" spans="1:42" x14ac:dyDescent="0.3">
      <c r="A990" s="2">
        <v>45363</v>
      </c>
      <c r="B990" s="2">
        <v>45380</v>
      </c>
      <c r="C990">
        <v>17</v>
      </c>
      <c r="D990">
        <f t="shared" si="255"/>
        <v>34.473684210526315</v>
      </c>
      <c r="E990">
        <f t="shared" si="240"/>
        <v>34.473684210526315</v>
      </c>
      <c r="F990" t="str">
        <f t="shared" si="241"/>
        <v/>
      </c>
      <c r="G990" t="str">
        <f t="shared" si="242"/>
        <v/>
      </c>
      <c r="H990">
        <f t="shared" si="243"/>
        <v>27</v>
      </c>
      <c r="I990">
        <f t="shared" si="244"/>
        <v>27</v>
      </c>
      <c r="J990" t="str">
        <f t="shared" si="245"/>
        <v/>
      </c>
      <c r="K990" t="str">
        <f t="shared" si="246"/>
        <v/>
      </c>
      <c r="L990" t="s">
        <v>3538</v>
      </c>
      <c r="M990" t="s">
        <v>2300</v>
      </c>
      <c r="N990" t="s">
        <v>80</v>
      </c>
      <c r="O990" t="s">
        <v>33</v>
      </c>
      <c r="P990" t="s">
        <v>59</v>
      </c>
      <c r="Q990" t="s">
        <v>92</v>
      </c>
      <c r="R990" t="s">
        <v>42</v>
      </c>
      <c r="S990" t="s">
        <v>22</v>
      </c>
      <c r="T990" t="s">
        <v>22</v>
      </c>
      <c r="V990" t="s">
        <v>63</v>
      </c>
      <c r="W990">
        <v>23.917948323993031</v>
      </c>
      <c r="X990">
        <v>4.1599354284048964</v>
      </c>
      <c r="Y990">
        <v>88</v>
      </c>
      <c r="Z990" t="s">
        <v>3854</v>
      </c>
      <c r="AA990" t="s">
        <v>3555</v>
      </c>
      <c r="AB990" t="s">
        <v>3584</v>
      </c>
      <c r="AC990">
        <v>3</v>
      </c>
      <c r="AD990" t="s">
        <v>3563</v>
      </c>
      <c r="AE990" t="s">
        <v>3555</v>
      </c>
      <c r="AF990" t="s">
        <v>3584</v>
      </c>
      <c r="AG990">
        <v>3</v>
      </c>
      <c r="AH990" t="s">
        <v>3563</v>
      </c>
      <c r="AI990">
        <f t="shared" si="247"/>
        <v>34.527027027027025</v>
      </c>
      <c r="AJ990">
        <f t="shared" si="248"/>
        <v>34.527027027027025</v>
      </c>
      <c r="AK990" t="str">
        <f t="shared" si="249"/>
        <v/>
      </c>
      <c r="AL990" t="str">
        <f t="shared" si="250"/>
        <v/>
      </c>
      <c r="AM990">
        <f t="shared" si="251"/>
        <v>25.451612903225808</v>
      </c>
      <c r="AN990">
        <f t="shared" si="252"/>
        <v>25.451612903225808</v>
      </c>
      <c r="AO990" t="str">
        <f t="shared" si="253"/>
        <v/>
      </c>
      <c r="AP990" t="str">
        <f t="shared" si="254"/>
        <v/>
      </c>
    </row>
    <row r="991" spans="1:42" x14ac:dyDescent="0.3">
      <c r="A991" s="2">
        <v>45344</v>
      </c>
      <c r="B991" s="2">
        <v>45381</v>
      </c>
      <c r="C991">
        <v>37</v>
      </c>
      <c r="D991">
        <f t="shared" si="255"/>
        <v>34</v>
      </c>
      <c r="E991">
        <f t="shared" si="240"/>
        <v>34</v>
      </c>
      <c r="F991" t="str">
        <f t="shared" si="241"/>
        <v/>
      </c>
      <c r="G991" t="str">
        <f t="shared" si="242"/>
        <v/>
      </c>
      <c r="H991" t="str">
        <f t="shared" si="243"/>
        <v/>
      </c>
      <c r="I991" t="str">
        <f t="shared" si="244"/>
        <v/>
      </c>
      <c r="J991">
        <f t="shared" si="245"/>
        <v>44.166666666666664</v>
      </c>
      <c r="K991">
        <f t="shared" si="246"/>
        <v>44.166666666666664</v>
      </c>
      <c r="L991" t="s">
        <v>3537</v>
      </c>
      <c r="M991" t="s">
        <v>296</v>
      </c>
      <c r="N991" t="s">
        <v>80</v>
      </c>
      <c r="O991" t="s">
        <v>46</v>
      </c>
      <c r="P991" t="s">
        <v>40</v>
      </c>
      <c r="Q991" t="s">
        <v>41</v>
      </c>
      <c r="R991" t="s">
        <v>35</v>
      </c>
      <c r="S991" t="s">
        <v>22</v>
      </c>
      <c r="T991" t="s">
        <v>22</v>
      </c>
      <c r="V991" t="s">
        <v>24</v>
      </c>
      <c r="W991">
        <v>18.346053878362209</v>
      </c>
      <c r="X991">
        <v>4.540711757712331</v>
      </c>
      <c r="Y991">
        <v>89</v>
      </c>
      <c r="Z991" t="s">
        <v>3824</v>
      </c>
      <c r="AA991" t="s">
        <v>3555</v>
      </c>
      <c r="AB991" t="s">
        <v>3584</v>
      </c>
      <c r="AC991">
        <v>2</v>
      </c>
      <c r="AD991" t="s">
        <v>3562</v>
      </c>
      <c r="AE991" t="s">
        <v>3555</v>
      </c>
      <c r="AF991" t="s">
        <v>3584</v>
      </c>
      <c r="AG991">
        <v>3</v>
      </c>
      <c r="AH991" t="s">
        <v>3563</v>
      </c>
      <c r="AI991">
        <f t="shared" si="247"/>
        <v>30.293333333333333</v>
      </c>
      <c r="AJ991">
        <f t="shared" si="248"/>
        <v>30.293333333333333</v>
      </c>
      <c r="AK991" t="str">
        <f t="shared" si="249"/>
        <v/>
      </c>
      <c r="AL991" t="str">
        <f t="shared" si="250"/>
        <v/>
      </c>
      <c r="AM991" t="str">
        <f t="shared" si="251"/>
        <v/>
      </c>
      <c r="AN991" t="str">
        <f t="shared" si="252"/>
        <v/>
      </c>
      <c r="AO991">
        <f t="shared" si="253"/>
        <v>35.090909090909093</v>
      </c>
      <c r="AP991">
        <f t="shared" si="254"/>
        <v>35.090909090909093</v>
      </c>
    </row>
    <row r="992" spans="1:42" x14ac:dyDescent="0.3">
      <c r="A992" s="2">
        <v>45356</v>
      </c>
      <c r="B992" s="2">
        <v>45381</v>
      </c>
      <c r="C992">
        <v>25</v>
      </c>
      <c r="D992">
        <f t="shared" si="255"/>
        <v>34</v>
      </c>
      <c r="E992">
        <f t="shared" si="240"/>
        <v>34</v>
      </c>
      <c r="F992" t="str">
        <f t="shared" si="241"/>
        <v/>
      </c>
      <c r="G992" t="str">
        <f t="shared" si="242"/>
        <v/>
      </c>
      <c r="H992" t="str">
        <f t="shared" si="243"/>
        <v/>
      </c>
      <c r="I992" t="str">
        <f t="shared" si="244"/>
        <v/>
      </c>
      <c r="J992">
        <f t="shared" si="245"/>
        <v>44.166666666666664</v>
      </c>
      <c r="K992">
        <f t="shared" si="246"/>
        <v>44.166666666666664</v>
      </c>
      <c r="L992" t="s">
        <v>3538</v>
      </c>
      <c r="M992" t="s">
        <v>1764</v>
      </c>
      <c r="N992" t="s">
        <v>57</v>
      </c>
      <c r="O992" t="s">
        <v>51</v>
      </c>
      <c r="P992" t="s">
        <v>59</v>
      </c>
      <c r="Q992" t="s">
        <v>19</v>
      </c>
      <c r="R992" t="s">
        <v>35</v>
      </c>
      <c r="S992" t="s">
        <v>22</v>
      </c>
      <c r="T992" t="s">
        <v>22</v>
      </c>
      <c r="V992" t="s">
        <v>24</v>
      </c>
      <c r="W992">
        <v>83.739712554797407</v>
      </c>
      <c r="X992">
        <v>5.5383949792869576</v>
      </c>
      <c r="Y992">
        <v>89</v>
      </c>
      <c r="Z992" t="s">
        <v>3824</v>
      </c>
      <c r="AA992" t="s">
        <v>3555</v>
      </c>
      <c r="AB992" t="s">
        <v>3584</v>
      </c>
      <c r="AC992">
        <v>3</v>
      </c>
      <c r="AD992" t="s">
        <v>3563</v>
      </c>
      <c r="AE992" t="s">
        <v>3555</v>
      </c>
      <c r="AF992" t="s">
        <v>3584</v>
      </c>
      <c r="AG992">
        <v>3</v>
      </c>
      <c r="AH992" t="s">
        <v>3563</v>
      </c>
      <c r="AI992">
        <f t="shared" si="247"/>
        <v>30.293333333333333</v>
      </c>
      <c r="AJ992">
        <f t="shared" si="248"/>
        <v>30.293333333333333</v>
      </c>
      <c r="AK992" t="str">
        <f t="shared" si="249"/>
        <v/>
      </c>
      <c r="AL992" t="str">
        <f t="shared" si="250"/>
        <v/>
      </c>
      <c r="AM992" t="str">
        <f t="shared" si="251"/>
        <v/>
      </c>
      <c r="AN992" t="str">
        <f t="shared" si="252"/>
        <v/>
      </c>
      <c r="AO992">
        <f t="shared" si="253"/>
        <v>35.090909090909093</v>
      </c>
      <c r="AP992">
        <f t="shared" si="254"/>
        <v>35.090909090909093</v>
      </c>
    </row>
    <row r="993" spans="1:42" x14ac:dyDescent="0.3">
      <c r="A993" s="2">
        <v>45371</v>
      </c>
      <c r="B993" s="2">
        <v>45381</v>
      </c>
      <c r="C993">
        <v>10</v>
      </c>
      <c r="D993">
        <f t="shared" si="255"/>
        <v>34</v>
      </c>
      <c r="E993">
        <f t="shared" si="240"/>
        <v>34</v>
      </c>
      <c r="F993">
        <f t="shared" si="241"/>
        <v>34.166666666666664</v>
      </c>
      <c r="G993">
        <f t="shared" si="242"/>
        <v>34.166666666666664</v>
      </c>
      <c r="H993" t="str">
        <f t="shared" si="243"/>
        <v/>
      </c>
      <c r="I993" t="str">
        <f t="shared" si="244"/>
        <v/>
      </c>
      <c r="J993" t="str">
        <f t="shared" si="245"/>
        <v/>
      </c>
      <c r="K993" t="str">
        <f t="shared" si="246"/>
        <v/>
      </c>
      <c r="L993" t="s">
        <v>3538</v>
      </c>
      <c r="M993" t="s">
        <v>700</v>
      </c>
      <c r="N993" t="s">
        <v>103</v>
      </c>
      <c r="O993" t="s">
        <v>51</v>
      </c>
      <c r="P993" t="s">
        <v>52</v>
      </c>
      <c r="Q993" t="s">
        <v>92</v>
      </c>
      <c r="R993" t="s">
        <v>20</v>
      </c>
      <c r="S993" t="s">
        <v>21</v>
      </c>
      <c r="T993" t="s">
        <v>3546</v>
      </c>
      <c r="U993" t="s">
        <v>3375</v>
      </c>
      <c r="V993" t="s">
        <v>30</v>
      </c>
      <c r="W993">
        <v>85.169577682619121</v>
      </c>
      <c r="X993">
        <v>7.2694882822080586</v>
      </c>
      <c r="Y993">
        <v>89</v>
      </c>
      <c r="Z993" t="s">
        <v>3824</v>
      </c>
      <c r="AA993" t="s">
        <v>3555</v>
      </c>
      <c r="AB993" t="s">
        <v>3584</v>
      </c>
      <c r="AC993">
        <v>3</v>
      </c>
      <c r="AD993" t="s">
        <v>3563</v>
      </c>
      <c r="AE993" t="s">
        <v>3555</v>
      </c>
      <c r="AF993" t="s">
        <v>3584</v>
      </c>
      <c r="AG993">
        <v>3</v>
      </c>
      <c r="AH993" t="s">
        <v>3563</v>
      </c>
      <c r="AI993">
        <f t="shared" si="247"/>
        <v>30.293333333333333</v>
      </c>
      <c r="AJ993">
        <f t="shared" si="248"/>
        <v>30.293333333333333</v>
      </c>
      <c r="AK993">
        <f t="shared" si="249"/>
        <v>32.045454545454547</v>
      </c>
      <c r="AL993">
        <f t="shared" si="250"/>
        <v>32.045454545454547</v>
      </c>
      <c r="AM993" t="str">
        <f t="shared" si="251"/>
        <v/>
      </c>
      <c r="AN993" t="str">
        <f t="shared" si="252"/>
        <v/>
      </c>
      <c r="AO993" t="str">
        <f t="shared" si="253"/>
        <v/>
      </c>
      <c r="AP993" t="str">
        <f t="shared" si="254"/>
        <v/>
      </c>
    </row>
    <row r="994" spans="1:42" x14ac:dyDescent="0.3">
      <c r="A994" s="2">
        <v>45374</v>
      </c>
      <c r="B994" s="2">
        <v>45381</v>
      </c>
      <c r="C994">
        <v>7</v>
      </c>
      <c r="D994">
        <f t="shared" si="255"/>
        <v>34</v>
      </c>
      <c r="E994">
        <f t="shared" si="240"/>
        <v>34</v>
      </c>
      <c r="F994" t="str">
        <f t="shared" si="241"/>
        <v/>
      </c>
      <c r="G994" t="str">
        <f t="shared" si="242"/>
        <v/>
      </c>
      <c r="H994">
        <f t="shared" si="243"/>
        <v>27.111111111111111</v>
      </c>
      <c r="I994">
        <f t="shared" si="244"/>
        <v>27.111111111111111</v>
      </c>
      <c r="J994" t="str">
        <f t="shared" si="245"/>
        <v/>
      </c>
      <c r="K994" t="str">
        <f t="shared" si="246"/>
        <v/>
      </c>
      <c r="L994" t="s">
        <v>3538</v>
      </c>
      <c r="M994" t="s">
        <v>2181</v>
      </c>
      <c r="N994" t="s">
        <v>103</v>
      </c>
      <c r="O994" t="s">
        <v>51</v>
      </c>
      <c r="P994" t="s">
        <v>52</v>
      </c>
      <c r="Q994" t="s">
        <v>34</v>
      </c>
      <c r="R994" t="s">
        <v>42</v>
      </c>
      <c r="S994" t="s">
        <v>21</v>
      </c>
      <c r="T994" t="s">
        <v>21</v>
      </c>
      <c r="U994" t="s">
        <v>2384</v>
      </c>
      <c r="V994" t="s">
        <v>30</v>
      </c>
      <c r="W994">
        <v>114.8042590273843</v>
      </c>
      <c r="X994">
        <v>7.1079865110062617</v>
      </c>
      <c r="Y994">
        <v>89</v>
      </c>
      <c r="Z994" t="s">
        <v>3824</v>
      </c>
      <c r="AA994" t="s">
        <v>3555</v>
      </c>
      <c r="AB994" t="s">
        <v>3584</v>
      </c>
      <c r="AC994">
        <v>3</v>
      </c>
      <c r="AD994" t="s">
        <v>3563</v>
      </c>
      <c r="AE994" t="s">
        <v>3555</v>
      </c>
      <c r="AF994" t="s">
        <v>3584</v>
      </c>
      <c r="AG994">
        <v>3</v>
      </c>
      <c r="AH994" t="s">
        <v>3563</v>
      </c>
      <c r="AI994">
        <f t="shared" si="247"/>
        <v>30.293333333333333</v>
      </c>
      <c r="AJ994">
        <f t="shared" si="248"/>
        <v>30.293333333333333</v>
      </c>
      <c r="AK994" t="str">
        <f t="shared" si="249"/>
        <v/>
      </c>
      <c r="AL994" t="str">
        <f t="shared" si="250"/>
        <v/>
      </c>
      <c r="AM994">
        <f t="shared" si="251"/>
        <v>25.64516129032258</v>
      </c>
      <c r="AN994">
        <f t="shared" si="252"/>
        <v>25.64516129032258</v>
      </c>
      <c r="AO994" t="str">
        <f t="shared" si="253"/>
        <v/>
      </c>
      <c r="AP994" t="str">
        <f t="shared" si="254"/>
        <v/>
      </c>
    </row>
    <row r="995" spans="1:42" x14ac:dyDescent="0.3">
      <c r="A995" s="2">
        <v>45368</v>
      </c>
      <c r="B995" s="2">
        <v>45381</v>
      </c>
      <c r="C995">
        <v>13</v>
      </c>
      <c r="D995">
        <f t="shared" si="255"/>
        <v>34</v>
      </c>
      <c r="E995">
        <f t="shared" si="240"/>
        <v>34</v>
      </c>
      <c r="F995">
        <f t="shared" si="241"/>
        <v>34.166666666666664</v>
      </c>
      <c r="G995">
        <f t="shared" si="242"/>
        <v>34.166666666666664</v>
      </c>
      <c r="H995" t="str">
        <f t="shared" si="243"/>
        <v/>
      </c>
      <c r="I995" t="str">
        <f t="shared" si="244"/>
        <v/>
      </c>
      <c r="J995" t="str">
        <f t="shared" si="245"/>
        <v/>
      </c>
      <c r="K995" t="str">
        <f t="shared" si="246"/>
        <v/>
      </c>
      <c r="L995" t="s">
        <v>3538</v>
      </c>
      <c r="M995" t="s">
        <v>1753</v>
      </c>
      <c r="N995" t="s">
        <v>103</v>
      </c>
      <c r="O995" t="s">
        <v>17</v>
      </c>
      <c r="P995" t="s">
        <v>18</v>
      </c>
      <c r="Q995" t="s">
        <v>34</v>
      </c>
      <c r="R995" t="s">
        <v>20</v>
      </c>
      <c r="S995" t="s">
        <v>21</v>
      </c>
      <c r="T995" t="s">
        <v>3546</v>
      </c>
      <c r="U995" t="s">
        <v>1754</v>
      </c>
      <c r="V995" t="s">
        <v>63</v>
      </c>
      <c r="W995">
        <v>86.338792894886979</v>
      </c>
      <c r="X995">
        <v>6.7208536542829727</v>
      </c>
      <c r="Y995">
        <v>89</v>
      </c>
      <c r="Z995" t="s">
        <v>3824</v>
      </c>
      <c r="AA995" t="s">
        <v>3555</v>
      </c>
      <c r="AB995" t="s">
        <v>3584</v>
      </c>
      <c r="AC995">
        <v>3</v>
      </c>
      <c r="AD995" t="s">
        <v>3563</v>
      </c>
      <c r="AE995" t="s">
        <v>3555</v>
      </c>
      <c r="AF995" t="s">
        <v>3584</v>
      </c>
      <c r="AG995">
        <v>3</v>
      </c>
      <c r="AH995" t="s">
        <v>3563</v>
      </c>
      <c r="AI995">
        <f t="shared" si="247"/>
        <v>30.293333333333333</v>
      </c>
      <c r="AJ995">
        <f t="shared" si="248"/>
        <v>30.293333333333333</v>
      </c>
      <c r="AK995">
        <f t="shared" si="249"/>
        <v>32.045454545454547</v>
      </c>
      <c r="AL995">
        <f t="shared" si="250"/>
        <v>32.045454545454547</v>
      </c>
      <c r="AM995" t="str">
        <f t="shared" si="251"/>
        <v/>
      </c>
      <c r="AN995" t="str">
        <f t="shared" si="252"/>
        <v/>
      </c>
      <c r="AO995" t="str">
        <f t="shared" si="253"/>
        <v/>
      </c>
      <c r="AP995" t="str">
        <f t="shared" si="254"/>
        <v/>
      </c>
    </row>
    <row r="996" spans="1:42" x14ac:dyDescent="0.3">
      <c r="A996" s="2">
        <v>45373</v>
      </c>
      <c r="B996" s="2">
        <v>45382</v>
      </c>
      <c r="C996">
        <v>9</v>
      </c>
      <c r="D996">
        <f t="shared" si="255"/>
        <v>34.521739130434781</v>
      </c>
      <c r="E996">
        <f t="shared" si="240"/>
        <v>34.521739130434781</v>
      </c>
      <c r="F996" t="str">
        <f t="shared" si="241"/>
        <v/>
      </c>
      <c r="G996" t="str">
        <f t="shared" si="242"/>
        <v/>
      </c>
      <c r="H996" t="str">
        <f t="shared" si="243"/>
        <v/>
      </c>
      <c r="I996" t="str">
        <f t="shared" si="244"/>
        <v/>
      </c>
      <c r="J996">
        <f t="shared" si="245"/>
        <v>36.25</v>
      </c>
      <c r="K996">
        <f t="shared" si="246"/>
        <v>36.25</v>
      </c>
      <c r="L996" t="s">
        <v>3538</v>
      </c>
      <c r="M996" t="s">
        <v>1218</v>
      </c>
      <c r="N996" t="s">
        <v>16</v>
      </c>
      <c r="O996" t="s">
        <v>51</v>
      </c>
      <c r="P996" t="s">
        <v>59</v>
      </c>
      <c r="Q996" t="s">
        <v>19</v>
      </c>
      <c r="R996" t="s">
        <v>35</v>
      </c>
      <c r="S996" t="s">
        <v>22</v>
      </c>
      <c r="T996" t="s">
        <v>22</v>
      </c>
      <c r="V996" t="s">
        <v>30</v>
      </c>
      <c r="W996">
        <v>77.201896576229942</v>
      </c>
      <c r="X996">
        <v>5.8253216302109703</v>
      </c>
      <c r="Y996">
        <v>90</v>
      </c>
      <c r="Z996" t="s">
        <v>3802</v>
      </c>
      <c r="AA996" t="s">
        <v>3555</v>
      </c>
      <c r="AB996" t="s">
        <v>3584</v>
      </c>
      <c r="AC996">
        <v>3</v>
      </c>
      <c r="AD996" t="s">
        <v>3563</v>
      </c>
      <c r="AE996" t="s">
        <v>3555</v>
      </c>
      <c r="AF996" t="s">
        <v>3584</v>
      </c>
      <c r="AG996">
        <v>3</v>
      </c>
      <c r="AH996" t="s">
        <v>3563</v>
      </c>
      <c r="AI996">
        <f t="shared" si="247"/>
        <v>30.933333333333334</v>
      </c>
      <c r="AJ996">
        <f t="shared" si="248"/>
        <v>30.933333333333334</v>
      </c>
      <c r="AK996" t="str">
        <f t="shared" si="249"/>
        <v/>
      </c>
      <c r="AL996" t="str">
        <f t="shared" si="250"/>
        <v/>
      </c>
      <c r="AM996" t="str">
        <f t="shared" si="251"/>
        <v/>
      </c>
      <c r="AN996" t="str">
        <f t="shared" si="252"/>
        <v/>
      </c>
      <c r="AO996">
        <f t="shared" si="253"/>
        <v>33.208333333333336</v>
      </c>
      <c r="AP996">
        <f t="shared" si="254"/>
        <v>33.208333333333336</v>
      </c>
    </row>
    <row r="997" spans="1:42" x14ac:dyDescent="0.3">
      <c r="A997" s="2">
        <v>45366</v>
      </c>
      <c r="B997" s="2">
        <v>45382</v>
      </c>
      <c r="C997">
        <v>16</v>
      </c>
      <c r="D997">
        <f t="shared" si="255"/>
        <v>34.521739130434781</v>
      </c>
      <c r="E997">
        <f t="shared" si="240"/>
        <v>34.521739130434781</v>
      </c>
      <c r="F997" t="str">
        <f t="shared" si="241"/>
        <v/>
      </c>
      <c r="G997" t="str">
        <f t="shared" si="242"/>
        <v/>
      </c>
      <c r="H997" t="str">
        <f t="shared" si="243"/>
        <v/>
      </c>
      <c r="I997" t="str">
        <f t="shared" si="244"/>
        <v/>
      </c>
      <c r="J997">
        <f t="shared" si="245"/>
        <v>36.25</v>
      </c>
      <c r="K997">
        <f t="shared" si="246"/>
        <v>36.25</v>
      </c>
      <c r="L997" t="s">
        <v>3538</v>
      </c>
      <c r="M997" t="s">
        <v>2210</v>
      </c>
      <c r="N997" t="s">
        <v>16</v>
      </c>
      <c r="O997" t="s">
        <v>46</v>
      </c>
      <c r="P997" t="s">
        <v>40</v>
      </c>
      <c r="Q997" t="s">
        <v>41</v>
      </c>
      <c r="R997" t="s">
        <v>35</v>
      </c>
      <c r="S997" t="s">
        <v>22</v>
      </c>
      <c r="T997" t="s">
        <v>22</v>
      </c>
      <c r="V997" t="s">
        <v>54</v>
      </c>
      <c r="W997">
        <v>73.080919301187549</v>
      </c>
      <c r="X997">
        <v>6.318668012630086</v>
      </c>
      <c r="Y997">
        <v>90</v>
      </c>
      <c r="Z997" t="s">
        <v>3802</v>
      </c>
      <c r="AA997" t="s">
        <v>3555</v>
      </c>
      <c r="AB997" t="s">
        <v>3584</v>
      </c>
      <c r="AC997">
        <v>3</v>
      </c>
      <c r="AD997" t="s">
        <v>3563</v>
      </c>
      <c r="AE997" t="s">
        <v>3555</v>
      </c>
      <c r="AF997" t="s">
        <v>3584</v>
      </c>
      <c r="AG997">
        <v>3</v>
      </c>
      <c r="AH997" t="s">
        <v>3563</v>
      </c>
      <c r="AI997">
        <f t="shared" si="247"/>
        <v>30.933333333333334</v>
      </c>
      <c r="AJ997">
        <f t="shared" si="248"/>
        <v>30.933333333333334</v>
      </c>
      <c r="AK997" t="str">
        <f t="shared" si="249"/>
        <v/>
      </c>
      <c r="AL997" t="str">
        <f t="shared" si="250"/>
        <v/>
      </c>
      <c r="AM997" t="str">
        <f t="shared" si="251"/>
        <v/>
      </c>
      <c r="AN997" t="str">
        <f t="shared" si="252"/>
        <v/>
      </c>
      <c r="AO997">
        <f t="shared" si="253"/>
        <v>33.208333333333336</v>
      </c>
      <c r="AP997">
        <f t="shared" si="254"/>
        <v>33.208333333333336</v>
      </c>
    </row>
    <row r="998" spans="1:42" x14ac:dyDescent="0.3">
      <c r="A998" s="2">
        <v>45317</v>
      </c>
      <c r="B998" s="2">
        <v>45382</v>
      </c>
      <c r="C998">
        <v>65</v>
      </c>
      <c r="D998">
        <f t="shared" si="255"/>
        <v>34.521739130434781</v>
      </c>
      <c r="E998">
        <f t="shared" si="240"/>
        <v>34.521739130434781</v>
      </c>
      <c r="F998">
        <f t="shared" si="241"/>
        <v>38.571428571428569</v>
      </c>
      <c r="G998">
        <f t="shared" si="242"/>
        <v>38.571428571428569</v>
      </c>
      <c r="H998" t="str">
        <f t="shared" si="243"/>
        <v/>
      </c>
      <c r="I998" t="str">
        <f t="shared" si="244"/>
        <v/>
      </c>
      <c r="J998" t="str">
        <f t="shared" si="245"/>
        <v/>
      </c>
      <c r="K998" t="str">
        <f t="shared" si="246"/>
        <v/>
      </c>
      <c r="L998" t="s">
        <v>3537</v>
      </c>
      <c r="M998" t="s">
        <v>1638</v>
      </c>
      <c r="N998" t="s">
        <v>103</v>
      </c>
      <c r="O998" t="s">
        <v>33</v>
      </c>
      <c r="P998" t="s">
        <v>52</v>
      </c>
      <c r="Q998" t="s">
        <v>34</v>
      </c>
      <c r="R998" t="s">
        <v>20</v>
      </c>
      <c r="S998" t="s">
        <v>21</v>
      </c>
      <c r="T998" t="s">
        <v>3546</v>
      </c>
      <c r="U998" t="s">
        <v>1639</v>
      </c>
      <c r="V998" t="s">
        <v>43</v>
      </c>
      <c r="W998">
        <v>77.50415914498862</v>
      </c>
      <c r="X998">
        <v>7.6447624223707091</v>
      </c>
      <c r="Y998">
        <v>90</v>
      </c>
      <c r="Z998" t="s">
        <v>3802</v>
      </c>
      <c r="AA998" t="s">
        <v>3555</v>
      </c>
      <c r="AB998" t="s">
        <v>3584</v>
      </c>
      <c r="AC998">
        <v>1</v>
      </c>
      <c r="AD998" t="s">
        <v>3561</v>
      </c>
      <c r="AE998" t="s">
        <v>3555</v>
      </c>
      <c r="AF998" t="s">
        <v>3584</v>
      </c>
      <c r="AG998">
        <v>3</v>
      </c>
      <c r="AH998" t="s">
        <v>3563</v>
      </c>
      <c r="AI998">
        <f t="shared" si="247"/>
        <v>30.933333333333334</v>
      </c>
      <c r="AJ998">
        <f t="shared" si="248"/>
        <v>30.933333333333334</v>
      </c>
      <c r="AK998">
        <f t="shared" si="249"/>
        <v>34.363636363636367</v>
      </c>
      <c r="AL998">
        <f t="shared" si="250"/>
        <v>34.363636363636367</v>
      </c>
      <c r="AM998" t="str">
        <f t="shared" si="251"/>
        <v/>
      </c>
      <c r="AN998" t="str">
        <f t="shared" si="252"/>
        <v/>
      </c>
      <c r="AO998" t="str">
        <f t="shared" si="253"/>
        <v/>
      </c>
      <c r="AP998" t="str">
        <f t="shared" si="254"/>
        <v/>
      </c>
    </row>
    <row r="999" spans="1:42" x14ac:dyDescent="0.3">
      <c r="A999" s="2">
        <v>45310</v>
      </c>
      <c r="B999" s="2">
        <v>45383</v>
      </c>
      <c r="C999">
        <v>73</v>
      </c>
      <c r="D999">
        <f t="shared" si="255"/>
        <v>34.043478260869563</v>
      </c>
      <c r="E999">
        <f t="shared" si="240"/>
        <v>34.043478260869563</v>
      </c>
      <c r="F999" t="str">
        <f t="shared" si="241"/>
        <v/>
      </c>
      <c r="G999" t="str">
        <f t="shared" si="242"/>
        <v/>
      </c>
      <c r="H999">
        <f t="shared" si="243"/>
        <v>34.111111111111114</v>
      </c>
      <c r="I999">
        <f t="shared" si="244"/>
        <v>34.111111111111114</v>
      </c>
      <c r="J999" t="str">
        <f t="shared" si="245"/>
        <v/>
      </c>
      <c r="K999" t="str">
        <f t="shared" si="246"/>
        <v/>
      </c>
      <c r="L999" t="s">
        <v>3537</v>
      </c>
      <c r="M999" t="s">
        <v>1410</v>
      </c>
      <c r="N999" t="s">
        <v>16</v>
      </c>
      <c r="O999" t="s">
        <v>33</v>
      </c>
      <c r="P999" t="s">
        <v>18</v>
      </c>
      <c r="Q999" t="s">
        <v>34</v>
      </c>
      <c r="R999" t="s">
        <v>42</v>
      </c>
      <c r="S999" t="s">
        <v>21</v>
      </c>
      <c r="T999" t="s">
        <v>21</v>
      </c>
      <c r="U999" t="s">
        <v>1411</v>
      </c>
      <c r="V999" t="s">
        <v>43</v>
      </c>
      <c r="W999">
        <v>77.2318670011108</v>
      </c>
      <c r="X999">
        <v>6.7916216253104116</v>
      </c>
      <c r="Y999">
        <v>91</v>
      </c>
      <c r="Z999" t="s">
        <v>3946</v>
      </c>
      <c r="AA999" t="s">
        <v>3555</v>
      </c>
      <c r="AB999" t="s">
        <v>3584</v>
      </c>
      <c r="AC999">
        <v>1</v>
      </c>
      <c r="AD999" t="s">
        <v>3561</v>
      </c>
      <c r="AE999" t="s">
        <v>3555</v>
      </c>
      <c r="AF999" t="s">
        <v>3585</v>
      </c>
      <c r="AG999">
        <v>4</v>
      </c>
      <c r="AH999" t="s">
        <v>3564</v>
      </c>
      <c r="AI999">
        <f t="shared" si="247"/>
        <v>30.851351351351351</v>
      </c>
      <c r="AJ999">
        <f t="shared" si="248"/>
        <v>30.851351351351351</v>
      </c>
      <c r="AK999" t="str">
        <f t="shared" si="249"/>
        <v/>
      </c>
      <c r="AL999" t="str">
        <f t="shared" si="250"/>
        <v/>
      </c>
      <c r="AM999">
        <f t="shared" si="251"/>
        <v>27.896551724137932</v>
      </c>
      <c r="AN999">
        <f t="shared" si="252"/>
        <v>27.896551724137932</v>
      </c>
      <c r="AO999" t="str">
        <f t="shared" si="253"/>
        <v/>
      </c>
      <c r="AP999" t="str">
        <f t="shared" si="254"/>
        <v/>
      </c>
    </row>
    <row r="1000" spans="1:42" x14ac:dyDescent="0.3">
      <c r="A1000" s="2">
        <v>45371</v>
      </c>
      <c r="B1000" s="2">
        <v>45383</v>
      </c>
      <c r="C1000">
        <v>12</v>
      </c>
      <c r="D1000">
        <f t="shared" si="255"/>
        <v>34.043478260869563</v>
      </c>
      <c r="E1000">
        <f t="shared" si="240"/>
        <v>34.043478260869563</v>
      </c>
      <c r="F1000">
        <f t="shared" si="241"/>
        <v>31</v>
      </c>
      <c r="G1000">
        <f t="shared" si="242"/>
        <v>31</v>
      </c>
      <c r="H1000" t="str">
        <f t="shared" si="243"/>
        <v/>
      </c>
      <c r="I1000" t="str">
        <f t="shared" si="244"/>
        <v/>
      </c>
      <c r="J1000" t="str">
        <f t="shared" si="245"/>
        <v/>
      </c>
      <c r="K1000" t="str">
        <f t="shared" si="246"/>
        <v/>
      </c>
      <c r="L1000" t="s">
        <v>3538</v>
      </c>
      <c r="M1000" t="s">
        <v>786</v>
      </c>
      <c r="N1000" t="s">
        <v>80</v>
      </c>
      <c r="O1000" t="s">
        <v>17</v>
      </c>
      <c r="P1000" t="s">
        <v>18</v>
      </c>
      <c r="Q1000" t="s">
        <v>34</v>
      </c>
      <c r="R1000" t="s">
        <v>20</v>
      </c>
      <c r="S1000" t="s">
        <v>21</v>
      </c>
      <c r="T1000" t="s">
        <v>21</v>
      </c>
      <c r="U1000" t="s">
        <v>787</v>
      </c>
      <c r="V1000" t="s">
        <v>30</v>
      </c>
      <c r="W1000">
        <v>27.58197027626786</v>
      </c>
      <c r="X1000">
        <v>4.0486651690707802</v>
      </c>
      <c r="Y1000">
        <v>91</v>
      </c>
      <c r="Z1000" t="s">
        <v>3946</v>
      </c>
      <c r="AA1000" t="s">
        <v>3555</v>
      </c>
      <c r="AB1000" t="s">
        <v>3584</v>
      </c>
      <c r="AC1000">
        <v>3</v>
      </c>
      <c r="AD1000" t="s">
        <v>3563</v>
      </c>
      <c r="AE1000" t="s">
        <v>3555</v>
      </c>
      <c r="AF1000" t="s">
        <v>3585</v>
      </c>
      <c r="AG1000">
        <v>4</v>
      </c>
      <c r="AH1000" t="s">
        <v>3564</v>
      </c>
      <c r="AI1000">
        <f t="shared" si="247"/>
        <v>30.851351351351351</v>
      </c>
      <c r="AJ1000">
        <f t="shared" si="248"/>
        <v>30.851351351351351</v>
      </c>
      <c r="AK1000">
        <f t="shared" si="249"/>
        <v>32.238095238095241</v>
      </c>
      <c r="AL1000">
        <f t="shared" si="250"/>
        <v>32.238095238095241</v>
      </c>
      <c r="AM1000" t="str">
        <f t="shared" si="251"/>
        <v/>
      </c>
      <c r="AN1000" t="str">
        <f t="shared" si="252"/>
        <v/>
      </c>
      <c r="AO1000" t="str">
        <f t="shared" si="253"/>
        <v/>
      </c>
      <c r="AP1000" t="str">
        <f t="shared" si="254"/>
        <v/>
      </c>
    </row>
    <row r="1001" spans="1:42" x14ac:dyDescent="0.3">
      <c r="A1001" s="2">
        <v>45343</v>
      </c>
      <c r="B1001" s="2">
        <v>45384</v>
      </c>
      <c r="C1001">
        <v>41</v>
      </c>
      <c r="D1001">
        <f t="shared" si="255"/>
        <v>32.869565217391305</v>
      </c>
      <c r="E1001">
        <f t="shared" si="240"/>
        <v>32.869565217391305</v>
      </c>
      <c r="F1001" t="str">
        <f t="shared" si="241"/>
        <v/>
      </c>
      <c r="G1001" t="str">
        <f t="shared" si="242"/>
        <v/>
      </c>
      <c r="H1001" t="str">
        <f t="shared" si="243"/>
        <v/>
      </c>
      <c r="I1001" t="str">
        <f t="shared" si="244"/>
        <v/>
      </c>
      <c r="J1001">
        <f t="shared" si="245"/>
        <v>29.444444444444443</v>
      </c>
      <c r="K1001">
        <f t="shared" si="246"/>
        <v>29.444444444444443</v>
      </c>
      <c r="L1001" t="s">
        <v>3537</v>
      </c>
      <c r="M1001" t="s">
        <v>2922</v>
      </c>
      <c r="N1001" t="s">
        <v>118</v>
      </c>
      <c r="O1001" t="s">
        <v>17</v>
      </c>
      <c r="P1001" t="s">
        <v>18</v>
      </c>
      <c r="Q1001" t="s">
        <v>19</v>
      </c>
      <c r="R1001" t="s">
        <v>35</v>
      </c>
      <c r="S1001" t="s">
        <v>22</v>
      </c>
      <c r="T1001" t="s">
        <v>22</v>
      </c>
      <c r="V1001" t="s">
        <v>43</v>
      </c>
      <c r="W1001">
        <v>72.412685057183737</v>
      </c>
      <c r="X1001">
        <v>6.4615186342169224</v>
      </c>
      <c r="Y1001">
        <v>92</v>
      </c>
      <c r="Z1001" t="s">
        <v>3749</v>
      </c>
      <c r="AA1001" t="s">
        <v>3555</v>
      </c>
      <c r="AB1001" t="s">
        <v>3584</v>
      </c>
      <c r="AC1001">
        <v>2</v>
      </c>
      <c r="AD1001" t="s">
        <v>3562</v>
      </c>
      <c r="AE1001" t="s">
        <v>3555</v>
      </c>
      <c r="AF1001" t="s">
        <v>3585</v>
      </c>
      <c r="AG1001">
        <v>4</v>
      </c>
      <c r="AH1001" t="s">
        <v>3564</v>
      </c>
      <c r="AI1001">
        <f t="shared" si="247"/>
        <v>28.973333333333333</v>
      </c>
      <c r="AJ1001">
        <f t="shared" si="248"/>
        <v>28.973333333333333</v>
      </c>
      <c r="AK1001" t="str">
        <f t="shared" si="249"/>
        <v/>
      </c>
      <c r="AL1001" t="str">
        <f t="shared" si="250"/>
        <v/>
      </c>
      <c r="AM1001" t="str">
        <f t="shared" si="251"/>
        <v/>
      </c>
      <c r="AN1001" t="str">
        <f t="shared" si="252"/>
        <v/>
      </c>
      <c r="AO1001">
        <f t="shared" si="253"/>
        <v>26.416666666666668</v>
      </c>
      <c r="AP1001">
        <f t="shared" si="254"/>
        <v>26.416666666666668</v>
      </c>
    </row>
    <row r="1002" spans="1:42" x14ac:dyDescent="0.3">
      <c r="A1002" s="2">
        <v>45320</v>
      </c>
      <c r="B1002" s="2">
        <v>45384</v>
      </c>
      <c r="C1002">
        <v>64</v>
      </c>
      <c r="D1002">
        <f t="shared" si="255"/>
        <v>32.869565217391305</v>
      </c>
      <c r="E1002">
        <f t="shared" si="240"/>
        <v>32.869565217391305</v>
      </c>
      <c r="F1002" t="str">
        <f t="shared" si="241"/>
        <v/>
      </c>
      <c r="G1002" t="str">
        <f t="shared" si="242"/>
        <v/>
      </c>
      <c r="H1002">
        <f t="shared" si="243"/>
        <v>39.1</v>
      </c>
      <c r="I1002">
        <f t="shared" si="244"/>
        <v>39.1</v>
      </c>
      <c r="J1002" t="str">
        <f t="shared" si="245"/>
        <v/>
      </c>
      <c r="K1002" t="str">
        <f t="shared" si="246"/>
        <v/>
      </c>
      <c r="L1002" t="s">
        <v>3537</v>
      </c>
      <c r="M1002" t="s">
        <v>296</v>
      </c>
      <c r="N1002" t="s">
        <v>80</v>
      </c>
      <c r="O1002" t="s">
        <v>58</v>
      </c>
      <c r="P1002" t="s">
        <v>119</v>
      </c>
      <c r="Q1002" t="s">
        <v>120</v>
      </c>
      <c r="R1002" t="s">
        <v>42</v>
      </c>
      <c r="S1002" t="s">
        <v>21</v>
      </c>
      <c r="T1002" t="s">
        <v>21</v>
      </c>
      <c r="U1002" t="s">
        <v>1809</v>
      </c>
      <c r="V1002" t="s">
        <v>76</v>
      </c>
      <c r="W1002">
        <v>20.76862552972764</v>
      </c>
      <c r="X1002">
        <v>5.485080775156395</v>
      </c>
      <c r="Y1002">
        <v>92</v>
      </c>
      <c r="Z1002" t="s">
        <v>3749</v>
      </c>
      <c r="AA1002" t="s">
        <v>3555</v>
      </c>
      <c r="AB1002" t="s">
        <v>3584</v>
      </c>
      <c r="AC1002">
        <v>1</v>
      </c>
      <c r="AD1002" t="s">
        <v>3561</v>
      </c>
      <c r="AE1002" t="s">
        <v>3555</v>
      </c>
      <c r="AF1002" t="s">
        <v>3585</v>
      </c>
      <c r="AG1002">
        <v>4</v>
      </c>
      <c r="AH1002" t="s">
        <v>3564</v>
      </c>
      <c r="AI1002">
        <f t="shared" si="247"/>
        <v>28.973333333333333</v>
      </c>
      <c r="AJ1002">
        <f t="shared" si="248"/>
        <v>28.973333333333333</v>
      </c>
      <c r="AK1002" t="str">
        <f t="shared" si="249"/>
        <v/>
      </c>
      <c r="AL1002" t="str">
        <f t="shared" si="250"/>
        <v/>
      </c>
      <c r="AM1002">
        <f t="shared" si="251"/>
        <v>28.733333333333334</v>
      </c>
      <c r="AN1002">
        <f t="shared" si="252"/>
        <v>28.733333333333334</v>
      </c>
      <c r="AO1002" t="str">
        <f t="shared" si="253"/>
        <v/>
      </c>
      <c r="AP1002" t="str">
        <f t="shared" si="254"/>
        <v/>
      </c>
    </row>
    <row r="1003" spans="1:42" x14ac:dyDescent="0.3">
      <c r="A1003" s="2">
        <v>45375</v>
      </c>
      <c r="B1003" s="2">
        <v>45384</v>
      </c>
      <c r="C1003">
        <v>9</v>
      </c>
      <c r="D1003">
        <f t="shared" si="255"/>
        <v>32.869565217391305</v>
      </c>
      <c r="E1003">
        <f t="shared" si="240"/>
        <v>32.869565217391305</v>
      </c>
      <c r="F1003" t="str">
        <f t="shared" si="241"/>
        <v/>
      </c>
      <c r="G1003" t="str">
        <f t="shared" si="242"/>
        <v/>
      </c>
      <c r="H1003" t="str">
        <f t="shared" si="243"/>
        <v/>
      </c>
      <c r="I1003" t="str">
        <f t="shared" si="244"/>
        <v/>
      </c>
      <c r="J1003">
        <f t="shared" si="245"/>
        <v>29.444444444444443</v>
      </c>
      <c r="K1003">
        <f t="shared" si="246"/>
        <v>29.444444444444443</v>
      </c>
      <c r="L1003" t="s">
        <v>3538</v>
      </c>
      <c r="M1003" t="s">
        <v>2973</v>
      </c>
      <c r="N1003" t="s">
        <v>80</v>
      </c>
      <c r="O1003" t="s">
        <v>17</v>
      </c>
      <c r="P1003" t="s">
        <v>40</v>
      </c>
      <c r="Q1003" t="s">
        <v>41</v>
      </c>
      <c r="R1003" t="s">
        <v>35</v>
      </c>
      <c r="S1003" t="s">
        <v>21</v>
      </c>
      <c r="T1003" t="s">
        <v>21</v>
      </c>
      <c r="U1003" t="s">
        <v>3517</v>
      </c>
      <c r="V1003" t="s">
        <v>24</v>
      </c>
      <c r="W1003">
        <v>13.89578175014489</v>
      </c>
      <c r="X1003">
        <v>4.7801020317667167</v>
      </c>
      <c r="Y1003">
        <v>92</v>
      </c>
      <c r="Z1003" t="s">
        <v>3749</v>
      </c>
      <c r="AA1003" t="s">
        <v>3555</v>
      </c>
      <c r="AB1003" t="s">
        <v>3584</v>
      </c>
      <c r="AC1003">
        <v>3</v>
      </c>
      <c r="AD1003" t="s">
        <v>3563</v>
      </c>
      <c r="AE1003" t="s">
        <v>3555</v>
      </c>
      <c r="AF1003" t="s">
        <v>3585</v>
      </c>
      <c r="AG1003">
        <v>4</v>
      </c>
      <c r="AH1003" t="s">
        <v>3564</v>
      </c>
      <c r="AI1003">
        <f t="shared" si="247"/>
        <v>28.973333333333333</v>
      </c>
      <c r="AJ1003">
        <f t="shared" si="248"/>
        <v>28.973333333333333</v>
      </c>
      <c r="AK1003" t="str">
        <f t="shared" si="249"/>
        <v/>
      </c>
      <c r="AL1003" t="str">
        <f t="shared" si="250"/>
        <v/>
      </c>
      <c r="AM1003" t="str">
        <f t="shared" si="251"/>
        <v/>
      </c>
      <c r="AN1003" t="str">
        <f t="shared" si="252"/>
        <v/>
      </c>
      <c r="AO1003">
        <f t="shared" si="253"/>
        <v>26.416666666666668</v>
      </c>
      <c r="AP1003">
        <f t="shared" si="254"/>
        <v>26.416666666666668</v>
      </c>
    </row>
    <row r="1004" spans="1:42" x14ac:dyDescent="0.3">
      <c r="A1004" s="2">
        <v>45354</v>
      </c>
      <c r="B1004" s="2">
        <v>45384</v>
      </c>
      <c r="C1004">
        <v>30</v>
      </c>
      <c r="D1004">
        <f t="shared" si="255"/>
        <v>32.869565217391305</v>
      </c>
      <c r="E1004">
        <f t="shared" si="240"/>
        <v>32.869565217391305</v>
      </c>
      <c r="F1004" t="str">
        <f t="shared" si="241"/>
        <v/>
      </c>
      <c r="G1004" t="str">
        <f t="shared" si="242"/>
        <v/>
      </c>
      <c r="H1004">
        <f t="shared" si="243"/>
        <v>39.1</v>
      </c>
      <c r="I1004">
        <f t="shared" si="244"/>
        <v>39.1</v>
      </c>
      <c r="J1004" t="str">
        <f t="shared" si="245"/>
        <v/>
      </c>
      <c r="K1004" t="str">
        <f t="shared" si="246"/>
        <v/>
      </c>
      <c r="L1004" t="s">
        <v>3538</v>
      </c>
      <c r="M1004" t="s">
        <v>2540</v>
      </c>
      <c r="N1004" t="s">
        <v>118</v>
      </c>
      <c r="O1004" t="s">
        <v>51</v>
      </c>
      <c r="P1004" t="s">
        <v>59</v>
      </c>
      <c r="Q1004" t="s">
        <v>92</v>
      </c>
      <c r="R1004" t="s">
        <v>42</v>
      </c>
      <c r="S1004" t="s">
        <v>21</v>
      </c>
      <c r="T1004" t="s">
        <v>3546</v>
      </c>
      <c r="U1004" t="s">
        <v>3327</v>
      </c>
      <c r="V1004" t="s">
        <v>24</v>
      </c>
      <c r="W1004">
        <v>90.20293379023947</v>
      </c>
      <c r="X1004">
        <v>6.021590232944634</v>
      </c>
      <c r="Y1004">
        <v>92</v>
      </c>
      <c r="Z1004" t="s">
        <v>3749</v>
      </c>
      <c r="AA1004" t="s">
        <v>3555</v>
      </c>
      <c r="AB1004" t="s">
        <v>3584</v>
      </c>
      <c r="AC1004">
        <v>3</v>
      </c>
      <c r="AD1004" t="s">
        <v>3563</v>
      </c>
      <c r="AE1004" t="s">
        <v>3555</v>
      </c>
      <c r="AF1004" t="s">
        <v>3585</v>
      </c>
      <c r="AG1004">
        <v>4</v>
      </c>
      <c r="AH1004" t="s">
        <v>3564</v>
      </c>
      <c r="AI1004">
        <f t="shared" si="247"/>
        <v>28.973333333333333</v>
      </c>
      <c r="AJ1004">
        <f t="shared" si="248"/>
        <v>28.973333333333333</v>
      </c>
      <c r="AK1004" t="str">
        <f t="shared" si="249"/>
        <v/>
      </c>
      <c r="AL1004" t="str">
        <f t="shared" si="250"/>
        <v/>
      </c>
      <c r="AM1004">
        <f t="shared" si="251"/>
        <v>28.733333333333334</v>
      </c>
      <c r="AN1004">
        <f t="shared" si="252"/>
        <v>28.733333333333334</v>
      </c>
      <c r="AO1004" t="str">
        <f t="shared" si="253"/>
        <v/>
      </c>
      <c r="AP1004" t="str">
        <f t="shared" si="254"/>
        <v/>
      </c>
    </row>
    <row r="1005" spans="1:42" x14ac:dyDescent="0.3">
      <c r="A1005" s="2">
        <v>45321</v>
      </c>
      <c r="B1005" s="2">
        <v>45385</v>
      </c>
      <c r="C1005">
        <v>64</v>
      </c>
      <c r="D1005">
        <f t="shared" si="255"/>
        <v>29.083333333333332</v>
      </c>
      <c r="E1005">
        <f t="shared" si="240"/>
        <v>29.083333333333332</v>
      </c>
      <c r="F1005" t="str">
        <f t="shared" si="241"/>
        <v/>
      </c>
      <c r="G1005" t="str">
        <f t="shared" si="242"/>
        <v/>
      </c>
      <c r="H1005">
        <f t="shared" si="243"/>
        <v>34.555555555555557</v>
      </c>
      <c r="I1005">
        <f t="shared" si="244"/>
        <v>34.555555555555557</v>
      </c>
      <c r="J1005" t="str">
        <f t="shared" si="245"/>
        <v/>
      </c>
      <c r="K1005" t="str">
        <f t="shared" si="246"/>
        <v/>
      </c>
      <c r="L1005" t="s">
        <v>3537</v>
      </c>
      <c r="M1005" t="s">
        <v>1444</v>
      </c>
      <c r="N1005" t="s">
        <v>103</v>
      </c>
      <c r="O1005" t="s">
        <v>33</v>
      </c>
      <c r="P1005" t="s">
        <v>59</v>
      </c>
      <c r="Q1005" t="s">
        <v>34</v>
      </c>
      <c r="R1005" t="s">
        <v>42</v>
      </c>
      <c r="S1005" t="s">
        <v>22</v>
      </c>
      <c r="T1005" t="s">
        <v>22</v>
      </c>
      <c r="V1005" t="s">
        <v>54</v>
      </c>
      <c r="W1005">
        <v>114.42923318356939</v>
      </c>
      <c r="X1005">
        <v>7.7247274174934901</v>
      </c>
      <c r="Y1005">
        <v>93</v>
      </c>
      <c r="Z1005" t="s">
        <v>3867</v>
      </c>
      <c r="AA1005" t="s">
        <v>3555</v>
      </c>
      <c r="AB1005" t="s">
        <v>3584</v>
      </c>
      <c r="AC1005">
        <v>1</v>
      </c>
      <c r="AD1005" t="s">
        <v>3561</v>
      </c>
      <c r="AE1005" t="s">
        <v>3555</v>
      </c>
      <c r="AF1005" t="s">
        <v>3585</v>
      </c>
      <c r="AG1005">
        <v>4</v>
      </c>
      <c r="AH1005" t="s">
        <v>3564</v>
      </c>
      <c r="AI1005">
        <f t="shared" si="247"/>
        <v>28.45</v>
      </c>
      <c r="AJ1005">
        <f t="shared" si="248"/>
        <v>28.45</v>
      </c>
      <c r="AK1005" t="str">
        <f t="shared" si="249"/>
        <v/>
      </c>
      <c r="AL1005" t="str">
        <f t="shared" si="250"/>
        <v/>
      </c>
      <c r="AM1005">
        <f t="shared" si="251"/>
        <v>28.882352941176471</v>
      </c>
      <c r="AN1005">
        <f t="shared" si="252"/>
        <v>28.882352941176471</v>
      </c>
      <c r="AO1005" t="str">
        <f t="shared" si="253"/>
        <v/>
      </c>
      <c r="AP1005" t="str">
        <f t="shared" si="254"/>
        <v/>
      </c>
    </row>
    <row r="1006" spans="1:42" x14ac:dyDescent="0.3">
      <c r="A1006" s="2">
        <v>45381</v>
      </c>
      <c r="B1006" s="2">
        <v>45385</v>
      </c>
      <c r="C1006">
        <v>4</v>
      </c>
      <c r="D1006">
        <f t="shared" si="255"/>
        <v>29.083333333333332</v>
      </c>
      <c r="E1006">
        <f t="shared" si="240"/>
        <v>29.083333333333332</v>
      </c>
      <c r="F1006" t="str">
        <f t="shared" si="241"/>
        <v/>
      </c>
      <c r="G1006" t="str">
        <f t="shared" si="242"/>
        <v/>
      </c>
      <c r="H1006" t="str">
        <f t="shared" si="243"/>
        <v/>
      </c>
      <c r="I1006" t="str">
        <f t="shared" si="244"/>
        <v/>
      </c>
      <c r="J1006">
        <f t="shared" si="245"/>
        <v>26.09090909090909</v>
      </c>
      <c r="K1006">
        <f t="shared" si="246"/>
        <v>26.09090909090909</v>
      </c>
      <c r="L1006" t="s">
        <v>3538</v>
      </c>
      <c r="M1006" t="s">
        <v>1694</v>
      </c>
      <c r="N1006" t="s">
        <v>57</v>
      </c>
      <c r="O1006" t="s">
        <v>17</v>
      </c>
      <c r="P1006" t="s">
        <v>40</v>
      </c>
      <c r="Q1006" t="s">
        <v>41</v>
      </c>
      <c r="R1006" t="s">
        <v>35</v>
      </c>
      <c r="S1006" t="s">
        <v>22</v>
      </c>
      <c r="T1006" t="s">
        <v>22</v>
      </c>
      <c r="V1006" t="s">
        <v>24</v>
      </c>
      <c r="W1006">
        <v>89.008857281828398</v>
      </c>
      <c r="X1006">
        <v>5.4439194545063776</v>
      </c>
      <c r="Y1006">
        <v>93</v>
      </c>
      <c r="Z1006" t="s">
        <v>3867</v>
      </c>
      <c r="AA1006" t="s">
        <v>3555</v>
      </c>
      <c r="AB1006" t="s">
        <v>3584</v>
      </c>
      <c r="AC1006">
        <v>3</v>
      </c>
      <c r="AD1006" t="s">
        <v>3563</v>
      </c>
      <c r="AE1006" t="s">
        <v>3555</v>
      </c>
      <c r="AF1006" t="s">
        <v>3585</v>
      </c>
      <c r="AG1006">
        <v>4</v>
      </c>
      <c r="AH1006" t="s">
        <v>3564</v>
      </c>
      <c r="AI1006">
        <f t="shared" si="247"/>
        <v>28.45</v>
      </c>
      <c r="AJ1006">
        <f t="shared" si="248"/>
        <v>28.45</v>
      </c>
      <c r="AK1006" t="str">
        <f t="shared" si="249"/>
        <v/>
      </c>
      <c r="AL1006" t="str">
        <f t="shared" si="250"/>
        <v/>
      </c>
      <c r="AM1006" t="str">
        <f t="shared" si="251"/>
        <v/>
      </c>
      <c r="AN1006" t="str">
        <f t="shared" si="252"/>
        <v/>
      </c>
      <c r="AO1006">
        <f t="shared" si="253"/>
        <v>24.68</v>
      </c>
      <c r="AP1006">
        <f t="shared" si="254"/>
        <v>24.68</v>
      </c>
    </row>
    <row r="1007" spans="1:42" x14ac:dyDescent="0.3">
      <c r="A1007" s="2">
        <v>45367</v>
      </c>
      <c r="B1007" s="2">
        <v>45385</v>
      </c>
      <c r="C1007">
        <v>18</v>
      </c>
      <c r="D1007">
        <f t="shared" si="255"/>
        <v>29.083333333333332</v>
      </c>
      <c r="E1007">
        <f t="shared" si="240"/>
        <v>29.083333333333332</v>
      </c>
      <c r="F1007" t="str">
        <f t="shared" si="241"/>
        <v/>
      </c>
      <c r="G1007" t="str">
        <f t="shared" si="242"/>
        <v/>
      </c>
      <c r="H1007" t="str">
        <f t="shared" si="243"/>
        <v/>
      </c>
      <c r="I1007" t="str">
        <f t="shared" si="244"/>
        <v/>
      </c>
      <c r="J1007">
        <f t="shared" si="245"/>
        <v>26.09090909090909</v>
      </c>
      <c r="K1007">
        <f t="shared" si="246"/>
        <v>26.09090909090909</v>
      </c>
      <c r="L1007" t="s">
        <v>3538</v>
      </c>
      <c r="M1007" t="s">
        <v>1650</v>
      </c>
      <c r="N1007" t="s">
        <v>80</v>
      </c>
      <c r="O1007" t="s">
        <v>33</v>
      </c>
      <c r="P1007" t="s">
        <v>59</v>
      </c>
      <c r="Q1007" t="s">
        <v>19</v>
      </c>
      <c r="R1007" t="s">
        <v>35</v>
      </c>
      <c r="S1007" t="s">
        <v>22</v>
      </c>
      <c r="T1007" t="s">
        <v>22</v>
      </c>
      <c r="V1007" t="s">
        <v>24</v>
      </c>
      <c r="W1007">
        <v>13.259764440299159</v>
      </c>
      <c r="X1007">
        <v>4.0003405573273829</v>
      </c>
      <c r="Y1007">
        <v>93</v>
      </c>
      <c r="Z1007" t="s">
        <v>3867</v>
      </c>
      <c r="AA1007" t="s">
        <v>3555</v>
      </c>
      <c r="AB1007" t="s">
        <v>3584</v>
      </c>
      <c r="AC1007">
        <v>3</v>
      </c>
      <c r="AD1007" t="s">
        <v>3563</v>
      </c>
      <c r="AE1007" t="s">
        <v>3555</v>
      </c>
      <c r="AF1007" t="s">
        <v>3585</v>
      </c>
      <c r="AG1007">
        <v>4</v>
      </c>
      <c r="AH1007" t="s">
        <v>3564</v>
      </c>
      <c r="AI1007">
        <f t="shared" si="247"/>
        <v>28.45</v>
      </c>
      <c r="AJ1007">
        <f t="shared" si="248"/>
        <v>28.45</v>
      </c>
      <c r="AK1007" t="str">
        <f t="shared" si="249"/>
        <v/>
      </c>
      <c r="AL1007" t="str">
        <f t="shared" si="250"/>
        <v/>
      </c>
      <c r="AM1007" t="str">
        <f t="shared" si="251"/>
        <v/>
      </c>
      <c r="AN1007" t="str">
        <f t="shared" si="252"/>
        <v/>
      </c>
      <c r="AO1007">
        <f t="shared" si="253"/>
        <v>24.68</v>
      </c>
      <c r="AP1007">
        <f t="shared" si="254"/>
        <v>24.68</v>
      </c>
    </row>
    <row r="1008" spans="1:42" x14ac:dyDescent="0.3">
      <c r="A1008" s="2">
        <v>45362</v>
      </c>
      <c r="B1008" s="2">
        <v>45385</v>
      </c>
      <c r="C1008">
        <v>23</v>
      </c>
      <c r="D1008">
        <f t="shared" si="255"/>
        <v>29.083333333333332</v>
      </c>
      <c r="E1008">
        <f t="shared" si="240"/>
        <v>29.083333333333332</v>
      </c>
      <c r="F1008" t="str">
        <f t="shared" si="241"/>
        <v/>
      </c>
      <c r="G1008" t="str">
        <f t="shared" si="242"/>
        <v/>
      </c>
      <c r="H1008">
        <f t="shared" si="243"/>
        <v>34.555555555555557</v>
      </c>
      <c r="I1008">
        <f t="shared" si="244"/>
        <v>34.555555555555557</v>
      </c>
      <c r="J1008" t="str">
        <f t="shared" si="245"/>
        <v/>
      </c>
      <c r="K1008" t="str">
        <f t="shared" si="246"/>
        <v/>
      </c>
      <c r="L1008" t="s">
        <v>3538</v>
      </c>
      <c r="M1008" t="s">
        <v>414</v>
      </c>
      <c r="N1008" t="s">
        <v>57</v>
      </c>
      <c r="O1008" t="s">
        <v>51</v>
      </c>
      <c r="P1008" t="s">
        <v>52</v>
      </c>
      <c r="Q1008" t="s">
        <v>92</v>
      </c>
      <c r="R1008" t="s">
        <v>42</v>
      </c>
      <c r="S1008" t="s">
        <v>22</v>
      </c>
      <c r="T1008" t="s">
        <v>22</v>
      </c>
      <c r="V1008" t="s">
        <v>54</v>
      </c>
      <c r="W1008">
        <v>79.666337428470058</v>
      </c>
      <c r="X1008">
        <v>5.0224258891620552</v>
      </c>
      <c r="Y1008">
        <v>93</v>
      </c>
      <c r="Z1008" t="s">
        <v>3867</v>
      </c>
      <c r="AA1008" t="s">
        <v>3555</v>
      </c>
      <c r="AB1008" t="s">
        <v>3584</v>
      </c>
      <c r="AC1008">
        <v>3</v>
      </c>
      <c r="AD1008" t="s">
        <v>3563</v>
      </c>
      <c r="AE1008" t="s">
        <v>3555</v>
      </c>
      <c r="AF1008" t="s">
        <v>3585</v>
      </c>
      <c r="AG1008">
        <v>4</v>
      </c>
      <c r="AH1008" t="s">
        <v>3564</v>
      </c>
      <c r="AI1008">
        <f t="shared" si="247"/>
        <v>28.45</v>
      </c>
      <c r="AJ1008">
        <f t="shared" si="248"/>
        <v>28.45</v>
      </c>
      <c r="AK1008" t="str">
        <f t="shared" si="249"/>
        <v/>
      </c>
      <c r="AL1008" t="str">
        <f t="shared" si="250"/>
        <v/>
      </c>
      <c r="AM1008">
        <f t="shared" si="251"/>
        <v>28.882352941176471</v>
      </c>
      <c r="AN1008">
        <f t="shared" si="252"/>
        <v>28.882352941176471</v>
      </c>
      <c r="AO1008" t="str">
        <f t="shared" si="253"/>
        <v/>
      </c>
      <c r="AP1008" t="str">
        <f t="shared" si="254"/>
        <v/>
      </c>
    </row>
    <row r="1009" spans="1:42" x14ac:dyDescent="0.3">
      <c r="A1009" s="2">
        <v>45377</v>
      </c>
      <c r="B1009" s="2">
        <v>45385</v>
      </c>
      <c r="C1009">
        <v>8</v>
      </c>
      <c r="D1009">
        <f t="shared" si="255"/>
        <v>29.083333333333332</v>
      </c>
      <c r="E1009">
        <f t="shared" si="240"/>
        <v>29.083333333333332</v>
      </c>
      <c r="F1009" t="str">
        <f t="shared" si="241"/>
        <v/>
      </c>
      <c r="G1009" t="str">
        <f t="shared" si="242"/>
        <v/>
      </c>
      <c r="H1009">
        <f t="shared" si="243"/>
        <v>34.555555555555557</v>
      </c>
      <c r="I1009">
        <f t="shared" si="244"/>
        <v>34.555555555555557</v>
      </c>
      <c r="J1009" t="str">
        <f t="shared" si="245"/>
        <v/>
      </c>
      <c r="K1009" t="str">
        <f t="shared" si="246"/>
        <v/>
      </c>
      <c r="L1009" t="s">
        <v>3538</v>
      </c>
      <c r="M1009" t="s">
        <v>1852</v>
      </c>
      <c r="N1009" t="s">
        <v>80</v>
      </c>
      <c r="O1009" t="s">
        <v>58</v>
      </c>
      <c r="P1009" t="s">
        <v>119</v>
      </c>
      <c r="Q1009" t="s">
        <v>120</v>
      </c>
      <c r="R1009" t="s">
        <v>42</v>
      </c>
      <c r="S1009" t="s">
        <v>21</v>
      </c>
      <c r="T1009" t="s">
        <v>3546</v>
      </c>
      <c r="U1009" t="s">
        <v>1853</v>
      </c>
      <c r="V1009" t="s">
        <v>43</v>
      </c>
      <c r="W1009">
        <v>21.941560027117252</v>
      </c>
      <c r="X1009">
        <v>4.9726968353503551</v>
      </c>
      <c r="Y1009">
        <v>93</v>
      </c>
      <c r="Z1009" t="s">
        <v>3867</v>
      </c>
      <c r="AA1009" t="s">
        <v>3555</v>
      </c>
      <c r="AB1009" t="s">
        <v>3584</v>
      </c>
      <c r="AC1009">
        <v>3</v>
      </c>
      <c r="AD1009" t="s">
        <v>3563</v>
      </c>
      <c r="AE1009" t="s">
        <v>3555</v>
      </c>
      <c r="AF1009" t="s">
        <v>3585</v>
      </c>
      <c r="AG1009">
        <v>4</v>
      </c>
      <c r="AH1009" t="s">
        <v>3564</v>
      </c>
      <c r="AI1009">
        <f t="shared" si="247"/>
        <v>28.45</v>
      </c>
      <c r="AJ1009">
        <f t="shared" si="248"/>
        <v>28.45</v>
      </c>
      <c r="AK1009" t="str">
        <f t="shared" si="249"/>
        <v/>
      </c>
      <c r="AL1009" t="str">
        <f t="shared" si="250"/>
        <v/>
      </c>
      <c r="AM1009">
        <f t="shared" si="251"/>
        <v>28.882352941176471</v>
      </c>
      <c r="AN1009">
        <f t="shared" si="252"/>
        <v>28.882352941176471</v>
      </c>
      <c r="AO1009" t="str">
        <f t="shared" si="253"/>
        <v/>
      </c>
      <c r="AP1009" t="str">
        <f t="shared" si="254"/>
        <v/>
      </c>
    </row>
    <row r="1010" spans="1:42" x14ac:dyDescent="0.3">
      <c r="A1010" s="2">
        <v>45360</v>
      </c>
      <c r="B1010" s="2">
        <v>45385</v>
      </c>
      <c r="C1010">
        <v>25</v>
      </c>
      <c r="D1010">
        <f t="shared" si="255"/>
        <v>29.083333333333332</v>
      </c>
      <c r="E1010">
        <f t="shared" si="240"/>
        <v>29.083333333333332</v>
      </c>
      <c r="F1010" t="str">
        <f t="shared" si="241"/>
        <v/>
      </c>
      <c r="G1010" t="str">
        <f t="shared" si="242"/>
        <v/>
      </c>
      <c r="H1010">
        <f t="shared" si="243"/>
        <v>34.555555555555557</v>
      </c>
      <c r="I1010">
        <f t="shared" si="244"/>
        <v>34.555555555555557</v>
      </c>
      <c r="J1010" t="str">
        <f t="shared" si="245"/>
        <v/>
      </c>
      <c r="K1010" t="str">
        <f t="shared" si="246"/>
        <v/>
      </c>
      <c r="L1010" t="s">
        <v>3538</v>
      </c>
      <c r="M1010" t="s">
        <v>3015</v>
      </c>
      <c r="N1010" t="s">
        <v>28</v>
      </c>
      <c r="O1010" t="s">
        <v>46</v>
      </c>
      <c r="P1010" t="s">
        <v>119</v>
      </c>
      <c r="Q1010" t="s">
        <v>120</v>
      </c>
      <c r="R1010" t="s">
        <v>42</v>
      </c>
      <c r="S1010" t="s">
        <v>21</v>
      </c>
      <c r="T1010" t="s">
        <v>3546</v>
      </c>
      <c r="U1010" t="s">
        <v>3016</v>
      </c>
      <c r="V1010" t="s">
        <v>43</v>
      </c>
      <c r="W1010">
        <v>27.247240341457559</v>
      </c>
      <c r="X1010">
        <v>5.9523599887297447</v>
      </c>
      <c r="Y1010">
        <v>93</v>
      </c>
      <c r="Z1010" t="s">
        <v>3867</v>
      </c>
      <c r="AA1010" t="s">
        <v>3555</v>
      </c>
      <c r="AB1010" t="s">
        <v>3584</v>
      </c>
      <c r="AC1010">
        <v>3</v>
      </c>
      <c r="AD1010" t="s">
        <v>3563</v>
      </c>
      <c r="AE1010" t="s">
        <v>3555</v>
      </c>
      <c r="AF1010" t="s">
        <v>3585</v>
      </c>
      <c r="AG1010">
        <v>4</v>
      </c>
      <c r="AH1010" t="s">
        <v>3564</v>
      </c>
      <c r="AI1010">
        <f t="shared" si="247"/>
        <v>28.45</v>
      </c>
      <c r="AJ1010">
        <f t="shared" si="248"/>
        <v>28.45</v>
      </c>
      <c r="AK1010" t="str">
        <f t="shared" si="249"/>
        <v/>
      </c>
      <c r="AL1010" t="str">
        <f t="shared" si="250"/>
        <v/>
      </c>
      <c r="AM1010">
        <f t="shared" si="251"/>
        <v>28.882352941176471</v>
      </c>
      <c r="AN1010">
        <f t="shared" si="252"/>
        <v>28.882352941176471</v>
      </c>
      <c r="AO1010" t="str">
        <f t="shared" si="253"/>
        <v/>
      </c>
      <c r="AP1010" t="str">
        <f t="shared" si="254"/>
        <v/>
      </c>
    </row>
    <row r="1011" spans="1:42" x14ac:dyDescent="0.3">
      <c r="A1011" s="2">
        <v>45384</v>
      </c>
      <c r="B1011" s="2">
        <v>45386</v>
      </c>
      <c r="C1011">
        <v>2</v>
      </c>
      <c r="D1011">
        <f t="shared" si="255"/>
        <v>25.24</v>
      </c>
      <c r="E1011">
        <f t="shared" si="240"/>
        <v>25.24</v>
      </c>
      <c r="F1011" t="str">
        <f t="shared" si="241"/>
        <v/>
      </c>
      <c r="G1011" t="str">
        <f t="shared" si="242"/>
        <v/>
      </c>
      <c r="H1011">
        <f t="shared" si="243"/>
        <v>27.666666666666668</v>
      </c>
      <c r="I1011">
        <f t="shared" si="244"/>
        <v>27.666666666666668</v>
      </c>
      <c r="J1011" t="str">
        <f t="shared" si="245"/>
        <v/>
      </c>
      <c r="K1011" t="str">
        <f t="shared" si="246"/>
        <v/>
      </c>
      <c r="L1011" t="s">
        <v>3538</v>
      </c>
      <c r="M1011" t="s">
        <v>1035</v>
      </c>
      <c r="N1011" t="s">
        <v>103</v>
      </c>
      <c r="O1011" t="s">
        <v>58</v>
      </c>
      <c r="P1011" t="s">
        <v>119</v>
      </c>
      <c r="Q1011" t="s">
        <v>120</v>
      </c>
      <c r="R1011" t="s">
        <v>42</v>
      </c>
      <c r="S1011" t="s">
        <v>21</v>
      </c>
      <c r="T1011" t="s">
        <v>21</v>
      </c>
      <c r="U1011" t="s">
        <v>2168</v>
      </c>
      <c r="V1011" t="s">
        <v>144</v>
      </c>
      <c r="W1011">
        <v>95.213424207053279</v>
      </c>
      <c r="X1011">
        <v>7.4552622753993774</v>
      </c>
      <c r="Y1011">
        <v>94</v>
      </c>
      <c r="Z1011" t="s">
        <v>3941</v>
      </c>
      <c r="AA1011" t="s">
        <v>3555</v>
      </c>
      <c r="AB1011" t="s">
        <v>3585</v>
      </c>
      <c r="AC1011">
        <v>4</v>
      </c>
      <c r="AD1011" t="s">
        <v>3564</v>
      </c>
      <c r="AE1011" t="s">
        <v>3555</v>
      </c>
      <c r="AF1011" t="s">
        <v>3585</v>
      </c>
      <c r="AG1011">
        <v>4</v>
      </c>
      <c r="AH1011" t="s">
        <v>3564</v>
      </c>
      <c r="AI1011">
        <f t="shared" si="247"/>
        <v>27.865853658536587</v>
      </c>
      <c r="AJ1011">
        <f t="shared" si="248"/>
        <v>27.865853658536587</v>
      </c>
      <c r="AK1011" t="str">
        <f t="shared" si="249"/>
        <v/>
      </c>
      <c r="AL1011" t="str">
        <f t="shared" si="250"/>
        <v/>
      </c>
      <c r="AM1011">
        <f t="shared" si="251"/>
        <v>27.527777777777779</v>
      </c>
      <c r="AN1011">
        <f t="shared" si="252"/>
        <v>27.527777777777779</v>
      </c>
      <c r="AO1011" t="str">
        <f t="shared" si="253"/>
        <v/>
      </c>
      <c r="AP1011" t="str">
        <f t="shared" si="254"/>
        <v/>
      </c>
    </row>
    <row r="1012" spans="1:42" x14ac:dyDescent="0.3">
      <c r="A1012" s="2">
        <v>45368</v>
      </c>
      <c r="B1012" s="2">
        <v>45386</v>
      </c>
      <c r="C1012">
        <v>18</v>
      </c>
      <c r="D1012">
        <f t="shared" si="255"/>
        <v>25.24</v>
      </c>
      <c r="E1012">
        <f t="shared" si="240"/>
        <v>25.24</v>
      </c>
      <c r="F1012" t="str">
        <f t="shared" si="241"/>
        <v/>
      </c>
      <c r="G1012" t="str">
        <f t="shared" si="242"/>
        <v/>
      </c>
      <c r="H1012">
        <f t="shared" si="243"/>
        <v>27.666666666666668</v>
      </c>
      <c r="I1012">
        <f t="shared" si="244"/>
        <v>27.666666666666668</v>
      </c>
      <c r="J1012" t="str">
        <f t="shared" si="245"/>
        <v/>
      </c>
      <c r="K1012" t="str">
        <f t="shared" si="246"/>
        <v/>
      </c>
      <c r="L1012" t="s">
        <v>3538</v>
      </c>
      <c r="M1012" t="s">
        <v>2072</v>
      </c>
      <c r="N1012" t="s">
        <v>118</v>
      </c>
      <c r="O1012" t="s">
        <v>58</v>
      </c>
      <c r="P1012" t="s">
        <v>52</v>
      </c>
      <c r="Q1012" t="s">
        <v>34</v>
      </c>
      <c r="R1012" t="s">
        <v>42</v>
      </c>
      <c r="S1012" t="s">
        <v>21</v>
      </c>
      <c r="T1012" t="s">
        <v>21</v>
      </c>
      <c r="U1012" t="s">
        <v>2312</v>
      </c>
      <c r="V1012" t="s">
        <v>63</v>
      </c>
      <c r="W1012">
        <v>75.957617808704796</v>
      </c>
      <c r="X1012">
        <v>7.2443487471425527</v>
      </c>
      <c r="Y1012">
        <v>94</v>
      </c>
      <c r="Z1012" t="s">
        <v>3941</v>
      </c>
      <c r="AA1012" t="s">
        <v>3555</v>
      </c>
      <c r="AB1012" t="s">
        <v>3584</v>
      </c>
      <c r="AC1012">
        <v>3</v>
      </c>
      <c r="AD1012" t="s">
        <v>3563</v>
      </c>
      <c r="AE1012" t="s">
        <v>3555</v>
      </c>
      <c r="AF1012" t="s">
        <v>3585</v>
      </c>
      <c r="AG1012">
        <v>4</v>
      </c>
      <c r="AH1012" t="s">
        <v>3564</v>
      </c>
      <c r="AI1012">
        <f t="shared" si="247"/>
        <v>27.865853658536587</v>
      </c>
      <c r="AJ1012">
        <f t="shared" si="248"/>
        <v>27.865853658536587</v>
      </c>
      <c r="AK1012" t="str">
        <f t="shared" si="249"/>
        <v/>
      </c>
      <c r="AL1012" t="str">
        <f t="shared" si="250"/>
        <v/>
      </c>
      <c r="AM1012">
        <f t="shared" si="251"/>
        <v>27.527777777777779</v>
      </c>
      <c r="AN1012">
        <f t="shared" si="252"/>
        <v>27.527777777777779</v>
      </c>
      <c r="AO1012" t="str">
        <f t="shared" si="253"/>
        <v/>
      </c>
      <c r="AP1012" t="str">
        <f t="shared" si="254"/>
        <v/>
      </c>
    </row>
    <row r="1013" spans="1:42" x14ac:dyDescent="0.3">
      <c r="A1013" s="2">
        <v>45385</v>
      </c>
      <c r="B1013" s="2">
        <v>45386</v>
      </c>
      <c r="C1013">
        <v>1</v>
      </c>
      <c r="D1013">
        <f t="shared" si="255"/>
        <v>25.24</v>
      </c>
      <c r="E1013">
        <f t="shared" si="240"/>
        <v>25.24</v>
      </c>
      <c r="F1013" t="str">
        <f t="shared" si="241"/>
        <v/>
      </c>
      <c r="G1013" t="str">
        <f t="shared" si="242"/>
        <v/>
      </c>
      <c r="H1013">
        <f t="shared" si="243"/>
        <v>27.666666666666668</v>
      </c>
      <c r="I1013">
        <f t="shared" si="244"/>
        <v>27.666666666666668</v>
      </c>
      <c r="J1013" t="str">
        <f t="shared" si="245"/>
        <v/>
      </c>
      <c r="K1013" t="str">
        <f t="shared" si="246"/>
        <v/>
      </c>
      <c r="L1013" t="s">
        <v>3538</v>
      </c>
      <c r="M1013" t="s">
        <v>1605</v>
      </c>
      <c r="N1013" t="s">
        <v>103</v>
      </c>
      <c r="O1013" t="s">
        <v>33</v>
      </c>
      <c r="P1013" t="s">
        <v>52</v>
      </c>
      <c r="Q1013" t="s">
        <v>34</v>
      </c>
      <c r="R1013" t="s">
        <v>42</v>
      </c>
      <c r="S1013" t="s">
        <v>21</v>
      </c>
      <c r="T1013" t="s">
        <v>3546</v>
      </c>
      <c r="U1013" t="s">
        <v>2612</v>
      </c>
      <c r="V1013" t="s">
        <v>144</v>
      </c>
      <c r="W1013">
        <v>84.97837001840189</v>
      </c>
      <c r="X1013">
        <v>6.3684496784760523</v>
      </c>
      <c r="Y1013">
        <v>94</v>
      </c>
      <c r="Z1013" t="s">
        <v>3941</v>
      </c>
      <c r="AA1013" t="s">
        <v>3555</v>
      </c>
      <c r="AB1013" t="s">
        <v>3585</v>
      </c>
      <c r="AC1013">
        <v>4</v>
      </c>
      <c r="AD1013" t="s">
        <v>3564</v>
      </c>
      <c r="AE1013" t="s">
        <v>3555</v>
      </c>
      <c r="AF1013" t="s">
        <v>3585</v>
      </c>
      <c r="AG1013">
        <v>4</v>
      </c>
      <c r="AH1013" t="s">
        <v>3564</v>
      </c>
      <c r="AI1013">
        <f t="shared" si="247"/>
        <v>27.865853658536587</v>
      </c>
      <c r="AJ1013">
        <f t="shared" si="248"/>
        <v>27.865853658536587</v>
      </c>
      <c r="AK1013" t="str">
        <f t="shared" si="249"/>
        <v/>
      </c>
      <c r="AL1013" t="str">
        <f t="shared" si="250"/>
        <v/>
      </c>
      <c r="AM1013">
        <f t="shared" si="251"/>
        <v>27.527777777777779</v>
      </c>
      <c r="AN1013">
        <f t="shared" si="252"/>
        <v>27.527777777777779</v>
      </c>
      <c r="AO1013" t="str">
        <f t="shared" si="253"/>
        <v/>
      </c>
      <c r="AP1013" t="str">
        <f t="shared" si="254"/>
        <v/>
      </c>
    </row>
    <row r="1014" spans="1:42" x14ac:dyDescent="0.3">
      <c r="A1014" s="2">
        <v>45379</v>
      </c>
      <c r="B1014" s="2">
        <v>45387</v>
      </c>
      <c r="C1014">
        <v>8</v>
      </c>
      <c r="D1014">
        <f t="shared" si="255"/>
        <v>24.25</v>
      </c>
      <c r="E1014">
        <f t="shared" si="240"/>
        <v>24.25</v>
      </c>
      <c r="F1014" t="str">
        <f t="shared" si="241"/>
        <v/>
      </c>
      <c r="G1014" t="str">
        <f t="shared" si="242"/>
        <v/>
      </c>
      <c r="H1014">
        <f t="shared" si="243"/>
        <v>26.916666666666668</v>
      </c>
      <c r="I1014">
        <f t="shared" si="244"/>
        <v>26.916666666666668</v>
      </c>
      <c r="J1014" t="str">
        <f t="shared" si="245"/>
        <v/>
      </c>
      <c r="K1014" t="str">
        <f t="shared" si="246"/>
        <v/>
      </c>
      <c r="L1014" t="s">
        <v>3538</v>
      </c>
      <c r="M1014" t="s">
        <v>1980</v>
      </c>
      <c r="N1014" t="s">
        <v>103</v>
      </c>
      <c r="O1014" t="s">
        <v>58</v>
      </c>
      <c r="P1014" t="s">
        <v>59</v>
      </c>
      <c r="Q1014" t="s">
        <v>34</v>
      </c>
      <c r="R1014" t="s">
        <v>42</v>
      </c>
      <c r="S1014" t="s">
        <v>22</v>
      </c>
      <c r="T1014" t="s">
        <v>22</v>
      </c>
      <c r="V1014" t="s">
        <v>30</v>
      </c>
      <c r="W1014">
        <v>80.957690163240571</v>
      </c>
      <c r="X1014">
        <v>7.6112976107266839</v>
      </c>
      <c r="Y1014">
        <v>95</v>
      </c>
      <c r="Z1014" t="s">
        <v>3898</v>
      </c>
      <c r="AA1014" t="s">
        <v>3555</v>
      </c>
      <c r="AB1014" t="s">
        <v>3584</v>
      </c>
      <c r="AC1014">
        <v>3</v>
      </c>
      <c r="AD1014" t="s">
        <v>3563</v>
      </c>
      <c r="AE1014" t="s">
        <v>3555</v>
      </c>
      <c r="AF1014" t="s">
        <v>3585</v>
      </c>
      <c r="AG1014">
        <v>4</v>
      </c>
      <c r="AH1014" t="s">
        <v>3564</v>
      </c>
      <c r="AI1014">
        <f t="shared" si="247"/>
        <v>25.443037974683545</v>
      </c>
      <c r="AJ1014">
        <f t="shared" si="248"/>
        <v>25.443037974683545</v>
      </c>
      <c r="AK1014" t="str">
        <f t="shared" si="249"/>
        <v/>
      </c>
      <c r="AL1014" t="str">
        <f t="shared" si="250"/>
        <v/>
      </c>
      <c r="AM1014">
        <f t="shared" si="251"/>
        <v>27.5</v>
      </c>
      <c r="AN1014">
        <f t="shared" si="252"/>
        <v>27.5</v>
      </c>
      <c r="AO1014" t="str">
        <f t="shared" si="253"/>
        <v/>
      </c>
      <c r="AP1014" t="str">
        <f t="shared" si="254"/>
        <v/>
      </c>
    </row>
    <row r="1015" spans="1:42" x14ac:dyDescent="0.3">
      <c r="A1015" s="2">
        <v>45292</v>
      </c>
      <c r="B1015" s="2">
        <v>45388</v>
      </c>
      <c r="C1015">
        <v>96</v>
      </c>
      <c r="D1015">
        <f t="shared" si="255"/>
        <v>30.047619047619047</v>
      </c>
      <c r="E1015">
        <f t="shared" si="240"/>
        <v>30.047619047619047</v>
      </c>
      <c r="F1015" t="str">
        <f t="shared" si="241"/>
        <v/>
      </c>
      <c r="G1015" t="str">
        <f t="shared" si="242"/>
        <v/>
      </c>
      <c r="H1015">
        <f t="shared" si="243"/>
        <v>34.333333333333336</v>
      </c>
      <c r="I1015">
        <f t="shared" si="244"/>
        <v>34.333333333333336</v>
      </c>
      <c r="J1015" t="str">
        <f t="shared" si="245"/>
        <v/>
      </c>
      <c r="K1015" t="str">
        <f t="shared" si="246"/>
        <v/>
      </c>
      <c r="L1015" t="s">
        <v>3540</v>
      </c>
      <c r="M1015" t="s">
        <v>836</v>
      </c>
      <c r="N1015" t="s">
        <v>57</v>
      </c>
      <c r="O1015" t="s">
        <v>58</v>
      </c>
      <c r="P1015" t="s">
        <v>52</v>
      </c>
      <c r="Q1015" t="s">
        <v>92</v>
      </c>
      <c r="R1015" t="s">
        <v>42</v>
      </c>
      <c r="S1015" t="s">
        <v>22</v>
      </c>
      <c r="T1015" t="s">
        <v>22</v>
      </c>
      <c r="V1015" t="s">
        <v>54</v>
      </c>
      <c r="W1015">
        <v>109.95996582490901</v>
      </c>
      <c r="X1015">
        <v>5.6957486889846169</v>
      </c>
      <c r="Y1015">
        <v>96</v>
      </c>
      <c r="Z1015" t="s">
        <v>3774</v>
      </c>
      <c r="AA1015" t="s">
        <v>3555</v>
      </c>
      <c r="AB1015" t="s">
        <v>3584</v>
      </c>
      <c r="AC1015">
        <v>1</v>
      </c>
      <c r="AD1015" t="s">
        <v>3561</v>
      </c>
      <c r="AE1015" t="s">
        <v>3555</v>
      </c>
      <c r="AF1015" t="s">
        <v>3585</v>
      </c>
      <c r="AG1015">
        <v>4</v>
      </c>
      <c r="AH1015" t="s">
        <v>3564</v>
      </c>
      <c r="AI1015">
        <f t="shared" si="247"/>
        <v>27.025316455696203</v>
      </c>
      <c r="AJ1015">
        <f t="shared" si="248"/>
        <v>27.025316455696203</v>
      </c>
      <c r="AK1015" t="str">
        <f t="shared" si="249"/>
        <v/>
      </c>
      <c r="AL1015" t="str">
        <f t="shared" si="250"/>
        <v/>
      </c>
      <c r="AM1015">
        <f t="shared" si="251"/>
        <v>29.351351351351351</v>
      </c>
      <c r="AN1015">
        <f t="shared" si="252"/>
        <v>29.351351351351351</v>
      </c>
      <c r="AO1015" t="str">
        <f t="shared" si="253"/>
        <v/>
      </c>
      <c r="AP1015" t="str">
        <f t="shared" si="254"/>
        <v/>
      </c>
    </row>
    <row r="1016" spans="1:42" x14ac:dyDescent="0.3">
      <c r="A1016" s="2">
        <v>45343</v>
      </c>
      <c r="B1016" s="2">
        <v>45388</v>
      </c>
      <c r="C1016">
        <v>45</v>
      </c>
      <c r="D1016">
        <f t="shared" si="255"/>
        <v>30.047619047619047</v>
      </c>
      <c r="E1016">
        <f t="shared" si="240"/>
        <v>30.047619047619047</v>
      </c>
      <c r="F1016">
        <f t="shared" si="241"/>
        <v>40.666666666666664</v>
      </c>
      <c r="G1016">
        <f t="shared" si="242"/>
        <v>40.666666666666664</v>
      </c>
      <c r="H1016" t="str">
        <f t="shared" si="243"/>
        <v/>
      </c>
      <c r="I1016" t="str">
        <f t="shared" si="244"/>
        <v/>
      </c>
      <c r="J1016" t="str">
        <f t="shared" si="245"/>
        <v/>
      </c>
      <c r="K1016" t="str">
        <f t="shared" si="246"/>
        <v/>
      </c>
      <c r="L1016" t="s">
        <v>3537</v>
      </c>
      <c r="M1016" t="s">
        <v>937</v>
      </c>
      <c r="N1016" t="s">
        <v>16</v>
      </c>
      <c r="O1016" t="s">
        <v>51</v>
      </c>
      <c r="P1016" t="s">
        <v>52</v>
      </c>
      <c r="Q1016" t="s">
        <v>92</v>
      </c>
      <c r="R1016" t="s">
        <v>20</v>
      </c>
      <c r="S1016" t="s">
        <v>21</v>
      </c>
      <c r="T1016" t="s">
        <v>3546</v>
      </c>
      <c r="U1016" t="s">
        <v>2263</v>
      </c>
      <c r="V1016" t="s">
        <v>43</v>
      </c>
      <c r="W1016">
        <v>65.151020315500972</v>
      </c>
      <c r="X1016">
        <v>6.3521667677807434</v>
      </c>
      <c r="Y1016">
        <v>96</v>
      </c>
      <c r="Z1016" t="s">
        <v>3774</v>
      </c>
      <c r="AA1016" t="s">
        <v>3555</v>
      </c>
      <c r="AB1016" t="s">
        <v>3584</v>
      </c>
      <c r="AC1016">
        <v>2</v>
      </c>
      <c r="AD1016" t="s">
        <v>3562</v>
      </c>
      <c r="AE1016" t="s">
        <v>3555</v>
      </c>
      <c r="AF1016" t="s">
        <v>3585</v>
      </c>
      <c r="AG1016">
        <v>4</v>
      </c>
      <c r="AH1016" t="s">
        <v>3564</v>
      </c>
      <c r="AI1016">
        <f t="shared" si="247"/>
        <v>27.025316455696203</v>
      </c>
      <c r="AJ1016">
        <f t="shared" si="248"/>
        <v>27.025316455696203</v>
      </c>
      <c r="AK1016">
        <f t="shared" si="249"/>
        <v>23.578947368421051</v>
      </c>
      <c r="AL1016">
        <f t="shared" si="250"/>
        <v>23.578947368421051</v>
      </c>
      <c r="AM1016" t="str">
        <f t="shared" si="251"/>
        <v/>
      </c>
      <c r="AN1016" t="str">
        <f t="shared" si="252"/>
        <v/>
      </c>
      <c r="AO1016" t="str">
        <f t="shared" si="253"/>
        <v/>
      </c>
      <c r="AP1016" t="str">
        <f t="shared" si="254"/>
        <v/>
      </c>
    </row>
    <row r="1017" spans="1:42" x14ac:dyDescent="0.3">
      <c r="A1017" s="2">
        <v>45367</v>
      </c>
      <c r="B1017" s="2">
        <v>45389</v>
      </c>
      <c r="C1017">
        <v>22</v>
      </c>
      <c r="D1017">
        <f t="shared" si="255"/>
        <v>29.80952380952381</v>
      </c>
      <c r="E1017">
        <f t="shared" si="240"/>
        <v>29.80952380952381</v>
      </c>
      <c r="F1017" t="str">
        <f t="shared" si="241"/>
        <v/>
      </c>
      <c r="G1017" t="str">
        <f t="shared" si="242"/>
        <v/>
      </c>
      <c r="H1017" t="str">
        <f t="shared" si="243"/>
        <v/>
      </c>
      <c r="I1017" t="str">
        <f t="shared" si="244"/>
        <v/>
      </c>
      <c r="J1017">
        <f t="shared" si="245"/>
        <v>18.8</v>
      </c>
      <c r="K1017">
        <f t="shared" si="246"/>
        <v>18.8</v>
      </c>
      <c r="L1017" t="s">
        <v>3538</v>
      </c>
      <c r="M1017" t="s">
        <v>1013</v>
      </c>
      <c r="N1017" t="s">
        <v>16</v>
      </c>
      <c r="O1017" t="s">
        <v>58</v>
      </c>
      <c r="P1017" t="s">
        <v>59</v>
      </c>
      <c r="Q1017" t="s">
        <v>34</v>
      </c>
      <c r="R1017" t="s">
        <v>35</v>
      </c>
      <c r="S1017" t="s">
        <v>22</v>
      </c>
      <c r="T1017" t="s">
        <v>22</v>
      </c>
      <c r="V1017" t="s">
        <v>30</v>
      </c>
      <c r="W1017">
        <v>74.438812532392191</v>
      </c>
      <c r="X1017">
        <v>6.3037525424734788</v>
      </c>
      <c r="Y1017">
        <v>97</v>
      </c>
      <c r="Z1017" t="s">
        <v>3819</v>
      </c>
      <c r="AA1017" t="s">
        <v>3555</v>
      </c>
      <c r="AB1017" t="s">
        <v>3584</v>
      </c>
      <c r="AC1017">
        <v>3</v>
      </c>
      <c r="AD1017" t="s">
        <v>3563</v>
      </c>
      <c r="AE1017" t="s">
        <v>3555</v>
      </c>
      <c r="AF1017" t="s">
        <v>3585</v>
      </c>
      <c r="AG1017">
        <v>4</v>
      </c>
      <c r="AH1017" t="s">
        <v>3564</v>
      </c>
      <c r="AI1017">
        <f t="shared" si="247"/>
        <v>27.822784810126581</v>
      </c>
      <c r="AJ1017">
        <f t="shared" si="248"/>
        <v>27.822784810126581</v>
      </c>
      <c r="AK1017" t="str">
        <f t="shared" si="249"/>
        <v/>
      </c>
      <c r="AL1017" t="str">
        <f t="shared" si="250"/>
        <v/>
      </c>
      <c r="AM1017" t="str">
        <f t="shared" si="251"/>
        <v/>
      </c>
      <c r="AN1017" t="str">
        <f t="shared" si="252"/>
        <v/>
      </c>
      <c r="AO1017">
        <f t="shared" si="253"/>
        <v>27.727272727272727</v>
      </c>
      <c r="AP1017">
        <f t="shared" si="254"/>
        <v>27.727272727272727</v>
      </c>
    </row>
    <row r="1018" spans="1:42" x14ac:dyDescent="0.3">
      <c r="A1018" s="2">
        <v>45329</v>
      </c>
      <c r="B1018" s="2">
        <v>45389</v>
      </c>
      <c r="C1018">
        <v>60</v>
      </c>
      <c r="D1018">
        <f t="shared" si="255"/>
        <v>29.80952380952381</v>
      </c>
      <c r="E1018">
        <f t="shared" si="240"/>
        <v>29.80952380952381</v>
      </c>
      <c r="F1018" t="str">
        <f t="shared" si="241"/>
        <v/>
      </c>
      <c r="G1018" t="str">
        <f t="shared" si="242"/>
        <v/>
      </c>
      <c r="H1018">
        <f t="shared" si="243"/>
        <v>33.928571428571431</v>
      </c>
      <c r="I1018">
        <f t="shared" si="244"/>
        <v>33.928571428571431</v>
      </c>
      <c r="J1018" t="str">
        <f t="shared" si="245"/>
        <v/>
      </c>
      <c r="K1018" t="str">
        <f t="shared" si="246"/>
        <v/>
      </c>
      <c r="L1018" t="s">
        <v>3537</v>
      </c>
      <c r="M1018" t="s">
        <v>1170</v>
      </c>
      <c r="N1018" t="s">
        <v>28</v>
      </c>
      <c r="O1018" t="s">
        <v>46</v>
      </c>
      <c r="P1018" t="s">
        <v>40</v>
      </c>
      <c r="Q1018" t="s">
        <v>41</v>
      </c>
      <c r="R1018" t="s">
        <v>42</v>
      </c>
      <c r="S1018" t="s">
        <v>21</v>
      </c>
      <c r="T1018" t="s">
        <v>21</v>
      </c>
      <c r="U1018" t="s">
        <v>1171</v>
      </c>
      <c r="V1018" t="s">
        <v>76</v>
      </c>
      <c r="W1018">
        <v>33.493444067585223</v>
      </c>
      <c r="X1018">
        <v>5.7567543860822532</v>
      </c>
      <c r="Y1018">
        <v>97</v>
      </c>
      <c r="Z1018" t="s">
        <v>3819</v>
      </c>
      <c r="AA1018" t="s">
        <v>3555</v>
      </c>
      <c r="AB1018" t="s">
        <v>3584</v>
      </c>
      <c r="AC1018">
        <v>2</v>
      </c>
      <c r="AD1018" t="s">
        <v>3562</v>
      </c>
      <c r="AE1018" t="s">
        <v>3555</v>
      </c>
      <c r="AF1018" t="s">
        <v>3585</v>
      </c>
      <c r="AG1018">
        <v>4</v>
      </c>
      <c r="AH1018" t="s">
        <v>3564</v>
      </c>
      <c r="AI1018">
        <f t="shared" si="247"/>
        <v>27.822784810126581</v>
      </c>
      <c r="AJ1018">
        <f t="shared" si="248"/>
        <v>27.822784810126581</v>
      </c>
      <c r="AK1018" t="str">
        <f t="shared" si="249"/>
        <v/>
      </c>
      <c r="AL1018" t="str">
        <f t="shared" si="250"/>
        <v/>
      </c>
      <c r="AM1018">
        <f t="shared" si="251"/>
        <v>29.46153846153846</v>
      </c>
      <c r="AN1018">
        <f t="shared" si="252"/>
        <v>29.46153846153846</v>
      </c>
      <c r="AO1018" t="str">
        <f t="shared" si="253"/>
        <v/>
      </c>
      <c r="AP1018" t="str">
        <f t="shared" si="254"/>
        <v/>
      </c>
    </row>
    <row r="1019" spans="1:42" x14ac:dyDescent="0.3">
      <c r="A1019" s="2">
        <v>45386</v>
      </c>
      <c r="B1019" s="2">
        <v>45389</v>
      </c>
      <c r="C1019">
        <v>3</v>
      </c>
      <c r="D1019">
        <f t="shared" si="255"/>
        <v>29.80952380952381</v>
      </c>
      <c r="E1019">
        <f t="shared" si="240"/>
        <v>29.80952380952381</v>
      </c>
      <c r="F1019" t="str">
        <f t="shared" si="241"/>
        <v/>
      </c>
      <c r="G1019" t="str">
        <f t="shared" si="242"/>
        <v/>
      </c>
      <c r="H1019">
        <f t="shared" si="243"/>
        <v>33.928571428571431</v>
      </c>
      <c r="I1019">
        <f t="shared" si="244"/>
        <v>33.928571428571431</v>
      </c>
      <c r="J1019" t="str">
        <f t="shared" si="245"/>
        <v/>
      </c>
      <c r="K1019" t="str">
        <f t="shared" si="246"/>
        <v/>
      </c>
      <c r="L1019" t="s">
        <v>3538</v>
      </c>
      <c r="M1019" t="s">
        <v>2005</v>
      </c>
      <c r="N1019" t="s">
        <v>57</v>
      </c>
      <c r="O1019" t="s">
        <v>58</v>
      </c>
      <c r="P1019" t="s">
        <v>119</v>
      </c>
      <c r="Q1019" t="s">
        <v>120</v>
      </c>
      <c r="R1019" t="s">
        <v>42</v>
      </c>
      <c r="S1019" t="s">
        <v>21</v>
      </c>
      <c r="T1019" t="s">
        <v>3546</v>
      </c>
      <c r="U1019" t="s">
        <v>3179</v>
      </c>
      <c r="V1019" t="s">
        <v>54</v>
      </c>
      <c r="W1019">
        <v>85.150315349232315</v>
      </c>
      <c r="X1019">
        <v>5.6359403268267112</v>
      </c>
      <c r="Y1019">
        <v>97</v>
      </c>
      <c r="Z1019" t="s">
        <v>3819</v>
      </c>
      <c r="AA1019" t="s">
        <v>3555</v>
      </c>
      <c r="AB1019" t="s">
        <v>3585</v>
      </c>
      <c r="AC1019">
        <v>4</v>
      </c>
      <c r="AD1019" t="s">
        <v>3564</v>
      </c>
      <c r="AE1019" t="s">
        <v>3555</v>
      </c>
      <c r="AF1019" t="s">
        <v>3585</v>
      </c>
      <c r="AG1019">
        <v>4</v>
      </c>
      <c r="AH1019" t="s">
        <v>3564</v>
      </c>
      <c r="AI1019">
        <f t="shared" si="247"/>
        <v>27.822784810126581</v>
      </c>
      <c r="AJ1019">
        <f t="shared" si="248"/>
        <v>27.822784810126581</v>
      </c>
      <c r="AK1019" t="str">
        <f t="shared" si="249"/>
        <v/>
      </c>
      <c r="AL1019" t="str">
        <f t="shared" si="250"/>
        <v/>
      </c>
      <c r="AM1019">
        <f t="shared" si="251"/>
        <v>29.46153846153846</v>
      </c>
      <c r="AN1019">
        <f t="shared" si="252"/>
        <v>29.46153846153846</v>
      </c>
      <c r="AO1019" t="str">
        <f t="shared" si="253"/>
        <v/>
      </c>
      <c r="AP1019" t="str">
        <f t="shared" si="254"/>
        <v/>
      </c>
    </row>
    <row r="1020" spans="1:42" x14ac:dyDescent="0.3">
      <c r="A1020" s="2">
        <v>45326</v>
      </c>
      <c r="B1020" s="2">
        <v>45390</v>
      </c>
      <c r="C1020">
        <v>64</v>
      </c>
      <c r="D1020">
        <f t="shared" si="255"/>
        <v>27.90909090909091</v>
      </c>
      <c r="E1020">
        <f t="shared" si="240"/>
        <v>27.90909090909091</v>
      </c>
      <c r="F1020" t="str">
        <f t="shared" si="241"/>
        <v/>
      </c>
      <c r="G1020" t="str">
        <f t="shared" si="242"/>
        <v/>
      </c>
      <c r="H1020">
        <f t="shared" si="243"/>
        <v>31.6</v>
      </c>
      <c r="I1020">
        <f t="shared" si="244"/>
        <v>31.6</v>
      </c>
      <c r="J1020" t="str">
        <f t="shared" si="245"/>
        <v/>
      </c>
      <c r="K1020" t="str">
        <f t="shared" si="246"/>
        <v/>
      </c>
      <c r="L1020" t="s">
        <v>3537</v>
      </c>
      <c r="M1020" t="s">
        <v>3129</v>
      </c>
      <c r="N1020" t="s">
        <v>80</v>
      </c>
      <c r="O1020" t="s">
        <v>58</v>
      </c>
      <c r="P1020" t="s">
        <v>52</v>
      </c>
      <c r="Q1020" t="s">
        <v>92</v>
      </c>
      <c r="R1020" t="s">
        <v>42</v>
      </c>
      <c r="S1020" t="s">
        <v>22</v>
      </c>
      <c r="T1020" t="s">
        <v>22</v>
      </c>
      <c r="V1020" t="s">
        <v>43</v>
      </c>
      <c r="W1020">
        <v>20.01523010076707</v>
      </c>
      <c r="X1020">
        <v>4.9228291573465164</v>
      </c>
      <c r="Y1020">
        <v>98</v>
      </c>
      <c r="Z1020" t="s">
        <v>3682</v>
      </c>
      <c r="AA1020" t="s">
        <v>3555</v>
      </c>
      <c r="AB1020" t="s">
        <v>3584</v>
      </c>
      <c r="AC1020">
        <v>2</v>
      </c>
      <c r="AD1020" t="s">
        <v>3562</v>
      </c>
      <c r="AE1020" t="s">
        <v>3555</v>
      </c>
      <c r="AF1020" t="s">
        <v>3585</v>
      </c>
      <c r="AG1020">
        <v>4</v>
      </c>
      <c r="AH1020" t="s">
        <v>3564</v>
      </c>
      <c r="AI1020">
        <f t="shared" si="247"/>
        <v>28.237500000000001</v>
      </c>
      <c r="AJ1020">
        <f t="shared" si="248"/>
        <v>28.237500000000001</v>
      </c>
      <c r="AK1020" t="str">
        <f t="shared" si="249"/>
        <v/>
      </c>
      <c r="AL1020" t="str">
        <f t="shared" si="250"/>
        <v/>
      </c>
      <c r="AM1020">
        <f t="shared" si="251"/>
        <v>29.780487804878049</v>
      </c>
      <c r="AN1020">
        <f t="shared" si="252"/>
        <v>29.780487804878049</v>
      </c>
      <c r="AO1020" t="str">
        <f t="shared" si="253"/>
        <v/>
      </c>
      <c r="AP1020" t="str">
        <f t="shared" si="254"/>
        <v/>
      </c>
    </row>
    <row r="1021" spans="1:42" x14ac:dyDescent="0.3">
      <c r="A1021" s="2">
        <v>45382</v>
      </c>
      <c r="B1021" s="2">
        <v>45390</v>
      </c>
      <c r="C1021">
        <v>8</v>
      </c>
      <c r="D1021">
        <f t="shared" si="255"/>
        <v>27.90909090909091</v>
      </c>
      <c r="E1021">
        <f t="shared" si="240"/>
        <v>27.90909090909091</v>
      </c>
      <c r="F1021" t="str">
        <f t="shared" si="241"/>
        <v/>
      </c>
      <c r="G1021" t="str">
        <f t="shared" si="242"/>
        <v/>
      </c>
      <c r="H1021">
        <f t="shared" si="243"/>
        <v>31.6</v>
      </c>
      <c r="I1021">
        <f t="shared" si="244"/>
        <v>31.6</v>
      </c>
      <c r="J1021" t="str">
        <f t="shared" si="245"/>
        <v/>
      </c>
      <c r="K1021" t="str">
        <f t="shared" si="246"/>
        <v/>
      </c>
      <c r="L1021" t="s">
        <v>3538</v>
      </c>
      <c r="M1021" t="s">
        <v>1271</v>
      </c>
      <c r="N1021" t="s">
        <v>39</v>
      </c>
      <c r="O1021" t="s">
        <v>58</v>
      </c>
      <c r="P1021" t="s">
        <v>119</v>
      </c>
      <c r="Q1021" t="s">
        <v>120</v>
      </c>
      <c r="R1021" t="s">
        <v>42</v>
      </c>
      <c r="S1021" t="s">
        <v>21</v>
      </c>
      <c r="T1021" t="s">
        <v>3546</v>
      </c>
      <c r="U1021" t="s">
        <v>1894</v>
      </c>
      <c r="V1021" t="s">
        <v>76</v>
      </c>
      <c r="W1021">
        <v>94.680282737890337</v>
      </c>
      <c r="X1021">
        <v>6.7774961597379546</v>
      </c>
      <c r="Y1021">
        <v>98</v>
      </c>
      <c r="Z1021" t="s">
        <v>3682</v>
      </c>
      <c r="AA1021" t="s">
        <v>3555</v>
      </c>
      <c r="AB1021" t="s">
        <v>3584</v>
      </c>
      <c r="AC1021">
        <v>3</v>
      </c>
      <c r="AD1021" t="s">
        <v>3563</v>
      </c>
      <c r="AE1021" t="s">
        <v>3555</v>
      </c>
      <c r="AF1021" t="s">
        <v>3585</v>
      </c>
      <c r="AG1021">
        <v>4</v>
      </c>
      <c r="AH1021" t="s">
        <v>3564</v>
      </c>
      <c r="AI1021">
        <f t="shared" si="247"/>
        <v>28.237500000000001</v>
      </c>
      <c r="AJ1021">
        <f t="shared" si="248"/>
        <v>28.237500000000001</v>
      </c>
      <c r="AK1021" t="str">
        <f t="shared" si="249"/>
        <v/>
      </c>
      <c r="AL1021" t="str">
        <f t="shared" si="250"/>
        <v/>
      </c>
      <c r="AM1021">
        <f t="shared" si="251"/>
        <v>29.780487804878049</v>
      </c>
      <c r="AN1021">
        <f t="shared" si="252"/>
        <v>29.780487804878049</v>
      </c>
      <c r="AO1021" t="str">
        <f t="shared" si="253"/>
        <v/>
      </c>
      <c r="AP1021" t="str">
        <f t="shared" si="254"/>
        <v/>
      </c>
    </row>
    <row r="1022" spans="1:42" x14ac:dyDescent="0.3">
      <c r="A1022" s="2">
        <v>45389</v>
      </c>
      <c r="B1022" s="2">
        <v>45390</v>
      </c>
      <c r="C1022">
        <v>1</v>
      </c>
      <c r="D1022">
        <f t="shared" si="255"/>
        <v>27.90909090909091</v>
      </c>
      <c r="E1022">
        <f t="shared" si="240"/>
        <v>27.90909090909091</v>
      </c>
      <c r="F1022">
        <f t="shared" si="241"/>
        <v>23</v>
      </c>
      <c r="G1022">
        <f t="shared" si="242"/>
        <v>23</v>
      </c>
      <c r="H1022" t="str">
        <f t="shared" si="243"/>
        <v/>
      </c>
      <c r="I1022" t="str">
        <f t="shared" si="244"/>
        <v/>
      </c>
      <c r="J1022" t="str">
        <f t="shared" si="245"/>
        <v/>
      </c>
      <c r="K1022" t="str">
        <f t="shared" si="246"/>
        <v/>
      </c>
      <c r="L1022" t="s">
        <v>3538</v>
      </c>
      <c r="M1022" t="s">
        <v>2108</v>
      </c>
      <c r="N1022" t="s">
        <v>16</v>
      </c>
      <c r="O1022" t="s">
        <v>17</v>
      </c>
      <c r="P1022" t="s">
        <v>18</v>
      </c>
      <c r="Q1022" t="s">
        <v>34</v>
      </c>
      <c r="R1022" t="s">
        <v>20</v>
      </c>
      <c r="S1022" t="s">
        <v>21</v>
      </c>
      <c r="T1022" t="s">
        <v>3546</v>
      </c>
      <c r="U1022" t="s">
        <v>2109</v>
      </c>
      <c r="V1022" t="s">
        <v>30</v>
      </c>
      <c r="W1022">
        <v>80.768518829587677</v>
      </c>
      <c r="X1022">
        <v>6.2095425836719684</v>
      </c>
      <c r="Y1022">
        <v>98</v>
      </c>
      <c r="Z1022" t="s">
        <v>3682</v>
      </c>
      <c r="AA1022" t="s">
        <v>3555</v>
      </c>
      <c r="AB1022" t="s">
        <v>3585</v>
      </c>
      <c r="AC1022">
        <v>4</v>
      </c>
      <c r="AD1022" t="s">
        <v>3564</v>
      </c>
      <c r="AE1022" t="s">
        <v>3555</v>
      </c>
      <c r="AF1022" t="s">
        <v>3585</v>
      </c>
      <c r="AG1022">
        <v>4</v>
      </c>
      <c r="AH1022" t="s">
        <v>3564</v>
      </c>
      <c r="AI1022">
        <f t="shared" si="247"/>
        <v>28.237500000000001</v>
      </c>
      <c r="AJ1022">
        <f t="shared" si="248"/>
        <v>28.237500000000001</v>
      </c>
      <c r="AK1022">
        <f t="shared" si="249"/>
        <v>24.333333333333332</v>
      </c>
      <c r="AL1022">
        <f t="shared" si="250"/>
        <v>24.333333333333332</v>
      </c>
      <c r="AM1022" t="str">
        <f t="shared" si="251"/>
        <v/>
      </c>
      <c r="AN1022" t="str">
        <f t="shared" si="252"/>
        <v/>
      </c>
      <c r="AO1022" t="str">
        <f t="shared" si="253"/>
        <v/>
      </c>
      <c r="AP1022" t="str">
        <f t="shared" si="254"/>
        <v/>
      </c>
    </row>
    <row r="1023" spans="1:42" x14ac:dyDescent="0.3">
      <c r="A1023" s="2">
        <v>45389</v>
      </c>
      <c r="B1023" s="2">
        <v>45391</v>
      </c>
      <c r="C1023">
        <v>2</v>
      </c>
      <c r="D1023">
        <f t="shared" si="255"/>
        <v>24.842105263157894</v>
      </c>
      <c r="E1023">
        <f t="shared" si="240"/>
        <v>24.842105263157894</v>
      </c>
      <c r="F1023">
        <f t="shared" si="241"/>
        <v>16</v>
      </c>
      <c r="G1023">
        <f t="shared" si="242"/>
        <v>16</v>
      </c>
      <c r="H1023" t="str">
        <f t="shared" si="243"/>
        <v/>
      </c>
      <c r="I1023" t="str">
        <f t="shared" si="244"/>
        <v/>
      </c>
      <c r="J1023" t="str">
        <f t="shared" si="245"/>
        <v/>
      </c>
      <c r="K1023" t="str">
        <f t="shared" si="246"/>
        <v/>
      </c>
      <c r="L1023" t="s">
        <v>3538</v>
      </c>
      <c r="M1023" t="s">
        <v>959</v>
      </c>
      <c r="N1023" t="s">
        <v>157</v>
      </c>
      <c r="O1023" t="s">
        <v>58</v>
      </c>
      <c r="P1023" t="s">
        <v>119</v>
      </c>
      <c r="Q1023" t="s">
        <v>120</v>
      </c>
      <c r="R1023" t="s">
        <v>20</v>
      </c>
      <c r="S1023" t="s">
        <v>21</v>
      </c>
      <c r="T1023" t="s">
        <v>21</v>
      </c>
      <c r="U1023" t="s">
        <v>1863</v>
      </c>
      <c r="V1023" t="s">
        <v>54</v>
      </c>
      <c r="W1023">
        <v>24.336007788656019</v>
      </c>
      <c r="X1023">
        <v>4.3374542789642287</v>
      </c>
      <c r="Y1023">
        <v>99</v>
      </c>
      <c r="Z1023" t="s">
        <v>3872</v>
      </c>
      <c r="AA1023" t="s">
        <v>3555</v>
      </c>
      <c r="AB1023" t="s">
        <v>3585</v>
      </c>
      <c r="AC1023">
        <v>4</v>
      </c>
      <c r="AD1023" t="s">
        <v>3564</v>
      </c>
      <c r="AE1023" t="s">
        <v>3555</v>
      </c>
      <c r="AF1023" t="s">
        <v>3585</v>
      </c>
      <c r="AG1023">
        <v>4</v>
      </c>
      <c r="AH1023" t="s">
        <v>3564</v>
      </c>
      <c r="AI1023">
        <f t="shared" si="247"/>
        <v>26.696202531645568</v>
      </c>
      <c r="AJ1023">
        <f t="shared" si="248"/>
        <v>26.696202531645568</v>
      </c>
      <c r="AK1023">
        <f t="shared" si="249"/>
        <v>23.157894736842106</v>
      </c>
      <c r="AL1023">
        <f t="shared" si="250"/>
        <v>23.157894736842106</v>
      </c>
      <c r="AM1023" t="str">
        <f t="shared" si="251"/>
        <v/>
      </c>
      <c r="AN1023" t="str">
        <f t="shared" si="252"/>
        <v/>
      </c>
      <c r="AO1023" t="str">
        <f t="shared" si="253"/>
        <v/>
      </c>
      <c r="AP1023" t="str">
        <f t="shared" si="254"/>
        <v/>
      </c>
    </row>
    <row r="1024" spans="1:42" x14ac:dyDescent="0.3">
      <c r="A1024" s="2">
        <v>45375</v>
      </c>
      <c r="B1024" s="2">
        <v>45392</v>
      </c>
      <c r="C1024">
        <v>17</v>
      </c>
      <c r="D1024">
        <f t="shared" si="255"/>
        <v>26.764705882352942</v>
      </c>
      <c r="E1024">
        <f t="shared" si="240"/>
        <v>26.764705882352942</v>
      </c>
      <c r="F1024" t="str">
        <f t="shared" si="241"/>
        <v/>
      </c>
      <c r="G1024" t="str">
        <f t="shared" si="242"/>
        <v/>
      </c>
      <c r="H1024">
        <f t="shared" si="243"/>
        <v>32.454545454545453</v>
      </c>
      <c r="I1024">
        <f t="shared" si="244"/>
        <v>32.454545454545453</v>
      </c>
      <c r="J1024" t="str">
        <f t="shared" si="245"/>
        <v/>
      </c>
      <c r="K1024" t="str">
        <f t="shared" si="246"/>
        <v/>
      </c>
      <c r="L1024" t="s">
        <v>3538</v>
      </c>
      <c r="M1024" t="s">
        <v>808</v>
      </c>
      <c r="N1024" t="s">
        <v>157</v>
      </c>
      <c r="O1024" t="s">
        <v>17</v>
      </c>
      <c r="P1024" t="s">
        <v>40</v>
      </c>
      <c r="Q1024" t="s">
        <v>41</v>
      </c>
      <c r="R1024" t="s">
        <v>42</v>
      </c>
      <c r="S1024" t="s">
        <v>22</v>
      </c>
      <c r="T1024" t="s">
        <v>22</v>
      </c>
      <c r="V1024" t="s">
        <v>24</v>
      </c>
      <c r="W1024">
        <v>31.418628729903102</v>
      </c>
      <c r="X1024">
        <v>4.458028616583869</v>
      </c>
      <c r="Y1024">
        <v>100</v>
      </c>
      <c r="Z1024" t="s">
        <v>3692</v>
      </c>
      <c r="AA1024" t="s">
        <v>3555</v>
      </c>
      <c r="AB1024" t="s">
        <v>3584</v>
      </c>
      <c r="AC1024">
        <v>3</v>
      </c>
      <c r="AD1024" t="s">
        <v>3563</v>
      </c>
      <c r="AE1024" t="s">
        <v>3555</v>
      </c>
      <c r="AF1024" t="s">
        <v>3585</v>
      </c>
      <c r="AG1024">
        <v>4</v>
      </c>
      <c r="AH1024" t="s">
        <v>3564</v>
      </c>
      <c r="AI1024">
        <f t="shared" si="247"/>
        <v>26.765432098765434</v>
      </c>
      <c r="AJ1024">
        <f t="shared" si="248"/>
        <v>26.765432098765434</v>
      </c>
      <c r="AK1024" t="str">
        <f t="shared" si="249"/>
        <v/>
      </c>
      <c r="AL1024" t="str">
        <f t="shared" si="250"/>
        <v/>
      </c>
      <c r="AM1024">
        <f t="shared" si="251"/>
        <v>28.682926829268293</v>
      </c>
      <c r="AN1024">
        <f t="shared" si="252"/>
        <v>28.682926829268293</v>
      </c>
      <c r="AO1024" t="str">
        <f t="shared" si="253"/>
        <v/>
      </c>
      <c r="AP1024" t="str">
        <f t="shared" si="254"/>
        <v/>
      </c>
    </row>
    <row r="1025" spans="1:42" x14ac:dyDescent="0.3">
      <c r="A1025" s="2">
        <v>45312</v>
      </c>
      <c r="B1025" s="2">
        <v>45392</v>
      </c>
      <c r="C1025">
        <v>80</v>
      </c>
      <c r="D1025">
        <f t="shared" si="255"/>
        <v>26.764705882352942</v>
      </c>
      <c r="E1025">
        <f t="shared" si="240"/>
        <v>26.764705882352942</v>
      </c>
      <c r="F1025" t="str">
        <f t="shared" si="241"/>
        <v/>
      </c>
      <c r="G1025" t="str">
        <f t="shared" si="242"/>
        <v/>
      </c>
      <c r="H1025">
        <f t="shared" si="243"/>
        <v>32.454545454545453</v>
      </c>
      <c r="I1025">
        <f t="shared" si="244"/>
        <v>32.454545454545453</v>
      </c>
      <c r="J1025" t="str">
        <f t="shared" si="245"/>
        <v/>
      </c>
      <c r="K1025" t="str">
        <f t="shared" si="246"/>
        <v/>
      </c>
      <c r="L1025" t="s">
        <v>3537</v>
      </c>
      <c r="M1025" t="s">
        <v>1477</v>
      </c>
      <c r="N1025" t="s">
        <v>118</v>
      </c>
      <c r="O1025" t="s">
        <v>58</v>
      </c>
      <c r="P1025" t="s">
        <v>52</v>
      </c>
      <c r="Q1025" t="s">
        <v>34</v>
      </c>
      <c r="R1025" t="s">
        <v>42</v>
      </c>
      <c r="S1025" t="s">
        <v>21</v>
      </c>
      <c r="T1025" t="s">
        <v>21</v>
      </c>
      <c r="U1025" t="s">
        <v>1478</v>
      </c>
      <c r="V1025" t="s">
        <v>144</v>
      </c>
      <c r="W1025">
        <v>67.852064471478087</v>
      </c>
      <c r="X1025">
        <v>6.7669131933011268</v>
      </c>
      <c r="Y1025">
        <v>100</v>
      </c>
      <c r="Z1025" t="s">
        <v>3692</v>
      </c>
      <c r="AA1025" t="s">
        <v>3555</v>
      </c>
      <c r="AB1025" t="s">
        <v>3584</v>
      </c>
      <c r="AC1025">
        <v>1</v>
      </c>
      <c r="AD1025" t="s">
        <v>3561</v>
      </c>
      <c r="AE1025" t="s">
        <v>3555</v>
      </c>
      <c r="AF1025" t="s">
        <v>3585</v>
      </c>
      <c r="AG1025">
        <v>4</v>
      </c>
      <c r="AH1025" t="s">
        <v>3564</v>
      </c>
      <c r="AI1025">
        <f t="shared" si="247"/>
        <v>26.765432098765434</v>
      </c>
      <c r="AJ1025">
        <f t="shared" si="248"/>
        <v>26.765432098765434</v>
      </c>
      <c r="AK1025" t="str">
        <f t="shared" si="249"/>
        <v/>
      </c>
      <c r="AL1025" t="str">
        <f t="shared" si="250"/>
        <v/>
      </c>
      <c r="AM1025">
        <f t="shared" si="251"/>
        <v>28.682926829268293</v>
      </c>
      <c r="AN1025">
        <f t="shared" si="252"/>
        <v>28.682926829268293</v>
      </c>
      <c r="AO1025" t="str">
        <f t="shared" si="253"/>
        <v/>
      </c>
      <c r="AP1025" t="str">
        <f t="shared" si="254"/>
        <v/>
      </c>
    </row>
    <row r="1026" spans="1:42" x14ac:dyDescent="0.3">
      <c r="A1026" s="2">
        <v>45374</v>
      </c>
      <c r="B1026" s="2">
        <v>45392</v>
      </c>
      <c r="C1026">
        <v>18</v>
      </c>
      <c r="D1026">
        <f t="shared" si="255"/>
        <v>26.764705882352942</v>
      </c>
      <c r="E1026">
        <f t="shared" ref="E1026:E1089" si="256">IF(
  L1026 &lt;&gt; "Backlog/Error",
  IFERROR(
    AVERAGEIFS(
      $C$2:$C$1880,
      $B$2:$B$1880, "&gt;=" &amp; B1026 - 6,
      $B$2:$B$1880, "&lt;=" &amp; B1026,
      $L$2:$L$1880, "&lt;&gt;Backlog/Error"
    ),
  ""),
"")</f>
        <v>26.764705882352942</v>
      </c>
      <c r="F1026">
        <f t="shared" ref="F1026:F1089" si="257">IF(
  R1026 = "Critical",
  IFERROR(
    AVERAGEIFS(
      $C$2:$C$1880,
      $B$2:$B$1880, "&gt;=" &amp; B1026 - 6,
      $B$2:$B$1880, "&lt;=" &amp; B1026,
      $R$2:$R$1880, "Critical"
    ),
  ""),
"")</f>
        <v>16.5</v>
      </c>
      <c r="G1026">
        <f t="shared" ref="G1026:G1089" si="258">IF(
  AND(R1026 = "Critical", L1026 &lt;&gt; "Backlog/Error"),
  IFERROR(
    AVERAGEIFS(
      $C$2:$C$1880,
      $B$2:$B$1880, "&gt;=" &amp; B1026 - 6,
      $B$2:$B$1880, "&lt;=" &amp; B1026,
      $R$2:$R$1880, "Critical",
      $L$2:$L$1880, "&lt;&gt;Backlog/Error"
    ),
  ""),
"")</f>
        <v>16.5</v>
      </c>
      <c r="H1026" t="str">
        <f t="shared" ref="H1026:H1089" si="259">IF(
  R1026 = "Moderate",
  IFERROR(
    AVERAGEIFS(
      $C$2:$C$1880,
      $B$2:$B$1880, "&gt;=" &amp; B1026 - 6,
      $B$2:$B$1880, "&lt;=" &amp; B1026,
      $R$2:$R$1880, "Moderate"
    ),
  ""),
"")</f>
        <v/>
      </c>
      <c r="I1026" t="str">
        <f t="shared" ref="I1026:I1089" si="260">IF(
  AND(R1026 = "Moderate", L1026 &lt;&gt; "Backlog/Error"),
  IFERROR(
    AVERAGEIFS(
      $C$2:$C$1880,
      $B$2:$B$1880, "&gt;=" &amp; B1026 - 6,
      $B$2:$B$1880, "&lt;=" &amp; B1026,
      $R$2:$R$1880, "Moderate",
      $L$2:$L$1880, "&lt;&gt;Backlog/Error"
    ),
  ""),
"")</f>
        <v/>
      </c>
      <c r="J1026" t="str">
        <f t="shared" ref="J1026:J1089" si="261">IF(
  R1026 = "Minor",
  IFERROR(
    AVERAGEIFS(
      $C$2:$C$1880,
      $B$2:$B$1880, "&gt;=" &amp; B1026 - 6,
      $B$2:$B$1880, "&lt;=" &amp; B1026,
      $R$2:$R$1880, "Minor"
    ),
  ""),
"")</f>
        <v/>
      </c>
      <c r="K1026" t="str">
        <f t="shared" ref="K1026:K1089" si="262">IF(
  AND(R1026 = "Minor", L1026 &lt;&gt; "Backlog/Error"),
  IFERROR(
    AVERAGEIFS(
      $C$2:$C$1880,
      $B$2:$B$1880, "&gt;=" &amp; B1026 - 6,
      $B$2:$B$1880, "&lt;=" &amp; B1026,
      $R$2:$R$1880, "Minor",
      $L$2:$L$1880, "&lt;&gt;Backlog/Error"
    ),
  ""),
"")</f>
        <v/>
      </c>
      <c r="L1026" t="s">
        <v>3538</v>
      </c>
      <c r="M1026" t="s">
        <v>1923</v>
      </c>
      <c r="N1026" t="s">
        <v>103</v>
      </c>
      <c r="O1026" t="s">
        <v>33</v>
      </c>
      <c r="P1026" t="s">
        <v>52</v>
      </c>
      <c r="Q1026" t="s">
        <v>92</v>
      </c>
      <c r="R1026" t="s">
        <v>20</v>
      </c>
      <c r="S1026" t="s">
        <v>21</v>
      </c>
      <c r="T1026" t="s">
        <v>21</v>
      </c>
      <c r="U1026" t="s">
        <v>881</v>
      </c>
      <c r="V1026" t="s">
        <v>43</v>
      </c>
      <c r="W1026">
        <v>96.193971814134358</v>
      </c>
      <c r="X1026">
        <v>7.2364361266325226</v>
      </c>
      <c r="Y1026">
        <v>100</v>
      </c>
      <c r="Z1026" t="s">
        <v>3692</v>
      </c>
      <c r="AA1026" t="s">
        <v>3555</v>
      </c>
      <c r="AB1026" t="s">
        <v>3584</v>
      </c>
      <c r="AC1026">
        <v>3</v>
      </c>
      <c r="AD1026" t="s">
        <v>3563</v>
      </c>
      <c r="AE1026" t="s">
        <v>3555</v>
      </c>
      <c r="AF1026" t="s">
        <v>3585</v>
      </c>
      <c r="AG1026">
        <v>4</v>
      </c>
      <c r="AH1026" t="s">
        <v>3564</v>
      </c>
      <c r="AI1026">
        <f t="shared" ref="AI1026:AI1089" si="263">IFERROR(
  AVERAGEIFS(
    $C$2:$C$1880,
    $B$2:$B$1880, "&gt;=" &amp; B1026 - 29,
    $B$2:$B$1880, "&lt;=" &amp; B1026
  ),
"")</f>
        <v>26.765432098765434</v>
      </c>
      <c r="AJ1026">
        <f t="shared" ref="AJ1026:AJ1089" si="264">IF(
  L1026 &lt;&gt; "Backlog/Error",
  IFERROR(
    AVERAGEIFS(
      $C$2:$C$1880,
      $B$2:$B$1880, "&gt;=" &amp; B1026 - 29,
      $B$2:$B$1880, "&lt;=" &amp; B1026,
      $L$2:$L$1880, "&lt;&gt;Backlog/Error"
    ),
  ""),
"")</f>
        <v>26.765432098765434</v>
      </c>
      <c r="AK1026">
        <f t="shared" ref="AK1026:AK1089" si="265">IF(
  R1026 = "Critical",
  IFERROR(
    AVERAGEIFS(
      $C$2:$C$1880,
      $B$2:$B$1880, "&gt;=" &amp; B1026 - 29,
      $B$2:$B$1880, "&lt;=" &amp; B1026,
      $R$2:$R$1880, "Critical"
    ),
  ""),
"")</f>
        <v>22.842105263157894</v>
      </c>
      <c r="AL1026">
        <f t="shared" ref="AL1026:AL1089" si="266">IF(
  AND(R1026 = "Critical", L1026 &lt;&gt; "Backlog/Error"),
  IFERROR(
    AVERAGEIFS(
      $C$2:$C$1880,
      $B$2:$B$1880, "&gt;=" &amp; B1026 - 29,
      $B$2:$B$1880, "&lt;=" &amp; B1026,
      $R$2:$R$1880, "Critical",
      $L$2:$L$1880, "&lt;&gt;Backlog/Error"
    ),
  ""),
"")</f>
        <v>22.842105263157894</v>
      </c>
      <c r="AM1026" t="str">
        <f t="shared" ref="AM1026:AM1089" si="267">IF(
  R1026 = "Moderate",
  IFERROR(
    AVERAGEIFS(
      $C$2:$C$1880,
      $B$2:$B$1880, "&gt;=" &amp; B1026 - 29,
      $B$2:$B$1880, "&lt;=" &amp; B1026,
      $R$2:$R$1880, "Moderate"
    ),
  ""),
"")</f>
        <v/>
      </c>
      <c r="AN1026" t="str">
        <f t="shared" ref="AN1026:AN1089" si="268">IF(
  AND(R1026 = "Moderate", L1026 &lt;&gt; "Backlog/Error"),
  IFERROR(
    AVERAGEIFS(
      $C$2:$C$1880,
      $B$2:$B$1880, "&gt;=" &amp; B1026 - 29,
      $B$2:$B$1880, "&lt;=" &amp; B1026,
      $R$2:$R$1880, "Moderate",
      $L$2:$L$1880, "&lt;&gt;Backlog/Error"
    ),
  ""),
"")</f>
        <v/>
      </c>
      <c r="AO1026" t="str">
        <f t="shared" ref="AO1026:AO1089" si="269">IF(
  R1026 = "Minor",
  IFERROR(
    AVERAGEIFS(
      $C$2:$C$1880,
      $B$2:$B$1880, "&gt;=" &amp; B1026 - 29,
      $B$2:$B$1880, "&lt;=" &amp; B1026,
      $R$2:$R$1880, "Minor"
    ),
  ""),
"")</f>
        <v/>
      </c>
      <c r="AP1026" t="str">
        <f t="shared" ref="AP1026:AP1089" si="270">IF(
  AND(R1026 = "Minor", L1026 &lt;&gt; "Backlog/Error"),
  IFERROR(
    AVERAGEIFS(
      $C$2:$C$1880,
      $B$2:$B$1880, "&gt;=" &amp; B1026 - 29,
      $B$2:$B$1880, "&lt;=" &amp; B1026,
      $R$2:$R$1880, "Minor",
      $L$2:$L$1880, "&lt;&gt;Backlog/Error"
    ),
  ""),
"")</f>
        <v/>
      </c>
    </row>
    <row r="1027" spans="1:42" x14ac:dyDescent="0.3">
      <c r="A1027" s="2">
        <v>45382</v>
      </c>
      <c r="B1027" s="2">
        <v>45392</v>
      </c>
      <c r="C1027">
        <v>10</v>
      </c>
      <c r="D1027">
        <f t="shared" ref="D1027:D1090" si="271">IFERROR(AVERAGEIFS($C$2:$C$1880, $B$2:$B$1880, "&gt;=" &amp; B1027 - 6, $B$2:$B$1880, "&lt;=" &amp; B1027), "")</f>
        <v>26.764705882352942</v>
      </c>
      <c r="E1027">
        <f t="shared" si="256"/>
        <v>26.764705882352942</v>
      </c>
      <c r="F1027" t="str">
        <f t="shared" si="257"/>
        <v/>
      </c>
      <c r="G1027" t="str">
        <f t="shared" si="258"/>
        <v/>
      </c>
      <c r="H1027" t="str">
        <f t="shared" si="259"/>
        <v/>
      </c>
      <c r="I1027" t="str">
        <f t="shared" si="260"/>
        <v/>
      </c>
      <c r="J1027">
        <f t="shared" si="261"/>
        <v>16</v>
      </c>
      <c r="K1027">
        <f t="shared" si="262"/>
        <v>16</v>
      </c>
      <c r="L1027" t="s">
        <v>3538</v>
      </c>
      <c r="M1027" t="s">
        <v>1869</v>
      </c>
      <c r="N1027" t="s">
        <v>57</v>
      </c>
      <c r="O1027" t="s">
        <v>33</v>
      </c>
      <c r="P1027" t="s">
        <v>59</v>
      </c>
      <c r="Q1027" t="s">
        <v>92</v>
      </c>
      <c r="R1027" t="s">
        <v>35</v>
      </c>
      <c r="S1027" t="s">
        <v>21</v>
      </c>
      <c r="T1027" t="s">
        <v>21</v>
      </c>
      <c r="U1027" t="s">
        <v>2365</v>
      </c>
      <c r="V1027" t="s">
        <v>63</v>
      </c>
      <c r="W1027">
        <v>121.12113618132101</v>
      </c>
      <c r="X1027">
        <v>5.9807393435834291</v>
      </c>
      <c r="Y1027">
        <v>100</v>
      </c>
      <c r="Z1027" t="s">
        <v>3692</v>
      </c>
      <c r="AA1027" t="s">
        <v>3555</v>
      </c>
      <c r="AB1027" t="s">
        <v>3584</v>
      </c>
      <c r="AC1027">
        <v>3</v>
      </c>
      <c r="AD1027" t="s">
        <v>3563</v>
      </c>
      <c r="AE1027" t="s">
        <v>3555</v>
      </c>
      <c r="AF1027" t="s">
        <v>3585</v>
      </c>
      <c r="AG1027">
        <v>4</v>
      </c>
      <c r="AH1027" t="s">
        <v>3564</v>
      </c>
      <c r="AI1027">
        <f t="shared" si="263"/>
        <v>26.765432098765434</v>
      </c>
      <c r="AJ1027">
        <f t="shared" si="264"/>
        <v>26.765432098765434</v>
      </c>
      <c r="AK1027" t="str">
        <f t="shared" si="265"/>
        <v/>
      </c>
      <c r="AL1027" t="str">
        <f t="shared" si="266"/>
        <v/>
      </c>
      <c r="AM1027" t="str">
        <f t="shared" si="267"/>
        <v/>
      </c>
      <c r="AN1027" t="str">
        <f t="shared" si="268"/>
        <v/>
      </c>
      <c r="AO1027">
        <f t="shared" si="269"/>
        <v>26.571428571428573</v>
      </c>
      <c r="AP1027">
        <f t="shared" si="270"/>
        <v>26.571428571428573</v>
      </c>
    </row>
    <row r="1028" spans="1:42" x14ac:dyDescent="0.3">
      <c r="A1028" s="2">
        <v>45320</v>
      </c>
      <c r="B1028" s="2">
        <v>45393</v>
      </c>
      <c r="C1028">
        <v>73</v>
      </c>
      <c r="D1028">
        <f t="shared" si="271"/>
        <v>33.799999999999997</v>
      </c>
      <c r="E1028">
        <f t="shared" si="256"/>
        <v>33.799999999999997</v>
      </c>
      <c r="F1028" t="str">
        <f t="shared" si="257"/>
        <v/>
      </c>
      <c r="G1028" t="str">
        <f t="shared" si="258"/>
        <v/>
      </c>
      <c r="H1028">
        <f t="shared" si="259"/>
        <v>45.444444444444443</v>
      </c>
      <c r="I1028">
        <f t="shared" si="260"/>
        <v>45.444444444444443</v>
      </c>
      <c r="J1028" t="str">
        <f t="shared" si="261"/>
        <v/>
      </c>
      <c r="K1028" t="str">
        <f t="shared" si="262"/>
        <v/>
      </c>
      <c r="L1028" t="s">
        <v>3537</v>
      </c>
      <c r="M1028" t="s">
        <v>1052</v>
      </c>
      <c r="N1028" t="s">
        <v>103</v>
      </c>
      <c r="O1028" t="s">
        <v>33</v>
      </c>
      <c r="P1028" t="s">
        <v>52</v>
      </c>
      <c r="Q1028" t="s">
        <v>34</v>
      </c>
      <c r="R1028" t="s">
        <v>42</v>
      </c>
      <c r="S1028" t="s">
        <v>21</v>
      </c>
      <c r="T1028" t="s">
        <v>3546</v>
      </c>
      <c r="U1028" t="s">
        <v>2808</v>
      </c>
      <c r="V1028" t="s">
        <v>43</v>
      </c>
      <c r="W1028">
        <v>118.7104703080018</v>
      </c>
      <c r="X1028">
        <v>6.3542995788947714</v>
      </c>
      <c r="Y1028">
        <v>101</v>
      </c>
      <c r="Z1028" t="s">
        <v>3794</v>
      </c>
      <c r="AA1028" t="s">
        <v>3555</v>
      </c>
      <c r="AB1028" t="s">
        <v>3584</v>
      </c>
      <c r="AC1028">
        <v>1</v>
      </c>
      <c r="AD1028" t="s">
        <v>3561</v>
      </c>
      <c r="AE1028" t="s">
        <v>3555</v>
      </c>
      <c r="AF1028" t="s">
        <v>3585</v>
      </c>
      <c r="AG1028">
        <v>4</v>
      </c>
      <c r="AH1028" t="s">
        <v>3564</v>
      </c>
      <c r="AI1028">
        <f t="shared" si="263"/>
        <v>26.96153846153846</v>
      </c>
      <c r="AJ1028">
        <f t="shared" si="264"/>
        <v>26.96153846153846</v>
      </c>
      <c r="AK1028" t="str">
        <f t="shared" si="265"/>
        <v/>
      </c>
      <c r="AL1028" t="str">
        <f t="shared" si="266"/>
        <v/>
      </c>
      <c r="AM1028">
        <f t="shared" si="267"/>
        <v>29.236842105263158</v>
      </c>
      <c r="AN1028">
        <f t="shared" si="268"/>
        <v>29.236842105263158</v>
      </c>
      <c r="AO1028" t="str">
        <f t="shared" si="269"/>
        <v/>
      </c>
      <c r="AP1028" t="str">
        <f t="shared" si="270"/>
        <v/>
      </c>
    </row>
    <row r="1029" spans="1:42" x14ac:dyDescent="0.3">
      <c r="A1029" s="2">
        <v>45386</v>
      </c>
      <c r="B1029" s="2">
        <v>45394</v>
      </c>
      <c r="C1029">
        <v>8</v>
      </c>
      <c r="D1029">
        <f t="shared" si="271"/>
        <v>33.799999999999997</v>
      </c>
      <c r="E1029">
        <f t="shared" si="256"/>
        <v>33.799999999999997</v>
      </c>
      <c r="F1029" t="str">
        <f t="shared" si="257"/>
        <v/>
      </c>
      <c r="G1029" t="str">
        <f t="shared" si="258"/>
        <v/>
      </c>
      <c r="H1029" t="str">
        <f t="shared" si="259"/>
        <v/>
      </c>
      <c r="I1029" t="str">
        <f t="shared" si="260"/>
        <v/>
      </c>
      <c r="J1029">
        <f t="shared" si="261"/>
        <v>13.333333333333334</v>
      </c>
      <c r="K1029">
        <f t="shared" si="262"/>
        <v>13.333333333333334</v>
      </c>
      <c r="L1029" t="s">
        <v>3538</v>
      </c>
      <c r="M1029" t="s">
        <v>2851</v>
      </c>
      <c r="N1029" t="s">
        <v>39</v>
      </c>
      <c r="O1029" t="s">
        <v>17</v>
      </c>
      <c r="P1029" t="s">
        <v>40</v>
      </c>
      <c r="Q1029" t="s">
        <v>41</v>
      </c>
      <c r="R1029" t="s">
        <v>35</v>
      </c>
      <c r="S1029" t="s">
        <v>21</v>
      </c>
      <c r="T1029" t="s">
        <v>3546</v>
      </c>
      <c r="U1029" t="s">
        <v>2852</v>
      </c>
      <c r="V1029" t="s">
        <v>76</v>
      </c>
      <c r="W1029">
        <v>114.9670002386852</v>
      </c>
      <c r="X1029">
        <v>5.105487904324435</v>
      </c>
      <c r="Y1029">
        <v>102</v>
      </c>
      <c r="Z1029" t="s">
        <v>3865</v>
      </c>
      <c r="AA1029" t="s">
        <v>3555</v>
      </c>
      <c r="AB1029" t="s">
        <v>3585</v>
      </c>
      <c r="AC1029">
        <v>4</v>
      </c>
      <c r="AD1029" t="s">
        <v>3564</v>
      </c>
      <c r="AE1029" t="s">
        <v>3555</v>
      </c>
      <c r="AF1029" t="s">
        <v>3585</v>
      </c>
      <c r="AG1029">
        <v>4</v>
      </c>
      <c r="AH1029" t="s">
        <v>3564</v>
      </c>
      <c r="AI1029">
        <f t="shared" si="263"/>
        <v>26.721518987341771</v>
      </c>
      <c r="AJ1029">
        <f t="shared" si="264"/>
        <v>26.721518987341771</v>
      </c>
      <c r="AK1029" t="str">
        <f t="shared" si="265"/>
        <v/>
      </c>
      <c r="AL1029" t="str">
        <f t="shared" si="266"/>
        <v/>
      </c>
      <c r="AM1029" t="str">
        <f t="shared" si="267"/>
        <v/>
      </c>
      <c r="AN1029" t="str">
        <f t="shared" si="268"/>
        <v/>
      </c>
      <c r="AO1029">
        <f t="shared" si="269"/>
        <v>25.727272727272727</v>
      </c>
      <c r="AP1029">
        <f t="shared" si="270"/>
        <v>25.727272727272727</v>
      </c>
    </row>
    <row r="1030" spans="1:42" x14ac:dyDescent="0.3">
      <c r="A1030" s="2">
        <v>45364</v>
      </c>
      <c r="B1030" s="2">
        <v>45396</v>
      </c>
      <c r="C1030">
        <v>32</v>
      </c>
      <c r="D1030">
        <f t="shared" si="271"/>
        <v>28.454545454545453</v>
      </c>
      <c r="E1030">
        <f t="shared" si="256"/>
        <v>28.454545454545453</v>
      </c>
      <c r="F1030" t="str">
        <f t="shared" si="257"/>
        <v/>
      </c>
      <c r="G1030" t="str">
        <f t="shared" si="258"/>
        <v/>
      </c>
      <c r="H1030">
        <f t="shared" si="259"/>
        <v>45.666666666666664</v>
      </c>
      <c r="I1030">
        <f t="shared" si="260"/>
        <v>45.666666666666664</v>
      </c>
      <c r="J1030" t="str">
        <f t="shared" si="261"/>
        <v/>
      </c>
      <c r="K1030" t="str">
        <f t="shared" si="262"/>
        <v/>
      </c>
      <c r="L1030" t="s">
        <v>3537</v>
      </c>
      <c r="M1030" t="s">
        <v>2287</v>
      </c>
      <c r="N1030" t="s">
        <v>16</v>
      </c>
      <c r="O1030" t="s">
        <v>17</v>
      </c>
      <c r="P1030" t="s">
        <v>40</v>
      </c>
      <c r="Q1030" t="s">
        <v>41</v>
      </c>
      <c r="R1030" t="s">
        <v>42</v>
      </c>
      <c r="S1030" t="s">
        <v>22</v>
      </c>
      <c r="T1030" t="s">
        <v>22</v>
      </c>
      <c r="V1030" t="s">
        <v>63</v>
      </c>
      <c r="W1030">
        <v>91.437540432069284</v>
      </c>
      <c r="X1030">
        <v>7.0880503785405917</v>
      </c>
      <c r="Y1030">
        <v>104</v>
      </c>
      <c r="Z1030" t="s">
        <v>3842</v>
      </c>
      <c r="AA1030" t="s">
        <v>3555</v>
      </c>
      <c r="AB1030" t="s">
        <v>3584</v>
      </c>
      <c r="AC1030">
        <v>3</v>
      </c>
      <c r="AD1030" t="s">
        <v>3563</v>
      </c>
      <c r="AE1030" t="s">
        <v>3555</v>
      </c>
      <c r="AF1030" t="s">
        <v>3585</v>
      </c>
      <c r="AG1030">
        <v>4</v>
      </c>
      <c r="AH1030" t="s">
        <v>3564</v>
      </c>
      <c r="AI1030">
        <f t="shared" si="263"/>
        <v>28</v>
      </c>
      <c r="AJ1030">
        <f t="shared" si="264"/>
        <v>28</v>
      </c>
      <c r="AK1030" t="str">
        <f t="shared" si="265"/>
        <v/>
      </c>
      <c r="AL1030" t="str">
        <f t="shared" si="266"/>
        <v/>
      </c>
      <c r="AM1030">
        <f t="shared" si="267"/>
        <v>31</v>
      </c>
      <c r="AN1030">
        <f t="shared" si="268"/>
        <v>31</v>
      </c>
      <c r="AO1030" t="str">
        <f t="shared" si="269"/>
        <v/>
      </c>
      <c r="AP1030" t="str">
        <f t="shared" si="270"/>
        <v/>
      </c>
    </row>
    <row r="1031" spans="1:42" x14ac:dyDescent="0.3">
      <c r="A1031" s="2">
        <v>45395</v>
      </c>
      <c r="B1031" s="2">
        <v>45398</v>
      </c>
      <c r="C1031">
        <v>3</v>
      </c>
      <c r="D1031">
        <f t="shared" si="271"/>
        <v>27.555555555555557</v>
      </c>
      <c r="E1031">
        <f t="shared" si="256"/>
        <v>27.555555555555557</v>
      </c>
      <c r="F1031">
        <f t="shared" si="257"/>
        <v>9.3333333333333339</v>
      </c>
      <c r="G1031">
        <f t="shared" si="258"/>
        <v>9.3333333333333339</v>
      </c>
      <c r="H1031" t="str">
        <f t="shared" si="259"/>
        <v/>
      </c>
      <c r="I1031" t="str">
        <f t="shared" si="260"/>
        <v/>
      </c>
      <c r="J1031" t="str">
        <f t="shared" si="261"/>
        <v/>
      </c>
      <c r="K1031" t="str">
        <f t="shared" si="262"/>
        <v/>
      </c>
      <c r="L1031" t="s">
        <v>3538</v>
      </c>
      <c r="M1031" t="s">
        <v>1074</v>
      </c>
      <c r="N1031" t="s">
        <v>80</v>
      </c>
      <c r="O1031" t="s">
        <v>51</v>
      </c>
      <c r="P1031" t="s">
        <v>52</v>
      </c>
      <c r="Q1031" t="s">
        <v>92</v>
      </c>
      <c r="R1031" t="s">
        <v>20</v>
      </c>
      <c r="S1031" t="s">
        <v>21</v>
      </c>
      <c r="T1031" t="s">
        <v>3546</v>
      </c>
      <c r="U1031" t="s">
        <v>3411</v>
      </c>
      <c r="V1031" t="s">
        <v>54</v>
      </c>
      <c r="W1031">
        <v>18.05826530849421</v>
      </c>
      <c r="X1031">
        <v>4.3053023108303448</v>
      </c>
      <c r="Y1031">
        <v>106</v>
      </c>
      <c r="Z1031" t="s">
        <v>3672</v>
      </c>
      <c r="AA1031" t="s">
        <v>3555</v>
      </c>
      <c r="AB1031" t="s">
        <v>3585</v>
      </c>
      <c r="AC1031">
        <v>4</v>
      </c>
      <c r="AD1031" t="s">
        <v>3564</v>
      </c>
      <c r="AE1031" t="s">
        <v>3555</v>
      </c>
      <c r="AF1031" t="s">
        <v>3585</v>
      </c>
      <c r="AG1031">
        <v>4</v>
      </c>
      <c r="AH1031" t="s">
        <v>3564</v>
      </c>
      <c r="AI1031">
        <f t="shared" si="263"/>
        <v>26.739130434782609</v>
      </c>
      <c r="AJ1031">
        <f t="shared" si="264"/>
        <v>26.739130434782609</v>
      </c>
      <c r="AK1031">
        <f t="shared" si="265"/>
        <v>21.263157894736842</v>
      </c>
      <c r="AL1031">
        <f t="shared" si="266"/>
        <v>21.263157894736842</v>
      </c>
      <c r="AM1031" t="str">
        <f t="shared" si="267"/>
        <v/>
      </c>
      <c r="AN1031" t="str">
        <f t="shared" si="268"/>
        <v/>
      </c>
      <c r="AO1031" t="str">
        <f t="shared" si="269"/>
        <v/>
      </c>
      <c r="AP1031" t="str">
        <f t="shared" si="270"/>
        <v/>
      </c>
    </row>
    <row r="1032" spans="1:42" x14ac:dyDescent="0.3">
      <c r="A1032" s="2">
        <v>45391</v>
      </c>
      <c r="B1032" s="2">
        <v>45398</v>
      </c>
      <c r="C1032">
        <v>7</v>
      </c>
      <c r="D1032">
        <f t="shared" si="271"/>
        <v>27.555555555555557</v>
      </c>
      <c r="E1032">
        <f t="shared" si="256"/>
        <v>27.555555555555557</v>
      </c>
      <c r="F1032">
        <f t="shared" si="257"/>
        <v>9.3333333333333339</v>
      </c>
      <c r="G1032">
        <f t="shared" si="258"/>
        <v>9.3333333333333339</v>
      </c>
      <c r="H1032" t="str">
        <f t="shared" si="259"/>
        <v/>
      </c>
      <c r="I1032" t="str">
        <f t="shared" si="260"/>
        <v/>
      </c>
      <c r="J1032" t="str">
        <f t="shared" si="261"/>
        <v/>
      </c>
      <c r="K1032" t="str">
        <f t="shared" si="262"/>
        <v/>
      </c>
      <c r="L1032" t="s">
        <v>3538</v>
      </c>
      <c r="M1032" t="s">
        <v>164</v>
      </c>
      <c r="N1032" t="s">
        <v>118</v>
      </c>
      <c r="O1032" t="s">
        <v>58</v>
      </c>
      <c r="P1032" t="s">
        <v>119</v>
      </c>
      <c r="Q1032" t="s">
        <v>120</v>
      </c>
      <c r="R1032" t="s">
        <v>20</v>
      </c>
      <c r="S1032" t="s">
        <v>21</v>
      </c>
      <c r="T1032" t="s">
        <v>21</v>
      </c>
      <c r="U1032" t="s">
        <v>3126</v>
      </c>
      <c r="V1032" t="s">
        <v>43</v>
      </c>
      <c r="W1032">
        <v>75.822755697672335</v>
      </c>
      <c r="X1032">
        <v>6.2615496435074869</v>
      </c>
      <c r="Y1032">
        <v>106</v>
      </c>
      <c r="Z1032" t="s">
        <v>3672</v>
      </c>
      <c r="AA1032" t="s">
        <v>3555</v>
      </c>
      <c r="AB1032" t="s">
        <v>3585</v>
      </c>
      <c r="AC1032">
        <v>4</v>
      </c>
      <c r="AD1032" t="s">
        <v>3564</v>
      </c>
      <c r="AE1032" t="s">
        <v>3555</v>
      </c>
      <c r="AF1032" t="s">
        <v>3585</v>
      </c>
      <c r="AG1032">
        <v>4</v>
      </c>
      <c r="AH1032" t="s">
        <v>3564</v>
      </c>
      <c r="AI1032">
        <f t="shared" si="263"/>
        <v>26.739130434782609</v>
      </c>
      <c r="AJ1032">
        <f t="shared" si="264"/>
        <v>26.739130434782609</v>
      </c>
      <c r="AK1032">
        <f t="shared" si="265"/>
        <v>21.263157894736842</v>
      </c>
      <c r="AL1032">
        <f t="shared" si="266"/>
        <v>21.263157894736842</v>
      </c>
      <c r="AM1032" t="str">
        <f t="shared" si="267"/>
        <v/>
      </c>
      <c r="AN1032" t="str">
        <f t="shared" si="268"/>
        <v/>
      </c>
      <c r="AO1032" t="str">
        <f t="shared" si="269"/>
        <v/>
      </c>
      <c r="AP1032" t="str">
        <f t="shared" si="270"/>
        <v/>
      </c>
    </row>
    <row r="1033" spans="1:42" x14ac:dyDescent="0.3">
      <c r="A1033" s="2">
        <v>45345</v>
      </c>
      <c r="B1033" s="2">
        <v>45399</v>
      </c>
      <c r="C1033">
        <v>54</v>
      </c>
      <c r="D1033">
        <f t="shared" si="271"/>
        <v>26</v>
      </c>
      <c r="E1033">
        <f t="shared" si="256"/>
        <v>26</v>
      </c>
      <c r="F1033" t="str">
        <f t="shared" si="257"/>
        <v/>
      </c>
      <c r="G1033" t="str">
        <f t="shared" si="258"/>
        <v/>
      </c>
      <c r="H1033" t="str">
        <f t="shared" si="259"/>
        <v/>
      </c>
      <c r="I1033" t="str">
        <f t="shared" si="260"/>
        <v/>
      </c>
      <c r="J1033">
        <f t="shared" si="261"/>
        <v>31</v>
      </c>
      <c r="K1033">
        <f t="shared" si="262"/>
        <v>31</v>
      </c>
      <c r="L1033" t="s">
        <v>3537</v>
      </c>
      <c r="M1033" t="s">
        <v>1640</v>
      </c>
      <c r="N1033" t="s">
        <v>103</v>
      </c>
      <c r="O1033" t="s">
        <v>17</v>
      </c>
      <c r="P1033" t="s">
        <v>40</v>
      </c>
      <c r="Q1033" t="s">
        <v>41</v>
      </c>
      <c r="R1033" t="s">
        <v>35</v>
      </c>
      <c r="S1033" t="s">
        <v>22</v>
      </c>
      <c r="T1033" t="s">
        <v>22</v>
      </c>
      <c r="V1033" t="s">
        <v>24</v>
      </c>
      <c r="W1033">
        <v>103.78731260415</v>
      </c>
      <c r="X1033">
        <v>7.5779703198415866</v>
      </c>
      <c r="Y1033">
        <v>107</v>
      </c>
      <c r="Z1033" t="s">
        <v>3678</v>
      </c>
      <c r="AA1033" t="s">
        <v>3555</v>
      </c>
      <c r="AB1033" t="s">
        <v>3584</v>
      </c>
      <c r="AC1033">
        <v>2</v>
      </c>
      <c r="AD1033" t="s">
        <v>3562</v>
      </c>
      <c r="AE1033" t="s">
        <v>3555</v>
      </c>
      <c r="AF1033" t="s">
        <v>3585</v>
      </c>
      <c r="AG1033">
        <v>4</v>
      </c>
      <c r="AH1033" t="s">
        <v>3564</v>
      </c>
      <c r="AI1033">
        <f t="shared" si="263"/>
        <v>27.391304347826086</v>
      </c>
      <c r="AJ1033">
        <f t="shared" si="264"/>
        <v>27.391304347826086</v>
      </c>
      <c r="AK1033" t="str">
        <f t="shared" si="265"/>
        <v/>
      </c>
      <c r="AL1033" t="str">
        <f t="shared" si="266"/>
        <v/>
      </c>
      <c r="AM1033" t="str">
        <f t="shared" si="267"/>
        <v/>
      </c>
      <c r="AN1033" t="str">
        <f t="shared" si="268"/>
        <v/>
      </c>
      <c r="AO1033">
        <f t="shared" si="269"/>
        <v>25.368421052631579</v>
      </c>
      <c r="AP1033">
        <f t="shared" si="270"/>
        <v>25.368421052631579</v>
      </c>
    </row>
    <row r="1034" spans="1:42" x14ac:dyDescent="0.3">
      <c r="A1034" s="2">
        <v>45394</v>
      </c>
      <c r="B1034" s="2">
        <v>45399</v>
      </c>
      <c r="C1034">
        <v>5</v>
      </c>
      <c r="D1034">
        <f t="shared" si="271"/>
        <v>26</v>
      </c>
      <c r="E1034">
        <f t="shared" si="256"/>
        <v>26</v>
      </c>
      <c r="F1034">
        <f t="shared" si="257"/>
        <v>5</v>
      </c>
      <c r="G1034">
        <f t="shared" si="258"/>
        <v>5</v>
      </c>
      <c r="H1034" t="str">
        <f t="shared" si="259"/>
        <v/>
      </c>
      <c r="I1034" t="str">
        <f t="shared" si="260"/>
        <v/>
      </c>
      <c r="J1034" t="str">
        <f t="shared" si="261"/>
        <v/>
      </c>
      <c r="K1034" t="str">
        <f t="shared" si="262"/>
        <v/>
      </c>
      <c r="L1034" t="s">
        <v>3538</v>
      </c>
      <c r="M1034" t="s">
        <v>1477</v>
      </c>
      <c r="N1034" t="s">
        <v>118</v>
      </c>
      <c r="O1034" t="s">
        <v>51</v>
      </c>
      <c r="P1034" t="s">
        <v>52</v>
      </c>
      <c r="Q1034" t="s">
        <v>34</v>
      </c>
      <c r="R1034" t="s">
        <v>20</v>
      </c>
      <c r="S1034" t="s">
        <v>21</v>
      </c>
      <c r="T1034" t="s">
        <v>3546</v>
      </c>
      <c r="U1034" t="s">
        <v>1516</v>
      </c>
      <c r="V1034" t="s">
        <v>144</v>
      </c>
      <c r="W1034">
        <v>71.056578291012187</v>
      </c>
      <c r="X1034">
        <v>6.5516789816342289</v>
      </c>
      <c r="Y1034">
        <v>107</v>
      </c>
      <c r="Z1034" t="s">
        <v>3678</v>
      </c>
      <c r="AA1034" t="s">
        <v>3555</v>
      </c>
      <c r="AB1034" t="s">
        <v>3585</v>
      </c>
      <c r="AC1034">
        <v>4</v>
      </c>
      <c r="AD1034" t="s">
        <v>3564</v>
      </c>
      <c r="AE1034" t="s">
        <v>3555</v>
      </c>
      <c r="AF1034" t="s">
        <v>3585</v>
      </c>
      <c r="AG1034">
        <v>4</v>
      </c>
      <c r="AH1034" t="s">
        <v>3564</v>
      </c>
      <c r="AI1034">
        <f t="shared" si="263"/>
        <v>27.391304347826086</v>
      </c>
      <c r="AJ1034">
        <f t="shared" si="264"/>
        <v>27.391304347826086</v>
      </c>
      <c r="AK1034">
        <f t="shared" si="265"/>
        <v>21.05263157894737</v>
      </c>
      <c r="AL1034">
        <f t="shared" si="266"/>
        <v>21.05263157894737</v>
      </c>
      <c r="AM1034" t="str">
        <f t="shared" si="267"/>
        <v/>
      </c>
      <c r="AN1034" t="str">
        <f t="shared" si="268"/>
        <v/>
      </c>
      <c r="AO1034" t="str">
        <f t="shared" si="269"/>
        <v/>
      </c>
      <c r="AP1034" t="str">
        <f t="shared" si="270"/>
        <v/>
      </c>
    </row>
    <row r="1035" spans="1:42" x14ac:dyDescent="0.3">
      <c r="A1035" s="2">
        <v>45346</v>
      </c>
      <c r="B1035" s="2">
        <v>45400</v>
      </c>
      <c r="C1035">
        <v>54</v>
      </c>
      <c r="D1035">
        <f t="shared" si="271"/>
        <v>23.285714285714285</v>
      </c>
      <c r="E1035">
        <f t="shared" si="256"/>
        <v>23.285714285714285</v>
      </c>
      <c r="F1035">
        <f t="shared" si="257"/>
        <v>17.25</v>
      </c>
      <c r="G1035">
        <f t="shared" si="258"/>
        <v>17.25</v>
      </c>
      <c r="H1035" t="str">
        <f t="shared" si="259"/>
        <v/>
      </c>
      <c r="I1035" t="str">
        <f t="shared" si="260"/>
        <v/>
      </c>
      <c r="J1035" t="str">
        <f t="shared" si="261"/>
        <v/>
      </c>
      <c r="K1035" t="str">
        <f t="shared" si="262"/>
        <v/>
      </c>
      <c r="L1035" t="s">
        <v>3537</v>
      </c>
      <c r="M1035" t="s">
        <v>2174</v>
      </c>
      <c r="N1035" t="s">
        <v>28</v>
      </c>
      <c r="O1035" t="s">
        <v>58</v>
      </c>
      <c r="P1035" t="s">
        <v>119</v>
      </c>
      <c r="Q1035" t="s">
        <v>120</v>
      </c>
      <c r="R1035" t="s">
        <v>20</v>
      </c>
      <c r="S1035" t="s">
        <v>21</v>
      </c>
      <c r="T1035" t="s">
        <v>3546</v>
      </c>
      <c r="U1035" t="s">
        <v>2379</v>
      </c>
      <c r="V1035" t="s">
        <v>43</v>
      </c>
      <c r="W1035">
        <v>40.498608945832579</v>
      </c>
      <c r="X1035">
        <v>5.1777539353972273</v>
      </c>
      <c r="Y1035">
        <v>108</v>
      </c>
      <c r="Z1035" t="s">
        <v>3831</v>
      </c>
      <c r="AA1035" t="s">
        <v>3555</v>
      </c>
      <c r="AB1035" t="s">
        <v>3584</v>
      </c>
      <c r="AC1035">
        <v>2</v>
      </c>
      <c r="AD1035" t="s">
        <v>3562</v>
      </c>
      <c r="AE1035" t="s">
        <v>3555</v>
      </c>
      <c r="AF1035" t="s">
        <v>3585</v>
      </c>
      <c r="AG1035">
        <v>4</v>
      </c>
      <c r="AH1035" t="s">
        <v>3564</v>
      </c>
      <c r="AI1035">
        <f t="shared" si="263"/>
        <v>28.10144927536232</v>
      </c>
      <c r="AJ1035">
        <f t="shared" si="264"/>
        <v>28.10144927536232</v>
      </c>
      <c r="AK1035">
        <f t="shared" si="265"/>
        <v>23.631578947368421</v>
      </c>
      <c r="AL1035">
        <f t="shared" si="266"/>
        <v>23.631578947368421</v>
      </c>
      <c r="AM1035" t="str">
        <f t="shared" si="267"/>
        <v/>
      </c>
      <c r="AN1035" t="str">
        <f t="shared" si="268"/>
        <v/>
      </c>
      <c r="AO1035" t="str">
        <f t="shared" si="269"/>
        <v/>
      </c>
      <c r="AP1035" t="str">
        <f t="shared" si="270"/>
        <v/>
      </c>
    </row>
    <row r="1036" spans="1:42" x14ac:dyDescent="0.3">
      <c r="A1036" s="2">
        <v>45343</v>
      </c>
      <c r="B1036" s="2">
        <v>45401</v>
      </c>
      <c r="C1036">
        <v>58</v>
      </c>
      <c r="D1036">
        <f t="shared" si="271"/>
        <v>38.111111111111114</v>
      </c>
      <c r="E1036">
        <f t="shared" si="256"/>
        <v>38.111111111111114</v>
      </c>
      <c r="F1036" t="str">
        <f t="shared" si="257"/>
        <v/>
      </c>
      <c r="G1036" t="str">
        <f t="shared" si="258"/>
        <v/>
      </c>
      <c r="H1036" t="str">
        <f t="shared" si="259"/>
        <v/>
      </c>
      <c r="I1036" t="str">
        <f t="shared" si="260"/>
        <v/>
      </c>
      <c r="J1036">
        <f t="shared" si="261"/>
        <v>60.5</v>
      </c>
      <c r="K1036">
        <f t="shared" si="262"/>
        <v>60.5</v>
      </c>
      <c r="L1036" t="s">
        <v>3537</v>
      </c>
      <c r="M1036" t="s">
        <v>1158</v>
      </c>
      <c r="N1036" t="s">
        <v>157</v>
      </c>
      <c r="O1036" t="s">
        <v>33</v>
      </c>
      <c r="P1036" t="s">
        <v>59</v>
      </c>
      <c r="Q1036" t="s">
        <v>19</v>
      </c>
      <c r="R1036" t="s">
        <v>35</v>
      </c>
      <c r="S1036" t="s">
        <v>22</v>
      </c>
      <c r="T1036" t="s">
        <v>22</v>
      </c>
      <c r="V1036" t="s">
        <v>144</v>
      </c>
      <c r="W1036">
        <v>24.588195723487189</v>
      </c>
      <c r="X1036">
        <v>4.4338439228552442</v>
      </c>
      <c r="Y1036">
        <v>109</v>
      </c>
      <c r="Z1036" t="s">
        <v>3834</v>
      </c>
      <c r="AA1036" t="s">
        <v>3555</v>
      </c>
      <c r="AB1036" t="s">
        <v>3584</v>
      </c>
      <c r="AC1036">
        <v>2</v>
      </c>
      <c r="AD1036" t="s">
        <v>3562</v>
      </c>
      <c r="AE1036" t="s">
        <v>3555</v>
      </c>
      <c r="AF1036" t="s">
        <v>3585</v>
      </c>
      <c r="AG1036">
        <v>4</v>
      </c>
      <c r="AH1036" t="s">
        <v>3564</v>
      </c>
      <c r="AI1036">
        <f t="shared" si="263"/>
        <v>30.071428571428573</v>
      </c>
      <c r="AJ1036">
        <f t="shared" si="264"/>
        <v>30.071428571428573</v>
      </c>
      <c r="AK1036" t="str">
        <f t="shared" si="265"/>
        <v/>
      </c>
      <c r="AL1036" t="str">
        <f t="shared" si="266"/>
        <v/>
      </c>
      <c r="AM1036" t="str">
        <f t="shared" si="267"/>
        <v/>
      </c>
      <c r="AN1036" t="str">
        <f t="shared" si="268"/>
        <v/>
      </c>
      <c r="AO1036">
        <f t="shared" si="269"/>
        <v>31.095238095238095</v>
      </c>
      <c r="AP1036">
        <f t="shared" si="270"/>
        <v>31.095238095238095</v>
      </c>
    </row>
    <row r="1037" spans="1:42" x14ac:dyDescent="0.3">
      <c r="A1037" s="2">
        <v>45320</v>
      </c>
      <c r="B1037" s="2">
        <v>45401</v>
      </c>
      <c r="C1037">
        <v>81</v>
      </c>
      <c r="D1037">
        <f t="shared" si="271"/>
        <v>38.111111111111114</v>
      </c>
      <c r="E1037">
        <f t="shared" si="256"/>
        <v>38.111111111111114</v>
      </c>
      <c r="F1037" t="str">
        <f t="shared" si="257"/>
        <v/>
      </c>
      <c r="G1037" t="str">
        <f t="shared" si="258"/>
        <v/>
      </c>
      <c r="H1037" t="str">
        <f t="shared" si="259"/>
        <v/>
      </c>
      <c r="I1037" t="str">
        <f t="shared" si="260"/>
        <v/>
      </c>
      <c r="J1037">
        <f t="shared" si="261"/>
        <v>60.5</v>
      </c>
      <c r="K1037">
        <f t="shared" si="262"/>
        <v>60.5</v>
      </c>
      <c r="L1037" t="s">
        <v>3537</v>
      </c>
      <c r="M1037" t="s">
        <v>918</v>
      </c>
      <c r="N1037" t="s">
        <v>103</v>
      </c>
      <c r="O1037" t="s">
        <v>51</v>
      </c>
      <c r="P1037" t="s">
        <v>59</v>
      </c>
      <c r="Q1037" t="s">
        <v>34</v>
      </c>
      <c r="R1037" t="s">
        <v>35</v>
      </c>
      <c r="S1037" t="s">
        <v>21</v>
      </c>
      <c r="T1037" t="s">
        <v>3546</v>
      </c>
      <c r="U1037" t="s">
        <v>1601</v>
      </c>
      <c r="V1037" t="s">
        <v>54</v>
      </c>
      <c r="W1037">
        <v>122.5641407624672</v>
      </c>
      <c r="X1037">
        <v>7.9010621051724073</v>
      </c>
      <c r="Y1037">
        <v>109</v>
      </c>
      <c r="Z1037" t="s">
        <v>3834</v>
      </c>
      <c r="AA1037" t="s">
        <v>3555</v>
      </c>
      <c r="AB1037" t="s">
        <v>3584</v>
      </c>
      <c r="AC1037">
        <v>1</v>
      </c>
      <c r="AD1037" t="s">
        <v>3561</v>
      </c>
      <c r="AE1037" t="s">
        <v>3555</v>
      </c>
      <c r="AF1037" t="s">
        <v>3585</v>
      </c>
      <c r="AG1037">
        <v>4</v>
      </c>
      <c r="AH1037" t="s">
        <v>3564</v>
      </c>
      <c r="AI1037">
        <f t="shared" si="263"/>
        <v>30.071428571428573</v>
      </c>
      <c r="AJ1037">
        <f t="shared" si="264"/>
        <v>30.071428571428573</v>
      </c>
      <c r="AK1037" t="str">
        <f t="shared" si="265"/>
        <v/>
      </c>
      <c r="AL1037" t="str">
        <f t="shared" si="266"/>
        <v/>
      </c>
      <c r="AM1037" t="str">
        <f t="shared" si="267"/>
        <v/>
      </c>
      <c r="AN1037" t="str">
        <f t="shared" si="268"/>
        <v/>
      </c>
      <c r="AO1037">
        <f t="shared" si="269"/>
        <v>31.095238095238095</v>
      </c>
      <c r="AP1037">
        <f t="shared" si="270"/>
        <v>31.095238095238095</v>
      </c>
    </row>
    <row r="1038" spans="1:42" x14ac:dyDescent="0.3">
      <c r="A1038" s="2">
        <v>45352</v>
      </c>
      <c r="B1038" s="2">
        <v>45401</v>
      </c>
      <c r="C1038">
        <v>49</v>
      </c>
      <c r="D1038">
        <f t="shared" si="271"/>
        <v>38.111111111111114</v>
      </c>
      <c r="E1038">
        <f t="shared" si="256"/>
        <v>38.111111111111114</v>
      </c>
      <c r="F1038" t="str">
        <f t="shared" si="257"/>
        <v/>
      </c>
      <c r="G1038" t="str">
        <f t="shared" si="258"/>
        <v/>
      </c>
      <c r="H1038" t="str">
        <f t="shared" si="259"/>
        <v/>
      </c>
      <c r="I1038" t="str">
        <f t="shared" si="260"/>
        <v/>
      </c>
      <c r="J1038">
        <f t="shared" si="261"/>
        <v>60.5</v>
      </c>
      <c r="K1038">
        <f t="shared" si="262"/>
        <v>60.5</v>
      </c>
      <c r="L1038" t="s">
        <v>3537</v>
      </c>
      <c r="M1038" t="s">
        <v>392</v>
      </c>
      <c r="N1038" t="s">
        <v>157</v>
      </c>
      <c r="O1038" t="s">
        <v>58</v>
      </c>
      <c r="P1038" t="s">
        <v>59</v>
      </c>
      <c r="Q1038" t="s">
        <v>92</v>
      </c>
      <c r="R1038" t="s">
        <v>35</v>
      </c>
      <c r="S1038" t="s">
        <v>21</v>
      </c>
      <c r="T1038" t="s">
        <v>21</v>
      </c>
      <c r="U1038" t="s">
        <v>3142</v>
      </c>
      <c r="V1038" t="s">
        <v>54</v>
      </c>
      <c r="W1038">
        <v>23.938316635035701</v>
      </c>
      <c r="X1038">
        <v>4.372688517012314</v>
      </c>
      <c r="Y1038">
        <v>109</v>
      </c>
      <c r="Z1038" t="s">
        <v>3834</v>
      </c>
      <c r="AA1038" t="s">
        <v>3555</v>
      </c>
      <c r="AB1038" t="s">
        <v>3584</v>
      </c>
      <c r="AC1038">
        <v>3</v>
      </c>
      <c r="AD1038" t="s">
        <v>3563</v>
      </c>
      <c r="AE1038" t="s">
        <v>3555</v>
      </c>
      <c r="AF1038" t="s">
        <v>3585</v>
      </c>
      <c r="AG1038">
        <v>4</v>
      </c>
      <c r="AH1038" t="s">
        <v>3564</v>
      </c>
      <c r="AI1038">
        <f t="shared" si="263"/>
        <v>30.071428571428573</v>
      </c>
      <c r="AJ1038">
        <f t="shared" si="264"/>
        <v>30.071428571428573</v>
      </c>
      <c r="AK1038" t="str">
        <f t="shared" si="265"/>
        <v/>
      </c>
      <c r="AL1038" t="str">
        <f t="shared" si="266"/>
        <v/>
      </c>
      <c r="AM1038" t="str">
        <f t="shared" si="267"/>
        <v/>
      </c>
      <c r="AN1038" t="str">
        <f t="shared" si="268"/>
        <v/>
      </c>
      <c r="AO1038">
        <f t="shared" si="269"/>
        <v>31.095238095238095</v>
      </c>
      <c r="AP1038">
        <f t="shared" si="270"/>
        <v>31.095238095238095</v>
      </c>
    </row>
    <row r="1039" spans="1:42" x14ac:dyDescent="0.3">
      <c r="A1039" s="2">
        <v>45338</v>
      </c>
      <c r="B1039" s="2">
        <v>45402</v>
      </c>
      <c r="C1039">
        <v>64</v>
      </c>
      <c r="D1039">
        <f t="shared" si="271"/>
        <v>40.700000000000003</v>
      </c>
      <c r="E1039">
        <f t="shared" si="256"/>
        <v>40.700000000000003</v>
      </c>
      <c r="F1039">
        <f t="shared" si="257"/>
        <v>26.6</v>
      </c>
      <c r="G1039">
        <f t="shared" si="258"/>
        <v>26.6</v>
      </c>
      <c r="H1039" t="str">
        <f t="shared" si="259"/>
        <v/>
      </c>
      <c r="I1039" t="str">
        <f t="shared" si="260"/>
        <v/>
      </c>
      <c r="J1039" t="str">
        <f t="shared" si="261"/>
        <v/>
      </c>
      <c r="K1039" t="str">
        <f t="shared" si="262"/>
        <v/>
      </c>
      <c r="L1039" t="s">
        <v>3537</v>
      </c>
      <c r="M1039" t="s">
        <v>349</v>
      </c>
      <c r="N1039" t="s">
        <v>118</v>
      </c>
      <c r="O1039" t="s">
        <v>58</v>
      </c>
      <c r="P1039" t="s">
        <v>119</v>
      </c>
      <c r="Q1039" t="s">
        <v>120</v>
      </c>
      <c r="R1039" t="s">
        <v>20</v>
      </c>
      <c r="S1039" t="s">
        <v>21</v>
      </c>
      <c r="T1039" t="s">
        <v>21</v>
      </c>
      <c r="U1039" t="s">
        <v>2704</v>
      </c>
      <c r="V1039" t="s">
        <v>76</v>
      </c>
      <c r="W1039">
        <v>79.313709570565507</v>
      </c>
      <c r="X1039">
        <v>6.9088452227692247</v>
      </c>
      <c r="Y1039">
        <v>110</v>
      </c>
      <c r="Z1039" t="s">
        <v>3847</v>
      </c>
      <c r="AA1039" t="s">
        <v>3555</v>
      </c>
      <c r="AB1039" t="s">
        <v>3584</v>
      </c>
      <c r="AC1039">
        <v>2</v>
      </c>
      <c r="AD1039" t="s">
        <v>3562</v>
      </c>
      <c r="AE1039" t="s">
        <v>3555</v>
      </c>
      <c r="AF1039" t="s">
        <v>3585</v>
      </c>
      <c r="AG1039">
        <v>4</v>
      </c>
      <c r="AH1039" t="s">
        <v>3564</v>
      </c>
      <c r="AI1039">
        <f t="shared" si="263"/>
        <v>31.304347826086957</v>
      </c>
      <c r="AJ1039">
        <f t="shared" si="264"/>
        <v>31.304347826086957</v>
      </c>
      <c r="AK1039">
        <f t="shared" si="265"/>
        <v>28.055555555555557</v>
      </c>
      <c r="AL1039">
        <f t="shared" si="266"/>
        <v>28.055555555555557</v>
      </c>
      <c r="AM1039" t="str">
        <f t="shared" si="267"/>
        <v/>
      </c>
      <c r="AN1039" t="str">
        <f t="shared" si="268"/>
        <v/>
      </c>
      <c r="AO1039" t="str">
        <f t="shared" si="269"/>
        <v/>
      </c>
      <c r="AP1039" t="str">
        <f t="shared" si="270"/>
        <v/>
      </c>
    </row>
    <row r="1040" spans="1:42" x14ac:dyDescent="0.3">
      <c r="A1040" s="2">
        <v>45378</v>
      </c>
      <c r="B1040" s="2">
        <v>45403</v>
      </c>
      <c r="C1040">
        <v>25</v>
      </c>
      <c r="D1040">
        <f t="shared" si="271"/>
        <v>33.916666666666664</v>
      </c>
      <c r="E1040">
        <f t="shared" si="256"/>
        <v>33.916666666666664</v>
      </c>
      <c r="F1040" t="str">
        <f t="shared" si="257"/>
        <v/>
      </c>
      <c r="G1040" t="str">
        <f t="shared" si="258"/>
        <v/>
      </c>
      <c r="H1040" t="str">
        <f t="shared" si="259"/>
        <v/>
      </c>
      <c r="I1040" t="str">
        <f t="shared" si="260"/>
        <v/>
      </c>
      <c r="J1040">
        <f t="shared" si="261"/>
        <v>53.4</v>
      </c>
      <c r="K1040">
        <f t="shared" si="262"/>
        <v>53.4</v>
      </c>
      <c r="L1040" t="s">
        <v>3538</v>
      </c>
      <c r="M1040" t="s">
        <v>2282</v>
      </c>
      <c r="N1040" t="s">
        <v>118</v>
      </c>
      <c r="O1040" t="s">
        <v>17</v>
      </c>
      <c r="P1040" t="s">
        <v>40</v>
      </c>
      <c r="Q1040" t="s">
        <v>41</v>
      </c>
      <c r="R1040" t="s">
        <v>35</v>
      </c>
      <c r="S1040" t="s">
        <v>22</v>
      </c>
      <c r="T1040" t="s">
        <v>22</v>
      </c>
      <c r="V1040" t="s">
        <v>43</v>
      </c>
      <c r="W1040">
        <v>79.80577663807594</v>
      </c>
      <c r="X1040">
        <v>6.227148471554945</v>
      </c>
      <c r="Y1040">
        <v>111</v>
      </c>
      <c r="Z1040" t="s">
        <v>3906</v>
      </c>
      <c r="AA1040" t="s">
        <v>3555</v>
      </c>
      <c r="AB1040" t="s">
        <v>3584</v>
      </c>
      <c r="AC1040">
        <v>3</v>
      </c>
      <c r="AD1040" t="s">
        <v>3563</v>
      </c>
      <c r="AE1040" t="s">
        <v>3555</v>
      </c>
      <c r="AF1040" t="s">
        <v>3585</v>
      </c>
      <c r="AG1040">
        <v>4</v>
      </c>
      <c r="AH1040" t="s">
        <v>3564</v>
      </c>
      <c r="AI1040">
        <f t="shared" si="263"/>
        <v>30.746478873239436</v>
      </c>
      <c r="AJ1040">
        <f t="shared" si="264"/>
        <v>30.746478873239436</v>
      </c>
      <c r="AK1040" t="str">
        <f t="shared" si="265"/>
        <v/>
      </c>
      <c r="AL1040" t="str">
        <f t="shared" si="266"/>
        <v/>
      </c>
      <c r="AM1040" t="str">
        <f t="shared" si="267"/>
        <v/>
      </c>
      <c r="AN1040" t="str">
        <f t="shared" si="268"/>
        <v/>
      </c>
      <c r="AO1040">
        <f t="shared" si="269"/>
        <v>32</v>
      </c>
      <c r="AP1040">
        <f t="shared" si="270"/>
        <v>32</v>
      </c>
    </row>
    <row r="1041" spans="1:42" x14ac:dyDescent="0.3">
      <c r="A1041" s="2">
        <v>45398</v>
      </c>
      <c r="B1041" s="2">
        <v>45403</v>
      </c>
      <c r="C1041">
        <v>5</v>
      </c>
      <c r="D1041">
        <f t="shared" si="271"/>
        <v>33.916666666666664</v>
      </c>
      <c r="E1041">
        <f t="shared" si="256"/>
        <v>33.916666666666664</v>
      </c>
      <c r="F1041" t="str">
        <f t="shared" si="257"/>
        <v/>
      </c>
      <c r="G1041" t="str">
        <f t="shared" si="258"/>
        <v/>
      </c>
      <c r="H1041">
        <f t="shared" si="259"/>
        <v>3.5</v>
      </c>
      <c r="I1041">
        <f t="shared" si="260"/>
        <v>3.5</v>
      </c>
      <c r="J1041" t="str">
        <f t="shared" si="261"/>
        <v/>
      </c>
      <c r="K1041" t="str">
        <f t="shared" si="262"/>
        <v/>
      </c>
      <c r="L1041" t="s">
        <v>3538</v>
      </c>
      <c r="M1041" t="s">
        <v>3017</v>
      </c>
      <c r="N1041" t="s">
        <v>16</v>
      </c>
      <c r="O1041" t="s">
        <v>46</v>
      </c>
      <c r="P1041" t="s">
        <v>119</v>
      </c>
      <c r="Q1041" t="s">
        <v>120</v>
      </c>
      <c r="R1041" t="s">
        <v>42</v>
      </c>
      <c r="S1041" t="s">
        <v>21</v>
      </c>
      <c r="T1041" t="s">
        <v>3546</v>
      </c>
      <c r="U1041" t="s">
        <v>3021</v>
      </c>
      <c r="V1041" t="s">
        <v>63</v>
      </c>
      <c r="W1041">
        <v>62.577783073647247</v>
      </c>
      <c r="X1041">
        <v>6.590855900423426</v>
      </c>
      <c r="Y1041">
        <v>111</v>
      </c>
      <c r="Z1041" t="s">
        <v>3906</v>
      </c>
      <c r="AA1041" t="s">
        <v>3555</v>
      </c>
      <c r="AB1041" t="s">
        <v>3585</v>
      </c>
      <c r="AC1041">
        <v>4</v>
      </c>
      <c r="AD1041" t="s">
        <v>3564</v>
      </c>
      <c r="AE1041" t="s">
        <v>3555</v>
      </c>
      <c r="AF1041" t="s">
        <v>3585</v>
      </c>
      <c r="AG1041">
        <v>4</v>
      </c>
      <c r="AH1041" t="s">
        <v>3564</v>
      </c>
      <c r="AI1041">
        <f t="shared" si="263"/>
        <v>30.746478873239436</v>
      </c>
      <c r="AJ1041">
        <f t="shared" si="264"/>
        <v>30.746478873239436</v>
      </c>
      <c r="AK1041" t="str">
        <f t="shared" si="265"/>
        <v/>
      </c>
      <c r="AL1041" t="str">
        <f t="shared" si="266"/>
        <v/>
      </c>
      <c r="AM1041">
        <f t="shared" si="267"/>
        <v>31.4375</v>
      </c>
      <c r="AN1041">
        <f t="shared" si="268"/>
        <v>31.4375</v>
      </c>
      <c r="AO1041" t="str">
        <f t="shared" si="269"/>
        <v/>
      </c>
      <c r="AP1041" t="str">
        <f t="shared" si="270"/>
        <v/>
      </c>
    </row>
    <row r="1042" spans="1:42" x14ac:dyDescent="0.3">
      <c r="A1042" s="2">
        <v>45401</v>
      </c>
      <c r="B1042" s="2">
        <v>45403</v>
      </c>
      <c r="C1042">
        <v>2</v>
      </c>
      <c r="D1042">
        <f t="shared" si="271"/>
        <v>33.916666666666664</v>
      </c>
      <c r="E1042">
        <f t="shared" si="256"/>
        <v>33.916666666666664</v>
      </c>
      <c r="F1042" t="str">
        <f t="shared" si="257"/>
        <v/>
      </c>
      <c r="G1042" t="str">
        <f t="shared" si="258"/>
        <v/>
      </c>
      <c r="H1042">
        <f t="shared" si="259"/>
        <v>3.5</v>
      </c>
      <c r="I1042">
        <f t="shared" si="260"/>
        <v>3.5</v>
      </c>
      <c r="J1042" t="str">
        <f t="shared" si="261"/>
        <v/>
      </c>
      <c r="K1042" t="str">
        <f t="shared" si="262"/>
        <v/>
      </c>
      <c r="L1042" t="s">
        <v>3538</v>
      </c>
      <c r="M1042" t="s">
        <v>2538</v>
      </c>
      <c r="N1042" t="s">
        <v>57</v>
      </c>
      <c r="O1042" t="s">
        <v>51</v>
      </c>
      <c r="P1042" t="s">
        <v>52</v>
      </c>
      <c r="Q1042" t="s">
        <v>34</v>
      </c>
      <c r="R1042" t="s">
        <v>42</v>
      </c>
      <c r="S1042" t="s">
        <v>21</v>
      </c>
      <c r="T1042" t="s">
        <v>21</v>
      </c>
      <c r="U1042" t="s">
        <v>3191</v>
      </c>
      <c r="V1042" t="s">
        <v>63</v>
      </c>
      <c r="W1042">
        <v>139.1669490844119</v>
      </c>
      <c r="X1042">
        <v>5.2013121078224334</v>
      </c>
      <c r="Y1042">
        <v>111</v>
      </c>
      <c r="Z1042" t="s">
        <v>3906</v>
      </c>
      <c r="AA1042" t="s">
        <v>3555</v>
      </c>
      <c r="AB1042" t="s">
        <v>3585</v>
      </c>
      <c r="AC1042">
        <v>4</v>
      </c>
      <c r="AD1042" t="s">
        <v>3564</v>
      </c>
      <c r="AE1042" t="s">
        <v>3555</v>
      </c>
      <c r="AF1042" t="s">
        <v>3585</v>
      </c>
      <c r="AG1042">
        <v>4</v>
      </c>
      <c r="AH1042" t="s">
        <v>3564</v>
      </c>
      <c r="AI1042">
        <f t="shared" si="263"/>
        <v>30.746478873239436</v>
      </c>
      <c r="AJ1042">
        <f t="shared" si="264"/>
        <v>30.746478873239436</v>
      </c>
      <c r="AK1042" t="str">
        <f t="shared" si="265"/>
        <v/>
      </c>
      <c r="AL1042" t="str">
        <f t="shared" si="266"/>
        <v/>
      </c>
      <c r="AM1042">
        <f t="shared" si="267"/>
        <v>31.4375</v>
      </c>
      <c r="AN1042">
        <f t="shared" si="268"/>
        <v>31.4375</v>
      </c>
      <c r="AO1042" t="str">
        <f t="shared" si="269"/>
        <v/>
      </c>
      <c r="AP1042" t="str">
        <f t="shared" si="270"/>
        <v/>
      </c>
    </row>
    <row r="1043" spans="1:42" x14ac:dyDescent="0.3">
      <c r="A1043" s="2">
        <v>45307</v>
      </c>
      <c r="B1043" s="2">
        <v>45404</v>
      </c>
      <c r="C1043">
        <v>97</v>
      </c>
      <c r="D1043">
        <f t="shared" si="271"/>
        <v>36.428571428571431</v>
      </c>
      <c r="E1043">
        <f t="shared" si="256"/>
        <v>36.428571428571431</v>
      </c>
      <c r="F1043" t="str">
        <f t="shared" si="257"/>
        <v/>
      </c>
      <c r="G1043" t="str">
        <f t="shared" si="258"/>
        <v/>
      </c>
      <c r="H1043" t="str">
        <f t="shared" si="259"/>
        <v/>
      </c>
      <c r="I1043" t="str">
        <f t="shared" si="260"/>
        <v/>
      </c>
      <c r="J1043">
        <f t="shared" si="261"/>
        <v>60.666666666666664</v>
      </c>
      <c r="K1043">
        <f t="shared" si="262"/>
        <v>60.666666666666664</v>
      </c>
      <c r="L1043" t="s">
        <v>3540</v>
      </c>
      <c r="M1043" t="s">
        <v>1225</v>
      </c>
      <c r="N1043" t="s">
        <v>39</v>
      </c>
      <c r="O1043" t="s">
        <v>17</v>
      </c>
      <c r="P1043" t="s">
        <v>40</v>
      </c>
      <c r="Q1043" t="s">
        <v>41</v>
      </c>
      <c r="R1043" t="s">
        <v>35</v>
      </c>
      <c r="S1043" t="s">
        <v>22</v>
      </c>
      <c r="T1043" t="s">
        <v>22</v>
      </c>
      <c r="V1043" t="s">
        <v>43</v>
      </c>
      <c r="W1043">
        <v>105.1909758804719</v>
      </c>
      <c r="X1043">
        <v>5.2897897441824462</v>
      </c>
      <c r="Y1043">
        <v>112</v>
      </c>
      <c r="Z1043" t="s">
        <v>3784</v>
      </c>
      <c r="AA1043" t="s">
        <v>3555</v>
      </c>
      <c r="AB1043" t="s">
        <v>3584</v>
      </c>
      <c r="AC1043">
        <v>1</v>
      </c>
      <c r="AD1043" t="s">
        <v>3561</v>
      </c>
      <c r="AE1043" t="s">
        <v>3555</v>
      </c>
      <c r="AF1043" t="s">
        <v>3585</v>
      </c>
      <c r="AG1043">
        <v>4</v>
      </c>
      <c r="AH1043" t="s">
        <v>3564</v>
      </c>
      <c r="AI1043">
        <f t="shared" si="263"/>
        <v>32.185714285714283</v>
      </c>
      <c r="AJ1043">
        <f t="shared" si="264"/>
        <v>32.185714285714283</v>
      </c>
      <c r="AK1043" t="str">
        <f t="shared" si="265"/>
        <v/>
      </c>
      <c r="AL1043" t="str">
        <f t="shared" si="266"/>
        <v/>
      </c>
      <c r="AM1043" t="str">
        <f t="shared" si="267"/>
        <v/>
      </c>
      <c r="AN1043" t="str">
        <f t="shared" si="268"/>
        <v/>
      </c>
      <c r="AO1043">
        <f t="shared" si="269"/>
        <v>36.476190476190474</v>
      </c>
      <c r="AP1043">
        <f t="shared" si="270"/>
        <v>36.476190476190474</v>
      </c>
    </row>
    <row r="1044" spans="1:42" x14ac:dyDescent="0.3">
      <c r="A1044" s="2">
        <v>45398</v>
      </c>
      <c r="B1044" s="2">
        <v>45404</v>
      </c>
      <c r="C1044">
        <v>6</v>
      </c>
      <c r="D1044">
        <f t="shared" si="271"/>
        <v>36.428571428571431</v>
      </c>
      <c r="E1044">
        <f t="shared" si="256"/>
        <v>36.428571428571431</v>
      </c>
      <c r="F1044" t="str">
        <f t="shared" si="257"/>
        <v/>
      </c>
      <c r="G1044" t="str">
        <f t="shared" si="258"/>
        <v/>
      </c>
      <c r="H1044">
        <f t="shared" si="259"/>
        <v>4.333333333333333</v>
      </c>
      <c r="I1044">
        <f t="shared" si="260"/>
        <v>4.333333333333333</v>
      </c>
      <c r="J1044" t="str">
        <f t="shared" si="261"/>
        <v/>
      </c>
      <c r="K1044" t="str">
        <f t="shared" si="262"/>
        <v/>
      </c>
      <c r="L1044" t="s">
        <v>3538</v>
      </c>
      <c r="M1044" t="s">
        <v>1725</v>
      </c>
      <c r="N1044" t="s">
        <v>16</v>
      </c>
      <c r="O1044" t="s">
        <v>46</v>
      </c>
      <c r="P1044" t="s">
        <v>40</v>
      </c>
      <c r="Q1044" t="s">
        <v>41</v>
      </c>
      <c r="R1044" t="s">
        <v>42</v>
      </c>
      <c r="S1044" t="s">
        <v>22</v>
      </c>
      <c r="T1044" t="s">
        <v>22</v>
      </c>
      <c r="V1044" t="s">
        <v>144</v>
      </c>
      <c r="W1044">
        <v>80.480849466613819</v>
      </c>
      <c r="X1044">
        <v>6.7212400848832647</v>
      </c>
      <c r="Y1044">
        <v>112</v>
      </c>
      <c r="Z1044" t="s">
        <v>3784</v>
      </c>
      <c r="AA1044" t="s">
        <v>3555</v>
      </c>
      <c r="AB1044" t="s">
        <v>3585</v>
      </c>
      <c r="AC1044">
        <v>4</v>
      </c>
      <c r="AD1044" t="s">
        <v>3564</v>
      </c>
      <c r="AE1044" t="s">
        <v>3555</v>
      </c>
      <c r="AF1044" t="s">
        <v>3585</v>
      </c>
      <c r="AG1044">
        <v>4</v>
      </c>
      <c r="AH1044" t="s">
        <v>3564</v>
      </c>
      <c r="AI1044">
        <f t="shared" si="263"/>
        <v>32.185714285714283</v>
      </c>
      <c r="AJ1044">
        <f t="shared" si="264"/>
        <v>32.185714285714283</v>
      </c>
      <c r="AK1044" t="str">
        <f t="shared" si="265"/>
        <v/>
      </c>
      <c r="AL1044" t="str">
        <f t="shared" si="266"/>
        <v/>
      </c>
      <c r="AM1044">
        <f t="shared" si="267"/>
        <v>31.4375</v>
      </c>
      <c r="AN1044">
        <f t="shared" si="268"/>
        <v>31.4375</v>
      </c>
      <c r="AO1044" t="str">
        <f t="shared" si="269"/>
        <v/>
      </c>
      <c r="AP1044" t="str">
        <f t="shared" si="270"/>
        <v/>
      </c>
    </row>
    <row r="1045" spans="1:42" x14ac:dyDescent="0.3">
      <c r="A1045" s="2">
        <v>45338</v>
      </c>
      <c r="B1045" s="2">
        <v>45405</v>
      </c>
      <c r="C1045">
        <v>67</v>
      </c>
      <c r="D1045">
        <f t="shared" si="271"/>
        <v>41.428571428571431</v>
      </c>
      <c r="E1045">
        <f t="shared" si="256"/>
        <v>41.428571428571431</v>
      </c>
      <c r="F1045" t="str">
        <f t="shared" si="257"/>
        <v/>
      </c>
      <c r="G1045" t="str">
        <f t="shared" si="258"/>
        <v/>
      </c>
      <c r="H1045" t="str">
        <f t="shared" si="259"/>
        <v/>
      </c>
      <c r="I1045" t="str">
        <f t="shared" si="260"/>
        <v/>
      </c>
      <c r="J1045">
        <f t="shared" si="261"/>
        <v>55.5</v>
      </c>
      <c r="K1045">
        <f t="shared" si="262"/>
        <v>55.5</v>
      </c>
      <c r="L1045" t="s">
        <v>3537</v>
      </c>
      <c r="M1045" t="s">
        <v>1883</v>
      </c>
      <c r="N1045" t="s">
        <v>16</v>
      </c>
      <c r="O1045" t="s">
        <v>46</v>
      </c>
      <c r="P1045" t="s">
        <v>18</v>
      </c>
      <c r="Q1045" t="s">
        <v>34</v>
      </c>
      <c r="R1045" t="s">
        <v>35</v>
      </c>
      <c r="S1045" t="s">
        <v>22</v>
      </c>
      <c r="T1045" t="s">
        <v>22</v>
      </c>
      <c r="V1045" t="s">
        <v>76</v>
      </c>
      <c r="W1045">
        <v>83.676492929914218</v>
      </c>
      <c r="X1045">
        <v>5.9232717971397228</v>
      </c>
      <c r="Y1045">
        <v>113</v>
      </c>
      <c r="Z1045" t="s">
        <v>3611</v>
      </c>
      <c r="AA1045" t="s">
        <v>3555</v>
      </c>
      <c r="AB1045" t="s">
        <v>3584</v>
      </c>
      <c r="AC1045">
        <v>2</v>
      </c>
      <c r="AD1045" t="s">
        <v>3562</v>
      </c>
      <c r="AE1045" t="s">
        <v>3555</v>
      </c>
      <c r="AF1045" t="s">
        <v>3585</v>
      </c>
      <c r="AG1045">
        <v>4</v>
      </c>
      <c r="AH1045" t="s">
        <v>3564</v>
      </c>
      <c r="AI1045">
        <f t="shared" si="263"/>
        <v>32.718309859154928</v>
      </c>
      <c r="AJ1045">
        <f t="shared" si="264"/>
        <v>32.718309859154928</v>
      </c>
      <c r="AK1045" t="str">
        <f t="shared" si="265"/>
        <v/>
      </c>
      <c r="AL1045" t="str">
        <f t="shared" si="266"/>
        <v/>
      </c>
      <c r="AM1045" t="str">
        <f t="shared" si="267"/>
        <v/>
      </c>
      <c r="AN1045" t="str">
        <f t="shared" si="268"/>
        <v/>
      </c>
      <c r="AO1045">
        <f t="shared" si="269"/>
        <v>36.782608695652172</v>
      </c>
      <c r="AP1045">
        <f t="shared" si="270"/>
        <v>36.782608695652172</v>
      </c>
    </row>
    <row r="1046" spans="1:42" x14ac:dyDescent="0.3">
      <c r="A1046" s="2">
        <v>45392</v>
      </c>
      <c r="B1046" s="2">
        <v>45405</v>
      </c>
      <c r="C1046">
        <v>13</v>
      </c>
      <c r="D1046">
        <f t="shared" si="271"/>
        <v>41.428571428571431</v>
      </c>
      <c r="E1046">
        <f t="shared" si="256"/>
        <v>41.428571428571431</v>
      </c>
      <c r="F1046" t="str">
        <f t="shared" si="257"/>
        <v/>
      </c>
      <c r="G1046" t="str">
        <f t="shared" si="258"/>
        <v/>
      </c>
      <c r="H1046" t="str">
        <f t="shared" si="259"/>
        <v/>
      </c>
      <c r="I1046" t="str">
        <f t="shared" si="260"/>
        <v/>
      </c>
      <c r="J1046">
        <f t="shared" si="261"/>
        <v>55.5</v>
      </c>
      <c r="K1046">
        <f t="shared" si="262"/>
        <v>55.5</v>
      </c>
      <c r="L1046" t="s">
        <v>3538</v>
      </c>
      <c r="M1046" t="s">
        <v>2336</v>
      </c>
      <c r="N1046" t="s">
        <v>80</v>
      </c>
      <c r="O1046" t="s">
        <v>58</v>
      </c>
      <c r="P1046" t="s">
        <v>59</v>
      </c>
      <c r="Q1046" t="s">
        <v>19</v>
      </c>
      <c r="R1046" t="s">
        <v>35</v>
      </c>
      <c r="S1046" t="s">
        <v>22</v>
      </c>
      <c r="T1046" t="s">
        <v>22</v>
      </c>
      <c r="V1046" t="s">
        <v>63</v>
      </c>
      <c r="W1046">
        <v>21.06646853686469</v>
      </c>
      <c r="X1046">
        <v>4.7509364021056264</v>
      </c>
      <c r="Y1046">
        <v>113</v>
      </c>
      <c r="Z1046" t="s">
        <v>3611</v>
      </c>
      <c r="AA1046" t="s">
        <v>3555</v>
      </c>
      <c r="AB1046" t="s">
        <v>3585</v>
      </c>
      <c r="AC1046">
        <v>4</v>
      </c>
      <c r="AD1046" t="s">
        <v>3564</v>
      </c>
      <c r="AE1046" t="s">
        <v>3555</v>
      </c>
      <c r="AF1046" t="s">
        <v>3585</v>
      </c>
      <c r="AG1046">
        <v>4</v>
      </c>
      <c r="AH1046" t="s">
        <v>3564</v>
      </c>
      <c r="AI1046">
        <f t="shared" si="263"/>
        <v>32.718309859154928</v>
      </c>
      <c r="AJ1046">
        <f t="shared" si="264"/>
        <v>32.718309859154928</v>
      </c>
      <c r="AK1046" t="str">
        <f t="shared" si="265"/>
        <v/>
      </c>
      <c r="AL1046" t="str">
        <f t="shared" si="266"/>
        <v/>
      </c>
      <c r="AM1046" t="str">
        <f t="shared" si="267"/>
        <v/>
      </c>
      <c r="AN1046" t="str">
        <f t="shared" si="268"/>
        <v/>
      </c>
      <c r="AO1046">
        <f t="shared" si="269"/>
        <v>36.782608695652172</v>
      </c>
      <c r="AP1046">
        <f t="shared" si="270"/>
        <v>36.782608695652172</v>
      </c>
    </row>
    <row r="1047" spans="1:42" x14ac:dyDescent="0.3">
      <c r="A1047" s="2">
        <v>45320</v>
      </c>
      <c r="B1047" s="2">
        <v>45406</v>
      </c>
      <c r="C1047">
        <v>86</v>
      </c>
      <c r="D1047">
        <f t="shared" si="271"/>
        <v>40.3125</v>
      </c>
      <c r="E1047">
        <f t="shared" si="256"/>
        <v>40.3125</v>
      </c>
      <c r="F1047" t="str">
        <f t="shared" si="257"/>
        <v/>
      </c>
      <c r="G1047" t="str">
        <f t="shared" si="258"/>
        <v/>
      </c>
      <c r="H1047">
        <f t="shared" si="259"/>
        <v>24.75</v>
      </c>
      <c r="I1047">
        <f t="shared" si="260"/>
        <v>24.75</v>
      </c>
      <c r="J1047" t="str">
        <f t="shared" si="261"/>
        <v/>
      </c>
      <c r="K1047" t="str">
        <f t="shared" si="262"/>
        <v/>
      </c>
      <c r="L1047" t="s">
        <v>3537</v>
      </c>
      <c r="M1047" t="s">
        <v>2160</v>
      </c>
      <c r="N1047" t="s">
        <v>28</v>
      </c>
      <c r="O1047" t="s">
        <v>46</v>
      </c>
      <c r="P1047" t="s">
        <v>40</v>
      </c>
      <c r="Q1047" t="s">
        <v>41</v>
      </c>
      <c r="R1047" t="s">
        <v>42</v>
      </c>
      <c r="S1047" t="s">
        <v>22</v>
      </c>
      <c r="T1047" t="s">
        <v>22</v>
      </c>
      <c r="V1047" t="s">
        <v>54</v>
      </c>
      <c r="W1047">
        <v>31.482877725703808</v>
      </c>
      <c r="X1047">
        <v>6.3623427330504843</v>
      </c>
      <c r="Y1047">
        <v>114</v>
      </c>
      <c r="Z1047" t="s">
        <v>3839</v>
      </c>
      <c r="AA1047" t="s">
        <v>3555</v>
      </c>
      <c r="AB1047" t="s">
        <v>3584</v>
      </c>
      <c r="AC1047">
        <v>1</v>
      </c>
      <c r="AD1047" t="s">
        <v>3561</v>
      </c>
      <c r="AE1047" t="s">
        <v>3555</v>
      </c>
      <c r="AF1047" t="s">
        <v>3585</v>
      </c>
      <c r="AG1047">
        <v>4</v>
      </c>
      <c r="AH1047" t="s">
        <v>3564</v>
      </c>
      <c r="AI1047">
        <f t="shared" si="263"/>
        <v>32.205479452054796</v>
      </c>
      <c r="AJ1047">
        <f t="shared" si="264"/>
        <v>32.205479452054796</v>
      </c>
      <c r="AK1047" t="str">
        <f t="shared" si="265"/>
        <v/>
      </c>
      <c r="AL1047" t="str">
        <f t="shared" si="266"/>
        <v/>
      </c>
      <c r="AM1047">
        <f t="shared" si="267"/>
        <v>33.8125</v>
      </c>
      <c r="AN1047">
        <f t="shared" si="268"/>
        <v>33.8125</v>
      </c>
      <c r="AO1047" t="str">
        <f t="shared" si="269"/>
        <v/>
      </c>
      <c r="AP1047" t="str">
        <f t="shared" si="270"/>
        <v/>
      </c>
    </row>
    <row r="1048" spans="1:42" x14ac:dyDescent="0.3">
      <c r="A1048" s="2">
        <v>45396</v>
      </c>
      <c r="B1048" s="2">
        <v>45406</v>
      </c>
      <c r="C1048">
        <v>10</v>
      </c>
      <c r="D1048">
        <f t="shared" si="271"/>
        <v>40.3125</v>
      </c>
      <c r="E1048">
        <f t="shared" si="256"/>
        <v>40.3125</v>
      </c>
      <c r="F1048" t="str">
        <f t="shared" si="257"/>
        <v/>
      </c>
      <c r="G1048" t="str">
        <f t="shared" si="258"/>
        <v/>
      </c>
      <c r="H1048" t="str">
        <f t="shared" si="259"/>
        <v/>
      </c>
      <c r="I1048" t="str">
        <f t="shared" si="260"/>
        <v/>
      </c>
      <c r="J1048">
        <f t="shared" si="261"/>
        <v>50</v>
      </c>
      <c r="K1048">
        <f t="shared" si="262"/>
        <v>50</v>
      </c>
      <c r="L1048" t="s">
        <v>3538</v>
      </c>
      <c r="M1048" t="s">
        <v>1974</v>
      </c>
      <c r="N1048" t="s">
        <v>103</v>
      </c>
      <c r="O1048" t="s">
        <v>46</v>
      </c>
      <c r="P1048" t="s">
        <v>18</v>
      </c>
      <c r="Q1048" t="s">
        <v>19</v>
      </c>
      <c r="R1048" t="s">
        <v>35</v>
      </c>
      <c r="S1048" t="s">
        <v>22</v>
      </c>
      <c r="T1048" t="s">
        <v>22</v>
      </c>
      <c r="V1048" t="s">
        <v>24</v>
      </c>
      <c r="W1048">
        <v>102.3381736815478</v>
      </c>
      <c r="X1048">
        <v>6.6234221521788221</v>
      </c>
      <c r="Y1048">
        <v>114</v>
      </c>
      <c r="Z1048" t="s">
        <v>3839</v>
      </c>
      <c r="AA1048" t="s">
        <v>3555</v>
      </c>
      <c r="AB1048" t="s">
        <v>3585</v>
      </c>
      <c r="AC1048">
        <v>4</v>
      </c>
      <c r="AD1048" t="s">
        <v>3564</v>
      </c>
      <c r="AE1048" t="s">
        <v>3555</v>
      </c>
      <c r="AF1048" t="s">
        <v>3585</v>
      </c>
      <c r="AG1048">
        <v>4</v>
      </c>
      <c r="AH1048" t="s">
        <v>3564</v>
      </c>
      <c r="AI1048">
        <f t="shared" si="263"/>
        <v>32.205479452054796</v>
      </c>
      <c r="AJ1048">
        <f t="shared" si="264"/>
        <v>32.205479452054796</v>
      </c>
      <c r="AK1048" t="str">
        <f t="shared" si="265"/>
        <v/>
      </c>
      <c r="AL1048" t="str">
        <f t="shared" si="266"/>
        <v/>
      </c>
      <c r="AM1048" t="str">
        <f t="shared" si="267"/>
        <v/>
      </c>
      <c r="AN1048" t="str">
        <f t="shared" si="268"/>
        <v/>
      </c>
      <c r="AO1048">
        <f t="shared" si="269"/>
        <v>35.666666666666664</v>
      </c>
      <c r="AP1048">
        <f t="shared" si="270"/>
        <v>35.666666666666664</v>
      </c>
    </row>
    <row r="1049" spans="1:42" x14ac:dyDescent="0.3">
      <c r="A1049" s="2">
        <v>45386</v>
      </c>
      <c r="B1049" s="2">
        <v>45406</v>
      </c>
      <c r="C1049">
        <v>20</v>
      </c>
      <c r="D1049">
        <f t="shared" si="271"/>
        <v>40.3125</v>
      </c>
      <c r="E1049">
        <f t="shared" si="256"/>
        <v>40.3125</v>
      </c>
      <c r="F1049">
        <f t="shared" si="257"/>
        <v>36.5</v>
      </c>
      <c r="G1049">
        <f t="shared" si="258"/>
        <v>36.5</v>
      </c>
      <c r="H1049" t="str">
        <f t="shared" si="259"/>
        <v/>
      </c>
      <c r="I1049" t="str">
        <f t="shared" si="260"/>
        <v/>
      </c>
      <c r="J1049" t="str">
        <f t="shared" si="261"/>
        <v/>
      </c>
      <c r="K1049" t="str">
        <f t="shared" si="262"/>
        <v/>
      </c>
      <c r="L1049" t="s">
        <v>3538</v>
      </c>
      <c r="M1049" t="s">
        <v>1665</v>
      </c>
      <c r="N1049" t="s">
        <v>16</v>
      </c>
      <c r="O1049" t="s">
        <v>58</v>
      </c>
      <c r="P1049" t="s">
        <v>52</v>
      </c>
      <c r="Q1049" t="s">
        <v>92</v>
      </c>
      <c r="R1049" t="s">
        <v>20</v>
      </c>
      <c r="S1049" t="s">
        <v>21</v>
      </c>
      <c r="T1049" t="s">
        <v>3546</v>
      </c>
      <c r="U1049" t="s">
        <v>3252</v>
      </c>
      <c r="V1049" t="s">
        <v>24</v>
      </c>
      <c r="W1049">
        <v>84.55904195170703</v>
      </c>
      <c r="X1049">
        <v>6.0363487354898266</v>
      </c>
      <c r="Y1049">
        <v>114</v>
      </c>
      <c r="Z1049" t="s">
        <v>3839</v>
      </c>
      <c r="AA1049" t="s">
        <v>3555</v>
      </c>
      <c r="AB1049" t="s">
        <v>3585</v>
      </c>
      <c r="AC1049">
        <v>4</v>
      </c>
      <c r="AD1049" t="s">
        <v>3564</v>
      </c>
      <c r="AE1049" t="s">
        <v>3555</v>
      </c>
      <c r="AF1049" t="s">
        <v>3585</v>
      </c>
      <c r="AG1049">
        <v>4</v>
      </c>
      <c r="AH1049" t="s">
        <v>3564</v>
      </c>
      <c r="AI1049">
        <f t="shared" si="263"/>
        <v>32.205479452054796</v>
      </c>
      <c r="AJ1049">
        <f t="shared" si="264"/>
        <v>32.205479452054796</v>
      </c>
      <c r="AK1049">
        <f t="shared" si="265"/>
        <v>24.294117647058822</v>
      </c>
      <c r="AL1049">
        <f t="shared" si="266"/>
        <v>24.294117647058822</v>
      </c>
      <c r="AM1049" t="str">
        <f t="shared" si="267"/>
        <v/>
      </c>
      <c r="AN1049" t="str">
        <f t="shared" si="268"/>
        <v/>
      </c>
      <c r="AO1049" t="str">
        <f t="shared" si="269"/>
        <v/>
      </c>
      <c r="AP1049" t="str">
        <f t="shared" si="270"/>
        <v/>
      </c>
    </row>
    <row r="1050" spans="1:42" x14ac:dyDescent="0.3">
      <c r="A1050" s="2">
        <v>45398</v>
      </c>
      <c r="B1050" s="2">
        <v>45406</v>
      </c>
      <c r="C1050">
        <v>8</v>
      </c>
      <c r="D1050">
        <f t="shared" si="271"/>
        <v>40.3125</v>
      </c>
      <c r="E1050">
        <f t="shared" si="256"/>
        <v>40.3125</v>
      </c>
      <c r="F1050">
        <f t="shared" si="257"/>
        <v>36.5</v>
      </c>
      <c r="G1050">
        <f t="shared" si="258"/>
        <v>36.5</v>
      </c>
      <c r="H1050" t="str">
        <f t="shared" si="259"/>
        <v/>
      </c>
      <c r="I1050" t="str">
        <f t="shared" si="260"/>
        <v/>
      </c>
      <c r="J1050" t="str">
        <f t="shared" si="261"/>
        <v/>
      </c>
      <c r="K1050" t="str">
        <f t="shared" si="262"/>
        <v/>
      </c>
      <c r="L1050" t="s">
        <v>3538</v>
      </c>
      <c r="M1050" t="s">
        <v>2975</v>
      </c>
      <c r="N1050" t="s">
        <v>118</v>
      </c>
      <c r="O1050" t="s">
        <v>58</v>
      </c>
      <c r="P1050" t="s">
        <v>119</v>
      </c>
      <c r="Q1050" t="s">
        <v>120</v>
      </c>
      <c r="R1050" t="s">
        <v>20</v>
      </c>
      <c r="S1050" t="s">
        <v>21</v>
      </c>
      <c r="T1050" t="s">
        <v>3546</v>
      </c>
      <c r="U1050" t="s">
        <v>3446</v>
      </c>
      <c r="V1050" t="s">
        <v>24</v>
      </c>
      <c r="W1050">
        <v>66.827380110301434</v>
      </c>
      <c r="X1050">
        <v>7.1963386509557834</v>
      </c>
      <c r="Y1050">
        <v>114</v>
      </c>
      <c r="Z1050" t="s">
        <v>3839</v>
      </c>
      <c r="AA1050" t="s">
        <v>3555</v>
      </c>
      <c r="AB1050" t="s">
        <v>3585</v>
      </c>
      <c r="AC1050">
        <v>4</v>
      </c>
      <c r="AD1050" t="s">
        <v>3564</v>
      </c>
      <c r="AE1050" t="s">
        <v>3555</v>
      </c>
      <c r="AF1050" t="s">
        <v>3585</v>
      </c>
      <c r="AG1050">
        <v>4</v>
      </c>
      <c r="AH1050" t="s">
        <v>3564</v>
      </c>
      <c r="AI1050">
        <f t="shared" si="263"/>
        <v>32.205479452054796</v>
      </c>
      <c r="AJ1050">
        <f t="shared" si="264"/>
        <v>32.205479452054796</v>
      </c>
      <c r="AK1050">
        <f t="shared" si="265"/>
        <v>24.294117647058822</v>
      </c>
      <c r="AL1050">
        <f t="shared" si="266"/>
        <v>24.294117647058822</v>
      </c>
      <c r="AM1050" t="str">
        <f t="shared" si="267"/>
        <v/>
      </c>
      <c r="AN1050" t="str">
        <f t="shared" si="268"/>
        <v/>
      </c>
      <c r="AO1050" t="str">
        <f t="shared" si="269"/>
        <v/>
      </c>
      <c r="AP1050" t="str">
        <f t="shared" si="270"/>
        <v/>
      </c>
    </row>
    <row r="1051" spans="1:42" x14ac:dyDescent="0.3">
      <c r="A1051" s="2">
        <v>45389</v>
      </c>
      <c r="B1051" s="2">
        <v>45407</v>
      </c>
      <c r="C1051">
        <v>18</v>
      </c>
      <c r="D1051">
        <f t="shared" si="271"/>
        <v>38.0625</v>
      </c>
      <c r="E1051">
        <f t="shared" si="256"/>
        <v>38.0625</v>
      </c>
      <c r="F1051" t="str">
        <f t="shared" si="257"/>
        <v/>
      </c>
      <c r="G1051" t="str">
        <f t="shared" si="258"/>
        <v/>
      </c>
      <c r="H1051">
        <f t="shared" si="259"/>
        <v>23.4</v>
      </c>
      <c r="I1051">
        <f t="shared" si="260"/>
        <v>23.4</v>
      </c>
      <c r="J1051" t="str">
        <f t="shared" si="261"/>
        <v/>
      </c>
      <c r="K1051" t="str">
        <f t="shared" si="262"/>
        <v/>
      </c>
      <c r="L1051" t="s">
        <v>3538</v>
      </c>
      <c r="M1051" t="s">
        <v>2969</v>
      </c>
      <c r="N1051" t="s">
        <v>103</v>
      </c>
      <c r="O1051" t="s">
        <v>51</v>
      </c>
      <c r="P1051" t="s">
        <v>59</v>
      </c>
      <c r="Q1051" t="s">
        <v>34</v>
      </c>
      <c r="R1051" t="s">
        <v>42</v>
      </c>
      <c r="S1051" t="s">
        <v>21</v>
      </c>
      <c r="T1051" t="s">
        <v>3546</v>
      </c>
      <c r="U1051" t="s">
        <v>3171</v>
      </c>
      <c r="V1051" t="s">
        <v>144</v>
      </c>
      <c r="W1051">
        <v>83.798022583150853</v>
      </c>
      <c r="X1051">
        <v>6.5557055521794254</v>
      </c>
      <c r="Y1051">
        <v>115</v>
      </c>
      <c r="Z1051" t="s">
        <v>3743</v>
      </c>
      <c r="AA1051" t="s">
        <v>3555</v>
      </c>
      <c r="AB1051" t="s">
        <v>3585</v>
      </c>
      <c r="AC1051">
        <v>4</v>
      </c>
      <c r="AD1051" t="s">
        <v>3564</v>
      </c>
      <c r="AE1051" t="s">
        <v>3555</v>
      </c>
      <c r="AF1051" t="s">
        <v>3585</v>
      </c>
      <c r="AG1051">
        <v>4</v>
      </c>
      <c r="AH1051" t="s">
        <v>3564</v>
      </c>
      <c r="AI1051">
        <f t="shared" si="263"/>
        <v>31.4</v>
      </c>
      <c r="AJ1051">
        <f t="shared" si="264"/>
        <v>31.4</v>
      </c>
      <c r="AK1051" t="str">
        <f t="shared" si="265"/>
        <v/>
      </c>
      <c r="AL1051" t="str">
        <f t="shared" si="266"/>
        <v/>
      </c>
      <c r="AM1051">
        <f t="shared" si="267"/>
        <v>34.0625</v>
      </c>
      <c r="AN1051">
        <f t="shared" si="268"/>
        <v>34.0625</v>
      </c>
      <c r="AO1051" t="str">
        <f t="shared" si="269"/>
        <v/>
      </c>
      <c r="AP1051" t="str">
        <f t="shared" si="270"/>
        <v/>
      </c>
    </row>
    <row r="1052" spans="1:42" x14ac:dyDescent="0.3">
      <c r="A1052" s="2">
        <v>45356</v>
      </c>
      <c r="B1052" s="2">
        <v>45408</v>
      </c>
      <c r="C1052">
        <v>52</v>
      </c>
      <c r="D1052">
        <f t="shared" si="271"/>
        <v>33.470588235294116</v>
      </c>
      <c r="E1052">
        <f t="shared" si="256"/>
        <v>33.470588235294116</v>
      </c>
      <c r="F1052" t="str">
        <f t="shared" si="257"/>
        <v/>
      </c>
      <c r="G1052" t="str">
        <f t="shared" si="258"/>
        <v/>
      </c>
      <c r="H1052">
        <f t="shared" si="259"/>
        <v>24.857142857142858</v>
      </c>
      <c r="I1052">
        <f t="shared" si="260"/>
        <v>24.857142857142858</v>
      </c>
      <c r="J1052" t="str">
        <f t="shared" si="261"/>
        <v/>
      </c>
      <c r="K1052" t="str">
        <f t="shared" si="262"/>
        <v/>
      </c>
      <c r="L1052" t="s">
        <v>3537</v>
      </c>
      <c r="M1052" t="s">
        <v>73</v>
      </c>
      <c r="N1052" t="s">
        <v>80</v>
      </c>
      <c r="O1052" t="s">
        <v>33</v>
      </c>
      <c r="P1052" t="s">
        <v>59</v>
      </c>
      <c r="Q1052" t="s">
        <v>92</v>
      </c>
      <c r="R1052" t="s">
        <v>42</v>
      </c>
      <c r="S1052" t="s">
        <v>22</v>
      </c>
      <c r="T1052" t="s">
        <v>22</v>
      </c>
      <c r="V1052" t="s">
        <v>76</v>
      </c>
      <c r="W1052">
        <v>22.999643649981021</v>
      </c>
      <c r="X1052">
        <v>4.9753016385972302</v>
      </c>
      <c r="Y1052">
        <v>116</v>
      </c>
      <c r="Z1052" t="s">
        <v>3841</v>
      </c>
      <c r="AA1052" t="s">
        <v>3555</v>
      </c>
      <c r="AB1052" t="s">
        <v>3584</v>
      </c>
      <c r="AC1052">
        <v>3</v>
      </c>
      <c r="AD1052" t="s">
        <v>3563</v>
      </c>
      <c r="AE1052" t="s">
        <v>3555</v>
      </c>
      <c r="AF1052" t="s">
        <v>3585</v>
      </c>
      <c r="AG1052">
        <v>4</v>
      </c>
      <c r="AH1052" t="s">
        <v>3564</v>
      </c>
      <c r="AI1052">
        <f t="shared" si="263"/>
        <v>31.10144927536232</v>
      </c>
      <c r="AJ1052">
        <f t="shared" si="264"/>
        <v>31.10144927536232</v>
      </c>
      <c r="AK1052" t="str">
        <f t="shared" si="265"/>
        <v/>
      </c>
      <c r="AL1052" t="str">
        <f t="shared" si="266"/>
        <v/>
      </c>
      <c r="AM1052">
        <f t="shared" si="267"/>
        <v>32.655172413793103</v>
      </c>
      <c r="AN1052">
        <f t="shared" si="268"/>
        <v>32.655172413793103</v>
      </c>
      <c r="AO1052" t="str">
        <f t="shared" si="269"/>
        <v/>
      </c>
      <c r="AP1052" t="str">
        <f t="shared" si="270"/>
        <v/>
      </c>
    </row>
    <row r="1053" spans="1:42" x14ac:dyDescent="0.3">
      <c r="A1053" s="2">
        <v>45320</v>
      </c>
      <c r="B1053" s="2">
        <v>45408</v>
      </c>
      <c r="C1053">
        <v>88</v>
      </c>
      <c r="D1053">
        <f t="shared" si="271"/>
        <v>33.470588235294116</v>
      </c>
      <c r="E1053">
        <f t="shared" si="256"/>
        <v>33.470588235294116</v>
      </c>
      <c r="F1053" t="str">
        <f t="shared" si="257"/>
        <v/>
      </c>
      <c r="G1053" t="str">
        <f t="shared" si="258"/>
        <v/>
      </c>
      <c r="H1053" t="str">
        <f t="shared" si="259"/>
        <v/>
      </c>
      <c r="I1053" t="str">
        <f t="shared" si="260"/>
        <v/>
      </c>
      <c r="J1053">
        <f t="shared" si="261"/>
        <v>50</v>
      </c>
      <c r="K1053">
        <f t="shared" si="262"/>
        <v>50</v>
      </c>
      <c r="L1053" t="s">
        <v>3537</v>
      </c>
      <c r="M1053" t="s">
        <v>1388</v>
      </c>
      <c r="N1053" t="s">
        <v>28</v>
      </c>
      <c r="O1053" t="s">
        <v>58</v>
      </c>
      <c r="P1053" t="s">
        <v>59</v>
      </c>
      <c r="Q1053" t="s">
        <v>34</v>
      </c>
      <c r="R1053" t="s">
        <v>35</v>
      </c>
      <c r="S1053" t="s">
        <v>22</v>
      </c>
      <c r="T1053" t="s">
        <v>22</v>
      </c>
      <c r="V1053" t="s">
        <v>30</v>
      </c>
      <c r="W1053">
        <v>27.348711908137791</v>
      </c>
      <c r="X1053">
        <v>5.2655157264151207</v>
      </c>
      <c r="Y1053">
        <v>116</v>
      </c>
      <c r="Z1053" t="s">
        <v>3841</v>
      </c>
      <c r="AA1053" t="s">
        <v>3555</v>
      </c>
      <c r="AB1053" t="s">
        <v>3584</v>
      </c>
      <c r="AC1053">
        <v>1</v>
      </c>
      <c r="AD1053" t="s">
        <v>3561</v>
      </c>
      <c r="AE1053" t="s">
        <v>3555</v>
      </c>
      <c r="AF1053" t="s">
        <v>3585</v>
      </c>
      <c r="AG1053">
        <v>4</v>
      </c>
      <c r="AH1053" t="s">
        <v>3564</v>
      </c>
      <c r="AI1053">
        <f t="shared" si="263"/>
        <v>31.10144927536232</v>
      </c>
      <c r="AJ1053">
        <f t="shared" si="264"/>
        <v>31.10144927536232</v>
      </c>
      <c r="AK1053" t="str">
        <f t="shared" si="265"/>
        <v/>
      </c>
      <c r="AL1053" t="str">
        <f t="shared" si="266"/>
        <v/>
      </c>
      <c r="AM1053" t="str">
        <f t="shared" si="267"/>
        <v/>
      </c>
      <c r="AN1053" t="str">
        <f t="shared" si="268"/>
        <v/>
      </c>
      <c r="AO1053">
        <f t="shared" si="269"/>
        <v>36.208333333333336</v>
      </c>
      <c r="AP1053">
        <f t="shared" si="270"/>
        <v>36.208333333333336</v>
      </c>
    </row>
    <row r="1054" spans="1:42" x14ac:dyDescent="0.3">
      <c r="A1054" s="2">
        <v>45403</v>
      </c>
      <c r="B1054" s="2">
        <v>45408</v>
      </c>
      <c r="C1054">
        <v>5</v>
      </c>
      <c r="D1054">
        <f t="shared" si="271"/>
        <v>33.470588235294116</v>
      </c>
      <c r="E1054">
        <f t="shared" si="256"/>
        <v>33.470588235294116</v>
      </c>
      <c r="F1054" t="str">
        <f t="shared" si="257"/>
        <v/>
      </c>
      <c r="G1054" t="str">
        <f t="shared" si="258"/>
        <v/>
      </c>
      <c r="H1054">
        <f t="shared" si="259"/>
        <v>24.857142857142858</v>
      </c>
      <c r="I1054">
        <f t="shared" si="260"/>
        <v>24.857142857142858</v>
      </c>
      <c r="J1054" t="str">
        <f t="shared" si="261"/>
        <v/>
      </c>
      <c r="K1054" t="str">
        <f t="shared" si="262"/>
        <v/>
      </c>
      <c r="L1054" t="s">
        <v>3538</v>
      </c>
      <c r="M1054" t="s">
        <v>3004</v>
      </c>
      <c r="N1054" t="s">
        <v>39</v>
      </c>
      <c r="O1054" t="s">
        <v>46</v>
      </c>
      <c r="P1054" t="s">
        <v>119</v>
      </c>
      <c r="Q1054" t="s">
        <v>120</v>
      </c>
      <c r="R1054" t="s">
        <v>42</v>
      </c>
      <c r="S1054" t="s">
        <v>21</v>
      </c>
      <c r="T1054" t="s">
        <v>3546</v>
      </c>
      <c r="U1054" t="s">
        <v>3219</v>
      </c>
      <c r="V1054" t="s">
        <v>76</v>
      </c>
      <c r="W1054">
        <v>104.3378975287542</v>
      </c>
      <c r="X1054">
        <v>6.6796045712712342</v>
      </c>
      <c r="Y1054">
        <v>116</v>
      </c>
      <c r="Z1054" t="s">
        <v>3841</v>
      </c>
      <c r="AA1054" t="s">
        <v>3555</v>
      </c>
      <c r="AB1054" t="s">
        <v>3585</v>
      </c>
      <c r="AC1054">
        <v>4</v>
      </c>
      <c r="AD1054" t="s">
        <v>3564</v>
      </c>
      <c r="AE1054" t="s">
        <v>3555</v>
      </c>
      <c r="AF1054" t="s">
        <v>3585</v>
      </c>
      <c r="AG1054">
        <v>4</v>
      </c>
      <c r="AH1054" t="s">
        <v>3564</v>
      </c>
      <c r="AI1054">
        <f t="shared" si="263"/>
        <v>31.10144927536232</v>
      </c>
      <c r="AJ1054">
        <f t="shared" si="264"/>
        <v>31.10144927536232</v>
      </c>
      <c r="AK1054" t="str">
        <f t="shared" si="265"/>
        <v/>
      </c>
      <c r="AL1054" t="str">
        <f t="shared" si="266"/>
        <v/>
      </c>
      <c r="AM1054">
        <f t="shared" si="267"/>
        <v>32.655172413793103</v>
      </c>
      <c r="AN1054">
        <f t="shared" si="268"/>
        <v>32.655172413793103</v>
      </c>
      <c r="AO1054" t="str">
        <f t="shared" si="269"/>
        <v/>
      </c>
      <c r="AP1054" t="str">
        <f t="shared" si="270"/>
        <v/>
      </c>
    </row>
    <row r="1055" spans="1:42" x14ac:dyDescent="0.3">
      <c r="A1055" s="2">
        <v>45405</v>
      </c>
      <c r="B1055" s="2">
        <v>45408</v>
      </c>
      <c r="C1055">
        <v>3</v>
      </c>
      <c r="D1055">
        <f t="shared" si="271"/>
        <v>33.470588235294116</v>
      </c>
      <c r="E1055">
        <f t="shared" si="256"/>
        <v>33.470588235294116</v>
      </c>
      <c r="F1055">
        <f t="shared" si="257"/>
        <v>23.75</v>
      </c>
      <c r="G1055">
        <f t="shared" si="258"/>
        <v>23.75</v>
      </c>
      <c r="H1055" t="str">
        <f t="shared" si="259"/>
        <v/>
      </c>
      <c r="I1055" t="str">
        <f t="shared" si="260"/>
        <v/>
      </c>
      <c r="J1055" t="str">
        <f t="shared" si="261"/>
        <v/>
      </c>
      <c r="K1055" t="str">
        <f t="shared" si="262"/>
        <v/>
      </c>
      <c r="L1055" t="s">
        <v>3538</v>
      </c>
      <c r="M1055" t="s">
        <v>1082</v>
      </c>
      <c r="N1055" t="s">
        <v>57</v>
      </c>
      <c r="O1055" t="s">
        <v>17</v>
      </c>
      <c r="P1055" t="s">
        <v>18</v>
      </c>
      <c r="Q1055" t="s">
        <v>34</v>
      </c>
      <c r="R1055" t="s">
        <v>20</v>
      </c>
      <c r="S1055" t="s">
        <v>21</v>
      </c>
      <c r="T1055" t="s">
        <v>3546</v>
      </c>
      <c r="U1055" t="s">
        <v>2213</v>
      </c>
      <c r="V1055" t="s">
        <v>144</v>
      </c>
      <c r="W1055">
        <v>93.815752482975711</v>
      </c>
      <c r="X1055">
        <v>5.6232981268275584</v>
      </c>
      <c r="Y1055">
        <v>116</v>
      </c>
      <c r="Z1055" t="s">
        <v>3841</v>
      </c>
      <c r="AA1055" t="s">
        <v>3555</v>
      </c>
      <c r="AB1055" t="s">
        <v>3585</v>
      </c>
      <c r="AC1055">
        <v>4</v>
      </c>
      <c r="AD1055" t="s">
        <v>3564</v>
      </c>
      <c r="AE1055" t="s">
        <v>3555</v>
      </c>
      <c r="AF1055" t="s">
        <v>3585</v>
      </c>
      <c r="AG1055">
        <v>4</v>
      </c>
      <c r="AH1055" t="s">
        <v>3564</v>
      </c>
      <c r="AI1055">
        <f t="shared" si="263"/>
        <v>31.10144927536232</v>
      </c>
      <c r="AJ1055">
        <f t="shared" si="264"/>
        <v>31.10144927536232</v>
      </c>
      <c r="AK1055">
        <f t="shared" si="265"/>
        <v>20.625</v>
      </c>
      <c r="AL1055">
        <f t="shared" si="266"/>
        <v>20.625</v>
      </c>
      <c r="AM1055" t="str">
        <f t="shared" si="267"/>
        <v/>
      </c>
      <c r="AN1055" t="str">
        <f t="shared" si="268"/>
        <v/>
      </c>
      <c r="AO1055" t="str">
        <f t="shared" si="269"/>
        <v/>
      </c>
      <c r="AP1055" t="str">
        <f t="shared" si="270"/>
        <v/>
      </c>
    </row>
    <row r="1056" spans="1:42" x14ac:dyDescent="0.3">
      <c r="A1056" s="2">
        <v>45401</v>
      </c>
      <c r="B1056" s="2">
        <v>45409</v>
      </c>
      <c r="C1056">
        <v>8</v>
      </c>
      <c r="D1056">
        <f t="shared" si="271"/>
        <v>31.684210526315791</v>
      </c>
      <c r="E1056">
        <f t="shared" si="256"/>
        <v>31.684210526315791</v>
      </c>
      <c r="F1056" t="str">
        <f t="shared" si="257"/>
        <v/>
      </c>
      <c r="G1056" t="str">
        <f t="shared" si="258"/>
        <v/>
      </c>
      <c r="H1056" t="str">
        <f t="shared" si="259"/>
        <v/>
      </c>
      <c r="I1056" t="str">
        <f t="shared" si="260"/>
        <v/>
      </c>
      <c r="J1056">
        <f t="shared" si="261"/>
        <v>44</v>
      </c>
      <c r="K1056">
        <f t="shared" si="262"/>
        <v>44</v>
      </c>
      <c r="L1056" t="s">
        <v>3538</v>
      </c>
      <c r="M1056" t="s">
        <v>1385</v>
      </c>
      <c r="N1056" t="s">
        <v>80</v>
      </c>
      <c r="O1056" t="s">
        <v>58</v>
      </c>
      <c r="P1056" t="s">
        <v>59</v>
      </c>
      <c r="Q1056" t="s">
        <v>92</v>
      </c>
      <c r="R1056" t="s">
        <v>35</v>
      </c>
      <c r="S1056" t="s">
        <v>22</v>
      </c>
      <c r="T1056" t="s">
        <v>22</v>
      </c>
      <c r="V1056" t="s">
        <v>63</v>
      </c>
      <c r="W1056">
        <v>28.129794576810319</v>
      </c>
      <c r="X1056">
        <v>4.9671178728652281</v>
      </c>
      <c r="Y1056">
        <v>117</v>
      </c>
      <c r="Z1056" t="s">
        <v>3711</v>
      </c>
      <c r="AA1056" t="s">
        <v>3555</v>
      </c>
      <c r="AB1056" t="s">
        <v>3585</v>
      </c>
      <c r="AC1056">
        <v>4</v>
      </c>
      <c r="AD1056" t="s">
        <v>3564</v>
      </c>
      <c r="AE1056" t="s">
        <v>3555</v>
      </c>
      <c r="AF1056" t="s">
        <v>3585</v>
      </c>
      <c r="AG1056">
        <v>4</v>
      </c>
      <c r="AH1056" t="s">
        <v>3564</v>
      </c>
      <c r="AI1056">
        <f t="shared" si="263"/>
        <v>30.785714285714285</v>
      </c>
      <c r="AJ1056">
        <f t="shared" si="264"/>
        <v>30.785714285714285</v>
      </c>
      <c r="AK1056" t="str">
        <f t="shared" si="265"/>
        <v/>
      </c>
      <c r="AL1056" t="str">
        <f t="shared" si="266"/>
        <v/>
      </c>
      <c r="AM1056" t="str">
        <f t="shared" si="267"/>
        <v/>
      </c>
      <c r="AN1056" t="str">
        <f t="shared" si="268"/>
        <v/>
      </c>
      <c r="AO1056">
        <f t="shared" si="269"/>
        <v>34.304347826086953</v>
      </c>
      <c r="AP1056">
        <f t="shared" si="270"/>
        <v>34.304347826086953</v>
      </c>
    </row>
    <row r="1057" spans="1:42" x14ac:dyDescent="0.3">
      <c r="A1057" s="2">
        <v>45401</v>
      </c>
      <c r="B1057" s="2">
        <v>45409</v>
      </c>
      <c r="C1057">
        <v>8</v>
      </c>
      <c r="D1057">
        <f t="shared" si="271"/>
        <v>31.684210526315791</v>
      </c>
      <c r="E1057">
        <f t="shared" si="256"/>
        <v>31.684210526315791</v>
      </c>
      <c r="F1057" t="str">
        <f t="shared" si="257"/>
        <v/>
      </c>
      <c r="G1057" t="str">
        <f t="shared" si="258"/>
        <v/>
      </c>
      <c r="H1057">
        <f t="shared" si="259"/>
        <v>22.75</v>
      </c>
      <c r="I1057">
        <f t="shared" si="260"/>
        <v>22.75</v>
      </c>
      <c r="J1057" t="str">
        <f t="shared" si="261"/>
        <v/>
      </c>
      <c r="K1057" t="str">
        <f t="shared" si="262"/>
        <v/>
      </c>
      <c r="L1057" t="s">
        <v>3538</v>
      </c>
      <c r="M1057" t="s">
        <v>823</v>
      </c>
      <c r="N1057" t="s">
        <v>57</v>
      </c>
      <c r="O1057" t="s">
        <v>17</v>
      </c>
      <c r="P1057" t="s">
        <v>18</v>
      </c>
      <c r="Q1057" t="s">
        <v>34</v>
      </c>
      <c r="R1057" t="s">
        <v>42</v>
      </c>
      <c r="S1057" t="s">
        <v>22</v>
      </c>
      <c r="T1057" t="s">
        <v>22</v>
      </c>
      <c r="V1057" t="s">
        <v>63</v>
      </c>
      <c r="W1057">
        <v>103.1038136771796</v>
      </c>
      <c r="X1057">
        <v>5.0038199226585833</v>
      </c>
      <c r="Y1057">
        <v>117</v>
      </c>
      <c r="Z1057" t="s">
        <v>3711</v>
      </c>
      <c r="AA1057" t="s">
        <v>3555</v>
      </c>
      <c r="AB1057" t="s">
        <v>3585</v>
      </c>
      <c r="AC1057">
        <v>4</v>
      </c>
      <c r="AD1057" t="s">
        <v>3564</v>
      </c>
      <c r="AE1057" t="s">
        <v>3555</v>
      </c>
      <c r="AF1057" t="s">
        <v>3585</v>
      </c>
      <c r="AG1057">
        <v>4</v>
      </c>
      <c r="AH1057" t="s">
        <v>3564</v>
      </c>
      <c r="AI1057">
        <f t="shared" si="263"/>
        <v>30.785714285714285</v>
      </c>
      <c r="AJ1057">
        <f t="shared" si="264"/>
        <v>30.785714285714285</v>
      </c>
      <c r="AK1057" t="str">
        <f t="shared" si="265"/>
        <v/>
      </c>
      <c r="AL1057" t="str">
        <f t="shared" si="266"/>
        <v/>
      </c>
      <c r="AM1057">
        <f t="shared" si="267"/>
        <v>31.833333333333332</v>
      </c>
      <c r="AN1057">
        <f t="shared" si="268"/>
        <v>31.833333333333332</v>
      </c>
      <c r="AO1057" t="str">
        <f t="shared" si="269"/>
        <v/>
      </c>
      <c r="AP1057" t="str">
        <f t="shared" si="270"/>
        <v/>
      </c>
    </row>
    <row r="1058" spans="1:42" x14ac:dyDescent="0.3">
      <c r="A1058" s="2">
        <v>45328</v>
      </c>
      <c r="B1058" s="2">
        <v>45409</v>
      </c>
      <c r="C1058">
        <v>81</v>
      </c>
      <c r="D1058">
        <f t="shared" si="271"/>
        <v>31.684210526315791</v>
      </c>
      <c r="E1058">
        <f t="shared" si="256"/>
        <v>31.684210526315791</v>
      </c>
      <c r="F1058">
        <f t="shared" si="257"/>
        <v>28</v>
      </c>
      <c r="G1058">
        <f t="shared" si="258"/>
        <v>28</v>
      </c>
      <c r="H1058" t="str">
        <f t="shared" si="259"/>
        <v/>
      </c>
      <c r="I1058" t="str">
        <f t="shared" si="260"/>
        <v/>
      </c>
      <c r="J1058" t="str">
        <f t="shared" si="261"/>
        <v/>
      </c>
      <c r="K1058" t="str">
        <f t="shared" si="262"/>
        <v/>
      </c>
      <c r="L1058" t="s">
        <v>3537</v>
      </c>
      <c r="M1058" t="s">
        <v>1050</v>
      </c>
      <c r="N1058" t="s">
        <v>118</v>
      </c>
      <c r="O1058" t="s">
        <v>17</v>
      </c>
      <c r="P1058" t="s">
        <v>18</v>
      </c>
      <c r="Q1058" t="s">
        <v>34</v>
      </c>
      <c r="R1058" t="s">
        <v>20</v>
      </c>
      <c r="S1058" t="s">
        <v>21</v>
      </c>
      <c r="T1058" t="s">
        <v>21</v>
      </c>
      <c r="U1058" t="s">
        <v>1896</v>
      </c>
      <c r="V1058" t="s">
        <v>76</v>
      </c>
      <c r="W1058">
        <v>78.374297087632513</v>
      </c>
      <c r="X1058">
        <v>7.39055181719446</v>
      </c>
      <c r="Y1058">
        <v>117</v>
      </c>
      <c r="Z1058" t="s">
        <v>3711</v>
      </c>
      <c r="AA1058" t="s">
        <v>3555</v>
      </c>
      <c r="AB1058" t="s">
        <v>3584</v>
      </c>
      <c r="AC1058">
        <v>2</v>
      </c>
      <c r="AD1058" t="s">
        <v>3562</v>
      </c>
      <c r="AE1058" t="s">
        <v>3555</v>
      </c>
      <c r="AF1058" t="s">
        <v>3585</v>
      </c>
      <c r="AG1058">
        <v>4</v>
      </c>
      <c r="AH1058" t="s">
        <v>3564</v>
      </c>
      <c r="AI1058">
        <f t="shared" si="263"/>
        <v>30.785714285714285</v>
      </c>
      <c r="AJ1058">
        <f t="shared" si="264"/>
        <v>30.785714285714285</v>
      </c>
      <c r="AK1058">
        <f t="shared" si="265"/>
        <v>24.176470588235293</v>
      </c>
      <c r="AL1058">
        <f t="shared" si="266"/>
        <v>24.176470588235293</v>
      </c>
      <c r="AM1058" t="str">
        <f t="shared" si="267"/>
        <v/>
      </c>
      <c r="AN1058" t="str">
        <f t="shared" si="268"/>
        <v/>
      </c>
      <c r="AO1058" t="str">
        <f t="shared" si="269"/>
        <v/>
      </c>
      <c r="AP1058" t="str">
        <f t="shared" si="270"/>
        <v/>
      </c>
    </row>
    <row r="1059" spans="1:42" x14ac:dyDescent="0.3">
      <c r="A1059" s="2">
        <v>45408</v>
      </c>
      <c r="B1059" s="2">
        <v>45410</v>
      </c>
      <c r="C1059">
        <v>2</v>
      </c>
      <c r="D1059">
        <f t="shared" si="271"/>
        <v>32.111111111111114</v>
      </c>
      <c r="E1059">
        <f t="shared" si="256"/>
        <v>32.111111111111114</v>
      </c>
      <c r="F1059" t="str">
        <f t="shared" si="257"/>
        <v/>
      </c>
      <c r="G1059" t="str">
        <f t="shared" si="258"/>
        <v/>
      </c>
      <c r="H1059">
        <f t="shared" si="259"/>
        <v>25.285714285714285</v>
      </c>
      <c r="I1059">
        <f t="shared" si="260"/>
        <v>25.285714285714285</v>
      </c>
      <c r="J1059" t="str">
        <f t="shared" si="261"/>
        <v/>
      </c>
      <c r="K1059" t="str">
        <f t="shared" si="262"/>
        <v/>
      </c>
      <c r="L1059" t="s">
        <v>3538</v>
      </c>
      <c r="M1059" t="s">
        <v>1056</v>
      </c>
      <c r="N1059" t="s">
        <v>57</v>
      </c>
      <c r="O1059" t="s">
        <v>46</v>
      </c>
      <c r="P1059" t="s">
        <v>18</v>
      </c>
      <c r="Q1059" t="s">
        <v>19</v>
      </c>
      <c r="R1059" t="s">
        <v>42</v>
      </c>
      <c r="S1059" t="s">
        <v>22</v>
      </c>
      <c r="T1059" t="s">
        <v>22</v>
      </c>
      <c r="V1059" t="s">
        <v>43</v>
      </c>
      <c r="W1059">
        <v>99.499460825097117</v>
      </c>
      <c r="X1059">
        <v>5.6062529377509778</v>
      </c>
      <c r="Y1059">
        <v>118</v>
      </c>
      <c r="Z1059" t="s">
        <v>3695</v>
      </c>
      <c r="AA1059" t="s">
        <v>3555</v>
      </c>
      <c r="AB1059" t="s">
        <v>3585</v>
      </c>
      <c r="AC1059">
        <v>4</v>
      </c>
      <c r="AD1059" t="s">
        <v>3564</v>
      </c>
      <c r="AE1059" t="s">
        <v>3555</v>
      </c>
      <c r="AF1059" t="s">
        <v>3585</v>
      </c>
      <c r="AG1059">
        <v>4</v>
      </c>
      <c r="AH1059" t="s">
        <v>3564</v>
      </c>
      <c r="AI1059">
        <f t="shared" si="263"/>
        <v>30.085714285714285</v>
      </c>
      <c r="AJ1059">
        <f t="shared" si="264"/>
        <v>30.085714285714285</v>
      </c>
      <c r="AK1059" t="str">
        <f t="shared" si="265"/>
        <v/>
      </c>
      <c r="AL1059" t="str">
        <f t="shared" si="266"/>
        <v/>
      </c>
      <c r="AM1059">
        <f t="shared" si="267"/>
        <v>31.333333333333332</v>
      </c>
      <c r="AN1059">
        <f t="shared" si="268"/>
        <v>31.333333333333332</v>
      </c>
      <c r="AO1059" t="str">
        <f t="shared" si="269"/>
        <v/>
      </c>
      <c r="AP1059" t="str">
        <f t="shared" si="270"/>
        <v/>
      </c>
    </row>
    <row r="1060" spans="1:42" x14ac:dyDescent="0.3">
      <c r="A1060" s="2">
        <v>45404</v>
      </c>
      <c r="B1060" s="2">
        <v>45410</v>
      </c>
      <c r="C1060">
        <v>6</v>
      </c>
      <c r="D1060">
        <f t="shared" si="271"/>
        <v>32.111111111111114</v>
      </c>
      <c r="E1060">
        <f t="shared" si="256"/>
        <v>32.111111111111114</v>
      </c>
      <c r="F1060">
        <f t="shared" si="257"/>
        <v>23.6</v>
      </c>
      <c r="G1060">
        <f t="shared" si="258"/>
        <v>23.6</v>
      </c>
      <c r="H1060" t="str">
        <f t="shared" si="259"/>
        <v/>
      </c>
      <c r="I1060" t="str">
        <f t="shared" si="260"/>
        <v/>
      </c>
      <c r="J1060" t="str">
        <f t="shared" si="261"/>
        <v/>
      </c>
      <c r="K1060" t="str">
        <f t="shared" si="262"/>
        <v/>
      </c>
      <c r="L1060" t="s">
        <v>3538</v>
      </c>
      <c r="M1060" t="s">
        <v>1608</v>
      </c>
      <c r="N1060" t="s">
        <v>16</v>
      </c>
      <c r="O1060" t="s">
        <v>46</v>
      </c>
      <c r="P1060" t="s">
        <v>119</v>
      </c>
      <c r="Q1060" t="s">
        <v>120</v>
      </c>
      <c r="R1060" t="s">
        <v>20</v>
      </c>
      <c r="S1060" t="s">
        <v>21</v>
      </c>
      <c r="T1060" t="s">
        <v>21</v>
      </c>
      <c r="U1060" t="s">
        <v>2309</v>
      </c>
      <c r="V1060" t="s">
        <v>144</v>
      </c>
      <c r="W1060">
        <v>89.317316320481368</v>
      </c>
      <c r="X1060">
        <v>6.474957113504515</v>
      </c>
      <c r="Y1060">
        <v>118</v>
      </c>
      <c r="Z1060" t="s">
        <v>3695</v>
      </c>
      <c r="AA1060" t="s">
        <v>3555</v>
      </c>
      <c r="AB1060" t="s">
        <v>3585</v>
      </c>
      <c r="AC1060">
        <v>4</v>
      </c>
      <c r="AD1060" t="s">
        <v>3564</v>
      </c>
      <c r="AE1060" t="s">
        <v>3555</v>
      </c>
      <c r="AF1060" t="s">
        <v>3585</v>
      </c>
      <c r="AG1060">
        <v>4</v>
      </c>
      <c r="AH1060" t="s">
        <v>3564</v>
      </c>
      <c r="AI1060">
        <f t="shared" si="263"/>
        <v>30.085714285714285</v>
      </c>
      <c r="AJ1060">
        <f t="shared" si="264"/>
        <v>30.085714285714285</v>
      </c>
      <c r="AK1060">
        <f t="shared" si="265"/>
        <v>23.166666666666668</v>
      </c>
      <c r="AL1060">
        <f t="shared" si="266"/>
        <v>23.166666666666668</v>
      </c>
      <c r="AM1060" t="str">
        <f t="shared" si="267"/>
        <v/>
      </c>
      <c r="AN1060" t="str">
        <f t="shared" si="268"/>
        <v/>
      </c>
      <c r="AO1060" t="str">
        <f t="shared" si="269"/>
        <v/>
      </c>
      <c r="AP1060" t="str">
        <f t="shared" si="270"/>
        <v/>
      </c>
    </row>
    <row r="1061" spans="1:42" x14ac:dyDescent="0.3">
      <c r="A1061" s="2">
        <v>45321</v>
      </c>
      <c r="B1061" s="2">
        <v>45411</v>
      </c>
      <c r="C1061">
        <v>90</v>
      </c>
      <c r="D1061">
        <f t="shared" si="271"/>
        <v>29.894736842105264</v>
      </c>
      <c r="E1061">
        <f t="shared" si="256"/>
        <v>29.894736842105264</v>
      </c>
      <c r="F1061" t="str">
        <f t="shared" si="257"/>
        <v/>
      </c>
      <c r="G1061" t="str">
        <f t="shared" si="258"/>
        <v/>
      </c>
      <c r="H1061">
        <f t="shared" si="259"/>
        <v>37.285714285714285</v>
      </c>
      <c r="I1061">
        <f t="shared" si="260"/>
        <v>37.285714285714285</v>
      </c>
      <c r="J1061" t="str">
        <f t="shared" si="261"/>
        <v/>
      </c>
      <c r="K1061" t="str">
        <f t="shared" si="262"/>
        <v/>
      </c>
      <c r="L1061" t="s">
        <v>3537</v>
      </c>
      <c r="M1061" t="s">
        <v>124</v>
      </c>
      <c r="N1061" t="s">
        <v>57</v>
      </c>
      <c r="O1061" t="s">
        <v>58</v>
      </c>
      <c r="P1061" t="s">
        <v>59</v>
      </c>
      <c r="Q1061" t="s">
        <v>34</v>
      </c>
      <c r="R1061" t="s">
        <v>42</v>
      </c>
      <c r="S1061" t="s">
        <v>22</v>
      </c>
      <c r="T1061" t="s">
        <v>22</v>
      </c>
      <c r="V1061" t="s">
        <v>43</v>
      </c>
      <c r="W1061">
        <v>86.741981648981039</v>
      </c>
      <c r="X1061">
        <v>5.4110284698067046</v>
      </c>
      <c r="Y1061">
        <v>119</v>
      </c>
      <c r="Z1061" t="s">
        <v>3751</v>
      </c>
      <c r="AA1061" t="s">
        <v>3555</v>
      </c>
      <c r="AB1061" t="s">
        <v>3584</v>
      </c>
      <c r="AC1061">
        <v>1</v>
      </c>
      <c r="AD1061" t="s">
        <v>3561</v>
      </c>
      <c r="AE1061" t="s">
        <v>3555</v>
      </c>
      <c r="AF1061" t="s">
        <v>3585</v>
      </c>
      <c r="AG1061">
        <v>4</v>
      </c>
      <c r="AH1061" t="s">
        <v>3564</v>
      </c>
      <c r="AI1061">
        <f t="shared" si="263"/>
        <v>30.985294117647058</v>
      </c>
      <c r="AJ1061">
        <f t="shared" si="264"/>
        <v>30.985294117647058</v>
      </c>
      <c r="AK1061" t="str">
        <f t="shared" si="265"/>
        <v/>
      </c>
      <c r="AL1061" t="str">
        <f t="shared" si="266"/>
        <v/>
      </c>
      <c r="AM1061">
        <f t="shared" si="267"/>
        <v>34.1</v>
      </c>
      <c r="AN1061">
        <f t="shared" si="268"/>
        <v>34.1</v>
      </c>
      <c r="AO1061" t="str">
        <f t="shared" si="269"/>
        <v/>
      </c>
      <c r="AP1061" t="str">
        <f t="shared" si="270"/>
        <v/>
      </c>
    </row>
    <row r="1062" spans="1:42" x14ac:dyDescent="0.3">
      <c r="A1062" s="2">
        <v>45409</v>
      </c>
      <c r="B1062" s="2">
        <v>45411</v>
      </c>
      <c r="C1062">
        <v>2</v>
      </c>
      <c r="D1062">
        <f t="shared" si="271"/>
        <v>29.894736842105264</v>
      </c>
      <c r="E1062">
        <f t="shared" si="256"/>
        <v>29.894736842105264</v>
      </c>
      <c r="F1062">
        <f t="shared" si="257"/>
        <v>20</v>
      </c>
      <c r="G1062">
        <f t="shared" si="258"/>
        <v>20</v>
      </c>
      <c r="H1062" t="str">
        <f t="shared" si="259"/>
        <v/>
      </c>
      <c r="I1062" t="str">
        <f t="shared" si="260"/>
        <v/>
      </c>
      <c r="J1062" t="str">
        <f t="shared" si="261"/>
        <v/>
      </c>
      <c r="K1062" t="str">
        <f t="shared" si="262"/>
        <v/>
      </c>
      <c r="L1062" t="s">
        <v>3538</v>
      </c>
      <c r="M1062" t="s">
        <v>514</v>
      </c>
      <c r="N1062" t="s">
        <v>16</v>
      </c>
      <c r="O1062" t="s">
        <v>46</v>
      </c>
      <c r="P1062" t="s">
        <v>119</v>
      </c>
      <c r="Q1062" t="s">
        <v>120</v>
      </c>
      <c r="R1062" t="s">
        <v>20</v>
      </c>
      <c r="S1062" t="s">
        <v>21</v>
      </c>
      <c r="T1062" t="s">
        <v>3546</v>
      </c>
      <c r="U1062" t="s">
        <v>515</v>
      </c>
      <c r="V1062" t="s">
        <v>30</v>
      </c>
      <c r="W1062">
        <v>89.751197334177505</v>
      </c>
      <c r="X1062">
        <v>6.2018300251041572</v>
      </c>
      <c r="Y1062">
        <v>119</v>
      </c>
      <c r="Z1062" t="s">
        <v>3751</v>
      </c>
      <c r="AA1062" t="s">
        <v>3555</v>
      </c>
      <c r="AB1062" t="s">
        <v>3585</v>
      </c>
      <c r="AC1062">
        <v>4</v>
      </c>
      <c r="AD1062" t="s">
        <v>3564</v>
      </c>
      <c r="AE1062" t="s">
        <v>3555</v>
      </c>
      <c r="AF1062" t="s">
        <v>3585</v>
      </c>
      <c r="AG1062">
        <v>4</v>
      </c>
      <c r="AH1062" t="s">
        <v>3564</v>
      </c>
      <c r="AI1062">
        <f t="shared" si="263"/>
        <v>30.985294117647058</v>
      </c>
      <c r="AJ1062">
        <f t="shared" si="264"/>
        <v>30.985294117647058</v>
      </c>
      <c r="AK1062">
        <f t="shared" si="265"/>
        <v>23.294117647058822</v>
      </c>
      <c r="AL1062">
        <f t="shared" si="266"/>
        <v>23.294117647058822</v>
      </c>
      <c r="AM1062" t="str">
        <f t="shared" si="267"/>
        <v/>
      </c>
      <c r="AN1062" t="str">
        <f t="shared" si="268"/>
        <v/>
      </c>
      <c r="AO1062" t="str">
        <f t="shared" si="269"/>
        <v/>
      </c>
      <c r="AP1062" t="str">
        <f t="shared" si="270"/>
        <v/>
      </c>
    </row>
    <row r="1063" spans="1:42" x14ac:dyDescent="0.3">
      <c r="A1063" s="2">
        <v>45410</v>
      </c>
      <c r="B1063" s="2">
        <v>45411</v>
      </c>
      <c r="C1063">
        <v>1</v>
      </c>
      <c r="D1063">
        <f t="shared" si="271"/>
        <v>29.894736842105264</v>
      </c>
      <c r="E1063">
        <f t="shared" si="256"/>
        <v>29.894736842105264</v>
      </c>
      <c r="F1063" t="str">
        <f t="shared" si="257"/>
        <v/>
      </c>
      <c r="G1063" t="str">
        <f t="shared" si="258"/>
        <v/>
      </c>
      <c r="H1063" t="str">
        <f t="shared" si="259"/>
        <v/>
      </c>
      <c r="I1063" t="str">
        <f t="shared" si="260"/>
        <v/>
      </c>
      <c r="J1063">
        <f t="shared" si="261"/>
        <v>31.166666666666668</v>
      </c>
      <c r="K1063">
        <f t="shared" si="262"/>
        <v>31.166666666666668</v>
      </c>
      <c r="L1063" t="s">
        <v>3538</v>
      </c>
      <c r="M1063" t="s">
        <v>2318</v>
      </c>
      <c r="N1063" t="s">
        <v>118</v>
      </c>
      <c r="O1063" t="s">
        <v>58</v>
      </c>
      <c r="P1063" t="s">
        <v>59</v>
      </c>
      <c r="Q1063" t="s">
        <v>34</v>
      </c>
      <c r="R1063" t="s">
        <v>35</v>
      </c>
      <c r="S1063" t="s">
        <v>21</v>
      </c>
      <c r="T1063" t="s">
        <v>21</v>
      </c>
      <c r="U1063" t="s">
        <v>2558</v>
      </c>
      <c r="V1063" t="s">
        <v>63</v>
      </c>
      <c r="W1063">
        <v>69.80671339693933</v>
      </c>
      <c r="X1063">
        <v>6.2890145947300509</v>
      </c>
      <c r="Y1063">
        <v>119</v>
      </c>
      <c r="Z1063" t="s">
        <v>3751</v>
      </c>
      <c r="AA1063" t="s">
        <v>3555</v>
      </c>
      <c r="AB1063" t="s">
        <v>3585</v>
      </c>
      <c r="AC1063">
        <v>4</v>
      </c>
      <c r="AD1063" t="s">
        <v>3564</v>
      </c>
      <c r="AE1063" t="s">
        <v>3555</v>
      </c>
      <c r="AF1063" t="s">
        <v>3585</v>
      </c>
      <c r="AG1063">
        <v>4</v>
      </c>
      <c r="AH1063" t="s">
        <v>3564</v>
      </c>
      <c r="AI1063">
        <f t="shared" si="263"/>
        <v>30.985294117647058</v>
      </c>
      <c r="AJ1063">
        <f t="shared" si="264"/>
        <v>30.985294117647058</v>
      </c>
      <c r="AK1063" t="str">
        <f t="shared" si="265"/>
        <v/>
      </c>
      <c r="AL1063" t="str">
        <f t="shared" si="266"/>
        <v/>
      </c>
      <c r="AM1063" t="str">
        <f t="shared" si="267"/>
        <v/>
      </c>
      <c r="AN1063" t="str">
        <f t="shared" si="268"/>
        <v/>
      </c>
      <c r="AO1063">
        <f t="shared" si="269"/>
        <v>32.761904761904759</v>
      </c>
      <c r="AP1063">
        <f t="shared" si="270"/>
        <v>32.761904761904759</v>
      </c>
    </row>
    <row r="1064" spans="1:42" x14ac:dyDescent="0.3">
      <c r="A1064" s="2">
        <v>45370</v>
      </c>
      <c r="B1064" s="2">
        <v>45412</v>
      </c>
      <c r="C1064">
        <v>42</v>
      </c>
      <c r="D1064">
        <f t="shared" si="271"/>
        <v>32.421052631578945</v>
      </c>
      <c r="E1064">
        <f t="shared" si="256"/>
        <v>32.421052631578945</v>
      </c>
      <c r="F1064" t="str">
        <f t="shared" si="257"/>
        <v/>
      </c>
      <c r="G1064" t="str">
        <f t="shared" si="258"/>
        <v/>
      </c>
      <c r="H1064" t="str">
        <f t="shared" si="259"/>
        <v/>
      </c>
      <c r="I1064" t="str">
        <f t="shared" si="260"/>
        <v/>
      </c>
      <c r="J1064">
        <f t="shared" si="261"/>
        <v>39.166666666666664</v>
      </c>
      <c r="K1064">
        <f t="shared" si="262"/>
        <v>39.166666666666664</v>
      </c>
      <c r="L1064" t="s">
        <v>3537</v>
      </c>
      <c r="M1064" t="s">
        <v>1772</v>
      </c>
      <c r="N1064" t="s">
        <v>16</v>
      </c>
      <c r="O1064" t="s">
        <v>33</v>
      </c>
      <c r="P1064" t="s">
        <v>18</v>
      </c>
      <c r="Q1064" t="s">
        <v>19</v>
      </c>
      <c r="R1064" t="s">
        <v>35</v>
      </c>
      <c r="S1064" t="s">
        <v>22</v>
      </c>
      <c r="T1064" t="s">
        <v>22</v>
      </c>
      <c r="V1064" t="s">
        <v>54</v>
      </c>
      <c r="W1064">
        <v>58.674043738451637</v>
      </c>
      <c r="X1064">
        <v>7.2598292534540292</v>
      </c>
      <c r="Y1064">
        <v>120</v>
      </c>
      <c r="Z1064" t="s">
        <v>3770</v>
      </c>
      <c r="AA1064" t="s">
        <v>3555</v>
      </c>
      <c r="AB1064" t="s">
        <v>3584</v>
      </c>
      <c r="AC1064">
        <v>3</v>
      </c>
      <c r="AD1064" t="s">
        <v>3563</v>
      </c>
      <c r="AE1064" t="s">
        <v>3555</v>
      </c>
      <c r="AF1064" t="s">
        <v>3585</v>
      </c>
      <c r="AG1064">
        <v>4</v>
      </c>
      <c r="AH1064" t="s">
        <v>3564</v>
      </c>
      <c r="AI1064">
        <f t="shared" si="263"/>
        <v>32.014925373134325</v>
      </c>
      <c r="AJ1064">
        <f t="shared" si="264"/>
        <v>32.014925373134325</v>
      </c>
      <c r="AK1064" t="str">
        <f t="shared" si="265"/>
        <v/>
      </c>
      <c r="AL1064" t="str">
        <f t="shared" si="266"/>
        <v/>
      </c>
      <c r="AM1064" t="str">
        <f t="shared" si="267"/>
        <v/>
      </c>
      <c r="AN1064" t="str">
        <f t="shared" si="268"/>
        <v/>
      </c>
      <c r="AO1064">
        <f t="shared" si="269"/>
        <v>37.666666666666664</v>
      </c>
      <c r="AP1064">
        <f t="shared" si="270"/>
        <v>37.666666666666664</v>
      </c>
    </row>
    <row r="1065" spans="1:42" x14ac:dyDescent="0.3">
      <c r="A1065" s="2">
        <v>45326</v>
      </c>
      <c r="B1065" s="2">
        <v>45412</v>
      </c>
      <c r="C1065">
        <v>86</v>
      </c>
      <c r="D1065">
        <f t="shared" si="271"/>
        <v>32.421052631578945</v>
      </c>
      <c r="E1065">
        <f t="shared" si="256"/>
        <v>32.421052631578945</v>
      </c>
      <c r="F1065" t="str">
        <f t="shared" si="257"/>
        <v/>
      </c>
      <c r="G1065" t="str">
        <f t="shared" si="258"/>
        <v/>
      </c>
      <c r="H1065" t="str">
        <f t="shared" si="259"/>
        <v/>
      </c>
      <c r="I1065" t="str">
        <f t="shared" si="260"/>
        <v/>
      </c>
      <c r="J1065">
        <f t="shared" si="261"/>
        <v>39.166666666666664</v>
      </c>
      <c r="K1065">
        <f t="shared" si="262"/>
        <v>39.166666666666664</v>
      </c>
      <c r="L1065" t="s">
        <v>3537</v>
      </c>
      <c r="M1065" t="s">
        <v>227</v>
      </c>
      <c r="N1065" t="s">
        <v>16</v>
      </c>
      <c r="O1065" t="s">
        <v>33</v>
      </c>
      <c r="P1065" t="s">
        <v>59</v>
      </c>
      <c r="Q1065" t="s">
        <v>92</v>
      </c>
      <c r="R1065" t="s">
        <v>35</v>
      </c>
      <c r="S1065" t="s">
        <v>22</v>
      </c>
      <c r="T1065" t="s">
        <v>22</v>
      </c>
      <c r="V1065" t="s">
        <v>144</v>
      </c>
      <c r="W1065">
        <v>91.535903433169253</v>
      </c>
      <c r="X1065">
        <v>6.3215776199992231</v>
      </c>
      <c r="Y1065">
        <v>120</v>
      </c>
      <c r="Z1065" t="s">
        <v>3770</v>
      </c>
      <c r="AA1065" t="s">
        <v>3555</v>
      </c>
      <c r="AB1065" t="s">
        <v>3584</v>
      </c>
      <c r="AC1065">
        <v>2</v>
      </c>
      <c r="AD1065" t="s">
        <v>3562</v>
      </c>
      <c r="AE1065" t="s">
        <v>3555</v>
      </c>
      <c r="AF1065" t="s">
        <v>3585</v>
      </c>
      <c r="AG1065">
        <v>4</v>
      </c>
      <c r="AH1065" t="s">
        <v>3564</v>
      </c>
      <c r="AI1065">
        <f t="shared" si="263"/>
        <v>32.014925373134325</v>
      </c>
      <c r="AJ1065">
        <f t="shared" si="264"/>
        <v>32.014925373134325</v>
      </c>
      <c r="AK1065" t="str">
        <f t="shared" si="265"/>
        <v/>
      </c>
      <c r="AL1065" t="str">
        <f t="shared" si="266"/>
        <v/>
      </c>
      <c r="AM1065" t="str">
        <f t="shared" si="267"/>
        <v/>
      </c>
      <c r="AN1065" t="str">
        <f t="shared" si="268"/>
        <v/>
      </c>
      <c r="AO1065">
        <f t="shared" si="269"/>
        <v>37.666666666666664</v>
      </c>
      <c r="AP1065">
        <f t="shared" si="270"/>
        <v>37.666666666666664</v>
      </c>
    </row>
    <row r="1066" spans="1:42" x14ac:dyDescent="0.3">
      <c r="A1066" s="2">
        <v>45373</v>
      </c>
      <c r="B1066" s="2">
        <v>45413</v>
      </c>
      <c r="C1066">
        <v>40</v>
      </c>
      <c r="D1066">
        <f t="shared" si="271"/>
        <v>33.25</v>
      </c>
      <c r="E1066">
        <f t="shared" si="256"/>
        <v>33.25</v>
      </c>
      <c r="F1066" t="str">
        <f t="shared" si="257"/>
        <v/>
      </c>
      <c r="G1066" t="str">
        <f t="shared" si="258"/>
        <v/>
      </c>
      <c r="H1066" t="str">
        <f t="shared" si="259"/>
        <v/>
      </c>
      <c r="I1066" t="str">
        <f t="shared" si="260"/>
        <v/>
      </c>
      <c r="J1066">
        <f t="shared" si="261"/>
        <v>44.166666666666664</v>
      </c>
      <c r="K1066">
        <f t="shared" si="262"/>
        <v>44.166666666666664</v>
      </c>
      <c r="L1066" t="s">
        <v>3537</v>
      </c>
      <c r="M1066" t="s">
        <v>1842</v>
      </c>
      <c r="N1066" t="s">
        <v>16</v>
      </c>
      <c r="O1066" t="s">
        <v>17</v>
      </c>
      <c r="P1066" t="s">
        <v>40</v>
      </c>
      <c r="Q1066" t="s">
        <v>41</v>
      </c>
      <c r="R1066" t="s">
        <v>35</v>
      </c>
      <c r="S1066" t="s">
        <v>22</v>
      </c>
      <c r="T1066" t="s">
        <v>22</v>
      </c>
      <c r="V1066" t="s">
        <v>30</v>
      </c>
      <c r="W1066">
        <v>71.891424887896619</v>
      </c>
      <c r="X1066">
        <v>7.3349716862639802</v>
      </c>
      <c r="Y1066">
        <v>121</v>
      </c>
      <c r="Z1066" t="s">
        <v>3796</v>
      </c>
      <c r="AA1066" t="s">
        <v>3555</v>
      </c>
      <c r="AB1066" t="s">
        <v>3584</v>
      </c>
      <c r="AC1066">
        <v>3</v>
      </c>
      <c r="AD1066" t="s">
        <v>3563</v>
      </c>
      <c r="AE1066" t="s">
        <v>3555</v>
      </c>
      <c r="AF1066" t="s">
        <v>3585</v>
      </c>
      <c r="AG1066">
        <v>5</v>
      </c>
      <c r="AH1066" t="s">
        <v>3565</v>
      </c>
      <c r="AI1066">
        <f t="shared" si="263"/>
        <v>31.818181818181817</v>
      </c>
      <c r="AJ1066">
        <f t="shared" si="264"/>
        <v>31.818181818181817</v>
      </c>
      <c r="AK1066" t="str">
        <f t="shared" si="265"/>
        <v/>
      </c>
      <c r="AL1066" t="str">
        <f t="shared" si="266"/>
        <v/>
      </c>
      <c r="AM1066" t="str">
        <f t="shared" si="267"/>
        <v/>
      </c>
      <c r="AN1066" t="str">
        <f t="shared" si="268"/>
        <v/>
      </c>
      <c r="AO1066">
        <f t="shared" si="269"/>
        <v>37.772727272727273</v>
      </c>
      <c r="AP1066">
        <f t="shared" si="270"/>
        <v>37.772727272727273</v>
      </c>
    </row>
    <row r="1067" spans="1:42" x14ac:dyDescent="0.3">
      <c r="A1067" s="2">
        <v>45387</v>
      </c>
      <c r="B1067" s="2">
        <v>45415</v>
      </c>
      <c r="C1067">
        <v>28</v>
      </c>
      <c r="D1067">
        <f t="shared" si="271"/>
        <v>30.615384615384617</v>
      </c>
      <c r="E1067">
        <f t="shared" si="256"/>
        <v>30.615384615384617</v>
      </c>
      <c r="F1067">
        <f t="shared" si="257"/>
        <v>29.25</v>
      </c>
      <c r="G1067">
        <f t="shared" si="258"/>
        <v>29.25</v>
      </c>
      <c r="H1067" t="str">
        <f t="shared" si="259"/>
        <v/>
      </c>
      <c r="I1067" t="str">
        <f t="shared" si="260"/>
        <v/>
      </c>
      <c r="J1067" t="str">
        <f t="shared" si="261"/>
        <v/>
      </c>
      <c r="K1067" t="str">
        <f t="shared" si="262"/>
        <v/>
      </c>
      <c r="L1067" t="s">
        <v>3538</v>
      </c>
      <c r="M1067" t="s">
        <v>2517</v>
      </c>
      <c r="N1067" t="s">
        <v>80</v>
      </c>
      <c r="O1067" t="s">
        <v>17</v>
      </c>
      <c r="P1067" t="s">
        <v>18</v>
      </c>
      <c r="Q1067" t="s">
        <v>19</v>
      </c>
      <c r="R1067" t="s">
        <v>20</v>
      </c>
      <c r="S1067" t="s">
        <v>21</v>
      </c>
      <c r="T1067" t="s">
        <v>21</v>
      </c>
      <c r="U1067" t="s">
        <v>2518</v>
      </c>
      <c r="V1067" t="s">
        <v>76</v>
      </c>
      <c r="W1067">
        <v>9.9627156962749517</v>
      </c>
      <c r="X1067">
        <v>5.4769817163862591</v>
      </c>
      <c r="Y1067">
        <v>123</v>
      </c>
      <c r="Z1067" t="s">
        <v>3956</v>
      </c>
      <c r="AA1067" t="s">
        <v>3555</v>
      </c>
      <c r="AB1067" t="s">
        <v>3585</v>
      </c>
      <c r="AC1067">
        <v>4</v>
      </c>
      <c r="AD1067" t="s">
        <v>3564</v>
      </c>
      <c r="AE1067" t="s">
        <v>3555</v>
      </c>
      <c r="AF1067" t="s">
        <v>3585</v>
      </c>
      <c r="AG1067">
        <v>5</v>
      </c>
      <c r="AH1067" t="s">
        <v>3565</v>
      </c>
      <c r="AI1067">
        <f t="shared" si="263"/>
        <v>31.827586206896552</v>
      </c>
      <c r="AJ1067">
        <f t="shared" si="264"/>
        <v>31.827586206896552</v>
      </c>
      <c r="AK1067">
        <f t="shared" si="265"/>
        <v>21.6875</v>
      </c>
      <c r="AL1067">
        <f t="shared" si="266"/>
        <v>21.6875</v>
      </c>
      <c r="AM1067" t="str">
        <f t="shared" si="267"/>
        <v/>
      </c>
      <c r="AN1067" t="str">
        <f t="shared" si="268"/>
        <v/>
      </c>
      <c r="AO1067" t="str">
        <f t="shared" si="269"/>
        <v/>
      </c>
      <c r="AP1067" t="str">
        <f t="shared" si="270"/>
        <v/>
      </c>
    </row>
    <row r="1068" spans="1:42" x14ac:dyDescent="0.3">
      <c r="A1068" s="2">
        <v>45411</v>
      </c>
      <c r="B1068" s="2">
        <v>45415</v>
      </c>
      <c r="C1068">
        <v>4</v>
      </c>
      <c r="D1068">
        <f t="shared" si="271"/>
        <v>30.615384615384617</v>
      </c>
      <c r="E1068">
        <f t="shared" si="256"/>
        <v>30.615384615384617</v>
      </c>
      <c r="F1068" t="str">
        <f t="shared" si="257"/>
        <v/>
      </c>
      <c r="G1068" t="str">
        <f t="shared" si="258"/>
        <v/>
      </c>
      <c r="H1068" t="str">
        <f t="shared" si="259"/>
        <v/>
      </c>
      <c r="I1068" t="str">
        <f t="shared" si="260"/>
        <v/>
      </c>
      <c r="J1068">
        <f t="shared" si="261"/>
        <v>30.166666666666668</v>
      </c>
      <c r="K1068">
        <f t="shared" si="262"/>
        <v>30.166666666666668</v>
      </c>
      <c r="L1068" t="s">
        <v>3538</v>
      </c>
      <c r="M1068" t="s">
        <v>1831</v>
      </c>
      <c r="N1068" t="s">
        <v>157</v>
      </c>
      <c r="O1068" t="s">
        <v>33</v>
      </c>
      <c r="P1068" t="s">
        <v>18</v>
      </c>
      <c r="Q1068" t="s">
        <v>34</v>
      </c>
      <c r="R1068" t="s">
        <v>35</v>
      </c>
      <c r="S1068" t="s">
        <v>21</v>
      </c>
      <c r="T1068" t="s">
        <v>21</v>
      </c>
      <c r="U1068" t="s">
        <v>2634</v>
      </c>
      <c r="V1068" t="s">
        <v>63</v>
      </c>
      <c r="W1068">
        <v>21.722533310485101</v>
      </c>
      <c r="X1068">
        <v>4.5353101314525919</v>
      </c>
      <c r="Y1068">
        <v>123</v>
      </c>
      <c r="Z1068" t="s">
        <v>3956</v>
      </c>
      <c r="AA1068" t="s">
        <v>3555</v>
      </c>
      <c r="AB1068" t="s">
        <v>3585</v>
      </c>
      <c r="AC1068">
        <v>4</v>
      </c>
      <c r="AD1068" t="s">
        <v>3564</v>
      </c>
      <c r="AE1068" t="s">
        <v>3555</v>
      </c>
      <c r="AF1068" t="s">
        <v>3585</v>
      </c>
      <c r="AG1068">
        <v>5</v>
      </c>
      <c r="AH1068" t="s">
        <v>3565</v>
      </c>
      <c r="AI1068">
        <f t="shared" si="263"/>
        <v>31.827586206896552</v>
      </c>
      <c r="AJ1068">
        <f t="shared" si="264"/>
        <v>31.827586206896552</v>
      </c>
      <c r="AK1068" t="str">
        <f t="shared" si="265"/>
        <v/>
      </c>
      <c r="AL1068" t="str">
        <f t="shared" si="266"/>
        <v/>
      </c>
      <c r="AM1068" t="str">
        <f t="shared" si="267"/>
        <v/>
      </c>
      <c r="AN1068" t="str">
        <f t="shared" si="268"/>
        <v/>
      </c>
      <c r="AO1068">
        <f t="shared" si="269"/>
        <v>40.157894736842103</v>
      </c>
      <c r="AP1068">
        <f t="shared" si="270"/>
        <v>40.157894736842103</v>
      </c>
    </row>
    <row r="1069" spans="1:42" x14ac:dyDescent="0.3">
      <c r="A1069" s="2">
        <v>45412</v>
      </c>
      <c r="B1069" s="2">
        <v>45416</v>
      </c>
      <c r="C1069">
        <v>4</v>
      </c>
      <c r="D1069">
        <f t="shared" si="271"/>
        <v>27.727272727272727</v>
      </c>
      <c r="E1069">
        <f t="shared" si="256"/>
        <v>27.727272727272727</v>
      </c>
      <c r="F1069">
        <f t="shared" si="257"/>
        <v>10</v>
      </c>
      <c r="G1069">
        <f t="shared" si="258"/>
        <v>10</v>
      </c>
      <c r="H1069" t="str">
        <f t="shared" si="259"/>
        <v/>
      </c>
      <c r="I1069" t="str">
        <f t="shared" si="260"/>
        <v/>
      </c>
      <c r="J1069" t="str">
        <f t="shared" si="261"/>
        <v/>
      </c>
      <c r="K1069" t="str">
        <f t="shared" si="262"/>
        <v/>
      </c>
      <c r="L1069" t="s">
        <v>3538</v>
      </c>
      <c r="M1069" t="s">
        <v>142</v>
      </c>
      <c r="N1069" t="s">
        <v>103</v>
      </c>
      <c r="O1069" t="s">
        <v>46</v>
      </c>
      <c r="P1069" t="s">
        <v>119</v>
      </c>
      <c r="Q1069" t="s">
        <v>120</v>
      </c>
      <c r="R1069" t="s">
        <v>20</v>
      </c>
      <c r="S1069" t="s">
        <v>21</v>
      </c>
      <c r="T1069" t="s">
        <v>21</v>
      </c>
      <c r="U1069" t="s">
        <v>2912</v>
      </c>
      <c r="V1069" t="s">
        <v>30</v>
      </c>
      <c r="W1069">
        <v>80.466632378933951</v>
      </c>
      <c r="X1069">
        <v>7.4500121525982372</v>
      </c>
      <c r="Y1069">
        <v>124</v>
      </c>
      <c r="Z1069" t="s">
        <v>3960</v>
      </c>
      <c r="AA1069" t="s">
        <v>3555</v>
      </c>
      <c r="AB1069" t="s">
        <v>3585</v>
      </c>
      <c r="AC1069">
        <v>4</v>
      </c>
      <c r="AD1069" t="s">
        <v>3564</v>
      </c>
      <c r="AE1069" t="s">
        <v>3555</v>
      </c>
      <c r="AF1069" t="s">
        <v>3585</v>
      </c>
      <c r="AG1069">
        <v>5</v>
      </c>
      <c r="AH1069" t="s">
        <v>3565</v>
      </c>
      <c r="AI1069">
        <f t="shared" si="263"/>
        <v>32.660714285714285</v>
      </c>
      <c r="AJ1069">
        <f t="shared" si="264"/>
        <v>32.660714285714285</v>
      </c>
      <c r="AK1069">
        <f t="shared" si="265"/>
        <v>20.647058823529413</v>
      </c>
      <c r="AL1069">
        <f t="shared" si="266"/>
        <v>20.647058823529413</v>
      </c>
      <c r="AM1069" t="str">
        <f t="shared" si="267"/>
        <v/>
      </c>
      <c r="AN1069" t="str">
        <f t="shared" si="268"/>
        <v/>
      </c>
      <c r="AO1069" t="str">
        <f t="shared" si="269"/>
        <v/>
      </c>
      <c r="AP1069" t="str">
        <f t="shared" si="270"/>
        <v/>
      </c>
    </row>
    <row r="1070" spans="1:42" x14ac:dyDescent="0.3">
      <c r="A1070" s="2">
        <v>45411</v>
      </c>
      <c r="B1070" s="2">
        <v>45417</v>
      </c>
      <c r="C1070">
        <v>6</v>
      </c>
      <c r="D1070">
        <f t="shared" si="271"/>
        <v>30.3</v>
      </c>
      <c r="E1070">
        <f t="shared" si="256"/>
        <v>30.3</v>
      </c>
      <c r="F1070">
        <f t="shared" si="257"/>
        <v>10</v>
      </c>
      <c r="G1070">
        <f t="shared" si="258"/>
        <v>10</v>
      </c>
      <c r="H1070" t="str">
        <f t="shared" si="259"/>
        <v/>
      </c>
      <c r="I1070" t="str">
        <f t="shared" si="260"/>
        <v/>
      </c>
      <c r="J1070" t="str">
        <f t="shared" si="261"/>
        <v/>
      </c>
      <c r="K1070" t="str">
        <f t="shared" si="262"/>
        <v/>
      </c>
      <c r="L1070" t="s">
        <v>3538</v>
      </c>
      <c r="M1070" t="s">
        <v>2072</v>
      </c>
      <c r="N1070" t="s">
        <v>118</v>
      </c>
      <c r="O1070" t="s">
        <v>33</v>
      </c>
      <c r="P1070" t="s">
        <v>52</v>
      </c>
      <c r="Q1070" t="s">
        <v>92</v>
      </c>
      <c r="R1070" t="s">
        <v>20</v>
      </c>
      <c r="S1070" t="s">
        <v>21</v>
      </c>
      <c r="T1070" t="s">
        <v>3546</v>
      </c>
      <c r="U1070" t="s">
        <v>2303</v>
      </c>
      <c r="V1070" t="s">
        <v>144</v>
      </c>
      <c r="W1070">
        <v>62.137713203518132</v>
      </c>
      <c r="X1070">
        <v>6.4429522163577504</v>
      </c>
      <c r="Y1070">
        <v>125</v>
      </c>
      <c r="Z1070" t="s">
        <v>3868</v>
      </c>
      <c r="AA1070" t="s">
        <v>3555</v>
      </c>
      <c r="AB1070" t="s">
        <v>3585</v>
      </c>
      <c r="AC1070">
        <v>4</v>
      </c>
      <c r="AD1070" t="s">
        <v>3564</v>
      </c>
      <c r="AE1070" t="s">
        <v>3555</v>
      </c>
      <c r="AF1070" t="s">
        <v>3585</v>
      </c>
      <c r="AG1070">
        <v>5</v>
      </c>
      <c r="AH1070" t="s">
        <v>3565</v>
      </c>
      <c r="AI1070">
        <f t="shared" si="263"/>
        <v>32.625</v>
      </c>
      <c r="AJ1070">
        <f t="shared" si="264"/>
        <v>32.625</v>
      </c>
      <c r="AK1070">
        <f t="shared" si="265"/>
        <v>19.833333333333332</v>
      </c>
      <c r="AL1070">
        <f t="shared" si="266"/>
        <v>19.833333333333332</v>
      </c>
      <c r="AM1070" t="str">
        <f t="shared" si="267"/>
        <v/>
      </c>
      <c r="AN1070" t="str">
        <f t="shared" si="268"/>
        <v/>
      </c>
      <c r="AO1070" t="str">
        <f t="shared" si="269"/>
        <v/>
      </c>
      <c r="AP1070" t="str">
        <f t="shared" si="270"/>
        <v/>
      </c>
    </row>
    <row r="1071" spans="1:42" x14ac:dyDescent="0.3">
      <c r="A1071" s="2">
        <v>45294</v>
      </c>
      <c r="B1071" s="2">
        <v>45418</v>
      </c>
      <c r="C1071">
        <v>124</v>
      </c>
      <c r="D1071">
        <f t="shared" si="271"/>
        <v>46.454545454545453</v>
      </c>
      <c r="E1071">
        <f t="shared" si="256"/>
        <v>46.454545454545453</v>
      </c>
      <c r="F1071" t="str">
        <f t="shared" si="257"/>
        <v/>
      </c>
      <c r="G1071" t="str">
        <f t="shared" si="258"/>
        <v/>
      </c>
      <c r="H1071" t="str">
        <f t="shared" si="259"/>
        <v/>
      </c>
      <c r="I1071" t="str">
        <f t="shared" si="260"/>
        <v/>
      </c>
      <c r="J1071">
        <f t="shared" si="261"/>
        <v>62</v>
      </c>
      <c r="K1071">
        <f t="shared" si="262"/>
        <v>62</v>
      </c>
      <c r="L1071" t="s">
        <v>3540</v>
      </c>
      <c r="M1071" t="s">
        <v>920</v>
      </c>
      <c r="N1071" t="s">
        <v>118</v>
      </c>
      <c r="O1071" t="s">
        <v>51</v>
      </c>
      <c r="P1071" t="s">
        <v>59</v>
      </c>
      <c r="Q1071" t="s">
        <v>19</v>
      </c>
      <c r="R1071" t="s">
        <v>35</v>
      </c>
      <c r="S1071" t="s">
        <v>22</v>
      </c>
      <c r="T1071" t="s">
        <v>22</v>
      </c>
      <c r="V1071" t="s">
        <v>144</v>
      </c>
      <c r="W1071">
        <v>66.690948241513723</v>
      </c>
      <c r="X1071">
        <v>6.4970205106545764</v>
      </c>
      <c r="Y1071">
        <v>126</v>
      </c>
      <c r="Z1071" t="s">
        <v>3777</v>
      </c>
      <c r="AA1071" t="s">
        <v>3555</v>
      </c>
      <c r="AB1071" t="s">
        <v>3584</v>
      </c>
      <c r="AC1071">
        <v>1</v>
      </c>
      <c r="AD1071" t="s">
        <v>3561</v>
      </c>
      <c r="AE1071" t="s">
        <v>3555</v>
      </c>
      <c r="AF1071" t="s">
        <v>3585</v>
      </c>
      <c r="AG1071">
        <v>5</v>
      </c>
      <c r="AH1071" t="s">
        <v>3565</v>
      </c>
      <c r="AI1071">
        <f t="shared" si="263"/>
        <v>34.258620689655174</v>
      </c>
      <c r="AJ1071">
        <f t="shared" si="264"/>
        <v>34.258620689655174</v>
      </c>
      <c r="AK1071" t="str">
        <f t="shared" si="265"/>
        <v/>
      </c>
      <c r="AL1071" t="str">
        <f t="shared" si="266"/>
        <v/>
      </c>
      <c r="AM1071" t="str">
        <f t="shared" si="267"/>
        <v/>
      </c>
      <c r="AN1071" t="str">
        <f t="shared" si="268"/>
        <v/>
      </c>
      <c r="AO1071">
        <f t="shared" si="269"/>
        <v>45.857142857142854</v>
      </c>
      <c r="AP1071">
        <f t="shared" si="270"/>
        <v>45.857142857142854</v>
      </c>
    </row>
    <row r="1072" spans="1:42" x14ac:dyDescent="0.3">
      <c r="A1072" s="2">
        <v>45342</v>
      </c>
      <c r="B1072" s="2">
        <v>45418</v>
      </c>
      <c r="C1072">
        <v>76</v>
      </c>
      <c r="D1072">
        <f t="shared" si="271"/>
        <v>46.454545454545453</v>
      </c>
      <c r="E1072">
        <f t="shared" si="256"/>
        <v>46.454545454545453</v>
      </c>
      <c r="F1072" t="str">
        <f t="shared" si="257"/>
        <v/>
      </c>
      <c r="G1072" t="str">
        <f t="shared" si="258"/>
        <v/>
      </c>
      <c r="H1072" t="str">
        <f t="shared" si="259"/>
        <v/>
      </c>
      <c r="I1072" t="str">
        <f t="shared" si="260"/>
        <v/>
      </c>
      <c r="J1072">
        <f t="shared" si="261"/>
        <v>62</v>
      </c>
      <c r="K1072">
        <f t="shared" si="262"/>
        <v>62</v>
      </c>
      <c r="L1072" t="s">
        <v>3537</v>
      </c>
      <c r="M1072" t="s">
        <v>1023</v>
      </c>
      <c r="N1072" t="s">
        <v>16</v>
      </c>
      <c r="O1072" t="s">
        <v>17</v>
      </c>
      <c r="P1072" t="s">
        <v>40</v>
      </c>
      <c r="Q1072" t="s">
        <v>41</v>
      </c>
      <c r="R1072" t="s">
        <v>35</v>
      </c>
      <c r="S1072" t="s">
        <v>21</v>
      </c>
      <c r="T1072" t="s">
        <v>3546</v>
      </c>
      <c r="U1072" t="s">
        <v>2947</v>
      </c>
      <c r="V1072" t="s">
        <v>30</v>
      </c>
      <c r="W1072">
        <v>69.29107501938887</v>
      </c>
      <c r="X1072">
        <v>7.3809171687058281</v>
      </c>
      <c r="Y1072">
        <v>126</v>
      </c>
      <c r="Z1072" t="s">
        <v>3777</v>
      </c>
      <c r="AA1072" t="s">
        <v>3555</v>
      </c>
      <c r="AB1072" t="s">
        <v>3584</v>
      </c>
      <c r="AC1072">
        <v>2</v>
      </c>
      <c r="AD1072" t="s">
        <v>3562</v>
      </c>
      <c r="AE1072" t="s">
        <v>3555</v>
      </c>
      <c r="AF1072" t="s">
        <v>3585</v>
      </c>
      <c r="AG1072">
        <v>5</v>
      </c>
      <c r="AH1072" t="s">
        <v>3565</v>
      </c>
      <c r="AI1072">
        <f t="shared" si="263"/>
        <v>34.258620689655174</v>
      </c>
      <c r="AJ1072">
        <f t="shared" si="264"/>
        <v>34.258620689655174</v>
      </c>
      <c r="AK1072" t="str">
        <f t="shared" si="265"/>
        <v/>
      </c>
      <c r="AL1072" t="str">
        <f t="shared" si="266"/>
        <v/>
      </c>
      <c r="AM1072" t="str">
        <f t="shared" si="267"/>
        <v/>
      </c>
      <c r="AN1072" t="str">
        <f t="shared" si="268"/>
        <v/>
      </c>
      <c r="AO1072">
        <f t="shared" si="269"/>
        <v>45.857142857142854</v>
      </c>
      <c r="AP1072">
        <f t="shared" si="270"/>
        <v>45.857142857142854</v>
      </c>
    </row>
    <row r="1073" spans="1:42" x14ac:dyDescent="0.3">
      <c r="A1073" s="2">
        <v>45327</v>
      </c>
      <c r="B1073" s="2">
        <v>45418</v>
      </c>
      <c r="C1073">
        <v>91</v>
      </c>
      <c r="D1073">
        <f t="shared" si="271"/>
        <v>46.454545454545453</v>
      </c>
      <c r="E1073">
        <f t="shared" si="256"/>
        <v>46.454545454545453</v>
      </c>
      <c r="F1073">
        <f t="shared" si="257"/>
        <v>27.8</v>
      </c>
      <c r="G1073">
        <f t="shared" si="258"/>
        <v>27.8</v>
      </c>
      <c r="H1073" t="str">
        <f t="shared" si="259"/>
        <v/>
      </c>
      <c r="I1073" t="str">
        <f t="shared" si="260"/>
        <v/>
      </c>
      <c r="J1073" t="str">
        <f t="shared" si="261"/>
        <v/>
      </c>
      <c r="K1073" t="str">
        <f t="shared" si="262"/>
        <v/>
      </c>
      <c r="L1073" t="s">
        <v>3540</v>
      </c>
      <c r="M1073" t="s">
        <v>1022</v>
      </c>
      <c r="N1073" t="s">
        <v>118</v>
      </c>
      <c r="O1073" t="s">
        <v>17</v>
      </c>
      <c r="P1073" t="s">
        <v>18</v>
      </c>
      <c r="Q1073" t="s">
        <v>34</v>
      </c>
      <c r="R1073" t="s">
        <v>20</v>
      </c>
      <c r="S1073" t="s">
        <v>21</v>
      </c>
      <c r="T1073" t="s">
        <v>3546</v>
      </c>
      <c r="U1073" t="s">
        <v>2356</v>
      </c>
      <c r="V1073" t="s">
        <v>144</v>
      </c>
      <c r="W1073">
        <v>81.137994904342335</v>
      </c>
      <c r="X1073">
        <v>6.7126348093001518</v>
      </c>
      <c r="Y1073">
        <v>126</v>
      </c>
      <c r="Z1073" t="s">
        <v>3777</v>
      </c>
      <c r="AA1073" t="s">
        <v>3555</v>
      </c>
      <c r="AB1073" t="s">
        <v>3584</v>
      </c>
      <c r="AC1073">
        <v>2</v>
      </c>
      <c r="AD1073" t="s">
        <v>3562</v>
      </c>
      <c r="AE1073" t="s">
        <v>3555</v>
      </c>
      <c r="AF1073" t="s">
        <v>3585</v>
      </c>
      <c r="AG1073">
        <v>5</v>
      </c>
      <c r="AH1073" t="s">
        <v>3565</v>
      </c>
      <c r="AI1073">
        <f t="shared" si="263"/>
        <v>34.258620689655174</v>
      </c>
      <c r="AJ1073">
        <f t="shared" si="264"/>
        <v>34.258620689655174</v>
      </c>
      <c r="AK1073">
        <f t="shared" si="265"/>
        <v>21.736842105263158</v>
      </c>
      <c r="AL1073">
        <f t="shared" si="266"/>
        <v>21.736842105263158</v>
      </c>
      <c r="AM1073" t="str">
        <f t="shared" si="267"/>
        <v/>
      </c>
      <c r="AN1073" t="str">
        <f t="shared" si="268"/>
        <v/>
      </c>
      <c r="AO1073" t="str">
        <f t="shared" si="269"/>
        <v/>
      </c>
      <c r="AP1073" t="str">
        <f t="shared" si="270"/>
        <v/>
      </c>
    </row>
    <row r="1074" spans="1:42" x14ac:dyDescent="0.3">
      <c r="A1074" s="2">
        <v>45408</v>
      </c>
      <c r="B1074" s="2">
        <v>45418</v>
      </c>
      <c r="C1074">
        <v>10</v>
      </c>
      <c r="D1074">
        <f t="shared" si="271"/>
        <v>46.454545454545453</v>
      </c>
      <c r="E1074">
        <f t="shared" si="256"/>
        <v>46.454545454545453</v>
      </c>
      <c r="F1074">
        <f t="shared" si="257"/>
        <v>27.8</v>
      </c>
      <c r="G1074">
        <f t="shared" si="258"/>
        <v>27.8</v>
      </c>
      <c r="H1074" t="str">
        <f t="shared" si="259"/>
        <v/>
      </c>
      <c r="I1074" t="str">
        <f t="shared" si="260"/>
        <v/>
      </c>
      <c r="J1074" t="str">
        <f t="shared" si="261"/>
        <v/>
      </c>
      <c r="K1074" t="str">
        <f t="shared" si="262"/>
        <v/>
      </c>
      <c r="L1074" t="s">
        <v>3538</v>
      </c>
      <c r="M1074" t="s">
        <v>983</v>
      </c>
      <c r="N1074" t="s">
        <v>103</v>
      </c>
      <c r="O1074" t="s">
        <v>17</v>
      </c>
      <c r="P1074" t="s">
        <v>18</v>
      </c>
      <c r="Q1074" t="s">
        <v>19</v>
      </c>
      <c r="R1074" t="s">
        <v>20</v>
      </c>
      <c r="S1074" t="s">
        <v>21</v>
      </c>
      <c r="T1074" t="s">
        <v>3546</v>
      </c>
      <c r="U1074" t="s">
        <v>2609</v>
      </c>
      <c r="V1074" t="s">
        <v>76</v>
      </c>
      <c r="W1074">
        <v>78.38077544972127</v>
      </c>
      <c r="X1074">
        <v>6.553508263902617</v>
      </c>
      <c r="Y1074">
        <v>126</v>
      </c>
      <c r="Z1074" t="s">
        <v>3777</v>
      </c>
      <c r="AA1074" t="s">
        <v>3555</v>
      </c>
      <c r="AB1074" t="s">
        <v>3585</v>
      </c>
      <c r="AC1074">
        <v>4</v>
      </c>
      <c r="AD1074" t="s">
        <v>3564</v>
      </c>
      <c r="AE1074" t="s">
        <v>3555</v>
      </c>
      <c r="AF1074" t="s">
        <v>3585</v>
      </c>
      <c r="AG1074">
        <v>5</v>
      </c>
      <c r="AH1074" t="s">
        <v>3565</v>
      </c>
      <c r="AI1074">
        <f t="shared" si="263"/>
        <v>34.258620689655174</v>
      </c>
      <c r="AJ1074">
        <f t="shared" si="264"/>
        <v>34.258620689655174</v>
      </c>
      <c r="AK1074">
        <f t="shared" si="265"/>
        <v>21.736842105263158</v>
      </c>
      <c r="AL1074">
        <f t="shared" si="266"/>
        <v>21.736842105263158</v>
      </c>
      <c r="AM1074" t="str">
        <f t="shared" si="267"/>
        <v/>
      </c>
      <c r="AN1074" t="str">
        <f t="shared" si="268"/>
        <v/>
      </c>
      <c r="AO1074" t="str">
        <f t="shared" si="269"/>
        <v/>
      </c>
      <c r="AP1074" t="str">
        <f t="shared" si="270"/>
        <v/>
      </c>
    </row>
    <row r="1075" spans="1:42" x14ac:dyDescent="0.3">
      <c r="A1075" s="2">
        <v>45418</v>
      </c>
      <c r="B1075" s="2">
        <v>45419</v>
      </c>
      <c r="C1075">
        <v>1</v>
      </c>
      <c r="D1075">
        <f t="shared" si="271"/>
        <v>38.4</v>
      </c>
      <c r="E1075">
        <f t="shared" si="256"/>
        <v>38.4</v>
      </c>
      <c r="F1075" t="str">
        <f t="shared" si="257"/>
        <v/>
      </c>
      <c r="G1075" t="str">
        <f t="shared" si="258"/>
        <v/>
      </c>
      <c r="H1075">
        <f t="shared" si="259"/>
        <v>1</v>
      </c>
      <c r="I1075">
        <f t="shared" si="260"/>
        <v>1</v>
      </c>
      <c r="J1075" t="str">
        <f t="shared" si="261"/>
        <v/>
      </c>
      <c r="K1075" t="str">
        <f t="shared" si="262"/>
        <v/>
      </c>
      <c r="L1075" t="s">
        <v>3538</v>
      </c>
      <c r="M1075" t="s">
        <v>1060</v>
      </c>
      <c r="N1075" t="s">
        <v>80</v>
      </c>
      <c r="O1075" t="s">
        <v>17</v>
      </c>
      <c r="P1075" t="s">
        <v>40</v>
      </c>
      <c r="Q1075" t="s">
        <v>41</v>
      </c>
      <c r="R1075" t="s">
        <v>42</v>
      </c>
      <c r="S1075" t="s">
        <v>22</v>
      </c>
      <c r="T1075" t="s">
        <v>22</v>
      </c>
      <c r="V1075" t="s">
        <v>63</v>
      </c>
      <c r="W1075">
        <v>16.089982537444811</v>
      </c>
      <c r="X1075">
        <v>4.1022799296481942</v>
      </c>
      <c r="Y1075">
        <v>127</v>
      </c>
      <c r="Z1075" t="s">
        <v>3876</v>
      </c>
      <c r="AA1075" t="s">
        <v>3555</v>
      </c>
      <c r="AB1075" t="s">
        <v>3585</v>
      </c>
      <c r="AC1075">
        <v>5</v>
      </c>
      <c r="AD1075" t="s">
        <v>3565</v>
      </c>
      <c r="AE1075" t="s">
        <v>3555</v>
      </c>
      <c r="AF1075" t="s">
        <v>3585</v>
      </c>
      <c r="AG1075">
        <v>5</v>
      </c>
      <c r="AH1075" t="s">
        <v>3565</v>
      </c>
      <c r="AI1075">
        <f t="shared" si="263"/>
        <v>33.982142857142854</v>
      </c>
      <c r="AJ1075">
        <f t="shared" si="264"/>
        <v>33.982142857142854</v>
      </c>
      <c r="AK1075" t="str">
        <f t="shared" si="265"/>
        <v/>
      </c>
      <c r="AL1075" t="str">
        <f t="shared" si="266"/>
        <v/>
      </c>
      <c r="AM1075">
        <f t="shared" si="267"/>
        <v>32.294117647058826</v>
      </c>
      <c r="AN1075">
        <f t="shared" si="268"/>
        <v>32.294117647058826</v>
      </c>
      <c r="AO1075" t="str">
        <f t="shared" si="269"/>
        <v/>
      </c>
      <c r="AP1075" t="str">
        <f t="shared" si="270"/>
        <v/>
      </c>
    </row>
    <row r="1076" spans="1:42" x14ac:dyDescent="0.3">
      <c r="A1076" s="2">
        <v>45356</v>
      </c>
      <c r="B1076" s="2">
        <v>45420</v>
      </c>
      <c r="C1076">
        <v>64</v>
      </c>
      <c r="D1076">
        <f t="shared" si="271"/>
        <v>40.799999999999997</v>
      </c>
      <c r="E1076">
        <f t="shared" si="256"/>
        <v>40.799999999999997</v>
      </c>
      <c r="F1076">
        <f t="shared" si="257"/>
        <v>33.833333333333336</v>
      </c>
      <c r="G1076">
        <f t="shared" si="258"/>
        <v>33.833333333333336</v>
      </c>
      <c r="H1076" t="str">
        <f t="shared" si="259"/>
        <v/>
      </c>
      <c r="I1076" t="str">
        <f t="shared" si="260"/>
        <v/>
      </c>
      <c r="J1076" t="str">
        <f t="shared" si="261"/>
        <v/>
      </c>
      <c r="K1076" t="str">
        <f t="shared" si="262"/>
        <v/>
      </c>
      <c r="L1076" t="s">
        <v>3537</v>
      </c>
      <c r="M1076" t="s">
        <v>1907</v>
      </c>
      <c r="N1076" t="s">
        <v>16</v>
      </c>
      <c r="O1076" t="s">
        <v>17</v>
      </c>
      <c r="P1076" t="s">
        <v>18</v>
      </c>
      <c r="Q1076" t="s">
        <v>34</v>
      </c>
      <c r="R1076" t="s">
        <v>20</v>
      </c>
      <c r="S1076" t="s">
        <v>21</v>
      </c>
      <c r="T1076" t="s">
        <v>21</v>
      </c>
      <c r="U1076" t="s">
        <v>3003</v>
      </c>
      <c r="V1076" t="s">
        <v>24</v>
      </c>
      <c r="W1076">
        <v>85.00665721381209</v>
      </c>
      <c r="X1076">
        <v>5.6033374433159224</v>
      </c>
      <c r="Y1076">
        <v>128</v>
      </c>
      <c r="Z1076" t="s">
        <v>3950</v>
      </c>
      <c r="AA1076" t="s">
        <v>3555</v>
      </c>
      <c r="AB1076" t="s">
        <v>3584</v>
      </c>
      <c r="AC1076">
        <v>3</v>
      </c>
      <c r="AD1076" t="s">
        <v>3563</v>
      </c>
      <c r="AE1076" t="s">
        <v>3555</v>
      </c>
      <c r="AF1076" t="s">
        <v>3585</v>
      </c>
      <c r="AG1076">
        <v>5</v>
      </c>
      <c r="AH1076" t="s">
        <v>3565</v>
      </c>
      <c r="AI1076">
        <f t="shared" si="263"/>
        <v>35.074074074074076</v>
      </c>
      <c r="AJ1076">
        <f t="shared" si="264"/>
        <v>35.074074074074076</v>
      </c>
      <c r="AK1076">
        <f t="shared" si="265"/>
        <v>25.05263157894737</v>
      </c>
      <c r="AL1076">
        <f t="shared" si="266"/>
        <v>25.05263157894737</v>
      </c>
      <c r="AM1076" t="str">
        <f t="shared" si="267"/>
        <v/>
      </c>
      <c r="AN1076" t="str">
        <f t="shared" si="268"/>
        <v/>
      </c>
      <c r="AO1076" t="str">
        <f t="shared" si="269"/>
        <v/>
      </c>
      <c r="AP1076" t="str">
        <f t="shared" si="270"/>
        <v/>
      </c>
    </row>
    <row r="1077" spans="1:42" x14ac:dyDescent="0.3">
      <c r="A1077" s="2">
        <v>45418</v>
      </c>
      <c r="B1077" s="2">
        <v>45422</v>
      </c>
      <c r="C1077">
        <v>4</v>
      </c>
      <c r="D1077">
        <f t="shared" si="271"/>
        <v>39</v>
      </c>
      <c r="E1077">
        <f t="shared" si="256"/>
        <v>39</v>
      </c>
      <c r="F1077" t="str">
        <f t="shared" si="257"/>
        <v/>
      </c>
      <c r="G1077" t="str">
        <f t="shared" si="258"/>
        <v/>
      </c>
      <c r="H1077">
        <f t="shared" si="259"/>
        <v>2.5</v>
      </c>
      <c r="I1077">
        <f t="shared" si="260"/>
        <v>2.5</v>
      </c>
      <c r="J1077" t="str">
        <f t="shared" si="261"/>
        <v/>
      </c>
      <c r="K1077" t="str">
        <f t="shared" si="262"/>
        <v/>
      </c>
      <c r="L1077" t="s">
        <v>3538</v>
      </c>
      <c r="M1077" t="s">
        <v>446</v>
      </c>
      <c r="N1077" t="s">
        <v>16</v>
      </c>
      <c r="O1077" t="s">
        <v>58</v>
      </c>
      <c r="P1077" t="s">
        <v>52</v>
      </c>
      <c r="Q1077" t="s">
        <v>92</v>
      </c>
      <c r="R1077" t="s">
        <v>42</v>
      </c>
      <c r="S1077" t="s">
        <v>22</v>
      </c>
      <c r="T1077" t="s">
        <v>22</v>
      </c>
      <c r="V1077" t="s">
        <v>24</v>
      </c>
      <c r="W1077">
        <v>84.72406277880377</v>
      </c>
      <c r="X1077">
        <v>7.0432538219572152</v>
      </c>
      <c r="Y1077">
        <v>130</v>
      </c>
      <c r="Z1077" t="s">
        <v>3874</v>
      </c>
      <c r="AA1077" t="s">
        <v>3555</v>
      </c>
      <c r="AB1077" t="s">
        <v>3585</v>
      </c>
      <c r="AC1077">
        <v>5</v>
      </c>
      <c r="AD1077" t="s">
        <v>3565</v>
      </c>
      <c r="AE1077" t="s">
        <v>3555</v>
      </c>
      <c r="AF1077" t="s">
        <v>3585</v>
      </c>
      <c r="AG1077">
        <v>5</v>
      </c>
      <c r="AH1077" t="s">
        <v>3565</v>
      </c>
      <c r="AI1077">
        <f t="shared" si="263"/>
        <v>35.075471698113205</v>
      </c>
      <c r="AJ1077">
        <f t="shared" si="264"/>
        <v>35.075471698113205</v>
      </c>
      <c r="AK1077" t="str">
        <f t="shared" si="265"/>
        <v/>
      </c>
      <c r="AL1077" t="str">
        <f t="shared" si="266"/>
        <v/>
      </c>
      <c r="AM1077">
        <f t="shared" si="267"/>
        <v>27.428571428571427</v>
      </c>
      <c r="AN1077">
        <f t="shared" si="268"/>
        <v>27.428571428571427</v>
      </c>
      <c r="AO1077" t="str">
        <f t="shared" si="269"/>
        <v/>
      </c>
      <c r="AP1077" t="str">
        <f t="shared" si="270"/>
        <v/>
      </c>
    </row>
    <row r="1078" spans="1:42" x14ac:dyDescent="0.3">
      <c r="A1078" s="2">
        <v>45354</v>
      </c>
      <c r="B1078" s="2">
        <v>45422</v>
      </c>
      <c r="C1078">
        <v>68</v>
      </c>
      <c r="D1078">
        <f t="shared" si="271"/>
        <v>39</v>
      </c>
      <c r="E1078">
        <f t="shared" si="256"/>
        <v>39</v>
      </c>
      <c r="F1078">
        <f t="shared" si="257"/>
        <v>32.875</v>
      </c>
      <c r="G1078">
        <f t="shared" si="258"/>
        <v>32.875</v>
      </c>
      <c r="H1078" t="str">
        <f t="shared" si="259"/>
        <v/>
      </c>
      <c r="I1078" t="str">
        <f t="shared" si="260"/>
        <v/>
      </c>
      <c r="J1078" t="str">
        <f t="shared" si="261"/>
        <v/>
      </c>
      <c r="K1078" t="str">
        <f t="shared" si="262"/>
        <v/>
      </c>
      <c r="L1078" t="s">
        <v>3537</v>
      </c>
      <c r="M1078" t="s">
        <v>1245</v>
      </c>
      <c r="N1078" t="s">
        <v>103</v>
      </c>
      <c r="O1078" t="s">
        <v>51</v>
      </c>
      <c r="P1078" t="s">
        <v>52</v>
      </c>
      <c r="Q1078" t="s">
        <v>92</v>
      </c>
      <c r="R1078" t="s">
        <v>20</v>
      </c>
      <c r="S1078" t="s">
        <v>21</v>
      </c>
      <c r="T1078" t="s">
        <v>3546</v>
      </c>
      <c r="U1078" t="s">
        <v>1246</v>
      </c>
      <c r="V1078" t="s">
        <v>63</v>
      </c>
      <c r="W1078">
        <v>62.109948425099127</v>
      </c>
      <c r="X1078">
        <v>6.0123676452817936</v>
      </c>
      <c r="Y1078">
        <v>130</v>
      </c>
      <c r="Z1078" t="s">
        <v>3874</v>
      </c>
      <c r="AA1078" t="s">
        <v>3555</v>
      </c>
      <c r="AB1078" t="s">
        <v>3584</v>
      </c>
      <c r="AC1078">
        <v>3</v>
      </c>
      <c r="AD1078" t="s">
        <v>3563</v>
      </c>
      <c r="AE1078" t="s">
        <v>3555</v>
      </c>
      <c r="AF1078" t="s">
        <v>3585</v>
      </c>
      <c r="AG1078">
        <v>5</v>
      </c>
      <c r="AH1078" t="s">
        <v>3565</v>
      </c>
      <c r="AI1078">
        <f t="shared" si="263"/>
        <v>35.075471698113205</v>
      </c>
      <c r="AJ1078">
        <f t="shared" si="264"/>
        <v>35.075471698113205</v>
      </c>
      <c r="AK1078">
        <f t="shared" si="265"/>
        <v>27.2</v>
      </c>
      <c r="AL1078">
        <f t="shared" si="266"/>
        <v>27.2</v>
      </c>
      <c r="AM1078" t="str">
        <f t="shared" si="267"/>
        <v/>
      </c>
      <c r="AN1078" t="str">
        <f t="shared" si="268"/>
        <v/>
      </c>
      <c r="AO1078" t="str">
        <f t="shared" si="269"/>
        <v/>
      </c>
      <c r="AP1078" t="str">
        <f t="shared" si="270"/>
        <v/>
      </c>
    </row>
    <row r="1079" spans="1:42" x14ac:dyDescent="0.3">
      <c r="A1079" s="2">
        <v>45405</v>
      </c>
      <c r="B1079" s="2">
        <v>45422</v>
      </c>
      <c r="C1079">
        <v>17</v>
      </c>
      <c r="D1079">
        <f t="shared" si="271"/>
        <v>39</v>
      </c>
      <c r="E1079">
        <f t="shared" si="256"/>
        <v>39</v>
      </c>
      <c r="F1079">
        <f t="shared" si="257"/>
        <v>32.875</v>
      </c>
      <c r="G1079">
        <f t="shared" si="258"/>
        <v>32.875</v>
      </c>
      <c r="H1079" t="str">
        <f t="shared" si="259"/>
        <v/>
      </c>
      <c r="I1079" t="str">
        <f t="shared" si="260"/>
        <v/>
      </c>
      <c r="J1079" t="str">
        <f t="shared" si="261"/>
        <v/>
      </c>
      <c r="K1079" t="str">
        <f t="shared" si="262"/>
        <v/>
      </c>
      <c r="L1079" t="s">
        <v>3538</v>
      </c>
      <c r="M1079" t="s">
        <v>1015</v>
      </c>
      <c r="N1079" t="s">
        <v>80</v>
      </c>
      <c r="O1079" t="s">
        <v>46</v>
      </c>
      <c r="P1079" t="s">
        <v>18</v>
      </c>
      <c r="Q1079" t="s">
        <v>19</v>
      </c>
      <c r="R1079" t="s">
        <v>20</v>
      </c>
      <c r="S1079" t="s">
        <v>21</v>
      </c>
      <c r="T1079" t="s">
        <v>21</v>
      </c>
      <c r="U1079" t="s">
        <v>3216</v>
      </c>
      <c r="V1079" t="s">
        <v>63</v>
      </c>
      <c r="W1079">
        <v>15.17731102544904</v>
      </c>
      <c r="X1079">
        <v>5.1015485147383277</v>
      </c>
      <c r="Y1079">
        <v>130</v>
      </c>
      <c r="Z1079" t="s">
        <v>3874</v>
      </c>
      <c r="AA1079" t="s">
        <v>3555</v>
      </c>
      <c r="AB1079" t="s">
        <v>3585</v>
      </c>
      <c r="AC1079">
        <v>4</v>
      </c>
      <c r="AD1079" t="s">
        <v>3564</v>
      </c>
      <c r="AE1079" t="s">
        <v>3555</v>
      </c>
      <c r="AF1079" t="s">
        <v>3585</v>
      </c>
      <c r="AG1079">
        <v>5</v>
      </c>
      <c r="AH1079" t="s">
        <v>3565</v>
      </c>
      <c r="AI1079">
        <f t="shared" si="263"/>
        <v>35.075471698113205</v>
      </c>
      <c r="AJ1079">
        <f t="shared" si="264"/>
        <v>35.075471698113205</v>
      </c>
      <c r="AK1079">
        <f t="shared" si="265"/>
        <v>27.2</v>
      </c>
      <c r="AL1079">
        <f t="shared" si="266"/>
        <v>27.2</v>
      </c>
      <c r="AM1079" t="str">
        <f t="shared" si="267"/>
        <v/>
      </c>
      <c r="AN1079" t="str">
        <f t="shared" si="268"/>
        <v/>
      </c>
      <c r="AO1079" t="str">
        <f t="shared" si="269"/>
        <v/>
      </c>
      <c r="AP1079" t="str">
        <f t="shared" si="270"/>
        <v/>
      </c>
    </row>
    <row r="1080" spans="1:42" x14ac:dyDescent="0.3">
      <c r="A1080" s="2">
        <v>45419</v>
      </c>
      <c r="B1080" s="2">
        <v>45422</v>
      </c>
      <c r="C1080">
        <v>3</v>
      </c>
      <c r="D1080">
        <f t="shared" si="271"/>
        <v>39</v>
      </c>
      <c r="E1080">
        <f t="shared" si="256"/>
        <v>39</v>
      </c>
      <c r="F1080">
        <f t="shared" si="257"/>
        <v>32.875</v>
      </c>
      <c r="G1080">
        <f t="shared" si="258"/>
        <v>32.875</v>
      </c>
      <c r="H1080" t="str">
        <f t="shared" si="259"/>
        <v/>
      </c>
      <c r="I1080" t="str">
        <f t="shared" si="260"/>
        <v/>
      </c>
      <c r="J1080" t="str">
        <f t="shared" si="261"/>
        <v/>
      </c>
      <c r="K1080" t="str">
        <f t="shared" si="262"/>
        <v/>
      </c>
      <c r="L1080" t="s">
        <v>3538</v>
      </c>
      <c r="M1080" t="s">
        <v>633</v>
      </c>
      <c r="N1080" t="s">
        <v>28</v>
      </c>
      <c r="O1080" t="s">
        <v>17</v>
      </c>
      <c r="P1080" t="s">
        <v>18</v>
      </c>
      <c r="Q1080" t="s">
        <v>34</v>
      </c>
      <c r="R1080" t="s">
        <v>20</v>
      </c>
      <c r="S1080" t="s">
        <v>21</v>
      </c>
      <c r="T1080" t="s">
        <v>3546</v>
      </c>
      <c r="U1080" t="s">
        <v>634</v>
      </c>
      <c r="V1080" t="s">
        <v>54</v>
      </c>
      <c r="W1080">
        <v>22.336497200550351</v>
      </c>
      <c r="X1080">
        <v>6.1158577809532284</v>
      </c>
      <c r="Y1080">
        <v>130</v>
      </c>
      <c r="Z1080" t="s">
        <v>3874</v>
      </c>
      <c r="AA1080" t="s">
        <v>3555</v>
      </c>
      <c r="AB1080" t="s">
        <v>3585</v>
      </c>
      <c r="AC1080">
        <v>5</v>
      </c>
      <c r="AD1080" t="s">
        <v>3565</v>
      </c>
      <c r="AE1080" t="s">
        <v>3555</v>
      </c>
      <c r="AF1080" t="s">
        <v>3585</v>
      </c>
      <c r="AG1080">
        <v>5</v>
      </c>
      <c r="AH1080" t="s">
        <v>3565</v>
      </c>
      <c r="AI1080">
        <f t="shared" si="263"/>
        <v>35.075471698113205</v>
      </c>
      <c r="AJ1080">
        <f t="shared" si="264"/>
        <v>35.075471698113205</v>
      </c>
      <c r="AK1080">
        <f t="shared" si="265"/>
        <v>27.2</v>
      </c>
      <c r="AL1080">
        <f t="shared" si="266"/>
        <v>27.2</v>
      </c>
      <c r="AM1080" t="str">
        <f t="shared" si="267"/>
        <v/>
      </c>
      <c r="AN1080" t="str">
        <f t="shared" si="268"/>
        <v/>
      </c>
      <c r="AO1080" t="str">
        <f t="shared" si="269"/>
        <v/>
      </c>
      <c r="AP1080" t="str">
        <f t="shared" si="270"/>
        <v/>
      </c>
    </row>
    <row r="1081" spans="1:42" x14ac:dyDescent="0.3">
      <c r="A1081" s="2">
        <v>45397</v>
      </c>
      <c r="B1081" s="2">
        <v>45423</v>
      </c>
      <c r="C1081">
        <v>26</v>
      </c>
      <c r="D1081">
        <f t="shared" si="271"/>
        <v>38.666666666666664</v>
      </c>
      <c r="E1081">
        <f t="shared" si="256"/>
        <v>38.666666666666664</v>
      </c>
      <c r="F1081" t="str">
        <f t="shared" si="257"/>
        <v/>
      </c>
      <c r="G1081" t="str">
        <f t="shared" si="258"/>
        <v/>
      </c>
      <c r="H1081">
        <f t="shared" si="259"/>
        <v>15.2</v>
      </c>
      <c r="I1081">
        <f t="shared" si="260"/>
        <v>15.2</v>
      </c>
      <c r="J1081" t="str">
        <f t="shared" si="261"/>
        <v/>
      </c>
      <c r="K1081" t="str">
        <f t="shared" si="262"/>
        <v/>
      </c>
      <c r="L1081" t="s">
        <v>3538</v>
      </c>
      <c r="M1081" t="s">
        <v>300</v>
      </c>
      <c r="N1081" t="s">
        <v>39</v>
      </c>
      <c r="O1081" t="s">
        <v>33</v>
      </c>
      <c r="P1081" t="s">
        <v>52</v>
      </c>
      <c r="Q1081" t="s">
        <v>92</v>
      </c>
      <c r="R1081" t="s">
        <v>42</v>
      </c>
      <c r="S1081" t="s">
        <v>22</v>
      </c>
      <c r="T1081" t="s">
        <v>22</v>
      </c>
      <c r="V1081" t="s">
        <v>43</v>
      </c>
      <c r="W1081">
        <v>118.1041588122111</v>
      </c>
      <c r="X1081">
        <v>6.9012142938751122</v>
      </c>
      <c r="Y1081">
        <v>131</v>
      </c>
      <c r="Z1081" t="s">
        <v>3883</v>
      </c>
      <c r="AA1081" t="s">
        <v>3555</v>
      </c>
      <c r="AB1081" t="s">
        <v>3585</v>
      </c>
      <c r="AC1081">
        <v>4</v>
      </c>
      <c r="AD1081" t="s">
        <v>3564</v>
      </c>
      <c r="AE1081" t="s">
        <v>3555</v>
      </c>
      <c r="AF1081" t="s">
        <v>3585</v>
      </c>
      <c r="AG1081">
        <v>5</v>
      </c>
      <c r="AH1081" t="s">
        <v>3565</v>
      </c>
      <c r="AI1081">
        <f t="shared" si="263"/>
        <v>33.964285714285715</v>
      </c>
      <c r="AJ1081">
        <f t="shared" si="264"/>
        <v>33.964285714285715</v>
      </c>
      <c r="AK1081" t="str">
        <f t="shared" si="265"/>
        <v/>
      </c>
      <c r="AL1081" t="str">
        <f t="shared" si="266"/>
        <v/>
      </c>
      <c r="AM1081">
        <f t="shared" si="267"/>
        <v>23.875</v>
      </c>
      <c r="AN1081">
        <f t="shared" si="268"/>
        <v>23.875</v>
      </c>
      <c r="AO1081" t="str">
        <f t="shared" si="269"/>
        <v/>
      </c>
      <c r="AP1081" t="str">
        <f t="shared" si="270"/>
        <v/>
      </c>
    </row>
    <row r="1082" spans="1:42" x14ac:dyDescent="0.3">
      <c r="A1082" s="2">
        <v>45414</v>
      </c>
      <c r="B1082" s="2">
        <v>45423</v>
      </c>
      <c r="C1082">
        <v>9</v>
      </c>
      <c r="D1082">
        <f t="shared" si="271"/>
        <v>38.666666666666664</v>
      </c>
      <c r="E1082">
        <f t="shared" si="256"/>
        <v>38.666666666666664</v>
      </c>
      <c r="F1082" t="str">
        <f t="shared" si="257"/>
        <v/>
      </c>
      <c r="G1082" t="str">
        <f t="shared" si="258"/>
        <v/>
      </c>
      <c r="H1082">
        <f t="shared" si="259"/>
        <v>15.2</v>
      </c>
      <c r="I1082">
        <f t="shared" si="260"/>
        <v>15.2</v>
      </c>
      <c r="J1082" t="str">
        <f t="shared" si="261"/>
        <v/>
      </c>
      <c r="K1082" t="str">
        <f t="shared" si="262"/>
        <v/>
      </c>
      <c r="L1082" t="s">
        <v>3538</v>
      </c>
      <c r="M1082" t="s">
        <v>1048</v>
      </c>
      <c r="N1082" t="s">
        <v>80</v>
      </c>
      <c r="O1082" t="s">
        <v>33</v>
      </c>
      <c r="P1082" t="s">
        <v>52</v>
      </c>
      <c r="Q1082" t="s">
        <v>92</v>
      </c>
      <c r="R1082" t="s">
        <v>42</v>
      </c>
      <c r="S1082" t="s">
        <v>22</v>
      </c>
      <c r="T1082" t="s">
        <v>22</v>
      </c>
      <c r="V1082" t="s">
        <v>54</v>
      </c>
      <c r="W1082">
        <v>21.84336654436451</v>
      </c>
      <c r="X1082">
        <v>5.2482012669366132</v>
      </c>
      <c r="Y1082">
        <v>131</v>
      </c>
      <c r="Z1082" t="s">
        <v>3883</v>
      </c>
      <c r="AA1082" t="s">
        <v>3555</v>
      </c>
      <c r="AB1082" t="s">
        <v>3585</v>
      </c>
      <c r="AC1082">
        <v>5</v>
      </c>
      <c r="AD1082" t="s">
        <v>3565</v>
      </c>
      <c r="AE1082" t="s">
        <v>3555</v>
      </c>
      <c r="AF1082" t="s">
        <v>3585</v>
      </c>
      <c r="AG1082">
        <v>5</v>
      </c>
      <c r="AH1082" t="s">
        <v>3565</v>
      </c>
      <c r="AI1082">
        <f t="shared" si="263"/>
        <v>33.964285714285715</v>
      </c>
      <c r="AJ1082">
        <f t="shared" si="264"/>
        <v>33.964285714285715</v>
      </c>
      <c r="AK1082" t="str">
        <f t="shared" si="265"/>
        <v/>
      </c>
      <c r="AL1082" t="str">
        <f t="shared" si="266"/>
        <v/>
      </c>
      <c r="AM1082">
        <f t="shared" si="267"/>
        <v>23.875</v>
      </c>
      <c r="AN1082">
        <f t="shared" si="268"/>
        <v>23.875</v>
      </c>
      <c r="AO1082" t="str">
        <f t="shared" si="269"/>
        <v/>
      </c>
      <c r="AP1082" t="str">
        <f t="shared" si="270"/>
        <v/>
      </c>
    </row>
    <row r="1083" spans="1:42" x14ac:dyDescent="0.3">
      <c r="A1083" s="2">
        <v>45387</v>
      </c>
      <c r="B1083" s="2">
        <v>45423</v>
      </c>
      <c r="C1083">
        <v>36</v>
      </c>
      <c r="D1083">
        <f t="shared" si="271"/>
        <v>38.666666666666664</v>
      </c>
      <c r="E1083">
        <f t="shared" si="256"/>
        <v>38.666666666666664</v>
      </c>
      <c r="F1083" t="str">
        <f t="shared" si="257"/>
        <v/>
      </c>
      <c r="G1083" t="str">
        <f t="shared" si="258"/>
        <v/>
      </c>
      <c r="H1083">
        <f t="shared" si="259"/>
        <v>15.2</v>
      </c>
      <c r="I1083">
        <f t="shared" si="260"/>
        <v>15.2</v>
      </c>
      <c r="J1083" t="str">
        <f t="shared" si="261"/>
        <v/>
      </c>
      <c r="K1083" t="str">
        <f t="shared" si="262"/>
        <v/>
      </c>
      <c r="L1083" t="s">
        <v>3537</v>
      </c>
      <c r="M1083" t="s">
        <v>1116</v>
      </c>
      <c r="N1083" t="s">
        <v>16</v>
      </c>
      <c r="O1083" t="s">
        <v>33</v>
      </c>
      <c r="P1083" t="s">
        <v>52</v>
      </c>
      <c r="Q1083" t="s">
        <v>34</v>
      </c>
      <c r="R1083" t="s">
        <v>42</v>
      </c>
      <c r="S1083" t="s">
        <v>21</v>
      </c>
      <c r="T1083" t="s">
        <v>3546</v>
      </c>
      <c r="U1083" t="s">
        <v>1117</v>
      </c>
      <c r="V1083" t="s">
        <v>30</v>
      </c>
      <c r="W1083">
        <v>74.772769794809605</v>
      </c>
      <c r="X1083">
        <v>6.0188468668625852</v>
      </c>
      <c r="Y1083">
        <v>131</v>
      </c>
      <c r="Z1083" t="s">
        <v>3883</v>
      </c>
      <c r="AA1083" t="s">
        <v>3555</v>
      </c>
      <c r="AB1083" t="s">
        <v>3585</v>
      </c>
      <c r="AC1083">
        <v>4</v>
      </c>
      <c r="AD1083" t="s">
        <v>3564</v>
      </c>
      <c r="AE1083" t="s">
        <v>3555</v>
      </c>
      <c r="AF1083" t="s">
        <v>3585</v>
      </c>
      <c r="AG1083">
        <v>5</v>
      </c>
      <c r="AH1083" t="s">
        <v>3565</v>
      </c>
      <c r="AI1083">
        <f t="shared" si="263"/>
        <v>33.964285714285715</v>
      </c>
      <c r="AJ1083">
        <f t="shared" si="264"/>
        <v>33.964285714285715</v>
      </c>
      <c r="AK1083" t="str">
        <f t="shared" si="265"/>
        <v/>
      </c>
      <c r="AL1083" t="str">
        <f t="shared" si="266"/>
        <v/>
      </c>
      <c r="AM1083">
        <f t="shared" si="267"/>
        <v>23.875</v>
      </c>
      <c r="AN1083">
        <f t="shared" si="268"/>
        <v>23.875</v>
      </c>
      <c r="AO1083" t="str">
        <f t="shared" si="269"/>
        <v/>
      </c>
      <c r="AP1083" t="str">
        <f t="shared" si="270"/>
        <v/>
      </c>
    </row>
    <row r="1084" spans="1:42" x14ac:dyDescent="0.3">
      <c r="A1084" s="2">
        <v>45378</v>
      </c>
      <c r="B1084" s="2">
        <v>45423</v>
      </c>
      <c r="C1084">
        <v>45</v>
      </c>
      <c r="D1084">
        <f t="shared" si="271"/>
        <v>38.666666666666664</v>
      </c>
      <c r="E1084">
        <f t="shared" si="256"/>
        <v>38.666666666666664</v>
      </c>
      <c r="F1084" t="str">
        <f t="shared" si="257"/>
        <v/>
      </c>
      <c r="G1084" t="str">
        <f t="shared" si="258"/>
        <v/>
      </c>
      <c r="H1084" t="str">
        <f t="shared" si="259"/>
        <v/>
      </c>
      <c r="I1084" t="str">
        <f t="shared" si="260"/>
        <v/>
      </c>
      <c r="J1084">
        <f t="shared" si="261"/>
        <v>81.666666666666671</v>
      </c>
      <c r="K1084">
        <f t="shared" si="262"/>
        <v>81.666666666666671</v>
      </c>
      <c r="L1084" t="s">
        <v>3537</v>
      </c>
      <c r="M1084" t="s">
        <v>2017</v>
      </c>
      <c r="N1084" t="s">
        <v>80</v>
      </c>
      <c r="O1084" t="s">
        <v>33</v>
      </c>
      <c r="P1084" t="s">
        <v>59</v>
      </c>
      <c r="Q1084" t="s">
        <v>19</v>
      </c>
      <c r="R1084" t="s">
        <v>35</v>
      </c>
      <c r="S1084" t="s">
        <v>21</v>
      </c>
      <c r="T1084" t="s">
        <v>3546</v>
      </c>
      <c r="U1084" t="s">
        <v>2018</v>
      </c>
      <c r="V1084" t="s">
        <v>54</v>
      </c>
      <c r="W1084">
        <v>18.655556547225849</v>
      </c>
      <c r="X1084">
        <v>4.1280245021179658</v>
      </c>
      <c r="Y1084">
        <v>131</v>
      </c>
      <c r="Z1084" t="s">
        <v>3883</v>
      </c>
      <c r="AA1084" t="s">
        <v>3555</v>
      </c>
      <c r="AB1084" t="s">
        <v>3584</v>
      </c>
      <c r="AC1084">
        <v>3</v>
      </c>
      <c r="AD1084" t="s">
        <v>3563</v>
      </c>
      <c r="AE1084" t="s">
        <v>3555</v>
      </c>
      <c r="AF1084" t="s">
        <v>3585</v>
      </c>
      <c r="AG1084">
        <v>5</v>
      </c>
      <c r="AH1084" t="s">
        <v>3565</v>
      </c>
      <c r="AI1084">
        <f t="shared" si="263"/>
        <v>33.964285714285715</v>
      </c>
      <c r="AJ1084">
        <f t="shared" si="264"/>
        <v>33.964285714285715</v>
      </c>
      <c r="AK1084" t="str">
        <f t="shared" si="265"/>
        <v/>
      </c>
      <c r="AL1084" t="str">
        <f t="shared" si="266"/>
        <v/>
      </c>
      <c r="AM1084" t="str">
        <f t="shared" si="267"/>
        <v/>
      </c>
      <c r="AN1084" t="str">
        <f t="shared" si="268"/>
        <v/>
      </c>
      <c r="AO1084">
        <f t="shared" si="269"/>
        <v>48.8</v>
      </c>
      <c r="AP1084">
        <f t="shared" si="270"/>
        <v>48.8</v>
      </c>
    </row>
    <row r="1085" spans="1:42" x14ac:dyDescent="0.3">
      <c r="A1085" s="2">
        <v>45344</v>
      </c>
      <c r="B1085" s="2">
        <v>45424</v>
      </c>
      <c r="C1085">
        <v>80</v>
      </c>
      <c r="D1085">
        <f t="shared" si="271"/>
        <v>41.352941176470587</v>
      </c>
      <c r="E1085">
        <f t="shared" si="256"/>
        <v>41.352941176470587</v>
      </c>
      <c r="F1085" t="str">
        <f t="shared" si="257"/>
        <v/>
      </c>
      <c r="G1085" t="str">
        <f t="shared" si="258"/>
        <v/>
      </c>
      <c r="H1085" t="str">
        <f t="shared" si="259"/>
        <v/>
      </c>
      <c r="I1085" t="str">
        <f t="shared" si="260"/>
        <v/>
      </c>
      <c r="J1085">
        <f t="shared" si="261"/>
        <v>81.25</v>
      </c>
      <c r="K1085">
        <f t="shared" si="262"/>
        <v>81.25</v>
      </c>
      <c r="L1085" t="s">
        <v>3537</v>
      </c>
      <c r="M1085" t="s">
        <v>1638</v>
      </c>
      <c r="N1085" t="s">
        <v>103</v>
      </c>
      <c r="O1085" t="s">
        <v>17</v>
      </c>
      <c r="P1085" t="s">
        <v>18</v>
      </c>
      <c r="Q1085" t="s">
        <v>19</v>
      </c>
      <c r="R1085" t="s">
        <v>35</v>
      </c>
      <c r="S1085" t="s">
        <v>22</v>
      </c>
      <c r="T1085" t="s">
        <v>22</v>
      </c>
      <c r="V1085" t="s">
        <v>24</v>
      </c>
      <c r="W1085">
        <v>77.999421534035307</v>
      </c>
      <c r="X1085">
        <v>6.7756521798338616</v>
      </c>
      <c r="Y1085">
        <v>132</v>
      </c>
      <c r="Z1085" t="s">
        <v>3856</v>
      </c>
      <c r="AA1085" t="s">
        <v>3555</v>
      </c>
      <c r="AB1085" t="s">
        <v>3584</v>
      </c>
      <c r="AC1085">
        <v>2</v>
      </c>
      <c r="AD1085" t="s">
        <v>3562</v>
      </c>
      <c r="AE1085" t="s">
        <v>3555</v>
      </c>
      <c r="AF1085" t="s">
        <v>3585</v>
      </c>
      <c r="AG1085">
        <v>5</v>
      </c>
      <c r="AH1085" t="s">
        <v>3565</v>
      </c>
      <c r="AI1085">
        <f t="shared" si="263"/>
        <v>34.879310344827587</v>
      </c>
      <c r="AJ1085">
        <f t="shared" si="264"/>
        <v>34.879310344827587</v>
      </c>
      <c r="AK1085" t="str">
        <f t="shared" si="265"/>
        <v/>
      </c>
      <c r="AL1085" t="str">
        <f t="shared" si="266"/>
        <v/>
      </c>
      <c r="AM1085" t="str">
        <f t="shared" si="267"/>
        <v/>
      </c>
      <c r="AN1085" t="str">
        <f t="shared" si="268"/>
        <v/>
      </c>
      <c r="AO1085">
        <f t="shared" si="269"/>
        <v>52.4</v>
      </c>
      <c r="AP1085">
        <f t="shared" si="270"/>
        <v>52.4</v>
      </c>
    </row>
    <row r="1086" spans="1:42" x14ac:dyDescent="0.3">
      <c r="A1086" s="2">
        <v>45422</v>
      </c>
      <c r="B1086" s="2">
        <v>45424</v>
      </c>
      <c r="C1086">
        <v>2</v>
      </c>
      <c r="D1086">
        <f t="shared" si="271"/>
        <v>41.352941176470587</v>
      </c>
      <c r="E1086">
        <f t="shared" si="256"/>
        <v>41.352941176470587</v>
      </c>
      <c r="F1086" t="str">
        <f t="shared" si="257"/>
        <v/>
      </c>
      <c r="G1086" t="str">
        <f t="shared" si="258"/>
        <v/>
      </c>
      <c r="H1086">
        <f t="shared" si="259"/>
        <v>17.857142857142858</v>
      </c>
      <c r="I1086">
        <f t="shared" si="260"/>
        <v>17.857142857142858</v>
      </c>
      <c r="J1086" t="str">
        <f t="shared" si="261"/>
        <v/>
      </c>
      <c r="K1086" t="str">
        <f t="shared" si="262"/>
        <v/>
      </c>
      <c r="L1086" t="s">
        <v>3538</v>
      </c>
      <c r="M1086" t="s">
        <v>2993</v>
      </c>
      <c r="N1086" t="s">
        <v>103</v>
      </c>
      <c r="O1086" t="s">
        <v>33</v>
      </c>
      <c r="P1086" t="s">
        <v>18</v>
      </c>
      <c r="Q1086" t="s">
        <v>19</v>
      </c>
      <c r="R1086" t="s">
        <v>42</v>
      </c>
      <c r="S1086" t="s">
        <v>22</v>
      </c>
      <c r="T1086" t="s">
        <v>22</v>
      </c>
      <c r="V1086" t="s">
        <v>24</v>
      </c>
      <c r="W1086">
        <v>111.1568871780526</v>
      </c>
      <c r="X1086">
        <v>7.3423149467593776</v>
      </c>
      <c r="Y1086">
        <v>132</v>
      </c>
      <c r="Z1086" t="s">
        <v>3856</v>
      </c>
      <c r="AA1086" t="s">
        <v>3555</v>
      </c>
      <c r="AB1086" t="s">
        <v>3585</v>
      </c>
      <c r="AC1086">
        <v>5</v>
      </c>
      <c r="AD1086" t="s">
        <v>3565</v>
      </c>
      <c r="AE1086" t="s">
        <v>3555</v>
      </c>
      <c r="AF1086" t="s">
        <v>3585</v>
      </c>
      <c r="AG1086">
        <v>5</v>
      </c>
      <c r="AH1086" t="s">
        <v>3565</v>
      </c>
      <c r="AI1086">
        <f t="shared" si="263"/>
        <v>34.879310344827587</v>
      </c>
      <c r="AJ1086">
        <f t="shared" si="264"/>
        <v>34.879310344827587</v>
      </c>
      <c r="AK1086" t="str">
        <f t="shared" si="265"/>
        <v/>
      </c>
      <c r="AL1086" t="str">
        <f t="shared" si="266"/>
        <v/>
      </c>
      <c r="AM1086">
        <f t="shared" si="267"/>
        <v>23.944444444444443</v>
      </c>
      <c r="AN1086">
        <f t="shared" si="268"/>
        <v>23.944444444444443</v>
      </c>
      <c r="AO1086" t="str">
        <f t="shared" si="269"/>
        <v/>
      </c>
      <c r="AP1086" t="str">
        <f t="shared" si="270"/>
        <v/>
      </c>
    </row>
    <row r="1087" spans="1:42" x14ac:dyDescent="0.3">
      <c r="A1087" s="2">
        <v>45377</v>
      </c>
      <c r="B1087" s="2">
        <v>45424</v>
      </c>
      <c r="C1087">
        <v>47</v>
      </c>
      <c r="D1087">
        <f t="shared" si="271"/>
        <v>41.352941176470587</v>
      </c>
      <c r="E1087">
        <f t="shared" si="256"/>
        <v>41.352941176470587</v>
      </c>
      <c r="F1087" t="str">
        <f t="shared" si="257"/>
        <v/>
      </c>
      <c r="G1087" t="str">
        <f t="shared" si="258"/>
        <v/>
      </c>
      <c r="H1087">
        <f t="shared" si="259"/>
        <v>17.857142857142858</v>
      </c>
      <c r="I1087">
        <f t="shared" si="260"/>
        <v>17.857142857142858</v>
      </c>
      <c r="J1087" t="str">
        <f t="shared" si="261"/>
        <v/>
      </c>
      <c r="K1087" t="str">
        <f t="shared" si="262"/>
        <v/>
      </c>
      <c r="L1087" t="s">
        <v>3537</v>
      </c>
      <c r="M1087" t="s">
        <v>3015</v>
      </c>
      <c r="N1087" t="s">
        <v>28</v>
      </c>
      <c r="O1087" t="s">
        <v>58</v>
      </c>
      <c r="P1087" t="s">
        <v>119</v>
      </c>
      <c r="Q1087" t="s">
        <v>120</v>
      </c>
      <c r="R1087" t="s">
        <v>42</v>
      </c>
      <c r="S1087" t="s">
        <v>21</v>
      </c>
      <c r="T1087" t="s">
        <v>21</v>
      </c>
      <c r="U1087" t="s">
        <v>3494</v>
      </c>
      <c r="V1087" t="s">
        <v>76</v>
      </c>
      <c r="W1087">
        <v>35.154997612479747</v>
      </c>
      <c r="X1087">
        <v>6.1569055200289187</v>
      </c>
      <c r="Y1087">
        <v>132</v>
      </c>
      <c r="Z1087" t="s">
        <v>3856</v>
      </c>
      <c r="AA1087" t="s">
        <v>3555</v>
      </c>
      <c r="AB1087" t="s">
        <v>3584</v>
      </c>
      <c r="AC1087">
        <v>3</v>
      </c>
      <c r="AD1087" t="s">
        <v>3563</v>
      </c>
      <c r="AE1087" t="s">
        <v>3555</v>
      </c>
      <c r="AF1087" t="s">
        <v>3585</v>
      </c>
      <c r="AG1087">
        <v>5</v>
      </c>
      <c r="AH1087" t="s">
        <v>3565</v>
      </c>
      <c r="AI1087">
        <f t="shared" si="263"/>
        <v>34.879310344827587</v>
      </c>
      <c r="AJ1087">
        <f t="shared" si="264"/>
        <v>34.879310344827587</v>
      </c>
      <c r="AK1087" t="str">
        <f t="shared" si="265"/>
        <v/>
      </c>
      <c r="AL1087" t="str">
        <f t="shared" si="266"/>
        <v/>
      </c>
      <c r="AM1087">
        <f t="shared" si="267"/>
        <v>23.944444444444443</v>
      </c>
      <c r="AN1087">
        <f t="shared" si="268"/>
        <v>23.944444444444443</v>
      </c>
      <c r="AO1087" t="str">
        <f t="shared" si="269"/>
        <v/>
      </c>
      <c r="AP1087" t="str">
        <f t="shared" si="270"/>
        <v/>
      </c>
    </row>
    <row r="1088" spans="1:42" x14ac:dyDescent="0.3">
      <c r="A1088" s="2">
        <v>45419</v>
      </c>
      <c r="B1088" s="2">
        <v>45425</v>
      </c>
      <c r="C1088">
        <v>6</v>
      </c>
      <c r="D1088">
        <f t="shared" si="271"/>
        <v>29.142857142857142</v>
      </c>
      <c r="E1088">
        <f t="shared" si="256"/>
        <v>29.142857142857142</v>
      </c>
      <c r="F1088" t="str">
        <f t="shared" si="257"/>
        <v/>
      </c>
      <c r="G1088" t="str">
        <f t="shared" si="258"/>
        <v/>
      </c>
      <c r="H1088">
        <f t="shared" si="259"/>
        <v>16.375</v>
      </c>
      <c r="I1088">
        <f t="shared" si="260"/>
        <v>16.375</v>
      </c>
      <c r="J1088" t="str">
        <f t="shared" si="261"/>
        <v/>
      </c>
      <c r="K1088" t="str">
        <f t="shared" si="262"/>
        <v/>
      </c>
      <c r="L1088" t="s">
        <v>3538</v>
      </c>
      <c r="M1088" t="s">
        <v>2288</v>
      </c>
      <c r="N1088" t="s">
        <v>16</v>
      </c>
      <c r="O1088" t="s">
        <v>33</v>
      </c>
      <c r="P1088" t="s">
        <v>59</v>
      </c>
      <c r="Q1088" t="s">
        <v>19</v>
      </c>
      <c r="R1088" t="s">
        <v>42</v>
      </c>
      <c r="S1088" t="s">
        <v>21</v>
      </c>
      <c r="T1088" t="s">
        <v>21</v>
      </c>
      <c r="U1088" t="s">
        <v>3368</v>
      </c>
      <c r="V1088" t="s">
        <v>30</v>
      </c>
      <c r="W1088">
        <v>62.412605135768857</v>
      </c>
      <c r="X1088">
        <v>6.3749498440474586</v>
      </c>
      <c r="Y1088">
        <v>133</v>
      </c>
      <c r="Z1088" t="s">
        <v>3837</v>
      </c>
      <c r="AA1088" t="s">
        <v>3555</v>
      </c>
      <c r="AB1088" t="s">
        <v>3585</v>
      </c>
      <c r="AC1088">
        <v>5</v>
      </c>
      <c r="AD1088" t="s">
        <v>3565</v>
      </c>
      <c r="AE1088" t="s">
        <v>3555</v>
      </c>
      <c r="AF1088" t="s">
        <v>3585</v>
      </c>
      <c r="AG1088">
        <v>5</v>
      </c>
      <c r="AH1088" t="s">
        <v>3565</v>
      </c>
      <c r="AI1088">
        <f t="shared" si="263"/>
        <v>34.389830508474574</v>
      </c>
      <c r="AJ1088">
        <f t="shared" si="264"/>
        <v>34.389830508474574</v>
      </c>
      <c r="AK1088" t="str">
        <f t="shared" si="265"/>
        <v/>
      </c>
      <c r="AL1088" t="str">
        <f t="shared" si="266"/>
        <v/>
      </c>
      <c r="AM1088">
        <f t="shared" si="267"/>
        <v>23</v>
      </c>
      <c r="AN1088">
        <f t="shared" si="268"/>
        <v>23</v>
      </c>
      <c r="AO1088" t="str">
        <f t="shared" si="269"/>
        <v/>
      </c>
      <c r="AP1088" t="str">
        <f t="shared" si="270"/>
        <v/>
      </c>
    </row>
    <row r="1089" spans="1:42" x14ac:dyDescent="0.3">
      <c r="A1089" s="2">
        <v>45420</v>
      </c>
      <c r="B1089" s="2">
        <v>45426</v>
      </c>
      <c r="C1089">
        <v>6</v>
      </c>
      <c r="D1089">
        <f t="shared" si="271"/>
        <v>29.5</v>
      </c>
      <c r="E1089">
        <f t="shared" si="256"/>
        <v>29.5</v>
      </c>
      <c r="F1089" t="str">
        <f t="shared" si="257"/>
        <v/>
      </c>
      <c r="G1089" t="str">
        <f t="shared" si="258"/>
        <v/>
      </c>
      <c r="H1089" t="str">
        <f t="shared" si="259"/>
        <v/>
      </c>
      <c r="I1089" t="str">
        <f t="shared" si="260"/>
        <v/>
      </c>
      <c r="J1089">
        <f t="shared" si="261"/>
        <v>43.666666666666664</v>
      </c>
      <c r="K1089">
        <f t="shared" si="262"/>
        <v>43.666666666666664</v>
      </c>
      <c r="L1089" t="s">
        <v>3538</v>
      </c>
      <c r="M1089" t="s">
        <v>1590</v>
      </c>
      <c r="N1089" t="s">
        <v>103</v>
      </c>
      <c r="O1089" t="s">
        <v>51</v>
      </c>
      <c r="P1089" t="s">
        <v>59</v>
      </c>
      <c r="Q1089" t="s">
        <v>34</v>
      </c>
      <c r="R1089" t="s">
        <v>35</v>
      </c>
      <c r="S1089" t="s">
        <v>21</v>
      </c>
      <c r="T1089" t="s">
        <v>3546</v>
      </c>
      <c r="U1089" t="s">
        <v>1591</v>
      </c>
      <c r="V1089" t="s">
        <v>63</v>
      </c>
      <c r="W1089">
        <v>100.4685490880854</v>
      </c>
      <c r="X1089">
        <v>6.3899503998005782</v>
      </c>
      <c r="Y1089">
        <v>134</v>
      </c>
      <c r="Z1089" t="s">
        <v>3698</v>
      </c>
      <c r="AA1089" t="s">
        <v>3555</v>
      </c>
      <c r="AB1089" t="s">
        <v>3585</v>
      </c>
      <c r="AC1089">
        <v>5</v>
      </c>
      <c r="AD1089" t="s">
        <v>3565</v>
      </c>
      <c r="AE1089" t="s">
        <v>3555</v>
      </c>
      <c r="AF1089" t="s">
        <v>3585</v>
      </c>
      <c r="AG1089">
        <v>5</v>
      </c>
      <c r="AH1089" t="s">
        <v>3565</v>
      </c>
      <c r="AI1089">
        <f t="shared" si="263"/>
        <v>33.949152542372879</v>
      </c>
      <c r="AJ1089">
        <f t="shared" si="264"/>
        <v>33.949152542372879</v>
      </c>
      <c r="AK1089" t="str">
        <f t="shared" si="265"/>
        <v/>
      </c>
      <c r="AL1089" t="str">
        <f t="shared" si="266"/>
        <v/>
      </c>
      <c r="AM1089" t="str">
        <f t="shared" si="267"/>
        <v/>
      </c>
      <c r="AN1089" t="str">
        <f t="shared" si="268"/>
        <v/>
      </c>
      <c r="AO1089">
        <f t="shared" si="269"/>
        <v>50.19047619047619</v>
      </c>
      <c r="AP1089">
        <f t="shared" si="270"/>
        <v>50.19047619047619</v>
      </c>
    </row>
    <row r="1090" spans="1:42" x14ac:dyDescent="0.3">
      <c r="A1090" s="2">
        <v>45426</v>
      </c>
      <c r="B1090" s="2">
        <v>45427</v>
      </c>
      <c r="C1090">
        <v>1</v>
      </c>
      <c r="D1090">
        <f t="shared" si="271"/>
        <v>25</v>
      </c>
      <c r="E1090">
        <f t="shared" ref="E1090:E1153" si="272">IF(
  L1090 &lt;&gt; "Backlog/Error",
  IFERROR(
    AVERAGEIFS(
      $C$2:$C$1880,
      $B$2:$B$1880, "&gt;=" &amp; B1090 - 6,
      $B$2:$B$1880, "&lt;=" &amp; B1090,
      $L$2:$L$1880, "&lt;&gt;Backlog/Error"
    ),
  ""),
"")</f>
        <v>25</v>
      </c>
      <c r="F1090">
        <f t="shared" ref="F1090:F1153" si="273">IF(
  R1090 = "Critical",
  IFERROR(
    AVERAGEIFS(
      $C$2:$C$1880,
      $B$2:$B$1880, "&gt;=" &amp; B1090 - 6,
      $B$2:$B$1880, "&lt;=" &amp; B1090,
      $R$2:$R$1880, "Critical"
    ),
  ""),
"")</f>
        <v>22.25</v>
      </c>
      <c r="G1090">
        <f t="shared" ref="G1090:G1153" si="274">IF(
  AND(R1090 = "Critical", L1090 &lt;&gt; "Backlog/Error"),
  IFERROR(
    AVERAGEIFS(
      $C$2:$C$1880,
      $B$2:$B$1880, "&gt;=" &amp; B1090 - 6,
      $B$2:$B$1880, "&lt;=" &amp; B1090,
      $R$2:$R$1880, "Critical",
      $L$2:$L$1880, "&lt;&gt;Backlog/Error"
    ),
  ""),
"")</f>
        <v>22.25</v>
      </c>
      <c r="H1090" t="str">
        <f t="shared" ref="H1090:H1153" si="275">IF(
  R1090 = "Moderate",
  IFERROR(
    AVERAGEIFS(
      $C$2:$C$1880,
      $B$2:$B$1880, "&gt;=" &amp; B1090 - 6,
      $B$2:$B$1880, "&lt;=" &amp; B1090,
      $R$2:$R$1880, "Moderate"
    ),
  ""),
"")</f>
        <v/>
      </c>
      <c r="I1090" t="str">
        <f t="shared" ref="I1090:I1153" si="276">IF(
  AND(R1090 = "Moderate", L1090 &lt;&gt; "Backlog/Error"),
  IFERROR(
    AVERAGEIFS(
      $C$2:$C$1880,
      $B$2:$B$1880, "&gt;=" &amp; B1090 - 6,
      $B$2:$B$1880, "&lt;=" &amp; B1090,
      $R$2:$R$1880, "Moderate",
      $L$2:$L$1880, "&lt;&gt;Backlog/Error"
    ),
  ""),
"")</f>
        <v/>
      </c>
      <c r="J1090" t="str">
        <f t="shared" ref="J1090:J1153" si="277">IF(
  R1090 = "Minor",
  IFERROR(
    AVERAGEIFS(
      $C$2:$C$1880,
      $B$2:$B$1880, "&gt;=" &amp; B1090 - 6,
      $B$2:$B$1880, "&lt;=" &amp; B1090,
      $R$2:$R$1880, "Minor"
    ),
  ""),
"")</f>
        <v/>
      </c>
      <c r="K1090" t="str">
        <f t="shared" ref="K1090:K1153" si="278">IF(
  AND(R1090 = "Minor", L1090 &lt;&gt; "Backlog/Error"),
  IFERROR(
    AVERAGEIFS(
      $C$2:$C$1880,
      $B$2:$B$1880, "&gt;=" &amp; B1090 - 6,
      $B$2:$B$1880, "&lt;=" &amp; B1090,
      $R$2:$R$1880, "Minor",
      $L$2:$L$1880, "&lt;&gt;Backlog/Error"
    ),
  ""),
"")</f>
        <v/>
      </c>
      <c r="L1090" t="s">
        <v>3538</v>
      </c>
      <c r="M1090" t="s">
        <v>1146</v>
      </c>
      <c r="N1090" t="s">
        <v>118</v>
      </c>
      <c r="O1090" t="s">
        <v>46</v>
      </c>
      <c r="P1090" t="s">
        <v>119</v>
      </c>
      <c r="Q1090" t="s">
        <v>120</v>
      </c>
      <c r="R1090" t="s">
        <v>20</v>
      </c>
      <c r="S1090" t="s">
        <v>21</v>
      </c>
      <c r="T1090" t="s">
        <v>3546</v>
      </c>
      <c r="U1090" t="s">
        <v>2844</v>
      </c>
      <c r="V1090" t="s">
        <v>63</v>
      </c>
      <c r="W1090">
        <v>54.751867834671472</v>
      </c>
      <c r="X1090">
        <v>7.3249104021393361</v>
      </c>
      <c r="Y1090">
        <v>135</v>
      </c>
      <c r="Z1090" t="s">
        <v>3914</v>
      </c>
      <c r="AA1090" t="s">
        <v>3555</v>
      </c>
      <c r="AB1090" t="s">
        <v>3585</v>
      </c>
      <c r="AC1090">
        <v>5</v>
      </c>
      <c r="AD1090" t="s">
        <v>3565</v>
      </c>
      <c r="AE1090" t="s">
        <v>3555</v>
      </c>
      <c r="AF1090" t="s">
        <v>3585</v>
      </c>
      <c r="AG1090">
        <v>5</v>
      </c>
      <c r="AH1090" t="s">
        <v>3565</v>
      </c>
      <c r="AI1090">
        <f t="shared" ref="AI1090:AI1153" si="279">IFERROR(
  AVERAGEIFS(
    $C$2:$C$1880,
    $B$2:$B$1880, "&gt;=" &amp; B1090 - 29,
    $B$2:$B$1880, "&lt;=" &amp; B1090
  ),
"")</f>
        <v>33.4</v>
      </c>
      <c r="AJ1090">
        <f t="shared" ref="AJ1090:AJ1153" si="280">IF(
  L1090 &lt;&gt; "Backlog/Error",
  IFERROR(
    AVERAGEIFS(
      $C$2:$C$1880,
      $B$2:$B$1880, "&gt;=" &amp; B1090 - 29,
      $B$2:$B$1880, "&lt;=" &amp; B1090,
      $L$2:$L$1880, "&lt;&gt;Backlog/Error"
    ),
  ""),
"")</f>
        <v>33.4</v>
      </c>
      <c r="AK1090">
        <f t="shared" ref="AK1090:AK1153" si="281">IF(
  R1090 = "Critical",
  IFERROR(
    AVERAGEIFS(
      $C$2:$C$1880,
      $B$2:$B$1880, "&gt;=" &amp; B1090 - 29,
      $B$2:$B$1880, "&lt;=" &amp; B1090,
      $R$2:$R$1880, "Critical"
    ),
  ""),
"")</f>
        <v>25.952380952380953</v>
      </c>
      <c r="AL1090">
        <f t="shared" ref="AL1090:AL1153" si="282">IF(
  AND(R1090 = "Critical", L1090 &lt;&gt; "Backlog/Error"),
  IFERROR(
    AVERAGEIFS(
      $C$2:$C$1880,
      $B$2:$B$1880, "&gt;=" &amp; B1090 - 29,
      $B$2:$B$1880, "&lt;=" &amp; B1090,
      $R$2:$R$1880, "Critical",
      $L$2:$L$1880, "&lt;&gt;Backlog/Error"
    ),
  ""),
"")</f>
        <v>25.952380952380953</v>
      </c>
      <c r="AM1090" t="str">
        <f t="shared" ref="AM1090:AM1153" si="283">IF(
  R1090 = "Moderate",
  IFERROR(
    AVERAGEIFS(
      $C$2:$C$1880,
      $B$2:$B$1880, "&gt;=" &amp; B1090 - 29,
      $B$2:$B$1880, "&lt;=" &amp; B1090,
      $R$2:$R$1880, "Moderate"
    ),
  ""),
"")</f>
        <v/>
      </c>
      <c r="AN1090" t="str">
        <f t="shared" ref="AN1090:AN1153" si="284">IF(
  AND(R1090 = "Moderate", L1090 &lt;&gt; "Backlog/Error"),
  IFERROR(
    AVERAGEIFS(
      $C$2:$C$1880,
      $B$2:$B$1880, "&gt;=" &amp; B1090 - 29,
      $B$2:$B$1880, "&lt;=" &amp; B1090,
      $R$2:$R$1880, "Moderate",
      $L$2:$L$1880, "&lt;&gt;Backlog/Error"
    ),
  ""),
"")</f>
        <v/>
      </c>
      <c r="AO1090" t="str">
        <f t="shared" ref="AO1090:AO1153" si="285">IF(
  R1090 = "Minor",
  IFERROR(
    AVERAGEIFS(
      $C$2:$C$1880,
      $B$2:$B$1880, "&gt;=" &amp; B1090 - 29,
      $B$2:$B$1880, "&lt;=" &amp; B1090,
      $R$2:$R$1880, "Minor"
    ),
  ""),
"")</f>
        <v/>
      </c>
      <c r="AP1090" t="str">
        <f t="shared" ref="AP1090:AP1153" si="286">IF(
  AND(R1090 = "Minor", L1090 &lt;&gt; "Backlog/Error"),
  IFERROR(
    AVERAGEIFS(
      $C$2:$C$1880,
      $B$2:$B$1880, "&gt;=" &amp; B1090 - 29,
      $B$2:$B$1880, "&lt;=" &amp; B1090,
      $R$2:$R$1880, "Minor",
      $L$2:$L$1880, "&lt;&gt;Backlog/Error"
    ),
  ""),
"")</f>
        <v/>
      </c>
    </row>
    <row r="1091" spans="1:42" x14ac:dyDescent="0.3">
      <c r="A1091" s="2">
        <v>45357</v>
      </c>
      <c r="B1091" s="2">
        <v>45428</v>
      </c>
      <c r="C1091">
        <v>71</v>
      </c>
      <c r="D1091">
        <f t="shared" ref="D1091:D1154" si="287">IFERROR(AVERAGEIFS($C$2:$C$1880, $B$2:$B$1880, "&gt;=" &amp; B1091 - 6, $B$2:$B$1880, "&lt;=" &amp; B1091), "")</f>
        <v>28.066666666666666</v>
      </c>
      <c r="E1091">
        <f t="shared" si="272"/>
        <v>28.066666666666666</v>
      </c>
      <c r="F1091">
        <f t="shared" si="273"/>
        <v>32</v>
      </c>
      <c r="G1091">
        <f t="shared" si="274"/>
        <v>32</v>
      </c>
      <c r="H1091" t="str">
        <f t="shared" si="275"/>
        <v/>
      </c>
      <c r="I1091" t="str">
        <f t="shared" si="276"/>
        <v/>
      </c>
      <c r="J1091" t="str">
        <f t="shared" si="277"/>
        <v/>
      </c>
      <c r="K1091" t="str">
        <f t="shared" si="278"/>
        <v/>
      </c>
      <c r="L1091" t="s">
        <v>3537</v>
      </c>
      <c r="M1091" t="s">
        <v>2635</v>
      </c>
      <c r="N1091" t="s">
        <v>103</v>
      </c>
      <c r="O1091" t="s">
        <v>51</v>
      </c>
      <c r="P1091" t="s">
        <v>52</v>
      </c>
      <c r="Q1091" t="s">
        <v>92</v>
      </c>
      <c r="R1091" t="s">
        <v>20</v>
      </c>
      <c r="S1091" t="s">
        <v>21</v>
      </c>
      <c r="T1091" t="s">
        <v>21</v>
      </c>
      <c r="U1091" t="s">
        <v>2636</v>
      </c>
      <c r="V1091" t="s">
        <v>30</v>
      </c>
      <c r="W1091">
        <v>69.010407377970878</v>
      </c>
      <c r="X1091">
        <v>7.8582790400309257</v>
      </c>
      <c r="Y1091">
        <v>136</v>
      </c>
      <c r="Z1091" t="s">
        <v>3730</v>
      </c>
      <c r="AA1091" t="s">
        <v>3555</v>
      </c>
      <c r="AB1091" t="s">
        <v>3584</v>
      </c>
      <c r="AC1091">
        <v>3</v>
      </c>
      <c r="AD1091" t="s">
        <v>3563</v>
      </c>
      <c r="AE1091" t="s">
        <v>3555</v>
      </c>
      <c r="AF1091" t="s">
        <v>3585</v>
      </c>
      <c r="AG1091">
        <v>5</v>
      </c>
      <c r="AH1091" t="s">
        <v>3565</v>
      </c>
      <c r="AI1091">
        <f t="shared" si="279"/>
        <v>35</v>
      </c>
      <c r="AJ1091">
        <f t="shared" si="280"/>
        <v>35</v>
      </c>
      <c r="AK1091">
        <f t="shared" si="281"/>
        <v>30.3</v>
      </c>
      <c r="AL1091">
        <f t="shared" si="282"/>
        <v>30.3</v>
      </c>
      <c r="AM1091" t="str">
        <f t="shared" si="283"/>
        <v/>
      </c>
      <c r="AN1091" t="str">
        <f t="shared" si="284"/>
        <v/>
      </c>
      <c r="AO1091" t="str">
        <f t="shared" si="285"/>
        <v/>
      </c>
      <c r="AP1091" t="str">
        <f t="shared" si="286"/>
        <v/>
      </c>
    </row>
    <row r="1092" spans="1:42" x14ac:dyDescent="0.3">
      <c r="A1092" s="2">
        <v>45368</v>
      </c>
      <c r="B1092" s="2">
        <v>45429</v>
      </c>
      <c r="C1092">
        <v>61</v>
      </c>
      <c r="D1092">
        <f t="shared" si="287"/>
        <v>35.428571428571431</v>
      </c>
      <c r="E1092">
        <f t="shared" si="272"/>
        <v>35.428571428571431</v>
      </c>
      <c r="F1092" t="str">
        <f t="shared" si="273"/>
        <v/>
      </c>
      <c r="G1092" t="str">
        <f t="shared" si="274"/>
        <v/>
      </c>
      <c r="H1092">
        <f t="shared" si="275"/>
        <v>32.555555555555557</v>
      </c>
      <c r="I1092">
        <f t="shared" si="276"/>
        <v>32.555555555555557</v>
      </c>
      <c r="J1092" t="str">
        <f t="shared" si="277"/>
        <v/>
      </c>
      <c r="K1092" t="str">
        <f t="shared" si="278"/>
        <v/>
      </c>
      <c r="L1092" t="s">
        <v>3537</v>
      </c>
      <c r="M1092" t="s">
        <v>523</v>
      </c>
      <c r="N1092" t="s">
        <v>80</v>
      </c>
      <c r="O1092" t="s">
        <v>17</v>
      </c>
      <c r="P1092" t="s">
        <v>40</v>
      </c>
      <c r="Q1092" t="s">
        <v>41</v>
      </c>
      <c r="R1092" t="s">
        <v>42</v>
      </c>
      <c r="S1092" t="s">
        <v>22</v>
      </c>
      <c r="T1092" t="s">
        <v>22</v>
      </c>
      <c r="V1092" t="s">
        <v>54</v>
      </c>
      <c r="W1092">
        <v>15.2028038163826</v>
      </c>
      <c r="X1092">
        <v>4.5757494278995674</v>
      </c>
      <c r="Y1092">
        <v>137</v>
      </c>
      <c r="Z1092" t="s">
        <v>3825</v>
      </c>
      <c r="AA1092" t="s">
        <v>3555</v>
      </c>
      <c r="AB1092" t="s">
        <v>3584</v>
      </c>
      <c r="AC1092">
        <v>3</v>
      </c>
      <c r="AD1092" t="s">
        <v>3563</v>
      </c>
      <c r="AE1092" t="s">
        <v>3555</v>
      </c>
      <c r="AF1092" t="s">
        <v>3585</v>
      </c>
      <c r="AG1092">
        <v>5</v>
      </c>
      <c r="AH1092" t="s">
        <v>3565</v>
      </c>
      <c r="AI1092">
        <f t="shared" si="279"/>
        <v>36.216666666666669</v>
      </c>
      <c r="AJ1092">
        <f t="shared" si="280"/>
        <v>36.216666666666669</v>
      </c>
      <c r="AK1092" t="str">
        <f t="shared" si="281"/>
        <v/>
      </c>
      <c r="AL1092" t="str">
        <f t="shared" si="282"/>
        <v/>
      </c>
      <c r="AM1092">
        <f t="shared" si="283"/>
        <v>27.238095238095237</v>
      </c>
      <c r="AN1092">
        <f t="shared" si="284"/>
        <v>27.238095238095237</v>
      </c>
      <c r="AO1092" t="str">
        <f t="shared" si="285"/>
        <v/>
      </c>
      <c r="AP1092" t="str">
        <f t="shared" si="286"/>
        <v/>
      </c>
    </row>
    <row r="1093" spans="1:42" x14ac:dyDescent="0.3">
      <c r="A1093" s="2">
        <v>45397</v>
      </c>
      <c r="B1093" s="2">
        <v>45429</v>
      </c>
      <c r="C1093">
        <v>32</v>
      </c>
      <c r="D1093">
        <f t="shared" si="287"/>
        <v>35.428571428571431</v>
      </c>
      <c r="E1093">
        <f t="shared" si="272"/>
        <v>35.428571428571431</v>
      </c>
      <c r="F1093" t="str">
        <f t="shared" si="273"/>
        <v/>
      </c>
      <c r="G1093" t="str">
        <f t="shared" si="274"/>
        <v/>
      </c>
      <c r="H1093">
        <f t="shared" si="275"/>
        <v>32.555555555555557</v>
      </c>
      <c r="I1093">
        <f t="shared" si="276"/>
        <v>32.555555555555557</v>
      </c>
      <c r="J1093" t="str">
        <f t="shared" si="277"/>
        <v/>
      </c>
      <c r="K1093" t="str">
        <f t="shared" si="278"/>
        <v/>
      </c>
      <c r="L1093" t="s">
        <v>3537</v>
      </c>
      <c r="M1093" t="s">
        <v>1821</v>
      </c>
      <c r="N1093" t="s">
        <v>157</v>
      </c>
      <c r="O1093" t="s">
        <v>33</v>
      </c>
      <c r="P1093" t="s">
        <v>59</v>
      </c>
      <c r="Q1093" t="s">
        <v>34</v>
      </c>
      <c r="R1093" t="s">
        <v>42</v>
      </c>
      <c r="S1093" t="s">
        <v>22</v>
      </c>
      <c r="T1093" t="s">
        <v>22</v>
      </c>
      <c r="V1093" t="s">
        <v>24</v>
      </c>
      <c r="W1093">
        <v>26.699727229276849</v>
      </c>
      <c r="X1093">
        <v>4.2271795570235149</v>
      </c>
      <c r="Y1093">
        <v>137</v>
      </c>
      <c r="Z1093" t="s">
        <v>3825</v>
      </c>
      <c r="AA1093" t="s">
        <v>3555</v>
      </c>
      <c r="AB1093" t="s">
        <v>3585</v>
      </c>
      <c r="AC1093">
        <v>4</v>
      </c>
      <c r="AD1093" t="s">
        <v>3564</v>
      </c>
      <c r="AE1093" t="s">
        <v>3555</v>
      </c>
      <c r="AF1093" t="s">
        <v>3585</v>
      </c>
      <c r="AG1093">
        <v>5</v>
      </c>
      <c r="AH1093" t="s">
        <v>3565</v>
      </c>
      <c r="AI1093">
        <f t="shared" si="279"/>
        <v>36.216666666666669</v>
      </c>
      <c r="AJ1093">
        <f t="shared" si="280"/>
        <v>36.216666666666669</v>
      </c>
      <c r="AK1093" t="str">
        <f t="shared" si="281"/>
        <v/>
      </c>
      <c r="AL1093" t="str">
        <f t="shared" si="282"/>
        <v/>
      </c>
      <c r="AM1093">
        <f t="shared" si="283"/>
        <v>27.238095238095237</v>
      </c>
      <c r="AN1093">
        <f t="shared" si="284"/>
        <v>27.238095238095237</v>
      </c>
      <c r="AO1093" t="str">
        <f t="shared" si="285"/>
        <v/>
      </c>
      <c r="AP1093" t="str">
        <f t="shared" si="286"/>
        <v/>
      </c>
    </row>
    <row r="1094" spans="1:42" x14ac:dyDescent="0.3">
      <c r="A1094" s="2">
        <v>45355</v>
      </c>
      <c r="B1094" s="2">
        <v>45429</v>
      </c>
      <c r="C1094">
        <v>74</v>
      </c>
      <c r="D1094">
        <f t="shared" si="287"/>
        <v>35.428571428571431</v>
      </c>
      <c r="E1094">
        <f t="shared" si="272"/>
        <v>35.428571428571431</v>
      </c>
      <c r="F1094" t="str">
        <f t="shared" si="273"/>
        <v/>
      </c>
      <c r="G1094" t="str">
        <f t="shared" si="274"/>
        <v/>
      </c>
      <c r="H1094">
        <f t="shared" si="275"/>
        <v>32.555555555555557</v>
      </c>
      <c r="I1094">
        <f t="shared" si="276"/>
        <v>32.555555555555557</v>
      </c>
      <c r="J1094" t="str">
        <f t="shared" si="277"/>
        <v/>
      </c>
      <c r="K1094" t="str">
        <f t="shared" si="278"/>
        <v/>
      </c>
      <c r="L1094" t="s">
        <v>3537</v>
      </c>
      <c r="M1094" t="s">
        <v>1440</v>
      </c>
      <c r="N1094" t="s">
        <v>16</v>
      </c>
      <c r="O1094" t="s">
        <v>58</v>
      </c>
      <c r="P1094" t="s">
        <v>119</v>
      </c>
      <c r="Q1094" t="s">
        <v>120</v>
      </c>
      <c r="R1094" t="s">
        <v>42</v>
      </c>
      <c r="S1094" t="s">
        <v>21</v>
      </c>
      <c r="T1094" t="s">
        <v>21</v>
      </c>
      <c r="U1094" t="s">
        <v>1441</v>
      </c>
      <c r="V1094" t="s">
        <v>43</v>
      </c>
      <c r="W1094">
        <v>75.875861817835201</v>
      </c>
      <c r="X1094">
        <v>7.2078857642837058</v>
      </c>
      <c r="Y1094">
        <v>137</v>
      </c>
      <c r="Z1094" t="s">
        <v>3825</v>
      </c>
      <c r="AA1094" t="s">
        <v>3555</v>
      </c>
      <c r="AB1094" t="s">
        <v>3584</v>
      </c>
      <c r="AC1094">
        <v>3</v>
      </c>
      <c r="AD1094" t="s">
        <v>3563</v>
      </c>
      <c r="AE1094" t="s">
        <v>3555</v>
      </c>
      <c r="AF1094" t="s">
        <v>3585</v>
      </c>
      <c r="AG1094">
        <v>5</v>
      </c>
      <c r="AH1094" t="s">
        <v>3565</v>
      </c>
      <c r="AI1094">
        <f t="shared" si="279"/>
        <v>36.216666666666669</v>
      </c>
      <c r="AJ1094">
        <f t="shared" si="280"/>
        <v>36.216666666666669</v>
      </c>
      <c r="AK1094" t="str">
        <f t="shared" si="281"/>
        <v/>
      </c>
      <c r="AL1094" t="str">
        <f t="shared" si="282"/>
        <v/>
      </c>
      <c r="AM1094">
        <f t="shared" si="283"/>
        <v>27.238095238095237</v>
      </c>
      <c r="AN1094">
        <f t="shared" si="284"/>
        <v>27.238095238095237</v>
      </c>
      <c r="AO1094" t="str">
        <f t="shared" si="285"/>
        <v/>
      </c>
      <c r="AP1094" t="str">
        <f t="shared" si="286"/>
        <v/>
      </c>
    </row>
    <row r="1095" spans="1:42" x14ac:dyDescent="0.3">
      <c r="A1095" s="2">
        <v>45429</v>
      </c>
      <c r="B1095" s="2">
        <v>45430</v>
      </c>
      <c r="C1095">
        <v>1</v>
      </c>
      <c r="D1095">
        <f t="shared" si="287"/>
        <v>32.857142857142854</v>
      </c>
      <c r="E1095">
        <f t="shared" si="272"/>
        <v>32.857142857142854</v>
      </c>
      <c r="F1095" t="str">
        <f t="shared" si="273"/>
        <v/>
      </c>
      <c r="G1095" t="str">
        <f t="shared" si="274"/>
        <v/>
      </c>
      <c r="H1095" t="str">
        <f t="shared" si="275"/>
        <v/>
      </c>
      <c r="I1095" t="str">
        <f t="shared" si="276"/>
        <v/>
      </c>
      <c r="J1095">
        <f t="shared" si="277"/>
        <v>31.6</v>
      </c>
      <c r="K1095">
        <f t="shared" si="278"/>
        <v>31.6</v>
      </c>
      <c r="L1095" t="s">
        <v>3538</v>
      </c>
      <c r="M1095" t="s">
        <v>1085</v>
      </c>
      <c r="N1095" t="s">
        <v>39</v>
      </c>
      <c r="O1095" t="s">
        <v>17</v>
      </c>
      <c r="P1095" t="s">
        <v>18</v>
      </c>
      <c r="Q1095" t="s">
        <v>34</v>
      </c>
      <c r="R1095" t="s">
        <v>35</v>
      </c>
      <c r="S1095" t="s">
        <v>22</v>
      </c>
      <c r="T1095" t="s">
        <v>22</v>
      </c>
      <c r="V1095" t="s">
        <v>30</v>
      </c>
      <c r="W1095">
        <v>139.68465128911879</v>
      </c>
      <c r="X1095">
        <v>6.4387072447383176</v>
      </c>
      <c r="Y1095">
        <v>138</v>
      </c>
      <c r="Z1095" t="s">
        <v>3821</v>
      </c>
      <c r="AA1095" t="s">
        <v>3555</v>
      </c>
      <c r="AB1095" t="s">
        <v>3585</v>
      </c>
      <c r="AC1095">
        <v>5</v>
      </c>
      <c r="AD1095" t="s">
        <v>3565</v>
      </c>
      <c r="AE1095" t="s">
        <v>3555</v>
      </c>
      <c r="AF1095" t="s">
        <v>3585</v>
      </c>
      <c r="AG1095">
        <v>5</v>
      </c>
      <c r="AH1095" t="s">
        <v>3565</v>
      </c>
      <c r="AI1095">
        <f t="shared" si="279"/>
        <v>34.904761904761905</v>
      </c>
      <c r="AJ1095">
        <f t="shared" si="280"/>
        <v>34.904761904761905</v>
      </c>
      <c r="AK1095" t="str">
        <f t="shared" si="281"/>
        <v/>
      </c>
      <c r="AL1095" t="str">
        <f t="shared" si="282"/>
        <v/>
      </c>
      <c r="AM1095" t="str">
        <f t="shared" si="283"/>
        <v/>
      </c>
      <c r="AN1095" t="str">
        <f t="shared" si="284"/>
        <v/>
      </c>
      <c r="AO1095">
        <f t="shared" si="285"/>
        <v>46.608695652173914</v>
      </c>
      <c r="AP1095">
        <f t="shared" si="286"/>
        <v>46.608695652173914</v>
      </c>
    </row>
    <row r="1096" spans="1:42" x14ac:dyDescent="0.3">
      <c r="A1096" s="2">
        <v>45427</v>
      </c>
      <c r="B1096" s="2">
        <v>45430</v>
      </c>
      <c r="C1096">
        <v>3</v>
      </c>
      <c r="D1096">
        <f t="shared" si="287"/>
        <v>32.857142857142854</v>
      </c>
      <c r="E1096">
        <f t="shared" si="272"/>
        <v>32.857142857142854</v>
      </c>
      <c r="F1096" t="str">
        <f t="shared" si="273"/>
        <v/>
      </c>
      <c r="G1096" t="str">
        <f t="shared" si="274"/>
        <v/>
      </c>
      <c r="H1096" t="str">
        <f t="shared" si="275"/>
        <v/>
      </c>
      <c r="I1096" t="str">
        <f t="shared" si="276"/>
        <v/>
      </c>
      <c r="J1096">
        <f t="shared" si="277"/>
        <v>31.6</v>
      </c>
      <c r="K1096">
        <f t="shared" si="278"/>
        <v>31.6</v>
      </c>
      <c r="L1096" t="s">
        <v>3538</v>
      </c>
      <c r="M1096" t="s">
        <v>2585</v>
      </c>
      <c r="N1096" t="s">
        <v>16</v>
      </c>
      <c r="O1096" t="s">
        <v>33</v>
      </c>
      <c r="P1096" t="s">
        <v>18</v>
      </c>
      <c r="Q1096" t="s">
        <v>34</v>
      </c>
      <c r="R1096" t="s">
        <v>35</v>
      </c>
      <c r="S1096" t="s">
        <v>22</v>
      </c>
      <c r="T1096" t="s">
        <v>22</v>
      </c>
      <c r="V1096" t="s">
        <v>43</v>
      </c>
      <c r="W1096">
        <v>72.923305343812189</v>
      </c>
      <c r="X1096">
        <v>5.7321452810138327</v>
      </c>
      <c r="Y1096">
        <v>138</v>
      </c>
      <c r="Z1096" t="s">
        <v>3821</v>
      </c>
      <c r="AA1096" t="s">
        <v>3555</v>
      </c>
      <c r="AB1096" t="s">
        <v>3585</v>
      </c>
      <c r="AC1096">
        <v>5</v>
      </c>
      <c r="AD1096" t="s">
        <v>3565</v>
      </c>
      <c r="AE1096" t="s">
        <v>3555</v>
      </c>
      <c r="AF1096" t="s">
        <v>3585</v>
      </c>
      <c r="AG1096">
        <v>5</v>
      </c>
      <c r="AH1096" t="s">
        <v>3565</v>
      </c>
      <c r="AI1096">
        <f t="shared" si="279"/>
        <v>34.904761904761905</v>
      </c>
      <c r="AJ1096">
        <f t="shared" si="280"/>
        <v>34.904761904761905</v>
      </c>
      <c r="AK1096" t="str">
        <f t="shared" si="281"/>
        <v/>
      </c>
      <c r="AL1096" t="str">
        <f t="shared" si="282"/>
        <v/>
      </c>
      <c r="AM1096" t="str">
        <f t="shared" si="283"/>
        <v/>
      </c>
      <c r="AN1096" t="str">
        <f t="shared" si="284"/>
        <v/>
      </c>
      <c r="AO1096">
        <f t="shared" si="285"/>
        <v>46.608695652173914</v>
      </c>
      <c r="AP1096">
        <f t="shared" si="286"/>
        <v>46.608695652173914</v>
      </c>
    </row>
    <row r="1097" spans="1:42" x14ac:dyDescent="0.3">
      <c r="A1097" s="2">
        <v>45422</v>
      </c>
      <c r="B1097" s="2">
        <v>45430</v>
      </c>
      <c r="C1097">
        <v>8</v>
      </c>
      <c r="D1097">
        <f t="shared" si="287"/>
        <v>32.857142857142854</v>
      </c>
      <c r="E1097">
        <f t="shared" si="272"/>
        <v>32.857142857142854</v>
      </c>
      <c r="F1097" t="str">
        <f t="shared" si="273"/>
        <v/>
      </c>
      <c r="G1097" t="str">
        <f t="shared" si="274"/>
        <v/>
      </c>
      <c r="H1097">
        <f t="shared" si="275"/>
        <v>32.857142857142854</v>
      </c>
      <c r="I1097">
        <f t="shared" si="276"/>
        <v>32.857142857142854</v>
      </c>
      <c r="J1097" t="str">
        <f t="shared" si="277"/>
        <v/>
      </c>
      <c r="K1097" t="str">
        <f t="shared" si="278"/>
        <v/>
      </c>
      <c r="L1097" t="s">
        <v>3538</v>
      </c>
      <c r="M1097" t="s">
        <v>1108</v>
      </c>
      <c r="N1097" t="s">
        <v>118</v>
      </c>
      <c r="O1097" t="s">
        <v>17</v>
      </c>
      <c r="P1097" t="s">
        <v>18</v>
      </c>
      <c r="Q1097" t="s">
        <v>19</v>
      </c>
      <c r="R1097" t="s">
        <v>42</v>
      </c>
      <c r="S1097" t="s">
        <v>22</v>
      </c>
      <c r="T1097" t="s">
        <v>22</v>
      </c>
      <c r="V1097" t="s">
        <v>43</v>
      </c>
      <c r="W1097">
        <v>90.947199834424907</v>
      </c>
      <c r="X1097">
        <v>6.0584070250314994</v>
      </c>
      <c r="Y1097">
        <v>138</v>
      </c>
      <c r="Z1097" t="s">
        <v>3821</v>
      </c>
      <c r="AA1097" t="s">
        <v>3555</v>
      </c>
      <c r="AB1097" t="s">
        <v>3585</v>
      </c>
      <c r="AC1097">
        <v>5</v>
      </c>
      <c r="AD1097" t="s">
        <v>3565</v>
      </c>
      <c r="AE1097" t="s">
        <v>3555</v>
      </c>
      <c r="AF1097" t="s">
        <v>3585</v>
      </c>
      <c r="AG1097">
        <v>5</v>
      </c>
      <c r="AH1097" t="s">
        <v>3565</v>
      </c>
      <c r="AI1097">
        <f t="shared" si="279"/>
        <v>34.904761904761905</v>
      </c>
      <c r="AJ1097">
        <f t="shared" si="280"/>
        <v>34.904761904761905</v>
      </c>
      <c r="AK1097" t="str">
        <f t="shared" si="281"/>
        <v/>
      </c>
      <c r="AL1097" t="str">
        <f t="shared" si="282"/>
        <v/>
      </c>
      <c r="AM1097">
        <f t="shared" si="283"/>
        <v>26.363636363636363</v>
      </c>
      <c r="AN1097">
        <f t="shared" si="284"/>
        <v>26.363636363636363</v>
      </c>
      <c r="AO1097" t="str">
        <f t="shared" si="285"/>
        <v/>
      </c>
      <c r="AP1097" t="str">
        <f t="shared" si="286"/>
        <v/>
      </c>
    </row>
    <row r="1098" spans="1:42" x14ac:dyDescent="0.3">
      <c r="A1098" s="2">
        <v>45362</v>
      </c>
      <c r="B1098" s="2">
        <v>45430</v>
      </c>
      <c r="C1098">
        <v>68</v>
      </c>
      <c r="D1098">
        <f t="shared" si="287"/>
        <v>32.857142857142854</v>
      </c>
      <c r="E1098">
        <f t="shared" si="272"/>
        <v>32.857142857142854</v>
      </c>
      <c r="F1098" t="str">
        <f t="shared" si="273"/>
        <v/>
      </c>
      <c r="G1098" t="str">
        <f t="shared" si="274"/>
        <v/>
      </c>
      <c r="H1098" t="str">
        <f t="shared" si="275"/>
        <v/>
      </c>
      <c r="I1098" t="str">
        <f t="shared" si="276"/>
        <v/>
      </c>
      <c r="J1098">
        <f t="shared" si="277"/>
        <v>31.6</v>
      </c>
      <c r="K1098">
        <f t="shared" si="278"/>
        <v>31.6</v>
      </c>
      <c r="L1098" t="s">
        <v>3537</v>
      </c>
      <c r="M1098" t="s">
        <v>1554</v>
      </c>
      <c r="N1098" t="s">
        <v>16</v>
      </c>
      <c r="O1098" t="s">
        <v>46</v>
      </c>
      <c r="P1098" t="s">
        <v>40</v>
      </c>
      <c r="Q1098" t="s">
        <v>41</v>
      </c>
      <c r="R1098" t="s">
        <v>35</v>
      </c>
      <c r="S1098" t="s">
        <v>21</v>
      </c>
      <c r="T1098" t="s">
        <v>21</v>
      </c>
      <c r="U1098" t="s">
        <v>1381</v>
      </c>
      <c r="V1098" t="s">
        <v>43</v>
      </c>
      <c r="W1098">
        <v>87.789365035121136</v>
      </c>
      <c r="X1098">
        <v>6.6241455888051419</v>
      </c>
      <c r="Y1098">
        <v>138</v>
      </c>
      <c r="Z1098" t="s">
        <v>3821</v>
      </c>
      <c r="AA1098" t="s">
        <v>3555</v>
      </c>
      <c r="AB1098" t="s">
        <v>3584</v>
      </c>
      <c r="AC1098">
        <v>3</v>
      </c>
      <c r="AD1098" t="s">
        <v>3563</v>
      </c>
      <c r="AE1098" t="s">
        <v>3555</v>
      </c>
      <c r="AF1098" t="s">
        <v>3585</v>
      </c>
      <c r="AG1098">
        <v>5</v>
      </c>
      <c r="AH1098" t="s">
        <v>3565</v>
      </c>
      <c r="AI1098">
        <f t="shared" si="279"/>
        <v>34.904761904761905</v>
      </c>
      <c r="AJ1098">
        <f t="shared" si="280"/>
        <v>34.904761904761905</v>
      </c>
      <c r="AK1098" t="str">
        <f t="shared" si="281"/>
        <v/>
      </c>
      <c r="AL1098" t="str">
        <f t="shared" si="282"/>
        <v/>
      </c>
      <c r="AM1098" t="str">
        <f t="shared" si="283"/>
        <v/>
      </c>
      <c r="AN1098" t="str">
        <f t="shared" si="284"/>
        <v/>
      </c>
      <c r="AO1098">
        <f t="shared" si="285"/>
        <v>46.608695652173914</v>
      </c>
      <c r="AP1098">
        <f t="shared" si="286"/>
        <v>46.608695652173914</v>
      </c>
    </row>
    <row r="1099" spans="1:42" x14ac:dyDescent="0.3">
      <c r="A1099" s="2">
        <v>45424</v>
      </c>
      <c r="B1099" s="2">
        <v>45431</v>
      </c>
      <c r="C1099">
        <v>7</v>
      </c>
      <c r="D1099">
        <f t="shared" si="287"/>
        <v>31.2</v>
      </c>
      <c r="E1099">
        <f t="shared" si="272"/>
        <v>31.2</v>
      </c>
      <c r="F1099" t="str">
        <f t="shared" si="273"/>
        <v/>
      </c>
      <c r="G1099" t="str">
        <f t="shared" si="274"/>
        <v/>
      </c>
      <c r="H1099" t="str">
        <f t="shared" si="275"/>
        <v/>
      </c>
      <c r="I1099" t="str">
        <f t="shared" si="276"/>
        <v/>
      </c>
      <c r="J1099">
        <f t="shared" si="277"/>
        <v>15.166666666666666</v>
      </c>
      <c r="K1099">
        <f t="shared" si="278"/>
        <v>15.166666666666666</v>
      </c>
      <c r="L1099" t="s">
        <v>3538</v>
      </c>
      <c r="M1099" t="s">
        <v>644</v>
      </c>
      <c r="N1099" t="s">
        <v>16</v>
      </c>
      <c r="O1099" t="s">
        <v>17</v>
      </c>
      <c r="P1099" t="s">
        <v>18</v>
      </c>
      <c r="Q1099" t="s">
        <v>19</v>
      </c>
      <c r="R1099" t="s">
        <v>35</v>
      </c>
      <c r="S1099" t="s">
        <v>22</v>
      </c>
      <c r="T1099" t="s">
        <v>22</v>
      </c>
      <c r="V1099" t="s">
        <v>43</v>
      </c>
      <c r="W1099">
        <v>85.532512199847844</v>
      </c>
      <c r="X1099">
        <v>6.0390237245845464</v>
      </c>
      <c r="Y1099">
        <v>139</v>
      </c>
      <c r="Z1099" t="s">
        <v>3732</v>
      </c>
      <c r="AA1099" t="s">
        <v>3555</v>
      </c>
      <c r="AB1099" t="s">
        <v>3585</v>
      </c>
      <c r="AC1099">
        <v>5</v>
      </c>
      <c r="AD1099" t="s">
        <v>3565</v>
      </c>
      <c r="AE1099" t="s">
        <v>3555</v>
      </c>
      <c r="AF1099" t="s">
        <v>3585</v>
      </c>
      <c r="AG1099">
        <v>5</v>
      </c>
      <c r="AH1099" t="s">
        <v>3565</v>
      </c>
      <c r="AI1099">
        <f t="shared" si="279"/>
        <v>33.5625</v>
      </c>
      <c r="AJ1099">
        <f t="shared" si="280"/>
        <v>33.5625</v>
      </c>
      <c r="AK1099" t="str">
        <f t="shared" si="281"/>
        <v/>
      </c>
      <c r="AL1099" t="str">
        <f t="shared" si="282"/>
        <v/>
      </c>
      <c r="AM1099" t="str">
        <f t="shared" si="283"/>
        <v/>
      </c>
      <c r="AN1099" t="str">
        <f t="shared" si="284"/>
        <v/>
      </c>
      <c r="AO1099">
        <f t="shared" si="285"/>
        <v>40.772727272727273</v>
      </c>
      <c r="AP1099">
        <f t="shared" si="286"/>
        <v>40.772727272727273</v>
      </c>
    </row>
    <row r="1100" spans="1:42" x14ac:dyDescent="0.3">
      <c r="A1100" s="2">
        <v>45425</v>
      </c>
      <c r="B1100" s="2">
        <v>45431</v>
      </c>
      <c r="C1100">
        <v>6</v>
      </c>
      <c r="D1100">
        <f t="shared" si="287"/>
        <v>31.2</v>
      </c>
      <c r="E1100">
        <f t="shared" si="272"/>
        <v>31.2</v>
      </c>
      <c r="F1100" t="str">
        <f t="shared" si="273"/>
        <v/>
      </c>
      <c r="G1100" t="str">
        <f t="shared" si="274"/>
        <v/>
      </c>
      <c r="H1100" t="str">
        <f t="shared" si="275"/>
        <v/>
      </c>
      <c r="I1100" t="str">
        <f t="shared" si="276"/>
        <v/>
      </c>
      <c r="J1100">
        <f t="shared" si="277"/>
        <v>15.166666666666666</v>
      </c>
      <c r="K1100">
        <f t="shared" si="278"/>
        <v>15.166666666666666</v>
      </c>
      <c r="L1100" t="s">
        <v>3538</v>
      </c>
      <c r="M1100" t="s">
        <v>2806</v>
      </c>
      <c r="N1100" t="s">
        <v>80</v>
      </c>
      <c r="O1100" t="s">
        <v>33</v>
      </c>
      <c r="P1100" t="s">
        <v>59</v>
      </c>
      <c r="Q1100" t="s">
        <v>34</v>
      </c>
      <c r="R1100" t="s">
        <v>35</v>
      </c>
      <c r="S1100" t="s">
        <v>22</v>
      </c>
      <c r="T1100" t="s">
        <v>22</v>
      </c>
      <c r="V1100" t="s">
        <v>30</v>
      </c>
      <c r="W1100">
        <v>17.354736613268521</v>
      </c>
      <c r="X1100">
        <v>5.47194563574587</v>
      </c>
      <c r="Y1100">
        <v>139</v>
      </c>
      <c r="Z1100" t="s">
        <v>3732</v>
      </c>
      <c r="AA1100" t="s">
        <v>3555</v>
      </c>
      <c r="AB1100" t="s">
        <v>3585</v>
      </c>
      <c r="AC1100">
        <v>5</v>
      </c>
      <c r="AD1100" t="s">
        <v>3565</v>
      </c>
      <c r="AE1100" t="s">
        <v>3555</v>
      </c>
      <c r="AF1100" t="s">
        <v>3585</v>
      </c>
      <c r="AG1100">
        <v>5</v>
      </c>
      <c r="AH1100" t="s">
        <v>3565</v>
      </c>
      <c r="AI1100">
        <f t="shared" si="279"/>
        <v>33.5625</v>
      </c>
      <c r="AJ1100">
        <f t="shared" si="280"/>
        <v>33.5625</v>
      </c>
      <c r="AK1100" t="str">
        <f t="shared" si="281"/>
        <v/>
      </c>
      <c r="AL1100" t="str">
        <f t="shared" si="282"/>
        <v/>
      </c>
      <c r="AM1100" t="str">
        <f t="shared" si="283"/>
        <v/>
      </c>
      <c r="AN1100" t="str">
        <f t="shared" si="284"/>
        <v/>
      </c>
      <c r="AO1100">
        <f t="shared" si="285"/>
        <v>40.772727272727273</v>
      </c>
      <c r="AP1100">
        <f t="shared" si="286"/>
        <v>40.772727272727273</v>
      </c>
    </row>
    <row r="1101" spans="1:42" x14ac:dyDescent="0.3">
      <c r="A1101" s="2">
        <v>45349</v>
      </c>
      <c r="B1101" s="2">
        <v>45431</v>
      </c>
      <c r="C1101">
        <v>82</v>
      </c>
      <c r="D1101">
        <f t="shared" si="287"/>
        <v>31.2</v>
      </c>
      <c r="E1101">
        <f t="shared" si="272"/>
        <v>31.2</v>
      </c>
      <c r="F1101" t="str">
        <f t="shared" si="273"/>
        <v/>
      </c>
      <c r="G1101" t="str">
        <f t="shared" si="274"/>
        <v/>
      </c>
      <c r="H1101">
        <f t="shared" si="275"/>
        <v>43.833333333333336</v>
      </c>
      <c r="I1101">
        <f t="shared" si="276"/>
        <v>43.833333333333336</v>
      </c>
      <c r="J1101" t="str">
        <f t="shared" si="277"/>
        <v/>
      </c>
      <c r="K1101" t="str">
        <f t="shared" si="278"/>
        <v/>
      </c>
      <c r="L1101" t="s">
        <v>3537</v>
      </c>
      <c r="M1101" t="s">
        <v>1248</v>
      </c>
      <c r="N1101" t="s">
        <v>57</v>
      </c>
      <c r="O1101" t="s">
        <v>58</v>
      </c>
      <c r="P1101" t="s">
        <v>52</v>
      </c>
      <c r="Q1101" t="s">
        <v>34</v>
      </c>
      <c r="R1101" t="s">
        <v>42</v>
      </c>
      <c r="S1101" t="s">
        <v>21</v>
      </c>
      <c r="T1101" t="s">
        <v>3546</v>
      </c>
      <c r="U1101" t="s">
        <v>2494</v>
      </c>
      <c r="V1101" t="s">
        <v>144</v>
      </c>
      <c r="W1101">
        <v>74.782320913299088</v>
      </c>
      <c r="X1101">
        <v>5.9548652806631939</v>
      </c>
      <c r="Y1101">
        <v>139</v>
      </c>
      <c r="Z1101" t="s">
        <v>3732</v>
      </c>
      <c r="AA1101" t="s">
        <v>3555</v>
      </c>
      <c r="AB1101" t="s">
        <v>3584</v>
      </c>
      <c r="AC1101">
        <v>2</v>
      </c>
      <c r="AD1101" t="s">
        <v>3562</v>
      </c>
      <c r="AE1101" t="s">
        <v>3555</v>
      </c>
      <c r="AF1101" t="s">
        <v>3585</v>
      </c>
      <c r="AG1101">
        <v>5</v>
      </c>
      <c r="AH1101" t="s">
        <v>3565</v>
      </c>
      <c r="AI1101">
        <f t="shared" si="279"/>
        <v>33.5625</v>
      </c>
      <c r="AJ1101">
        <f t="shared" si="280"/>
        <v>33.5625</v>
      </c>
      <c r="AK1101" t="str">
        <f t="shared" si="281"/>
        <v/>
      </c>
      <c r="AL1101" t="str">
        <f t="shared" si="282"/>
        <v/>
      </c>
      <c r="AM1101">
        <f t="shared" si="283"/>
        <v>28.782608695652176</v>
      </c>
      <c r="AN1101">
        <f t="shared" si="284"/>
        <v>28.782608695652176</v>
      </c>
      <c r="AO1101" t="str">
        <f t="shared" si="285"/>
        <v/>
      </c>
      <c r="AP1101" t="str">
        <f t="shared" si="286"/>
        <v/>
      </c>
    </row>
    <row r="1102" spans="1:42" x14ac:dyDescent="0.3">
      <c r="A1102" s="2">
        <v>45389</v>
      </c>
      <c r="B1102" s="2">
        <v>45431</v>
      </c>
      <c r="C1102">
        <v>42</v>
      </c>
      <c r="D1102">
        <f t="shared" si="287"/>
        <v>31.2</v>
      </c>
      <c r="E1102">
        <f t="shared" si="272"/>
        <v>31.2</v>
      </c>
      <c r="F1102">
        <f t="shared" si="273"/>
        <v>38</v>
      </c>
      <c r="G1102">
        <f t="shared" si="274"/>
        <v>38</v>
      </c>
      <c r="H1102" t="str">
        <f t="shared" si="275"/>
        <v/>
      </c>
      <c r="I1102" t="str">
        <f t="shared" si="276"/>
        <v/>
      </c>
      <c r="J1102" t="str">
        <f t="shared" si="277"/>
        <v/>
      </c>
      <c r="K1102" t="str">
        <f t="shared" si="278"/>
        <v/>
      </c>
      <c r="L1102" t="s">
        <v>3537</v>
      </c>
      <c r="M1102" t="s">
        <v>2773</v>
      </c>
      <c r="N1102" t="s">
        <v>103</v>
      </c>
      <c r="O1102" t="s">
        <v>33</v>
      </c>
      <c r="P1102" t="s">
        <v>18</v>
      </c>
      <c r="Q1102" t="s">
        <v>34</v>
      </c>
      <c r="R1102" t="s">
        <v>20</v>
      </c>
      <c r="S1102" t="s">
        <v>21</v>
      </c>
      <c r="T1102" t="s">
        <v>21</v>
      </c>
      <c r="U1102" t="s">
        <v>2774</v>
      </c>
      <c r="V1102" t="s">
        <v>43</v>
      </c>
      <c r="W1102">
        <v>111.98473153382329</v>
      </c>
      <c r="X1102">
        <v>6.3993475643167193</v>
      </c>
      <c r="Y1102">
        <v>139</v>
      </c>
      <c r="Z1102" t="s">
        <v>3732</v>
      </c>
      <c r="AA1102" t="s">
        <v>3555</v>
      </c>
      <c r="AB1102" t="s">
        <v>3585</v>
      </c>
      <c r="AC1102">
        <v>4</v>
      </c>
      <c r="AD1102" t="s">
        <v>3564</v>
      </c>
      <c r="AE1102" t="s">
        <v>3555</v>
      </c>
      <c r="AF1102" t="s">
        <v>3585</v>
      </c>
      <c r="AG1102">
        <v>5</v>
      </c>
      <c r="AH1102" t="s">
        <v>3565</v>
      </c>
      <c r="AI1102">
        <f t="shared" si="279"/>
        <v>33.5625</v>
      </c>
      <c r="AJ1102">
        <f t="shared" si="280"/>
        <v>33.5625</v>
      </c>
      <c r="AK1102">
        <f t="shared" si="281"/>
        <v>31</v>
      </c>
      <c r="AL1102">
        <f t="shared" si="282"/>
        <v>31</v>
      </c>
      <c r="AM1102" t="str">
        <f t="shared" si="283"/>
        <v/>
      </c>
      <c r="AN1102" t="str">
        <f t="shared" si="284"/>
        <v/>
      </c>
      <c r="AO1102" t="str">
        <f t="shared" si="285"/>
        <v/>
      </c>
      <c r="AP1102" t="str">
        <f t="shared" si="286"/>
        <v/>
      </c>
    </row>
    <row r="1103" spans="1:42" x14ac:dyDescent="0.3">
      <c r="A1103" s="2">
        <v>45429</v>
      </c>
      <c r="B1103" s="2">
        <v>45433</v>
      </c>
      <c r="C1103">
        <v>4</v>
      </c>
      <c r="D1103">
        <f t="shared" si="287"/>
        <v>29.375</v>
      </c>
      <c r="E1103">
        <f t="shared" si="272"/>
        <v>29.375</v>
      </c>
      <c r="F1103" t="str">
        <f t="shared" si="273"/>
        <v/>
      </c>
      <c r="G1103" t="str">
        <f t="shared" si="274"/>
        <v/>
      </c>
      <c r="H1103" t="str">
        <f t="shared" si="275"/>
        <v/>
      </c>
      <c r="I1103" t="str">
        <f t="shared" si="276"/>
        <v/>
      </c>
      <c r="J1103">
        <f t="shared" si="277"/>
        <v>14.833333333333334</v>
      </c>
      <c r="K1103">
        <f t="shared" si="278"/>
        <v>14.833333333333334</v>
      </c>
      <c r="L1103" t="s">
        <v>3538</v>
      </c>
      <c r="M1103" t="s">
        <v>1981</v>
      </c>
      <c r="N1103" t="s">
        <v>118</v>
      </c>
      <c r="O1103" t="s">
        <v>51</v>
      </c>
      <c r="P1103" t="s">
        <v>59</v>
      </c>
      <c r="Q1103" t="s">
        <v>19</v>
      </c>
      <c r="R1103" t="s">
        <v>35</v>
      </c>
      <c r="S1103" t="s">
        <v>22</v>
      </c>
      <c r="T1103" t="s">
        <v>22</v>
      </c>
      <c r="V1103" t="s">
        <v>54</v>
      </c>
      <c r="W1103">
        <v>81.163201278836596</v>
      </c>
      <c r="X1103">
        <v>6.6872803301068391</v>
      </c>
      <c r="Y1103">
        <v>141</v>
      </c>
      <c r="Z1103" t="s">
        <v>3721</v>
      </c>
      <c r="AA1103" t="s">
        <v>3555</v>
      </c>
      <c r="AB1103" t="s">
        <v>3585</v>
      </c>
      <c r="AC1103">
        <v>5</v>
      </c>
      <c r="AD1103" t="s">
        <v>3565</v>
      </c>
      <c r="AE1103" t="s">
        <v>3555</v>
      </c>
      <c r="AF1103" t="s">
        <v>3585</v>
      </c>
      <c r="AG1103">
        <v>5</v>
      </c>
      <c r="AH1103" t="s">
        <v>3565</v>
      </c>
      <c r="AI1103">
        <f t="shared" si="279"/>
        <v>32.793650793650791</v>
      </c>
      <c r="AJ1103">
        <f t="shared" si="280"/>
        <v>32.793650793650791</v>
      </c>
      <c r="AK1103" t="str">
        <f t="shared" si="281"/>
        <v/>
      </c>
      <c r="AL1103" t="str">
        <f t="shared" si="282"/>
        <v/>
      </c>
      <c r="AM1103" t="str">
        <f t="shared" si="283"/>
        <v/>
      </c>
      <c r="AN1103" t="str">
        <f t="shared" si="284"/>
        <v/>
      </c>
      <c r="AO1103">
        <f t="shared" si="285"/>
        <v>39.81818181818182</v>
      </c>
      <c r="AP1103">
        <f t="shared" si="286"/>
        <v>39.81818181818182</v>
      </c>
    </row>
    <row r="1104" spans="1:42" x14ac:dyDescent="0.3">
      <c r="A1104" s="2">
        <v>45424</v>
      </c>
      <c r="B1104" s="2">
        <v>45433</v>
      </c>
      <c r="C1104">
        <v>9</v>
      </c>
      <c r="D1104">
        <f t="shared" si="287"/>
        <v>29.375</v>
      </c>
      <c r="E1104">
        <f t="shared" si="272"/>
        <v>29.375</v>
      </c>
      <c r="F1104" t="str">
        <f t="shared" si="273"/>
        <v/>
      </c>
      <c r="G1104" t="str">
        <f t="shared" si="274"/>
        <v/>
      </c>
      <c r="H1104">
        <f t="shared" si="275"/>
        <v>38.142857142857146</v>
      </c>
      <c r="I1104">
        <f t="shared" si="276"/>
        <v>38.142857142857146</v>
      </c>
      <c r="J1104" t="str">
        <f t="shared" si="277"/>
        <v/>
      </c>
      <c r="K1104" t="str">
        <f t="shared" si="278"/>
        <v/>
      </c>
      <c r="L1104" t="s">
        <v>3538</v>
      </c>
      <c r="M1104" t="s">
        <v>38</v>
      </c>
      <c r="N1104" t="s">
        <v>39</v>
      </c>
      <c r="O1104" t="s">
        <v>17</v>
      </c>
      <c r="P1104" t="s">
        <v>40</v>
      </c>
      <c r="Q1104" t="s">
        <v>41</v>
      </c>
      <c r="R1104" t="s">
        <v>42</v>
      </c>
      <c r="S1104" t="s">
        <v>22</v>
      </c>
      <c r="T1104" t="s">
        <v>22</v>
      </c>
      <c r="V1104" t="s">
        <v>43</v>
      </c>
      <c r="W1104">
        <v>63.97814421670887</v>
      </c>
      <c r="X1104">
        <v>6.0378354105656751</v>
      </c>
      <c r="Y1104">
        <v>141</v>
      </c>
      <c r="Z1104" t="s">
        <v>3721</v>
      </c>
      <c r="AA1104" t="s">
        <v>3555</v>
      </c>
      <c r="AB1104" t="s">
        <v>3585</v>
      </c>
      <c r="AC1104">
        <v>5</v>
      </c>
      <c r="AD1104" t="s">
        <v>3565</v>
      </c>
      <c r="AE1104" t="s">
        <v>3555</v>
      </c>
      <c r="AF1104" t="s">
        <v>3585</v>
      </c>
      <c r="AG1104">
        <v>5</v>
      </c>
      <c r="AH1104" t="s">
        <v>3565</v>
      </c>
      <c r="AI1104">
        <f t="shared" si="279"/>
        <v>32.793650793650791</v>
      </c>
      <c r="AJ1104">
        <f t="shared" si="280"/>
        <v>32.793650793650791</v>
      </c>
      <c r="AK1104" t="str">
        <f t="shared" si="281"/>
        <v/>
      </c>
      <c r="AL1104" t="str">
        <f t="shared" si="282"/>
        <v/>
      </c>
      <c r="AM1104">
        <f t="shared" si="283"/>
        <v>28.913043478260871</v>
      </c>
      <c r="AN1104">
        <f t="shared" si="284"/>
        <v>28.913043478260871</v>
      </c>
      <c r="AO1104" t="str">
        <f t="shared" si="285"/>
        <v/>
      </c>
      <c r="AP1104" t="str">
        <f t="shared" si="286"/>
        <v/>
      </c>
    </row>
    <row r="1105" spans="1:42" x14ac:dyDescent="0.3">
      <c r="A1105" s="2">
        <v>45432</v>
      </c>
      <c r="B1105" s="2">
        <v>45433</v>
      </c>
      <c r="C1105">
        <v>1</v>
      </c>
      <c r="D1105">
        <f t="shared" si="287"/>
        <v>29.375</v>
      </c>
      <c r="E1105">
        <f t="shared" si="272"/>
        <v>29.375</v>
      </c>
      <c r="F1105" t="str">
        <f t="shared" si="273"/>
        <v/>
      </c>
      <c r="G1105" t="str">
        <f t="shared" si="274"/>
        <v/>
      </c>
      <c r="H1105">
        <f t="shared" si="275"/>
        <v>38.142857142857146</v>
      </c>
      <c r="I1105">
        <f t="shared" si="276"/>
        <v>38.142857142857146</v>
      </c>
      <c r="J1105" t="str">
        <f t="shared" si="277"/>
        <v/>
      </c>
      <c r="K1105" t="str">
        <f t="shared" si="278"/>
        <v/>
      </c>
      <c r="L1105" t="s">
        <v>3538</v>
      </c>
      <c r="M1105" t="s">
        <v>2872</v>
      </c>
      <c r="N1105" t="s">
        <v>57</v>
      </c>
      <c r="O1105" t="s">
        <v>33</v>
      </c>
      <c r="P1105" t="s">
        <v>59</v>
      </c>
      <c r="Q1105" t="s">
        <v>92</v>
      </c>
      <c r="R1105" t="s">
        <v>42</v>
      </c>
      <c r="S1105" t="s">
        <v>22</v>
      </c>
      <c r="T1105" t="s">
        <v>22</v>
      </c>
      <c r="V1105" t="s">
        <v>54</v>
      </c>
      <c r="W1105">
        <v>74.129847495918085</v>
      </c>
      <c r="X1105">
        <v>5.2832844034925772</v>
      </c>
      <c r="Y1105">
        <v>141</v>
      </c>
      <c r="Z1105" t="s">
        <v>3721</v>
      </c>
      <c r="AA1105" t="s">
        <v>3555</v>
      </c>
      <c r="AB1105" t="s">
        <v>3585</v>
      </c>
      <c r="AC1105">
        <v>5</v>
      </c>
      <c r="AD1105" t="s">
        <v>3565</v>
      </c>
      <c r="AE1105" t="s">
        <v>3555</v>
      </c>
      <c r="AF1105" t="s">
        <v>3585</v>
      </c>
      <c r="AG1105">
        <v>5</v>
      </c>
      <c r="AH1105" t="s">
        <v>3565</v>
      </c>
      <c r="AI1105">
        <f t="shared" si="279"/>
        <v>32.793650793650791</v>
      </c>
      <c r="AJ1105">
        <f t="shared" si="280"/>
        <v>32.793650793650791</v>
      </c>
      <c r="AK1105" t="str">
        <f t="shared" si="281"/>
        <v/>
      </c>
      <c r="AL1105" t="str">
        <f t="shared" si="282"/>
        <v/>
      </c>
      <c r="AM1105">
        <f t="shared" si="283"/>
        <v>28.913043478260871</v>
      </c>
      <c r="AN1105">
        <f t="shared" si="284"/>
        <v>28.913043478260871</v>
      </c>
      <c r="AO1105" t="str">
        <f t="shared" si="285"/>
        <v/>
      </c>
      <c r="AP1105" t="str">
        <f t="shared" si="286"/>
        <v/>
      </c>
    </row>
    <row r="1106" spans="1:42" x14ac:dyDescent="0.3">
      <c r="A1106" s="2">
        <v>45427</v>
      </c>
      <c r="B1106" s="2">
        <v>45434</v>
      </c>
      <c r="C1106">
        <v>7</v>
      </c>
      <c r="D1106">
        <f t="shared" si="287"/>
        <v>31.526315789473685</v>
      </c>
      <c r="E1106">
        <f t="shared" si="272"/>
        <v>31.526315789473685</v>
      </c>
      <c r="F1106" t="str">
        <f t="shared" si="273"/>
        <v/>
      </c>
      <c r="G1106" t="str">
        <f t="shared" si="274"/>
        <v/>
      </c>
      <c r="H1106">
        <f t="shared" si="275"/>
        <v>38.666666666666664</v>
      </c>
      <c r="I1106">
        <f t="shared" si="276"/>
        <v>38.666666666666664</v>
      </c>
      <c r="J1106" t="str">
        <f t="shared" si="277"/>
        <v/>
      </c>
      <c r="K1106" t="str">
        <f t="shared" si="278"/>
        <v/>
      </c>
      <c r="L1106" t="s">
        <v>3538</v>
      </c>
      <c r="M1106" t="s">
        <v>2252</v>
      </c>
      <c r="N1106" t="s">
        <v>80</v>
      </c>
      <c r="O1106" t="s">
        <v>33</v>
      </c>
      <c r="P1106" t="s">
        <v>59</v>
      </c>
      <c r="Q1106" t="s">
        <v>34</v>
      </c>
      <c r="R1106" t="s">
        <v>42</v>
      </c>
      <c r="S1106" t="s">
        <v>22</v>
      </c>
      <c r="T1106" t="s">
        <v>22</v>
      </c>
      <c r="V1106" t="s">
        <v>24</v>
      </c>
      <c r="W1106">
        <v>17.355111459679929</v>
      </c>
      <c r="X1106">
        <v>4.6449364296697322</v>
      </c>
      <c r="Y1106">
        <v>142</v>
      </c>
      <c r="Z1106" t="s">
        <v>3900</v>
      </c>
      <c r="AA1106" t="s">
        <v>3555</v>
      </c>
      <c r="AB1106" t="s">
        <v>3585</v>
      </c>
      <c r="AC1106">
        <v>5</v>
      </c>
      <c r="AD1106" t="s">
        <v>3565</v>
      </c>
      <c r="AE1106" t="s">
        <v>3555</v>
      </c>
      <c r="AF1106" t="s">
        <v>3585</v>
      </c>
      <c r="AG1106">
        <v>5</v>
      </c>
      <c r="AH1106" t="s">
        <v>3565</v>
      </c>
      <c r="AI1106">
        <f t="shared" si="279"/>
        <v>32.200000000000003</v>
      </c>
      <c r="AJ1106">
        <f t="shared" si="280"/>
        <v>32.200000000000003</v>
      </c>
      <c r="AK1106" t="str">
        <f t="shared" si="281"/>
        <v/>
      </c>
      <c r="AL1106" t="str">
        <f t="shared" si="282"/>
        <v/>
      </c>
      <c r="AM1106">
        <f t="shared" si="283"/>
        <v>30.833333333333332</v>
      </c>
      <c r="AN1106">
        <f t="shared" si="284"/>
        <v>30.833333333333332</v>
      </c>
      <c r="AO1106" t="str">
        <f t="shared" si="285"/>
        <v/>
      </c>
      <c r="AP1106" t="str">
        <f t="shared" si="286"/>
        <v/>
      </c>
    </row>
    <row r="1107" spans="1:42" x14ac:dyDescent="0.3">
      <c r="A1107" s="2">
        <v>45390</v>
      </c>
      <c r="B1107" s="2">
        <v>45434</v>
      </c>
      <c r="C1107">
        <v>44</v>
      </c>
      <c r="D1107">
        <f t="shared" si="287"/>
        <v>31.526315789473685</v>
      </c>
      <c r="E1107">
        <f t="shared" si="272"/>
        <v>31.526315789473685</v>
      </c>
      <c r="F1107" t="str">
        <f t="shared" si="273"/>
        <v/>
      </c>
      <c r="G1107" t="str">
        <f t="shared" si="274"/>
        <v/>
      </c>
      <c r="H1107" t="str">
        <f t="shared" si="275"/>
        <v/>
      </c>
      <c r="I1107" t="str">
        <f t="shared" si="276"/>
        <v/>
      </c>
      <c r="J1107">
        <f t="shared" si="277"/>
        <v>19</v>
      </c>
      <c r="K1107">
        <f t="shared" si="278"/>
        <v>19</v>
      </c>
      <c r="L1107" t="s">
        <v>3537</v>
      </c>
      <c r="M1107" t="s">
        <v>830</v>
      </c>
      <c r="N1107" t="s">
        <v>16</v>
      </c>
      <c r="O1107" t="s">
        <v>51</v>
      </c>
      <c r="P1107" t="s">
        <v>59</v>
      </c>
      <c r="Q1107" t="s">
        <v>92</v>
      </c>
      <c r="R1107" t="s">
        <v>35</v>
      </c>
      <c r="S1107" t="s">
        <v>21</v>
      </c>
      <c r="T1107" t="s">
        <v>3546</v>
      </c>
      <c r="U1107" t="s">
        <v>831</v>
      </c>
      <c r="V1107" t="s">
        <v>54</v>
      </c>
      <c r="W1107">
        <v>66.271405485189362</v>
      </c>
      <c r="X1107">
        <v>6.508911883338711</v>
      </c>
      <c r="Y1107">
        <v>142</v>
      </c>
      <c r="Z1107" t="s">
        <v>3900</v>
      </c>
      <c r="AA1107" t="s">
        <v>3555</v>
      </c>
      <c r="AB1107" t="s">
        <v>3585</v>
      </c>
      <c r="AC1107">
        <v>4</v>
      </c>
      <c r="AD1107" t="s">
        <v>3564</v>
      </c>
      <c r="AE1107" t="s">
        <v>3555</v>
      </c>
      <c r="AF1107" t="s">
        <v>3585</v>
      </c>
      <c r="AG1107">
        <v>5</v>
      </c>
      <c r="AH1107" t="s">
        <v>3565</v>
      </c>
      <c r="AI1107">
        <f t="shared" si="279"/>
        <v>32.200000000000003</v>
      </c>
      <c r="AJ1107">
        <f t="shared" si="280"/>
        <v>32.200000000000003</v>
      </c>
      <c r="AK1107" t="str">
        <f t="shared" si="281"/>
        <v/>
      </c>
      <c r="AL1107" t="str">
        <f t="shared" si="282"/>
        <v/>
      </c>
      <c r="AM1107" t="str">
        <f t="shared" si="283"/>
        <v/>
      </c>
      <c r="AN1107" t="str">
        <f t="shared" si="284"/>
        <v/>
      </c>
      <c r="AO1107">
        <f t="shared" si="285"/>
        <v>37.409090909090907</v>
      </c>
      <c r="AP1107">
        <f t="shared" si="286"/>
        <v>37.409090909090907</v>
      </c>
    </row>
    <row r="1108" spans="1:42" x14ac:dyDescent="0.3">
      <c r="A1108" s="2">
        <v>45360</v>
      </c>
      <c r="B1108" s="2">
        <v>45434</v>
      </c>
      <c r="C1108">
        <v>74</v>
      </c>
      <c r="D1108">
        <f t="shared" si="287"/>
        <v>31.526315789473685</v>
      </c>
      <c r="E1108">
        <f t="shared" si="272"/>
        <v>31.526315789473685</v>
      </c>
      <c r="F1108" t="str">
        <f t="shared" si="273"/>
        <v/>
      </c>
      <c r="G1108" t="str">
        <f t="shared" si="274"/>
        <v/>
      </c>
      <c r="H1108">
        <f t="shared" si="275"/>
        <v>38.666666666666664</v>
      </c>
      <c r="I1108">
        <f t="shared" si="276"/>
        <v>38.666666666666664</v>
      </c>
      <c r="J1108" t="str">
        <f t="shared" si="277"/>
        <v/>
      </c>
      <c r="K1108" t="str">
        <f t="shared" si="278"/>
        <v/>
      </c>
      <c r="L1108" t="s">
        <v>3537</v>
      </c>
      <c r="M1108" t="s">
        <v>1017</v>
      </c>
      <c r="N1108" t="s">
        <v>103</v>
      </c>
      <c r="O1108" t="s">
        <v>46</v>
      </c>
      <c r="P1108" t="s">
        <v>119</v>
      </c>
      <c r="Q1108" t="s">
        <v>120</v>
      </c>
      <c r="R1108" t="s">
        <v>42</v>
      </c>
      <c r="S1108" t="s">
        <v>21</v>
      </c>
      <c r="T1108" t="s">
        <v>3546</v>
      </c>
      <c r="U1108" t="s">
        <v>2560</v>
      </c>
      <c r="V1108" t="s">
        <v>63</v>
      </c>
      <c r="W1108">
        <v>103.3355568341984</v>
      </c>
      <c r="X1108">
        <v>7.2513015788545534</v>
      </c>
      <c r="Y1108">
        <v>142</v>
      </c>
      <c r="Z1108" t="s">
        <v>3900</v>
      </c>
      <c r="AA1108" t="s">
        <v>3555</v>
      </c>
      <c r="AB1108" t="s">
        <v>3584</v>
      </c>
      <c r="AC1108">
        <v>3</v>
      </c>
      <c r="AD1108" t="s">
        <v>3563</v>
      </c>
      <c r="AE1108" t="s">
        <v>3555</v>
      </c>
      <c r="AF1108" t="s">
        <v>3585</v>
      </c>
      <c r="AG1108">
        <v>5</v>
      </c>
      <c r="AH1108" t="s">
        <v>3565</v>
      </c>
      <c r="AI1108">
        <f t="shared" si="279"/>
        <v>32.200000000000003</v>
      </c>
      <c r="AJ1108">
        <f t="shared" si="280"/>
        <v>32.200000000000003</v>
      </c>
      <c r="AK1108" t="str">
        <f t="shared" si="281"/>
        <v/>
      </c>
      <c r="AL1108" t="str">
        <f t="shared" si="282"/>
        <v/>
      </c>
      <c r="AM1108">
        <f t="shared" si="283"/>
        <v>30.833333333333332</v>
      </c>
      <c r="AN1108">
        <f t="shared" si="284"/>
        <v>30.833333333333332</v>
      </c>
      <c r="AO1108" t="str">
        <f t="shared" si="285"/>
        <v/>
      </c>
      <c r="AP1108" t="str">
        <f t="shared" si="286"/>
        <v/>
      </c>
    </row>
    <row r="1109" spans="1:42" x14ac:dyDescent="0.3">
      <c r="A1109" s="2">
        <v>45429</v>
      </c>
      <c r="B1109" s="2">
        <v>45434</v>
      </c>
      <c r="C1109">
        <v>5</v>
      </c>
      <c r="D1109">
        <f t="shared" si="287"/>
        <v>31.526315789473685</v>
      </c>
      <c r="E1109">
        <f t="shared" si="272"/>
        <v>31.526315789473685</v>
      </c>
      <c r="F1109">
        <f t="shared" si="273"/>
        <v>39.333333333333336</v>
      </c>
      <c r="G1109">
        <f t="shared" si="274"/>
        <v>39.333333333333336</v>
      </c>
      <c r="H1109" t="str">
        <f t="shared" si="275"/>
        <v/>
      </c>
      <c r="I1109" t="str">
        <f t="shared" si="276"/>
        <v/>
      </c>
      <c r="J1109" t="str">
        <f t="shared" si="277"/>
        <v/>
      </c>
      <c r="K1109" t="str">
        <f t="shared" si="278"/>
        <v/>
      </c>
      <c r="L1109" t="s">
        <v>3538</v>
      </c>
      <c r="M1109" t="s">
        <v>404</v>
      </c>
      <c r="N1109" t="s">
        <v>157</v>
      </c>
      <c r="O1109" t="s">
        <v>46</v>
      </c>
      <c r="P1109" t="s">
        <v>119</v>
      </c>
      <c r="Q1109" t="s">
        <v>120</v>
      </c>
      <c r="R1109" t="s">
        <v>20</v>
      </c>
      <c r="S1109" t="s">
        <v>21</v>
      </c>
      <c r="T1109" t="s">
        <v>3546</v>
      </c>
      <c r="U1109" t="s">
        <v>405</v>
      </c>
      <c r="V1109" t="s">
        <v>24</v>
      </c>
      <c r="W1109">
        <v>25.276016483519641</v>
      </c>
      <c r="X1109">
        <v>4.3235304124854919</v>
      </c>
      <c r="Y1109">
        <v>142</v>
      </c>
      <c r="Z1109" t="s">
        <v>3900</v>
      </c>
      <c r="AA1109" t="s">
        <v>3555</v>
      </c>
      <c r="AB1109" t="s">
        <v>3585</v>
      </c>
      <c r="AC1109">
        <v>5</v>
      </c>
      <c r="AD1109" t="s">
        <v>3565</v>
      </c>
      <c r="AE1109" t="s">
        <v>3555</v>
      </c>
      <c r="AF1109" t="s">
        <v>3585</v>
      </c>
      <c r="AG1109">
        <v>5</v>
      </c>
      <c r="AH1109" t="s">
        <v>3565</v>
      </c>
      <c r="AI1109">
        <f t="shared" si="279"/>
        <v>32.200000000000003</v>
      </c>
      <c r="AJ1109">
        <f t="shared" si="280"/>
        <v>32.200000000000003</v>
      </c>
      <c r="AK1109">
        <f t="shared" si="281"/>
        <v>27.894736842105264</v>
      </c>
      <c r="AL1109">
        <f t="shared" si="282"/>
        <v>27.894736842105264</v>
      </c>
      <c r="AM1109" t="str">
        <f t="shared" si="283"/>
        <v/>
      </c>
      <c r="AN1109" t="str">
        <f t="shared" si="284"/>
        <v/>
      </c>
      <c r="AO1109" t="str">
        <f t="shared" si="285"/>
        <v/>
      </c>
      <c r="AP1109" t="str">
        <f t="shared" si="286"/>
        <v/>
      </c>
    </row>
    <row r="1110" spans="1:42" x14ac:dyDescent="0.3">
      <c r="A1110" s="2">
        <v>45363</v>
      </c>
      <c r="B1110" s="2">
        <v>45435</v>
      </c>
      <c r="C1110">
        <v>72</v>
      </c>
      <c r="D1110">
        <f t="shared" si="287"/>
        <v>31.578947368421051</v>
      </c>
      <c r="E1110">
        <f t="shared" si="272"/>
        <v>31.578947368421051</v>
      </c>
      <c r="F1110">
        <f t="shared" si="273"/>
        <v>39.666666666666664</v>
      </c>
      <c r="G1110">
        <f t="shared" si="274"/>
        <v>39.666666666666664</v>
      </c>
      <c r="H1110" t="str">
        <f t="shared" si="275"/>
        <v/>
      </c>
      <c r="I1110" t="str">
        <f t="shared" si="276"/>
        <v/>
      </c>
      <c r="J1110" t="str">
        <f t="shared" si="277"/>
        <v/>
      </c>
      <c r="K1110" t="str">
        <f t="shared" si="278"/>
        <v/>
      </c>
      <c r="L1110" t="s">
        <v>3537</v>
      </c>
      <c r="M1110" t="s">
        <v>1444</v>
      </c>
      <c r="N1110" t="s">
        <v>103</v>
      </c>
      <c r="O1110" t="s">
        <v>51</v>
      </c>
      <c r="P1110" t="s">
        <v>52</v>
      </c>
      <c r="Q1110" t="s">
        <v>92</v>
      </c>
      <c r="R1110" t="s">
        <v>20</v>
      </c>
      <c r="S1110" t="s">
        <v>21</v>
      </c>
      <c r="T1110" t="s">
        <v>3546</v>
      </c>
      <c r="U1110" t="s">
        <v>1445</v>
      </c>
      <c r="V1110" t="s">
        <v>144</v>
      </c>
      <c r="W1110">
        <v>72.158821606990074</v>
      </c>
      <c r="X1110">
        <v>7.4264137665652354</v>
      </c>
      <c r="Y1110">
        <v>143</v>
      </c>
      <c r="Z1110" t="s">
        <v>3932</v>
      </c>
      <c r="AA1110" t="s">
        <v>3555</v>
      </c>
      <c r="AB1110" t="s">
        <v>3584</v>
      </c>
      <c r="AC1110">
        <v>3</v>
      </c>
      <c r="AD1110" t="s">
        <v>3563</v>
      </c>
      <c r="AE1110" t="s">
        <v>3555</v>
      </c>
      <c r="AF1110" t="s">
        <v>3585</v>
      </c>
      <c r="AG1110">
        <v>5</v>
      </c>
      <c r="AH1110" t="s">
        <v>3565</v>
      </c>
      <c r="AI1110">
        <f t="shared" si="279"/>
        <v>32.578125</v>
      </c>
      <c r="AJ1110">
        <f t="shared" si="280"/>
        <v>32.578125</v>
      </c>
      <c r="AK1110">
        <f t="shared" si="281"/>
        <v>30.1</v>
      </c>
      <c r="AL1110">
        <f t="shared" si="282"/>
        <v>30.1</v>
      </c>
      <c r="AM1110" t="str">
        <f t="shared" si="283"/>
        <v/>
      </c>
      <c r="AN1110" t="str">
        <f t="shared" si="284"/>
        <v/>
      </c>
      <c r="AO1110" t="str">
        <f t="shared" si="285"/>
        <v/>
      </c>
      <c r="AP1110" t="str">
        <f t="shared" si="286"/>
        <v/>
      </c>
    </row>
    <row r="1111" spans="1:42" x14ac:dyDescent="0.3">
      <c r="A1111" s="2">
        <v>45434</v>
      </c>
      <c r="B1111" s="2">
        <v>45436</v>
      </c>
      <c r="C1111">
        <v>2</v>
      </c>
      <c r="D1111">
        <f t="shared" si="287"/>
        <v>24.666666666666668</v>
      </c>
      <c r="E1111">
        <f t="shared" si="272"/>
        <v>24.666666666666668</v>
      </c>
      <c r="F1111" t="str">
        <f t="shared" si="273"/>
        <v/>
      </c>
      <c r="G1111" t="str">
        <f t="shared" si="274"/>
        <v/>
      </c>
      <c r="H1111">
        <f t="shared" si="275"/>
        <v>24</v>
      </c>
      <c r="I1111">
        <f t="shared" si="276"/>
        <v>24</v>
      </c>
      <c r="J1111" t="str">
        <f t="shared" si="277"/>
        <v/>
      </c>
      <c r="K1111" t="str">
        <f t="shared" si="278"/>
        <v/>
      </c>
      <c r="L1111" t="s">
        <v>3538</v>
      </c>
      <c r="M1111" t="s">
        <v>1981</v>
      </c>
      <c r="N1111" t="s">
        <v>118</v>
      </c>
      <c r="O1111" t="s">
        <v>17</v>
      </c>
      <c r="P1111" t="s">
        <v>18</v>
      </c>
      <c r="Q1111" t="s">
        <v>19</v>
      </c>
      <c r="R1111" t="s">
        <v>42</v>
      </c>
      <c r="S1111" t="s">
        <v>21</v>
      </c>
      <c r="T1111" t="s">
        <v>3546</v>
      </c>
      <c r="U1111" t="s">
        <v>1982</v>
      </c>
      <c r="V1111" t="s">
        <v>76</v>
      </c>
      <c r="W1111">
        <v>48.875219442685747</v>
      </c>
      <c r="X1111">
        <v>6.5622373865249974</v>
      </c>
      <c r="Y1111">
        <v>144</v>
      </c>
      <c r="Z1111" t="s">
        <v>3957</v>
      </c>
      <c r="AA1111" t="s">
        <v>3555</v>
      </c>
      <c r="AB1111" t="s">
        <v>3585</v>
      </c>
      <c r="AC1111">
        <v>5</v>
      </c>
      <c r="AD1111" t="s">
        <v>3565</v>
      </c>
      <c r="AE1111" t="s">
        <v>3555</v>
      </c>
      <c r="AF1111" t="s">
        <v>3585</v>
      </c>
      <c r="AG1111">
        <v>5</v>
      </c>
      <c r="AH1111" t="s">
        <v>3565</v>
      </c>
      <c r="AI1111">
        <f t="shared" si="279"/>
        <v>31.806451612903224</v>
      </c>
      <c r="AJ1111">
        <f t="shared" si="280"/>
        <v>31.806451612903224</v>
      </c>
      <c r="AK1111" t="str">
        <f t="shared" si="281"/>
        <v/>
      </c>
      <c r="AL1111" t="str">
        <f t="shared" si="282"/>
        <v/>
      </c>
      <c r="AM1111">
        <f t="shared" si="283"/>
        <v>26.6</v>
      </c>
      <c r="AN1111">
        <f t="shared" si="284"/>
        <v>26.6</v>
      </c>
      <c r="AO1111" t="str">
        <f t="shared" si="285"/>
        <v/>
      </c>
      <c r="AP1111" t="str">
        <f t="shared" si="286"/>
        <v/>
      </c>
    </row>
    <row r="1112" spans="1:42" x14ac:dyDescent="0.3">
      <c r="A1112" s="2">
        <v>45427</v>
      </c>
      <c r="B1112" s="2">
        <v>45436</v>
      </c>
      <c r="C1112">
        <v>9</v>
      </c>
      <c r="D1112">
        <f t="shared" si="287"/>
        <v>24.666666666666668</v>
      </c>
      <c r="E1112">
        <f t="shared" si="272"/>
        <v>24.666666666666668</v>
      </c>
      <c r="F1112" t="str">
        <f t="shared" si="273"/>
        <v/>
      </c>
      <c r="G1112" t="str">
        <f t="shared" si="274"/>
        <v/>
      </c>
      <c r="H1112">
        <f t="shared" si="275"/>
        <v>24</v>
      </c>
      <c r="I1112">
        <f t="shared" si="276"/>
        <v>24</v>
      </c>
      <c r="J1112" t="str">
        <f t="shared" si="277"/>
        <v/>
      </c>
      <c r="K1112" t="str">
        <f t="shared" si="278"/>
        <v/>
      </c>
      <c r="L1112" t="s">
        <v>3538</v>
      </c>
      <c r="M1112" t="s">
        <v>1027</v>
      </c>
      <c r="N1112" t="s">
        <v>103</v>
      </c>
      <c r="O1112" t="s">
        <v>58</v>
      </c>
      <c r="P1112" t="s">
        <v>119</v>
      </c>
      <c r="Q1112" t="s">
        <v>120</v>
      </c>
      <c r="R1112" t="s">
        <v>42</v>
      </c>
      <c r="S1112" t="s">
        <v>21</v>
      </c>
      <c r="T1112" t="s">
        <v>3546</v>
      </c>
      <c r="U1112" t="s">
        <v>1474</v>
      </c>
      <c r="V1112" t="s">
        <v>24</v>
      </c>
      <c r="W1112">
        <v>105.7064745391823</v>
      </c>
      <c r="X1112">
        <v>7.4505153208302728</v>
      </c>
      <c r="Y1112">
        <v>144</v>
      </c>
      <c r="Z1112" t="s">
        <v>3957</v>
      </c>
      <c r="AA1112" t="s">
        <v>3555</v>
      </c>
      <c r="AB1112" t="s">
        <v>3585</v>
      </c>
      <c r="AC1112">
        <v>5</v>
      </c>
      <c r="AD1112" t="s">
        <v>3565</v>
      </c>
      <c r="AE1112" t="s">
        <v>3555</v>
      </c>
      <c r="AF1112" t="s">
        <v>3585</v>
      </c>
      <c r="AG1112">
        <v>5</v>
      </c>
      <c r="AH1112" t="s">
        <v>3565</v>
      </c>
      <c r="AI1112">
        <f t="shared" si="279"/>
        <v>31.806451612903224</v>
      </c>
      <c r="AJ1112">
        <f t="shared" si="280"/>
        <v>31.806451612903224</v>
      </c>
      <c r="AK1112" t="str">
        <f t="shared" si="281"/>
        <v/>
      </c>
      <c r="AL1112" t="str">
        <f t="shared" si="282"/>
        <v/>
      </c>
      <c r="AM1112">
        <f t="shared" si="283"/>
        <v>26.6</v>
      </c>
      <c r="AN1112">
        <f t="shared" si="284"/>
        <v>26.6</v>
      </c>
      <c r="AO1112" t="str">
        <f t="shared" si="285"/>
        <v/>
      </c>
      <c r="AP1112" t="str">
        <f t="shared" si="286"/>
        <v/>
      </c>
    </row>
    <row r="1113" spans="1:42" x14ac:dyDescent="0.3">
      <c r="A1113" s="2">
        <v>45349</v>
      </c>
      <c r="B1113" s="2">
        <v>45437</v>
      </c>
      <c r="C1113">
        <v>88</v>
      </c>
      <c r="D1113">
        <f t="shared" si="287"/>
        <v>29.3125</v>
      </c>
      <c r="E1113">
        <f t="shared" si="272"/>
        <v>29.3125</v>
      </c>
      <c r="F1113" t="str">
        <f t="shared" si="273"/>
        <v/>
      </c>
      <c r="G1113" t="str">
        <f t="shared" si="274"/>
        <v/>
      </c>
      <c r="H1113">
        <f t="shared" si="275"/>
        <v>32.111111111111114</v>
      </c>
      <c r="I1113">
        <f t="shared" si="276"/>
        <v>32.111111111111114</v>
      </c>
      <c r="J1113" t="str">
        <f t="shared" si="277"/>
        <v/>
      </c>
      <c r="K1113" t="str">
        <f t="shared" si="278"/>
        <v/>
      </c>
      <c r="L1113" t="s">
        <v>3537</v>
      </c>
      <c r="M1113" t="s">
        <v>1752</v>
      </c>
      <c r="N1113" t="s">
        <v>39</v>
      </c>
      <c r="O1113" t="s">
        <v>17</v>
      </c>
      <c r="P1113" t="s">
        <v>18</v>
      </c>
      <c r="Q1113" t="s">
        <v>19</v>
      </c>
      <c r="R1113" t="s">
        <v>42</v>
      </c>
      <c r="S1113" t="s">
        <v>22</v>
      </c>
      <c r="T1113" t="s">
        <v>22</v>
      </c>
      <c r="V1113" t="s">
        <v>30</v>
      </c>
      <c r="W1113">
        <v>102.56294497815379</v>
      </c>
      <c r="X1113">
        <v>6.4997198625765371</v>
      </c>
      <c r="Y1113">
        <v>145</v>
      </c>
      <c r="Z1113" t="s">
        <v>3835</v>
      </c>
      <c r="AA1113" t="s">
        <v>3555</v>
      </c>
      <c r="AB1113" t="s">
        <v>3584</v>
      </c>
      <c r="AC1113">
        <v>2</v>
      </c>
      <c r="AD1113" t="s">
        <v>3562</v>
      </c>
      <c r="AE1113" t="s">
        <v>3555</v>
      </c>
      <c r="AF1113" t="s">
        <v>3585</v>
      </c>
      <c r="AG1113">
        <v>5</v>
      </c>
      <c r="AH1113" t="s">
        <v>3565</v>
      </c>
      <c r="AI1113">
        <f t="shared" si="279"/>
        <v>32.682539682539684</v>
      </c>
      <c r="AJ1113">
        <f t="shared" si="280"/>
        <v>32.682539682539684</v>
      </c>
      <c r="AK1113" t="str">
        <f t="shared" si="281"/>
        <v/>
      </c>
      <c r="AL1113" t="str">
        <f t="shared" si="282"/>
        <v/>
      </c>
      <c r="AM1113">
        <f t="shared" si="283"/>
        <v>28.923076923076923</v>
      </c>
      <c r="AN1113">
        <f t="shared" si="284"/>
        <v>28.923076923076923</v>
      </c>
      <c r="AO1113" t="str">
        <f t="shared" si="285"/>
        <v/>
      </c>
      <c r="AP1113" t="str">
        <f t="shared" si="286"/>
        <v/>
      </c>
    </row>
    <row r="1114" spans="1:42" x14ac:dyDescent="0.3">
      <c r="A1114" s="2">
        <v>45420</v>
      </c>
      <c r="B1114" s="2">
        <v>45437</v>
      </c>
      <c r="C1114">
        <v>17</v>
      </c>
      <c r="D1114">
        <f t="shared" si="287"/>
        <v>29.3125</v>
      </c>
      <c r="E1114">
        <f t="shared" si="272"/>
        <v>29.3125</v>
      </c>
      <c r="F1114" t="str">
        <f t="shared" si="273"/>
        <v/>
      </c>
      <c r="G1114" t="str">
        <f t="shared" si="274"/>
        <v/>
      </c>
      <c r="H1114">
        <f t="shared" si="275"/>
        <v>32.111111111111114</v>
      </c>
      <c r="I1114">
        <f t="shared" si="276"/>
        <v>32.111111111111114</v>
      </c>
      <c r="J1114" t="str">
        <f t="shared" si="277"/>
        <v/>
      </c>
      <c r="K1114" t="str">
        <f t="shared" si="278"/>
        <v/>
      </c>
      <c r="L1114" t="s">
        <v>3538</v>
      </c>
      <c r="M1114" t="s">
        <v>1456</v>
      </c>
      <c r="N1114" t="s">
        <v>80</v>
      </c>
      <c r="O1114" t="s">
        <v>46</v>
      </c>
      <c r="P1114" t="s">
        <v>18</v>
      </c>
      <c r="Q1114" t="s">
        <v>34</v>
      </c>
      <c r="R1114" t="s">
        <v>42</v>
      </c>
      <c r="S1114" t="s">
        <v>21</v>
      </c>
      <c r="T1114" t="s">
        <v>21</v>
      </c>
      <c r="U1114" t="s">
        <v>3277</v>
      </c>
      <c r="V1114" t="s">
        <v>30</v>
      </c>
      <c r="W1114">
        <v>25.858589573580801</v>
      </c>
      <c r="X1114">
        <v>4.288024127110055</v>
      </c>
      <c r="Y1114">
        <v>145</v>
      </c>
      <c r="Z1114" t="s">
        <v>3835</v>
      </c>
      <c r="AA1114" t="s">
        <v>3555</v>
      </c>
      <c r="AB1114" t="s">
        <v>3585</v>
      </c>
      <c r="AC1114">
        <v>5</v>
      </c>
      <c r="AD1114" t="s">
        <v>3565</v>
      </c>
      <c r="AE1114" t="s">
        <v>3555</v>
      </c>
      <c r="AF1114" t="s">
        <v>3585</v>
      </c>
      <c r="AG1114">
        <v>5</v>
      </c>
      <c r="AH1114" t="s">
        <v>3565</v>
      </c>
      <c r="AI1114">
        <f t="shared" si="279"/>
        <v>32.682539682539684</v>
      </c>
      <c r="AJ1114">
        <f t="shared" si="280"/>
        <v>32.682539682539684</v>
      </c>
      <c r="AK1114" t="str">
        <f t="shared" si="281"/>
        <v/>
      </c>
      <c r="AL1114" t="str">
        <f t="shared" si="282"/>
        <v/>
      </c>
      <c r="AM1114">
        <f t="shared" si="283"/>
        <v>28.923076923076923</v>
      </c>
      <c r="AN1114">
        <f t="shared" si="284"/>
        <v>28.923076923076923</v>
      </c>
      <c r="AO1114" t="str">
        <f t="shared" si="285"/>
        <v/>
      </c>
      <c r="AP1114" t="str">
        <f t="shared" si="286"/>
        <v/>
      </c>
    </row>
    <row r="1115" spans="1:42" x14ac:dyDescent="0.3">
      <c r="A1115" s="2">
        <v>45340</v>
      </c>
      <c r="B1115" s="2">
        <v>45438</v>
      </c>
      <c r="C1115">
        <v>98</v>
      </c>
      <c r="D1115">
        <f t="shared" si="287"/>
        <v>31</v>
      </c>
      <c r="E1115">
        <f t="shared" si="272"/>
        <v>31</v>
      </c>
      <c r="F1115">
        <f t="shared" si="273"/>
        <v>44.75</v>
      </c>
      <c r="G1115">
        <f t="shared" si="274"/>
        <v>44.75</v>
      </c>
      <c r="H1115" t="str">
        <f t="shared" si="275"/>
        <v/>
      </c>
      <c r="I1115" t="str">
        <f t="shared" si="276"/>
        <v/>
      </c>
      <c r="J1115" t="str">
        <f t="shared" si="277"/>
        <v/>
      </c>
      <c r="K1115" t="str">
        <f t="shared" si="278"/>
        <v/>
      </c>
      <c r="L1115" t="s">
        <v>3540</v>
      </c>
      <c r="M1115" t="s">
        <v>1180</v>
      </c>
      <c r="N1115" t="s">
        <v>118</v>
      </c>
      <c r="O1115" t="s">
        <v>51</v>
      </c>
      <c r="P1115" t="s">
        <v>52</v>
      </c>
      <c r="Q1115" t="s">
        <v>34</v>
      </c>
      <c r="R1115" t="s">
        <v>20</v>
      </c>
      <c r="S1115" t="s">
        <v>21</v>
      </c>
      <c r="T1115" t="s">
        <v>3546</v>
      </c>
      <c r="U1115" t="s">
        <v>3501</v>
      </c>
      <c r="V1115" t="s">
        <v>63</v>
      </c>
      <c r="W1115">
        <v>82.47419918816999</v>
      </c>
      <c r="X1115">
        <v>6.1937391227272416</v>
      </c>
      <c r="Y1115">
        <v>146</v>
      </c>
      <c r="Z1115" t="s">
        <v>3657</v>
      </c>
      <c r="AA1115" t="s">
        <v>3555</v>
      </c>
      <c r="AB1115" t="s">
        <v>3584</v>
      </c>
      <c r="AC1115">
        <v>2</v>
      </c>
      <c r="AD1115" t="s">
        <v>3562</v>
      </c>
      <c r="AE1115" t="s">
        <v>3555</v>
      </c>
      <c r="AF1115" t="s">
        <v>3585</v>
      </c>
      <c r="AG1115">
        <v>5</v>
      </c>
      <c r="AH1115" t="s">
        <v>3565</v>
      </c>
      <c r="AI1115">
        <f t="shared" si="279"/>
        <v>33</v>
      </c>
      <c r="AJ1115">
        <f t="shared" si="280"/>
        <v>33</v>
      </c>
      <c r="AK1115">
        <f t="shared" si="281"/>
        <v>35.421052631578945</v>
      </c>
      <c r="AL1115">
        <f t="shared" si="282"/>
        <v>35.421052631578945</v>
      </c>
      <c r="AM1115" t="str">
        <f t="shared" si="283"/>
        <v/>
      </c>
      <c r="AN1115" t="str">
        <f t="shared" si="284"/>
        <v/>
      </c>
      <c r="AO1115" t="str">
        <f t="shared" si="285"/>
        <v/>
      </c>
      <c r="AP1115" t="str">
        <f t="shared" si="286"/>
        <v/>
      </c>
    </row>
    <row r="1116" spans="1:42" x14ac:dyDescent="0.3">
      <c r="A1116" s="2">
        <v>45434</v>
      </c>
      <c r="B1116" s="2">
        <v>45438</v>
      </c>
      <c r="C1116">
        <v>4</v>
      </c>
      <c r="D1116">
        <f t="shared" si="287"/>
        <v>31</v>
      </c>
      <c r="E1116">
        <f t="shared" si="272"/>
        <v>31</v>
      </c>
      <c r="F1116">
        <f t="shared" si="273"/>
        <v>44.75</v>
      </c>
      <c r="G1116">
        <f t="shared" si="274"/>
        <v>44.75</v>
      </c>
      <c r="H1116" t="str">
        <f t="shared" si="275"/>
        <v/>
      </c>
      <c r="I1116" t="str">
        <f t="shared" si="276"/>
        <v/>
      </c>
      <c r="J1116" t="str">
        <f t="shared" si="277"/>
        <v/>
      </c>
      <c r="K1116" t="str">
        <f t="shared" si="278"/>
        <v/>
      </c>
      <c r="L1116" t="s">
        <v>3538</v>
      </c>
      <c r="M1116" t="s">
        <v>1019</v>
      </c>
      <c r="N1116" t="s">
        <v>118</v>
      </c>
      <c r="O1116" t="s">
        <v>33</v>
      </c>
      <c r="P1116" t="s">
        <v>18</v>
      </c>
      <c r="Q1116" t="s">
        <v>19</v>
      </c>
      <c r="R1116" t="s">
        <v>20</v>
      </c>
      <c r="S1116" t="s">
        <v>21</v>
      </c>
      <c r="T1116" t="s">
        <v>21</v>
      </c>
      <c r="U1116" t="s">
        <v>3049</v>
      </c>
      <c r="V1116" t="s">
        <v>144</v>
      </c>
      <c r="W1116">
        <v>87.688419664538699</v>
      </c>
      <c r="X1116">
        <v>7.3189193342355097</v>
      </c>
      <c r="Y1116">
        <v>146</v>
      </c>
      <c r="Z1116" t="s">
        <v>3657</v>
      </c>
      <c r="AA1116" t="s">
        <v>3555</v>
      </c>
      <c r="AB1116" t="s">
        <v>3585</v>
      </c>
      <c r="AC1116">
        <v>5</v>
      </c>
      <c r="AD1116" t="s">
        <v>3565</v>
      </c>
      <c r="AE1116" t="s">
        <v>3555</v>
      </c>
      <c r="AF1116" t="s">
        <v>3585</v>
      </c>
      <c r="AG1116">
        <v>5</v>
      </c>
      <c r="AH1116" t="s">
        <v>3565</v>
      </c>
      <c r="AI1116">
        <f t="shared" si="279"/>
        <v>33</v>
      </c>
      <c r="AJ1116">
        <f t="shared" si="280"/>
        <v>33</v>
      </c>
      <c r="AK1116">
        <f t="shared" si="281"/>
        <v>35.421052631578945</v>
      </c>
      <c r="AL1116">
        <f t="shared" si="282"/>
        <v>35.421052631578945</v>
      </c>
      <c r="AM1116" t="str">
        <f t="shared" si="283"/>
        <v/>
      </c>
      <c r="AN1116" t="str">
        <f t="shared" si="284"/>
        <v/>
      </c>
      <c r="AO1116" t="str">
        <f t="shared" si="285"/>
        <v/>
      </c>
      <c r="AP1116" t="str">
        <f t="shared" si="286"/>
        <v/>
      </c>
    </row>
    <row r="1117" spans="1:42" x14ac:dyDescent="0.3">
      <c r="A1117" s="2">
        <v>45397</v>
      </c>
      <c r="B1117" s="2">
        <v>45439</v>
      </c>
      <c r="C1117">
        <v>42</v>
      </c>
      <c r="D1117">
        <f t="shared" si="287"/>
        <v>28.941176470588236</v>
      </c>
      <c r="E1117">
        <f t="shared" si="272"/>
        <v>28.941176470588236</v>
      </c>
      <c r="F1117" t="str">
        <f t="shared" si="273"/>
        <v/>
      </c>
      <c r="G1117" t="str">
        <f t="shared" si="274"/>
        <v/>
      </c>
      <c r="H1117" t="str">
        <f t="shared" si="275"/>
        <v/>
      </c>
      <c r="I1117" t="str">
        <f t="shared" si="276"/>
        <v/>
      </c>
      <c r="J1117">
        <f t="shared" si="277"/>
        <v>30</v>
      </c>
      <c r="K1117">
        <f t="shared" si="278"/>
        <v>30</v>
      </c>
      <c r="L1117" t="s">
        <v>3537</v>
      </c>
      <c r="M1117" t="s">
        <v>1711</v>
      </c>
      <c r="N1117" t="s">
        <v>28</v>
      </c>
      <c r="O1117" t="s">
        <v>33</v>
      </c>
      <c r="P1117" t="s">
        <v>18</v>
      </c>
      <c r="Q1117" t="s">
        <v>34</v>
      </c>
      <c r="R1117" t="s">
        <v>35</v>
      </c>
      <c r="S1117" t="s">
        <v>22</v>
      </c>
      <c r="T1117" t="s">
        <v>22</v>
      </c>
      <c r="V1117" t="s">
        <v>30</v>
      </c>
      <c r="W1117">
        <v>13.793663299654639</v>
      </c>
      <c r="X1117">
        <v>5.2598028048650232</v>
      </c>
      <c r="Y1117">
        <v>147</v>
      </c>
      <c r="Z1117" t="s">
        <v>3685</v>
      </c>
      <c r="AA1117" t="s">
        <v>3555</v>
      </c>
      <c r="AB1117" t="s">
        <v>3585</v>
      </c>
      <c r="AC1117">
        <v>4</v>
      </c>
      <c r="AD1117" t="s">
        <v>3564</v>
      </c>
      <c r="AE1117" t="s">
        <v>3555</v>
      </c>
      <c r="AF1117" t="s">
        <v>3585</v>
      </c>
      <c r="AG1117">
        <v>5</v>
      </c>
      <c r="AH1117" t="s">
        <v>3565</v>
      </c>
      <c r="AI1117">
        <f t="shared" si="279"/>
        <v>32.360655737704917</v>
      </c>
      <c r="AJ1117">
        <f t="shared" si="280"/>
        <v>32.360655737704917</v>
      </c>
      <c r="AK1117" t="str">
        <f t="shared" si="281"/>
        <v/>
      </c>
      <c r="AL1117" t="str">
        <f t="shared" si="282"/>
        <v/>
      </c>
      <c r="AM1117" t="str">
        <f t="shared" si="283"/>
        <v/>
      </c>
      <c r="AN1117" t="str">
        <f t="shared" si="284"/>
        <v/>
      </c>
      <c r="AO1117">
        <f t="shared" si="285"/>
        <v>37.722222222222221</v>
      </c>
      <c r="AP1117">
        <f t="shared" si="286"/>
        <v>37.722222222222221</v>
      </c>
    </row>
    <row r="1118" spans="1:42" x14ac:dyDescent="0.3">
      <c r="A1118" s="2">
        <v>45427</v>
      </c>
      <c r="B1118" s="2">
        <v>45439</v>
      </c>
      <c r="C1118">
        <v>12</v>
      </c>
      <c r="D1118">
        <f t="shared" si="287"/>
        <v>28.941176470588236</v>
      </c>
      <c r="E1118">
        <f t="shared" si="272"/>
        <v>28.941176470588236</v>
      </c>
      <c r="F1118" t="str">
        <f t="shared" si="273"/>
        <v/>
      </c>
      <c r="G1118" t="str">
        <f t="shared" si="274"/>
        <v/>
      </c>
      <c r="H1118">
        <f t="shared" si="275"/>
        <v>22.3</v>
      </c>
      <c r="I1118">
        <f t="shared" si="276"/>
        <v>22.3</v>
      </c>
      <c r="J1118" t="str">
        <f t="shared" si="277"/>
        <v/>
      </c>
      <c r="K1118" t="str">
        <f t="shared" si="278"/>
        <v/>
      </c>
      <c r="L1118" t="s">
        <v>3538</v>
      </c>
      <c r="M1118" t="s">
        <v>543</v>
      </c>
      <c r="N1118" t="s">
        <v>16</v>
      </c>
      <c r="O1118" t="s">
        <v>33</v>
      </c>
      <c r="P1118" t="s">
        <v>59</v>
      </c>
      <c r="Q1118" t="s">
        <v>19</v>
      </c>
      <c r="R1118" t="s">
        <v>42</v>
      </c>
      <c r="S1118" t="s">
        <v>22</v>
      </c>
      <c r="T1118" t="s">
        <v>22</v>
      </c>
      <c r="V1118" t="s">
        <v>30</v>
      </c>
      <c r="W1118">
        <v>81.105353174739406</v>
      </c>
      <c r="X1118">
        <v>5.6651443160705544</v>
      </c>
      <c r="Y1118">
        <v>147</v>
      </c>
      <c r="Z1118" t="s">
        <v>3685</v>
      </c>
      <c r="AA1118" t="s">
        <v>3555</v>
      </c>
      <c r="AB1118" t="s">
        <v>3585</v>
      </c>
      <c r="AC1118">
        <v>5</v>
      </c>
      <c r="AD1118" t="s">
        <v>3565</v>
      </c>
      <c r="AE1118" t="s">
        <v>3555</v>
      </c>
      <c r="AF1118" t="s">
        <v>3585</v>
      </c>
      <c r="AG1118">
        <v>5</v>
      </c>
      <c r="AH1118" t="s">
        <v>3565</v>
      </c>
      <c r="AI1118">
        <f t="shared" si="279"/>
        <v>32.360655737704917</v>
      </c>
      <c r="AJ1118">
        <f t="shared" si="280"/>
        <v>32.360655737704917</v>
      </c>
      <c r="AK1118" t="str">
        <f t="shared" si="281"/>
        <v/>
      </c>
      <c r="AL1118" t="str">
        <f t="shared" si="282"/>
        <v/>
      </c>
      <c r="AM1118">
        <f t="shared" si="283"/>
        <v>28.12</v>
      </c>
      <c r="AN1118">
        <f t="shared" si="284"/>
        <v>28.12</v>
      </c>
      <c r="AO1118" t="str">
        <f t="shared" si="285"/>
        <v/>
      </c>
      <c r="AP1118" t="str">
        <f t="shared" si="286"/>
        <v/>
      </c>
    </row>
    <row r="1119" spans="1:42" x14ac:dyDescent="0.3">
      <c r="A1119" s="2">
        <v>45435</v>
      </c>
      <c r="B1119" s="2">
        <v>45439</v>
      </c>
      <c r="C1119">
        <v>4</v>
      </c>
      <c r="D1119">
        <f t="shared" si="287"/>
        <v>28.941176470588236</v>
      </c>
      <c r="E1119">
        <f t="shared" si="272"/>
        <v>28.941176470588236</v>
      </c>
      <c r="F1119" t="str">
        <f t="shared" si="273"/>
        <v/>
      </c>
      <c r="G1119" t="str">
        <f t="shared" si="274"/>
        <v/>
      </c>
      <c r="H1119">
        <f t="shared" si="275"/>
        <v>22.3</v>
      </c>
      <c r="I1119">
        <f t="shared" si="276"/>
        <v>22.3</v>
      </c>
      <c r="J1119" t="str">
        <f t="shared" si="277"/>
        <v/>
      </c>
      <c r="K1119" t="str">
        <f t="shared" si="278"/>
        <v/>
      </c>
      <c r="L1119" t="s">
        <v>3538</v>
      </c>
      <c r="M1119" t="s">
        <v>1491</v>
      </c>
      <c r="N1119" t="s">
        <v>16</v>
      </c>
      <c r="O1119" t="s">
        <v>51</v>
      </c>
      <c r="P1119" t="s">
        <v>59</v>
      </c>
      <c r="Q1119" t="s">
        <v>34</v>
      </c>
      <c r="R1119" t="s">
        <v>42</v>
      </c>
      <c r="S1119" t="s">
        <v>21</v>
      </c>
      <c r="T1119" t="s">
        <v>3546</v>
      </c>
      <c r="U1119" t="s">
        <v>1492</v>
      </c>
      <c r="V1119" t="s">
        <v>24</v>
      </c>
      <c r="W1119">
        <v>68.523086101843319</v>
      </c>
      <c r="X1119">
        <v>7.4361527629014672</v>
      </c>
      <c r="Y1119">
        <v>147</v>
      </c>
      <c r="Z1119" t="s">
        <v>3685</v>
      </c>
      <c r="AA1119" t="s">
        <v>3555</v>
      </c>
      <c r="AB1119" t="s">
        <v>3585</v>
      </c>
      <c r="AC1119">
        <v>5</v>
      </c>
      <c r="AD1119" t="s">
        <v>3565</v>
      </c>
      <c r="AE1119" t="s">
        <v>3555</v>
      </c>
      <c r="AF1119" t="s">
        <v>3585</v>
      </c>
      <c r="AG1119">
        <v>5</v>
      </c>
      <c r="AH1119" t="s">
        <v>3565</v>
      </c>
      <c r="AI1119">
        <f t="shared" si="279"/>
        <v>32.360655737704917</v>
      </c>
      <c r="AJ1119">
        <f t="shared" si="280"/>
        <v>32.360655737704917</v>
      </c>
      <c r="AK1119" t="str">
        <f t="shared" si="281"/>
        <v/>
      </c>
      <c r="AL1119" t="str">
        <f t="shared" si="282"/>
        <v/>
      </c>
      <c r="AM1119">
        <f t="shared" si="283"/>
        <v>28.12</v>
      </c>
      <c r="AN1119">
        <f t="shared" si="284"/>
        <v>28.12</v>
      </c>
      <c r="AO1119" t="str">
        <f t="shared" si="285"/>
        <v/>
      </c>
      <c r="AP1119" t="str">
        <f t="shared" si="286"/>
        <v/>
      </c>
    </row>
    <row r="1120" spans="1:42" x14ac:dyDescent="0.3">
      <c r="A1120" s="2">
        <v>45435</v>
      </c>
      <c r="B1120" s="2">
        <v>45440</v>
      </c>
      <c r="C1120">
        <v>5</v>
      </c>
      <c r="D1120">
        <f t="shared" si="287"/>
        <v>38.588235294117645</v>
      </c>
      <c r="E1120">
        <f t="shared" si="272"/>
        <v>38.588235294117645</v>
      </c>
      <c r="F1120" t="str">
        <f t="shared" si="273"/>
        <v/>
      </c>
      <c r="G1120" t="str">
        <f t="shared" si="274"/>
        <v/>
      </c>
      <c r="H1120" t="str">
        <f t="shared" si="275"/>
        <v/>
      </c>
      <c r="I1120" t="str">
        <f t="shared" si="276"/>
        <v/>
      </c>
      <c r="J1120">
        <f t="shared" si="277"/>
        <v>30.333333333333332</v>
      </c>
      <c r="K1120">
        <f t="shared" si="278"/>
        <v>30.333333333333332</v>
      </c>
      <c r="L1120" t="s">
        <v>3538</v>
      </c>
      <c r="M1120" t="s">
        <v>1956</v>
      </c>
      <c r="N1120" t="s">
        <v>80</v>
      </c>
      <c r="O1120" t="s">
        <v>58</v>
      </c>
      <c r="P1120" t="s">
        <v>59</v>
      </c>
      <c r="Q1120" t="s">
        <v>19</v>
      </c>
      <c r="R1120" t="s">
        <v>35</v>
      </c>
      <c r="S1120" t="s">
        <v>22</v>
      </c>
      <c r="T1120" t="s">
        <v>22</v>
      </c>
      <c r="V1120" t="s">
        <v>144</v>
      </c>
      <c r="W1120">
        <v>20.4284358070168</v>
      </c>
      <c r="X1120">
        <v>4.1758058585203504</v>
      </c>
      <c r="Y1120">
        <v>148</v>
      </c>
      <c r="Z1120" t="s">
        <v>3813</v>
      </c>
      <c r="AA1120" t="s">
        <v>3555</v>
      </c>
      <c r="AB1120" t="s">
        <v>3585</v>
      </c>
      <c r="AC1120">
        <v>5</v>
      </c>
      <c r="AD1120" t="s">
        <v>3565</v>
      </c>
      <c r="AE1120" t="s">
        <v>3555</v>
      </c>
      <c r="AF1120" t="s">
        <v>3585</v>
      </c>
      <c r="AG1120">
        <v>5</v>
      </c>
      <c r="AH1120" t="s">
        <v>3565</v>
      </c>
      <c r="AI1120">
        <f t="shared" si="279"/>
        <v>34.58064516129032</v>
      </c>
      <c r="AJ1120">
        <f t="shared" si="280"/>
        <v>34.58064516129032</v>
      </c>
      <c r="AK1120" t="str">
        <f t="shared" si="281"/>
        <v/>
      </c>
      <c r="AL1120" t="str">
        <f t="shared" si="282"/>
        <v/>
      </c>
      <c r="AM1120" t="str">
        <f t="shared" si="283"/>
        <v/>
      </c>
      <c r="AN1120" t="str">
        <f t="shared" si="284"/>
        <v/>
      </c>
      <c r="AO1120">
        <f t="shared" si="285"/>
        <v>36</v>
      </c>
      <c r="AP1120">
        <f t="shared" si="286"/>
        <v>36</v>
      </c>
    </row>
    <row r="1121" spans="1:42" x14ac:dyDescent="0.3">
      <c r="A1121" s="2">
        <v>45363</v>
      </c>
      <c r="B1121" s="2">
        <v>45440</v>
      </c>
      <c r="C1121">
        <v>77</v>
      </c>
      <c r="D1121">
        <f t="shared" si="287"/>
        <v>38.588235294117645</v>
      </c>
      <c r="E1121">
        <f t="shared" si="272"/>
        <v>38.588235294117645</v>
      </c>
      <c r="F1121">
        <f t="shared" si="273"/>
        <v>58.666666666666664</v>
      </c>
      <c r="G1121">
        <f t="shared" si="274"/>
        <v>58.666666666666664</v>
      </c>
      <c r="H1121" t="str">
        <f t="shared" si="275"/>
        <v/>
      </c>
      <c r="I1121" t="str">
        <f t="shared" si="276"/>
        <v/>
      </c>
      <c r="J1121" t="str">
        <f t="shared" si="277"/>
        <v/>
      </c>
      <c r="K1121" t="str">
        <f t="shared" si="278"/>
        <v/>
      </c>
      <c r="L1121" t="s">
        <v>3537</v>
      </c>
      <c r="M1121" t="s">
        <v>1574</v>
      </c>
      <c r="N1121" t="s">
        <v>39</v>
      </c>
      <c r="O1121" t="s">
        <v>33</v>
      </c>
      <c r="P1121" t="s">
        <v>52</v>
      </c>
      <c r="Q1121" t="s">
        <v>34</v>
      </c>
      <c r="R1121" t="s">
        <v>20</v>
      </c>
      <c r="S1121" t="s">
        <v>21</v>
      </c>
      <c r="T1121" t="s">
        <v>3546</v>
      </c>
      <c r="U1121" t="s">
        <v>1575</v>
      </c>
      <c r="V1121" t="s">
        <v>43</v>
      </c>
      <c r="W1121">
        <v>111.4162481224277</v>
      </c>
      <c r="X1121">
        <v>6.9316443223064397</v>
      </c>
      <c r="Y1121">
        <v>148</v>
      </c>
      <c r="Z1121" t="s">
        <v>3813</v>
      </c>
      <c r="AA1121" t="s">
        <v>3555</v>
      </c>
      <c r="AB1121" t="s">
        <v>3584</v>
      </c>
      <c r="AC1121">
        <v>3</v>
      </c>
      <c r="AD1121" t="s">
        <v>3563</v>
      </c>
      <c r="AE1121" t="s">
        <v>3555</v>
      </c>
      <c r="AF1121" t="s">
        <v>3585</v>
      </c>
      <c r="AG1121">
        <v>5</v>
      </c>
      <c r="AH1121" t="s">
        <v>3565</v>
      </c>
      <c r="AI1121">
        <f t="shared" si="279"/>
        <v>34.58064516129032</v>
      </c>
      <c r="AJ1121">
        <f t="shared" si="280"/>
        <v>34.58064516129032</v>
      </c>
      <c r="AK1121">
        <f t="shared" si="281"/>
        <v>39.94736842105263</v>
      </c>
      <c r="AL1121">
        <f t="shared" si="282"/>
        <v>39.94736842105263</v>
      </c>
      <c r="AM1121" t="str">
        <f t="shared" si="283"/>
        <v/>
      </c>
      <c r="AN1121" t="str">
        <f t="shared" si="284"/>
        <v/>
      </c>
      <c r="AO1121" t="str">
        <f t="shared" si="285"/>
        <v/>
      </c>
      <c r="AP1121" t="str">
        <f t="shared" si="286"/>
        <v/>
      </c>
    </row>
    <row r="1122" spans="1:42" x14ac:dyDescent="0.3">
      <c r="A1122" s="2">
        <v>45344</v>
      </c>
      <c r="B1122" s="2">
        <v>45440</v>
      </c>
      <c r="C1122">
        <v>96</v>
      </c>
      <c r="D1122">
        <f t="shared" si="287"/>
        <v>38.588235294117645</v>
      </c>
      <c r="E1122">
        <f t="shared" si="272"/>
        <v>38.588235294117645</v>
      </c>
      <c r="F1122">
        <f t="shared" si="273"/>
        <v>58.666666666666664</v>
      </c>
      <c r="G1122">
        <f t="shared" si="274"/>
        <v>58.666666666666664</v>
      </c>
      <c r="H1122" t="str">
        <f t="shared" si="275"/>
        <v/>
      </c>
      <c r="I1122" t="str">
        <f t="shared" si="276"/>
        <v/>
      </c>
      <c r="J1122" t="str">
        <f t="shared" si="277"/>
        <v/>
      </c>
      <c r="K1122" t="str">
        <f t="shared" si="278"/>
        <v/>
      </c>
      <c r="L1122" t="s">
        <v>3540</v>
      </c>
      <c r="M1122" t="s">
        <v>109</v>
      </c>
      <c r="N1122" t="s">
        <v>16</v>
      </c>
      <c r="O1122" t="s">
        <v>51</v>
      </c>
      <c r="P1122" t="s">
        <v>52</v>
      </c>
      <c r="Q1122" t="s">
        <v>92</v>
      </c>
      <c r="R1122" t="s">
        <v>20</v>
      </c>
      <c r="S1122" t="s">
        <v>21</v>
      </c>
      <c r="T1122" t="s">
        <v>3546</v>
      </c>
      <c r="U1122" t="s">
        <v>2595</v>
      </c>
      <c r="V1122" t="s">
        <v>76</v>
      </c>
      <c r="W1122">
        <v>85.471191151752095</v>
      </c>
      <c r="X1122">
        <v>6.1237277158337662</v>
      </c>
      <c r="Y1122">
        <v>148</v>
      </c>
      <c r="Z1122" t="s">
        <v>3813</v>
      </c>
      <c r="AA1122" t="s">
        <v>3555</v>
      </c>
      <c r="AB1122" t="s">
        <v>3584</v>
      </c>
      <c r="AC1122">
        <v>2</v>
      </c>
      <c r="AD1122" t="s">
        <v>3562</v>
      </c>
      <c r="AE1122" t="s">
        <v>3555</v>
      </c>
      <c r="AF1122" t="s">
        <v>3585</v>
      </c>
      <c r="AG1122">
        <v>5</v>
      </c>
      <c r="AH1122" t="s">
        <v>3565</v>
      </c>
      <c r="AI1122">
        <f t="shared" si="279"/>
        <v>34.58064516129032</v>
      </c>
      <c r="AJ1122">
        <f t="shared" si="280"/>
        <v>34.58064516129032</v>
      </c>
      <c r="AK1122">
        <f t="shared" si="281"/>
        <v>39.94736842105263</v>
      </c>
      <c r="AL1122">
        <f t="shared" si="282"/>
        <v>39.94736842105263</v>
      </c>
      <c r="AM1122" t="str">
        <f t="shared" si="283"/>
        <v/>
      </c>
      <c r="AN1122" t="str">
        <f t="shared" si="284"/>
        <v/>
      </c>
      <c r="AO1122" t="str">
        <f t="shared" si="285"/>
        <v/>
      </c>
      <c r="AP1122" t="str">
        <f t="shared" si="286"/>
        <v/>
      </c>
    </row>
    <row r="1123" spans="1:42" x14ac:dyDescent="0.3">
      <c r="A1123" s="2">
        <v>45357</v>
      </c>
      <c r="B1123" s="2">
        <v>45441</v>
      </c>
      <c r="C1123">
        <v>84</v>
      </c>
      <c r="D1123">
        <f t="shared" si="287"/>
        <v>45.93333333333333</v>
      </c>
      <c r="E1123">
        <f t="shared" si="272"/>
        <v>45.93333333333333</v>
      </c>
      <c r="F1123" t="str">
        <f t="shared" si="273"/>
        <v/>
      </c>
      <c r="G1123" t="str">
        <f t="shared" si="274"/>
        <v/>
      </c>
      <c r="H1123">
        <f t="shared" si="275"/>
        <v>36.875</v>
      </c>
      <c r="I1123">
        <f t="shared" si="276"/>
        <v>36.875</v>
      </c>
      <c r="J1123" t="str">
        <f t="shared" si="277"/>
        <v/>
      </c>
      <c r="K1123" t="str">
        <f t="shared" si="278"/>
        <v/>
      </c>
      <c r="L1123" t="s">
        <v>3537</v>
      </c>
      <c r="M1123" t="s">
        <v>292</v>
      </c>
      <c r="N1123" t="s">
        <v>157</v>
      </c>
      <c r="O1123" t="s">
        <v>33</v>
      </c>
      <c r="P1123" t="s">
        <v>59</v>
      </c>
      <c r="Q1123" t="s">
        <v>19</v>
      </c>
      <c r="R1123" t="s">
        <v>42</v>
      </c>
      <c r="S1123" t="s">
        <v>22</v>
      </c>
      <c r="T1123" t="s">
        <v>22</v>
      </c>
      <c r="V1123" t="s">
        <v>54</v>
      </c>
      <c r="W1123">
        <v>30.16981674698766</v>
      </c>
      <c r="X1123">
        <v>4.3963126254982203</v>
      </c>
      <c r="Y1123">
        <v>149</v>
      </c>
      <c r="Z1123" t="s">
        <v>3766</v>
      </c>
      <c r="AA1123" t="s">
        <v>3555</v>
      </c>
      <c r="AB1123" t="s">
        <v>3584</v>
      </c>
      <c r="AC1123">
        <v>3</v>
      </c>
      <c r="AD1123" t="s">
        <v>3563</v>
      </c>
      <c r="AE1123" t="s">
        <v>3555</v>
      </c>
      <c r="AF1123" t="s">
        <v>3585</v>
      </c>
      <c r="AG1123">
        <v>5</v>
      </c>
      <c r="AH1123" t="s">
        <v>3565</v>
      </c>
      <c r="AI1123">
        <f t="shared" si="279"/>
        <v>36.295081967213115</v>
      </c>
      <c r="AJ1123">
        <f t="shared" si="280"/>
        <v>36.295081967213115</v>
      </c>
      <c r="AK1123" t="str">
        <f t="shared" si="281"/>
        <v/>
      </c>
      <c r="AL1123" t="str">
        <f t="shared" si="282"/>
        <v/>
      </c>
      <c r="AM1123">
        <f t="shared" si="283"/>
        <v>30.96</v>
      </c>
      <c r="AN1123">
        <f t="shared" si="284"/>
        <v>30.96</v>
      </c>
      <c r="AO1123" t="str">
        <f t="shared" si="285"/>
        <v/>
      </c>
      <c r="AP1123" t="str">
        <f t="shared" si="286"/>
        <v/>
      </c>
    </row>
    <row r="1124" spans="1:42" x14ac:dyDescent="0.3">
      <c r="A1124" s="2">
        <v>45362</v>
      </c>
      <c r="B1124" s="2">
        <v>45441</v>
      </c>
      <c r="C1124">
        <v>79</v>
      </c>
      <c r="D1124">
        <f t="shared" si="287"/>
        <v>45.93333333333333</v>
      </c>
      <c r="E1124">
        <f t="shared" si="272"/>
        <v>45.93333333333333</v>
      </c>
      <c r="F1124" t="str">
        <f t="shared" si="273"/>
        <v/>
      </c>
      <c r="G1124" t="str">
        <f t="shared" si="274"/>
        <v/>
      </c>
      <c r="H1124">
        <f t="shared" si="275"/>
        <v>36.875</v>
      </c>
      <c r="I1124">
        <f t="shared" si="276"/>
        <v>36.875</v>
      </c>
      <c r="J1124" t="str">
        <f t="shared" si="277"/>
        <v/>
      </c>
      <c r="K1124" t="str">
        <f t="shared" si="278"/>
        <v/>
      </c>
      <c r="L1124" t="s">
        <v>3537</v>
      </c>
      <c r="M1124" t="s">
        <v>555</v>
      </c>
      <c r="N1124" t="s">
        <v>103</v>
      </c>
      <c r="O1124" t="s">
        <v>17</v>
      </c>
      <c r="P1124" t="s">
        <v>40</v>
      </c>
      <c r="Q1124" t="s">
        <v>41</v>
      </c>
      <c r="R1124" t="s">
        <v>42</v>
      </c>
      <c r="S1124" t="s">
        <v>21</v>
      </c>
      <c r="T1124" t="s">
        <v>3546</v>
      </c>
      <c r="U1124" t="s">
        <v>586</v>
      </c>
      <c r="V1124" t="s">
        <v>144</v>
      </c>
      <c r="W1124">
        <v>92.845592514155939</v>
      </c>
      <c r="X1124">
        <v>7.9623556735245904</v>
      </c>
      <c r="Y1124">
        <v>149</v>
      </c>
      <c r="Z1124" t="s">
        <v>3766</v>
      </c>
      <c r="AA1124" t="s">
        <v>3555</v>
      </c>
      <c r="AB1124" t="s">
        <v>3584</v>
      </c>
      <c r="AC1124">
        <v>3</v>
      </c>
      <c r="AD1124" t="s">
        <v>3563</v>
      </c>
      <c r="AE1124" t="s">
        <v>3555</v>
      </c>
      <c r="AF1124" t="s">
        <v>3585</v>
      </c>
      <c r="AG1124">
        <v>5</v>
      </c>
      <c r="AH1124" t="s">
        <v>3565</v>
      </c>
      <c r="AI1124">
        <f t="shared" si="279"/>
        <v>36.295081967213115</v>
      </c>
      <c r="AJ1124">
        <f t="shared" si="280"/>
        <v>36.295081967213115</v>
      </c>
      <c r="AK1124" t="str">
        <f t="shared" si="281"/>
        <v/>
      </c>
      <c r="AL1124" t="str">
        <f t="shared" si="282"/>
        <v/>
      </c>
      <c r="AM1124">
        <f t="shared" si="283"/>
        <v>30.96</v>
      </c>
      <c r="AN1124">
        <f t="shared" si="284"/>
        <v>30.96</v>
      </c>
      <c r="AO1124" t="str">
        <f t="shared" si="285"/>
        <v/>
      </c>
      <c r="AP1124" t="str">
        <f t="shared" si="286"/>
        <v/>
      </c>
    </row>
    <row r="1125" spans="1:42" x14ac:dyDescent="0.3">
      <c r="A1125" s="2">
        <v>45359</v>
      </c>
      <c r="B1125" s="2">
        <v>45442</v>
      </c>
      <c r="C1125">
        <v>83</v>
      </c>
      <c r="D1125">
        <f t="shared" si="287"/>
        <v>42.058823529411768</v>
      </c>
      <c r="E1125">
        <f t="shared" si="272"/>
        <v>42.058823529411768</v>
      </c>
      <c r="F1125" t="str">
        <f t="shared" si="273"/>
        <v/>
      </c>
      <c r="G1125" t="str">
        <f t="shared" si="274"/>
        <v/>
      </c>
      <c r="H1125" t="str">
        <f t="shared" si="275"/>
        <v/>
      </c>
      <c r="I1125" t="str">
        <f t="shared" si="276"/>
        <v/>
      </c>
      <c r="J1125">
        <f t="shared" si="277"/>
        <v>34.5</v>
      </c>
      <c r="K1125">
        <f t="shared" si="278"/>
        <v>34.5</v>
      </c>
      <c r="L1125" t="s">
        <v>3537</v>
      </c>
      <c r="M1125" t="s">
        <v>3007</v>
      </c>
      <c r="N1125" t="s">
        <v>16</v>
      </c>
      <c r="O1125" t="s">
        <v>46</v>
      </c>
      <c r="P1125" t="s">
        <v>40</v>
      </c>
      <c r="Q1125" t="s">
        <v>41</v>
      </c>
      <c r="R1125" t="s">
        <v>35</v>
      </c>
      <c r="S1125" t="s">
        <v>22</v>
      </c>
      <c r="T1125" t="s">
        <v>22</v>
      </c>
      <c r="V1125" t="s">
        <v>24</v>
      </c>
      <c r="W1125">
        <v>76.968202171657239</v>
      </c>
      <c r="X1125">
        <v>6.6967149685955176</v>
      </c>
      <c r="Y1125">
        <v>150</v>
      </c>
      <c r="Z1125" t="s">
        <v>3853</v>
      </c>
      <c r="AA1125" t="s">
        <v>3555</v>
      </c>
      <c r="AB1125" t="s">
        <v>3584</v>
      </c>
      <c r="AC1125">
        <v>3</v>
      </c>
      <c r="AD1125" t="s">
        <v>3563</v>
      </c>
      <c r="AE1125" t="s">
        <v>3555</v>
      </c>
      <c r="AF1125" t="s">
        <v>3585</v>
      </c>
      <c r="AG1125">
        <v>5</v>
      </c>
      <c r="AH1125" t="s">
        <v>3565</v>
      </c>
      <c r="AI1125">
        <f t="shared" si="279"/>
        <v>35.225806451612904</v>
      </c>
      <c r="AJ1125">
        <f t="shared" si="280"/>
        <v>35.225806451612904</v>
      </c>
      <c r="AK1125" t="str">
        <f t="shared" si="281"/>
        <v/>
      </c>
      <c r="AL1125" t="str">
        <f t="shared" si="282"/>
        <v/>
      </c>
      <c r="AM1125" t="str">
        <f t="shared" si="283"/>
        <v/>
      </c>
      <c r="AN1125" t="str">
        <f t="shared" si="284"/>
        <v/>
      </c>
      <c r="AO1125">
        <f t="shared" si="285"/>
        <v>35.888888888888886</v>
      </c>
      <c r="AP1125">
        <f t="shared" si="286"/>
        <v>35.888888888888886</v>
      </c>
    </row>
    <row r="1126" spans="1:42" x14ac:dyDescent="0.3">
      <c r="A1126" s="2">
        <v>45434</v>
      </c>
      <c r="B1126" s="2">
        <v>45442</v>
      </c>
      <c r="C1126">
        <v>8</v>
      </c>
      <c r="D1126">
        <f t="shared" si="287"/>
        <v>42.058823529411768</v>
      </c>
      <c r="E1126">
        <f t="shared" si="272"/>
        <v>42.058823529411768</v>
      </c>
      <c r="F1126" t="str">
        <f t="shared" si="273"/>
        <v/>
      </c>
      <c r="G1126" t="str">
        <f t="shared" si="274"/>
        <v/>
      </c>
      <c r="H1126" t="str">
        <f t="shared" si="275"/>
        <v/>
      </c>
      <c r="I1126" t="str">
        <f t="shared" si="276"/>
        <v/>
      </c>
      <c r="J1126">
        <f t="shared" si="277"/>
        <v>34.5</v>
      </c>
      <c r="K1126">
        <f t="shared" si="278"/>
        <v>34.5</v>
      </c>
      <c r="L1126" t="s">
        <v>3538</v>
      </c>
      <c r="M1126" t="s">
        <v>838</v>
      </c>
      <c r="N1126" t="s">
        <v>39</v>
      </c>
      <c r="O1126" t="s">
        <v>33</v>
      </c>
      <c r="P1126" t="s">
        <v>59</v>
      </c>
      <c r="Q1126" t="s">
        <v>34</v>
      </c>
      <c r="R1126" t="s">
        <v>35</v>
      </c>
      <c r="S1126" t="s">
        <v>22</v>
      </c>
      <c r="T1126" t="s">
        <v>22</v>
      </c>
      <c r="V1126" t="s">
        <v>54</v>
      </c>
      <c r="W1126">
        <v>99.600826801316032</v>
      </c>
      <c r="X1126">
        <v>5.3868706859129656</v>
      </c>
      <c r="Y1126">
        <v>150</v>
      </c>
      <c r="Z1126" t="s">
        <v>3853</v>
      </c>
      <c r="AA1126" t="s">
        <v>3555</v>
      </c>
      <c r="AB1126" t="s">
        <v>3585</v>
      </c>
      <c r="AC1126">
        <v>5</v>
      </c>
      <c r="AD1126" t="s">
        <v>3565</v>
      </c>
      <c r="AE1126" t="s">
        <v>3555</v>
      </c>
      <c r="AF1126" t="s">
        <v>3585</v>
      </c>
      <c r="AG1126">
        <v>5</v>
      </c>
      <c r="AH1126" t="s">
        <v>3565</v>
      </c>
      <c r="AI1126">
        <f t="shared" si="279"/>
        <v>35.225806451612904</v>
      </c>
      <c r="AJ1126">
        <f t="shared" si="280"/>
        <v>35.225806451612904</v>
      </c>
      <c r="AK1126" t="str">
        <f t="shared" si="281"/>
        <v/>
      </c>
      <c r="AL1126" t="str">
        <f t="shared" si="282"/>
        <v/>
      </c>
      <c r="AM1126" t="str">
        <f t="shared" si="283"/>
        <v/>
      </c>
      <c r="AN1126" t="str">
        <f t="shared" si="284"/>
        <v/>
      </c>
      <c r="AO1126">
        <f t="shared" si="285"/>
        <v>35.888888888888886</v>
      </c>
      <c r="AP1126">
        <f t="shared" si="286"/>
        <v>35.888888888888886</v>
      </c>
    </row>
    <row r="1127" spans="1:42" x14ac:dyDescent="0.3">
      <c r="A1127" s="2">
        <v>45435</v>
      </c>
      <c r="B1127" s="2">
        <v>45442</v>
      </c>
      <c r="C1127">
        <v>7</v>
      </c>
      <c r="D1127">
        <f t="shared" si="287"/>
        <v>42.058823529411768</v>
      </c>
      <c r="E1127">
        <f t="shared" si="272"/>
        <v>42.058823529411768</v>
      </c>
      <c r="F1127">
        <f t="shared" si="273"/>
        <v>56.4</v>
      </c>
      <c r="G1127">
        <f t="shared" si="274"/>
        <v>56.4</v>
      </c>
      <c r="H1127" t="str">
        <f t="shared" si="275"/>
        <v/>
      </c>
      <c r="I1127" t="str">
        <f t="shared" si="276"/>
        <v/>
      </c>
      <c r="J1127" t="str">
        <f t="shared" si="277"/>
        <v/>
      </c>
      <c r="K1127" t="str">
        <f t="shared" si="278"/>
        <v/>
      </c>
      <c r="L1127" t="s">
        <v>3538</v>
      </c>
      <c r="M1127" t="s">
        <v>2485</v>
      </c>
      <c r="N1127" t="s">
        <v>118</v>
      </c>
      <c r="O1127" t="s">
        <v>58</v>
      </c>
      <c r="P1127" t="s">
        <v>119</v>
      </c>
      <c r="Q1127" t="s">
        <v>120</v>
      </c>
      <c r="R1127" t="s">
        <v>20</v>
      </c>
      <c r="S1127" t="s">
        <v>21</v>
      </c>
      <c r="T1127" t="s">
        <v>3546</v>
      </c>
      <c r="U1127" t="s">
        <v>2951</v>
      </c>
      <c r="V1127" t="s">
        <v>76</v>
      </c>
      <c r="W1127">
        <v>82.436537351593643</v>
      </c>
      <c r="X1127">
        <v>6.5257808014292422</v>
      </c>
      <c r="Y1127">
        <v>150</v>
      </c>
      <c r="Z1127" t="s">
        <v>3853</v>
      </c>
      <c r="AA1127" t="s">
        <v>3555</v>
      </c>
      <c r="AB1127" t="s">
        <v>3585</v>
      </c>
      <c r="AC1127">
        <v>5</v>
      </c>
      <c r="AD1127" t="s">
        <v>3565</v>
      </c>
      <c r="AE1127" t="s">
        <v>3555</v>
      </c>
      <c r="AF1127" t="s">
        <v>3585</v>
      </c>
      <c r="AG1127">
        <v>5</v>
      </c>
      <c r="AH1127" t="s">
        <v>3565</v>
      </c>
      <c r="AI1127">
        <f t="shared" si="279"/>
        <v>35.225806451612904</v>
      </c>
      <c r="AJ1127">
        <f t="shared" si="280"/>
        <v>35.225806451612904</v>
      </c>
      <c r="AK1127">
        <f t="shared" si="281"/>
        <v>40.210526315789473</v>
      </c>
      <c r="AL1127">
        <f t="shared" si="282"/>
        <v>40.210526315789473</v>
      </c>
      <c r="AM1127" t="str">
        <f t="shared" si="283"/>
        <v/>
      </c>
      <c r="AN1127" t="str">
        <f t="shared" si="284"/>
        <v/>
      </c>
      <c r="AO1127" t="str">
        <f t="shared" si="285"/>
        <v/>
      </c>
      <c r="AP1127" t="str">
        <f t="shared" si="286"/>
        <v/>
      </c>
    </row>
    <row r="1128" spans="1:42" x14ac:dyDescent="0.3">
      <c r="A1128" s="2">
        <v>45372</v>
      </c>
      <c r="B1128" s="2">
        <v>45443</v>
      </c>
      <c r="C1128">
        <v>71</v>
      </c>
      <c r="D1128">
        <f t="shared" si="287"/>
        <v>46.684210526315788</v>
      </c>
      <c r="E1128">
        <f t="shared" si="272"/>
        <v>46.684210526315788</v>
      </c>
      <c r="F1128">
        <f t="shared" si="273"/>
        <v>50.5</v>
      </c>
      <c r="G1128">
        <f t="shared" si="274"/>
        <v>50.5</v>
      </c>
      <c r="H1128" t="str">
        <f t="shared" si="275"/>
        <v/>
      </c>
      <c r="I1128" t="str">
        <f t="shared" si="276"/>
        <v/>
      </c>
      <c r="J1128" t="str">
        <f t="shared" si="277"/>
        <v/>
      </c>
      <c r="K1128" t="str">
        <f t="shared" si="278"/>
        <v/>
      </c>
      <c r="L1128" t="s">
        <v>3537</v>
      </c>
      <c r="M1128" t="s">
        <v>1870</v>
      </c>
      <c r="N1128" t="s">
        <v>118</v>
      </c>
      <c r="O1128" t="s">
        <v>46</v>
      </c>
      <c r="P1128" t="s">
        <v>18</v>
      </c>
      <c r="Q1128" t="s">
        <v>19</v>
      </c>
      <c r="R1128" t="s">
        <v>20</v>
      </c>
      <c r="S1128" t="s">
        <v>21</v>
      </c>
      <c r="T1128" t="s">
        <v>3546</v>
      </c>
      <c r="U1128" t="s">
        <v>177</v>
      </c>
      <c r="V1128" t="s">
        <v>144</v>
      </c>
      <c r="W1128">
        <v>78.03798285645577</v>
      </c>
      <c r="X1128">
        <v>7.4600739287472324</v>
      </c>
      <c r="Y1128">
        <v>151</v>
      </c>
      <c r="Z1128" t="s">
        <v>3850</v>
      </c>
      <c r="AA1128" t="s">
        <v>3555</v>
      </c>
      <c r="AB1128" t="s">
        <v>3584</v>
      </c>
      <c r="AC1128">
        <v>3</v>
      </c>
      <c r="AD1128" t="s">
        <v>3563</v>
      </c>
      <c r="AE1128" t="s">
        <v>3555</v>
      </c>
      <c r="AF1128" t="s">
        <v>3585</v>
      </c>
      <c r="AG1128">
        <v>5</v>
      </c>
      <c r="AH1128" t="s">
        <v>3565</v>
      </c>
      <c r="AI1128">
        <f t="shared" si="279"/>
        <v>35.799999999999997</v>
      </c>
      <c r="AJ1128">
        <f t="shared" si="280"/>
        <v>35.799999999999997</v>
      </c>
      <c r="AK1128">
        <f t="shared" si="281"/>
        <v>40.272727272727273</v>
      </c>
      <c r="AL1128">
        <f t="shared" si="282"/>
        <v>40.272727272727273</v>
      </c>
      <c r="AM1128" t="str">
        <f t="shared" si="283"/>
        <v/>
      </c>
      <c r="AN1128" t="str">
        <f t="shared" si="284"/>
        <v/>
      </c>
      <c r="AO1128" t="str">
        <f t="shared" si="285"/>
        <v/>
      </c>
      <c r="AP1128" t="str">
        <f t="shared" si="286"/>
        <v/>
      </c>
    </row>
    <row r="1129" spans="1:42" x14ac:dyDescent="0.3">
      <c r="A1129" s="2">
        <v>45395</v>
      </c>
      <c r="B1129" s="2">
        <v>45443</v>
      </c>
      <c r="C1129">
        <v>48</v>
      </c>
      <c r="D1129">
        <f t="shared" si="287"/>
        <v>46.684210526315788</v>
      </c>
      <c r="E1129">
        <f t="shared" si="272"/>
        <v>46.684210526315788</v>
      </c>
      <c r="F1129">
        <f t="shared" si="273"/>
        <v>50.5</v>
      </c>
      <c r="G1129">
        <f t="shared" si="274"/>
        <v>50.5</v>
      </c>
      <c r="H1129" t="str">
        <f t="shared" si="275"/>
        <v/>
      </c>
      <c r="I1129" t="str">
        <f t="shared" si="276"/>
        <v/>
      </c>
      <c r="J1129" t="str">
        <f t="shared" si="277"/>
        <v/>
      </c>
      <c r="K1129" t="str">
        <f t="shared" si="278"/>
        <v/>
      </c>
      <c r="L1129" t="s">
        <v>3537</v>
      </c>
      <c r="M1129" t="s">
        <v>2469</v>
      </c>
      <c r="N1129" t="s">
        <v>16</v>
      </c>
      <c r="O1129" t="s">
        <v>46</v>
      </c>
      <c r="P1129" t="s">
        <v>119</v>
      </c>
      <c r="Q1129" t="s">
        <v>120</v>
      </c>
      <c r="R1129" t="s">
        <v>20</v>
      </c>
      <c r="S1129" t="s">
        <v>21</v>
      </c>
      <c r="T1129" t="s">
        <v>3546</v>
      </c>
      <c r="U1129" t="s">
        <v>2903</v>
      </c>
      <c r="V1129" t="s">
        <v>144</v>
      </c>
      <c r="W1129">
        <v>80.130018918779072</v>
      </c>
      <c r="X1129">
        <v>6.653807769252718</v>
      </c>
      <c r="Y1129">
        <v>151</v>
      </c>
      <c r="Z1129" t="s">
        <v>3850</v>
      </c>
      <c r="AA1129" t="s">
        <v>3555</v>
      </c>
      <c r="AB1129" t="s">
        <v>3585</v>
      </c>
      <c r="AC1129">
        <v>4</v>
      </c>
      <c r="AD1129" t="s">
        <v>3564</v>
      </c>
      <c r="AE1129" t="s">
        <v>3555</v>
      </c>
      <c r="AF1129" t="s">
        <v>3585</v>
      </c>
      <c r="AG1129">
        <v>5</v>
      </c>
      <c r="AH1129" t="s">
        <v>3565</v>
      </c>
      <c r="AI1129">
        <f t="shared" si="279"/>
        <v>35.799999999999997</v>
      </c>
      <c r="AJ1129">
        <f t="shared" si="280"/>
        <v>35.799999999999997</v>
      </c>
      <c r="AK1129">
        <f t="shared" si="281"/>
        <v>40.272727272727273</v>
      </c>
      <c r="AL1129">
        <f t="shared" si="282"/>
        <v>40.272727272727273</v>
      </c>
      <c r="AM1129" t="str">
        <f t="shared" si="283"/>
        <v/>
      </c>
      <c r="AN1129" t="str">
        <f t="shared" si="284"/>
        <v/>
      </c>
      <c r="AO1129" t="str">
        <f t="shared" si="285"/>
        <v/>
      </c>
      <c r="AP1129" t="str">
        <f t="shared" si="286"/>
        <v/>
      </c>
    </row>
    <row r="1130" spans="1:42" x14ac:dyDescent="0.3">
      <c r="A1130" s="2">
        <v>45382</v>
      </c>
      <c r="B1130" s="2">
        <v>45443</v>
      </c>
      <c r="C1130">
        <v>61</v>
      </c>
      <c r="D1130">
        <f t="shared" si="287"/>
        <v>46.684210526315788</v>
      </c>
      <c r="E1130">
        <f t="shared" si="272"/>
        <v>46.684210526315788</v>
      </c>
      <c r="F1130" t="str">
        <f t="shared" si="273"/>
        <v/>
      </c>
      <c r="G1130" t="str">
        <f t="shared" si="274"/>
        <v/>
      </c>
      <c r="H1130">
        <f t="shared" si="275"/>
        <v>49.285714285714285</v>
      </c>
      <c r="I1130">
        <f t="shared" si="276"/>
        <v>49.285714285714285</v>
      </c>
      <c r="J1130" t="str">
        <f t="shared" si="277"/>
        <v/>
      </c>
      <c r="K1130" t="str">
        <f t="shared" si="278"/>
        <v/>
      </c>
      <c r="L1130" t="s">
        <v>3537</v>
      </c>
      <c r="M1130" t="s">
        <v>2538</v>
      </c>
      <c r="N1130" t="s">
        <v>57</v>
      </c>
      <c r="O1130" t="s">
        <v>46</v>
      </c>
      <c r="P1130" t="s">
        <v>119</v>
      </c>
      <c r="Q1130" t="s">
        <v>120</v>
      </c>
      <c r="R1130" t="s">
        <v>42</v>
      </c>
      <c r="S1130" t="s">
        <v>21</v>
      </c>
      <c r="T1130" t="s">
        <v>21</v>
      </c>
      <c r="U1130" t="s">
        <v>3430</v>
      </c>
      <c r="V1130" t="s">
        <v>43</v>
      </c>
      <c r="W1130">
        <v>77.246286591503662</v>
      </c>
      <c r="X1130">
        <v>5.0053134756683457</v>
      </c>
      <c r="Y1130">
        <v>151</v>
      </c>
      <c r="Z1130" t="s">
        <v>3850</v>
      </c>
      <c r="AA1130" t="s">
        <v>3555</v>
      </c>
      <c r="AB1130" t="s">
        <v>3584</v>
      </c>
      <c r="AC1130">
        <v>3</v>
      </c>
      <c r="AD1130" t="s">
        <v>3563</v>
      </c>
      <c r="AE1130" t="s">
        <v>3555</v>
      </c>
      <c r="AF1130" t="s">
        <v>3585</v>
      </c>
      <c r="AG1130">
        <v>5</v>
      </c>
      <c r="AH1130" t="s">
        <v>3565</v>
      </c>
      <c r="AI1130">
        <f t="shared" si="279"/>
        <v>35.799999999999997</v>
      </c>
      <c r="AJ1130">
        <f t="shared" si="280"/>
        <v>35.799999999999997</v>
      </c>
      <c r="AK1130" t="str">
        <f t="shared" si="281"/>
        <v/>
      </c>
      <c r="AL1130" t="str">
        <f t="shared" si="282"/>
        <v/>
      </c>
      <c r="AM1130">
        <f t="shared" si="283"/>
        <v>32.115384615384613</v>
      </c>
      <c r="AN1130">
        <f t="shared" si="284"/>
        <v>32.115384615384613</v>
      </c>
      <c r="AO1130" t="str">
        <f t="shared" si="285"/>
        <v/>
      </c>
      <c r="AP1130" t="str">
        <f t="shared" si="286"/>
        <v/>
      </c>
    </row>
    <row r="1131" spans="1:42" x14ac:dyDescent="0.3">
      <c r="A1131" s="2">
        <v>45440</v>
      </c>
      <c r="B1131" s="2">
        <v>45443</v>
      </c>
      <c r="C1131">
        <v>3</v>
      </c>
      <c r="D1131">
        <f t="shared" si="287"/>
        <v>46.684210526315788</v>
      </c>
      <c r="E1131">
        <f t="shared" si="272"/>
        <v>46.684210526315788</v>
      </c>
      <c r="F1131">
        <f t="shared" si="273"/>
        <v>50.5</v>
      </c>
      <c r="G1131">
        <f t="shared" si="274"/>
        <v>50.5</v>
      </c>
      <c r="H1131" t="str">
        <f t="shared" si="275"/>
        <v/>
      </c>
      <c r="I1131" t="str">
        <f t="shared" si="276"/>
        <v/>
      </c>
      <c r="J1131" t="str">
        <f t="shared" si="277"/>
        <v/>
      </c>
      <c r="K1131" t="str">
        <f t="shared" si="278"/>
        <v/>
      </c>
      <c r="L1131" t="s">
        <v>3538</v>
      </c>
      <c r="M1131" t="s">
        <v>370</v>
      </c>
      <c r="N1131" t="s">
        <v>80</v>
      </c>
      <c r="O1131" t="s">
        <v>58</v>
      </c>
      <c r="P1131" t="s">
        <v>119</v>
      </c>
      <c r="Q1131" t="s">
        <v>120</v>
      </c>
      <c r="R1131" t="s">
        <v>20</v>
      </c>
      <c r="S1131" t="s">
        <v>21</v>
      </c>
      <c r="T1131" t="s">
        <v>21</v>
      </c>
      <c r="U1131" t="s">
        <v>371</v>
      </c>
      <c r="V1131" t="s">
        <v>76</v>
      </c>
      <c r="W1131">
        <v>13.14049428534322</v>
      </c>
      <c r="X1131">
        <v>4.6891701526089804</v>
      </c>
      <c r="Y1131">
        <v>151</v>
      </c>
      <c r="Z1131" t="s">
        <v>3850</v>
      </c>
      <c r="AA1131" t="s">
        <v>3555</v>
      </c>
      <c r="AB1131" t="s">
        <v>3585</v>
      </c>
      <c r="AC1131">
        <v>5</v>
      </c>
      <c r="AD1131" t="s">
        <v>3565</v>
      </c>
      <c r="AE1131" t="s">
        <v>3555</v>
      </c>
      <c r="AF1131" t="s">
        <v>3585</v>
      </c>
      <c r="AG1131">
        <v>5</v>
      </c>
      <c r="AH1131" t="s">
        <v>3565</v>
      </c>
      <c r="AI1131">
        <f t="shared" si="279"/>
        <v>35.799999999999997</v>
      </c>
      <c r="AJ1131">
        <f t="shared" si="280"/>
        <v>35.799999999999997</v>
      </c>
      <c r="AK1131">
        <f t="shared" si="281"/>
        <v>40.272727272727273</v>
      </c>
      <c r="AL1131">
        <f t="shared" si="282"/>
        <v>40.272727272727273</v>
      </c>
      <c r="AM1131" t="str">
        <f t="shared" si="283"/>
        <v/>
      </c>
      <c r="AN1131" t="str">
        <f t="shared" si="284"/>
        <v/>
      </c>
      <c r="AO1131" t="str">
        <f t="shared" si="285"/>
        <v/>
      </c>
      <c r="AP1131" t="str">
        <f t="shared" si="286"/>
        <v/>
      </c>
    </row>
    <row r="1132" spans="1:42" x14ac:dyDescent="0.3">
      <c r="A1132" s="2">
        <v>45370</v>
      </c>
      <c r="B1132" s="2">
        <v>45444</v>
      </c>
      <c r="C1132">
        <v>74</v>
      </c>
      <c r="D1132">
        <f t="shared" si="287"/>
        <v>47.555555555555557</v>
      </c>
      <c r="E1132">
        <f t="shared" si="272"/>
        <v>47.555555555555557</v>
      </c>
      <c r="F1132" t="str">
        <f t="shared" si="273"/>
        <v/>
      </c>
      <c r="G1132" t="str">
        <f t="shared" si="274"/>
        <v/>
      </c>
      <c r="H1132">
        <f t="shared" si="275"/>
        <v>52.333333333333336</v>
      </c>
      <c r="I1132">
        <f t="shared" si="276"/>
        <v>52.333333333333336</v>
      </c>
      <c r="J1132" t="str">
        <f t="shared" si="277"/>
        <v/>
      </c>
      <c r="K1132" t="str">
        <f t="shared" si="278"/>
        <v/>
      </c>
      <c r="L1132" t="s">
        <v>3537</v>
      </c>
      <c r="M1132" t="s">
        <v>2300</v>
      </c>
      <c r="N1132" t="s">
        <v>80</v>
      </c>
      <c r="O1132" t="s">
        <v>46</v>
      </c>
      <c r="P1132" t="s">
        <v>119</v>
      </c>
      <c r="Q1132" t="s">
        <v>120</v>
      </c>
      <c r="R1132" t="s">
        <v>42</v>
      </c>
      <c r="S1132" t="s">
        <v>21</v>
      </c>
      <c r="T1132" t="s">
        <v>21</v>
      </c>
      <c r="U1132" t="s">
        <v>2840</v>
      </c>
      <c r="V1132" t="s">
        <v>144</v>
      </c>
      <c r="W1132">
        <v>20.018478359239239</v>
      </c>
      <c r="X1132">
        <v>4.972958435153223</v>
      </c>
      <c r="Y1132">
        <v>152</v>
      </c>
      <c r="Z1132" t="s">
        <v>3609</v>
      </c>
      <c r="AA1132" t="s">
        <v>3555</v>
      </c>
      <c r="AB1132" t="s">
        <v>3584</v>
      </c>
      <c r="AC1132">
        <v>3</v>
      </c>
      <c r="AD1132" t="s">
        <v>3563</v>
      </c>
      <c r="AE1132" t="s">
        <v>3555</v>
      </c>
      <c r="AF1132" t="s">
        <v>3585</v>
      </c>
      <c r="AG1132">
        <v>6</v>
      </c>
      <c r="AH1132" t="s">
        <v>3566</v>
      </c>
      <c r="AI1132">
        <f t="shared" si="279"/>
        <v>36.378787878787875</v>
      </c>
      <c r="AJ1132">
        <f t="shared" si="280"/>
        <v>36.378787878787875</v>
      </c>
      <c r="AK1132" t="str">
        <f t="shared" si="281"/>
        <v/>
      </c>
      <c r="AL1132" t="str">
        <f t="shared" si="282"/>
        <v/>
      </c>
      <c r="AM1132">
        <f t="shared" si="283"/>
        <v>33.666666666666664</v>
      </c>
      <c r="AN1132">
        <f t="shared" si="284"/>
        <v>33.666666666666664</v>
      </c>
      <c r="AO1132" t="str">
        <f t="shared" si="285"/>
        <v/>
      </c>
      <c r="AP1132" t="str">
        <f t="shared" si="286"/>
        <v/>
      </c>
    </row>
    <row r="1133" spans="1:42" x14ac:dyDescent="0.3">
      <c r="A1133" s="2">
        <v>45437</v>
      </c>
      <c r="B1133" s="2">
        <v>45445</v>
      </c>
      <c r="C1133">
        <v>8</v>
      </c>
      <c r="D1133">
        <f t="shared" si="287"/>
        <v>43.5</v>
      </c>
      <c r="E1133">
        <f t="shared" si="272"/>
        <v>43.5</v>
      </c>
      <c r="F1133" t="str">
        <f t="shared" si="273"/>
        <v/>
      </c>
      <c r="G1133" t="str">
        <f t="shared" si="274"/>
        <v/>
      </c>
      <c r="H1133" t="str">
        <f t="shared" si="275"/>
        <v/>
      </c>
      <c r="I1133" t="str">
        <f t="shared" si="276"/>
        <v/>
      </c>
      <c r="J1133">
        <f t="shared" si="277"/>
        <v>27.833333333333332</v>
      </c>
      <c r="K1133">
        <f t="shared" si="278"/>
        <v>27.833333333333332</v>
      </c>
      <c r="L1133" t="s">
        <v>3538</v>
      </c>
      <c r="M1133" t="s">
        <v>1996</v>
      </c>
      <c r="N1133" t="s">
        <v>28</v>
      </c>
      <c r="O1133" t="s">
        <v>58</v>
      </c>
      <c r="P1133" t="s">
        <v>59</v>
      </c>
      <c r="Q1133" t="s">
        <v>92</v>
      </c>
      <c r="R1133" t="s">
        <v>35</v>
      </c>
      <c r="S1133" t="s">
        <v>22</v>
      </c>
      <c r="T1133" t="s">
        <v>22</v>
      </c>
      <c r="V1133" t="s">
        <v>144</v>
      </c>
      <c r="W1133">
        <v>37.992690560481712</v>
      </c>
      <c r="X1133">
        <v>5.4278087040206211</v>
      </c>
      <c r="Y1133">
        <v>153</v>
      </c>
      <c r="Z1133" t="s">
        <v>3844</v>
      </c>
      <c r="AA1133" t="s">
        <v>3555</v>
      </c>
      <c r="AB1133" t="s">
        <v>3585</v>
      </c>
      <c r="AC1133">
        <v>5</v>
      </c>
      <c r="AD1133" t="s">
        <v>3565</v>
      </c>
      <c r="AE1133" t="s">
        <v>3555</v>
      </c>
      <c r="AF1133" t="s">
        <v>3585</v>
      </c>
      <c r="AG1133">
        <v>6</v>
      </c>
      <c r="AH1133" t="s">
        <v>3566</v>
      </c>
      <c r="AI1133">
        <f t="shared" si="279"/>
        <v>36.333333333333336</v>
      </c>
      <c r="AJ1133">
        <f t="shared" si="280"/>
        <v>36.333333333333336</v>
      </c>
      <c r="AK1133" t="str">
        <f t="shared" si="281"/>
        <v/>
      </c>
      <c r="AL1133" t="str">
        <f t="shared" si="282"/>
        <v/>
      </c>
      <c r="AM1133" t="str">
        <f t="shared" si="283"/>
        <v/>
      </c>
      <c r="AN1133" t="str">
        <f t="shared" si="284"/>
        <v/>
      </c>
      <c r="AO1133">
        <f t="shared" si="285"/>
        <v>35.055555555555557</v>
      </c>
      <c r="AP1133">
        <f t="shared" si="286"/>
        <v>35.055555555555557</v>
      </c>
    </row>
    <row r="1134" spans="1:42" x14ac:dyDescent="0.3">
      <c r="A1134" s="2">
        <v>45424</v>
      </c>
      <c r="B1134" s="2">
        <v>45445</v>
      </c>
      <c r="C1134">
        <v>21</v>
      </c>
      <c r="D1134">
        <f t="shared" si="287"/>
        <v>43.5</v>
      </c>
      <c r="E1134">
        <f t="shared" si="272"/>
        <v>43.5</v>
      </c>
      <c r="F1134" t="str">
        <f t="shared" si="273"/>
        <v/>
      </c>
      <c r="G1134" t="str">
        <f t="shared" si="274"/>
        <v/>
      </c>
      <c r="H1134" t="str">
        <f t="shared" si="275"/>
        <v/>
      </c>
      <c r="I1134" t="str">
        <f t="shared" si="276"/>
        <v/>
      </c>
      <c r="J1134">
        <f t="shared" si="277"/>
        <v>27.833333333333332</v>
      </c>
      <c r="K1134">
        <f t="shared" si="278"/>
        <v>27.833333333333332</v>
      </c>
      <c r="L1134" t="s">
        <v>3538</v>
      </c>
      <c r="M1134" t="s">
        <v>683</v>
      </c>
      <c r="N1134" t="s">
        <v>103</v>
      </c>
      <c r="O1134" t="s">
        <v>51</v>
      </c>
      <c r="P1134" t="s">
        <v>59</v>
      </c>
      <c r="Q1134" t="s">
        <v>19</v>
      </c>
      <c r="R1134" t="s">
        <v>35</v>
      </c>
      <c r="S1134" t="s">
        <v>22</v>
      </c>
      <c r="T1134" t="s">
        <v>22</v>
      </c>
      <c r="V1134" t="s">
        <v>43</v>
      </c>
      <c r="W1134">
        <v>66.857977271855304</v>
      </c>
      <c r="X1134">
        <v>6.3972632277237382</v>
      </c>
      <c r="Y1134">
        <v>153</v>
      </c>
      <c r="Z1134" t="s">
        <v>3844</v>
      </c>
      <c r="AA1134" t="s">
        <v>3555</v>
      </c>
      <c r="AB1134" t="s">
        <v>3585</v>
      </c>
      <c r="AC1134">
        <v>5</v>
      </c>
      <c r="AD1134" t="s">
        <v>3565</v>
      </c>
      <c r="AE1134" t="s">
        <v>3555</v>
      </c>
      <c r="AF1134" t="s">
        <v>3585</v>
      </c>
      <c r="AG1134">
        <v>6</v>
      </c>
      <c r="AH1134" t="s">
        <v>3566</v>
      </c>
      <c r="AI1134">
        <f t="shared" si="279"/>
        <v>36.333333333333336</v>
      </c>
      <c r="AJ1134">
        <f t="shared" si="280"/>
        <v>36.333333333333336</v>
      </c>
      <c r="AK1134" t="str">
        <f t="shared" si="281"/>
        <v/>
      </c>
      <c r="AL1134" t="str">
        <f t="shared" si="282"/>
        <v/>
      </c>
      <c r="AM1134" t="str">
        <f t="shared" si="283"/>
        <v/>
      </c>
      <c r="AN1134" t="str">
        <f t="shared" si="284"/>
        <v/>
      </c>
      <c r="AO1134">
        <f t="shared" si="285"/>
        <v>35.055555555555557</v>
      </c>
      <c r="AP1134">
        <f t="shared" si="286"/>
        <v>35.055555555555557</v>
      </c>
    </row>
    <row r="1135" spans="1:42" x14ac:dyDescent="0.3">
      <c r="A1135" s="2">
        <v>45348</v>
      </c>
      <c r="B1135" s="2">
        <v>45446</v>
      </c>
      <c r="C1135">
        <v>98</v>
      </c>
      <c r="D1135">
        <f t="shared" si="287"/>
        <v>46.388888888888886</v>
      </c>
      <c r="E1135">
        <f t="shared" si="272"/>
        <v>46.388888888888886</v>
      </c>
      <c r="F1135" t="str">
        <f t="shared" si="273"/>
        <v/>
      </c>
      <c r="G1135" t="str">
        <f t="shared" si="274"/>
        <v/>
      </c>
      <c r="H1135">
        <f t="shared" si="275"/>
        <v>66.833333333333329</v>
      </c>
      <c r="I1135">
        <f t="shared" si="276"/>
        <v>66.833333333333329</v>
      </c>
      <c r="J1135" t="str">
        <f t="shared" si="277"/>
        <v/>
      </c>
      <c r="K1135" t="str">
        <f t="shared" si="278"/>
        <v/>
      </c>
      <c r="L1135" t="s">
        <v>3540</v>
      </c>
      <c r="M1135" t="s">
        <v>2409</v>
      </c>
      <c r="N1135" t="s">
        <v>57</v>
      </c>
      <c r="O1135" t="s">
        <v>17</v>
      </c>
      <c r="P1135" t="s">
        <v>40</v>
      </c>
      <c r="Q1135" t="s">
        <v>41</v>
      </c>
      <c r="R1135" t="s">
        <v>42</v>
      </c>
      <c r="S1135" t="s">
        <v>22</v>
      </c>
      <c r="T1135" t="s">
        <v>22</v>
      </c>
      <c r="V1135" t="s">
        <v>63</v>
      </c>
      <c r="W1135">
        <v>103.9096346310658</v>
      </c>
      <c r="X1135">
        <v>5.1243458414308707</v>
      </c>
      <c r="Y1135">
        <v>154</v>
      </c>
      <c r="Z1135" t="s">
        <v>3696</v>
      </c>
      <c r="AA1135" t="s">
        <v>3555</v>
      </c>
      <c r="AB1135" t="s">
        <v>3584</v>
      </c>
      <c r="AC1135">
        <v>2</v>
      </c>
      <c r="AD1135" t="s">
        <v>3562</v>
      </c>
      <c r="AE1135" t="s">
        <v>3555</v>
      </c>
      <c r="AF1135" t="s">
        <v>3585</v>
      </c>
      <c r="AG1135">
        <v>6</v>
      </c>
      <c r="AH1135" t="s">
        <v>3566</v>
      </c>
      <c r="AI1135">
        <f t="shared" si="279"/>
        <v>36.823529411764703</v>
      </c>
      <c r="AJ1135">
        <f t="shared" si="280"/>
        <v>36.823529411764703</v>
      </c>
      <c r="AK1135" t="str">
        <f t="shared" si="281"/>
        <v/>
      </c>
      <c r="AL1135" t="str">
        <f t="shared" si="282"/>
        <v/>
      </c>
      <c r="AM1135">
        <f t="shared" si="283"/>
        <v>34.896551724137929</v>
      </c>
      <c r="AN1135">
        <f t="shared" si="284"/>
        <v>34.896551724137929</v>
      </c>
      <c r="AO1135" t="str">
        <f t="shared" si="285"/>
        <v/>
      </c>
      <c r="AP1135" t="str">
        <f t="shared" si="286"/>
        <v/>
      </c>
    </row>
    <row r="1136" spans="1:42" x14ac:dyDescent="0.3">
      <c r="A1136" s="2">
        <v>45439</v>
      </c>
      <c r="B1136" s="2">
        <v>45446</v>
      </c>
      <c r="C1136">
        <v>7</v>
      </c>
      <c r="D1136">
        <f t="shared" si="287"/>
        <v>46.388888888888886</v>
      </c>
      <c r="E1136">
        <f t="shared" si="272"/>
        <v>46.388888888888886</v>
      </c>
      <c r="F1136" t="str">
        <f t="shared" si="273"/>
        <v/>
      </c>
      <c r="G1136" t="str">
        <f t="shared" si="274"/>
        <v/>
      </c>
      <c r="H1136" t="str">
        <f t="shared" si="275"/>
        <v/>
      </c>
      <c r="I1136" t="str">
        <f t="shared" si="276"/>
        <v/>
      </c>
      <c r="J1136">
        <f t="shared" si="277"/>
        <v>22</v>
      </c>
      <c r="K1136">
        <f t="shared" si="278"/>
        <v>22</v>
      </c>
      <c r="L1136" t="s">
        <v>3538</v>
      </c>
      <c r="M1136" t="s">
        <v>1423</v>
      </c>
      <c r="N1136" t="s">
        <v>57</v>
      </c>
      <c r="O1136" t="s">
        <v>17</v>
      </c>
      <c r="P1136" t="s">
        <v>40</v>
      </c>
      <c r="Q1136" t="s">
        <v>41</v>
      </c>
      <c r="R1136" t="s">
        <v>35</v>
      </c>
      <c r="S1136" t="s">
        <v>22</v>
      </c>
      <c r="T1136" t="s">
        <v>22</v>
      </c>
      <c r="V1136" t="s">
        <v>43</v>
      </c>
      <c r="W1136">
        <v>108.65919650721391</v>
      </c>
      <c r="X1136">
        <v>5.0577321592251172</v>
      </c>
      <c r="Y1136">
        <v>154</v>
      </c>
      <c r="Z1136" t="s">
        <v>3696</v>
      </c>
      <c r="AA1136" t="s">
        <v>3555</v>
      </c>
      <c r="AB1136" t="s">
        <v>3585</v>
      </c>
      <c r="AC1136">
        <v>5</v>
      </c>
      <c r="AD1136" t="s">
        <v>3565</v>
      </c>
      <c r="AE1136" t="s">
        <v>3555</v>
      </c>
      <c r="AF1136" t="s">
        <v>3585</v>
      </c>
      <c r="AG1136">
        <v>6</v>
      </c>
      <c r="AH1136" t="s">
        <v>3566</v>
      </c>
      <c r="AI1136">
        <f t="shared" si="279"/>
        <v>36.823529411764703</v>
      </c>
      <c r="AJ1136">
        <f t="shared" si="280"/>
        <v>36.823529411764703</v>
      </c>
      <c r="AK1136" t="str">
        <f t="shared" si="281"/>
        <v/>
      </c>
      <c r="AL1136" t="str">
        <f t="shared" si="282"/>
        <v/>
      </c>
      <c r="AM1136" t="str">
        <f t="shared" si="283"/>
        <v/>
      </c>
      <c r="AN1136" t="str">
        <f t="shared" si="284"/>
        <v/>
      </c>
      <c r="AO1136">
        <f t="shared" si="285"/>
        <v>33.578947368421055</v>
      </c>
      <c r="AP1136">
        <f t="shared" si="286"/>
        <v>33.578947368421055</v>
      </c>
    </row>
    <row r="1137" spans="1:42" x14ac:dyDescent="0.3">
      <c r="A1137" s="2">
        <v>45441</v>
      </c>
      <c r="B1137" s="2">
        <v>45446</v>
      </c>
      <c r="C1137">
        <v>5</v>
      </c>
      <c r="D1137">
        <f t="shared" si="287"/>
        <v>46.388888888888886</v>
      </c>
      <c r="E1137">
        <f t="shared" si="272"/>
        <v>46.388888888888886</v>
      </c>
      <c r="F1137" t="str">
        <f t="shared" si="273"/>
        <v/>
      </c>
      <c r="G1137" t="str">
        <f t="shared" si="274"/>
        <v/>
      </c>
      <c r="H1137">
        <f t="shared" si="275"/>
        <v>66.833333333333329</v>
      </c>
      <c r="I1137">
        <f t="shared" si="276"/>
        <v>66.833333333333329</v>
      </c>
      <c r="J1137" t="str">
        <f t="shared" si="277"/>
        <v/>
      </c>
      <c r="K1137" t="str">
        <f t="shared" si="278"/>
        <v/>
      </c>
      <c r="L1137" t="s">
        <v>3538</v>
      </c>
      <c r="M1137" t="s">
        <v>269</v>
      </c>
      <c r="N1137" t="s">
        <v>80</v>
      </c>
      <c r="O1137" t="s">
        <v>58</v>
      </c>
      <c r="P1137" t="s">
        <v>119</v>
      </c>
      <c r="Q1137" t="s">
        <v>120</v>
      </c>
      <c r="R1137" t="s">
        <v>42</v>
      </c>
      <c r="S1137" t="s">
        <v>21</v>
      </c>
      <c r="T1137" t="s">
        <v>21</v>
      </c>
      <c r="U1137" t="s">
        <v>2789</v>
      </c>
      <c r="V1137" t="s">
        <v>76</v>
      </c>
      <c r="W1137">
        <v>23.397988744673381</v>
      </c>
      <c r="X1137">
        <v>4.1280211974906518</v>
      </c>
      <c r="Y1137">
        <v>154</v>
      </c>
      <c r="Z1137" t="s">
        <v>3696</v>
      </c>
      <c r="AA1137" t="s">
        <v>3555</v>
      </c>
      <c r="AB1137" t="s">
        <v>3585</v>
      </c>
      <c r="AC1137">
        <v>5</v>
      </c>
      <c r="AD1137" t="s">
        <v>3565</v>
      </c>
      <c r="AE1137" t="s">
        <v>3555</v>
      </c>
      <c r="AF1137" t="s">
        <v>3585</v>
      </c>
      <c r="AG1137">
        <v>6</v>
      </c>
      <c r="AH1137" t="s">
        <v>3566</v>
      </c>
      <c r="AI1137">
        <f t="shared" si="279"/>
        <v>36.823529411764703</v>
      </c>
      <c r="AJ1137">
        <f t="shared" si="280"/>
        <v>36.823529411764703</v>
      </c>
      <c r="AK1137" t="str">
        <f t="shared" si="281"/>
        <v/>
      </c>
      <c r="AL1137" t="str">
        <f t="shared" si="282"/>
        <v/>
      </c>
      <c r="AM1137">
        <f t="shared" si="283"/>
        <v>34.896551724137929</v>
      </c>
      <c r="AN1137">
        <f t="shared" si="284"/>
        <v>34.896551724137929</v>
      </c>
      <c r="AO1137" t="str">
        <f t="shared" si="285"/>
        <v/>
      </c>
      <c r="AP1137" t="str">
        <f t="shared" si="286"/>
        <v/>
      </c>
    </row>
    <row r="1138" spans="1:42" x14ac:dyDescent="0.3">
      <c r="A1138" s="2">
        <v>45373</v>
      </c>
      <c r="B1138" s="2">
        <v>45447</v>
      </c>
      <c r="C1138">
        <v>74</v>
      </c>
      <c r="D1138">
        <f t="shared" si="287"/>
        <v>39.736842105263158</v>
      </c>
      <c r="E1138">
        <f t="shared" si="272"/>
        <v>39.736842105263158</v>
      </c>
      <c r="F1138" t="str">
        <f t="shared" si="273"/>
        <v/>
      </c>
      <c r="G1138" t="str">
        <f t="shared" si="274"/>
        <v/>
      </c>
      <c r="H1138">
        <f t="shared" si="275"/>
        <v>54.444444444444443</v>
      </c>
      <c r="I1138">
        <f t="shared" si="276"/>
        <v>54.444444444444443</v>
      </c>
      <c r="J1138" t="str">
        <f t="shared" si="277"/>
        <v/>
      </c>
      <c r="K1138" t="str">
        <f t="shared" si="278"/>
        <v/>
      </c>
      <c r="L1138" t="s">
        <v>3537</v>
      </c>
      <c r="M1138" t="s">
        <v>620</v>
      </c>
      <c r="N1138" t="s">
        <v>80</v>
      </c>
      <c r="O1138" t="s">
        <v>46</v>
      </c>
      <c r="P1138" t="s">
        <v>40</v>
      </c>
      <c r="Q1138" t="s">
        <v>41</v>
      </c>
      <c r="R1138" t="s">
        <v>42</v>
      </c>
      <c r="S1138" t="s">
        <v>22</v>
      </c>
      <c r="T1138" t="s">
        <v>22</v>
      </c>
      <c r="V1138" t="s">
        <v>30</v>
      </c>
      <c r="W1138">
        <v>11.687540059821631</v>
      </c>
      <c r="X1138">
        <v>5.0326075277382056</v>
      </c>
      <c r="Y1138">
        <v>155</v>
      </c>
      <c r="Z1138" t="s">
        <v>3731</v>
      </c>
      <c r="AA1138" t="s">
        <v>3555</v>
      </c>
      <c r="AB1138" t="s">
        <v>3584</v>
      </c>
      <c r="AC1138">
        <v>3</v>
      </c>
      <c r="AD1138" t="s">
        <v>3563</v>
      </c>
      <c r="AE1138" t="s">
        <v>3555</v>
      </c>
      <c r="AF1138" t="s">
        <v>3585</v>
      </c>
      <c r="AG1138">
        <v>6</v>
      </c>
      <c r="AH1138" t="s">
        <v>3566</v>
      </c>
      <c r="AI1138">
        <f t="shared" si="279"/>
        <v>36.563380281690144</v>
      </c>
      <c r="AJ1138">
        <f t="shared" si="280"/>
        <v>36.563380281690144</v>
      </c>
      <c r="AK1138" t="str">
        <f t="shared" si="281"/>
        <v/>
      </c>
      <c r="AL1138" t="str">
        <f t="shared" si="282"/>
        <v/>
      </c>
      <c r="AM1138">
        <f t="shared" si="283"/>
        <v>34.40625</v>
      </c>
      <c r="AN1138">
        <f t="shared" si="284"/>
        <v>34.40625</v>
      </c>
      <c r="AO1138" t="str">
        <f t="shared" si="285"/>
        <v/>
      </c>
      <c r="AP1138" t="str">
        <f t="shared" si="286"/>
        <v/>
      </c>
    </row>
    <row r="1139" spans="1:42" x14ac:dyDescent="0.3">
      <c r="A1139" s="2">
        <v>45438</v>
      </c>
      <c r="B1139" s="2">
        <v>45447</v>
      </c>
      <c r="C1139">
        <v>9</v>
      </c>
      <c r="D1139">
        <f t="shared" si="287"/>
        <v>39.736842105263158</v>
      </c>
      <c r="E1139">
        <f t="shared" si="272"/>
        <v>39.736842105263158</v>
      </c>
      <c r="F1139">
        <f t="shared" si="273"/>
        <v>27.6</v>
      </c>
      <c r="G1139">
        <f t="shared" si="274"/>
        <v>27.6</v>
      </c>
      <c r="H1139" t="str">
        <f t="shared" si="275"/>
        <v/>
      </c>
      <c r="I1139" t="str">
        <f t="shared" si="276"/>
        <v/>
      </c>
      <c r="J1139" t="str">
        <f t="shared" si="277"/>
        <v/>
      </c>
      <c r="K1139" t="str">
        <f t="shared" si="278"/>
        <v/>
      </c>
      <c r="L1139" t="s">
        <v>3538</v>
      </c>
      <c r="M1139" t="s">
        <v>1740</v>
      </c>
      <c r="N1139" t="s">
        <v>16</v>
      </c>
      <c r="O1139" t="s">
        <v>33</v>
      </c>
      <c r="P1139" t="s">
        <v>52</v>
      </c>
      <c r="Q1139" t="s">
        <v>92</v>
      </c>
      <c r="R1139" t="s">
        <v>20</v>
      </c>
      <c r="S1139" t="s">
        <v>21</v>
      </c>
      <c r="T1139" t="s">
        <v>21</v>
      </c>
      <c r="U1139" t="s">
        <v>2075</v>
      </c>
      <c r="V1139" t="s">
        <v>30</v>
      </c>
      <c r="W1139">
        <v>86.060099513456393</v>
      </c>
      <c r="X1139">
        <v>6.3188233043824811</v>
      </c>
      <c r="Y1139">
        <v>155</v>
      </c>
      <c r="Z1139" t="s">
        <v>3731</v>
      </c>
      <c r="AA1139" t="s">
        <v>3555</v>
      </c>
      <c r="AB1139" t="s">
        <v>3585</v>
      </c>
      <c r="AC1139">
        <v>5</v>
      </c>
      <c r="AD1139" t="s">
        <v>3565</v>
      </c>
      <c r="AE1139" t="s">
        <v>3555</v>
      </c>
      <c r="AF1139" t="s">
        <v>3585</v>
      </c>
      <c r="AG1139">
        <v>6</v>
      </c>
      <c r="AH1139" t="s">
        <v>3566</v>
      </c>
      <c r="AI1139">
        <f t="shared" si="279"/>
        <v>36.563380281690144</v>
      </c>
      <c r="AJ1139">
        <f t="shared" si="280"/>
        <v>36.563380281690144</v>
      </c>
      <c r="AK1139">
        <f t="shared" si="281"/>
        <v>42.85</v>
      </c>
      <c r="AL1139">
        <f t="shared" si="282"/>
        <v>42.85</v>
      </c>
      <c r="AM1139" t="str">
        <f t="shared" si="283"/>
        <v/>
      </c>
      <c r="AN1139" t="str">
        <f t="shared" si="284"/>
        <v/>
      </c>
      <c r="AO1139" t="str">
        <f t="shared" si="285"/>
        <v/>
      </c>
      <c r="AP1139" t="str">
        <f t="shared" si="286"/>
        <v/>
      </c>
    </row>
    <row r="1140" spans="1:42" x14ac:dyDescent="0.3">
      <c r="A1140" s="2">
        <v>45438</v>
      </c>
      <c r="B1140" s="2">
        <v>45447</v>
      </c>
      <c r="C1140">
        <v>9</v>
      </c>
      <c r="D1140">
        <f t="shared" si="287"/>
        <v>39.736842105263158</v>
      </c>
      <c r="E1140">
        <f t="shared" si="272"/>
        <v>39.736842105263158</v>
      </c>
      <c r="F1140" t="str">
        <f t="shared" si="273"/>
        <v/>
      </c>
      <c r="G1140" t="str">
        <f t="shared" si="274"/>
        <v/>
      </c>
      <c r="H1140">
        <f t="shared" si="275"/>
        <v>54.444444444444443</v>
      </c>
      <c r="I1140">
        <f t="shared" si="276"/>
        <v>54.444444444444443</v>
      </c>
      <c r="J1140" t="str">
        <f t="shared" si="277"/>
        <v/>
      </c>
      <c r="K1140" t="str">
        <f t="shared" si="278"/>
        <v/>
      </c>
      <c r="L1140" t="s">
        <v>3538</v>
      </c>
      <c r="M1140" t="s">
        <v>1170</v>
      </c>
      <c r="N1140" t="s">
        <v>28</v>
      </c>
      <c r="O1140" t="s">
        <v>58</v>
      </c>
      <c r="P1140" t="s">
        <v>119</v>
      </c>
      <c r="Q1140" t="s">
        <v>120</v>
      </c>
      <c r="R1140" t="s">
        <v>42</v>
      </c>
      <c r="S1140" t="s">
        <v>21</v>
      </c>
      <c r="T1140" t="s">
        <v>3546</v>
      </c>
      <c r="U1140" t="s">
        <v>2790</v>
      </c>
      <c r="V1140" t="s">
        <v>24</v>
      </c>
      <c r="W1140">
        <v>28.882686073370749</v>
      </c>
      <c r="X1140">
        <v>5.0231849247933011</v>
      </c>
      <c r="Y1140">
        <v>155</v>
      </c>
      <c r="Z1140" t="s">
        <v>3731</v>
      </c>
      <c r="AA1140" t="s">
        <v>3555</v>
      </c>
      <c r="AB1140" t="s">
        <v>3585</v>
      </c>
      <c r="AC1140">
        <v>5</v>
      </c>
      <c r="AD1140" t="s">
        <v>3565</v>
      </c>
      <c r="AE1140" t="s">
        <v>3555</v>
      </c>
      <c r="AF1140" t="s">
        <v>3585</v>
      </c>
      <c r="AG1140">
        <v>6</v>
      </c>
      <c r="AH1140" t="s">
        <v>3566</v>
      </c>
      <c r="AI1140">
        <f t="shared" si="279"/>
        <v>36.563380281690144</v>
      </c>
      <c r="AJ1140">
        <f t="shared" si="280"/>
        <v>36.563380281690144</v>
      </c>
      <c r="AK1140" t="str">
        <f t="shared" si="281"/>
        <v/>
      </c>
      <c r="AL1140" t="str">
        <f t="shared" si="282"/>
        <v/>
      </c>
      <c r="AM1140">
        <f t="shared" si="283"/>
        <v>34.40625</v>
      </c>
      <c r="AN1140">
        <f t="shared" si="284"/>
        <v>34.40625</v>
      </c>
      <c r="AO1140" t="str">
        <f t="shared" si="285"/>
        <v/>
      </c>
      <c r="AP1140" t="str">
        <f t="shared" si="286"/>
        <v/>
      </c>
    </row>
    <row r="1141" spans="1:42" x14ac:dyDescent="0.3">
      <c r="A1141" s="2">
        <v>45441</v>
      </c>
      <c r="B1141" s="2">
        <v>45447</v>
      </c>
      <c r="C1141">
        <v>6</v>
      </c>
      <c r="D1141">
        <f t="shared" si="287"/>
        <v>39.736842105263158</v>
      </c>
      <c r="E1141">
        <f t="shared" si="272"/>
        <v>39.736842105263158</v>
      </c>
      <c r="F1141" t="str">
        <f t="shared" si="273"/>
        <v/>
      </c>
      <c r="G1141" t="str">
        <f t="shared" si="274"/>
        <v/>
      </c>
      <c r="H1141">
        <f t="shared" si="275"/>
        <v>54.444444444444443</v>
      </c>
      <c r="I1141">
        <f t="shared" si="276"/>
        <v>54.444444444444443</v>
      </c>
      <c r="J1141" t="str">
        <f t="shared" si="277"/>
        <v/>
      </c>
      <c r="K1141" t="str">
        <f t="shared" si="278"/>
        <v/>
      </c>
      <c r="L1141" t="s">
        <v>3538</v>
      </c>
      <c r="M1141" t="s">
        <v>1655</v>
      </c>
      <c r="N1141" t="s">
        <v>103</v>
      </c>
      <c r="O1141" t="s">
        <v>33</v>
      </c>
      <c r="P1141" t="s">
        <v>52</v>
      </c>
      <c r="Q1141" t="s">
        <v>34</v>
      </c>
      <c r="R1141" t="s">
        <v>42</v>
      </c>
      <c r="S1141" t="s">
        <v>21</v>
      </c>
      <c r="T1141" t="s">
        <v>21</v>
      </c>
      <c r="U1141" t="s">
        <v>2862</v>
      </c>
      <c r="V1141" t="s">
        <v>144</v>
      </c>
      <c r="W1141">
        <v>71.243883990454236</v>
      </c>
      <c r="X1141">
        <v>6.643339979319097</v>
      </c>
      <c r="Y1141">
        <v>155</v>
      </c>
      <c r="Z1141" t="s">
        <v>3731</v>
      </c>
      <c r="AA1141" t="s">
        <v>3555</v>
      </c>
      <c r="AB1141" t="s">
        <v>3585</v>
      </c>
      <c r="AC1141">
        <v>5</v>
      </c>
      <c r="AD1141" t="s">
        <v>3565</v>
      </c>
      <c r="AE1141" t="s">
        <v>3555</v>
      </c>
      <c r="AF1141" t="s">
        <v>3585</v>
      </c>
      <c r="AG1141">
        <v>6</v>
      </c>
      <c r="AH1141" t="s">
        <v>3566</v>
      </c>
      <c r="AI1141">
        <f t="shared" si="279"/>
        <v>36.563380281690144</v>
      </c>
      <c r="AJ1141">
        <f t="shared" si="280"/>
        <v>36.563380281690144</v>
      </c>
      <c r="AK1141" t="str">
        <f t="shared" si="281"/>
        <v/>
      </c>
      <c r="AL1141" t="str">
        <f t="shared" si="282"/>
        <v/>
      </c>
      <c r="AM1141">
        <f t="shared" si="283"/>
        <v>34.40625</v>
      </c>
      <c r="AN1141">
        <f t="shared" si="284"/>
        <v>34.40625</v>
      </c>
      <c r="AO1141" t="str">
        <f t="shared" si="285"/>
        <v/>
      </c>
      <c r="AP1141" t="str">
        <f t="shared" si="286"/>
        <v/>
      </c>
    </row>
    <row r="1142" spans="1:42" x14ac:dyDescent="0.3">
      <c r="A1142" s="2">
        <v>45439</v>
      </c>
      <c r="B1142" s="2">
        <v>45448</v>
      </c>
      <c r="C1142">
        <v>9</v>
      </c>
      <c r="D1142">
        <f t="shared" si="287"/>
        <v>36.421052631578945</v>
      </c>
      <c r="E1142">
        <f t="shared" si="272"/>
        <v>36.421052631578945</v>
      </c>
      <c r="F1142" t="str">
        <f t="shared" si="273"/>
        <v/>
      </c>
      <c r="G1142" t="str">
        <f t="shared" si="274"/>
        <v/>
      </c>
      <c r="H1142">
        <f t="shared" si="275"/>
        <v>42</v>
      </c>
      <c r="I1142">
        <f t="shared" si="276"/>
        <v>42</v>
      </c>
      <c r="J1142" t="str">
        <f t="shared" si="277"/>
        <v/>
      </c>
      <c r="K1142" t="str">
        <f t="shared" si="278"/>
        <v/>
      </c>
      <c r="L1142" t="s">
        <v>3538</v>
      </c>
      <c r="M1142" t="s">
        <v>2441</v>
      </c>
      <c r="N1142" t="s">
        <v>16</v>
      </c>
      <c r="O1142" t="s">
        <v>33</v>
      </c>
      <c r="P1142" t="s">
        <v>52</v>
      </c>
      <c r="Q1142" t="s">
        <v>92</v>
      </c>
      <c r="R1142" t="s">
        <v>42</v>
      </c>
      <c r="S1142" t="s">
        <v>22</v>
      </c>
      <c r="T1142" t="s">
        <v>22</v>
      </c>
      <c r="V1142" t="s">
        <v>144</v>
      </c>
      <c r="W1142">
        <v>83.196518259189773</v>
      </c>
      <c r="X1142">
        <v>5.5751421807978154</v>
      </c>
      <c r="Y1142">
        <v>156</v>
      </c>
      <c r="Z1142" t="s">
        <v>3905</v>
      </c>
      <c r="AA1142" t="s">
        <v>3555</v>
      </c>
      <c r="AB1142" t="s">
        <v>3585</v>
      </c>
      <c r="AC1142">
        <v>5</v>
      </c>
      <c r="AD1142" t="s">
        <v>3565</v>
      </c>
      <c r="AE1142" t="s">
        <v>3555</v>
      </c>
      <c r="AF1142" t="s">
        <v>3585</v>
      </c>
      <c r="AG1142">
        <v>6</v>
      </c>
      <c r="AH1142" t="s">
        <v>3566</v>
      </c>
      <c r="AI1142">
        <f t="shared" si="279"/>
        <v>34.710144927536234</v>
      </c>
      <c r="AJ1142">
        <f t="shared" si="280"/>
        <v>34.710144927536234</v>
      </c>
      <c r="AK1142" t="str">
        <f t="shared" si="281"/>
        <v/>
      </c>
      <c r="AL1142" t="str">
        <f t="shared" si="282"/>
        <v/>
      </c>
      <c r="AM1142">
        <f t="shared" si="283"/>
        <v>33.636363636363633</v>
      </c>
      <c r="AN1142">
        <f t="shared" si="284"/>
        <v>33.636363636363633</v>
      </c>
      <c r="AO1142" t="str">
        <f t="shared" si="285"/>
        <v/>
      </c>
      <c r="AP1142" t="str">
        <f t="shared" si="286"/>
        <v/>
      </c>
    </row>
    <row r="1143" spans="1:42" x14ac:dyDescent="0.3">
      <c r="A1143" s="2">
        <v>45357</v>
      </c>
      <c r="B1143" s="2">
        <v>45448</v>
      </c>
      <c r="C1143">
        <v>91</v>
      </c>
      <c r="D1143">
        <f t="shared" si="287"/>
        <v>36.421052631578945</v>
      </c>
      <c r="E1143">
        <f t="shared" si="272"/>
        <v>36.421052631578945</v>
      </c>
      <c r="F1143" t="str">
        <f t="shared" si="273"/>
        <v/>
      </c>
      <c r="G1143" t="str">
        <f t="shared" si="274"/>
        <v/>
      </c>
      <c r="H1143" t="str">
        <f t="shared" si="275"/>
        <v/>
      </c>
      <c r="I1143" t="str">
        <f t="shared" si="276"/>
        <v/>
      </c>
      <c r="J1143">
        <f t="shared" si="277"/>
        <v>36.333333333333336</v>
      </c>
      <c r="K1143">
        <f t="shared" si="278"/>
        <v>36.333333333333336</v>
      </c>
      <c r="L1143" t="s">
        <v>3540</v>
      </c>
      <c r="M1143" t="s">
        <v>91</v>
      </c>
      <c r="N1143" t="s">
        <v>16</v>
      </c>
      <c r="O1143" t="s">
        <v>46</v>
      </c>
      <c r="P1143" t="s">
        <v>40</v>
      </c>
      <c r="Q1143" t="s">
        <v>41</v>
      </c>
      <c r="R1143" t="s">
        <v>35</v>
      </c>
      <c r="S1143" t="s">
        <v>21</v>
      </c>
      <c r="T1143" t="s">
        <v>3546</v>
      </c>
      <c r="U1143" t="s">
        <v>2222</v>
      </c>
      <c r="V1143" t="s">
        <v>54</v>
      </c>
      <c r="W1143">
        <v>74.169225614310619</v>
      </c>
      <c r="X1143">
        <v>7.1930286773805561</v>
      </c>
      <c r="Y1143">
        <v>156</v>
      </c>
      <c r="Z1143" t="s">
        <v>3905</v>
      </c>
      <c r="AA1143" t="s">
        <v>3555</v>
      </c>
      <c r="AB1143" t="s">
        <v>3584</v>
      </c>
      <c r="AC1143">
        <v>3</v>
      </c>
      <c r="AD1143" t="s">
        <v>3563</v>
      </c>
      <c r="AE1143" t="s">
        <v>3555</v>
      </c>
      <c r="AF1143" t="s">
        <v>3585</v>
      </c>
      <c r="AG1143">
        <v>6</v>
      </c>
      <c r="AH1143" t="s">
        <v>3566</v>
      </c>
      <c r="AI1143">
        <f t="shared" si="279"/>
        <v>34.710144927536234</v>
      </c>
      <c r="AJ1143">
        <f t="shared" si="280"/>
        <v>34.710144927536234</v>
      </c>
      <c r="AK1143" t="str">
        <f t="shared" si="281"/>
        <v/>
      </c>
      <c r="AL1143" t="str">
        <f t="shared" si="282"/>
        <v/>
      </c>
      <c r="AM1143" t="str">
        <f t="shared" si="283"/>
        <v/>
      </c>
      <c r="AN1143" t="str">
        <f t="shared" si="284"/>
        <v/>
      </c>
      <c r="AO1143">
        <f t="shared" si="285"/>
        <v>29.388888888888889</v>
      </c>
      <c r="AP1143">
        <f t="shared" si="286"/>
        <v>29.388888888888889</v>
      </c>
    </row>
    <row r="1144" spans="1:42" x14ac:dyDescent="0.3">
      <c r="A1144" s="2">
        <v>45357</v>
      </c>
      <c r="B1144" s="2">
        <v>45449</v>
      </c>
      <c r="C1144">
        <v>92</v>
      </c>
      <c r="D1144">
        <f t="shared" si="287"/>
        <v>40.352941176470587</v>
      </c>
      <c r="E1144">
        <f t="shared" si="272"/>
        <v>40.352941176470587</v>
      </c>
      <c r="F1144" t="str">
        <f t="shared" si="273"/>
        <v/>
      </c>
      <c r="G1144" t="str">
        <f t="shared" si="274"/>
        <v/>
      </c>
      <c r="H1144">
        <f t="shared" si="275"/>
        <v>47.555555555555557</v>
      </c>
      <c r="I1144">
        <f t="shared" si="276"/>
        <v>47.555555555555557</v>
      </c>
      <c r="J1144" t="str">
        <f t="shared" si="277"/>
        <v/>
      </c>
      <c r="K1144" t="str">
        <f t="shared" si="278"/>
        <v/>
      </c>
      <c r="L1144" t="s">
        <v>3540</v>
      </c>
      <c r="M1144" t="s">
        <v>1725</v>
      </c>
      <c r="N1144" t="s">
        <v>16</v>
      </c>
      <c r="O1144" t="s">
        <v>17</v>
      </c>
      <c r="P1144" t="s">
        <v>18</v>
      </c>
      <c r="Q1144" t="s">
        <v>34</v>
      </c>
      <c r="R1144" t="s">
        <v>42</v>
      </c>
      <c r="S1144" t="s">
        <v>21</v>
      </c>
      <c r="T1144" t="s">
        <v>3546</v>
      </c>
      <c r="U1144" t="s">
        <v>2521</v>
      </c>
      <c r="V1144" t="s">
        <v>76</v>
      </c>
      <c r="W1144">
        <v>74.762686972285778</v>
      </c>
      <c r="X1144">
        <v>6.1312664307343043</v>
      </c>
      <c r="Y1144">
        <v>157</v>
      </c>
      <c r="Z1144" t="s">
        <v>3804</v>
      </c>
      <c r="AA1144" t="s">
        <v>3555</v>
      </c>
      <c r="AB1144" t="s">
        <v>3584</v>
      </c>
      <c r="AC1144">
        <v>3</v>
      </c>
      <c r="AD1144" t="s">
        <v>3563</v>
      </c>
      <c r="AE1144" t="s">
        <v>3555</v>
      </c>
      <c r="AF1144" t="s">
        <v>3585</v>
      </c>
      <c r="AG1144">
        <v>6</v>
      </c>
      <c r="AH1144" t="s">
        <v>3566</v>
      </c>
      <c r="AI1144">
        <f t="shared" si="279"/>
        <v>36.028985507246375</v>
      </c>
      <c r="AJ1144">
        <f t="shared" si="280"/>
        <v>36.028985507246375</v>
      </c>
      <c r="AK1144" t="str">
        <f t="shared" si="281"/>
        <v/>
      </c>
      <c r="AL1144" t="str">
        <f t="shared" si="282"/>
        <v/>
      </c>
      <c r="AM1144">
        <f t="shared" si="283"/>
        <v>36.393939393939391</v>
      </c>
      <c r="AN1144">
        <f t="shared" si="284"/>
        <v>36.393939393939391</v>
      </c>
      <c r="AO1144" t="str">
        <f t="shared" si="285"/>
        <v/>
      </c>
      <c r="AP1144" t="str">
        <f t="shared" si="286"/>
        <v/>
      </c>
    </row>
    <row r="1145" spans="1:42" x14ac:dyDescent="0.3">
      <c r="A1145" s="2">
        <v>45441</v>
      </c>
      <c r="B1145" s="2">
        <v>45450</v>
      </c>
      <c r="C1145">
        <v>9</v>
      </c>
      <c r="D1145">
        <f t="shared" si="287"/>
        <v>36.571428571428569</v>
      </c>
      <c r="E1145">
        <f t="shared" si="272"/>
        <v>36.571428571428569</v>
      </c>
      <c r="F1145" t="str">
        <f t="shared" si="273"/>
        <v/>
      </c>
      <c r="G1145" t="str">
        <f t="shared" si="274"/>
        <v/>
      </c>
      <c r="H1145">
        <f t="shared" si="275"/>
        <v>41.777777777777779</v>
      </c>
      <c r="I1145">
        <f t="shared" si="276"/>
        <v>41.777777777777779</v>
      </c>
      <c r="J1145" t="str">
        <f t="shared" si="277"/>
        <v/>
      </c>
      <c r="K1145" t="str">
        <f t="shared" si="278"/>
        <v/>
      </c>
      <c r="L1145" t="s">
        <v>3538</v>
      </c>
      <c r="M1145" t="s">
        <v>1426</v>
      </c>
      <c r="N1145" t="s">
        <v>16</v>
      </c>
      <c r="O1145" t="s">
        <v>46</v>
      </c>
      <c r="P1145" t="s">
        <v>119</v>
      </c>
      <c r="Q1145" t="s">
        <v>120</v>
      </c>
      <c r="R1145" t="s">
        <v>42</v>
      </c>
      <c r="S1145" t="s">
        <v>21</v>
      </c>
      <c r="T1145" t="s">
        <v>3546</v>
      </c>
      <c r="U1145" t="s">
        <v>1427</v>
      </c>
      <c r="V1145" t="s">
        <v>43</v>
      </c>
      <c r="W1145">
        <v>79.865027752620662</v>
      </c>
      <c r="X1145">
        <v>5.5687770422304368</v>
      </c>
      <c r="Y1145">
        <v>158</v>
      </c>
      <c r="Z1145" t="s">
        <v>3917</v>
      </c>
      <c r="AA1145" t="s">
        <v>3555</v>
      </c>
      <c r="AB1145" t="s">
        <v>3585</v>
      </c>
      <c r="AC1145">
        <v>5</v>
      </c>
      <c r="AD1145" t="s">
        <v>3565</v>
      </c>
      <c r="AE1145" t="s">
        <v>3555</v>
      </c>
      <c r="AF1145" t="s">
        <v>3585</v>
      </c>
      <c r="AG1145">
        <v>6</v>
      </c>
      <c r="AH1145" t="s">
        <v>3566</v>
      </c>
      <c r="AI1145">
        <f t="shared" si="279"/>
        <v>35.231884057971016</v>
      </c>
      <c r="AJ1145">
        <f t="shared" si="280"/>
        <v>35.231884057971016</v>
      </c>
      <c r="AK1145" t="str">
        <f t="shared" si="281"/>
        <v/>
      </c>
      <c r="AL1145" t="str">
        <f t="shared" si="282"/>
        <v/>
      </c>
      <c r="AM1145">
        <f t="shared" si="283"/>
        <v>35.588235294117645</v>
      </c>
      <c r="AN1145">
        <f t="shared" si="284"/>
        <v>35.588235294117645</v>
      </c>
      <c r="AO1145" t="str">
        <f t="shared" si="285"/>
        <v/>
      </c>
      <c r="AP1145" t="str">
        <f t="shared" si="286"/>
        <v/>
      </c>
    </row>
    <row r="1146" spans="1:42" x14ac:dyDescent="0.3">
      <c r="A1146" s="2">
        <v>45418</v>
      </c>
      <c r="B1146" s="2">
        <v>45451</v>
      </c>
      <c r="C1146">
        <v>33</v>
      </c>
      <c r="D1146">
        <f t="shared" si="287"/>
        <v>30.625</v>
      </c>
      <c r="E1146">
        <f t="shared" si="272"/>
        <v>30.625</v>
      </c>
      <c r="F1146" t="str">
        <f t="shared" si="273"/>
        <v/>
      </c>
      <c r="G1146" t="str">
        <f t="shared" si="274"/>
        <v/>
      </c>
      <c r="H1146" t="str">
        <f t="shared" si="275"/>
        <v/>
      </c>
      <c r="I1146" t="str">
        <f t="shared" si="276"/>
        <v/>
      </c>
      <c r="J1146">
        <f t="shared" si="277"/>
        <v>32</v>
      </c>
      <c r="K1146">
        <f t="shared" si="278"/>
        <v>32</v>
      </c>
      <c r="L1146" t="s">
        <v>3537</v>
      </c>
      <c r="M1146" t="s">
        <v>1574</v>
      </c>
      <c r="N1146" t="s">
        <v>39</v>
      </c>
      <c r="O1146" t="s">
        <v>46</v>
      </c>
      <c r="P1146" t="s">
        <v>40</v>
      </c>
      <c r="Q1146" t="s">
        <v>41</v>
      </c>
      <c r="R1146" t="s">
        <v>35</v>
      </c>
      <c r="S1146" t="s">
        <v>22</v>
      </c>
      <c r="T1146" t="s">
        <v>22</v>
      </c>
      <c r="V1146" t="s">
        <v>144</v>
      </c>
      <c r="W1146">
        <v>97.793153938711384</v>
      </c>
      <c r="X1146">
        <v>5.3899165429972609</v>
      </c>
      <c r="Y1146">
        <v>159</v>
      </c>
      <c r="Z1146" t="s">
        <v>3858</v>
      </c>
      <c r="AA1146" t="s">
        <v>3555</v>
      </c>
      <c r="AB1146" t="s">
        <v>3585</v>
      </c>
      <c r="AC1146">
        <v>5</v>
      </c>
      <c r="AD1146" t="s">
        <v>3565</v>
      </c>
      <c r="AE1146" t="s">
        <v>3555</v>
      </c>
      <c r="AF1146" t="s">
        <v>3585</v>
      </c>
      <c r="AG1146">
        <v>6</v>
      </c>
      <c r="AH1146" t="s">
        <v>3566</v>
      </c>
      <c r="AI1146">
        <f t="shared" si="279"/>
        <v>34.486111111111114</v>
      </c>
      <c r="AJ1146">
        <f t="shared" si="280"/>
        <v>34.486111111111114</v>
      </c>
      <c r="AK1146" t="str">
        <f t="shared" si="281"/>
        <v/>
      </c>
      <c r="AL1146" t="str">
        <f t="shared" si="282"/>
        <v/>
      </c>
      <c r="AM1146" t="str">
        <f t="shared" si="283"/>
        <v/>
      </c>
      <c r="AN1146" t="str">
        <f t="shared" si="284"/>
        <v/>
      </c>
      <c r="AO1146">
        <f t="shared" si="285"/>
        <v>29.578947368421051</v>
      </c>
      <c r="AP1146">
        <f t="shared" si="286"/>
        <v>29.578947368421051</v>
      </c>
    </row>
    <row r="1147" spans="1:42" x14ac:dyDescent="0.3">
      <c r="A1147" s="2">
        <v>45450</v>
      </c>
      <c r="B1147" s="2">
        <v>45451</v>
      </c>
      <c r="C1147">
        <v>1</v>
      </c>
      <c r="D1147">
        <f t="shared" si="287"/>
        <v>30.625</v>
      </c>
      <c r="E1147">
        <f t="shared" si="272"/>
        <v>30.625</v>
      </c>
      <c r="F1147" t="str">
        <f t="shared" si="273"/>
        <v/>
      </c>
      <c r="G1147" t="str">
        <f t="shared" si="274"/>
        <v/>
      </c>
      <c r="H1147">
        <f t="shared" si="275"/>
        <v>32.1</v>
      </c>
      <c r="I1147">
        <f t="shared" si="276"/>
        <v>32.1</v>
      </c>
      <c r="J1147" t="str">
        <f t="shared" si="277"/>
        <v/>
      </c>
      <c r="K1147" t="str">
        <f t="shared" si="278"/>
        <v/>
      </c>
      <c r="L1147" t="s">
        <v>3538</v>
      </c>
      <c r="M1147" t="s">
        <v>1818</v>
      </c>
      <c r="N1147" t="s">
        <v>157</v>
      </c>
      <c r="O1147" t="s">
        <v>33</v>
      </c>
      <c r="P1147" t="s">
        <v>52</v>
      </c>
      <c r="Q1147" t="s">
        <v>92</v>
      </c>
      <c r="R1147" t="s">
        <v>42</v>
      </c>
      <c r="S1147" t="s">
        <v>22</v>
      </c>
      <c r="T1147" t="s">
        <v>22</v>
      </c>
      <c r="V1147" t="s">
        <v>63</v>
      </c>
      <c r="W1147">
        <v>31.423663359875121</v>
      </c>
      <c r="X1147">
        <v>4.1203875787890887</v>
      </c>
      <c r="Y1147">
        <v>159</v>
      </c>
      <c r="Z1147" t="s">
        <v>3858</v>
      </c>
      <c r="AA1147" t="s">
        <v>3555</v>
      </c>
      <c r="AB1147" t="s">
        <v>3585</v>
      </c>
      <c r="AC1147">
        <v>6</v>
      </c>
      <c r="AD1147" t="s">
        <v>3566</v>
      </c>
      <c r="AE1147" t="s">
        <v>3555</v>
      </c>
      <c r="AF1147" t="s">
        <v>3585</v>
      </c>
      <c r="AG1147">
        <v>6</v>
      </c>
      <c r="AH1147" t="s">
        <v>3566</v>
      </c>
      <c r="AI1147">
        <f t="shared" si="279"/>
        <v>34.486111111111114</v>
      </c>
      <c r="AJ1147">
        <f t="shared" si="280"/>
        <v>34.486111111111114</v>
      </c>
      <c r="AK1147" t="str">
        <f t="shared" si="281"/>
        <v/>
      </c>
      <c r="AL1147" t="str">
        <f t="shared" si="282"/>
        <v/>
      </c>
      <c r="AM1147">
        <f t="shared" si="283"/>
        <v>34.138888888888886</v>
      </c>
      <c r="AN1147">
        <f t="shared" si="284"/>
        <v>34.138888888888886</v>
      </c>
      <c r="AO1147" t="str">
        <f t="shared" si="285"/>
        <v/>
      </c>
      <c r="AP1147" t="str">
        <f t="shared" si="286"/>
        <v/>
      </c>
    </row>
    <row r="1148" spans="1:42" x14ac:dyDescent="0.3">
      <c r="A1148" s="2">
        <v>45433</v>
      </c>
      <c r="B1148" s="2">
        <v>45451</v>
      </c>
      <c r="C1148">
        <v>18</v>
      </c>
      <c r="D1148">
        <f t="shared" si="287"/>
        <v>30.625</v>
      </c>
      <c r="E1148">
        <f t="shared" si="272"/>
        <v>30.625</v>
      </c>
      <c r="F1148" t="str">
        <f t="shared" si="273"/>
        <v/>
      </c>
      <c r="G1148" t="str">
        <f t="shared" si="274"/>
        <v/>
      </c>
      <c r="H1148">
        <f t="shared" si="275"/>
        <v>32.1</v>
      </c>
      <c r="I1148">
        <f t="shared" si="276"/>
        <v>32.1</v>
      </c>
      <c r="J1148" t="str">
        <f t="shared" si="277"/>
        <v/>
      </c>
      <c r="K1148" t="str">
        <f t="shared" si="278"/>
        <v/>
      </c>
      <c r="L1148" t="s">
        <v>3538</v>
      </c>
      <c r="M1148" t="s">
        <v>1406</v>
      </c>
      <c r="N1148" t="s">
        <v>103</v>
      </c>
      <c r="O1148" t="s">
        <v>33</v>
      </c>
      <c r="P1148" t="s">
        <v>52</v>
      </c>
      <c r="Q1148" t="s">
        <v>34</v>
      </c>
      <c r="R1148" t="s">
        <v>42</v>
      </c>
      <c r="S1148" t="s">
        <v>21</v>
      </c>
      <c r="T1148" t="s">
        <v>3546</v>
      </c>
      <c r="U1148" t="s">
        <v>3169</v>
      </c>
      <c r="V1148" t="s">
        <v>43</v>
      </c>
      <c r="W1148">
        <v>101.218653841763</v>
      </c>
      <c r="X1148">
        <v>6.2783934026913908</v>
      </c>
      <c r="Y1148">
        <v>159</v>
      </c>
      <c r="Z1148" t="s">
        <v>3858</v>
      </c>
      <c r="AA1148" t="s">
        <v>3555</v>
      </c>
      <c r="AB1148" t="s">
        <v>3585</v>
      </c>
      <c r="AC1148">
        <v>5</v>
      </c>
      <c r="AD1148" t="s">
        <v>3565</v>
      </c>
      <c r="AE1148" t="s">
        <v>3555</v>
      </c>
      <c r="AF1148" t="s">
        <v>3585</v>
      </c>
      <c r="AG1148">
        <v>6</v>
      </c>
      <c r="AH1148" t="s">
        <v>3566</v>
      </c>
      <c r="AI1148">
        <f t="shared" si="279"/>
        <v>34.486111111111114</v>
      </c>
      <c r="AJ1148">
        <f t="shared" si="280"/>
        <v>34.486111111111114</v>
      </c>
      <c r="AK1148" t="str">
        <f t="shared" si="281"/>
        <v/>
      </c>
      <c r="AL1148" t="str">
        <f t="shared" si="282"/>
        <v/>
      </c>
      <c r="AM1148">
        <f t="shared" si="283"/>
        <v>34.138888888888886</v>
      </c>
      <c r="AN1148">
        <f t="shared" si="284"/>
        <v>34.138888888888886</v>
      </c>
      <c r="AO1148" t="str">
        <f t="shared" si="285"/>
        <v/>
      </c>
      <c r="AP1148" t="str">
        <f t="shared" si="286"/>
        <v/>
      </c>
    </row>
    <row r="1149" spans="1:42" x14ac:dyDescent="0.3">
      <c r="A1149" s="2">
        <v>45394</v>
      </c>
      <c r="B1149" s="2">
        <v>45452</v>
      </c>
      <c r="C1149">
        <v>58</v>
      </c>
      <c r="D1149">
        <f t="shared" si="287"/>
        <v>34.529411764705884</v>
      </c>
      <c r="E1149">
        <f t="shared" si="272"/>
        <v>34.529411764705884</v>
      </c>
      <c r="F1149" t="str">
        <f t="shared" si="273"/>
        <v/>
      </c>
      <c r="G1149" t="str">
        <f t="shared" si="274"/>
        <v/>
      </c>
      <c r="H1149">
        <f t="shared" si="275"/>
        <v>36.916666666666664</v>
      </c>
      <c r="I1149">
        <f t="shared" si="276"/>
        <v>36.916666666666664</v>
      </c>
      <c r="J1149" t="str">
        <f t="shared" si="277"/>
        <v/>
      </c>
      <c r="K1149" t="str">
        <f t="shared" si="278"/>
        <v/>
      </c>
      <c r="L1149" t="s">
        <v>3537</v>
      </c>
      <c r="M1149" t="s">
        <v>1579</v>
      </c>
      <c r="N1149" t="s">
        <v>28</v>
      </c>
      <c r="O1149" t="s">
        <v>17</v>
      </c>
      <c r="P1149" t="s">
        <v>18</v>
      </c>
      <c r="Q1149" t="s">
        <v>19</v>
      </c>
      <c r="R1149" t="s">
        <v>42</v>
      </c>
      <c r="S1149" t="s">
        <v>22</v>
      </c>
      <c r="T1149" t="s">
        <v>22</v>
      </c>
      <c r="V1149" t="s">
        <v>54</v>
      </c>
      <c r="W1149">
        <v>31.16024968678818</v>
      </c>
      <c r="X1149">
        <v>6.4799593677517633</v>
      </c>
      <c r="Y1149">
        <v>160</v>
      </c>
      <c r="Z1149" t="s">
        <v>3832</v>
      </c>
      <c r="AA1149" t="s">
        <v>3555</v>
      </c>
      <c r="AB1149" t="s">
        <v>3585</v>
      </c>
      <c r="AC1149">
        <v>4</v>
      </c>
      <c r="AD1149" t="s">
        <v>3564</v>
      </c>
      <c r="AE1149" t="s">
        <v>3555</v>
      </c>
      <c r="AF1149" t="s">
        <v>3585</v>
      </c>
      <c r="AG1149">
        <v>6</v>
      </c>
      <c r="AH1149" t="s">
        <v>3566</v>
      </c>
      <c r="AI1149">
        <f t="shared" si="279"/>
        <v>35.450704225352112</v>
      </c>
      <c r="AJ1149">
        <f t="shared" si="280"/>
        <v>35.450704225352112</v>
      </c>
      <c r="AK1149" t="str">
        <f t="shared" si="281"/>
        <v/>
      </c>
      <c r="AL1149" t="str">
        <f t="shared" si="282"/>
        <v/>
      </c>
      <c r="AM1149">
        <f t="shared" si="283"/>
        <v>36.405405405405403</v>
      </c>
      <c r="AN1149">
        <f t="shared" si="284"/>
        <v>36.405405405405403</v>
      </c>
      <c r="AO1149" t="str">
        <f t="shared" si="285"/>
        <v/>
      </c>
      <c r="AP1149" t="str">
        <f t="shared" si="286"/>
        <v/>
      </c>
    </row>
    <row r="1150" spans="1:42" x14ac:dyDescent="0.3">
      <c r="A1150" s="2">
        <v>45388</v>
      </c>
      <c r="B1150" s="2">
        <v>45452</v>
      </c>
      <c r="C1150">
        <v>64</v>
      </c>
      <c r="D1150">
        <f t="shared" si="287"/>
        <v>34.529411764705884</v>
      </c>
      <c r="E1150">
        <f t="shared" si="272"/>
        <v>34.529411764705884</v>
      </c>
      <c r="F1150" t="str">
        <f t="shared" si="273"/>
        <v/>
      </c>
      <c r="G1150" t="str">
        <f t="shared" si="274"/>
        <v/>
      </c>
      <c r="H1150">
        <f t="shared" si="275"/>
        <v>36.916666666666664</v>
      </c>
      <c r="I1150">
        <f t="shared" si="276"/>
        <v>36.916666666666664</v>
      </c>
      <c r="J1150" t="str">
        <f t="shared" si="277"/>
        <v/>
      </c>
      <c r="K1150" t="str">
        <f t="shared" si="278"/>
        <v/>
      </c>
      <c r="L1150" t="s">
        <v>3537</v>
      </c>
      <c r="M1150" t="s">
        <v>146</v>
      </c>
      <c r="N1150" t="s">
        <v>57</v>
      </c>
      <c r="O1150" t="s">
        <v>58</v>
      </c>
      <c r="P1150" t="s">
        <v>59</v>
      </c>
      <c r="Q1150" t="s">
        <v>34</v>
      </c>
      <c r="R1150" t="s">
        <v>42</v>
      </c>
      <c r="S1150" t="s">
        <v>21</v>
      </c>
      <c r="T1150" t="s">
        <v>21</v>
      </c>
      <c r="U1150" t="s">
        <v>2323</v>
      </c>
      <c r="V1150" t="s">
        <v>144</v>
      </c>
      <c r="W1150">
        <v>78.973801767213104</v>
      </c>
      <c r="X1150">
        <v>5.5755934286400821</v>
      </c>
      <c r="Y1150">
        <v>160</v>
      </c>
      <c r="Z1150" t="s">
        <v>3832</v>
      </c>
      <c r="AA1150" t="s">
        <v>3555</v>
      </c>
      <c r="AB1150" t="s">
        <v>3585</v>
      </c>
      <c r="AC1150">
        <v>4</v>
      </c>
      <c r="AD1150" t="s">
        <v>3564</v>
      </c>
      <c r="AE1150" t="s">
        <v>3555</v>
      </c>
      <c r="AF1150" t="s">
        <v>3585</v>
      </c>
      <c r="AG1150">
        <v>6</v>
      </c>
      <c r="AH1150" t="s">
        <v>3566</v>
      </c>
      <c r="AI1150">
        <f t="shared" si="279"/>
        <v>35.450704225352112</v>
      </c>
      <c r="AJ1150">
        <f t="shared" si="280"/>
        <v>35.450704225352112</v>
      </c>
      <c r="AK1150" t="str">
        <f t="shared" si="281"/>
        <v/>
      </c>
      <c r="AL1150" t="str">
        <f t="shared" si="282"/>
        <v/>
      </c>
      <c r="AM1150">
        <f t="shared" si="283"/>
        <v>36.405405405405403</v>
      </c>
      <c r="AN1150">
        <f t="shared" si="284"/>
        <v>36.405405405405403</v>
      </c>
      <c r="AO1150" t="str">
        <f t="shared" si="285"/>
        <v/>
      </c>
      <c r="AP1150" t="str">
        <f t="shared" si="286"/>
        <v/>
      </c>
    </row>
    <row r="1151" spans="1:42" x14ac:dyDescent="0.3">
      <c r="A1151" s="2">
        <v>45448</v>
      </c>
      <c r="B1151" s="2">
        <v>45452</v>
      </c>
      <c r="C1151">
        <v>4</v>
      </c>
      <c r="D1151">
        <f t="shared" si="287"/>
        <v>34.529411764705884</v>
      </c>
      <c r="E1151">
        <f t="shared" si="272"/>
        <v>34.529411764705884</v>
      </c>
      <c r="F1151">
        <f t="shared" si="273"/>
        <v>6.5</v>
      </c>
      <c r="G1151">
        <f t="shared" si="274"/>
        <v>6.5</v>
      </c>
      <c r="H1151" t="str">
        <f t="shared" si="275"/>
        <v/>
      </c>
      <c r="I1151" t="str">
        <f t="shared" si="276"/>
        <v/>
      </c>
      <c r="J1151" t="str">
        <f t="shared" si="277"/>
        <v/>
      </c>
      <c r="K1151" t="str">
        <f t="shared" si="278"/>
        <v/>
      </c>
      <c r="L1151" t="s">
        <v>3538</v>
      </c>
      <c r="M1151" t="s">
        <v>1230</v>
      </c>
      <c r="N1151" t="s">
        <v>80</v>
      </c>
      <c r="O1151" t="s">
        <v>58</v>
      </c>
      <c r="P1151" t="s">
        <v>119</v>
      </c>
      <c r="Q1151" t="s">
        <v>120</v>
      </c>
      <c r="R1151" t="s">
        <v>20</v>
      </c>
      <c r="S1151" t="s">
        <v>21</v>
      </c>
      <c r="T1151" t="s">
        <v>21</v>
      </c>
      <c r="U1151" t="s">
        <v>1744</v>
      </c>
      <c r="V1151" t="s">
        <v>63</v>
      </c>
      <c r="W1151">
        <v>22.556012997624901</v>
      </c>
      <c r="X1151">
        <v>5.3387849349322689</v>
      </c>
      <c r="Y1151">
        <v>160</v>
      </c>
      <c r="Z1151" t="s">
        <v>3832</v>
      </c>
      <c r="AA1151" t="s">
        <v>3555</v>
      </c>
      <c r="AB1151" t="s">
        <v>3585</v>
      </c>
      <c r="AC1151">
        <v>6</v>
      </c>
      <c r="AD1151" t="s">
        <v>3566</v>
      </c>
      <c r="AE1151" t="s">
        <v>3555</v>
      </c>
      <c r="AF1151" t="s">
        <v>3585</v>
      </c>
      <c r="AG1151">
        <v>6</v>
      </c>
      <c r="AH1151" t="s">
        <v>3566</v>
      </c>
      <c r="AI1151">
        <f t="shared" si="279"/>
        <v>35.450704225352112</v>
      </c>
      <c r="AJ1151">
        <f t="shared" si="280"/>
        <v>35.450704225352112</v>
      </c>
      <c r="AK1151">
        <f t="shared" si="281"/>
        <v>40.533333333333331</v>
      </c>
      <c r="AL1151">
        <f t="shared" si="282"/>
        <v>40.533333333333331</v>
      </c>
      <c r="AM1151" t="str">
        <f t="shared" si="283"/>
        <v/>
      </c>
      <c r="AN1151" t="str">
        <f t="shared" si="284"/>
        <v/>
      </c>
      <c r="AO1151" t="str">
        <f t="shared" si="285"/>
        <v/>
      </c>
      <c r="AP1151" t="str">
        <f t="shared" si="286"/>
        <v/>
      </c>
    </row>
    <row r="1152" spans="1:42" x14ac:dyDescent="0.3">
      <c r="A1152" s="2">
        <v>45446</v>
      </c>
      <c r="B1152" s="2">
        <v>45453</v>
      </c>
      <c r="C1152">
        <v>7</v>
      </c>
      <c r="D1152">
        <f t="shared" si="287"/>
        <v>32.266666666666666</v>
      </c>
      <c r="E1152">
        <f t="shared" si="272"/>
        <v>32.266666666666666</v>
      </c>
      <c r="F1152">
        <f t="shared" si="273"/>
        <v>6.666666666666667</v>
      </c>
      <c r="G1152">
        <f t="shared" si="274"/>
        <v>6.666666666666667</v>
      </c>
      <c r="H1152" t="str">
        <f t="shared" si="275"/>
        <v/>
      </c>
      <c r="I1152" t="str">
        <f t="shared" si="276"/>
        <v/>
      </c>
      <c r="J1152" t="str">
        <f t="shared" si="277"/>
        <v/>
      </c>
      <c r="K1152" t="str">
        <f t="shared" si="278"/>
        <v/>
      </c>
      <c r="L1152" t="s">
        <v>3538</v>
      </c>
      <c r="M1152" t="s">
        <v>2931</v>
      </c>
      <c r="N1152" t="s">
        <v>39</v>
      </c>
      <c r="O1152" t="s">
        <v>17</v>
      </c>
      <c r="P1152" t="s">
        <v>18</v>
      </c>
      <c r="Q1152" t="s">
        <v>19</v>
      </c>
      <c r="R1152" t="s">
        <v>20</v>
      </c>
      <c r="S1152" t="s">
        <v>21</v>
      </c>
      <c r="T1152" t="s">
        <v>3546</v>
      </c>
      <c r="U1152" t="s">
        <v>2932</v>
      </c>
      <c r="V1152" t="s">
        <v>63</v>
      </c>
      <c r="W1152">
        <v>92.999381960537733</v>
      </c>
      <c r="X1152">
        <v>5.323257428189228</v>
      </c>
      <c r="Y1152">
        <v>161</v>
      </c>
      <c r="Z1152" t="s">
        <v>3926</v>
      </c>
      <c r="AA1152" t="s">
        <v>3555</v>
      </c>
      <c r="AB1152" t="s">
        <v>3585</v>
      </c>
      <c r="AC1152">
        <v>6</v>
      </c>
      <c r="AD1152" t="s">
        <v>3566</v>
      </c>
      <c r="AE1152" t="s">
        <v>3555</v>
      </c>
      <c r="AF1152" t="s">
        <v>3585</v>
      </c>
      <c r="AG1152">
        <v>6</v>
      </c>
      <c r="AH1152" t="s">
        <v>3566</v>
      </c>
      <c r="AI1152">
        <f t="shared" si="279"/>
        <v>35.411764705882355</v>
      </c>
      <c r="AJ1152">
        <f t="shared" si="280"/>
        <v>35.411764705882355</v>
      </c>
      <c r="AK1152">
        <f t="shared" si="281"/>
        <v>38.4375</v>
      </c>
      <c r="AL1152">
        <f t="shared" si="282"/>
        <v>38.4375</v>
      </c>
      <c r="AM1152" t="str">
        <f t="shared" si="283"/>
        <v/>
      </c>
      <c r="AN1152" t="str">
        <f t="shared" si="284"/>
        <v/>
      </c>
      <c r="AO1152" t="str">
        <f t="shared" si="285"/>
        <v/>
      </c>
      <c r="AP1152" t="str">
        <f t="shared" si="286"/>
        <v/>
      </c>
    </row>
    <row r="1153" spans="1:42" x14ac:dyDescent="0.3">
      <c r="A1153" s="2">
        <v>45297</v>
      </c>
      <c r="B1153" s="2">
        <v>45454</v>
      </c>
      <c r="C1153">
        <v>157</v>
      </c>
      <c r="D1153">
        <f t="shared" si="287"/>
        <v>41.666666666666664</v>
      </c>
      <c r="E1153">
        <f t="shared" si="272"/>
        <v>41.666666666666664</v>
      </c>
      <c r="F1153" t="str">
        <f t="shared" si="273"/>
        <v/>
      </c>
      <c r="G1153" t="str">
        <f t="shared" si="274"/>
        <v/>
      </c>
      <c r="H1153" t="str">
        <f t="shared" si="275"/>
        <v/>
      </c>
      <c r="I1153" t="str">
        <f t="shared" si="276"/>
        <v/>
      </c>
      <c r="J1153">
        <f t="shared" si="277"/>
        <v>93.666666666666671</v>
      </c>
      <c r="K1153">
        <f t="shared" si="278"/>
        <v>93.666666666666671</v>
      </c>
      <c r="L1153" t="s">
        <v>3540</v>
      </c>
      <c r="M1153" t="s">
        <v>1216</v>
      </c>
      <c r="N1153" t="s">
        <v>39</v>
      </c>
      <c r="O1153" t="s">
        <v>51</v>
      </c>
      <c r="P1153" t="s">
        <v>59</v>
      </c>
      <c r="Q1153" t="s">
        <v>92</v>
      </c>
      <c r="R1153" t="s">
        <v>35</v>
      </c>
      <c r="S1153" t="s">
        <v>22</v>
      </c>
      <c r="T1153" t="s">
        <v>22</v>
      </c>
      <c r="V1153" t="s">
        <v>144</v>
      </c>
      <c r="W1153">
        <v>100.173681073465</v>
      </c>
      <c r="X1153">
        <v>6.5878702669037024</v>
      </c>
      <c r="Y1153">
        <v>162</v>
      </c>
      <c r="Z1153" t="s">
        <v>3772</v>
      </c>
      <c r="AA1153" t="s">
        <v>3555</v>
      </c>
      <c r="AB1153" t="s">
        <v>3584</v>
      </c>
      <c r="AC1153">
        <v>1</v>
      </c>
      <c r="AD1153" t="s">
        <v>3561</v>
      </c>
      <c r="AE1153" t="s">
        <v>3555</v>
      </c>
      <c r="AF1153" t="s">
        <v>3585</v>
      </c>
      <c r="AG1153">
        <v>6</v>
      </c>
      <c r="AH1153" t="s">
        <v>3566</v>
      </c>
      <c r="AI1153">
        <f t="shared" si="279"/>
        <v>36.492753623188406</v>
      </c>
      <c r="AJ1153">
        <f t="shared" si="280"/>
        <v>36.492753623188406</v>
      </c>
      <c r="AK1153" t="str">
        <f t="shared" si="281"/>
        <v/>
      </c>
      <c r="AL1153" t="str">
        <f t="shared" si="282"/>
        <v/>
      </c>
      <c r="AM1153" t="str">
        <f t="shared" si="283"/>
        <v/>
      </c>
      <c r="AN1153" t="str">
        <f t="shared" si="284"/>
        <v/>
      </c>
      <c r="AO1153">
        <f t="shared" si="285"/>
        <v>33</v>
      </c>
      <c r="AP1153">
        <f t="shared" si="286"/>
        <v>33</v>
      </c>
    </row>
    <row r="1154" spans="1:42" x14ac:dyDescent="0.3">
      <c r="A1154" s="2">
        <v>45389</v>
      </c>
      <c r="B1154" s="2">
        <v>45454</v>
      </c>
      <c r="C1154">
        <v>65</v>
      </c>
      <c r="D1154">
        <f t="shared" si="287"/>
        <v>41.666666666666664</v>
      </c>
      <c r="E1154">
        <f t="shared" ref="E1154:E1217" si="288">IF(
  L1154 &lt;&gt; "Backlog/Error",
  IFERROR(
    AVERAGEIFS(
      $C$2:$C$1880,
      $B$2:$B$1880, "&gt;=" &amp; B1154 - 6,
      $B$2:$B$1880, "&lt;=" &amp; B1154,
      $L$2:$L$1880, "&lt;&gt;Backlog/Error"
    ),
  ""),
"")</f>
        <v>41.666666666666664</v>
      </c>
      <c r="F1154" t="str">
        <f t="shared" ref="F1154:F1217" si="289">IF(
  R1154 = "Critical",
  IFERROR(
    AVERAGEIFS(
      $C$2:$C$1880,
      $B$2:$B$1880, "&gt;=" &amp; B1154 - 6,
      $B$2:$B$1880, "&lt;=" &amp; B1154,
      $R$2:$R$1880, "Critical"
    ),
  ""),
"")</f>
        <v/>
      </c>
      <c r="G1154" t="str">
        <f t="shared" ref="G1154:G1217" si="290">IF(
  AND(R1154 = "Critical", L1154 &lt;&gt; "Backlog/Error"),
  IFERROR(
    AVERAGEIFS(
      $C$2:$C$1880,
      $B$2:$B$1880, "&gt;=" &amp; B1154 - 6,
      $B$2:$B$1880, "&lt;=" &amp; B1154,
      $R$2:$R$1880, "Critical",
      $L$2:$L$1880, "&lt;&gt;Backlog/Error"
    ),
  ""),
"")</f>
        <v/>
      </c>
      <c r="H1154">
        <f t="shared" ref="H1154:H1217" si="291">IF(
  R1154 = "Moderate",
  IFERROR(
    AVERAGEIFS(
      $C$2:$C$1880,
      $B$2:$B$1880, "&gt;=" &amp; B1154 - 6,
      $B$2:$B$1880, "&lt;=" &amp; B1154,
      $R$2:$R$1880, "Moderate"
    ),
  ""),
"")</f>
        <v>33.299999999999997</v>
      </c>
      <c r="I1154">
        <f t="shared" ref="I1154:I1217" si="292">IF(
  AND(R1154 = "Moderate", L1154 &lt;&gt; "Backlog/Error"),
  IFERROR(
    AVERAGEIFS(
      $C$2:$C$1880,
      $B$2:$B$1880, "&gt;=" &amp; B1154 - 6,
      $B$2:$B$1880, "&lt;=" &amp; B1154,
      $R$2:$R$1880, "Moderate",
      $L$2:$L$1880, "&lt;&gt;Backlog/Error"
    ),
  ""),
"")</f>
        <v>33.299999999999997</v>
      </c>
      <c r="J1154" t="str">
        <f t="shared" ref="J1154:J1217" si="293">IF(
  R1154 = "Minor",
  IFERROR(
    AVERAGEIFS(
      $C$2:$C$1880,
      $B$2:$B$1880, "&gt;=" &amp; B1154 - 6,
      $B$2:$B$1880, "&lt;=" &amp; B1154,
      $R$2:$R$1880, "Minor"
    ),
  ""),
"")</f>
        <v/>
      </c>
      <c r="K1154" t="str">
        <f t="shared" ref="K1154:K1217" si="294">IF(
  AND(R1154 = "Minor", L1154 &lt;&gt; "Backlog/Error"),
  IFERROR(
    AVERAGEIFS(
      $C$2:$C$1880,
      $B$2:$B$1880, "&gt;=" &amp; B1154 - 6,
      $B$2:$B$1880, "&lt;=" &amp; B1154,
      $R$2:$R$1880, "Minor",
      $L$2:$L$1880, "&lt;&gt;Backlog/Error"
    ),
  ""),
"")</f>
        <v/>
      </c>
      <c r="L1154" t="s">
        <v>3537</v>
      </c>
      <c r="M1154" t="s">
        <v>1650</v>
      </c>
      <c r="N1154" t="s">
        <v>80</v>
      </c>
      <c r="O1154" t="s">
        <v>58</v>
      </c>
      <c r="P1154" t="s">
        <v>52</v>
      </c>
      <c r="Q1154" t="s">
        <v>92</v>
      </c>
      <c r="R1154" t="s">
        <v>42</v>
      </c>
      <c r="S1154" t="s">
        <v>22</v>
      </c>
      <c r="T1154" t="s">
        <v>22</v>
      </c>
      <c r="V1154" t="s">
        <v>43</v>
      </c>
      <c r="W1154">
        <v>20.064143217718421</v>
      </c>
      <c r="X1154">
        <v>4.4363152813473734</v>
      </c>
      <c r="Y1154">
        <v>162</v>
      </c>
      <c r="Z1154" t="s">
        <v>3772</v>
      </c>
      <c r="AA1154" t="s">
        <v>3555</v>
      </c>
      <c r="AB1154" t="s">
        <v>3585</v>
      </c>
      <c r="AC1154">
        <v>4</v>
      </c>
      <c r="AD1154" t="s">
        <v>3564</v>
      </c>
      <c r="AE1154" t="s">
        <v>3555</v>
      </c>
      <c r="AF1154" t="s">
        <v>3585</v>
      </c>
      <c r="AG1154">
        <v>6</v>
      </c>
      <c r="AH1154" t="s">
        <v>3566</v>
      </c>
      <c r="AI1154">
        <f t="shared" ref="AI1154:AI1217" si="295">IFERROR(
  AVERAGEIFS(
    $C$2:$C$1880,
    $B$2:$B$1880, "&gt;=" &amp; B1154 - 29,
    $B$2:$B$1880, "&lt;=" &amp; B1154
  ),
"")</f>
        <v>36.492753623188406</v>
      </c>
      <c r="AJ1154">
        <f t="shared" ref="AJ1154:AJ1217" si="296">IF(
  L1154 &lt;&gt; "Backlog/Error",
  IFERROR(
    AVERAGEIFS(
      $C$2:$C$1880,
      $B$2:$B$1880, "&gt;=" &amp; B1154 - 29,
      $B$2:$B$1880, "&lt;=" &amp; B1154,
      $L$2:$L$1880, "&lt;&gt;Backlog/Error"
    ),
  ""),
"")</f>
        <v>36.492753623188406</v>
      </c>
      <c r="AK1154" t="str">
        <f t="shared" ref="AK1154:AK1217" si="297">IF(
  R1154 = "Critical",
  IFERROR(
    AVERAGEIFS(
      $C$2:$C$1880,
      $B$2:$B$1880, "&gt;=" &amp; B1154 - 29,
      $B$2:$B$1880, "&lt;=" &amp; B1154,
      $R$2:$R$1880, "Critical"
    ),
  ""),
"")</f>
        <v/>
      </c>
      <c r="AL1154" t="str">
        <f t="shared" ref="AL1154:AL1217" si="298">IF(
  AND(R1154 = "Critical", L1154 &lt;&gt; "Backlog/Error"),
  IFERROR(
    AVERAGEIFS(
      $C$2:$C$1880,
      $B$2:$B$1880, "&gt;=" &amp; B1154 - 29,
      $B$2:$B$1880, "&lt;=" &amp; B1154,
      $R$2:$R$1880, "Critical",
      $L$2:$L$1880, "&lt;&gt;Backlog/Error"
    ),
  ""),
"")</f>
        <v/>
      </c>
      <c r="AM1154">
        <f t="shared" ref="AM1154:AM1217" si="299">IF(
  R1154 = "Moderate",
  IFERROR(
    AVERAGEIFS(
      $C$2:$C$1880,
      $B$2:$B$1880, "&gt;=" &amp; B1154 - 29,
      $B$2:$B$1880, "&lt;=" &amp; B1154,
      $R$2:$R$1880, "Moderate"
    ),
  ""),
"")</f>
        <v>37.4</v>
      </c>
      <c r="AN1154">
        <f t="shared" ref="AN1154:AN1217" si="300">IF(
  AND(R1154 = "Moderate", L1154 &lt;&gt; "Backlog/Error"),
  IFERROR(
    AVERAGEIFS(
      $C$2:$C$1880,
      $B$2:$B$1880, "&gt;=" &amp; B1154 - 29,
      $B$2:$B$1880, "&lt;=" &amp; B1154,
      $R$2:$R$1880, "Moderate",
      $L$2:$L$1880, "&lt;&gt;Backlog/Error"
    ),
  ""),
"")</f>
        <v>37.4</v>
      </c>
      <c r="AO1154" t="str">
        <f t="shared" ref="AO1154:AO1217" si="301">IF(
  R1154 = "Minor",
  IFERROR(
    AVERAGEIFS(
      $C$2:$C$1880,
      $B$2:$B$1880, "&gt;=" &amp; B1154 - 29,
      $B$2:$B$1880, "&lt;=" &amp; B1154,
      $R$2:$R$1880, "Minor"
    ),
  ""),
"")</f>
        <v/>
      </c>
      <c r="AP1154" t="str">
        <f t="shared" ref="AP1154:AP1217" si="302">IF(
  AND(R1154 = "Minor", L1154 &lt;&gt; "Backlog/Error"),
  IFERROR(
    AVERAGEIFS(
      $C$2:$C$1880,
      $B$2:$B$1880, "&gt;=" &amp; B1154 - 29,
      $B$2:$B$1880, "&lt;=" &amp; B1154,
      $R$2:$R$1880, "Minor",
      $L$2:$L$1880, "&lt;&gt;Backlog/Error"
    ),
  ""),
"")</f>
        <v/>
      </c>
    </row>
    <row r="1155" spans="1:42" x14ac:dyDescent="0.3">
      <c r="A1155" s="2">
        <v>45453</v>
      </c>
      <c r="B1155" s="2">
        <v>45454</v>
      </c>
      <c r="C1155">
        <v>1</v>
      </c>
      <c r="D1155">
        <f t="shared" ref="D1155:D1218" si="303">IFERROR(AVERAGEIFS($C$2:$C$1880, $B$2:$B$1880, "&gt;=" &amp; B1155 - 6, $B$2:$B$1880, "&lt;=" &amp; B1155), "")</f>
        <v>41.666666666666664</v>
      </c>
      <c r="E1155">
        <f t="shared" si="288"/>
        <v>41.666666666666664</v>
      </c>
      <c r="F1155" t="str">
        <f t="shared" si="289"/>
        <v/>
      </c>
      <c r="G1155" t="str">
        <f t="shared" si="290"/>
        <v/>
      </c>
      <c r="H1155">
        <f t="shared" si="291"/>
        <v>33.299999999999997</v>
      </c>
      <c r="I1155">
        <f t="shared" si="292"/>
        <v>33.299999999999997</v>
      </c>
      <c r="J1155" t="str">
        <f t="shared" si="293"/>
        <v/>
      </c>
      <c r="K1155" t="str">
        <f t="shared" si="294"/>
        <v/>
      </c>
      <c r="L1155" t="s">
        <v>3538</v>
      </c>
      <c r="M1155" t="s">
        <v>2918</v>
      </c>
      <c r="N1155" t="s">
        <v>80</v>
      </c>
      <c r="O1155" t="s">
        <v>58</v>
      </c>
      <c r="P1155" t="s">
        <v>52</v>
      </c>
      <c r="Q1155" t="s">
        <v>92</v>
      </c>
      <c r="R1155" t="s">
        <v>42</v>
      </c>
      <c r="S1155" t="s">
        <v>21</v>
      </c>
      <c r="T1155" t="s">
        <v>3546</v>
      </c>
      <c r="U1155" t="s">
        <v>3221</v>
      </c>
      <c r="V1155" t="s">
        <v>24</v>
      </c>
      <c r="W1155">
        <v>19.398094180232011</v>
      </c>
      <c r="X1155">
        <v>4.5706008234556146</v>
      </c>
      <c r="Y1155">
        <v>162</v>
      </c>
      <c r="Z1155" t="s">
        <v>3772</v>
      </c>
      <c r="AA1155" t="s">
        <v>3555</v>
      </c>
      <c r="AB1155" t="s">
        <v>3585</v>
      </c>
      <c r="AC1155">
        <v>6</v>
      </c>
      <c r="AD1155" t="s">
        <v>3566</v>
      </c>
      <c r="AE1155" t="s">
        <v>3555</v>
      </c>
      <c r="AF1155" t="s">
        <v>3585</v>
      </c>
      <c r="AG1155">
        <v>6</v>
      </c>
      <c r="AH1155" t="s">
        <v>3566</v>
      </c>
      <c r="AI1155">
        <f t="shared" si="295"/>
        <v>36.492753623188406</v>
      </c>
      <c r="AJ1155">
        <f t="shared" si="296"/>
        <v>36.492753623188406</v>
      </c>
      <c r="AK1155" t="str">
        <f t="shared" si="297"/>
        <v/>
      </c>
      <c r="AL1155" t="str">
        <f t="shared" si="298"/>
        <v/>
      </c>
      <c r="AM1155">
        <f t="shared" si="299"/>
        <v>37.4</v>
      </c>
      <c r="AN1155">
        <f t="shared" si="300"/>
        <v>37.4</v>
      </c>
      <c r="AO1155" t="str">
        <f t="shared" si="301"/>
        <v/>
      </c>
      <c r="AP1155" t="str">
        <f t="shared" si="302"/>
        <v/>
      </c>
    </row>
    <row r="1156" spans="1:42" x14ac:dyDescent="0.3">
      <c r="A1156" s="2">
        <v>45438</v>
      </c>
      <c r="B1156" s="2">
        <v>45454</v>
      </c>
      <c r="C1156">
        <v>16</v>
      </c>
      <c r="D1156">
        <f t="shared" si="303"/>
        <v>41.666666666666664</v>
      </c>
      <c r="E1156">
        <f t="shared" si="288"/>
        <v>41.666666666666664</v>
      </c>
      <c r="F1156" t="str">
        <f t="shared" si="289"/>
        <v/>
      </c>
      <c r="G1156" t="str">
        <f t="shared" si="290"/>
        <v/>
      </c>
      <c r="H1156">
        <f t="shared" si="291"/>
        <v>33.299999999999997</v>
      </c>
      <c r="I1156">
        <f t="shared" si="292"/>
        <v>33.299999999999997</v>
      </c>
      <c r="J1156" t="str">
        <f t="shared" si="293"/>
        <v/>
      </c>
      <c r="K1156" t="str">
        <f t="shared" si="294"/>
        <v/>
      </c>
      <c r="L1156" t="s">
        <v>3538</v>
      </c>
      <c r="M1156" t="s">
        <v>1454</v>
      </c>
      <c r="N1156" t="s">
        <v>28</v>
      </c>
      <c r="O1156" t="s">
        <v>33</v>
      </c>
      <c r="P1156" t="s">
        <v>52</v>
      </c>
      <c r="Q1156" t="s">
        <v>34</v>
      </c>
      <c r="R1156" t="s">
        <v>42</v>
      </c>
      <c r="S1156" t="s">
        <v>21</v>
      </c>
      <c r="T1156" t="s">
        <v>3546</v>
      </c>
      <c r="U1156" t="s">
        <v>1455</v>
      </c>
      <c r="V1156" t="s">
        <v>43</v>
      </c>
      <c r="W1156">
        <v>28.173392243439459</v>
      </c>
      <c r="X1156">
        <v>5.1068850916478876</v>
      </c>
      <c r="Y1156">
        <v>162</v>
      </c>
      <c r="Z1156" t="s">
        <v>3772</v>
      </c>
      <c r="AA1156" t="s">
        <v>3555</v>
      </c>
      <c r="AB1156" t="s">
        <v>3585</v>
      </c>
      <c r="AC1156">
        <v>5</v>
      </c>
      <c r="AD1156" t="s">
        <v>3565</v>
      </c>
      <c r="AE1156" t="s">
        <v>3555</v>
      </c>
      <c r="AF1156" t="s">
        <v>3585</v>
      </c>
      <c r="AG1156">
        <v>6</v>
      </c>
      <c r="AH1156" t="s">
        <v>3566</v>
      </c>
      <c r="AI1156">
        <f t="shared" si="295"/>
        <v>36.492753623188406</v>
      </c>
      <c r="AJ1156">
        <f t="shared" si="296"/>
        <v>36.492753623188406</v>
      </c>
      <c r="AK1156" t="str">
        <f t="shared" si="297"/>
        <v/>
      </c>
      <c r="AL1156" t="str">
        <f t="shared" si="298"/>
        <v/>
      </c>
      <c r="AM1156">
        <f t="shared" si="299"/>
        <v>37.4</v>
      </c>
      <c r="AN1156">
        <f t="shared" si="300"/>
        <v>37.4</v>
      </c>
      <c r="AO1156" t="str">
        <f t="shared" si="301"/>
        <v/>
      </c>
      <c r="AP1156" t="str">
        <f t="shared" si="302"/>
        <v/>
      </c>
    </row>
    <row r="1157" spans="1:42" x14ac:dyDescent="0.3">
      <c r="A1157" s="2">
        <v>45449</v>
      </c>
      <c r="B1157" s="2">
        <v>45456</v>
      </c>
      <c r="C1157">
        <v>7</v>
      </c>
      <c r="D1157">
        <f t="shared" si="303"/>
        <v>33.846153846153847</v>
      </c>
      <c r="E1157">
        <f t="shared" si="288"/>
        <v>33.846153846153847</v>
      </c>
      <c r="F1157">
        <f t="shared" si="289"/>
        <v>6</v>
      </c>
      <c r="G1157">
        <f t="shared" si="290"/>
        <v>6</v>
      </c>
      <c r="H1157" t="str">
        <f t="shared" si="291"/>
        <v/>
      </c>
      <c r="I1157" t="str">
        <f t="shared" si="292"/>
        <v/>
      </c>
      <c r="J1157" t="str">
        <f t="shared" si="293"/>
        <v/>
      </c>
      <c r="K1157" t="str">
        <f t="shared" si="294"/>
        <v/>
      </c>
      <c r="L1157" t="s">
        <v>3538</v>
      </c>
      <c r="M1157" t="s">
        <v>204</v>
      </c>
      <c r="N1157" t="s">
        <v>157</v>
      </c>
      <c r="O1157" t="s">
        <v>33</v>
      </c>
      <c r="P1157" t="s">
        <v>52</v>
      </c>
      <c r="Q1157" t="s">
        <v>34</v>
      </c>
      <c r="R1157" t="s">
        <v>20</v>
      </c>
      <c r="S1157" t="s">
        <v>21</v>
      </c>
      <c r="T1157" t="s">
        <v>3546</v>
      </c>
      <c r="U1157" t="s">
        <v>2423</v>
      </c>
      <c r="V1157" t="s">
        <v>24</v>
      </c>
      <c r="W1157">
        <v>24.55616281843373</v>
      </c>
      <c r="X1157">
        <v>4.4327714843418189</v>
      </c>
      <c r="Y1157">
        <v>164</v>
      </c>
      <c r="Z1157" t="s">
        <v>3910</v>
      </c>
      <c r="AA1157" t="s">
        <v>3555</v>
      </c>
      <c r="AB1157" t="s">
        <v>3585</v>
      </c>
      <c r="AC1157">
        <v>6</v>
      </c>
      <c r="AD1157" t="s">
        <v>3566</v>
      </c>
      <c r="AE1157" t="s">
        <v>3555</v>
      </c>
      <c r="AF1157" t="s">
        <v>3585</v>
      </c>
      <c r="AG1157">
        <v>6</v>
      </c>
      <c r="AH1157" t="s">
        <v>3566</v>
      </c>
      <c r="AI1157">
        <f t="shared" si="295"/>
        <v>36.955882352941174</v>
      </c>
      <c r="AJ1157">
        <f t="shared" si="296"/>
        <v>36.955882352941174</v>
      </c>
      <c r="AK1157">
        <f t="shared" si="297"/>
        <v>36.588235294117645</v>
      </c>
      <c r="AL1157">
        <f t="shared" si="298"/>
        <v>36.588235294117645</v>
      </c>
      <c r="AM1157" t="str">
        <f t="shared" si="299"/>
        <v/>
      </c>
      <c r="AN1157" t="str">
        <f t="shared" si="300"/>
        <v/>
      </c>
      <c r="AO1157" t="str">
        <f t="shared" si="301"/>
        <v/>
      </c>
      <c r="AP1157" t="str">
        <f t="shared" si="302"/>
        <v/>
      </c>
    </row>
    <row r="1158" spans="1:42" x14ac:dyDescent="0.3">
      <c r="A1158" s="2">
        <v>45379</v>
      </c>
      <c r="B1158" s="2">
        <v>45457</v>
      </c>
      <c r="C1158">
        <v>78</v>
      </c>
      <c r="D1158">
        <f t="shared" si="303"/>
        <v>38.785714285714285</v>
      </c>
      <c r="E1158">
        <f t="shared" si="288"/>
        <v>38.785714285714285</v>
      </c>
      <c r="F1158">
        <f t="shared" si="289"/>
        <v>26</v>
      </c>
      <c r="G1158">
        <f t="shared" si="290"/>
        <v>26</v>
      </c>
      <c r="H1158" t="str">
        <f t="shared" si="291"/>
        <v/>
      </c>
      <c r="I1158" t="str">
        <f t="shared" si="292"/>
        <v/>
      </c>
      <c r="J1158" t="str">
        <f t="shared" si="293"/>
        <v/>
      </c>
      <c r="K1158" t="str">
        <f t="shared" si="294"/>
        <v/>
      </c>
      <c r="L1158" t="s">
        <v>3537</v>
      </c>
      <c r="M1158" t="s">
        <v>109</v>
      </c>
      <c r="N1158" t="s">
        <v>16</v>
      </c>
      <c r="O1158" t="s">
        <v>58</v>
      </c>
      <c r="P1158" t="s">
        <v>52</v>
      </c>
      <c r="Q1158" t="s">
        <v>34</v>
      </c>
      <c r="R1158" t="s">
        <v>20</v>
      </c>
      <c r="S1158" t="s">
        <v>21</v>
      </c>
      <c r="T1158" t="s">
        <v>21</v>
      </c>
      <c r="U1158" t="s">
        <v>110</v>
      </c>
      <c r="V1158" t="s">
        <v>76</v>
      </c>
      <c r="W1158">
        <v>91.965715016644907</v>
      </c>
      <c r="X1158">
        <v>5.696165161568489</v>
      </c>
      <c r="Y1158">
        <v>165</v>
      </c>
      <c r="Z1158" t="s">
        <v>3943</v>
      </c>
      <c r="AA1158" t="s">
        <v>3555</v>
      </c>
      <c r="AB1158" t="s">
        <v>3584</v>
      </c>
      <c r="AC1158">
        <v>3</v>
      </c>
      <c r="AD1158" t="s">
        <v>3563</v>
      </c>
      <c r="AE1158" t="s">
        <v>3555</v>
      </c>
      <c r="AF1158" t="s">
        <v>3585</v>
      </c>
      <c r="AG1158">
        <v>6</v>
      </c>
      <c r="AH1158" t="s">
        <v>3566</v>
      </c>
      <c r="AI1158">
        <f t="shared" si="295"/>
        <v>38.028985507246375</v>
      </c>
      <c r="AJ1158">
        <f t="shared" si="296"/>
        <v>38.028985507246375</v>
      </c>
      <c r="AK1158">
        <f t="shared" si="297"/>
        <v>40.722222222222221</v>
      </c>
      <c r="AL1158">
        <f t="shared" si="298"/>
        <v>40.722222222222221</v>
      </c>
      <c r="AM1158" t="str">
        <f t="shared" si="299"/>
        <v/>
      </c>
      <c r="AN1158" t="str">
        <f t="shared" si="300"/>
        <v/>
      </c>
      <c r="AO1158" t="str">
        <f t="shared" si="301"/>
        <v/>
      </c>
      <c r="AP1158" t="str">
        <f t="shared" si="302"/>
        <v/>
      </c>
    </row>
    <row r="1159" spans="1:42" x14ac:dyDescent="0.3">
      <c r="A1159" s="2">
        <v>45423</v>
      </c>
      <c r="B1159" s="2">
        <v>45457</v>
      </c>
      <c r="C1159">
        <v>34</v>
      </c>
      <c r="D1159">
        <f t="shared" si="303"/>
        <v>38.785714285714285</v>
      </c>
      <c r="E1159">
        <f t="shared" si="288"/>
        <v>38.785714285714285</v>
      </c>
      <c r="F1159">
        <f t="shared" si="289"/>
        <v>26</v>
      </c>
      <c r="G1159">
        <f t="shared" si="290"/>
        <v>26</v>
      </c>
      <c r="H1159" t="str">
        <f t="shared" si="291"/>
        <v/>
      </c>
      <c r="I1159" t="str">
        <f t="shared" si="292"/>
        <v/>
      </c>
      <c r="J1159" t="str">
        <f t="shared" si="293"/>
        <v/>
      </c>
      <c r="K1159" t="str">
        <f t="shared" si="294"/>
        <v/>
      </c>
      <c r="L1159" t="s">
        <v>3537</v>
      </c>
      <c r="M1159" t="s">
        <v>2993</v>
      </c>
      <c r="N1159" t="s">
        <v>103</v>
      </c>
      <c r="O1159" t="s">
        <v>46</v>
      </c>
      <c r="P1159" t="s">
        <v>18</v>
      </c>
      <c r="Q1159" t="s">
        <v>19</v>
      </c>
      <c r="R1159" t="s">
        <v>20</v>
      </c>
      <c r="S1159" t="s">
        <v>21</v>
      </c>
      <c r="T1159" t="s">
        <v>21</v>
      </c>
      <c r="U1159" t="s">
        <v>2994</v>
      </c>
      <c r="V1159" t="s">
        <v>144</v>
      </c>
      <c r="W1159">
        <v>77.769365575258178</v>
      </c>
      <c r="X1159">
        <v>7.1102675735063769</v>
      </c>
      <c r="Y1159">
        <v>165</v>
      </c>
      <c r="Z1159" t="s">
        <v>3943</v>
      </c>
      <c r="AA1159" t="s">
        <v>3555</v>
      </c>
      <c r="AB1159" t="s">
        <v>3585</v>
      </c>
      <c r="AC1159">
        <v>5</v>
      </c>
      <c r="AD1159" t="s">
        <v>3565</v>
      </c>
      <c r="AE1159" t="s">
        <v>3555</v>
      </c>
      <c r="AF1159" t="s">
        <v>3585</v>
      </c>
      <c r="AG1159">
        <v>6</v>
      </c>
      <c r="AH1159" t="s">
        <v>3566</v>
      </c>
      <c r="AI1159">
        <f t="shared" si="295"/>
        <v>38.028985507246375</v>
      </c>
      <c r="AJ1159">
        <f t="shared" si="296"/>
        <v>38.028985507246375</v>
      </c>
      <c r="AK1159">
        <f t="shared" si="297"/>
        <v>40.722222222222221</v>
      </c>
      <c r="AL1159">
        <f t="shared" si="298"/>
        <v>40.722222222222221</v>
      </c>
      <c r="AM1159" t="str">
        <f t="shared" si="299"/>
        <v/>
      </c>
      <c r="AN1159" t="str">
        <f t="shared" si="300"/>
        <v/>
      </c>
      <c r="AO1159" t="str">
        <f t="shared" si="301"/>
        <v/>
      </c>
      <c r="AP1159" t="str">
        <f t="shared" si="302"/>
        <v/>
      </c>
    </row>
    <row r="1160" spans="1:42" x14ac:dyDescent="0.3">
      <c r="A1160" s="2">
        <v>45450</v>
      </c>
      <c r="B1160" s="2">
        <v>45458</v>
      </c>
      <c r="C1160">
        <v>8</v>
      </c>
      <c r="D1160">
        <f t="shared" si="303"/>
        <v>42.857142857142854</v>
      </c>
      <c r="E1160">
        <f t="shared" si="288"/>
        <v>42.857142857142854</v>
      </c>
      <c r="F1160" t="str">
        <f t="shared" si="289"/>
        <v/>
      </c>
      <c r="G1160" t="str">
        <f t="shared" si="290"/>
        <v/>
      </c>
      <c r="H1160">
        <f t="shared" si="291"/>
        <v>39.125</v>
      </c>
      <c r="I1160">
        <f t="shared" si="292"/>
        <v>39.125</v>
      </c>
      <c r="J1160" t="str">
        <f t="shared" si="293"/>
        <v/>
      </c>
      <c r="K1160" t="str">
        <f t="shared" si="294"/>
        <v/>
      </c>
      <c r="L1160" t="s">
        <v>3538</v>
      </c>
      <c r="M1160" t="s">
        <v>1454</v>
      </c>
      <c r="N1160" t="s">
        <v>28</v>
      </c>
      <c r="O1160" t="s">
        <v>51</v>
      </c>
      <c r="P1160" t="s">
        <v>52</v>
      </c>
      <c r="Q1160" t="s">
        <v>92</v>
      </c>
      <c r="R1160" t="s">
        <v>42</v>
      </c>
      <c r="S1160" t="s">
        <v>22</v>
      </c>
      <c r="T1160" t="s">
        <v>22</v>
      </c>
      <c r="V1160" t="s">
        <v>63</v>
      </c>
      <c r="W1160">
        <v>31.83809920104855</v>
      </c>
      <c r="X1160">
        <v>5.4437361462448042</v>
      </c>
      <c r="Y1160">
        <v>166</v>
      </c>
      <c r="Z1160" t="s">
        <v>3848</v>
      </c>
      <c r="AA1160" t="s">
        <v>3555</v>
      </c>
      <c r="AB1160" t="s">
        <v>3585</v>
      </c>
      <c r="AC1160">
        <v>6</v>
      </c>
      <c r="AD1160" t="s">
        <v>3566</v>
      </c>
      <c r="AE1160" t="s">
        <v>3555</v>
      </c>
      <c r="AF1160" t="s">
        <v>3585</v>
      </c>
      <c r="AG1160">
        <v>6</v>
      </c>
      <c r="AH1160" t="s">
        <v>3566</v>
      </c>
      <c r="AI1160">
        <f t="shared" si="295"/>
        <v>37.492957746478872</v>
      </c>
      <c r="AJ1160">
        <f t="shared" si="296"/>
        <v>37.492957746478872</v>
      </c>
      <c r="AK1160" t="str">
        <f t="shared" si="297"/>
        <v/>
      </c>
      <c r="AL1160" t="str">
        <f t="shared" si="298"/>
        <v/>
      </c>
      <c r="AM1160">
        <f t="shared" si="299"/>
        <v>38.162162162162161</v>
      </c>
      <c r="AN1160">
        <f t="shared" si="300"/>
        <v>38.162162162162161</v>
      </c>
      <c r="AO1160" t="str">
        <f t="shared" si="301"/>
        <v/>
      </c>
      <c r="AP1160" t="str">
        <f t="shared" si="302"/>
        <v/>
      </c>
    </row>
    <row r="1161" spans="1:42" x14ac:dyDescent="0.3">
      <c r="A1161" s="2">
        <v>45360</v>
      </c>
      <c r="B1161" s="2">
        <v>45458</v>
      </c>
      <c r="C1161">
        <v>98</v>
      </c>
      <c r="D1161">
        <f t="shared" si="303"/>
        <v>42.857142857142854</v>
      </c>
      <c r="E1161">
        <f t="shared" si="288"/>
        <v>42.857142857142854</v>
      </c>
      <c r="F1161" t="str">
        <f t="shared" si="289"/>
        <v/>
      </c>
      <c r="G1161" t="str">
        <f t="shared" si="290"/>
        <v/>
      </c>
      <c r="H1161">
        <f t="shared" si="291"/>
        <v>39.125</v>
      </c>
      <c r="I1161">
        <f t="shared" si="292"/>
        <v>39.125</v>
      </c>
      <c r="J1161" t="str">
        <f t="shared" si="293"/>
        <v/>
      </c>
      <c r="K1161" t="str">
        <f t="shared" si="294"/>
        <v/>
      </c>
      <c r="L1161" t="s">
        <v>3540</v>
      </c>
      <c r="M1161" t="s">
        <v>3515</v>
      </c>
      <c r="N1161" t="s">
        <v>28</v>
      </c>
      <c r="O1161" t="s">
        <v>51</v>
      </c>
      <c r="P1161" t="s">
        <v>52</v>
      </c>
      <c r="Q1161" t="s">
        <v>34</v>
      </c>
      <c r="R1161" t="s">
        <v>42</v>
      </c>
      <c r="S1161" t="s">
        <v>21</v>
      </c>
      <c r="T1161" t="s">
        <v>21</v>
      </c>
      <c r="U1161" t="s">
        <v>3516</v>
      </c>
      <c r="V1161" t="s">
        <v>54</v>
      </c>
      <c r="W1161">
        <v>27.413557749498139</v>
      </c>
      <c r="X1161">
        <v>5.7198134304558632</v>
      </c>
      <c r="Y1161">
        <v>166</v>
      </c>
      <c r="Z1161" t="s">
        <v>3848</v>
      </c>
      <c r="AA1161" t="s">
        <v>3555</v>
      </c>
      <c r="AB1161" t="s">
        <v>3584</v>
      </c>
      <c r="AC1161">
        <v>3</v>
      </c>
      <c r="AD1161" t="s">
        <v>3563</v>
      </c>
      <c r="AE1161" t="s">
        <v>3555</v>
      </c>
      <c r="AF1161" t="s">
        <v>3585</v>
      </c>
      <c r="AG1161">
        <v>6</v>
      </c>
      <c r="AH1161" t="s">
        <v>3566</v>
      </c>
      <c r="AI1161">
        <f t="shared" si="295"/>
        <v>37.492957746478872</v>
      </c>
      <c r="AJ1161">
        <f t="shared" si="296"/>
        <v>37.492957746478872</v>
      </c>
      <c r="AK1161" t="str">
        <f t="shared" si="297"/>
        <v/>
      </c>
      <c r="AL1161" t="str">
        <f t="shared" si="298"/>
        <v/>
      </c>
      <c r="AM1161">
        <f t="shared" si="299"/>
        <v>38.162162162162161</v>
      </c>
      <c r="AN1161">
        <f t="shared" si="300"/>
        <v>38.162162162162161</v>
      </c>
      <c r="AO1161" t="str">
        <f t="shared" si="301"/>
        <v/>
      </c>
      <c r="AP1161" t="str">
        <f t="shared" si="302"/>
        <v/>
      </c>
    </row>
    <row r="1162" spans="1:42" x14ac:dyDescent="0.3">
      <c r="A1162" s="2">
        <v>45455</v>
      </c>
      <c r="B1162" s="2">
        <v>45458</v>
      </c>
      <c r="C1162">
        <v>3</v>
      </c>
      <c r="D1162">
        <f t="shared" si="303"/>
        <v>42.857142857142854</v>
      </c>
      <c r="E1162">
        <f t="shared" si="288"/>
        <v>42.857142857142854</v>
      </c>
      <c r="F1162" t="str">
        <f t="shared" si="289"/>
        <v/>
      </c>
      <c r="G1162" t="str">
        <f t="shared" si="290"/>
        <v/>
      </c>
      <c r="H1162">
        <f t="shared" si="291"/>
        <v>39.125</v>
      </c>
      <c r="I1162">
        <f t="shared" si="292"/>
        <v>39.125</v>
      </c>
      <c r="J1162" t="str">
        <f t="shared" si="293"/>
        <v/>
      </c>
      <c r="K1162" t="str">
        <f t="shared" si="294"/>
        <v/>
      </c>
      <c r="L1162" t="s">
        <v>3538</v>
      </c>
      <c r="M1162" t="s">
        <v>1240</v>
      </c>
      <c r="N1162" t="s">
        <v>118</v>
      </c>
      <c r="O1162" t="s">
        <v>51</v>
      </c>
      <c r="P1162" t="s">
        <v>52</v>
      </c>
      <c r="Q1162" t="s">
        <v>34</v>
      </c>
      <c r="R1162" t="s">
        <v>42</v>
      </c>
      <c r="S1162" t="s">
        <v>21</v>
      </c>
      <c r="T1162" t="s">
        <v>21</v>
      </c>
      <c r="U1162" t="s">
        <v>2048</v>
      </c>
      <c r="V1162" t="s">
        <v>144</v>
      </c>
      <c r="W1162">
        <v>39.106368349191321</v>
      </c>
      <c r="X1162">
        <v>6.7064403786521014</v>
      </c>
      <c r="Y1162">
        <v>166</v>
      </c>
      <c r="Z1162" t="s">
        <v>3848</v>
      </c>
      <c r="AA1162" t="s">
        <v>3555</v>
      </c>
      <c r="AB1162" t="s">
        <v>3585</v>
      </c>
      <c r="AC1162">
        <v>6</v>
      </c>
      <c r="AD1162" t="s">
        <v>3566</v>
      </c>
      <c r="AE1162" t="s">
        <v>3555</v>
      </c>
      <c r="AF1162" t="s">
        <v>3585</v>
      </c>
      <c r="AG1162">
        <v>6</v>
      </c>
      <c r="AH1162" t="s">
        <v>3566</v>
      </c>
      <c r="AI1162">
        <f t="shared" si="295"/>
        <v>37.492957746478872</v>
      </c>
      <c r="AJ1162">
        <f t="shared" si="296"/>
        <v>37.492957746478872</v>
      </c>
      <c r="AK1162" t="str">
        <f t="shared" si="297"/>
        <v/>
      </c>
      <c r="AL1162" t="str">
        <f t="shared" si="298"/>
        <v/>
      </c>
      <c r="AM1162">
        <f t="shared" si="299"/>
        <v>38.162162162162161</v>
      </c>
      <c r="AN1162">
        <f t="shared" si="300"/>
        <v>38.162162162162161</v>
      </c>
      <c r="AO1162" t="str">
        <f t="shared" si="301"/>
        <v/>
      </c>
      <c r="AP1162" t="str">
        <f t="shared" si="302"/>
        <v/>
      </c>
    </row>
    <row r="1163" spans="1:42" x14ac:dyDescent="0.3">
      <c r="A1163" s="2">
        <v>45433</v>
      </c>
      <c r="B1163" s="2">
        <v>45460</v>
      </c>
      <c r="C1163">
        <v>27</v>
      </c>
      <c r="D1163">
        <f t="shared" si="303"/>
        <v>40.07692307692308</v>
      </c>
      <c r="E1163">
        <f t="shared" si="288"/>
        <v>40.07692307692308</v>
      </c>
      <c r="F1163" t="str">
        <f t="shared" si="289"/>
        <v/>
      </c>
      <c r="G1163" t="str">
        <f t="shared" si="290"/>
        <v/>
      </c>
      <c r="H1163" t="str">
        <f t="shared" si="291"/>
        <v/>
      </c>
      <c r="I1163" t="str">
        <f t="shared" si="292"/>
        <v/>
      </c>
      <c r="J1163">
        <f t="shared" si="293"/>
        <v>92</v>
      </c>
      <c r="K1163">
        <f t="shared" si="294"/>
        <v>92</v>
      </c>
      <c r="L1163" t="s">
        <v>3538</v>
      </c>
      <c r="M1163" t="s">
        <v>1175</v>
      </c>
      <c r="N1163" t="s">
        <v>103</v>
      </c>
      <c r="O1163" t="s">
        <v>46</v>
      </c>
      <c r="P1163" t="s">
        <v>18</v>
      </c>
      <c r="Q1163" t="s">
        <v>19</v>
      </c>
      <c r="R1163" t="s">
        <v>35</v>
      </c>
      <c r="S1163" t="s">
        <v>21</v>
      </c>
      <c r="T1163" t="s">
        <v>21</v>
      </c>
      <c r="U1163" t="s">
        <v>1176</v>
      </c>
      <c r="V1163" t="s">
        <v>63</v>
      </c>
      <c r="W1163">
        <v>80.59924163115052</v>
      </c>
      <c r="X1163">
        <v>6.4214099277344063</v>
      </c>
      <c r="Y1163">
        <v>168</v>
      </c>
      <c r="Z1163" t="s">
        <v>3924</v>
      </c>
      <c r="AA1163" t="s">
        <v>3555</v>
      </c>
      <c r="AB1163" t="s">
        <v>3585</v>
      </c>
      <c r="AC1163">
        <v>5</v>
      </c>
      <c r="AD1163" t="s">
        <v>3565</v>
      </c>
      <c r="AE1163" t="s">
        <v>3555</v>
      </c>
      <c r="AF1163" t="s">
        <v>3585</v>
      </c>
      <c r="AG1163">
        <v>6</v>
      </c>
      <c r="AH1163" t="s">
        <v>3566</v>
      </c>
      <c r="AI1163">
        <f t="shared" si="295"/>
        <v>36.850746268656714</v>
      </c>
      <c r="AJ1163">
        <f t="shared" si="296"/>
        <v>36.850746268656714</v>
      </c>
      <c r="AK1163" t="str">
        <f t="shared" si="297"/>
        <v/>
      </c>
      <c r="AL1163" t="str">
        <f t="shared" si="298"/>
        <v/>
      </c>
      <c r="AM1163" t="str">
        <f t="shared" si="299"/>
        <v/>
      </c>
      <c r="AN1163" t="str">
        <f t="shared" si="300"/>
        <v/>
      </c>
      <c r="AO1163">
        <f t="shared" si="301"/>
        <v>36.200000000000003</v>
      </c>
      <c r="AP1163">
        <f t="shared" si="302"/>
        <v>36.200000000000003</v>
      </c>
    </row>
    <row r="1164" spans="1:42" x14ac:dyDescent="0.3">
      <c r="A1164" s="2">
        <v>45454</v>
      </c>
      <c r="B1164" s="2">
        <v>45460</v>
      </c>
      <c r="C1164">
        <v>6</v>
      </c>
      <c r="D1164">
        <f t="shared" si="303"/>
        <v>40.07692307692308</v>
      </c>
      <c r="E1164">
        <f t="shared" si="288"/>
        <v>40.07692307692308</v>
      </c>
      <c r="F1164" t="str">
        <f t="shared" si="289"/>
        <v/>
      </c>
      <c r="G1164" t="str">
        <f t="shared" si="290"/>
        <v/>
      </c>
      <c r="H1164">
        <f t="shared" si="291"/>
        <v>28.142857142857142</v>
      </c>
      <c r="I1164">
        <f t="shared" si="292"/>
        <v>28.142857142857142</v>
      </c>
      <c r="J1164" t="str">
        <f t="shared" si="293"/>
        <v/>
      </c>
      <c r="K1164" t="str">
        <f t="shared" si="294"/>
        <v/>
      </c>
      <c r="L1164" t="s">
        <v>3538</v>
      </c>
      <c r="M1164" t="s">
        <v>1511</v>
      </c>
      <c r="N1164" t="s">
        <v>57</v>
      </c>
      <c r="O1164" t="s">
        <v>51</v>
      </c>
      <c r="P1164" t="s">
        <v>59</v>
      </c>
      <c r="Q1164" t="s">
        <v>92</v>
      </c>
      <c r="R1164" t="s">
        <v>42</v>
      </c>
      <c r="S1164" t="s">
        <v>21</v>
      </c>
      <c r="T1164" t="s">
        <v>21</v>
      </c>
      <c r="U1164" t="s">
        <v>2559</v>
      </c>
      <c r="V1164" t="s">
        <v>30</v>
      </c>
      <c r="W1164">
        <v>105.1205946862775</v>
      </c>
      <c r="X1164">
        <v>5.600516860433653</v>
      </c>
      <c r="Y1164">
        <v>168</v>
      </c>
      <c r="Z1164" t="s">
        <v>3924</v>
      </c>
      <c r="AA1164" t="s">
        <v>3555</v>
      </c>
      <c r="AB1164" t="s">
        <v>3585</v>
      </c>
      <c r="AC1164">
        <v>6</v>
      </c>
      <c r="AD1164" t="s">
        <v>3566</v>
      </c>
      <c r="AE1164" t="s">
        <v>3555</v>
      </c>
      <c r="AF1164" t="s">
        <v>3585</v>
      </c>
      <c r="AG1164">
        <v>6</v>
      </c>
      <c r="AH1164" t="s">
        <v>3566</v>
      </c>
      <c r="AI1164">
        <f t="shared" si="295"/>
        <v>36.850746268656714</v>
      </c>
      <c r="AJ1164">
        <f t="shared" si="296"/>
        <v>36.850746268656714</v>
      </c>
      <c r="AK1164" t="str">
        <f t="shared" si="297"/>
        <v/>
      </c>
      <c r="AL1164" t="str">
        <f t="shared" si="298"/>
        <v/>
      </c>
      <c r="AM1164">
        <f t="shared" si="299"/>
        <v>36.558823529411768</v>
      </c>
      <c r="AN1164">
        <f t="shared" si="300"/>
        <v>36.558823529411768</v>
      </c>
      <c r="AO1164" t="str">
        <f t="shared" si="301"/>
        <v/>
      </c>
      <c r="AP1164" t="str">
        <f t="shared" si="302"/>
        <v/>
      </c>
    </row>
    <row r="1165" spans="1:42" x14ac:dyDescent="0.3">
      <c r="A1165" s="2">
        <v>45439</v>
      </c>
      <c r="B1165" s="2">
        <v>45460</v>
      </c>
      <c r="C1165">
        <v>21</v>
      </c>
      <c r="D1165">
        <f t="shared" si="303"/>
        <v>40.07692307692308</v>
      </c>
      <c r="E1165">
        <f t="shared" si="288"/>
        <v>40.07692307692308</v>
      </c>
      <c r="F1165">
        <f t="shared" si="289"/>
        <v>35</v>
      </c>
      <c r="G1165">
        <f t="shared" si="290"/>
        <v>35</v>
      </c>
      <c r="H1165" t="str">
        <f t="shared" si="291"/>
        <v/>
      </c>
      <c r="I1165" t="str">
        <f t="shared" si="292"/>
        <v/>
      </c>
      <c r="J1165" t="str">
        <f t="shared" si="293"/>
        <v/>
      </c>
      <c r="K1165" t="str">
        <f t="shared" si="294"/>
        <v/>
      </c>
      <c r="L1165" t="s">
        <v>3538</v>
      </c>
      <c r="M1165" t="s">
        <v>127</v>
      </c>
      <c r="N1165" t="s">
        <v>16</v>
      </c>
      <c r="O1165" t="s">
        <v>46</v>
      </c>
      <c r="P1165" t="s">
        <v>119</v>
      </c>
      <c r="Q1165" t="s">
        <v>120</v>
      </c>
      <c r="R1165" t="s">
        <v>20</v>
      </c>
      <c r="S1165" t="s">
        <v>21</v>
      </c>
      <c r="T1165" t="s">
        <v>3546</v>
      </c>
      <c r="U1165" t="s">
        <v>616</v>
      </c>
      <c r="V1165" t="s">
        <v>30</v>
      </c>
      <c r="W1165">
        <v>81.480894197982764</v>
      </c>
      <c r="X1165">
        <v>5.5022241883923746</v>
      </c>
      <c r="Y1165">
        <v>168</v>
      </c>
      <c r="Z1165" t="s">
        <v>3924</v>
      </c>
      <c r="AA1165" t="s">
        <v>3555</v>
      </c>
      <c r="AB1165" t="s">
        <v>3585</v>
      </c>
      <c r="AC1165">
        <v>5</v>
      </c>
      <c r="AD1165" t="s">
        <v>3565</v>
      </c>
      <c r="AE1165" t="s">
        <v>3555</v>
      </c>
      <c r="AF1165" t="s">
        <v>3585</v>
      </c>
      <c r="AG1165">
        <v>6</v>
      </c>
      <c r="AH1165" t="s">
        <v>3566</v>
      </c>
      <c r="AI1165">
        <f t="shared" si="295"/>
        <v>36.850746268656714</v>
      </c>
      <c r="AJ1165">
        <f t="shared" si="296"/>
        <v>36.850746268656714</v>
      </c>
      <c r="AK1165">
        <f t="shared" si="297"/>
        <v>37.944444444444443</v>
      </c>
      <c r="AL1165">
        <f t="shared" si="298"/>
        <v>37.944444444444443</v>
      </c>
      <c r="AM1165" t="str">
        <f t="shared" si="299"/>
        <v/>
      </c>
      <c r="AN1165" t="str">
        <f t="shared" si="300"/>
        <v/>
      </c>
      <c r="AO1165" t="str">
        <f t="shared" si="301"/>
        <v/>
      </c>
      <c r="AP1165" t="str">
        <f t="shared" si="302"/>
        <v/>
      </c>
    </row>
    <row r="1166" spans="1:42" x14ac:dyDescent="0.3">
      <c r="A1166" s="2">
        <v>45456</v>
      </c>
      <c r="B1166" s="2">
        <v>45461</v>
      </c>
      <c r="C1166">
        <v>5</v>
      </c>
      <c r="D1166">
        <f t="shared" si="303"/>
        <v>32.75</v>
      </c>
      <c r="E1166">
        <f t="shared" si="288"/>
        <v>32.75</v>
      </c>
      <c r="F1166" t="str">
        <f t="shared" si="289"/>
        <v/>
      </c>
      <c r="G1166" t="str">
        <f t="shared" si="290"/>
        <v/>
      </c>
      <c r="H1166" t="str">
        <f t="shared" si="291"/>
        <v/>
      </c>
      <c r="I1166" t="str">
        <f t="shared" si="292"/>
        <v/>
      </c>
      <c r="J1166">
        <f t="shared" si="293"/>
        <v>16</v>
      </c>
      <c r="K1166">
        <f t="shared" si="294"/>
        <v>16</v>
      </c>
      <c r="L1166" t="s">
        <v>3538</v>
      </c>
      <c r="M1166" t="s">
        <v>106</v>
      </c>
      <c r="N1166" t="s">
        <v>39</v>
      </c>
      <c r="O1166" t="s">
        <v>17</v>
      </c>
      <c r="P1166" t="s">
        <v>40</v>
      </c>
      <c r="Q1166" t="s">
        <v>41</v>
      </c>
      <c r="R1166" t="s">
        <v>35</v>
      </c>
      <c r="S1166" t="s">
        <v>22</v>
      </c>
      <c r="T1166" t="s">
        <v>22</v>
      </c>
      <c r="V1166" t="s">
        <v>144</v>
      </c>
      <c r="W1166">
        <v>91.61175143525584</v>
      </c>
      <c r="X1166">
        <v>6.3298234489744356</v>
      </c>
      <c r="Y1166">
        <v>169</v>
      </c>
      <c r="Z1166" t="s">
        <v>3899</v>
      </c>
      <c r="AA1166" t="s">
        <v>3555</v>
      </c>
      <c r="AB1166" t="s">
        <v>3585</v>
      </c>
      <c r="AC1166">
        <v>6</v>
      </c>
      <c r="AD1166" t="s">
        <v>3566</v>
      </c>
      <c r="AE1166" t="s">
        <v>3555</v>
      </c>
      <c r="AF1166" t="s">
        <v>3585</v>
      </c>
      <c r="AG1166">
        <v>6</v>
      </c>
      <c r="AH1166" t="s">
        <v>3566</v>
      </c>
      <c r="AI1166">
        <f t="shared" si="295"/>
        <v>37.015151515151516</v>
      </c>
      <c r="AJ1166">
        <f t="shared" si="296"/>
        <v>37.015151515151516</v>
      </c>
      <c r="AK1166" t="str">
        <f t="shared" si="297"/>
        <v/>
      </c>
      <c r="AL1166" t="str">
        <f t="shared" si="298"/>
        <v/>
      </c>
      <c r="AM1166" t="str">
        <f t="shared" si="299"/>
        <v/>
      </c>
      <c r="AN1166" t="str">
        <f t="shared" si="300"/>
        <v/>
      </c>
      <c r="AO1166">
        <f t="shared" si="301"/>
        <v>38.214285714285715</v>
      </c>
      <c r="AP1166">
        <f t="shared" si="302"/>
        <v>38.214285714285715</v>
      </c>
    </row>
    <row r="1167" spans="1:42" x14ac:dyDescent="0.3">
      <c r="A1167" s="2">
        <v>45363</v>
      </c>
      <c r="B1167" s="2">
        <v>45461</v>
      </c>
      <c r="C1167">
        <v>98</v>
      </c>
      <c r="D1167">
        <f t="shared" si="303"/>
        <v>32.75</v>
      </c>
      <c r="E1167">
        <f t="shared" si="288"/>
        <v>32.75</v>
      </c>
      <c r="F1167" t="str">
        <f t="shared" si="289"/>
        <v/>
      </c>
      <c r="G1167" t="str">
        <f t="shared" si="290"/>
        <v/>
      </c>
      <c r="H1167">
        <f t="shared" si="291"/>
        <v>42.6</v>
      </c>
      <c r="I1167">
        <f t="shared" si="292"/>
        <v>42.6</v>
      </c>
      <c r="J1167" t="str">
        <f t="shared" si="293"/>
        <v/>
      </c>
      <c r="K1167" t="str">
        <f t="shared" si="294"/>
        <v/>
      </c>
      <c r="L1167" t="s">
        <v>3540</v>
      </c>
      <c r="M1167" t="s">
        <v>1980</v>
      </c>
      <c r="N1167" t="s">
        <v>103</v>
      </c>
      <c r="O1167" t="s">
        <v>46</v>
      </c>
      <c r="P1167" t="s">
        <v>40</v>
      </c>
      <c r="Q1167" t="s">
        <v>41</v>
      </c>
      <c r="R1167" t="s">
        <v>42</v>
      </c>
      <c r="S1167" t="s">
        <v>21</v>
      </c>
      <c r="T1167" t="s">
        <v>3546</v>
      </c>
      <c r="U1167" t="s">
        <v>2689</v>
      </c>
      <c r="V1167" t="s">
        <v>43</v>
      </c>
      <c r="W1167">
        <v>84.702505607839669</v>
      </c>
      <c r="X1167">
        <v>7.7163541063143279</v>
      </c>
      <c r="Y1167">
        <v>169</v>
      </c>
      <c r="Z1167" t="s">
        <v>3899</v>
      </c>
      <c r="AA1167" t="s">
        <v>3555</v>
      </c>
      <c r="AB1167" t="s">
        <v>3584</v>
      </c>
      <c r="AC1167">
        <v>3</v>
      </c>
      <c r="AD1167" t="s">
        <v>3563</v>
      </c>
      <c r="AE1167" t="s">
        <v>3555</v>
      </c>
      <c r="AF1167" t="s">
        <v>3585</v>
      </c>
      <c r="AG1167">
        <v>6</v>
      </c>
      <c r="AH1167" t="s">
        <v>3566</v>
      </c>
      <c r="AI1167">
        <f t="shared" si="295"/>
        <v>37.015151515151516</v>
      </c>
      <c r="AJ1167">
        <f t="shared" si="296"/>
        <v>37.015151515151516</v>
      </c>
      <c r="AK1167" t="str">
        <f t="shared" si="297"/>
        <v/>
      </c>
      <c r="AL1167" t="str">
        <f t="shared" si="298"/>
        <v/>
      </c>
      <c r="AM1167">
        <f t="shared" si="299"/>
        <v>37.029411764705884</v>
      </c>
      <c r="AN1167">
        <f t="shared" si="300"/>
        <v>37.029411764705884</v>
      </c>
      <c r="AO1167" t="str">
        <f t="shared" si="301"/>
        <v/>
      </c>
      <c r="AP1167" t="str">
        <f t="shared" si="302"/>
        <v/>
      </c>
    </row>
    <row r="1168" spans="1:42" x14ac:dyDescent="0.3">
      <c r="A1168" s="2">
        <v>45453</v>
      </c>
      <c r="B1168" s="2">
        <v>45461</v>
      </c>
      <c r="C1168">
        <v>8</v>
      </c>
      <c r="D1168">
        <f t="shared" si="303"/>
        <v>32.75</v>
      </c>
      <c r="E1168">
        <f t="shared" si="288"/>
        <v>32.75</v>
      </c>
      <c r="F1168">
        <f t="shared" si="289"/>
        <v>29.6</v>
      </c>
      <c r="G1168">
        <f t="shared" si="290"/>
        <v>29.6</v>
      </c>
      <c r="H1168" t="str">
        <f t="shared" si="291"/>
        <v/>
      </c>
      <c r="I1168" t="str">
        <f t="shared" si="292"/>
        <v/>
      </c>
      <c r="J1168" t="str">
        <f t="shared" si="293"/>
        <v/>
      </c>
      <c r="K1168" t="str">
        <f t="shared" si="294"/>
        <v/>
      </c>
      <c r="L1168" t="s">
        <v>3538</v>
      </c>
      <c r="M1168" t="s">
        <v>1121</v>
      </c>
      <c r="N1168" t="s">
        <v>39</v>
      </c>
      <c r="O1168" t="s">
        <v>46</v>
      </c>
      <c r="P1168" t="s">
        <v>119</v>
      </c>
      <c r="Q1168" t="s">
        <v>120</v>
      </c>
      <c r="R1168" t="s">
        <v>20</v>
      </c>
      <c r="S1168" t="s">
        <v>21</v>
      </c>
      <c r="T1168" t="s">
        <v>21</v>
      </c>
      <c r="U1168" t="s">
        <v>3359</v>
      </c>
      <c r="V1168" t="s">
        <v>144</v>
      </c>
      <c r="W1168">
        <v>137.2745106296492</v>
      </c>
      <c r="X1168">
        <v>6.2492280962290634</v>
      </c>
      <c r="Y1168">
        <v>169</v>
      </c>
      <c r="Z1168" t="s">
        <v>3899</v>
      </c>
      <c r="AA1168" t="s">
        <v>3555</v>
      </c>
      <c r="AB1168" t="s">
        <v>3585</v>
      </c>
      <c r="AC1168">
        <v>6</v>
      </c>
      <c r="AD1168" t="s">
        <v>3566</v>
      </c>
      <c r="AE1168" t="s">
        <v>3555</v>
      </c>
      <c r="AF1168" t="s">
        <v>3585</v>
      </c>
      <c r="AG1168">
        <v>6</v>
      </c>
      <c r="AH1168" t="s">
        <v>3566</v>
      </c>
      <c r="AI1168">
        <f t="shared" si="295"/>
        <v>37.015151515151516</v>
      </c>
      <c r="AJ1168">
        <f t="shared" si="296"/>
        <v>37.015151515151516</v>
      </c>
      <c r="AK1168">
        <f t="shared" si="297"/>
        <v>36.055555555555557</v>
      </c>
      <c r="AL1168">
        <f t="shared" si="298"/>
        <v>36.055555555555557</v>
      </c>
      <c r="AM1168" t="str">
        <f t="shared" si="299"/>
        <v/>
      </c>
      <c r="AN1168" t="str">
        <f t="shared" si="300"/>
        <v/>
      </c>
      <c r="AO1168" t="str">
        <f t="shared" si="301"/>
        <v/>
      </c>
      <c r="AP1168" t="str">
        <f t="shared" si="302"/>
        <v/>
      </c>
    </row>
    <row r="1169" spans="1:42" x14ac:dyDescent="0.3">
      <c r="A1169" s="2">
        <v>45406</v>
      </c>
      <c r="B1169" s="2">
        <v>45462</v>
      </c>
      <c r="C1169">
        <v>56</v>
      </c>
      <c r="D1169">
        <f t="shared" si="303"/>
        <v>35.9375</v>
      </c>
      <c r="E1169">
        <f t="shared" si="288"/>
        <v>35.9375</v>
      </c>
      <c r="F1169" t="str">
        <f t="shared" si="289"/>
        <v/>
      </c>
      <c r="G1169" t="str">
        <f t="shared" si="290"/>
        <v/>
      </c>
      <c r="H1169">
        <f t="shared" si="291"/>
        <v>48.714285714285715</v>
      </c>
      <c r="I1169">
        <f t="shared" si="292"/>
        <v>48.714285714285715</v>
      </c>
      <c r="J1169" t="str">
        <f t="shared" si="293"/>
        <v/>
      </c>
      <c r="K1169" t="str">
        <f t="shared" si="294"/>
        <v/>
      </c>
      <c r="L1169" t="s">
        <v>3537</v>
      </c>
      <c r="M1169" t="s">
        <v>1268</v>
      </c>
      <c r="N1169" t="s">
        <v>39</v>
      </c>
      <c r="O1169" t="s">
        <v>33</v>
      </c>
      <c r="P1169" t="s">
        <v>18</v>
      </c>
      <c r="Q1169" t="s">
        <v>19</v>
      </c>
      <c r="R1169" t="s">
        <v>42</v>
      </c>
      <c r="S1169" t="s">
        <v>22</v>
      </c>
      <c r="T1169" t="s">
        <v>22</v>
      </c>
      <c r="V1169" t="s">
        <v>144</v>
      </c>
      <c r="W1169">
        <v>36.763782749943303</v>
      </c>
      <c r="X1169">
        <v>5.7655682008060811</v>
      </c>
      <c r="Y1169">
        <v>170</v>
      </c>
      <c r="Z1169" t="s">
        <v>3852</v>
      </c>
      <c r="AA1169" t="s">
        <v>3555</v>
      </c>
      <c r="AB1169" t="s">
        <v>3585</v>
      </c>
      <c r="AC1169">
        <v>4</v>
      </c>
      <c r="AD1169" t="s">
        <v>3564</v>
      </c>
      <c r="AE1169" t="s">
        <v>3555</v>
      </c>
      <c r="AF1169" t="s">
        <v>3585</v>
      </c>
      <c r="AG1169">
        <v>6</v>
      </c>
      <c r="AH1169" t="s">
        <v>3566</v>
      </c>
      <c r="AI1169">
        <f t="shared" si="295"/>
        <v>37.5</v>
      </c>
      <c r="AJ1169">
        <f t="shared" si="296"/>
        <v>37.5</v>
      </c>
      <c r="AK1169" t="str">
        <f t="shared" si="297"/>
        <v/>
      </c>
      <c r="AL1169" t="str">
        <f t="shared" si="298"/>
        <v/>
      </c>
      <c r="AM1169">
        <f t="shared" si="299"/>
        <v>38.527777777777779</v>
      </c>
      <c r="AN1169">
        <f t="shared" si="300"/>
        <v>38.527777777777779</v>
      </c>
      <c r="AO1169" t="str">
        <f t="shared" si="301"/>
        <v/>
      </c>
      <c r="AP1169" t="str">
        <f t="shared" si="302"/>
        <v/>
      </c>
    </row>
    <row r="1170" spans="1:42" x14ac:dyDescent="0.3">
      <c r="A1170" s="2">
        <v>45437</v>
      </c>
      <c r="B1170" s="2">
        <v>45462</v>
      </c>
      <c r="C1170">
        <v>25</v>
      </c>
      <c r="D1170">
        <f t="shared" si="303"/>
        <v>35.9375</v>
      </c>
      <c r="E1170">
        <f t="shared" si="288"/>
        <v>35.9375</v>
      </c>
      <c r="F1170" t="str">
        <f t="shared" si="289"/>
        <v/>
      </c>
      <c r="G1170" t="str">
        <f t="shared" si="290"/>
        <v/>
      </c>
      <c r="H1170" t="str">
        <f t="shared" si="291"/>
        <v/>
      </c>
      <c r="I1170" t="str">
        <f t="shared" si="292"/>
        <v/>
      </c>
      <c r="J1170">
        <f t="shared" si="293"/>
        <v>19</v>
      </c>
      <c r="K1170">
        <f t="shared" si="294"/>
        <v>19</v>
      </c>
      <c r="L1170" t="s">
        <v>3538</v>
      </c>
      <c r="M1170" t="s">
        <v>1649</v>
      </c>
      <c r="N1170" t="s">
        <v>39</v>
      </c>
      <c r="O1170" t="s">
        <v>17</v>
      </c>
      <c r="P1170" t="s">
        <v>40</v>
      </c>
      <c r="Q1170" t="s">
        <v>41</v>
      </c>
      <c r="R1170" t="s">
        <v>35</v>
      </c>
      <c r="S1170" t="s">
        <v>22</v>
      </c>
      <c r="T1170" t="s">
        <v>22</v>
      </c>
      <c r="V1170" t="s">
        <v>54</v>
      </c>
      <c r="W1170">
        <v>101.65451275609971</v>
      </c>
      <c r="X1170">
        <v>6.6534147194829751</v>
      </c>
      <c r="Y1170">
        <v>170</v>
      </c>
      <c r="Z1170" t="s">
        <v>3852</v>
      </c>
      <c r="AA1170" t="s">
        <v>3555</v>
      </c>
      <c r="AB1170" t="s">
        <v>3585</v>
      </c>
      <c r="AC1170">
        <v>5</v>
      </c>
      <c r="AD1170" t="s">
        <v>3565</v>
      </c>
      <c r="AE1170" t="s">
        <v>3555</v>
      </c>
      <c r="AF1170" t="s">
        <v>3585</v>
      </c>
      <c r="AG1170">
        <v>6</v>
      </c>
      <c r="AH1170" t="s">
        <v>3566</v>
      </c>
      <c r="AI1170">
        <f t="shared" si="295"/>
        <v>37.5</v>
      </c>
      <c r="AJ1170">
        <f t="shared" si="296"/>
        <v>37.5</v>
      </c>
      <c r="AK1170" t="str">
        <f t="shared" si="297"/>
        <v/>
      </c>
      <c r="AL1170" t="str">
        <f t="shared" si="298"/>
        <v/>
      </c>
      <c r="AM1170" t="str">
        <f t="shared" si="299"/>
        <v/>
      </c>
      <c r="AN1170" t="str">
        <f t="shared" si="300"/>
        <v/>
      </c>
      <c r="AO1170">
        <f t="shared" si="301"/>
        <v>37.333333333333336</v>
      </c>
      <c r="AP1170">
        <f t="shared" si="302"/>
        <v>37.333333333333336</v>
      </c>
    </row>
    <row r="1171" spans="1:42" x14ac:dyDescent="0.3">
      <c r="A1171" s="2">
        <v>45390</v>
      </c>
      <c r="B1171" s="2">
        <v>45462</v>
      </c>
      <c r="C1171">
        <v>72</v>
      </c>
      <c r="D1171">
        <f t="shared" si="303"/>
        <v>35.9375</v>
      </c>
      <c r="E1171">
        <f t="shared" si="288"/>
        <v>35.9375</v>
      </c>
      <c r="F1171" t="str">
        <f t="shared" si="289"/>
        <v/>
      </c>
      <c r="G1171" t="str">
        <f t="shared" si="290"/>
        <v/>
      </c>
      <c r="H1171">
        <f t="shared" si="291"/>
        <v>48.714285714285715</v>
      </c>
      <c r="I1171">
        <f t="shared" si="292"/>
        <v>48.714285714285715</v>
      </c>
      <c r="J1171" t="str">
        <f t="shared" si="293"/>
        <v/>
      </c>
      <c r="K1171" t="str">
        <f t="shared" si="294"/>
        <v/>
      </c>
      <c r="L1171" t="s">
        <v>3537</v>
      </c>
      <c r="M1171" t="s">
        <v>1075</v>
      </c>
      <c r="N1171" t="s">
        <v>103</v>
      </c>
      <c r="O1171" t="s">
        <v>33</v>
      </c>
      <c r="P1171" t="s">
        <v>18</v>
      </c>
      <c r="Q1171" t="s">
        <v>34</v>
      </c>
      <c r="R1171" t="s">
        <v>42</v>
      </c>
      <c r="S1171" t="s">
        <v>21</v>
      </c>
      <c r="T1171" t="s">
        <v>21</v>
      </c>
      <c r="U1171" t="s">
        <v>1524</v>
      </c>
      <c r="V1171" t="s">
        <v>54</v>
      </c>
      <c r="W1171">
        <v>90.652720029651988</v>
      </c>
      <c r="X1171">
        <v>6.9769912653198114</v>
      </c>
      <c r="Y1171">
        <v>170</v>
      </c>
      <c r="Z1171" t="s">
        <v>3852</v>
      </c>
      <c r="AA1171" t="s">
        <v>3555</v>
      </c>
      <c r="AB1171" t="s">
        <v>3585</v>
      </c>
      <c r="AC1171">
        <v>4</v>
      </c>
      <c r="AD1171" t="s">
        <v>3564</v>
      </c>
      <c r="AE1171" t="s">
        <v>3555</v>
      </c>
      <c r="AF1171" t="s">
        <v>3585</v>
      </c>
      <c r="AG1171">
        <v>6</v>
      </c>
      <c r="AH1171" t="s">
        <v>3566</v>
      </c>
      <c r="AI1171">
        <f t="shared" si="295"/>
        <v>37.5</v>
      </c>
      <c r="AJ1171">
        <f t="shared" si="296"/>
        <v>37.5</v>
      </c>
      <c r="AK1171" t="str">
        <f t="shared" si="297"/>
        <v/>
      </c>
      <c r="AL1171" t="str">
        <f t="shared" si="298"/>
        <v/>
      </c>
      <c r="AM1171">
        <f t="shared" si="299"/>
        <v>38.527777777777779</v>
      </c>
      <c r="AN1171">
        <f t="shared" si="300"/>
        <v>38.527777777777779</v>
      </c>
      <c r="AO1171" t="str">
        <f t="shared" si="301"/>
        <v/>
      </c>
      <c r="AP1171" t="str">
        <f t="shared" si="302"/>
        <v/>
      </c>
    </row>
    <row r="1172" spans="1:42" x14ac:dyDescent="0.3">
      <c r="A1172" s="2">
        <v>45433</v>
      </c>
      <c r="B1172" s="2">
        <v>45462</v>
      </c>
      <c r="C1172">
        <v>29</v>
      </c>
      <c r="D1172">
        <f t="shared" si="303"/>
        <v>35.9375</v>
      </c>
      <c r="E1172">
        <f t="shared" si="288"/>
        <v>35.9375</v>
      </c>
      <c r="F1172">
        <f t="shared" si="289"/>
        <v>29.5</v>
      </c>
      <c r="G1172">
        <f t="shared" si="290"/>
        <v>29.5</v>
      </c>
      <c r="H1172" t="str">
        <f t="shared" si="291"/>
        <v/>
      </c>
      <c r="I1172" t="str">
        <f t="shared" si="292"/>
        <v/>
      </c>
      <c r="J1172" t="str">
        <f t="shared" si="293"/>
        <v/>
      </c>
      <c r="K1172" t="str">
        <f t="shared" si="294"/>
        <v/>
      </c>
      <c r="L1172" t="s">
        <v>3538</v>
      </c>
      <c r="M1172" t="s">
        <v>1227</v>
      </c>
      <c r="N1172" t="s">
        <v>118</v>
      </c>
      <c r="O1172" t="s">
        <v>33</v>
      </c>
      <c r="P1172" t="s">
        <v>52</v>
      </c>
      <c r="Q1172" t="s">
        <v>92</v>
      </c>
      <c r="R1172" t="s">
        <v>20</v>
      </c>
      <c r="S1172" t="s">
        <v>21</v>
      </c>
      <c r="T1172" t="s">
        <v>3546</v>
      </c>
      <c r="U1172" t="s">
        <v>2945</v>
      </c>
      <c r="V1172" t="s">
        <v>30</v>
      </c>
      <c r="W1172">
        <v>75.591699978242673</v>
      </c>
      <c r="X1172">
        <v>6.3883564121897098</v>
      </c>
      <c r="Y1172">
        <v>170</v>
      </c>
      <c r="Z1172" t="s">
        <v>3852</v>
      </c>
      <c r="AA1172" t="s">
        <v>3555</v>
      </c>
      <c r="AB1172" t="s">
        <v>3585</v>
      </c>
      <c r="AC1172">
        <v>5</v>
      </c>
      <c r="AD1172" t="s">
        <v>3565</v>
      </c>
      <c r="AE1172" t="s">
        <v>3555</v>
      </c>
      <c r="AF1172" t="s">
        <v>3585</v>
      </c>
      <c r="AG1172">
        <v>6</v>
      </c>
      <c r="AH1172" t="s">
        <v>3566</v>
      </c>
      <c r="AI1172">
        <f t="shared" si="295"/>
        <v>37.5</v>
      </c>
      <c r="AJ1172">
        <f t="shared" si="296"/>
        <v>37.5</v>
      </c>
      <c r="AK1172">
        <f t="shared" si="297"/>
        <v>35.684210526315788</v>
      </c>
      <c r="AL1172">
        <f t="shared" si="298"/>
        <v>35.684210526315788</v>
      </c>
      <c r="AM1172" t="str">
        <f t="shared" si="299"/>
        <v/>
      </c>
      <c r="AN1172" t="str">
        <f t="shared" si="300"/>
        <v/>
      </c>
      <c r="AO1172" t="str">
        <f t="shared" si="301"/>
        <v/>
      </c>
      <c r="AP1172" t="str">
        <f t="shared" si="302"/>
        <v/>
      </c>
    </row>
    <row r="1173" spans="1:42" x14ac:dyDescent="0.3">
      <c r="A1173" s="2">
        <v>45397</v>
      </c>
      <c r="B1173" s="2">
        <v>45463</v>
      </c>
      <c r="C1173">
        <v>66</v>
      </c>
      <c r="D1173">
        <f t="shared" si="303"/>
        <v>41.823529411764703</v>
      </c>
      <c r="E1173">
        <f t="shared" si="288"/>
        <v>41.823529411764703</v>
      </c>
      <c r="F1173">
        <f t="shared" si="289"/>
        <v>44.714285714285715</v>
      </c>
      <c r="G1173">
        <f t="shared" si="290"/>
        <v>44.714285714285715</v>
      </c>
      <c r="H1173" t="str">
        <f t="shared" si="291"/>
        <v/>
      </c>
      <c r="I1173" t="str">
        <f t="shared" si="292"/>
        <v/>
      </c>
      <c r="J1173" t="str">
        <f t="shared" si="293"/>
        <v/>
      </c>
      <c r="K1173" t="str">
        <f t="shared" si="294"/>
        <v/>
      </c>
      <c r="L1173" t="s">
        <v>3537</v>
      </c>
      <c r="M1173" t="s">
        <v>1299</v>
      </c>
      <c r="N1173" t="s">
        <v>118</v>
      </c>
      <c r="O1173" t="s">
        <v>58</v>
      </c>
      <c r="P1173" t="s">
        <v>119</v>
      </c>
      <c r="Q1173" t="s">
        <v>120</v>
      </c>
      <c r="R1173" t="s">
        <v>20</v>
      </c>
      <c r="S1173" t="s">
        <v>21</v>
      </c>
      <c r="T1173" t="s">
        <v>3546</v>
      </c>
      <c r="U1173" t="s">
        <v>2948</v>
      </c>
      <c r="V1173" t="s">
        <v>144</v>
      </c>
      <c r="W1173">
        <v>79.339632300571608</v>
      </c>
      <c r="X1173">
        <v>7.1411775729253462</v>
      </c>
      <c r="Y1173">
        <v>171</v>
      </c>
      <c r="Z1173" t="s">
        <v>3887</v>
      </c>
      <c r="AA1173" t="s">
        <v>3555</v>
      </c>
      <c r="AB1173" t="s">
        <v>3585</v>
      </c>
      <c r="AC1173">
        <v>4</v>
      </c>
      <c r="AD1173" t="s">
        <v>3564</v>
      </c>
      <c r="AE1173" t="s">
        <v>3555</v>
      </c>
      <c r="AF1173" t="s">
        <v>3585</v>
      </c>
      <c r="AG1173">
        <v>6</v>
      </c>
      <c r="AH1173" t="s">
        <v>3566</v>
      </c>
      <c r="AI1173">
        <f t="shared" si="295"/>
        <v>39.913043478260867</v>
      </c>
      <c r="AJ1173">
        <f t="shared" si="296"/>
        <v>39.913043478260867</v>
      </c>
      <c r="AK1173">
        <f t="shared" si="297"/>
        <v>39.095238095238095</v>
      </c>
      <c r="AL1173">
        <f t="shared" si="298"/>
        <v>39.095238095238095</v>
      </c>
      <c r="AM1173" t="str">
        <f t="shared" si="299"/>
        <v/>
      </c>
      <c r="AN1173" t="str">
        <f t="shared" si="300"/>
        <v/>
      </c>
      <c r="AO1173" t="str">
        <f t="shared" si="301"/>
        <v/>
      </c>
      <c r="AP1173" t="str">
        <f t="shared" si="302"/>
        <v/>
      </c>
    </row>
    <row r="1174" spans="1:42" x14ac:dyDescent="0.3">
      <c r="A1174" s="2">
        <v>45386</v>
      </c>
      <c r="B1174" s="2">
        <v>45463</v>
      </c>
      <c r="C1174">
        <v>77</v>
      </c>
      <c r="D1174">
        <f t="shared" si="303"/>
        <v>41.823529411764703</v>
      </c>
      <c r="E1174">
        <f t="shared" si="288"/>
        <v>41.823529411764703</v>
      </c>
      <c r="F1174">
        <f t="shared" si="289"/>
        <v>44.714285714285715</v>
      </c>
      <c r="G1174">
        <f t="shared" si="290"/>
        <v>44.714285714285715</v>
      </c>
      <c r="H1174" t="str">
        <f t="shared" si="291"/>
        <v/>
      </c>
      <c r="I1174" t="str">
        <f t="shared" si="292"/>
        <v/>
      </c>
      <c r="J1174" t="str">
        <f t="shared" si="293"/>
        <v/>
      </c>
      <c r="K1174" t="str">
        <f t="shared" si="294"/>
        <v/>
      </c>
      <c r="L1174" t="s">
        <v>3537</v>
      </c>
      <c r="M1174" t="s">
        <v>408</v>
      </c>
      <c r="N1174" t="s">
        <v>80</v>
      </c>
      <c r="O1174" t="s">
        <v>46</v>
      </c>
      <c r="P1174" t="s">
        <v>18</v>
      </c>
      <c r="Q1174" t="s">
        <v>34</v>
      </c>
      <c r="R1174" t="s">
        <v>20</v>
      </c>
      <c r="S1174" t="s">
        <v>21</v>
      </c>
      <c r="T1174" t="s">
        <v>21</v>
      </c>
      <c r="U1174" t="s">
        <v>2864</v>
      </c>
      <c r="V1174" t="s">
        <v>43</v>
      </c>
      <c r="W1174">
        <v>17.51533987441011</v>
      </c>
      <c r="X1174">
        <v>4.7292604811573247</v>
      </c>
      <c r="Y1174">
        <v>171</v>
      </c>
      <c r="Z1174" t="s">
        <v>3887</v>
      </c>
      <c r="AA1174" t="s">
        <v>3555</v>
      </c>
      <c r="AB1174" t="s">
        <v>3585</v>
      </c>
      <c r="AC1174">
        <v>4</v>
      </c>
      <c r="AD1174" t="s">
        <v>3564</v>
      </c>
      <c r="AE1174" t="s">
        <v>3555</v>
      </c>
      <c r="AF1174" t="s">
        <v>3585</v>
      </c>
      <c r="AG1174">
        <v>6</v>
      </c>
      <c r="AH1174" t="s">
        <v>3566</v>
      </c>
      <c r="AI1174">
        <f t="shared" si="295"/>
        <v>39.913043478260867</v>
      </c>
      <c r="AJ1174">
        <f t="shared" si="296"/>
        <v>39.913043478260867</v>
      </c>
      <c r="AK1174">
        <f t="shared" si="297"/>
        <v>39.095238095238095</v>
      </c>
      <c r="AL1174">
        <f t="shared" si="298"/>
        <v>39.095238095238095</v>
      </c>
      <c r="AM1174" t="str">
        <f t="shared" si="299"/>
        <v/>
      </c>
      <c r="AN1174" t="str">
        <f t="shared" si="300"/>
        <v/>
      </c>
      <c r="AO1174" t="str">
        <f t="shared" si="301"/>
        <v/>
      </c>
      <c r="AP1174" t="str">
        <f t="shared" si="302"/>
        <v/>
      </c>
    </row>
    <row r="1175" spans="1:42" x14ac:dyDescent="0.3">
      <c r="A1175" s="2">
        <v>45462</v>
      </c>
      <c r="B1175" s="2">
        <v>45464</v>
      </c>
      <c r="C1175">
        <v>2</v>
      </c>
      <c r="D1175">
        <f t="shared" si="303"/>
        <v>40.549999999999997</v>
      </c>
      <c r="E1175">
        <f t="shared" si="288"/>
        <v>40.549999999999997</v>
      </c>
      <c r="F1175" t="str">
        <f t="shared" si="289"/>
        <v/>
      </c>
      <c r="G1175" t="str">
        <f t="shared" si="290"/>
        <v/>
      </c>
      <c r="H1175">
        <f t="shared" si="291"/>
        <v>48.666666666666664</v>
      </c>
      <c r="I1175">
        <f t="shared" si="292"/>
        <v>48.666666666666664</v>
      </c>
      <c r="J1175" t="str">
        <f t="shared" si="293"/>
        <v/>
      </c>
      <c r="K1175" t="str">
        <f t="shared" si="294"/>
        <v/>
      </c>
      <c r="L1175" t="s">
        <v>3538</v>
      </c>
      <c r="M1175" t="s">
        <v>414</v>
      </c>
      <c r="N1175" t="s">
        <v>57</v>
      </c>
      <c r="O1175" t="s">
        <v>46</v>
      </c>
      <c r="P1175" t="s">
        <v>18</v>
      </c>
      <c r="Q1175" t="s">
        <v>19</v>
      </c>
      <c r="R1175" t="s">
        <v>42</v>
      </c>
      <c r="S1175" t="s">
        <v>22</v>
      </c>
      <c r="T1175" t="s">
        <v>22</v>
      </c>
      <c r="V1175" t="s">
        <v>63</v>
      </c>
      <c r="W1175">
        <v>86.987148617563463</v>
      </c>
      <c r="X1175">
        <v>5.186567024051306</v>
      </c>
      <c r="Y1175">
        <v>172</v>
      </c>
      <c r="Z1175" t="s">
        <v>3882</v>
      </c>
      <c r="AA1175" t="s">
        <v>3555</v>
      </c>
      <c r="AB1175" t="s">
        <v>3585</v>
      </c>
      <c r="AC1175">
        <v>6</v>
      </c>
      <c r="AD1175" t="s">
        <v>3566</v>
      </c>
      <c r="AE1175" t="s">
        <v>3555</v>
      </c>
      <c r="AF1175" t="s">
        <v>3585</v>
      </c>
      <c r="AG1175">
        <v>6</v>
      </c>
      <c r="AH1175" t="s">
        <v>3566</v>
      </c>
      <c r="AI1175">
        <f t="shared" si="295"/>
        <v>40.514285714285712</v>
      </c>
      <c r="AJ1175">
        <f t="shared" si="296"/>
        <v>40.514285714285712</v>
      </c>
      <c r="AK1175" t="str">
        <f t="shared" si="297"/>
        <v/>
      </c>
      <c r="AL1175" t="str">
        <f t="shared" si="298"/>
        <v/>
      </c>
      <c r="AM1175">
        <f t="shared" si="299"/>
        <v>40.970588235294116</v>
      </c>
      <c r="AN1175">
        <f t="shared" si="300"/>
        <v>40.970588235294116</v>
      </c>
      <c r="AO1175" t="str">
        <f t="shared" si="301"/>
        <v/>
      </c>
      <c r="AP1175" t="str">
        <f t="shared" si="302"/>
        <v/>
      </c>
    </row>
    <row r="1176" spans="1:42" x14ac:dyDescent="0.3">
      <c r="A1176" s="2">
        <v>45369</v>
      </c>
      <c r="B1176" s="2">
        <v>45464</v>
      </c>
      <c r="C1176">
        <v>95</v>
      </c>
      <c r="D1176">
        <f t="shared" si="303"/>
        <v>40.549999999999997</v>
      </c>
      <c r="E1176">
        <f t="shared" si="288"/>
        <v>40.549999999999997</v>
      </c>
      <c r="F1176" t="str">
        <f t="shared" si="289"/>
        <v/>
      </c>
      <c r="G1176" t="str">
        <f t="shared" si="290"/>
        <v/>
      </c>
      <c r="H1176">
        <f t="shared" si="291"/>
        <v>48.666666666666664</v>
      </c>
      <c r="I1176">
        <f t="shared" si="292"/>
        <v>48.666666666666664</v>
      </c>
      <c r="J1176" t="str">
        <f t="shared" si="293"/>
        <v/>
      </c>
      <c r="K1176" t="str">
        <f t="shared" si="294"/>
        <v/>
      </c>
      <c r="L1176" t="s">
        <v>3540</v>
      </c>
      <c r="M1176" t="s">
        <v>171</v>
      </c>
      <c r="N1176" t="s">
        <v>16</v>
      </c>
      <c r="O1176" t="s">
        <v>58</v>
      </c>
      <c r="P1176" t="s">
        <v>52</v>
      </c>
      <c r="Q1176" t="s">
        <v>34</v>
      </c>
      <c r="R1176" t="s">
        <v>42</v>
      </c>
      <c r="S1176" t="s">
        <v>21</v>
      </c>
      <c r="T1176" t="s">
        <v>3546</v>
      </c>
      <c r="U1176" t="s">
        <v>172</v>
      </c>
      <c r="V1176" t="s">
        <v>30</v>
      </c>
      <c r="W1176">
        <v>67.609472974733578</v>
      </c>
      <c r="X1176">
        <v>6.6405738774627814</v>
      </c>
      <c r="Y1176">
        <v>172</v>
      </c>
      <c r="Z1176" t="s">
        <v>3882</v>
      </c>
      <c r="AA1176" t="s">
        <v>3555</v>
      </c>
      <c r="AB1176" t="s">
        <v>3584</v>
      </c>
      <c r="AC1176">
        <v>3</v>
      </c>
      <c r="AD1176" t="s">
        <v>3563</v>
      </c>
      <c r="AE1176" t="s">
        <v>3555</v>
      </c>
      <c r="AF1176" t="s">
        <v>3585</v>
      </c>
      <c r="AG1176">
        <v>6</v>
      </c>
      <c r="AH1176" t="s">
        <v>3566</v>
      </c>
      <c r="AI1176">
        <f t="shared" si="295"/>
        <v>40.514285714285712</v>
      </c>
      <c r="AJ1176">
        <f t="shared" si="296"/>
        <v>40.514285714285712</v>
      </c>
      <c r="AK1176" t="str">
        <f t="shared" si="297"/>
        <v/>
      </c>
      <c r="AL1176" t="str">
        <f t="shared" si="298"/>
        <v/>
      </c>
      <c r="AM1176">
        <f t="shared" si="299"/>
        <v>40.970588235294116</v>
      </c>
      <c r="AN1176">
        <f t="shared" si="300"/>
        <v>40.970588235294116</v>
      </c>
      <c r="AO1176" t="str">
        <f t="shared" si="301"/>
        <v/>
      </c>
      <c r="AP1176" t="str">
        <f t="shared" si="302"/>
        <v/>
      </c>
    </row>
    <row r="1177" spans="1:42" x14ac:dyDescent="0.3">
      <c r="A1177" s="2">
        <v>45370</v>
      </c>
      <c r="B1177" s="2">
        <v>45464</v>
      </c>
      <c r="C1177">
        <v>94</v>
      </c>
      <c r="D1177">
        <f t="shared" si="303"/>
        <v>40.549999999999997</v>
      </c>
      <c r="E1177">
        <f t="shared" si="288"/>
        <v>40.549999999999997</v>
      </c>
      <c r="F1177">
        <f t="shared" si="289"/>
        <v>43.285714285714285</v>
      </c>
      <c r="G1177">
        <f t="shared" si="290"/>
        <v>43.285714285714285</v>
      </c>
      <c r="H1177" t="str">
        <f t="shared" si="291"/>
        <v/>
      </c>
      <c r="I1177" t="str">
        <f t="shared" si="292"/>
        <v/>
      </c>
      <c r="J1177" t="str">
        <f t="shared" si="293"/>
        <v/>
      </c>
      <c r="K1177" t="str">
        <f t="shared" si="294"/>
        <v/>
      </c>
      <c r="L1177" t="s">
        <v>3540</v>
      </c>
      <c r="M1177" t="s">
        <v>242</v>
      </c>
      <c r="N1177" t="s">
        <v>16</v>
      </c>
      <c r="O1177" t="s">
        <v>51</v>
      </c>
      <c r="P1177" t="s">
        <v>52</v>
      </c>
      <c r="Q1177" t="s">
        <v>34</v>
      </c>
      <c r="R1177" t="s">
        <v>20</v>
      </c>
      <c r="S1177" t="s">
        <v>21</v>
      </c>
      <c r="T1177" t="s">
        <v>3546</v>
      </c>
      <c r="U1177" t="s">
        <v>2644</v>
      </c>
      <c r="V1177" t="s">
        <v>144</v>
      </c>
      <c r="W1177">
        <v>74.539582011832792</v>
      </c>
      <c r="X1177">
        <v>5.7668326710464139</v>
      </c>
      <c r="Y1177">
        <v>172</v>
      </c>
      <c r="Z1177" t="s">
        <v>3882</v>
      </c>
      <c r="AA1177" t="s">
        <v>3555</v>
      </c>
      <c r="AB1177" t="s">
        <v>3584</v>
      </c>
      <c r="AC1177">
        <v>3</v>
      </c>
      <c r="AD1177" t="s">
        <v>3563</v>
      </c>
      <c r="AE1177" t="s">
        <v>3555</v>
      </c>
      <c r="AF1177" t="s">
        <v>3585</v>
      </c>
      <c r="AG1177">
        <v>6</v>
      </c>
      <c r="AH1177" t="s">
        <v>3566</v>
      </c>
      <c r="AI1177">
        <f t="shared" si="295"/>
        <v>40.514285714285712</v>
      </c>
      <c r="AJ1177">
        <f t="shared" si="296"/>
        <v>40.514285714285712</v>
      </c>
      <c r="AK1177">
        <f t="shared" si="297"/>
        <v>41.727272727272727</v>
      </c>
      <c r="AL1177">
        <f t="shared" si="298"/>
        <v>41.727272727272727</v>
      </c>
      <c r="AM1177" t="str">
        <f t="shared" si="299"/>
        <v/>
      </c>
      <c r="AN1177" t="str">
        <f t="shared" si="300"/>
        <v/>
      </c>
      <c r="AO1177" t="str">
        <f t="shared" si="301"/>
        <v/>
      </c>
      <c r="AP1177" t="str">
        <f t="shared" si="302"/>
        <v/>
      </c>
    </row>
    <row r="1178" spans="1:42" x14ac:dyDescent="0.3">
      <c r="A1178" s="2">
        <v>45451</v>
      </c>
      <c r="B1178" s="2">
        <v>45464</v>
      </c>
      <c r="C1178">
        <v>13</v>
      </c>
      <c r="D1178">
        <f t="shared" si="303"/>
        <v>40.549999999999997</v>
      </c>
      <c r="E1178">
        <f t="shared" si="288"/>
        <v>40.549999999999997</v>
      </c>
      <c r="F1178" t="str">
        <f t="shared" si="289"/>
        <v/>
      </c>
      <c r="G1178" t="str">
        <f t="shared" si="290"/>
        <v/>
      </c>
      <c r="H1178" t="str">
        <f t="shared" si="291"/>
        <v/>
      </c>
      <c r="I1178" t="str">
        <f t="shared" si="292"/>
        <v/>
      </c>
      <c r="J1178">
        <f t="shared" si="293"/>
        <v>17.5</v>
      </c>
      <c r="K1178">
        <f t="shared" si="294"/>
        <v>17.5</v>
      </c>
      <c r="L1178" t="s">
        <v>3538</v>
      </c>
      <c r="M1178" t="s">
        <v>1772</v>
      </c>
      <c r="N1178" t="s">
        <v>16</v>
      </c>
      <c r="O1178" t="s">
        <v>17</v>
      </c>
      <c r="P1178" t="s">
        <v>40</v>
      </c>
      <c r="Q1178" t="s">
        <v>41</v>
      </c>
      <c r="R1178" t="s">
        <v>35</v>
      </c>
      <c r="S1178" t="s">
        <v>21</v>
      </c>
      <c r="T1178" t="s">
        <v>3546</v>
      </c>
      <c r="U1178" t="s">
        <v>2049</v>
      </c>
      <c r="V1178" t="s">
        <v>76</v>
      </c>
      <c r="W1178">
        <v>93.213040322730123</v>
      </c>
      <c r="X1178">
        <v>7.0085299466940452</v>
      </c>
      <c r="Y1178">
        <v>172</v>
      </c>
      <c r="Z1178" t="s">
        <v>3882</v>
      </c>
      <c r="AA1178" t="s">
        <v>3555</v>
      </c>
      <c r="AB1178" t="s">
        <v>3585</v>
      </c>
      <c r="AC1178">
        <v>6</v>
      </c>
      <c r="AD1178" t="s">
        <v>3566</v>
      </c>
      <c r="AE1178" t="s">
        <v>3555</v>
      </c>
      <c r="AF1178" t="s">
        <v>3585</v>
      </c>
      <c r="AG1178">
        <v>6</v>
      </c>
      <c r="AH1178" t="s">
        <v>3566</v>
      </c>
      <c r="AI1178">
        <f t="shared" si="295"/>
        <v>40.514285714285712</v>
      </c>
      <c r="AJ1178">
        <f t="shared" si="296"/>
        <v>40.514285714285712</v>
      </c>
      <c r="AK1178" t="str">
        <f t="shared" si="297"/>
        <v/>
      </c>
      <c r="AL1178" t="str">
        <f t="shared" si="298"/>
        <v/>
      </c>
      <c r="AM1178" t="str">
        <f t="shared" si="299"/>
        <v/>
      </c>
      <c r="AN1178" t="str">
        <f t="shared" si="300"/>
        <v/>
      </c>
      <c r="AO1178">
        <f t="shared" si="301"/>
        <v>37.5</v>
      </c>
      <c r="AP1178">
        <f t="shared" si="302"/>
        <v>37.5</v>
      </c>
    </row>
    <row r="1179" spans="1:42" x14ac:dyDescent="0.3">
      <c r="A1179" s="2">
        <v>45456</v>
      </c>
      <c r="B1179" s="2">
        <v>45464</v>
      </c>
      <c r="C1179">
        <v>8</v>
      </c>
      <c r="D1179">
        <f t="shared" si="303"/>
        <v>40.549999999999997</v>
      </c>
      <c r="E1179">
        <f t="shared" si="288"/>
        <v>40.549999999999997</v>
      </c>
      <c r="F1179">
        <f t="shared" si="289"/>
        <v>43.285714285714285</v>
      </c>
      <c r="G1179">
        <f t="shared" si="290"/>
        <v>43.285714285714285</v>
      </c>
      <c r="H1179" t="str">
        <f t="shared" si="291"/>
        <v/>
      </c>
      <c r="I1179" t="str">
        <f t="shared" si="292"/>
        <v/>
      </c>
      <c r="J1179" t="str">
        <f t="shared" si="293"/>
        <v/>
      </c>
      <c r="K1179" t="str">
        <f t="shared" si="294"/>
        <v/>
      </c>
      <c r="L1179" t="s">
        <v>3538</v>
      </c>
      <c r="M1179" t="s">
        <v>306</v>
      </c>
      <c r="N1179" t="s">
        <v>118</v>
      </c>
      <c r="O1179" t="s">
        <v>33</v>
      </c>
      <c r="P1179" t="s">
        <v>52</v>
      </c>
      <c r="Q1179" t="s">
        <v>34</v>
      </c>
      <c r="R1179" t="s">
        <v>20</v>
      </c>
      <c r="S1179" t="s">
        <v>21</v>
      </c>
      <c r="T1179" t="s">
        <v>3546</v>
      </c>
      <c r="U1179" t="s">
        <v>3396</v>
      </c>
      <c r="V1179" t="s">
        <v>24</v>
      </c>
      <c r="W1179">
        <v>77.427945557073627</v>
      </c>
      <c r="X1179">
        <v>7.0161571068424422</v>
      </c>
      <c r="Y1179">
        <v>172</v>
      </c>
      <c r="Z1179" t="s">
        <v>3882</v>
      </c>
      <c r="AA1179" t="s">
        <v>3555</v>
      </c>
      <c r="AB1179" t="s">
        <v>3585</v>
      </c>
      <c r="AC1179">
        <v>6</v>
      </c>
      <c r="AD1179" t="s">
        <v>3566</v>
      </c>
      <c r="AE1179" t="s">
        <v>3555</v>
      </c>
      <c r="AF1179" t="s">
        <v>3585</v>
      </c>
      <c r="AG1179">
        <v>6</v>
      </c>
      <c r="AH1179" t="s">
        <v>3566</v>
      </c>
      <c r="AI1179">
        <f t="shared" si="295"/>
        <v>40.514285714285712</v>
      </c>
      <c r="AJ1179">
        <f t="shared" si="296"/>
        <v>40.514285714285712</v>
      </c>
      <c r="AK1179">
        <f t="shared" si="297"/>
        <v>41.727272727272727</v>
      </c>
      <c r="AL1179">
        <f t="shared" si="298"/>
        <v>41.727272727272727</v>
      </c>
      <c r="AM1179" t="str">
        <f t="shared" si="299"/>
        <v/>
      </c>
      <c r="AN1179" t="str">
        <f t="shared" si="300"/>
        <v/>
      </c>
      <c r="AO1179" t="str">
        <f t="shared" si="301"/>
        <v/>
      </c>
      <c r="AP1179" t="str">
        <f t="shared" si="302"/>
        <v/>
      </c>
    </row>
    <row r="1180" spans="1:42" x14ac:dyDescent="0.3">
      <c r="A1180" s="2">
        <v>45460</v>
      </c>
      <c r="B1180" s="2">
        <v>45465</v>
      </c>
      <c r="C1180">
        <v>5</v>
      </c>
      <c r="D1180">
        <f t="shared" si="303"/>
        <v>39.277777777777779</v>
      </c>
      <c r="E1180">
        <f t="shared" si="288"/>
        <v>39.277777777777779</v>
      </c>
      <c r="F1180">
        <f t="shared" si="289"/>
        <v>38.5</v>
      </c>
      <c r="G1180">
        <f t="shared" si="290"/>
        <v>38.5</v>
      </c>
      <c r="H1180" t="str">
        <f t="shared" si="291"/>
        <v/>
      </c>
      <c r="I1180" t="str">
        <f t="shared" si="292"/>
        <v/>
      </c>
      <c r="J1180" t="str">
        <f t="shared" si="293"/>
        <v/>
      </c>
      <c r="K1180" t="str">
        <f t="shared" si="294"/>
        <v/>
      </c>
      <c r="L1180" t="s">
        <v>3538</v>
      </c>
      <c r="M1180" t="s">
        <v>1986</v>
      </c>
      <c r="N1180" t="s">
        <v>16</v>
      </c>
      <c r="O1180" t="s">
        <v>51</v>
      </c>
      <c r="P1180" t="s">
        <v>52</v>
      </c>
      <c r="Q1180" t="s">
        <v>92</v>
      </c>
      <c r="R1180" t="s">
        <v>20</v>
      </c>
      <c r="S1180" t="s">
        <v>21</v>
      </c>
      <c r="T1180" t="s">
        <v>3546</v>
      </c>
      <c r="U1180" t="s">
        <v>1317</v>
      </c>
      <c r="V1180" t="s">
        <v>24</v>
      </c>
      <c r="W1180">
        <v>74.337022703972281</v>
      </c>
      <c r="X1180">
        <v>6.6817858863764839</v>
      </c>
      <c r="Y1180">
        <v>173</v>
      </c>
      <c r="Z1180" t="s">
        <v>3952</v>
      </c>
      <c r="AA1180" t="s">
        <v>3555</v>
      </c>
      <c r="AB1180" t="s">
        <v>3585</v>
      </c>
      <c r="AC1180">
        <v>6</v>
      </c>
      <c r="AD1180" t="s">
        <v>3566</v>
      </c>
      <c r="AE1180" t="s">
        <v>3555</v>
      </c>
      <c r="AF1180" t="s">
        <v>3585</v>
      </c>
      <c r="AG1180">
        <v>6</v>
      </c>
      <c r="AH1180" t="s">
        <v>3566</v>
      </c>
      <c r="AI1180">
        <f t="shared" si="295"/>
        <v>39.557142857142857</v>
      </c>
      <c r="AJ1180">
        <f t="shared" si="296"/>
        <v>39.557142857142857</v>
      </c>
      <c r="AK1180">
        <f t="shared" si="297"/>
        <v>38.68181818181818</v>
      </c>
      <c r="AL1180">
        <f t="shared" si="298"/>
        <v>38.68181818181818</v>
      </c>
      <c r="AM1180" t="str">
        <f t="shared" si="299"/>
        <v/>
      </c>
      <c r="AN1180" t="str">
        <f t="shared" si="300"/>
        <v/>
      </c>
      <c r="AO1180" t="str">
        <f t="shared" si="301"/>
        <v/>
      </c>
      <c r="AP1180" t="str">
        <f t="shared" si="302"/>
        <v/>
      </c>
    </row>
    <row r="1181" spans="1:42" x14ac:dyDescent="0.3">
      <c r="A1181" s="2">
        <v>45374</v>
      </c>
      <c r="B1181" s="2">
        <v>45467</v>
      </c>
      <c r="C1181">
        <v>93</v>
      </c>
      <c r="D1181">
        <f t="shared" si="303"/>
        <v>42.2</v>
      </c>
      <c r="E1181">
        <f t="shared" si="288"/>
        <v>42.2</v>
      </c>
      <c r="F1181" t="str">
        <f t="shared" si="289"/>
        <v/>
      </c>
      <c r="G1181" t="str">
        <f t="shared" si="290"/>
        <v/>
      </c>
      <c r="H1181">
        <f t="shared" si="291"/>
        <v>56</v>
      </c>
      <c r="I1181">
        <f t="shared" si="292"/>
        <v>56</v>
      </c>
      <c r="J1181" t="str">
        <f t="shared" si="293"/>
        <v/>
      </c>
      <c r="K1181" t="str">
        <f t="shared" si="294"/>
        <v/>
      </c>
      <c r="L1181" t="s">
        <v>3540</v>
      </c>
      <c r="M1181" t="s">
        <v>628</v>
      </c>
      <c r="N1181" t="s">
        <v>57</v>
      </c>
      <c r="O1181" t="s">
        <v>17</v>
      </c>
      <c r="P1181" t="s">
        <v>40</v>
      </c>
      <c r="Q1181" t="s">
        <v>41</v>
      </c>
      <c r="R1181" t="s">
        <v>42</v>
      </c>
      <c r="S1181" t="s">
        <v>22</v>
      </c>
      <c r="T1181" t="s">
        <v>22</v>
      </c>
      <c r="V1181" t="s">
        <v>63</v>
      </c>
      <c r="W1181">
        <v>98.779920562892329</v>
      </c>
      <c r="X1181">
        <v>5.7991579711047816</v>
      </c>
      <c r="Y1181">
        <v>175</v>
      </c>
      <c r="Z1181" t="s">
        <v>3644</v>
      </c>
      <c r="AA1181" t="s">
        <v>3555</v>
      </c>
      <c r="AB1181" t="s">
        <v>3584</v>
      </c>
      <c r="AC1181">
        <v>3</v>
      </c>
      <c r="AD1181" t="s">
        <v>3563</v>
      </c>
      <c r="AE1181" t="s">
        <v>3555</v>
      </c>
      <c r="AF1181" t="s">
        <v>3585</v>
      </c>
      <c r="AG1181">
        <v>6</v>
      </c>
      <c r="AH1181" t="s">
        <v>3566</v>
      </c>
      <c r="AI1181">
        <f t="shared" si="295"/>
        <v>40.056338028169016</v>
      </c>
      <c r="AJ1181">
        <f t="shared" si="296"/>
        <v>40.056338028169016</v>
      </c>
      <c r="AK1181" t="str">
        <f t="shared" si="297"/>
        <v/>
      </c>
      <c r="AL1181" t="str">
        <f t="shared" si="298"/>
        <v/>
      </c>
      <c r="AM1181">
        <f t="shared" si="299"/>
        <v>42.882352941176471</v>
      </c>
      <c r="AN1181">
        <f t="shared" si="300"/>
        <v>42.882352941176471</v>
      </c>
      <c r="AO1181" t="str">
        <f t="shared" si="301"/>
        <v/>
      </c>
      <c r="AP1181" t="str">
        <f t="shared" si="302"/>
        <v/>
      </c>
    </row>
    <row r="1182" spans="1:42" x14ac:dyDescent="0.3">
      <c r="A1182" s="2">
        <v>45389</v>
      </c>
      <c r="B1182" s="2">
        <v>45467</v>
      </c>
      <c r="C1182">
        <v>78</v>
      </c>
      <c r="D1182">
        <f t="shared" si="303"/>
        <v>42.2</v>
      </c>
      <c r="E1182">
        <f t="shared" si="288"/>
        <v>42.2</v>
      </c>
      <c r="F1182" t="str">
        <f t="shared" si="289"/>
        <v/>
      </c>
      <c r="G1182" t="str">
        <f t="shared" si="290"/>
        <v/>
      </c>
      <c r="H1182">
        <f t="shared" si="291"/>
        <v>56</v>
      </c>
      <c r="I1182">
        <f t="shared" si="292"/>
        <v>56</v>
      </c>
      <c r="J1182" t="str">
        <f t="shared" si="293"/>
        <v/>
      </c>
      <c r="K1182" t="str">
        <f t="shared" si="294"/>
        <v/>
      </c>
      <c r="L1182" t="s">
        <v>3537</v>
      </c>
      <c r="M1182" t="s">
        <v>408</v>
      </c>
      <c r="N1182" t="s">
        <v>80</v>
      </c>
      <c r="O1182" t="s">
        <v>33</v>
      </c>
      <c r="P1182" t="s">
        <v>59</v>
      </c>
      <c r="Q1182" t="s">
        <v>92</v>
      </c>
      <c r="R1182" t="s">
        <v>42</v>
      </c>
      <c r="S1182" t="s">
        <v>22</v>
      </c>
      <c r="T1182" t="s">
        <v>22</v>
      </c>
      <c r="V1182" t="s">
        <v>76</v>
      </c>
      <c r="W1182">
        <v>13.384551032962509</v>
      </c>
      <c r="X1182">
        <v>4.1097938856526657</v>
      </c>
      <c r="Y1182">
        <v>175</v>
      </c>
      <c r="Z1182" t="s">
        <v>3644</v>
      </c>
      <c r="AA1182" t="s">
        <v>3555</v>
      </c>
      <c r="AB1182" t="s">
        <v>3585</v>
      </c>
      <c r="AC1182">
        <v>4</v>
      </c>
      <c r="AD1182" t="s">
        <v>3564</v>
      </c>
      <c r="AE1182" t="s">
        <v>3555</v>
      </c>
      <c r="AF1182" t="s">
        <v>3585</v>
      </c>
      <c r="AG1182">
        <v>6</v>
      </c>
      <c r="AH1182" t="s">
        <v>3566</v>
      </c>
      <c r="AI1182">
        <f t="shared" si="295"/>
        <v>40.056338028169016</v>
      </c>
      <c r="AJ1182">
        <f t="shared" si="296"/>
        <v>40.056338028169016</v>
      </c>
      <c r="AK1182" t="str">
        <f t="shared" si="297"/>
        <v/>
      </c>
      <c r="AL1182" t="str">
        <f t="shared" si="298"/>
        <v/>
      </c>
      <c r="AM1182">
        <f t="shared" si="299"/>
        <v>42.882352941176471</v>
      </c>
      <c r="AN1182">
        <f t="shared" si="300"/>
        <v>42.882352941176471</v>
      </c>
      <c r="AO1182" t="str">
        <f t="shared" si="301"/>
        <v/>
      </c>
      <c r="AP1182" t="str">
        <f t="shared" si="302"/>
        <v/>
      </c>
    </row>
    <row r="1183" spans="1:42" x14ac:dyDescent="0.3">
      <c r="A1183" s="2">
        <v>45457</v>
      </c>
      <c r="B1183" s="2">
        <v>45467</v>
      </c>
      <c r="C1183">
        <v>10</v>
      </c>
      <c r="D1183">
        <f t="shared" si="303"/>
        <v>42.2</v>
      </c>
      <c r="E1183">
        <f t="shared" si="288"/>
        <v>42.2</v>
      </c>
      <c r="F1183" t="str">
        <f t="shared" si="289"/>
        <v/>
      </c>
      <c r="G1183" t="str">
        <f t="shared" si="290"/>
        <v/>
      </c>
      <c r="H1183" t="str">
        <f t="shared" si="291"/>
        <v/>
      </c>
      <c r="I1183" t="str">
        <f t="shared" si="292"/>
        <v/>
      </c>
      <c r="J1183">
        <f t="shared" si="293"/>
        <v>13.25</v>
      </c>
      <c r="K1183">
        <f t="shared" si="294"/>
        <v>13.25</v>
      </c>
      <c r="L1183" t="s">
        <v>3538</v>
      </c>
      <c r="M1183" t="s">
        <v>2275</v>
      </c>
      <c r="N1183" t="s">
        <v>28</v>
      </c>
      <c r="O1183" t="s">
        <v>33</v>
      </c>
      <c r="P1183" t="s">
        <v>59</v>
      </c>
      <c r="Q1183" t="s">
        <v>92</v>
      </c>
      <c r="R1183" t="s">
        <v>35</v>
      </c>
      <c r="S1183" t="s">
        <v>22</v>
      </c>
      <c r="T1183" t="s">
        <v>22</v>
      </c>
      <c r="V1183" t="s">
        <v>30</v>
      </c>
      <c r="W1183">
        <v>30.219057359895551</v>
      </c>
      <c r="X1183">
        <v>5.9106410541331709</v>
      </c>
      <c r="Y1183">
        <v>175</v>
      </c>
      <c r="Z1183" t="s">
        <v>3644</v>
      </c>
      <c r="AA1183" t="s">
        <v>3555</v>
      </c>
      <c r="AB1183" t="s">
        <v>3585</v>
      </c>
      <c r="AC1183">
        <v>6</v>
      </c>
      <c r="AD1183" t="s">
        <v>3566</v>
      </c>
      <c r="AE1183" t="s">
        <v>3555</v>
      </c>
      <c r="AF1183" t="s">
        <v>3585</v>
      </c>
      <c r="AG1183">
        <v>6</v>
      </c>
      <c r="AH1183" t="s">
        <v>3566</v>
      </c>
      <c r="AI1183">
        <f t="shared" si="295"/>
        <v>40.056338028169016</v>
      </c>
      <c r="AJ1183">
        <f t="shared" si="296"/>
        <v>40.056338028169016</v>
      </c>
      <c r="AK1183" t="str">
        <f t="shared" si="297"/>
        <v/>
      </c>
      <c r="AL1183" t="str">
        <f t="shared" si="298"/>
        <v/>
      </c>
      <c r="AM1183" t="str">
        <f t="shared" si="299"/>
        <v/>
      </c>
      <c r="AN1183" t="str">
        <f t="shared" si="300"/>
        <v/>
      </c>
      <c r="AO1183">
        <f t="shared" si="301"/>
        <v>35.666666666666664</v>
      </c>
      <c r="AP1183">
        <f t="shared" si="302"/>
        <v>35.666666666666664</v>
      </c>
    </row>
    <row r="1184" spans="1:42" x14ac:dyDescent="0.3">
      <c r="A1184" s="2">
        <v>45463</v>
      </c>
      <c r="B1184" s="2">
        <v>45467</v>
      </c>
      <c r="C1184">
        <v>4</v>
      </c>
      <c r="D1184">
        <f t="shared" si="303"/>
        <v>42.2</v>
      </c>
      <c r="E1184">
        <f t="shared" si="288"/>
        <v>42.2</v>
      </c>
      <c r="F1184" t="str">
        <f t="shared" si="289"/>
        <v/>
      </c>
      <c r="G1184" t="str">
        <f t="shared" si="290"/>
        <v/>
      </c>
      <c r="H1184">
        <f t="shared" si="291"/>
        <v>56</v>
      </c>
      <c r="I1184">
        <f t="shared" si="292"/>
        <v>56</v>
      </c>
      <c r="J1184" t="str">
        <f t="shared" si="293"/>
        <v/>
      </c>
      <c r="K1184" t="str">
        <f t="shared" si="294"/>
        <v/>
      </c>
      <c r="L1184" t="s">
        <v>3538</v>
      </c>
      <c r="M1184" t="s">
        <v>2413</v>
      </c>
      <c r="N1184" t="s">
        <v>28</v>
      </c>
      <c r="O1184" t="s">
        <v>51</v>
      </c>
      <c r="P1184" t="s">
        <v>52</v>
      </c>
      <c r="Q1184" t="s">
        <v>92</v>
      </c>
      <c r="R1184" t="s">
        <v>42</v>
      </c>
      <c r="S1184" t="s">
        <v>22</v>
      </c>
      <c r="T1184" t="s">
        <v>22</v>
      </c>
      <c r="V1184" t="s">
        <v>54</v>
      </c>
      <c r="W1184">
        <v>27.449918005726261</v>
      </c>
      <c r="X1184">
        <v>6.2696784376017778</v>
      </c>
      <c r="Y1184">
        <v>175</v>
      </c>
      <c r="Z1184" t="s">
        <v>3644</v>
      </c>
      <c r="AA1184" t="s">
        <v>3555</v>
      </c>
      <c r="AB1184" t="s">
        <v>3585</v>
      </c>
      <c r="AC1184">
        <v>6</v>
      </c>
      <c r="AD1184" t="s">
        <v>3566</v>
      </c>
      <c r="AE1184" t="s">
        <v>3555</v>
      </c>
      <c r="AF1184" t="s">
        <v>3585</v>
      </c>
      <c r="AG1184">
        <v>6</v>
      </c>
      <c r="AH1184" t="s">
        <v>3566</v>
      </c>
      <c r="AI1184">
        <f t="shared" si="295"/>
        <v>40.056338028169016</v>
      </c>
      <c r="AJ1184">
        <f t="shared" si="296"/>
        <v>40.056338028169016</v>
      </c>
      <c r="AK1184" t="str">
        <f t="shared" si="297"/>
        <v/>
      </c>
      <c r="AL1184" t="str">
        <f t="shared" si="298"/>
        <v/>
      </c>
      <c r="AM1184">
        <f t="shared" si="299"/>
        <v>42.882352941176471</v>
      </c>
      <c r="AN1184">
        <f t="shared" si="300"/>
        <v>42.882352941176471</v>
      </c>
      <c r="AO1184" t="str">
        <f t="shared" si="301"/>
        <v/>
      </c>
      <c r="AP1184" t="str">
        <f t="shared" si="302"/>
        <v/>
      </c>
    </row>
    <row r="1185" spans="1:42" x14ac:dyDescent="0.3">
      <c r="A1185" s="2">
        <v>45461</v>
      </c>
      <c r="B1185" s="2">
        <v>45467</v>
      </c>
      <c r="C1185">
        <v>6</v>
      </c>
      <c r="D1185">
        <f t="shared" si="303"/>
        <v>42.2</v>
      </c>
      <c r="E1185">
        <f t="shared" si="288"/>
        <v>42.2</v>
      </c>
      <c r="F1185" t="str">
        <f t="shared" si="289"/>
        <v/>
      </c>
      <c r="G1185" t="str">
        <f t="shared" si="290"/>
        <v/>
      </c>
      <c r="H1185">
        <f t="shared" si="291"/>
        <v>56</v>
      </c>
      <c r="I1185">
        <f t="shared" si="292"/>
        <v>56</v>
      </c>
      <c r="J1185" t="str">
        <f t="shared" si="293"/>
        <v/>
      </c>
      <c r="K1185" t="str">
        <f t="shared" si="294"/>
        <v/>
      </c>
      <c r="L1185" t="s">
        <v>3538</v>
      </c>
      <c r="M1185" t="s">
        <v>1784</v>
      </c>
      <c r="N1185" t="s">
        <v>16</v>
      </c>
      <c r="O1185" t="s">
        <v>51</v>
      </c>
      <c r="P1185" t="s">
        <v>59</v>
      </c>
      <c r="Q1185" t="s">
        <v>19</v>
      </c>
      <c r="R1185" t="s">
        <v>42</v>
      </c>
      <c r="S1185" t="s">
        <v>21</v>
      </c>
      <c r="T1185" t="s">
        <v>21</v>
      </c>
      <c r="U1185" t="s">
        <v>1785</v>
      </c>
      <c r="V1185" t="s">
        <v>63</v>
      </c>
      <c r="W1185">
        <v>70.601202136726442</v>
      </c>
      <c r="X1185">
        <v>6.1913345666477264</v>
      </c>
      <c r="Y1185">
        <v>175</v>
      </c>
      <c r="Z1185" t="s">
        <v>3644</v>
      </c>
      <c r="AA1185" t="s">
        <v>3555</v>
      </c>
      <c r="AB1185" t="s">
        <v>3585</v>
      </c>
      <c r="AC1185">
        <v>6</v>
      </c>
      <c r="AD1185" t="s">
        <v>3566</v>
      </c>
      <c r="AE1185" t="s">
        <v>3555</v>
      </c>
      <c r="AF1185" t="s">
        <v>3585</v>
      </c>
      <c r="AG1185">
        <v>6</v>
      </c>
      <c r="AH1185" t="s">
        <v>3566</v>
      </c>
      <c r="AI1185">
        <f t="shared" si="295"/>
        <v>40.056338028169016</v>
      </c>
      <c r="AJ1185">
        <f t="shared" si="296"/>
        <v>40.056338028169016</v>
      </c>
      <c r="AK1185" t="str">
        <f t="shared" si="297"/>
        <v/>
      </c>
      <c r="AL1185" t="str">
        <f t="shared" si="298"/>
        <v/>
      </c>
      <c r="AM1185">
        <f t="shared" si="299"/>
        <v>42.882352941176471</v>
      </c>
      <c r="AN1185">
        <f t="shared" si="300"/>
        <v>42.882352941176471</v>
      </c>
      <c r="AO1185" t="str">
        <f t="shared" si="301"/>
        <v/>
      </c>
      <c r="AP1185" t="str">
        <f t="shared" si="302"/>
        <v/>
      </c>
    </row>
    <row r="1186" spans="1:42" x14ac:dyDescent="0.3">
      <c r="A1186" s="2">
        <v>45460</v>
      </c>
      <c r="B1186" s="2">
        <v>45468</v>
      </c>
      <c r="C1186">
        <v>8</v>
      </c>
      <c r="D1186">
        <f t="shared" si="303"/>
        <v>40.210526315789473</v>
      </c>
      <c r="E1186">
        <f t="shared" si="288"/>
        <v>40.210526315789473</v>
      </c>
      <c r="F1186" t="str">
        <f t="shared" si="289"/>
        <v/>
      </c>
      <c r="G1186" t="str">
        <f t="shared" si="290"/>
        <v/>
      </c>
      <c r="H1186">
        <f t="shared" si="291"/>
        <v>46</v>
      </c>
      <c r="I1186">
        <f t="shared" si="292"/>
        <v>46</v>
      </c>
      <c r="J1186" t="str">
        <f t="shared" si="293"/>
        <v/>
      </c>
      <c r="K1186" t="str">
        <f t="shared" si="294"/>
        <v/>
      </c>
      <c r="L1186" t="s">
        <v>3538</v>
      </c>
      <c r="M1186" t="s">
        <v>450</v>
      </c>
      <c r="N1186" t="s">
        <v>80</v>
      </c>
      <c r="O1186" t="s">
        <v>51</v>
      </c>
      <c r="P1186" t="s">
        <v>52</v>
      </c>
      <c r="Q1186" t="s">
        <v>92</v>
      </c>
      <c r="R1186" t="s">
        <v>42</v>
      </c>
      <c r="S1186" t="s">
        <v>22</v>
      </c>
      <c r="T1186" t="s">
        <v>22</v>
      </c>
      <c r="V1186" t="s">
        <v>54</v>
      </c>
      <c r="W1186">
        <v>10.980686037188169</v>
      </c>
      <c r="X1186">
        <v>4.6084678891708561</v>
      </c>
      <c r="Y1186">
        <v>176</v>
      </c>
      <c r="Z1186" t="s">
        <v>3907</v>
      </c>
      <c r="AA1186" t="s">
        <v>3555</v>
      </c>
      <c r="AB1186" t="s">
        <v>3585</v>
      </c>
      <c r="AC1186">
        <v>6</v>
      </c>
      <c r="AD1186" t="s">
        <v>3566</v>
      </c>
      <c r="AE1186" t="s">
        <v>3555</v>
      </c>
      <c r="AF1186" t="s">
        <v>3585</v>
      </c>
      <c r="AG1186">
        <v>6</v>
      </c>
      <c r="AH1186" t="s">
        <v>3566</v>
      </c>
      <c r="AI1186">
        <f t="shared" si="295"/>
        <v>39.056338028169016</v>
      </c>
      <c r="AJ1186">
        <f t="shared" si="296"/>
        <v>39.056338028169016</v>
      </c>
      <c r="AK1186" t="str">
        <f t="shared" si="297"/>
        <v/>
      </c>
      <c r="AL1186" t="str">
        <f t="shared" si="298"/>
        <v/>
      </c>
      <c r="AM1186">
        <f t="shared" si="299"/>
        <v>41.885714285714286</v>
      </c>
      <c r="AN1186">
        <f t="shared" si="300"/>
        <v>41.885714285714286</v>
      </c>
      <c r="AO1186" t="str">
        <f t="shared" si="301"/>
        <v/>
      </c>
      <c r="AP1186" t="str">
        <f t="shared" si="302"/>
        <v/>
      </c>
    </row>
    <row r="1187" spans="1:42" x14ac:dyDescent="0.3">
      <c r="A1187" s="2">
        <v>45445</v>
      </c>
      <c r="B1187" s="2">
        <v>45468</v>
      </c>
      <c r="C1187">
        <v>23</v>
      </c>
      <c r="D1187">
        <f t="shared" si="303"/>
        <v>40.210526315789473</v>
      </c>
      <c r="E1187">
        <f t="shared" si="288"/>
        <v>40.210526315789473</v>
      </c>
      <c r="F1187">
        <f t="shared" si="289"/>
        <v>43.142857142857146</v>
      </c>
      <c r="G1187">
        <f t="shared" si="290"/>
        <v>43.142857142857146</v>
      </c>
      <c r="H1187" t="str">
        <f t="shared" si="291"/>
        <v/>
      </c>
      <c r="I1187" t="str">
        <f t="shared" si="292"/>
        <v/>
      </c>
      <c r="J1187" t="str">
        <f t="shared" si="293"/>
        <v/>
      </c>
      <c r="K1187" t="str">
        <f t="shared" si="294"/>
        <v/>
      </c>
      <c r="L1187" t="s">
        <v>3538</v>
      </c>
      <c r="M1187" t="s">
        <v>998</v>
      </c>
      <c r="N1187" t="s">
        <v>80</v>
      </c>
      <c r="O1187" t="s">
        <v>46</v>
      </c>
      <c r="P1187" t="s">
        <v>119</v>
      </c>
      <c r="Q1187" t="s">
        <v>120</v>
      </c>
      <c r="R1187" t="s">
        <v>20</v>
      </c>
      <c r="S1187" t="s">
        <v>21</v>
      </c>
      <c r="T1187" t="s">
        <v>3546</v>
      </c>
      <c r="U1187" t="s">
        <v>999</v>
      </c>
      <c r="V1187" t="s">
        <v>54</v>
      </c>
      <c r="W1187">
        <v>28.972789317588941</v>
      </c>
      <c r="X1187">
        <v>4.3302748029247171</v>
      </c>
      <c r="Y1187">
        <v>176</v>
      </c>
      <c r="Z1187" t="s">
        <v>3907</v>
      </c>
      <c r="AA1187" t="s">
        <v>3555</v>
      </c>
      <c r="AB1187" t="s">
        <v>3585</v>
      </c>
      <c r="AC1187">
        <v>6</v>
      </c>
      <c r="AD1187" t="s">
        <v>3566</v>
      </c>
      <c r="AE1187" t="s">
        <v>3555</v>
      </c>
      <c r="AF1187" t="s">
        <v>3585</v>
      </c>
      <c r="AG1187">
        <v>6</v>
      </c>
      <c r="AH1187" t="s">
        <v>3566</v>
      </c>
      <c r="AI1187">
        <f t="shared" si="295"/>
        <v>39.056338028169016</v>
      </c>
      <c r="AJ1187">
        <f t="shared" si="296"/>
        <v>39.056338028169016</v>
      </c>
      <c r="AK1187">
        <f t="shared" si="297"/>
        <v>36.761904761904759</v>
      </c>
      <c r="AL1187">
        <f t="shared" si="298"/>
        <v>36.761904761904759</v>
      </c>
      <c r="AM1187" t="str">
        <f t="shared" si="299"/>
        <v/>
      </c>
      <c r="AN1187" t="str">
        <f t="shared" si="300"/>
        <v/>
      </c>
      <c r="AO1187" t="str">
        <f t="shared" si="301"/>
        <v/>
      </c>
      <c r="AP1187" t="str">
        <f t="shared" si="302"/>
        <v/>
      </c>
    </row>
    <row r="1188" spans="1:42" x14ac:dyDescent="0.3">
      <c r="A1188" s="2">
        <v>45461</v>
      </c>
      <c r="B1188" s="2">
        <v>45469</v>
      </c>
      <c r="C1188">
        <v>8</v>
      </c>
      <c r="D1188">
        <f t="shared" si="303"/>
        <v>34.941176470588232</v>
      </c>
      <c r="E1188">
        <f t="shared" si="288"/>
        <v>34.941176470588232</v>
      </c>
      <c r="F1188">
        <f t="shared" si="289"/>
        <v>35.625</v>
      </c>
      <c r="G1188">
        <f t="shared" si="290"/>
        <v>35.625</v>
      </c>
      <c r="H1188" t="str">
        <f t="shared" si="291"/>
        <v/>
      </c>
      <c r="I1188" t="str">
        <f t="shared" si="292"/>
        <v/>
      </c>
      <c r="J1188" t="str">
        <f t="shared" si="293"/>
        <v/>
      </c>
      <c r="K1188" t="str">
        <f t="shared" si="294"/>
        <v/>
      </c>
      <c r="L1188" t="s">
        <v>3538</v>
      </c>
      <c r="M1188" t="s">
        <v>62</v>
      </c>
      <c r="N1188" t="s">
        <v>39</v>
      </c>
      <c r="O1188" t="s">
        <v>51</v>
      </c>
      <c r="P1188" t="s">
        <v>52</v>
      </c>
      <c r="Q1188" t="s">
        <v>92</v>
      </c>
      <c r="R1188" t="s">
        <v>20</v>
      </c>
      <c r="S1188" t="s">
        <v>21</v>
      </c>
      <c r="T1188" t="s">
        <v>21</v>
      </c>
      <c r="U1188" t="s">
        <v>650</v>
      </c>
      <c r="V1188" t="s">
        <v>43</v>
      </c>
      <c r="W1188">
        <v>79.946261848097777</v>
      </c>
      <c r="X1188">
        <v>5.3136254106336116</v>
      </c>
      <c r="Y1188">
        <v>177</v>
      </c>
      <c r="Z1188" t="s">
        <v>3714</v>
      </c>
      <c r="AA1188" t="s">
        <v>3555</v>
      </c>
      <c r="AB1188" t="s">
        <v>3585</v>
      </c>
      <c r="AC1188">
        <v>6</v>
      </c>
      <c r="AD1188" t="s">
        <v>3566</v>
      </c>
      <c r="AE1188" t="s">
        <v>3555</v>
      </c>
      <c r="AF1188" t="s">
        <v>3585</v>
      </c>
      <c r="AG1188">
        <v>6</v>
      </c>
      <c r="AH1188" t="s">
        <v>3566</v>
      </c>
      <c r="AI1188">
        <f t="shared" si="295"/>
        <v>38.957142857142856</v>
      </c>
      <c r="AJ1188">
        <f t="shared" si="296"/>
        <v>38.957142857142856</v>
      </c>
      <c r="AK1188">
        <f t="shared" si="297"/>
        <v>34.086956521739133</v>
      </c>
      <c r="AL1188">
        <f t="shared" si="298"/>
        <v>34.086956521739133</v>
      </c>
      <c r="AM1188" t="str">
        <f t="shared" si="299"/>
        <v/>
      </c>
      <c r="AN1188" t="str">
        <f t="shared" si="300"/>
        <v/>
      </c>
      <c r="AO1188" t="str">
        <f t="shared" si="301"/>
        <v/>
      </c>
      <c r="AP1188" t="str">
        <f t="shared" si="302"/>
        <v/>
      </c>
    </row>
    <row r="1189" spans="1:42" x14ac:dyDescent="0.3">
      <c r="A1189" s="2">
        <v>45465</v>
      </c>
      <c r="B1189" s="2">
        <v>45469</v>
      </c>
      <c r="C1189">
        <v>4</v>
      </c>
      <c r="D1189">
        <f t="shared" si="303"/>
        <v>34.941176470588232</v>
      </c>
      <c r="E1189">
        <f t="shared" si="288"/>
        <v>34.941176470588232</v>
      </c>
      <c r="F1189">
        <f t="shared" si="289"/>
        <v>35.625</v>
      </c>
      <c r="G1189">
        <f t="shared" si="290"/>
        <v>35.625</v>
      </c>
      <c r="H1189" t="str">
        <f t="shared" si="291"/>
        <v/>
      </c>
      <c r="I1189" t="str">
        <f t="shared" si="292"/>
        <v/>
      </c>
      <c r="J1189" t="str">
        <f t="shared" si="293"/>
        <v/>
      </c>
      <c r="K1189" t="str">
        <f t="shared" si="294"/>
        <v/>
      </c>
      <c r="L1189" t="s">
        <v>3538</v>
      </c>
      <c r="M1189" t="s">
        <v>2909</v>
      </c>
      <c r="N1189" t="s">
        <v>57</v>
      </c>
      <c r="O1189" t="s">
        <v>51</v>
      </c>
      <c r="P1189" t="s">
        <v>52</v>
      </c>
      <c r="Q1189" t="s">
        <v>34</v>
      </c>
      <c r="R1189" t="s">
        <v>20</v>
      </c>
      <c r="S1189" t="s">
        <v>21</v>
      </c>
      <c r="T1189" t="s">
        <v>3546</v>
      </c>
      <c r="U1189" t="s">
        <v>2910</v>
      </c>
      <c r="V1189" t="s">
        <v>63</v>
      </c>
      <c r="W1189">
        <v>83.455381128953547</v>
      </c>
      <c r="X1189">
        <v>5.58336876509716</v>
      </c>
      <c r="Y1189">
        <v>177</v>
      </c>
      <c r="Z1189" t="s">
        <v>3714</v>
      </c>
      <c r="AA1189" t="s">
        <v>3555</v>
      </c>
      <c r="AB1189" t="s">
        <v>3585</v>
      </c>
      <c r="AC1189">
        <v>6</v>
      </c>
      <c r="AD1189" t="s">
        <v>3566</v>
      </c>
      <c r="AE1189" t="s">
        <v>3555</v>
      </c>
      <c r="AF1189" t="s">
        <v>3585</v>
      </c>
      <c r="AG1189">
        <v>6</v>
      </c>
      <c r="AH1189" t="s">
        <v>3566</v>
      </c>
      <c r="AI1189">
        <f t="shared" si="295"/>
        <v>38.957142857142856</v>
      </c>
      <c r="AJ1189">
        <f t="shared" si="296"/>
        <v>38.957142857142856</v>
      </c>
      <c r="AK1189">
        <f t="shared" si="297"/>
        <v>34.086956521739133</v>
      </c>
      <c r="AL1189">
        <f t="shared" si="298"/>
        <v>34.086956521739133</v>
      </c>
      <c r="AM1189" t="str">
        <f t="shared" si="299"/>
        <v/>
      </c>
      <c r="AN1189" t="str">
        <f t="shared" si="300"/>
        <v/>
      </c>
      <c r="AO1189" t="str">
        <f t="shared" si="301"/>
        <v/>
      </c>
      <c r="AP1189" t="str">
        <f t="shared" si="302"/>
        <v/>
      </c>
    </row>
    <row r="1190" spans="1:42" x14ac:dyDescent="0.3">
      <c r="A1190" s="2">
        <v>45391</v>
      </c>
      <c r="B1190" s="2">
        <v>45470</v>
      </c>
      <c r="C1190">
        <v>79</v>
      </c>
      <c r="D1190">
        <f t="shared" si="303"/>
        <v>36.941176470588232</v>
      </c>
      <c r="E1190">
        <f t="shared" si="288"/>
        <v>36.941176470588232</v>
      </c>
      <c r="F1190" t="str">
        <f t="shared" si="289"/>
        <v/>
      </c>
      <c r="G1190" t="str">
        <f t="shared" si="290"/>
        <v/>
      </c>
      <c r="H1190" t="str">
        <f t="shared" si="291"/>
        <v/>
      </c>
      <c r="I1190" t="str">
        <f t="shared" si="292"/>
        <v/>
      </c>
      <c r="J1190">
        <f t="shared" si="293"/>
        <v>34</v>
      </c>
      <c r="K1190">
        <f t="shared" si="294"/>
        <v>34</v>
      </c>
      <c r="L1190" t="s">
        <v>3537</v>
      </c>
      <c r="M1190" t="s">
        <v>983</v>
      </c>
      <c r="N1190" t="s">
        <v>103</v>
      </c>
      <c r="O1190" t="s">
        <v>51</v>
      </c>
      <c r="P1190" t="s">
        <v>59</v>
      </c>
      <c r="Q1190" t="s">
        <v>19</v>
      </c>
      <c r="R1190" t="s">
        <v>35</v>
      </c>
      <c r="S1190" t="s">
        <v>22</v>
      </c>
      <c r="T1190" t="s">
        <v>22</v>
      </c>
      <c r="V1190" t="s">
        <v>54</v>
      </c>
      <c r="W1190">
        <v>80.549625306991587</v>
      </c>
      <c r="X1190">
        <v>6.1360746281833389</v>
      </c>
      <c r="Y1190">
        <v>178</v>
      </c>
      <c r="Z1190" t="s">
        <v>3875</v>
      </c>
      <c r="AA1190" t="s">
        <v>3555</v>
      </c>
      <c r="AB1190" t="s">
        <v>3585</v>
      </c>
      <c r="AC1190">
        <v>4</v>
      </c>
      <c r="AD1190" t="s">
        <v>3564</v>
      </c>
      <c r="AE1190" t="s">
        <v>3555</v>
      </c>
      <c r="AF1190" t="s">
        <v>3585</v>
      </c>
      <c r="AG1190">
        <v>6</v>
      </c>
      <c r="AH1190" t="s">
        <v>3566</v>
      </c>
      <c r="AI1190">
        <f t="shared" si="295"/>
        <v>39.507246376811594</v>
      </c>
      <c r="AJ1190">
        <f t="shared" si="296"/>
        <v>39.507246376811594</v>
      </c>
      <c r="AK1190" t="str">
        <f t="shared" si="297"/>
        <v/>
      </c>
      <c r="AL1190" t="str">
        <f t="shared" si="298"/>
        <v/>
      </c>
      <c r="AM1190" t="str">
        <f t="shared" si="299"/>
        <v/>
      </c>
      <c r="AN1190" t="str">
        <f t="shared" si="300"/>
        <v/>
      </c>
      <c r="AO1190">
        <f t="shared" si="301"/>
        <v>40.5</v>
      </c>
      <c r="AP1190">
        <f t="shared" si="302"/>
        <v>40.5</v>
      </c>
    </row>
    <row r="1191" spans="1:42" x14ac:dyDescent="0.3">
      <c r="A1191" s="2">
        <v>45372</v>
      </c>
      <c r="B1191" s="2">
        <v>45470</v>
      </c>
      <c r="C1191">
        <v>98</v>
      </c>
      <c r="D1191">
        <f t="shared" si="303"/>
        <v>36.941176470588232</v>
      </c>
      <c r="E1191">
        <f t="shared" si="288"/>
        <v>36.941176470588232</v>
      </c>
      <c r="F1191" t="str">
        <f t="shared" si="289"/>
        <v/>
      </c>
      <c r="G1191" t="str">
        <f t="shared" si="290"/>
        <v/>
      </c>
      <c r="H1191">
        <f t="shared" si="291"/>
        <v>48</v>
      </c>
      <c r="I1191">
        <f t="shared" si="292"/>
        <v>48</v>
      </c>
      <c r="J1191" t="str">
        <f t="shared" si="293"/>
        <v/>
      </c>
      <c r="K1191" t="str">
        <f t="shared" si="294"/>
        <v/>
      </c>
      <c r="L1191" t="s">
        <v>3540</v>
      </c>
      <c r="M1191" t="s">
        <v>1420</v>
      </c>
      <c r="N1191" t="s">
        <v>16</v>
      </c>
      <c r="O1191" t="s">
        <v>58</v>
      </c>
      <c r="P1191" t="s">
        <v>52</v>
      </c>
      <c r="Q1191" t="s">
        <v>92</v>
      </c>
      <c r="R1191" t="s">
        <v>42</v>
      </c>
      <c r="S1191" t="s">
        <v>21</v>
      </c>
      <c r="T1191" t="s">
        <v>3546</v>
      </c>
      <c r="U1191" t="s">
        <v>1421</v>
      </c>
      <c r="V1191" t="s">
        <v>76</v>
      </c>
      <c r="W1191">
        <v>64.848089378014478</v>
      </c>
      <c r="X1191">
        <v>6.4250694322662962</v>
      </c>
      <c r="Y1191">
        <v>178</v>
      </c>
      <c r="Z1191" t="s">
        <v>3875</v>
      </c>
      <c r="AA1191" t="s">
        <v>3555</v>
      </c>
      <c r="AB1191" t="s">
        <v>3584</v>
      </c>
      <c r="AC1191">
        <v>3</v>
      </c>
      <c r="AD1191" t="s">
        <v>3563</v>
      </c>
      <c r="AE1191" t="s">
        <v>3555</v>
      </c>
      <c r="AF1191" t="s">
        <v>3585</v>
      </c>
      <c r="AG1191">
        <v>6</v>
      </c>
      <c r="AH1191" t="s">
        <v>3566</v>
      </c>
      <c r="AI1191">
        <f t="shared" si="295"/>
        <v>39.507246376811594</v>
      </c>
      <c r="AJ1191">
        <f t="shared" si="296"/>
        <v>39.507246376811594</v>
      </c>
      <c r="AK1191" t="str">
        <f t="shared" si="297"/>
        <v/>
      </c>
      <c r="AL1191" t="str">
        <f t="shared" si="298"/>
        <v/>
      </c>
      <c r="AM1191">
        <f t="shared" si="299"/>
        <v>45.529411764705884</v>
      </c>
      <c r="AN1191">
        <f t="shared" si="300"/>
        <v>45.529411764705884</v>
      </c>
      <c r="AO1191" t="str">
        <f t="shared" si="301"/>
        <v/>
      </c>
      <c r="AP1191" t="str">
        <f t="shared" si="302"/>
        <v/>
      </c>
    </row>
    <row r="1192" spans="1:42" x14ac:dyDescent="0.3">
      <c r="A1192" s="2">
        <v>45380</v>
      </c>
      <c r="B1192" s="2">
        <v>45471</v>
      </c>
      <c r="C1192">
        <v>91</v>
      </c>
      <c r="D1192">
        <f t="shared" si="303"/>
        <v>36.928571428571431</v>
      </c>
      <c r="E1192">
        <f t="shared" si="288"/>
        <v>36.928571428571431</v>
      </c>
      <c r="F1192" t="str">
        <f t="shared" si="289"/>
        <v/>
      </c>
      <c r="G1192" t="str">
        <f t="shared" si="290"/>
        <v/>
      </c>
      <c r="H1192">
        <f t="shared" si="291"/>
        <v>48.5</v>
      </c>
      <c r="I1192">
        <f t="shared" si="292"/>
        <v>48.5</v>
      </c>
      <c r="J1192" t="str">
        <f t="shared" si="293"/>
        <v/>
      </c>
      <c r="K1192" t="str">
        <f t="shared" si="294"/>
        <v/>
      </c>
      <c r="L1192" t="s">
        <v>3540</v>
      </c>
      <c r="M1192" t="s">
        <v>1218</v>
      </c>
      <c r="N1192" t="s">
        <v>16</v>
      </c>
      <c r="O1192" t="s">
        <v>58</v>
      </c>
      <c r="P1192" t="s">
        <v>59</v>
      </c>
      <c r="Q1192" t="s">
        <v>34</v>
      </c>
      <c r="R1192" t="s">
        <v>42</v>
      </c>
      <c r="S1192" t="s">
        <v>22</v>
      </c>
      <c r="T1192" t="s">
        <v>22</v>
      </c>
      <c r="V1192" t="s">
        <v>76</v>
      </c>
      <c r="W1192">
        <v>78.714624885610689</v>
      </c>
      <c r="X1192">
        <v>6.6543997734691018</v>
      </c>
      <c r="Y1192">
        <v>179</v>
      </c>
      <c r="Z1192" t="s">
        <v>3793</v>
      </c>
      <c r="AA1192" t="s">
        <v>3555</v>
      </c>
      <c r="AB1192" t="s">
        <v>3584</v>
      </c>
      <c r="AC1192">
        <v>3</v>
      </c>
      <c r="AD1192" t="s">
        <v>3563</v>
      </c>
      <c r="AE1192" t="s">
        <v>3555</v>
      </c>
      <c r="AF1192" t="s">
        <v>3585</v>
      </c>
      <c r="AG1192">
        <v>6</v>
      </c>
      <c r="AH1192" t="s">
        <v>3566</v>
      </c>
      <c r="AI1192">
        <f t="shared" si="295"/>
        <v>38.608695652173914</v>
      </c>
      <c r="AJ1192">
        <f t="shared" si="296"/>
        <v>38.608695652173914</v>
      </c>
      <c r="AK1192" t="str">
        <f t="shared" si="297"/>
        <v/>
      </c>
      <c r="AL1192" t="str">
        <f t="shared" si="298"/>
        <v/>
      </c>
      <c r="AM1192">
        <f t="shared" si="299"/>
        <v>43.705882352941174</v>
      </c>
      <c r="AN1192">
        <f t="shared" si="300"/>
        <v>43.705882352941174</v>
      </c>
      <c r="AO1192" t="str">
        <f t="shared" si="301"/>
        <v/>
      </c>
      <c r="AP1192" t="str">
        <f t="shared" si="302"/>
        <v/>
      </c>
    </row>
    <row r="1193" spans="1:42" x14ac:dyDescent="0.3">
      <c r="A1193" s="2">
        <v>45461</v>
      </c>
      <c r="B1193" s="2">
        <v>45471</v>
      </c>
      <c r="C1193">
        <v>10</v>
      </c>
      <c r="D1193">
        <f t="shared" si="303"/>
        <v>36.928571428571431</v>
      </c>
      <c r="E1193">
        <f t="shared" si="288"/>
        <v>36.928571428571431</v>
      </c>
      <c r="F1193" t="str">
        <f t="shared" si="289"/>
        <v/>
      </c>
      <c r="G1193" t="str">
        <f t="shared" si="290"/>
        <v/>
      </c>
      <c r="H1193">
        <f t="shared" si="291"/>
        <v>48.5</v>
      </c>
      <c r="I1193">
        <f t="shared" si="292"/>
        <v>48.5</v>
      </c>
      <c r="J1193" t="str">
        <f t="shared" si="293"/>
        <v/>
      </c>
      <c r="K1193" t="str">
        <f t="shared" si="294"/>
        <v/>
      </c>
      <c r="L1193" t="s">
        <v>3538</v>
      </c>
      <c r="M1193" t="s">
        <v>2266</v>
      </c>
      <c r="N1193" t="s">
        <v>157</v>
      </c>
      <c r="O1193" t="s">
        <v>17</v>
      </c>
      <c r="P1193" t="s">
        <v>40</v>
      </c>
      <c r="Q1193" t="s">
        <v>41</v>
      </c>
      <c r="R1193" t="s">
        <v>42</v>
      </c>
      <c r="S1193" t="s">
        <v>22</v>
      </c>
      <c r="T1193" t="s">
        <v>22</v>
      </c>
      <c r="V1193" t="s">
        <v>54</v>
      </c>
      <c r="W1193">
        <v>39.475692529677502</v>
      </c>
      <c r="X1193">
        <v>4.0099238211278356</v>
      </c>
      <c r="Y1193">
        <v>179</v>
      </c>
      <c r="Z1193" t="s">
        <v>3793</v>
      </c>
      <c r="AA1193" t="s">
        <v>3555</v>
      </c>
      <c r="AB1193" t="s">
        <v>3585</v>
      </c>
      <c r="AC1193">
        <v>6</v>
      </c>
      <c r="AD1193" t="s">
        <v>3566</v>
      </c>
      <c r="AE1193" t="s">
        <v>3555</v>
      </c>
      <c r="AF1193" t="s">
        <v>3585</v>
      </c>
      <c r="AG1193">
        <v>6</v>
      </c>
      <c r="AH1193" t="s">
        <v>3566</v>
      </c>
      <c r="AI1193">
        <f t="shared" si="295"/>
        <v>38.608695652173914</v>
      </c>
      <c r="AJ1193">
        <f t="shared" si="296"/>
        <v>38.608695652173914</v>
      </c>
      <c r="AK1193" t="str">
        <f t="shared" si="297"/>
        <v/>
      </c>
      <c r="AL1193" t="str">
        <f t="shared" si="298"/>
        <v/>
      </c>
      <c r="AM1193">
        <f t="shared" si="299"/>
        <v>43.705882352941174</v>
      </c>
      <c r="AN1193">
        <f t="shared" si="300"/>
        <v>43.705882352941174</v>
      </c>
      <c r="AO1193" t="str">
        <f t="shared" si="301"/>
        <v/>
      </c>
      <c r="AP1193" t="str">
        <f t="shared" si="302"/>
        <v/>
      </c>
    </row>
    <row r="1194" spans="1:42" x14ac:dyDescent="0.3">
      <c r="A1194" s="2">
        <v>45443</v>
      </c>
      <c r="B1194" s="2">
        <v>45472</v>
      </c>
      <c r="C1194">
        <v>29</v>
      </c>
      <c r="D1194">
        <f t="shared" si="303"/>
        <v>33.722222222222221</v>
      </c>
      <c r="E1194">
        <f t="shared" si="288"/>
        <v>33.722222222222221</v>
      </c>
      <c r="F1194" t="str">
        <f t="shared" si="289"/>
        <v/>
      </c>
      <c r="G1194" t="str">
        <f t="shared" si="290"/>
        <v/>
      </c>
      <c r="H1194" t="str">
        <f t="shared" si="291"/>
        <v/>
      </c>
      <c r="I1194" t="str">
        <f t="shared" si="292"/>
        <v/>
      </c>
      <c r="J1194">
        <f t="shared" si="293"/>
        <v>25</v>
      </c>
      <c r="K1194">
        <f t="shared" si="294"/>
        <v>25</v>
      </c>
      <c r="L1194" t="s">
        <v>3538</v>
      </c>
      <c r="M1194" t="s">
        <v>1536</v>
      </c>
      <c r="N1194" t="s">
        <v>39</v>
      </c>
      <c r="O1194" t="s">
        <v>51</v>
      </c>
      <c r="P1194" t="s">
        <v>59</v>
      </c>
      <c r="Q1194" t="s">
        <v>92</v>
      </c>
      <c r="R1194" t="s">
        <v>35</v>
      </c>
      <c r="S1194" t="s">
        <v>22</v>
      </c>
      <c r="T1194" t="s">
        <v>22</v>
      </c>
      <c r="V1194" t="s">
        <v>144</v>
      </c>
      <c r="W1194">
        <v>99.797479020994487</v>
      </c>
      <c r="X1194">
        <v>5.4125042276723052</v>
      </c>
      <c r="Y1194">
        <v>180</v>
      </c>
      <c r="Z1194" t="s">
        <v>3783</v>
      </c>
      <c r="AA1194" t="s">
        <v>3555</v>
      </c>
      <c r="AB1194" t="s">
        <v>3585</v>
      </c>
      <c r="AC1194">
        <v>5</v>
      </c>
      <c r="AD1194" t="s">
        <v>3565</v>
      </c>
      <c r="AE1194" t="s">
        <v>3555</v>
      </c>
      <c r="AF1194" t="s">
        <v>3585</v>
      </c>
      <c r="AG1194">
        <v>6</v>
      </c>
      <c r="AH1194" t="s">
        <v>3566</v>
      </c>
      <c r="AI1194">
        <f t="shared" si="295"/>
        <v>37.478873239436616</v>
      </c>
      <c r="AJ1194">
        <f t="shared" si="296"/>
        <v>37.478873239436616</v>
      </c>
      <c r="AK1194" t="str">
        <f t="shared" si="297"/>
        <v/>
      </c>
      <c r="AL1194" t="str">
        <f t="shared" si="298"/>
        <v/>
      </c>
      <c r="AM1194" t="str">
        <f t="shared" si="299"/>
        <v/>
      </c>
      <c r="AN1194" t="str">
        <f t="shared" si="300"/>
        <v/>
      </c>
      <c r="AO1194">
        <f t="shared" si="301"/>
        <v>34.133333333333333</v>
      </c>
      <c r="AP1194">
        <f t="shared" si="302"/>
        <v>34.133333333333333</v>
      </c>
    </row>
    <row r="1195" spans="1:42" x14ac:dyDescent="0.3">
      <c r="A1195" s="2">
        <v>45468</v>
      </c>
      <c r="B1195" s="2">
        <v>45472</v>
      </c>
      <c r="C1195">
        <v>4</v>
      </c>
      <c r="D1195">
        <f t="shared" si="303"/>
        <v>33.722222222222221</v>
      </c>
      <c r="E1195">
        <f t="shared" si="288"/>
        <v>33.722222222222221</v>
      </c>
      <c r="F1195" t="str">
        <f t="shared" si="289"/>
        <v/>
      </c>
      <c r="G1195" t="str">
        <f t="shared" si="290"/>
        <v/>
      </c>
      <c r="H1195" t="str">
        <f t="shared" si="291"/>
        <v/>
      </c>
      <c r="I1195" t="str">
        <f t="shared" si="292"/>
        <v/>
      </c>
      <c r="J1195">
        <f t="shared" si="293"/>
        <v>25</v>
      </c>
      <c r="K1195">
        <f t="shared" si="294"/>
        <v>25</v>
      </c>
      <c r="L1195" t="s">
        <v>3538</v>
      </c>
      <c r="M1195" t="s">
        <v>2743</v>
      </c>
      <c r="N1195" t="s">
        <v>80</v>
      </c>
      <c r="O1195" t="s">
        <v>17</v>
      </c>
      <c r="P1195" t="s">
        <v>18</v>
      </c>
      <c r="Q1195" t="s">
        <v>19</v>
      </c>
      <c r="R1195" t="s">
        <v>35</v>
      </c>
      <c r="S1195" t="s">
        <v>22</v>
      </c>
      <c r="T1195" t="s">
        <v>22</v>
      </c>
      <c r="V1195" t="s">
        <v>24</v>
      </c>
      <c r="W1195">
        <v>20.846804120180391</v>
      </c>
      <c r="X1195">
        <v>4.1450146744700804</v>
      </c>
      <c r="Y1195">
        <v>180</v>
      </c>
      <c r="Z1195" t="s">
        <v>3783</v>
      </c>
      <c r="AA1195" t="s">
        <v>3555</v>
      </c>
      <c r="AB1195" t="s">
        <v>3585</v>
      </c>
      <c r="AC1195">
        <v>6</v>
      </c>
      <c r="AD1195" t="s">
        <v>3566</v>
      </c>
      <c r="AE1195" t="s">
        <v>3555</v>
      </c>
      <c r="AF1195" t="s">
        <v>3585</v>
      </c>
      <c r="AG1195">
        <v>6</v>
      </c>
      <c r="AH1195" t="s">
        <v>3566</v>
      </c>
      <c r="AI1195">
        <f t="shared" si="295"/>
        <v>37.478873239436616</v>
      </c>
      <c r="AJ1195">
        <f t="shared" si="296"/>
        <v>37.478873239436616</v>
      </c>
      <c r="AK1195" t="str">
        <f t="shared" si="297"/>
        <v/>
      </c>
      <c r="AL1195" t="str">
        <f t="shared" si="298"/>
        <v/>
      </c>
      <c r="AM1195" t="str">
        <f t="shared" si="299"/>
        <v/>
      </c>
      <c r="AN1195" t="str">
        <f t="shared" si="300"/>
        <v/>
      </c>
      <c r="AO1195">
        <f t="shared" si="301"/>
        <v>34.133333333333333</v>
      </c>
      <c r="AP1195">
        <f t="shared" si="302"/>
        <v>34.133333333333333</v>
      </c>
    </row>
    <row r="1196" spans="1:42" x14ac:dyDescent="0.3">
      <c r="A1196" s="2">
        <v>45469</v>
      </c>
      <c r="B1196" s="2">
        <v>45472</v>
      </c>
      <c r="C1196">
        <v>3</v>
      </c>
      <c r="D1196">
        <f t="shared" si="303"/>
        <v>33.722222222222221</v>
      </c>
      <c r="E1196">
        <f t="shared" si="288"/>
        <v>33.722222222222221</v>
      </c>
      <c r="F1196" t="str">
        <f t="shared" si="289"/>
        <v/>
      </c>
      <c r="G1196" t="str">
        <f t="shared" si="290"/>
        <v/>
      </c>
      <c r="H1196" t="str">
        <f t="shared" si="291"/>
        <v/>
      </c>
      <c r="I1196" t="str">
        <f t="shared" si="292"/>
        <v/>
      </c>
      <c r="J1196">
        <f t="shared" si="293"/>
        <v>25</v>
      </c>
      <c r="K1196">
        <f t="shared" si="294"/>
        <v>25</v>
      </c>
      <c r="L1196" t="s">
        <v>3538</v>
      </c>
      <c r="M1196" t="s">
        <v>1752</v>
      </c>
      <c r="N1196" t="s">
        <v>39</v>
      </c>
      <c r="O1196" t="s">
        <v>46</v>
      </c>
      <c r="P1196" t="s">
        <v>40</v>
      </c>
      <c r="Q1196" t="s">
        <v>41</v>
      </c>
      <c r="R1196" t="s">
        <v>35</v>
      </c>
      <c r="S1196" t="s">
        <v>22</v>
      </c>
      <c r="T1196" t="s">
        <v>22</v>
      </c>
      <c r="V1196" t="s">
        <v>30</v>
      </c>
      <c r="W1196">
        <v>110.85381043720059</v>
      </c>
      <c r="X1196">
        <v>5.4522506624993436</v>
      </c>
      <c r="Y1196">
        <v>180</v>
      </c>
      <c r="Z1196" t="s">
        <v>3783</v>
      </c>
      <c r="AA1196" t="s">
        <v>3555</v>
      </c>
      <c r="AB1196" t="s">
        <v>3585</v>
      </c>
      <c r="AC1196">
        <v>6</v>
      </c>
      <c r="AD1196" t="s">
        <v>3566</v>
      </c>
      <c r="AE1196" t="s">
        <v>3555</v>
      </c>
      <c r="AF1196" t="s">
        <v>3585</v>
      </c>
      <c r="AG1196">
        <v>6</v>
      </c>
      <c r="AH1196" t="s">
        <v>3566</v>
      </c>
      <c r="AI1196">
        <f t="shared" si="295"/>
        <v>37.478873239436616</v>
      </c>
      <c r="AJ1196">
        <f t="shared" si="296"/>
        <v>37.478873239436616</v>
      </c>
      <c r="AK1196" t="str">
        <f t="shared" si="297"/>
        <v/>
      </c>
      <c r="AL1196" t="str">
        <f t="shared" si="298"/>
        <v/>
      </c>
      <c r="AM1196" t="str">
        <f t="shared" si="299"/>
        <v/>
      </c>
      <c r="AN1196" t="str">
        <f t="shared" si="300"/>
        <v/>
      </c>
      <c r="AO1196">
        <f t="shared" si="301"/>
        <v>34.133333333333333</v>
      </c>
      <c r="AP1196">
        <f t="shared" si="302"/>
        <v>34.133333333333333</v>
      </c>
    </row>
    <row r="1197" spans="1:42" x14ac:dyDescent="0.3">
      <c r="A1197" s="2">
        <v>45466</v>
      </c>
      <c r="B1197" s="2">
        <v>45472</v>
      </c>
      <c r="C1197">
        <v>6</v>
      </c>
      <c r="D1197">
        <f t="shared" si="303"/>
        <v>33.722222222222221</v>
      </c>
      <c r="E1197">
        <f t="shared" si="288"/>
        <v>33.722222222222221</v>
      </c>
      <c r="F1197" t="str">
        <f t="shared" si="289"/>
        <v/>
      </c>
      <c r="G1197" t="str">
        <f t="shared" si="290"/>
        <v/>
      </c>
      <c r="H1197">
        <f t="shared" si="291"/>
        <v>43.777777777777779</v>
      </c>
      <c r="I1197">
        <f t="shared" si="292"/>
        <v>43.777777777777779</v>
      </c>
      <c r="J1197" t="str">
        <f t="shared" si="293"/>
        <v/>
      </c>
      <c r="K1197" t="str">
        <f t="shared" si="294"/>
        <v/>
      </c>
      <c r="L1197" t="s">
        <v>3538</v>
      </c>
      <c r="M1197" t="s">
        <v>109</v>
      </c>
      <c r="N1197" t="s">
        <v>16</v>
      </c>
      <c r="O1197" t="s">
        <v>17</v>
      </c>
      <c r="P1197" t="s">
        <v>18</v>
      </c>
      <c r="Q1197" t="s">
        <v>34</v>
      </c>
      <c r="R1197" t="s">
        <v>42</v>
      </c>
      <c r="S1197" t="s">
        <v>22</v>
      </c>
      <c r="T1197" t="s">
        <v>22</v>
      </c>
      <c r="V1197" t="s">
        <v>63</v>
      </c>
      <c r="W1197">
        <v>85.628808601743543</v>
      </c>
      <c r="X1197">
        <v>6.410343983467313</v>
      </c>
      <c r="Y1197">
        <v>180</v>
      </c>
      <c r="Z1197" t="s">
        <v>3783</v>
      </c>
      <c r="AA1197" t="s">
        <v>3555</v>
      </c>
      <c r="AB1197" t="s">
        <v>3585</v>
      </c>
      <c r="AC1197">
        <v>6</v>
      </c>
      <c r="AD1197" t="s">
        <v>3566</v>
      </c>
      <c r="AE1197" t="s">
        <v>3555</v>
      </c>
      <c r="AF1197" t="s">
        <v>3585</v>
      </c>
      <c r="AG1197">
        <v>6</v>
      </c>
      <c r="AH1197" t="s">
        <v>3566</v>
      </c>
      <c r="AI1197">
        <f t="shared" si="295"/>
        <v>37.478873239436616</v>
      </c>
      <c r="AJ1197">
        <f t="shared" si="296"/>
        <v>37.478873239436616</v>
      </c>
      <c r="AK1197" t="str">
        <f t="shared" si="297"/>
        <v/>
      </c>
      <c r="AL1197" t="str">
        <f t="shared" si="298"/>
        <v/>
      </c>
      <c r="AM1197">
        <f t="shared" si="299"/>
        <v>42.628571428571426</v>
      </c>
      <c r="AN1197">
        <f t="shared" si="300"/>
        <v>42.628571428571426</v>
      </c>
      <c r="AO1197" t="str">
        <f t="shared" si="301"/>
        <v/>
      </c>
      <c r="AP1197" t="str">
        <f t="shared" si="302"/>
        <v/>
      </c>
    </row>
    <row r="1198" spans="1:42" x14ac:dyDescent="0.3">
      <c r="A1198" s="2">
        <v>45419</v>
      </c>
      <c r="B1198" s="2">
        <v>45472</v>
      </c>
      <c r="C1198">
        <v>53</v>
      </c>
      <c r="D1198">
        <f t="shared" si="303"/>
        <v>33.722222222222221</v>
      </c>
      <c r="E1198">
        <f t="shared" si="288"/>
        <v>33.722222222222221</v>
      </c>
      <c r="F1198">
        <f t="shared" si="289"/>
        <v>22</v>
      </c>
      <c r="G1198">
        <f t="shared" si="290"/>
        <v>22</v>
      </c>
      <c r="H1198" t="str">
        <f t="shared" si="291"/>
        <v/>
      </c>
      <c r="I1198" t="str">
        <f t="shared" si="292"/>
        <v/>
      </c>
      <c r="J1198" t="str">
        <f t="shared" si="293"/>
        <v/>
      </c>
      <c r="K1198" t="str">
        <f t="shared" si="294"/>
        <v/>
      </c>
      <c r="L1198" t="s">
        <v>3537</v>
      </c>
      <c r="M1198" t="s">
        <v>722</v>
      </c>
      <c r="N1198" t="s">
        <v>118</v>
      </c>
      <c r="O1198" t="s">
        <v>46</v>
      </c>
      <c r="P1198" t="s">
        <v>119</v>
      </c>
      <c r="Q1198" t="s">
        <v>120</v>
      </c>
      <c r="R1198" t="s">
        <v>20</v>
      </c>
      <c r="S1198" t="s">
        <v>21</v>
      </c>
      <c r="T1198" t="s">
        <v>3546</v>
      </c>
      <c r="U1198" t="s">
        <v>723</v>
      </c>
      <c r="V1198" t="s">
        <v>144</v>
      </c>
      <c r="W1198">
        <v>81.870993376273901</v>
      </c>
      <c r="X1198">
        <v>6.1568517605016</v>
      </c>
      <c r="Y1198">
        <v>180</v>
      </c>
      <c r="Z1198" t="s">
        <v>3783</v>
      </c>
      <c r="AA1198" t="s">
        <v>3555</v>
      </c>
      <c r="AB1198" t="s">
        <v>3585</v>
      </c>
      <c r="AC1198">
        <v>5</v>
      </c>
      <c r="AD1198" t="s">
        <v>3565</v>
      </c>
      <c r="AE1198" t="s">
        <v>3555</v>
      </c>
      <c r="AF1198" t="s">
        <v>3585</v>
      </c>
      <c r="AG1198">
        <v>6</v>
      </c>
      <c r="AH1198" t="s">
        <v>3566</v>
      </c>
      <c r="AI1198">
        <f t="shared" si="295"/>
        <v>37.478873239436616</v>
      </c>
      <c r="AJ1198">
        <f t="shared" si="296"/>
        <v>37.478873239436616</v>
      </c>
      <c r="AK1198">
        <f t="shared" si="297"/>
        <v>31.285714285714285</v>
      </c>
      <c r="AL1198">
        <f t="shared" si="298"/>
        <v>31.285714285714285</v>
      </c>
      <c r="AM1198" t="str">
        <f t="shared" si="299"/>
        <v/>
      </c>
      <c r="AN1198" t="str">
        <f t="shared" si="300"/>
        <v/>
      </c>
      <c r="AO1198" t="str">
        <f t="shared" si="301"/>
        <v/>
      </c>
      <c r="AP1198" t="str">
        <f t="shared" si="302"/>
        <v/>
      </c>
    </row>
    <row r="1199" spans="1:42" x14ac:dyDescent="0.3">
      <c r="A1199" s="2">
        <v>45439</v>
      </c>
      <c r="B1199" s="2">
        <v>45473</v>
      </c>
      <c r="C1199">
        <v>34</v>
      </c>
      <c r="D1199">
        <f t="shared" si="303"/>
        <v>32.549999999999997</v>
      </c>
      <c r="E1199">
        <f t="shared" si="288"/>
        <v>32.549999999999997</v>
      </c>
      <c r="F1199" t="str">
        <f t="shared" si="289"/>
        <v/>
      </c>
      <c r="G1199" t="str">
        <f t="shared" si="290"/>
        <v/>
      </c>
      <c r="H1199" t="str">
        <f t="shared" si="291"/>
        <v/>
      </c>
      <c r="I1199" t="str">
        <f t="shared" si="292"/>
        <v/>
      </c>
      <c r="J1199">
        <f t="shared" si="293"/>
        <v>26.5</v>
      </c>
      <c r="K1199">
        <f t="shared" si="294"/>
        <v>26.5</v>
      </c>
      <c r="L1199" t="s">
        <v>3537</v>
      </c>
      <c r="M1199" t="s">
        <v>56</v>
      </c>
      <c r="N1199" t="s">
        <v>57</v>
      </c>
      <c r="O1199" t="s">
        <v>58</v>
      </c>
      <c r="P1199" t="s">
        <v>59</v>
      </c>
      <c r="Q1199" t="s">
        <v>34</v>
      </c>
      <c r="R1199" t="s">
        <v>35</v>
      </c>
      <c r="S1199" t="s">
        <v>22</v>
      </c>
      <c r="T1199" t="s">
        <v>22</v>
      </c>
      <c r="V1199" t="s">
        <v>43</v>
      </c>
      <c r="W1199">
        <v>131.86373253278791</v>
      </c>
      <c r="X1199">
        <v>5.9343670147690144</v>
      </c>
      <c r="Y1199">
        <v>181</v>
      </c>
      <c r="Z1199" t="s">
        <v>3815</v>
      </c>
      <c r="AA1199" t="s">
        <v>3555</v>
      </c>
      <c r="AB1199" t="s">
        <v>3585</v>
      </c>
      <c r="AC1199">
        <v>5</v>
      </c>
      <c r="AD1199" t="s">
        <v>3565</v>
      </c>
      <c r="AE1199" t="s">
        <v>3555</v>
      </c>
      <c r="AF1199" t="s">
        <v>3585</v>
      </c>
      <c r="AG1199">
        <v>6</v>
      </c>
      <c r="AH1199" t="s">
        <v>3566</v>
      </c>
      <c r="AI1199">
        <f t="shared" si="295"/>
        <v>36.550724637681157</v>
      </c>
      <c r="AJ1199">
        <f t="shared" si="296"/>
        <v>36.550724637681157</v>
      </c>
      <c r="AK1199" t="str">
        <f t="shared" si="297"/>
        <v/>
      </c>
      <c r="AL1199" t="str">
        <f t="shared" si="298"/>
        <v/>
      </c>
      <c r="AM1199" t="str">
        <f t="shared" si="299"/>
        <v/>
      </c>
      <c r="AN1199" t="str">
        <f t="shared" si="300"/>
        <v/>
      </c>
      <c r="AO1199">
        <f t="shared" si="301"/>
        <v>34.125</v>
      </c>
      <c r="AP1199">
        <f t="shared" si="302"/>
        <v>34.125</v>
      </c>
    </row>
    <row r="1200" spans="1:42" x14ac:dyDescent="0.3">
      <c r="A1200" s="2">
        <v>45463</v>
      </c>
      <c r="B1200" s="2">
        <v>45473</v>
      </c>
      <c r="C1200">
        <v>10</v>
      </c>
      <c r="D1200">
        <f t="shared" si="303"/>
        <v>32.549999999999997</v>
      </c>
      <c r="E1200">
        <f t="shared" si="288"/>
        <v>32.549999999999997</v>
      </c>
      <c r="F1200">
        <f t="shared" si="289"/>
        <v>19.600000000000001</v>
      </c>
      <c r="G1200">
        <f t="shared" si="290"/>
        <v>19.600000000000001</v>
      </c>
      <c r="H1200" t="str">
        <f t="shared" si="291"/>
        <v/>
      </c>
      <c r="I1200" t="str">
        <f t="shared" si="292"/>
        <v/>
      </c>
      <c r="J1200" t="str">
        <f t="shared" si="293"/>
        <v/>
      </c>
      <c r="K1200" t="str">
        <f t="shared" si="294"/>
        <v/>
      </c>
      <c r="L1200" t="s">
        <v>3538</v>
      </c>
      <c r="M1200" t="s">
        <v>2991</v>
      </c>
      <c r="N1200" t="s">
        <v>103</v>
      </c>
      <c r="O1200" t="s">
        <v>33</v>
      </c>
      <c r="P1200" t="s">
        <v>52</v>
      </c>
      <c r="Q1200" t="s">
        <v>92</v>
      </c>
      <c r="R1200" t="s">
        <v>20</v>
      </c>
      <c r="S1200" t="s">
        <v>21</v>
      </c>
      <c r="T1200" t="s">
        <v>3546</v>
      </c>
      <c r="U1200" t="s">
        <v>2992</v>
      </c>
      <c r="V1200" t="s">
        <v>30</v>
      </c>
      <c r="W1200">
        <v>100.784299659976</v>
      </c>
      <c r="X1200">
        <v>6.0418899220618254</v>
      </c>
      <c r="Y1200">
        <v>181</v>
      </c>
      <c r="Z1200" t="s">
        <v>3815</v>
      </c>
      <c r="AA1200" t="s">
        <v>3555</v>
      </c>
      <c r="AB1200" t="s">
        <v>3585</v>
      </c>
      <c r="AC1200">
        <v>6</v>
      </c>
      <c r="AD1200" t="s">
        <v>3566</v>
      </c>
      <c r="AE1200" t="s">
        <v>3555</v>
      </c>
      <c r="AF1200" t="s">
        <v>3585</v>
      </c>
      <c r="AG1200">
        <v>6</v>
      </c>
      <c r="AH1200" t="s">
        <v>3566</v>
      </c>
      <c r="AI1200">
        <f t="shared" si="295"/>
        <v>36.550724637681157</v>
      </c>
      <c r="AJ1200">
        <f t="shared" si="296"/>
        <v>36.550724637681157</v>
      </c>
      <c r="AK1200">
        <f t="shared" si="297"/>
        <v>28.684210526315791</v>
      </c>
      <c r="AL1200">
        <f t="shared" si="298"/>
        <v>28.684210526315791</v>
      </c>
      <c r="AM1200" t="str">
        <f t="shared" si="299"/>
        <v/>
      </c>
      <c r="AN1200" t="str">
        <f t="shared" si="300"/>
        <v/>
      </c>
      <c r="AO1200" t="str">
        <f t="shared" si="301"/>
        <v/>
      </c>
      <c r="AP1200" t="str">
        <f t="shared" si="302"/>
        <v/>
      </c>
    </row>
    <row r="1201" spans="1:42" x14ac:dyDescent="0.3">
      <c r="A1201" s="2">
        <v>45383</v>
      </c>
      <c r="B1201" s="2">
        <v>45474</v>
      </c>
      <c r="C1201">
        <v>91</v>
      </c>
      <c r="D1201">
        <f t="shared" si="303"/>
        <v>32.941176470588232</v>
      </c>
      <c r="E1201">
        <f t="shared" si="288"/>
        <v>32.941176470588232</v>
      </c>
      <c r="F1201" t="str">
        <f t="shared" si="289"/>
        <v/>
      </c>
      <c r="G1201" t="str">
        <f t="shared" si="290"/>
        <v/>
      </c>
      <c r="H1201" t="str">
        <f t="shared" si="291"/>
        <v/>
      </c>
      <c r="I1201" t="str">
        <f t="shared" si="292"/>
        <v/>
      </c>
      <c r="J1201">
        <f t="shared" si="293"/>
        <v>40</v>
      </c>
      <c r="K1201">
        <f t="shared" si="294"/>
        <v>40</v>
      </c>
      <c r="L1201" t="s">
        <v>3540</v>
      </c>
      <c r="M1201" t="s">
        <v>1868</v>
      </c>
      <c r="N1201" t="s">
        <v>103</v>
      </c>
      <c r="O1201" t="s">
        <v>33</v>
      </c>
      <c r="P1201" t="s">
        <v>18</v>
      </c>
      <c r="Q1201" t="s">
        <v>19</v>
      </c>
      <c r="R1201" t="s">
        <v>35</v>
      </c>
      <c r="S1201" t="s">
        <v>22</v>
      </c>
      <c r="T1201" t="s">
        <v>22</v>
      </c>
      <c r="V1201" t="s">
        <v>76</v>
      </c>
      <c r="W1201">
        <v>88.113196198505278</v>
      </c>
      <c r="X1201">
        <v>7.6777961728918687</v>
      </c>
      <c r="Y1201">
        <v>182</v>
      </c>
      <c r="Z1201" t="s">
        <v>3756</v>
      </c>
      <c r="AA1201" t="s">
        <v>3555</v>
      </c>
      <c r="AB1201" t="s">
        <v>3585</v>
      </c>
      <c r="AC1201">
        <v>4</v>
      </c>
      <c r="AD1201" t="s">
        <v>3564</v>
      </c>
      <c r="AE1201" t="s">
        <v>3555</v>
      </c>
      <c r="AF1201" t="s">
        <v>3586</v>
      </c>
      <c r="AG1201">
        <v>7</v>
      </c>
      <c r="AH1201" t="s">
        <v>3567</v>
      </c>
      <c r="AI1201">
        <f t="shared" si="295"/>
        <v>36.4</v>
      </c>
      <c r="AJ1201">
        <f t="shared" si="296"/>
        <v>36.4</v>
      </c>
      <c r="AK1201" t="str">
        <f t="shared" si="297"/>
        <v/>
      </c>
      <c r="AL1201" t="str">
        <f t="shared" si="298"/>
        <v/>
      </c>
      <c r="AM1201" t="str">
        <f t="shared" si="299"/>
        <v/>
      </c>
      <c r="AN1201" t="str">
        <f t="shared" si="300"/>
        <v/>
      </c>
      <c r="AO1201">
        <f t="shared" si="301"/>
        <v>37.470588235294116</v>
      </c>
      <c r="AP1201">
        <f t="shared" si="302"/>
        <v>37.470588235294116</v>
      </c>
    </row>
    <row r="1202" spans="1:42" x14ac:dyDescent="0.3">
      <c r="A1202" s="2">
        <v>45465</v>
      </c>
      <c r="B1202" s="2">
        <v>45474</v>
      </c>
      <c r="C1202">
        <v>9</v>
      </c>
      <c r="D1202">
        <f t="shared" si="303"/>
        <v>32.941176470588232</v>
      </c>
      <c r="E1202">
        <f t="shared" si="288"/>
        <v>32.941176470588232</v>
      </c>
      <c r="F1202" t="str">
        <f t="shared" si="289"/>
        <v/>
      </c>
      <c r="G1202" t="str">
        <f t="shared" si="290"/>
        <v/>
      </c>
      <c r="H1202">
        <f t="shared" si="291"/>
        <v>37</v>
      </c>
      <c r="I1202">
        <f t="shared" si="292"/>
        <v>37</v>
      </c>
      <c r="J1202" t="str">
        <f t="shared" si="293"/>
        <v/>
      </c>
      <c r="K1202" t="str">
        <f t="shared" si="294"/>
        <v/>
      </c>
      <c r="L1202" t="s">
        <v>3538</v>
      </c>
      <c r="M1202" t="s">
        <v>2670</v>
      </c>
      <c r="N1202" t="s">
        <v>57</v>
      </c>
      <c r="O1202" t="s">
        <v>51</v>
      </c>
      <c r="P1202" t="s">
        <v>59</v>
      </c>
      <c r="Q1202" t="s">
        <v>19</v>
      </c>
      <c r="R1202" t="s">
        <v>42</v>
      </c>
      <c r="S1202" t="s">
        <v>22</v>
      </c>
      <c r="T1202" t="s">
        <v>22</v>
      </c>
      <c r="V1202" t="s">
        <v>144</v>
      </c>
      <c r="W1202">
        <v>98.457965811717912</v>
      </c>
      <c r="X1202">
        <v>5.8920465551771137</v>
      </c>
      <c r="Y1202">
        <v>182</v>
      </c>
      <c r="Z1202" t="s">
        <v>3756</v>
      </c>
      <c r="AA1202" t="s">
        <v>3555</v>
      </c>
      <c r="AB1202" t="s">
        <v>3585</v>
      </c>
      <c r="AC1202">
        <v>6</v>
      </c>
      <c r="AD1202" t="s">
        <v>3566</v>
      </c>
      <c r="AE1202" t="s">
        <v>3555</v>
      </c>
      <c r="AF1202" t="s">
        <v>3586</v>
      </c>
      <c r="AG1202">
        <v>7</v>
      </c>
      <c r="AH1202" t="s">
        <v>3567</v>
      </c>
      <c r="AI1202">
        <f t="shared" si="295"/>
        <v>36.4</v>
      </c>
      <c r="AJ1202">
        <f t="shared" si="296"/>
        <v>36.4</v>
      </c>
      <c r="AK1202" t="str">
        <f t="shared" si="297"/>
        <v/>
      </c>
      <c r="AL1202" t="str">
        <f t="shared" si="298"/>
        <v/>
      </c>
      <c r="AM1202">
        <f t="shared" si="299"/>
        <v>40.176470588235297</v>
      </c>
      <c r="AN1202">
        <f t="shared" si="300"/>
        <v>40.176470588235297</v>
      </c>
      <c r="AO1202" t="str">
        <f t="shared" si="301"/>
        <v/>
      </c>
      <c r="AP1202" t="str">
        <f t="shared" si="302"/>
        <v/>
      </c>
    </row>
    <row r="1203" spans="1:42" x14ac:dyDescent="0.3">
      <c r="A1203" s="2">
        <v>45429</v>
      </c>
      <c r="B1203" s="2">
        <v>45476</v>
      </c>
      <c r="C1203">
        <v>47</v>
      </c>
      <c r="D1203">
        <f t="shared" si="303"/>
        <v>37.866666666666667</v>
      </c>
      <c r="E1203">
        <f t="shared" si="288"/>
        <v>37.866666666666667</v>
      </c>
      <c r="F1203" t="str">
        <f t="shared" si="289"/>
        <v/>
      </c>
      <c r="G1203" t="str">
        <f t="shared" si="290"/>
        <v/>
      </c>
      <c r="H1203" t="str">
        <f t="shared" si="291"/>
        <v/>
      </c>
      <c r="I1203" t="str">
        <f t="shared" si="292"/>
        <v/>
      </c>
      <c r="J1203">
        <f t="shared" si="293"/>
        <v>41</v>
      </c>
      <c r="K1203">
        <f t="shared" si="294"/>
        <v>41</v>
      </c>
      <c r="L1203" t="s">
        <v>3537</v>
      </c>
      <c r="M1203" t="s">
        <v>2641</v>
      </c>
      <c r="N1203" t="s">
        <v>103</v>
      </c>
      <c r="O1203" t="s">
        <v>17</v>
      </c>
      <c r="P1203" t="s">
        <v>40</v>
      </c>
      <c r="Q1203" t="s">
        <v>41</v>
      </c>
      <c r="R1203" t="s">
        <v>35</v>
      </c>
      <c r="S1203" t="s">
        <v>22</v>
      </c>
      <c r="T1203" t="s">
        <v>22</v>
      </c>
      <c r="V1203" t="s">
        <v>24</v>
      </c>
      <c r="W1203">
        <v>96.645031956710625</v>
      </c>
      <c r="X1203">
        <v>7.4188777292679493</v>
      </c>
      <c r="Y1203">
        <v>184</v>
      </c>
      <c r="Z1203" t="s">
        <v>3690</v>
      </c>
      <c r="AA1203" t="s">
        <v>3555</v>
      </c>
      <c r="AB1203" t="s">
        <v>3585</v>
      </c>
      <c r="AC1203">
        <v>5</v>
      </c>
      <c r="AD1203" t="s">
        <v>3565</v>
      </c>
      <c r="AE1203" t="s">
        <v>3555</v>
      </c>
      <c r="AF1203" t="s">
        <v>3586</v>
      </c>
      <c r="AG1203">
        <v>7</v>
      </c>
      <c r="AH1203" t="s">
        <v>3567</v>
      </c>
      <c r="AI1203">
        <f t="shared" si="295"/>
        <v>36.71641791044776</v>
      </c>
      <c r="AJ1203">
        <f t="shared" si="296"/>
        <v>36.71641791044776</v>
      </c>
      <c r="AK1203" t="str">
        <f t="shared" si="297"/>
        <v/>
      </c>
      <c r="AL1203" t="str">
        <f t="shared" si="298"/>
        <v/>
      </c>
      <c r="AM1203" t="str">
        <f t="shared" si="299"/>
        <v/>
      </c>
      <c r="AN1203" t="str">
        <f t="shared" si="300"/>
        <v/>
      </c>
      <c r="AO1203">
        <f t="shared" si="301"/>
        <v>43.2</v>
      </c>
      <c r="AP1203">
        <f t="shared" si="302"/>
        <v>43.2</v>
      </c>
    </row>
    <row r="1204" spans="1:42" x14ac:dyDescent="0.3">
      <c r="A1204" s="2">
        <v>45472</v>
      </c>
      <c r="B1204" s="2">
        <v>45476</v>
      </c>
      <c r="C1204">
        <v>4</v>
      </c>
      <c r="D1204">
        <f t="shared" si="303"/>
        <v>37.866666666666667</v>
      </c>
      <c r="E1204">
        <f t="shared" si="288"/>
        <v>37.866666666666667</v>
      </c>
      <c r="F1204">
        <f t="shared" si="289"/>
        <v>22.333333333333332</v>
      </c>
      <c r="G1204">
        <f t="shared" si="290"/>
        <v>22.333333333333332</v>
      </c>
      <c r="H1204" t="str">
        <f t="shared" si="291"/>
        <v/>
      </c>
      <c r="I1204" t="str">
        <f t="shared" si="292"/>
        <v/>
      </c>
      <c r="J1204" t="str">
        <f t="shared" si="293"/>
        <v/>
      </c>
      <c r="K1204" t="str">
        <f t="shared" si="294"/>
        <v/>
      </c>
      <c r="L1204" t="s">
        <v>3538</v>
      </c>
      <c r="M1204" t="s">
        <v>1230</v>
      </c>
      <c r="N1204" t="s">
        <v>80</v>
      </c>
      <c r="O1204" t="s">
        <v>33</v>
      </c>
      <c r="P1204" t="s">
        <v>52</v>
      </c>
      <c r="Q1204" t="s">
        <v>34</v>
      </c>
      <c r="R1204" t="s">
        <v>20</v>
      </c>
      <c r="S1204" t="s">
        <v>21</v>
      </c>
      <c r="T1204" t="s">
        <v>21</v>
      </c>
      <c r="U1204" t="s">
        <v>3330</v>
      </c>
      <c r="V1204" t="s">
        <v>24</v>
      </c>
      <c r="W1204">
        <v>22.12728780892482</v>
      </c>
      <c r="X1204">
        <v>4.0594282380225346</v>
      </c>
      <c r="Y1204">
        <v>184</v>
      </c>
      <c r="Z1204" t="s">
        <v>3690</v>
      </c>
      <c r="AA1204" t="s">
        <v>3555</v>
      </c>
      <c r="AB1204" t="s">
        <v>3585</v>
      </c>
      <c r="AC1204">
        <v>6</v>
      </c>
      <c r="AD1204" t="s">
        <v>3566</v>
      </c>
      <c r="AE1204" t="s">
        <v>3555</v>
      </c>
      <c r="AF1204" t="s">
        <v>3586</v>
      </c>
      <c r="AG1204">
        <v>7</v>
      </c>
      <c r="AH1204" t="s">
        <v>3567</v>
      </c>
      <c r="AI1204">
        <f t="shared" si="295"/>
        <v>36.71641791044776</v>
      </c>
      <c r="AJ1204">
        <f t="shared" si="296"/>
        <v>36.71641791044776</v>
      </c>
      <c r="AK1204">
        <f t="shared" si="297"/>
        <v>27.45</v>
      </c>
      <c r="AL1204">
        <f t="shared" si="298"/>
        <v>27.45</v>
      </c>
      <c r="AM1204" t="str">
        <f t="shared" si="299"/>
        <v/>
      </c>
      <c r="AN1204" t="str">
        <f t="shared" si="300"/>
        <v/>
      </c>
      <c r="AO1204" t="str">
        <f t="shared" si="301"/>
        <v/>
      </c>
      <c r="AP1204" t="str">
        <f t="shared" si="302"/>
        <v/>
      </c>
    </row>
    <row r="1205" spans="1:42" x14ac:dyDescent="0.3">
      <c r="A1205" s="2">
        <v>45423</v>
      </c>
      <c r="B1205" s="2">
        <v>45477</v>
      </c>
      <c r="C1205">
        <v>54</v>
      </c>
      <c r="D1205">
        <f t="shared" si="303"/>
        <v>31.785714285714285</v>
      </c>
      <c r="E1205">
        <f t="shared" si="288"/>
        <v>31.785714285714285</v>
      </c>
      <c r="F1205" t="str">
        <f t="shared" si="289"/>
        <v/>
      </c>
      <c r="G1205" t="str">
        <f t="shared" si="290"/>
        <v/>
      </c>
      <c r="H1205" t="str">
        <f t="shared" si="291"/>
        <v/>
      </c>
      <c r="I1205" t="str">
        <f t="shared" si="292"/>
        <v/>
      </c>
      <c r="J1205">
        <f t="shared" si="293"/>
        <v>37.428571428571431</v>
      </c>
      <c r="K1205">
        <f t="shared" si="294"/>
        <v>37.428571428571431</v>
      </c>
      <c r="L1205" t="s">
        <v>3537</v>
      </c>
      <c r="M1205" t="s">
        <v>687</v>
      </c>
      <c r="N1205" t="s">
        <v>103</v>
      </c>
      <c r="O1205" t="s">
        <v>46</v>
      </c>
      <c r="P1205" t="s">
        <v>18</v>
      </c>
      <c r="Q1205" t="s">
        <v>34</v>
      </c>
      <c r="R1205" t="s">
        <v>35</v>
      </c>
      <c r="S1205" t="s">
        <v>22</v>
      </c>
      <c r="T1205" t="s">
        <v>22</v>
      </c>
      <c r="V1205" t="s">
        <v>63</v>
      </c>
      <c r="W1205">
        <v>81.562998361585983</v>
      </c>
      <c r="X1205">
        <v>7.389392941708854</v>
      </c>
      <c r="Y1205">
        <v>185</v>
      </c>
      <c r="Z1205" t="s">
        <v>3838</v>
      </c>
      <c r="AA1205" t="s">
        <v>3555</v>
      </c>
      <c r="AB1205" t="s">
        <v>3585</v>
      </c>
      <c r="AC1205">
        <v>5</v>
      </c>
      <c r="AD1205" t="s">
        <v>3565</v>
      </c>
      <c r="AE1205" t="s">
        <v>3555</v>
      </c>
      <c r="AF1205" t="s">
        <v>3586</v>
      </c>
      <c r="AG1205">
        <v>7</v>
      </c>
      <c r="AH1205" t="s">
        <v>3567</v>
      </c>
      <c r="AI1205">
        <f t="shared" si="295"/>
        <v>37.75</v>
      </c>
      <c r="AJ1205">
        <f t="shared" si="296"/>
        <v>37.75</v>
      </c>
      <c r="AK1205" t="str">
        <f t="shared" si="297"/>
        <v/>
      </c>
      <c r="AL1205" t="str">
        <f t="shared" si="298"/>
        <v/>
      </c>
      <c r="AM1205" t="str">
        <f t="shared" si="299"/>
        <v/>
      </c>
      <c r="AN1205" t="str">
        <f t="shared" si="300"/>
        <v/>
      </c>
      <c r="AO1205">
        <f t="shared" si="301"/>
        <v>43.875</v>
      </c>
      <c r="AP1205">
        <f t="shared" si="302"/>
        <v>43.875</v>
      </c>
    </row>
    <row r="1206" spans="1:42" x14ac:dyDescent="0.3">
      <c r="A1206" s="2">
        <v>45470</v>
      </c>
      <c r="B1206" s="2">
        <v>45478</v>
      </c>
      <c r="C1206">
        <v>8</v>
      </c>
      <c r="D1206">
        <f t="shared" si="303"/>
        <v>25.8</v>
      </c>
      <c r="E1206">
        <f t="shared" si="288"/>
        <v>25.8</v>
      </c>
      <c r="F1206" t="str">
        <f t="shared" si="289"/>
        <v/>
      </c>
      <c r="G1206" t="str">
        <f t="shared" si="290"/>
        <v/>
      </c>
      <c r="H1206" t="str">
        <f t="shared" si="291"/>
        <v/>
      </c>
      <c r="I1206" t="str">
        <f t="shared" si="292"/>
        <v/>
      </c>
      <c r="J1206">
        <f t="shared" si="293"/>
        <v>31</v>
      </c>
      <c r="K1206">
        <f t="shared" si="294"/>
        <v>31</v>
      </c>
      <c r="L1206" t="s">
        <v>3538</v>
      </c>
      <c r="M1206" t="s">
        <v>1595</v>
      </c>
      <c r="N1206" t="s">
        <v>103</v>
      </c>
      <c r="O1206" t="s">
        <v>58</v>
      </c>
      <c r="P1206" t="s">
        <v>59</v>
      </c>
      <c r="Q1206" t="s">
        <v>34</v>
      </c>
      <c r="R1206" t="s">
        <v>35</v>
      </c>
      <c r="S1206" t="s">
        <v>22</v>
      </c>
      <c r="T1206" t="s">
        <v>22</v>
      </c>
      <c r="V1206" t="s">
        <v>43</v>
      </c>
      <c r="W1206">
        <v>86.685456007001662</v>
      </c>
      <c r="X1206">
        <v>7.4965193807673156</v>
      </c>
      <c r="Y1206">
        <v>186</v>
      </c>
      <c r="Z1206" t="s">
        <v>3892</v>
      </c>
      <c r="AA1206" t="s">
        <v>3555</v>
      </c>
      <c r="AB1206" t="s">
        <v>3585</v>
      </c>
      <c r="AC1206">
        <v>6</v>
      </c>
      <c r="AD1206" t="s">
        <v>3566</v>
      </c>
      <c r="AE1206" t="s">
        <v>3555</v>
      </c>
      <c r="AF1206" t="s">
        <v>3586</v>
      </c>
      <c r="AG1206">
        <v>7</v>
      </c>
      <c r="AH1206" t="s">
        <v>3567</v>
      </c>
      <c r="AI1206">
        <f t="shared" si="295"/>
        <v>36.292307692307695</v>
      </c>
      <c r="AJ1206">
        <f t="shared" si="296"/>
        <v>36.292307692307695</v>
      </c>
      <c r="AK1206" t="str">
        <f t="shared" si="297"/>
        <v/>
      </c>
      <c r="AL1206" t="str">
        <f t="shared" si="298"/>
        <v/>
      </c>
      <c r="AM1206" t="str">
        <f t="shared" si="299"/>
        <v/>
      </c>
      <c r="AN1206" t="str">
        <f t="shared" si="300"/>
        <v/>
      </c>
      <c r="AO1206">
        <f t="shared" si="301"/>
        <v>36.941176470588232</v>
      </c>
      <c r="AP1206">
        <f t="shared" si="302"/>
        <v>36.941176470588232</v>
      </c>
    </row>
    <row r="1207" spans="1:42" x14ac:dyDescent="0.3">
      <c r="A1207" s="2">
        <v>45452</v>
      </c>
      <c r="B1207" s="2">
        <v>45478</v>
      </c>
      <c r="C1207">
        <v>26</v>
      </c>
      <c r="D1207">
        <f t="shared" si="303"/>
        <v>25.8</v>
      </c>
      <c r="E1207">
        <f t="shared" si="288"/>
        <v>25.8</v>
      </c>
      <c r="F1207" t="str">
        <f t="shared" si="289"/>
        <v/>
      </c>
      <c r="G1207" t="str">
        <f t="shared" si="290"/>
        <v/>
      </c>
      <c r="H1207">
        <f t="shared" si="291"/>
        <v>13.666666666666666</v>
      </c>
      <c r="I1207">
        <f t="shared" si="292"/>
        <v>13.666666666666666</v>
      </c>
      <c r="J1207" t="str">
        <f t="shared" si="293"/>
        <v/>
      </c>
      <c r="K1207" t="str">
        <f t="shared" si="294"/>
        <v/>
      </c>
      <c r="L1207" t="s">
        <v>3538</v>
      </c>
      <c r="M1207" t="s">
        <v>1630</v>
      </c>
      <c r="N1207" t="s">
        <v>39</v>
      </c>
      <c r="O1207" t="s">
        <v>17</v>
      </c>
      <c r="P1207" t="s">
        <v>40</v>
      </c>
      <c r="Q1207" t="s">
        <v>41</v>
      </c>
      <c r="R1207" t="s">
        <v>42</v>
      </c>
      <c r="S1207" t="s">
        <v>21</v>
      </c>
      <c r="T1207" t="s">
        <v>3546</v>
      </c>
      <c r="U1207" t="s">
        <v>3044</v>
      </c>
      <c r="V1207" t="s">
        <v>144</v>
      </c>
      <c r="W1207">
        <v>122.6818507776824</v>
      </c>
      <c r="X1207">
        <v>6.3602815435206006</v>
      </c>
      <c r="Y1207">
        <v>186</v>
      </c>
      <c r="Z1207" t="s">
        <v>3892</v>
      </c>
      <c r="AA1207" t="s">
        <v>3555</v>
      </c>
      <c r="AB1207" t="s">
        <v>3585</v>
      </c>
      <c r="AC1207">
        <v>6</v>
      </c>
      <c r="AD1207" t="s">
        <v>3566</v>
      </c>
      <c r="AE1207" t="s">
        <v>3555</v>
      </c>
      <c r="AF1207" t="s">
        <v>3586</v>
      </c>
      <c r="AG1207">
        <v>7</v>
      </c>
      <c r="AH1207" t="s">
        <v>3567</v>
      </c>
      <c r="AI1207">
        <f t="shared" si="295"/>
        <v>36.292307692307695</v>
      </c>
      <c r="AJ1207">
        <f t="shared" si="296"/>
        <v>36.292307692307695</v>
      </c>
      <c r="AK1207" t="str">
        <f t="shared" si="297"/>
        <v/>
      </c>
      <c r="AL1207" t="str">
        <f t="shared" si="298"/>
        <v/>
      </c>
      <c r="AM1207">
        <f t="shared" si="299"/>
        <v>41.068965517241381</v>
      </c>
      <c r="AN1207">
        <f t="shared" si="300"/>
        <v>41.068965517241381</v>
      </c>
      <c r="AO1207" t="str">
        <f t="shared" si="301"/>
        <v/>
      </c>
      <c r="AP1207" t="str">
        <f t="shared" si="302"/>
        <v/>
      </c>
    </row>
    <row r="1208" spans="1:42" x14ac:dyDescent="0.3">
      <c r="A1208" s="2">
        <v>45469</v>
      </c>
      <c r="B1208" s="2">
        <v>45478</v>
      </c>
      <c r="C1208">
        <v>9</v>
      </c>
      <c r="D1208">
        <f t="shared" si="303"/>
        <v>25.8</v>
      </c>
      <c r="E1208">
        <f t="shared" si="288"/>
        <v>25.8</v>
      </c>
      <c r="F1208" t="str">
        <f t="shared" si="289"/>
        <v/>
      </c>
      <c r="G1208" t="str">
        <f t="shared" si="290"/>
        <v/>
      </c>
      <c r="H1208" t="str">
        <f t="shared" si="291"/>
        <v/>
      </c>
      <c r="I1208" t="str">
        <f t="shared" si="292"/>
        <v/>
      </c>
      <c r="J1208">
        <f t="shared" si="293"/>
        <v>31</v>
      </c>
      <c r="K1208">
        <f t="shared" si="294"/>
        <v>31</v>
      </c>
      <c r="L1208" t="s">
        <v>3538</v>
      </c>
      <c r="M1208" t="s">
        <v>2670</v>
      </c>
      <c r="N1208" t="s">
        <v>57</v>
      </c>
      <c r="O1208" t="s">
        <v>33</v>
      </c>
      <c r="P1208" t="s">
        <v>18</v>
      </c>
      <c r="Q1208" t="s">
        <v>34</v>
      </c>
      <c r="R1208" t="s">
        <v>35</v>
      </c>
      <c r="S1208" t="s">
        <v>21</v>
      </c>
      <c r="T1208" t="s">
        <v>3546</v>
      </c>
      <c r="U1208" t="s">
        <v>2671</v>
      </c>
      <c r="V1208" t="s">
        <v>63</v>
      </c>
      <c r="W1208">
        <v>76.764323121752724</v>
      </c>
      <c r="X1208">
        <v>5.170936402420848</v>
      </c>
      <c r="Y1208">
        <v>186</v>
      </c>
      <c r="Z1208" t="s">
        <v>3892</v>
      </c>
      <c r="AA1208" t="s">
        <v>3555</v>
      </c>
      <c r="AB1208" t="s">
        <v>3585</v>
      </c>
      <c r="AC1208">
        <v>6</v>
      </c>
      <c r="AD1208" t="s">
        <v>3566</v>
      </c>
      <c r="AE1208" t="s">
        <v>3555</v>
      </c>
      <c r="AF1208" t="s">
        <v>3586</v>
      </c>
      <c r="AG1208">
        <v>7</v>
      </c>
      <c r="AH1208" t="s">
        <v>3567</v>
      </c>
      <c r="AI1208">
        <f t="shared" si="295"/>
        <v>36.292307692307695</v>
      </c>
      <c r="AJ1208">
        <f t="shared" si="296"/>
        <v>36.292307692307695</v>
      </c>
      <c r="AK1208" t="str">
        <f t="shared" si="297"/>
        <v/>
      </c>
      <c r="AL1208" t="str">
        <f t="shared" si="298"/>
        <v/>
      </c>
      <c r="AM1208" t="str">
        <f t="shared" si="299"/>
        <v/>
      </c>
      <c r="AN1208" t="str">
        <f t="shared" si="300"/>
        <v/>
      </c>
      <c r="AO1208">
        <f t="shared" si="301"/>
        <v>36.941176470588232</v>
      </c>
      <c r="AP1208">
        <f t="shared" si="302"/>
        <v>36.941176470588232</v>
      </c>
    </row>
    <row r="1209" spans="1:42" x14ac:dyDescent="0.3">
      <c r="A1209" s="2">
        <v>45468</v>
      </c>
      <c r="B1209" s="2">
        <v>45479</v>
      </c>
      <c r="C1209">
        <v>11</v>
      </c>
      <c r="D1209">
        <f t="shared" si="303"/>
        <v>27.545454545454547</v>
      </c>
      <c r="E1209">
        <f t="shared" si="288"/>
        <v>27.545454545454547</v>
      </c>
      <c r="F1209" t="str">
        <f t="shared" si="289"/>
        <v/>
      </c>
      <c r="G1209" t="str">
        <f t="shared" si="290"/>
        <v/>
      </c>
      <c r="H1209" t="str">
        <f t="shared" si="291"/>
        <v/>
      </c>
      <c r="I1209" t="str">
        <f t="shared" si="292"/>
        <v/>
      </c>
      <c r="J1209">
        <f t="shared" si="293"/>
        <v>36.285714285714285</v>
      </c>
      <c r="K1209">
        <f t="shared" si="294"/>
        <v>36.285714285714285</v>
      </c>
      <c r="L1209" t="s">
        <v>3538</v>
      </c>
      <c r="M1209" t="s">
        <v>2235</v>
      </c>
      <c r="N1209" t="s">
        <v>80</v>
      </c>
      <c r="O1209" t="s">
        <v>46</v>
      </c>
      <c r="P1209" t="s">
        <v>18</v>
      </c>
      <c r="Q1209" t="s">
        <v>19</v>
      </c>
      <c r="R1209" t="s">
        <v>35</v>
      </c>
      <c r="S1209" t="s">
        <v>22</v>
      </c>
      <c r="T1209" t="s">
        <v>22</v>
      </c>
      <c r="V1209" t="s">
        <v>76</v>
      </c>
      <c r="W1209">
        <v>12.26348005530817</v>
      </c>
      <c r="X1209">
        <v>5.2353283399177286</v>
      </c>
      <c r="Y1209">
        <v>187</v>
      </c>
      <c r="Z1209" t="s">
        <v>3623</v>
      </c>
      <c r="AA1209" t="s">
        <v>3555</v>
      </c>
      <c r="AB1209" t="s">
        <v>3585</v>
      </c>
      <c r="AC1209">
        <v>6</v>
      </c>
      <c r="AD1209" t="s">
        <v>3566</v>
      </c>
      <c r="AE1209" t="s">
        <v>3555</v>
      </c>
      <c r="AF1209" t="s">
        <v>3586</v>
      </c>
      <c r="AG1209">
        <v>7</v>
      </c>
      <c r="AH1209" t="s">
        <v>3567</v>
      </c>
      <c r="AI1209">
        <f t="shared" si="295"/>
        <v>35.04615384615385</v>
      </c>
      <c r="AJ1209">
        <f t="shared" si="296"/>
        <v>35.04615384615385</v>
      </c>
      <c r="AK1209" t="str">
        <f t="shared" si="297"/>
        <v/>
      </c>
      <c r="AL1209" t="str">
        <f t="shared" si="298"/>
        <v/>
      </c>
      <c r="AM1209" t="str">
        <f t="shared" si="299"/>
        <v/>
      </c>
      <c r="AN1209" t="str">
        <f t="shared" si="300"/>
        <v/>
      </c>
      <c r="AO1209">
        <f t="shared" si="301"/>
        <v>35.5</v>
      </c>
      <c r="AP1209">
        <f t="shared" si="302"/>
        <v>35.5</v>
      </c>
    </row>
    <row r="1210" spans="1:42" x14ac:dyDescent="0.3">
      <c r="A1210" s="2">
        <v>45471</v>
      </c>
      <c r="B1210" s="2">
        <v>45480</v>
      </c>
      <c r="C1210">
        <v>9</v>
      </c>
      <c r="D1210">
        <f t="shared" si="303"/>
        <v>30.727272727272727</v>
      </c>
      <c r="E1210">
        <f t="shared" si="288"/>
        <v>30.727272727272727</v>
      </c>
      <c r="F1210" t="str">
        <f t="shared" si="289"/>
        <v/>
      </c>
      <c r="G1210" t="str">
        <f t="shared" si="290"/>
        <v/>
      </c>
      <c r="H1210">
        <f t="shared" si="291"/>
        <v>28.5</v>
      </c>
      <c r="I1210">
        <f t="shared" si="292"/>
        <v>28.5</v>
      </c>
      <c r="J1210" t="str">
        <f t="shared" si="293"/>
        <v/>
      </c>
      <c r="K1210" t="str">
        <f t="shared" si="294"/>
        <v/>
      </c>
      <c r="L1210" t="s">
        <v>3538</v>
      </c>
      <c r="M1210" t="s">
        <v>492</v>
      </c>
      <c r="N1210" t="s">
        <v>57</v>
      </c>
      <c r="O1210" t="s">
        <v>33</v>
      </c>
      <c r="P1210" t="s">
        <v>59</v>
      </c>
      <c r="Q1210" t="s">
        <v>34</v>
      </c>
      <c r="R1210" t="s">
        <v>42</v>
      </c>
      <c r="S1210" t="s">
        <v>22</v>
      </c>
      <c r="T1210" t="s">
        <v>22</v>
      </c>
      <c r="V1210" t="s">
        <v>54</v>
      </c>
      <c r="W1210">
        <v>112.4361992443439</v>
      </c>
      <c r="X1210">
        <v>5.3609738969400267</v>
      </c>
      <c r="Y1210">
        <v>188</v>
      </c>
      <c r="Z1210" t="s">
        <v>3764</v>
      </c>
      <c r="AA1210" t="s">
        <v>3555</v>
      </c>
      <c r="AB1210" t="s">
        <v>3585</v>
      </c>
      <c r="AC1210">
        <v>6</v>
      </c>
      <c r="AD1210" t="s">
        <v>3566</v>
      </c>
      <c r="AE1210" t="s">
        <v>3555</v>
      </c>
      <c r="AF1210" t="s">
        <v>3586</v>
      </c>
      <c r="AG1210">
        <v>7</v>
      </c>
      <c r="AH1210" t="s">
        <v>3567</v>
      </c>
      <c r="AI1210">
        <f t="shared" si="295"/>
        <v>35.575757575757578</v>
      </c>
      <c r="AJ1210">
        <f t="shared" si="296"/>
        <v>35.575757575757578</v>
      </c>
      <c r="AK1210" t="str">
        <f t="shared" si="297"/>
        <v/>
      </c>
      <c r="AL1210" t="str">
        <f t="shared" si="298"/>
        <v/>
      </c>
      <c r="AM1210">
        <f t="shared" si="299"/>
        <v>40.310344827586206</v>
      </c>
      <c r="AN1210">
        <f t="shared" si="300"/>
        <v>40.310344827586206</v>
      </c>
      <c r="AO1210" t="str">
        <f t="shared" si="301"/>
        <v/>
      </c>
      <c r="AP1210" t="str">
        <f t="shared" si="302"/>
        <v/>
      </c>
    </row>
    <row r="1211" spans="1:42" x14ac:dyDescent="0.3">
      <c r="A1211" s="2">
        <v>45410</v>
      </c>
      <c r="B1211" s="2">
        <v>45480</v>
      </c>
      <c r="C1211">
        <v>70</v>
      </c>
      <c r="D1211">
        <f t="shared" si="303"/>
        <v>30.727272727272727</v>
      </c>
      <c r="E1211">
        <f t="shared" si="288"/>
        <v>30.727272727272727</v>
      </c>
      <c r="F1211" t="str">
        <f t="shared" si="289"/>
        <v/>
      </c>
      <c r="G1211" t="str">
        <f t="shared" si="290"/>
        <v/>
      </c>
      <c r="H1211">
        <f t="shared" si="291"/>
        <v>28.5</v>
      </c>
      <c r="I1211">
        <f t="shared" si="292"/>
        <v>28.5</v>
      </c>
      <c r="J1211" t="str">
        <f t="shared" si="293"/>
        <v/>
      </c>
      <c r="K1211" t="str">
        <f t="shared" si="294"/>
        <v/>
      </c>
      <c r="L1211" t="s">
        <v>3537</v>
      </c>
      <c r="M1211" t="s">
        <v>334</v>
      </c>
      <c r="N1211" t="s">
        <v>103</v>
      </c>
      <c r="O1211" t="s">
        <v>46</v>
      </c>
      <c r="P1211" t="s">
        <v>119</v>
      </c>
      <c r="Q1211" t="s">
        <v>120</v>
      </c>
      <c r="R1211" t="s">
        <v>42</v>
      </c>
      <c r="S1211" t="s">
        <v>21</v>
      </c>
      <c r="T1211" t="s">
        <v>3546</v>
      </c>
      <c r="U1211" t="s">
        <v>1562</v>
      </c>
      <c r="V1211" t="s">
        <v>24</v>
      </c>
      <c r="W1211">
        <v>94.604716090293564</v>
      </c>
      <c r="X1211">
        <v>7.7822801835870186</v>
      </c>
      <c r="Y1211">
        <v>188</v>
      </c>
      <c r="Z1211" t="s">
        <v>3764</v>
      </c>
      <c r="AA1211" t="s">
        <v>3555</v>
      </c>
      <c r="AB1211" t="s">
        <v>3585</v>
      </c>
      <c r="AC1211">
        <v>4</v>
      </c>
      <c r="AD1211" t="s">
        <v>3564</v>
      </c>
      <c r="AE1211" t="s">
        <v>3555</v>
      </c>
      <c r="AF1211" t="s">
        <v>3586</v>
      </c>
      <c r="AG1211">
        <v>7</v>
      </c>
      <c r="AH1211" t="s">
        <v>3567</v>
      </c>
      <c r="AI1211">
        <f t="shared" si="295"/>
        <v>35.575757575757578</v>
      </c>
      <c r="AJ1211">
        <f t="shared" si="296"/>
        <v>35.575757575757578</v>
      </c>
      <c r="AK1211" t="str">
        <f t="shared" si="297"/>
        <v/>
      </c>
      <c r="AL1211" t="str">
        <f t="shared" si="298"/>
        <v/>
      </c>
      <c r="AM1211">
        <f t="shared" si="299"/>
        <v>40.310344827586206</v>
      </c>
      <c r="AN1211">
        <f t="shared" si="300"/>
        <v>40.310344827586206</v>
      </c>
      <c r="AO1211" t="str">
        <f t="shared" si="301"/>
        <v/>
      </c>
      <c r="AP1211" t="str">
        <f t="shared" si="302"/>
        <v/>
      </c>
    </row>
    <row r="1212" spans="1:42" x14ac:dyDescent="0.3">
      <c r="A1212" s="2">
        <v>45392</v>
      </c>
      <c r="B1212" s="2">
        <v>45481</v>
      </c>
      <c r="C1212">
        <v>89</v>
      </c>
      <c r="D1212">
        <f t="shared" si="303"/>
        <v>32.700000000000003</v>
      </c>
      <c r="E1212">
        <f t="shared" si="288"/>
        <v>32.700000000000003</v>
      </c>
      <c r="F1212" t="str">
        <f t="shared" si="289"/>
        <v/>
      </c>
      <c r="G1212" t="str">
        <f t="shared" si="290"/>
        <v/>
      </c>
      <c r="H1212">
        <f t="shared" si="291"/>
        <v>48.5</v>
      </c>
      <c r="I1212">
        <f t="shared" si="292"/>
        <v>48.5</v>
      </c>
      <c r="J1212" t="str">
        <f t="shared" si="293"/>
        <v/>
      </c>
      <c r="K1212" t="str">
        <f t="shared" si="294"/>
        <v/>
      </c>
      <c r="L1212" t="s">
        <v>3537</v>
      </c>
      <c r="M1212" t="s">
        <v>1101</v>
      </c>
      <c r="N1212" t="s">
        <v>103</v>
      </c>
      <c r="O1212" t="s">
        <v>51</v>
      </c>
      <c r="P1212" t="s">
        <v>59</v>
      </c>
      <c r="Q1212" t="s">
        <v>34</v>
      </c>
      <c r="R1212" t="s">
        <v>42</v>
      </c>
      <c r="S1212" t="s">
        <v>22</v>
      </c>
      <c r="T1212" t="s">
        <v>22</v>
      </c>
      <c r="V1212" t="s">
        <v>144</v>
      </c>
      <c r="W1212">
        <v>86.635215436828432</v>
      </c>
      <c r="X1212">
        <v>6.1734131351912804</v>
      </c>
      <c r="Y1212">
        <v>189</v>
      </c>
      <c r="Z1212" t="s">
        <v>3667</v>
      </c>
      <c r="AA1212" t="s">
        <v>3555</v>
      </c>
      <c r="AB1212" t="s">
        <v>3585</v>
      </c>
      <c r="AC1212">
        <v>4</v>
      </c>
      <c r="AD1212" t="s">
        <v>3564</v>
      </c>
      <c r="AE1212" t="s">
        <v>3555</v>
      </c>
      <c r="AF1212" t="s">
        <v>3586</v>
      </c>
      <c r="AG1212">
        <v>7</v>
      </c>
      <c r="AH1212" t="s">
        <v>3567</v>
      </c>
      <c r="AI1212">
        <f t="shared" si="295"/>
        <v>37.265625</v>
      </c>
      <c r="AJ1212">
        <f t="shared" si="296"/>
        <v>37.265625</v>
      </c>
      <c r="AK1212" t="str">
        <f t="shared" si="297"/>
        <v/>
      </c>
      <c r="AL1212" t="str">
        <f t="shared" si="298"/>
        <v/>
      </c>
      <c r="AM1212">
        <f t="shared" si="299"/>
        <v>44.25</v>
      </c>
      <c r="AN1212">
        <f t="shared" si="300"/>
        <v>44.25</v>
      </c>
      <c r="AO1212" t="str">
        <f t="shared" si="301"/>
        <v/>
      </c>
      <c r="AP1212" t="str">
        <f t="shared" si="302"/>
        <v/>
      </c>
    </row>
    <row r="1213" spans="1:42" x14ac:dyDescent="0.3">
      <c r="A1213" s="2">
        <v>45472</v>
      </c>
      <c r="B1213" s="2">
        <v>45482</v>
      </c>
      <c r="C1213">
        <v>10</v>
      </c>
      <c r="D1213">
        <f t="shared" si="303"/>
        <v>30.636363636363637</v>
      </c>
      <c r="E1213">
        <f t="shared" si="288"/>
        <v>30.636363636363637</v>
      </c>
      <c r="F1213" t="str">
        <f t="shared" si="289"/>
        <v/>
      </c>
      <c r="G1213" t="str">
        <f t="shared" si="290"/>
        <v/>
      </c>
      <c r="H1213" t="str">
        <f t="shared" si="291"/>
        <v/>
      </c>
      <c r="I1213" t="str">
        <f t="shared" si="292"/>
        <v/>
      </c>
      <c r="J1213">
        <f t="shared" si="293"/>
        <v>23.166666666666668</v>
      </c>
      <c r="K1213">
        <f t="shared" si="294"/>
        <v>23.166666666666668</v>
      </c>
      <c r="L1213" t="s">
        <v>3538</v>
      </c>
      <c r="M1213" t="s">
        <v>1006</v>
      </c>
      <c r="N1213" t="s">
        <v>80</v>
      </c>
      <c r="O1213" t="s">
        <v>33</v>
      </c>
      <c r="P1213" t="s">
        <v>59</v>
      </c>
      <c r="Q1213" t="s">
        <v>19</v>
      </c>
      <c r="R1213" t="s">
        <v>35</v>
      </c>
      <c r="S1213" t="s">
        <v>22</v>
      </c>
      <c r="T1213" t="s">
        <v>22</v>
      </c>
      <c r="V1213" t="s">
        <v>144</v>
      </c>
      <c r="W1213">
        <v>22.499320618701859</v>
      </c>
      <c r="X1213">
        <v>5.3922731471709273</v>
      </c>
      <c r="Y1213">
        <v>190</v>
      </c>
      <c r="Z1213" t="s">
        <v>3857</v>
      </c>
      <c r="AA1213" t="s">
        <v>3555</v>
      </c>
      <c r="AB1213" t="s">
        <v>3585</v>
      </c>
      <c r="AC1213">
        <v>6</v>
      </c>
      <c r="AD1213" t="s">
        <v>3566</v>
      </c>
      <c r="AE1213" t="s">
        <v>3555</v>
      </c>
      <c r="AF1213" t="s">
        <v>3586</v>
      </c>
      <c r="AG1213">
        <v>7</v>
      </c>
      <c r="AH1213" t="s">
        <v>3567</v>
      </c>
      <c r="AI1213">
        <f t="shared" si="295"/>
        <v>36.596774193548384</v>
      </c>
      <c r="AJ1213">
        <f t="shared" si="296"/>
        <v>36.596774193548384</v>
      </c>
      <c r="AK1213" t="str">
        <f t="shared" si="297"/>
        <v/>
      </c>
      <c r="AL1213" t="str">
        <f t="shared" si="298"/>
        <v/>
      </c>
      <c r="AM1213" t="str">
        <f t="shared" si="299"/>
        <v/>
      </c>
      <c r="AN1213" t="str">
        <f t="shared" si="300"/>
        <v/>
      </c>
      <c r="AO1213">
        <f t="shared" si="301"/>
        <v>34.222222222222221</v>
      </c>
      <c r="AP1213">
        <f t="shared" si="302"/>
        <v>34.222222222222221</v>
      </c>
    </row>
    <row r="1214" spans="1:42" x14ac:dyDescent="0.3">
      <c r="A1214" s="2">
        <v>45444</v>
      </c>
      <c r="B1214" s="2">
        <v>45483</v>
      </c>
      <c r="C1214">
        <v>39</v>
      </c>
      <c r="D1214">
        <f t="shared" si="303"/>
        <v>32.5</v>
      </c>
      <c r="E1214">
        <f t="shared" si="288"/>
        <v>32.5</v>
      </c>
      <c r="F1214" t="str">
        <f t="shared" si="289"/>
        <v/>
      </c>
      <c r="G1214" t="str">
        <f t="shared" si="290"/>
        <v/>
      </c>
      <c r="H1214">
        <f t="shared" si="291"/>
        <v>46.6</v>
      </c>
      <c r="I1214">
        <f t="shared" si="292"/>
        <v>46.6</v>
      </c>
      <c r="J1214" t="str">
        <f t="shared" si="293"/>
        <v/>
      </c>
      <c r="K1214" t="str">
        <f t="shared" si="294"/>
        <v/>
      </c>
      <c r="L1214" t="s">
        <v>3537</v>
      </c>
      <c r="M1214" t="s">
        <v>1937</v>
      </c>
      <c r="N1214" t="s">
        <v>80</v>
      </c>
      <c r="O1214" t="s">
        <v>51</v>
      </c>
      <c r="P1214" t="s">
        <v>59</v>
      </c>
      <c r="Q1214" t="s">
        <v>34</v>
      </c>
      <c r="R1214" t="s">
        <v>42</v>
      </c>
      <c r="S1214" t="s">
        <v>22</v>
      </c>
      <c r="T1214" t="s">
        <v>22</v>
      </c>
      <c r="V1214" t="s">
        <v>30</v>
      </c>
      <c r="W1214">
        <v>21.836827534080889</v>
      </c>
      <c r="X1214">
        <v>5.1390973936269457</v>
      </c>
      <c r="Y1214">
        <v>191</v>
      </c>
      <c r="Z1214" t="s">
        <v>3614</v>
      </c>
      <c r="AA1214" t="s">
        <v>3555</v>
      </c>
      <c r="AB1214" t="s">
        <v>3585</v>
      </c>
      <c r="AC1214">
        <v>6</v>
      </c>
      <c r="AD1214" t="s">
        <v>3566</v>
      </c>
      <c r="AE1214" t="s">
        <v>3555</v>
      </c>
      <c r="AF1214" t="s">
        <v>3586</v>
      </c>
      <c r="AG1214">
        <v>7</v>
      </c>
      <c r="AH1214" t="s">
        <v>3567</v>
      </c>
      <c r="AI1214">
        <f t="shared" si="295"/>
        <v>37.112903225806448</v>
      </c>
      <c r="AJ1214">
        <f t="shared" si="296"/>
        <v>37.112903225806448</v>
      </c>
      <c r="AK1214" t="str">
        <f t="shared" si="297"/>
        <v/>
      </c>
      <c r="AL1214" t="str">
        <f t="shared" si="298"/>
        <v/>
      </c>
      <c r="AM1214">
        <f t="shared" si="299"/>
        <v>42.814814814814817</v>
      </c>
      <c r="AN1214">
        <f t="shared" si="300"/>
        <v>42.814814814814817</v>
      </c>
      <c r="AO1214" t="str">
        <f t="shared" si="301"/>
        <v/>
      </c>
      <c r="AP1214" t="str">
        <f t="shared" si="302"/>
        <v/>
      </c>
    </row>
    <row r="1215" spans="1:42" x14ac:dyDescent="0.3">
      <c r="A1215" s="2">
        <v>45458</v>
      </c>
      <c r="B1215" s="2">
        <v>45485</v>
      </c>
      <c r="C1215">
        <v>27</v>
      </c>
      <c r="D1215">
        <f t="shared" si="303"/>
        <v>36.428571428571431</v>
      </c>
      <c r="E1215">
        <f t="shared" si="288"/>
        <v>36.428571428571431</v>
      </c>
      <c r="F1215" t="str">
        <f t="shared" si="289"/>
        <v/>
      </c>
      <c r="G1215" t="str">
        <f t="shared" si="290"/>
        <v/>
      </c>
      <c r="H1215">
        <f t="shared" si="291"/>
        <v>46.8</v>
      </c>
      <c r="I1215">
        <f t="shared" si="292"/>
        <v>46.8</v>
      </c>
      <c r="J1215" t="str">
        <f t="shared" si="293"/>
        <v/>
      </c>
      <c r="K1215" t="str">
        <f t="shared" si="294"/>
        <v/>
      </c>
      <c r="L1215" t="s">
        <v>3538</v>
      </c>
      <c r="M1215" t="s">
        <v>1238</v>
      </c>
      <c r="N1215" t="s">
        <v>16</v>
      </c>
      <c r="O1215" t="s">
        <v>33</v>
      </c>
      <c r="P1215" t="s">
        <v>59</v>
      </c>
      <c r="Q1215" t="s">
        <v>92</v>
      </c>
      <c r="R1215" t="s">
        <v>42</v>
      </c>
      <c r="S1215" t="s">
        <v>22</v>
      </c>
      <c r="T1215" t="s">
        <v>22</v>
      </c>
      <c r="V1215" t="s">
        <v>43</v>
      </c>
      <c r="W1215">
        <v>78.926978559957718</v>
      </c>
      <c r="X1215">
        <v>6.2710238094738449</v>
      </c>
      <c r="Y1215">
        <v>193</v>
      </c>
      <c r="Z1215" t="s">
        <v>3829</v>
      </c>
      <c r="AA1215" t="s">
        <v>3555</v>
      </c>
      <c r="AB1215" t="s">
        <v>3585</v>
      </c>
      <c r="AC1215">
        <v>6</v>
      </c>
      <c r="AD1215" t="s">
        <v>3566</v>
      </c>
      <c r="AE1215" t="s">
        <v>3555</v>
      </c>
      <c r="AF1215" t="s">
        <v>3586</v>
      </c>
      <c r="AG1215">
        <v>7</v>
      </c>
      <c r="AH1215" t="s">
        <v>3567</v>
      </c>
      <c r="AI1215">
        <f t="shared" si="295"/>
        <v>35.406779661016948</v>
      </c>
      <c r="AJ1215">
        <f t="shared" si="296"/>
        <v>35.406779661016948</v>
      </c>
      <c r="AK1215" t="str">
        <f t="shared" si="297"/>
        <v/>
      </c>
      <c r="AL1215" t="str">
        <f t="shared" si="298"/>
        <v/>
      </c>
      <c r="AM1215">
        <f t="shared" si="299"/>
        <v>44.04</v>
      </c>
      <c r="AN1215">
        <f t="shared" si="300"/>
        <v>44.04</v>
      </c>
      <c r="AO1215" t="str">
        <f t="shared" si="301"/>
        <v/>
      </c>
      <c r="AP1215" t="str">
        <f t="shared" si="302"/>
        <v/>
      </c>
    </row>
    <row r="1216" spans="1:42" x14ac:dyDescent="0.3">
      <c r="A1216" s="2">
        <v>45420</v>
      </c>
      <c r="B1216" s="2">
        <v>45486</v>
      </c>
      <c r="C1216">
        <v>66</v>
      </c>
      <c r="D1216">
        <f t="shared" si="303"/>
        <v>44.285714285714285</v>
      </c>
      <c r="E1216">
        <f t="shared" si="288"/>
        <v>44.285714285714285</v>
      </c>
      <c r="F1216">
        <f t="shared" si="289"/>
        <v>66</v>
      </c>
      <c r="G1216">
        <f t="shared" si="290"/>
        <v>66</v>
      </c>
      <c r="H1216" t="str">
        <f t="shared" si="291"/>
        <v/>
      </c>
      <c r="I1216" t="str">
        <f t="shared" si="292"/>
        <v/>
      </c>
      <c r="J1216" t="str">
        <f t="shared" si="293"/>
        <v/>
      </c>
      <c r="K1216" t="str">
        <f t="shared" si="294"/>
        <v/>
      </c>
      <c r="L1216" t="s">
        <v>3537</v>
      </c>
      <c r="M1216" t="s">
        <v>153</v>
      </c>
      <c r="N1216" t="s">
        <v>57</v>
      </c>
      <c r="O1216" t="s">
        <v>51</v>
      </c>
      <c r="P1216" t="s">
        <v>52</v>
      </c>
      <c r="Q1216" t="s">
        <v>92</v>
      </c>
      <c r="R1216" t="s">
        <v>20</v>
      </c>
      <c r="S1216" t="s">
        <v>21</v>
      </c>
      <c r="T1216" t="s">
        <v>3546</v>
      </c>
      <c r="U1216" t="s">
        <v>2206</v>
      </c>
      <c r="V1216" t="s">
        <v>63</v>
      </c>
      <c r="W1216">
        <v>115.9568755979153</v>
      </c>
      <c r="X1216">
        <v>5.909595391110944</v>
      </c>
      <c r="Y1216">
        <v>194</v>
      </c>
      <c r="Z1216" t="s">
        <v>3908</v>
      </c>
      <c r="AA1216" t="s">
        <v>3555</v>
      </c>
      <c r="AB1216" t="s">
        <v>3585</v>
      </c>
      <c r="AC1216">
        <v>5</v>
      </c>
      <c r="AD1216" t="s">
        <v>3565</v>
      </c>
      <c r="AE1216" t="s">
        <v>3555</v>
      </c>
      <c r="AF1216" t="s">
        <v>3586</v>
      </c>
      <c r="AG1216">
        <v>7</v>
      </c>
      <c r="AH1216" t="s">
        <v>3567</v>
      </c>
      <c r="AI1216">
        <f t="shared" si="295"/>
        <v>36.406779661016948</v>
      </c>
      <c r="AJ1216">
        <f t="shared" si="296"/>
        <v>36.406779661016948</v>
      </c>
      <c r="AK1216">
        <f t="shared" si="297"/>
        <v>34.588235294117645</v>
      </c>
      <c r="AL1216">
        <f t="shared" si="298"/>
        <v>34.588235294117645</v>
      </c>
      <c r="AM1216" t="str">
        <f t="shared" si="299"/>
        <v/>
      </c>
      <c r="AN1216" t="str">
        <f t="shared" si="300"/>
        <v/>
      </c>
      <c r="AO1216" t="str">
        <f t="shared" si="301"/>
        <v/>
      </c>
      <c r="AP1216" t="str">
        <f t="shared" si="302"/>
        <v/>
      </c>
    </row>
    <row r="1217" spans="1:42" x14ac:dyDescent="0.3">
      <c r="A1217" s="2">
        <v>45451</v>
      </c>
      <c r="B1217" s="2">
        <v>45488</v>
      </c>
      <c r="C1217">
        <v>37</v>
      </c>
      <c r="D1217">
        <f t="shared" si="303"/>
        <v>36.666666666666664</v>
      </c>
      <c r="E1217">
        <f t="shared" si="288"/>
        <v>36.666666666666664</v>
      </c>
      <c r="F1217" t="str">
        <f t="shared" si="289"/>
        <v/>
      </c>
      <c r="G1217" t="str">
        <f t="shared" si="290"/>
        <v/>
      </c>
      <c r="H1217" t="str">
        <f t="shared" si="291"/>
        <v/>
      </c>
      <c r="I1217" t="str">
        <f t="shared" si="292"/>
        <v/>
      </c>
      <c r="J1217">
        <f t="shared" si="293"/>
        <v>23.5</v>
      </c>
      <c r="K1217">
        <f t="shared" si="294"/>
        <v>23.5</v>
      </c>
      <c r="L1217" t="s">
        <v>3537</v>
      </c>
      <c r="M1217" t="s">
        <v>194</v>
      </c>
      <c r="N1217" t="s">
        <v>103</v>
      </c>
      <c r="O1217" t="s">
        <v>33</v>
      </c>
      <c r="P1217" t="s">
        <v>18</v>
      </c>
      <c r="Q1217" t="s">
        <v>34</v>
      </c>
      <c r="R1217" t="s">
        <v>35</v>
      </c>
      <c r="S1217" t="s">
        <v>22</v>
      </c>
      <c r="T1217" t="s">
        <v>22</v>
      </c>
      <c r="V1217" t="s">
        <v>24</v>
      </c>
      <c r="W1217">
        <v>68.425830325239502</v>
      </c>
      <c r="X1217">
        <v>7.5857088380676787</v>
      </c>
      <c r="Y1217">
        <v>196</v>
      </c>
      <c r="Z1217" t="s">
        <v>3675</v>
      </c>
      <c r="AA1217" t="s">
        <v>3555</v>
      </c>
      <c r="AB1217" t="s">
        <v>3585</v>
      </c>
      <c r="AC1217">
        <v>6</v>
      </c>
      <c r="AD1217" t="s">
        <v>3566</v>
      </c>
      <c r="AE1217" t="s">
        <v>3555</v>
      </c>
      <c r="AF1217" t="s">
        <v>3586</v>
      </c>
      <c r="AG1217">
        <v>7</v>
      </c>
      <c r="AH1217" t="s">
        <v>3567</v>
      </c>
      <c r="AI1217">
        <f t="shared" si="295"/>
        <v>35.803571428571431</v>
      </c>
      <c r="AJ1217">
        <f t="shared" si="296"/>
        <v>35.803571428571431</v>
      </c>
      <c r="AK1217" t="str">
        <f t="shared" si="297"/>
        <v/>
      </c>
      <c r="AL1217" t="str">
        <f t="shared" si="298"/>
        <v/>
      </c>
      <c r="AM1217" t="str">
        <f t="shared" si="299"/>
        <v/>
      </c>
      <c r="AN1217" t="str">
        <f t="shared" si="300"/>
        <v/>
      </c>
      <c r="AO1217">
        <f t="shared" si="301"/>
        <v>27.555555555555557</v>
      </c>
      <c r="AP1217">
        <f t="shared" si="302"/>
        <v>27.555555555555557</v>
      </c>
    </row>
    <row r="1218" spans="1:42" x14ac:dyDescent="0.3">
      <c r="A1218" s="2">
        <v>45447</v>
      </c>
      <c r="B1218" s="2">
        <v>45488</v>
      </c>
      <c r="C1218">
        <v>41</v>
      </c>
      <c r="D1218">
        <f t="shared" si="303"/>
        <v>36.666666666666664</v>
      </c>
      <c r="E1218">
        <f t="shared" ref="E1218:E1281" si="304">IF(
  L1218 &lt;&gt; "Backlog/Error",
  IFERROR(
    AVERAGEIFS(
      $C$2:$C$1880,
      $B$2:$B$1880, "&gt;=" &amp; B1218 - 6,
      $B$2:$B$1880, "&lt;=" &amp; B1218,
      $L$2:$L$1880, "&lt;&gt;Backlog/Error"
    ),
  ""),
"")</f>
        <v>36.666666666666664</v>
      </c>
      <c r="F1218" t="str">
        <f t="shared" ref="F1218:F1281" si="305">IF(
  R1218 = "Critical",
  IFERROR(
    AVERAGEIFS(
      $C$2:$C$1880,
      $B$2:$B$1880, "&gt;=" &amp; B1218 - 6,
      $B$2:$B$1880, "&lt;=" &amp; B1218,
      $R$2:$R$1880, "Critical"
    ),
  ""),
"")</f>
        <v/>
      </c>
      <c r="G1218" t="str">
        <f t="shared" ref="G1218:G1281" si="306">IF(
  AND(R1218 = "Critical", L1218 &lt;&gt; "Backlog/Error"),
  IFERROR(
    AVERAGEIFS(
      $C$2:$C$1880,
      $B$2:$B$1880, "&gt;=" &amp; B1218 - 6,
      $B$2:$B$1880, "&lt;=" &amp; B1218,
      $R$2:$R$1880, "Critical",
      $L$2:$L$1880, "&lt;&gt;Backlog/Error"
    ),
  ""),
"")</f>
        <v/>
      </c>
      <c r="H1218">
        <f t="shared" ref="H1218:H1281" si="307">IF(
  R1218 = "Moderate",
  IFERROR(
    AVERAGEIFS(
      $C$2:$C$1880,
      $B$2:$B$1880, "&gt;=" &amp; B1218 - 6,
      $B$2:$B$1880, "&lt;=" &amp; B1218,
      $R$2:$R$1880, "Moderate"
    ),
  ""),
"")</f>
        <v>35.666666666666664</v>
      </c>
      <c r="I1218">
        <f t="shared" ref="I1218:I1281" si="308">IF(
  AND(R1218 = "Moderate", L1218 &lt;&gt; "Backlog/Error"),
  IFERROR(
    AVERAGEIFS(
      $C$2:$C$1880,
      $B$2:$B$1880, "&gt;=" &amp; B1218 - 6,
      $B$2:$B$1880, "&lt;=" &amp; B1218,
      $R$2:$R$1880, "Moderate",
      $L$2:$L$1880, "&lt;&gt;Backlog/Error"
    ),
  ""),
"")</f>
        <v>35.666666666666664</v>
      </c>
      <c r="J1218" t="str">
        <f t="shared" ref="J1218:J1281" si="309">IF(
  R1218 = "Minor",
  IFERROR(
    AVERAGEIFS(
      $C$2:$C$1880,
      $B$2:$B$1880, "&gt;=" &amp; B1218 - 6,
      $B$2:$B$1880, "&lt;=" &amp; B1218,
      $R$2:$R$1880, "Minor"
    ),
  ""),
"")</f>
        <v/>
      </c>
      <c r="K1218" t="str">
        <f t="shared" ref="K1218:K1281" si="310">IF(
  AND(R1218 = "Minor", L1218 &lt;&gt; "Backlog/Error"),
  IFERROR(
    AVERAGEIFS(
      $C$2:$C$1880,
      $B$2:$B$1880, "&gt;=" &amp; B1218 - 6,
      $B$2:$B$1880, "&lt;=" &amp; B1218,
      $R$2:$R$1880, "Minor",
      $L$2:$L$1880, "&lt;&gt;Backlog/Error"
    ),
  ""),
"")</f>
        <v/>
      </c>
      <c r="L1218" t="s">
        <v>3537</v>
      </c>
      <c r="M1218" t="s">
        <v>79</v>
      </c>
      <c r="N1218" t="s">
        <v>80</v>
      </c>
      <c r="O1218" t="s">
        <v>51</v>
      </c>
      <c r="P1218" t="s">
        <v>52</v>
      </c>
      <c r="Q1218" t="s">
        <v>34</v>
      </c>
      <c r="R1218" t="s">
        <v>42</v>
      </c>
      <c r="S1218" t="s">
        <v>21</v>
      </c>
      <c r="T1218" t="s">
        <v>21</v>
      </c>
      <c r="U1218" t="s">
        <v>657</v>
      </c>
      <c r="V1218" t="s">
        <v>76</v>
      </c>
      <c r="W1218">
        <v>22.411244763403289</v>
      </c>
      <c r="X1218">
        <v>5.1143222405019086</v>
      </c>
      <c r="Y1218">
        <v>196</v>
      </c>
      <c r="Z1218" t="s">
        <v>3675</v>
      </c>
      <c r="AA1218" t="s">
        <v>3555</v>
      </c>
      <c r="AB1218" t="s">
        <v>3585</v>
      </c>
      <c r="AC1218">
        <v>6</v>
      </c>
      <c r="AD1218" t="s">
        <v>3566</v>
      </c>
      <c r="AE1218" t="s">
        <v>3555</v>
      </c>
      <c r="AF1218" t="s">
        <v>3586</v>
      </c>
      <c r="AG1218">
        <v>7</v>
      </c>
      <c r="AH1218" t="s">
        <v>3567</v>
      </c>
      <c r="AI1218">
        <f t="shared" ref="AI1218:AI1281" si="311">IFERROR(
  AVERAGEIFS(
    $C$2:$C$1880,
    $B$2:$B$1880, "&gt;=" &amp; B1218 - 29,
    $B$2:$B$1880, "&lt;=" &amp; B1218
  ),
"")</f>
        <v>35.803571428571431</v>
      </c>
      <c r="AJ1218">
        <f t="shared" ref="AJ1218:AJ1281" si="312">IF(
  L1218 &lt;&gt; "Backlog/Error",
  IFERROR(
    AVERAGEIFS(
      $C$2:$C$1880,
      $B$2:$B$1880, "&gt;=" &amp; B1218 - 29,
      $B$2:$B$1880, "&lt;=" &amp; B1218,
      $L$2:$L$1880, "&lt;&gt;Backlog/Error"
    ),
  ""),
"")</f>
        <v>35.803571428571431</v>
      </c>
      <c r="AK1218" t="str">
        <f t="shared" ref="AK1218:AK1281" si="313">IF(
  R1218 = "Critical",
  IFERROR(
    AVERAGEIFS(
      $C$2:$C$1880,
      $B$2:$B$1880, "&gt;=" &amp; B1218 - 29,
      $B$2:$B$1880, "&lt;=" &amp; B1218,
      $R$2:$R$1880, "Critical"
    ),
  ""),
"")</f>
        <v/>
      </c>
      <c r="AL1218" t="str">
        <f t="shared" ref="AL1218:AL1281" si="314">IF(
  AND(R1218 = "Critical", L1218 &lt;&gt; "Backlog/Error"),
  IFERROR(
    AVERAGEIFS(
      $C$2:$C$1880,
      $B$2:$B$1880, "&gt;=" &amp; B1218 - 29,
      $B$2:$B$1880, "&lt;=" &amp; B1218,
      $R$2:$R$1880, "Critical",
      $L$2:$L$1880, "&lt;&gt;Backlog/Error"
    ),
  ""),
"")</f>
        <v/>
      </c>
      <c r="AM1218">
        <f t="shared" ref="AM1218:AM1281" si="315">IF(
  R1218 = "Moderate",
  IFERROR(
    AVERAGEIFS(
      $C$2:$C$1880,
      $B$2:$B$1880, "&gt;=" &amp; B1218 - 29,
      $B$2:$B$1880, "&lt;=" &amp; B1218,
      $R$2:$R$1880, "Moderate"
    ),
  ""),
"")</f>
        <v>44.913043478260867</v>
      </c>
      <c r="AN1218">
        <f t="shared" ref="AN1218:AN1281" si="316">IF(
  AND(R1218 = "Moderate", L1218 &lt;&gt; "Backlog/Error"),
  IFERROR(
    AVERAGEIFS(
      $C$2:$C$1880,
      $B$2:$B$1880, "&gt;=" &amp; B1218 - 29,
      $B$2:$B$1880, "&lt;=" &amp; B1218,
      $R$2:$R$1880, "Moderate",
      $L$2:$L$1880, "&lt;&gt;Backlog/Error"
    ),
  ""),
"")</f>
        <v>44.913043478260867</v>
      </c>
      <c r="AO1218" t="str">
        <f t="shared" ref="AO1218:AO1281" si="317">IF(
  R1218 = "Minor",
  IFERROR(
    AVERAGEIFS(
      $C$2:$C$1880,
      $B$2:$B$1880, "&gt;=" &amp; B1218 - 29,
      $B$2:$B$1880, "&lt;=" &amp; B1218,
      $R$2:$R$1880, "Minor"
    ),
  ""),
"")</f>
        <v/>
      </c>
      <c r="AP1218" t="str">
        <f t="shared" ref="AP1218:AP1281" si="318">IF(
  AND(R1218 = "Minor", L1218 &lt;&gt; "Backlog/Error"),
  IFERROR(
    AVERAGEIFS(
      $C$2:$C$1880,
      $B$2:$B$1880, "&gt;=" &amp; B1218 - 29,
      $B$2:$B$1880, "&lt;=" &amp; B1218,
      $R$2:$R$1880, "Minor",
      $L$2:$L$1880, "&lt;&gt;Backlog/Error"
    ),
  ""),
"")</f>
        <v/>
      </c>
    </row>
    <row r="1219" spans="1:42" x14ac:dyDescent="0.3">
      <c r="A1219" s="2">
        <v>45473</v>
      </c>
      <c r="B1219" s="2">
        <v>45489</v>
      </c>
      <c r="C1219">
        <v>16</v>
      </c>
      <c r="D1219">
        <f t="shared" ref="D1219:D1282" si="319">IFERROR(AVERAGEIFS($C$2:$C$1880, $B$2:$B$1880, "&gt;=" &amp; B1219 - 6, $B$2:$B$1880, "&lt;=" &amp; B1219), "")</f>
        <v>37.666666666666664</v>
      </c>
      <c r="E1219">
        <f t="shared" si="304"/>
        <v>37.666666666666664</v>
      </c>
      <c r="F1219">
        <f t="shared" si="305"/>
        <v>41</v>
      </c>
      <c r="G1219">
        <f t="shared" si="306"/>
        <v>41</v>
      </c>
      <c r="H1219" t="str">
        <f t="shared" si="307"/>
        <v/>
      </c>
      <c r="I1219" t="str">
        <f t="shared" si="308"/>
        <v/>
      </c>
      <c r="J1219" t="str">
        <f t="shared" si="309"/>
        <v/>
      </c>
      <c r="K1219" t="str">
        <f t="shared" si="310"/>
        <v/>
      </c>
      <c r="L1219" t="s">
        <v>3538</v>
      </c>
      <c r="M1219" t="s">
        <v>1735</v>
      </c>
      <c r="N1219" t="s">
        <v>39</v>
      </c>
      <c r="O1219" t="s">
        <v>51</v>
      </c>
      <c r="P1219" t="s">
        <v>52</v>
      </c>
      <c r="Q1219" t="s">
        <v>34</v>
      </c>
      <c r="R1219" t="s">
        <v>20</v>
      </c>
      <c r="S1219" t="s">
        <v>21</v>
      </c>
      <c r="T1219" t="s">
        <v>3546</v>
      </c>
      <c r="U1219" t="s">
        <v>1736</v>
      </c>
      <c r="V1219" t="s">
        <v>54</v>
      </c>
      <c r="W1219">
        <v>138.1088339967626</v>
      </c>
      <c r="X1219">
        <v>5.3770812114985027</v>
      </c>
      <c r="Y1219">
        <v>197</v>
      </c>
      <c r="Z1219" t="s">
        <v>3962</v>
      </c>
      <c r="AA1219" t="s">
        <v>3555</v>
      </c>
      <c r="AB1219" t="s">
        <v>3585</v>
      </c>
      <c r="AC1219">
        <v>6</v>
      </c>
      <c r="AD1219" t="s">
        <v>3566</v>
      </c>
      <c r="AE1219" t="s">
        <v>3555</v>
      </c>
      <c r="AF1219" t="s">
        <v>3586</v>
      </c>
      <c r="AG1219">
        <v>7</v>
      </c>
      <c r="AH1219" t="s">
        <v>3567</v>
      </c>
      <c r="AI1219">
        <f t="shared" si="311"/>
        <v>35.456140350877192</v>
      </c>
      <c r="AJ1219">
        <f t="shared" si="312"/>
        <v>35.456140350877192</v>
      </c>
      <c r="AK1219">
        <f t="shared" si="313"/>
        <v>30.75</v>
      </c>
      <c r="AL1219">
        <f t="shared" si="314"/>
        <v>30.75</v>
      </c>
      <c r="AM1219" t="str">
        <f t="shared" si="315"/>
        <v/>
      </c>
      <c r="AN1219" t="str">
        <f t="shared" si="316"/>
        <v/>
      </c>
      <c r="AO1219" t="str">
        <f t="shared" si="317"/>
        <v/>
      </c>
      <c r="AP1219" t="str">
        <f t="shared" si="318"/>
        <v/>
      </c>
    </row>
    <row r="1220" spans="1:42" x14ac:dyDescent="0.3">
      <c r="A1220" s="2">
        <v>45391</v>
      </c>
      <c r="B1220" s="2">
        <v>45490</v>
      </c>
      <c r="C1220">
        <v>99</v>
      </c>
      <c r="D1220">
        <f t="shared" si="319"/>
        <v>61</v>
      </c>
      <c r="E1220">
        <f t="shared" si="304"/>
        <v>61</v>
      </c>
      <c r="F1220" t="str">
        <f t="shared" si="305"/>
        <v/>
      </c>
      <c r="G1220" t="str">
        <f t="shared" si="306"/>
        <v/>
      </c>
      <c r="H1220">
        <f t="shared" si="307"/>
        <v>66</v>
      </c>
      <c r="I1220">
        <f t="shared" si="308"/>
        <v>66</v>
      </c>
      <c r="J1220" t="str">
        <f t="shared" si="309"/>
        <v/>
      </c>
      <c r="K1220" t="str">
        <f t="shared" si="310"/>
        <v/>
      </c>
      <c r="L1220" t="s">
        <v>3540</v>
      </c>
      <c r="M1220" t="s">
        <v>1486</v>
      </c>
      <c r="N1220" t="s">
        <v>118</v>
      </c>
      <c r="O1220" t="s">
        <v>33</v>
      </c>
      <c r="P1220" t="s">
        <v>52</v>
      </c>
      <c r="Q1220" t="s">
        <v>92</v>
      </c>
      <c r="R1220" t="s">
        <v>42</v>
      </c>
      <c r="S1220" t="s">
        <v>22</v>
      </c>
      <c r="T1220" t="s">
        <v>22</v>
      </c>
      <c r="V1220" t="s">
        <v>24</v>
      </c>
      <c r="W1220">
        <v>91.946646664985153</v>
      </c>
      <c r="X1220">
        <v>6.6266414689126494</v>
      </c>
      <c r="Y1220">
        <v>198</v>
      </c>
      <c r="Z1220" t="s">
        <v>3787</v>
      </c>
      <c r="AA1220" t="s">
        <v>3555</v>
      </c>
      <c r="AB1220" t="s">
        <v>3585</v>
      </c>
      <c r="AC1220">
        <v>4</v>
      </c>
      <c r="AD1220" t="s">
        <v>3564</v>
      </c>
      <c r="AE1220" t="s">
        <v>3555</v>
      </c>
      <c r="AF1220" t="s">
        <v>3586</v>
      </c>
      <c r="AG1220">
        <v>7</v>
      </c>
      <c r="AH1220" t="s">
        <v>3567</v>
      </c>
      <c r="AI1220">
        <f t="shared" si="311"/>
        <v>40.155172413793103</v>
      </c>
      <c r="AJ1220">
        <f t="shared" si="312"/>
        <v>40.155172413793103</v>
      </c>
      <c r="AK1220" t="str">
        <f t="shared" si="313"/>
        <v/>
      </c>
      <c r="AL1220" t="str">
        <f t="shared" si="314"/>
        <v/>
      </c>
      <c r="AM1220">
        <f t="shared" si="315"/>
        <v>51.56</v>
      </c>
      <c r="AN1220">
        <f t="shared" si="316"/>
        <v>51.56</v>
      </c>
      <c r="AO1220" t="str">
        <f t="shared" si="317"/>
        <v/>
      </c>
      <c r="AP1220" t="str">
        <f t="shared" si="318"/>
        <v/>
      </c>
    </row>
    <row r="1221" spans="1:42" x14ac:dyDescent="0.3">
      <c r="A1221" s="2">
        <v>45390</v>
      </c>
      <c r="B1221" s="2">
        <v>45490</v>
      </c>
      <c r="C1221">
        <v>100</v>
      </c>
      <c r="D1221">
        <f t="shared" si="319"/>
        <v>61</v>
      </c>
      <c r="E1221">
        <f t="shared" si="304"/>
        <v>61</v>
      </c>
      <c r="F1221" t="str">
        <f t="shared" si="305"/>
        <v/>
      </c>
      <c r="G1221" t="str">
        <f t="shared" si="306"/>
        <v/>
      </c>
      <c r="H1221">
        <f t="shared" si="307"/>
        <v>66</v>
      </c>
      <c r="I1221">
        <f t="shared" si="308"/>
        <v>66</v>
      </c>
      <c r="J1221" t="str">
        <f t="shared" si="309"/>
        <v/>
      </c>
      <c r="K1221" t="str">
        <f t="shared" si="310"/>
        <v/>
      </c>
      <c r="L1221" t="s">
        <v>3540</v>
      </c>
      <c r="M1221" t="s">
        <v>1520</v>
      </c>
      <c r="N1221" t="s">
        <v>103</v>
      </c>
      <c r="O1221" t="s">
        <v>17</v>
      </c>
      <c r="P1221" t="s">
        <v>40</v>
      </c>
      <c r="Q1221" t="s">
        <v>41</v>
      </c>
      <c r="R1221" t="s">
        <v>42</v>
      </c>
      <c r="S1221" t="s">
        <v>22</v>
      </c>
      <c r="T1221" t="s">
        <v>22</v>
      </c>
      <c r="V1221" t="s">
        <v>144</v>
      </c>
      <c r="W1221">
        <v>84.460842911306955</v>
      </c>
      <c r="X1221">
        <v>7.0977173301547118</v>
      </c>
      <c r="Y1221">
        <v>198</v>
      </c>
      <c r="Z1221" t="s">
        <v>3787</v>
      </c>
      <c r="AA1221" t="s">
        <v>3555</v>
      </c>
      <c r="AB1221" t="s">
        <v>3585</v>
      </c>
      <c r="AC1221">
        <v>4</v>
      </c>
      <c r="AD1221" t="s">
        <v>3564</v>
      </c>
      <c r="AE1221" t="s">
        <v>3555</v>
      </c>
      <c r="AF1221" t="s">
        <v>3586</v>
      </c>
      <c r="AG1221">
        <v>7</v>
      </c>
      <c r="AH1221" t="s">
        <v>3567</v>
      </c>
      <c r="AI1221">
        <f t="shared" si="311"/>
        <v>40.155172413793103</v>
      </c>
      <c r="AJ1221">
        <f t="shared" si="312"/>
        <v>40.155172413793103</v>
      </c>
      <c r="AK1221" t="str">
        <f t="shared" si="313"/>
        <v/>
      </c>
      <c r="AL1221" t="str">
        <f t="shared" si="314"/>
        <v/>
      </c>
      <c r="AM1221">
        <f t="shared" si="315"/>
        <v>51.56</v>
      </c>
      <c r="AN1221">
        <f t="shared" si="316"/>
        <v>51.56</v>
      </c>
      <c r="AO1221" t="str">
        <f t="shared" si="317"/>
        <v/>
      </c>
      <c r="AP1221" t="str">
        <f t="shared" si="318"/>
        <v/>
      </c>
    </row>
    <row r="1222" spans="1:42" x14ac:dyDescent="0.3">
      <c r="A1222" s="2">
        <v>45427</v>
      </c>
      <c r="B1222" s="2">
        <v>45490</v>
      </c>
      <c r="C1222">
        <v>63</v>
      </c>
      <c r="D1222">
        <f t="shared" si="319"/>
        <v>61</v>
      </c>
      <c r="E1222">
        <f t="shared" si="304"/>
        <v>61</v>
      </c>
      <c r="F1222" t="str">
        <f t="shared" si="305"/>
        <v/>
      </c>
      <c r="G1222" t="str">
        <f t="shared" si="306"/>
        <v/>
      </c>
      <c r="H1222">
        <f t="shared" si="307"/>
        <v>66</v>
      </c>
      <c r="I1222">
        <f t="shared" si="308"/>
        <v>66</v>
      </c>
      <c r="J1222" t="str">
        <f t="shared" si="309"/>
        <v/>
      </c>
      <c r="K1222" t="str">
        <f t="shared" si="310"/>
        <v/>
      </c>
      <c r="L1222" t="s">
        <v>3537</v>
      </c>
      <c r="M1222" t="s">
        <v>3005</v>
      </c>
      <c r="N1222" t="s">
        <v>16</v>
      </c>
      <c r="O1222" t="s">
        <v>58</v>
      </c>
      <c r="P1222" t="s">
        <v>59</v>
      </c>
      <c r="Q1222" t="s">
        <v>92</v>
      </c>
      <c r="R1222" t="s">
        <v>42</v>
      </c>
      <c r="S1222" t="s">
        <v>22</v>
      </c>
      <c r="T1222" t="s">
        <v>22</v>
      </c>
      <c r="V1222" t="s">
        <v>24</v>
      </c>
      <c r="W1222">
        <v>77.865571290697915</v>
      </c>
      <c r="X1222">
        <v>5.6163275910109514</v>
      </c>
      <c r="Y1222">
        <v>198</v>
      </c>
      <c r="Z1222" t="s">
        <v>3787</v>
      </c>
      <c r="AA1222" t="s">
        <v>3555</v>
      </c>
      <c r="AB1222" t="s">
        <v>3585</v>
      </c>
      <c r="AC1222">
        <v>5</v>
      </c>
      <c r="AD1222" t="s">
        <v>3565</v>
      </c>
      <c r="AE1222" t="s">
        <v>3555</v>
      </c>
      <c r="AF1222" t="s">
        <v>3586</v>
      </c>
      <c r="AG1222">
        <v>7</v>
      </c>
      <c r="AH1222" t="s">
        <v>3567</v>
      </c>
      <c r="AI1222">
        <f t="shared" si="311"/>
        <v>40.155172413793103</v>
      </c>
      <c r="AJ1222">
        <f t="shared" si="312"/>
        <v>40.155172413793103</v>
      </c>
      <c r="AK1222" t="str">
        <f t="shared" si="313"/>
        <v/>
      </c>
      <c r="AL1222" t="str">
        <f t="shared" si="314"/>
        <v/>
      </c>
      <c r="AM1222">
        <f t="shared" si="315"/>
        <v>51.56</v>
      </c>
      <c r="AN1222">
        <f t="shared" si="316"/>
        <v>51.56</v>
      </c>
      <c r="AO1222" t="str">
        <f t="shared" si="317"/>
        <v/>
      </c>
      <c r="AP1222" t="str">
        <f t="shared" si="318"/>
        <v/>
      </c>
    </row>
    <row r="1223" spans="1:42" x14ac:dyDescent="0.3">
      <c r="A1223" s="2">
        <v>45390</v>
      </c>
      <c r="B1223" s="2">
        <v>45490</v>
      </c>
      <c r="C1223">
        <v>100</v>
      </c>
      <c r="D1223">
        <f t="shared" si="319"/>
        <v>61</v>
      </c>
      <c r="E1223">
        <f t="shared" si="304"/>
        <v>61</v>
      </c>
      <c r="F1223">
        <f t="shared" si="305"/>
        <v>60.666666666666664</v>
      </c>
      <c r="G1223">
        <f t="shared" si="306"/>
        <v>60.666666666666664</v>
      </c>
      <c r="H1223" t="str">
        <f t="shared" si="307"/>
        <v/>
      </c>
      <c r="I1223" t="str">
        <f t="shared" si="308"/>
        <v/>
      </c>
      <c r="J1223" t="str">
        <f t="shared" si="309"/>
        <v/>
      </c>
      <c r="K1223" t="str">
        <f t="shared" si="310"/>
        <v/>
      </c>
      <c r="L1223" t="s">
        <v>3540</v>
      </c>
      <c r="M1223" t="s">
        <v>1315</v>
      </c>
      <c r="N1223" t="s">
        <v>16</v>
      </c>
      <c r="O1223" t="s">
        <v>33</v>
      </c>
      <c r="P1223" t="s">
        <v>18</v>
      </c>
      <c r="Q1223" t="s">
        <v>34</v>
      </c>
      <c r="R1223" t="s">
        <v>20</v>
      </c>
      <c r="S1223" t="s">
        <v>21</v>
      </c>
      <c r="T1223" t="s">
        <v>3546</v>
      </c>
      <c r="U1223" t="s">
        <v>3250</v>
      </c>
      <c r="V1223" t="s">
        <v>30</v>
      </c>
      <c r="W1223">
        <v>66.79977488779295</v>
      </c>
      <c r="X1223">
        <v>5.5912974910047666</v>
      </c>
      <c r="Y1223">
        <v>198</v>
      </c>
      <c r="Z1223" t="s">
        <v>3787</v>
      </c>
      <c r="AA1223" t="s">
        <v>3555</v>
      </c>
      <c r="AB1223" t="s">
        <v>3585</v>
      </c>
      <c r="AC1223">
        <v>4</v>
      </c>
      <c r="AD1223" t="s">
        <v>3564</v>
      </c>
      <c r="AE1223" t="s">
        <v>3555</v>
      </c>
      <c r="AF1223" t="s">
        <v>3586</v>
      </c>
      <c r="AG1223">
        <v>7</v>
      </c>
      <c r="AH1223" t="s">
        <v>3567</v>
      </c>
      <c r="AI1223">
        <f t="shared" si="311"/>
        <v>40.155172413793103</v>
      </c>
      <c r="AJ1223">
        <f t="shared" si="312"/>
        <v>40.155172413793103</v>
      </c>
      <c r="AK1223">
        <f t="shared" si="313"/>
        <v>35.6875</v>
      </c>
      <c r="AL1223">
        <f t="shared" si="314"/>
        <v>35.6875</v>
      </c>
      <c r="AM1223" t="str">
        <f t="shared" si="315"/>
        <v/>
      </c>
      <c r="AN1223" t="str">
        <f t="shared" si="316"/>
        <v/>
      </c>
      <c r="AO1223" t="str">
        <f t="shared" si="317"/>
        <v/>
      </c>
      <c r="AP1223" t="str">
        <f t="shared" si="318"/>
        <v/>
      </c>
    </row>
    <row r="1224" spans="1:42" x14ac:dyDescent="0.3">
      <c r="A1224" s="2">
        <v>45453</v>
      </c>
      <c r="B1224" s="2">
        <v>45491</v>
      </c>
      <c r="C1224">
        <v>38</v>
      </c>
      <c r="D1224">
        <f t="shared" si="319"/>
        <v>60.090909090909093</v>
      </c>
      <c r="E1224">
        <f t="shared" si="304"/>
        <v>60.090909090909093</v>
      </c>
      <c r="F1224" t="str">
        <f t="shared" si="305"/>
        <v/>
      </c>
      <c r="G1224" t="str">
        <f t="shared" si="306"/>
        <v/>
      </c>
      <c r="H1224">
        <f t="shared" si="307"/>
        <v>63.142857142857146</v>
      </c>
      <c r="I1224">
        <f t="shared" si="308"/>
        <v>63.142857142857146</v>
      </c>
      <c r="J1224" t="str">
        <f t="shared" si="309"/>
        <v/>
      </c>
      <c r="K1224" t="str">
        <f t="shared" si="310"/>
        <v/>
      </c>
      <c r="L1224" t="s">
        <v>3537</v>
      </c>
      <c r="M1224" t="s">
        <v>1309</v>
      </c>
      <c r="N1224" t="s">
        <v>80</v>
      </c>
      <c r="O1224" t="s">
        <v>58</v>
      </c>
      <c r="P1224" t="s">
        <v>119</v>
      </c>
      <c r="Q1224" t="s">
        <v>120</v>
      </c>
      <c r="R1224" t="s">
        <v>42</v>
      </c>
      <c r="S1224" t="s">
        <v>21</v>
      </c>
      <c r="T1224" t="s">
        <v>3546</v>
      </c>
      <c r="U1224" t="s">
        <v>1310</v>
      </c>
      <c r="V1224" t="s">
        <v>24</v>
      </c>
      <c r="W1224">
        <v>15.693578993358679</v>
      </c>
      <c r="X1224">
        <v>5.1181592112764953</v>
      </c>
      <c r="Y1224">
        <v>199</v>
      </c>
      <c r="Z1224" t="s">
        <v>3811</v>
      </c>
      <c r="AA1224" t="s">
        <v>3555</v>
      </c>
      <c r="AB1224" t="s">
        <v>3585</v>
      </c>
      <c r="AC1224">
        <v>6</v>
      </c>
      <c r="AD1224" t="s">
        <v>3566</v>
      </c>
      <c r="AE1224" t="s">
        <v>3555</v>
      </c>
      <c r="AF1224" t="s">
        <v>3586</v>
      </c>
      <c r="AG1224">
        <v>7</v>
      </c>
      <c r="AH1224" t="s">
        <v>3567</v>
      </c>
      <c r="AI1224">
        <f t="shared" si="311"/>
        <v>40.877192982456137</v>
      </c>
      <c r="AJ1224">
        <f t="shared" si="312"/>
        <v>40.877192982456137</v>
      </c>
      <c r="AK1224" t="str">
        <f t="shared" si="313"/>
        <v/>
      </c>
      <c r="AL1224" t="str">
        <f t="shared" si="314"/>
        <v/>
      </c>
      <c r="AM1224">
        <f t="shared" si="315"/>
        <v>50.115384615384613</v>
      </c>
      <c r="AN1224">
        <f t="shared" si="316"/>
        <v>50.115384615384613</v>
      </c>
      <c r="AO1224" t="str">
        <f t="shared" si="317"/>
        <v/>
      </c>
      <c r="AP1224" t="str">
        <f t="shared" si="318"/>
        <v/>
      </c>
    </row>
    <row r="1225" spans="1:42" x14ac:dyDescent="0.3">
      <c r="A1225" s="2">
        <v>45417</v>
      </c>
      <c r="B1225" s="2">
        <v>45491</v>
      </c>
      <c r="C1225">
        <v>74</v>
      </c>
      <c r="D1225">
        <f t="shared" si="319"/>
        <v>60.090909090909093</v>
      </c>
      <c r="E1225">
        <f t="shared" si="304"/>
        <v>60.090909090909093</v>
      </c>
      <c r="F1225" t="str">
        <f t="shared" si="305"/>
        <v/>
      </c>
      <c r="G1225" t="str">
        <f t="shared" si="306"/>
        <v/>
      </c>
      <c r="H1225">
        <f t="shared" si="307"/>
        <v>63.142857142857146</v>
      </c>
      <c r="I1225">
        <f t="shared" si="308"/>
        <v>63.142857142857146</v>
      </c>
      <c r="J1225" t="str">
        <f t="shared" si="309"/>
        <v/>
      </c>
      <c r="K1225" t="str">
        <f t="shared" si="310"/>
        <v/>
      </c>
      <c r="L1225" t="s">
        <v>3537</v>
      </c>
      <c r="M1225" t="s">
        <v>3392</v>
      </c>
      <c r="N1225" t="s">
        <v>39</v>
      </c>
      <c r="O1225" t="s">
        <v>46</v>
      </c>
      <c r="P1225" t="s">
        <v>119</v>
      </c>
      <c r="Q1225" t="s">
        <v>120</v>
      </c>
      <c r="R1225" t="s">
        <v>42</v>
      </c>
      <c r="S1225" t="s">
        <v>21</v>
      </c>
      <c r="T1225" t="s">
        <v>3546</v>
      </c>
      <c r="U1225" t="s">
        <v>3393</v>
      </c>
      <c r="V1225" t="s">
        <v>30</v>
      </c>
      <c r="W1225">
        <v>162.20936761951819</v>
      </c>
      <c r="X1225">
        <v>5.2793025095126254</v>
      </c>
      <c r="Y1225">
        <v>199</v>
      </c>
      <c r="Z1225" t="s">
        <v>3811</v>
      </c>
      <c r="AA1225" t="s">
        <v>3555</v>
      </c>
      <c r="AB1225" t="s">
        <v>3585</v>
      </c>
      <c r="AC1225">
        <v>5</v>
      </c>
      <c r="AD1225" t="s">
        <v>3565</v>
      </c>
      <c r="AE1225" t="s">
        <v>3555</v>
      </c>
      <c r="AF1225" t="s">
        <v>3586</v>
      </c>
      <c r="AG1225">
        <v>7</v>
      </c>
      <c r="AH1225" t="s">
        <v>3567</v>
      </c>
      <c r="AI1225">
        <f t="shared" si="311"/>
        <v>40.877192982456137</v>
      </c>
      <c r="AJ1225">
        <f t="shared" si="312"/>
        <v>40.877192982456137</v>
      </c>
      <c r="AK1225" t="str">
        <f t="shared" si="313"/>
        <v/>
      </c>
      <c r="AL1225" t="str">
        <f t="shared" si="314"/>
        <v/>
      </c>
      <c r="AM1225">
        <f t="shared" si="315"/>
        <v>50.115384615384613</v>
      </c>
      <c r="AN1225">
        <f t="shared" si="316"/>
        <v>50.115384615384613</v>
      </c>
      <c r="AO1225" t="str">
        <f t="shared" si="317"/>
        <v/>
      </c>
      <c r="AP1225" t="str">
        <f t="shared" si="318"/>
        <v/>
      </c>
    </row>
    <row r="1226" spans="1:42" x14ac:dyDescent="0.3">
      <c r="A1226" s="2">
        <v>45424</v>
      </c>
      <c r="B1226" s="2">
        <v>45492</v>
      </c>
      <c r="C1226">
        <v>68</v>
      </c>
      <c r="D1226">
        <f t="shared" si="319"/>
        <v>64.571428571428569</v>
      </c>
      <c r="E1226">
        <f t="shared" si="304"/>
        <v>64.571428571428569</v>
      </c>
      <c r="F1226">
        <f t="shared" si="305"/>
        <v>68.400000000000006</v>
      </c>
      <c r="G1226">
        <f t="shared" si="306"/>
        <v>68.400000000000006</v>
      </c>
      <c r="H1226" t="str">
        <f t="shared" si="307"/>
        <v/>
      </c>
      <c r="I1226" t="str">
        <f t="shared" si="308"/>
        <v/>
      </c>
      <c r="J1226" t="str">
        <f t="shared" si="309"/>
        <v/>
      </c>
      <c r="K1226" t="str">
        <f t="shared" si="310"/>
        <v/>
      </c>
      <c r="L1226" t="s">
        <v>3537</v>
      </c>
      <c r="M1226" t="s">
        <v>480</v>
      </c>
      <c r="N1226" t="s">
        <v>103</v>
      </c>
      <c r="O1226" t="s">
        <v>58</v>
      </c>
      <c r="P1226" t="s">
        <v>52</v>
      </c>
      <c r="Q1226" t="s">
        <v>92</v>
      </c>
      <c r="R1226" t="s">
        <v>20</v>
      </c>
      <c r="S1226" t="s">
        <v>21</v>
      </c>
      <c r="T1226" t="s">
        <v>21</v>
      </c>
      <c r="U1226" t="s">
        <v>481</v>
      </c>
      <c r="V1226" t="s">
        <v>63</v>
      </c>
      <c r="W1226">
        <v>89.191427264913912</v>
      </c>
      <c r="X1226">
        <v>7.1711274575866044</v>
      </c>
      <c r="Y1226">
        <v>200</v>
      </c>
      <c r="Z1226" t="s">
        <v>3814</v>
      </c>
      <c r="AA1226" t="s">
        <v>3555</v>
      </c>
      <c r="AB1226" t="s">
        <v>3585</v>
      </c>
      <c r="AC1226">
        <v>5</v>
      </c>
      <c r="AD1226" t="s">
        <v>3565</v>
      </c>
      <c r="AE1226" t="s">
        <v>3555</v>
      </c>
      <c r="AF1226" t="s">
        <v>3586</v>
      </c>
      <c r="AG1226">
        <v>7</v>
      </c>
      <c r="AH1226" t="s">
        <v>3567</v>
      </c>
      <c r="AI1226">
        <f t="shared" si="311"/>
        <v>42.421052631578945</v>
      </c>
      <c r="AJ1226">
        <f t="shared" si="312"/>
        <v>42.421052631578945</v>
      </c>
      <c r="AK1226">
        <f t="shared" si="313"/>
        <v>43.375</v>
      </c>
      <c r="AL1226">
        <f t="shared" si="314"/>
        <v>43.375</v>
      </c>
      <c r="AM1226" t="str">
        <f t="shared" si="315"/>
        <v/>
      </c>
      <c r="AN1226" t="str">
        <f t="shared" si="316"/>
        <v/>
      </c>
      <c r="AO1226" t="str">
        <f t="shared" si="317"/>
        <v/>
      </c>
      <c r="AP1226" t="str">
        <f t="shared" si="318"/>
        <v/>
      </c>
    </row>
    <row r="1227" spans="1:42" x14ac:dyDescent="0.3">
      <c r="A1227" s="2">
        <v>45401</v>
      </c>
      <c r="B1227" s="2">
        <v>45492</v>
      </c>
      <c r="C1227">
        <v>91</v>
      </c>
      <c r="D1227">
        <f t="shared" si="319"/>
        <v>64.571428571428569</v>
      </c>
      <c r="E1227">
        <f t="shared" si="304"/>
        <v>64.571428571428569</v>
      </c>
      <c r="F1227" t="str">
        <f t="shared" si="305"/>
        <v/>
      </c>
      <c r="G1227" t="str">
        <f t="shared" si="306"/>
        <v/>
      </c>
      <c r="H1227">
        <f t="shared" si="307"/>
        <v>72.285714285714292</v>
      </c>
      <c r="I1227">
        <f t="shared" si="308"/>
        <v>72.285714285714292</v>
      </c>
      <c r="J1227" t="str">
        <f t="shared" si="309"/>
        <v/>
      </c>
      <c r="K1227" t="str">
        <f t="shared" si="310"/>
        <v/>
      </c>
      <c r="L1227" t="s">
        <v>3540</v>
      </c>
      <c r="M1227" t="s">
        <v>1508</v>
      </c>
      <c r="N1227" t="s">
        <v>80</v>
      </c>
      <c r="O1227" t="s">
        <v>17</v>
      </c>
      <c r="P1227" t="s">
        <v>40</v>
      </c>
      <c r="Q1227" t="s">
        <v>41</v>
      </c>
      <c r="R1227" t="s">
        <v>42</v>
      </c>
      <c r="S1227" t="s">
        <v>21</v>
      </c>
      <c r="T1227" t="s">
        <v>21</v>
      </c>
      <c r="U1227" t="s">
        <v>2536</v>
      </c>
      <c r="V1227" t="s">
        <v>24</v>
      </c>
      <c r="W1227">
        <v>16.51614090785213</v>
      </c>
      <c r="X1227">
        <v>4.1325774204767782</v>
      </c>
      <c r="Y1227">
        <v>200</v>
      </c>
      <c r="Z1227" t="s">
        <v>3814</v>
      </c>
      <c r="AA1227" t="s">
        <v>3555</v>
      </c>
      <c r="AB1227" t="s">
        <v>3585</v>
      </c>
      <c r="AC1227">
        <v>4</v>
      </c>
      <c r="AD1227" t="s">
        <v>3564</v>
      </c>
      <c r="AE1227" t="s">
        <v>3555</v>
      </c>
      <c r="AF1227" t="s">
        <v>3586</v>
      </c>
      <c r="AG1227">
        <v>7</v>
      </c>
      <c r="AH1227" t="s">
        <v>3567</v>
      </c>
      <c r="AI1227">
        <f t="shared" si="311"/>
        <v>42.421052631578945</v>
      </c>
      <c r="AJ1227">
        <f t="shared" si="312"/>
        <v>42.421052631578945</v>
      </c>
      <c r="AK1227" t="str">
        <f t="shared" si="313"/>
        <v/>
      </c>
      <c r="AL1227" t="str">
        <f t="shared" si="314"/>
        <v/>
      </c>
      <c r="AM1227">
        <f t="shared" si="315"/>
        <v>50.64</v>
      </c>
      <c r="AN1227">
        <f t="shared" si="316"/>
        <v>50.64</v>
      </c>
      <c r="AO1227" t="str">
        <f t="shared" si="317"/>
        <v/>
      </c>
      <c r="AP1227" t="str">
        <f t="shared" si="318"/>
        <v/>
      </c>
    </row>
    <row r="1228" spans="1:42" x14ac:dyDescent="0.3">
      <c r="A1228" s="2">
        <v>45400</v>
      </c>
      <c r="B1228" s="2">
        <v>45492</v>
      </c>
      <c r="C1228">
        <v>92</v>
      </c>
      <c r="D1228">
        <f t="shared" si="319"/>
        <v>64.571428571428569</v>
      </c>
      <c r="E1228">
        <f t="shared" si="304"/>
        <v>64.571428571428569</v>
      </c>
      <c r="F1228">
        <f t="shared" si="305"/>
        <v>68.400000000000006</v>
      </c>
      <c r="G1228">
        <f t="shared" si="306"/>
        <v>68.400000000000006</v>
      </c>
      <c r="H1228" t="str">
        <f t="shared" si="307"/>
        <v/>
      </c>
      <c r="I1228" t="str">
        <f t="shared" si="308"/>
        <v/>
      </c>
      <c r="J1228" t="str">
        <f t="shared" si="309"/>
        <v/>
      </c>
      <c r="K1228" t="str">
        <f t="shared" si="310"/>
        <v/>
      </c>
      <c r="L1228" t="s">
        <v>3540</v>
      </c>
      <c r="M1228" t="s">
        <v>1060</v>
      </c>
      <c r="N1228" t="s">
        <v>80</v>
      </c>
      <c r="O1228" t="s">
        <v>33</v>
      </c>
      <c r="P1228" t="s">
        <v>52</v>
      </c>
      <c r="Q1228" t="s">
        <v>92</v>
      </c>
      <c r="R1228" t="s">
        <v>20</v>
      </c>
      <c r="S1228" t="s">
        <v>21</v>
      </c>
      <c r="T1228" t="s">
        <v>21</v>
      </c>
      <c r="U1228" t="s">
        <v>2620</v>
      </c>
      <c r="V1228" t="s">
        <v>54</v>
      </c>
      <c r="W1228">
        <v>22.917721515059441</v>
      </c>
      <c r="X1228">
        <v>4.6003184137745077</v>
      </c>
      <c r="Y1228">
        <v>200</v>
      </c>
      <c r="Z1228" t="s">
        <v>3814</v>
      </c>
      <c r="AA1228" t="s">
        <v>3555</v>
      </c>
      <c r="AB1228" t="s">
        <v>3585</v>
      </c>
      <c r="AC1228">
        <v>4</v>
      </c>
      <c r="AD1228" t="s">
        <v>3564</v>
      </c>
      <c r="AE1228" t="s">
        <v>3555</v>
      </c>
      <c r="AF1228" t="s">
        <v>3586</v>
      </c>
      <c r="AG1228">
        <v>7</v>
      </c>
      <c r="AH1228" t="s">
        <v>3567</v>
      </c>
      <c r="AI1228">
        <f t="shared" si="311"/>
        <v>42.421052631578945</v>
      </c>
      <c r="AJ1228">
        <f t="shared" si="312"/>
        <v>42.421052631578945</v>
      </c>
      <c r="AK1228">
        <f t="shared" si="313"/>
        <v>43.375</v>
      </c>
      <c r="AL1228">
        <f t="shared" si="314"/>
        <v>43.375</v>
      </c>
      <c r="AM1228" t="str">
        <f t="shared" si="315"/>
        <v/>
      </c>
      <c r="AN1228" t="str">
        <f t="shared" si="316"/>
        <v/>
      </c>
      <c r="AO1228" t="str">
        <f t="shared" si="317"/>
        <v/>
      </c>
      <c r="AP1228" t="str">
        <f t="shared" si="318"/>
        <v/>
      </c>
    </row>
    <row r="1229" spans="1:42" x14ac:dyDescent="0.3">
      <c r="A1229" s="2">
        <v>45473</v>
      </c>
      <c r="B1229" s="2">
        <v>45492</v>
      </c>
      <c r="C1229">
        <v>19</v>
      </c>
      <c r="D1229">
        <f t="shared" si="319"/>
        <v>64.571428571428569</v>
      </c>
      <c r="E1229">
        <f t="shared" si="304"/>
        <v>64.571428571428569</v>
      </c>
      <c r="F1229" t="str">
        <f t="shared" si="305"/>
        <v/>
      </c>
      <c r="G1229" t="str">
        <f t="shared" si="306"/>
        <v/>
      </c>
      <c r="H1229" t="str">
        <f t="shared" si="307"/>
        <v/>
      </c>
      <c r="I1229" t="str">
        <f t="shared" si="308"/>
        <v/>
      </c>
      <c r="J1229">
        <f t="shared" si="309"/>
        <v>28</v>
      </c>
      <c r="K1229">
        <f t="shared" si="310"/>
        <v>28</v>
      </c>
      <c r="L1229" t="s">
        <v>3538</v>
      </c>
      <c r="M1229" t="s">
        <v>1079</v>
      </c>
      <c r="N1229" t="s">
        <v>157</v>
      </c>
      <c r="O1229" t="s">
        <v>46</v>
      </c>
      <c r="P1229" t="s">
        <v>40</v>
      </c>
      <c r="Q1229" t="s">
        <v>41</v>
      </c>
      <c r="R1229" t="s">
        <v>35</v>
      </c>
      <c r="S1229" t="s">
        <v>21</v>
      </c>
      <c r="T1229" t="s">
        <v>3546</v>
      </c>
      <c r="U1229" t="s">
        <v>2637</v>
      </c>
      <c r="V1229" t="s">
        <v>24</v>
      </c>
      <c r="W1229">
        <v>25.9591383519844</v>
      </c>
      <c r="X1229">
        <v>4.3431673531726576</v>
      </c>
      <c r="Y1229">
        <v>200</v>
      </c>
      <c r="Z1229" t="s">
        <v>3814</v>
      </c>
      <c r="AA1229" t="s">
        <v>3555</v>
      </c>
      <c r="AB1229" t="s">
        <v>3585</v>
      </c>
      <c r="AC1229">
        <v>6</v>
      </c>
      <c r="AD1229" t="s">
        <v>3566</v>
      </c>
      <c r="AE1229" t="s">
        <v>3555</v>
      </c>
      <c r="AF1229" t="s">
        <v>3586</v>
      </c>
      <c r="AG1229">
        <v>7</v>
      </c>
      <c r="AH1229" t="s">
        <v>3567</v>
      </c>
      <c r="AI1229">
        <f t="shared" si="311"/>
        <v>42.421052631578945</v>
      </c>
      <c r="AJ1229">
        <f t="shared" si="312"/>
        <v>42.421052631578945</v>
      </c>
      <c r="AK1229" t="str">
        <f t="shared" si="313"/>
        <v/>
      </c>
      <c r="AL1229" t="str">
        <f t="shared" si="314"/>
        <v/>
      </c>
      <c r="AM1229" t="str">
        <f t="shared" si="315"/>
        <v/>
      </c>
      <c r="AN1229" t="str">
        <f t="shared" si="316"/>
        <v/>
      </c>
      <c r="AO1229">
        <f t="shared" si="317"/>
        <v>28.625</v>
      </c>
      <c r="AP1229">
        <f t="shared" si="318"/>
        <v>28.625</v>
      </c>
    </row>
    <row r="1230" spans="1:42" x14ac:dyDescent="0.3">
      <c r="A1230" s="2">
        <v>45472</v>
      </c>
      <c r="B1230" s="2">
        <v>45493</v>
      </c>
      <c r="C1230">
        <v>21</v>
      </c>
      <c r="D1230">
        <f t="shared" si="319"/>
        <v>61.357142857142854</v>
      </c>
      <c r="E1230">
        <f t="shared" si="304"/>
        <v>61.357142857142854</v>
      </c>
      <c r="F1230">
        <f t="shared" si="305"/>
        <v>59.4</v>
      </c>
      <c r="G1230">
        <f t="shared" si="306"/>
        <v>59.4</v>
      </c>
      <c r="H1230" t="str">
        <f t="shared" si="307"/>
        <v/>
      </c>
      <c r="I1230" t="str">
        <f t="shared" si="308"/>
        <v/>
      </c>
      <c r="J1230" t="str">
        <f t="shared" si="309"/>
        <v/>
      </c>
      <c r="K1230" t="str">
        <f t="shared" si="310"/>
        <v/>
      </c>
      <c r="L1230" t="s">
        <v>3538</v>
      </c>
      <c r="M1230" t="s">
        <v>628</v>
      </c>
      <c r="N1230" t="s">
        <v>57</v>
      </c>
      <c r="O1230" t="s">
        <v>46</v>
      </c>
      <c r="P1230" t="s">
        <v>18</v>
      </c>
      <c r="Q1230" t="s">
        <v>34</v>
      </c>
      <c r="R1230" t="s">
        <v>20</v>
      </c>
      <c r="S1230" t="s">
        <v>21</v>
      </c>
      <c r="T1230" t="s">
        <v>3546</v>
      </c>
      <c r="U1230" t="s">
        <v>2754</v>
      </c>
      <c r="V1230" t="s">
        <v>54</v>
      </c>
      <c r="W1230">
        <v>89.375714107848026</v>
      </c>
      <c r="X1230">
        <v>5.6727646144124666</v>
      </c>
      <c r="Y1230">
        <v>201</v>
      </c>
      <c r="Z1230" t="s">
        <v>3722</v>
      </c>
      <c r="AA1230" t="s">
        <v>3555</v>
      </c>
      <c r="AB1230" t="s">
        <v>3585</v>
      </c>
      <c r="AC1230">
        <v>6</v>
      </c>
      <c r="AD1230" t="s">
        <v>3566</v>
      </c>
      <c r="AE1230" t="s">
        <v>3555</v>
      </c>
      <c r="AF1230" t="s">
        <v>3586</v>
      </c>
      <c r="AG1230">
        <v>7</v>
      </c>
      <c r="AH1230" t="s">
        <v>3567</v>
      </c>
      <c r="AI1230">
        <f t="shared" si="311"/>
        <v>41</v>
      </c>
      <c r="AJ1230">
        <f t="shared" si="312"/>
        <v>41</v>
      </c>
      <c r="AK1230">
        <f t="shared" si="313"/>
        <v>38.133333333333333</v>
      </c>
      <c r="AL1230">
        <f t="shared" si="314"/>
        <v>38.133333333333333</v>
      </c>
      <c r="AM1230" t="str">
        <f t="shared" si="315"/>
        <v/>
      </c>
      <c r="AN1230" t="str">
        <f t="shared" si="316"/>
        <v/>
      </c>
      <c r="AO1230" t="str">
        <f t="shared" si="317"/>
        <v/>
      </c>
      <c r="AP1230" t="str">
        <f t="shared" si="318"/>
        <v/>
      </c>
    </row>
    <row r="1231" spans="1:42" x14ac:dyDescent="0.3">
      <c r="A1231" s="2">
        <v>45419</v>
      </c>
      <c r="B1231" s="2">
        <v>45496</v>
      </c>
      <c r="C1231">
        <v>77</v>
      </c>
      <c r="D1231">
        <f t="shared" si="319"/>
        <v>69.461538461538467</v>
      </c>
      <c r="E1231">
        <f t="shared" si="304"/>
        <v>69.461538461538467</v>
      </c>
      <c r="F1231" t="str">
        <f t="shared" si="305"/>
        <v/>
      </c>
      <c r="G1231" t="str">
        <f t="shared" si="306"/>
        <v/>
      </c>
      <c r="H1231">
        <f t="shared" si="307"/>
        <v>77.428571428571431</v>
      </c>
      <c r="I1231">
        <f t="shared" si="308"/>
        <v>77.428571428571431</v>
      </c>
      <c r="J1231" t="str">
        <f t="shared" si="309"/>
        <v/>
      </c>
      <c r="K1231" t="str">
        <f t="shared" si="310"/>
        <v/>
      </c>
      <c r="L1231" t="s">
        <v>3537</v>
      </c>
      <c r="M1231" t="s">
        <v>73</v>
      </c>
      <c r="N1231" t="s">
        <v>80</v>
      </c>
      <c r="O1231" t="s">
        <v>17</v>
      </c>
      <c r="P1231" t="s">
        <v>18</v>
      </c>
      <c r="Q1231" t="s">
        <v>34</v>
      </c>
      <c r="R1231" t="s">
        <v>42</v>
      </c>
      <c r="S1231" t="s">
        <v>22</v>
      </c>
      <c r="T1231" t="s">
        <v>22</v>
      </c>
      <c r="V1231" t="s">
        <v>54</v>
      </c>
      <c r="W1231">
        <v>22.12030522232045</v>
      </c>
      <c r="X1231">
        <v>4.0413050798041983</v>
      </c>
      <c r="Y1231">
        <v>204</v>
      </c>
      <c r="Z1231" t="s">
        <v>3705</v>
      </c>
      <c r="AA1231" t="s">
        <v>3555</v>
      </c>
      <c r="AB1231" t="s">
        <v>3585</v>
      </c>
      <c r="AC1231">
        <v>5</v>
      </c>
      <c r="AD1231" t="s">
        <v>3565</v>
      </c>
      <c r="AE1231" t="s">
        <v>3555</v>
      </c>
      <c r="AF1231" t="s">
        <v>3586</v>
      </c>
      <c r="AG1231">
        <v>7</v>
      </c>
      <c r="AH1231" t="s">
        <v>3567</v>
      </c>
      <c r="AI1231">
        <f t="shared" si="311"/>
        <v>42.634615384615387</v>
      </c>
      <c r="AJ1231">
        <f t="shared" si="312"/>
        <v>42.634615384615387</v>
      </c>
      <c r="AK1231" t="str">
        <f t="shared" si="313"/>
        <v/>
      </c>
      <c r="AL1231" t="str">
        <f t="shared" si="314"/>
        <v/>
      </c>
      <c r="AM1231">
        <f t="shared" si="315"/>
        <v>51.916666666666664</v>
      </c>
      <c r="AN1231">
        <f t="shared" si="316"/>
        <v>51.916666666666664</v>
      </c>
      <c r="AO1231" t="str">
        <f t="shared" si="317"/>
        <v/>
      </c>
      <c r="AP1231" t="str">
        <f t="shared" si="318"/>
        <v/>
      </c>
    </row>
    <row r="1232" spans="1:42" x14ac:dyDescent="0.3">
      <c r="A1232" s="2">
        <v>45435</v>
      </c>
      <c r="B1232" s="2">
        <v>45496</v>
      </c>
      <c r="C1232">
        <v>61</v>
      </c>
      <c r="D1232">
        <f t="shared" si="319"/>
        <v>69.461538461538467</v>
      </c>
      <c r="E1232">
        <f t="shared" si="304"/>
        <v>69.461538461538467</v>
      </c>
      <c r="F1232">
        <f t="shared" si="305"/>
        <v>68.400000000000006</v>
      </c>
      <c r="G1232">
        <f t="shared" si="306"/>
        <v>68.400000000000006</v>
      </c>
      <c r="H1232" t="str">
        <f t="shared" si="307"/>
        <v/>
      </c>
      <c r="I1232" t="str">
        <f t="shared" si="308"/>
        <v/>
      </c>
      <c r="J1232" t="str">
        <f t="shared" si="309"/>
        <v/>
      </c>
      <c r="K1232" t="str">
        <f t="shared" si="310"/>
        <v/>
      </c>
      <c r="L1232" t="s">
        <v>3537</v>
      </c>
      <c r="M1232" t="s">
        <v>1250</v>
      </c>
      <c r="N1232" t="s">
        <v>118</v>
      </c>
      <c r="O1232" t="s">
        <v>33</v>
      </c>
      <c r="P1232" t="s">
        <v>18</v>
      </c>
      <c r="Q1232" t="s">
        <v>19</v>
      </c>
      <c r="R1232" t="s">
        <v>20</v>
      </c>
      <c r="S1232" t="s">
        <v>21</v>
      </c>
      <c r="T1232" t="s">
        <v>3546</v>
      </c>
      <c r="U1232" t="s">
        <v>3342</v>
      </c>
      <c r="V1232" t="s">
        <v>144</v>
      </c>
      <c r="W1232">
        <v>81.57983553065398</v>
      </c>
      <c r="X1232">
        <v>7.3469328242775287</v>
      </c>
      <c r="Y1232">
        <v>204</v>
      </c>
      <c r="Z1232" t="s">
        <v>3705</v>
      </c>
      <c r="AA1232" t="s">
        <v>3555</v>
      </c>
      <c r="AB1232" t="s">
        <v>3585</v>
      </c>
      <c r="AC1232">
        <v>5</v>
      </c>
      <c r="AD1232" t="s">
        <v>3565</v>
      </c>
      <c r="AE1232" t="s">
        <v>3555</v>
      </c>
      <c r="AF1232" t="s">
        <v>3586</v>
      </c>
      <c r="AG1232">
        <v>7</v>
      </c>
      <c r="AH1232" t="s">
        <v>3567</v>
      </c>
      <c r="AI1232">
        <f t="shared" si="311"/>
        <v>42.634615384615387</v>
      </c>
      <c r="AJ1232">
        <f t="shared" si="312"/>
        <v>42.634615384615387</v>
      </c>
      <c r="AK1232">
        <f t="shared" si="313"/>
        <v>40.46153846153846</v>
      </c>
      <c r="AL1232">
        <f t="shared" si="314"/>
        <v>40.46153846153846</v>
      </c>
      <c r="AM1232" t="str">
        <f t="shared" si="315"/>
        <v/>
      </c>
      <c r="AN1232" t="str">
        <f t="shared" si="316"/>
        <v/>
      </c>
      <c r="AO1232" t="str">
        <f t="shared" si="317"/>
        <v/>
      </c>
      <c r="AP1232" t="str">
        <f t="shared" si="318"/>
        <v/>
      </c>
    </row>
    <row r="1233" spans="1:42" x14ac:dyDescent="0.3">
      <c r="A1233" s="2">
        <v>45406</v>
      </c>
      <c r="B1233" s="2">
        <v>45500</v>
      </c>
      <c r="C1233">
        <v>94</v>
      </c>
      <c r="D1233">
        <f t="shared" si="319"/>
        <v>77.333333333333329</v>
      </c>
      <c r="E1233">
        <f t="shared" si="304"/>
        <v>77.333333333333329</v>
      </c>
      <c r="F1233">
        <f t="shared" si="305"/>
        <v>77.5</v>
      </c>
      <c r="G1233">
        <f t="shared" si="306"/>
        <v>77.5</v>
      </c>
      <c r="H1233" t="str">
        <f t="shared" si="307"/>
        <v/>
      </c>
      <c r="I1233" t="str">
        <f t="shared" si="308"/>
        <v/>
      </c>
      <c r="J1233" t="str">
        <f t="shared" si="309"/>
        <v/>
      </c>
      <c r="K1233" t="str">
        <f t="shared" si="310"/>
        <v/>
      </c>
      <c r="L1233" t="s">
        <v>3540</v>
      </c>
      <c r="M1233" t="s">
        <v>1661</v>
      </c>
      <c r="N1233" t="s">
        <v>103</v>
      </c>
      <c r="O1233" t="s">
        <v>51</v>
      </c>
      <c r="P1233" t="s">
        <v>52</v>
      </c>
      <c r="Q1233" t="s">
        <v>92</v>
      </c>
      <c r="R1233" t="s">
        <v>20</v>
      </c>
      <c r="S1233" t="s">
        <v>21</v>
      </c>
      <c r="T1233" t="s">
        <v>21</v>
      </c>
      <c r="U1233" t="s">
        <v>1662</v>
      </c>
      <c r="V1233" t="s">
        <v>30</v>
      </c>
      <c r="W1233">
        <v>87.923160240243391</v>
      </c>
      <c r="X1233">
        <v>6.0186632396541864</v>
      </c>
      <c r="Y1233">
        <v>208</v>
      </c>
      <c r="Z1233" t="s">
        <v>3951</v>
      </c>
      <c r="AA1233" t="s">
        <v>3555</v>
      </c>
      <c r="AB1233" t="s">
        <v>3585</v>
      </c>
      <c r="AC1233">
        <v>4</v>
      </c>
      <c r="AD1233" t="s">
        <v>3564</v>
      </c>
      <c r="AE1233" t="s">
        <v>3555</v>
      </c>
      <c r="AF1233" t="s">
        <v>3586</v>
      </c>
      <c r="AG1233">
        <v>7</v>
      </c>
      <c r="AH1233" t="s">
        <v>3567</v>
      </c>
      <c r="AI1233">
        <f t="shared" si="311"/>
        <v>45.238095238095241</v>
      </c>
      <c r="AJ1233">
        <f t="shared" si="312"/>
        <v>45.238095238095241</v>
      </c>
      <c r="AK1233">
        <f t="shared" si="313"/>
        <v>53.18181818181818</v>
      </c>
      <c r="AL1233">
        <f t="shared" si="314"/>
        <v>53.18181818181818</v>
      </c>
      <c r="AM1233" t="str">
        <f t="shared" si="315"/>
        <v/>
      </c>
      <c r="AN1233" t="str">
        <f t="shared" si="316"/>
        <v/>
      </c>
      <c r="AO1233" t="str">
        <f t="shared" si="317"/>
        <v/>
      </c>
      <c r="AP1233" t="str">
        <f t="shared" si="318"/>
        <v/>
      </c>
    </row>
    <row r="1234" spans="1:42" x14ac:dyDescent="0.3">
      <c r="A1234" s="2">
        <v>45412</v>
      </c>
      <c r="B1234" s="2">
        <v>45502</v>
      </c>
      <c r="C1234">
        <v>90</v>
      </c>
      <c r="D1234">
        <f t="shared" si="319"/>
        <v>80.5</v>
      </c>
      <c r="E1234">
        <f t="shared" si="304"/>
        <v>80.5</v>
      </c>
      <c r="F1234">
        <f t="shared" si="305"/>
        <v>81.666666666666671</v>
      </c>
      <c r="G1234">
        <f t="shared" si="306"/>
        <v>81.666666666666671</v>
      </c>
      <c r="H1234" t="str">
        <f t="shared" si="307"/>
        <v/>
      </c>
      <c r="I1234" t="str">
        <f t="shared" si="308"/>
        <v/>
      </c>
      <c r="J1234" t="str">
        <f t="shared" si="309"/>
        <v/>
      </c>
      <c r="K1234" t="str">
        <f t="shared" si="310"/>
        <v/>
      </c>
      <c r="L1234" t="s">
        <v>3537</v>
      </c>
      <c r="M1234" t="s">
        <v>1283</v>
      </c>
      <c r="N1234" t="s">
        <v>118</v>
      </c>
      <c r="O1234" t="s">
        <v>17</v>
      </c>
      <c r="P1234" t="s">
        <v>18</v>
      </c>
      <c r="Q1234" t="s">
        <v>19</v>
      </c>
      <c r="R1234" t="s">
        <v>20</v>
      </c>
      <c r="S1234" t="s">
        <v>21</v>
      </c>
      <c r="T1234" t="s">
        <v>21</v>
      </c>
      <c r="U1234" t="s">
        <v>1284</v>
      </c>
      <c r="V1234" t="s">
        <v>54</v>
      </c>
      <c r="W1234">
        <v>102.25739694507359</v>
      </c>
      <c r="X1234">
        <v>7.2429793591774336</v>
      </c>
      <c r="Y1234">
        <v>210</v>
      </c>
      <c r="Z1234" t="s">
        <v>3945</v>
      </c>
      <c r="AA1234" t="s">
        <v>3555</v>
      </c>
      <c r="AB1234" t="s">
        <v>3585</v>
      </c>
      <c r="AC1234">
        <v>4</v>
      </c>
      <c r="AD1234" t="s">
        <v>3564</v>
      </c>
      <c r="AE1234" t="s">
        <v>3555</v>
      </c>
      <c r="AF1234" t="s">
        <v>3586</v>
      </c>
      <c r="AG1234">
        <v>7</v>
      </c>
      <c r="AH1234" t="s">
        <v>3567</v>
      </c>
      <c r="AI1234">
        <f t="shared" si="311"/>
        <v>49.833333333333336</v>
      </c>
      <c r="AJ1234">
        <f t="shared" si="312"/>
        <v>49.833333333333336</v>
      </c>
      <c r="AK1234">
        <f t="shared" si="313"/>
        <v>56.545454545454547</v>
      </c>
      <c r="AL1234">
        <f t="shared" si="314"/>
        <v>56.545454545454547</v>
      </c>
      <c r="AM1234" t="str">
        <f t="shared" si="315"/>
        <v/>
      </c>
      <c r="AN1234" t="str">
        <f t="shared" si="316"/>
        <v/>
      </c>
      <c r="AO1234" t="str">
        <f t="shared" si="317"/>
        <v/>
      </c>
      <c r="AP1234" t="str">
        <f t="shared" si="318"/>
        <v/>
      </c>
    </row>
    <row r="1235" spans="1:42" x14ac:dyDescent="0.3">
      <c r="A1235" s="2">
        <v>45429</v>
      </c>
      <c r="B1235" s="2">
        <v>45503</v>
      </c>
      <c r="C1235">
        <v>74</v>
      </c>
      <c r="D1235">
        <f t="shared" si="319"/>
        <v>76.5</v>
      </c>
      <c r="E1235">
        <f t="shared" si="304"/>
        <v>76.5</v>
      </c>
      <c r="F1235" t="str">
        <f t="shared" si="305"/>
        <v/>
      </c>
      <c r="G1235" t="str">
        <f t="shared" si="306"/>
        <v/>
      </c>
      <c r="H1235" t="str">
        <f t="shared" si="307"/>
        <v/>
      </c>
      <c r="I1235" t="str">
        <f t="shared" si="308"/>
        <v/>
      </c>
      <c r="J1235">
        <f t="shared" si="309"/>
        <v>74</v>
      </c>
      <c r="K1235">
        <f t="shared" si="310"/>
        <v>74</v>
      </c>
      <c r="L1235" t="s">
        <v>3537</v>
      </c>
      <c r="M1235" t="s">
        <v>56</v>
      </c>
      <c r="N1235" t="s">
        <v>57</v>
      </c>
      <c r="O1235" t="s">
        <v>46</v>
      </c>
      <c r="P1235" t="s">
        <v>18</v>
      </c>
      <c r="Q1235" t="s">
        <v>34</v>
      </c>
      <c r="R1235" t="s">
        <v>35</v>
      </c>
      <c r="S1235" t="s">
        <v>22</v>
      </c>
      <c r="T1235" t="s">
        <v>22</v>
      </c>
      <c r="V1235" t="s">
        <v>144</v>
      </c>
      <c r="W1235">
        <v>110.92568496007399</v>
      </c>
      <c r="X1235">
        <v>5.3842067129858</v>
      </c>
      <c r="Y1235">
        <v>211</v>
      </c>
      <c r="Z1235" t="s">
        <v>3637</v>
      </c>
      <c r="AA1235" t="s">
        <v>3555</v>
      </c>
      <c r="AB1235" t="s">
        <v>3585</v>
      </c>
      <c r="AC1235">
        <v>5</v>
      </c>
      <c r="AD1235" t="s">
        <v>3565</v>
      </c>
      <c r="AE1235" t="s">
        <v>3555</v>
      </c>
      <c r="AF1235" t="s">
        <v>3586</v>
      </c>
      <c r="AG1235">
        <v>7</v>
      </c>
      <c r="AH1235" t="s">
        <v>3567</v>
      </c>
      <c r="AI1235">
        <f t="shared" si="311"/>
        <v>52</v>
      </c>
      <c r="AJ1235">
        <f t="shared" si="312"/>
        <v>52</v>
      </c>
      <c r="AK1235" t="str">
        <f t="shared" si="313"/>
        <v/>
      </c>
      <c r="AL1235" t="str">
        <f t="shared" si="314"/>
        <v/>
      </c>
      <c r="AM1235" t="str">
        <f t="shared" si="315"/>
        <v/>
      </c>
      <c r="AN1235" t="str">
        <f t="shared" si="316"/>
        <v/>
      </c>
      <c r="AO1235">
        <f t="shared" si="317"/>
        <v>36</v>
      </c>
      <c r="AP1235">
        <f t="shared" si="318"/>
        <v>36</v>
      </c>
    </row>
    <row r="1236" spans="1:42" x14ac:dyDescent="0.3">
      <c r="A1236" s="2">
        <v>45455</v>
      </c>
      <c r="B1236" s="2">
        <v>45503</v>
      </c>
      <c r="C1236">
        <v>48</v>
      </c>
      <c r="D1236">
        <f t="shared" si="319"/>
        <v>76.5</v>
      </c>
      <c r="E1236">
        <f t="shared" si="304"/>
        <v>76.5</v>
      </c>
      <c r="F1236" t="str">
        <f t="shared" si="305"/>
        <v/>
      </c>
      <c r="G1236" t="str">
        <f t="shared" si="306"/>
        <v/>
      </c>
      <c r="H1236">
        <f t="shared" si="307"/>
        <v>48</v>
      </c>
      <c r="I1236">
        <f t="shared" si="308"/>
        <v>48</v>
      </c>
      <c r="J1236" t="str">
        <f t="shared" si="309"/>
        <v/>
      </c>
      <c r="K1236" t="str">
        <f t="shared" si="310"/>
        <v/>
      </c>
      <c r="L1236" t="s">
        <v>3537</v>
      </c>
      <c r="M1236" t="s">
        <v>1891</v>
      </c>
      <c r="N1236" t="s">
        <v>157</v>
      </c>
      <c r="O1236" t="s">
        <v>58</v>
      </c>
      <c r="P1236" t="s">
        <v>59</v>
      </c>
      <c r="Q1236" t="s">
        <v>19</v>
      </c>
      <c r="R1236" t="s">
        <v>42</v>
      </c>
      <c r="S1236" t="s">
        <v>21</v>
      </c>
      <c r="T1236" t="s">
        <v>3546</v>
      </c>
      <c r="U1236" t="s">
        <v>1892</v>
      </c>
      <c r="V1236" t="s">
        <v>30</v>
      </c>
      <c r="W1236">
        <v>20.297406006481619</v>
      </c>
      <c r="X1236">
        <v>4.2708063280369721</v>
      </c>
      <c r="Y1236">
        <v>211</v>
      </c>
      <c r="Z1236" t="s">
        <v>3637</v>
      </c>
      <c r="AA1236" t="s">
        <v>3555</v>
      </c>
      <c r="AB1236" t="s">
        <v>3585</v>
      </c>
      <c r="AC1236">
        <v>6</v>
      </c>
      <c r="AD1236" t="s">
        <v>3566</v>
      </c>
      <c r="AE1236" t="s">
        <v>3555</v>
      </c>
      <c r="AF1236" t="s">
        <v>3586</v>
      </c>
      <c r="AG1236">
        <v>7</v>
      </c>
      <c r="AH1236" t="s">
        <v>3567</v>
      </c>
      <c r="AI1236">
        <f t="shared" si="311"/>
        <v>52</v>
      </c>
      <c r="AJ1236">
        <f t="shared" si="312"/>
        <v>52</v>
      </c>
      <c r="AK1236" t="str">
        <f t="shared" si="313"/>
        <v/>
      </c>
      <c r="AL1236" t="str">
        <f t="shared" si="314"/>
        <v/>
      </c>
      <c r="AM1236">
        <f t="shared" si="315"/>
        <v>56.25</v>
      </c>
      <c r="AN1236">
        <f t="shared" si="316"/>
        <v>56.25</v>
      </c>
      <c r="AO1236" t="str">
        <f t="shared" si="317"/>
        <v/>
      </c>
      <c r="AP1236" t="str">
        <f t="shared" si="318"/>
        <v/>
      </c>
    </row>
    <row r="1237" spans="1:42" x14ac:dyDescent="0.3">
      <c r="A1237" s="2">
        <v>45417</v>
      </c>
      <c r="B1237" s="2">
        <v>45504</v>
      </c>
      <c r="C1237">
        <v>87</v>
      </c>
      <c r="D1237">
        <f t="shared" si="319"/>
        <v>71.285714285714292</v>
      </c>
      <c r="E1237">
        <f t="shared" si="304"/>
        <v>71.285714285714292</v>
      </c>
      <c r="F1237">
        <f t="shared" si="305"/>
        <v>75.400000000000006</v>
      </c>
      <c r="G1237">
        <f t="shared" si="306"/>
        <v>75.400000000000006</v>
      </c>
      <c r="H1237" t="str">
        <f t="shared" si="307"/>
        <v/>
      </c>
      <c r="I1237" t="str">
        <f t="shared" si="308"/>
        <v/>
      </c>
      <c r="J1237" t="str">
        <f t="shared" si="309"/>
        <v/>
      </c>
      <c r="K1237" t="str">
        <f t="shared" si="310"/>
        <v/>
      </c>
      <c r="L1237" t="s">
        <v>3537</v>
      </c>
      <c r="M1237" t="s">
        <v>582</v>
      </c>
      <c r="N1237" t="s">
        <v>39</v>
      </c>
      <c r="O1237" t="s">
        <v>51</v>
      </c>
      <c r="P1237" t="s">
        <v>52</v>
      </c>
      <c r="Q1237" t="s">
        <v>92</v>
      </c>
      <c r="R1237" t="s">
        <v>20</v>
      </c>
      <c r="S1237" t="s">
        <v>21</v>
      </c>
      <c r="T1237" t="s">
        <v>3546</v>
      </c>
      <c r="U1237" t="s">
        <v>868</v>
      </c>
      <c r="V1237" t="s">
        <v>63</v>
      </c>
      <c r="W1237">
        <v>63.256457507614478</v>
      </c>
      <c r="X1237">
        <v>6.8651097568386241</v>
      </c>
      <c r="Y1237">
        <v>212</v>
      </c>
      <c r="Z1237" t="s">
        <v>3665</v>
      </c>
      <c r="AA1237" t="s">
        <v>3555</v>
      </c>
      <c r="AB1237" t="s">
        <v>3585</v>
      </c>
      <c r="AC1237">
        <v>5</v>
      </c>
      <c r="AD1237" t="s">
        <v>3565</v>
      </c>
      <c r="AE1237" t="s">
        <v>3555</v>
      </c>
      <c r="AF1237" t="s">
        <v>3586</v>
      </c>
      <c r="AG1237">
        <v>7</v>
      </c>
      <c r="AH1237" t="s">
        <v>3567</v>
      </c>
      <c r="AI1237">
        <f t="shared" si="311"/>
        <v>53.108108108108105</v>
      </c>
      <c r="AJ1237">
        <f t="shared" si="312"/>
        <v>53.108108108108105</v>
      </c>
      <c r="AK1237">
        <f t="shared" si="313"/>
        <v>61.92307692307692</v>
      </c>
      <c r="AL1237">
        <f t="shared" si="314"/>
        <v>61.92307692307692</v>
      </c>
      <c r="AM1237" t="str">
        <f t="shared" si="315"/>
        <v/>
      </c>
      <c r="AN1237" t="str">
        <f t="shared" si="316"/>
        <v/>
      </c>
      <c r="AO1237" t="str">
        <f t="shared" si="317"/>
        <v/>
      </c>
      <c r="AP1237" t="str">
        <f t="shared" si="318"/>
        <v/>
      </c>
    </row>
    <row r="1238" spans="1:42" x14ac:dyDescent="0.3">
      <c r="A1238" s="2">
        <v>45431</v>
      </c>
      <c r="B1238" s="2">
        <v>45504</v>
      </c>
      <c r="C1238">
        <v>73</v>
      </c>
      <c r="D1238">
        <f t="shared" si="319"/>
        <v>71.285714285714292</v>
      </c>
      <c r="E1238">
        <f t="shared" si="304"/>
        <v>71.285714285714292</v>
      </c>
      <c r="F1238">
        <f t="shared" si="305"/>
        <v>75.400000000000006</v>
      </c>
      <c r="G1238">
        <f t="shared" si="306"/>
        <v>75.400000000000006</v>
      </c>
      <c r="H1238" t="str">
        <f t="shared" si="307"/>
        <v/>
      </c>
      <c r="I1238" t="str">
        <f t="shared" si="308"/>
        <v/>
      </c>
      <c r="J1238" t="str">
        <f t="shared" si="309"/>
        <v/>
      </c>
      <c r="K1238" t="str">
        <f t="shared" si="310"/>
        <v/>
      </c>
      <c r="L1238" t="s">
        <v>3537</v>
      </c>
      <c r="M1238" t="s">
        <v>1242</v>
      </c>
      <c r="N1238" t="s">
        <v>28</v>
      </c>
      <c r="O1238" t="s">
        <v>58</v>
      </c>
      <c r="P1238" t="s">
        <v>52</v>
      </c>
      <c r="Q1238" t="s">
        <v>92</v>
      </c>
      <c r="R1238" t="s">
        <v>20</v>
      </c>
      <c r="S1238" t="s">
        <v>21</v>
      </c>
      <c r="T1238" t="s">
        <v>3546</v>
      </c>
      <c r="U1238" t="s">
        <v>1243</v>
      </c>
      <c r="V1238" t="s">
        <v>43</v>
      </c>
      <c r="W1238">
        <v>24.513487361835779</v>
      </c>
      <c r="X1238">
        <v>5.4179645946725543</v>
      </c>
      <c r="Y1238">
        <v>212</v>
      </c>
      <c r="Z1238" t="s">
        <v>3665</v>
      </c>
      <c r="AA1238" t="s">
        <v>3555</v>
      </c>
      <c r="AB1238" t="s">
        <v>3585</v>
      </c>
      <c r="AC1238">
        <v>5</v>
      </c>
      <c r="AD1238" t="s">
        <v>3565</v>
      </c>
      <c r="AE1238" t="s">
        <v>3555</v>
      </c>
      <c r="AF1238" t="s">
        <v>3586</v>
      </c>
      <c r="AG1238">
        <v>7</v>
      </c>
      <c r="AH1238" t="s">
        <v>3567</v>
      </c>
      <c r="AI1238">
        <f t="shared" si="311"/>
        <v>53.108108108108105</v>
      </c>
      <c r="AJ1238">
        <f t="shared" si="312"/>
        <v>53.108108108108105</v>
      </c>
      <c r="AK1238">
        <f t="shared" si="313"/>
        <v>61.92307692307692</v>
      </c>
      <c r="AL1238">
        <f t="shared" si="314"/>
        <v>61.92307692307692</v>
      </c>
      <c r="AM1238" t="str">
        <f t="shared" si="315"/>
        <v/>
      </c>
      <c r="AN1238" t="str">
        <f t="shared" si="316"/>
        <v/>
      </c>
      <c r="AO1238" t="str">
        <f t="shared" si="317"/>
        <v/>
      </c>
      <c r="AP1238" t="str">
        <f t="shared" si="318"/>
        <v/>
      </c>
    </row>
    <row r="1239" spans="1:42" x14ac:dyDescent="0.3">
      <c r="A1239" s="2">
        <v>45471</v>
      </c>
      <c r="B1239" s="2">
        <v>45504</v>
      </c>
      <c r="C1239">
        <v>33</v>
      </c>
      <c r="D1239">
        <f t="shared" si="319"/>
        <v>71.285714285714292</v>
      </c>
      <c r="E1239">
        <f t="shared" si="304"/>
        <v>71.285714285714292</v>
      </c>
      <c r="F1239">
        <f t="shared" si="305"/>
        <v>75.400000000000006</v>
      </c>
      <c r="G1239">
        <f t="shared" si="306"/>
        <v>75.400000000000006</v>
      </c>
      <c r="H1239" t="str">
        <f t="shared" si="307"/>
        <v/>
      </c>
      <c r="I1239" t="str">
        <f t="shared" si="308"/>
        <v/>
      </c>
      <c r="J1239" t="str">
        <f t="shared" si="309"/>
        <v/>
      </c>
      <c r="K1239" t="str">
        <f t="shared" si="310"/>
        <v/>
      </c>
      <c r="L1239" t="s">
        <v>3537</v>
      </c>
      <c r="M1239" t="s">
        <v>2540</v>
      </c>
      <c r="N1239" t="s">
        <v>118</v>
      </c>
      <c r="O1239" t="s">
        <v>33</v>
      </c>
      <c r="P1239" t="s">
        <v>52</v>
      </c>
      <c r="Q1239" t="s">
        <v>92</v>
      </c>
      <c r="R1239" t="s">
        <v>20</v>
      </c>
      <c r="S1239" t="s">
        <v>21</v>
      </c>
      <c r="T1239" t="s">
        <v>3546</v>
      </c>
      <c r="U1239" t="s">
        <v>3488</v>
      </c>
      <c r="V1239" t="s">
        <v>54</v>
      </c>
      <c r="W1239">
        <v>67.105985353774358</v>
      </c>
      <c r="X1239">
        <v>7.0385383836915869</v>
      </c>
      <c r="Y1239">
        <v>212</v>
      </c>
      <c r="Z1239" t="s">
        <v>3665</v>
      </c>
      <c r="AA1239" t="s">
        <v>3555</v>
      </c>
      <c r="AB1239" t="s">
        <v>3585</v>
      </c>
      <c r="AC1239">
        <v>6</v>
      </c>
      <c r="AD1239" t="s">
        <v>3566</v>
      </c>
      <c r="AE1239" t="s">
        <v>3555</v>
      </c>
      <c r="AF1239" t="s">
        <v>3586</v>
      </c>
      <c r="AG1239">
        <v>7</v>
      </c>
      <c r="AH1239" t="s">
        <v>3567</v>
      </c>
      <c r="AI1239">
        <f t="shared" si="311"/>
        <v>53.108108108108105</v>
      </c>
      <c r="AJ1239">
        <f t="shared" si="312"/>
        <v>53.108108108108105</v>
      </c>
      <c r="AK1239">
        <f t="shared" si="313"/>
        <v>61.92307692307692</v>
      </c>
      <c r="AL1239">
        <f t="shared" si="314"/>
        <v>61.92307692307692</v>
      </c>
      <c r="AM1239" t="str">
        <f t="shared" si="315"/>
        <v/>
      </c>
      <c r="AN1239" t="str">
        <f t="shared" si="316"/>
        <v/>
      </c>
      <c r="AO1239" t="str">
        <f t="shared" si="317"/>
        <v/>
      </c>
      <c r="AP1239" t="str">
        <f t="shared" si="318"/>
        <v/>
      </c>
    </row>
    <row r="1240" spans="1:42" x14ac:dyDescent="0.3">
      <c r="A1240" s="2">
        <v>45422</v>
      </c>
      <c r="B1240" s="2">
        <v>45505</v>
      </c>
      <c r="C1240">
        <v>83</v>
      </c>
      <c r="D1240">
        <f t="shared" si="319"/>
        <v>75.333333333333329</v>
      </c>
      <c r="E1240">
        <f t="shared" si="304"/>
        <v>75.333333333333329</v>
      </c>
      <c r="F1240" t="str">
        <f t="shared" si="305"/>
        <v/>
      </c>
      <c r="G1240" t="str">
        <f t="shared" si="306"/>
        <v/>
      </c>
      <c r="H1240" t="str">
        <f t="shared" si="307"/>
        <v/>
      </c>
      <c r="I1240" t="str">
        <f t="shared" si="308"/>
        <v/>
      </c>
      <c r="J1240">
        <f t="shared" si="309"/>
        <v>78.5</v>
      </c>
      <c r="K1240">
        <f t="shared" si="310"/>
        <v>78.5</v>
      </c>
      <c r="L1240" t="s">
        <v>3537</v>
      </c>
      <c r="M1240" t="s">
        <v>1880</v>
      </c>
      <c r="N1240" t="s">
        <v>103</v>
      </c>
      <c r="O1240" t="s">
        <v>51</v>
      </c>
      <c r="P1240" t="s">
        <v>59</v>
      </c>
      <c r="Q1240" t="s">
        <v>34</v>
      </c>
      <c r="R1240" t="s">
        <v>35</v>
      </c>
      <c r="S1240" t="s">
        <v>22</v>
      </c>
      <c r="T1240" t="s">
        <v>22</v>
      </c>
      <c r="V1240" t="s">
        <v>24</v>
      </c>
      <c r="W1240">
        <v>95.042174445393428</v>
      </c>
      <c r="X1240">
        <v>6.5123830288787099</v>
      </c>
      <c r="Y1240">
        <v>213</v>
      </c>
      <c r="Z1240" t="s">
        <v>3869</v>
      </c>
      <c r="AA1240" t="s">
        <v>3555</v>
      </c>
      <c r="AB1240" t="s">
        <v>3585</v>
      </c>
      <c r="AC1240">
        <v>5</v>
      </c>
      <c r="AD1240" t="s">
        <v>3565</v>
      </c>
      <c r="AE1240" t="s">
        <v>3555</v>
      </c>
      <c r="AF1240" t="s">
        <v>3586</v>
      </c>
      <c r="AG1240">
        <v>8</v>
      </c>
      <c r="AH1240" t="s">
        <v>3568</v>
      </c>
      <c r="AI1240">
        <f t="shared" si="311"/>
        <v>54.974358974358971</v>
      </c>
      <c r="AJ1240">
        <f t="shared" si="312"/>
        <v>54.974358974358971</v>
      </c>
      <c r="AK1240" t="str">
        <f t="shared" si="313"/>
        <v/>
      </c>
      <c r="AL1240" t="str">
        <f t="shared" si="314"/>
        <v/>
      </c>
      <c r="AM1240" t="str">
        <f t="shared" si="315"/>
        <v/>
      </c>
      <c r="AN1240" t="str">
        <f t="shared" si="316"/>
        <v/>
      </c>
      <c r="AO1240">
        <f t="shared" si="317"/>
        <v>35.200000000000003</v>
      </c>
      <c r="AP1240">
        <f t="shared" si="318"/>
        <v>35.200000000000003</v>
      </c>
    </row>
    <row r="1241" spans="1:42" x14ac:dyDescent="0.3">
      <c r="A1241" s="2">
        <v>45409</v>
      </c>
      <c r="B1241" s="2">
        <v>45505</v>
      </c>
      <c r="C1241">
        <v>96</v>
      </c>
      <c r="D1241">
        <f t="shared" si="319"/>
        <v>75.333333333333329</v>
      </c>
      <c r="E1241">
        <f t="shared" si="304"/>
        <v>75.333333333333329</v>
      </c>
      <c r="F1241">
        <f t="shared" si="305"/>
        <v>78.833333333333329</v>
      </c>
      <c r="G1241">
        <f t="shared" si="306"/>
        <v>78.833333333333329</v>
      </c>
      <c r="H1241" t="str">
        <f t="shared" si="307"/>
        <v/>
      </c>
      <c r="I1241" t="str">
        <f t="shared" si="308"/>
        <v/>
      </c>
      <c r="J1241" t="str">
        <f t="shared" si="309"/>
        <v/>
      </c>
      <c r="K1241" t="str">
        <f t="shared" si="310"/>
        <v/>
      </c>
      <c r="L1241" t="s">
        <v>3540</v>
      </c>
      <c r="M1241" t="s">
        <v>1158</v>
      </c>
      <c r="N1241" t="s">
        <v>157</v>
      </c>
      <c r="O1241" t="s">
        <v>17</v>
      </c>
      <c r="P1241" t="s">
        <v>18</v>
      </c>
      <c r="Q1241" t="s">
        <v>19</v>
      </c>
      <c r="R1241" t="s">
        <v>20</v>
      </c>
      <c r="S1241" t="s">
        <v>21</v>
      </c>
      <c r="T1241" t="s">
        <v>3546</v>
      </c>
      <c r="U1241" t="s">
        <v>2657</v>
      </c>
      <c r="V1241" t="s">
        <v>54</v>
      </c>
      <c r="W1241">
        <v>25.273431039422881</v>
      </c>
      <c r="X1241">
        <v>4.5406351216101069</v>
      </c>
      <c r="Y1241">
        <v>213</v>
      </c>
      <c r="Z1241" t="s">
        <v>3869</v>
      </c>
      <c r="AA1241" t="s">
        <v>3555</v>
      </c>
      <c r="AB1241" t="s">
        <v>3585</v>
      </c>
      <c r="AC1241">
        <v>4</v>
      </c>
      <c r="AD1241" t="s">
        <v>3564</v>
      </c>
      <c r="AE1241" t="s">
        <v>3555</v>
      </c>
      <c r="AF1241" t="s">
        <v>3586</v>
      </c>
      <c r="AG1241">
        <v>8</v>
      </c>
      <c r="AH1241" t="s">
        <v>3568</v>
      </c>
      <c r="AI1241">
        <f t="shared" si="311"/>
        <v>54.974358974358971</v>
      </c>
      <c r="AJ1241">
        <f t="shared" si="312"/>
        <v>54.974358974358971</v>
      </c>
      <c r="AK1241">
        <f t="shared" si="313"/>
        <v>64.357142857142861</v>
      </c>
      <c r="AL1241">
        <f t="shared" si="314"/>
        <v>64.357142857142861</v>
      </c>
      <c r="AM1241" t="str">
        <f t="shared" si="315"/>
        <v/>
      </c>
      <c r="AN1241" t="str">
        <f t="shared" si="316"/>
        <v/>
      </c>
      <c r="AO1241" t="str">
        <f t="shared" si="317"/>
        <v/>
      </c>
      <c r="AP1241" t="str">
        <f t="shared" si="318"/>
        <v/>
      </c>
    </row>
    <row r="1242" spans="1:42" x14ac:dyDescent="0.3">
      <c r="A1242" s="2">
        <v>45462</v>
      </c>
      <c r="B1242" s="2">
        <v>45507</v>
      </c>
      <c r="C1242">
        <v>45</v>
      </c>
      <c r="D1242">
        <f t="shared" si="319"/>
        <v>69.888888888888886</v>
      </c>
      <c r="E1242">
        <f t="shared" si="304"/>
        <v>69.888888888888886</v>
      </c>
      <c r="F1242" t="str">
        <f t="shared" si="305"/>
        <v/>
      </c>
      <c r="G1242" t="str">
        <f t="shared" si="306"/>
        <v/>
      </c>
      <c r="H1242" t="str">
        <f t="shared" si="307"/>
        <v/>
      </c>
      <c r="I1242" t="str">
        <f t="shared" si="308"/>
        <v/>
      </c>
      <c r="J1242">
        <f t="shared" si="309"/>
        <v>67.333333333333329</v>
      </c>
      <c r="K1242">
        <f t="shared" si="310"/>
        <v>67.333333333333329</v>
      </c>
      <c r="L1242" t="s">
        <v>3537</v>
      </c>
      <c r="M1242" t="s">
        <v>1483</v>
      </c>
      <c r="N1242" t="s">
        <v>16</v>
      </c>
      <c r="O1242" t="s">
        <v>17</v>
      </c>
      <c r="P1242" t="s">
        <v>40</v>
      </c>
      <c r="Q1242" t="s">
        <v>41</v>
      </c>
      <c r="R1242" t="s">
        <v>35</v>
      </c>
      <c r="S1242" t="s">
        <v>22</v>
      </c>
      <c r="T1242" t="s">
        <v>22</v>
      </c>
      <c r="V1242" t="s">
        <v>43</v>
      </c>
      <c r="W1242">
        <v>80.454914763307514</v>
      </c>
      <c r="X1242">
        <v>5.5283932689434474</v>
      </c>
      <c r="Y1242">
        <v>215</v>
      </c>
      <c r="Z1242" t="s">
        <v>3820</v>
      </c>
      <c r="AA1242" t="s">
        <v>3555</v>
      </c>
      <c r="AB1242" t="s">
        <v>3585</v>
      </c>
      <c r="AC1242">
        <v>6</v>
      </c>
      <c r="AD1242" t="s">
        <v>3566</v>
      </c>
      <c r="AE1242" t="s">
        <v>3555</v>
      </c>
      <c r="AF1242" t="s">
        <v>3586</v>
      </c>
      <c r="AG1242">
        <v>8</v>
      </c>
      <c r="AH1242" t="s">
        <v>3568</v>
      </c>
      <c r="AI1242">
        <f t="shared" si="311"/>
        <v>56.324324324324323</v>
      </c>
      <c r="AJ1242">
        <f t="shared" si="312"/>
        <v>56.324324324324323</v>
      </c>
      <c r="AK1242" t="str">
        <f t="shared" si="313"/>
        <v/>
      </c>
      <c r="AL1242" t="str">
        <f t="shared" si="314"/>
        <v/>
      </c>
      <c r="AM1242" t="str">
        <f t="shared" si="315"/>
        <v/>
      </c>
      <c r="AN1242" t="str">
        <f t="shared" si="316"/>
        <v/>
      </c>
      <c r="AO1242">
        <f t="shared" si="317"/>
        <v>32.888888888888886</v>
      </c>
      <c r="AP1242">
        <f t="shared" si="318"/>
        <v>32.888888888888886</v>
      </c>
    </row>
    <row r="1243" spans="1:42" x14ac:dyDescent="0.3">
      <c r="A1243" s="2">
        <v>45442</v>
      </c>
      <c r="B1243" s="2">
        <v>45508</v>
      </c>
      <c r="C1243">
        <v>66</v>
      </c>
      <c r="D1243">
        <f t="shared" si="319"/>
        <v>71.727272727272734</v>
      </c>
      <c r="E1243">
        <f t="shared" si="304"/>
        <v>71.727272727272734</v>
      </c>
      <c r="F1243" t="str">
        <f t="shared" si="305"/>
        <v/>
      </c>
      <c r="G1243" t="str">
        <f t="shared" si="306"/>
        <v/>
      </c>
      <c r="H1243">
        <f t="shared" si="307"/>
        <v>69.333333333333329</v>
      </c>
      <c r="I1243">
        <f t="shared" si="308"/>
        <v>69.333333333333329</v>
      </c>
      <c r="J1243" t="str">
        <f t="shared" si="309"/>
        <v/>
      </c>
      <c r="K1243" t="str">
        <f t="shared" si="310"/>
        <v/>
      </c>
      <c r="L1243" t="s">
        <v>3537</v>
      </c>
      <c r="M1243" t="s">
        <v>983</v>
      </c>
      <c r="N1243" t="s">
        <v>103</v>
      </c>
      <c r="O1243" t="s">
        <v>17</v>
      </c>
      <c r="P1243" t="s">
        <v>40</v>
      </c>
      <c r="Q1243" t="s">
        <v>41</v>
      </c>
      <c r="R1243" t="s">
        <v>42</v>
      </c>
      <c r="S1243" t="s">
        <v>22</v>
      </c>
      <c r="T1243" t="s">
        <v>22</v>
      </c>
      <c r="V1243" t="s">
        <v>144</v>
      </c>
      <c r="W1243">
        <v>97.453103857613954</v>
      </c>
      <c r="X1243">
        <v>6.8379395475590492</v>
      </c>
      <c r="Y1243">
        <v>216</v>
      </c>
      <c r="Z1243" t="s">
        <v>3775</v>
      </c>
      <c r="AA1243" t="s">
        <v>3555</v>
      </c>
      <c r="AB1243" t="s">
        <v>3585</v>
      </c>
      <c r="AC1243">
        <v>5</v>
      </c>
      <c r="AD1243" t="s">
        <v>3565</v>
      </c>
      <c r="AE1243" t="s">
        <v>3555</v>
      </c>
      <c r="AF1243" t="s">
        <v>3586</v>
      </c>
      <c r="AG1243">
        <v>8</v>
      </c>
      <c r="AH1243" t="s">
        <v>3568</v>
      </c>
      <c r="AI1243">
        <f t="shared" si="311"/>
        <v>61.138888888888886</v>
      </c>
      <c r="AJ1243">
        <f t="shared" si="312"/>
        <v>61.138888888888886</v>
      </c>
      <c r="AK1243" t="str">
        <f t="shared" si="313"/>
        <v/>
      </c>
      <c r="AL1243" t="str">
        <f t="shared" si="314"/>
        <v/>
      </c>
      <c r="AM1243">
        <f t="shared" si="315"/>
        <v>64.0625</v>
      </c>
      <c r="AN1243">
        <f t="shared" si="316"/>
        <v>64.0625</v>
      </c>
      <c r="AO1243" t="str">
        <f t="shared" si="317"/>
        <v/>
      </c>
      <c r="AP1243" t="str">
        <f t="shared" si="318"/>
        <v/>
      </c>
    </row>
    <row r="1244" spans="1:42" x14ac:dyDescent="0.3">
      <c r="A1244" s="2">
        <v>45414</v>
      </c>
      <c r="B1244" s="2">
        <v>45508</v>
      </c>
      <c r="C1244">
        <v>94</v>
      </c>
      <c r="D1244">
        <f t="shared" si="319"/>
        <v>71.727272727272734</v>
      </c>
      <c r="E1244">
        <f t="shared" si="304"/>
        <v>71.727272727272734</v>
      </c>
      <c r="F1244" t="str">
        <f t="shared" si="305"/>
        <v/>
      </c>
      <c r="G1244" t="str">
        <f t="shared" si="306"/>
        <v/>
      </c>
      <c r="H1244">
        <f t="shared" si="307"/>
        <v>69.333333333333329</v>
      </c>
      <c r="I1244">
        <f t="shared" si="308"/>
        <v>69.333333333333329</v>
      </c>
      <c r="J1244" t="str">
        <f t="shared" si="309"/>
        <v/>
      </c>
      <c r="K1244" t="str">
        <f t="shared" si="310"/>
        <v/>
      </c>
      <c r="L1244" t="s">
        <v>3540</v>
      </c>
      <c r="M1244" t="s">
        <v>309</v>
      </c>
      <c r="N1244" t="s">
        <v>28</v>
      </c>
      <c r="O1244" t="s">
        <v>58</v>
      </c>
      <c r="P1244" t="s">
        <v>119</v>
      </c>
      <c r="Q1244" t="s">
        <v>120</v>
      </c>
      <c r="R1244" t="s">
        <v>42</v>
      </c>
      <c r="S1244" t="s">
        <v>21</v>
      </c>
      <c r="T1244" t="s">
        <v>21</v>
      </c>
      <c r="U1244" t="s">
        <v>310</v>
      </c>
      <c r="V1244" t="s">
        <v>24</v>
      </c>
      <c r="W1244">
        <v>41.573292833367553</v>
      </c>
      <c r="X1244">
        <v>5.4298118781924263</v>
      </c>
      <c r="Y1244">
        <v>216</v>
      </c>
      <c r="Z1244" t="s">
        <v>3775</v>
      </c>
      <c r="AA1244" t="s">
        <v>3555</v>
      </c>
      <c r="AB1244" t="s">
        <v>3585</v>
      </c>
      <c r="AC1244">
        <v>5</v>
      </c>
      <c r="AD1244" t="s">
        <v>3565</v>
      </c>
      <c r="AE1244" t="s">
        <v>3555</v>
      </c>
      <c r="AF1244" t="s">
        <v>3586</v>
      </c>
      <c r="AG1244">
        <v>8</v>
      </c>
      <c r="AH1244" t="s">
        <v>3568</v>
      </c>
      <c r="AI1244">
        <f t="shared" si="311"/>
        <v>61.138888888888886</v>
      </c>
      <c r="AJ1244">
        <f t="shared" si="312"/>
        <v>61.138888888888886</v>
      </c>
      <c r="AK1244" t="str">
        <f t="shared" si="313"/>
        <v/>
      </c>
      <c r="AL1244" t="str">
        <f t="shared" si="314"/>
        <v/>
      </c>
      <c r="AM1244">
        <f t="shared" si="315"/>
        <v>64.0625</v>
      </c>
      <c r="AN1244">
        <f t="shared" si="316"/>
        <v>64.0625</v>
      </c>
      <c r="AO1244" t="str">
        <f t="shared" si="317"/>
        <v/>
      </c>
      <c r="AP1244" t="str">
        <f t="shared" si="318"/>
        <v/>
      </c>
    </row>
    <row r="1245" spans="1:42" x14ac:dyDescent="0.3">
      <c r="A1245" s="2">
        <v>45466</v>
      </c>
      <c r="B1245" s="2">
        <v>45512</v>
      </c>
      <c r="C1245">
        <v>46</v>
      </c>
      <c r="D1245">
        <f t="shared" si="319"/>
        <v>70</v>
      </c>
      <c r="E1245">
        <f t="shared" si="304"/>
        <v>70</v>
      </c>
      <c r="F1245" t="str">
        <f t="shared" si="305"/>
        <v/>
      </c>
      <c r="G1245" t="str">
        <f t="shared" si="306"/>
        <v/>
      </c>
      <c r="H1245">
        <f t="shared" si="307"/>
        <v>76.25</v>
      </c>
      <c r="I1245">
        <f t="shared" si="308"/>
        <v>76.25</v>
      </c>
      <c r="J1245" t="str">
        <f t="shared" si="309"/>
        <v/>
      </c>
      <c r="K1245" t="str">
        <f t="shared" si="310"/>
        <v/>
      </c>
      <c r="L1245" t="s">
        <v>3537</v>
      </c>
      <c r="M1245" t="s">
        <v>898</v>
      </c>
      <c r="N1245" t="s">
        <v>16</v>
      </c>
      <c r="O1245" t="s">
        <v>17</v>
      </c>
      <c r="P1245" t="s">
        <v>40</v>
      </c>
      <c r="Q1245" t="s">
        <v>41</v>
      </c>
      <c r="R1245" t="s">
        <v>42</v>
      </c>
      <c r="S1245" t="s">
        <v>21</v>
      </c>
      <c r="T1245" t="s">
        <v>3546</v>
      </c>
      <c r="U1245" t="s">
        <v>273</v>
      </c>
      <c r="V1245" t="s">
        <v>24</v>
      </c>
      <c r="W1245">
        <v>84.933179008808892</v>
      </c>
      <c r="X1245">
        <v>6.9651441944205006</v>
      </c>
      <c r="Y1245">
        <v>220</v>
      </c>
      <c r="Z1245" t="s">
        <v>3931</v>
      </c>
      <c r="AA1245" t="s">
        <v>3555</v>
      </c>
      <c r="AB1245" t="s">
        <v>3585</v>
      </c>
      <c r="AC1245">
        <v>6</v>
      </c>
      <c r="AD1245" t="s">
        <v>3566</v>
      </c>
      <c r="AE1245" t="s">
        <v>3555</v>
      </c>
      <c r="AF1245" t="s">
        <v>3586</v>
      </c>
      <c r="AG1245">
        <v>8</v>
      </c>
      <c r="AH1245" t="s">
        <v>3568</v>
      </c>
      <c r="AI1245">
        <f t="shared" si="311"/>
        <v>65.36363636363636</v>
      </c>
      <c r="AJ1245">
        <f t="shared" si="312"/>
        <v>65.36363636363636</v>
      </c>
      <c r="AK1245" t="str">
        <f t="shared" si="313"/>
        <v/>
      </c>
      <c r="AL1245" t="str">
        <f t="shared" si="314"/>
        <v/>
      </c>
      <c r="AM1245">
        <f t="shared" si="315"/>
        <v>66.8</v>
      </c>
      <c r="AN1245">
        <f t="shared" si="316"/>
        <v>66.8</v>
      </c>
      <c r="AO1245" t="str">
        <f t="shared" si="317"/>
        <v/>
      </c>
      <c r="AP1245" t="str">
        <f t="shared" si="318"/>
        <v/>
      </c>
    </row>
    <row r="1246" spans="1:42" x14ac:dyDescent="0.3">
      <c r="A1246" s="2">
        <v>45413</v>
      </c>
      <c r="B1246" s="2">
        <v>45512</v>
      </c>
      <c r="C1246">
        <v>99</v>
      </c>
      <c r="D1246">
        <f t="shared" si="319"/>
        <v>70</v>
      </c>
      <c r="E1246">
        <f t="shared" si="304"/>
        <v>70</v>
      </c>
      <c r="F1246" t="str">
        <f t="shared" si="305"/>
        <v/>
      </c>
      <c r="G1246" t="str">
        <f t="shared" si="306"/>
        <v/>
      </c>
      <c r="H1246">
        <f t="shared" si="307"/>
        <v>76.25</v>
      </c>
      <c r="I1246">
        <f t="shared" si="308"/>
        <v>76.25</v>
      </c>
      <c r="J1246" t="str">
        <f t="shared" si="309"/>
        <v/>
      </c>
      <c r="K1246" t="str">
        <f t="shared" si="310"/>
        <v/>
      </c>
      <c r="L1246" t="s">
        <v>3540</v>
      </c>
      <c r="M1246" t="s">
        <v>1331</v>
      </c>
      <c r="N1246" t="s">
        <v>118</v>
      </c>
      <c r="O1246" t="s">
        <v>58</v>
      </c>
      <c r="P1246" t="s">
        <v>119</v>
      </c>
      <c r="Q1246" t="s">
        <v>120</v>
      </c>
      <c r="R1246" t="s">
        <v>42</v>
      </c>
      <c r="S1246" t="s">
        <v>21</v>
      </c>
      <c r="T1246" t="s">
        <v>21</v>
      </c>
      <c r="U1246" t="s">
        <v>1332</v>
      </c>
      <c r="V1246" t="s">
        <v>30</v>
      </c>
      <c r="W1246">
        <v>94.704181921636433</v>
      </c>
      <c r="X1246">
        <v>6.9292355190144219</v>
      </c>
      <c r="Y1246">
        <v>220</v>
      </c>
      <c r="Z1246" t="s">
        <v>3931</v>
      </c>
      <c r="AA1246" t="s">
        <v>3555</v>
      </c>
      <c r="AB1246" t="s">
        <v>3585</v>
      </c>
      <c r="AC1246">
        <v>5</v>
      </c>
      <c r="AD1246" t="s">
        <v>3565</v>
      </c>
      <c r="AE1246" t="s">
        <v>3555</v>
      </c>
      <c r="AF1246" t="s">
        <v>3586</v>
      </c>
      <c r="AG1246">
        <v>8</v>
      </c>
      <c r="AH1246" t="s">
        <v>3568</v>
      </c>
      <c r="AI1246">
        <f t="shared" si="311"/>
        <v>65.36363636363636</v>
      </c>
      <c r="AJ1246">
        <f t="shared" si="312"/>
        <v>65.36363636363636</v>
      </c>
      <c r="AK1246" t="str">
        <f t="shared" si="313"/>
        <v/>
      </c>
      <c r="AL1246" t="str">
        <f t="shared" si="314"/>
        <v/>
      </c>
      <c r="AM1246">
        <f t="shared" si="315"/>
        <v>66.8</v>
      </c>
      <c r="AN1246">
        <f t="shared" si="316"/>
        <v>66.8</v>
      </c>
      <c r="AO1246" t="str">
        <f t="shared" si="317"/>
        <v/>
      </c>
      <c r="AP1246" t="str">
        <f t="shared" si="318"/>
        <v/>
      </c>
    </row>
    <row r="1247" spans="1:42" x14ac:dyDescent="0.3">
      <c r="A1247" s="2">
        <v>45471</v>
      </c>
      <c r="B1247" s="2">
        <v>45513</v>
      </c>
      <c r="C1247">
        <v>42</v>
      </c>
      <c r="D1247">
        <f t="shared" si="319"/>
        <v>65.333333333333329</v>
      </c>
      <c r="E1247">
        <f t="shared" si="304"/>
        <v>65.333333333333329</v>
      </c>
      <c r="F1247" t="str">
        <f t="shared" si="305"/>
        <v/>
      </c>
      <c r="G1247" t="str">
        <f t="shared" si="306"/>
        <v/>
      </c>
      <c r="H1247" t="str">
        <f t="shared" si="307"/>
        <v/>
      </c>
      <c r="I1247" t="str">
        <f t="shared" si="308"/>
        <v/>
      </c>
      <c r="J1247">
        <f t="shared" si="309"/>
        <v>43.5</v>
      </c>
      <c r="K1247">
        <f t="shared" si="310"/>
        <v>43.5</v>
      </c>
      <c r="L1247" t="s">
        <v>3537</v>
      </c>
      <c r="M1247" t="s">
        <v>1577</v>
      </c>
      <c r="N1247" t="s">
        <v>16</v>
      </c>
      <c r="O1247" t="s">
        <v>17</v>
      </c>
      <c r="P1247" t="s">
        <v>40</v>
      </c>
      <c r="Q1247" t="s">
        <v>41</v>
      </c>
      <c r="R1247" t="s">
        <v>35</v>
      </c>
      <c r="S1247" t="s">
        <v>21</v>
      </c>
      <c r="T1247" t="s">
        <v>3546</v>
      </c>
      <c r="U1247" t="s">
        <v>2358</v>
      </c>
      <c r="V1247" t="s">
        <v>63</v>
      </c>
      <c r="W1247">
        <v>87.127120288613312</v>
      </c>
      <c r="X1247">
        <v>7.201149056030232</v>
      </c>
      <c r="Y1247">
        <v>221</v>
      </c>
      <c r="Z1247" t="s">
        <v>3703</v>
      </c>
      <c r="AA1247" t="s">
        <v>3555</v>
      </c>
      <c r="AB1247" t="s">
        <v>3585</v>
      </c>
      <c r="AC1247">
        <v>6</v>
      </c>
      <c r="AD1247" t="s">
        <v>3566</v>
      </c>
      <c r="AE1247" t="s">
        <v>3555</v>
      </c>
      <c r="AF1247" t="s">
        <v>3586</v>
      </c>
      <c r="AG1247">
        <v>8</v>
      </c>
      <c r="AH1247" t="s">
        <v>3568</v>
      </c>
      <c r="AI1247">
        <f t="shared" si="311"/>
        <v>65.454545454545453</v>
      </c>
      <c r="AJ1247">
        <f t="shared" si="312"/>
        <v>65.454545454545453</v>
      </c>
      <c r="AK1247" t="str">
        <f t="shared" si="313"/>
        <v/>
      </c>
      <c r="AL1247" t="str">
        <f t="shared" si="314"/>
        <v/>
      </c>
      <c r="AM1247" t="str">
        <f t="shared" si="315"/>
        <v/>
      </c>
      <c r="AN1247" t="str">
        <f t="shared" si="316"/>
        <v/>
      </c>
      <c r="AO1247">
        <f t="shared" si="317"/>
        <v>50</v>
      </c>
      <c r="AP1247">
        <f t="shared" si="318"/>
        <v>50</v>
      </c>
    </row>
    <row r="1248" spans="1:42" x14ac:dyDescent="0.3">
      <c r="A1248" s="2">
        <v>45424</v>
      </c>
      <c r="B1248" s="2">
        <v>45515</v>
      </c>
      <c r="C1248">
        <v>91</v>
      </c>
      <c r="D1248">
        <f t="shared" si="319"/>
        <v>71.833333333333329</v>
      </c>
      <c r="E1248">
        <f t="shared" si="304"/>
        <v>71.833333333333329</v>
      </c>
      <c r="F1248" t="str">
        <f t="shared" si="305"/>
        <v/>
      </c>
      <c r="G1248" t="str">
        <f t="shared" si="306"/>
        <v/>
      </c>
      <c r="H1248" t="str">
        <f t="shared" si="307"/>
        <v/>
      </c>
      <c r="I1248" t="str">
        <f t="shared" si="308"/>
        <v/>
      </c>
      <c r="J1248">
        <f t="shared" si="309"/>
        <v>62.666666666666664</v>
      </c>
      <c r="K1248">
        <f t="shared" si="310"/>
        <v>62.666666666666664</v>
      </c>
      <c r="L1248" t="s">
        <v>3540</v>
      </c>
      <c r="M1248" t="s">
        <v>1268</v>
      </c>
      <c r="N1248" t="s">
        <v>39</v>
      </c>
      <c r="O1248" t="s">
        <v>33</v>
      </c>
      <c r="P1248" t="s">
        <v>59</v>
      </c>
      <c r="Q1248" t="s">
        <v>34</v>
      </c>
      <c r="R1248" t="s">
        <v>35</v>
      </c>
      <c r="S1248" t="s">
        <v>22</v>
      </c>
      <c r="T1248" t="s">
        <v>22</v>
      </c>
      <c r="V1248" t="s">
        <v>24</v>
      </c>
      <c r="W1248">
        <v>111.2721925464004</v>
      </c>
      <c r="X1248">
        <v>5.0471899292910578</v>
      </c>
      <c r="Y1248">
        <v>223</v>
      </c>
      <c r="Z1248" t="s">
        <v>3693</v>
      </c>
      <c r="AA1248" t="s">
        <v>3555</v>
      </c>
      <c r="AB1248" t="s">
        <v>3585</v>
      </c>
      <c r="AC1248">
        <v>5</v>
      </c>
      <c r="AD1248" t="s">
        <v>3565</v>
      </c>
      <c r="AE1248" t="s">
        <v>3555</v>
      </c>
      <c r="AF1248" t="s">
        <v>3586</v>
      </c>
      <c r="AG1248">
        <v>8</v>
      </c>
      <c r="AH1248" t="s">
        <v>3568</v>
      </c>
      <c r="AI1248">
        <f t="shared" si="311"/>
        <v>67.914285714285711</v>
      </c>
      <c r="AJ1248">
        <f t="shared" si="312"/>
        <v>67.914285714285711</v>
      </c>
      <c r="AK1248" t="str">
        <f t="shared" si="313"/>
        <v/>
      </c>
      <c r="AL1248" t="str">
        <f t="shared" si="314"/>
        <v/>
      </c>
      <c r="AM1248" t="str">
        <f t="shared" si="315"/>
        <v/>
      </c>
      <c r="AN1248" t="str">
        <f t="shared" si="316"/>
        <v/>
      </c>
      <c r="AO1248">
        <f t="shared" si="317"/>
        <v>55.75</v>
      </c>
      <c r="AP1248">
        <f t="shared" si="318"/>
        <v>55.75</v>
      </c>
    </row>
    <row r="1249" spans="1:42" x14ac:dyDescent="0.3">
      <c r="A1249" s="2">
        <v>45460</v>
      </c>
      <c r="B1249" s="2">
        <v>45515</v>
      </c>
      <c r="C1249">
        <v>55</v>
      </c>
      <c r="D1249">
        <f t="shared" si="319"/>
        <v>71.833333333333329</v>
      </c>
      <c r="E1249">
        <f t="shared" si="304"/>
        <v>71.833333333333329</v>
      </c>
      <c r="F1249" t="str">
        <f t="shared" si="305"/>
        <v/>
      </c>
      <c r="G1249" t="str">
        <f t="shared" si="306"/>
        <v/>
      </c>
      <c r="H1249" t="str">
        <f t="shared" si="307"/>
        <v/>
      </c>
      <c r="I1249" t="str">
        <f t="shared" si="308"/>
        <v/>
      </c>
      <c r="J1249">
        <f t="shared" si="309"/>
        <v>62.666666666666664</v>
      </c>
      <c r="K1249">
        <f t="shared" si="310"/>
        <v>62.666666666666664</v>
      </c>
      <c r="L1249" t="s">
        <v>3537</v>
      </c>
      <c r="M1249" t="s">
        <v>2099</v>
      </c>
      <c r="N1249" t="s">
        <v>103</v>
      </c>
      <c r="O1249" t="s">
        <v>17</v>
      </c>
      <c r="P1249" t="s">
        <v>40</v>
      </c>
      <c r="Q1249" t="s">
        <v>41</v>
      </c>
      <c r="R1249" t="s">
        <v>35</v>
      </c>
      <c r="S1249" t="s">
        <v>22</v>
      </c>
      <c r="T1249" t="s">
        <v>22</v>
      </c>
      <c r="V1249" t="s">
        <v>30</v>
      </c>
      <c r="W1249">
        <v>102.1619796838756</v>
      </c>
      <c r="X1249">
        <v>6.3115465211603414</v>
      </c>
      <c r="Y1249">
        <v>223</v>
      </c>
      <c r="Z1249" t="s">
        <v>3693</v>
      </c>
      <c r="AA1249" t="s">
        <v>3555</v>
      </c>
      <c r="AB1249" t="s">
        <v>3585</v>
      </c>
      <c r="AC1249">
        <v>6</v>
      </c>
      <c r="AD1249" t="s">
        <v>3566</v>
      </c>
      <c r="AE1249" t="s">
        <v>3555</v>
      </c>
      <c r="AF1249" t="s">
        <v>3586</v>
      </c>
      <c r="AG1249">
        <v>8</v>
      </c>
      <c r="AH1249" t="s">
        <v>3568</v>
      </c>
      <c r="AI1249">
        <f t="shared" si="311"/>
        <v>67.914285714285711</v>
      </c>
      <c r="AJ1249">
        <f t="shared" si="312"/>
        <v>67.914285714285711</v>
      </c>
      <c r="AK1249" t="str">
        <f t="shared" si="313"/>
        <v/>
      </c>
      <c r="AL1249" t="str">
        <f t="shared" si="314"/>
        <v/>
      </c>
      <c r="AM1249" t="str">
        <f t="shared" si="315"/>
        <v/>
      </c>
      <c r="AN1249" t="str">
        <f t="shared" si="316"/>
        <v/>
      </c>
      <c r="AO1249">
        <f t="shared" si="317"/>
        <v>55.75</v>
      </c>
      <c r="AP1249">
        <f t="shared" si="318"/>
        <v>55.75</v>
      </c>
    </row>
    <row r="1250" spans="1:42" x14ac:dyDescent="0.3">
      <c r="A1250" s="2">
        <v>45417</v>
      </c>
      <c r="B1250" s="2">
        <v>45515</v>
      </c>
      <c r="C1250">
        <v>98</v>
      </c>
      <c r="D1250">
        <f t="shared" si="319"/>
        <v>71.833333333333329</v>
      </c>
      <c r="E1250">
        <f t="shared" si="304"/>
        <v>71.833333333333329</v>
      </c>
      <c r="F1250" t="str">
        <f t="shared" si="305"/>
        <v/>
      </c>
      <c r="G1250" t="str">
        <f t="shared" si="306"/>
        <v/>
      </c>
      <c r="H1250">
        <f t="shared" si="307"/>
        <v>81</v>
      </c>
      <c r="I1250">
        <f t="shared" si="308"/>
        <v>81</v>
      </c>
      <c r="J1250" t="str">
        <f t="shared" si="309"/>
        <v/>
      </c>
      <c r="K1250" t="str">
        <f t="shared" si="310"/>
        <v/>
      </c>
      <c r="L1250" t="s">
        <v>3540</v>
      </c>
      <c r="M1250" t="s">
        <v>1528</v>
      </c>
      <c r="N1250" t="s">
        <v>157</v>
      </c>
      <c r="O1250" t="s">
        <v>51</v>
      </c>
      <c r="P1250" t="s">
        <v>52</v>
      </c>
      <c r="Q1250" t="s">
        <v>34</v>
      </c>
      <c r="R1250" t="s">
        <v>42</v>
      </c>
      <c r="S1250" t="s">
        <v>21</v>
      </c>
      <c r="T1250" t="s">
        <v>3546</v>
      </c>
      <c r="U1250" t="s">
        <v>3146</v>
      </c>
      <c r="V1250" t="s">
        <v>30</v>
      </c>
      <c r="W1250">
        <v>21.982151376691942</v>
      </c>
      <c r="X1250">
        <v>4.1992703364667996</v>
      </c>
      <c r="Y1250">
        <v>223</v>
      </c>
      <c r="Z1250" t="s">
        <v>3693</v>
      </c>
      <c r="AA1250" t="s">
        <v>3555</v>
      </c>
      <c r="AB1250" t="s">
        <v>3585</v>
      </c>
      <c r="AC1250">
        <v>5</v>
      </c>
      <c r="AD1250" t="s">
        <v>3565</v>
      </c>
      <c r="AE1250" t="s">
        <v>3555</v>
      </c>
      <c r="AF1250" t="s">
        <v>3586</v>
      </c>
      <c r="AG1250">
        <v>8</v>
      </c>
      <c r="AH1250" t="s">
        <v>3568</v>
      </c>
      <c r="AI1250">
        <f t="shared" si="311"/>
        <v>67.914285714285711</v>
      </c>
      <c r="AJ1250">
        <f t="shared" si="312"/>
        <v>67.914285714285711</v>
      </c>
      <c r="AK1250" t="str">
        <f t="shared" si="313"/>
        <v/>
      </c>
      <c r="AL1250" t="str">
        <f t="shared" si="314"/>
        <v/>
      </c>
      <c r="AM1250">
        <f t="shared" si="315"/>
        <v>73.857142857142861</v>
      </c>
      <c r="AN1250">
        <f t="shared" si="316"/>
        <v>73.857142857142861</v>
      </c>
      <c r="AO1250" t="str">
        <f t="shared" si="317"/>
        <v/>
      </c>
      <c r="AP1250" t="str">
        <f t="shared" si="318"/>
        <v/>
      </c>
    </row>
    <row r="1251" spans="1:42" x14ac:dyDescent="0.3">
      <c r="A1251" s="2">
        <v>45416</v>
      </c>
      <c r="B1251" s="2">
        <v>45516</v>
      </c>
      <c r="C1251">
        <v>100</v>
      </c>
      <c r="D1251">
        <f t="shared" si="319"/>
        <v>75.857142857142861</v>
      </c>
      <c r="E1251">
        <f t="shared" si="304"/>
        <v>75.857142857142861</v>
      </c>
      <c r="F1251" t="str">
        <f t="shared" si="305"/>
        <v/>
      </c>
      <c r="G1251" t="str">
        <f t="shared" si="306"/>
        <v/>
      </c>
      <c r="H1251">
        <f t="shared" si="307"/>
        <v>85.75</v>
      </c>
      <c r="I1251">
        <f t="shared" si="308"/>
        <v>85.75</v>
      </c>
      <c r="J1251" t="str">
        <f t="shared" si="309"/>
        <v/>
      </c>
      <c r="K1251" t="str">
        <f t="shared" si="310"/>
        <v/>
      </c>
      <c r="L1251" t="s">
        <v>3540</v>
      </c>
      <c r="M1251" t="s">
        <v>511</v>
      </c>
      <c r="N1251" t="s">
        <v>118</v>
      </c>
      <c r="O1251" t="s">
        <v>46</v>
      </c>
      <c r="P1251" t="s">
        <v>40</v>
      </c>
      <c r="Q1251" t="s">
        <v>41</v>
      </c>
      <c r="R1251" t="s">
        <v>42</v>
      </c>
      <c r="S1251" t="s">
        <v>22</v>
      </c>
      <c r="T1251" t="s">
        <v>22</v>
      </c>
      <c r="V1251" t="s">
        <v>76</v>
      </c>
      <c r="W1251">
        <v>86.792291807346174</v>
      </c>
      <c r="X1251">
        <v>6.997555011819383</v>
      </c>
      <c r="Y1251">
        <v>224</v>
      </c>
      <c r="Z1251" t="s">
        <v>3768</v>
      </c>
      <c r="AA1251" t="s">
        <v>3555</v>
      </c>
      <c r="AB1251" t="s">
        <v>3585</v>
      </c>
      <c r="AC1251">
        <v>5</v>
      </c>
      <c r="AD1251" t="s">
        <v>3565</v>
      </c>
      <c r="AE1251" t="s">
        <v>3555</v>
      </c>
      <c r="AF1251" t="s">
        <v>3586</v>
      </c>
      <c r="AG1251">
        <v>8</v>
      </c>
      <c r="AH1251" t="s">
        <v>3568</v>
      </c>
      <c r="AI1251">
        <f t="shared" si="311"/>
        <v>68.885714285714286</v>
      </c>
      <c r="AJ1251">
        <f t="shared" si="312"/>
        <v>68.885714285714286</v>
      </c>
      <c r="AK1251" t="str">
        <f t="shared" si="313"/>
        <v/>
      </c>
      <c r="AL1251" t="str">
        <f t="shared" si="314"/>
        <v/>
      </c>
      <c r="AM1251">
        <f t="shared" si="315"/>
        <v>75.599999999999994</v>
      </c>
      <c r="AN1251">
        <f t="shared" si="316"/>
        <v>75.599999999999994</v>
      </c>
      <c r="AO1251" t="str">
        <f t="shared" si="317"/>
        <v/>
      </c>
      <c r="AP1251" t="str">
        <f t="shared" si="318"/>
        <v/>
      </c>
    </row>
    <row r="1252" spans="1:42" x14ac:dyDescent="0.3">
      <c r="A1252" s="2">
        <v>45470</v>
      </c>
      <c r="B1252" s="2">
        <v>45519</v>
      </c>
      <c r="C1252">
        <v>49</v>
      </c>
      <c r="D1252">
        <f t="shared" si="319"/>
        <v>72.5</v>
      </c>
      <c r="E1252">
        <f t="shared" si="304"/>
        <v>72.5</v>
      </c>
      <c r="F1252" t="str">
        <f t="shared" si="305"/>
        <v/>
      </c>
      <c r="G1252" t="str">
        <f t="shared" si="306"/>
        <v/>
      </c>
      <c r="H1252">
        <f t="shared" si="307"/>
        <v>82.333333333333329</v>
      </c>
      <c r="I1252">
        <f t="shared" si="308"/>
        <v>82.333333333333329</v>
      </c>
      <c r="J1252" t="str">
        <f t="shared" si="309"/>
        <v/>
      </c>
      <c r="K1252" t="str">
        <f t="shared" si="310"/>
        <v/>
      </c>
      <c r="L1252" t="s">
        <v>3537</v>
      </c>
      <c r="M1252" t="s">
        <v>550</v>
      </c>
      <c r="N1252" t="s">
        <v>118</v>
      </c>
      <c r="O1252" t="s">
        <v>51</v>
      </c>
      <c r="P1252" t="s">
        <v>59</v>
      </c>
      <c r="Q1252" t="s">
        <v>34</v>
      </c>
      <c r="R1252" t="s">
        <v>42</v>
      </c>
      <c r="S1252" t="s">
        <v>22</v>
      </c>
      <c r="T1252" t="s">
        <v>22</v>
      </c>
      <c r="V1252" t="s">
        <v>30</v>
      </c>
      <c r="W1252">
        <v>73.583177676107056</v>
      </c>
      <c r="X1252">
        <v>6.5366973979881626</v>
      </c>
      <c r="Y1252">
        <v>227</v>
      </c>
      <c r="Z1252" t="s">
        <v>3849</v>
      </c>
      <c r="AA1252" t="s">
        <v>3555</v>
      </c>
      <c r="AB1252" t="s">
        <v>3585</v>
      </c>
      <c r="AC1252">
        <v>6</v>
      </c>
      <c r="AD1252" t="s">
        <v>3566</v>
      </c>
      <c r="AE1252" t="s">
        <v>3555</v>
      </c>
      <c r="AF1252" t="s">
        <v>3586</v>
      </c>
      <c r="AG1252">
        <v>8</v>
      </c>
      <c r="AH1252" t="s">
        <v>3568</v>
      </c>
      <c r="AI1252">
        <f t="shared" si="311"/>
        <v>71.696969696969703</v>
      </c>
      <c r="AJ1252">
        <f t="shared" si="312"/>
        <v>71.696969696969703</v>
      </c>
      <c r="AK1252" t="str">
        <f t="shared" si="313"/>
        <v/>
      </c>
      <c r="AL1252" t="str">
        <f t="shared" si="314"/>
        <v/>
      </c>
      <c r="AM1252">
        <f t="shared" si="315"/>
        <v>76.13333333333334</v>
      </c>
      <c r="AN1252">
        <f t="shared" si="316"/>
        <v>76.13333333333334</v>
      </c>
      <c r="AO1252" t="str">
        <f t="shared" si="317"/>
        <v/>
      </c>
      <c r="AP1252" t="str">
        <f t="shared" si="318"/>
        <v/>
      </c>
    </row>
    <row r="1253" spans="1:42" x14ac:dyDescent="0.3">
      <c r="A1253" s="2">
        <v>45431</v>
      </c>
      <c r="B1253" s="2">
        <v>45520</v>
      </c>
      <c r="C1253">
        <v>89</v>
      </c>
      <c r="D1253">
        <f t="shared" si="319"/>
        <v>80.333333333333329</v>
      </c>
      <c r="E1253">
        <f t="shared" si="304"/>
        <v>80.333333333333329</v>
      </c>
      <c r="F1253" t="str">
        <f t="shared" si="305"/>
        <v/>
      </c>
      <c r="G1253" t="str">
        <f t="shared" si="306"/>
        <v/>
      </c>
      <c r="H1253">
        <f t="shared" si="307"/>
        <v>84</v>
      </c>
      <c r="I1253">
        <f t="shared" si="308"/>
        <v>84</v>
      </c>
      <c r="J1253" t="str">
        <f t="shared" si="309"/>
        <v/>
      </c>
      <c r="K1253" t="str">
        <f t="shared" si="310"/>
        <v/>
      </c>
      <c r="L1253" t="s">
        <v>3537</v>
      </c>
      <c r="M1253" t="s">
        <v>2346</v>
      </c>
      <c r="N1253" t="s">
        <v>118</v>
      </c>
      <c r="O1253" t="s">
        <v>33</v>
      </c>
      <c r="P1253" t="s">
        <v>59</v>
      </c>
      <c r="Q1253" t="s">
        <v>34</v>
      </c>
      <c r="R1253" t="s">
        <v>42</v>
      </c>
      <c r="S1253" t="s">
        <v>22</v>
      </c>
      <c r="T1253" t="s">
        <v>22</v>
      </c>
      <c r="V1253" t="s">
        <v>76</v>
      </c>
      <c r="W1253">
        <v>55.141719937610773</v>
      </c>
      <c r="X1253">
        <v>7.3797834246191396</v>
      </c>
      <c r="Y1253">
        <v>228</v>
      </c>
      <c r="Z1253" t="s">
        <v>3633</v>
      </c>
      <c r="AA1253" t="s">
        <v>3555</v>
      </c>
      <c r="AB1253" t="s">
        <v>3585</v>
      </c>
      <c r="AC1253">
        <v>5</v>
      </c>
      <c r="AD1253" t="s">
        <v>3565</v>
      </c>
      <c r="AE1253" t="s">
        <v>3555</v>
      </c>
      <c r="AF1253" t="s">
        <v>3586</v>
      </c>
      <c r="AG1253">
        <v>8</v>
      </c>
      <c r="AH1253" t="s">
        <v>3568</v>
      </c>
      <c r="AI1253">
        <f t="shared" si="311"/>
        <v>69.766666666666666</v>
      </c>
      <c r="AJ1253">
        <f t="shared" si="312"/>
        <v>69.766666666666666</v>
      </c>
      <c r="AK1253" t="str">
        <f t="shared" si="313"/>
        <v/>
      </c>
      <c r="AL1253" t="str">
        <f t="shared" si="314"/>
        <v/>
      </c>
      <c r="AM1253">
        <f t="shared" si="315"/>
        <v>74.538461538461533</v>
      </c>
      <c r="AN1253">
        <f t="shared" si="316"/>
        <v>74.538461538461533</v>
      </c>
      <c r="AO1253" t="str">
        <f t="shared" si="317"/>
        <v/>
      </c>
      <c r="AP1253" t="str">
        <f t="shared" si="318"/>
        <v/>
      </c>
    </row>
    <row r="1254" spans="1:42" x14ac:dyDescent="0.3">
      <c r="A1254" s="2">
        <v>45467</v>
      </c>
      <c r="B1254" s="2">
        <v>45522</v>
      </c>
      <c r="C1254">
        <v>55</v>
      </c>
      <c r="D1254">
        <f t="shared" si="319"/>
        <v>72.599999999999994</v>
      </c>
      <c r="E1254">
        <f t="shared" si="304"/>
        <v>72.599999999999994</v>
      </c>
      <c r="F1254" t="str">
        <f t="shared" si="305"/>
        <v/>
      </c>
      <c r="G1254" t="str">
        <f t="shared" si="306"/>
        <v/>
      </c>
      <c r="H1254" t="str">
        <f t="shared" si="307"/>
        <v/>
      </c>
      <c r="I1254" t="str">
        <f t="shared" si="308"/>
        <v/>
      </c>
      <c r="J1254">
        <f t="shared" si="309"/>
        <v>55</v>
      </c>
      <c r="K1254">
        <f t="shared" si="310"/>
        <v>55</v>
      </c>
      <c r="L1254" t="s">
        <v>3537</v>
      </c>
      <c r="M1254" t="s">
        <v>153</v>
      </c>
      <c r="N1254" t="s">
        <v>57</v>
      </c>
      <c r="O1254" t="s">
        <v>17</v>
      </c>
      <c r="P1254" t="s">
        <v>40</v>
      </c>
      <c r="Q1254" t="s">
        <v>41</v>
      </c>
      <c r="R1254" t="s">
        <v>35</v>
      </c>
      <c r="S1254" t="s">
        <v>22</v>
      </c>
      <c r="T1254" t="s">
        <v>22</v>
      </c>
      <c r="V1254" t="s">
        <v>24</v>
      </c>
      <c r="W1254">
        <v>127.4731709032592</v>
      </c>
      <c r="X1254">
        <v>5.4433800143791879</v>
      </c>
      <c r="Y1254">
        <v>230</v>
      </c>
      <c r="Z1254" t="s">
        <v>3822</v>
      </c>
      <c r="AA1254" t="s">
        <v>3555</v>
      </c>
      <c r="AB1254" t="s">
        <v>3585</v>
      </c>
      <c r="AC1254">
        <v>6</v>
      </c>
      <c r="AD1254" t="s">
        <v>3566</v>
      </c>
      <c r="AE1254" t="s">
        <v>3555</v>
      </c>
      <c r="AF1254" t="s">
        <v>3586</v>
      </c>
      <c r="AG1254">
        <v>8</v>
      </c>
      <c r="AH1254" t="s">
        <v>3568</v>
      </c>
      <c r="AI1254">
        <f t="shared" si="311"/>
        <v>70.615384615384613</v>
      </c>
      <c r="AJ1254">
        <f t="shared" si="312"/>
        <v>70.615384615384613</v>
      </c>
      <c r="AK1254" t="str">
        <f t="shared" si="313"/>
        <v/>
      </c>
      <c r="AL1254" t="str">
        <f t="shared" si="314"/>
        <v/>
      </c>
      <c r="AM1254" t="str">
        <f t="shared" si="315"/>
        <v/>
      </c>
      <c r="AN1254" t="str">
        <f t="shared" si="316"/>
        <v/>
      </c>
      <c r="AO1254">
        <f t="shared" si="317"/>
        <v>63.571428571428569</v>
      </c>
      <c r="AP1254">
        <f t="shared" si="318"/>
        <v>63.571428571428569</v>
      </c>
    </row>
    <row r="1255" spans="1:42" x14ac:dyDescent="0.3">
      <c r="A1255" s="2">
        <v>45452</v>
      </c>
      <c r="B1255" s="2">
        <v>45522</v>
      </c>
      <c r="C1255">
        <v>70</v>
      </c>
      <c r="D1255">
        <f t="shared" si="319"/>
        <v>72.599999999999994</v>
      </c>
      <c r="E1255">
        <f t="shared" si="304"/>
        <v>72.599999999999994</v>
      </c>
      <c r="F1255" t="str">
        <f t="shared" si="305"/>
        <v/>
      </c>
      <c r="G1255" t="str">
        <f t="shared" si="306"/>
        <v/>
      </c>
      <c r="H1255">
        <f t="shared" si="307"/>
        <v>77</v>
      </c>
      <c r="I1255">
        <f t="shared" si="308"/>
        <v>77</v>
      </c>
      <c r="J1255" t="str">
        <f t="shared" si="309"/>
        <v/>
      </c>
      <c r="K1255" t="str">
        <f t="shared" si="310"/>
        <v/>
      </c>
      <c r="L1255" t="s">
        <v>3537</v>
      </c>
      <c r="M1255" t="s">
        <v>1456</v>
      </c>
      <c r="N1255" t="s">
        <v>80</v>
      </c>
      <c r="O1255" t="s">
        <v>46</v>
      </c>
      <c r="P1255" t="s">
        <v>40</v>
      </c>
      <c r="Q1255" t="s">
        <v>41</v>
      </c>
      <c r="R1255" t="s">
        <v>42</v>
      </c>
      <c r="S1255" t="s">
        <v>22</v>
      </c>
      <c r="T1255" t="s">
        <v>22</v>
      </c>
      <c r="V1255" t="s">
        <v>24</v>
      </c>
      <c r="W1255">
        <v>27.102521239949279</v>
      </c>
      <c r="X1255">
        <v>5.0440309270806889</v>
      </c>
      <c r="Y1255">
        <v>230</v>
      </c>
      <c r="Z1255" t="s">
        <v>3822</v>
      </c>
      <c r="AA1255" t="s">
        <v>3555</v>
      </c>
      <c r="AB1255" t="s">
        <v>3585</v>
      </c>
      <c r="AC1255">
        <v>6</v>
      </c>
      <c r="AD1255" t="s">
        <v>3566</v>
      </c>
      <c r="AE1255" t="s">
        <v>3555</v>
      </c>
      <c r="AF1255" t="s">
        <v>3586</v>
      </c>
      <c r="AG1255">
        <v>8</v>
      </c>
      <c r="AH1255" t="s">
        <v>3568</v>
      </c>
      <c r="AI1255">
        <f t="shared" si="311"/>
        <v>70.615384615384613</v>
      </c>
      <c r="AJ1255">
        <f t="shared" si="312"/>
        <v>70.615384615384613</v>
      </c>
      <c r="AK1255" t="str">
        <f t="shared" si="313"/>
        <v/>
      </c>
      <c r="AL1255" t="str">
        <f t="shared" si="314"/>
        <v/>
      </c>
      <c r="AM1255">
        <f t="shared" si="315"/>
        <v>76</v>
      </c>
      <c r="AN1255">
        <f t="shared" si="316"/>
        <v>76</v>
      </c>
      <c r="AO1255" t="str">
        <f t="shared" si="317"/>
        <v/>
      </c>
      <c r="AP1255" t="str">
        <f t="shared" si="318"/>
        <v/>
      </c>
    </row>
    <row r="1256" spans="1:42" x14ac:dyDescent="0.3">
      <c r="A1256" s="2">
        <v>45429</v>
      </c>
      <c r="B1256" s="2">
        <v>45523</v>
      </c>
      <c r="C1256">
        <v>94</v>
      </c>
      <c r="D1256">
        <f t="shared" si="319"/>
        <v>71.400000000000006</v>
      </c>
      <c r="E1256">
        <f t="shared" si="304"/>
        <v>71.400000000000006</v>
      </c>
      <c r="F1256" t="str">
        <f t="shared" si="305"/>
        <v/>
      </c>
      <c r="G1256" t="str">
        <f t="shared" si="306"/>
        <v/>
      </c>
      <c r="H1256" t="str">
        <f t="shared" si="307"/>
        <v/>
      </c>
      <c r="I1256" t="str">
        <f t="shared" si="308"/>
        <v/>
      </c>
      <c r="J1256">
        <f t="shared" si="309"/>
        <v>74.5</v>
      </c>
      <c r="K1256">
        <f t="shared" si="310"/>
        <v>74.5</v>
      </c>
      <c r="L1256" t="s">
        <v>3540</v>
      </c>
      <c r="M1256" t="s">
        <v>2364</v>
      </c>
      <c r="N1256" t="s">
        <v>16</v>
      </c>
      <c r="O1256" t="s">
        <v>17</v>
      </c>
      <c r="P1256" t="s">
        <v>40</v>
      </c>
      <c r="Q1256" t="s">
        <v>41</v>
      </c>
      <c r="R1256" t="s">
        <v>35</v>
      </c>
      <c r="S1256" t="s">
        <v>22</v>
      </c>
      <c r="T1256" t="s">
        <v>22</v>
      </c>
      <c r="V1256" t="s">
        <v>76</v>
      </c>
      <c r="W1256">
        <v>94.205042872710635</v>
      </c>
      <c r="X1256">
        <v>6.0511335526183574</v>
      </c>
      <c r="Y1256">
        <v>231</v>
      </c>
      <c r="Z1256" t="s">
        <v>3800</v>
      </c>
      <c r="AA1256" t="s">
        <v>3555</v>
      </c>
      <c r="AB1256" t="s">
        <v>3585</v>
      </c>
      <c r="AC1256">
        <v>5</v>
      </c>
      <c r="AD1256" t="s">
        <v>3565</v>
      </c>
      <c r="AE1256" t="s">
        <v>3555</v>
      </c>
      <c r="AF1256" t="s">
        <v>3586</v>
      </c>
      <c r="AG1256">
        <v>8</v>
      </c>
      <c r="AH1256" t="s">
        <v>3568</v>
      </c>
      <c r="AI1256">
        <f t="shared" si="311"/>
        <v>73.42307692307692</v>
      </c>
      <c r="AJ1256">
        <f t="shared" si="312"/>
        <v>73.42307692307692</v>
      </c>
      <c r="AK1256" t="str">
        <f t="shared" si="313"/>
        <v/>
      </c>
      <c r="AL1256" t="str">
        <f t="shared" si="314"/>
        <v/>
      </c>
      <c r="AM1256" t="str">
        <f t="shared" si="315"/>
        <v/>
      </c>
      <c r="AN1256" t="str">
        <f t="shared" si="316"/>
        <v/>
      </c>
      <c r="AO1256">
        <f t="shared" si="317"/>
        <v>67.375</v>
      </c>
      <c r="AP1256">
        <f t="shared" si="318"/>
        <v>67.375</v>
      </c>
    </row>
    <row r="1257" spans="1:42" x14ac:dyDescent="0.3">
      <c r="A1257" s="2">
        <v>45436</v>
      </c>
      <c r="B1257" s="2">
        <v>45524</v>
      </c>
      <c r="C1257">
        <v>88</v>
      </c>
      <c r="D1257">
        <f t="shared" si="319"/>
        <v>74.166666666666671</v>
      </c>
      <c r="E1257">
        <f t="shared" si="304"/>
        <v>74.166666666666671</v>
      </c>
      <c r="F1257">
        <f t="shared" si="305"/>
        <v>88</v>
      </c>
      <c r="G1257">
        <f t="shared" si="306"/>
        <v>88</v>
      </c>
      <c r="H1257" t="str">
        <f t="shared" si="307"/>
        <v/>
      </c>
      <c r="I1257" t="str">
        <f t="shared" si="308"/>
        <v/>
      </c>
      <c r="J1257" t="str">
        <f t="shared" si="309"/>
        <v/>
      </c>
      <c r="K1257" t="str">
        <f t="shared" si="310"/>
        <v/>
      </c>
      <c r="L1257" t="s">
        <v>3537</v>
      </c>
      <c r="M1257" t="s">
        <v>27</v>
      </c>
      <c r="N1257" t="s">
        <v>28</v>
      </c>
      <c r="O1257" t="s">
        <v>17</v>
      </c>
      <c r="P1257" t="s">
        <v>18</v>
      </c>
      <c r="Q1257" t="s">
        <v>19</v>
      </c>
      <c r="R1257" t="s">
        <v>20</v>
      </c>
      <c r="S1257" t="s">
        <v>21</v>
      </c>
      <c r="T1257" t="s">
        <v>3546</v>
      </c>
      <c r="U1257" t="s">
        <v>29</v>
      </c>
      <c r="V1257" t="s">
        <v>30</v>
      </c>
      <c r="W1257">
        <v>35.292122434247943</v>
      </c>
      <c r="X1257">
        <v>5.5883660676495994</v>
      </c>
      <c r="Y1257">
        <v>232</v>
      </c>
      <c r="Z1257" t="s">
        <v>3817</v>
      </c>
      <c r="AA1257" t="s">
        <v>3555</v>
      </c>
      <c r="AB1257" t="s">
        <v>3585</v>
      </c>
      <c r="AC1257">
        <v>5</v>
      </c>
      <c r="AD1257" t="s">
        <v>3565</v>
      </c>
      <c r="AE1257" t="s">
        <v>3555</v>
      </c>
      <c r="AF1257" t="s">
        <v>3586</v>
      </c>
      <c r="AG1257">
        <v>8</v>
      </c>
      <c r="AH1257" t="s">
        <v>3568</v>
      </c>
      <c r="AI1257">
        <f t="shared" si="311"/>
        <v>73.962962962962962</v>
      </c>
      <c r="AJ1257">
        <f t="shared" si="312"/>
        <v>73.962962962962962</v>
      </c>
      <c r="AK1257">
        <f t="shared" si="313"/>
        <v>77.75</v>
      </c>
      <c r="AL1257">
        <f t="shared" si="314"/>
        <v>77.75</v>
      </c>
      <c r="AM1257" t="str">
        <f t="shared" si="315"/>
        <v/>
      </c>
      <c r="AN1257" t="str">
        <f t="shared" si="316"/>
        <v/>
      </c>
      <c r="AO1257" t="str">
        <f t="shared" si="317"/>
        <v/>
      </c>
      <c r="AP1257" t="str">
        <f t="shared" si="318"/>
        <v/>
      </c>
    </row>
    <row r="1258" spans="1:42" x14ac:dyDescent="0.3">
      <c r="A1258" s="2">
        <v>45443</v>
      </c>
      <c r="B1258" s="2">
        <v>45527</v>
      </c>
      <c r="C1258">
        <v>84</v>
      </c>
      <c r="D1258">
        <f t="shared" si="319"/>
        <v>78.2</v>
      </c>
      <c r="E1258">
        <f t="shared" si="304"/>
        <v>78.2</v>
      </c>
      <c r="F1258">
        <f t="shared" si="305"/>
        <v>86</v>
      </c>
      <c r="G1258">
        <f t="shared" si="306"/>
        <v>86</v>
      </c>
      <c r="H1258" t="str">
        <f t="shared" si="307"/>
        <v/>
      </c>
      <c r="I1258" t="str">
        <f t="shared" si="308"/>
        <v/>
      </c>
      <c r="J1258" t="str">
        <f t="shared" si="309"/>
        <v/>
      </c>
      <c r="K1258" t="str">
        <f t="shared" si="310"/>
        <v/>
      </c>
      <c r="L1258" t="s">
        <v>3537</v>
      </c>
      <c r="M1258" t="s">
        <v>417</v>
      </c>
      <c r="N1258" t="s">
        <v>28</v>
      </c>
      <c r="O1258" t="s">
        <v>46</v>
      </c>
      <c r="P1258" t="s">
        <v>18</v>
      </c>
      <c r="Q1258" t="s">
        <v>19</v>
      </c>
      <c r="R1258" t="s">
        <v>20</v>
      </c>
      <c r="S1258" t="s">
        <v>21</v>
      </c>
      <c r="T1258" t="s">
        <v>3546</v>
      </c>
      <c r="U1258" t="s">
        <v>2795</v>
      </c>
      <c r="V1258" t="s">
        <v>76</v>
      </c>
      <c r="W1258">
        <v>31.060466765370879</v>
      </c>
      <c r="X1258">
        <v>5.4334527873815874</v>
      </c>
      <c r="Y1258">
        <v>235</v>
      </c>
      <c r="Z1258" t="s">
        <v>3938</v>
      </c>
      <c r="AA1258" t="s">
        <v>3555</v>
      </c>
      <c r="AB1258" t="s">
        <v>3585</v>
      </c>
      <c r="AC1258">
        <v>5</v>
      </c>
      <c r="AD1258" t="s">
        <v>3565</v>
      </c>
      <c r="AE1258" t="s">
        <v>3555</v>
      </c>
      <c r="AF1258" t="s">
        <v>3586</v>
      </c>
      <c r="AG1258">
        <v>8</v>
      </c>
      <c r="AH1258" t="s">
        <v>3568</v>
      </c>
      <c r="AI1258">
        <f t="shared" si="311"/>
        <v>74.730769230769226</v>
      </c>
      <c r="AJ1258">
        <f t="shared" si="312"/>
        <v>74.730769230769226</v>
      </c>
      <c r="AK1258">
        <f t="shared" si="313"/>
        <v>80.625</v>
      </c>
      <c r="AL1258">
        <f t="shared" si="314"/>
        <v>80.625</v>
      </c>
      <c r="AM1258" t="str">
        <f t="shared" si="315"/>
        <v/>
      </c>
      <c r="AN1258" t="str">
        <f t="shared" si="316"/>
        <v/>
      </c>
      <c r="AO1258" t="str">
        <f t="shared" si="317"/>
        <v/>
      </c>
      <c r="AP1258" t="str">
        <f t="shared" si="318"/>
        <v/>
      </c>
    </row>
    <row r="1259" spans="1:42" x14ac:dyDescent="0.3">
      <c r="A1259" s="2">
        <v>45463</v>
      </c>
      <c r="B1259" s="2">
        <v>45529</v>
      </c>
      <c r="C1259">
        <v>66</v>
      </c>
      <c r="D1259">
        <f t="shared" si="319"/>
        <v>83</v>
      </c>
      <c r="E1259">
        <f t="shared" si="304"/>
        <v>83</v>
      </c>
      <c r="F1259" t="str">
        <f t="shared" si="305"/>
        <v/>
      </c>
      <c r="G1259" t="str">
        <f t="shared" si="306"/>
        <v/>
      </c>
      <c r="H1259" t="str">
        <f t="shared" si="307"/>
        <v/>
      </c>
      <c r="I1259" t="str">
        <f t="shared" si="308"/>
        <v/>
      </c>
      <c r="J1259">
        <f t="shared" si="309"/>
        <v>80</v>
      </c>
      <c r="K1259">
        <f t="shared" si="310"/>
        <v>80</v>
      </c>
      <c r="L1259" t="s">
        <v>3537</v>
      </c>
      <c r="M1259" t="s">
        <v>1732</v>
      </c>
      <c r="N1259" t="s">
        <v>80</v>
      </c>
      <c r="O1259" t="s">
        <v>46</v>
      </c>
      <c r="P1259" t="s">
        <v>40</v>
      </c>
      <c r="Q1259" t="s">
        <v>41</v>
      </c>
      <c r="R1259" t="s">
        <v>35</v>
      </c>
      <c r="S1259" t="s">
        <v>21</v>
      </c>
      <c r="T1259" t="s">
        <v>21</v>
      </c>
      <c r="U1259" t="s">
        <v>3254</v>
      </c>
      <c r="V1259" t="s">
        <v>76</v>
      </c>
      <c r="W1259">
        <v>21.399843131599098</v>
      </c>
      <c r="X1259">
        <v>4.7588330183266994</v>
      </c>
      <c r="Y1259">
        <v>237</v>
      </c>
      <c r="Z1259" t="s">
        <v>3871</v>
      </c>
      <c r="AA1259" t="s">
        <v>3555</v>
      </c>
      <c r="AB1259" t="s">
        <v>3585</v>
      </c>
      <c r="AC1259">
        <v>6</v>
      </c>
      <c r="AD1259" t="s">
        <v>3566</v>
      </c>
      <c r="AE1259" t="s">
        <v>3555</v>
      </c>
      <c r="AF1259" t="s">
        <v>3586</v>
      </c>
      <c r="AG1259">
        <v>8</v>
      </c>
      <c r="AH1259" t="s">
        <v>3568</v>
      </c>
      <c r="AI1259">
        <f t="shared" si="311"/>
        <v>74.407407407407405</v>
      </c>
      <c r="AJ1259">
        <f t="shared" si="312"/>
        <v>74.407407407407405</v>
      </c>
      <c r="AK1259" t="str">
        <f t="shared" si="313"/>
        <v/>
      </c>
      <c r="AL1259" t="str">
        <f t="shared" si="314"/>
        <v/>
      </c>
      <c r="AM1259" t="str">
        <f t="shared" si="315"/>
        <v/>
      </c>
      <c r="AN1259" t="str">
        <f t="shared" si="316"/>
        <v/>
      </c>
      <c r="AO1259">
        <f t="shared" si="317"/>
        <v>67.222222222222229</v>
      </c>
      <c r="AP1259">
        <f t="shared" si="318"/>
        <v>67.222222222222229</v>
      </c>
    </row>
    <row r="1260" spans="1:42" x14ac:dyDescent="0.3">
      <c r="A1260" s="2">
        <v>45388</v>
      </c>
      <c r="B1260" s="2">
        <v>45530</v>
      </c>
      <c r="C1260">
        <v>142</v>
      </c>
      <c r="D1260">
        <f t="shared" si="319"/>
        <v>95</v>
      </c>
      <c r="E1260">
        <f t="shared" si="304"/>
        <v>95</v>
      </c>
      <c r="F1260" t="str">
        <f t="shared" si="305"/>
        <v/>
      </c>
      <c r="G1260" t="str">
        <f t="shared" si="306"/>
        <v/>
      </c>
      <c r="H1260" t="str">
        <f t="shared" si="307"/>
        <v/>
      </c>
      <c r="I1260" t="str">
        <f t="shared" si="308"/>
        <v/>
      </c>
      <c r="J1260">
        <f t="shared" si="309"/>
        <v>104</v>
      </c>
      <c r="K1260">
        <f t="shared" si="310"/>
        <v>104</v>
      </c>
      <c r="L1260" t="s">
        <v>3540</v>
      </c>
      <c r="M1260" t="s">
        <v>49</v>
      </c>
      <c r="N1260" t="s">
        <v>103</v>
      </c>
      <c r="O1260" t="s">
        <v>17</v>
      </c>
      <c r="P1260" t="s">
        <v>18</v>
      </c>
      <c r="Q1260" t="s">
        <v>19</v>
      </c>
      <c r="R1260" t="s">
        <v>35</v>
      </c>
      <c r="S1260" t="s">
        <v>21</v>
      </c>
      <c r="T1260" t="s">
        <v>3546</v>
      </c>
      <c r="U1260" t="s">
        <v>1538</v>
      </c>
      <c r="V1260" t="s">
        <v>30</v>
      </c>
      <c r="W1260">
        <v>97.386768960122239</v>
      </c>
      <c r="X1260">
        <v>7.0253770220330169</v>
      </c>
      <c r="Y1260">
        <v>238</v>
      </c>
      <c r="Z1260" t="s">
        <v>3646</v>
      </c>
      <c r="AA1260" t="s">
        <v>3555</v>
      </c>
      <c r="AB1260" t="s">
        <v>3585</v>
      </c>
      <c r="AC1260">
        <v>4</v>
      </c>
      <c r="AD1260" t="s">
        <v>3564</v>
      </c>
      <c r="AE1260" t="s">
        <v>3555</v>
      </c>
      <c r="AF1260" t="s">
        <v>3586</v>
      </c>
      <c r="AG1260">
        <v>8</v>
      </c>
      <c r="AH1260" t="s">
        <v>3568</v>
      </c>
      <c r="AI1260">
        <f t="shared" si="311"/>
        <v>76.18518518518519</v>
      </c>
      <c r="AJ1260">
        <f t="shared" si="312"/>
        <v>76.18518518518519</v>
      </c>
      <c r="AK1260" t="str">
        <f t="shared" si="313"/>
        <v/>
      </c>
      <c r="AL1260" t="str">
        <f t="shared" si="314"/>
        <v/>
      </c>
      <c r="AM1260" t="str">
        <f t="shared" si="315"/>
        <v/>
      </c>
      <c r="AN1260" t="str">
        <f t="shared" si="316"/>
        <v/>
      </c>
      <c r="AO1260">
        <f t="shared" si="317"/>
        <v>74.7</v>
      </c>
      <c r="AP1260">
        <f t="shared" si="318"/>
        <v>74.7</v>
      </c>
    </row>
    <row r="1261" spans="1:42" x14ac:dyDescent="0.3">
      <c r="A1261" s="2">
        <v>45432</v>
      </c>
      <c r="B1261" s="2">
        <v>45531</v>
      </c>
      <c r="C1261">
        <v>99</v>
      </c>
      <c r="D1261">
        <f t="shared" si="319"/>
        <v>97.75</v>
      </c>
      <c r="E1261">
        <f t="shared" si="304"/>
        <v>97.75</v>
      </c>
      <c r="F1261" t="str">
        <f t="shared" si="305"/>
        <v/>
      </c>
      <c r="G1261" t="str">
        <f t="shared" si="306"/>
        <v/>
      </c>
      <c r="H1261" t="str">
        <f t="shared" si="307"/>
        <v/>
      </c>
      <c r="I1261" t="str">
        <f t="shared" si="308"/>
        <v/>
      </c>
      <c r="J1261">
        <f t="shared" si="309"/>
        <v>102.33333333333333</v>
      </c>
      <c r="K1261">
        <f t="shared" si="310"/>
        <v>102.33333333333333</v>
      </c>
      <c r="L1261" t="s">
        <v>3540</v>
      </c>
      <c r="M1261" t="s">
        <v>898</v>
      </c>
      <c r="N1261" t="s">
        <v>16</v>
      </c>
      <c r="O1261" t="s">
        <v>51</v>
      </c>
      <c r="P1261" t="s">
        <v>59</v>
      </c>
      <c r="Q1261" t="s">
        <v>34</v>
      </c>
      <c r="R1261" t="s">
        <v>35</v>
      </c>
      <c r="S1261" t="s">
        <v>22</v>
      </c>
      <c r="T1261" t="s">
        <v>22</v>
      </c>
      <c r="V1261" t="s">
        <v>76</v>
      </c>
      <c r="W1261">
        <v>81.310651862158494</v>
      </c>
      <c r="X1261">
        <v>6.4548323789607078</v>
      </c>
      <c r="Y1261">
        <v>239</v>
      </c>
      <c r="Z1261" t="s">
        <v>3662</v>
      </c>
      <c r="AA1261" t="s">
        <v>3555</v>
      </c>
      <c r="AB1261" t="s">
        <v>3585</v>
      </c>
      <c r="AC1261">
        <v>5</v>
      </c>
      <c r="AD1261" t="s">
        <v>3565</v>
      </c>
      <c r="AE1261" t="s">
        <v>3555</v>
      </c>
      <c r="AF1261" t="s">
        <v>3586</v>
      </c>
      <c r="AG1261">
        <v>8</v>
      </c>
      <c r="AH1261" t="s">
        <v>3568</v>
      </c>
      <c r="AI1261">
        <f t="shared" si="311"/>
        <v>77</v>
      </c>
      <c r="AJ1261">
        <f t="shared" si="312"/>
        <v>77</v>
      </c>
      <c r="AK1261" t="str">
        <f t="shared" si="313"/>
        <v/>
      </c>
      <c r="AL1261" t="str">
        <f t="shared" si="314"/>
        <v/>
      </c>
      <c r="AM1261" t="str">
        <f t="shared" si="315"/>
        <v/>
      </c>
      <c r="AN1261" t="str">
        <f t="shared" si="316"/>
        <v/>
      </c>
      <c r="AO1261">
        <f t="shared" si="317"/>
        <v>76.909090909090907</v>
      </c>
      <c r="AP1261">
        <f t="shared" si="318"/>
        <v>76.909090909090907</v>
      </c>
    </row>
    <row r="1262" spans="1:42" x14ac:dyDescent="0.3">
      <c r="A1262" s="2">
        <v>45388</v>
      </c>
      <c r="B1262" s="2">
        <v>45532</v>
      </c>
      <c r="C1262">
        <v>144</v>
      </c>
      <c r="D1262">
        <f t="shared" si="319"/>
        <v>107</v>
      </c>
      <c r="E1262">
        <f t="shared" si="304"/>
        <v>107</v>
      </c>
      <c r="F1262">
        <f t="shared" si="305"/>
        <v>114</v>
      </c>
      <c r="G1262">
        <f t="shared" si="306"/>
        <v>114</v>
      </c>
      <c r="H1262" t="str">
        <f t="shared" si="307"/>
        <v/>
      </c>
      <c r="I1262" t="str">
        <f t="shared" si="308"/>
        <v/>
      </c>
      <c r="J1262" t="str">
        <f t="shared" si="309"/>
        <v/>
      </c>
      <c r="K1262" t="str">
        <f t="shared" si="310"/>
        <v/>
      </c>
      <c r="L1262" t="s">
        <v>3540</v>
      </c>
      <c r="M1262" t="s">
        <v>2057</v>
      </c>
      <c r="N1262" t="s">
        <v>103</v>
      </c>
      <c r="O1262" t="s">
        <v>17</v>
      </c>
      <c r="P1262" t="s">
        <v>18</v>
      </c>
      <c r="Q1262" t="s">
        <v>19</v>
      </c>
      <c r="R1262" t="s">
        <v>20</v>
      </c>
      <c r="S1262" t="s">
        <v>21</v>
      </c>
      <c r="T1262" t="s">
        <v>3546</v>
      </c>
      <c r="U1262" t="s">
        <v>3030</v>
      </c>
      <c r="V1262" t="s">
        <v>144</v>
      </c>
      <c r="W1262">
        <v>110.2660933861971</v>
      </c>
      <c r="X1262">
        <v>7.9532352746300186</v>
      </c>
      <c r="Y1262">
        <v>240</v>
      </c>
      <c r="Z1262" t="s">
        <v>3797</v>
      </c>
      <c r="AA1262" t="s">
        <v>3555</v>
      </c>
      <c r="AB1262" t="s">
        <v>3585</v>
      </c>
      <c r="AC1262">
        <v>4</v>
      </c>
      <c r="AD1262" t="s">
        <v>3564</v>
      </c>
      <c r="AE1262" t="s">
        <v>3555</v>
      </c>
      <c r="AF1262" t="s">
        <v>3586</v>
      </c>
      <c r="AG1262">
        <v>8</v>
      </c>
      <c r="AH1262" t="s">
        <v>3568</v>
      </c>
      <c r="AI1262">
        <f t="shared" si="311"/>
        <v>78.928571428571431</v>
      </c>
      <c r="AJ1262">
        <f t="shared" si="312"/>
        <v>78.928571428571431</v>
      </c>
      <c r="AK1262">
        <f t="shared" si="313"/>
        <v>86.428571428571431</v>
      </c>
      <c r="AL1262">
        <f t="shared" si="314"/>
        <v>86.428571428571431</v>
      </c>
      <c r="AM1262" t="str">
        <f t="shared" si="315"/>
        <v/>
      </c>
      <c r="AN1262" t="str">
        <f t="shared" si="316"/>
        <v/>
      </c>
      <c r="AO1262" t="str">
        <f t="shared" si="317"/>
        <v/>
      </c>
      <c r="AP1262" t="str">
        <f t="shared" si="318"/>
        <v/>
      </c>
    </row>
    <row r="1263" spans="1:42" x14ac:dyDescent="0.3">
      <c r="A1263" s="2">
        <v>45460</v>
      </c>
      <c r="B1263" s="2">
        <v>45534</v>
      </c>
      <c r="C1263">
        <v>74</v>
      </c>
      <c r="D1263">
        <f t="shared" si="319"/>
        <v>105</v>
      </c>
      <c r="E1263">
        <f t="shared" si="304"/>
        <v>105</v>
      </c>
      <c r="F1263">
        <f t="shared" si="305"/>
        <v>109</v>
      </c>
      <c r="G1263">
        <f t="shared" si="306"/>
        <v>109</v>
      </c>
      <c r="H1263" t="str">
        <f t="shared" si="307"/>
        <v/>
      </c>
      <c r="I1263" t="str">
        <f t="shared" si="308"/>
        <v/>
      </c>
      <c r="J1263" t="str">
        <f t="shared" si="309"/>
        <v/>
      </c>
      <c r="K1263" t="str">
        <f t="shared" si="310"/>
        <v/>
      </c>
      <c r="L1263" t="s">
        <v>3537</v>
      </c>
      <c r="M1263" t="s">
        <v>1238</v>
      </c>
      <c r="N1263" t="s">
        <v>16</v>
      </c>
      <c r="O1263" t="s">
        <v>51</v>
      </c>
      <c r="P1263" t="s">
        <v>52</v>
      </c>
      <c r="Q1263" t="s">
        <v>34</v>
      </c>
      <c r="R1263" t="s">
        <v>20</v>
      </c>
      <c r="S1263" t="s">
        <v>21</v>
      </c>
      <c r="T1263" t="s">
        <v>3546</v>
      </c>
      <c r="U1263" t="s">
        <v>2684</v>
      </c>
      <c r="V1263" t="s">
        <v>30</v>
      </c>
      <c r="W1263">
        <v>92.300005727191504</v>
      </c>
      <c r="X1263">
        <v>6.2918744523918999</v>
      </c>
      <c r="Y1263">
        <v>242</v>
      </c>
      <c r="Z1263" t="s">
        <v>3894</v>
      </c>
      <c r="AA1263" t="s">
        <v>3555</v>
      </c>
      <c r="AB1263" t="s">
        <v>3585</v>
      </c>
      <c r="AC1263">
        <v>6</v>
      </c>
      <c r="AD1263" t="s">
        <v>3566</v>
      </c>
      <c r="AE1263" t="s">
        <v>3555</v>
      </c>
      <c r="AF1263" t="s">
        <v>3586</v>
      </c>
      <c r="AG1263">
        <v>8</v>
      </c>
      <c r="AH1263" t="s">
        <v>3568</v>
      </c>
      <c r="AI1263">
        <f t="shared" si="311"/>
        <v>82.041666666666671</v>
      </c>
      <c r="AJ1263">
        <f t="shared" si="312"/>
        <v>82.041666666666671</v>
      </c>
      <c r="AK1263">
        <f t="shared" si="313"/>
        <v>97.2</v>
      </c>
      <c r="AL1263">
        <f t="shared" si="314"/>
        <v>97.2</v>
      </c>
      <c r="AM1263" t="str">
        <f t="shared" si="315"/>
        <v/>
      </c>
      <c r="AN1263" t="str">
        <f t="shared" si="316"/>
        <v/>
      </c>
      <c r="AO1263" t="str">
        <f t="shared" si="317"/>
        <v/>
      </c>
      <c r="AP1263" t="str">
        <f t="shared" si="318"/>
        <v/>
      </c>
    </row>
    <row r="1264" spans="1:42" x14ac:dyDescent="0.3">
      <c r="A1264" s="2">
        <v>45460</v>
      </c>
      <c r="B1264" s="2">
        <v>45535</v>
      </c>
      <c r="C1264">
        <v>75</v>
      </c>
      <c r="D1264">
        <f t="shared" si="319"/>
        <v>100</v>
      </c>
      <c r="E1264">
        <f t="shared" si="304"/>
        <v>100</v>
      </c>
      <c r="F1264" t="str">
        <f t="shared" si="305"/>
        <v/>
      </c>
      <c r="G1264" t="str">
        <f t="shared" si="306"/>
        <v/>
      </c>
      <c r="H1264">
        <f t="shared" si="307"/>
        <v>75</v>
      </c>
      <c r="I1264">
        <f t="shared" si="308"/>
        <v>75</v>
      </c>
      <c r="J1264" t="str">
        <f t="shared" si="309"/>
        <v/>
      </c>
      <c r="K1264" t="str">
        <f t="shared" si="310"/>
        <v/>
      </c>
      <c r="L1264" t="s">
        <v>3537</v>
      </c>
      <c r="M1264" t="s">
        <v>1360</v>
      </c>
      <c r="N1264" t="s">
        <v>57</v>
      </c>
      <c r="O1264" t="s">
        <v>17</v>
      </c>
      <c r="P1264" t="s">
        <v>40</v>
      </c>
      <c r="Q1264" t="s">
        <v>41</v>
      </c>
      <c r="R1264" t="s">
        <v>42</v>
      </c>
      <c r="S1264" t="s">
        <v>21</v>
      </c>
      <c r="T1264" t="s">
        <v>21</v>
      </c>
      <c r="U1264" t="s">
        <v>2383</v>
      </c>
      <c r="V1264" t="s">
        <v>54</v>
      </c>
      <c r="W1264">
        <v>97.753439006183399</v>
      </c>
      <c r="X1264">
        <v>5.8062012797930613</v>
      </c>
      <c r="Y1264">
        <v>243</v>
      </c>
      <c r="Z1264" t="s">
        <v>3843</v>
      </c>
      <c r="AA1264" t="s">
        <v>3555</v>
      </c>
      <c r="AB1264" t="s">
        <v>3585</v>
      </c>
      <c r="AC1264">
        <v>6</v>
      </c>
      <c r="AD1264" t="s">
        <v>3566</v>
      </c>
      <c r="AE1264" t="s">
        <v>3555</v>
      </c>
      <c r="AF1264" t="s">
        <v>3586</v>
      </c>
      <c r="AG1264">
        <v>8</v>
      </c>
      <c r="AH1264" t="s">
        <v>3568</v>
      </c>
      <c r="AI1264">
        <f t="shared" si="311"/>
        <v>81.086956521739125</v>
      </c>
      <c r="AJ1264">
        <f t="shared" si="312"/>
        <v>81.086956521739125</v>
      </c>
      <c r="AK1264" t="str">
        <f t="shared" si="313"/>
        <v/>
      </c>
      <c r="AL1264" t="str">
        <f t="shared" si="314"/>
        <v/>
      </c>
      <c r="AM1264">
        <f t="shared" si="315"/>
        <v>78.599999999999994</v>
      </c>
      <c r="AN1264">
        <f t="shared" si="316"/>
        <v>78.599999999999994</v>
      </c>
      <c r="AO1264" t="str">
        <f t="shared" si="317"/>
        <v/>
      </c>
      <c r="AP1264" t="str">
        <f t="shared" si="318"/>
        <v/>
      </c>
    </row>
    <row r="1265" spans="1:42" x14ac:dyDescent="0.3">
      <c r="A1265" s="2">
        <v>45461</v>
      </c>
      <c r="B1265" s="2">
        <v>45541</v>
      </c>
      <c r="C1265">
        <v>80</v>
      </c>
      <c r="D1265">
        <f t="shared" si="319"/>
        <v>77.5</v>
      </c>
      <c r="E1265">
        <f t="shared" si="304"/>
        <v>77.5</v>
      </c>
      <c r="F1265" t="str">
        <f t="shared" si="305"/>
        <v/>
      </c>
      <c r="G1265" t="str">
        <f t="shared" si="306"/>
        <v/>
      </c>
      <c r="H1265">
        <f t="shared" si="307"/>
        <v>77.5</v>
      </c>
      <c r="I1265">
        <f t="shared" si="308"/>
        <v>77.5</v>
      </c>
      <c r="J1265" t="str">
        <f t="shared" si="309"/>
        <v/>
      </c>
      <c r="K1265" t="str">
        <f t="shared" si="310"/>
        <v/>
      </c>
      <c r="L1265" t="s">
        <v>3537</v>
      </c>
      <c r="M1265" t="s">
        <v>309</v>
      </c>
      <c r="N1265" t="s">
        <v>28</v>
      </c>
      <c r="O1265" t="s">
        <v>46</v>
      </c>
      <c r="P1265" t="s">
        <v>40</v>
      </c>
      <c r="Q1265" t="s">
        <v>41</v>
      </c>
      <c r="R1265" t="s">
        <v>42</v>
      </c>
      <c r="S1265" t="s">
        <v>22</v>
      </c>
      <c r="T1265" t="s">
        <v>22</v>
      </c>
      <c r="V1265" t="s">
        <v>43</v>
      </c>
      <c r="W1265">
        <v>27.33649580169044</v>
      </c>
      <c r="X1265">
        <v>5.7244533081280329</v>
      </c>
      <c r="Y1265">
        <v>249</v>
      </c>
      <c r="Z1265" t="s">
        <v>3801</v>
      </c>
      <c r="AA1265" t="s">
        <v>3555</v>
      </c>
      <c r="AB1265" t="s">
        <v>3585</v>
      </c>
      <c r="AC1265">
        <v>6</v>
      </c>
      <c r="AD1265" t="s">
        <v>3566</v>
      </c>
      <c r="AE1265" t="s">
        <v>3555</v>
      </c>
      <c r="AF1265" t="s">
        <v>3586</v>
      </c>
      <c r="AG1265">
        <v>9</v>
      </c>
      <c r="AH1265" t="s">
        <v>3569</v>
      </c>
      <c r="AI1265">
        <f t="shared" si="311"/>
        <v>82.857142857142861</v>
      </c>
      <c r="AJ1265">
        <f t="shared" si="312"/>
        <v>82.857142857142861</v>
      </c>
      <c r="AK1265" t="str">
        <f t="shared" si="313"/>
        <v/>
      </c>
      <c r="AL1265" t="str">
        <f t="shared" si="314"/>
        <v/>
      </c>
      <c r="AM1265">
        <f t="shared" si="315"/>
        <v>78.444444444444443</v>
      </c>
      <c r="AN1265">
        <f t="shared" si="316"/>
        <v>78.444444444444443</v>
      </c>
      <c r="AO1265" t="str">
        <f t="shared" si="317"/>
        <v/>
      </c>
      <c r="AP1265" t="str">
        <f t="shared" si="318"/>
        <v/>
      </c>
    </row>
    <row r="1266" spans="1:42" x14ac:dyDescent="0.3">
      <c r="A1266" s="2">
        <v>45463</v>
      </c>
      <c r="B1266" s="2">
        <v>45546</v>
      </c>
      <c r="C1266">
        <v>83</v>
      </c>
      <c r="D1266">
        <f t="shared" si="319"/>
        <v>81.5</v>
      </c>
      <c r="E1266">
        <f t="shared" si="304"/>
        <v>81.5</v>
      </c>
      <c r="F1266">
        <f t="shared" si="305"/>
        <v>83</v>
      </c>
      <c r="G1266">
        <f t="shared" si="306"/>
        <v>83</v>
      </c>
      <c r="H1266" t="str">
        <f t="shared" si="307"/>
        <v/>
      </c>
      <c r="I1266" t="str">
        <f t="shared" si="308"/>
        <v/>
      </c>
      <c r="J1266" t="str">
        <f t="shared" si="309"/>
        <v/>
      </c>
      <c r="K1266" t="str">
        <f t="shared" si="310"/>
        <v/>
      </c>
      <c r="L1266" t="s">
        <v>3537</v>
      </c>
      <c r="M1266" t="s">
        <v>2796</v>
      </c>
      <c r="N1266" t="s">
        <v>80</v>
      </c>
      <c r="O1266" t="s">
        <v>58</v>
      </c>
      <c r="P1266" t="s">
        <v>52</v>
      </c>
      <c r="Q1266" t="s">
        <v>92</v>
      </c>
      <c r="R1266" t="s">
        <v>20</v>
      </c>
      <c r="S1266" t="s">
        <v>21</v>
      </c>
      <c r="T1266" t="s">
        <v>21</v>
      </c>
      <c r="U1266" t="s">
        <v>3182</v>
      </c>
      <c r="V1266" t="s">
        <v>24</v>
      </c>
      <c r="W1266">
        <v>26.50870644699399</v>
      </c>
      <c r="X1266">
        <v>4.0999780608410354</v>
      </c>
      <c r="Y1266">
        <v>254</v>
      </c>
      <c r="Z1266" t="s">
        <v>3818</v>
      </c>
      <c r="AA1266" t="s">
        <v>3555</v>
      </c>
      <c r="AB1266" t="s">
        <v>3585</v>
      </c>
      <c r="AC1266">
        <v>6</v>
      </c>
      <c r="AD1266" t="s">
        <v>3566</v>
      </c>
      <c r="AE1266" t="s">
        <v>3555</v>
      </c>
      <c r="AF1266" t="s">
        <v>3586</v>
      </c>
      <c r="AG1266">
        <v>9</v>
      </c>
      <c r="AH1266" t="s">
        <v>3569</v>
      </c>
      <c r="AI1266">
        <f t="shared" si="311"/>
        <v>86.13333333333334</v>
      </c>
      <c r="AJ1266">
        <f t="shared" si="312"/>
        <v>86.13333333333334</v>
      </c>
      <c r="AK1266">
        <f t="shared" si="313"/>
        <v>94.6</v>
      </c>
      <c r="AL1266">
        <f t="shared" si="314"/>
        <v>94.6</v>
      </c>
      <c r="AM1266" t="str">
        <f t="shared" si="315"/>
        <v/>
      </c>
      <c r="AN1266" t="str">
        <f t="shared" si="316"/>
        <v/>
      </c>
      <c r="AO1266" t="str">
        <f t="shared" si="317"/>
        <v/>
      </c>
      <c r="AP1266" t="str">
        <f t="shared" si="318"/>
        <v/>
      </c>
    </row>
    <row r="1267" spans="1:42" x14ac:dyDescent="0.3">
      <c r="A1267" s="2">
        <v>45455</v>
      </c>
      <c r="B1267" s="2">
        <v>45547</v>
      </c>
      <c r="C1267">
        <v>92</v>
      </c>
      <c r="D1267">
        <f t="shared" si="319"/>
        <v>84.5</v>
      </c>
      <c r="E1267">
        <f t="shared" si="304"/>
        <v>84.5</v>
      </c>
      <c r="F1267" t="str">
        <f t="shared" si="305"/>
        <v/>
      </c>
      <c r="G1267" t="str">
        <f t="shared" si="306"/>
        <v/>
      </c>
      <c r="H1267">
        <f t="shared" si="307"/>
        <v>86</v>
      </c>
      <c r="I1267">
        <f t="shared" si="308"/>
        <v>86</v>
      </c>
      <c r="J1267" t="str">
        <f t="shared" si="309"/>
        <v/>
      </c>
      <c r="K1267" t="str">
        <f t="shared" si="310"/>
        <v/>
      </c>
      <c r="L1267" t="s">
        <v>3540</v>
      </c>
      <c r="M1267" t="s">
        <v>2773</v>
      </c>
      <c r="N1267" t="s">
        <v>103</v>
      </c>
      <c r="O1267" t="s">
        <v>58</v>
      </c>
      <c r="P1267" t="s">
        <v>59</v>
      </c>
      <c r="Q1267" t="s">
        <v>19</v>
      </c>
      <c r="R1267" t="s">
        <v>42</v>
      </c>
      <c r="S1267" t="s">
        <v>22</v>
      </c>
      <c r="T1267" t="s">
        <v>22</v>
      </c>
      <c r="V1267" t="s">
        <v>76</v>
      </c>
      <c r="W1267">
        <v>78.648540344761102</v>
      </c>
      <c r="X1267">
        <v>6.8147310484256636</v>
      </c>
      <c r="Y1267">
        <v>255</v>
      </c>
      <c r="Z1267" t="s">
        <v>3727</v>
      </c>
      <c r="AA1267" t="s">
        <v>3555</v>
      </c>
      <c r="AB1267" t="s">
        <v>3585</v>
      </c>
      <c r="AC1267">
        <v>6</v>
      </c>
      <c r="AD1267" t="s">
        <v>3566</v>
      </c>
      <c r="AE1267" t="s">
        <v>3555</v>
      </c>
      <c r="AF1267" t="s">
        <v>3586</v>
      </c>
      <c r="AG1267">
        <v>9</v>
      </c>
      <c r="AH1267" t="s">
        <v>3569</v>
      </c>
      <c r="AI1267">
        <f t="shared" si="311"/>
        <v>86.294117647058826</v>
      </c>
      <c r="AJ1267">
        <f t="shared" si="312"/>
        <v>86.294117647058826</v>
      </c>
      <c r="AK1267" t="str">
        <f t="shared" si="313"/>
        <v/>
      </c>
      <c r="AL1267" t="str">
        <f t="shared" si="314"/>
        <v/>
      </c>
      <c r="AM1267">
        <f t="shared" si="315"/>
        <v>75.833333333333329</v>
      </c>
      <c r="AN1267">
        <f t="shared" si="316"/>
        <v>75.833333333333329</v>
      </c>
      <c r="AO1267" t="str">
        <f t="shared" si="317"/>
        <v/>
      </c>
      <c r="AP1267" t="str">
        <f t="shared" si="318"/>
        <v/>
      </c>
    </row>
    <row r="1268" spans="1:42" x14ac:dyDescent="0.3">
      <c r="A1268" s="2">
        <v>45464</v>
      </c>
      <c r="B1268" s="2">
        <v>45547</v>
      </c>
      <c r="C1268">
        <v>83</v>
      </c>
      <c r="D1268">
        <f t="shared" si="319"/>
        <v>84.5</v>
      </c>
      <c r="E1268">
        <f t="shared" si="304"/>
        <v>84.5</v>
      </c>
      <c r="F1268">
        <f t="shared" si="305"/>
        <v>83</v>
      </c>
      <c r="G1268">
        <f t="shared" si="306"/>
        <v>83</v>
      </c>
      <c r="H1268" t="str">
        <f t="shared" si="307"/>
        <v/>
      </c>
      <c r="I1268" t="str">
        <f t="shared" si="308"/>
        <v/>
      </c>
      <c r="J1268" t="str">
        <f t="shared" si="309"/>
        <v/>
      </c>
      <c r="K1268" t="str">
        <f t="shared" si="310"/>
        <v/>
      </c>
      <c r="L1268" t="s">
        <v>3537</v>
      </c>
      <c r="M1268" t="s">
        <v>2543</v>
      </c>
      <c r="N1268" t="s">
        <v>80</v>
      </c>
      <c r="O1268" t="s">
        <v>17</v>
      </c>
      <c r="P1268" t="s">
        <v>18</v>
      </c>
      <c r="Q1268" t="s">
        <v>19</v>
      </c>
      <c r="R1268" t="s">
        <v>20</v>
      </c>
      <c r="S1268" t="s">
        <v>21</v>
      </c>
      <c r="T1268" t="s">
        <v>21</v>
      </c>
      <c r="U1268" t="s">
        <v>2782</v>
      </c>
      <c r="V1268" t="s">
        <v>63</v>
      </c>
      <c r="W1268">
        <v>11.48308780322423</v>
      </c>
      <c r="X1268">
        <v>4.6887036343573918</v>
      </c>
      <c r="Y1268">
        <v>255</v>
      </c>
      <c r="Z1268" t="s">
        <v>3727</v>
      </c>
      <c r="AA1268" t="s">
        <v>3555</v>
      </c>
      <c r="AB1268" t="s">
        <v>3585</v>
      </c>
      <c r="AC1268">
        <v>6</v>
      </c>
      <c r="AD1268" t="s">
        <v>3566</v>
      </c>
      <c r="AE1268" t="s">
        <v>3555</v>
      </c>
      <c r="AF1268" t="s">
        <v>3586</v>
      </c>
      <c r="AG1268">
        <v>9</v>
      </c>
      <c r="AH1268" t="s">
        <v>3569</v>
      </c>
      <c r="AI1268">
        <f t="shared" si="311"/>
        <v>86.294117647058826</v>
      </c>
      <c r="AJ1268">
        <f t="shared" si="312"/>
        <v>86.294117647058826</v>
      </c>
      <c r="AK1268">
        <f t="shared" si="313"/>
        <v>92.666666666666671</v>
      </c>
      <c r="AL1268">
        <f t="shared" si="314"/>
        <v>92.666666666666671</v>
      </c>
      <c r="AM1268" t="str">
        <f t="shared" si="315"/>
        <v/>
      </c>
      <c r="AN1268" t="str">
        <f t="shared" si="316"/>
        <v/>
      </c>
      <c r="AO1268" t="str">
        <f t="shared" si="317"/>
        <v/>
      </c>
      <c r="AP1268" t="str">
        <f t="shared" si="318"/>
        <v/>
      </c>
    </row>
    <row r="1269" spans="1:42" x14ac:dyDescent="0.3">
      <c r="A1269" s="2">
        <v>45462</v>
      </c>
      <c r="B1269" s="2">
        <v>45552</v>
      </c>
      <c r="C1269">
        <v>90</v>
      </c>
      <c r="D1269">
        <f t="shared" si="319"/>
        <v>87</v>
      </c>
      <c r="E1269">
        <f t="shared" si="304"/>
        <v>87</v>
      </c>
      <c r="F1269" t="str">
        <f t="shared" si="305"/>
        <v/>
      </c>
      <c r="G1269" t="str">
        <f t="shared" si="306"/>
        <v/>
      </c>
      <c r="H1269">
        <f t="shared" si="307"/>
        <v>91</v>
      </c>
      <c r="I1269">
        <f t="shared" si="308"/>
        <v>91</v>
      </c>
      <c r="J1269" t="str">
        <f t="shared" si="309"/>
        <v/>
      </c>
      <c r="K1269" t="str">
        <f t="shared" si="310"/>
        <v/>
      </c>
      <c r="L1269" t="s">
        <v>3537</v>
      </c>
      <c r="M1269" t="s">
        <v>1173</v>
      </c>
      <c r="N1269" t="s">
        <v>28</v>
      </c>
      <c r="O1269" t="s">
        <v>58</v>
      </c>
      <c r="P1269" t="s">
        <v>52</v>
      </c>
      <c r="Q1269" t="s">
        <v>34</v>
      </c>
      <c r="R1269" t="s">
        <v>42</v>
      </c>
      <c r="S1269" t="s">
        <v>21</v>
      </c>
      <c r="T1269" t="s">
        <v>3546</v>
      </c>
      <c r="U1269" t="s">
        <v>1174</v>
      </c>
      <c r="V1269" t="s">
        <v>76</v>
      </c>
      <c r="W1269">
        <v>23.15098510210461</v>
      </c>
      <c r="X1269">
        <v>5.7451502882887544</v>
      </c>
      <c r="Y1269">
        <v>260</v>
      </c>
      <c r="Z1269" t="s">
        <v>3740</v>
      </c>
      <c r="AA1269" t="s">
        <v>3555</v>
      </c>
      <c r="AB1269" t="s">
        <v>3585</v>
      </c>
      <c r="AC1269">
        <v>6</v>
      </c>
      <c r="AD1269" t="s">
        <v>3566</v>
      </c>
      <c r="AE1269" t="s">
        <v>3555</v>
      </c>
      <c r="AF1269" t="s">
        <v>3586</v>
      </c>
      <c r="AG1269">
        <v>9</v>
      </c>
      <c r="AH1269" t="s">
        <v>3569</v>
      </c>
      <c r="AI1269">
        <f t="shared" si="311"/>
        <v>92.428571428571431</v>
      </c>
      <c r="AJ1269">
        <f t="shared" si="312"/>
        <v>92.428571428571431</v>
      </c>
      <c r="AK1269" t="str">
        <f t="shared" si="313"/>
        <v/>
      </c>
      <c r="AL1269" t="str">
        <f t="shared" si="314"/>
        <v/>
      </c>
      <c r="AM1269">
        <f t="shared" si="315"/>
        <v>84.25</v>
      </c>
      <c r="AN1269">
        <f t="shared" si="316"/>
        <v>84.25</v>
      </c>
      <c r="AO1269" t="str">
        <f t="shared" si="317"/>
        <v/>
      </c>
      <c r="AP1269" t="str">
        <f t="shared" si="318"/>
        <v/>
      </c>
    </row>
    <row r="1270" spans="1:42" x14ac:dyDescent="0.3">
      <c r="A1270" s="2">
        <v>45457</v>
      </c>
      <c r="B1270" s="2">
        <v>45554</v>
      </c>
      <c r="C1270">
        <v>97</v>
      </c>
      <c r="D1270">
        <f t="shared" si="319"/>
        <v>93.5</v>
      </c>
      <c r="E1270">
        <f t="shared" si="304"/>
        <v>93.5</v>
      </c>
      <c r="F1270" t="str">
        <f t="shared" si="305"/>
        <v/>
      </c>
      <c r="G1270" t="str">
        <f t="shared" si="306"/>
        <v/>
      </c>
      <c r="H1270">
        <f t="shared" si="307"/>
        <v>93.5</v>
      </c>
      <c r="I1270">
        <f t="shared" si="308"/>
        <v>93.5</v>
      </c>
      <c r="J1270" t="str">
        <f t="shared" si="309"/>
        <v/>
      </c>
      <c r="K1270" t="str">
        <f t="shared" si="310"/>
        <v/>
      </c>
      <c r="L1270" t="s">
        <v>3540</v>
      </c>
      <c r="M1270" t="s">
        <v>725</v>
      </c>
      <c r="N1270" t="s">
        <v>103</v>
      </c>
      <c r="O1270" t="s">
        <v>17</v>
      </c>
      <c r="P1270" t="s">
        <v>40</v>
      </c>
      <c r="Q1270" t="s">
        <v>41</v>
      </c>
      <c r="R1270" t="s">
        <v>42</v>
      </c>
      <c r="S1270" t="s">
        <v>22</v>
      </c>
      <c r="T1270" t="s">
        <v>22</v>
      </c>
      <c r="V1270" t="s">
        <v>43</v>
      </c>
      <c r="W1270">
        <v>124.2247775480826</v>
      </c>
      <c r="X1270">
        <v>6.8223809517389817</v>
      </c>
      <c r="Y1270">
        <v>262</v>
      </c>
      <c r="Z1270" t="s">
        <v>3710</v>
      </c>
      <c r="AA1270" t="s">
        <v>3555</v>
      </c>
      <c r="AB1270" t="s">
        <v>3585</v>
      </c>
      <c r="AC1270">
        <v>6</v>
      </c>
      <c r="AD1270" t="s">
        <v>3566</v>
      </c>
      <c r="AE1270" t="s">
        <v>3555</v>
      </c>
      <c r="AF1270" t="s">
        <v>3586</v>
      </c>
      <c r="AG1270">
        <v>9</v>
      </c>
      <c r="AH1270" t="s">
        <v>3569</v>
      </c>
      <c r="AI1270">
        <f t="shared" si="311"/>
        <v>93</v>
      </c>
      <c r="AJ1270">
        <f t="shared" si="312"/>
        <v>93</v>
      </c>
      <c r="AK1270" t="str">
        <f t="shared" si="313"/>
        <v/>
      </c>
      <c r="AL1270" t="str">
        <f t="shared" si="314"/>
        <v/>
      </c>
      <c r="AM1270">
        <f t="shared" si="315"/>
        <v>86.8</v>
      </c>
      <c r="AN1270">
        <f t="shared" si="316"/>
        <v>86.8</v>
      </c>
      <c r="AO1270" t="str">
        <f t="shared" si="317"/>
        <v/>
      </c>
      <c r="AP1270" t="str">
        <f t="shared" si="318"/>
        <v/>
      </c>
    </row>
    <row r="1271" spans="1:42" x14ac:dyDescent="0.3">
      <c r="A1271" s="2">
        <v>45470</v>
      </c>
      <c r="B1271" s="2">
        <v>45562</v>
      </c>
      <c r="C1271">
        <v>92</v>
      </c>
      <c r="D1271">
        <f t="shared" si="319"/>
        <v>92</v>
      </c>
      <c r="E1271">
        <f t="shared" si="304"/>
        <v>92</v>
      </c>
      <c r="F1271" t="str">
        <f t="shared" si="305"/>
        <v/>
      </c>
      <c r="G1271" t="str">
        <f t="shared" si="306"/>
        <v/>
      </c>
      <c r="H1271">
        <f t="shared" si="307"/>
        <v>92</v>
      </c>
      <c r="I1271">
        <f t="shared" si="308"/>
        <v>92</v>
      </c>
      <c r="J1271" t="str">
        <f t="shared" si="309"/>
        <v/>
      </c>
      <c r="K1271" t="str">
        <f t="shared" si="310"/>
        <v/>
      </c>
      <c r="L1271" t="s">
        <v>3540</v>
      </c>
      <c r="M1271" t="s">
        <v>190</v>
      </c>
      <c r="N1271" t="s">
        <v>16</v>
      </c>
      <c r="O1271" t="s">
        <v>51</v>
      </c>
      <c r="P1271" t="s">
        <v>52</v>
      </c>
      <c r="Q1271" t="s">
        <v>34</v>
      </c>
      <c r="R1271" t="s">
        <v>42</v>
      </c>
      <c r="S1271" t="s">
        <v>21</v>
      </c>
      <c r="T1271" t="s">
        <v>21</v>
      </c>
      <c r="U1271" t="s">
        <v>3135</v>
      </c>
      <c r="V1271" t="s">
        <v>30</v>
      </c>
      <c r="W1271">
        <v>77.631813932599911</v>
      </c>
      <c r="X1271">
        <v>5.5718845475934842</v>
      </c>
      <c r="Y1271">
        <v>270</v>
      </c>
      <c r="Z1271" t="s">
        <v>3744</v>
      </c>
      <c r="AA1271" t="s">
        <v>3555</v>
      </c>
      <c r="AB1271" t="s">
        <v>3585</v>
      </c>
      <c r="AC1271">
        <v>6</v>
      </c>
      <c r="AD1271" t="s">
        <v>3566</v>
      </c>
      <c r="AE1271" t="s">
        <v>3555</v>
      </c>
      <c r="AF1271" t="s">
        <v>3586</v>
      </c>
      <c r="AG1271">
        <v>9</v>
      </c>
      <c r="AH1271" t="s">
        <v>3569</v>
      </c>
      <c r="AI1271">
        <f t="shared" si="311"/>
        <v>85.111111111111114</v>
      </c>
      <c r="AJ1271">
        <f t="shared" si="312"/>
        <v>85.111111111111114</v>
      </c>
      <c r="AK1271" t="str">
        <f t="shared" si="313"/>
        <v/>
      </c>
      <c r="AL1271" t="str">
        <f t="shared" si="314"/>
        <v/>
      </c>
      <c r="AM1271">
        <f t="shared" si="315"/>
        <v>87.666666666666671</v>
      </c>
      <c r="AN1271">
        <f t="shared" si="316"/>
        <v>87.666666666666671</v>
      </c>
      <c r="AO1271" t="str">
        <f t="shared" si="317"/>
        <v/>
      </c>
      <c r="AP1271" t="str">
        <f t="shared" si="318"/>
        <v/>
      </c>
    </row>
    <row r="1272" spans="1:42" x14ac:dyDescent="0.3">
      <c r="A1272" s="2">
        <v>44927</v>
      </c>
      <c r="B1272" s="2">
        <v>45927</v>
      </c>
      <c r="C1272">
        <v>1000</v>
      </c>
      <c r="D1272">
        <f t="shared" si="319"/>
        <v>1000</v>
      </c>
      <c r="E1272" t="str">
        <f t="shared" si="304"/>
        <v/>
      </c>
      <c r="F1272" t="str">
        <f t="shared" si="305"/>
        <v/>
      </c>
      <c r="G1272" t="str">
        <f t="shared" si="306"/>
        <v/>
      </c>
      <c r="H1272" t="str">
        <f t="shared" si="307"/>
        <v/>
      </c>
      <c r="I1272" t="str">
        <f t="shared" si="308"/>
        <v/>
      </c>
      <c r="J1272">
        <f t="shared" si="309"/>
        <v>1000</v>
      </c>
      <c r="K1272" t="str">
        <f t="shared" si="310"/>
        <v/>
      </c>
      <c r="L1272" t="s">
        <v>3539</v>
      </c>
      <c r="M1272" t="s">
        <v>843</v>
      </c>
      <c r="N1272" t="s">
        <v>28</v>
      </c>
      <c r="O1272" t="s">
        <v>33</v>
      </c>
      <c r="P1272" t="s">
        <v>59</v>
      </c>
      <c r="Q1272" t="s">
        <v>19</v>
      </c>
      <c r="R1272" t="s">
        <v>35</v>
      </c>
      <c r="S1272" t="s">
        <v>21</v>
      </c>
      <c r="T1272" t="s">
        <v>21</v>
      </c>
      <c r="U1272" t="s">
        <v>3526</v>
      </c>
      <c r="V1272" t="s">
        <v>76</v>
      </c>
      <c r="W1272">
        <v>32.286402023076207</v>
      </c>
      <c r="X1272">
        <v>6.1729399657369388</v>
      </c>
      <c r="Y1272">
        <v>269</v>
      </c>
      <c r="Z1272" t="s">
        <v>3744</v>
      </c>
      <c r="AA1272" t="s">
        <v>3554</v>
      </c>
      <c r="AB1272" t="s">
        <v>3584</v>
      </c>
      <c r="AC1272">
        <v>1</v>
      </c>
      <c r="AD1272" t="s">
        <v>3561</v>
      </c>
      <c r="AE1272" t="s">
        <v>3556</v>
      </c>
      <c r="AF1272" t="s">
        <v>3586</v>
      </c>
      <c r="AG1272">
        <v>9</v>
      </c>
      <c r="AH1272" t="s">
        <v>3569</v>
      </c>
      <c r="AI1272">
        <f t="shared" si="311"/>
        <v>1000</v>
      </c>
      <c r="AJ1272" t="str">
        <f t="shared" si="312"/>
        <v/>
      </c>
      <c r="AK1272" t="str">
        <f t="shared" si="313"/>
        <v/>
      </c>
      <c r="AL1272" t="str">
        <f t="shared" si="314"/>
        <v/>
      </c>
      <c r="AM1272" t="str">
        <f t="shared" si="315"/>
        <v/>
      </c>
      <c r="AN1272" t="str">
        <f t="shared" si="316"/>
        <v/>
      </c>
      <c r="AO1272">
        <f t="shared" si="317"/>
        <v>1000</v>
      </c>
      <c r="AP1272" t="str">
        <f t="shared" si="318"/>
        <v/>
      </c>
    </row>
    <row r="1273" spans="1:42" x14ac:dyDescent="0.3">
      <c r="A1273" s="2">
        <v>44931</v>
      </c>
      <c r="B1273" s="2">
        <v>45931</v>
      </c>
      <c r="C1273">
        <v>1000</v>
      </c>
      <c r="D1273">
        <f t="shared" si="319"/>
        <v>1000</v>
      </c>
      <c r="E1273" t="str">
        <f t="shared" si="304"/>
        <v/>
      </c>
      <c r="F1273" t="str">
        <f t="shared" si="305"/>
        <v/>
      </c>
      <c r="G1273" t="str">
        <f t="shared" si="306"/>
        <v/>
      </c>
      <c r="H1273" t="str">
        <f t="shared" si="307"/>
        <v/>
      </c>
      <c r="I1273" t="str">
        <f t="shared" si="308"/>
        <v/>
      </c>
      <c r="J1273">
        <f t="shared" si="309"/>
        <v>1000</v>
      </c>
      <c r="K1273" t="str">
        <f t="shared" si="310"/>
        <v/>
      </c>
      <c r="L1273" t="s">
        <v>3539</v>
      </c>
      <c r="M1273" t="s">
        <v>1851</v>
      </c>
      <c r="N1273" t="s">
        <v>16</v>
      </c>
      <c r="O1273" t="s">
        <v>17</v>
      </c>
      <c r="P1273" t="s">
        <v>40</v>
      </c>
      <c r="Q1273" t="s">
        <v>41</v>
      </c>
      <c r="R1273" t="s">
        <v>35</v>
      </c>
      <c r="S1273" t="s">
        <v>22</v>
      </c>
      <c r="T1273" t="s">
        <v>22</v>
      </c>
      <c r="V1273" t="s">
        <v>30</v>
      </c>
      <c r="W1273">
        <v>83.933070500053233</v>
      </c>
      <c r="X1273">
        <v>5.6594301463745698</v>
      </c>
      <c r="Y1273">
        <v>273</v>
      </c>
      <c r="Z1273" t="s">
        <v>3691</v>
      </c>
      <c r="AA1273" t="s">
        <v>3554</v>
      </c>
      <c r="AB1273" t="s">
        <v>3584</v>
      </c>
      <c r="AC1273">
        <v>1</v>
      </c>
      <c r="AD1273" t="s">
        <v>3561</v>
      </c>
      <c r="AE1273" t="s">
        <v>3556</v>
      </c>
      <c r="AF1273" t="s">
        <v>3587</v>
      </c>
      <c r="AG1273">
        <v>10</v>
      </c>
      <c r="AH1273" t="s">
        <v>3570</v>
      </c>
      <c r="AI1273">
        <f t="shared" si="311"/>
        <v>1000</v>
      </c>
      <c r="AJ1273" t="str">
        <f t="shared" si="312"/>
        <v/>
      </c>
      <c r="AK1273" t="str">
        <f t="shared" si="313"/>
        <v/>
      </c>
      <c r="AL1273" t="str">
        <f t="shared" si="314"/>
        <v/>
      </c>
      <c r="AM1273" t="str">
        <f t="shared" si="315"/>
        <v/>
      </c>
      <c r="AN1273" t="str">
        <f t="shared" si="316"/>
        <v/>
      </c>
      <c r="AO1273">
        <f t="shared" si="317"/>
        <v>1000</v>
      </c>
      <c r="AP1273" t="str">
        <f t="shared" si="318"/>
        <v/>
      </c>
    </row>
    <row r="1274" spans="1:42" x14ac:dyDescent="0.3">
      <c r="A1274" s="2">
        <v>44931</v>
      </c>
      <c r="B1274" s="2">
        <v>45931</v>
      </c>
      <c r="C1274">
        <v>1000</v>
      </c>
      <c r="D1274">
        <f t="shared" si="319"/>
        <v>1000</v>
      </c>
      <c r="E1274" t="str">
        <f t="shared" si="304"/>
        <v/>
      </c>
      <c r="F1274" t="str">
        <f t="shared" si="305"/>
        <v/>
      </c>
      <c r="G1274" t="str">
        <f t="shared" si="306"/>
        <v/>
      </c>
      <c r="H1274" t="str">
        <f t="shared" si="307"/>
        <v/>
      </c>
      <c r="I1274" t="str">
        <f t="shared" si="308"/>
        <v/>
      </c>
      <c r="J1274">
        <f t="shared" si="309"/>
        <v>1000</v>
      </c>
      <c r="K1274" t="str">
        <f t="shared" si="310"/>
        <v/>
      </c>
      <c r="L1274" t="s">
        <v>3539</v>
      </c>
      <c r="M1274" t="s">
        <v>1814</v>
      </c>
      <c r="N1274" t="s">
        <v>16</v>
      </c>
      <c r="O1274" t="s">
        <v>17</v>
      </c>
      <c r="P1274" t="s">
        <v>40</v>
      </c>
      <c r="Q1274" t="s">
        <v>41</v>
      </c>
      <c r="R1274" t="s">
        <v>35</v>
      </c>
      <c r="S1274" t="s">
        <v>22</v>
      </c>
      <c r="T1274" t="s">
        <v>22</v>
      </c>
      <c r="V1274" t="s">
        <v>144</v>
      </c>
      <c r="W1274">
        <v>62.315606344371488</v>
      </c>
      <c r="X1274">
        <v>7.3813584902306806</v>
      </c>
      <c r="Y1274">
        <v>273</v>
      </c>
      <c r="Z1274" t="s">
        <v>3691</v>
      </c>
      <c r="AA1274" t="s">
        <v>3554</v>
      </c>
      <c r="AB1274" t="s">
        <v>3584</v>
      </c>
      <c r="AC1274">
        <v>1</v>
      </c>
      <c r="AD1274" t="s">
        <v>3561</v>
      </c>
      <c r="AE1274" t="s">
        <v>3556</v>
      </c>
      <c r="AF1274" t="s">
        <v>3587</v>
      </c>
      <c r="AG1274">
        <v>10</v>
      </c>
      <c r="AH1274" t="s">
        <v>3570</v>
      </c>
      <c r="AI1274">
        <f t="shared" si="311"/>
        <v>1000</v>
      </c>
      <c r="AJ1274" t="str">
        <f t="shared" si="312"/>
        <v/>
      </c>
      <c r="AK1274" t="str">
        <f t="shared" si="313"/>
        <v/>
      </c>
      <c r="AL1274" t="str">
        <f t="shared" si="314"/>
        <v/>
      </c>
      <c r="AM1274" t="str">
        <f t="shared" si="315"/>
        <v/>
      </c>
      <c r="AN1274" t="str">
        <f t="shared" si="316"/>
        <v/>
      </c>
      <c r="AO1274">
        <f t="shared" si="317"/>
        <v>1000</v>
      </c>
      <c r="AP1274" t="str">
        <f t="shared" si="318"/>
        <v/>
      </c>
    </row>
    <row r="1275" spans="1:42" x14ac:dyDescent="0.3">
      <c r="A1275" s="2">
        <v>45078</v>
      </c>
      <c r="B1275" s="2">
        <v>45932</v>
      </c>
      <c r="C1275">
        <v>854</v>
      </c>
      <c r="D1275">
        <f t="shared" si="319"/>
        <v>963.5</v>
      </c>
      <c r="E1275" t="str">
        <f t="shared" si="304"/>
        <v/>
      </c>
      <c r="F1275" t="str">
        <f t="shared" si="305"/>
        <v/>
      </c>
      <c r="G1275" t="str">
        <f t="shared" si="306"/>
        <v/>
      </c>
      <c r="H1275">
        <f t="shared" si="307"/>
        <v>854</v>
      </c>
      <c r="I1275" t="str">
        <f t="shared" si="308"/>
        <v/>
      </c>
      <c r="J1275" t="str">
        <f t="shared" si="309"/>
        <v/>
      </c>
      <c r="K1275" t="str">
        <f t="shared" si="310"/>
        <v/>
      </c>
      <c r="L1275" t="s">
        <v>3539</v>
      </c>
      <c r="M1275" t="s">
        <v>596</v>
      </c>
      <c r="N1275" t="s">
        <v>103</v>
      </c>
      <c r="O1275" t="s">
        <v>17</v>
      </c>
      <c r="P1275" t="s">
        <v>18</v>
      </c>
      <c r="Q1275" t="s">
        <v>34</v>
      </c>
      <c r="R1275" t="s">
        <v>42</v>
      </c>
      <c r="S1275" t="s">
        <v>21</v>
      </c>
      <c r="T1275" t="s">
        <v>21</v>
      </c>
      <c r="U1275" t="s">
        <v>3254</v>
      </c>
      <c r="V1275" t="s">
        <v>24</v>
      </c>
      <c r="W1275">
        <v>73.446160241763437</v>
      </c>
      <c r="X1275">
        <v>7.0783225533505094</v>
      </c>
      <c r="Y1275">
        <v>274</v>
      </c>
      <c r="Z1275" t="s">
        <v>3687</v>
      </c>
      <c r="AA1275" t="s">
        <v>3554</v>
      </c>
      <c r="AB1275" t="s">
        <v>3585</v>
      </c>
      <c r="AC1275">
        <v>6</v>
      </c>
      <c r="AD1275" t="s">
        <v>3566</v>
      </c>
      <c r="AE1275" t="s">
        <v>3556</v>
      </c>
      <c r="AF1275" t="s">
        <v>3587</v>
      </c>
      <c r="AG1275">
        <v>10</v>
      </c>
      <c r="AH1275" t="s">
        <v>3570</v>
      </c>
      <c r="AI1275">
        <f t="shared" si="311"/>
        <v>963.5</v>
      </c>
      <c r="AJ1275" t="str">
        <f t="shared" si="312"/>
        <v/>
      </c>
      <c r="AK1275" t="str">
        <f t="shared" si="313"/>
        <v/>
      </c>
      <c r="AL1275" t="str">
        <f t="shared" si="314"/>
        <v/>
      </c>
      <c r="AM1275">
        <f t="shared" si="315"/>
        <v>854</v>
      </c>
      <c r="AN1275" t="str">
        <f t="shared" si="316"/>
        <v/>
      </c>
      <c r="AO1275" t="str">
        <f t="shared" si="317"/>
        <v/>
      </c>
      <c r="AP1275" t="str">
        <f t="shared" si="318"/>
        <v/>
      </c>
    </row>
    <row r="1276" spans="1:42" x14ac:dyDescent="0.3">
      <c r="A1276" s="2">
        <v>45108</v>
      </c>
      <c r="B1276" s="2">
        <v>45933</v>
      </c>
      <c r="C1276">
        <v>825</v>
      </c>
      <c r="D1276">
        <f t="shared" si="319"/>
        <v>935.8</v>
      </c>
      <c r="E1276" t="str">
        <f t="shared" si="304"/>
        <v/>
      </c>
      <c r="F1276" t="str">
        <f t="shared" si="305"/>
        <v/>
      </c>
      <c r="G1276" t="str">
        <f t="shared" si="306"/>
        <v/>
      </c>
      <c r="H1276" t="str">
        <f t="shared" si="307"/>
        <v/>
      </c>
      <c r="I1276" t="str">
        <f t="shared" si="308"/>
        <v/>
      </c>
      <c r="J1276">
        <f t="shared" si="309"/>
        <v>956.25</v>
      </c>
      <c r="K1276" t="str">
        <f t="shared" si="310"/>
        <v/>
      </c>
      <c r="L1276" t="s">
        <v>3539</v>
      </c>
      <c r="M1276" t="s">
        <v>838</v>
      </c>
      <c r="N1276" t="s">
        <v>39</v>
      </c>
      <c r="O1276" t="s">
        <v>17</v>
      </c>
      <c r="P1276" t="s">
        <v>40</v>
      </c>
      <c r="Q1276" t="s">
        <v>41</v>
      </c>
      <c r="R1276" t="s">
        <v>35</v>
      </c>
      <c r="S1276" t="s">
        <v>21</v>
      </c>
      <c r="T1276" t="s">
        <v>3546</v>
      </c>
      <c r="U1276" t="s">
        <v>840</v>
      </c>
      <c r="V1276" t="s">
        <v>24</v>
      </c>
      <c r="W1276">
        <v>99.767939047172405</v>
      </c>
      <c r="X1276">
        <v>5.1086640696458074</v>
      </c>
      <c r="Y1276">
        <v>275</v>
      </c>
      <c r="Z1276" t="s">
        <v>3922</v>
      </c>
      <c r="AA1276" t="s">
        <v>3554</v>
      </c>
      <c r="AB1276" t="s">
        <v>3586</v>
      </c>
      <c r="AC1276">
        <v>7</v>
      </c>
      <c r="AD1276" t="s">
        <v>3567</v>
      </c>
      <c r="AE1276" t="s">
        <v>3556</v>
      </c>
      <c r="AF1276" t="s">
        <v>3587</v>
      </c>
      <c r="AG1276">
        <v>10</v>
      </c>
      <c r="AH1276" t="s">
        <v>3570</v>
      </c>
      <c r="AI1276">
        <f t="shared" si="311"/>
        <v>935.8</v>
      </c>
      <c r="AJ1276" t="str">
        <f t="shared" si="312"/>
        <v/>
      </c>
      <c r="AK1276" t="str">
        <f t="shared" si="313"/>
        <v/>
      </c>
      <c r="AL1276" t="str">
        <f t="shared" si="314"/>
        <v/>
      </c>
      <c r="AM1276" t="str">
        <f t="shared" si="315"/>
        <v/>
      </c>
      <c r="AN1276" t="str">
        <f t="shared" si="316"/>
        <v/>
      </c>
      <c r="AO1276">
        <f t="shared" si="317"/>
        <v>956.25</v>
      </c>
      <c r="AP1276" t="str">
        <f t="shared" si="318"/>
        <v/>
      </c>
    </row>
    <row r="1277" spans="1:42" x14ac:dyDescent="0.3">
      <c r="A1277" s="2">
        <v>45170</v>
      </c>
      <c r="B1277" s="2">
        <v>45935</v>
      </c>
      <c r="C1277">
        <v>765</v>
      </c>
      <c r="D1277">
        <f t="shared" si="319"/>
        <v>888.8</v>
      </c>
      <c r="E1277" t="str">
        <f t="shared" si="304"/>
        <v/>
      </c>
      <c r="F1277" t="str">
        <f t="shared" si="305"/>
        <v/>
      </c>
      <c r="G1277" t="str">
        <f t="shared" si="306"/>
        <v/>
      </c>
      <c r="H1277">
        <f t="shared" si="307"/>
        <v>809.5</v>
      </c>
      <c r="I1277" t="str">
        <f t="shared" si="308"/>
        <v/>
      </c>
      <c r="J1277" t="str">
        <f t="shared" si="309"/>
        <v/>
      </c>
      <c r="K1277" t="str">
        <f t="shared" si="310"/>
        <v/>
      </c>
      <c r="L1277" t="s">
        <v>3539</v>
      </c>
      <c r="M1277" t="s">
        <v>1177</v>
      </c>
      <c r="N1277" t="s">
        <v>103</v>
      </c>
      <c r="O1277" t="s">
        <v>51</v>
      </c>
      <c r="P1277" t="s">
        <v>59</v>
      </c>
      <c r="Q1277" t="s">
        <v>92</v>
      </c>
      <c r="R1277" t="s">
        <v>42</v>
      </c>
      <c r="S1277" t="s">
        <v>21</v>
      </c>
      <c r="T1277" t="s">
        <v>21</v>
      </c>
      <c r="U1277" t="s">
        <v>1642</v>
      </c>
      <c r="V1277" t="s">
        <v>54</v>
      </c>
      <c r="W1277">
        <v>90.613787630935818</v>
      </c>
      <c r="X1277">
        <v>6.535185353455943</v>
      </c>
      <c r="Y1277">
        <v>277</v>
      </c>
      <c r="Z1277" t="s">
        <v>3683</v>
      </c>
      <c r="AA1277" t="s">
        <v>3554</v>
      </c>
      <c r="AB1277" t="s">
        <v>3586</v>
      </c>
      <c r="AC1277">
        <v>9</v>
      </c>
      <c r="AD1277" t="s">
        <v>3569</v>
      </c>
      <c r="AE1277" t="s">
        <v>3556</v>
      </c>
      <c r="AF1277" t="s">
        <v>3587</v>
      </c>
      <c r="AG1277">
        <v>10</v>
      </c>
      <c r="AH1277" t="s">
        <v>3570</v>
      </c>
      <c r="AI1277">
        <f t="shared" si="311"/>
        <v>907.33333333333337</v>
      </c>
      <c r="AJ1277" t="str">
        <f t="shared" si="312"/>
        <v/>
      </c>
      <c r="AK1277" t="str">
        <f t="shared" si="313"/>
        <v/>
      </c>
      <c r="AL1277" t="str">
        <f t="shared" si="314"/>
        <v/>
      </c>
      <c r="AM1277">
        <f t="shared" si="315"/>
        <v>809.5</v>
      </c>
      <c r="AN1277" t="str">
        <f t="shared" si="316"/>
        <v/>
      </c>
      <c r="AO1277" t="str">
        <f t="shared" si="317"/>
        <v/>
      </c>
      <c r="AP1277" t="str">
        <f t="shared" si="318"/>
        <v/>
      </c>
    </row>
    <row r="1278" spans="1:42" x14ac:dyDescent="0.3">
      <c r="A1278" s="2">
        <v>44938</v>
      </c>
      <c r="B1278" s="2">
        <v>45938</v>
      </c>
      <c r="C1278">
        <v>1000</v>
      </c>
      <c r="D1278">
        <f t="shared" si="319"/>
        <v>824.2</v>
      </c>
      <c r="E1278" t="str">
        <f t="shared" si="304"/>
        <v/>
      </c>
      <c r="F1278" t="str">
        <f t="shared" si="305"/>
        <v/>
      </c>
      <c r="G1278" t="str">
        <f t="shared" si="306"/>
        <v/>
      </c>
      <c r="H1278">
        <f t="shared" si="307"/>
        <v>873</v>
      </c>
      <c r="I1278" t="str">
        <f t="shared" si="308"/>
        <v/>
      </c>
      <c r="J1278" t="str">
        <f t="shared" si="309"/>
        <v/>
      </c>
      <c r="K1278" t="str">
        <f t="shared" si="310"/>
        <v/>
      </c>
      <c r="L1278" t="s">
        <v>3539</v>
      </c>
      <c r="M1278" t="s">
        <v>1630</v>
      </c>
      <c r="N1278" t="s">
        <v>39</v>
      </c>
      <c r="O1278" t="s">
        <v>17</v>
      </c>
      <c r="P1278" t="s">
        <v>40</v>
      </c>
      <c r="Q1278" t="s">
        <v>41</v>
      </c>
      <c r="R1278" t="s">
        <v>42</v>
      </c>
      <c r="S1278" t="s">
        <v>22</v>
      </c>
      <c r="T1278" t="s">
        <v>22</v>
      </c>
      <c r="V1278" t="s">
        <v>63</v>
      </c>
      <c r="W1278">
        <v>106.24198849320319</v>
      </c>
      <c r="X1278">
        <v>5.5961324023400083</v>
      </c>
      <c r="Y1278">
        <v>280</v>
      </c>
      <c r="Z1278" t="s">
        <v>3716</v>
      </c>
      <c r="AA1278" t="s">
        <v>3554</v>
      </c>
      <c r="AB1278" t="s">
        <v>3584</v>
      </c>
      <c r="AC1278">
        <v>1</v>
      </c>
      <c r="AD1278" t="s">
        <v>3561</v>
      </c>
      <c r="AE1278" t="s">
        <v>3556</v>
      </c>
      <c r="AF1278" t="s">
        <v>3587</v>
      </c>
      <c r="AG1278">
        <v>10</v>
      </c>
      <c r="AH1278" t="s">
        <v>3570</v>
      </c>
      <c r="AI1278">
        <f t="shared" si="311"/>
        <v>890.125</v>
      </c>
      <c r="AJ1278" t="str">
        <f t="shared" si="312"/>
        <v/>
      </c>
      <c r="AK1278" t="str">
        <f t="shared" si="313"/>
        <v/>
      </c>
      <c r="AL1278" t="str">
        <f t="shared" si="314"/>
        <v/>
      </c>
      <c r="AM1278">
        <f t="shared" si="315"/>
        <v>873</v>
      </c>
      <c r="AN1278" t="str">
        <f t="shared" si="316"/>
        <v/>
      </c>
      <c r="AO1278" t="str">
        <f t="shared" si="317"/>
        <v/>
      </c>
      <c r="AP1278" t="str">
        <f t="shared" si="318"/>
        <v/>
      </c>
    </row>
    <row r="1279" spans="1:42" x14ac:dyDescent="0.3">
      <c r="A1279" s="2">
        <v>45261</v>
      </c>
      <c r="B1279" s="2">
        <v>45938</v>
      </c>
      <c r="C1279">
        <v>677</v>
      </c>
      <c r="D1279">
        <f t="shared" si="319"/>
        <v>824.2</v>
      </c>
      <c r="E1279">
        <f t="shared" si="304"/>
        <v>677</v>
      </c>
      <c r="F1279" t="str">
        <f t="shared" si="305"/>
        <v/>
      </c>
      <c r="G1279" t="str">
        <f t="shared" si="306"/>
        <v/>
      </c>
      <c r="H1279" t="str">
        <f t="shared" si="307"/>
        <v/>
      </c>
      <c r="I1279" t="str">
        <f t="shared" si="308"/>
        <v/>
      </c>
      <c r="J1279">
        <f t="shared" si="309"/>
        <v>751</v>
      </c>
      <c r="K1279">
        <f t="shared" si="310"/>
        <v>677</v>
      </c>
      <c r="L1279" t="s">
        <v>3542</v>
      </c>
      <c r="M1279" t="s">
        <v>567</v>
      </c>
      <c r="N1279" t="s">
        <v>39</v>
      </c>
      <c r="O1279" t="s">
        <v>17</v>
      </c>
      <c r="P1279" t="s">
        <v>18</v>
      </c>
      <c r="Q1279" t="s">
        <v>34</v>
      </c>
      <c r="R1279" t="s">
        <v>35</v>
      </c>
      <c r="S1279" t="s">
        <v>22</v>
      </c>
      <c r="T1279" t="s">
        <v>22</v>
      </c>
      <c r="V1279" t="s">
        <v>144</v>
      </c>
      <c r="W1279">
        <v>111.6963877631851</v>
      </c>
      <c r="X1279">
        <v>5.315909645670696</v>
      </c>
      <c r="Y1279">
        <v>280</v>
      </c>
      <c r="Z1279" t="s">
        <v>3716</v>
      </c>
      <c r="AA1279" t="s">
        <v>3554</v>
      </c>
      <c r="AB1279" t="s">
        <v>3587</v>
      </c>
      <c r="AC1279">
        <v>12</v>
      </c>
      <c r="AD1279" t="s">
        <v>3572</v>
      </c>
      <c r="AE1279" t="s">
        <v>3556</v>
      </c>
      <c r="AF1279" t="s">
        <v>3587</v>
      </c>
      <c r="AG1279">
        <v>10</v>
      </c>
      <c r="AH1279" t="s">
        <v>3570</v>
      </c>
      <c r="AI1279">
        <f t="shared" si="311"/>
        <v>890.125</v>
      </c>
      <c r="AJ1279">
        <f t="shared" si="312"/>
        <v>677</v>
      </c>
      <c r="AK1279" t="str">
        <f t="shared" si="313"/>
        <v/>
      </c>
      <c r="AL1279" t="str">
        <f t="shared" si="314"/>
        <v/>
      </c>
      <c r="AM1279" t="str">
        <f t="shared" si="315"/>
        <v/>
      </c>
      <c r="AN1279" t="str">
        <f t="shared" si="316"/>
        <v/>
      </c>
      <c r="AO1279">
        <f t="shared" si="317"/>
        <v>900.4</v>
      </c>
      <c r="AP1279">
        <f t="shared" si="318"/>
        <v>677</v>
      </c>
    </row>
    <row r="1280" spans="1:42" x14ac:dyDescent="0.3">
      <c r="A1280" s="2">
        <v>44940</v>
      </c>
      <c r="B1280" s="2">
        <v>45940</v>
      </c>
      <c r="C1280">
        <v>1000</v>
      </c>
      <c r="D1280">
        <f t="shared" si="319"/>
        <v>860.5</v>
      </c>
      <c r="E1280" t="str">
        <f t="shared" si="304"/>
        <v/>
      </c>
      <c r="F1280">
        <f t="shared" si="305"/>
        <v>1000</v>
      </c>
      <c r="G1280" t="str">
        <f t="shared" si="306"/>
        <v/>
      </c>
      <c r="H1280" t="str">
        <f t="shared" si="307"/>
        <v/>
      </c>
      <c r="I1280" t="str">
        <f t="shared" si="308"/>
        <v/>
      </c>
      <c r="J1280" t="str">
        <f t="shared" si="309"/>
        <v/>
      </c>
      <c r="K1280" t="str">
        <f t="shared" si="310"/>
        <v/>
      </c>
      <c r="L1280" t="s">
        <v>3539</v>
      </c>
      <c r="M1280" t="s">
        <v>612</v>
      </c>
      <c r="N1280" t="s">
        <v>118</v>
      </c>
      <c r="O1280" t="s">
        <v>17</v>
      </c>
      <c r="P1280" t="s">
        <v>18</v>
      </c>
      <c r="Q1280" t="s">
        <v>34</v>
      </c>
      <c r="R1280" t="s">
        <v>20</v>
      </c>
      <c r="S1280" t="s">
        <v>21</v>
      </c>
      <c r="T1280" t="s">
        <v>3546</v>
      </c>
      <c r="U1280" t="s">
        <v>613</v>
      </c>
      <c r="V1280" t="s">
        <v>43</v>
      </c>
      <c r="W1280">
        <v>85.181170586463423</v>
      </c>
      <c r="X1280">
        <v>7.4520987180761384</v>
      </c>
      <c r="Y1280">
        <v>282</v>
      </c>
      <c r="Z1280" t="s">
        <v>3763</v>
      </c>
      <c r="AA1280" t="s">
        <v>3554</v>
      </c>
      <c r="AB1280" t="s">
        <v>3584</v>
      </c>
      <c r="AC1280">
        <v>1</v>
      </c>
      <c r="AD1280" t="s">
        <v>3561</v>
      </c>
      <c r="AE1280" t="s">
        <v>3556</v>
      </c>
      <c r="AF1280" t="s">
        <v>3587</v>
      </c>
      <c r="AG1280">
        <v>10</v>
      </c>
      <c r="AH1280" t="s">
        <v>3570</v>
      </c>
      <c r="AI1280">
        <f t="shared" si="311"/>
        <v>902.33333333333337</v>
      </c>
      <c r="AJ1280" t="str">
        <f t="shared" si="312"/>
        <v/>
      </c>
      <c r="AK1280">
        <f t="shared" si="313"/>
        <v>1000</v>
      </c>
      <c r="AL1280" t="str">
        <f t="shared" si="314"/>
        <v/>
      </c>
      <c r="AM1280" t="str">
        <f t="shared" si="315"/>
        <v/>
      </c>
      <c r="AN1280" t="str">
        <f t="shared" si="316"/>
        <v/>
      </c>
      <c r="AO1280" t="str">
        <f t="shared" si="317"/>
        <v/>
      </c>
      <c r="AP1280" t="str">
        <f t="shared" si="318"/>
        <v/>
      </c>
    </row>
    <row r="1281" spans="1:42" x14ac:dyDescent="0.3">
      <c r="A1281" s="2">
        <v>44941</v>
      </c>
      <c r="B1281" s="2">
        <v>45941</v>
      </c>
      <c r="C1281">
        <v>1000</v>
      </c>
      <c r="D1281">
        <f t="shared" si="319"/>
        <v>907</v>
      </c>
      <c r="E1281" t="str">
        <f t="shared" si="304"/>
        <v/>
      </c>
      <c r="F1281" t="str">
        <f t="shared" si="305"/>
        <v/>
      </c>
      <c r="G1281" t="str">
        <f t="shared" si="306"/>
        <v/>
      </c>
      <c r="H1281">
        <f t="shared" si="307"/>
        <v>921.66666666666663</v>
      </c>
      <c r="I1281" t="str">
        <f t="shared" si="308"/>
        <v/>
      </c>
      <c r="J1281" t="str">
        <f t="shared" si="309"/>
        <v/>
      </c>
      <c r="K1281" t="str">
        <f t="shared" si="310"/>
        <v/>
      </c>
      <c r="L1281" t="s">
        <v>3539</v>
      </c>
      <c r="M1281" t="s">
        <v>2451</v>
      </c>
      <c r="N1281" t="s">
        <v>57</v>
      </c>
      <c r="O1281" t="s">
        <v>58</v>
      </c>
      <c r="P1281" t="s">
        <v>59</v>
      </c>
      <c r="Q1281" t="s">
        <v>19</v>
      </c>
      <c r="R1281" t="s">
        <v>42</v>
      </c>
      <c r="S1281" t="s">
        <v>22</v>
      </c>
      <c r="T1281" t="s">
        <v>22</v>
      </c>
      <c r="V1281" t="s">
        <v>54</v>
      </c>
      <c r="W1281">
        <v>88.469791985465605</v>
      </c>
      <c r="X1281">
        <v>5.0191922768230564</v>
      </c>
      <c r="Y1281">
        <v>283</v>
      </c>
      <c r="Z1281" t="s">
        <v>3752</v>
      </c>
      <c r="AA1281" t="s">
        <v>3554</v>
      </c>
      <c r="AB1281" t="s">
        <v>3584</v>
      </c>
      <c r="AC1281">
        <v>1</v>
      </c>
      <c r="AD1281" t="s">
        <v>3561</v>
      </c>
      <c r="AE1281" t="s">
        <v>3556</v>
      </c>
      <c r="AF1281" t="s">
        <v>3587</v>
      </c>
      <c r="AG1281">
        <v>10</v>
      </c>
      <c r="AH1281" t="s">
        <v>3570</v>
      </c>
      <c r="AI1281">
        <f t="shared" si="311"/>
        <v>920.09090909090912</v>
      </c>
      <c r="AJ1281" t="str">
        <f t="shared" si="312"/>
        <v/>
      </c>
      <c r="AK1281" t="str">
        <f t="shared" si="313"/>
        <v/>
      </c>
      <c r="AL1281" t="str">
        <f t="shared" si="314"/>
        <v/>
      </c>
      <c r="AM1281">
        <f t="shared" si="315"/>
        <v>904.75</v>
      </c>
      <c r="AN1281" t="str">
        <f t="shared" si="316"/>
        <v/>
      </c>
      <c r="AO1281" t="str">
        <f t="shared" si="317"/>
        <v/>
      </c>
      <c r="AP1281" t="str">
        <f t="shared" si="318"/>
        <v/>
      </c>
    </row>
    <row r="1282" spans="1:42" x14ac:dyDescent="0.3">
      <c r="A1282" s="2">
        <v>44941</v>
      </c>
      <c r="B1282" s="2">
        <v>45941</v>
      </c>
      <c r="C1282">
        <v>1000</v>
      </c>
      <c r="D1282">
        <f t="shared" si="319"/>
        <v>907</v>
      </c>
      <c r="E1282" t="str">
        <f t="shared" ref="E1282:E1345" si="320">IF(
  L1282 &lt;&gt; "Backlog/Error",
  IFERROR(
    AVERAGEIFS(
      $C$2:$C$1880,
      $B$2:$B$1880, "&gt;=" &amp; B1282 - 6,
      $B$2:$B$1880, "&lt;=" &amp; B1282,
      $L$2:$L$1880, "&lt;&gt;Backlog/Error"
    ),
  ""),
"")</f>
        <v/>
      </c>
      <c r="F1282">
        <f t="shared" ref="F1282:F1345" si="321">IF(
  R1282 = "Critical",
  IFERROR(
    AVERAGEIFS(
      $C$2:$C$1880,
      $B$2:$B$1880, "&gt;=" &amp; B1282 - 6,
      $B$2:$B$1880, "&lt;=" &amp; B1282,
      $R$2:$R$1880, "Critical"
    ),
  ""),
"")</f>
        <v>1000</v>
      </c>
      <c r="G1282" t="str">
        <f t="shared" ref="G1282:G1345" si="322">IF(
  AND(R1282 = "Critical", L1282 &lt;&gt; "Backlog/Error"),
  IFERROR(
    AVERAGEIFS(
      $C$2:$C$1880,
      $B$2:$B$1880, "&gt;=" &amp; B1282 - 6,
      $B$2:$B$1880, "&lt;=" &amp; B1282,
      $R$2:$R$1880, "Critical",
      $L$2:$L$1880, "&lt;&gt;Backlog/Error"
    ),
  ""),
"")</f>
        <v/>
      </c>
      <c r="H1282" t="str">
        <f t="shared" ref="H1282:H1345" si="323">IF(
  R1282 = "Moderate",
  IFERROR(
    AVERAGEIFS(
      $C$2:$C$1880,
      $B$2:$B$1880, "&gt;=" &amp; B1282 - 6,
      $B$2:$B$1880, "&lt;=" &amp; B1282,
      $R$2:$R$1880, "Moderate"
    ),
  ""),
"")</f>
        <v/>
      </c>
      <c r="I1282" t="str">
        <f t="shared" ref="I1282:I1345" si="324">IF(
  AND(R1282 = "Moderate", L1282 &lt;&gt; "Backlog/Error"),
  IFERROR(
    AVERAGEIFS(
      $C$2:$C$1880,
      $B$2:$B$1880, "&gt;=" &amp; B1282 - 6,
      $B$2:$B$1880, "&lt;=" &amp; B1282,
      $R$2:$R$1880, "Moderate",
      $L$2:$L$1880, "&lt;&gt;Backlog/Error"
    ),
  ""),
"")</f>
        <v/>
      </c>
      <c r="J1282" t="str">
        <f t="shared" ref="J1282:J1345" si="325">IF(
  R1282 = "Minor",
  IFERROR(
    AVERAGEIFS(
      $C$2:$C$1880,
      $B$2:$B$1880, "&gt;=" &amp; B1282 - 6,
      $B$2:$B$1880, "&lt;=" &amp; B1282,
      $R$2:$R$1880, "Minor"
    ),
  ""),
"")</f>
        <v/>
      </c>
      <c r="K1282" t="str">
        <f t="shared" ref="K1282:K1345" si="326">IF(
  AND(R1282 = "Minor", L1282 &lt;&gt; "Backlog/Error"),
  IFERROR(
    AVERAGEIFS(
      $C$2:$C$1880,
      $B$2:$B$1880, "&gt;=" &amp; B1282 - 6,
      $B$2:$B$1880, "&lt;=" &amp; B1282,
      $R$2:$R$1880, "Minor",
      $L$2:$L$1880, "&lt;&gt;Backlog/Error"
    ),
  ""),
"")</f>
        <v/>
      </c>
      <c r="L1282" t="s">
        <v>3539</v>
      </c>
      <c r="M1282" t="s">
        <v>204</v>
      </c>
      <c r="N1282" t="s">
        <v>157</v>
      </c>
      <c r="O1282" t="s">
        <v>33</v>
      </c>
      <c r="P1282" t="s">
        <v>52</v>
      </c>
      <c r="Q1282" t="s">
        <v>34</v>
      </c>
      <c r="R1282" t="s">
        <v>20</v>
      </c>
      <c r="S1282" t="s">
        <v>21</v>
      </c>
      <c r="T1282" t="s">
        <v>3546</v>
      </c>
      <c r="U1282" t="s">
        <v>1002</v>
      </c>
      <c r="V1282" t="s">
        <v>30</v>
      </c>
      <c r="W1282">
        <v>32.889486721504277</v>
      </c>
      <c r="X1282">
        <v>4.7026337730855161</v>
      </c>
      <c r="Y1282">
        <v>283</v>
      </c>
      <c r="Z1282" t="s">
        <v>3752</v>
      </c>
      <c r="AA1282" t="s">
        <v>3554</v>
      </c>
      <c r="AB1282" t="s">
        <v>3584</v>
      </c>
      <c r="AC1282">
        <v>1</v>
      </c>
      <c r="AD1282" t="s">
        <v>3561</v>
      </c>
      <c r="AE1282" t="s">
        <v>3556</v>
      </c>
      <c r="AF1282" t="s">
        <v>3587</v>
      </c>
      <c r="AG1282">
        <v>10</v>
      </c>
      <c r="AH1282" t="s">
        <v>3570</v>
      </c>
      <c r="AI1282">
        <f t="shared" ref="AI1282:AI1345" si="327">IFERROR(
  AVERAGEIFS(
    $C$2:$C$1880,
    $B$2:$B$1880, "&gt;=" &amp; B1282 - 29,
    $B$2:$B$1880, "&lt;=" &amp; B1282
  ),
"")</f>
        <v>920.09090909090912</v>
      </c>
      <c r="AJ1282" t="str">
        <f t="shared" ref="AJ1282:AJ1345" si="328">IF(
  L1282 &lt;&gt; "Backlog/Error",
  IFERROR(
    AVERAGEIFS(
      $C$2:$C$1880,
      $B$2:$B$1880, "&gt;=" &amp; B1282 - 29,
      $B$2:$B$1880, "&lt;=" &amp; B1282,
      $L$2:$L$1880, "&lt;&gt;Backlog/Error"
    ),
  ""),
"")</f>
        <v/>
      </c>
      <c r="AK1282">
        <f t="shared" ref="AK1282:AK1345" si="329">IF(
  R1282 = "Critical",
  IFERROR(
    AVERAGEIFS(
      $C$2:$C$1880,
      $B$2:$B$1880, "&gt;=" &amp; B1282 - 29,
      $B$2:$B$1880, "&lt;=" &amp; B1282,
      $R$2:$R$1880, "Critical"
    ),
  ""),
"")</f>
        <v>1000</v>
      </c>
      <c r="AL1282" t="str">
        <f t="shared" ref="AL1282:AL1345" si="330">IF(
  AND(R1282 = "Critical", L1282 &lt;&gt; "Backlog/Error"),
  IFERROR(
    AVERAGEIFS(
      $C$2:$C$1880,
      $B$2:$B$1880, "&gt;=" &amp; B1282 - 29,
      $B$2:$B$1880, "&lt;=" &amp; B1282,
      $R$2:$R$1880, "Critical",
      $L$2:$L$1880, "&lt;&gt;Backlog/Error"
    ),
  ""),
"")</f>
        <v/>
      </c>
      <c r="AM1282" t="str">
        <f t="shared" ref="AM1282:AM1345" si="331">IF(
  R1282 = "Moderate",
  IFERROR(
    AVERAGEIFS(
      $C$2:$C$1880,
      $B$2:$B$1880, "&gt;=" &amp; B1282 - 29,
      $B$2:$B$1880, "&lt;=" &amp; B1282,
      $R$2:$R$1880, "Moderate"
    ),
  ""),
"")</f>
        <v/>
      </c>
      <c r="AN1282" t="str">
        <f t="shared" ref="AN1282:AN1345" si="332">IF(
  AND(R1282 = "Moderate", L1282 &lt;&gt; "Backlog/Error"),
  IFERROR(
    AVERAGEIFS(
      $C$2:$C$1880,
      $B$2:$B$1880, "&gt;=" &amp; B1282 - 29,
      $B$2:$B$1880, "&lt;=" &amp; B1282,
      $R$2:$R$1880, "Moderate",
      $L$2:$L$1880, "&lt;&gt;Backlog/Error"
    ),
  ""),
"")</f>
        <v/>
      </c>
      <c r="AO1282" t="str">
        <f t="shared" ref="AO1282:AO1345" si="333">IF(
  R1282 = "Minor",
  IFERROR(
    AVERAGEIFS(
      $C$2:$C$1880,
      $B$2:$B$1880, "&gt;=" &amp; B1282 - 29,
      $B$2:$B$1880, "&lt;=" &amp; B1282,
      $R$2:$R$1880, "Minor"
    ),
  ""),
"")</f>
        <v/>
      </c>
      <c r="AP1282" t="str">
        <f t="shared" ref="AP1282:AP1345" si="334">IF(
  AND(R1282 = "Minor", L1282 &lt;&gt; "Backlog/Error"),
  IFERROR(
    AVERAGEIFS(
      $C$2:$C$1880,
      $B$2:$B$1880, "&gt;=" &amp; B1282 - 29,
      $B$2:$B$1880, "&lt;=" &amp; B1282,
      $R$2:$R$1880, "Minor",
      $L$2:$L$1880, "&lt;&gt;Backlog/Error"
    ),
  ""),
"")</f>
        <v/>
      </c>
    </row>
    <row r="1283" spans="1:42" x14ac:dyDescent="0.3">
      <c r="A1283" s="2">
        <v>44942</v>
      </c>
      <c r="B1283" s="2">
        <v>45942</v>
      </c>
      <c r="C1283">
        <v>1000</v>
      </c>
      <c r="D1283">
        <f t="shared" ref="D1283:D1346" si="335">IFERROR(AVERAGEIFS($C$2:$C$1880, $B$2:$B$1880, "&gt;=" &amp; B1283 - 6, $B$2:$B$1880, "&lt;=" &amp; B1283), "")</f>
        <v>946.16666666666663</v>
      </c>
      <c r="E1283" t="str">
        <f t="shared" si="320"/>
        <v/>
      </c>
      <c r="F1283" t="str">
        <f t="shared" si="321"/>
        <v/>
      </c>
      <c r="G1283" t="str">
        <f t="shared" si="322"/>
        <v/>
      </c>
      <c r="H1283" t="str">
        <f t="shared" si="323"/>
        <v/>
      </c>
      <c r="I1283" t="str">
        <f t="shared" si="324"/>
        <v/>
      </c>
      <c r="J1283">
        <f t="shared" si="325"/>
        <v>838.5</v>
      </c>
      <c r="K1283" t="str">
        <f t="shared" si="326"/>
        <v/>
      </c>
      <c r="L1283" t="s">
        <v>3539</v>
      </c>
      <c r="M1283" t="s">
        <v>672</v>
      </c>
      <c r="N1283" t="s">
        <v>16</v>
      </c>
      <c r="O1283" t="s">
        <v>46</v>
      </c>
      <c r="P1283" t="s">
        <v>40</v>
      </c>
      <c r="Q1283" t="s">
        <v>41</v>
      </c>
      <c r="R1283" t="s">
        <v>35</v>
      </c>
      <c r="S1283" t="s">
        <v>22</v>
      </c>
      <c r="T1283" t="s">
        <v>22</v>
      </c>
      <c r="V1283" t="s">
        <v>24</v>
      </c>
      <c r="W1283">
        <v>79.963974609094322</v>
      </c>
      <c r="X1283">
        <v>6.736311468636238</v>
      </c>
      <c r="Y1283">
        <v>284</v>
      </c>
      <c r="Z1283" t="s">
        <v>3615</v>
      </c>
      <c r="AA1283" t="s">
        <v>3554</v>
      </c>
      <c r="AB1283" t="s">
        <v>3584</v>
      </c>
      <c r="AC1283">
        <v>1</v>
      </c>
      <c r="AD1283" t="s">
        <v>3561</v>
      </c>
      <c r="AE1283" t="s">
        <v>3556</v>
      </c>
      <c r="AF1283" t="s">
        <v>3587</v>
      </c>
      <c r="AG1283">
        <v>10</v>
      </c>
      <c r="AH1283" t="s">
        <v>3570</v>
      </c>
      <c r="AI1283">
        <f t="shared" si="327"/>
        <v>926.75</v>
      </c>
      <c r="AJ1283" t="str">
        <f t="shared" si="328"/>
        <v/>
      </c>
      <c r="AK1283" t="str">
        <f t="shared" si="329"/>
        <v/>
      </c>
      <c r="AL1283" t="str">
        <f t="shared" si="330"/>
        <v/>
      </c>
      <c r="AM1283" t="str">
        <f t="shared" si="331"/>
        <v/>
      </c>
      <c r="AN1283" t="str">
        <f t="shared" si="332"/>
        <v/>
      </c>
      <c r="AO1283">
        <f t="shared" si="333"/>
        <v>917</v>
      </c>
      <c r="AP1283" t="str">
        <f t="shared" si="334"/>
        <v/>
      </c>
    </row>
    <row r="1284" spans="1:42" x14ac:dyDescent="0.3">
      <c r="A1284" s="2">
        <v>44943</v>
      </c>
      <c r="B1284" s="2">
        <v>45943</v>
      </c>
      <c r="C1284">
        <v>1000</v>
      </c>
      <c r="D1284">
        <f t="shared" si="335"/>
        <v>953.85714285714289</v>
      </c>
      <c r="E1284" t="str">
        <f t="shared" si="320"/>
        <v/>
      </c>
      <c r="F1284" t="str">
        <f t="shared" si="321"/>
        <v/>
      </c>
      <c r="G1284" t="str">
        <f t="shared" si="322"/>
        <v/>
      </c>
      <c r="H1284" t="str">
        <f t="shared" si="323"/>
        <v/>
      </c>
      <c r="I1284" t="str">
        <f t="shared" si="324"/>
        <v/>
      </c>
      <c r="J1284">
        <f t="shared" si="325"/>
        <v>892.33333333333337</v>
      </c>
      <c r="K1284" t="str">
        <f t="shared" si="326"/>
        <v/>
      </c>
      <c r="L1284" t="s">
        <v>3539</v>
      </c>
      <c r="M1284" t="s">
        <v>2126</v>
      </c>
      <c r="N1284" t="s">
        <v>157</v>
      </c>
      <c r="O1284" t="s">
        <v>58</v>
      </c>
      <c r="P1284" t="s">
        <v>59</v>
      </c>
      <c r="Q1284" t="s">
        <v>34</v>
      </c>
      <c r="R1284" t="s">
        <v>35</v>
      </c>
      <c r="S1284" t="s">
        <v>22</v>
      </c>
      <c r="T1284" t="s">
        <v>22</v>
      </c>
      <c r="V1284" t="s">
        <v>63</v>
      </c>
      <c r="W1284">
        <v>33.93467864996974</v>
      </c>
      <c r="X1284">
        <v>4.0801867568121128</v>
      </c>
      <c r="Y1284">
        <v>285</v>
      </c>
      <c r="Z1284" t="s">
        <v>3745</v>
      </c>
      <c r="AA1284" t="s">
        <v>3554</v>
      </c>
      <c r="AB1284" t="s">
        <v>3584</v>
      </c>
      <c r="AC1284">
        <v>1</v>
      </c>
      <c r="AD1284" t="s">
        <v>3561</v>
      </c>
      <c r="AE1284" t="s">
        <v>3556</v>
      </c>
      <c r="AF1284" t="s">
        <v>3587</v>
      </c>
      <c r="AG1284">
        <v>10</v>
      </c>
      <c r="AH1284" t="s">
        <v>3570</v>
      </c>
      <c r="AI1284">
        <f t="shared" si="327"/>
        <v>932.38461538461536</v>
      </c>
      <c r="AJ1284" t="str">
        <f t="shared" si="328"/>
        <v/>
      </c>
      <c r="AK1284" t="str">
        <f t="shared" si="329"/>
        <v/>
      </c>
      <c r="AL1284" t="str">
        <f t="shared" si="330"/>
        <v/>
      </c>
      <c r="AM1284" t="str">
        <f t="shared" si="331"/>
        <v/>
      </c>
      <c r="AN1284" t="str">
        <f t="shared" si="332"/>
        <v/>
      </c>
      <c r="AO1284">
        <f t="shared" si="333"/>
        <v>928.85714285714289</v>
      </c>
      <c r="AP1284" t="str">
        <f t="shared" si="334"/>
        <v/>
      </c>
    </row>
    <row r="1285" spans="1:42" x14ac:dyDescent="0.3">
      <c r="A1285" s="2">
        <v>44950</v>
      </c>
      <c r="B1285" s="2">
        <v>45950</v>
      </c>
      <c r="C1285">
        <v>1000</v>
      </c>
      <c r="D1285">
        <f t="shared" si="335"/>
        <v>1000</v>
      </c>
      <c r="E1285" t="str">
        <f t="shared" si="320"/>
        <v/>
      </c>
      <c r="F1285" t="str">
        <f t="shared" si="321"/>
        <v/>
      </c>
      <c r="G1285" t="str">
        <f t="shared" si="322"/>
        <v/>
      </c>
      <c r="H1285">
        <f t="shared" si="323"/>
        <v>1000</v>
      </c>
      <c r="I1285" t="str">
        <f t="shared" si="324"/>
        <v/>
      </c>
      <c r="J1285" t="str">
        <f t="shared" si="325"/>
        <v/>
      </c>
      <c r="K1285" t="str">
        <f t="shared" si="326"/>
        <v/>
      </c>
      <c r="L1285" t="s">
        <v>3539</v>
      </c>
      <c r="M1285" t="s">
        <v>357</v>
      </c>
      <c r="N1285" t="s">
        <v>118</v>
      </c>
      <c r="O1285" t="s">
        <v>58</v>
      </c>
      <c r="P1285" t="s">
        <v>59</v>
      </c>
      <c r="Q1285" t="s">
        <v>92</v>
      </c>
      <c r="R1285" t="s">
        <v>42</v>
      </c>
      <c r="S1285" t="s">
        <v>22</v>
      </c>
      <c r="T1285" t="s">
        <v>22</v>
      </c>
      <c r="V1285" t="s">
        <v>144</v>
      </c>
      <c r="W1285">
        <v>73.027977529375306</v>
      </c>
      <c r="X1285">
        <v>6.426276443567593</v>
      </c>
      <c r="Y1285">
        <v>292</v>
      </c>
      <c r="Z1285" t="s">
        <v>3723</v>
      </c>
      <c r="AA1285" t="s">
        <v>3554</v>
      </c>
      <c r="AB1285" t="s">
        <v>3584</v>
      </c>
      <c r="AC1285">
        <v>1</v>
      </c>
      <c r="AD1285" t="s">
        <v>3561</v>
      </c>
      <c r="AE1285" t="s">
        <v>3556</v>
      </c>
      <c r="AF1285" t="s">
        <v>3587</v>
      </c>
      <c r="AG1285">
        <v>10</v>
      </c>
      <c r="AH1285" t="s">
        <v>3570</v>
      </c>
      <c r="AI1285">
        <f t="shared" si="327"/>
        <v>937.21428571428567</v>
      </c>
      <c r="AJ1285" t="str">
        <f t="shared" si="328"/>
        <v/>
      </c>
      <c r="AK1285" t="str">
        <f t="shared" si="329"/>
        <v/>
      </c>
      <c r="AL1285" t="str">
        <f t="shared" si="330"/>
        <v/>
      </c>
      <c r="AM1285">
        <f t="shared" si="331"/>
        <v>923.8</v>
      </c>
      <c r="AN1285" t="str">
        <f t="shared" si="332"/>
        <v/>
      </c>
      <c r="AO1285" t="str">
        <f t="shared" si="333"/>
        <v/>
      </c>
      <c r="AP1285" t="str">
        <f t="shared" si="334"/>
        <v/>
      </c>
    </row>
    <row r="1286" spans="1:42" x14ac:dyDescent="0.3">
      <c r="A1286" s="2">
        <v>44951</v>
      </c>
      <c r="B1286" s="2">
        <v>45951</v>
      </c>
      <c r="C1286">
        <v>1000</v>
      </c>
      <c r="D1286">
        <f t="shared" si="335"/>
        <v>1000</v>
      </c>
      <c r="E1286" t="str">
        <f t="shared" si="320"/>
        <v/>
      </c>
      <c r="F1286" t="str">
        <f t="shared" si="321"/>
        <v/>
      </c>
      <c r="G1286" t="str">
        <f t="shared" si="322"/>
        <v/>
      </c>
      <c r="H1286" t="str">
        <f t="shared" si="323"/>
        <v/>
      </c>
      <c r="I1286" t="str">
        <f t="shared" si="324"/>
        <v/>
      </c>
      <c r="J1286">
        <f t="shared" si="325"/>
        <v>1000</v>
      </c>
      <c r="K1286" t="str">
        <f t="shared" si="326"/>
        <v/>
      </c>
      <c r="L1286" t="s">
        <v>3539</v>
      </c>
      <c r="M1286" t="s">
        <v>1753</v>
      </c>
      <c r="N1286" t="s">
        <v>103</v>
      </c>
      <c r="O1286" t="s">
        <v>51</v>
      </c>
      <c r="P1286" t="s">
        <v>59</v>
      </c>
      <c r="Q1286" t="s">
        <v>92</v>
      </c>
      <c r="R1286" t="s">
        <v>35</v>
      </c>
      <c r="S1286" t="s">
        <v>22</v>
      </c>
      <c r="T1286" t="s">
        <v>22</v>
      </c>
      <c r="V1286" t="s">
        <v>30</v>
      </c>
      <c r="W1286">
        <v>85.951875970599431</v>
      </c>
      <c r="X1286">
        <v>7.5945907315591068</v>
      </c>
      <c r="Y1286">
        <v>293</v>
      </c>
      <c r="Z1286" t="s">
        <v>3734</v>
      </c>
      <c r="AA1286" t="s">
        <v>3554</v>
      </c>
      <c r="AB1286" t="s">
        <v>3584</v>
      </c>
      <c r="AC1286">
        <v>1</v>
      </c>
      <c r="AD1286" t="s">
        <v>3561</v>
      </c>
      <c r="AE1286" t="s">
        <v>3556</v>
      </c>
      <c r="AF1286" t="s">
        <v>3587</v>
      </c>
      <c r="AG1286">
        <v>10</v>
      </c>
      <c r="AH1286" t="s">
        <v>3570</v>
      </c>
      <c r="AI1286">
        <f t="shared" si="327"/>
        <v>941.4</v>
      </c>
      <c r="AJ1286" t="str">
        <f t="shared" si="328"/>
        <v/>
      </c>
      <c r="AK1286" t="str">
        <f t="shared" si="329"/>
        <v/>
      </c>
      <c r="AL1286" t="str">
        <f t="shared" si="330"/>
        <v/>
      </c>
      <c r="AM1286" t="str">
        <f t="shared" si="331"/>
        <v/>
      </c>
      <c r="AN1286" t="str">
        <f t="shared" si="332"/>
        <v/>
      </c>
      <c r="AO1286">
        <f t="shared" si="333"/>
        <v>937.75</v>
      </c>
      <c r="AP1286" t="str">
        <f t="shared" si="334"/>
        <v/>
      </c>
    </row>
    <row r="1287" spans="1:42" x14ac:dyDescent="0.3">
      <c r="A1287" s="2">
        <v>44954</v>
      </c>
      <c r="B1287" s="2">
        <v>45954</v>
      </c>
      <c r="C1287">
        <v>1000</v>
      </c>
      <c r="D1287">
        <f t="shared" si="335"/>
        <v>1000</v>
      </c>
      <c r="E1287" t="str">
        <f t="shared" si="320"/>
        <v/>
      </c>
      <c r="F1287">
        <f t="shared" si="321"/>
        <v>1000</v>
      </c>
      <c r="G1287" t="str">
        <f t="shared" si="322"/>
        <v/>
      </c>
      <c r="H1287" t="str">
        <f t="shared" si="323"/>
        <v/>
      </c>
      <c r="I1287" t="str">
        <f t="shared" si="324"/>
        <v/>
      </c>
      <c r="J1287" t="str">
        <f t="shared" si="325"/>
        <v/>
      </c>
      <c r="K1287" t="str">
        <f t="shared" si="326"/>
        <v/>
      </c>
      <c r="L1287" t="s">
        <v>3539</v>
      </c>
      <c r="M1287" t="s">
        <v>3333</v>
      </c>
      <c r="N1287" t="s">
        <v>80</v>
      </c>
      <c r="O1287" t="s">
        <v>17</v>
      </c>
      <c r="P1287" t="s">
        <v>18</v>
      </c>
      <c r="Q1287" t="s">
        <v>34</v>
      </c>
      <c r="R1287" t="s">
        <v>20</v>
      </c>
      <c r="S1287" t="s">
        <v>21</v>
      </c>
      <c r="T1287" t="s">
        <v>3546</v>
      </c>
      <c r="U1287" t="s">
        <v>3334</v>
      </c>
      <c r="V1287" t="s">
        <v>76</v>
      </c>
      <c r="W1287">
        <v>22.56892975456104</v>
      </c>
      <c r="X1287">
        <v>5.3698608288347067</v>
      </c>
      <c r="Y1287">
        <v>296</v>
      </c>
      <c r="Z1287" t="s">
        <v>3840</v>
      </c>
      <c r="AA1287" t="s">
        <v>3554</v>
      </c>
      <c r="AB1287" t="s">
        <v>3584</v>
      </c>
      <c r="AC1287">
        <v>1</v>
      </c>
      <c r="AD1287" t="s">
        <v>3561</v>
      </c>
      <c r="AE1287" t="s">
        <v>3556</v>
      </c>
      <c r="AF1287" t="s">
        <v>3587</v>
      </c>
      <c r="AG1287">
        <v>10</v>
      </c>
      <c r="AH1287" t="s">
        <v>3570</v>
      </c>
      <c r="AI1287">
        <f t="shared" si="327"/>
        <v>945.0625</v>
      </c>
      <c r="AJ1287" t="str">
        <f t="shared" si="328"/>
        <v/>
      </c>
      <c r="AK1287">
        <f t="shared" si="329"/>
        <v>1000</v>
      </c>
      <c r="AL1287" t="str">
        <f t="shared" si="330"/>
        <v/>
      </c>
      <c r="AM1287" t="str">
        <f t="shared" si="331"/>
        <v/>
      </c>
      <c r="AN1287" t="str">
        <f t="shared" si="332"/>
        <v/>
      </c>
      <c r="AO1287" t="str">
        <f t="shared" si="333"/>
        <v/>
      </c>
      <c r="AP1287" t="str">
        <f t="shared" si="334"/>
        <v/>
      </c>
    </row>
    <row r="1288" spans="1:42" x14ac:dyDescent="0.3">
      <c r="A1288" s="2">
        <v>44955</v>
      </c>
      <c r="B1288" s="2">
        <v>45955</v>
      </c>
      <c r="C1288">
        <v>1000</v>
      </c>
      <c r="D1288">
        <f t="shared" si="335"/>
        <v>1000</v>
      </c>
      <c r="E1288" t="str">
        <f t="shared" si="320"/>
        <v/>
      </c>
      <c r="F1288" t="str">
        <f t="shared" si="321"/>
        <v/>
      </c>
      <c r="G1288" t="str">
        <f t="shared" si="322"/>
        <v/>
      </c>
      <c r="H1288">
        <f t="shared" si="323"/>
        <v>1000</v>
      </c>
      <c r="I1288" t="str">
        <f t="shared" si="324"/>
        <v/>
      </c>
      <c r="J1288" t="str">
        <f t="shared" si="325"/>
        <v/>
      </c>
      <c r="K1288" t="str">
        <f t="shared" si="326"/>
        <v/>
      </c>
      <c r="L1288" t="s">
        <v>3539</v>
      </c>
      <c r="M1288" t="s">
        <v>628</v>
      </c>
      <c r="N1288" t="s">
        <v>57</v>
      </c>
      <c r="O1288" t="s">
        <v>17</v>
      </c>
      <c r="P1288" t="s">
        <v>18</v>
      </c>
      <c r="Q1288" t="s">
        <v>34</v>
      </c>
      <c r="R1288" t="s">
        <v>42</v>
      </c>
      <c r="S1288" t="s">
        <v>22</v>
      </c>
      <c r="T1288" t="s">
        <v>22</v>
      </c>
      <c r="V1288" t="s">
        <v>63</v>
      </c>
      <c r="W1288">
        <v>99.542638754022363</v>
      </c>
      <c r="X1288">
        <v>5.1737615931357439</v>
      </c>
      <c r="Y1288">
        <v>297</v>
      </c>
      <c r="Z1288" t="s">
        <v>3717</v>
      </c>
      <c r="AA1288" t="s">
        <v>3554</v>
      </c>
      <c r="AB1288" t="s">
        <v>3584</v>
      </c>
      <c r="AC1288">
        <v>1</v>
      </c>
      <c r="AD1288" t="s">
        <v>3561</v>
      </c>
      <c r="AE1288" t="s">
        <v>3556</v>
      </c>
      <c r="AF1288" t="s">
        <v>3587</v>
      </c>
      <c r="AG1288">
        <v>10</v>
      </c>
      <c r="AH1288" t="s">
        <v>3570</v>
      </c>
      <c r="AI1288">
        <f t="shared" si="327"/>
        <v>953.73684210526312</v>
      </c>
      <c r="AJ1288" t="str">
        <f t="shared" si="328"/>
        <v/>
      </c>
      <c r="AK1288" t="str">
        <f t="shared" si="329"/>
        <v/>
      </c>
      <c r="AL1288" t="str">
        <f t="shared" si="330"/>
        <v/>
      </c>
      <c r="AM1288">
        <f t="shared" si="331"/>
        <v>936.5</v>
      </c>
      <c r="AN1288" t="str">
        <f t="shared" si="332"/>
        <v/>
      </c>
      <c r="AO1288" t="str">
        <f t="shared" si="333"/>
        <v/>
      </c>
      <c r="AP1288" t="str">
        <f t="shared" si="334"/>
        <v/>
      </c>
    </row>
    <row r="1289" spans="1:42" x14ac:dyDescent="0.3">
      <c r="A1289" s="2">
        <v>44955</v>
      </c>
      <c r="B1289" s="2">
        <v>45955</v>
      </c>
      <c r="C1289">
        <v>1000</v>
      </c>
      <c r="D1289">
        <f t="shared" si="335"/>
        <v>1000</v>
      </c>
      <c r="E1289" t="str">
        <f t="shared" si="320"/>
        <v/>
      </c>
      <c r="F1289" t="str">
        <f t="shared" si="321"/>
        <v/>
      </c>
      <c r="G1289" t="str">
        <f t="shared" si="322"/>
        <v/>
      </c>
      <c r="H1289" t="str">
        <f t="shared" si="323"/>
        <v/>
      </c>
      <c r="I1289" t="str">
        <f t="shared" si="324"/>
        <v/>
      </c>
      <c r="J1289">
        <f t="shared" si="325"/>
        <v>1000</v>
      </c>
      <c r="K1289" t="str">
        <f t="shared" si="326"/>
        <v/>
      </c>
      <c r="L1289" t="s">
        <v>3539</v>
      </c>
      <c r="M1289" t="s">
        <v>1199</v>
      </c>
      <c r="N1289" t="s">
        <v>118</v>
      </c>
      <c r="O1289" t="s">
        <v>17</v>
      </c>
      <c r="P1289" t="s">
        <v>40</v>
      </c>
      <c r="Q1289" t="s">
        <v>41</v>
      </c>
      <c r="R1289" t="s">
        <v>35</v>
      </c>
      <c r="S1289" t="s">
        <v>22</v>
      </c>
      <c r="T1289" t="s">
        <v>22</v>
      </c>
      <c r="V1289" t="s">
        <v>30</v>
      </c>
      <c r="W1289">
        <v>49.433202242313591</v>
      </c>
      <c r="X1289">
        <v>7.3659085758216332</v>
      </c>
      <c r="Y1289">
        <v>297</v>
      </c>
      <c r="Z1289" t="s">
        <v>3717</v>
      </c>
      <c r="AA1289" t="s">
        <v>3554</v>
      </c>
      <c r="AB1289" t="s">
        <v>3584</v>
      </c>
      <c r="AC1289">
        <v>1</v>
      </c>
      <c r="AD1289" t="s">
        <v>3561</v>
      </c>
      <c r="AE1289" t="s">
        <v>3556</v>
      </c>
      <c r="AF1289" t="s">
        <v>3587</v>
      </c>
      <c r="AG1289">
        <v>10</v>
      </c>
      <c r="AH1289" t="s">
        <v>3570</v>
      </c>
      <c r="AI1289">
        <f t="shared" si="327"/>
        <v>953.73684210526312</v>
      </c>
      <c r="AJ1289" t="str">
        <f t="shared" si="328"/>
        <v/>
      </c>
      <c r="AK1289" t="str">
        <f t="shared" si="329"/>
        <v/>
      </c>
      <c r="AL1289" t="str">
        <f t="shared" si="330"/>
        <v/>
      </c>
      <c r="AM1289" t="str">
        <f t="shared" si="331"/>
        <v/>
      </c>
      <c r="AN1289" t="str">
        <f t="shared" si="332"/>
        <v/>
      </c>
      <c r="AO1289">
        <f t="shared" si="333"/>
        <v>944.66666666666663</v>
      </c>
      <c r="AP1289" t="str">
        <f t="shared" si="334"/>
        <v/>
      </c>
    </row>
    <row r="1290" spans="1:42" x14ac:dyDescent="0.3">
      <c r="A1290" s="2">
        <v>44955</v>
      </c>
      <c r="B1290" s="2">
        <v>45955</v>
      </c>
      <c r="C1290">
        <v>1000</v>
      </c>
      <c r="D1290">
        <f t="shared" si="335"/>
        <v>1000</v>
      </c>
      <c r="E1290" t="str">
        <f t="shared" si="320"/>
        <v/>
      </c>
      <c r="F1290">
        <f t="shared" si="321"/>
        <v>1000</v>
      </c>
      <c r="G1290" t="str">
        <f t="shared" si="322"/>
        <v/>
      </c>
      <c r="H1290" t="str">
        <f t="shared" si="323"/>
        <v/>
      </c>
      <c r="I1290" t="str">
        <f t="shared" si="324"/>
        <v/>
      </c>
      <c r="J1290" t="str">
        <f t="shared" si="325"/>
        <v/>
      </c>
      <c r="K1290" t="str">
        <f t="shared" si="326"/>
        <v/>
      </c>
      <c r="L1290" t="s">
        <v>3539</v>
      </c>
      <c r="M1290" t="s">
        <v>1570</v>
      </c>
      <c r="N1290" t="s">
        <v>118</v>
      </c>
      <c r="O1290" t="s">
        <v>58</v>
      </c>
      <c r="P1290" t="s">
        <v>119</v>
      </c>
      <c r="Q1290" t="s">
        <v>120</v>
      </c>
      <c r="R1290" t="s">
        <v>20</v>
      </c>
      <c r="S1290" t="s">
        <v>21</v>
      </c>
      <c r="T1290" t="s">
        <v>3546</v>
      </c>
      <c r="U1290" t="s">
        <v>1901</v>
      </c>
      <c r="V1290" t="s">
        <v>63</v>
      </c>
      <c r="W1290">
        <v>92.411130579350541</v>
      </c>
      <c r="X1290">
        <v>6.602192668633565</v>
      </c>
      <c r="Y1290">
        <v>297</v>
      </c>
      <c r="Z1290" t="s">
        <v>3717</v>
      </c>
      <c r="AA1290" t="s">
        <v>3554</v>
      </c>
      <c r="AB1290" t="s">
        <v>3584</v>
      </c>
      <c r="AC1290">
        <v>1</v>
      </c>
      <c r="AD1290" t="s">
        <v>3561</v>
      </c>
      <c r="AE1290" t="s">
        <v>3556</v>
      </c>
      <c r="AF1290" t="s">
        <v>3587</v>
      </c>
      <c r="AG1290">
        <v>10</v>
      </c>
      <c r="AH1290" t="s">
        <v>3570</v>
      </c>
      <c r="AI1290">
        <f t="shared" si="327"/>
        <v>953.73684210526312</v>
      </c>
      <c r="AJ1290" t="str">
        <f t="shared" si="328"/>
        <v/>
      </c>
      <c r="AK1290">
        <f t="shared" si="329"/>
        <v>1000</v>
      </c>
      <c r="AL1290" t="str">
        <f t="shared" si="330"/>
        <v/>
      </c>
      <c r="AM1290" t="str">
        <f t="shared" si="331"/>
        <v/>
      </c>
      <c r="AN1290" t="str">
        <f t="shared" si="332"/>
        <v/>
      </c>
      <c r="AO1290" t="str">
        <f t="shared" si="333"/>
        <v/>
      </c>
      <c r="AP1290" t="str">
        <f t="shared" si="334"/>
        <v/>
      </c>
    </row>
    <row r="1291" spans="1:42" x14ac:dyDescent="0.3">
      <c r="A1291" s="2">
        <v>44957</v>
      </c>
      <c r="B1291" s="2">
        <v>45957</v>
      </c>
      <c r="C1291">
        <v>1000</v>
      </c>
      <c r="D1291">
        <f t="shared" si="335"/>
        <v>1000</v>
      </c>
      <c r="E1291" t="str">
        <f t="shared" si="320"/>
        <v/>
      </c>
      <c r="F1291" t="str">
        <f t="shared" si="321"/>
        <v/>
      </c>
      <c r="G1291" t="str">
        <f t="shared" si="322"/>
        <v/>
      </c>
      <c r="H1291">
        <f t="shared" si="323"/>
        <v>1000</v>
      </c>
      <c r="I1291" t="str">
        <f t="shared" si="324"/>
        <v/>
      </c>
      <c r="J1291" t="str">
        <f t="shared" si="325"/>
        <v/>
      </c>
      <c r="K1291" t="str">
        <f t="shared" si="326"/>
        <v/>
      </c>
      <c r="L1291" t="s">
        <v>3539</v>
      </c>
      <c r="M1291" t="s">
        <v>2208</v>
      </c>
      <c r="N1291" t="s">
        <v>157</v>
      </c>
      <c r="O1291" t="s">
        <v>58</v>
      </c>
      <c r="P1291" t="s">
        <v>52</v>
      </c>
      <c r="Q1291" t="s">
        <v>92</v>
      </c>
      <c r="R1291" t="s">
        <v>42</v>
      </c>
      <c r="S1291" t="s">
        <v>21</v>
      </c>
      <c r="T1291" t="s">
        <v>21</v>
      </c>
      <c r="U1291" t="s">
        <v>2209</v>
      </c>
      <c r="V1291" t="s">
        <v>144</v>
      </c>
      <c r="W1291">
        <v>10.678420778825959</v>
      </c>
      <c r="X1291">
        <v>4.8874245353703607</v>
      </c>
      <c r="Y1291">
        <v>299</v>
      </c>
      <c r="Z1291" t="s">
        <v>3641</v>
      </c>
      <c r="AA1291" t="s">
        <v>3554</v>
      </c>
      <c r="AB1291" t="s">
        <v>3584</v>
      </c>
      <c r="AC1291">
        <v>1</v>
      </c>
      <c r="AD1291" t="s">
        <v>3561</v>
      </c>
      <c r="AE1291" t="s">
        <v>3556</v>
      </c>
      <c r="AF1291" t="s">
        <v>3587</v>
      </c>
      <c r="AG1291">
        <v>10</v>
      </c>
      <c r="AH1291" t="s">
        <v>3570</v>
      </c>
      <c r="AI1291">
        <f t="shared" si="327"/>
        <v>953.73684210526312</v>
      </c>
      <c r="AJ1291" t="str">
        <f t="shared" si="328"/>
        <v/>
      </c>
      <c r="AK1291" t="str">
        <f t="shared" si="329"/>
        <v/>
      </c>
      <c r="AL1291" t="str">
        <f t="shared" si="330"/>
        <v/>
      </c>
      <c r="AM1291">
        <f t="shared" si="331"/>
        <v>945.57142857142856</v>
      </c>
      <c r="AN1291" t="str">
        <f t="shared" si="332"/>
        <v/>
      </c>
      <c r="AO1291" t="str">
        <f t="shared" si="333"/>
        <v/>
      </c>
      <c r="AP1291" t="str">
        <f t="shared" si="334"/>
        <v/>
      </c>
    </row>
    <row r="1292" spans="1:42" x14ac:dyDescent="0.3">
      <c r="A1292" s="2">
        <v>44960</v>
      </c>
      <c r="B1292" s="2">
        <v>45960</v>
      </c>
      <c r="C1292">
        <v>1000</v>
      </c>
      <c r="D1292">
        <f t="shared" si="335"/>
        <v>996.14285714285711</v>
      </c>
      <c r="E1292" t="str">
        <f t="shared" si="320"/>
        <v/>
      </c>
      <c r="F1292" t="str">
        <f t="shared" si="321"/>
        <v/>
      </c>
      <c r="G1292" t="str">
        <f t="shared" si="322"/>
        <v/>
      </c>
      <c r="H1292" t="str">
        <f t="shared" si="323"/>
        <v/>
      </c>
      <c r="I1292" t="str">
        <f t="shared" si="324"/>
        <v/>
      </c>
      <c r="J1292">
        <f t="shared" si="325"/>
        <v>1000</v>
      </c>
      <c r="K1292" t="str">
        <f t="shared" si="326"/>
        <v/>
      </c>
      <c r="L1292" t="s">
        <v>3539</v>
      </c>
      <c r="M1292" t="s">
        <v>1378</v>
      </c>
      <c r="N1292" t="s">
        <v>103</v>
      </c>
      <c r="O1292" t="s">
        <v>17</v>
      </c>
      <c r="P1292" t="s">
        <v>18</v>
      </c>
      <c r="Q1292" t="s">
        <v>19</v>
      </c>
      <c r="R1292" t="s">
        <v>35</v>
      </c>
      <c r="S1292" t="s">
        <v>22</v>
      </c>
      <c r="T1292" t="s">
        <v>22</v>
      </c>
      <c r="V1292" t="s">
        <v>30</v>
      </c>
      <c r="W1292">
        <v>122.2977368626733</v>
      </c>
      <c r="X1292">
        <v>7.1686286238461996</v>
      </c>
      <c r="Y1292">
        <v>302</v>
      </c>
      <c r="Z1292" t="s">
        <v>3686</v>
      </c>
      <c r="AA1292" t="s">
        <v>3554</v>
      </c>
      <c r="AB1292" t="s">
        <v>3584</v>
      </c>
      <c r="AC1292">
        <v>2</v>
      </c>
      <c r="AD1292" t="s">
        <v>3562</v>
      </c>
      <c r="AE1292" t="s">
        <v>3556</v>
      </c>
      <c r="AF1292" t="s">
        <v>3587</v>
      </c>
      <c r="AG1292">
        <v>10</v>
      </c>
      <c r="AH1292" t="s">
        <v>3570</v>
      </c>
      <c r="AI1292">
        <f t="shared" si="327"/>
        <v>956.85714285714289</v>
      </c>
      <c r="AJ1292" t="str">
        <f t="shared" si="328"/>
        <v/>
      </c>
      <c r="AK1292" t="str">
        <f t="shared" si="329"/>
        <v/>
      </c>
      <c r="AL1292" t="str">
        <f t="shared" si="330"/>
        <v/>
      </c>
      <c r="AM1292" t="str">
        <f t="shared" si="331"/>
        <v/>
      </c>
      <c r="AN1292" t="str">
        <f t="shared" si="332"/>
        <v/>
      </c>
      <c r="AO1292">
        <f t="shared" si="333"/>
        <v>944.66666666666663</v>
      </c>
      <c r="AP1292" t="str">
        <f t="shared" si="334"/>
        <v/>
      </c>
    </row>
    <row r="1293" spans="1:42" x14ac:dyDescent="0.3">
      <c r="A1293" s="2">
        <v>44987</v>
      </c>
      <c r="B1293" s="2">
        <v>45960</v>
      </c>
      <c r="C1293">
        <v>973</v>
      </c>
      <c r="D1293">
        <f t="shared" si="335"/>
        <v>996.14285714285711</v>
      </c>
      <c r="E1293" t="str">
        <f t="shared" si="320"/>
        <v/>
      </c>
      <c r="F1293" t="str">
        <f t="shared" si="321"/>
        <v/>
      </c>
      <c r="G1293" t="str">
        <f t="shared" si="322"/>
        <v/>
      </c>
      <c r="H1293">
        <f t="shared" si="323"/>
        <v>991</v>
      </c>
      <c r="I1293" t="str">
        <f t="shared" si="324"/>
        <v/>
      </c>
      <c r="J1293" t="str">
        <f t="shared" si="325"/>
        <v/>
      </c>
      <c r="K1293" t="str">
        <f t="shared" si="326"/>
        <v/>
      </c>
      <c r="L1293" t="s">
        <v>3539</v>
      </c>
      <c r="M1293" t="s">
        <v>846</v>
      </c>
      <c r="N1293" t="s">
        <v>16</v>
      </c>
      <c r="O1293" t="s">
        <v>46</v>
      </c>
      <c r="P1293" t="s">
        <v>18</v>
      </c>
      <c r="Q1293" t="s">
        <v>19</v>
      </c>
      <c r="R1293" t="s">
        <v>42</v>
      </c>
      <c r="S1293" t="s">
        <v>22</v>
      </c>
      <c r="T1293" t="s">
        <v>22</v>
      </c>
      <c r="V1293" t="s">
        <v>54</v>
      </c>
      <c r="W1293">
        <v>89.751976297824299</v>
      </c>
      <c r="X1293">
        <v>7.2579578005645349</v>
      </c>
      <c r="Y1293">
        <v>302</v>
      </c>
      <c r="Z1293" t="s">
        <v>3686</v>
      </c>
      <c r="AA1293" t="s">
        <v>3554</v>
      </c>
      <c r="AB1293" t="s">
        <v>3584</v>
      </c>
      <c r="AC1293">
        <v>3</v>
      </c>
      <c r="AD1293" t="s">
        <v>3563</v>
      </c>
      <c r="AE1293" t="s">
        <v>3556</v>
      </c>
      <c r="AF1293" t="s">
        <v>3587</v>
      </c>
      <c r="AG1293">
        <v>10</v>
      </c>
      <c r="AH1293" t="s">
        <v>3570</v>
      </c>
      <c r="AI1293">
        <f t="shared" si="327"/>
        <v>956.85714285714289</v>
      </c>
      <c r="AJ1293" t="str">
        <f t="shared" si="328"/>
        <v/>
      </c>
      <c r="AK1293" t="str">
        <f t="shared" si="329"/>
        <v/>
      </c>
      <c r="AL1293" t="str">
        <f t="shared" si="330"/>
        <v/>
      </c>
      <c r="AM1293">
        <f t="shared" si="331"/>
        <v>949</v>
      </c>
      <c r="AN1293" t="str">
        <f t="shared" si="332"/>
        <v/>
      </c>
      <c r="AO1293" t="str">
        <f t="shared" si="333"/>
        <v/>
      </c>
      <c r="AP1293" t="str">
        <f t="shared" si="334"/>
        <v/>
      </c>
    </row>
    <row r="1294" spans="1:42" x14ac:dyDescent="0.3">
      <c r="A1294" s="2">
        <v>45048</v>
      </c>
      <c r="B1294" s="2">
        <v>45962</v>
      </c>
      <c r="C1294">
        <v>914</v>
      </c>
      <c r="D1294">
        <f t="shared" si="335"/>
        <v>960.2</v>
      </c>
      <c r="E1294" t="str">
        <f t="shared" si="320"/>
        <v/>
      </c>
      <c r="F1294" t="str">
        <f t="shared" si="321"/>
        <v/>
      </c>
      <c r="G1294" t="str">
        <f t="shared" si="322"/>
        <v/>
      </c>
      <c r="H1294" t="str">
        <f t="shared" si="323"/>
        <v/>
      </c>
      <c r="I1294" t="str">
        <f t="shared" si="324"/>
        <v/>
      </c>
      <c r="J1294">
        <f t="shared" si="325"/>
        <v>957</v>
      </c>
      <c r="K1294" t="str">
        <f t="shared" si="326"/>
        <v/>
      </c>
      <c r="L1294" t="s">
        <v>3539</v>
      </c>
      <c r="M1294" t="s">
        <v>2656</v>
      </c>
      <c r="N1294" t="s">
        <v>157</v>
      </c>
      <c r="O1294" t="s">
        <v>51</v>
      </c>
      <c r="P1294" t="s">
        <v>59</v>
      </c>
      <c r="Q1294" t="s">
        <v>19</v>
      </c>
      <c r="R1294" t="s">
        <v>35</v>
      </c>
      <c r="S1294" t="s">
        <v>22</v>
      </c>
      <c r="T1294" t="s">
        <v>22</v>
      </c>
      <c r="V1294" t="s">
        <v>24</v>
      </c>
      <c r="W1294">
        <v>14.37358868147145</v>
      </c>
      <c r="X1294">
        <v>4.417394782329148</v>
      </c>
      <c r="Y1294">
        <v>304</v>
      </c>
      <c r="Z1294" t="s">
        <v>3677</v>
      </c>
      <c r="AA1294" t="s">
        <v>3554</v>
      </c>
      <c r="AB1294" t="s">
        <v>3585</v>
      </c>
      <c r="AC1294">
        <v>5</v>
      </c>
      <c r="AD1294" t="s">
        <v>3565</v>
      </c>
      <c r="AE1294" t="s">
        <v>3556</v>
      </c>
      <c r="AF1294" t="s">
        <v>3587</v>
      </c>
      <c r="AG1294">
        <v>11</v>
      </c>
      <c r="AH1294" t="s">
        <v>3571</v>
      </c>
      <c r="AI1294">
        <f t="shared" si="327"/>
        <v>953.4</v>
      </c>
      <c r="AJ1294" t="str">
        <f t="shared" si="328"/>
        <v/>
      </c>
      <c r="AK1294" t="str">
        <f t="shared" si="329"/>
        <v/>
      </c>
      <c r="AL1294" t="str">
        <f t="shared" si="330"/>
        <v/>
      </c>
      <c r="AM1294" t="str">
        <f t="shared" si="331"/>
        <v/>
      </c>
      <c r="AN1294" t="str">
        <f t="shared" si="332"/>
        <v/>
      </c>
      <c r="AO1294">
        <f t="shared" si="333"/>
        <v>927</v>
      </c>
      <c r="AP1294" t="str">
        <f t="shared" si="334"/>
        <v/>
      </c>
    </row>
    <row r="1295" spans="1:42" x14ac:dyDescent="0.3">
      <c r="A1295" s="2">
        <v>45048</v>
      </c>
      <c r="B1295" s="2">
        <v>45962</v>
      </c>
      <c r="C1295">
        <v>914</v>
      </c>
      <c r="D1295">
        <f t="shared" si="335"/>
        <v>960.2</v>
      </c>
      <c r="E1295" t="str">
        <f t="shared" si="320"/>
        <v/>
      </c>
      <c r="F1295" t="str">
        <f t="shared" si="321"/>
        <v/>
      </c>
      <c r="G1295" t="str">
        <f t="shared" si="322"/>
        <v/>
      </c>
      <c r="H1295">
        <f t="shared" si="323"/>
        <v>962.33333333333337</v>
      </c>
      <c r="I1295" t="str">
        <f t="shared" si="324"/>
        <v/>
      </c>
      <c r="J1295" t="str">
        <f t="shared" si="325"/>
        <v/>
      </c>
      <c r="K1295" t="str">
        <f t="shared" si="326"/>
        <v/>
      </c>
      <c r="L1295" t="s">
        <v>3539</v>
      </c>
      <c r="M1295" t="s">
        <v>790</v>
      </c>
      <c r="N1295" t="s">
        <v>16</v>
      </c>
      <c r="O1295" t="s">
        <v>33</v>
      </c>
      <c r="P1295" t="s">
        <v>52</v>
      </c>
      <c r="Q1295" t="s">
        <v>34</v>
      </c>
      <c r="R1295" t="s">
        <v>42</v>
      </c>
      <c r="S1295" t="s">
        <v>21</v>
      </c>
      <c r="T1295" t="s">
        <v>3546</v>
      </c>
      <c r="U1295" t="s">
        <v>791</v>
      </c>
      <c r="V1295" t="s">
        <v>144</v>
      </c>
      <c r="W1295">
        <v>81.200313267182608</v>
      </c>
      <c r="X1295">
        <v>6.8604564848625831</v>
      </c>
      <c r="Y1295">
        <v>304</v>
      </c>
      <c r="Z1295" t="s">
        <v>3677</v>
      </c>
      <c r="AA1295" t="s">
        <v>3554</v>
      </c>
      <c r="AB1295" t="s">
        <v>3585</v>
      </c>
      <c r="AC1295">
        <v>5</v>
      </c>
      <c r="AD1295" t="s">
        <v>3565</v>
      </c>
      <c r="AE1295" t="s">
        <v>3556</v>
      </c>
      <c r="AF1295" t="s">
        <v>3587</v>
      </c>
      <c r="AG1295">
        <v>11</v>
      </c>
      <c r="AH1295" t="s">
        <v>3571</v>
      </c>
      <c r="AI1295">
        <f t="shared" si="327"/>
        <v>953.4</v>
      </c>
      <c r="AJ1295" t="str">
        <f t="shared" si="328"/>
        <v/>
      </c>
      <c r="AK1295" t="str">
        <f t="shared" si="329"/>
        <v/>
      </c>
      <c r="AL1295" t="str">
        <f t="shared" si="330"/>
        <v/>
      </c>
      <c r="AM1295">
        <f t="shared" si="331"/>
        <v>956.5</v>
      </c>
      <c r="AN1295" t="str">
        <f t="shared" si="332"/>
        <v/>
      </c>
      <c r="AO1295" t="str">
        <f t="shared" si="333"/>
        <v/>
      </c>
      <c r="AP1295" t="str">
        <f t="shared" si="334"/>
        <v/>
      </c>
    </row>
    <row r="1296" spans="1:42" x14ac:dyDescent="0.3">
      <c r="A1296" s="2">
        <v>45109</v>
      </c>
      <c r="B1296" s="2">
        <v>45964</v>
      </c>
      <c r="C1296">
        <v>855</v>
      </c>
      <c r="D1296">
        <f t="shared" si="335"/>
        <v>931.2</v>
      </c>
      <c r="E1296" t="str">
        <f t="shared" si="320"/>
        <v/>
      </c>
      <c r="F1296">
        <f t="shared" si="321"/>
        <v>855</v>
      </c>
      <c r="G1296" t="str">
        <f t="shared" si="322"/>
        <v/>
      </c>
      <c r="H1296" t="str">
        <f t="shared" si="323"/>
        <v/>
      </c>
      <c r="I1296" t="str">
        <f t="shared" si="324"/>
        <v/>
      </c>
      <c r="J1296" t="str">
        <f t="shared" si="325"/>
        <v/>
      </c>
      <c r="K1296" t="str">
        <f t="shared" si="326"/>
        <v/>
      </c>
      <c r="L1296" t="s">
        <v>3539</v>
      </c>
      <c r="M1296" t="s">
        <v>2847</v>
      </c>
      <c r="N1296" t="s">
        <v>28</v>
      </c>
      <c r="O1296" t="s">
        <v>33</v>
      </c>
      <c r="P1296" t="s">
        <v>52</v>
      </c>
      <c r="Q1296" t="s">
        <v>92</v>
      </c>
      <c r="R1296" t="s">
        <v>20</v>
      </c>
      <c r="S1296" t="s">
        <v>21</v>
      </c>
      <c r="T1296" t="s">
        <v>3546</v>
      </c>
      <c r="U1296" t="s">
        <v>2886</v>
      </c>
      <c r="V1296" t="s">
        <v>30</v>
      </c>
      <c r="W1296">
        <v>34.843224952664443</v>
      </c>
      <c r="X1296">
        <v>6.3441369498852396</v>
      </c>
      <c r="Y1296">
        <v>306</v>
      </c>
      <c r="Z1296" t="s">
        <v>3942</v>
      </c>
      <c r="AA1296" t="s">
        <v>3554</v>
      </c>
      <c r="AB1296" t="s">
        <v>3586</v>
      </c>
      <c r="AC1296">
        <v>7</v>
      </c>
      <c r="AD1296" t="s">
        <v>3567</v>
      </c>
      <c r="AE1296" t="s">
        <v>3556</v>
      </c>
      <c r="AF1296" t="s">
        <v>3587</v>
      </c>
      <c r="AG1296">
        <v>11</v>
      </c>
      <c r="AH1296" t="s">
        <v>3571</v>
      </c>
      <c r="AI1296">
        <f t="shared" si="327"/>
        <v>954.9</v>
      </c>
      <c r="AJ1296" t="str">
        <f t="shared" si="328"/>
        <v/>
      </c>
      <c r="AK1296">
        <f t="shared" si="329"/>
        <v>971</v>
      </c>
      <c r="AL1296" t="str">
        <f t="shared" si="330"/>
        <v/>
      </c>
      <c r="AM1296" t="str">
        <f t="shared" si="331"/>
        <v/>
      </c>
      <c r="AN1296" t="str">
        <f t="shared" si="332"/>
        <v/>
      </c>
      <c r="AO1296" t="str">
        <f t="shared" si="333"/>
        <v/>
      </c>
      <c r="AP1296" t="str">
        <f t="shared" si="334"/>
        <v/>
      </c>
    </row>
    <row r="1297" spans="1:42" x14ac:dyDescent="0.3">
      <c r="A1297" s="2">
        <v>44965</v>
      </c>
      <c r="B1297" s="2">
        <v>45965</v>
      </c>
      <c r="C1297">
        <v>1000</v>
      </c>
      <c r="D1297">
        <f t="shared" si="335"/>
        <v>942.66666666666663</v>
      </c>
      <c r="E1297" t="str">
        <f t="shared" si="320"/>
        <v/>
      </c>
      <c r="F1297">
        <f t="shared" si="321"/>
        <v>927.5</v>
      </c>
      <c r="G1297" t="str">
        <f t="shared" si="322"/>
        <v/>
      </c>
      <c r="H1297" t="str">
        <f t="shared" si="323"/>
        <v/>
      </c>
      <c r="I1297" t="str">
        <f t="shared" si="324"/>
        <v/>
      </c>
      <c r="J1297" t="str">
        <f t="shared" si="325"/>
        <v/>
      </c>
      <c r="K1297" t="str">
        <f t="shared" si="326"/>
        <v/>
      </c>
      <c r="L1297" t="s">
        <v>3539</v>
      </c>
      <c r="M1297" t="s">
        <v>970</v>
      </c>
      <c r="N1297" t="s">
        <v>103</v>
      </c>
      <c r="O1297" t="s">
        <v>17</v>
      </c>
      <c r="P1297" t="s">
        <v>18</v>
      </c>
      <c r="Q1297" t="s">
        <v>34</v>
      </c>
      <c r="R1297" t="s">
        <v>20</v>
      </c>
      <c r="S1297" t="s">
        <v>21</v>
      </c>
      <c r="T1297" t="s">
        <v>3546</v>
      </c>
      <c r="U1297" t="s">
        <v>971</v>
      </c>
      <c r="V1297" t="s">
        <v>63</v>
      </c>
      <c r="W1297">
        <v>76.645232279701929</v>
      </c>
      <c r="X1297">
        <v>6.8897048656550819</v>
      </c>
      <c r="Y1297">
        <v>307</v>
      </c>
      <c r="Z1297" t="s">
        <v>3965</v>
      </c>
      <c r="AA1297" t="s">
        <v>3554</v>
      </c>
      <c r="AB1297" t="s">
        <v>3584</v>
      </c>
      <c r="AC1297">
        <v>2</v>
      </c>
      <c r="AD1297" t="s">
        <v>3562</v>
      </c>
      <c r="AE1297" t="s">
        <v>3556</v>
      </c>
      <c r="AF1297" t="s">
        <v>3587</v>
      </c>
      <c r="AG1297">
        <v>11</v>
      </c>
      <c r="AH1297" t="s">
        <v>3571</v>
      </c>
      <c r="AI1297">
        <f t="shared" si="327"/>
        <v>966.65</v>
      </c>
      <c r="AJ1297" t="str">
        <f t="shared" si="328"/>
        <v/>
      </c>
      <c r="AK1297">
        <f t="shared" si="329"/>
        <v>975.83333333333337</v>
      </c>
      <c r="AL1297" t="str">
        <f t="shared" si="330"/>
        <v/>
      </c>
      <c r="AM1297" t="str">
        <f t="shared" si="331"/>
        <v/>
      </c>
      <c r="AN1297" t="str">
        <f t="shared" si="332"/>
        <v/>
      </c>
      <c r="AO1297" t="str">
        <f t="shared" si="333"/>
        <v/>
      </c>
      <c r="AP1297" t="str">
        <f t="shared" si="334"/>
        <v/>
      </c>
    </row>
    <row r="1298" spans="1:42" x14ac:dyDescent="0.3">
      <c r="A1298" s="2">
        <v>44966</v>
      </c>
      <c r="B1298" s="2">
        <v>45966</v>
      </c>
      <c r="C1298">
        <v>1000</v>
      </c>
      <c r="D1298">
        <f t="shared" si="335"/>
        <v>950.85714285714289</v>
      </c>
      <c r="E1298" t="str">
        <f t="shared" si="320"/>
        <v/>
      </c>
      <c r="F1298" t="str">
        <f t="shared" si="321"/>
        <v/>
      </c>
      <c r="G1298" t="str">
        <f t="shared" si="322"/>
        <v/>
      </c>
      <c r="H1298" t="str">
        <f t="shared" si="323"/>
        <v/>
      </c>
      <c r="I1298" t="str">
        <f t="shared" si="324"/>
        <v/>
      </c>
      <c r="J1298">
        <f t="shared" si="325"/>
        <v>971.33333333333337</v>
      </c>
      <c r="K1298" t="str">
        <f t="shared" si="326"/>
        <v/>
      </c>
      <c r="L1298" t="s">
        <v>3539</v>
      </c>
      <c r="M1298" t="s">
        <v>1042</v>
      </c>
      <c r="N1298" t="s">
        <v>57</v>
      </c>
      <c r="O1298" t="s">
        <v>51</v>
      </c>
      <c r="P1298" t="s">
        <v>59</v>
      </c>
      <c r="Q1298" t="s">
        <v>92</v>
      </c>
      <c r="R1298" t="s">
        <v>35</v>
      </c>
      <c r="S1298" t="s">
        <v>22</v>
      </c>
      <c r="T1298" t="s">
        <v>22</v>
      </c>
      <c r="V1298" t="s">
        <v>63</v>
      </c>
      <c r="W1298">
        <v>119.0061518394715</v>
      </c>
      <c r="X1298">
        <v>5.8923024981396521</v>
      </c>
      <c r="Y1298">
        <v>308</v>
      </c>
      <c r="Z1298" t="s">
        <v>3760</v>
      </c>
      <c r="AA1298" t="s">
        <v>3554</v>
      </c>
      <c r="AB1298" t="s">
        <v>3584</v>
      </c>
      <c r="AC1298">
        <v>2</v>
      </c>
      <c r="AD1298" t="s">
        <v>3562</v>
      </c>
      <c r="AE1298" t="s">
        <v>3556</v>
      </c>
      <c r="AF1298" t="s">
        <v>3587</v>
      </c>
      <c r="AG1298">
        <v>11</v>
      </c>
      <c r="AH1298" t="s">
        <v>3571</v>
      </c>
      <c r="AI1298">
        <f t="shared" si="327"/>
        <v>968.23809523809518</v>
      </c>
      <c r="AJ1298" t="str">
        <f t="shared" si="328"/>
        <v/>
      </c>
      <c r="AK1298" t="str">
        <f t="shared" si="329"/>
        <v/>
      </c>
      <c r="AL1298" t="str">
        <f t="shared" si="330"/>
        <v/>
      </c>
      <c r="AM1298" t="str">
        <f t="shared" si="331"/>
        <v/>
      </c>
      <c r="AN1298" t="str">
        <f t="shared" si="332"/>
        <v/>
      </c>
      <c r="AO1298">
        <f t="shared" si="333"/>
        <v>948.875</v>
      </c>
      <c r="AP1298" t="str">
        <f t="shared" si="334"/>
        <v/>
      </c>
    </row>
    <row r="1299" spans="1:42" x14ac:dyDescent="0.3">
      <c r="A1299" s="2">
        <v>45201</v>
      </c>
      <c r="B1299" s="2">
        <v>45967</v>
      </c>
      <c r="C1299">
        <v>766</v>
      </c>
      <c r="D1299">
        <f t="shared" si="335"/>
        <v>921.28571428571433</v>
      </c>
      <c r="E1299" t="str">
        <f t="shared" si="320"/>
        <v/>
      </c>
      <c r="F1299">
        <f t="shared" si="321"/>
        <v>873.66666666666663</v>
      </c>
      <c r="G1299" t="str">
        <f t="shared" si="322"/>
        <v/>
      </c>
      <c r="H1299" t="str">
        <f t="shared" si="323"/>
        <v/>
      </c>
      <c r="I1299" t="str">
        <f t="shared" si="324"/>
        <v/>
      </c>
      <c r="J1299" t="str">
        <f t="shared" si="325"/>
        <v/>
      </c>
      <c r="K1299" t="str">
        <f t="shared" si="326"/>
        <v/>
      </c>
      <c r="L1299" t="s">
        <v>3539</v>
      </c>
      <c r="M1299" t="s">
        <v>187</v>
      </c>
      <c r="N1299" t="s">
        <v>16</v>
      </c>
      <c r="O1299" t="s">
        <v>33</v>
      </c>
      <c r="P1299" t="s">
        <v>18</v>
      </c>
      <c r="Q1299" t="s">
        <v>19</v>
      </c>
      <c r="R1299" t="s">
        <v>20</v>
      </c>
      <c r="S1299" t="s">
        <v>21</v>
      </c>
      <c r="T1299" t="s">
        <v>21</v>
      </c>
      <c r="U1299" t="s">
        <v>188</v>
      </c>
      <c r="V1299" t="s">
        <v>43</v>
      </c>
      <c r="W1299">
        <v>88.113965544915914</v>
      </c>
      <c r="X1299">
        <v>6.9132597397574189</v>
      </c>
      <c r="Y1299">
        <v>309</v>
      </c>
      <c r="Z1299" t="s">
        <v>3888</v>
      </c>
      <c r="AA1299" t="s">
        <v>3554</v>
      </c>
      <c r="AB1299" t="s">
        <v>3587</v>
      </c>
      <c r="AC1299">
        <v>10</v>
      </c>
      <c r="AD1299" t="s">
        <v>3570</v>
      </c>
      <c r="AE1299" t="s">
        <v>3556</v>
      </c>
      <c r="AF1299" t="s">
        <v>3587</v>
      </c>
      <c r="AG1299">
        <v>11</v>
      </c>
      <c r="AH1299" t="s">
        <v>3571</v>
      </c>
      <c r="AI1299">
        <f t="shared" si="327"/>
        <v>960.82608695652175</v>
      </c>
      <c r="AJ1299" t="str">
        <f t="shared" si="328"/>
        <v/>
      </c>
      <c r="AK1299">
        <f t="shared" si="329"/>
        <v>945.85714285714289</v>
      </c>
      <c r="AL1299" t="str">
        <f t="shared" si="330"/>
        <v/>
      </c>
      <c r="AM1299" t="str">
        <f t="shared" si="331"/>
        <v/>
      </c>
      <c r="AN1299" t="str">
        <f t="shared" si="332"/>
        <v/>
      </c>
      <c r="AO1299" t="str">
        <f t="shared" si="333"/>
        <v/>
      </c>
      <c r="AP1299" t="str">
        <f t="shared" si="334"/>
        <v/>
      </c>
    </row>
    <row r="1300" spans="1:42" x14ac:dyDescent="0.3">
      <c r="A1300" s="2">
        <v>44967</v>
      </c>
      <c r="B1300" s="2">
        <v>45967</v>
      </c>
      <c r="C1300">
        <v>1000</v>
      </c>
      <c r="D1300">
        <f t="shared" si="335"/>
        <v>921.28571428571433</v>
      </c>
      <c r="E1300" t="str">
        <f t="shared" si="320"/>
        <v/>
      </c>
      <c r="F1300" t="str">
        <f t="shared" si="321"/>
        <v/>
      </c>
      <c r="G1300" t="str">
        <f t="shared" si="322"/>
        <v/>
      </c>
      <c r="H1300">
        <f t="shared" si="323"/>
        <v>957</v>
      </c>
      <c r="I1300" t="str">
        <f t="shared" si="324"/>
        <v/>
      </c>
      <c r="J1300" t="str">
        <f t="shared" si="325"/>
        <v/>
      </c>
      <c r="K1300" t="str">
        <f t="shared" si="326"/>
        <v/>
      </c>
      <c r="L1300" t="s">
        <v>3539</v>
      </c>
      <c r="M1300" t="s">
        <v>598</v>
      </c>
      <c r="N1300" t="s">
        <v>103</v>
      </c>
      <c r="O1300" t="s">
        <v>46</v>
      </c>
      <c r="P1300" t="s">
        <v>40</v>
      </c>
      <c r="Q1300" t="s">
        <v>41</v>
      </c>
      <c r="R1300" t="s">
        <v>42</v>
      </c>
      <c r="S1300" t="s">
        <v>21</v>
      </c>
      <c r="T1300" t="s">
        <v>21</v>
      </c>
      <c r="U1300" t="s">
        <v>599</v>
      </c>
      <c r="V1300" t="s">
        <v>24</v>
      </c>
      <c r="W1300">
        <v>77.242193186860504</v>
      </c>
      <c r="X1300">
        <v>6.4080712692577979</v>
      </c>
      <c r="Y1300">
        <v>309</v>
      </c>
      <c r="Z1300" t="s">
        <v>3888</v>
      </c>
      <c r="AA1300" t="s">
        <v>3554</v>
      </c>
      <c r="AB1300" t="s">
        <v>3584</v>
      </c>
      <c r="AC1300">
        <v>2</v>
      </c>
      <c r="AD1300" t="s">
        <v>3562</v>
      </c>
      <c r="AE1300" t="s">
        <v>3556</v>
      </c>
      <c r="AF1300" t="s">
        <v>3587</v>
      </c>
      <c r="AG1300">
        <v>11</v>
      </c>
      <c r="AH1300" t="s">
        <v>3571</v>
      </c>
      <c r="AI1300">
        <f t="shared" si="327"/>
        <v>960.82608695652175</v>
      </c>
      <c r="AJ1300" t="str">
        <f t="shared" si="328"/>
        <v/>
      </c>
      <c r="AK1300" t="str">
        <f t="shared" si="329"/>
        <v/>
      </c>
      <c r="AL1300" t="str">
        <f t="shared" si="330"/>
        <v/>
      </c>
      <c r="AM1300">
        <f t="shared" si="331"/>
        <v>985.875</v>
      </c>
      <c r="AN1300" t="str">
        <f t="shared" si="332"/>
        <v/>
      </c>
      <c r="AO1300" t="str">
        <f t="shared" si="333"/>
        <v/>
      </c>
      <c r="AP1300" t="str">
        <f t="shared" si="334"/>
        <v/>
      </c>
    </row>
    <row r="1301" spans="1:42" x14ac:dyDescent="0.3">
      <c r="A1301" s="2">
        <v>45232</v>
      </c>
      <c r="B1301" s="2">
        <v>45968</v>
      </c>
      <c r="C1301">
        <v>736</v>
      </c>
      <c r="D1301">
        <f t="shared" si="335"/>
        <v>898.125</v>
      </c>
      <c r="E1301" t="str">
        <f t="shared" si="320"/>
        <v/>
      </c>
      <c r="F1301" t="str">
        <f t="shared" si="321"/>
        <v/>
      </c>
      <c r="G1301" t="str">
        <f t="shared" si="322"/>
        <v/>
      </c>
      <c r="H1301">
        <f t="shared" si="323"/>
        <v>883.33333333333337</v>
      </c>
      <c r="I1301" t="str">
        <f t="shared" si="324"/>
        <v/>
      </c>
      <c r="J1301" t="str">
        <f t="shared" si="325"/>
        <v/>
      </c>
      <c r="K1301" t="str">
        <f t="shared" si="326"/>
        <v/>
      </c>
      <c r="L1301" t="s">
        <v>3539</v>
      </c>
      <c r="M1301" t="s">
        <v>2572</v>
      </c>
      <c r="N1301" t="s">
        <v>28</v>
      </c>
      <c r="O1301" t="s">
        <v>17</v>
      </c>
      <c r="P1301" t="s">
        <v>40</v>
      </c>
      <c r="Q1301" t="s">
        <v>41</v>
      </c>
      <c r="R1301" t="s">
        <v>42</v>
      </c>
      <c r="S1301" t="s">
        <v>21</v>
      </c>
      <c r="T1301" t="s">
        <v>21</v>
      </c>
      <c r="U1301" t="s">
        <v>2573</v>
      </c>
      <c r="V1301" t="s">
        <v>43</v>
      </c>
      <c r="W1301">
        <v>24.030374968004718</v>
      </c>
      <c r="X1301">
        <v>5.8305672280370171</v>
      </c>
      <c r="Y1301">
        <v>310</v>
      </c>
      <c r="Z1301" t="s">
        <v>3707</v>
      </c>
      <c r="AA1301" t="s">
        <v>3554</v>
      </c>
      <c r="AB1301" t="s">
        <v>3587</v>
      </c>
      <c r="AC1301">
        <v>11</v>
      </c>
      <c r="AD1301" t="s">
        <v>3571</v>
      </c>
      <c r="AE1301" t="s">
        <v>3556</v>
      </c>
      <c r="AF1301" t="s">
        <v>3587</v>
      </c>
      <c r="AG1301">
        <v>11</v>
      </c>
      <c r="AH1301" t="s">
        <v>3571</v>
      </c>
      <c r="AI1301">
        <f t="shared" si="327"/>
        <v>961.72727272727275</v>
      </c>
      <c r="AJ1301" t="str">
        <f t="shared" si="328"/>
        <v/>
      </c>
      <c r="AK1301" t="str">
        <f t="shared" si="329"/>
        <v/>
      </c>
      <c r="AL1301" t="str">
        <f t="shared" si="330"/>
        <v/>
      </c>
      <c r="AM1301">
        <f t="shared" si="331"/>
        <v>952.875</v>
      </c>
      <c r="AN1301" t="str">
        <f t="shared" si="332"/>
        <v/>
      </c>
      <c r="AO1301" t="str">
        <f t="shared" si="333"/>
        <v/>
      </c>
      <c r="AP1301" t="str">
        <f t="shared" si="334"/>
        <v/>
      </c>
    </row>
    <row r="1302" spans="1:42" x14ac:dyDescent="0.3">
      <c r="A1302" s="2">
        <v>44969</v>
      </c>
      <c r="B1302" s="2">
        <v>45969</v>
      </c>
      <c r="C1302">
        <v>1000</v>
      </c>
      <c r="D1302">
        <f t="shared" si="335"/>
        <v>919.625</v>
      </c>
      <c r="E1302" t="str">
        <f t="shared" si="320"/>
        <v/>
      </c>
      <c r="F1302" t="str">
        <f t="shared" si="321"/>
        <v/>
      </c>
      <c r="G1302" t="str">
        <f t="shared" si="322"/>
        <v/>
      </c>
      <c r="H1302">
        <f t="shared" si="323"/>
        <v>934</v>
      </c>
      <c r="I1302" t="str">
        <f t="shared" si="324"/>
        <v/>
      </c>
      <c r="J1302" t="str">
        <f t="shared" si="325"/>
        <v/>
      </c>
      <c r="K1302" t="str">
        <f t="shared" si="326"/>
        <v/>
      </c>
      <c r="L1302" t="s">
        <v>3539</v>
      </c>
      <c r="M1302" t="s">
        <v>2731</v>
      </c>
      <c r="N1302" t="s">
        <v>57</v>
      </c>
      <c r="O1302" t="s">
        <v>58</v>
      </c>
      <c r="P1302" t="s">
        <v>59</v>
      </c>
      <c r="Q1302" t="s">
        <v>92</v>
      </c>
      <c r="R1302" t="s">
        <v>42</v>
      </c>
      <c r="S1302" t="s">
        <v>22</v>
      </c>
      <c r="T1302" t="s">
        <v>22</v>
      </c>
      <c r="V1302" t="s">
        <v>30</v>
      </c>
      <c r="W1302">
        <v>92.503583849008052</v>
      </c>
      <c r="X1302">
        <v>5.8556964681062862</v>
      </c>
      <c r="Y1302">
        <v>311</v>
      </c>
      <c r="Z1302" t="s">
        <v>3620</v>
      </c>
      <c r="AA1302" t="s">
        <v>3554</v>
      </c>
      <c r="AB1302" t="s">
        <v>3584</v>
      </c>
      <c r="AC1302">
        <v>2</v>
      </c>
      <c r="AD1302" t="s">
        <v>3562</v>
      </c>
      <c r="AE1302" t="s">
        <v>3556</v>
      </c>
      <c r="AF1302" t="s">
        <v>3587</v>
      </c>
      <c r="AG1302">
        <v>11</v>
      </c>
      <c r="AH1302" t="s">
        <v>3571</v>
      </c>
      <c r="AI1302">
        <f t="shared" si="327"/>
        <v>964.91666666666663</v>
      </c>
      <c r="AJ1302" t="str">
        <f t="shared" si="328"/>
        <v/>
      </c>
      <c r="AK1302" t="str">
        <f t="shared" si="329"/>
        <v/>
      </c>
      <c r="AL1302" t="str">
        <f t="shared" si="330"/>
        <v/>
      </c>
      <c r="AM1302">
        <f t="shared" si="331"/>
        <v>962.3</v>
      </c>
      <c r="AN1302" t="str">
        <f t="shared" si="332"/>
        <v/>
      </c>
      <c r="AO1302" t="str">
        <f t="shared" si="333"/>
        <v/>
      </c>
      <c r="AP1302" t="str">
        <f t="shared" si="334"/>
        <v/>
      </c>
    </row>
    <row r="1303" spans="1:42" x14ac:dyDescent="0.3">
      <c r="A1303" s="2">
        <v>44969</v>
      </c>
      <c r="B1303" s="2">
        <v>45969</v>
      </c>
      <c r="C1303">
        <v>1000</v>
      </c>
      <c r="D1303">
        <f t="shared" si="335"/>
        <v>919.625</v>
      </c>
      <c r="E1303" t="str">
        <f t="shared" si="320"/>
        <v/>
      </c>
      <c r="F1303" t="str">
        <f t="shared" si="321"/>
        <v/>
      </c>
      <c r="G1303" t="str">
        <f t="shared" si="322"/>
        <v/>
      </c>
      <c r="H1303">
        <f t="shared" si="323"/>
        <v>934</v>
      </c>
      <c r="I1303" t="str">
        <f t="shared" si="324"/>
        <v/>
      </c>
      <c r="J1303" t="str">
        <f t="shared" si="325"/>
        <v/>
      </c>
      <c r="K1303" t="str">
        <f t="shared" si="326"/>
        <v/>
      </c>
      <c r="L1303" t="s">
        <v>3539</v>
      </c>
      <c r="M1303" t="s">
        <v>323</v>
      </c>
      <c r="N1303" t="s">
        <v>80</v>
      </c>
      <c r="O1303" t="s">
        <v>51</v>
      </c>
      <c r="P1303" t="s">
        <v>52</v>
      </c>
      <c r="Q1303" t="s">
        <v>34</v>
      </c>
      <c r="R1303" t="s">
        <v>42</v>
      </c>
      <c r="S1303" t="s">
        <v>21</v>
      </c>
      <c r="T1303" t="s">
        <v>21</v>
      </c>
      <c r="U1303" t="s">
        <v>324</v>
      </c>
      <c r="V1303" t="s">
        <v>144</v>
      </c>
      <c r="W1303">
        <v>18.93005577887245</v>
      </c>
      <c r="X1303">
        <v>4.7011022668748046</v>
      </c>
      <c r="Y1303">
        <v>311</v>
      </c>
      <c r="Z1303" t="s">
        <v>3620</v>
      </c>
      <c r="AA1303" t="s">
        <v>3554</v>
      </c>
      <c r="AB1303" t="s">
        <v>3584</v>
      </c>
      <c r="AC1303">
        <v>2</v>
      </c>
      <c r="AD1303" t="s">
        <v>3562</v>
      </c>
      <c r="AE1303" t="s">
        <v>3556</v>
      </c>
      <c r="AF1303" t="s">
        <v>3587</v>
      </c>
      <c r="AG1303">
        <v>11</v>
      </c>
      <c r="AH1303" t="s">
        <v>3571</v>
      </c>
      <c r="AI1303">
        <f t="shared" si="327"/>
        <v>964.91666666666663</v>
      </c>
      <c r="AJ1303" t="str">
        <f t="shared" si="328"/>
        <v/>
      </c>
      <c r="AK1303" t="str">
        <f t="shared" si="329"/>
        <v/>
      </c>
      <c r="AL1303" t="str">
        <f t="shared" si="330"/>
        <v/>
      </c>
      <c r="AM1303">
        <f t="shared" si="331"/>
        <v>962.3</v>
      </c>
      <c r="AN1303" t="str">
        <f t="shared" si="332"/>
        <v/>
      </c>
      <c r="AO1303" t="str">
        <f t="shared" si="333"/>
        <v/>
      </c>
      <c r="AP1303" t="str">
        <f t="shared" si="334"/>
        <v/>
      </c>
    </row>
    <row r="1304" spans="1:42" x14ac:dyDescent="0.3">
      <c r="A1304" s="2">
        <v>44971</v>
      </c>
      <c r="B1304" s="2">
        <v>45971</v>
      </c>
      <c r="C1304">
        <v>1000</v>
      </c>
      <c r="D1304">
        <f t="shared" si="335"/>
        <v>944.66666666666663</v>
      </c>
      <c r="E1304" t="str">
        <f t="shared" si="320"/>
        <v/>
      </c>
      <c r="F1304" t="str">
        <f t="shared" si="321"/>
        <v/>
      </c>
      <c r="G1304" t="str">
        <f t="shared" si="322"/>
        <v/>
      </c>
      <c r="H1304" t="str">
        <f t="shared" si="323"/>
        <v/>
      </c>
      <c r="I1304" t="str">
        <f t="shared" si="324"/>
        <v/>
      </c>
      <c r="J1304">
        <f t="shared" si="325"/>
        <v>1000</v>
      </c>
      <c r="K1304" t="str">
        <f t="shared" si="326"/>
        <v/>
      </c>
      <c r="L1304" t="s">
        <v>3539</v>
      </c>
      <c r="M1304" t="s">
        <v>2858</v>
      </c>
      <c r="N1304" t="s">
        <v>57</v>
      </c>
      <c r="O1304" t="s">
        <v>46</v>
      </c>
      <c r="P1304" t="s">
        <v>40</v>
      </c>
      <c r="Q1304" t="s">
        <v>41</v>
      </c>
      <c r="R1304" t="s">
        <v>35</v>
      </c>
      <c r="S1304" t="s">
        <v>22</v>
      </c>
      <c r="T1304" t="s">
        <v>22</v>
      </c>
      <c r="V1304" t="s">
        <v>24</v>
      </c>
      <c r="W1304">
        <v>88.82156305456823</v>
      </c>
      <c r="X1304">
        <v>5.7582631959290227</v>
      </c>
      <c r="Y1304">
        <v>313</v>
      </c>
      <c r="Z1304" t="s">
        <v>3648</v>
      </c>
      <c r="AA1304" t="s">
        <v>3554</v>
      </c>
      <c r="AB1304" t="s">
        <v>3584</v>
      </c>
      <c r="AC1304">
        <v>2</v>
      </c>
      <c r="AD1304" t="s">
        <v>3562</v>
      </c>
      <c r="AE1304" t="s">
        <v>3556</v>
      </c>
      <c r="AF1304" t="s">
        <v>3587</v>
      </c>
      <c r="AG1304">
        <v>11</v>
      </c>
      <c r="AH1304" t="s">
        <v>3571</v>
      </c>
      <c r="AI1304">
        <f t="shared" si="327"/>
        <v>963.39130434782612</v>
      </c>
      <c r="AJ1304" t="str">
        <f t="shared" si="328"/>
        <v/>
      </c>
      <c r="AK1304" t="str">
        <f t="shared" si="329"/>
        <v/>
      </c>
      <c r="AL1304" t="str">
        <f t="shared" si="330"/>
        <v/>
      </c>
      <c r="AM1304" t="str">
        <f t="shared" si="331"/>
        <v/>
      </c>
      <c r="AN1304" t="str">
        <f t="shared" si="332"/>
        <v/>
      </c>
      <c r="AO1304">
        <f t="shared" si="333"/>
        <v>989.25</v>
      </c>
      <c r="AP1304" t="str">
        <f t="shared" si="334"/>
        <v/>
      </c>
    </row>
    <row r="1305" spans="1:42" x14ac:dyDescent="0.3">
      <c r="A1305" s="2">
        <v>44971</v>
      </c>
      <c r="B1305" s="2">
        <v>45971</v>
      </c>
      <c r="C1305">
        <v>1000</v>
      </c>
      <c r="D1305">
        <f t="shared" si="335"/>
        <v>944.66666666666663</v>
      </c>
      <c r="E1305" t="str">
        <f t="shared" si="320"/>
        <v/>
      </c>
      <c r="F1305" t="str">
        <f t="shared" si="321"/>
        <v/>
      </c>
      <c r="G1305" t="str">
        <f t="shared" si="322"/>
        <v/>
      </c>
      <c r="H1305">
        <f t="shared" si="323"/>
        <v>947.2</v>
      </c>
      <c r="I1305" t="str">
        <f t="shared" si="324"/>
        <v/>
      </c>
      <c r="J1305" t="str">
        <f t="shared" si="325"/>
        <v/>
      </c>
      <c r="K1305" t="str">
        <f t="shared" si="326"/>
        <v/>
      </c>
      <c r="L1305" t="s">
        <v>3539</v>
      </c>
      <c r="M1305" t="s">
        <v>1626</v>
      </c>
      <c r="N1305" t="s">
        <v>118</v>
      </c>
      <c r="O1305" t="s">
        <v>46</v>
      </c>
      <c r="P1305" t="s">
        <v>119</v>
      </c>
      <c r="Q1305" t="s">
        <v>120</v>
      </c>
      <c r="R1305" t="s">
        <v>42</v>
      </c>
      <c r="S1305" t="s">
        <v>21</v>
      </c>
      <c r="T1305" t="s">
        <v>21</v>
      </c>
      <c r="U1305" t="s">
        <v>3259</v>
      </c>
      <c r="V1305" t="s">
        <v>63</v>
      </c>
      <c r="W1305">
        <v>54.051510805684167</v>
      </c>
      <c r="X1305">
        <v>7.2874844083182868</v>
      </c>
      <c r="Y1305">
        <v>313</v>
      </c>
      <c r="Z1305" t="s">
        <v>3648</v>
      </c>
      <c r="AA1305" t="s">
        <v>3554</v>
      </c>
      <c r="AB1305" t="s">
        <v>3584</v>
      </c>
      <c r="AC1305">
        <v>2</v>
      </c>
      <c r="AD1305" t="s">
        <v>3562</v>
      </c>
      <c r="AE1305" t="s">
        <v>3556</v>
      </c>
      <c r="AF1305" t="s">
        <v>3587</v>
      </c>
      <c r="AG1305">
        <v>11</v>
      </c>
      <c r="AH1305" t="s">
        <v>3571</v>
      </c>
      <c r="AI1305">
        <f t="shared" si="327"/>
        <v>963.39130434782612</v>
      </c>
      <c r="AJ1305" t="str">
        <f t="shared" si="328"/>
        <v/>
      </c>
      <c r="AK1305" t="str">
        <f t="shared" si="329"/>
        <v/>
      </c>
      <c r="AL1305" t="str">
        <f t="shared" si="330"/>
        <v/>
      </c>
      <c r="AM1305">
        <f t="shared" si="331"/>
        <v>962.3</v>
      </c>
      <c r="AN1305" t="str">
        <f t="shared" si="332"/>
        <v/>
      </c>
      <c r="AO1305" t="str">
        <f t="shared" si="333"/>
        <v/>
      </c>
      <c r="AP1305" t="str">
        <f t="shared" si="334"/>
        <v/>
      </c>
    </row>
    <row r="1306" spans="1:42" x14ac:dyDescent="0.3">
      <c r="A1306" s="2">
        <v>44972</v>
      </c>
      <c r="B1306" s="2">
        <v>45972</v>
      </c>
      <c r="C1306">
        <v>1000</v>
      </c>
      <c r="D1306">
        <f t="shared" si="335"/>
        <v>958.5</v>
      </c>
      <c r="E1306" t="str">
        <f t="shared" si="320"/>
        <v/>
      </c>
      <c r="F1306">
        <f t="shared" si="321"/>
        <v>941.5</v>
      </c>
      <c r="G1306" t="str">
        <f t="shared" si="322"/>
        <v/>
      </c>
      <c r="H1306" t="str">
        <f t="shared" si="323"/>
        <v/>
      </c>
      <c r="I1306" t="str">
        <f t="shared" si="324"/>
        <v/>
      </c>
      <c r="J1306" t="str">
        <f t="shared" si="325"/>
        <v/>
      </c>
      <c r="K1306" t="str">
        <f t="shared" si="326"/>
        <v/>
      </c>
      <c r="L1306" t="s">
        <v>3539</v>
      </c>
      <c r="M1306" t="s">
        <v>903</v>
      </c>
      <c r="N1306" t="s">
        <v>16</v>
      </c>
      <c r="O1306" t="s">
        <v>33</v>
      </c>
      <c r="P1306" t="s">
        <v>18</v>
      </c>
      <c r="Q1306" t="s">
        <v>19</v>
      </c>
      <c r="R1306" t="s">
        <v>20</v>
      </c>
      <c r="S1306" t="s">
        <v>21</v>
      </c>
      <c r="T1306" t="s">
        <v>3546</v>
      </c>
      <c r="U1306" t="s">
        <v>2260</v>
      </c>
      <c r="V1306" t="s">
        <v>144</v>
      </c>
      <c r="W1306">
        <v>86.929186230316105</v>
      </c>
      <c r="X1306">
        <v>6.3552026674066742</v>
      </c>
      <c r="Y1306">
        <v>314</v>
      </c>
      <c r="Z1306" t="s">
        <v>3930</v>
      </c>
      <c r="AA1306" t="s">
        <v>3554</v>
      </c>
      <c r="AB1306" t="s">
        <v>3584</v>
      </c>
      <c r="AC1306">
        <v>2</v>
      </c>
      <c r="AD1306" t="s">
        <v>3562</v>
      </c>
      <c r="AE1306" t="s">
        <v>3556</v>
      </c>
      <c r="AF1306" t="s">
        <v>3587</v>
      </c>
      <c r="AG1306">
        <v>11</v>
      </c>
      <c r="AH1306" t="s">
        <v>3571</v>
      </c>
      <c r="AI1306">
        <f t="shared" si="327"/>
        <v>967.61538461538464</v>
      </c>
      <c r="AJ1306" t="str">
        <f t="shared" si="328"/>
        <v/>
      </c>
      <c r="AK1306">
        <f t="shared" si="329"/>
        <v>952.625</v>
      </c>
      <c r="AL1306" t="str">
        <f t="shared" si="330"/>
        <v/>
      </c>
      <c r="AM1306" t="str">
        <f t="shared" si="331"/>
        <v/>
      </c>
      <c r="AN1306" t="str">
        <f t="shared" si="332"/>
        <v/>
      </c>
      <c r="AO1306" t="str">
        <f t="shared" si="333"/>
        <v/>
      </c>
      <c r="AP1306" t="str">
        <f t="shared" si="334"/>
        <v/>
      </c>
    </row>
    <row r="1307" spans="1:42" x14ac:dyDescent="0.3">
      <c r="A1307" s="2">
        <v>44972</v>
      </c>
      <c r="B1307" s="2">
        <v>45972</v>
      </c>
      <c r="C1307">
        <v>1000</v>
      </c>
      <c r="D1307">
        <f t="shared" si="335"/>
        <v>958.5</v>
      </c>
      <c r="E1307" t="str">
        <f t="shared" si="320"/>
        <v/>
      </c>
      <c r="F1307">
        <f t="shared" si="321"/>
        <v>941.5</v>
      </c>
      <c r="G1307" t="str">
        <f t="shared" si="322"/>
        <v/>
      </c>
      <c r="H1307" t="str">
        <f t="shared" si="323"/>
        <v/>
      </c>
      <c r="I1307" t="str">
        <f t="shared" si="324"/>
        <v/>
      </c>
      <c r="J1307" t="str">
        <f t="shared" si="325"/>
        <v/>
      </c>
      <c r="K1307" t="str">
        <f t="shared" si="326"/>
        <v/>
      </c>
      <c r="L1307" t="s">
        <v>3539</v>
      </c>
      <c r="M1307" t="s">
        <v>918</v>
      </c>
      <c r="N1307" t="s">
        <v>103</v>
      </c>
      <c r="O1307" t="s">
        <v>58</v>
      </c>
      <c r="P1307" t="s">
        <v>119</v>
      </c>
      <c r="Q1307" t="s">
        <v>120</v>
      </c>
      <c r="R1307" t="s">
        <v>20</v>
      </c>
      <c r="S1307" t="s">
        <v>21</v>
      </c>
      <c r="T1307" t="s">
        <v>21</v>
      </c>
      <c r="U1307" t="s">
        <v>2531</v>
      </c>
      <c r="V1307" t="s">
        <v>76</v>
      </c>
      <c r="W1307">
        <v>107.8582289151539</v>
      </c>
      <c r="X1307">
        <v>7.1539632248353637</v>
      </c>
      <c r="Y1307">
        <v>314</v>
      </c>
      <c r="Z1307" t="s">
        <v>3930</v>
      </c>
      <c r="AA1307" t="s">
        <v>3554</v>
      </c>
      <c r="AB1307" t="s">
        <v>3584</v>
      </c>
      <c r="AC1307">
        <v>2</v>
      </c>
      <c r="AD1307" t="s">
        <v>3562</v>
      </c>
      <c r="AE1307" t="s">
        <v>3556</v>
      </c>
      <c r="AF1307" t="s">
        <v>3587</v>
      </c>
      <c r="AG1307">
        <v>11</v>
      </c>
      <c r="AH1307" t="s">
        <v>3571</v>
      </c>
      <c r="AI1307">
        <f t="shared" si="327"/>
        <v>967.61538461538464</v>
      </c>
      <c r="AJ1307" t="str">
        <f t="shared" si="328"/>
        <v/>
      </c>
      <c r="AK1307">
        <f t="shared" si="329"/>
        <v>952.625</v>
      </c>
      <c r="AL1307" t="str">
        <f t="shared" si="330"/>
        <v/>
      </c>
      <c r="AM1307" t="str">
        <f t="shared" si="331"/>
        <v/>
      </c>
      <c r="AN1307" t="str">
        <f t="shared" si="332"/>
        <v/>
      </c>
      <c r="AO1307" t="str">
        <f t="shared" si="333"/>
        <v/>
      </c>
      <c r="AP1307" t="str">
        <f t="shared" si="334"/>
        <v/>
      </c>
    </row>
    <row r="1308" spans="1:42" x14ac:dyDescent="0.3">
      <c r="A1308" s="2">
        <v>44972</v>
      </c>
      <c r="B1308" s="2">
        <v>45972</v>
      </c>
      <c r="C1308">
        <v>1000</v>
      </c>
      <c r="D1308">
        <f t="shared" si="335"/>
        <v>958.5</v>
      </c>
      <c r="E1308" t="str">
        <f t="shared" si="320"/>
        <v/>
      </c>
      <c r="F1308" t="str">
        <f t="shared" si="321"/>
        <v/>
      </c>
      <c r="G1308" t="str">
        <f t="shared" si="322"/>
        <v/>
      </c>
      <c r="H1308">
        <f t="shared" si="323"/>
        <v>956</v>
      </c>
      <c r="I1308" t="str">
        <f t="shared" si="324"/>
        <v/>
      </c>
      <c r="J1308" t="str">
        <f t="shared" si="325"/>
        <v/>
      </c>
      <c r="K1308" t="str">
        <f t="shared" si="326"/>
        <v/>
      </c>
      <c r="L1308" t="s">
        <v>3539</v>
      </c>
      <c r="M1308" t="s">
        <v>1093</v>
      </c>
      <c r="N1308" t="s">
        <v>103</v>
      </c>
      <c r="O1308" t="s">
        <v>46</v>
      </c>
      <c r="P1308" t="s">
        <v>119</v>
      </c>
      <c r="Q1308" t="s">
        <v>120</v>
      </c>
      <c r="R1308" t="s">
        <v>42</v>
      </c>
      <c r="S1308" t="s">
        <v>21</v>
      </c>
      <c r="T1308" t="s">
        <v>21</v>
      </c>
      <c r="U1308" t="s">
        <v>2921</v>
      </c>
      <c r="V1308" t="s">
        <v>30</v>
      </c>
      <c r="W1308">
        <v>80.643465589562922</v>
      </c>
      <c r="X1308">
        <v>7.7362845087550109</v>
      </c>
      <c r="Y1308">
        <v>314</v>
      </c>
      <c r="Z1308" t="s">
        <v>3930</v>
      </c>
      <c r="AA1308" t="s">
        <v>3554</v>
      </c>
      <c r="AB1308" t="s">
        <v>3584</v>
      </c>
      <c r="AC1308">
        <v>2</v>
      </c>
      <c r="AD1308" t="s">
        <v>3562</v>
      </c>
      <c r="AE1308" t="s">
        <v>3556</v>
      </c>
      <c r="AF1308" t="s">
        <v>3587</v>
      </c>
      <c r="AG1308">
        <v>11</v>
      </c>
      <c r="AH1308" t="s">
        <v>3571</v>
      </c>
      <c r="AI1308">
        <f t="shared" si="327"/>
        <v>967.61538461538464</v>
      </c>
      <c r="AJ1308" t="str">
        <f t="shared" si="328"/>
        <v/>
      </c>
      <c r="AK1308" t="str">
        <f t="shared" si="329"/>
        <v/>
      </c>
      <c r="AL1308" t="str">
        <f t="shared" si="330"/>
        <v/>
      </c>
      <c r="AM1308">
        <f t="shared" si="331"/>
        <v>965.72727272727275</v>
      </c>
      <c r="AN1308" t="str">
        <f t="shared" si="332"/>
        <v/>
      </c>
      <c r="AO1308" t="str">
        <f t="shared" si="333"/>
        <v/>
      </c>
      <c r="AP1308" t="str">
        <f t="shared" si="334"/>
        <v/>
      </c>
    </row>
    <row r="1309" spans="1:42" x14ac:dyDescent="0.3">
      <c r="A1309" s="2">
        <v>44972</v>
      </c>
      <c r="B1309" s="2">
        <v>45972</v>
      </c>
      <c r="C1309">
        <v>1000</v>
      </c>
      <c r="D1309">
        <f t="shared" si="335"/>
        <v>958.5</v>
      </c>
      <c r="E1309" t="str">
        <f t="shared" si="320"/>
        <v/>
      </c>
      <c r="F1309">
        <f t="shared" si="321"/>
        <v>941.5</v>
      </c>
      <c r="G1309" t="str">
        <f t="shared" si="322"/>
        <v/>
      </c>
      <c r="H1309" t="str">
        <f t="shared" si="323"/>
        <v/>
      </c>
      <c r="I1309" t="str">
        <f t="shared" si="324"/>
        <v/>
      </c>
      <c r="J1309" t="str">
        <f t="shared" si="325"/>
        <v/>
      </c>
      <c r="K1309" t="str">
        <f t="shared" si="326"/>
        <v/>
      </c>
      <c r="L1309" t="s">
        <v>3539</v>
      </c>
      <c r="M1309" t="s">
        <v>96</v>
      </c>
      <c r="N1309" t="s">
        <v>118</v>
      </c>
      <c r="O1309" t="s">
        <v>51</v>
      </c>
      <c r="P1309" t="s">
        <v>52</v>
      </c>
      <c r="Q1309" t="s">
        <v>34</v>
      </c>
      <c r="R1309" t="s">
        <v>20</v>
      </c>
      <c r="S1309" t="s">
        <v>21</v>
      </c>
      <c r="T1309" t="s">
        <v>3546</v>
      </c>
      <c r="U1309" t="s">
        <v>802</v>
      </c>
      <c r="V1309" t="s">
        <v>63</v>
      </c>
      <c r="W1309">
        <v>61.527335741252408</v>
      </c>
      <c r="X1309">
        <v>7.4867529392054646</v>
      </c>
      <c r="Y1309">
        <v>314</v>
      </c>
      <c r="Z1309" t="s">
        <v>3930</v>
      </c>
      <c r="AA1309" t="s">
        <v>3554</v>
      </c>
      <c r="AB1309" t="s">
        <v>3584</v>
      </c>
      <c r="AC1309">
        <v>2</v>
      </c>
      <c r="AD1309" t="s">
        <v>3562</v>
      </c>
      <c r="AE1309" t="s">
        <v>3556</v>
      </c>
      <c r="AF1309" t="s">
        <v>3587</v>
      </c>
      <c r="AG1309">
        <v>11</v>
      </c>
      <c r="AH1309" t="s">
        <v>3571</v>
      </c>
      <c r="AI1309">
        <f t="shared" si="327"/>
        <v>967.61538461538464</v>
      </c>
      <c r="AJ1309" t="str">
        <f t="shared" si="328"/>
        <v/>
      </c>
      <c r="AK1309">
        <f t="shared" si="329"/>
        <v>952.625</v>
      </c>
      <c r="AL1309" t="str">
        <f t="shared" si="330"/>
        <v/>
      </c>
      <c r="AM1309" t="str">
        <f t="shared" si="331"/>
        <v/>
      </c>
      <c r="AN1309" t="str">
        <f t="shared" si="332"/>
        <v/>
      </c>
      <c r="AO1309" t="str">
        <f t="shared" si="333"/>
        <v/>
      </c>
      <c r="AP1309" t="str">
        <f t="shared" si="334"/>
        <v/>
      </c>
    </row>
    <row r="1310" spans="1:42" x14ac:dyDescent="0.3">
      <c r="A1310" s="2">
        <v>44973</v>
      </c>
      <c r="B1310" s="2">
        <v>45973</v>
      </c>
      <c r="C1310">
        <v>1000</v>
      </c>
      <c r="D1310">
        <f t="shared" si="335"/>
        <v>961.69230769230774</v>
      </c>
      <c r="E1310" t="str">
        <f t="shared" si="320"/>
        <v/>
      </c>
      <c r="F1310">
        <f t="shared" si="321"/>
        <v>961</v>
      </c>
      <c r="G1310" t="str">
        <f t="shared" si="322"/>
        <v/>
      </c>
      <c r="H1310" t="str">
        <f t="shared" si="323"/>
        <v/>
      </c>
      <c r="I1310" t="str">
        <f t="shared" si="324"/>
        <v/>
      </c>
      <c r="J1310" t="str">
        <f t="shared" si="325"/>
        <v/>
      </c>
      <c r="K1310" t="str">
        <f t="shared" si="326"/>
        <v/>
      </c>
      <c r="L1310" t="s">
        <v>3539</v>
      </c>
      <c r="M1310" t="s">
        <v>400</v>
      </c>
      <c r="N1310" t="s">
        <v>28</v>
      </c>
      <c r="O1310" t="s">
        <v>46</v>
      </c>
      <c r="P1310" t="s">
        <v>119</v>
      </c>
      <c r="Q1310" t="s">
        <v>120</v>
      </c>
      <c r="R1310" t="s">
        <v>20</v>
      </c>
      <c r="S1310" t="s">
        <v>21</v>
      </c>
      <c r="T1310" t="s">
        <v>21</v>
      </c>
      <c r="U1310" t="s">
        <v>401</v>
      </c>
      <c r="V1310" t="s">
        <v>76</v>
      </c>
      <c r="W1310">
        <v>33.829391397403072</v>
      </c>
      <c r="X1310">
        <v>5.3746162688440329</v>
      </c>
      <c r="Y1310">
        <v>315</v>
      </c>
      <c r="Z1310" t="s">
        <v>3954</v>
      </c>
      <c r="AA1310" t="s">
        <v>3554</v>
      </c>
      <c r="AB1310" t="s">
        <v>3584</v>
      </c>
      <c r="AC1310">
        <v>2</v>
      </c>
      <c r="AD1310" t="s">
        <v>3562</v>
      </c>
      <c r="AE1310" t="s">
        <v>3556</v>
      </c>
      <c r="AF1310" t="s">
        <v>3587</v>
      </c>
      <c r="AG1310">
        <v>11</v>
      </c>
      <c r="AH1310" t="s">
        <v>3571</v>
      </c>
      <c r="AI1310">
        <f t="shared" si="327"/>
        <v>968.81481481481478</v>
      </c>
      <c r="AJ1310" t="str">
        <f t="shared" si="328"/>
        <v/>
      </c>
      <c r="AK1310">
        <f t="shared" si="329"/>
        <v>962.1</v>
      </c>
      <c r="AL1310" t="str">
        <f t="shared" si="330"/>
        <v/>
      </c>
      <c r="AM1310" t="str">
        <f t="shared" si="331"/>
        <v/>
      </c>
      <c r="AN1310" t="str">
        <f t="shared" si="332"/>
        <v/>
      </c>
      <c r="AO1310" t="str">
        <f t="shared" si="333"/>
        <v/>
      </c>
      <c r="AP1310" t="str">
        <f t="shared" si="334"/>
        <v/>
      </c>
    </row>
    <row r="1311" spans="1:42" x14ac:dyDescent="0.3">
      <c r="A1311" s="2">
        <v>44973</v>
      </c>
      <c r="B1311" s="2">
        <v>45973</v>
      </c>
      <c r="C1311">
        <v>1000</v>
      </c>
      <c r="D1311">
        <f t="shared" si="335"/>
        <v>961.69230769230774</v>
      </c>
      <c r="E1311" t="str">
        <f t="shared" si="320"/>
        <v/>
      </c>
      <c r="F1311">
        <f t="shared" si="321"/>
        <v>961</v>
      </c>
      <c r="G1311" t="str">
        <f t="shared" si="322"/>
        <v/>
      </c>
      <c r="H1311" t="str">
        <f t="shared" si="323"/>
        <v/>
      </c>
      <c r="I1311" t="str">
        <f t="shared" si="324"/>
        <v/>
      </c>
      <c r="J1311" t="str">
        <f t="shared" si="325"/>
        <v/>
      </c>
      <c r="K1311" t="str">
        <f t="shared" si="326"/>
        <v/>
      </c>
      <c r="L1311" t="s">
        <v>3539</v>
      </c>
      <c r="M1311" t="s">
        <v>1089</v>
      </c>
      <c r="N1311" t="s">
        <v>103</v>
      </c>
      <c r="O1311" t="s">
        <v>51</v>
      </c>
      <c r="P1311" t="s">
        <v>52</v>
      </c>
      <c r="Q1311" t="s">
        <v>92</v>
      </c>
      <c r="R1311" t="s">
        <v>20</v>
      </c>
      <c r="S1311" t="s">
        <v>21</v>
      </c>
      <c r="T1311" t="s">
        <v>3546</v>
      </c>
      <c r="U1311" t="s">
        <v>1090</v>
      </c>
      <c r="V1311" t="s">
        <v>54</v>
      </c>
      <c r="W1311">
        <v>91.040165055543753</v>
      </c>
      <c r="X1311">
        <v>6.1539589341299328</v>
      </c>
      <c r="Y1311">
        <v>315</v>
      </c>
      <c r="Z1311" t="s">
        <v>3954</v>
      </c>
      <c r="AA1311" t="s">
        <v>3554</v>
      </c>
      <c r="AB1311" t="s">
        <v>3584</v>
      </c>
      <c r="AC1311">
        <v>2</v>
      </c>
      <c r="AD1311" t="s">
        <v>3562</v>
      </c>
      <c r="AE1311" t="s">
        <v>3556</v>
      </c>
      <c r="AF1311" t="s">
        <v>3587</v>
      </c>
      <c r="AG1311">
        <v>11</v>
      </c>
      <c r="AH1311" t="s">
        <v>3571</v>
      </c>
      <c r="AI1311">
        <f t="shared" si="327"/>
        <v>968.81481481481478</v>
      </c>
      <c r="AJ1311" t="str">
        <f t="shared" si="328"/>
        <v/>
      </c>
      <c r="AK1311">
        <f t="shared" si="329"/>
        <v>962.1</v>
      </c>
      <c r="AL1311" t="str">
        <f t="shared" si="330"/>
        <v/>
      </c>
      <c r="AM1311" t="str">
        <f t="shared" si="331"/>
        <v/>
      </c>
      <c r="AN1311" t="str">
        <f t="shared" si="332"/>
        <v/>
      </c>
      <c r="AO1311" t="str">
        <f t="shared" si="333"/>
        <v/>
      </c>
      <c r="AP1311" t="str">
        <f t="shared" si="334"/>
        <v/>
      </c>
    </row>
    <row r="1312" spans="1:42" x14ac:dyDescent="0.3">
      <c r="A1312" s="2">
        <v>44974</v>
      </c>
      <c r="B1312" s="2">
        <v>45974</v>
      </c>
      <c r="C1312">
        <v>1000</v>
      </c>
      <c r="D1312">
        <f t="shared" si="335"/>
        <v>979.69230769230774</v>
      </c>
      <c r="E1312" t="str">
        <f t="shared" si="320"/>
        <v/>
      </c>
      <c r="F1312" t="str">
        <f t="shared" si="321"/>
        <v/>
      </c>
      <c r="G1312" t="str">
        <f t="shared" si="322"/>
        <v/>
      </c>
      <c r="H1312" t="str">
        <f t="shared" si="323"/>
        <v/>
      </c>
      <c r="I1312" t="str">
        <f t="shared" si="324"/>
        <v/>
      </c>
      <c r="J1312">
        <f t="shared" si="325"/>
        <v>1000</v>
      </c>
      <c r="K1312" t="str">
        <f t="shared" si="326"/>
        <v/>
      </c>
      <c r="L1312" t="s">
        <v>3539</v>
      </c>
      <c r="M1312" t="s">
        <v>918</v>
      </c>
      <c r="N1312" t="s">
        <v>103</v>
      </c>
      <c r="O1312" t="s">
        <v>46</v>
      </c>
      <c r="P1312" t="s">
        <v>18</v>
      </c>
      <c r="Q1312" t="s">
        <v>19</v>
      </c>
      <c r="R1312" t="s">
        <v>35</v>
      </c>
      <c r="S1312" t="s">
        <v>22</v>
      </c>
      <c r="T1312" t="s">
        <v>22</v>
      </c>
      <c r="V1312" t="s">
        <v>43</v>
      </c>
      <c r="W1312">
        <v>102.03192687927179</v>
      </c>
      <c r="X1312">
        <v>7.2615408403452406</v>
      </c>
      <c r="Y1312">
        <v>316</v>
      </c>
      <c r="Z1312" t="s">
        <v>3617</v>
      </c>
      <c r="AA1312" t="s">
        <v>3554</v>
      </c>
      <c r="AB1312" t="s">
        <v>3584</v>
      </c>
      <c r="AC1312">
        <v>2</v>
      </c>
      <c r="AD1312" t="s">
        <v>3562</v>
      </c>
      <c r="AE1312" t="s">
        <v>3556</v>
      </c>
      <c r="AF1312" t="s">
        <v>3587</v>
      </c>
      <c r="AG1312">
        <v>11</v>
      </c>
      <c r="AH1312" t="s">
        <v>3571</v>
      </c>
      <c r="AI1312">
        <f t="shared" si="327"/>
        <v>970.9655172413793</v>
      </c>
      <c r="AJ1312" t="str">
        <f t="shared" si="328"/>
        <v/>
      </c>
      <c r="AK1312" t="str">
        <f t="shared" si="329"/>
        <v/>
      </c>
      <c r="AL1312" t="str">
        <f t="shared" si="330"/>
        <v/>
      </c>
      <c r="AM1312" t="str">
        <f t="shared" si="331"/>
        <v/>
      </c>
      <c r="AN1312" t="str">
        <f t="shared" si="332"/>
        <v/>
      </c>
      <c r="AO1312">
        <f t="shared" si="333"/>
        <v>989.25</v>
      </c>
      <c r="AP1312" t="str">
        <f t="shared" si="334"/>
        <v/>
      </c>
    </row>
    <row r="1313" spans="1:42" x14ac:dyDescent="0.3">
      <c r="A1313" s="2">
        <v>44974</v>
      </c>
      <c r="B1313" s="2">
        <v>45974</v>
      </c>
      <c r="C1313">
        <v>1000</v>
      </c>
      <c r="D1313">
        <f t="shared" si="335"/>
        <v>979.69230769230774</v>
      </c>
      <c r="E1313" t="str">
        <f t="shared" si="320"/>
        <v/>
      </c>
      <c r="F1313" t="str">
        <f t="shared" si="321"/>
        <v/>
      </c>
      <c r="G1313" t="str">
        <f t="shared" si="322"/>
        <v/>
      </c>
      <c r="H1313" t="str">
        <f t="shared" si="323"/>
        <v/>
      </c>
      <c r="I1313" t="str">
        <f t="shared" si="324"/>
        <v/>
      </c>
      <c r="J1313">
        <f t="shared" si="325"/>
        <v>1000</v>
      </c>
      <c r="K1313" t="str">
        <f t="shared" si="326"/>
        <v/>
      </c>
      <c r="L1313" t="s">
        <v>3539</v>
      </c>
      <c r="M1313" t="s">
        <v>644</v>
      </c>
      <c r="N1313" t="s">
        <v>16</v>
      </c>
      <c r="O1313" t="s">
        <v>33</v>
      </c>
      <c r="P1313" t="s">
        <v>59</v>
      </c>
      <c r="Q1313" t="s">
        <v>92</v>
      </c>
      <c r="R1313" t="s">
        <v>35</v>
      </c>
      <c r="S1313" t="s">
        <v>22</v>
      </c>
      <c r="T1313" t="s">
        <v>22</v>
      </c>
      <c r="V1313" t="s">
        <v>76</v>
      </c>
      <c r="W1313">
        <v>96.324113039316359</v>
      </c>
      <c r="X1313">
        <v>6.7701873017352874</v>
      </c>
      <c r="Y1313">
        <v>316</v>
      </c>
      <c r="Z1313" t="s">
        <v>3617</v>
      </c>
      <c r="AA1313" t="s">
        <v>3554</v>
      </c>
      <c r="AB1313" t="s">
        <v>3584</v>
      </c>
      <c r="AC1313">
        <v>2</v>
      </c>
      <c r="AD1313" t="s">
        <v>3562</v>
      </c>
      <c r="AE1313" t="s">
        <v>3556</v>
      </c>
      <c r="AF1313" t="s">
        <v>3587</v>
      </c>
      <c r="AG1313">
        <v>11</v>
      </c>
      <c r="AH1313" t="s">
        <v>3571</v>
      </c>
      <c r="AI1313">
        <f t="shared" si="327"/>
        <v>970.9655172413793</v>
      </c>
      <c r="AJ1313" t="str">
        <f t="shared" si="328"/>
        <v/>
      </c>
      <c r="AK1313" t="str">
        <f t="shared" si="329"/>
        <v/>
      </c>
      <c r="AL1313" t="str">
        <f t="shared" si="330"/>
        <v/>
      </c>
      <c r="AM1313" t="str">
        <f t="shared" si="331"/>
        <v/>
      </c>
      <c r="AN1313" t="str">
        <f t="shared" si="332"/>
        <v/>
      </c>
      <c r="AO1313">
        <f t="shared" si="333"/>
        <v>989.25</v>
      </c>
      <c r="AP1313" t="str">
        <f t="shared" si="334"/>
        <v/>
      </c>
    </row>
    <row r="1314" spans="1:42" x14ac:dyDescent="0.3">
      <c r="A1314" s="2">
        <v>44975</v>
      </c>
      <c r="B1314" s="2">
        <v>45975</v>
      </c>
      <c r="C1314">
        <v>1000</v>
      </c>
      <c r="D1314">
        <f t="shared" si="335"/>
        <v>1000</v>
      </c>
      <c r="E1314" t="str">
        <f t="shared" si="320"/>
        <v/>
      </c>
      <c r="F1314" t="str">
        <f t="shared" si="321"/>
        <v/>
      </c>
      <c r="G1314" t="str">
        <f t="shared" si="322"/>
        <v/>
      </c>
      <c r="H1314">
        <f t="shared" si="323"/>
        <v>1000</v>
      </c>
      <c r="I1314" t="str">
        <f t="shared" si="324"/>
        <v/>
      </c>
      <c r="J1314" t="str">
        <f t="shared" si="325"/>
        <v/>
      </c>
      <c r="K1314" t="str">
        <f t="shared" si="326"/>
        <v/>
      </c>
      <c r="L1314" t="s">
        <v>3539</v>
      </c>
      <c r="M1314" t="s">
        <v>359</v>
      </c>
      <c r="N1314" t="s">
        <v>57</v>
      </c>
      <c r="O1314" t="s">
        <v>46</v>
      </c>
      <c r="P1314" t="s">
        <v>119</v>
      </c>
      <c r="Q1314" t="s">
        <v>120</v>
      </c>
      <c r="R1314" t="s">
        <v>42</v>
      </c>
      <c r="S1314" t="s">
        <v>21</v>
      </c>
      <c r="T1314" t="s">
        <v>21</v>
      </c>
      <c r="U1314" t="s">
        <v>2944</v>
      </c>
      <c r="V1314" t="s">
        <v>54</v>
      </c>
      <c r="W1314">
        <v>113.45722471933639</v>
      </c>
      <c r="X1314">
        <v>5.1202072291205756</v>
      </c>
      <c r="Y1314">
        <v>317</v>
      </c>
      <c r="Z1314" t="s">
        <v>3827</v>
      </c>
      <c r="AA1314" t="s">
        <v>3554</v>
      </c>
      <c r="AB1314" t="s">
        <v>3584</v>
      </c>
      <c r="AC1314">
        <v>2</v>
      </c>
      <c r="AD1314" t="s">
        <v>3562</v>
      </c>
      <c r="AE1314" t="s">
        <v>3556</v>
      </c>
      <c r="AF1314" t="s">
        <v>3587</v>
      </c>
      <c r="AG1314">
        <v>11</v>
      </c>
      <c r="AH1314" t="s">
        <v>3571</v>
      </c>
      <c r="AI1314">
        <f t="shared" si="327"/>
        <v>971.93333333333328</v>
      </c>
      <c r="AJ1314" t="str">
        <f t="shared" si="328"/>
        <v/>
      </c>
      <c r="AK1314" t="str">
        <f t="shared" si="329"/>
        <v/>
      </c>
      <c r="AL1314" t="str">
        <f t="shared" si="330"/>
        <v/>
      </c>
      <c r="AM1314">
        <f t="shared" si="331"/>
        <v>968.58333333333337</v>
      </c>
      <c r="AN1314" t="str">
        <f t="shared" si="332"/>
        <v/>
      </c>
      <c r="AO1314" t="str">
        <f t="shared" si="333"/>
        <v/>
      </c>
      <c r="AP1314" t="str">
        <f t="shared" si="334"/>
        <v/>
      </c>
    </row>
    <row r="1315" spans="1:42" x14ac:dyDescent="0.3">
      <c r="A1315" s="2">
        <v>44976</v>
      </c>
      <c r="B1315" s="2">
        <v>45976</v>
      </c>
      <c r="C1315">
        <v>1000</v>
      </c>
      <c r="D1315">
        <f t="shared" si="335"/>
        <v>1000</v>
      </c>
      <c r="E1315" t="str">
        <f t="shared" si="320"/>
        <v/>
      </c>
      <c r="F1315" t="str">
        <f t="shared" si="321"/>
        <v/>
      </c>
      <c r="G1315" t="str">
        <f t="shared" si="322"/>
        <v/>
      </c>
      <c r="H1315" t="str">
        <f t="shared" si="323"/>
        <v/>
      </c>
      <c r="I1315" t="str">
        <f t="shared" si="324"/>
        <v/>
      </c>
      <c r="J1315">
        <f t="shared" si="325"/>
        <v>1000</v>
      </c>
      <c r="K1315" t="str">
        <f t="shared" si="326"/>
        <v/>
      </c>
      <c r="L1315" t="s">
        <v>3539</v>
      </c>
      <c r="M1315" t="s">
        <v>1645</v>
      </c>
      <c r="N1315" t="s">
        <v>28</v>
      </c>
      <c r="O1315" t="s">
        <v>17</v>
      </c>
      <c r="P1315" t="s">
        <v>18</v>
      </c>
      <c r="Q1315" t="s">
        <v>19</v>
      </c>
      <c r="R1315" t="s">
        <v>35</v>
      </c>
      <c r="S1315" t="s">
        <v>22</v>
      </c>
      <c r="T1315" t="s">
        <v>22</v>
      </c>
      <c r="V1315" t="s">
        <v>43</v>
      </c>
      <c r="W1315">
        <v>32.54134319837295</v>
      </c>
      <c r="X1315">
        <v>5.0753645147344733</v>
      </c>
      <c r="Y1315">
        <v>318</v>
      </c>
      <c r="Z1315" t="s">
        <v>3689</v>
      </c>
      <c r="AA1315" t="s">
        <v>3554</v>
      </c>
      <c r="AB1315" t="s">
        <v>3584</v>
      </c>
      <c r="AC1315">
        <v>2</v>
      </c>
      <c r="AD1315" t="s">
        <v>3562</v>
      </c>
      <c r="AE1315" t="s">
        <v>3556</v>
      </c>
      <c r="AF1315" t="s">
        <v>3587</v>
      </c>
      <c r="AG1315">
        <v>11</v>
      </c>
      <c r="AH1315" t="s">
        <v>3571</v>
      </c>
      <c r="AI1315">
        <f t="shared" si="327"/>
        <v>972.83870967741939</v>
      </c>
      <c r="AJ1315" t="str">
        <f t="shared" si="328"/>
        <v/>
      </c>
      <c r="AK1315" t="str">
        <f t="shared" si="329"/>
        <v/>
      </c>
      <c r="AL1315" t="str">
        <f t="shared" si="330"/>
        <v/>
      </c>
      <c r="AM1315" t="str">
        <f t="shared" si="331"/>
        <v/>
      </c>
      <c r="AN1315" t="str">
        <f t="shared" si="332"/>
        <v/>
      </c>
      <c r="AO1315">
        <f t="shared" si="333"/>
        <v>990.44444444444446</v>
      </c>
      <c r="AP1315" t="str">
        <f t="shared" si="334"/>
        <v/>
      </c>
    </row>
    <row r="1316" spans="1:42" x14ac:dyDescent="0.3">
      <c r="A1316" s="2">
        <v>44977</v>
      </c>
      <c r="B1316" s="2">
        <v>45977</v>
      </c>
      <c r="C1316">
        <v>1000</v>
      </c>
      <c r="D1316">
        <f t="shared" si="335"/>
        <v>1000</v>
      </c>
      <c r="E1316" t="str">
        <f t="shared" si="320"/>
        <v/>
      </c>
      <c r="F1316" t="str">
        <f t="shared" si="321"/>
        <v/>
      </c>
      <c r="G1316" t="str">
        <f t="shared" si="322"/>
        <v/>
      </c>
      <c r="H1316" t="str">
        <f t="shared" si="323"/>
        <v/>
      </c>
      <c r="I1316" t="str">
        <f t="shared" si="324"/>
        <v/>
      </c>
      <c r="J1316">
        <f t="shared" si="325"/>
        <v>1000</v>
      </c>
      <c r="K1316" t="str">
        <f t="shared" si="326"/>
        <v/>
      </c>
      <c r="L1316" t="s">
        <v>3539</v>
      </c>
      <c r="M1316" t="s">
        <v>2603</v>
      </c>
      <c r="N1316" t="s">
        <v>103</v>
      </c>
      <c r="O1316" t="s">
        <v>17</v>
      </c>
      <c r="P1316" t="s">
        <v>40</v>
      </c>
      <c r="Q1316" t="s">
        <v>41</v>
      </c>
      <c r="R1316" t="s">
        <v>35</v>
      </c>
      <c r="S1316" t="s">
        <v>22</v>
      </c>
      <c r="T1316" t="s">
        <v>22</v>
      </c>
      <c r="V1316" t="s">
        <v>54</v>
      </c>
      <c r="W1316">
        <v>105.5630991638685</v>
      </c>
      <c r="X1316">
        <v>6.2212634739104136</v>
      </c>
      <c r="Y1316">
        <v>319</v>
      </c>
      <c r="Z1316" t="s">
        <v>3708</v>
      </c>
      <c r="AA1316" t="s">
        <v>3554</v>
      </c>
      <c r="AB1316" t="s">
        <v>3584</v>
      </c>
      <c r="AC1316">
        <v>2</v>
      </c>
      <c r="AD1316" t="s">
        <v>3562</v>
      </c>
      <c r="AE1316" t="s">
        <v>3556</v>
      </c>
      <c r="AF1316" t="s">
        <v>3587</v>
      </c>
      <c r="AG1316">
        <v>11</v>
      </c>
      <c r="AH1316" t="s">
        <v>3571</v>
      </c>
      <c r="AI1316">
        <f t="shared" si="327"/>
        <v>973.6875</v>
      </c>
      <c r="AJ1316" t="str">
        <f t="shared" si="328"/>
        <v/>
      </c>
      <c r="AK1316" t="str">
        <f t="shared" si="329"/>
        <v/>
      </c>
      <c r="AL1316" t="str">
        <f t="shared" si="330"/>
        <v/>
      </c>
      <c r="AM1316" t="str">
        <f t="shared" si="331"/>
        <v/>
      </c>
      <c r="AN1316" t="str">
        <f t="shared" si="332"/>
        <v/>
      </c>
      <c r="AO1316">
        <f t="shared" si="333"/>
        <v>991.4</v>
      </c>
      <c r="AP1316" t="str">
        <f t="shared" si="334"/>
        <v/>
      </c>
    </row>
    <row r="1317" spans="1:42" x14ac:dyDescent="0.3">
      <c r="A1317" s="2">
        <v>44978</v>
      </c>
      <c r="B1317" s="2">
        <v>45978</v>
      </c>
      <c r="C1317">
        <v>1000</v>
      </c>
      <c r="D1317">
        <f t="shared" si="335"/>
        <v>1000</v>
      </c>
      <c r="E1317" t="str">
        <f t="shared" si="320"/>
        <v/>
      </c>
      <c r="F1317" t="str">
        <f t="shared" si="321"/>
        <v/>
      </c>
      <c r="G1317" t="str">
        <f t="shared" si="322"/>
        <v/>
      </c>
      <c r="H1317">
        <f t="shared" si="323"/>
        <v>1000</v>
      </c>
      <c r="I1317" t="str">
        <f t="shared" si="324"/>
        <v/>
      </c>
      <c r="J1317" t="str">
        <f t="shared" si="325"/>
        <v/>
      </c>
      <c r="K1317" t="str">
        <f t="shared" si="326"/>
        <v/>
      </c>
      <c r="L1317" t="s">
        <v>3539</v>
      </c>
      <c r="M1317" t="s">
        <v>1433</v>
      </c>
      <c r="N1317" t="s">
        <v>39</v>
      </c>
      <c r="O1317" t="s">
        <v>51</v>
      </c>
      <c r="P1317" t="s">
        <v>52</v>
      </c>
      <c r="Q1317" t="s">
        <v>92</v>
      </c>
      <c r="R1317" t="s">
        <v>42</v>
      </c>
      <c r="S1317" t="s">
        <v>22</v>
      </c>
      <c r="T1317" t="s">
        <v>22</v>
      </c>
      <c r="V1317" t="s">
        <v>54</v>
      </c>
      <c r="W1317">
        <v>93.056375736878721</v>
      </c>
      <c r="X1317">
        <v>5.6078928024814481</v>
      </c>
      <c r="Y1317">
        <v>320</v>
      </c>
      <c r="Z1317" t="s">
        <v>3625</v>
      </c>
      <c r="AA1317" t="s">
        <v>3554</v>
      </c>
      <c r="AB1317" t="s">
        <v>3584</v>
      </c>
      <c r="AC1317">
        <v>2</v>
      </c>
      <c r="AD1317" t="s">
        <v>3562</v>
      </c>
      <c r="AE1317" t="s">
        <v>3556</v>
      </c>
      <c r="AF1317" t="s">
        <v>3587</v>
      </c>
      <c r="AG1317">
        <v>11</v>
      </c>
      <c r="AH1317" t="s">
        <v>3571</v>
      </c>
      <c r="AI1317">
        <f t="shared" si="327"/>
        <v>974.4848484848485</v>
      </c>
      <c r="AJ1317" t="str">
        <f t="shared" si="328"/>
        <v/>
      </c>
      <c r="AK1317" t="str">
        <f t="shared" si="329"/>
        <v/>
      </c>
      <c r="AL1317" t="str">
        <f t="shared" si="330"/>
        <v/>
      </c>
      <c r="AM1317">
        <f t="shared" si="331"/>
        <v>971</v>
      </c>
      <c r="AN1317" t="str">
        <f t="shared" si="332"/>
        <v/>
      </c>
      <c r="AO1317" t="str">
        <f t="shared" si="333"/>
        <v/>
      </c>
      <c r="AP1317" t="str">
        <f t="shared" si="334"/>
        <v/>
      </c>
    </row>
    <row r="1318" spans="1:42" x14ac:dyDescent="0.3">
      <c r="A1318" s="2">
        <v>44979</v>
      </c>
      <c r="B1318" s="2">
        <v>45979</v>
      </c>
      <c r="C1318">
        <v>1000</v>
      </c>
      <c r="D1318">
        <f t="shared" si="335"/>
        <v>1000</v>
      </c>
      <c r="E1318" t="str">
        <f t="shared" si="320"/>
        <v/>
      </c>
      <c r="F1318" t="str">
        <f t="shared" si="321"/>
        <v/>
      </c>
      <c r="G1318" t="str">
        <f t="shared" si="322"/>
        <v/>
      </c>
      <c r="H1318">
        <f t="shared" si="323"/>
        <v>1000</v>
      </c>
      <c r="I1318" t="str">
        <f t="shared" si="324"/>
        <v/>
      </c>
      <c r="J1318" t="str">
        <f t="shared" si="325"/>
        <v/>
      </c>
      <c r="K1318" t="str">
        <f t="shared" si="326"/>
        <v/>
      </c>
      <c r="L1318" t="s">
        <v>3539</v>
      </c>
      <c r="M1318" t="s">
        <v>1612</v>
      </c>
      <c r="N1318" t="s">
        <v>118</v>
      </c>
      <c r="O1318" t="s">
        <v>46</v>
      </c>
      <c r="P1318" t="s">
        <v>40</v>
      </c>
      <c r="Q1318" t="s">
        <v>41</v>
      </c>
      <c r="R1318" t="s">
        <v>42</v>
      </c>
      <c r="S1318" t="s">
        <v>21</v>
      </c>
      <c r="T1318" t="s">
        <v>3546</v>
      </c>
      <c r="U1318" t="s">
        <v>1613</v>
      </c>
      <c r="V1318" t="s">
        <v>144</v>
      </c>
      <c r="W1318">
        <v>70.808907548178851</v>
      </c>
      <c r="X1318">
        <v>7.1046030225984609</v>
      </c>
      <c r="Y1318">
        <v>321</v>
      </c>
      <c r="Z1318" t="s">
        <v>3612</v>
      </c>
      <c r="AA1318" t="s">
        <v>3554</v>
      </c>
      <c r="AB1318" t="s">
        <v>3584</v>
      </c>
      <c r="AC1318">
        <v>2</v>
      </c>
      <c r="AD1318" t="s">
        <v>3562</v>
      </c>
      <c r="AE1318" t="s">
        <v>3556</v>
      </c>
      <c r="AF1318" t="s">
        <v>3587</v>
      </c>
      <c r="AG1318">
        <v>11</v>
      </c>
      <c r="AH1318" t="s">
        <v>3571</v>
      </c>
      <c r="AI1318">
        <f t="shared" si="327"/>
        <v>975.94285714285718</v>
      </c>
      <c r="AJ1318" t="str">
        <f t="shared" si="328"/>
        <v/>
      </c>
      <c r="AK1318" t="str">
        <f t="shared" si="329"/>
        <v/>
      </c>
      <c r="AL1318" t="str">
        <f t="shared" si="330"/>
        <v/>
      </c>
      <c r="AM1318">
        <f t="shared" si="331"/>
        <v>973.07142857142856</v>
      </c>
      <c r="AN1318" t="str">
        <f t="shared" si="332"/>
        <v/>
      </c>
      <c r="AO1318" t="str">
        <f t="shared" si="333"/>
        <v/>
      </c>
      <c r="AP1318" t="str">
        <f t="shared" si="334"/>
        <v/>
      </c>
    </row>
    <row r="1319" spans="1:42" x14ac:dyDescent="0.3">
      <c r="A1319" s="2">
        <v>44979</v>
      </c>
      <c r="B1319" s="2">
        <v>45979</v>
      </c>
      <c r="C1319">
        <v>1000</v>
      </c>
      <c r="D1319">
        <f t="shared" si="335"/>
        <v>1000</v>
      </c>
      <c r="E1319" t="str">
        <f t="shared" si="320"/>
        <v/>
      </c>
      <c r="F1319">
        <f t="shared" si="321"/>
        <v>1000</v>
      </c>
      <c r="G1319" t="str">
        <f t="shared" si="322"/>
        <v/>
      </c>
      <c r="H1319" t="str">
        <f t="shared" si="323"/>
        <v/>
      </c>
      <c r="I1319" t="str">
        <f t="shared" si="324"/>
        <v/>
      </c>
      <c r="J1319" t="str">
        <f t="shared" si="325"/>
        <v/>
      </c>
      <c r="K1319" t="str">
        <f t="shared" si="326"/>
        <v/>
      </c>
      <c r="L1319" t="s">
        <v>3539</v>
      </c>
      <c r="M1319" t="s">
        <v>2489</v>
      </c>
      <c r="N1319" t="s">
        <v>118</v>
      </c>
      <c r="O1319" t="s">
        <v>17</v>
      </c>
      <c r="P1319" t="s">
        <v>18</v>
      </c>
      <c r="Q1319" t="s">
        <v>34</v>
      </c>
      <c r="R1319" t="s">
        <v>20</v>
      </c>
      <c r="S1319" t="s">
        <v>21</v>
      </c>
      <c r="T1319" t="s">
        <v>3546</v>
      </c>
      <c r="U1319" t="s">
        <v>2490</v>
      </c>
      <c r="V1319" t="s">
        <v>43</v>
      </c>
      <c r="W1319">
        <v>93.599212860210471</v>
      </c>
      <c r="X1319">
        <v>6.2062814162189897</v>
      </c>
      <c r="Y1319">
        <v>321</v>
      </c>
      <c r="Z1319" t="s">
        <v>3612</v>
      </c>
      <c r="AA1319" t="s">
        <v>3554</v>
      </c>
      <c r="AB1319" t="s">
        <v>3584</v>
      </c>
      <c r="AC1319">
        <v>2</v>
      </c>
      <c r="AD1319" t="s">
        <v>3562</v>
      </c>
      <c r="AE1319" t="s">
        <v>3556</v>
      </c>
      <c r="AF1319" t="s">
        <v>3587</v>
      </c>
      <c r="AG1319">
        <v>11</v>
      </c>
      <c r="AH1319" t="s">
        <v>3571</v>
      </c>
      <c r="AI1319">
        <f t="shared" si="327"/>
        <v>975.94285714285718</v>
      </c>
      <c r="AJ1319" t="str">
        <f t="shared" si="328"/>
        <v/>
      </c>
      <c r="AK1319">
        <f t="shared" si="329"/>
        <v>965.5454545454545</v>
      </c>
      <c r="AL1319" t="str">
        <f t="shared" si="330"/>
        <v/>
      </c>
      <c r="AM1319" t="str">
        <f t="shared" si="331"/>
        <v/>
      </c>
      <c r="AN1319" t="str">
        <f t="shared" si="332"/>
        <v/>
      </c>
      <c r="AO1319" t="str">
        <f t="shared" si="333"/>
        <v/>
      </c>
      <c r="AP1319" t="str">
        <f t="shared" si="334"/>
        <v/>
      </c>
    </row>
    <row r="1320" spans="1:42" x14ac:dyDescent="0.3">
      <c r="A1320" s="2">
        <v>44980</v>
      </c>
      <c r="B1320" s="2">
        <v>45980</v>
      </c>
      <c r="C1320">
        <v>1000</v>
      </c>
      <c r="D1320">
        <f t="shared" si="335"/>
        <v>1000</v>
      </c>
      <c r="E1320" t="str">
        <f t="shared" si="320"/>
        <v/>
      </c>
      <c r="F1320" t="str">
        <f t="shared" si="321"/>
        <v/>
      </c>
      <c r="G1320" t="str">
        <f t="shared" si="322"/>
        <v/>
      </c>
      <c r="H1320">
        <f t="shared" si="323"/>
        <v>1000</v>
      </c>
      <c r="I1320" t="str">
        <f t="shared" si="324"/>
        <v/>
      </c>
      <c r="J1320" t="str">
        <f t="shared" si="325"/>
        <v/>
      </c>
      <c r="K1320" t="str">
        <f t="shared" si="326"/>
        <v/>
      </c>
      <c r="L1320" t="s">
        <v>3539</v>
      </c>
      <c r="M1320" t="s">
        <v>200</v>
      </c>
      <c r="N1320" t="s">
        <v>28</v>
      </c>
      <c r="O1320" t="s">
        <v>33</v>
      </c>
      <c r="P1320" t="s">
        <v>52</v>
      </c>
      <c r="Q1320" t="s">
        <v>34</v>
      </c>
      <c r="R1320" t="s">
        <v>42</v>
      </c>
      <c r="S1320" t="s">
        <v>21</v>
      </c>
      <c r="T1320" t="s">
        <v>3546</v>
      </c>
      <c r="U1320" t="s">
        <v>2479</v>
      </c>
      <c r="V1320" t="s">
        <v>30</v>
      </c>
      <c r="W1320">
        <v>26.32704211600975</v>
      </c>
      <c r="X1320">
        <v>6.275924086761707</v>
      </c>
      <c r="Y1320">
        <v>322</v>
      </c>
      <c r="Z1320" t="s">
        <v>3940</v>
      </c>
      <c r="AA1320" t="s">
        <v>3554</v>
      </c>
      <c r="AB1320" t="s">
        <v>3584</v>
      </c>
      <c r="AC1320">
        <v>2</v>
      </c>
      <c r="AD1320" t="s">
        <v>3562</v>
      </c>
      <c r="AE1320" t="s">
        <v>3556</v>
      </c>
      <c r="AF1320" t="s">
        <v>3587</v>
      </c>
      <c r="AG1320">
        <v>11</v>
      </c>
      <c r="AH1320" t="s">
        <v>3571</v>
      </c>
      <c r="AI1320">
        <f t="shared" si="327"/>
        <v>975.94285714285718</v>
      </c>
      <c r="AJ1320" t="str">
        <f t="shared" si="328"/>
        <v/>
      </c>
      <c r="AK1320" t="str">
        <f t="shared" si="329"/>
        <v/>
      </c>
      <c r="AL1320" t="str">
        <f t="shared" si="330"/>
        <v/>
      </c>
      <c r="AM1320">
        <f t="shared" si="331"/>
        <v>973.07142857142856</v>
      </c>
      <c r="AN1320" t="str">
        <f t="shared" si="332"/>
        <v/>
      </c>
      <c r="AO1320" t="str">
        <f t="shared" si="333"/>
        <v/>
      </c>
      <c r="AP1320" t="str">
        <f t="shared" si="334"/>
        <v/>
      </c>
    </row>
    <row r="1321" spans="1:42" x14ac:dyDescent="0.3">
      <c r="A1321" s="2">
        <v>44982</v>
      </c>
      <c r="B1321" s="2">
        <v>45982</v>
      </c>
      <c r="C1321">
        <v>1000</v>
      </c>
      <c r="D1321">
        <f t="shared" si="335"/>
        <v>1000</v>
      </c>
      <c r="E1321" t="str">
        <f t="shared" si="320"/>
        <v/>
      </c>
      <c r="F1321" t="str">
        <f t="shared" si="321"/>
        <v/>
      </c>
      <c r="G1321" t="str">
        <f t="shared" si="322"/>
        <v/>
      </c>
      <c r="H1321" t="str">
        <f t="shared" si="323"/>
        <v/>
      </c>
      <c r="I1321" t="str">
        <f t="shared" si="324"/>
        <v/>
      </c>
      <c r="J1321">
        <f t="shared" si="325"/>
        <v>1000</v>
      </c>
      <c r="K1321" t="str">
        <f t="shared" si="326"/>
        <v/>
      </c>
      <c r="L1321" t="s">
        <v>3539</v>
      </c>
      <c r="M1321" t="s">
        <v>1590</v>
      </c>
      <c r="N1321" t="s">
        <v>103</v>
      </c>
      <c r="O1321" t="s">
        <v>17</v>
      </c>
      <c r="P1321" t="s">
        <v>40</v>
      </c>
      <c r="Q1321" t="s">
        <v>41</v>
      </c>
      <c r="R1321" t="s">
        <v>35</v>
      </c>
      <c r="S1321" t="s">
        <v>22</v>
      </c>
      <c r="T1321" t="s">
        <v>22</v>
      </c>
      <c r="V1321" t="s">
        <v>54</v>
      </c>
      <c r="W1321">
        <v>89.637065904136264</v>
      </c>
      <c r="X1321">
        <v>6.2525294831290052</v>
      </c>
      <c r="Y1321">
        <v>324</v>
      </c>
      <c r="Z1321" t="s">
        <v>3697</v>
      </c>
      <c r="AA1321" t="s">
        <v>3554</v>
      </c>
      <c r="AB1321" t="s">
        <v>3584</v>
      </c>
      <c r="AC1321">
        <v>2</v>
      </c>
      <c r="AD1321" t="s">
        <v>3562</v>
      </c>
      <c r="AE1321" t="s">
        <v>3556</v>
      </c>
      <c r="AF1321" t="s">
        <v>3587</v>
      </c>
      <c r="AG1321">
        <v>11</v>
      </c>
      <c r="AH1321" t="s">
        <v>3571</v>
      </c>
      <c r="AI1321">
        <f t="shared" si="327"/>
        <v>976.61111111111109</v>
      </c>
      <c r="AJ1321" t="str">
        <f t="shared" si="328"/>
        <v/>
      </c>
      <c r="AK1321" t="str">
        <f t="shared" si="329"/>
        <v/>
      </c>
      <c r="AL1321" t="str">
        <f t="shared" si="330"/>
        <v/>
      </c>
      <c r="AM1321" t="str">
        <f t="shared" si="331"/>
        <v/>
      </c>
      <c r="AN1321" t="str">
        <f t="shared" si="332"/>
        <v/>
      </c>
      <c r="AO1321">
        <f t="shared" si="333"/>
        <v>991.4</v>
      </c>
      <c r="AP1321" t="str">
        <f t="shared" si="334"/>
        <v/>
      </c>
    </row>
    <row r="1322" spans="1:42" x14ac:dyDescent="0.3">
      <c r="A1322" s="2">
        <v>44982</v>
      </c>
      <c r="B1322" s="2">
        <v>45982</v>
      </c>
      <c r="C1322">
        <v>1000</v>
      </c>
      <c r="D1322">
        <f t="shared" si="335"/>
        <v>1000</v>
      </c>
      <c r="E1322" t="str">
        <f t="shared" si="320"/>
        <v/>
      </c>
      <c r="F1322">
        <f t="shared" si="321"/>
        <v>1000</v>
      </c>
      <c r="G1322" t="str">
        <f t="shared" si="322"/>
        <v/>
      </c>
      <c r="H1322" t="str">
        <f t="shared" si="323"/>
        <v/>
      </c>
      <c r="I1322" t="str">
        <f t="shared" si="324"/>
        <v/>
      </c>
      <c r="J1322" t="str">
        <f t="shared" si="325"/>
        <v/>
      </c>
      <c r="K1322" t="str">
        <f t="shared" si="326"/>
        <v/>
      </c>
      <c r="L1322" t="s">
        <v>3539</v>
      </c>
      <c r="M1322" t="s">
        <v>1385</v>
      </c>
      <c r="N1322" t="s">
        <v>80</v>
      </c>
      <c r="O1322" t="s">
        <v>17</v>
      </c>
      <c r="P1322" t="s">
        <v>18</v>
      </c>
      <c r="Q1322" t="s">
        <v>19</v>
      </c>
      <c r="R1322" t="s">
        <v>20</v>
      </c>
      <c r="S1322" t="s">
        <v>21</v>
      </c>
      <c r="T1322" t="s">
        <v>3546</v>
      </c>
      <c r="U1322" t="s">
        <v>3160</v>
      </c>
      <c r="V1322" t="s">
        <v>54</v>
      </c>
      <c r="W1322">
        <v>14.92621634653567</v>
      </c>
      <c r="X1322">
        <v>4.5324944587479061</v>
      </c>
      <c r="Y1322">
        <v>324</v>
      </c>
      <c r="Z1322" t="s">
        <v>3697</v>
      </c>
      <c r="AA1322" t="s">
        <v>3554</v>
      </c>
      <c r="AB1322" t="s">
        <v>3584</v>
      </c>
      <c r="AC1322">
        <v>2</v>
      </c>
      <c r="AD1322" t="s">
        <v>3562</v>
      </c>
      <c r="AE1322" t="s">
        <v>3556</v>
      </c>
      <c r="AF1322" t="s">
        <v>3587</v>
      </c>
      <c r="AG1322">
        <v>11</v>
      </c>
      <c r="AH1322" t="s">
        <v>3571</v>
      </c>
      <c r="AI1322">
        <f t="shared" si="327"/>
        <v>976.61111111111109</v>
      </c>
      <c r="AJ1322" t="str">
        <f t="shared" si="328"/>
        <v/>
      </c>
      <c r="AK1322">
        <f t="shared" si="329"/>
        <v>968.41666666666663</v>
      </c>
      <c r="AL1322" t="str">
        <f t="shared" si="330"/>
        <v/>
      </c>
      <c r="AM1322" t="str">
        <f t="shared" si="331"/>
        <v/>
      </c>
      <c r="AN1322" t="str">
        <f t="shared" si="332"/>
        <v/>
      </c>
      <c r="AO1322" t="str">
        <f t="shared" si="333"/>
        <v/>
      </c>
      <c r="AP1322" t="str">
        <f t="shared" si="334"/>
        <v/>
      </c>
    </row>
    <row r="1323" spans="1:42" x14ac:dyDescent="0.3">
      <c r="A1323" s="2">
        <v>44983</v>
      </c>
      <c r="B1323" s="2">
        <v>45983</v>
      </c>
      <c r="C1323">
        <v>1000</v>
      </c>
      <c r="D1323">
        <f t="shared" si="335"/>
        <v>1000</v>
      </c>
      <c r="E1323" t="str">
        <f t="shared" si="320"/>
        <v/>
      </c>
      <c r="F1323" t="str">
        <f t="shared" si="321"/>
        <v/>
      </c>
      <c r="G1323" t="str">
        <f t="shared" si="322"/>
        <v/>
      </c>
      <c r="H1323">
        <f t="shared" si="323"/>
        <v>1000</v>
      </c>
      <c r="I1323" t="str">
        <f t="shared" si="324"/>
        <v/>
      </c>
      <c r="J1323" t="str">
        <f t="shared" si="325"/>
        <v/>
      </c>
      <c r="K1323" t="str">
        <f t="shared" si="326"/>
        <v/>
      </c>
      <c r="L1323" t="s">
        <v>3539</v>
      </c>
      <c r="M1323" t="s">
        <v>920</v>
      </c>
      <c r="N1323" t="s">
        <v>118</v>
      </c>
      <c r="O1323" t="s">
        <v>51</v>
      </c>
      <c r="P1323" t="s">
        <v>52</v>
      </c>
      <c r="Q1323" t="s">
        <v>92</v>
      </c>
      <c r="R1323" t="s">
        <v>42</v>
      </c>
      <c r="S1323" t="s">
        <v>22</v>
      </c>
      <c r="T1323" t="s">
        <v>22</v>
      </c>
      <c r="V1323" t="s">
        <v>54</v>
      </c>
      <c r="W1323">
        <v>74.888537261186215</v>
      </c>
      <c r="X1323">
        <v>6.2687458774352267</v>
      </c>
      <c r="Y1323">
        <v>325</v>
      </c>
      <c r="Z1323" t="s">
        <v>3659</v>
      </c>
      <c r="AA1323" t="s">
        <v>3554</v>
      </c>
      <c r="AB1323" t="s">
        <v>3584</v>
      </c>
      <c r="AC1323">
        <v>2</v>
      </c>
      <c r="AD1323" t="s">
        <v>3562</v>
      </c>
      <c r="AE1323" t="s">
        <v>3556</v>
      </c>
      <c r="AF1323" t="s">
        <v>3587</v>
      </c>
      <c r="AG1323">
        <v>11</v>
      </c>
      <c r="AH1323" t="s">
        <v>3571</v>
      </c>
      <c r="AI1323">
        <f t="shared" si="327"/>
        <v>977.24324324324323</v>
      </c>
      <c r="AJ1323" t="str">
        <f t="shared" si="328"/>
        <v/>
      </c>
      <c r="AK1323" t="str">
        <f t="shared" si="329"/>
        <v/>
      </c>
      <c r="AL1323" t="str">
        <f t="shared" si="330"/>
        <v/>
      </c>
      <c r="AM1323">
        <f t="shared" si="331"/>
        <v>974.86666666666667</v>
      </c>
      <c r="AN1323" t="str">
        <f t="shared" si="332"/>
        <v/>
      </c>
      <c r="AO1323" t="str">
        <f t="shared" si="333"/>
        <v/>
      </c>
      <c r="AP1323" t="str">
        <f t="shared" si="334"/>
        <v/>
      </c>
    </row>
    <row r="1324" spans="1:42" x14ac:dyDescent="0.3">
      <c r="A1324" s="2">
        <v>44929</v>
      </c>
      <c r="B1324" s="2">
        <v>45986</v>
      </c>
      <c r="C1324">
        <v>1057</v>
      </c>
      <c r="D1324">
        <f t="shared" si="335"/>
        <v>1019</v>
      </c>
      <c r="E1324" t="str">
        <f t="shared" si="320"/>
        <v/>
      </c>
      <c r="F1324">
        <f t="shared" si="321"/>
        <v>1038</v>
      </c>
      <c r="G1324" t="str">
        <f t="shared" si="322"/>
        <v/>
      </c>
      <c r="H1324" t="str">
        <f t="shared" si="323"/>
        <v/>
      </c>
      <c r="I1324" t="str">
        <f t="shared" si="324"/>
        <v/>
      </c>
      <c r="J1324" t="str">
        <f t="shared" si="325"/>
        <v/>
      </c>
      <c r="K1324" t="str">
        <f t="shared" si="326"/>
        <v/>
      </c>
      <c r="L1324" t="s">
        <v>3539</v>
      </c>
      <c r="M1324" t="s">
        <v>1257</v>
      </c>
      <c r="N1324" t="s">
        <v>103</v>
      </c>
      <c r="O1324" t="s">
        <v>46</v>
      </c>
      <c r="P1324" t="s">
        <v>18</v>
      </c>
      <c r="Q1324" t="s">
        <v>19</v>
      </c>
      <c r="R1324" t="s">
        <v>20</v>
      </c>
      <c r="S1324" t="s">
        <v>21</v>
      </c>
      <c r="T1324" t="s">
        <v>3546</v>
      </c>
      <c r="U1324" t="s">
        <v>1258</v>
      </c>
      <c r="V1324" t="s">
        <v>54</v>
      </c>
      <c r="W1324">
        <v>71.435063665090524</v>
      </c>
      <c r="X1324">
        <v>7.4758347867080506</v>
      </c>
      <c r="Y1324">
        <v>328</v>
      </c>
      <c r="Z1324" t="s">
        <v>3933</v>
      </c>
      <c r="AA1324" t="s">
        <v>3554</v>
      </c>
      <c r="AB1324" t="s">
        <v>3584</v>
      </c>
      <c r="AC1324">
        <v>1</v>
      </c>
      <c r="AD1324" t="s">
        <v>3561</v>
      </c>
      <c r="AE1324" t="s">
        <v>3556</v>
      </c>
      <c r="AF1324" t="s">
        <v>3587</v>
      </c>
      <c r="AG1324">
        <v>11</v>
      </c>
      <c r="AH1324" t="s">
        <v>3571</v>
      </c>
      <c r="AI1324">
        <f t="shared" si="327"/>
        <v>979.2</v>
      </c>
      <c r="AJ1324" t="str">
        <f t="shared" si="328"/>
        <v/>
      </c>
      <c r="AK1324">
        <f t="shared" si="329"/>
        <v>977.91666666666663</v>
      </c>
      <c r="AL1324" t="str">
        <f t="shared" si="330"/>
        <v/>
      </c>
      <c r="AM1324" t="str">
        <f t="shared" si="331"/>
        <v/>
      </c>
      <c r="AN1324" t="str">
        <f t="shared" si="332"/>
        <v/>
      </c>
      <c r="AO1324" t="str">
        <f t="shared" si="333"/>
        <v/>
      </c>
      <c r="AP1324" t="str">
        <f t="shared" si="334"/>
        <v/>
      </c>
    </row>
    <row r="1325" spans="1:42" x14ac:dyDescent="0.3">
      <c r="A1325" s="2">
        <v>44929</v>
      </c>
      <c r="B1325" s="2">
        <v>45986</v>
      </c>
      <c r="C1325">
        <v>1057</v>
      </c>
      <c r="D1325">
        <f t="shared" si="335"/>
        <v>1019</v>
      </c>
      <c r="E1325" t="str">
        <f t="shared" si="320"/>
        <v/>
      </c>
      <c r="F1325">
        <f t="shared" si="321"/>
        <v>1038</v>
      </c>
      <c r="G1325" t="str">
        <f t="shared" si="322"/>
        <v/>
      </c>
      <c r="H1325" t="str">
        <f t="shared" si="323"/>
        <v/>
      </c>
      <c r="I1325" t="str">
        <f t="shared" si="324"/>
        <v/>
      </c>
      <c r="J1325" t="str">
        <f t="shared" si="325"/>
        <v/>
      </c>
      <c r="K1325" t="str">
        <f t="shared" si="326"/>
        <v/>
      </c>
      <c r="L1325" t="s">
        <v>3539</v>
      </c>
      <c r="M1325" t="s">
        <v>1564</v>
      </c>
      <c r="N1325" t="s">
        <v>80</v>
      </c>
      <c r="O1325" t="s">
        <v>33</v>
      </c>
      <c r="P1325" t="s">
        <v>52</v>
      </c>
      <c r="Q1325" t="s">
        <v>92</v>
      </c>
      <c r="R1325" t="s">
        <v>20</v>
      </c>
      <c r="S1325" t="s">
        <v>21</v>
      </c>
      <c r="T1325" t="s">
        <v>3546</v>
      </c>
      <c r="U1325" t="s">
        <v>1839</v>
      </c>
      <c r="V1325" t="s">
        <v>63</v>
      </c>
      <c r="W1325">
        <v>16.91819295980261</v>
      </c>
      <c r="X1325">
        <v>4.211204423339014</v>
      </c>
      <c r="Y1325">
        <v>328</v>
      </c>
      <c r="Z1325" t="s">
        <v>3933</v>
      </c>
      <c r="AA1325" t="s">
        <v>3554</v>
      </c>
      <c r="AB1325" t="s">
        <v>3584</v>
      </c>
      <c r="AC1325">
        <v>1</v>
      </c>
      <c r="AD1325" t="s">
        <v>3561</v>
      </c>
      <c r="AE1325" t="s">
        <v>3556</v>
      </c>
      <c r="AF1325" t="s">
        <v>3587</v>
      </c>
      <c r="AG1325">
        <v>11</v>
      </c>
      <c r="AH1325" t="s">
        <v>3571</v>
      </c>
      <c r="AI1325">
        <f t="shared" si="327"/>
        <v>979.2</v>
      </c>
      <c r="AJ1325" t="str">
        <f t="shared" si="328"/>
        <v/>
      </c>
      <c r="AK1325">
        <f t="shared" si="329"/>
        <v>977.91666666666663</v>
      </c>
      <c r="AL1325" t="str">
        <f t="shared" si="330"/>
        <v/>
      </c>
      <c r="AM1325" t="str">
        <f t="shared" si="331"/>
        <v/>
      </c>
      <c r="AN1325" t="str">
        <f t="shared" si="332"/>
        <v/>
      </c>
      <c r="AO1325" t="str">
        <f t="shared" si="333"/>
        <v/>
      </c>
      <c r="AP1325" t="str">
        <f t="shared" si="334"/>
        <v/>
      </c>
    </row>
    <row r="1326" spans="1:42" x14ac:dyDescent="0.3">
      <c r="A1326" s="2">
        <v>44988</v>
      </c>
      <c r="B1326" s="2">
        <v>45988</v>
      </c>
      <c r="C1326">
        <v>1000</v>
      </c>
      <c r="D1326">
        <f t="shared" si="335"/>
        <v>1014.25</v>
      </c>
      <c r="E1326" t="str">
        <f t="shared" si="320"/>
        <v/>
      </c>
      <c r="F1326" t="str">
        <f t="shared" si="321"/>
        <v/>
      </c>
      <c r="G1326" t="str">
        <f t="shared" si="322"/>
        <v/>
      </c>
      <c r="H1326" t="str">
        <f t="shared" si="323"/>
        <v/>
      </c>
      <c r="I1326" t="str">
        <f t="shared" si="324"/>
        <v/>
      </c>
      <c r="J1326">
        <f t="shared" si="325"/>
        <v>1000</v>
      </c>
      <c r="K1326" t="str">
        <f t="shared" si="326"/>
        <v/>
      </c>
      <c r="L1326" t="s">
        <v>3539</v>
      </c>
      <c r="M1326" t="s">
        <v>1406</v>
      </c>
      <c r="N1326" t="s">
        <v>103</v>
      </c>
      <c r="O1326" t="s">
        <v>58</v>
      </c>
      <c r="P1326" t="s">
        <v>59</v>
      </c>
      <c r="Q1326" t="s">
        <v>92</v>
      </c>
      <c r="R1326" t="s">
        <v>35</v>
      </c>
      <c r="S1326" t="s">
        <v>21</v>
      </c>
      <c r="T1326" t="s">
        <v>3546</v>
      </c>
      <c r="U1326" t="s">
        <v>1682</v>
      </c>
      <c r="V1326" t="s">
        <v>144</v>
      </c>
      <c r="W1326">
        <v>72.314403132602962</v>
      </c>
      <c r="X1326">
        <v>7.3726543933721951</v>
      </c>
      <c r="Y1326">
        <v>330</v>
      </c>
      <c r="Z1326" t="s">
        <v>3792</v>
      </c>
      <c r="AA1326" t="s">
        <v>3554</v>
      </c>
      <c r="AB1326" t="s">
        <v>3584</v>
      </c>
      <c r="AC1326">
        <v>3</v>
      </c>
      <c r="AD1326" t="s">
        <v>3563</v>
      </c>
      <c r="AE1326" t="s">
        <v>3556</v>
      </c>
      <c r="AF1326" t="s">
        <v>3587</v>
      </c>
      <c r="AG1326">
        <v>11</v>
      </c>
      <c r="AH1326" t="s">
        <v>3571</v>
      </c>
      <c r="AI1326">
        <f t="shared" si="327"/>
        <v>980.32432432432438</v>
      </c>
      <c r="AJ1326" t="str">
        <f t="shared" si="328"/>
        <v/>
      </c>
      <c r="AK1326" t="str">
        <f t="shared" si="329"/>
        <v/>
      </c>
      <c r="AL1326" t="str">
        <f t="shared" si="330"/>
        <v/>
      </c>
      <c r="AM1326" t="str">
        <f t="shared" si="331"/>
        <v/>
      </c>
      <c r="AN1326" t="str">
        <f t="shared" si="332"/>
        <v/>
      </c>
      <c r="AO1326">
        <f t="shared" si="333"/>
        <v>991.4</v>
      </c>
      <c r="AP1326" t="str">
        <f t="shared" si="334"/>
        <v/>
      </c>
    </row>
    <row r="1327" spans="1:42" x14ac:dyDescent="0.3">
      <c r="A1327" s="2">
        <v>44988</v>
      </c>
      <c r="B1327" s="2">
        <v>45988</v>
      </c>
      <c r="C1327">
        <v>1000</v>
      </c>
      <c r="D1327">
        <f t="shared" si="335"/>
        <v>1014.25</v>
      </c>
      <c r="E1327" t="str">
        <f t="shared" si="320"/>
        <v/>
      </c>
      <c r="F1327">
        <f t="shared" si="321"/>
        <v>1022.8</v>
      </c>
      <c r="G1327" t="str">
        <f t="shared" si="322"/>
        <v/>
      </c>
      <c r="H1327" t="str">
        <f t="shared" si="323"/>
        <v/>
      </c>
      <c r="I1327" t="str">
        <f t="shared" si="324"/>
        <v/>
      </c>
      <c r="J1327" t="str">
        <f t="shared" si="325"/>
        <v/>
      </c>
      <c r="K1327" t="str">
        <f t="shared" si="326"/>
        <v/>
      </c>
      <c r="L1327" t="s">
        <v>3539</v>
      </c>
      <c r="M1327" t="s">
        <v>1367</v>
      </c>
      <c r="N1327" t="s">
        <v>39</v>
      </c>
      <c r="O1327" t="s">
        <v>51</v>
      </c>
      <c r="P1327" t="s">
        <v>52</v>
      </c>
      <c r="Q1327" t="s">
        <v>34</v>
      </c>
      <c r="R1327" t="s">
        <v>20</v>
      </c>
      <c r="S1327" t="s">
        <v>21</v>
      </c>
      <c r="T1327" t="s">
        <v>3546</v>
      </c>
      <c r="U1327" t="s">
        <v>2952</v>
      </c>
      <c r="V1327" t="s">
        <v>144</v>
      </c>
      <c r="W1327">
        <v>132.88505294255191</v>
      </c>
      <c r="X1327">
        <v>6.6073441537982287</v>
      </c>
      <c r="Y1327">
        <v>330</v>
      </c>
      <c r="Z1327" t="s">
        <v>3792</v>
      </c>
      <c r="AA1327" t="s">
        <v>3554</v>
      </c>
      <c r="AB1327" t="s">
        <v>3584</v>
      </c>
      <c r="AC1327">
        <v>3</v>
      </c>
      <c r="AD1327" t="s">
        <v>3563</v>
      </c>
      <c r="AE1327" t="s">
        <v>3556</v>
      </c>
      <c r="AF1327" t="s">
        <v>3587</v>
      </c>
      <c r="AG1327">
        <v>11</v>
      </c>
      <c r="AH1327" t="s">
        <v>3571</v>
      </c>
      <c r="AI1327">
        <f t="shared" si="327"/>
        <v>980.32432432432438</v>
      </c>
      <c r="AJ1327" t="str">
        <f t="shared" si="328"/>
        <v/>
      </c>
      <c r="AK1327">
        <f t="shared" si="329"/>
        <v>981.07142857142856</v>
      </c>
      <c r="AL1327" t="str">
        <f t="shared" si="330"/>
        <v/>
      </c>
      <c r="AM1327" t="str">
        <f t="shared" si="331"/>
        <v/>
      </c>
      <c r="AN1327" t="str">
        <f t="shared" si="332"/>
        <v/>
      </c>
      <c r="AO1327" t="str">
        <f t="shared" si="333"/>
        <v/>
      </c>
      <c r="AP1327" t="str">
        <f t="shared" si="334"/>
        <v/>
      </c>
    </row>
    <row r="1328" spans="1:42" x14ac:dyDescent="0.3">
      <c r="A1328" s="2">
        <v>44988</v>
      </c>
      <c r="B1328" s="2">
        <v>45988</v>
      </c>
      <c r="C1328">
        <v>1000</v>
      </c>
      <c r="D1328">
        <f t="shared" si="335"/>
        <v>1014.25</v>
      </c>
      <c r="E1328" t="str">
        <f t="shared" si="320"/>
        <v/>
      </c>
      <c r="F1328">
        <f t="shared" si="321"/>
        <v>1022.8</v>
      </c>
      <c r="G1328" t="str">
        <f t="shared" si="322"/>
        <v/>
      </c>
      <c r="H1328" t="str">
        <f t="shared" si="323"/>
        <v/>
      </c>
      <c r="I1328" t="str">
        <f t="shared" si="324"/>
        <v/>
      </c>
      <c r="J1328" t="str">
        <f t="shared" si="325"/>
        <v/>
      </c>
      <c r="K1328" t="str">
        <f t="shared" si="326"/>
        <v/>
      </c>
      <c r="L1328" t="s">
        <v>3539</v>
      </c>
      <c r="M1328" t="s">
        <v>1462</v>
      </c>
      <c r="N1328" t="s">
        <v>80</v>
      </c>
      <c r="O1328" t="s">
        <v>51</v>
      </c>
      <c r="P1328" t="s">
        <v>52</v>
      </c>
      <c r="Q1328" t="s">
        <v>34</v>
      </c>
      <c r="R1328" t="s">
        <v>20</v>
      </c>
      <c r="S1328" t="s">
        <v>21</v>
      </c>
      <c r="T1328" t="s">
        <v>21</v>
      </c>
      <c r="U1328" t="s">
        <v>3493</v>
      </c>
      <c r="V1328" t="s">
        <v>76</v>
      </c>
      <c r="W1328">
        <v>22.36315172921703</v>
      </c>
      <c r="X1328">
        <v>4.354914674061261</v>
      </c>
      <c r="Y1328">
        <v>330</v>
      </c>
      <c r="Z1328" t="s">
        <v>3792</v>
      </c>
      <c r="AA1328" t="s">
        <v>3554</v>
      </c>
      <c r="AB1328" t="s">
        <v>3584</v>
      </c>
      <c r="AC1328">
        <v>3</v>
      </c>
      <c r="AD1328" t="s">
        <v>3563</v>
      </c>
      <c r="AE1328" t="s">
        <v>3556</v>
      </c>
      <c r="AF1328" t="s">
        <v>3587</v>
      </c>
      <c r="AG1328">
        <v>11</v>
      </c>
      <c r="AH1328" t="s">
        <v>3571</v>
      </c>
      <c r="AI1328">
        <f t="shared" si="327"/>
        <v>980.32432432432438</v>
      </c>
      <c r="AJ1328" t="str">
        <f t="shared" si="328"/>
        <v/>
      </c>
      <c r="AK1328">
        <f t="shared" si="329"/>
        <v>981.07142857142856</v>
      </c>
      <c r="AL1328" t="str">
        <f t="shared" si="330"/>
        <v/>
      </c>
      <c r="AM1328" t="str">
        <f t="shared" si="331"/>
        <v/>
      </c>
      <c r="AN1328" t="str">
        <f t="shared" si="332"/>
        <v/>
      </c>
      <c r="AO1328" t="str">
        <f t="shared" si="333"/>
        <v/>
      </c>
      <c r="AP1328" t="str">
        <f t="shared" si="334"/>
        <v/>
      </c>
    </row>
    <row r="1329" spans="1:42" x14ac:dyDescent="0.3">
      <c r="A1329" s="2">
        <v>44991</v>
      </c>
      <c r="B1329" s="2">
        <v>45991</v>
      </c>
      <c r="C1329">
        <v>1000</v>
      </c>
      <c r="D1329">
        <f t="shared" si="335"/>
        <v>1019</v>
      </c>
      <c r="E1329" t="str">
        <f t="shared" si="320"/>
        <v/>
      </c>
      <c r="F1329" t="str">
        <f t="shared" si="321"/>
        <v/>
      </c>
      <c r="G1329" t="str">
        <f t="shared" si="322"/>
        <v/>
      </c>
      <c r="H1329">
        <f t="shared" si="323"/>
        <v>1000</v>
      </c>
      <c r="I1329" t="str">
        <f t="shared" si="324"/>
        <v/>
      </c>
      <c r="J1329" t="str">
        <f t="shared" si="325"/>
        <v/>
      </c>
      <c r="K1329" t="str">
        <f t="shared" si="326"/>
        <v/>
      </c>
      <c r="L1329" t="s">
        <v>3539</v>
      </c>
      <c r="M1329" t="s">
        <v>245</v>
      </c>
      <c r="N1329" t="s">
        <v>57</v>
      </c>
      <c r="O1329" t="s">
        <v>33</v>
      </c>
      <c r="P1329" t="s">
        <v>52</v>
      </c>
      <c r="Q1329" t="s">
        <v>34</v>
      </c>
      <c r="R1329" t="s">
        <v>42</v>
      </c>
      <c r="S1329" t="s">
        <v>21</v>
      </c>
      <c r="T1329" t="s">
        <v>3546</v>
      </c>
      <c r="U1329" t="s">
        <v>3162</v>
      </c>
      <c r="V1329" t="s">
        <v>76</v>
      </c>
      <c r="W1329">
        <v>101.39604169980041</v>
      </c>
      <c r="X1329">
        <v>5.9402302414249579</v>
      </c>
      <c r="Y1329">
        <v>333</v>
      </c>
      <c r="Z1329" t="s">
        <v>3788</v>
      </c>
      <c r="AA1329" t="s">
        <v>3554</v>
      </c>
      <c r="AB1329" t="s">
        <v>3584</v>
      </c>
      <c r="AC1329">
        <v>3</v>
      </c>
      <c r="AD1329" t="s">
        <v>3563</v>
      </c>
      <c r="AE1329" t="s">
        <v>3556</v>
      </c>
      <c r="AF1329" t="s">
        <v>3587</v>
      </c>
      <c r="AG1329">
        <v>11</v>
      </c>
      <c r="AH1329" t="s">
        <v>3571</v>
      </c>
      <c r="AI1329">
        <f t="shared" si="327"/>
        <v>980.52777777777783</v>
      </c>
      <c r="AJ1329" t="str">
        <f t="shared" si="328"/>
        <v/>
      </c>
      <c r="AK1329" t="str">
        <f t="shared" si="329"/>
        <v/>
      </c>
      <c r="AL1329" t="str">
        <f t="shared" si="330"/>
        <v/>
      </c>
      <c r="AM1329">
        <f t="shared" si="331"/>
        <v>973.07692307692309</v>
      </c>
      <c r="AN1329" t="str">
        <f t="shared" si="332"/>
        <v/>
      </c>
      <c r="AO1329" t="str">
        <f t="shared" si="333"/>
        <v/>
      </c>
      <c r="AP1329" t="str">
        <f t="shared" si="334"/>
        <v/>
      </c>
    </row>
    <row r="1330" spans="1:42" x14ac:dyDescent="0.3">
      <c r="A1330" s="2">
        <v>45110</v>
      </c>
      <c r="B1330" s="2">
        <v>45992</v>
      </c>
      <c r="C1330">
        <v>882</v>
      </c>
      <c r="D1330">
        <f t="shared" si="335"/>
        <v>999.42857142857144</v>
      </c>
      <c r="E1330" t="str">
        <f t="shared" si="320"/>
        <v/>
      </c>
      <c r="F1330" t="str">
        <f t="shared" si="321"/>
        <v/>
      </c>
      <c r="G1330" t="str">
        <f t="shared" si="322"/>
        <v/>
      </c>
      <c r="H1330" t="str">
        <f t="shared" si="323"/>
        <v/>
      </c>
      <c r="I1330" t="str">
        <f t="shared" si="324"/>
        <v/>
      </c>
      <c r="J1330">
        <f t="shared" si="325"/>
        <v>941</v>
      </c>
      <c r="K1330" t="str">
        <f t="shared" si="326"/>
        <v/>
      </c>
      <c r="L1330" t="s">
        <v>3539</v>
      </c>
      <c r="M1330" t="s">
        <v>374</v>
      </c>
      <c r="N1330" t="s">
        <v>103</v>
      </c>
      <c r="O1330" t="s">
        <v>46</v>
      </c>
      <c r="P1330" t="s">
        <v>40</v>
      </c>
      <c r="Q1330" t="s">
        <v>41</v>
      </c>
      <c r="R1330" t="s">
        <v>35</v>
      </c>
      <c r="S1330" t="s">
        <v>22</v>
      </c>
      <c r="T1330" t="s">
        <v>22</v>
      </c>
      <c r="V1330" t="s">
        <v>24</v>
      </c>
      <c r="W1330">
        <v>99.331049854590731</v>
      </c>
      <c r="X1330">
        <v>7.5246052490019197</v>
      </c>
      <c r="Y1330">
        <v>334</v>
      </c>
      <c r="Z1330" t="s">
        <v>3656</v>
      </c>
      <c r="AA1330" t="s">
        <v>3554</v>
      </c>
      <c r="AB1330" t="s">
        <v>3586</v>
      </c>
      <c r="AC1330">
        <v>7</v>
      </c>
      <c r="AD1330" t="s">
        <v>3567</v>
      </c>
      <c r="AE1330" t="s">
        <v>3556</v>
      </c>
      <c r="AF1330" t="s">
        <v>3587</v>
      </c>
      <c r="AG1330">
        <v>12</v>
      </c>
      <c r="AH1330" t="s">
        <v>3572</v>
      </c>
      <c r="AI1330">
        <f t="shared" si="327"/>
        <v>981.51428571428573</v>
      </c>
      <c r="AJ1330" t="str">
        <f t="shared" si="328"/>
        <v/>
      </c>
      <c r="AK1330" t="str">
        <f t="shared" si="329"/>
        <v/>
      </c>
      <c r="AL1330" t="str">
        <f t="shared" si="330"/>
        <v/>
      </c>
      <c r="AM1330" t="str">
        <f t="shared" si="331"/>
        <v/>
      </c>
      <c r="AN1330" t="str">
        <f t="shared" si="332"/>
        <v/>
      </c>
      <c r="AO1330">
        <f t="shared" si="333"/>
        <v>986.88888888888891</v>
      </c>
      <c r="AP1330" t="str">
        <f t="shared" si="334"/>
        <v/>
      </c>
    </row>
    <row r="1331" spans="1:42" x14ac:dyDescent="0.3">
      <c r="A1331" s="2">
        <v>45141</v>
      </c>
      <c r="B1331" s="2">
        <v>45993</v>
      </c>
      <c r="C1331">
        <v>852</v>
      </c>
      <c r="D1331">
        <f t="shared" si="335"/>
        <v>955.66666666666663</v>
      </c>
      <c r="E1331" t="str">
        <f t="shared" si="320"/>
        <v/>
      </c>
      <c r="F1331">
        <f t="shared" si="321"/>
        <v>950.66666666666663</v>
      </c>
      <c r="G1331" t="str">
        <f t="shared" si="322"/>
        <v/>
      </c>
      <c r="H1331" t="str">
        <f t="shared" si="323"/>
        <v/>
      </c>
      <c r="I1331" t="str">
        <f t="shared" si="324"/>
        <v/>
      </c>
      <c r="J1331" t="str">
        <f t="shared" si="325"/>
        <v/>
      </c>
      <c r="K1331" t="str">
        <f t="shared" si="326"/>
        <v/>
      </c>
      <c r="L1331" t="s">
        <v>3539</v>
      </c>
      <c r="M1331" t="s">
        <v>1891</v>
      </c>
      <c r="N1331" t="s">
        <v>157</v>
      </c>
      <c r="O1331" t="s">
        <v>51</v>
      </c>
      <c r="P1331" t="s">
        <v>52</v>
      </c>
      <c r="Q1331" t="s">
        <v>92</v>
      </c>
      <c r="R1331" t="s">
        <v>20</v>
      </c>
      <c r="S1331" t="s">
        <v>21</v>
      </c>
      <c r="T1331" t="s">
        <v>3546</v>
      </c>
      <c r="U1331" t="s">
        <v>2784</v>
      </c>
      <c r="V1331" t="s">
        <v>24</v>
      </c>
      <c r="W1331">
        <v>32.179788919873907</v>
      </c>
      <c r="X1331">
        <v>4.5542265141320168</v>
      </c>
      <c r="Y1331">
        <v>335</v>
      </c>
      <c r="Z1331" t="s">
        <v>3929</v>
      </c>
      <c r="AA1331" t="s">
        <v>3554</v>
      </c>
      <c r="AB1331" t="s">
        <v>3586</v>
      </c>
      <c r="AC1331">
        <v>8</v>
      </c>
      <c r="AD1331" t="s">
        <v>3568</v>
      </c>
      <c r="AE1331" t="s">
        <v>3556</v>
      </c>
      <c r="AF1331" t="s">
        <v>3587</v>
      </c>
      <c r="AG1331">
        <v>12</v>
      </c>
      <c r="AH1331" t="s">
        <v>3572</v>
      </c>
      <c r="AI1331">
        <f t="shared" si="327"/>
        <v>977.91666666666663</v>
      </c>
      <c r="AJ1331" t="str">
        <f t="shared" si="328"/>
        <v/>
      </c>
      <c r="AK1331">
        <f t="shared" si="329"/>
        <v>972.4666666666667</v>
      </c>
      <c r="AL1331" t="str">
        <f t="shared" si="330"/>
        <v/>
      </c>
      <c r="AM1331" t="str">
        <f t="shared" si="331"/>
        <v/>
      </c>
      <c r="AN1331" t="str">
        <f t="shared" si="332"/>
        <v/>
      </c>
      <c r="AO1331" t="str">
        <f t="shared" si="333"/>
        <v/>
      </c>
      <c r="AP1331" t="str">
        <f t="shared" si="334"/>
        <v/>
      </c>
    </row>
    <row r="1332" spans="1:42" x14ac:dyDescent="0.3">
      <c r="A1332" s="2">
        <v>44994</v>
      </c>
      <c r="B1332" s="2">
        <v>45994</v>
      </c>
      <c r="C1332">
        <v>1000</v>
      </c>
      <c r="D1332">
        <f t="shared" si="335"/>
        <v>962</v>
      </c>
      <c r="E1332" t="str">
        <f t="shared" si="320"/>
        <v/>
      </c>
      <c r="F1332">
        <f t="shared" si="321"/>
        <v>963</v>
      </c>
      <c r="G1332" t="str">
        <f t="shared" si="322"/>
        <v/>
      </c>
      <c r="H1332" t="str">
        <f t="shared" si="323"/>
        <v/>
      </c>
      <c r="I1332" t="str">
        <f t="shared" si="324"/>
        <v/>
      </c>
      <c r="J1332" t="str">
        <f t="shared" si="325"/>
        <v/>
      </c>
      <c r="K1332" t="str">
        <f t="shared" si="326"/>
        <v/>
      </c>
      <c r="L1332" t="s">
        <v>3539</v>
      </c>
      <c r="M1332" t="s">
        <v>873</v>
      </c>
      <c r="N1332" t="s">
        <v>39</v>
      </c>
      <c r="O1332" t="s">
        <v>46</v>
      </c>
      <c r="P1332" t="s">
        <v>119</v>
      </c>
      <c r="Q1332" t="s">
        <v>120</v>
      </c>
      <c r="R1332" t="s">
        <v>20</v>
      </c>
      <c r="S1332" t="s">
        <v>21</v>
      </c>
      <c r="T1332" t="s">
        <v>21</v>
      </c>
      <c r="U1332" t="s">
        <v>874</v>
      </c>
      <c r="V1332" t="s">
        <v>54</v>
      </c>
      <c r="W1332">
        <v>127.13769346975511</v>
      </c>
      <c r="X1332">
        <v>6.8582894344233747</v>
      </c>
      <c r="Y1332">
        <v>336</v>
      </c>
      <c r="Z1332" t="s">
        <v>3918</v>
      </c>
      <c r="AA1332" t="s">
        <v>3554</v>
      </c>
      <c r="AB1332" t="s">
        <v>3584</v>
      </c>
      <c r="AC1332">
        <v>3</v>
      </c>
      <c r="AD1332" t="s">
        <v>3563</v>
      </c>
      <c r="AE1332" t="s">
        <v>3556</v>
      </c>
      <c r="AF1332" t="s">
        <v>3587</v>
      </c>
      <c r="AG1332">
        <v>12</v>
      </c>
      <c r="AH1332" t="s">
        <v>3572</v>
      </c>
      <c r="AI1332">
        <f t="shared" si="327"/>
        <v>981.94444444444446</v>
      </c>
      <c r="AJ1332" t="str">
        <f t="shared" si="328"/>
        <v/>
      </c>
      <c r="AK1332">
        <f t="shared" si="329"/>
        <v>982.13333333333333</v>
      </c>
      <c r="AL1332" t="str">
        <f t="shared" si="330"/>
        <v/>
      </c>
      <c r="AM1332" t="str">
        <f t="shared" si="331"/>
        <v/>
      </c>
      <c r="AN1332" t="str">
        <f t="shared" si="332"/>
        <v/>
      </c>
      <c r="AO1332" t="str">
        <f t="shared" si="333"/>
        <v/>
      </c>
      <c r="AP1332" t="str">
        <f t="shared" si="334"/>
        <v/>
      </c>
    </row>
    <row r="1333" spans="1:42" x14ac:dyDescent="0.3">
      <c r="A1333" s="2">
        <v>45202</v>
      </c>
      <c r="B1333" s="2">
        <v>45995</v>
      </c>
      <c r="C1333">
        <v>793</v>
      </c>
      <c r="D1333">
        <f t="shared" si="335"/>
        <v>905.4</v>
      </c>
      <c r="E1333" t="str">
        <f t="shared" si="320"/>
        <v/>
      </c>
      <c r="F1333" t="str">
        <f t="shared" si="321"/>
        <v/>
      </c>
      <c r="G1333" t="str">
        <f t="shared" si="322"/>
        <v/>
      </c>
      <c r="H1333" t="str">
        <f t="shared" si="323"/>
        <v/>
      </c>
      <c r="I1333" t="str">
        <f t="shared" si="324"/>
        <v/>
      </c>
      <c r="J1333">
        <f t="shared" si="325"/>
        <v>837.5</v>
      </c>
      <c r="K1333" t="str">
        <f t="shared" si="326"/>
        <v/>
      </c>
      <c r="L1333" t="s">
        <v>3539</v>
      </c>
      <c r="M1333" t="s">
        <v>2174</v>
      </c>
      <c r="N1333" t="s">
        <v>28</v>
      </c>
      <c r="O1333" t="s">
        <v>17</v>
      </c>
      <c r="P1333" t="s">
        <v>40</v>
      </c>
      <c r="Q1333" t="s">
        <v>41</v>
      </c>
      <c r="R1333" t="s">
        <v>35</v>
      </c>
      <c r="S1333" t="s">
        <v>21</v>
      </c>
      <c r="T1333" t="s">
        <v>21</v>
      </c>
      <c r="U1333" t="s">
        <v>2186</v>
      </c>
      <c r="V1333" t="s">
        <v>76</v>
      </c>
      <c r="W1333">
        <v>30.547042359164848</v>
      </c>
      <c r="X1333">
        <v>6.2081484939499791</v>
      </c>
      <c r="Y1333">
        <v>337</v>
      </c>
      <c r="Z1333" t="s">
        <v>3624</v>
      </c>
      <c r="AA1333" t="s">
        <v>3554</v>
      </c>
      <c r="AB1333" t="s">
        <v>3587</v>
      </c>
      <c r="AC1333">
        <v>10</v>
      </c>
      <c r="AD1333" t="s">
        <v>3570</v>
      </c>
      <c r="AE1333" t="s">
        <v>3556</v>
      </c>
      <c r="AF1333" t="s">
        <v>3587</v>
      </c>
      <c r="AG1333">
        <v>12</v>
      </c>
      <c r="AH1333" t="s">
        <v>3572</v>
      </c>
      <c r="AI1333">
        <f t="shared" si="327"/>
        <v>976.19444444444446</v>
      </c>
      <c r="AJ1333" t="str">
        <f t="shared" si="328"/>
        <v/>
      </c>
      <c r="AK1333" t="str">
        <f t="shared" si="329"/>
        <v/>
      </c>
      <c r="AL1333" t="str">
        <f t="shared" si="330"/>
        <v/>
      </c>
      <c r="AM1333" t="str">
        <f t="shared" si="331"/>
        <v/>
      </c>
      <c r="AN1333" t="str">
        <f t="shared" si="332"/>
        <v/>
      </c>
      <c r="AO1333">
        <f t="shared" si="333"/>
        <v>967.5</v>
      </c>
      <c r="AP1333" t="str">
        <f t="shared" si="334"/>
        <v/>
      </c>
    </row>
    <row r="1334" spans="1:42" x14ac:dyDescent="0.3">
      <c r="A1334" s="2">
        <v>44998</v>
      </c>
      <c r="B1334" s="2">
        <v>45998</v>
      </c>
      <c r="C1334">
        <v>1000</v>
      </c>
      <c r="D1334">
        <f t="shared" si="335"/>
        <v>921.16666666666663</v>
      </c>
      <c r="E1334" t="str">
        <f t="shared" si="320"/>
        <v/>
      </c>
      <c r="F1334" t="str">
        <f t="shared" si="321"/>
        <v/>
      </c>
      <c r="G1334" t="str">
        <f t="shared" si="322"/>
        <v/>
      </c>
      <c r="H1334">
        <f t="shared" si="323"/>
        <v>1000</v>
      </c>
      <c r="I1334" t="str">
        <f t="shared" si="324"/>
        <v/>
      </c>
      <c r="J1334" t="str">
        <f t="shared" si="325"/>
        <v/>
      </c>
      <c r="K1334" t="str">
        <f t="shared" si="326"/>
        <v/>
      </c>
      <c r="L1334" t="s">
        <v>3539</v>
      </c>
      <c r="M1334" t="s">
        <v>1433</v>
      </c>
      <c r="N1334" t="s">
        <v>39</v>
      </c>
      <c r="O1334" t="s">
        <v>33</v>
      </c>
      <c r="P1334" t="s">
        <v>18</v>
      </c>
      <c r="Q1334" t="s">
        <v>19</v>
      </c>
      <c r="R1334" t="s">
        <v>42</v>
      </c>
      <c r="S1334" t="s">
        <v>22</v>
      </c>
      <c r="T1334" t="s">
        <v>22</v>
      </c>
      <c r="V1334" t="s">
        <v>30</v>
      </c>
      <c r="W1334">
        <v>163.62872819433471</v>
      </c>
      <c r="X1334">
        <v>5.3360284154897268</v>
      </c>
      <c r="Y1334">
        <v>340</v>
      </c>
      <c r="Z1334" t="s">
        <v>3636</v>
      </c>
      <c r="AA1334" t="s">
        <v>3554</v>
      </c>
      <c r="AB1334" t="s">
        <v>3584</v>
      </c>
      <c r="AC1334">
        <v>3</v>
      </c>
      <c r="AD1334" t="s">
        <v>3563</v>
      </c>
      <c r="AE1334" t="s">
        <v>3556</v>
      </c>
      <c r="AF1334" t="s">
        <v>3587</v>
      </c>
      <c r="AG1334">
        <v>12</v>
      </c>
      <c r="AH1334" t="s">
        <v>3572</v>
      </c>
      <c r="AI1334">
        <f t="shared" si="327"/>
        <v>989.44117647058829</v>
      </c>
      <c r="AJ1334" t="str">
        <f t="shared" si="328"/>
        <v/>
      </c>
      <c r="AK1334" t="str">
        <f t="shared" si="329"/>
        <v/>
      </c>
      <c r="AL1334" t="str">
        <f t="shared" si="330"/>
        <v/>
      </c>
      <c r="AM1334">
        <f t="shared" si="331"/>
        <v>1000</v>
      </c>
      <c r="AN1334" t="str">
        <f t="shared" si="332"/>
        <v/>
      </c>
      <c r="AO1334" t="str">
        <f t="shared" si="333"/>
        <v/>
      </c>
      <c r="AP1334" t="str">
        <f t="shared" si="334"/>
        <v/>
      </c>
    </row>
    <row r="1335" spans="1:42" x14ac:dyDescent="0.3">
      <c r="A1335" s="2">
        <v>44998</v>
      </c>
      <c r="B1335" s="2">
        <v>45998</v>
      </c>
      <c r="C1335">
        <v>1000</v>
      </c>
      <c r="D1335">
        <f t="shared" si="335"/>
        <v>921.16666666666663</v>
      </c>
      <c r="E1335" t="str">
        <f t="shared" si="320"/>
        <v/>
      </c>
      <c r="F1335" t="str">
        <f t="shared" si="321"/>
        <v/>
      </c>
      <c r="G1335" t="str">
        <f t="shared" si="322"/>
        <v/>
      </c>
      <c r="H1335">
        <f t="shared" si="323"/>
        <v>1000</v>
      </c>
      <c r="I1335" t="str">
        <f t="shared" si="324"/>
        <v/>
      </c>
      <c r="J1335" t="str">
        <f t="shared" si="325"/>
        <v/>
      </c>
      <c r="K1335" t="str">
        <f t="shared" si="326"/>
        <v/>
      </c>
      <c r="L1335" t="s">
        <v>3539</v>
      </c>
      <c r="M1335" t="s">
        <v>354</v>
      </c>
      <c r="N1335" t="s">
        <v>118</v>
      </c>
      <c r="O1335" t="s">
        <v>51</v>
      </c>
      <c r="P1335" t="s">
        <v>59</v>
      </c>
      <c r="Q1335" t="s">
        <v>34</v>
      </c>
      <c r="R1335" t="s">
        <v>42</v>
      </c>
      <c r="S1335" t="s">
        <v>21</v>
      </c>
      <c r="T1335" t="s">
        <v>3546</v>
      </c>
      <c r="U1335" t="s">
        <v>1267</v>
      </c>
      <c r="V1335" t="s">
        <v>144</v>
      </c>
      <c r="W1335">
        <v>69.82649316509881</v>
      </c>
      <c r="X1335">
        <v>7.1469764255773107</v>
      </c>
      <c r="Y1335">
        <v>340</v>
      </c>
      <c r="Z1335" t="s">
        <v>3636</v>
      </c>
      <c r="AA1335" t="s">
        <v>3554</v>
      </c>
      <c r="AB1335" t="s">
        <v>3584</v>
      </c>
      <c r="AC1335">
        <v>3</v>
      </c>
      <c r="AD1335" t="s">
        <v>3563</v>
      </c>
      <c r="AE1335" t="s">
        <v>3556</v>
      </c>
      <c r="AF1335" t="s">
        <v>3587</v>
      </c>
      <c r="AG1335">
        <v>12</v>
      </c>
      <c r="AH1335" t="s">
        <v>3572</v>
      </c>
      <c r="AI1335">
        <f t="shared" si="327"/>
        <v>989.44117647058829</v>
      </c>
      <c r="AJ1335" t="str">
        <f t="shared" si="328"/>
        <v/>
      </c>
      <c r="AK1335" t="str">
        <f t="shared" si="329"/>
        <v/>
      </c>
      <c r="AL1335" t="str">
        <f t="shared" si="330"/>
        <v/>
      </c>
      <c r="AM1335">
        <f t="shared" si="331"/>
        <v>1000</v>
      </c>
      <c r="AN1335" t="str">
        <f t="shared" si="332"/>
        <v/>
      </c>
      <c r="AO1335" t="str">
        <f t="shared" si="333"/>
        <v/>
      </c>
      <c r="AP1335" t="str">
        <f t="shared" si="334"/>
        <v/>
      </c>
    </row>
    <row r="1336" spans="1:42" x14ac:dyDescent="0.3">
      <c r="A1336" s="2">
        <v>44999</v>
      </c>
      <c r="B1336" s="2">
        <v>45999</v>
      </c>
      <c r="C1336">
        <v>1000</v>
      </c>
      <c r="D1336">
        <f t="shared" si="335"/>
        <v>949.28571428571433</v>
      </c>
      <c r="E1336" t="str">
        <f t="shared" si="320"/>
        <v/>
      </c>
      <c r="F1336" t="str">
        <f t="shared" si="321"/>
        <v/>
      </c>
      <c r="G1336" t="str">
        <f t="shared" si="322"/>
        <v/>
      </c>
      <c r="H1336" t="str">
        <f t="shared" si="323"/>
        <v/>
      </c>
      <c r="I1336" t="str">
        <f t="shared" si="324"/>
        <v/>
      </c>
      <c r="J1336">
        <f t="shared" si="325"/>
        <v>896.5</v>
      </c>
      <c r="K1336" t="str">
        <f t="shared" si="326"/>
        <v/>
      </c>
      <c r="L1336" t="s">
        <v>3539</v>
      </c>
      <c r="M1336" t="s">
        <v>680</v>
      </c>
      <c r="N1336" t="s">
        <v>16</v>
      </c>
      <c r="O1336" t="s">
        <v>58</v>
      </c>
      <c r="P1336" t="s">
        <v>59</v>
      </c>
      <c r="Q1336" t="s">
        <v>92</v>
      </c>
      <c r="R1336" t="s">
        <v>35</v>
      </c>
      <c r="S1336" t="s">
        <v>22</v>
      </c>
      <c r="T1336" t="s">
        <v>22</v>
      </c>
      <c r="V1336" t="s">
        <v>43</v>
      </c>
      <c r="W1336">
        <v>84.725974824130432</v>
      </c>
      <c r="X1336">
        <v>5.5219916573169607</v>
      </c>
      <c r="Y1336">
        <v>341</v>
      </c>
      <c r="Z1336" t="s">
        <v>3726</v>
      </c>
      <c r="AA1336" t="s">
        <v>3554</v>
      </c>
      <c r="AB1336" t="s">
        <v>3584</v>
      </c>
      <c r="AC1336">
        <v>3</v>
      </c>
      <c r="AD1336" t="s">
        <v>3563</v>
      </c>
      <c r="AE1336" t="s">
        <v>3556</v>
      </c>
      <c r="AF1336" t="s">
        <v>3587</v>
      </c>
      <c r="AG1336">
        <v>12</v>
      </c>
      <c r="AH1336" t="s">
        <v>3572</v>
      </c>
      <c r="AI1336">
        <f t="shared" si="327"/>
        <v>989.44117647058829</v>
      </c>
      <c r="AJ1336" t="str">
        <f t="shared" si="328"/>
        <v/>
      </c>
      <c r="AK1336" t="str">
        <f t="shared" si="329"/>
        <v/>
      </c>
      <c r="AL1336" t="str">
        <f t="shared" si="330"/>
        <v/>
      </c>
      <c r="AM1336" t="str">
        <f t="shared" si="331"/>
        <v/>
      </c>
      <c r="AN1336" t="str">
        <f t="shared" si="332"/>
        <v/>
      </c>
      <c r="AO1336">
        <f t="shared" si="333"/>
        <v>967.5</v>
      </c>
      <c r="AP1336" t="str">
        <f t="shared" si="334"/>
        <v/>
      </c>
    </row>
    <row r="1337" spans="1:42" x14ac:dyDescent="0.3">
      <c r="A1337" s="2">
        <v>44999</v>
      </c>
      <c r="B1337" s="2">
        <v>45999</v>
      </c>
      <c r="C1337">
        <v>1000</v>
      </c>
      <c r="D1337">
        <f t="shared" si="335"/>
        <v>949.28571428571433</v>
      </c>
      <c r="E1337" t="str">
        <f t="shared" si="320"/>
        <v/>
      </c>
      <c r="F1337">
        <f t="shared" si="321"/>
        <v>950.66666666666663</v>
      </c>
      <c r="G1337" t="str">
        <f t="shared" si="322"/>
        <v/>
      </c>
      <c r="H1337" t="str">
        <f t="shared" si="323"/>
        <v/>
      </c>
      <c r="I1337" t="str">
        <f t="shared" si="324"/>
        <v/>
      </c>
      <c r="J1337" t="str">
        <f t="shared" si="325"/>
        <v/>
      </c>
      <c r="K1337" t="str">
        <f t="shared" si="326"/>
        <v/>
      </c>
      <c r="L1337" t="s">
        <v>3539</v>
      </c>
      <c r="M1337" t="s">
        <v>359</v>
      </c>
      <c r="N1337" t="s">
        <v>57</v>
      </c>
      <c r="O1337" t="s">
        <v>58</v>
      </c>
      <c r="P1337" t="s">
        <v>52</v>
      </c>
      <c r="Q1337" t="s">
        <v>92</v>
      </c>
      <c r="R1337" t="s">
        <v>20</v>
      </c>
      <c r="S1337" t="s">
        <v>21</v>
      </c>
      <c r="T1337" t="s">
        <v>21</v>
      </c>
      <c r="U1337" t="s">
        <v>360</v>
      </c>
      <c r="V1337" t="s">
        <v>24</v>
      </c>
      <c r="W1337">
        <v>103.4173087625588</v>
      </c>
      <c r="X1337">
        <v>5.9844021807035519</v>
      </c>
      <c r="Y1337">
        <v>341</v>
      </c>
      <c r="Z1337" t="s">
        <v>3726</v>
      </c>
      <c r="AA1337" t="s">
        <v>3554</v>
      </c>
      <c r="AB1337" t="s">
        <v>3584</v>
      </c>
      <c r="AC1337">
        <v>3</v>
      </c>
      <c r="AD1337" t="s">
        <v>3563</v>
      </c>
      <c r="AE1337" t="s">
        <v>3556</v>
      </c>
      <c r="AF1337" t="s">
        <v>3587</v>
      </c>
      <c r="AG1337">
        <v>12</v>
      </c>
      <c r="AH1337" t="s">
        <v>3572</v>
      </c>
      <c r="AI1337">
        <f t="shared" si="327"/>
        <v>989.44117647058829</v>
      </c>
      <c r="AJ1337" t="str">
        <f t="shared" si="328"/>
        <v/>
      </c>
      <c r="AK1337">
        <f t="shared" si="329"/>
        <v>997.57142857142856</v>
      </c>
      <c r="AL1337" t="str">
        <f t="shared" si="330"/>
        <v/>
      </c>
      <c r="AM1337" t="str">
        <f t="shared" si="331"/>
        <v/>
      </c>
      <c r="AN1337" t="str">
        <f t="shared" si="332"/>
        <v/>
      </c>
      <c r="AO1337" t="str">
        <f t="shared" si="333"/>
        <v/>
      </c>
      <c r="AP1337" t="str">
        <f t="shared" si="334"/>
        <v/>
      </c>
    </row>
    <row r="1338" spans="1:42" x14ac:dyDescent="0.3">
      <c r="A1338" s="2">
        <v>45000</v>
      </c>
      <c r="B1338" s="2">
        <v>46000</v>
      </c>
      <c r="C1338">
        <v>1000</v>
      </c>
      <c r="D1338">
        <f t="shared" si="335"/>
        <v>970.42857142857144</v>
      </c>
      <c r="E1338" t="str">
        <f t="shared" si="320"/>
        <v/>
      </c>
      <c r="F1338">
        <f t="shared" si="321"/>
        <v>1000</v>
      </c>
      <c r="G1338" t="str">
        <f t="shared" si="322"/>
        <v/>
      </c>
      <c r="H1338" t="str">
        <f t="shared" si="323"/>
        <v/>
      </c>
      <c r="I1338" t="str">
        <f t="shared" si="324"/>
        <v/>
      </c>
      <c r="J1338" t="str">
        <f t="shared" si="325"/>
        <v/>
      </c>
      <c r="K1338" t="str">
        <f t="shared" si="326"/>
        <v/>
      </c>
      <c r="L1338" t="s">
        <v>3539</v>
      </c>
      <c r="M1338" t="s">
        <v>2413</v>
      </c>
      <c r="N1338" t="s">
        <v>28</v>
      </c>
      <c r="O1338" t="s">
        <v>58</v>
      </c>
      <c r="P1338" t="s">
        <v>52</v>
      </c>
      <c r="Q1338" t="s">
        <v>34</v>
      </c>
      <c r="R1338" t="s">
        <v>20</v>
      </c>
      <c r="S1338" t="s">
        <v>21</v>
      </c>
      <c r="T1338" t="s">
        <v>3546</v>
      </c>
      <c r="U1338" t="s">
        <v>2963</v>
      </c>
      <c r="V1338" t="s">
        <v>76</v>
      </c>
      <c r="W1338">
        <v>28.851001847124031</v>
      </c>
      <c r="X1338">
        <v>5.8300567846246576</v>
      </c>
      <c r="Y1338">
        <v>342</v>
      </c>
      <c r="Z1338" t="s">
        <v>3747</v>
      </c>
      <c r="AA1338" t="s">
        <v>3554</v>
      </c>
      <c r="AB1338" t="s">
        <v>3584</v>
      </c>
      <c r="AC1338">
        <v>3</v>
      </c>
      <c r="AD1338" t="s">
        <v>3563</v>
      </c>
      <c r="AE1338" t="s">
        <v>3556</v>
      </c>
      <c r="AF1338" t="s">
        <v>3587</v>
      </c>
      <c r="AG1338">
        <v>12</v>
      </c>
      <c r="AH1338" t="s">
        <v>3572</v>
      </c>
      <c r="AI1338">
        <f t="shared" si="327"/>
        <v>989.74285714285713</v>
      </c>
      <c r="AJ1338" t="str">
        <f t="shared" si="328"/>
        <v/>
      </c>
      <c r="AK1338">
        <f t="shared" si="329"/>
        <v>997.73333333333335</v>
      </c>
      <c r="AL1338" t="str">
        <f t="shared" si="330"/>
        <v/>
      </c>
      <c r="AM1338" t="str">
        <f t="shared" si="331"/>
        <v/>
      </c>
      <c r="AN1338" t="str">
        <f t="shared" si="332"/>
        <v/>
      </c>
      <c r="AO1338" t="str">
        <f t="shared" si="333"/>
        <v/>
      </c>
      <c r="AP1338" t="str">
        <f t="shared" si="334"/>
        <v/>
      </c>
    </row>
    <row r="1339" spans="1:42" x14ac:dyDescent="0.3">
      <c r="A1339" s="2">
        <v>45001</v>
      </c>
      <c r="B1339" s="2">
        <v>46001</v>
      </c>
      <c r="C1339">
        <v>1000</v>
      </c>
      <c r="D1339">
        <f t="shared" si="335"/>
        <v>977</v>
      </c>
      <c r="E1339" t="str">
        <f t="shared" si="320"/>
        <v/>
      </c>
      <c r="F1339" t="str">
        <f t="shared" si="321"/>
        <v/>
      </c>
      <c r="G1339" t="str">
        <f t="shared" si="322"/>
        <v/>
      </c>
      <c r="H1339" t="str">
        <f t="shared" si="323"/>
        <v/>
      </c>
      <c r="I1339" t="str">
        <f t="shared" si="324"/>
        <v/>
      </c>
      <c r="J1339">
        <f t="shared" si="325"/>
        <v>931</v>
      </c>
      <c r="K1339" t="str">
        <f t="shared" si="326"/>
        <v/>
      </c>
      <c r="L1339" t="s">
        <v>3539</v>
      </c>
      <c r="M1339" t="s">
        <v>1109</v>
      </c>
      <c r="N1339" t="s">
        <v>57</v>
      </c>
      <c r="O1339" t="s">
        <v>17</v>
      </c>
      <c r="P1339" t="s">
        <v>40</v>
      </c>
      <c r="Q1339" t="s">
        <v>41</v>
      </c>
      <c r="R1339" t="s">
        <v>35</v>
      </c>
      <c r="S1339" t="s">
        <v>21</v>
      </c>
      <c r="T1339" t="s">
        <v>3546</v>
      </c>
      <c r="U1339" t="s">
        <v>2062</v>
      </c>
      <c r="V1339" t="s">
        <v>24</v>
      </c>
      <c r="W1339">
        <v>62.468945879162519</v>
      </c>
      <c r="X1339">
        <v>5.2201113259047531</v>
      </c>
      <c r="Y1339">
        <v>343</v>
      </c>
      <c r="Z1339" t="s">
        <v>3785</v>
      </c>
      <c r="AA1339" t="s">
        <v>3554</v>
      </c>
      <c r="AB1339" t="s">
        <v>3584</v>
      </c>
      <c r="AC1339">
        <v>3</v>
      </c>
      <c r="AD1339" t="s">
        <v>3563</v>
      </c>
      <c r="AE1339" t="s">
        <v>3556</v>
      </c>
      <c r="AF1339" t="s">
        <v>3587</v>
      </c>
      <c r="AG1339">
        <v>12</v>
      </c>
      <c r="AH1339" t="s">
        <v>3572</v>
      </c>
      <c r="AI1339">
        <f t="shared" si="327"/>
        <v>990.02777777777783</v>
      </c>
      <c r="AJ1339" t="str">
        <f t="shared" si="328"/>
        <v/>
      </c>
      <c r="AK1339" t="str">
        <f t="shared" si="329"/>
        <v/>
      </c>
      <c r="AL1339" t="str">
        <f t="shared" si="330"/>
        <v/>
      </c>
      <c r="AM1339" t="str">
        <f t="shared" si="331"/>
        <v/>
      </c>
      <c r="AN1339" t="str">
        <f t="shared" si="332"/>
        <v/>
      </c>
      <c r="AO1339">
        <f t="shared" si="333"/>
        <v>967.5</v>
      </c>
      <c r="AP1339" t="str">
        <f t="shared" si="334"/>
        <v/>
      </c>
    </row>
    <row r="1340" spans="1:42" x14ac:dyDescent="0.3">
      <c r="A1340" s="2">
        <v>45001</v>
      </c>
      <c r="B1340" s="2">
        <v>46001</v>
      </c>
      <c r="C1340">
        <v>1000</v>
      </c>
      <c r="D1340">
        <f t="shared" si="335"/>
        <v>977</v>
      </c>
      <c r="E1340" t="str">
        <f t="shared" si="320"/>
        <v/>
      </c>
      <c r="F1340">
        <f t="shared" si="321"/>
        <v>1000</v>
      </c>
      <c r="G1340" t="str">
        <f t="shared" si="322"/>
        <v/>
      </c>
      <c r="H1340" t="str">
        <f t="shared" si="323"/>
        <v/>
      </c>
      <c r="I1340" t="str">
        <f t="shared" si="324"/>
        <v/>
      </c>
      <c r="J1340" t="str">
        <f t="shared" si="325"/>
        <v/>
      </c>
      <c r="K1340" t="str">
        <f t="shared" si="326"/>
        <v/>
      </c>
      <c r="L1340" t="s">
        <v>3539</v>
      </c>
      <c r="M1340" t="s">
        <v>2402</v>
      </c>
      <c r="N1340" t="s">
        <v>16</v>
      </c>
      <c r="O1340" t="s">
        <v>46</v>
      </c>
      <c r="P1340" t="s">
        <v>18</v>
      </c>
      <c r="Q1340" t="s">
        <v>34</v>
      </c>
      <c r="R1340" t="s">
        <v>20</v>
      </c>
      <c r="S1340" t="s">
        <v>21</v>
      </c>
      <c r="T1340" t="s">
        <v>21</v>
      </c>
      <c r="U1340" t="s">
        <v>2403</v>
      </c>
      <c r="V1340" t="s">
        <v>43</v>
      </c>
      <c r="W1340">
        <v>82.837510236615017</v>
      </c>
      <c r="X1340">
        <v>7.1988928124514713</v>
      </c>
      <c r="Y1340">
        <v>343</v>
      </c>
      <c r="Z1340" t="s">
        <v>3785</v>
      </c>
      <c r="AA1340" t="s">
        <v>3554</v>
      </c>
      <c r="AB1340" t="s">
        <v>3584</v>
      </c>
      <c r="AC1340">
        <v>3</v>
      </c>
      <c r="AD1340" t="s">
        <v>3563</v>
      </c>
      <c r="AE1340" t="s">
        <v>3556</v>
      </c>
      <c r="AF1340" t="s">
        <v>3587</v>
      </c>
      <c r="AG1340">
        <v>12</v>
      </c>
      <c r="AH1340" t="s">
        <v>3572</v>
      </c>
      <c r="AI1340">
        <f t="shared" si="327"/>
        <v>990.02777777777783</v>
      </c>
      <c r="AJ1340" t="str">
        <f t="shared" si="328"/>
        <v/>
      </c>
      <c r="AK1340">
        <f t="shared" si="329"/>
        <v>997.875</v>
      </c>
      <c r="AL1340" t="str">
        <f t="shared" si="330"/>
        <v/>
      </c>
      <c r="AM1340" t="str">
        <f t="shared" si="331"/>
        <v/>
      </c>
      <c r="AN1340" t="str">
        <f t="shared" si="332"/>
        <v/>
      </c>
      <c r="AO1340" t="str">
        <f t="shared" si="333"/>
        <v/>
      </c>
      <c r="AP1340" t="str">
        <f t="shared" si="334"/>
        <v/>
      </c>
    </row>
    <row r="1341" spans="1:42" x14ac:dyDescent="0.3">
      <c r="A1341" s="2">
        <v>45001</v>
      </c>
      <c r="B1341" s="2">
        <v>46001</v>
      </c>
      <c r="C1341">
        <v>1000</v>
      </c>
      <c r="D1341">
        <f t="shared" si="335"/>
        <v>977</v>
      </c>
      <c r="E1341" t="str">
        <f t="shared" si="320"/>
        <v/>
      </c>
      <c r="F1341" t="str">
        <f t="shared" si="321"/>
        <v/>
      </c>
      <c r="G1341" t="str">
        <f t="shared" si="322"/>
        <v/>
      </c>
      <c r="H1341">
        <f t="shared" si="323"/>
        <v>1000</v>
      </c>
      <c r="I1341" t="str">
        <f t="shared" si="324"/>
        <v/>
      </c>
      <c r="J1341" t="str">
        <f t="shared" si="325"/>
        <v/>
      </c>
      <c r="K1341" t="str">
        <f t="shared" si="326"/>
        <v/>
      </c>
      <c r="L1341" t="s">
        <v>3539</v>
      </c>
      <c r="M1341" t="s">
        <v>1250</v>
      </c>
      <c r="N1341" t="s">
        <v>118</v>
      </c>
      <c r="O1341" t="s">
        <v>17</v>
      </c>
      <c r="P1341" t="s">
        <v>18</v>
      </c>
      <c r="Q1341" t="s">
        <v>34</v>
      </c>
      <c r="R1341" t="s">
        <v>42</v>
      </c>
      <c r="S1341" t="s">
        <v>21</v>
      </c>
      <c r="T1341" t="s">
        <v>3546</v>
      </c>
      <c r="U1341" t="s">
        <v>3205</v>
      </c>
      <c r="V1341" t="s">
        <v>30</v>
      </c>
      <c r="W1341">
        <v>77.237451777233133</v>
      </c>
      <c r="X1341">
        <v>6.4062483768931111</v>
      </c>
      <c r="Y1341">
        <v>343</v>
      </c>
      <c r="Z1341" t="s">
        <v>3785</v>
      </c>
      <c r="AA1341" t="s">
        <v>3554</v>
      </c>
      <c r="AB1341" t="s">
        <v>3584</v>
      </c>
      <c r="AC1341">
        <v>3</v>
      </c>
      <c r="AD1341" t="s">
        <v>3563</v>
      </c>
      <c r="AE1341" t="s">
        <v>3556</v>
      </c>
      <c r="AF1341" t="s">
        <v>3587</v>
      </c>
      <c r="AG1341">
        <v>12</v>
      </c>
      <c r="AH1341" t="s">
        <v>3572</v>
      </c>
      <c r="AI1341">
        <f t="shared" si="327"/>
        <v>990.02777777777783</v>
      </c>
      <c r="AJ1341" t="str">
        <f t="shared" si="328"/>
        <v/>
      </c>
      <c r="AK1341" t="str">
        <f t="shared" si="329"/>
        <v/>
      </c>
      <c r="AL1341" t="str">
        <f t="shared" si="330"/>
        <v/>
      </c>
      <c r="AM1341">
        <f t="shared" si="331"/>
        <v>1000</v>
      </c>
      <c r="AN1341" t="str">
        <f t="shared" si="332"/>
        <v/>
      </c>
      <c r="AO1341" t="str">
        <f t="shared" si="333"/>
        <v/>
      </c>
      <c r="AP1341" t="str">
        <f t="shared" si="334"/>
        <v/>
      </c>
    </row>
    <row r="1342" spans="1:42" x14ac:dyDescent="0.3">
      <c r="A1342" s="2">
        <v>45002</v>
      </c>
      <c r="B1342" s="2">
        <v>46002</v>
      </c>
      <c r="C1342">
        <v>1000</v>
      </c>
      <c r="D1342">
        <f t="shared" si="335"/>
        <v>1000</v>
      </c>
      <c r="E1342" t="str">
        <f t="shared" si="320"/>
        <v/>
      </c>
      <c r="F1342" t="str">
        <f t="shared" si="321"/>
        <v/>
      </c>
      <c r="G1342" t="str">
        <f t="shared" si="322"/>
        <v/>
      </c>
      <c r="H1342">
        <f t="shared" si="323"/>
        <v>1000</v>
      </c>
      <c r="I1342" t="str">
        <f t="shared" si="324"/>
        <v/>
      </c>
      <c r="J1342" t="str">
        <f t="shared" si="325"/>
        <v/>
      </c>
      <c r="K1342" t="str">
        <f t="shared" si="326"/>
        <v/>
      </c>
      <c r="L1342" t="s">
        <v>3539</v>
      </c>
      <c r="M1342" t="s">
        <v>1372</v>
      </c>
      <c r="N1342" t="s">
        <v>80</v>
      </c>
      <c r="O1342" t="s">
        <v>17</v>
      </c>
      <c r="P1342" t="s">
        <v>18</v>
      </c>
      <c r="Q1342" t="s">
        <v>19</v>
      </c>
      <c r="R1342" t="s">
        <v>42</v>
      </c>
      <c r="S1342" t="s">
        <v>22</v>
      </c>
      <c r="T1342" t="s">
        <v>22</v>
      </c>
      <c r="V1342" t="s">
        <v>76</v>
      </c>
      <c r="W1342">
        <v>20.859196698967661</v>
      </c>
      <c r="X1342">
        <v>4.4867677002630133</v>
      </c>
      <c r="Y1342">
        <v>344</v>
      </c>
      <c r="Z1342" t="s">
        <v>3651</v>
      </c>
      <c r="AA1342" t="s">
        <v>3554</v>
      </c>
      <c r="AB1342" t="s">
        <v>3584</v>
      </c>
      <c r="AC1342">
        <v>3</v>
      </c>
      <c r="AD1342" t="s">
        <v>3563</v>
      </c>
      <c r="AE1342" t="s">
        <v>3556</v>
      </c>
      <c r="AF1342" t="s">
        <v>3587</v>
      </c>
      <c r="AG1342">
        <v>12</v>
      </c>
      <c r="AH1342" t="s">
        <v>3572</v>
      </c>
      <c r="AI1342">
        <f t="shared" si="327"/>
        <v>989.74285714285713</v>
      </c>
      <c r="AJ1342" t="str">
        <f t="shared" si="328"/>
        <v/>
      </c>
      <c r="AK1342" t="str">
        <f t="shared" si="329"/>
        <v/>
      </c>
      <c r="AL1342" t="str">
        <f t="shared" si="330"/>
        <v/>
      </c>
      <c r="AM1342">
        <f t="shared" si="331"/>
        <v>1000</v>
      </c>
      <c r="AN1342" t="str">
        <f t="shared" si="332"/>
        <v/>
      </c>
      <c r="AO1342" t="str">
        <f t="shared" si="333"/>
        <v/>
      </c>
      <c r="AP1342" t="str">
        <f t="shared" si="334"/>
        <v/>
      </c>
    </row>
    <row r="1343" spans="1:42" x14ac:dyDescent="0.3">
      <c r="A1343" s="2">
        <v>45002</v>
      </c>
      <c r="B1343" s="2">
        <v>46002</v>
      </c>
      <c r="C1343">
        <v>1000</v>
      </c>
      <c r="D1343">
        <f t="shared" si="335"/>
        <v>1000</v>
      </c>
      <c r="E1343" t="str">
        <f t="shared" si="320"/>
        <v/>
      </c>
      <c r="F1343" t="str">
        <f t="shared" si="321"/>
        <v/>
      </c>
      <c r="G1343" t="str">
        <f t="shared" si="322"/>
        <v/>
      </c>
      <c r="H1343">
        <f t="shared" si="323"/>
        <v>1000</v>
      </c>
      <c r="I1343" t="str">
        <f t="shared" si="324"/>
        <v/>
      </c>
      <c r="J1343" t="str">
        <f t="shared" si="325"/>
        <v/>
      </c>
      <c r="K1343" t="str">
        <f t="shared" si="326"/>
        <v/>
      </c>
      <c r="L1343" t="s">
        <v>3539</v>
      </c>
      <c r="M1343" t="s">
        <v>3019</v>
      </c>
      <c r="N1343" t="s">
        <v>157</v>
      </c>
      <c r="O1343" t="s">
        <v>58</v>
      </c>
      <c r="P1343" t="s">
        <v>52</v>
      </c>
      <c r="Q1343" t="s">
        <v>92</v>
      </c>
      <c r="R1343" t="s">
        <v>42</v>
      </c>
      <c r="S1343" t="s">
        <v>22</v>
      </c>
      <c r="T1343" t="s">
        <v>22</v>
      </c>
      <c r="V1343" t="s">
        <v>76</v>
      </c>
      <c r="W1343">
        <v>24.546006374045021</v>
      </c>
      <c r="X1343">
        <v>4.5956798241615298</v>
      </c>
      <c r="Y1343">
        <v>344</v>
      </c>
      <c r="Z1343" t="s">
        <v>3651</v>
      </c>
      <c r="AA1343" t="s">
        <v>3554</v>
      </c>
      <c r="AB1343" t="s">
        <v>3584</v>
      </c>
      <c r="AC1343">
        <v>3</v>
      </c>
      <c r="AD1343" t="s">
        <v>3563</v>
      </c>
      <c r="AE1343" t="s">
        <v>3556</v>
      </c>
      <c r="AF1343" t="s">
        <v>3587</v>
      </c>
      <c r="AG1343">
        <v>12</v>
      </c>
      <c r="AH1343" t="s">
        <v>3572</v>
      </c>
      <c r="AI1343">
        <f t="shared" si="327"/>
        <v>989.74285714285713</v>
      </c>
      <c r="AJ1343" t="str">
        <f t="shared" si="328"/>
        <v/>
      </c>
      <c r="AK1343" t="str">
        <f t="shared" si="329"/>
        <v/>
      </c>
      <c r="AL1343" t="str">
        <f t="shared" si="330"/>
        <v/>
      </c>
      <c r="AM1343">
        <f t="shared" si="331"/>
        <v>1000</v>
      </c>
      <c r="AN1343" t="str">
        <f t="shared" si="332"/>
        <v/>
      </c>
      <c r="AO1343" t="str">
        <f t="shared" si="333"/>
        <v/>
      </c>
      <c r="AP1343" t="str">
        <f t="shared" si="334"/>
        <v/>
      </c>
    </row>
    <row r="1344" spans="1:42" x14ac:dyDescent="0.3">
      <c r="A1344" s="2">
        <v>45002</v>
      </c>
      <c r="B1344" s="2">
        <v>46002</v>
      </c>
      <c r="C1344">
        <v>1000</v>
      </c>
      <c r="D1344">
        <f t="shared" si="335"/>
        <v>1000</v>
      </c>
      <c r="E1344" t="str">
        <f t="shared" si="320"/>
        <v/>
      </c>
      <c r="F1344" t="str">
        <f t="shared" si="321"/>
        <v/>
      </c>
      <c r="G1344" t="str">
        <f t="shared" si="322"/>
        <v/>
      </c>
      <c r="H1344">
        <f t="shared" si="323"/>
        <v>1000</v>
      </c>
      <c r="I1344" t="str">
        <f t="shared" si="324"/>
        <v/>
      </c>
      <c r="J1344" t="str">
        <f t="shared" si="325"/>
        <v/>
      </c>
      <c r="K1344" t="str">
        <f t="shared" si="326"/>
        <v/>
      </c>
      <c r="L1344" t="s">
        <v>3539</v>
      </c>
      <c r="M1344" t="s">
        <v>2545</v>
      </c>
      <c r="N1344" t="s">
        <v>103</v>
      </c>
      <c r="O1344" t="s">
        <v>51</v>
      </c>
      <c r="P1344" t="s">
        <v>52</v>
      </c>
      <c r="Q1344" t="s">
        <v>34</v>
      </c>
      <c r="R1344" t="s">
        <v>42</v>
      </c>
      <c r="S1344" t="s">
        <v>21</v>
      </c>
      <c r="T1344" t="s">
        <v>3546</v>
      </c>
      <c r="U1344" t="s">
        <v>2546</v>
      </c>
      <c r="V1344" t="s">
        <v>76</v>
      </c>
      <c r="W1344">
        <v>117.5727551519268</v>
      </c>
      <c r="X1344">
        <v>6.483787656517678</v>
      </c>
      <c r="Y1344">
        <v>344</v>
      </c>
      <c r="Z1344" t="s">
        <v>3651</v>
      </c>
      <c r="AA1344" t="s">
        <v>3554</v>
      </c>
      <c r="AB1344" t="s">
        <v>3584</v>
      </c>
      <c r="AC1344">
        <v>3</v>
      </c>
      <c r="AD1344" t="s">
        <v>3563</v>
      </c>
      <c r="AE1344" t="s">
        <v>3556</v>
      </c>
      <c r="AF1344" t="s">
        <v>3587</v>
      </c>
      <c r="AG1344">
        <v>12</v>
      </c>
      <c r="AH1344" t="s">
        <v>3572</v>
      </c>
      <c r="AI1344">
        <f t="shared" si="327"/>
        <v>989.74285714285713</v>
      </c>
      <c r="AJ1344" t="str">
        <f t="shared" si="328"/>
        <v/>
      </c>
      <c r="AK1344" t="str">
        <f t="shared" si="329"/>
        <v/>
      </c>
      <c r="AL1344" t="str">
        <f t="shared" si="330"/>
        <v/>
      </c>
      <c r="AM1344">
        <f t="shared" si="331"/>
        <v>1000</v>
      </c>
      <c r="AN1344" t="str">
        <f t="shared" si="332"/>
        <v/>
      </c>
      <c r="AO1344" t="str">
        <f t="shared" si="333"/>
        <v/>
      </c>
      <c r="AP1344" t="str">
        <f t="shared" si="334"/>
        <v/>
      </c>
    </row>
    <row r="1345" spans="1:42" x14ac:dyDescent="0.3">
      <c r="A1345" s="2">
        <v>45003</v>
      </c>
      <c r="B1345" s="2">
        <v>46003</v>
      </c>
      <c r="C1345">
        <v>1000</v>
      </c>
      <c r="D1345">
        <f t="shared" si="335"/>
        <v>1000</v>
      </c>
      <c r="E1345" t="str">
        <f t="shared" si="320"/>
        <v/>
      </c>
      <c r="F1345" t="str">
        <f t="shared" si="321"/>
        <v/>
      </c>
      <c r="G1345" t="str">
        <f t="shared" si="322"/>
        <v/>
      </c>
      <c r="H1345">
        <f t="shared" si="323"/>
        <v>1000</v>
      </c>
      <c r="I1345" t="str">
        <f t="shared" si="324"/>
        <v/>
      </c>
      <c r="J1345" t="str">
        <f t="shared" si="325"/>
        <v/>
      </c>
      <c r="K1345" t="str">
        <f t="shared" si="326"/>
        <v/>
      </c>
      <c r="L1345" t="s">
        <v>3539</v>
      </c>
      <c r="M1345" t="s">
        <v>1913</v>
      </c>
      <c r="N1345" t="s">
        <v>157</v>
      </c>
      <c r="O1345" t="s">
        <v>17</v>
      </c>
      <c r="P1345" t="s">
        <v>18</v>
      </c>
      <c r="Q1345" t="s">
        <v>34</v>
      </c>
      <c r="R1345" t="s">
        <v>42</v>
      </c>
      <c r="S1345" t="s">
        <v>21</v>
      </c>
      <c r="T1345" t="s">
        <v>3546</v>
      </c>
      <c r="U1345" t="s">
        <v>1914</v>
      </c>
      <c r="V1345" t="s">
        <v>24</v>
      </c>
      <c r="W1345">
        <v>21.688851124645321</v>
      </c>
      <c r="X1345">
        <v>4.6423255259052274</v>
      </c>
      <c r="Y1345">
        <v>345</v>
      </c>
      <c r="Z1345" t="s">
        <v>3713</v>
      </c>
      <c r="AA1345" t="s">
        <v>3554</v>
      </c>
      <c r="AB1345" t="s">
        <v>3584</v>
      </c>
      <c r="AC1345">
        <v>3</v>
      </c>
      <c r="AD1345" t="s">
        <v>3563</v>
      </c>
      <c r="AE1345" t="s">
        <v>3556</v>
      </c>
      <c r="AF1345" t="s">
        <v>3587</v>
      </c>
      <c r="AG1345">
        <v>12</v>
      </c>
      <c r="AH1345" t="s">
        <v>3572</v>
      </c>
      <c r="AI1345">
        <f t="shared" si="327"/>
        <v>989.44117647058829</v>
      </c>
      <c r="AJ1345" t="str">
        <f t="shared" si="328"/>
        <v/>
      </c>
      <c r="AK1345" t="str">
        <f t="shared" si="329"/>
        <v/>
      </c>
      <c r="AL1345" t="str">
        <f t="shared" si="330"/>
        <v/>
      </c>
      <c r="AM1345">
        <f t="shared" si="331"/>
        <v>1000</v>
      </c>
      <c r="AN1345" t="str">
        <f t="shared" si="332"/>
        <v/>
      </c>
      <c r="AO1345" t="str">
        <f t="shared" si="333"/>
        <v/>
      </c>
      <c r="AP1345" t="str">
        <f t="shared" si="334"/>
        <v/>
      </c>
    </row>
    <row r="1346" spans="1:42" x14ac:dyDescent="0.3">
      <c r="A1346" s="2">
        <v>45004</v>
      </c>
      <c r="B1346" s="2">
        <v>46004</v>
      </c>
      <c r="C1346">
        <v>1000</v>
      </c>
      <c r="D1346">
        <f t="shared" si="335"/>
        <v>1000</v>
      </c>
      <c r="E1346" t="str">
        <f t="shared" ref="E1346:E1409" si="336">IF(
  L1346 &lt;&gt; "Backlog/Error",
  IFERROR(
    AVERAGEIFS(
      $C$2:$C$1880,
      $B$2:$B$1880, "&gt;=" &amp; B1346 - 6,
      $B$2:$B$1880, "&lt;=" &amp; B1346,
      $L$2:$L$1880, "&lt;&gt;Backlog/Error"
    ),
  ""),
"")</f>
        <v/>
      </c>
      <c r="F1346" t="str">
        <f t="shared" ref="F1346:F1409" si="337">IF(
  R1346 = "Critical",
  IFERROR(
    AVERAGEIFS(
      $C$2:$C$1880,
      $B$2:$B$1880, "&gt;=" &amp; B1346 - 6,
      $B$2:$B$1880, "&lt;=" &amp; B1346,
      $R$2:$R$1880, "Critical"
    ),
  ""),
"")</f>
        <v/>
      </c>
      <c r="G1346" t="str">
        <f t="shared" ref="G1346:G1409" si="338">IF(
  AND(R1346 = "Critical", L1346 &lt;&gt; "Backlog/Error"),
  IFERROR(
    AVERAGEIFS(
      $C$2:$C$1880,
      $B$2:$B$1880, "&gt;=" &amp; B1346 - 6,
      $B$2:$B$1880, "&lt;=" &amp; B1346,
      $R$2:$R$1880, "Critical",
      $L$2:$L$1880, "&lt;&gt;Backlog/Error"
    ),
  ""),
"")</f>
        <v/>
      </c>
      <c r="H1346" t="str">
        <f t="shared" ref="H1346:H1409" si="339">IF(
  R1346 = "Moderate",
  IFERROR(
    AVERAGEIFS(
      $C$2:$C$1880,
      $B$2:$B$1880, "&gt;=" &amp; B1346 - 6,
      $B$2:$B$1880, "&lt;=" &amp; B1346,
      $R$2:$R$1880, "Moderate"
    ),
  ""),
"")</f>
        <v/>
      </c>
      <c r="I1346" t="str">
        <f t="shared" ref="I1346:I1409" si="340">IF(
  AND(R1346 = "Moderate", L1346 &lt;&gt; "Backlog/Error"),
  IFERROR(
    AVERAGEIFS(
      $C$2:$C$1880,
      $B$2:$B$1880, "&gt;=" &amp; B1346 - 6,
      $B$2:$B$1880, "&lt;=" &amp; B1346,
      $R$2:$R$1880, "Moderate",
      $L$2:$L$1880, "&lt;&gt;Backlog/Error"
    ),
  ""),
"")</f>
        <v/>
      </c>
      <c r="J1346">
        <f t="shared" ref="J1346:J1409" si="341">IF(
  R1346 = "Minor",
  IFERROR(
    AVERAGEIFS(
      $C$2:$C$1880,
      $B$2:$B$1880, "&gt;=" &amp; B1346 - 6,
      $B$2:$B$1880, "&lt;=" &amp; B1346,
      $R$2:$R$1880, "Minor"
    ),
  ""),
"")</f>
        <v>1000</v>
      </c>
      <c r="K1346" t="str">
        <f t="shared" ref="K1346:K1409" si="342">IF(
  AND(R1346 = "Minor", L1346 &lt;&gt; "Backlog/Error"),
  IFERROR(
    AVERAGEIFS(
      $C$2:$C$1880,
      $B$2:$B$1880, "&gt;=" &amp; B1346 - 6,
      $B$2:$B$1880, "&lt;=" &amp; B1346,
      $R$2:$R$1880, "Minor",
      $L$2:$L$1880, "&lt;&gt;Backlog/Error"
    ),
  ""),
"")</f>
        <v/>
      </c>
      <c r="L1346" t="s">
        <v>3539</v>
      </c>
      <c r="M1346" t="s">
        <v>1640</v>
      </c>
      <c r="N1346" t="s">
        <v>103</v>
      </c>
      <c r="O1346" t="s">
        <v>33</v>
      </c>
      <c r="P1346" t="s">
        <v>18</v>
      </c>
      <c r="Q1346" t="s">
        <v>34</v>
      </c>
      <c r="R1346" t="s">
        <v>35</v>
      </c>
      <c r="S1346" t="s">
        <v>22</v>
      </c>
      <c r="T1346" t="s">
        <v>22</v>
      </c>
      <c r="V1346" t="s">
        <v>43</v>
      </c>
      <c r="W1346">
        <v>90.925197747719579</v>
      </c>
      <c r="X1346">
        <v>7.4456286064169674</v>
      </c>
      <c r="Y1346">
        <v>346</v>
      </c>
      <c r="Z1346" t="s">
        <v>3627</v>
      </c>
      <c r="AA1346" t="s">
        <v>3554</v>
      </c>
      <c r="AB1346" t="s">
        <v>3584</v>
      </c>
      <c r="AC1346">
        <v>3</v>
      </c>
      <c r="AD1346" t="s">
        <v>3563</v>
      </c>
      <c r="AE1346" t="s">
        <v>3556</v>
      </c>
      <c r="AF1346" t="s">
        <v>3587</v>
      </c>
      <c r="AG1346">
        <v>12</v>
      </c>
      <c r="AH1346" t="s">
        <v>3572</v>
      </c>
      <c r="AI1346">
        <f t="shared" ref="AI1346:AI1409" si="343">IFERROR(
  AVERAGEIFS(
    $C$2:$C$1880,
    $B$2:$B$1880, "&gt;=" &amp; B1346 - 29,
    $B$2:$B$1880, "&lt;=" &amp; B1346
  ),
"")</f>
        <v>989.12121212121212</v>
      </c>
      <c r="AJ1346" t="str">
        <f t="shared" ref="AJ1346:AJ1409" si="344">IF(
  L1346 &lt;&gt; "Backlog/Error",
  IFERROR(
    AVERAGEIFS(
      $C$2:$C$1880,
      $B$2:$B$1880, "&gt;=" &amp; B1346 - 29,
      $B$2:$B$1880, "&lt;=" &amp; B1346,
      $L$2:$L$1880, "&lt;&gt;Backlog/Error"
    ),
  ""),
"")</f>
        <v/>
      </c>
      <c r="AK1346" t="str">
        <f t="shared" ref="AK1346:AK1409" si="345">IF(
  R1346 = "Critical",
  IFERROR(
    AVERAGEIFS(
      $C$2:$C$1880,
      $B$2:$B$1880, "&gt;=" &amp; B1346 - 29,
      $B$2:$B$1880, "&lt;=" &amp; B1346,
      $R$2:$R$1880, "Critical"
    ),
  ""),
"")</f>
        <v/>
      </c>
      <c r="AL1346" t="str">
        <f t="shared" ref="AL1346:AL1409" si="346">IF(
  AND(R1346 = "Critical", L1346 &lt;&gt; "Backlog/Error"),
  IFERROR(
    AVERAGEIFS(
      $C$2:$C$1880,
      $B$2:$B$1880, "&gt;=" &amp; B1346 - 29,
      $B$2:$B$1880, "&lt;=" &amp; B1346,
      $R$2:$R$1880, "Critical",
      $L$2:$L$1880, "&lt;&gt;Backlog/Error"
    ),
  ""),
"")</f>
        <v/>
      </c>
      <c r="AM1346" t="str">
        <f t="shared" ref="AM1346:AM1409" si="347">IF(
  R1346 = "Moderate",
  IFERROR(
    AVERAGEIFS(
      $C$2:$C$1880,
      $B$2:$B$1880, "&gt;=" &amp; B1346 - 29,
      $B$2:$B$1880, "&lt;=" &amp; B1346,
      $R$2:$R$1880, "Moderate"
    ),
  ""),
"")</f>
        <v/>
      </c>
      <c r="AN1346" t="str">
        <f t="shared" ref="AN1346:AN1409" si="348">IF(
  AND(R1346 = "Moderate", L1346 &lt;&gt; "Backlog/Error"),
  IFERROR(
    AVERAGEIFS(
      $C$2:$C$1880,
      $B$2:$B$1880, "&gt;=" &amp; B1346 - 29,
      $B$2:$B$1880, "&lt;=" &amp; B1346,
      $R$2:$R$1880, "Moderate",
      $L$2:$L$1880, "&lt;&gt;Backlog/Error"
    ),
  ""),
"")</f>
        <v/>
      </c>
      <c r="AO1346">
        <f t="shared" ref="AO1346:AO1409" si="349">IF(
  R1346 = "Minor",
  IFERROR(
    AVERAGEIFS(
      $C$2:$C$1880,
      $B$2:$B$1880, "&gt;=" &amp; B1346 - 29,
      $B$2:$B$1880, "&lt;=" &amp; B1346,
      $R$2:$R$1880, "Minor"
    ),
  ""),
"")</f>
        <v>963.88888888888891</v>
      </c>
      <c r="AP1346" t="str">
        <f t="shared" ref="AP1346:AP1409" si="350">IF(
  AND(R1346 = "Minor", L1346 &lt;&gt; "Backlog/Error"),
  IFERROR(
    AVERAGEIFS(
      $C$2:$C$1880,
      $B$2:$B$1880, "&gt;=" &amp; B1346 - 29,
      $B$2:$B$1880, "&lt;=" &amp; B1346,
      $R$2:$R$1880, "Minor",
      $L$2:$L$1880, "&lt;&gt;Backlog/Error"
    ),
  ""),
"")</f>
        <v/>
      </c>
    </row>
    <row r="1347" spans="1:42" x14ac:dyDescent="0.3">
      <c r="A1347" s="2">
        <v>45005</v>
      </c>
      <c r="B1347" s="2">
        <v>46005</v>
      </c>
      <c r="C1347">
        <v>1000</v>
      </c>
      <c r="D1347">
        <f t="shared" ref="D1347:D1410" si="351">IFERROR(AVERAGEIFS($C$2:$C$1880, $B$2:$B$1880, "&gt;=" &amp; B1347 - 6, $B$2:$B$1880, "&lt;=" &amp; B1347), "")</f>
        <v>1000</v>
      </c>
      <c r="E1347" t="str">
        <f t="shared" si="336"/>
        <v/>
      </c>
      <c r="F1347" t="str">
        <f t="shared" si="337"/>
        <v/>
      </c>
      <c r="G1347" t="str">
        <f t="shared" si="338"/>
        <v/>
      </c>
      <c r="H1347" t="str">
        <f t="shared" si="339"/>
        <v/>
      </c>
      <c r="I1347" t="str">
        <f t="shared" si="340"/>
        <v/>
      </c>
      <c r="J1347">
        <f t="shared" si="341"/>
        <v>1000</v>
      </c>
      <c r="K1347" t="str">
        <f t="shared" si="342"/>
        <v/>
      </c>
      <c r="L1347" t="s">
        <v>3539</v>
      </c>
      <c r="M1347" t="s">
        <v>3022</v>
      </c>
      <c r="N1347" t="s">
        <v>16</v>
      </c>
      <c r="O1347" t="s">
        <v>17</v>
      </c>
      <c r="P1347" t="s">
        <v>18</v>
      </c>
      <c r="Q1347" t="s">
        <v>19</v>
      </c>
      <c r="R1347" t="s">
        <v>35</v>
      </c>
      <c r="S1347" t="s">
        <v>21</v>
      </c>
      <c r="T1347" t="s">
        <v>21</v>
      </c>
      <c r="U1347" t="s">
        <v>3458</v>
      </c>
      <c r="V1347" t="s">
        <v>63</v>
      </c>
      <c r="W1347">
        <v>82.449665711087221</v>
      </c>
      <c r="X1347">
        <v>5.6455260127283866</v>
      </c>
      <c r="Y1347">
        <v>347</v>
      </c>
      <c r="Z1347" t="s">
        <v>3846</v>
      </c>
      <c r="AA1347" t="s">
        <v>3554</v>
      </c>
      <c r="AB1347" t="s">
        <v>3584</v>
      </c>
      <c r="AC1347">
        <v>3</v>
      </c>
      <c r="AD1347" t="s">
        <v>3563</v>
      </c>
      <c r="AE1347" t="s">
        <v>3556</v>
      </c>
      <c r="AF1347" t="s">
        <v>3587</v>
      </c>
      <c r="AG1347">
        <v>12</v>
      </c>
      <c r="AH1347" t="s">
        <v>3572</v>
      </c>
      <c r="AI1347">
        <f t="shared" si="343"/>
        <v>989.12121212121212</v>
      </c>
      <c r="AJ1347" t="str">
        <f t="shared" si="344"/>
        <v/>
      </c>
      <c r="AK1347" t="str">
        <f t="shared" si="345"/>
        <v/>
      </c>
      <c r="AL1347" t="str">
        <f t="shared" si="346"/>
        <v/>
      </c>
      <c r="AM1347" t="str">
        <f t="shared" si="347"/>
        <v/>
      </c>
      <c r="AN1347" t="str">
        <f t="shared" si="348"/>
        <v/>
      </c>
      <c r="AO1347">
        <f t="shared" si="349"/>
        <v>967.5</v>
      </c>
      <c r="AP1347" t="str">
        <f t="shared" si="350"/>
        <v/>
      </c>
    </row>
    <row r="1348" spans="1:42" x14ac:dyDescent="0.3">
      <c r="A1348" s="2">
        <v>45007</v>
      </c>
      <c r="B1348" s="2">
        <v>46007</v>
      </c>
      <c r="C1348">
        <v>1000</v>
      </c>
      <c r="D1348">
        <f t="shared" si="351"/>
        <v>1000</v>
      </c>
      <c r="E1348" t="str">
        <f t="shared" si="336"/>
        <v/>
      </c>
      <c r="F1348">
        <f t="shared" si="337"/>
        <v>1000</v>
      </c>
      <c r="G1348" t="str">
        <f t="shared" si="338"/>
        <v/>
      </c>
      <c r="H1348" t="str">
        <f t="shared" si="339"/>
        <v/>
      </c>
      <c r="I1348" t="str">
        <f t="shared" si="340"/>
        <v/>
      </c>
      <c r="J1348" t="str">
        <f t="shared" si="341"/>
        <v/>
      </c>
      <c r="K1348" t="str">
        <f t="shared" si="342"/>
        <v/>
      </c>
      <c r="L1348" t="s">
        <v>3539</v>
      </c>
      <c r="M1348" t="s">
        <v>2229</v>
      </c>
      <c r="N1348" t="s">
        <v>118</v>
      </c>
      <c r="O1348" t="s">
        <v>46</v>
      </c>
      <c r="P1348" t="s">
        <v>18</v>
      </c>
      <c r="Q1348" t="s">
        <v>19</v>
      </c>
      <c r="R1348" t="s">
        <v>20</v>
      </c>
      <c r="S1348" t="s">
        <v>21</v>
      </c>
      <c r="T1348" t="s">
        <v>3546</v>
      </c>
      <c r="U1348" t="s">
        <v>2966</v>
      </c>
      <c r="V1348" t="s">
        <v>43</v>
      </c>
      <c r="W1348">
        <v>65.726097425549142</v>
      </c>
      <c r="X1348">
        <v>6.8674202114942613</v>
      </c>
      <c r="Y1348">
        <v>349</v>
      </c>
      <c r="Z1348" t="s">
        <v>3645</v>
      </c>
      <c r="AA1348" t="s">
        <v>3554</v>
      </c>
      <c r="AB1348" t="s">
        <v>3584</v>
      </c>
      <c r="AC1348">
        <v>3</v>
      </c>
      <c r="AD1348" t="s">
        <v>3563</v>
      </c>
      <c r="AE1348" t="s">
        <v>3556</v>
      </c>
      <c r="AF1348" t="s">
        <v>3587</v>
      </c>
      <c r="AG1348">
        <v>12</v>
      </c>
      <c r="AH1348" t="s">
        <v>3572</v>
      </c>
      <c r="AI1348">
        <f t="shared" si="343"/>
        <v>989.44117647058829</v>
      </c>
      <c r="AJ1348" t="str">
        <f t="shared" si="344"/>
        <v/>
      </c>
      <c r="AK1348">
        <f t="shared" si="345"/>
        <v>997.16666666666663</v>
      </c>
      <c r="AL1348" t="str">
        <f t="shared" si="346"/>
        <v/>
      </c>
      <c r="AM1348" t="str">
        <f t="shared" si="347"/>
        <v/>
      </c>
      <c r="AN1348" t="str">
        <f t="shared" si="348"/>
        <v/>
      </c>
      <c r="AO1348" t="str">
        <f t="shared" si="349"/>
        <v/>
      </c>
      <c r="AP1348" t="str">
        <f t="shared" si="350"/>
        <v/>
      </c>
    </row>
    <row r="1349" spans="1:42" x14ac:dyDescent="0.3">
      <c r="A1349" s="2">
        <v>45007</v>
      </c>
      <c r="B1349" s="2">
        <v>46007</v>
      </c>
      <c r="C1349">
        <v>1000</v>
      </c>
      <c r="D1349">
        <f t="shared" si="351"/>
        <v>1000</v>
      </c>
      <c r="E1349" t="str">
        <f t="shared" si="336"/>
        <v/>
      </c>
      <c r="F1349" t="str">
        <f t="shared" si="337"/>
        <v/>
      </c>
      <c r="G1349" t="str">
        <f t="shared" si="338"/>
        <v/>
      </c>
      <c r="H1349">
        <f t="shared" si="339"/>
        <v>1000</v>
      </c>
      <c r="I1349" t="str">
        <f t="shared" si="340"/>
        <v/>
      </c>
      <c r="J1349" t="str">
        <f t="shared" si="341"/>
        <v/>
      </c>
      <c r="K1349" t="str">
        <f t="shared" si="342"/>
        <v/>
      </c>
      <c r="L1349" t="s">
        <v>3539</v>
      </c>
      <c r="M1349" t="s">
        <v>2800</v>
      </c>
      <c r="N1349" t="s">
        <v>80</v>
      </c>
      <c r="O1349" t="s">
        <v>58</v>
      </c>
      <c r="P1349" t="s">
        <v>119</v>
      </c>
      <c r="Q1349" t="s">
        <v>120</v>
      </c>
      <c r="R1349" t="s">
        <v>42</v>
      </c>
      <c r="S1349" t="s">
        <v>21</v>
      </c>
      <c r="T1349" t="s">
        <v>21</v>
      </c>
      <c r="U1349" t="s">
        <v>3012</v>
      </c>
      <c r="V1349" t="s">
        <v>63</v>
      </c>
      <c r="W1349">
        <v>12.425763876570681</v>
      </c>
      <c r="X1349">
        <v>4.4753830077344174</v>
      </c>
      <c r="Y1349">
        <v>349</v>
      </c>
      <c r="Z1349" t="s">
        <v>3645</v>
      </c>
      <c r="AA1349" t="s">
        <v>3554</v>
      </c>
      <c r="AB1349" t="s">
        <v>3584</v>
      </c>
      <c r="AC1349">
        <v>3</v>
      </c>
      <c r="AD1349" t="s">
        <v>3563</v>
      </c>
      <c r="AE1349" t="s">
        <v>3556</v>
      </c>
      <c r="AF1349" t="s">
        <v>3587</v>
      </c>
      <c r="AG1349">
        <v>12</v>
      </c>
      <c r="AH1349" t="s">
        <v>3572</v>
      </c>
      <c r="AI1349">
        <f t="shared" si="343"/>
        <v>989.44117647058829</v>
      </c>
      <c r="AJ1349" t="str">
        <f t="shared" si="344"/>
        <v/>
      </c>
      <c r="AK1349" t="str">
        <f t="shared" si="345"/>
        <v/>
      </c>
      <c r="AL1349" t="str">
        <f t="shared" si="346"/>
        <v/>
      </c>
      <c r="AM1349">
        <f t="shared" si="347"/>
        <v>1000</v>
      </c>
      <c r="AN1349" t="str">
        <f t="shared" si="348"/>
        <v/>
      </c>
      <c r="AO1349" t="str">
        <f t="shared" si="349"/>
        <v/>
      </c>
      <c r="AP1349" t="str">
        <f t="shared" si="350"/>
        <v/>
      </c>
    </row>
    <row r="1350" spans="1:42" x14ac:dyDescent="0.3">
      <c r="A1350" s="2">
        <v>45007</v>
      </c>
      <c r="B1350" s="2">
        <v>46007</v>
      </c>
      <c r="C1350">
        <v>1000</v>
      </c>
      <c r="D1350">
        <f t="shared" si="351"/>
        <v>1000</v>
      </c>
      <c r="E1350" t="str">
        <f t="shared" si="336"/>
        <v/>
      </c>
      <c r="F1350" t="str">
        <f t="shared" si="337"/>
        <v/>
      </c>
      <c r="G1350" t="str">
        <f t="shared" si="338"/>
        <v/>
      </c>
      <c r="H1350">
        <f t="shared" si="339"/>
        <v>1000</v>
      </c>
      <c r="I1350" t="str">
        <f t="shared" si="340"/>
        <v/>
      </c>
      <c r="J1350" t="str">
        <f t="shared" si="341"/>
        <v/>
      </c>
      <c r="K1350" t="str">
        <f t="shared" si="342"/>
        <v/>
      </c>
      <c r="L1350" t="s">
        <v>3539</v>
      </c>
      <c r="M1350" t="s">
        <v>1192</v>
      </c>
      <c r="N1350" t="s">
        <v>16</v>
      </c>
      <c r="O1350" t="s">
        <v>51</v>
      </c>
      <c r="P1350" t="s">
        <v>52</v>
      </c>
      <c r="Q1350" t="s">
        <v>92</v>
      </c>
      <c r="R1350" t="s">
        <v>42</v>
      </c>
      <c r="S1350" t="s">
        <v>21</v>
      </c>
      <c r="T1350" t="s">
        <v>3546</v>
      </c>
      <c r="U1350" t="s">
        <v>1951</v>
      </c>
      <c r="V1350" t="s">
        <v>54</v>
      </c>
      <c r="W1350">
        <v>81.544936655952512</v>
      </c>
      <c r="X1350">
        <v>5.5196551051395746</v>
      </c>
      <c r="Y1350">
        <v>349</v>
      </c>
      <c r="Z1350" t="s">
        <v>3645</v>
      </c>
      <c r="AA1350" t="s">
        <v>3554</v>
      </c>
      <c r="AB1350" t="s">
        <v>3584</v>
      </c>
      <c r="AC1350">
        <v>3</v>
      </c>
      <c r="AD1350" t="s">
        <v>3563</v>
      </c>
      <c r="AE1350" t="s">
        <v>3556</v>
      </c>
      <c r="AF1350" t="s">
        <v>3587</v>
      </c>
      <c r="AG1350">
        <v>12</v>
      </c>
      <c r="AH1350" t="s">
        <v>3572</v>
      </c>
      <c r="AI1350">
        <f t="shared" si="343"/>
        <v>989.44117647058829</v>
      </c>
      <c r="AJ1350" t="str">
        <f t="shared" si="344"/>
        <v/>
      </c>
      <c r="AK1350" t="str">
        <f t="shared" si="345"/>
        <v/>
      </c>
      <c r="AL1350" t="str">
        <f t="shared" si="346"/>
        <v/>
      </c>
      <c r="AM1350">
        <f t="shared" si="347"/>
        <v>1000</v>
      </c>
      <c r="AN1350" t="str">
        <f t="shared" si="348"/>
        <v/>
      </c>
      <c r="AO1350" t="str">
        <f t="shared" si="349"/>
        <v/>
      </c>
      <c r="AP1350" t="str">
        <f t="shared" si="350"/>
        <v/>
      </c>
    </row>
    <row r="1351" spans="1:42" x14ac:dyDescent="0.3">
      <c r="A1351" s="2">
        <v>45008</v>
      </c>
      <c r="B1351" s="2">
        <v>46008</v>
      </c>
      <c r="C1351">
        <v>1000</v>
      </c>
      <c r="D1351">
        <f t="shared" si="351"/>
        <v>1000</v>
      </c>
      <c r="E1351" t="str">
        <f t="shared" si="336"/>
        <v/>
      </c>
      <c r="F1351" t="str">
        <f t="shared" si="337"/>
        <v/>
      </c>
      <c r="G1351" t="str">
        <f t="shared" si="338"/>
        <v/>
      </c>
      <c r="H1351">
        <f t="shared" si="339"/>
        <v>1000</v>
      </c>
      <c r="I1351" t="str">
        <f t="shared" si="340"/>
        <v/>
      </c>
      <c r="J1351" t="str">
        <f t="shared" si="341"/>
        <v/>
      </c>
      <c r="K1351" t="str">
        <f t="shared" si="342"/>
        <v/>
      </c>
      <c r="L1351" t="s">
        <v>3539</v>
      </c>
      <c r="M1351" t="s">
        <v>640</v>
      </c>
      <c r="N1351" t="s">
        <v>39</v>
      </c>
      <c r="O1351" t="s">
        <v>17</v>
      </c>
      <c r="P1351" t="s">
        <v>18</v>
      </c>
      <c r="Q1351" t="s">
        <v>34</v>
      </c>
      <c r="R1351" t="s">
        <v>42</v>
      </c>
      <c r="S1351" t="s">
        <v>22</v>
      </c>
      <c r="T1351" t="s">
        <v>22</v>
      </c>
      <c r="V1351" t="s">
        <v>54</v>
      </c>
      <c r="W1351">
        <v>133.39195982868651</v>
      </c>
      <c r="X1351">
        <v>5.054191985006967</v>
      </c>
      <c r="Y1351">
        <v>350</v>
      </c>
      <c r="Z1351" t="s">
        <v>3681</v>
      </c>
      <c r="AA1351" t="s">
        <v>3554</v>
      </c>
      <c r="AB1351" t="s">
        <v>3584</v>
      </c>
      <c r="AC1351">
        <v>3</v>
      </c>
      <c r="AD1351" t="s">
        <v>3563</v>
      </c>
      <c r="AE1351" t="s">
        <v>3556</v>
      </c>
      <c r="AF1351" t="s">
        <v>3587</v>
      </c>
      <c r="AG1351">
        <v>12</v>
      </c>
      <c r="AH1351" t="s">
        <v>3572</v>
      </c>
      <c r="AI1351">
        <f t="shared" si="343"/>
        <v>989.44117647058829</v>
      </c>
      <c r="AJ1351" t="str">
        <f t="shared" si="344"/>
        <v/>
      </c>
      <c r="AK1351" t="str">
        <f t="shared" si="345"/>
        <v/>
      </c>
      <c r="AL1351" t="str">
        <f t="shared" si="346"/>
        <v/>
      </c>
      <c r="AM1351">
        <f t="shared" si="347"/>
        <v>1000</v>
      </c>
      <c r="AN1351" t="str">
        <f t="shared" si="348"/>
        <v/>
      </c>
      <c r="AO1351" t="str">
        <f t="shared" si="349"/>
        <v/>
      </c>
      <c r="AP1351" t="str">
        <f t="shared" si="350"/>
        <v/>
      </c>
    </row>
    <row r="1352" spans="1:42" x14ac:dyDescent="0.3">
      <c r="A1352" s="2">
        <v>45010</v>
      </c>
      <c r="B1352" s="2">
        <v>46010</v>
      </c>
      <c r="C1352">
        <v>1000</v>
      </c>
      <c r="D1352">
        <f t="shared" si="351"/>
        <v>1000</v>
      </c>
      <c r="E1352" t="str">
        <f t="shared" si="336"/>
        <v/>
      </c>
      <c r="F1352" t="str">
        <f t="shared" si="337"/>
        <v/>
      </c>
      <c r="G1352" t="str">
        <f t="shared" si="338"/>
        <v/>
      </c>
      <c r="H1352" t="str">
        <f t="shared" si="339"/>
        <v/>
      </c>
      <c r="I1352" t="str">
        <f t="shared" si="340"/>
        <v/>
      </c>
      <c r="J1352">
        <f t="shared" si="341"/>
        <v>1000</v>
      </c>
      <c r="K1352" t="str">
        <f t="shared" si="342"/>
        <v/>
      </c>
      <c r="L1352" t="s">
        <v>3539</v>
      </c>
      <c r="M1352" t="s">
        <v>2975</v>
      </c>
      <c r="N1352" t="s">
        <v>118</v>
      </c>
      <c r="O1352" t="s">
        <v>33</v>
      </c>
      <c r="P1352" t="s">
        <v>18</v>
      </c>
      <c r="Q1352" t="s">
        <v>19</v>
      </c>
      <c r="R1352" t="s">
        <v>35</v>
      </c>
      <c r="S1352" t="s">
        <v>22</v>
      </c>
      <c r="T1352" t="s">
        <v>22</v>
      </c>
      <c r="V1352" t="s">
        <v>24</v>
      </c>
      <c r="W1352">
        <v>80.546071992983315</v>
      </c>
      <c r="X1352">
        <v>6.8903414030681791</v>
      </c>
      <c r="Y1352">
        <v>352</v>
      </c>
      <c r="Z1352" t="s">
        <v>3663</v>
      </c>
      <c r="AA1352" t="s">
        <v>3554</v>
      </c>
      <c r="AB1352" t="s">
        <v>3584</v>
      </c>
      <c r="AC1352">
        <v>3</v>
      </c>
      <c r="AD1352" t="s">
        <v>3563</v>
      </c>
      <c r="AE1352" t="s">
        <v>3556</v>
      </c>
      <c r="AF1352" t="s">
        <v>3587</v>
      </c>
      <c r="AG1352">
        <v>12</v>
      </c>
      <c r="AH1352" t="s">
        <v>3572</v>
      </c>
      <c r="AI1352">
        <f t="shared" si="343"/>
        <v>989.12121212121212</v>
      </c>
      <c r="AJ1352" t="str">
        <f t="shared" si="344"/>
        <v/>
      </c>
      <c r="AK1352" t="str">
        <f t="shared" si="345"/>
        <v/>
      </c>
      <c r="AL1352" t="str">
        <f t="shared" si="346"/>
        <v/>
      </c>
      <c r="AM1352" t="str">
        <f t="shared" si="347"/>
        <v/>
      </c>
      <c r="AN1352" t="str">
        <f t="shared" si="348"/>
        <v/>
      </c>
      <c r="AO1352">
        <f t="shared" si="349"/>
        <v>963.88888888888891</v>
      </c>
      <c r="AP1352" t="str">
        <f t="shared" si="350"/>
        <v/>
      </c>
    </row>
    <row r="1353" spans="1:42" x14ac:dyDescent="0.3">
      <c r="A1353" s="2">
        <v>45010</v>
      </c>
      <c r="B1353" s="2">
        <v>46010</v>
      </c>
      <c r="C1353">
        <v>1000</v>
      </c>
      <c r="D1353">
        <f t="shared" si="351"/>
        <v>1000</v>
      </c>
      <c r="E1353" t="str">
        <f t="shared" si="336"/>
        <v/>
      </c>
      <c r="F1353">
        <f t="shared" si="337"/>
        <v>1000</v>
      </c>
      <c r="G1353" t="str">
        <f t="shared" si="338"/>
        <v/>
      </c>
      <c r="H1353" t="str">
        <f t="shared" si="339"/>
        <v/>
      </c>
      <c r="I1353" t="str">
        <f t="shared" si="340"/>
        <v/>
      </c>
      <c r="J1353" t="str">
        <f t="shared" si="341"/>
        <v/>
      </c>
      <c r="K1353" t="str">
        <f t="shared" si="342"/>
        <v/>
      </c>
      <c r="L1353" t="s">
        <v>3539</v>
      </c>
      <c r="M1353" t="s">
        <v>1592</v>
      </c>
      <c r="N1353" t="s">
        <v>28</v>
      </c>
      <c r="O1353" t="s">
        <v>58</v>
      </c>
      <c r="P1353" t="s">
        <v>52</v>
      </c>
      <c r="Q1353" t="s">
        <v>34</v>
      </c>
      <c r="R1353" t="s">
        <v>20</v>
      </c>
      <c r="S1353" t="s">
        <v>21</v>
      </c>
      <c r="T1353" t="s">
        <v>21</v>
      </c>
      <c r="U1353" t="s">
        <v>3318</v>
      </c>
      <c r="V1353" t="s">
        <v>43</v>
      </c>
      <c r="W1353">
        <v>24.711445355220501</v>
      </c>
      <c r="X1353">
        <v>6.3639806031181729</v>
      </c>
      <c r="Y1353">
        <v>352</v>
      </c>
      <c r="Z1353" t="s">
        <v>3663</v>
      </c>
      <c r="AA1353" t="s">
        <v>3554</v>
      </c>
      <c r="AB1353" t="s">
        <v>3584</v>
      </c>
      <c r="AC1353">
        <v>3</v>
      </c>
      <c r="AD1353" t="s">
        <v>3563</v>
      </c>
      <c r="AE1353" t="s">
        <v>3556</v>
      </c>
      <c r="AF1353" t="s">
        <v>3587</v>
      </c>
      <c r="AG1353">
        <v>12</v>
      </c>
      <c r="AH1353" t="s">
        <v>3572</v>
      </c>
      <c r="AI1353">
        <f t="shared" si="343"/>
        <v>989.12121212121212</v>
      </c>
      <c r="AJ1353" t="str">
        <f t="shared" si="344"/>
        <v/>
      </c>
      <c r="AK1353">
        <f t="shared" si="345"/>
        <v>997.16666666666663</v>
      </c>
      <c r="AL1353" t="str">
        <f t="shared" si="346"/>
        <v/>
      </c>
      <c r="AM1353" t="str">
        <f t="shared" si="347"/>
        <v/>
      </c>
      <c r="AN1353" t="str">
        <f t="shared" si="348"/>
        <v/>
      </c>
      <c r="AO1353" t="str">
        <f t="shared" si="349"/>
        <v/>
      </c>
      <c r="AP1353" t="str">
        <f t="shared" si="350"/>
        <v/>
      </c>
    </row>
    <row r="1354" spans="1:42" x14ac:dyDescent="0.3">
      <c r="A1354" s="2">
        <v>45012</v>
      </c>
      <c r="B1354" s="2">
        <v>46012</v>
      </c>
      <c r="C1354">
        <v>1000</v>
      </c>
      <c r="D1354">
        <f t="shared" si="351"/>
        <v>1000</v>
      </c>
      <c r="E1354" t="str">
        <f t="shared" si="336"/>
        <v/>
      </c>
      <c r="F1354" t="str">
        <f t="shared" si="337"/>
        <v/>
      </c>
      <c r="G1354" t="str">
        <f t="shared" si="338"/>
        <v/>
      </c>
      <c r="H1354">
        <f t="shared" si="339"/>
        <v>1000</v>
      </c>
      <c r="I1354" t="str">
        <f t="shared" si="340"/>
        <v/>
      </c>
      <c r="J1354" t="str">
        <f t="shared" si="341"/>
        <v/>
      </c>
      <c r="K1354" t="str">
        <f t="shared" si="342"/>
        <v/>
      </c>
      <c r="L1354" t="s">
        <v>3539</v>
      </c>
      <c r="M1354" t="s">
        <v>1612</v>
      </c>
      <c r="N1354" t="s">
        <v>118</v>
      </c>
      <c r="O1354" t="s">
        <v>17</v>
      </c>
      <c r="P1354" t="s">
        <v>18</v>
      </c>
      <c r="Q1354" t="s">
        <v>19</v>
      </c>
      <c r="R1354" t="s">
        <v>42</v>
      </c>
      <c r="S1354" t="s">
        <v>22</v>
      </c>
      <c r="T1354" t="s">
        <v>22</v>
      </c>
      <c r="V1354" t="s">
        <v>63</v>
      </c>
      <c r="W1354">
        <v>89.747766029868743</v>
      </c>
      <c r="X1354">
        <v>6.228072851136738</v>
      </c>
      <c r="Y1354">
        <v>354</v>
      </c>
      <c r="Z1354" t="s">
        <v>3688</v>
      </c>
      <c r="AA1354" t="s">
        <v>3554</v>
      </c>
      <c r="AB1354" t="s">
        <v>3584</v>
      </c>
      <c r="AC1354">
        <v>3</v>
      </c>
      <c r="AD1354" t="s">
        <v>3563</v>
      </c>
      <c r="AE1354" t="s">
        <v>3556</v>
      </c>
      <c r="AF1354" t="s">
        <v>3587</v>
      </c>
      <c r="AG1354">
        <v>12</v>
      </c>
      <c r="AH1354" t="s">
        <v>3572</v>
      </c>
      <c r="AI1354">
        <f t="shared" si="343"/>
        <v>988.78125</v>
      </c>
      <c r="AJ1354" t="str">
        <f t="shared" si="344"/>
        <v/>
      </c>
      <c r="AK1354" t="str">
        <f t="shared" si="345"/>
        <v/>
      </c>
      <c r="AL1354" t="str">
        <f t="shared" si="346"/>
        <v/>
      </c>
      <c r="AM1354">
        <f t="shared" si="347"/>
        <v>1000</v>
      </c>
      <c r="AN1354" t="str">
        <f t="shared" si="348"/>
        <v/>
      </c>
      <c r="AO1354" t="str">
        <f t="shared" si="349"/>
        <v/>
      </c>
      <c r="AP1354" t="str">
        <f t="shared" si="350"/>
        <v/>
      </c>
    </row>
    <row r="1355" spans="1:42" x14ac:dyDescent="0.3">
      <c r="A1355" s="2">
        <v>45013</v>
      </c>
      <c r="B1355" s="2">
        <v>46013</v>
      </c>
      <c r="C1355">
        <v>1000</v>
      </c>
      <c r="D1355">
        <f t="shared" si="351"/>
        <v>1000</v>
      </c>
      <c r="E1355" t="str">
        <f t="shared" si="336"/>
        <v/>
      </c>
      <c r="F1355">
        <f t="shared" si="337"/>
        <v>1000</v>
      </c>
      <c r="G1355" t="str">
        <f t="shared" si="338"/>
        <v/>
      </c>
      <c r="H1355" t="str">
        <f t="shared" si="339"/>
        <v/>
      </c>
      <c r="I1355" t="str">
        <f t="shared" si="340"/>
        <v/>
      </c>
      <c r="J1355" t="str">
        <f t="shared" si="341"/>
        <v/>
      </c>
      <c r="K1355" t="str">
        <f t="shared" si="342"/>
        <v/>
      </c>
      <c r="L1355" t="s">
        <v>3539</v>
      </c>
      <c r="M1355" t="s">
        <v>813</v>
      </c>
      <c r="N1355" t="s">
        <v>118</v>
      </c>
      <c r="O1355" t="s">
        <v>51</v>
      </c>
      <c r="P1355" t="s">
        <v>52</v>
      </c>
      <c r="Q1355" t="s">
        <v>34</v>
      </c>
      <c r="R1355" t="s">
        <v>20</v>
      </c>
      <c r="S1355" t="s">
        <v>21</v>
      </c>
      <c r="T1355" t="s">
        <v>3546</v>
      </c>
      <c r="U1355" t="s">
        <v>814</v>
      </c>
      <c r="V1355" t="s">
        <v>43</v>
      </c>
      <c r="W1355">
        <v>94.549996378811343</v>
      </c>
      <c r="X1355">
        <v>6.2381051450614642</v>
      </c>
      <c r="Y1355">
        <v>355</v>
      </c>
      <c r="Z1355" t="s">
        <v>3795</v>
      </c>
      <c r="AA1355" t="s">
        <v>3554</v>
      </c>
      <c r="AB1355" t="s">
        <v>3584</v>
      </c>
      <c r="AC1355">
        <v>3</v>
      </c>
      <c r="AD1355" t="s">
        <v>3563</v>
      </c>
      <c r="AE1355" t="s">
        <v>3556</v>
      </c>
      <c r="AF1355" t="s">
        <v>3587</v>
      </c>
      <c r="AG1355">
        <v>12</v>
      </c>
      <c r="AH1355" t="s">
        <v>3572</v>
      </c>
      <c r="AI1355">
        <f t="shared" si="343"/>
        <v>988.78125</v>
      </c>
      <c r="AJ1355" t="str">
        <f t="shared" si="344"/>
        <v/>
      </c>
      <c r="AK1355">
        <f t="shared" si="345"/>
        <v>997.16666666666663</v>
      </c>
      <c r="AL1355" t="str">
        <f t="shared" si="346"/>
        <v/>
      </c>
      <c r="AM1355" t="str">
        <f t="shared" si="347"/>
        <v/>
      </c>
      <c r="AN1355" t="str">
        <f t="shared" si="348"/>
        <v/>
      </c>
      <c r="AO1355" t="str">
        <f t="shared" si="349"/>
        <v/>
      </c>
      <c r="AP1355" t="str">
        <f t="shared" si="350"/>
        <v/>
      </c>
    </row>
    <row r="1356" spans="1:42" x14ac:dyDescent="0.3">
      <c r="A1356" s="2">
        <v>45014</v>
      </c>
      <c r="B1356" s="2">
        <v>46014</v>
      </c>
      <c r="C1356">
        <v>1000</v>
      </c>
      <c r="D1356">
        <f t="shared" si="351"/>
        <v>1000</v>
      </c>
      <c r="E1356" t="str">
        <f t="shared" si="336"/>
        <v/>
      </c>
      <c r="F1356">
        <f t="shared" si="337"/>
        <v>1000</v>
      </c>
      <c r="G1356" t="str">
        <f t="shared" si="338"/>
        <v/>
      </c>
      <c r="H1356" t="str">
        <f t="shared" si="339"/>
        <v/>
      </c>
      <c r="I1356" t="str">
        <f t="shared" si="340"/>
        <v/>
      </c>
      <c r="J1356" t="str">
        <f t="shared" si="341"/>
        <v/>
      </c>
      <c r="K1356" t="str">
        <f t="shared" si="342"/>
        <v/>
      </c>
      <c r="L1356" t="s">
        <v>3539</v>
      </c>
      <c r="M1356" t="s">
        <v>744</v>
      </c>
      <c r="N1356" t="s">
        <v>103</v>
      </c>
      <c r="O1356" t="s">
        <v>33</v>
      </c>
      <c r="P1356" t="s">
        <v>18</v>
      </c>
      <c r="Q1356" t="s">
        <v>19</v>
      </c>
      <c r="R1356" t="s">
        <v>20</v>
      </c>
      <c r="S1356" t="s">
        <v>21</v>
      </c>
      <c r="T1356" t="s">
        <v>21</v>
      </c>
      <c r="U1356" t="s">
        <v>1452</v>
      </c>
      <c r="V1356" t="s">
        <v>144</v>
      </c>
      <c r="W1356">
        <v>75.721223099666474</v>
      </c>
      <c r="X1356">
        <v>6.3450477538927244</v>
      </c>
      <c r="Y1356">
        <v>356</v>
      </c>
      <c r="Z1356" t="s">
        <v>3964</v>
      </c>
      <c r="AA1356" t="s">
        <v>3554</v>
      </c>
      <c r="AB1356" t="s">
        <v>3584</v>
      </c>
      <c r="AC1356">
        <v>3</v>
      </c>
      <c r="AD1356" t="s">
        <v>3563</v>
      </c>
      <c r="AE1356" t="s">
        <v>3556</v>
      </c>
      <c r="AF1356" t="s">
        <v>3587</v>
      </c>
      <c r="AG1356">
        <v>12</v>
      </c>
      <c r="AH1356" t="s">
        <v>3572</v>
      </c>
      <c r="AI1356">
        <f t="shared" si="343"/>
        <v>989.44117647058829</v>
      </c>
      <c r="AJ1356" t="str">
        <f t="shared" si="344"/>
        <v/>
      </c>
      <c r="AK1356">
        <f t="shared" si="345"/>
        <v>997.38461538461536</v>
      </c>
      <c r="AL1356" t="str">
        <f t="shared" si="346"/>
        <v/>
      </c>
      <c r="AM1356" t="str">
        <f t="shared" si="347"/>
        <v/>
      </c>
      <c r="AN1356" t="str">
        <f t="shared" si="348"/>
        <v/>
      </c>
      <c r="AO1356" t="str">
        <f t="shared" si="349"/>
        <v/>
      </c>
      <c r="AP1356" t="str">
        <f t="shared" si="350"/>
        <v/>
      </c>
    </row>
    <row r="1357" spans="1:42" x14ac:dyDescent="0.3">
      <c r="A1357" s="2">
        <v>45014</v>
      </c>
      <c r="B1357" s="2">
        <v>46014</v>
      </c>
      <c r="C1357">
        <v>1000</v>
      </c>
      <c r="D1357">
        <f t="shared" si="351"/>
        <v>1000</v>
      </c>
      <c r="E1357" t="str">
        <f t="shared" si="336"/>
        <v/>
      </c>
      <c r="F1357" t="str">
        <f t="shared" si="337"/>
        <v/>
      </c>
      <c r="G1357" t="str">
        <f t="shared" si="338"/>
        <v/>
      </c>
      <c r="H1357" t="str">
        <f t="shared" si="339"/>
        <v/>
      </c>
      <c r="I1357" t="str">
        <f t="shared" si="340"/>
        <v/>
      </c>
      <c r="J1357">
        <f t="shared" si="341"/>
        <v>1000</v>
      </c>
      <c r="K1357" t="str">
        <f t="shared" si="342"/>
        <v/>
      </c>
      <c r="L1357" t="s">
        <v>3539</v>
      </c>
      <c r="M1357" t="s">
        <v>2389</v>
      </c>
      <c r="N1357" t="s">
        <v>103</v>
      </c>
      <c r="O1357" t="s">
        <v>46</v>
      </c>
      <c r="P1357" t="s">
        <v>18</v>
      </c>
      <c r="Q1357" t="s">
        <v>34</v>
      </c>
      <c r="R1357" t="s">
        <v>35</v>
      </c>
      <c r="S1357" t="s">
        <v>21</v>
      </c>
      <c r="T1357" t="s">
        <v>21</v>
      </c>
      <c r="U1357" t="s">
        <v>2390</v>
      </c>
      <c r="V1357" t="s">
        <v>144</v>
      </c>
      <c r="W1357">
        <v>73.427058104062198</v>
      </c>
      <c r="X1357">
        <v>6.7490964867591634</v>
      </c>
      <c r="Y1357">
        <v>356</v>
      </c>
      <c r="Z1357" t="s">
        <v>3964</v>
      </c>
      <c r="AA1357" t="s">
        <v>3554</v>
      </c>
      <c r="AB1357" t="s">
        <v>3584</v>
      </c>
      <c r="AC1357">
        <v>3</v>
      </c>
      <c r="AD1357" t="s">
        <v>3563</v>
      </c>
      <c r="AE1357" t="s">
        <v>3556</v>
      </c>
      <c r="AF1357" t="s">
        <v>3587</v>
      </c>
      <c r="AG1357">
        <v>12</v>
      </c>
      <c r="AH1357" t="s">
        <v>3572</v>
      </c>
      <c r="AI1357">
        <f t="shared" si="343"/>
        <v>989.44117647058829</v>
      </c>
      <c r="AJ1357" t="str">
        <f t="shared" si="344"/>
        <v/>
      </c>
      <c r="AK1357" t="str">
        <f t="shared" si="345"/>
        <v/>
      </c>
      <c r="AL1357" t="str">
        <f t="shared" si="346"/>
        <v/>
      </c>
      <c r="AM1357" t="str">
        <f t="shared" si="347"/>
        <v/>
      </c>
      <c r="AN1357" t="str">
        <f t="shared" si="348"/>
        <v/>
      </c>
      <c r="AO1357">
        <f t="shared" si="349"/>
        <v>963.88888888888891</v>
      </c>
      <c r="AP1357" t="str">
        <f t="shared" si="350"/>
        <v/>
      </c>
    </row>
    <row r="1358" spans="1:42" x14ac:dyDescent="0.3">
      <c r="A1358" s="2">
        <v>45015</v>
      </c>
      <c r="B1358" s="2">
        <v>46015</v>
      </c>
      <c r="C1358">
        <v>1000</v>
      </c>
      <c r="D1358">
        <f t="shared" si="351"/>
        <v>1000</v>
      </c>
      <c r="E1358" t="str">
        <f t="shared" si="336"/>
        <v/>
      </c>
      <c r="F1358" t="str">
        <f t="shared" si="337"/>
        <v/>
      </c>
      <c r="G1358" t="str">
        <f t="shared" si="338"/>
        <v/>
      </c>
      <c r="H1358" t="str">
        <f t="shared" si="339"/>
        <v/>
      </c>
      <c r="I1358" t="str">
        <f t="shared" si="340"/>
        <v/>
      </c>
      <c r="J1358">
        <f t="shared" si="341"/>
        <v>1000</v>
      </c>
      <c r="K1358" t="str">
        <f t="shared" si="342"/>
        <v/>
      </c>
      <c r="L1358" t="s">
        <v>3539</v>
      </c>
      <c r="M1358" t="s">
        <v>1111</v>
      </c>
      <c r="N1358" t="s">
        <v>80</v>
      </c>
      <c r="O1358" t="s">
        <v>51</v>
      </c>
      <c r="P1358" t="s">
        <v>59</v>
      </c>
      <c r="Q1358" t="s">
        <v>19</v>
      </c>
      <c r="R1358" t="s">
        <v>35</v>
      </c>
      <c r="S1358" t="s">
        <v>22</v>
      </c>
      <c r="T1358" t="s">
        <v>22</v>
      </c>
      <c r="V1358" t="s">
        <v>63</v>
      </c>
      <c r="W1358">
        <v>15.462181689792009</v>
      </c>
      <c r="X1358">
        <v>5.2982606888409709</v>
      </c>
      <c r="Y1358">
        <v>357</v>
      </c>
      <c r="Z1358" t="s">
        <v>3733</v>
      </c>
      <c r="AA1358" t="s">
        <v>3554</v>
      </c>
      <c r="AB1358" t="s">
        <v>3584</v>
      </c>
      <c r="AC1358">
        <v>3</v>
      </c>
      <c r="AD1358" t="s">
        <v>3563</v>
      </c>
      <c r="AE1358" t="s">
        <v>3556</v>
      </c>
      <c r="AF1358" t="s">
        <v>3587</v>
      </c>
      <c r="AG1358">
        <v>12</v>
      </c>
      <c r="AH1358" t="s">
        <v>3572</v>
      </c>
      <c r="AI1358">
        <f t="shared" si="343"/>
        <v>989.74285714285713</v>
      </c>
      <c r="AJ1358" t="str">
        <f t="shared" si="344"/>
        <v/>
      </c>
      <c r="AK1358" t="str">
        <f t="shared" si="345"/>
        <v/>
      </c>
      <c r="AL1358" t="str">
        <f t="shared" si="346"/>
        <v/>
      </c>
      <c r="AM1358" t="str">
        <f t="shared" si="347"/>
        <v/>
      </c>
      <c r="AN1358" t="str">
        <f t="shared" si="348"/>
        <v/>
      </c>
      <c r="AO1358">
        <f t="shared" si="349"/>
        <v>967.5</v>
      </c>
      <c r="AP1358" t="str">
        <f t="shared" si="350"/>
        <v/>
      </c>
    </row>
    <row r="1359" spans="1:42" x14ac:dyDescent="0.3">
      <c r="A1359" s="2">
        <v>44961</v>
      </c>
      <c r="B1359" s="2">
        <v>46018</v>
      </c>
      <c r="C1359">
        <v>1057</v>
      </c>
      <c r="D1359">
        <f t="shared" si="351"/>
        <v>1009.5</v>
      </c>
      <c r="E1359" t="str">
        <f t="shared" si="336"/>
        <v/>
      </c>
      <c r="F1359" t="str">
        <f t="shared" si="337"/>
        <v/>
      </c>
      <c r="G1359" t="str">
        <f t="shared" si="338"/>
        <v/>
      </c>
      <c r="H1359">
        <f t="shared" si="339"/>
        <v>1028.5</v>
      </c>
      <c r="I1359" t="str">
        <f t="shared" si="340"/>
        <v/>
      </c>
      <c r="J1359" t="str">
        <f t="shared" si="341"/>
        <v/>
      </c>
      <c r="K1359" t="str">
        <f t="shared" si="342"/>
        <v/>
      </c>
      <c r="L1359" t="s">
        <v>3539</v>
      </c>
      <c r="M1359" t="s">
        <v>1175</v>
      </c>
      <c r="N1359" t="s">
        <v>103</v>
      </c>
      <c r="O1359" t="s">
        <v>46</v>
      </c>
      <c r="P1359" t="s">
        <v>119</v>
      </c>
      <c r="Q1359" t="s">
        <v>120</v>
      </c>
      <c r="R1359" t="s">
        <v>42</v>
      </c>
      <c r="S1359" t="s">
        <v>21</v>
      </c>
      <c r="T1359" t="s">
        <v>3546</v>
      </c>
      <c r="U1359" t="s">
        <v>3164</v>
      </c>
      <c r="V1359" t="s">
        <v>144</v>
      </c>
      <c r="W1359">
        <v>100.772785885619</v>
      </c>
      <c r="X1359">
        <v>7.9520276465584274</v>
      </c>
      <c r="Y1359">
        <v>360</v>
      </c>
      <c r="Z1359" t="s">
        <v>3860</v>
      </c>
      <c r="AA1359" t="s">
        <v>3554</v>
      </c>
      <c r="AB1359" t="s">
        <v>3584</v>
      </c>
      <c r="AC1359">
        <v>2</v>
      </c>
      <c r="AD1359" t="s">
        <v>3562</v>
      </c>
      <c r="AE1359" t="s">
        <v>3556</v>
      </c>
      <c r="AF1359" t="s">
        <v>3587</v>
      </c>
      <c r="AG1359">
        <v>12</v>
      </c>
      <c r="AH1359" t="s">
        <v>3572</v>
      </c>
      <c r="AI1359">
        <f t="shared" si="343"/>
        <v>986.58064516129036</v>
      </c>
      <c r="AJ1359" t="str">
        <f t="shared" si="344"/>
        <v/>
      </c>
      <c r="AK1359" t="str">
        <f t="shared" si="345"/>
        <v/>
      </c>
      <c r="AL1359" t="str">
        <f t="shared" si="346"/>
        <v/>
      </c>
      <c r="AM1359">
        <f t="shared" si="347"/>
        <v>1004.3846153846154</v>
      </c>
      <c r="AN1359" t="str">
        <f t="shared" si="348"/>
        <v/>
      </c>
      <c r="AO1359" t="str">
        <f t="shared" si="349"/>
        <v/>
      </c>
      <c r="AP1359" t="str">
        <f t="shared" si="350"/>
        <v/>
      </c>
    </row>
    <row r="1360" spans="1:42" x14ac:dyDescent="0.3">
      <c r="A1360" s="2">
        <v>45019</v>
      </c>
      <c r="B1360" s="2">
        <v>46019</v>
      </c>
      <c r="C1360">
        <v>1000</v>
      </c>
      <c r="D1360">
        <f t="shared" si="351"/>
        <v>1012.4285714285714</v>
      </c>
      <c r="E1360" t="str">
        <f t="shared" si="336"/>
        <v/>
      </c>
      <c r="F1360" t="str">
        <f t="shared" si="337"/>
        <v/>
      </c>
      <c r="G1360" t="str">
        <f t="shared" si="338"/>
        <v/>
      </c>
      <c r="H1360">
        <f t="shared" si="339"/>
        <v>1029</v>
      </c>
      <c r="I1360" t="str">
        <f t="shared" si="340"/>
        <v/>
      </c>
      <c r="J1360" t="str">
        <f t="shared" si="341"/>
        <v/>
      </c>
      <c r="K1360" t="str">
        <f t="shared" si="342"/>
        <v/>
      </c>
      <c r="L1360" t="s">
        <v>3539</v>
      </c>
      <c r="M1360" t="s">
        <v>1017</v>
      </c>
      <c r="N1360" t="s">
        <v>103</v>
      </c>
      <c r="O1360" t="s">
        <v>51</v>
      </c>
      <c r="P1360" t="s">
        <v>52</v>
      </c>
      <c r="Q1360" t="s">
        <v>92</v>
      </c>
      <c r="R1360" t="s">
        <v>42</v>
      </c>
      <c r="S1360" t="s">
        <v>22</v>
      </c>
      <c r="T1360" t="s">
        <v>22</v>
      </c>
      <c r="V1360" t="s">
        <v>76</v>
      </c>
      <c r="W1360">
        <v>105.73513838755331</v>
      </c>
      <c r="X1360">
        <v>6.759384816334534</v>
      </c>
      <c r="Y1360">
        <v>361</v>
      </c>
      <c r="Z1360" t="s">
        <v>3621</v>
      </c>
      <c r="AA1360" t="s">
        <v>3554</v>
      </c>
      <c r="AB1360" t="s">
        <v>3585</v>
      </c>
      <c r="AC1360">
        <v>4</v>
      </c>
      <c r="AD1360" t="s">
        <v>3564</v>
      </c>
      <c r="AE1360" t="s">
        <v>3556</v>
      </c>
      <c r="AF1360" t="s">
        <v>3587</v>
      </c>
      <c r="AG1360">
        <v>12</v>
      </c>
      <c r="AH1360" t="s">
        <v>3572</v>
      </c>
      <c r="AI1360">
        <f t="shared" si="343"/>
        <v>988.30303030303025</v>
      </c>
      <c r="AJ1360" t="str">
        <f t="shared" si="344"/>
        <v/>
      </c>
      <c r="AK1360" t="str">
        <f t="shared" si="345"/>
        <v/>
      </c>
      <c r="AL1360" t="str">
        <f t="shared" si="346"/>
        <v/>
      </c>
      <c r="AM1360">
        <f t="shared" si="347"/>
        <v>1005.8</v>
      </c>
      <c r="AN1360" t="str">
        <f t="shared" si="348"/>
        <v/>
      </c>
      <c r="AO1360" t="str">
        <f t="shared" si="349"/>
        <v/>
      </c>
      <c r="AP1360" t="str">
        <f t="shared" si="350"/>
        <v/>
      </c>
    </row>
    <row r="1361" spans="1:42" x14ac:dyDescent="0.3">
      <c r="A1361" s="2">
        <v>44989</v>
      </c>
      <c r="B1361" s="2">
        <v>46019</v>
      </c>
      <c r="C1361">
        <v>1030</v>
      </c>
      <c r="D1361">
        <f t="shared" si="351"/>
        <v>1012.4285714285714</v>
      </c>
      <c r="E1361" t="str">
        <f t="shared" si="336"/>
        <v/>
      </c>
      <c r="F1361" t="str">
        <f t="shared" si="337"/>
        <v/>
      </c>
      <c r="G1361" t="str">
        <f t="shared" si="338"/>
        <v/>
      </c>
      <c r="H1361">
        <f t="shared" si="339"/>
        <v>1029</v>
      </c>
      <c r="I1361" t="str">
        <f t="shared" si="340"/>
        <v/>
      </c>
      <c r="J1361" t="str">
        <f t="shared" si="341"/>
        <v/>
      </c>
      <c r="K1361" t="str">
        <f t="shared" si="342"/>
        <v/>
      </c>
      <c r="L1361" t="s">
        <v>3539</v>
      </c>
      <c r="M1361" t="s">
        <v>1633</v>
      </c>
      <c r="N1361" t="s">
        <v>80</v>
      </c>
      <c r="O1361" t="s">
        <v>58</v>
      </c>
      <c r="P1361" t="s">
        <v>52</v>
      </c>
      <c r="Q1361" t="s">
        <v>92</v>
      </c>
      <c r="R1361" t="s">
        <v>42</v>
      </c>
      <c r="S1361" t="s">
        <v>22</v>
      </c>
      <c r="T1361" t="s">
        <v>22</v>
      </c>
      <c r="V1361" t="s">
        <v>30</v>
      </c>
      <c r="W1361">
        <v>13.98399572305428</v>
      </c>
      <c r="X1361">
        <v>4.3487589883117472</v>
      </c>
      <c r="Y1361">
        <v>361</v>
      </c>
      <c r="Z1361" t="s">
        <v>3621</v>
      </c>
      <c r="AA1361" t="s">
        <v>3554</v>
      </c>
      <c r="AB1361" t="s">
        <v>3584</v>
      </c>
      <c r="AC1361">
        <v>3</v>
      </c>
      <c r="AD1361" t="s">
        <v>3563</v>
      </c>
      <c r="AE1361" t="s">
        <v>3556</v>
      </c>
      <c r="AF1361" t="s">
        <v>3587</v>
      </c>
      <c r="AG1361">
        <v>12</v>
      </c>
      <c r="AH1361" t="s">
        <v>3572</v>
      </c>
      <c r="AI1361">
        <f t="shared" si="343"/>
        <v>988.30303030303025</v>
      </c>
      <c r="AJ1361" t="str">
        <f t="shared" si="344"/>
        <v/>
      </c>
      <c r="AK1361" t="str">
        <f t="shared" si="345"/>
        <v/>
      </c>
      <c r="AL1361" t="str">
        <f t="shared" si="346"/>
        <v/>
      </c>
      <c r="AM1361">
        <f t="shared" si="347"/>
        <v>1005.8</v>
      </c>
      <c r="AN1361" t="str">
        <f t="shared" si="348"/>
        <v/>
      </c>
      <c r="AO1361" t="str">
        <f t="shared" si="349"/>
        <v/>
      </c>
      <c r="AP1361" t="str">
        <f t="shared" si="350"/>
        <v/>
      </c>
    </row>
    <row r="1362" spans="1:42" x14ac:dyDescent="0.3">
      <c r="A1362" s="2">
        <v>45020</v>
      </c>
      <c r="B1362" s="2">
        <v>46020</v>
      </c>
      <c r="C1362">
        <v>1000</v>
      </c>
      <c r="D1362">
        <f t="shared" si="351"/>
        <v>1010.875</v>
      </c>
      <c r="E1362" t="str">
        <f t="shared" si="336"/>
        <v/>
      </c>
      <c r="F1362" t="str">
        <f t="shared" si="337"/>
        <v/>
      </c>
      <c r="G1362" t="str">
        <f t="shared" si="338"/>
        <v/>
      </c>
      <c r="H1362" t="str">
        <f t="shared" si="339"/>
        <v/>
      </c>
      <c r="I1362" t="str">
        <f t="shared" si="340"/>
        <v/>
      </c>
      <c r="J1362">
        <f t="shared" si="341"/>
        <v>1000</v>
      </c>
      <c r="K1362" t="str">
        <f t="shared" si="342"/>
        <v/>
      </c>
      <c r="L1362" t="s">
        <v>3539</v>
      </c>
      <c r="M1362" t="s">
        <v>2600</v>
      </c>
      <c r="N1362" t="s">
        <v>57</v>
      </c>
      <c r="O1362" t="s">
        <v>51</v>
      </c>
      <c r="P1362" t="s">
        <v>59</v>
      </c>
      <c r="Q1362" t="s">
        <v>92</v>
      </c>
      <c r="R1362" t="s">
        <v>35</v>
      </c>
      <c r="S1362" t="s">
        <v>22</v>
      </c>
      <c r="T1362" t="s">
        <v>22</v>
      </c>
      <c r="V1362" t="s">
        <v>144</v>
      </c>
      <c r="W1362">
        <v>112.92979075451539</v>
      </c>
      <c r="X1362">
        <v>5.4020272168882411</v>
      </c>
      <c r="Y1362">
        <v>362</v>
      </c>
      <c r="Z1362" t="s">
        <v>3758</v>
      </c>
      <c r="AA1362" t="s">
        <v>3554</v>
      </c>
      <c r="AB1362" t="s">
        <v>3585</v>
      </c>
      <c r="AC1362">
        <v>4</v>
      </c>
      <c r="AD1362" t="s">
        <v>3564</v>
      </c>
      <c r="AE1362" t="s">
        <v>3556</v>
      </c>
      <c r="AF1362" t="s">
        <v>3587</v>
      </c>
      <c r="AG1362">
        <v>12</v>
      </c>
      <c r="AH1362" t="s">
        <v>3572</v>
      </c>
      <c r="AI1362">
        <f t="shared" si="343"/>
        <v>988.97142857142853</v>
      </c>
      <c r="AJ1362" t="str">
        <f t="shared" si="344"/>
        <v/>
      </c>
      <c r="AK1362" t="str">
        <f t="shared" si="345"/>
        <v/>
      </c>
      <c r="AL1362" t="str">
        <f t="shared" si="346"/>
        <v/>
      </c>
      <c r="AM1362" t="str">
        <f t="shared" si="347"/>
        <v/>
      </c>
      <c r="AN1362" t="str">
        <f t="shared" si="348"/>
        <v/>
      </c>
      <c r="AO1362">
        <f t="shared" si="349"/>
        <v>967.5</v>
      </c>
      <c r="AP1362" t="str">
        <f t="shared" si="350"/>
        <v/>
      </c>
    </row>
    <row r="1363" spans="1:42" x14ac:dyDescent="0.3">
      <c r="A1363" s="2">
        <v>45020</v>
      </c>
      <c r="B1363" s="2">
        <v>46020</v>
      </c>
      <c r="C1363">
        <v>1000</v>
      </c>
      <c r="D1363">
        <f t="shared" si="351"/>
        <v>1010.875</v>
      </c>
      <c r="E1363" t="str">
        <f t="shared" si="336"/>
        <v/>
      </c>
      <c r="F1363" t="str">
        <f t="shared" si="337"/>
        <v/>
      </c>
      <c r="G1363" t="str">
        <f t="shared" si="338"/>
        <v/>
      </c>
      <c r="H1363">
        <f t="shared" si="339"/>
        <v>1021.75</v>
      </c>
      <c r="I1363" t="str">
        <f t="shared" si="340"/>
        <v/>
      </c>
      <c r="J1363" t="str">
        <f t="shared" si="341"/>
        <v/>
      </c>
      <c r="K1363" t="str">
        <f t="shared" si="342"/>
        <v/>
      </c>
      <c r="L1363" t="s">
        <v>3539</v>
      </c>
      <c r="M1363" t="s">
        <v>853</v>
      </c>
      <c r="N1363" t="s">
        <v>16</v>
      </c>
      <c r="O1363" t="s">
        <v>33</v>
      </c>
      <c r="P1363" t="s">
        <v>52</v>
      </c>
      <c r="Q1363" t="s">
        <v>34</v>
      </c>
      <c r="R1363" t="s">
        <v>42</v>
      </c>
      <c r="S1363" t="s">
        <v>21</v>
      </c>
      <c r="T1363" t="s">
        <v>3546</v>
      </c>
      <c r="U1363" t="s">
        <v>854</v>
      </c>
      <c r="V1363" t="s">
        <v>63</v>
      </c>
      <c r="W1363">
        <v>89.633761292443211</v>
      </c>
      <c r="X1363">
        <v>6.8152257846006874</v>
      </c>
      <c r="Y1363">
        <v>362</v>
      </c>
      <c r="Z1363" t="s">
        <v>3758</v>
      </c>
      <c r="AA1363" t="s">
        <v>3554</v>
      </c>
      <c r="AB1363" t="s">
        <v>3585</v>
      </c>
      <c r="AC1363">
        <v>4</v>
      </c>
      <c r="AD1363" t="s">
        <v>3564</v>
      </c>
      <c r="AE1363" t="s">
        <v>3556</v>
      </c>
      <c r="AF1363" t="s">
        <v>3587</v>
      </c>
      <c r="AG1363">
        <v>12</v>
      </c>
      <c r="AH1363" t="s">
        <v>3572</v>
      </c>
      <c r="AI1363">
        <f t="shared" si="343"/>
        <v>988.97142857142853</v>
      </c>
      <c r="AJ1363" t="str">
        <f t="shared" si="344"/>
        <v/>
      </c>
      <c r="AK1363" t="str">
        <f t="shared" si="345"/>
        <v/>
      </c>
      <c r="AL1363" t="str">
        <f t="shared" si="346"/>
        <v/>
      </c>
      <c r="AM1363">
        <f t="shared" si="347"/>
        <v>1005.4375</v>
      </c>
      <c r="AN1363" t="str">
        <f t="shared" si="348"/>
        <v/>
      </c>
      <c r="AO1363" t="str">
        <f t="shared" si="349"/>
        <v/>
      </c>
      <c r="AP1363" t="str">
        <f t="shared" si="350"/>
        <v/>
      </c>
    </row>
    <row r="1364" spans="1:42" x14ac:dyDescent="0.3">
      <c r="A1364" s="2">
        <v>45023</v>
      </c>
      <c r="B1364" s="2">
        <v>46023</v>
      </c>
      <c r="C1364">
        <v>1000</v>
      </c>
      <c r="D1364">
        <f t="shared" si="351"/>
        <v>1014.5</v>
      </c>
      <c r="E1364" t="str">
        <f t="shared" si="336"/>
        <v/>
      </c>
      <c r="F1364">
        <f t="shared" si="337"/>
        <v>1000</v>
      </c>
      <c r="G1364" t="str">
        <f t="shared" si="338"/>
        <v/>
      </c>
      <c r="H1364" t="str">
        <f t="shared" si="339"/>
        <v/>
      </c>
      <c r="I1364" t="str">
        <f t="shared" si="340"/>
        <v/>
      </c>
      <c r="J1364" t="str">
        <f t="shared" si="341"/>
        <v/>
      </c>
      <c r="K1364" t="str">
        <f t="shared" si="342"/>
        <v/>
      </c>
      <c r="L1364" t="s">
        <v>3539</v>
      </c>
      <c r="M1364" t="s">
        <v>3267</v>
      </c>
      <c r="N1364" t="s">
        <v>39</v>
      </c>
      <c r="O1364" t="s">
        <v>58</v>
      </c>
      <c r="P1364" t="s">
        <v>119</v>
      </c>
      <c r="Q1364" t="s">
        <v>120</v>
      </c>
      <c r="R1364" t="s">
        <v>20</v>
      </c>
      <c r="S1364" t="s">
        <v>21</v>
      </c>
      <c r="T1364" t="s">
        <v>3546</v>
      </c>
      <c r="U1364" t="s">
        <v>2503</v>
      </c>
      <c r="V1364" t="s">
        <v>144</v>
      </c>
      <c r="W1364">
        <v>120.34497743628749</v>
      </c>
      <c r="X1364">
        <v>5.191429111040323</v>
      </c>
      <c r="Y1364">
        <v>0</v>
      </c>
      <c r="Z1364" t="s">
        <v>3610</v>
      </c>
      <c r="AA1364" t="s">
        <v>3554</v>
      </c>
      <c r="AB1364" t="s">
        <v>3585</v>
      </c>
      <c r="AC1364">
        <v>4</v>
      </c>
      <c r="AD1364" t="s">
        <v>3564</v>
      </c>
      <c r="AE1364" t="s">
        <v>3557</v>
      </c>
      <c r="AF1364" t="s">
        <v>3584</v>
      </c>
      <c r="AG1364">
        <v>1</v>
      </c>
      <c r="AH1364" t="s">
        <v>3561</v>
      </c>
      <c r="AI1364">
        <f t="shared" si="343"/>
        <v>996.36363636363637</v>
      </c>
      <c r="AJ1364" t="str">
        <f t="shared" si="344"/>
        <v/>
      </c>
      <c r="AK1364">
        <f t="shared" si="345"/>
        <v>1000</v>
      </c>
      <c r="AL1364" t="str">
        <f t="shared" si="346"/>
        <v/>
      </c>
      <c r="AM1364" t="str">
        <f t="shared" si="347"/>
        <v/>
      </c>
      <c r="AN1364" t="str">
        <f t="shared" si="348"/>
        <v/>
      </c>
      <c r="AO1364" t="str">
        <f t="shared" si="349"/>
        <v/>
      </c>
      <c r="AP1364" t="str">
        <f t="shared" si="350"/>
        <v/>
      </c>
    </row>
    <row r="1365" spans="1:42" x14ac:dyDescent="0.3">
      <c r="A1365" s="2">
        <v>45142</v>
      </c>
      <c r="B1365" s="2">
        <v>46024</v>
      </c>
      <c r="C1365">
        <v>882</v>
      </c>
      <c r="D1365">
        <f t="shared" si="351"/>
        <v>995.57142857142856</v>
      </c>
      <c r="E1365" t="str">
        <f t="shared" si="336"/>
        <v/>
      </c>
      <c r="F1365" t="str">
        <f t="shared" si="337"/>
        <v/>
      </c>
      <c r="G1365" t="str">
        <f t="shared" si="338"/>
        <v/>
      </c>
      <c r="H1365">
        <f t="shared" si="339"/>
        <v>993.8</v>
      </c>
      <c r="I1365" t="str">
        <f t="shared" si="340"/>
        <v/>
      </c>
      <c r="J1365" t="str">
        <f t="shared" si="341"/>
        <v/>
      </c>
      <c r="K1365" t="str">
        <f t="shared" si="342"/>
        <v/>
      </c>
      <c r="L1365" t="s">
        <v>3539</v>
      </c>
      <c r="M1365" t="s">
        <v>1177</v>
      </c>
      <c r="N1365" t="s">
        <v>103</v>
      </c>
      <c r="O1365" t="s">
        <v>17</v>
      </c>
      <c r="P1365" t="s">
        <v>40</v>
      </c>
      <c r="Q1365" t="s">
        <v>41</v>
      </c>
      <c r="R1365" t="s">
        <v>42</v>
      </c>
      <c r="S1365" t="s">
        <v>22</v>
      </c>
      <c r="T1365" t="s">
        <v>22</v>
      </c>
      <c r="V1365" t="s">
        <v>144</v>
      </c>
      <c r="W1365">
        <v>78.012119900246191</v>
      </c>
      <c r="X1365">
        <v>6.6604301297429949</v>
      </c>
      <c r="Y1365">
        <v>1</v>
      </c>
      <c r="Z1365" t="s">
        <v>3808</v>
      </c>
      <c r="AA1365" t="s">
        <v>3554</v>
      </c>
      <c r="AB1365" t="s">
        <v>3586</v>
      </c>
      <c r="AC1365">
        <v>8</v>
      </c>
      <c r="AD1365" t="s">
        <v>3568</v>
      </c>
      <c r="AE1365" t="s">
        <v>3557</v>
      </c>
      <c r="AF1365" t="s">
        <v>3584</v>
      </c>
      <c r="AG1365">
        <v>1</v>
      </c>
      <c r="AH1365" t="s">
        <v>3561</v>
      </c>
      <c r="AI1365">
        <f t="shared" si="343"/>
        <v>992.78787878787875</v>
      </c>
      <c r="AJ1365" t="str">
        <f t="shared" si="344"/>
        <v/>
      </c>
      <c r="AK1365" t="str">
        <f t="shared" si="345"/>
        <v/>
      </c>
      <c r="AL1365" t="str">
        <f t="shared" si="346"/>
        <v/>
      </c>
      <c r="AM1365">
        <f t="shared" si="347"/>
        <v>998.0625</v>
      </c>
      <c r="AN1365" t="str">
        <f t="shared" si="348"/>
        <v/>
      </c>
      <c r="AO1365" t="str">
        <f t="shared" si="349"/>
        <v/>
      </c>
      <c r="AP1365" t="str">
        <f t="shared" si="350"/>
        <v/>
      </c>
    </row>
    <row r="1366" spans="1:42" x14ac:dyDescent="0.3">
      <c r="A1366" s="2">
        <v>45173</v>
      </c>
      <c r="B1366" s="2">
        <v>46025</v>
      </c>
      <c r="C1366">
        <v>852</v>
      </c>
      <c r="D1366">
        <f t="shared" si="351"/>
        <v>952</v>
      </c>
      <c r="E1366" t="str">
        <f t="shared" si="336"/>
        <v/>
      </c>
      <c r="F1366" t="str">
        <f t="shared" si="337"/>
        <v/>
      </c>
      <c r="G1366" t="str">
        <f t="shared" si="338"/>
        <v/>
      </c>
      <c r="H1366" t="str">
        <f t="shared" si="339"/>
        <v/>
      </c>
      <c r="I1366" t="str">
        <f t="shared" si="340"/>
        <v/>
      </c>
      <c r="J1366">
        <f t="shared" si="341"/>
        <v>926</v>
      </c>
      <c r="K1366" t="str">
        <f t="shared" si="342"/>
        <v/>
      </c>
      <c r="L1366" t="s">
        <v>3539</v>
      </c>
      <c r="M1366" t="s">
        <v>1022</v>
      </c>
      <c r="N1366" t="s">
        <v>118</v>
      </c>
      <c r="O1366" t="s">
        <v>17</v>
      </c>
      <c r="P1366" t="s">
        <v>40</v>
      </c>
      <c r="Q1366" t="s">
        <v>41</v>
      </c>
      <c r="R1366" t="s">
        <v>35</v>
      </c>
      <c r="S1366" t="s">
        <v>22</v>
      </c>
      <c r="T1366" t="s">
        <v>22</v>
      </c>
      <c r="V1366" t="s">
        <v>54</v>
      </c>
      <c r="W1366">
        <v>75.568784055796968</v>
      </c>
      <c r="X1366">
        <v>6.2016220154084616</v>
      </c>
      <c r="Y1366">
        <v>2</v>
      </c>
      <c r="Z1366" t="s">
        <v>3778</v>
      </c>
      <c r="AA1366" t="s">
        <v>3554</v>
      </c>
      <c r="AB1366" t="s">
        <v>3586</v>
      </c>
      <c r="AC1366">
        <v>9</v>
      </c>
      <c r="AD1366" t="s">
        <v>3569</v>
      </c>
      <c r="AE1366" t="s">
        <v>3557</v>
      </c>
      <c r="AF1366" t="s">
        <v>3584</v>
      </c>
      <c r="AG1366">
        <v>1</v>
      </c>
      <c r="AH1366" t="s">
        <v>3561</v>
      </c>
      <c r="AI1366">
        <f t="shared" si="343"/>
        <v>990.38235294117646</v>
      </c>
      <c r="AJ1366" t="str">
        <f t="shared" si="344"/>
        <v/>
      </c>
      <c r="AK1366" t="str">
        <f t="shared" si="345"/>
        <v/>
      </c>
      <c r="AL1366" t="str">
        <f t="shared" si="346"/>
        <v/>
      </c>
      <c r="AM1366" t="str">
        <f t="shared" si="347"/>
        <v/>
      </c>
      <c r="AN1366" t="str">
        <f t="shared" si="348"/>
        <v/>
      </c>
      <c r="AO1366">
        <f t="shared" si="349"/>
        <v>983.55555555555554</v>
      </c>
      <c r="AP1366" t="str">
        <f t="shared" si="350"/>
        <v/>
      </c>
    </row>
    <row r="1367" spans="1:42" x14ac:dyDescent="0.3">
      <c r="A1367" s="2">
        <v>45173</v>
      </c>
      <c r="B1367" s="2">
        <v>46025</v>
      </c>
      <c r="C1367">
        <v>852</v>
      </c>
      <c r="D1367">
        <f t="shared" si="351"/>
        <v>952</v>
      </c>
      <c r="E1367" t="str">
        <f t="shared" si="336"/>
        <v/>
      </c>
      <c r="F1367">
        <f t="shared" si="337"/>
        <v>926</v>
      </c>
      <c r="G1367" t="str">
        <f t="shared" si="338"/>
        <v/>
      </c>
      <c r="H1367" t="str">
        <f t="shared" si="339"/>
        <v/>
      </c>
      <c r="I1367" t="str">
        <f t="shared" si="340"/>
        <v/>
      </c>
      <c r="J1367" t="str">
        <f t="shared" si="341"/>
        <v/>
      </c>
      <c r="K1367" t="str">
        <f t="shared" si="342"/>
        <v/>
      </c>
      <c r="L1367" t="s">
        <v>3539</v>
      </c>
      <c r="M1367" t="s">
        <v>1592</v>
      </c>
      <c r="N1367" t="s">
        <v>28</v>
      </c>
      <c r="O1367" t="s">
        <v>58</v>
      </c>
      <c r="P1367" t="s">
        <v>119</v>
      </c>
      <c r="Q1367" t="s">
        <v>120</v>
      </c>
      <c r="R1367" t="s">
        <v>20</v>
      </c>
      <c r="S1367" t="s">
        <v>21</v>
      </c>
      <c r="T1367" t="s">
        <v>3546</v>
      </c>
      <c r="U1367" t="s">
        <v>1593</v>
      </c>
      <c r="V1367" t="s">
        <v>144</v>
      </c>
      <c r="W1367">
        <v>33.147647921109048</v>
      </c>
      <c r="X1367">
        <v>5.4297793233906848</v>
      </c>
      <c r="Y1367">
        <v>2</v>
      </c>
      <c r="Z1367" t="s">
        <v>3778</v>
      </c>
      <c r="AA1367" t="s">
        <v>3554</v>
      </c>
      <c r="AB1367" t="s">
        <v>3586</v>
      </c>
      <c r="AC1367">
        <v>9</v>
      </c>
      <c r="AD1367" t="s">
        <v>3569</v>
      </c>
      <c r="AE1367" t="s">
        <v>3557</v>
      </c>
      <c r="AF1367" t="s">
        <v>3584</v>
      </c>
      <c r="AG1367">
        <v>1</v>
      </c>
      <c r="AH1367" t="s">
        <v>3561</v>
      </c>
      <c r="AI1367">
        <f t="shared" si="343"/>
        <v>990.38235294117646</v>
      </c>
      <c r="AJ1367" t="str">
        <f t="shared" si="344"/>
        <v/>
      </c>
      <c r="AK1367">
        <f t="shared" si="345"/>
        <v>983.55555555555554</v>
      </c>
      <c r="AL1367" t="str">
        <f t="shared" si="346"/>
        <v/>
      </c>
      <c r="AM1367" t="str">
        <f t="shared" si="347"/>
        <v/>
      </c>
      <c r="AN1367" t="str">
        <f t="shared" si="348"/>
        <v/>
      </c>
      <c r="AO1367" t="str">
        <f t="shared" si="349"/>
        <v/>
      </c>
      <c r="AP1367" t="str">
        <f t="shared" si="350"/>
        <v/>
      </c>
    </row>
    <row r="1368" spans="1:42" x14ac:dyDescent="0.3">
      <c r="A1368" s="2">
        <v>45234</v>
      </c>
      <c r="B1368" s="2">
        <v>46027</v>
      </c>
      <c r="C1368">
        <v>793</v>
      </c>
      <c r="D1368">
        <f t="shared" si="351"/>
        <v>881.71428571428567</v>
      </c>
      <c r="E1368" t="str">
        <f t="shared" si="336"/>
        <v/>
      </c>
      <c r="F1368">
        <f t="shared" si="337"/>
        <v>859.5</v>
      </c>
      <c r="G1368" t="str">
        <f t="shared" si="338"/>
        <v/>
      </c>
      <c r="H1368" t="str">
        <f t="shared" si="339"/>
        <v/>
      </c>
      <c r="I1368" t="str">
        <f t="shared" si="340"/>
        <v/>
      </c>
      <c r="J1368" t="str">
        <f t="shared" si="341"/>
        <v/>
      </c>
      <c r="K1368" t="str">
        <f t="shared" si="342"/>
        <v/>
      </c>
      <c r="L1368" t="s">
        <v>3539</v>
      </c>
      <c r="M1368" t="s">
        <v>1056</v>
      </c>
      <c r="N1368" t="s">
        <v>57</v>
      </c>
      <c r="O1368" t="s">
        <v>17</v>
      </c>
      <c r="P1368" t="s">
        <v>18</v>
      </c>
      <c r="Q1368" t="s">
        <v>34</v>
      </c>
      <c r="R1368" t="s">
        <v>20</v>
      </c>
      <c r="S1368" t="s">
        <v>21</v>
      </c>
      <c r="T1368" t="s">
        <v>3546</v>
      </c>
      <c r="U1368" t="s">
        <v>1057</v>
      </c>
      <c r="V1368" t="s">
        <v>76</v>
      </c>
      <c r="W1368">
        <v>101.54961037037729</v>
      </c>
      <c r="X1368">
        <v>5.5679742973160806</v>
      </c>
      <c r="Y1368">
        <v>4</v>
      </c>
      <c r="Z1368" t="s">
        <v>3773</v>
      </c>
      <c r="AA1368" t="s">
        <v>3554</v>
      </c>
      <c r="AB1368" t="s">
        <v>3587</v>
      </c>
      <c r="AC1368">
        <v>11</v>
      </c>
      <c r="AD1368" t="s">
        <v>3571</v>
      </c>
      <c r="AE1368" t="s">
        <v>3557</v>
      </c>
      <c r="AF1368" t="s">
        <v>3584</v>
      </c>
      <c r="AG1368">
        <v>1</v>
      </c>
      <c r="AH1368" t="s">
        <v>3561</v>
      </c>
      <c r="AI1368">
        <f t="shared" si="343"/>
        <v>979.97297297297303</v>
      </c>
      <c r="AJ1368" t="str">
        <f t="shared" si="344"/>
        <v/>
      </c>
      <c r="AK1368">
        <f t="shared" si="345"/>
        <v>948.90909090909088</v>
      </c>
      <c r="AL1368" t="str">
        <f t="shared" si="346"/>
        <v/>
      </c>
      <c r="AM1368" t="str">
        <f t="shared" si="347"/>
        <v/>
      </c>
      <c r="AN1368" t="str">
        <f t="shared" si="348"/>
        <v/>
      </c>
      <c r="AO1368" t="str">
        <f t="shared" si="349"/>
        <v/>
      </c>
      <c r="AP1368" t="str">
        <f t="shared" si="350"/>
        <v/>
      </c>
    </row>
    <row r="1369" spans="1:42" x14ac:dyDescent="0.3">
      <c r="A1369" s="2">
        <v>45234</v>
      </c>
      <c r="B1369" s="2">
        <v>46027</v>
      </c>
      <c r="C1369">
        <v>793</v>
      </c>
      <c r="D1369">
        <f t="shared" si="351"/>
        <v>881.71428571428567</v>
      </c>
      <c r="E1369" t="str">
        <f t="shared" si="336"/>
        <v/>
      </c>
      <c r="F1369">
        <f t="shared" si="337"/>
        <v>859.5</v>
      </c>
      <c r="G1369" t="str">
        <f t="shared" si="338"/>
        <v/>
      </c>
      <c r="H1369" t="str">
        <f t="shared" si="339"/>
        <v/>
      </c>
      <c r="I1369" t="str">
        <f t="shared" si="340"/>
        <v/>
      </c>
      <c r="J1369" t="str">
        <f t="shared" si="341"/>
        <v/>
      </c>
      <c r="K1369" t="str">
        <f t="shared" si="342"/>
        <v/>
      </c>
      <c r="L1369" t="s">
        <v>3539</v>
      </c>
      <c r="M1369" t="s">
        <v>1653</v>
      </c>
      <c r="N1369" t="s">
        <v>39</v>
      </c>
      <c r="O1369" t="s">
        <v>46</v>
      </c>
      <c r="P1369" t="s">
        <v>119</v>
      </c>
      <c r="Q1369" t="s">
        <v>120</v>
      </c>
      <c r="R1369" t="s">
        <v>20</v>
      </c>
      <c r="S1369" t="s">
        <v>21</v>
      </c>
      <c r="T1369" t="s">
        <v>3546</v>
      </c>
      <c r="U1369" t="s">
        <v>1654</v>
      </c>
      <c r="V1369" t="s">
        <v>43</v>
      </c>
      <c r="W1369">
        <v>124.0742309172643</v>
      </c>
      <c r="X1369">
        <v>5.3057182783686638</v>
      </c>
      <c r="Y1369">
        <v>4</v>
      </c>
      <c r="Z1369" t="s">
        <v>3773</v>
      </c>
      <c r="AA1369" t="s">
        <v>3554</v>
      </c>
      <c r="AB1369" t="s">
        <v>3587</v>
      </c>
      <c r="AC1369">
        <v>11</v>
      </c>
      <c r="AD1369" t="s">
        <v>3571</v>
      </c>
      <c r="AE1369" t="s">
        <v>3557</v>
      </c>
      <c r="AF1369" t="s">
        <v>3584</v>
      </c>
      <c r="AG1369">
        <v>1</v>
      </c>
      <c r="AH1369" t="s">
        <v>3561</v>
      </c>
      <c r="AI1369">
        <f t="shared" si="343"/>
        <v>979.97297297297303</v>
      </c>
      <c r="AJ1369" t="str">
        <f t="shared" si="344"/>
        <v/>
      </c>
      <c r="AK1369">
        <f t="shared" si="345"/>
        <v>948.90909090909088</v>
      </c>
      <c r="AL1369" t="str">
        <f t="shared" si="346"/>
        <v/>
      </c>
      <c r="AM1369" t="str">
        <f t="shared" si="347"/>
        <v/>
      </c>
      <c r="AN1369" t="str">
        <f t="shared" si="348"/>
        <v/>
      </c>
      <c r="AO1369" t="str">
        <f t="shared" si="349"/>
        <v/>
      </c>
      <c r="AP1369" t="str">
        <f t="shared" si="350"/>
        <v/>
      </c>
    </row>
    <row r="1370" spans="1:42" x14ac:dyDescent="0.3">
      <c r="A1370" s="2">
        <v>45027</v>
      </c>
      <c r="B1370" s="2">
        <v>46027</v>
      </c>
      <c r="C1370">
        <v>1000</v>
      </c>
      <c r="D1370">
        <f t="shared" si="351"/>
        <v>881.71428571428567</v>
      </c>
      <c r="E1370" t="str">
        <f t="shared" si="336"/>
        <v/>
      </c>
      <c r="F1370" t="str">
        <f t="shared" si="337"/>
        <v/>
      </c>
      <c r="G1370" t="str">
        <f t="shared" si="338"/>
        <v/>
      </c>
      <c r="H1370">
        <f t="shared" si="339"/>
        <v>941</v>
      </c>
      <c r="I1370" t="str">
        <f t="shared" si="340"/>
        <v/>
      </c>
      <c r="J1370" t="str">
        <f t="shared" si="341"/>
        <v/>
      </c>
      <c r="K1370" t="str">
        <f t="shared" si="342"/>
        <v/>
      </c>
      <c r="L1370" t="s">
        <v>3539</v>
      </c>
      <c r="M1370" t="s">
        <v>1861</v>
      </c>
      <c r="N1370" t="s">
        <v>57</v>
      </c>
      <c r="O1370" t="s">
        <v>46</v>
      </c>
      <c r="P1370" t="s">
        <v>119</v>
      </c>
      <c r="Q1370" t="s">
        <v>120</v>
      </c>
      <c r="R1370" t="s">
        <v>42</v>
      </c>
      <c r="S1370" t="s">
        <v>21</v>
      </c>
      <c r="T1370" t="s">
        <v>3546</v>
      </c>
      <c r="U1370" t="s">
        <v>2321</v>
      </c>
      <c r="V1370" t="s">
        <v>76</v>
      </c>
      <c r="W1370">
        <v>91.290272588603131</v>
      </c>
      <c r="X1370">
        <v>5.9107701616439154</v>
      </c>
      <c r="Y1370">
        <v>4</v>
      </c>
      <c r="Z1370" t="s">
        <v>3773</v>
      </c>
      <c r="AA1370" t="s">
        <v>3554</v>
      </c>
      <c r="AB1370" t="s">
        <v>3585</v>
      </c>
      <c r="AC1370">
        <v>4</v>
      </c>
      <c r="AD1370" t="s">
        <v>3564</v>
      </c>
      <c r="AE1370" t="s">
        <v>3557</v>
      </c>
      <c r="AF1370" t="s">
        <v>3584</v>
      </c>
      <c r="AG1370">
        <v>1</v>
      </c>
      <c r="AH1370" t="s">
        <v>3561</v>
      </c>
      <c r="AI1370">
        <f t="shared" si="343"/>
        <v>979.97297297297303</v>
      </c>
      <c r="AJ1370" t="str">
        <f t="shared" si="344"/>
        <v/>
      </c>
      <c r="AK1370" t="str">
        <f t="shared" si="345"/>
        <v/>
      </c>
      <c r="AL1370" t="str">
        <f t="shared" si="346"/>
        <v/>
      </c>
      <c r="AM1370">
        <f t="shared" si="347"/>
        <v>998.17647058823525</v>
      </c>
      <c r="AN1370" t="str">
        <f t="shared" si="348"/>
        <v/>
      </c>
      <c r="AO1370" t="str">
        <f t="shared" si="349"/>
        <v/>
      </c>
      <c r="AP1370" t="str">
        <f t="shared" si="350"/>
        <v/>
      </c>
    </row>
    <row r="1371" spans="1:42" x14ac:dyDescent="0.3">
      <c r="A1371" s="2">
        <v>45028</v>
      </c>
      <c r="B1371" s="2">
        <v>46028</v>
      </c>
      <c r="C1371">
        <v>1000</v>
      </c>
      <c r="D1371">
        <f t="shared" si="351"/>
        <v>896.5</v>
      </c>
      <c r="E1371" t="str">
        <f t="shared" si="336"/>
        <v/>
      </c>
      <c r="F1371" t="str">
        <f t="shared" si="337"/>
        <v/>
      </c>
      <c r="G1371" t="str">
        <f t="shared" si="338"/>
        <v/>
      </c>
      <c r="H1371">
        <f t="shared" si="339"/>
        <v>960.66666666666663</v>
      </c>
      <c r="I1371" t="str">
        <f t="shared" si="340"/>
        <v/>
      </c>
      <c r="J1371" t="str">
        <f t="shared" si="341"/>
        <v/>
      </c>
      <c r="K1371" t="str">
        <f t="shared" si="342"/>
        <v/>
      </c>
      <c r="L1371" t="s">
        <v>3539</v>
      </c>
      <c r="M1371" t="s">
        <v>1645</v>
      </c>
      <c r="N1371" t="s">
        <v>28</v>
      </c>
      <c r="O1371" t="s">
        <v>46</v>
      </c>
      <c r="P1371" t="s">
        <v>40</v>
      </c>
      <c r="Q1371" t="s">
        <v>41</v>
      </c>
      <c r="R1371" t="s">
        <v>42</v>
      </c>
      <c r="S1371" t="s">
        <v>22</v>
      </c>
      <c r="T1371" t="s">
        <v>22</v>
      </c>
      <c r="V1371" t="s">
        <v>76</v>
      </c>
      <c r="W1371">
        <v>19.23328540064378</v>
      </c>
      <c r="X1371">
        <v>5.1975725428686399</v>
      </c>
      <c r="Y1371">
        <v>5</v>
      </c>
      <c r="Z1371" t="s">
        <v>3628</v>
      </c>
      <c r="AA1371" t="s">
        <v>3554</v>
      </c>
      <c r="AB1371" t="s">
        <v>3585</v>
      </c>
      <c r="AC1371">
        <v>4</v>
      </c>
      <c r="AD1371" t="s">
        <v>3564</v>
      </c>
      <c r="AE1371" t="s">
        <v>3557</v>
      </c>
      <c r="AF1371" t="s">
        <v>3584</v>
      </c>
      <c r="AG1371">
        <v>1</v>
      </c>
      <c r="AH1371" t="s">
        <v>3561</v>
      </c>
      <c r="AI1371">
        <f t="shared" si="343"/>
        <v>979.41666666666663</v>
      </c>
      <c r="AJ1371" t="str">
        <f t="shared" si="344"/>
        <v/>
      </c>
      <c r="AK1371" t="str">
        <f t="shared" si="345"/>
        <v/>
      </c>
      <c r="AL1371" t="str">
        <f t="shared" si="346"/>
        <v/>
      </c>
      <c r="AM1371">
        <f t="shared" si="347"/>
        <v>998.0625</v>
      </c>
      <c r="AN1371" t="str">
        <f t="shared" si="348"/>
        <v/>
      </c>
      <c r="AO1371" t="str">
        <f t="shared" si="349"/>
        <v/>
      </c>
      <c r="AP1371" t="str">
        <f t="shared" si="350"/>
        <v/>
      </c>
    </row>
    <row r="1372" spans="1:42" x14ac:dyDescent="0.3">
      <c r="A1372" s="2">
        <v>45029</v>
      </c>
      <c r="B1372" s="2">
        <v>46029</v>
      </c>
      <c r="C1372">
        <v>1000</v>
      </c>
      <c r="D1372">
        <f t="shared" si="351"/>
        <v>917.2</v>
      </c>
      <c r="E1372" t="str">
        <f t="shared" si="336"/>
        <v/>
      </c>
      <c r="F1372" t="str">
        <f t="shared" si="337"/>
        <v/>
      </c>
      <c r="G1372" t="str">
        <f t="shared" si="338"/>
        <v/>
      </c>
      <c r="H1372" t="str">
        <f t="shared" si="339"/>
        <v/>
      </c>
      <c r="I1372" t="str">
        <f t="shared" si="340"/>
        <v/>
      </c>
      <c r="J1372">
        <f t="shared" si="341"/>
        <v>926</v>
      </c>
      <c r="K1372" t="str">
        <f t="shared" si="342"/>
        <v/>
      </c>
      <c r="L1372" t="s">
        <v>3539</v>
      </c>
      <c r="M1372" t="s">
        <v>2200</v>
      </c>
      <c r="N1372" t="s">
        <v>16</v>
      </c>
      <c r="O1372" t="s">
        <v>17</v>
      </c>
      <c r="P1372" t="s">
        <v>40</v>
      </c>
      <c r="Q1372" t="s">
        <v>41</v>
      </c>
      <c r="R1372" t="s">
        <v>35</v>
      </c>
      <c r="S1372" t="s">
        <v>22</v>
      </c>
      <c r="T1372" t="s">
        <v>22</v>
      </c>
      <c r="V1372" t="s">
        <v>30</v>
      </c>
      <c r="W1372">
        <v>94.533844771177002</v>
      </c>
      <c r="X1372">
        <v>6.9751646031777828</v>
      </c>
      <c r="Y1372">
        <v>6</v>
      </c>
      <c r="Z1372" t="s">
        <v>3709</v>
      </c>
      <c r="AA1372" t="s">
        <v>3554</v>
      </c>
      <c r="AB1372" t="s">
        <v>3585</v>
      </c>
      <c r="AC1372">
        <v>4</v>
      </c>
      <c r="AD1372" t="s">
        <v>3564</v>
      </c>
      <c r="AE1372" t="s">
        <v>3557</v>
      </c>
      <c r="AF1372" t="s">
        <v>3584</v>
      </c>
      <c r="AG1372">
        <v>1</v>
      </c>
      <c r="AH1372" t="s">
        <v>3561</v>
      </c>
      <c r="AI1372">
        <f t="shared" si="343"/>
        <v>979.41666666666663</v>
      </c>
      <c r="AJ1372" t="str">
        <f t="shared" si="344"/>
        <v/>
      </c>
      <c r="AK1372" t="str">
        <f t="shared" si="345"/>
        <v/>
      </c>
      <c r="AL1372" t="str">
        <f t="shared" si="346"/>
        <v/>
      </c>
      <c r="AM1372" t="str">
        <f t="shared" si="347"/>
        <v/>
      </c>
      <c r="AN1372" t="str">
        <f t="shared" si="348"/>
        <v/>
      </c>
      <c r="AO1372">
        <f t="shared" si="349"/>
        <v>983.55555555555554</v>
      </c>
      <c r="AP1372" t="str">
        <f t="shared" si="350"/>
        <v/>
      </c>
    </row>
    <row r="1373" spans="1:42" x14ac:dyDescent="0.3">
      <c r="A1373" s="2">
        <v>45029</v>
      </c>
      <c r="B1373" s="2">
        <v>46029</v>
      </c>
      <c r="C1373">
        <v>1000</v>
      </c>
      <c r="D1373">
        <f t="shared" si="351"/>
        <v>917.2</v>
      </c>
      <c r="E1373" t="str">
        <f t="shared" si="336"/>
        <v/>
      </c>
      <c r="F1373">
        <f t="shared" si="337"/>
        <v>887.6</v>
      </c>
      <c r="G1373" t="str">
        <f t="shared" si="338"/>
        <v/>
      </c>
      <c r="H1373" t="str">
        <f t="shared" si="339"/>
        <v/>
      </c>
      <c r="I1373" t="str">
        <f t="shared" si="340"/>
        <v/>
      </c>
      <c r="J1373" t="str">
        <f t="shared" si="341"/>
        <v/>
      </c>
      <c r="K1373" t="str">
        <f t="shared" si="342"/>
        <v/>
      </c>
      <c r="L1373" t="s">
        <v>3539</v>
      </c>
      <c r="M1373" t="s">
        <v>1883</v>
      </c>
      <c r="N1373" t="s">
        <v>16</v>
      </c>
      <c r="O1373" t="s">
        <v>58</v>
      </c>
      <c r="P1373" t="s">
        <v>52</v>
      </c>
      <c r="Q1373" t="s">
        <v>34</v>
      </c>
      <c r="R1373" t="s">
        <v>20</v>
      </c>
      <c r="S1373" t="s">
        <v>21</v>
      </c>
      <c r="T1373" t="s">
        <v>3546</v>
      </c>
      <c r="U1373" t="s">
        <v>1884</v>
      </c>
      <c r="V1373" t="s">
        <v>63</v>
      </c>
      <c r="W1373">
        <v>84.040508568145384</v>
      </c>
      <c r="X1373">
        <v>6.9060379177903553</v>
      </c>
      <c r="Y1373">
        <v>6</v>
      </c>
      <c r="Z1373" t="s">
        <v>3709</v>
      </c>
      <c r="AA1373" t="s">
        <v>3554</v>
      </c>
      <c r="AB1373" t="s">
        <v>3585</v>
      </c>
      <c r="AC1373">
        <v>4</v>
      </c>
      <c r="AD1373" t="s">
        <v>3564</v>
      </c>
      <c r="AE1373" t="s">
        <v>3557</v>
      </c>
      <c r="AF1373" t="s">
        <v>3584</v>
      </c>
      <c r="AG1373">
        <v>1</v>
      </c>
      <c r="AH1373" t="s">
        <v>3561</v>
      </c>
      <c r="AI1373">
        <f t="shared" si="343"/>
        <v>979.41666666666663</v>
      </c>
      <c r="AJ1373" t="str">
        <f t="shared" si="344"/>
        <v/>
      </c>
      <c r="AK1373">
        <f t="shared" si="345"/>
        <v>948.90909090909088</v>
      </c>
      <c r="AL1373" t="str">
        <f t="shared" si="346"/>
        <v/>
      </c>
      <c r="AM1373" t="str">
        <f t="shared" si="347"/>
        <v/>
      </c>
      <c r="AN1373" t="str">
        <f t="shared" si="348"/>
        <v/>
      </c>
      <c r="AO1373" t="str">
        <f t="shared" si="349"/>
        <v/>
      </c>
      <c r="AP1373" t="str">
        <f t="shared" si="350"/>
        <v/>
      </c>
    </row>
    <row r="1374" spans="1:42" x14ac:dyDescent="0.3">
      <c r="A1374" s="2">
        <v>45030</v>
      </c>
      <c r="B1374" s="2">
        <v>46030</v>
      </c>
      <c r="C1374">
        <v>1000</v>
      </c>
      <c r="D1374">
        <f t="shared" si="351"/>
        <v>917.2</v>
      </c>
      <c r="E1374" t="str">
        <f t="shared" si="336"/>
        <v/>
      </c>
      <c r="F1374" t="str">
        <f t="shared" si="337"/>
        <v/>
      </c>
      <c r="G1374" t="str">
        <f t="shared" si="338"/>
        <v/>
      </c>
      <c r="H1374" t="str">
        <f t="shared" si="339"/>
        <v/>
      </c>
      <c r="I1374" t="str">
        <f t="shared" si="340"/>
        <v/>
      </c>
      <c r="J1374">
        <f t="shared" si="341"/>
        <v>950.66666666666663</v>
      </c>
      <c r="K1374" t="str">
        <f t="shared" si="342"/>
        <v/>
      </c>
      <c r="L1374" t="s">
        <v>3539</v>
      </c>
      <c r="M1374" t="s">
        <v>2364</v>
      </c>
      <c r="N1374" t="s">
        <v>16</v>
      </c>
      <c r="O1374" t="s">
        <v>17</v>
      </c>
      <c r="P1374" t="s">
        <v>18</v>
      </c>
      <c r="Q1374" t="s">
        <v>34</v>
      </c>
      <c r="R1374" t="s">
        <v>35</v>
      </c>
      <c r="S1374" t="s">
        <v>22</v>
      </c>
      <c r="T1374" t="s">
        <v>22</v>
      </c>
      <c r="V1374" t="s">
        <v>63</v>
      </c>
      <c r="W1374">
        <v>81.975996046923996</v>
      </c>
      <c r="X1374">
        <v>6.7871553903930497</v>
      </c>
      <c r="Y1374">
        <v>7</v>
      </c>
      <c r="Z1374" t="s">
        <v>3706</v>
      </c>
      <c r="AA1374" t="s">
        <v>3554</v>
      </c>
      <c r="AB1374" t="s">
        <v>3585</v>
      </c>
      <c r="AC1374">
        <v>4</v>
      </c>
      <c r="AD1374" t="s">
        <v>3564</v>
      </c>
      <c r="AE1374" t="s">
        <v>3557</v>
      </c>
      <c r="AF1374" t="s">
        <v>3584</v>
      </c>
      <c r="AG1374">
        <v>1</v>
      </c>
      <c r="AH1374" t="s">
        <v>3561</v>
      </c>
      <c r="AI1374">
        <f t="shared" si="343"/>
        <v>979.41666666666663</v>
      </c>
      <c r="AJ1374" t="str">
        <f t="shared" si="344"/>
        <v/>
      </c>
      <c r="AK1374" t="str">
        <f t="shared" si="345"/>
        <v/>
      </c>
      <c r="AL1374" t="str">
        <f t="shared" si="346"/>
        <v/>
      </c>
      <c r="AM1374" t="str">
        <f t="shared" si="347"/>
        <v/>
      </c>
      <c r="AN1374" t="str">
        <f t="shared" si="348"/>
        <v/>
      </c>
      <c r="AO1374">
        <f t="shared" si="349"/>
        <v>985.2</v>
      </c>
      <c r="AP1374" t="str">
        <f t="shared" si="350"/>
        <v/>
      </c>
    </row>
    <row r="1375" spans="1:42" x14ac:dyDescent="0.3">
      <c r="A1375" s="2">
        <v>45031</v>
      </c>
      <c r="B1375" s="2">
        <v>46031</v>
      </c>
      <c r="C1375">
        <v>1000</v>
      </c>
      <c r="D1375">
        <f t="shared" si="351"/>
        <v>929</v>
      </c>
      <c r="E1375" t="str">
        <f t="shared" si="336"/>
        <v/>
      </c>
      <c r="F1375" t="str">
        <f t="shared" si="337"/>
        <v/>
      </c>
      <c r="G1375" t="str">
        <f t="shared" si="338"/>
        <v/>
      </c>
      <c r="H1375" t="str">
        <f t="shared" si="339"/>
        <v/>
      </c>
      <c r="I1375" t="str">
        <f t="shared" si="340"/>
        <v/>
      </c>
      <c r="J1375">
        <f t="shared" si="341"/>
        <v>963</v>
      </c>
      <c r="K1375" t="str">
        <f t="shared" si="342"/>
        <v/>
      </c>
      <c r="L1375" t="s">
        <v>3539</v>
      </c>
      <c r="M1375" t="s">
        <v>2266</v>
      </c>
      <c r="N1375" t="s">
        <v>157</v>
      </c>
      <c r="O1375" t="s">
        <v>33</v>
      </c>
      <c r="P1375" t="s">
        <v>18</v>
      </c>
      <c r="Q1375" t="s">
        <v>19</v>
      </c>
      <c r="R1375" t="s">
        <v>35</v>
      </c>
      <c r="S1375" t="s">
        <v>22</v>
      </c>
      <c r="T1375" t="s">
        <v>22</v>
      </c>
      <c r="V1375" t="s">
        <v>144</v>
      </c>
      <c r="W1375">
        <v>40.724758546179849</v>
      </c>
      <c r="X1375">
        <v>4.6284264566145872</v>
      </c>
      <c r="Y1375">
        <v>8</v>
      </c>
      <c r="Z1375" t="s">
        <v>3635</v>
      </c>
      <c r="AA1375" t="s">
        <v>3554</v>
      </c>
      <c r="AB1375" t="s">
        <v>3585</v>
      </c>
      <c r="AC1375">
        <v>4</v>
      </c>
      <c r="AD1375" t="s">
        <v>3564</v>
      </c>
      <c r="AE1375" t="s">
        <v>3557</v>
      </c>
      <c r="AF1375" t="s">
        <v>3584</v>
      </c>
      <c r="AG1375">
        <v>1</v>
      </c>
      <c r="AH1375" t="s">
        <v>3561</v>
      </c>
      <c r="AI1375">
        <f t="shared" si="343"/>
        <v>978.20588235294122</v>
      </c>
      <c r="AJ1375" t="str">
        <f t="shared" si="344"/>
        <v/>
      </c>
      <c r="AK1375" t="str">
        <f t="shared" si="345"/>
        <v/>
      </c>
      <c r="AL1375" t="str">
        <f t="shared" si="346"/>
        <v/>
      </c>
      <c r="AM1375" t="str">
        <f t="shared" si="347"/>
        <v/>
      </c>
      <c r="AN1375" t="str">
        <f t="shared" si="348"/>
        <v/>
      </c>
      <c r="AO1375">
        <f t="shared" si="349"/>
        <v>985.2</v>
      </c>
      <c r="AP1375" t="str">
        <f t="shared" si="350"/>
        <v/>
      </c>
    </row>
    <row r="1376" spans="1:42" x14ac:dyDescent="0.3">
      <c r="A1376" s="2">
        <v>45032</v>
      </c>
      <c r="B1376" s="2">
        <v>46032</v>
      </c>
      <c r="C1376">
        <v>1000</v>
      </c>
      <c r="D1376">
        <f t="shared" si="351"/>
        <v>958.6</v>
      </c>
      <c r="E1376" t="str">
        <f t="shared" si="336"/>
        <v/>
      </c>
      <c r="F1376" t="str">
        <f t="shared" si="337"/>
        <v/>
      </c>
      <c r="G1376" t="str">
        <f t="shared" si="338"/>
        <v/>
      </c>
      <c r="H1376" t="str">
        <f t="shared" si="339"/>
        <v/>
      </c>
      <c r="I1376" t="str">
        <f t="shared" si="340"/>
        <v/>
      </c>
      <c r="J1376">
        <f t="shared" si="341"/>
        <v>1000</v>
      </c>
      <c r="K1376" t="str">
        <f t="shared" si="342"/>
        <v/>
      </c>
      <c r="L1376" t="s">
        <v>3539</v>
      </c>
      <c r="M1376" t="s">
        <v>2248</v>
      </c>
      <c r="N1376" t="s">
        <v>103</v>
      </c>
      <c r="O1376" t="s">
        <v>51</v>
      </c>
      <c r="P1376" t="s">
        <v>59</v>
      </c>
      <c r="Q1376" t="s">
        <v>92</v>
      </c>
      <c r="R1376" t="s">
        <v>35</v>
      </c>
      <c r="S1376" t="s">
        <v>22</v>
      </c>
      <c r="T1376" t="s">
        <v>22</v>
      </c>
      <c r="V1376" t="s">
        <v>63</v>
      </c>
      <c r="W1376">
        <v>96.629109743541136</v>
      </c>
      <c r="X1376">
        <v>6.7238399816757299</v>
      </c>
      <c r="Y1376">
        <v>9</v>
      </c>
      <c r="Z1376" t="s">
        <v>3741</v>
      </c>
      <c r="AA1376" t="s">
        <v>3554</v>
      </c>
      <c r="AB1376" t="s">
        <v>3585</v>
      </c>
      <c r="AC1376">
        <v>4</v>
      </c>
      <c r="AD1376" t="s">
        <v>3564</v>
      </c>
      <c r="AE1376" t="s">
        <v>3557</v>
      </c>
      <c r="AF1376" t="s">
        <v>3584</v>
      </c>
      <c r="AG1376">
        <v>1</v>
      </c>
      <c r="AH1376" t="s">
        <v>3561</v>
      </c>
      <c r="AI1376">
        <f t="shared" si="343"/>
        <v>977.5454545454545</v>
      </c>
      <c r="AJ1376" t="str">
        <f t="shared" si="344"/>
        <v/>
      </c>
      <c r="AK1376" t="str">
        <f t="shared" si="345"/>
        <v/>
      </c>
      <c r="AL1376" t="str">
        <f t="shared" si="346"/>
        <v/>
      </c>
      <c r="AM1376" t="str">
        <f t="shared" si="347"/>
        <v/>
      </c>
      <c r="AN1376" t="str">
        <f t="shared" si="348"/>
        <v/>
      </c>
      <c r="AO1376">
        <f t="shared" si="349"/>
        <v>986.5454545454545</v>
      </c>
      <c r="AP1376" t="str">
        <f t="shared" si="350"/>
        <v/>
      </c>
    </row>
    <row r="1377" spans="1:42" x14ac:dyDescent="0.3">
      <c r="A1377" s="2">
        <v>45032</v>
      </c>
      <c r="B1377" s="2">
        <v>46032</v>
      </c>
      <c r="C1377">
        <v>1000</v>
      </c>
      <c r="D1377">
        <f t="shared" si="351"/>
        <v>958.6</v>
      </c>
      <c r="E1377" t="str">
        <f t="shared" si="336"/>
        <v/>
      </c>
      <c r="F1377">
        <f t="shared" si="337"/>
        <v>896.5</v>
      </c>
      <c r="G1377" t="str">
        <f t="shared" si="338"/>
        <v/>
      </c>
      <c r="H1377" t="str">
        <f t="shared" si="339"/>
        <v/>
      </c>
      <c r="I1377" t="str">
        <f t="shared" si="340"/>
        <v/>
      </c>
      <c r="J1377" t="str">
        <f t="shared" si="341"/>
        <v/>
      </c>
      <c r="K1377" t="str">
        <f t="shared" si="342"/>
        <v/>
      </c>
      <c r="L1377" t="s">
        <v>3539</v>
      </c>
      <c r="M1377" t="s">
        <v>208</v>
      </c>
      <c r="N1377" t="s">
        <v>157</v>
      </c>
      <c r="O1377" t="s">
        <v>33</v>
      </c>
      <c r="P1377" t="s">
        <v>52</v>
      </c>
      <c r="Q1377" t="s">
        <v>92</v>
      </c>
      <c r="R1377" t="s">
        <v>20</v>
      </c>
      <c r="S1377" t="s">
        <v>21</v>
      </c>
      <c r="T1377" t="s">
        <v>21</v>
      </c>
      <c r="U1377" t="s">
        <v>209</v>
      </c>
      <c r="V1377" t="s">
        <v>54</v>
      </c>
      <c r="W1377">
        <v>26.670091807868019</v>
      </c>
      <c r="X1377">
        <v>4.2818250032954719</v>
      </c>
      <c r="Y1377">
        <v>9</v>
      </c>
      <c r="Z1377" t="s">
        <v>3741</v>
      </c>
      <c r="AA1377" t="s">
        <v>3554</v>
      </c>
      <c r="AB1377" t="s">
        <v>3585</v>
      </c>
      <c r="AC1377">
        <v>4</v>
      </c>
      <c r="AD1377" t="s">
        <v>3564</v>
      </c>
      <c r="AE1377" t="s">
        <v>3557</v>
      </c>
      <c r="AF1377" t="s">
        <v>3584</v>
      </c>
      <c r="AG1377">
        <v>1</v>
      </c>
      <c r="AH1377" t="s">
        <v>3561</v>
      </c>
      <c r="AI1377">
        <f t="shared" si="343"/>
        <v>977.5454545454545</v>
      </c>
      <c r="AJ1377" t="str">
        <f t="shared" si="344"/>
        <v/>
      </c>
      <c r="AK1377">
        <f t="shared" si="345"/>
        <v>943.8</v>
      </c>
      <c r="AL1377" t="str">
        <f t="shared" si="346"/>
        <v/>
      </c>
      <c r="AM1377" t="str">
        <f t="shared" si="347"/>
        <v/>
      </c>
      <c r="AN1377" t="str">
        <f t="shared" si="348"/>
        <v/>
      </c>
      <c r="AO1377" t="str">
        <f t="shared" si="349"/>
        <v/>
      </c>
      <c r="AP1377" t="str">
        <f t="shared" si="350"/>
        <v/>
      </c>
    </row>
    <row r="1378" spans="1:42" x14ac:dyDescent="0.3">
      <c r="A1378" s="2">
        <v>45033</v>
      </c>
      <c r="B1378" s="2">
        <v>46033</v>
      </c>
      <c r="C1378">
        <v>1000</v>
      </c>
      <c r="D1378">
        <f t="shared" si="351"/>
        <v>962.36363636363637</v>
      </c>
      <c r="E1378" t="str">
        <f t="shared" si="336"/>
        <v/>
      </c>
      <c r="F1378">
        <f t="shared" si="337"/>
        <v>917.2</v>
      </c>
      <c r="G1378" t="str">
        <f t="shared" si="338"/>
        <v/>
      </c>
      <c r="H1378" t="str">
        <f t="shared" si="339"/>
        <v/>
      </c>
      <c r="I1378" t="str">
        <f t="shared" si="340"/>
        <v/>
      </c>
      <c r="J1378" t="str">
        <f t="shared" si="341"/>
        <v/>
      </c>
      <c r="K1378" t="str">
        <f t="shared" si="342"/>
        <v/>
      </c>
      <c r="L1378" t="s">
        <v>3539</v>
      </c>
      <c r="M1378" t="s">
        <v>73</v>
      </c>
      <c r="N1378" t="s">
        <v>80</v>
      </c>
      <c r="O1378" t="s">
        <v>46</v>
      </c>
      <c r="P1378" t="s">
        <v>18</v>
      </c>
      <c r="Q1378" t="s">
        <v>34</v>
      </c>
      <c r="R1378" t="s">
        <v>20</v>
      </c>
      <c r="S1378" t="s">
        <v>21</v>
      </c>
      <c r="T1378" t="s">
        <v>21</v>
      </c>
      <c r="U1378" t="s">
        <v>75</v>
      </c>
      <c r="V1378" t="s">
        <v>76</v>
      </c>
      <c r="W1378">
        <v>22.57647160812234</v>
      </c>
      <c r="X1378">
        <v>4.8030216520924851</v>
      </c>
      <c r="Y1378">
        <v>10</v>
      </c>
      <c r="Z1378" t="s">
        <v>3674</v>
      </c>
      <c r="AA1378" t="s">
        <v>3554</v>
      </c>
      <c r="AB1378" t="s">
        <v>3585</v>
      </c>
      <c r="AC1378">
        <v>4</v>
      </c>
      <c r="AD1378" t="s">
        <v>3564</v>
      </c>
      <c r="AE1378" t="s">
        <v>3557</v>
      </c>
      <c r="AF1378" t="s">
        <v>3584</v>
      </c>
      <c r="AG1378">
        <v>1</v>
      </c>
      <c r="AH1378" t="s">
        <v>3561</v>
      </c>
      <c r="AI1378">
        <f t="shared" si="343"/>
        <v>977.5454545454545</v>
      </c>
      <c r="AJ1378" t="str">
        <f t="shared" si="344"/>
        <v/>
      </c>
      <c r="AK1378">
        <f t="shared" si="345"/>
        <v>948.90909090909088</v>
      </c>
      <c r="AL1378" t="str">
        <f t="shared" si="346"/>
        <v/>
      </c>
      <c r="AM1378" t="str">
        <f t="shared" si="347"/>
        <v/>
      </c>
      <c r="AN1378" t="str">
        <f t="shared" si="348"/>
        <v/>
      </c>
      <c r="AO1378" t="str">
        <f t="shared" si="349"/>
        <v/>
      </c>
      <c r="AP1378" t="str">
        <f t="shared" si="350"/>
        <v/>
      </c>
    </row>
    <row r="1379" spans="1:42" x14ac:dyDescent="0.3">
      <c r="A1379" s="2">
        <v>45034</v>
      </c>
      <c r="B1379" s="2">
        <v>46034</v>
      </c>
      <c r="C1379">
        <v>1000</v>
      </c>
      <c r="D1379">
        <f t="shared" si="351"/>
        <v>1000</v>
      </c>
      <c r="E1379" t="str">
        <f t="shared" si="336"/>
        <v/>
      </c>
      <c r="F1379" t="str">
        <f t="shared" si="337"/>
        <v/>
      </c>
      <c r="G1379" t="str">
        <f t="shared" si="338"/>
        <v/>
      </c>
      <c r="H1379" t="str">
        <f t="shared" si="339"/>
        <v/>
      </c>
      <c r="I1379" t="str">
        <f t="shared" si="340"/>
        <v/>
      </c>
      <c r="J1379">
        <f t="shared" si="341"/>
        <v>1000</v>
      </c>
      <c r="K1379" t="str">
        <f t="shared" si="342"/>
        <v/>
      </c>
      <c r="L1379" t="s">
        <v>3539</v>
      </c>
      <c r="M1379" t="s">
        <v>1957</v>
      </c>
      <c r="N1379" t="s">
        <v>157</v>
      </c>
      <c r="O1379" t="s">
        <v>51</v>
      </c>
      <c r="P1379" t="s">
        <v>59</v>
      </c>
      <c r="Q1379" t="s">
        <v>19</v>
      </c>
      <c r="R1379" t="s">
        <v>35</v>
      </c>
      <c r="S1379" t="s">
        <v>22</v>
      </c>
      <c r="T1379" t="s">
        <v>22</v>
      </c>
      <c r="V1379" t="s">
        <v>24</v>
      </c>
      <c r="W1379">
        <v>31.150654915490641</v>
      </c>
      <c r="X1379">
        <v>4.0511655064454759</v>
      </c>
      <c r="Y1379">
        <v>11</v>
      </c>
      <c r="Z1379" t="s">
        <v>3746</v>
      </c>
      <c r="AA1379" t="s">
        <v>3554</v>
      </c>
      <c r="AB1379" t="s">
        <v>3585</v>
      </c>
      <c r="AC1379">
        <v>4</v>
      </c>
      <c r="AD1379" t="s">
        <v>3564</v>
      </c>
      <c r="AE1379" t="s">
        <v>3557</v>
      </c>
      <c r="AF1379" t="s">
        <v>3584</v>
      </c>
      <c r="AG1379">
        <v>1</v>
      </c>
      <c r="AH1379" t="s">
        <v>3561</v>
      </c>
      <c r="AI1379">
        <f t="shared" si="343"/>
        <v>978.20588235294122</v>
      </c>
      <c r="AJ1379" t="str">
        <f t="shared" si="344"/>
        <v/>
      </c>
      <c r="AK1379" t="str">
        <f t="shared" si="345"/>
        <v/>
      </c>
      <c r="AL1379" t="str">
        <f t="shared" si="346"/>
        <v/>
      </c>
      <c r="AM1379" t="str">
        <f t="shared" si="347"/>
        <v/>
      </c>
      <c r="AN1379" t="str">
        <f t="shared" si="348"/>
        <v/>
      </c>
      <c r="AO1379">
        <f t="shared" si="349"/>
        <v>986.5454545454545</v>
      </c>
      <c r="AP1379" t="str">
        <f t="shared" si="350"/>
        <v/>
      </c>
    </row>
    <row r="1380" spans="1:42" x14ac:dyDescent="0.3">
      <c r="A1380" s="2">
        <v>45034</v>
      </c>
      <c r="B1380" s="2">
        <v>46034</v>
      </c>
      <c r="C1380">
        <v>1000</v>
      </c>
      <c r="D1380">
        <f t="shared" si="351"/>
        <v>1000</v>
      </c>
      <c r="E1380" t="str">
        <f t="shared" si="336"/>
        <v/>
      </c>
      <c r="F1380">
        <f t="shared" si="337"/>
        <v>1000</v>
      </c>
      <c r="G1380" t="str">
        <f t="shared" si="338"/>
        <v/>
      </c>
      <c r="H1380" t="str">
        <f t="shared" si="339"/>
        <v/>
      </c>
      <c r="I1380" t="str">
        <f t="shared" si="340"/>
        <v/>
      </c>
      <c r="J1380" t="str">
        <f t="shared" si="341"/>
        <v/>
      </c>
      <c r="K1380" t="str">
        <f t="shared" si="342"/>
        <v/>
      </c>
      <c r="L1380" t="s">
        <v>3539</v>
      </c>
      <c r="M1380" t="s">
        <v>3124</v>
      </c>
      <c r="N1380" t="s">
        <v>57</v>
      </c>
      <c r="O1380" t="s">
        <v>51</v>
      </c>
      <c r="P1380" t="s">
        <v>52</v>
      </c>
      <c r="Q1380" t="s">
        <v>34</v>
      </c>
      <c r="R1380" t="s">
        <v>20</v>
      </c>
      <c r="S1380" t="s">
        <v>21</v>
      </c>
      <c r="T1380" t="s">
        <v>21</v>
      </c>
      <c r="U1380" t="s">
        <v>3125</v>
      </c>
      <c r="V1380" t="s">
        <v>144</v>
      </c>
      <c r="W1380">
        <v>78.08961222308875</v>
      </c>
      <c r="X1380">
        <v>5.4193346804192881</v>
      </c>
      <c r="Y1380">
        <v>11</v>
      </c>
      <c r="Z1380" t="s">
        <v>3746</v>
      </c>
      <c r="AA1380" t="s">
        <v>3554</v>
      </c>
      <c r="AB1380" t="s">
        <v>3585</v>
      </c>
      <c r="AC1380">
        <v>4</v>
      </c>
      <c r="AD1380" t="s">
        <v>3564</v>
      </c>
      <c r="AE1380" t="s">
        <v>3557</v>
      </c>
      <c r="AF1380" t="s">
        <v>3584</v>
      </c>
      <c r="AG1380">
        <v>1</v>
      </c>
      <c r="AH1380" t="s">
        <v>3561</v>
      </c>
      <c r="AI1380">
        <f t="shared" si="343"/>
        <v>978.20588235294122</v>
      </c>
      <c r="AJ1380" t="str">
        <f t="shared" si="344"/>
        <v/>
      </c>
      <c r="AK1380">
        <f t="shared" si="345"/>
        <v>953.16666666666663</v>
      </c>
      <c r="AL1380" t="str">
        <f t="shared" si="346"/>
        <v/>
      </c>
      <c r="AM1380" t="str">
        <f t="shared" si="347"/>
        <v/>
      </c>
      <c r="AN1380" t="str">
        <f t="shared" si="348"/>
        <v/>
      </c>
      <c r="AO1380" t="str">
        <f t="shared" si="349"/>
        <v/>
      </c>
      <c r="AP1380" t="str">
        <f t="shared" si="350"/>
        <v/>
      </c>
    </row>
    <row r="1381" spans="1:42" x14ac:dyDescent="0.3">
      <c r="A1381" s="2">
        <v>45035</v>
      </c>
      <c r="B1381" s="2">
        <v>46035</v>
      </c>
      <c r="C1381">
        <v>1000</v>
      </c>
      <c r="D1381">
        <f t="shared" si="351"/>
        <v>1000</v>
      </c>
      <c r="E1381" t="str">
        <f t="shared" si="336"/>
        <v/>
      </c>
      <c r="F1381" t="str">
        <f t="shared" si="337"/>
        <v/>
      </c>
      <c r="G1381" t="str">
        <f t="shared" si="338"/>
        <v/>
      </c>
      <c r="H1381">
        <f t="shared" si="339"/>
        <v>1000</v>
      </c>
      <c r="I1381" t="str">
        <f t="shared" si="340"/>
        <v/>
      </c>
      <c r="J1381" t="str">
        <f t="shared" si="341"/>
        <v/>
      </c>
      <c r="K1381" t="str">
        <f t="shared" si="342"/>
        <v/>
      </c>
      <c r="L1381" t="s">
        <v>3539</v>
      </c>
      <c r="M1381" t="s">
        <v>1577</v>
      </c>
      <c r="N1381" t="s">
        <v>16</v>
      </c>
      <c r="O1381" t="s">
        <v>58</v>
      </c>
      <c r="P1381" t="s">
        <v>52</v>
      </c>
      <c r="Q1381" t="s">
        <v>92</v>
      </c>
      <c r="R1381" t="s">
        <v>42</v>
      </c>
      <c r="S1381" t="s">
        <v>22</v>
      </c>
      <c r="T1381" t="s">
        <v>22</v>
      </c>
      <c r="V1381" t="s">
        <v>76</v>
      </c>
      <c r="W1381">
        <v>69.141748711148153</v>
      </c>
      <c r="X1381">
        <v>5.5029476441726226</v>
      </c>
      <c r="Y1381">
        <v>12</v>
      </c>
      <c r="Z1381" t="s">
        <v>3626</v>
      </c>
      <c r="AA1381" t="s">
        <v>3554</v>
      </c>
      <c r="AB1381" t="s">
        <v>3585</v>
      </c>
      <c r="AC1381">
        <v>4</v>
      </c>
      <c r="AD1381" t="s">
        <v>3564</v>
      </c>
      <c r="AE1381" t="s">
        <v>3557</v>
      </c>
      <c r="AF1381" t="s">
        <v>3584</v>
      </c>
      <c r="AG1381">
        <v>1</v>
      </c>
      <c r="AH1381" t="s">
        <v>3561</v>
      </c>
      <c r="AI1381">
        <f t="shared" si="343"/>
        <v>980.5</v>
      </c>
      <c r="AJ1381" t="str">
        <f t="shared" si="344"/>
        <v/>
      </c>
      <c r="AK1381" t="str">
        <f t="shared" si="345"/>
        <v/>
      </c>
      <c r="AL1381" t="str">
        <f t="shared" si="346"/>
        <v/>
      </c>
      <c r="AM1381">
        <f t="shared" si="347"/>
        <v>997.61538461538464</v>
      </c>
      <c r="AN1381" t="str">
        <f t="shared" si="348"/>
        <v/>
      </c>
      <c r="AO1381" t="str">
        <f t="shared" si="349"/>
        <v/>
      </c>
      <c r="AP1381" t="str">
        <f t="shared" si="350"/>
        <v/>
      </c>
    </row>
    <row r="1382" spans="1:42" x14ac:dyDescent="0.3">
      <c r="A1382" s="2">
        <v>45035</v>
      </c>
      <c r="B1382" s="2">
        <v>46035</v>
      </c>
      <c r="C1382">
        <v>1000</v>
      </c>
      <c r="D1382">
        <f t="shared" si="351"/>
        <v>1000</v>
      </c>
      <c r="E1382" t="str">
        <f t="shared" si="336"/>
        <v/>
      </c>
      <c r="F1382" t="str">
        <f t="shared" si="337"/>
        <v/>
      </c>
      <c r="G1382" t="str">
        <f t="shared" si="338"/>
        <v/>
      </c>
      <c r="H1382" t="str">
        <f t="shared" si="339"/>
        <v/>
      </c>
      <c r="I1382" t="str">
        <f t="shared" si="340"/>
        <v/>
      </c>
      <c r="J1382">
        <f t="shared" si="341"/>
        <v>1000</v>
      </c>
      <c r="K1382" t="str">
        <f t="shared" si="342"/>
        <v/>
      </c>
      <c r="L1382" t="s">
        <v>3539</v>
      </c>
      <c r="M1382" t="s">
        <v>1050</v>
      </c>
      <c r="N1382" t="s">
        <v>118</v>
      </c>
      <c r="O1382" t="s">
        <v>17</v>
      </c>
      <c r="P1382" t="s">
        <v>18</v>
      </c>
      <c r="Q1382" t="s">
        <v>34</v>
      </c>
      <c r="R1382" t="s">
        <v>35</v>
      </c>
      <c r="S1382" t="s">
        <v>22</v>
      </c>
      <c r="T1382" t="s">
        <v>22</v>
      </c>
      <c r="V1382" t="s">
        <v>63</v>
      </c>
      <c r="W1382">
        <v>90.723704953435302</v>
      </c>
      <c r="X1382">
        <v>6.5109062498719377</v>
      </c>
      <c r="Y1382">
        <v>12</v>
      </c>
      <c r="Z1382" t="s">
        <v>3626</v>
      </c>
      <c r="AA1382" t="s">
        <v>3554</v>
      </c>
      <c r="AB1382" t="s">
        <v>3585</v>
      </c>
      <c r="AC1382">
        <v>4</v>
      </c>
      <c r="AD1382" t="s">
        <v>3564</v>
      </c>
      <c r="AE1382" t="s">
        <v>3557</v>
      </c>
      <c r="AF1382" t="s">
        <v>3584</v>
      </c>
      <c r="AG1382">
        <v>1</v>
      </c>
      <c r="AH1382" t="s">
        <v>3561</v>
      </c>
      <c r="AI1382">
        <f t="shared" si="343"/>
        <v>980.5</v>
      </c>
      <c r="AJ1382" t="str">
        <f t="shared" si="344"/>
        <v/>
      </c>
      <c r="AK1382" t="str">
        <f t="shared" si="345"/>
        <v/>
      </c>
      <c r="AL1382" t="str">
        <f t="shared" si="346"/>
        <v/>
      </c>
      <c r="AM1382" t="str">
        <f t="shared" si="347"/>
        <v/>
      </c>
      <c r="AN1382" t="str">
        <f t="shared" si="348"/>
        <v/>
      </c>
      <c r="AO1382">
        <f t="shared" si="349"/>
        <v>987.66666666666663</v>
      </c>
      <c r="AP1382" t="str">
        <f t="shared" si="350"/>
        <v/>
      </c>
    </row>
    <row r="1383" spans="1:42" x14ac:dyDescent="0.3">
      <c r="A1383" s="2">
        <v>45035</v>
      </c>
      <c r="B1383" s="2">
        <v>46035</v>
      </c>
      <c r="C1383">
        <v>1000</v>
      </c>
      <c r="D1383">
        <f t="shared" si="351"/>
        <v>1000</v>
      </c>
      <c r="E1383" t="str">
        <f t="shared" si="336"/>
        <v/>
      </c>
      <c r="F1383" t="str">
        <f t="shared" si="337"/>
        <v/>
      </c>
      <c r="G1383" t="str">
        <f t="shared" si="338"/>
        <v/>
      </c>
      <c r="H1383">
        <f t="shared" si="339"/>
        <v>1000</v>
      </c>
      <c r="I1383" t="str">
        <f t="shared" si="340"/>
        <v/>
      </c>
      <c r="J1383" t="str">
        <f t="shared" si="341"/>
        <v/>
      </c>
      <c r="K1383" t="str">
        <f t="shared" si="342"/>
        <v/>
      </c>
      <c r="L1383" t="s">
        <v>3539</v>
      </c>
      <c r="M1383" t="s">
        <v>2517</v>
      </c>
      <c r="N1383" t="s">
        <v>80</v>
      </c>
      <c r="O1383" t="s">
        <v>46</v>
      </c>
      <c r="P1383" t="s">
        <v>40</v>
      </c>
      <c r="Q1383" t="s">
        <v>41</v>
      </c>
      <c r="R1383" t="s">
        <v>42</v>
      </c>
      <c r="S1383" t="s">
        <v>21</v>
      </c>
      <c r="T1383" t="s">
        <v>3546</v>
      </c>
      <c r="U1383" t="s">
        <v>3355</v>
      </c>
      <c r="V1383" t="s">
        <v>24</v>
      </c>
      <c r="W1383">
        <v>21.73244237948996</v>
      </c>
      <c r="X1383">
        <v>4.7733940428688753</v>
      </c>
      <c r="Y1383">
        <v>12</v>
      </c>
      <c r="Z1383" t="s">
        <v>3626</v>
      </c>
      <c r="AA1383" t="s">
        <v>3554</v>
      </c>
      <c r="AB1383" t="s">
        <v>3585</v>
      </c>
      <c r="AC1383">
        <v>4</v>
      </c>
      <c r="AD1383" t="s">
        <v>3564</v>
      </c>
      <c r="AE1383" t="s">
        <v>3557</v>
      </c>
      <c r="AF1383" t="s">
        <v>3584</v>
      </c>
      <c r="AG1383">
        <v>1</v>
      </c>
      <c r="AH1383" t="s">
        <v>3561</v>
      </c>
      <c r="AI1383">
        <f t="shared" si="343"/>
        <v>980.5</v>
      </c>
      <c r="AJ1383" t="str">
        <f t="shared" si="344"/>
        <v/>
      </c>
      <c r="AK1383" t="str">
        <f t="shared" si="345"/>
        <v/>
      </c>
      <c r="AL1383" t="str">
        <f t="shared" si="346"/>
        <v/>
      </c>
      <c r="AM1383">
        <f t="shared" si="347"/>
        <v>997.61538461538464</v>
      </c>
      <c r="AN1383" t="str">
        <f t="shared" si="348"/>
        <v/>
      </c>
      <c r="AO1383" t="str">
        <f t="shared" si="349"/>
        <v/>
      </c>
      <c r="AP1383" t="str">
        <f t="shared" si="350"/>
        <v/>
      </c>
    </row>
    <row r="1384" spans="1:42" x14ac:dyDescent="0.3">
      <c r="A1384" s="2">
        <v>45035</v>
      </c>
      <c r="B1384" s="2">
        <v>46035</v>
      </c>
      <c r="C1384">
        <v>1000</v>
      </c>
      <c r="D1384">
        <f t="shared" si="351"/>
        <v>1000</v>
      </c>
      <c r="E1384" t="str">
        <f t="shared" si="336"/>
        <v/>
      </c>
      <c r="F1384" t="str">
        <f t="shared" si="337"/>
        <v/>
      </c>
      <c r="G1384" t="str">
        <f t="shared" si="338"/>
        <v/>
      </c>
      <c r="H1384" t="str">
        <f t="shared" si="339"/>
        <v/>
      </c>
      <c r="I1384" t="str">
        <f t="shared" si="340"/>
        <v/>
      </c>
      <c r="J1384">
        <f t="shared" si="341"/>
        <v>1000</v>
      </c>
      <c r="K1384" t="str">
        <f t="shared" si="342"/>
        <v/>
      </c>
      <c r="L1384" t="s">
        <v>3539</v>
      </c>
      <c r="M1384" t="s">
        <v>2336</v>
      </c>
      <c r="N1384" t="s">
        <v>80</v>
      </c>
      <c r="O1384" t="s">
        <v>17</v>
      </c>
      <c r="P1384" t="s">
        <v>40</v>
      </c>
      <c r="Q1384" t="s">
        <v>41</v>
      </c>
      <c r="R1384" t="s">
        <v>35</v>
      </c>
      <c r="S1384" t="s">
        <v>21</v>
      </c>
      <c r="T1384" t="s">
        <v>21</v>
      </c>
      <c r="U1384" t="s">
        <v>3357</v>
      </c>
      <c r="V1384" t="s">
        <v>54</v>
      </c>
      <c r="W1384">
        <v>16.526434344554708</v>
      </c>
      <c r="X1384">
        <v>4.9443365453376051</v>
      </c>
      <c r="Y1384">
        <v>12</v>
      </c>
      <c r="Z1384" t="s">
        <v>3626</v>
      </c>
      <c r="AA1384" t="s">
        <v>3554</v>
      </c>
      <c r="AB1384" t="s">
        <v>3585</v>
      </c>
      <c r="AC1384">
        <v>4</v>
      </c>
      <c r="AD1384" t="s">
        <v>3564</v>
      </c>
      <c r="AE1384" t="s">
        <v>3557</v>
      </c>
      <c r="AF1384" t="s">
        <v>3584</v>
      </c>
      <c r="AG1384">
        <v>1</v>
      </c>
      <c r="AH1384" t="s">
        <v>3561</v>
      </c>
      <c r="AI1384">
        <f t="shared" si="343"/>
        <v>980.5</v>
      </c>
      <c r="AJ1384" t="str">
        <f t="shared" si="344"/>
        <v/>
      </c>
      <c r="AK1384" t="str">
        <f t="shared" si="345"/>
        <v/>
      </c>
      <c r="AL1384" t="str">
        <f t="shared" si="346"/>
        <v/>
      </c>
      <c r="AM1384" t="str">
        <f t="shared" si="347"/>
        <v/>
      </c>
      <c r="AN1384" t="str">
        <f t="shared" si="348"/>
        <v/>
      </c>
      <c r="AO1384">
        <f t="shared" si="349"/>
        <v>987.66666666666663</v>
      </c>
      <c r="AP1384" t="str">
        <f t="shared" si="350"/>
        <v/>
      </c>
    </row>
    <row r="1385" spans="1:42" x14ac:dyDescent="0.3">
      <c r="A1385" s="2">
        <v>45035</v>
      </c>
      <c r="B1385" s="2">
        <v>46035</v>
      </c>
      <c r="C1385">
        <v>1000</v>
      </c>
      <c r="D1385">
        <f t="shared" si="351"/>
        <v>1000</v>
      </c>
      <c r="E1385" t="str">
        <f t="shared" si="336"/>
        <v/>
      </c>
      <c r="F1385">
        <f t="shared" si="337"/>
        <v>1000</v>
      </c>
      <c r="G1385" t="str">
        <f t="shared" si="338"/>
        <v/>
      </c>
      <c r="H1385" t="str">
        <f t="shared" si="339"/>
        <v/>
      </c>
      <c r="I1385" t="str">
        <f t="shared" si="340"/>
        <v/>
      </c>
      <c r="J1385" t="str">
        <f t="shared" si="341"/>
        <v/>
      </c>
      <c r="K1385" t="str">
        <f t="shared" si="342"/>
        <v/>
      </c>
      <c r="L1385" t="s">
        <v>3539</v>
      </c>
      <c r="M1385" t="s">
        <v>458</v>
      </c>
      <c r="N1385" t="s">
        <v>28</v>
      </c>
      <c r="O1385" t="s">
        <v>51</v>
      </c>
      <c r="P1385" t="s">
        <v>52</v>
      </c>
      <c r="Q1385" t="s">
        <v>34</v>
      </c>
      <c r="R1385" t="s">
        <v>20</v>
      </c>
      <c r="S1385" t="s">
        <v>21</v>
      </c>
      <c r="T1385" t="s">
        <v>3546</v>
      </c>
      <c r="U1385" t="s">
        <v>1777</v>
      </c>
      <c r="V1385" t="s">
        <v>43</v>
      </c>
      <c r="W1385">
        <v>28.147086187996081</v>
      </c>
      <c r="X1385">
        <v>5.3294523928918531</v>
      </c>
      <c r="Y1385">
        <v>12</v>
      </c>
      <c r="Z1385" t="s">
        <v>3626</v>
      </c>
      <c r="AA1385" t="s">
        <v>3554</v>
      </c>
      <c r="AB1385" t="s">
        <v>3585</v>
      </c>
      <c r="AC1385">
        <v>4</v>
      </c>
      <c r="AD1385" t="s">
        <v>3564</v>
      </c>
      <c r="AE1385" t="s">
        <v>3557</v>
      </c>
      <c r="AF1385" t="s">
        <v>3584</v>
      </c>
      <c r="AG1385">
        <v>1</v>
      </c>
      <c r="AH1385" t="s">
        <v>3561</v>
      </c>
      <c r="AI1385">
        <f t="shared" si="343"/>
        <v>980.5</v>
      </c>
      <c r="AJ1385" t="str">
        <f t="shared" si="344"/>
        <v/>
      </c>
      <c r="AK1385">
        <f t="shared" si="345"/>
        <v>956.76923076923072</v>
      </c>
      <c r="AL1385" t="str">
        <f t="shared" si="346"/>
        <v/>
      </c>
      <c r="AM1385" t="str">
        <f t="shared" si="347"/>
        <v/>
      </c>
      <c r="AN1385" t="str">
        <f t="shared" si="348"/>
        <v/>
      </c>
      <c r="AO1385" t="str">
        <f t="shared" si="349"/>
        <v/>
      </c>
      <c r="AP1385" t="str">
        <f t="shared" si="350"/>
        <v/>
      </c>
    </row>
    <row r="1386" spans="1:42" x14ac:dyDescent="0.3">
      <c r="A1386" s="2">
        <v>45036</v>
      </c>
      <c r="B1386" s="2">
        <v>46036</v>
      </c>
      <c r="C1386">
        <v>1000</v>
      </c>
      <c r="D1386">
        <f t="shared" si="351"/>
        <v>1000</v>
      </c>
      <c r="E1386" t="str">
        <f t="shared" si="336"/>
        <v/>
      </c>
      <c r="F1386" t="str">
        <f t="shared" si="337"/>
        <v/>
      </c>
      <c r="G1386" t="str">
        <f t="shared" si="338"/>
        <v/>
      </c>
      <c r="H1386">
        <f t="shared" si="339"/>
        <v>1000</v>
      </c>
      <c r="I1386" t="str">
        <f t="shared" si="340"/>
        <v/>
      </c>
      <c r="J1386" t="str">
        <f t="shared" si="341"/>
        <v/>
      </c>
      <c r="K1386" t="str">
        <f t="shared" si="342"/>
        <v/>
      </c>
      <c r="L1386" t="s">
        <v>3539</v>
      </c>
      <c r="M1386" t="s">
        <v>2507</v>
      </c>
      <c r="N1386" t="s">
        <v>39</v>
      </c>
      <c r="O1386" t="s">
        <v>58</v>
      </c>
      <c r="P1386" t="s">
        <v>52</v>
      </c>
      <c r="Q1386" t="s">
        <v>92</v>
      </c>
      <c r="R1386" t="s">
        <v>42</v>
      </c>
      <c r="S1386" t="s">
        <v>21</v>
      </c>
      <c r="T1386" t="s">
        <v>3546</v>
      </c>
      <c r="U1386" t="s">
        <v>2508</v>
      </c>
      <c r="V1386" t="s">
        <v>43</v>
      </c>
      <c r="W1386">
        <v>85.462283723801221</v>
      </c>
      <c r="X1386">
        <v>5.1411374948008586</v>
      </c>
      <c r="Y1386">
        <v>13</v>
      </c>
      <c r="Z1386" t="s">
        <v>3694</v>
      </c>
      <c r="AA1386" t="s">
        <v>3554</v>
      </c>
      <c r="AB1386" t="s">
        <v>3585</v>
      </c>
      <c r="AC1386">
        <v>4</v>
      </c>
      <c r="AD1386" t="s">
        <v>3564</v>
      </c>
      <c r="AE1386" t="s">
        <v>3557</v>
      </c>
      <c r="AF1386" t="s">
        <v>3584</v>
      </c>
      <c r="AG1386">
        <v>1</v>
      </c>
      <c r="AH1386" t="s">
        <v>3561</v>
      </c>
      <c r="AI1386">
        <f t="shared" si="343"/>
        <v>981</v>
      </c>
      <c r="AJ1386" t="str">
        <f t="shared" si="344"/>
        <v/>
      </c>
      <c r="AK1386" t="str">
        <f t="shared" si="345"/>
        <v/>
      </c>
      <c r="AL1386" t="str">
        <f t="shared" si="346"/>
        <v/>
      </c>
      <c r="AM1386">
        <f t="shared" si="347"/>
        <v>997.78571428571433</v>
      </c>
      <c r="AN1386" t="str">
        <f t="shared" si="348"/>
        <v/>
      </c>
      <c r="AO1386" t="str">
        <f t="shared" si="349"/>
        <v/>
      </c>
      <c r="AP1386" t="str">
        <f t="shared" si="350"/>
        <v/>
      </c>
    </row>
    <row r="1387" spans="1:42" x14ac:dyDescent="0.3">
      <c r="A1387" s="2">
        <v>45039</v>
      </c>
      <c r="B1387" s="2">
        <v>46039</v>
      </c>
      <c r="C1387">
        <v>1000</v>
      </c>
      <c r="D1387">
        <f t="shared" si="351"/>
        <v>1000</v>
      </c>
      <c r="E1387" t="str">
        <f t="shared" si="336"/>
        <v/>
      </c>
      <c r="F1387" t="str">
        <f t="shared" si="337"/>
        <v/>
      </c>
      <c r="G1387" t="str">
        <f t="shared" si="338"/>
        <v/>
      </c>
      <c r="H1387">
        <f t="shared" si="339"/>
        <v>1000</v>
      </c>
      <c r="I1387" t="str">
        <f t="shared" si="340"/>
        <v/>
      </c>
      <c r="J1387" t="str">
        <f t="shared" si="341"/>
        <v/>
      </c>
      <c r="K1387" t="str">
        <f t="shared" si="342"/>
        <v/>
      </c>
      <c r="L1387" t="s">
        <v>3539</v>
      </c>
      <c r="M1387" t="s">
        <v>703</v>
      </c>
      <c r="N1387" t="s">
        <v>80</v>
      </c>
      <c r="O1387" t="s">
        <v>58</v>
      </c>
      <c r="P1387" t="s">
        <v>52</v>
      </c>
      <c r="Q1387" t="s">
        <v>34</v>
      </c>
      <c r="R1387" t="s">
        <v>42</v>
      </c>
      <c r="S1387" t="s">
        <v>21</v>
      </c>
      <c r="T1387" t="s">
        <v>3546</v>
      </c>
      <c r="U1387" t="s">
        <v>3290</v>
      </c>
      <c r="V1387" t="s">
        <v>30</v>
      </c>
      <c r="W1387">
        <v>26.104106494065238</v>
      </c>
      <c r="X1387">
        <v>4.6300165064434946</v>
      </c>
      <c r="Y1387">
        <v>16</v>
      </c>
      <c r="Z1387" t="s">
        <v>3759</v>
      </c>
      <c r="AA1387" t="s">
        <v>3554</v>
      </c>
      <c r="AB1387" t="s">
        <v>3585</v>
      </c>
      <c r="AC1387">
        <v>4</v>
      </c>
      <c r="AD1387" t="s">
        <v>3564</v>
      </c>
      <c r="AE1387" t="s">
        <v>3557</v>
      </c>
      <c r="AF1387" t="s">
        <v>3584</v>
      </c>
      <c r="AG1387">
        <v>1</v>
      </c>
      <c r="AH1387" t="s">
        <v>3561</v>
      </c>
      <c r="AI1387">
        <f t="shared" si="343"/>
        <v>979.41666666666663</v>
      </c>
      <c r="AJ1387" t="str">
        <f t="shared" si="344"/>
        <v/>
      </c>
      <c r="AK1387" t="str">
        <f t="shared" si="345"/>
        <v/>
      </c>
      <c r="AL1387" t="str">
        <f t="shared" si="346"/>
        <v/>
      </c>
      <c r="AM1387">
        <f t="shared" si="347"/>
        <v>997.41666666666663</v>
      </c>
      <c r="AN1387" t="str">
        <f t="shared" si="348"/>
        <v/>
      </c>
      <c r="AO1387" t="str">
        <f t="shared" si="349"/>
        <v/>
      </c>
      <c r="AP1387" t="str">
        <f t="shared" si="350"/>
        <v/>
      </c>
    </row>
    <row r="1388" spans="1:42" x14ac:dyDescent="0.3">
      <c r="A1388" s="2">
        <v>45040</v>
      </c>
      <c r="B1388" s="2">
        <v>46040</v>
      </c>
      <c r="C1388">
        <v>1000</v>
      </c>
      <c r="D1388">
        <f t="shared" si="351"/>
        <v>1000</v>
      </c>
      <c r="E1388" t="str">
        <f t="shared" si="336"/>
        <v/>
      </c>
      <c r="F1388" t="str">
        <f t="shared" si="337"/>
        <v/>
      </c>
      <c r="G1388" t="str">
        <f t="shared" si="338"/>
        <v/>
      </c>
      <c r="H1388">
        <f t="shared" si="339"/>
        <v>1000</v>
      </c>
      <c r="I1388" t="str">
        <f t="shared" si="340"/>
        <v/>
      </c>
      <c r="J1388" t="str">
        <f t="shared" si="341"/>
        <v/>
      </c>
      <c r="K1388" t="str">
        <f t="shared" si="342"/>
        <v/>
      </c>
      <c r="L1388" t="s">
        <v>3539</v>
      </c>
      <c r="M1388" t="s">
        <v>1033</v>
      </c>
      <c r="N1388" t="s">
        <v>80</v>
      </c>
      <c r="O1388" t="s">
        <v>58</v>
      </c>
      <c r="P1388" t="s">
        <v>52</v>
      </c>
      <c r="Q1388" t="s">
        <v>92</v>
      </c>
      <c r="R1388" t="s">
        <v>42</v>
      </c>
      <c r="S1388" t="s">
        <v>22</v>
      </c>
      <c r="T1388" t="s">
        <v>22</v>
      </c>
      <c r="V1388" t="s">
        <v>24</v>
      </c>
      <c r="W1388">
        <v>29.23353662868017</v>
      </c>
      <c r="X1388">
        <v>5.3179449795327356</v>
      </c>
      <c r="Y1388">
        <v>17</v>
      </c>
      <c r="Z1388" t="s">
        <v>3634</v>
      </c>
      <c r="AA1388" t="s">
        <v>3554</v>
      </c>
      <c r="AB1388" t="s">
        <v>3585</v>
      </c>
      <c r="AC1388">
        <v>4</v>
      </c>
      <c r="AD1388" t="s">
        <v>3564</v>
      </c>
      <c r="AE1388" t="s">
        <v>3557</v>
      </c>
      <c r="AF1388" t="s">
        <v>3584</v>
      </c>
      <c r="AG1388">
        <v>1</v>
      </c>
      <c r="AH1388" t="s">
        <v>3561</v>
      </c>
      <c r="AI1388">
        <f t="shared" si="343"/>
        <v>980.5</v>
      </c>
      <c r="AJ1388" t="str">
        <f t="shared" si="344"/>
        <v/>
      </c>
      <c r="AK1388" t="str">
        <f t="shared" si="345"/>
        <v/>
      </c>
      <c r="AL1388" t="str">
        <f t="shared" si="346"/>
        <v/>
      </c>
      <c r="AM1388">
        <f t="shared" si="347"/>
        <v>997.78571428571433</v>
      </c>
      <c r="AN1388" t="str">
        <f t="shared" si="348"/>
        <v/>
      </c>
      <c r="AO1388" t="str">
        <f t="shared" si="349"/>
        <v/>
      </c>
      <c r="AP1388" t="str">
        <f t="shared" si="350"/>
        <v/>
      </c>
    </row>
    <row r="1389" spans="1:42" x14ac:dyDescent="0.3">
      <c r="A1389" s="2">
        <v>45040</v>
      </c>
      <c r="B1389" s="2">
        <v>46040</v>
      </c>
      <c r="C1389">
        <v>1000</v>
      </c>
      <c r="D1389">
        <f t="shared" si="351"/>
        <v>1000</v>
      </c>
      <c r="E1389" t="str">
        <f t="shared" si="336"/>
        <v/>
      </c>
      <c r="F1389" t="str">
        <f t="shared" si="337"/>
        <v/>
      </c>
      <c r="G1389" t="str">
        <f t="shared" si="338"/>
        <v/>
      </c>
      <c r="H1389" t="str">
        <f t="shared" si="339"/>
        <v/>
      </c>
      <c r="I1389" t="str">
        <f t="shared" si="340"/>
        <v/>
      </c>
      <c r="J1389">
        <f t="shared" si="341"/>
        <v>1000</v>
      </c>
      <c r="K1389" t="str">
        <f t="shared" si="342"/>
        <v/>
      </c>
      <c r="L1389" t="s">
        <v>3539</v>
      </c>
      <c r="M1389" t="s">
        <v>2106</v>
      </c>
      <c r="N1389" t="s">
        <v>16</v>
      </c>
      <c r="O1389" t="s">
        <v>46</v>
      </c>
      <c r="P1389" t="s">
        <v>18</v>
      </c>
      <c r="Q1389" t="s">
        <v>19</v>
      </c>
      <c r="R1389" t="s">
        <v>35</v>
      </c>
      <c r="S1389" t="s">
        <v>22</v>
      </c>
      <c r="T1389" t="s">
        <v>22</v>
      </c>
      <c r="V1389" t="s">
        <v>24</v>
      </c>
      <c r="W1389">
        <v>68.69930660959642</v>
      </c>
      <c r="X1389">
        <v>6.2841871538091452</v>
      </c>
      <c r="Y1389">
        <v>17</v>
      </c>
      <c r="Z1389" t="s">
        <v>3634</v>
      </c>
      <c r="AA1389" t="s">
        <v>3554</v>
      </c>
      <c r="AB1389" t="s">
        <v>3585</v>
      </c>
      <c r="AC1389">
        <v>4</v>
      </c>
      <c r="AD1389" t="s">
        <v>3564</v>
      </c>
      <c r="AE1389" t="s">
        <v>3557</v>
      </c>
      <c r="AF1389" t="s">
        <v>3584</v>
      </c>
      <c r="AG1389">
        <v>1</v>
      </c>
      <c r="AH1389" t="s">
        <v>3561</v>
      </c>
      <c r="AI1389">
        <f t="shared" si="343"/>
        <v>980.5</v>
      </c>
      <c r="AJ1389" t="str">
        <f t="shared" si="344"/>
        <v/>
      </c>
      <c r="AK1389" t="str">
        <f t="shared" si="345"/>
        <v/>
      </c>
      <c r="AL1389" t="str">
        <f t="shared" si="346"/>
        <v/>
      </c>
      <c r="AM1389" t="str">
        <f t="shared" si="347"/>
        <v/>
      </c>
      <c r="AN1389" t="str">
        <f t="shared" si="348"/>
        <v/>
      </c>
      <c r="AO1389">
        <f t="shared" si="349"/>
        <v>988.61538461538464</v>
      </c>
      <c r="AP1389" t="str">
        <f t="shared" si="350"/>
        <v/>
      </c>
    </row>
    <row r="1390" spans="1:42" x14ac:dyDescent="0.3">
      <c r="A1390" s="2">
        <v>45040</v>
      </c>
      <c r="B1390" s="2">
        <v>46040</v>
      </c>
      <c r="C1390">
        <v>1000</v>
      </c>
      <c r="D1390">
        <f t="shared" si="351"/>
        <v>1000</v>
      </c>
      <c r="E1390" t="str">
        <f t="shared" si="336"/>
        <v/>
      </c>
      <c r="F1390" t="str">
        <f t="shared" si="337"/>
        <v/>
      </c>
      <c r="G1390" t="str">
        <f t="shared" si="338"/>
        <v/>
      </c>
      <c r="H1390" t="str">
        <f t="shared" si="339"/>
        <v/>
      </c>
      <c r="I1390" t="str">
        <f t="shared" si="340"/>
        <v/>
      </c>
      <c r="J1390">
        <f t="shared" si="341"/>
        <v>1000</v>
      </c>
      <c r="K1390" t="str">
        <f t="shared" si="342"/>
        <v/>
      </c>
      <c r="L1390" t="s">
        <v>3539</v>
      </c>
      <c r="M1390" t="s">
        <v>1082</v>
      </c>
      <c r="N1390" t="s">
        <v>57</v>
      </c>
      <c r="O1390" t="s">
        <v>46</v>
      </c>
      <c r="P1390" t="s">
        <v>40</v>
      </c>
      <c r="Q1390" t="s">
        <v>41</v>
      </c>
      <c r="R1390" t="s">
        <v>35</v>
      </c>
      <c r="S1390" t="s">
        <v>22</v>
      </c>
      <c r="T1390" t="s">
        <v>22</v>
      </c>
      <c r="V1390" t="s">
        <v>54</v>
      </c>
      <c r="W1390">
        <v>113.5789397552447</v>
      </c>
      <c r="X1390">
        <v>5.0251990948210699</v>
      </c>
      <c r="Y1390">
        <v>17</v>
      </c>
      <c r="Z1390" t="s">
        <v>3634</v>
      </c>
      <c r="AA1390" t="s">
        <v>3554</v>
      </c>
      <c r="AB1390" t="s">
        <v>3585</v>
      </c>
      <c r="AC1390">
        <v>4</v>
      </c>
      <c r="AD1390" t="s">
        <v>3564</v>
      </c>
      <c r="AE1390" t="s">
        <v>3557</v>
      </c>
      <c r="AF1390" t="s">
        <v>3584</v>
      </c>
      <c r="AG1390">
        <v>1</v>
      </c>
      <c r="AH1390" t="s">
        <v>3561</v>
      </c>
      <c r="AI1390">
        <f t="shared" si="343"/>
        <v>980.5</v>
      </c>
      <c r="AJ1390" t="str">
        <f t="shared" si="344"/>
        <v/>
      </c>
      <c r="AK1390" t="str">
        <f t="shared" si="345"/>
        <v/>
      </c>
      <c r="AL1390" t="str">
        <f t="shared" si="346"/>
        <v/>
      </c>
      <c r="AM1390" t="str">
        <f t="shared" si="347"/>
        <v/>
      </c>
      <c r="AN1390" t="str">
        <f t="shared" si="348"/>
        <v/>
      </c>
      <c r="AO1390">
        <f t="shared" si="349"/>
        <v>988.61538461538464</v>
      </c>
      <c r="AP1390" t="str">
        <f t="shared" si="350"/>
        <v/>
      </c>
    </row>
    <row r="1391" spans="1:42" x14ac:dyDescent="0.3">
      <c r="A1391" s="2">
        <v>45040</v>
      </c>
      <c r="B1391" s="2">
        <v>46040</v>
      </c>
      <c r="C1391">
        <v>1000</v>
      </c>
      <c r="D1391">
        <f t="shared" si="351"/>
        <v>1000</v>
      </c>
      <c r="E1391" t="str">
        <f t="shared" si="336"/>
        <v/>
      </c>
      <c r="F1391" t="str">
        <f t="shared" si="337"/>
        <v/>
      </c>
      <c r="G1391" t="str">
        <f t="shared" si="338"/>
        <v/>
      </c>
      <c r="H1391">
        <f t="shared" si="339"/>
        <v>1000</v>
      </c>
      <c r="I1391" t="str">
        <f t="shared" si="340"/>
        <v/>
      </c>
      <c r="J1391" t="str">
        <f t="shared" si="341"/>
        <v/>
      </c>
      <c r="K1391" t="str">
        <f t="shared" si="342"/>
        <v/>
      </c>
      <c r="L1391" t="s">
        <v>3539</v>
      </c>
      <c r="M1391" t="s">
        <v>1861</v>
      </c>
      <c r="N1391" t="s">
        <v>57</v>
      </c>
      <c r="O1391" t="s">
        <v>46</v>
      </c>
      <c r="P1391" t="s">
        <v>119</v>
      </c>
      <c r="Q1391" t="s">
        <v>120</v>
      </c>
      <c r="R1391" t="s">
        <v>42</v>
      </c>
      <c r="S1391" t="s">
        <v>21</v>
      </c>
      <c r="T1391" t="s">
        <v>21</v>
      </c>
      <c r="U1391" t="s">
        <v>3523</v>
      </c>
      <c r="V1391" t="s">
        <v>144</v>
      </c>
      <c r="W1391">
        <v>105.7744732565005</v>
      </c>
      <c r="X1391">
        <v>5.3267947058577771</v>
      </c>
      <c r="Y1391">
        <v>17</v>
      </c>
      <c r="Z1391" t="s">
        <v>3634</v>
      </c>
      <c r="AA1391" t="s">
        <v>3554</v>
      </c>
      <c r="AB1391" t="s">
        <v>3585</v>
      </c>
      <c r="AC1391">
        <v>4</v>
      </c>
      <c r="AD1391" t="s">
        <v>3564</v>
      </c>
      <c r="AE1391" t="s">
        <v>3557</v>
      </c>
      <c r="AF1391" t="s">
        <v>3584</v>
      </c>
      <c r="AG1391">
        <v>1</v>
      </c>
      <c r="AH1391" t="s">
        <v>3561</v>
      </c>
      <c r="AI1391">
        <f t="shared" si="343"/>
        <v>980.5</v>
      </c>
      <c r="AJ1391" t="str">
        <f t="shared" si="344"/>
        <v/>
      </c>
      <c r="AK1391" t="str">
        <f t="shared" si="345"/>
        <v/>
      </c>
      <c r="AL1391" t="str">
        <f t="shared" si="346"/>
        <v/>
      </c>
      <c r="AM1391">
        <f t="shared" si="347"/>
        <v>997.78571428571433</v>
      </c>
      <c r="AN1391" t="str">
        <f t="shared" si="348"/>
        <v/>
      </c>
      <c r="AO1391" t="str">
        <f t="shared" si="349"/>
        <v/>
      </c>
      <c r="AP1391" t="str">
        <f t="shared" si="350"/>
        <v/>
      </c>
    </row>
    <row r="1392" spans="1:42" x14ac:dyDescent="0.3">
      <c r="A1392" s="2">
        <v>45043</v>
      </c>
      <c r="B1392" s="2">
        <v>46043</v>
      </c>
      <c r="C1392">
        <v>1000</v>
      </c>
      <c r="D1392">
        <f t="shared" si="351"/>
        <v>1000</v>
      </c>
      <c r="E1392" t="str">
        <f t="shared" si="336"/>
        <v/>
      </c>
      <c r="F1392">
        <f t="shared" si="337"/>
        <v>1000</v>
      </c>
      <c r="G1392" t="str">
        <f t="shared" si="338"/>
        <v/>
      </c>
      <c r="H1392" t="str">
        <f t="shared" si="339"/>
        <v/>
      </c>
      <c r="I1392" t="str">
        <f t="shared" si="340"/>
        <v/>
      </c>
      <c r="J1392" t="str">
        <f t="shared" si="341"/>
        <v/>
      </c>
      <c r="K1392" t="str">
        <f t="shared" si="342"/>
        <v/>
      </c>
      <c r="L1392" t="s">
        <v>3539</v>
      </c>
      <c r="M1392" t="s">
        <v>948</v>
      </c>
      <c r="N1392" t="s">
        <v>157</v>
      </c>
      <c r="O1392" t="s">
        <v>51</v>
      </c>
      <c r="P1392" t="s">
        <v>52</v>
      </c>
      <c r="Q1392" t="s">
        <v>34</v>
      </c>
      <c r="R1392" t="s">
        <v>20</v>
      </c>
      <c r="S1392" t="s">
        <v>21</v>
      </c>
      <c r="T1392" t="s">
        <v>3546</v>
      </c>
      <c r="U1392" t="s">
        <v>949</v>
      </c>
      <c r="V1392" t="s">
        <v>76</v>
      </c>
      <c r="W1392">
        <v>24.48358184325464</v>
      </c>
      <c r="X1392">
        <v>4.9534028793820948</v>
      </c>
      <c r="Y1392">
        <v>20</v>
      </c>
      <c r="Z1392" t="s">
        <v>3959</v>
      </c>
      <c r="AA1392" t="s">
        <v>3554</v>
      </c>
      <c r="AB1392" t="s">
        <v>3585</v>
      </c>
      <c r="AC1392">
        <v>4</v>
      </c>
      <c r="AD1392" t="s">
        <v>3564</v>
      </c>
      <c r="AE1392" t="s">
        <v>3557</v>
      </c>
      <c r="AF1392" t="s">
        <v>3584</v>
      </c>
      <c r="AG1392">
        <v>1</v>
      </c>
      <c r="AH1392" t="s">
        <v>3561</v>
      </c>
      <c r="AI1392">
        <f t="shared" si="343"/>
        <v>979.97297297297303</v>
      </c>
      <c r="AJ1392" t="str">
        <f t="shared" si="344"/>
        <v/>
      </c>
      <c r="AK1392">
        <f t="shared" si="345"/>
        <v>948.90909090909088</v>
      </c>
      <c r="AL1392" t="str">
        <f t="shared" si="346"/>
        <v/>
      </c>
      <c r="AM1392" t="str">
        <f t="shared" si="347"/>
        <v/>
      </c>
      <c r="AN1392" t="str">
        <f t="shared" si="348"/>
        <v/>
      </c>
      <c r="AO1392" t="str">
        <f t="shared" si="349"/>
        <v/>
      </c>
      <c r="AP1392" t="str">
        <f t="shared" si="350"/>
        <v/>
      </c>
    </row>
    <row r="1393" spans="1:42" x14ac:dyDescent="0.3">
      <c r="A1393" s="2">
        <v>45044</v>
      </c>
      <c r="B1393" s="2">
        <v>46044</v>
      </c>
      <c r="C1393">
        <v>1000</v>
      </c>
      <c r="D1393">
        <f t="shared" si="351"/>
        <v>1000</v>
      </c>
      <c r="E1393" t="str">
        <f t="shared" si="336"/>
        <v/>
      </c>
      <c r="F1393" t="str">
        <f t="shared" si="337"/>
        <v/>
      </c>
      <c r="G1393" t="str">
        <f t="shared" si="338"/>
        <v/>
      </c>
      <c r="H1393" t="str">
        <f t="shared" si="339"/>
        <v/>
      </c>
      <c r="I1393" t="str">
        <f t="shared" si="340"/>
        <v/>
      </c>
      <c r="J1393">
        <f t="shared" si="341"/>
        <v>1000</v>
      </c>
      <c r="K1393" t="str">
        <f t="shared" si="342"/>
        <v/>
      </c>
      <c r="L1393" t="s">
        <v>3539</v>
      </c>
      <c r="M1393" t="s">
        <v>1075</v>
      </c>
      <c r="N1393" t="s">
        <v>103</v>
      </c>
      <c r="O1393" t="s">
        <v>51</v>
      </c>
      <c r="P1393" t="s">
        <v>59</v>
      </c>
      <c r="Q1393" t="s">
        <v>92</v>
      </c>
      <c r="R1393" t="s">
        <v>35</v>
      </c>
      <c r="S1393" t="s">
        <v>22</v>
      </c>
      <c r="T1393" t="s">
        <v>22</v>
      </c>
      <c r="V1393" t="s">
        <v>24</v>
      </c>
      <c r="W1393">
        <v>93.629434073490515</v>
      </c>
      <c r="X1393">
        <v>6.8638900372842313</v>
      </c>
      <c r="Y1393">
        <v>21</v>
      </c>
      <c r="Z1393" t="s">
        <v>3630</v>
      </c>
      <c r="AA1393" t="s">
        <v>3554</v>
      </c>
      <c r="AB1393" t="s">
        <v>3585</v>
      </c>
      <c r="AC1393">
        <v>4</v>
      </c>
      <c r="AD1393" t="s">
        <v>3564</v>
      </c>
      <c r="AE1393" t="s">
        <v>3557</v>
      </c>
      <c r="AF1393" t="s">
        <v>3584</v>
      </c>
      <c r="AG1393">
        <v>1</v>
      </c>
      <c r="AH1393" t="s">
        <v>3561</v>
      </c>
      <c r="AI1393">
        <f t="shared" si="343"/>
        <v>979.97297297297303</v>
      </c>
      <c r="AJ1393" t="str">
        <f t="shared" si="344"/>
        <v/>
      </c>
      <c r="AK1393" t="str">
        <f t="shared" si="345"/>
        <v/>
      </c>
      <c r="AL1393" t="str">
        <f t="shared" si="346"/>
        <v/>
      </c>
      <c r="AM1393" t="str">
        <f t="shared" si="347"/>
        <v/>
      </c>
      <c r="AN1393" t="str">
        <f t="shared" si="348"/>
        <v/>
      </c>
      <c r="AO1393">
        <f t="shared" si="349"/>
        <v>988.61538461538464</v>
      </c>
      <c r="AP1393" t="str">
        <f t="shared" si="350"/>
        <v/>
      </c>
    </row>
    <row r="1394" spans="1:42" x14ac:dyDescent="0.3">
      <c r="A1394" s="2">
        <v>45044</v>
      </c>
      <c r="B1394" s="2">
        <v>46044</v>
      </c>
      <c r="C1394">
        <v>1000</v>
      </c>
      <c r="D1394">
        <f t="shared" si="351"/>
        <v>1000</v>
      </c>
      <c r="E1394" t="str">
        <f t="shared" si="336"/>
        <v/>
      </c>
      <c r="F1394">
        <f t="shared" si="337"/>
        <v>1000</v>
      </c>
      <c r="G1394" t="str">
        <f t="shared" si="338"/>
        <v/>
      </c>
      <c r="H1394" t="str">
        <f t="shared" si="339"/>
        <v/>
      </c>
      <c r="I1394" t="str">
        <f t="shared" si="340"/>
        <v/>
      </c>
      <c r="J1394" t="str">
        <f t="shared" si="341"/>
        <v/>
      </c>
      <c r="K1394" t="str">
        <f t="shared" si="342"/>
        <v/>
      </c>
      <c r="L1394" t="s">
        <v>3539</v>
      </c>
      <c r="M1394" t="s">
        <v>1772</v>
      </c>
      <c r="N1394" t="s">
        <v>16</v>
      </c>
      <c r="O1394" t="s">
        <v>51</v>
      </c>
      <c r="P1394" t="s">
        <v>52</v>
      </c>
      <c r="Q1394" t="s">
        <v>92</v>
      </c>
      <c r="R1394" t="s">
        <v>20</v>
      </c>
      <c r="S1394" t="s">
        <v>21</v>
      </c>
      <c r="T1394" t="s">
        <v>3546</v>
      </c>
      <c r="U1394" t="s">
        <v>2480</v>
      </c>
      <c r="V1394" t="s">
        <v>24</v>
      </c>
      <c r="W1394">
        <v>77.082413677414621</v>
      </c>
      <c r="X1394">
        <v>6.3868782056720894</v>
      </c>
      <c r="Y1394">
        <v>21</v>
      </c>
      <c r="Z1394" t="s">
        <v>3630</v>
      </c>
      <c r="AA1394" t="s">
        <v>3554</v>
      </c>
      <c r="AB1394" t="s">
        <v>3585</v>
      </c>
      <c r="AC1394">
        <v>4</v>
      </c>
      <c r="AD1394" t="s">
        <v>3564</v>
      </c>
      <c r="AE1394" t="s">
        <v>3557</v>
      </c>
      <c r="AF1394" t="s">
        <v>3584</v>
      </c>
      <c r="AG1394">
        <v>1</v>
      </c>
      <c r="AH1394" t="s">
        <v>3561</v>
      </c>
      <c r="AI1394">
        <f t="shared" si="343"/>
        <v>979.97297297297303</v>
      </c>
      <c r="AJ1394" t="str">
        <f t="shared" si="344"/>
        <v/>
      </c>
      <c r="AK1394">
        <f t="shared" si="345"/>
        <v>948.90909090909088</v>
      </c>
      <c r="AL1394" t="str">
        <f t="shared" si="346"/>
        <v/>
      </c>
      <c r="AM1394" t="str">
        <f t="shared" si="347"/>
        <v/>
      </c>
      <c r="AN1394" t="str">
        <f t="shared" si="348"/>
        <v/>
      </c>
      <c r="AO1394" t="str">
        <f t="shared" si="349"/>
        <v/>
      </c>
      <c r="AP1394" t="str">
        <f t="shared" si="350"/>
        <v/>
      </c>
    </row>
    <row r="1395" spans="1:42" x14ac:dyDescent="0.3">
      <c r="A1395" s="2">
        <v>45046</v>
      </c>
      <c r="B1395" s="2">
        <v>46046</v>
      </c>
      <c r="C1395">
        <v>1000</v>
      </c>
      <c r="D1395">
        <f t="shared" si="351"/>
        <v>1000</v>
      </c>
      <c r="E1395" t="str">
        <f t="shared" si="336"/>
        <v/>
      </c>
      <c r="F1395">
        <f t="shared" si="337"/>
        <v>1000</v>
      </c>
      <c r="G1395" t="str">
        <f t="shared" si="338"/>
        <v/>
      </c>
      <c r="H1395" t="str">
        <f t="shared" si="339"/>
        <v/>
      </c>
      <c r="I1395" t="str">
        <f t="shared" si="340"/>
        <v/>
      </c>
      <c r="J1395" t="str">
        <f t="shared" si="341"/>
        <v/>
      </c>
      <c r="K1395" t="str">
        <f t="shared" si="342"/>
        <v/>
      </c>
      <c r="L1395" t="s">
        <v>3539</v>
      </c>
      <c r="M1395" t="s">
        <v>1831</v>
      </c>
      <c r="N1395" t="s">
        <v>157</v>
      </c>
      <c r="O1395" t="s">
        <v>33</v>
      </c>
      <c r="P1395" t="s">
        <v>18</v>
      </c>
      <c r="Q1395" t="s">
        <v>34</v>
      </c>
      <c r="R1395" t="s">
        <v>20</v>
      </c>
      <c r="S1395" t="s">
        <v>21</v>
      </c>
      <c r="T1395" t="s">
        <v>3546</v>
      </c>
      <c r="U1395" t="s">
        <v>1832</v>
      </c>
      <c r="V1395" t="s">
        <v>63</v>
      </c>
      <c r="W1395">
        <v>30.317147131508779</v>
      </c>
      <c r="X1395">
        <v>4.3772017824576386</v>
      </c>
      <c r="Y1395">
        <v>23</v>
      </c>
      <c r="Z1395" t="s">
        <v>3833</v>
      </c>
      <c r="AA1395" t="s">
        <v>3554</v>
      </c>
      <c r="AB1395" t="s">
        <v>3585</v>
      </c>
      <c r="AC1395">
        <v>4</v>
      </c>
      <c r="AD1395" t="s">
        <v>3564</v>
      </c>
      <c r="AE1395" t="s">
        <v>3557</v>
      </c>
      <c r="AF1395" t="s">
        <v>3584</v>
      </c>
      <c r="AG1395">
        <v>1</v>
      </c>
      <c r="AH1395" t="s">
        <v>3561</v>
      </c>
      <c r="AI1395">
        <f t="shared" si="343"/>
        <v>979.97297297297303</v>
      </c>
      <c r="AJ1395" t="str">
        <f t="shared" si="344"/>
        <v/>
      </c>
      <c r="AK1395">
        <f t="shared" si="345"/>
        <v>953.16666666666663</v>
      </c>
      <c r="AL1395" t="str">
        <f t="shared" si="346"/>
        <v/>
      </c>
      <c r="AM1395" t="str">
        <f t="shared" si="347"/>
        <v/>
      </c>
      <c r="AN1395" t="str">
        <f t="shared" si="348"/>
        <v/>
      </c>
      <c r="AO1395" t="str">
        <f t="shared" si="349"/>
        <v/>
      </c>
      <c r="AP1395" t="str">
        <f t="shared" si="350"/>
        <v/>
      </c>
    </row>
    <row r="1396" spans="1:42" x14ac:dyDescent="0.3">
      <c r="A1396" s="2">
        <v>44931</v>
      </c>
      <c r="B1396" s="2">
        <v>46047</v>
      </c>
      <c r="C1396">
        <v>1116</v>
      </c>
      <c r="D1396">
        <f t="shared" si="351"/>
        <v>1019.3333333333334</v>
      </c>
      <c r="E1396" t="str">
        <f t="shared" si="336"/>
        <v/>
      </c>
      <c r="F1396" t="str">
        <f t="shared" si="337"/>
        <v/>
      </c>
      <c r="G1396" t="str">
        <f t="shared" si="338"/>
        <v/>
      </c>
      <c r="H1396" t="str">
        <f t="shared" si="339"/>
        <v/>
      </c>
      <c r="I1396" t="str">
        <f t="shared" si="340"/>
        <v/>
      </c>
      <c r="J1396">
        <f t="shared" si="341"/>
        <v>1058</v>
      </c>
      <c r="K1396" t="str">
        <f t="shared" si="342"/>
        <v/>
      </c>
      <c r="L1396" t="s">
        <v>3539</v>
      </c>
      <c r="M1396" t="s">
        <v>1095</v>
      </c>
      <c r="N1396" t="s">
        <v>28</v>
      </c>
      <c r="O1396" t="s">
        <v>33</v>
      </c>
      <c r="P1396" t="s">
        <v>18</v>
      </c>
      <c r="Q1396" t="s">
        <v>19</v>
      </c>
      <c r="R1396" t="s">
        <v>35</v>
      </c>
      <c r="S1396" t="s">
        <v>22</v>
      </c>
      <c r="T1396" t="s">
        <v>22</v>
      </c>
      <c r="V1396" t="s">
        <v>144</v>
      </c>
      <c r="W1396">
        <v>35.409924046249706</v>
      </c>
      <c r="X1396">
        <v>5.3145354161453016</v>
      </c>
      <c r="Y1396">
        <v>24</v>
      </c>
      <c r="Z1396" t="s">
        <v>3781</v>
      </c>
      <c r="AA1396" t="s">
        <v>3554</v>
      </c>
      <c r="AB1396" t="s">
        <v>3584</v>
      </c>
      <c r="AC1396">
        <v>1</v>
      </c>
      <c r="AD1396" t="s">
        <v>3561</v>
      </c>
      <c r="AE1396" t="s">
        <v>3557</v>
      </c>
      <c r="AF1396" t="s">
        <v>3584</v>
      </c>
      <c r="AG1396">
        <v>1</v>
      </c>
      <c r="AH1396" t="s">
        <v>3561</v>
      </c>
      <c r="AI1396">
        <f t="shared" si="343"/>
        <v>983.97435897435901</v>
      </c>
      <c r="AJ1396" t="str">
        <f t="shared" si="344"/>
        <v/>
      </c>
      <c r="AK1396" t="str">
        <f t="shared" si="345"/>
        <v/>
      </c>
      <c r="AL1396" t="str">
        <f t="shared" si="346"/>
        <v/>
      </c>
      <c r="AM1396" t="str">
        <f t="shared" si="347"/>
        <v/>
      </c>
      <c r="AN1396" t="str">
        <f t="shared" si="348"/>
        <v/>
      </c>
      <c r="AO1396">
        <f t="shared" si="349"/>
        <v>997.53846153846155</v>
      </c>
      <c r="AP1396" t="str">
        <f t="shared" si="350"/>
        <v/>
      </c>
    </row>
    <row r="1397" spans="1:42" x14ac:dyDescent="0.3">
      <c r="A1397" s="2">
        <v>45047</v>
      </c>
      <c r="B1397" s="2">
        <v>46047</v>
      </c>
      <c r="C1397">
        <v>1000</v>
      </c>
      <c r="D1397">
        <f t="shared" si="351"/>
        <v>1019.3333333333334</v>
      </c>
      <c r="E1397" t="str">
        <f t="shared" si="336"/>
        <v/>
      </c>
      <c r="F1397">
        <f t="shared" si="337"/>
        <v>1000</v>
      </c>
      <c r="G1397" t="str">
        <f t="shared" si="338"/>
        <v/>
      </c>
      <c r="H1397" t="str">
        <f t="shared" si="339"/>
        <v/>
      </c>
      <c r="I1397" t="str">
        <f t="shared" si="340"/>
        <v/>
      </c>
      <c r="J1397" t="str">
        <f t="shared" si="341"/>
        <v/>
      </c>
      <c r="K1397" t="str">
        <f t="shared" si="342"/>
        <v/>
      </c>
      <c r="L1397" t="s">
        <v>3539</v>
      </c>
      <c r="M1397" t="s">
        <v>1929</v>
      </c>
      <c r="N1397" t="s">
        <v>103</v>
      </c>
      <c r="O1397" t="s">
        <v>33</v>
      </c>
      <c r="P1397" t="s">
        <v>52</v>
      </c>
      <c r="Q1397" t="s">
        <v>92</v>
      </c>
      <c r="R1397" t="s">
        <v>20</v>
      </c>
      <c r="S1397" t="s">
        <v>21</v>
      </c>
      <c r="T1397" t="s">
        <v>21</v>
      </c>
      <c r="U1397" t="s">
        <v>2917</v>
      </c>
      <c r="V1397" t="s">
        <v>30</v>
      </c>
      <c r="W1397">
        <v>92.796242546160698</v>
      </c>
      <c r="X1397">
        <v>6.8707926467995026</v>
      </c>
      <c r="Y1397">
        <v>24</v>
      </c>
      <c r="Z1397" t="s">
        <v>3781</v>
      </c>
      <c r="AA1397" t="s">
        <v>3554</v>
      </c>
      <c r="AB1397" t="s">
        <v>3585</v>
      </c>
      <c r="AC1397">
        <v>5</v>
      </c>
      <c r="AD1397" t="s">
        <v>3565</v>
      </c>
      <c r="AE1397" t="s">
        <v>3557</v>
      </c>
      <c r="AF1397" t="s">
        <v>3584</v>
      </c>
      <c r="AG1397">
        <v>1</v>
      </c>
      <c r="AH1397" t="s">
        <v>3561</v>
      </c>
      <c r="AI1397">
        <f t="shared" si="343"/>
        <v>983.97435897435901</v>
      </c>
      <c r="AJ1397" t="str">
        <f t="shared" si="344"/>
        <v/>
      </c>
      <c r="AK1397">
        <f t="shared" si="345"/>
        <v>956.76923076923072</v>
      </c>
      <c r="AL1397" t="str">
        <f t="shared" si="346"/>
        <v/>
      </c>
      <c r="AM1397" t="str">
        <f t="shared" si="347"/>
        <v/>
      </c>
      <c r="AN1397" t="str">
        <f t="shared" si="348"/>
        <v/>
      </c>
      <c r="AO1397" t="str">
        <f t="shared" si="349"/>
        <v/>
      </c>
      <c r="AP1397" t="str">
        <f t="shared" si="350"/>
        <v/>
      </c>
    </row>
    <row r="1398" spans="1:42" x14ac:dyDescent="0.3">
      <c r="A1398" s="2">
        <v>44962</v>
      </c>
      <c r="B1398" s="2">
        <v>46048</v>
      </c>
      <c r="C1398">
        <v>1086</v>
      </c>
      <c r="D1398">
        <f t="shared" si="351"/>
        <v>1028.8571428571429</v>
      </c>
      <c r="E1398" t="str">
        <f t="shared" si="336"/>
        <v/>
      </c>
      <c r="F1398" t="str">
        <f t="shared" si="337"/>
        <v/>
      </c>
      <c r="G1398" t="str">
        <f t="shared" si="338"/>
        <v/>
      </c>
      <c r="H1398">
        <f t="shared" si="339"/>
        <v>1086</v>
      </c>
      <c r="I1398" t="str">
        <f t="shared" si="340"/>
        <v/>
      </c>
      <c r="J1398" t="str">
        <f t="shared" si="341"/>
        <v/>
      </c>
      <c r="K1398" t="str">
        <f t="shared" si="342"/>
        <v/>
      </c>
      <c r="L1398" t="s">
        <v>3539</v>
      </c>
      <c r="M1398" t="s">
        <v>941</v>
      </c>
      <c r="N1398" t="s">
        <v>118</v>
      </c>
      <c r="O1398" t="s">
        <v>33</v>
      </c>
      <c r="P1398" t="s">
        <v>59</v>
      </c>
      <c r="Q1398" t="s">
        <v>19</v>
      </c>
      <c r="R1398" t="s">
        <v>42</v>
      </c>
      <c r="S1398" t="s">
        <v>22</v>
      </c>
      <c r="T1398" t="s">
        <v>22</v>
      </c>
      <c r="V1398" t="s">
        <v>43</v>
      </c>
      <c r="W1398">
        <v>59.446600029001267</v>
      </c>
      <c r="X1398">
        <v>6.0938472633291774</v>
      </c>
      <c r="Y1398">
        <v>25</v>
      </c>
      <c r="Z1398" t="s">
        <v>3670</v>
      </c>
      <c r="AA1398" t="s">
        <v>3554</v>
      </c>
      <c r="AB1398" t="s">
        <v>3584</v>
      </c>
      <c r="AC1398">
        <v>2</v>
      </c>
      <c r="AD1398" t="s">
        <v>3562</v>
      </c>
      <c r="AE1398" t="s">
        <v>3557</v>
      </c>
      <c r="AF1398" t="s">
        <v>3584</v>
      </c>
      <c r="AG1398">
        <v>1</v>
      </c>
      <c r="AH1398" t="s">
        <v>3561</v>
      </c>
      <c r="AI1398">
        <f t="shared" si="343"/>
        <v>984.71794871794873</v>
      </c>
      <c r="AJ1398" t="str">
        <f t="shared" si="344"/>
        <v/>
      </c>
      <c r="AK1398" t="str">
        <f t="shared" si="345"/>
        <v/>
      </c>
      <c r="AL1398" t="str">
        <f t="shared" si="346"/>
        <v/>
      </c>
      <c r="AM1398">
        <f t="shared" si="347"/>
        <v>999.84615384615381</v>
      </c>
      <c r="AN1398" t="str">
        <f t="shared" si="348"/>
        <v/>
      </c>
      <c r="AO1398" t="str">
        <f t="shared" si="349"/>
        <v/>
      </c>
      <c r="AP1398" t="str">
        <f t="shared" si="350"/>
        <v/>
      </c>
    </row>
    <row r="1399" spans="1:42" x14ac:dyDescent="0.3">
      <c r="A1399" s="2">
        <v>45021</v>
      </c>
      <c r="B1399" s="2">
        <v>46050</v>
      </c>
      <c r="C1399">
        <v>1029</v>
      </c>
      <c r="D1399">
        <f t="shared" si="351"/>
        <v>1025.6666666666667</v>
      </c>
      <c r="E1399" t="str">
        <f t="shared" si="336"/>
        <v/>
      </c>
      <c r="F1399" t="str">
        <f t="shared" si="337"/>
        <v/>
      </c>
      <c r="G1399" t="str">
        <f t="shared" si="338"/>
        <v/>
      </c>
      <c r="H1399">
        <f t="shared" si="339"/>
        <v>1038.3333333333333</v>
      </c>
      <c r="I1399" t="str">
        <f t="shared" si="340"/>
        <v/>
      </c>
      <c r="J1399" t="str">
        <f t="shared" si="341"/>
        <v/>
      </c>
      <c r="K1399" t="str">
        <f t="shared" si="342"/>
        <v/>
      </c>
      <c r="L1399" t="s">
        <v>3539</v>
      </c>
      <c r="M1399" t="s">
        <v>180</v>
      </c>
      <c r="N1399" t="s">
        <v>39</v>
      </c>
      <c r="O1399" t="s">
        <v>46</v>
      </c>
      <c r="P1399" t="s">
        <v>40</v>
      </c>
      <c r="Q1399" t="s">
        <v>41</v>
      </c>
      <c r="R1399" t="s">
        <v>42</v>
      </c>
      <c r="S1399" t="s">
        <v>22</v>
      </c>
      <c r="T1399" t="s">
        <v>22</v>
      </c>
      <c r="V1399" t="s">
        <v>144</v>
      </c>
      <c r="W1399">
        <v>126.0135733768693</v>
      </c>
      <c r="X1399">
        <v>5.3488185342229988</v>
      </c>
      <c r="Y1399">
        <v>27</v>
      </c>
      <c r="Z1399" t="s">
        <v>3790</v>
      </c>
      <c r="AA1399" t="s">
        <v>3554</v>
      </c>
      <c r="AB1399" t="s">
        <v>3585</v>
      </c>
      <c r="AC1399">
        <v>4</v>
      </c>
      <c r="AD1399" t="s">
        <v>3564</v>
      </c>
      <c r="AE1399" t="s">
        <v>3557</v>
      </c>
      <c r="AF1399" t="s">
        <v>3584</v>
      </c>
      <c r="AG1399">
        <v>1</v>
      </c>
      <c r="AH1399" t="s">
        <v>3561</v>
      </c>
      <c r="AI1399">
        <f t="shared" si="343"/>
        <v>984.28947368421052</v>
      </c>
      <c r="AJ1399" t="str">
        <f t="shared" si="344"/>
        <v/>
      </c>
      <c r="AK1399" t="str">
        <f t="shared" si="345"/>
        <v/>
      </c>
      <c r="AL1399" t="str">
        <f t="shared" si="346"/>
        <v/>
      </c>
      <c r="AM1399">
        <f t="shared" si="347"/>
        <v>999.75</v>
      </c>
      <c r="AN1399" t="str">
        <f t="shared" si="348"/>
        <v/>
      </c>
      <c r="AO1399" t="str">
        <f t="shared" si="349"/>
        <v/>
      </c>
      <c r="AP1399" t="str">
        <f t="shared" si="350"/>
        <v/>
      </c>
    </row>
    <row r="1400" spans="1:42" x14ac:dyDescent="0.3">
      <c r="A1400" s="2">
        <v>45050</v>
      </c>
      <c r="B1400" s="2">
        <v>46050</v>
      </c>
      <c r="C1400">
        <v>1000</v>
      </c>
      <c r="D1400">
        <f t="shared" si="351"/>
        <v>1025.6666666666667</v>
      </c>
      <c r="E1400" t="str">
        <f t="shared" si="336"/>
        <v/>
      </c>
      <c r="F1400" t="str">
        <f t="shared" si="337"/>
        <v/>
      </c>
      <c r="G1400" t="str">
        <f t="shared" si="338"/>
        <v/>
      </c>
      <c r="H1400">
        <f t="shared" si="339"/>
        <v>1038.3333333333333</v>
      </c>
      <c r="I1400" t="str">
        <f t="shared" si="340"/>
        <v/>
      </c>
      <c r="J1400" t="str">
        <f t="shared" si="341"/>
        <v/>
      </c>
      <c r="K1400" t="str">
        <f t="shared" si="342"/>
        <v/>
      </c>
      <c r="L1400" t="s">
        <v>3539</v>
      </c>
      <c r="M1400" t="s">
        <v>1638</v>
      </c>
      <c r="N1400" t="s">
        <v>103</v>
      </c>
      <c r="O1400" t="s">
        <v>33</v>
      </c>
      <c r="P1400" t="s">
        <v>59</v>
      </c>
      <c r="Q1400" t="s">
        <v>34</v>
      </c>
      <c r="R1400" t="s">
        <v>42</v>
      </c>
      <c r="S1400" t="s">
        <v>21</v>
      </c>
      <c r="T1400" t="s">
        <v>21</v>
      </c>
      <c r="U1400" t="s">
        <v>2013</v>
      </c>
      <c r="V1400" t="s">
        <v>24</v>
      </c>
      <c r="W1400">
        <v>94.62075809256153</v>
      </c>
      <c r="X1400">
        <v>6.2496416279336966</v>
      </c>
      <c r="Y1400">
        <v>27</v>
      </c>
      <c r="Z1400" t="s">
        <v>3790</v>
      </c>
      <c r="AA1400" t="s">
        <v>3554</v>
      </c>
      <c r="AB1400" t="s">
        <v>3585</v>
      </c>
      <c r="AC1400">
        <v>5</v>
      </c>
      <c r="AD1400" t="s">
        <v>3565</v>
      </c>
      <c r="AE1400" t="s">
        <v>3557</v>
      </c>
      <c r="AF1400" t="s">
        <v>3584</v>
      </c>
      <c r="AG1400">
        <v>1</v>
      </c>
      <c r="AH1400" t="s">
        <v>3561</v>
      </c>
      <c r="AI1400">
        <f t="shared" si="343"/>
        <v>984.28947368421052</v>
      </c>
      <c r="AJ1400" t="str">
        <f t="shared" si="344"/>
        <v/>
      </c>
      <c r="AK1400" t="str">
        <f t="shared" si="345"/>
        <v/>
      </c>
      <c r="AL1400" t="str">
        <f t="shared" si="346"/>
        <v/>
      </c>
      <c r="AM1400">
        <f t="shared" si="347"/>
        <v>999.75</v>
      </c>
      <c r="AN1400" t="str">
        <f t="shared" si="348"/>
        <v/>
      </c>
      <c r="AO1400" t="str">
        <f t="shared" si="349"/>
        <v/>
      </c>
      <c r="AP1400" t="str">
        <f t="shared" si="350"/>
        <v/>
      </c>
    </row>
    <row r="1401" spans="1:42" x14ac:dyDescent="0.3">
      <c r="A1401" s="2">
        <v>45050</v>
      </c>
      <c r="B1401" s="2">
        <v>46050</v>
      </c>
      <c r="C1401">
        <v>1000</v>
      </c>
      <c r="D1401">
        <f t="shared" si="351"/>
        <v>1025.6666666666667</v>
      </c>
      <c r="E1401" t="str">
        <f t="shared" si="336"/>
        <v/>
      </c>
      <c r="F1401">
        <f t="shared" si="337"/>
        <v>1000</v>
      </c>
      <c r="G1401" t="str">
        <f t="shared" si="338"/>
        <v/>
      </c>
      <c r="H1401" t="str">
        <f t="shared" si="339"/>
        <v/>
      </c>
      <c r="I1401" t="str">
        <f t="shared" si="340"/>
        <v/>
      </c>
      <c r="J1401" t="str">
        <f t="shared" si="341"/>
        <v/>
      </c>
      <c r="K1401" t="str">
        <f t="shared" si="342"/>
        <v/>
      </c>
      <c r="L1401" t="s">
        <v>3539</v>
      </c>
      <c r="M1401" t="s">
        <v>1106</v>
      </c>
      <c r="N1401" t="s">
        <v>57</v>
      </c>
      <c r="O1401" t="s">
        <v>46</v>
      </c>
      <c r="P1401" t="s">
        <v>18</v>
      </c>
      <c r="Q1401" t="s">
        <v>19</v>
      </c>
      <c r="R1401" t="s">
        <v>20</v>
      </c>
      <c r="S1401" t="s">
        <v>21</v>
      </c>
      <c r="T1401" t="s">
        <v>3546</v>
      </c>
      <c r="U1401" t="s">
        <v>2165</v>
      </c>
      <c r="V1401" t="s">
        <v>63</v>
      </c>
      <c r="W1401">
        <v>105.7424833040365</v>
      </c>
      <c r="X1401">
        <v>5.1205584164036901</v>
      </c>
      <c r="Y1401">
        <v>27</v>
      </c>
      <c r="Z1401" t="s">
        <v>3790</v>
      </c>
      <c r="AA1401" t="s">
        <v>3554</v>
      </c>
      <c r="AB1401" t="s">
        <v>3585</v>
      </c>
      <c r="AC1401">
        <v>5</v>
      </c>
      <c r="AD1401" t="s">
        <v>3565</v>
      </c>
      <c r="AE1401" t="s">
        <v>3557</v>
      </c>
      <c r="AF1401" t="s">
        <v>3584</v>
      </c>
      <c r="AG1401">
        <v>1</v>
      </c>
      <c r="AH1401" t="s">
        <v>3561</v>
      </c>
      <c r="AI1401">
        <f t="shared" si="343"/>
        <v>984.28947368421052</v>
      </c>
      <c r="AJ1401" t="str">
        <f t="shared" si="344"/>
        <v/>
      </c>
      <c r="AK1401">
        <f t="shared" si="345"/>
        <v>959.85714285714289</v>
      </c>
      <c r="AL1401" t="str">
        <f t="shared" si="346"/>
        <v/>
      </c>
      <c r="AM1401" t="str">
        <f t="shared" si="347"/>
        <v/>
      </c>
      <c r="AN1401" t="str">
        <f t="shared" si="348"/>
        <v/>
      </c>
      <c r="AO1401" t="str">
        <f t="shared" si="349"/>
        <v/>
      </c>
      <c r="AP1401" t="str">
        <f t="shared" si="350"/>
        <v/>
      </c>
    </row>
    <row r="1402" spans="1:42" x14ac:dyDescent="0.3">
      <c r="A1402" s="2">
        <v>45112</v>
      </c>
      <c r="B1402" s="2">
        <v>46053</v>
      </c>
      <c r="C1402">
        <v>941</v>
      </c>
      <c r="D1402">
        <f t="shared" si="351"/>
        <v>1024.5714285714287</v>
      </c>
      <c r="E1402" t="str">
        <f t="shared" si="336"/>
        <v/>
      </c>
      <c r="F1402">
        <f t="shared" si="337"/>
        <v>980.33333333333337</v>
      </c>
      <c r="G1402" t="str">
        <f t="shared" si="338"/>
        <v/>
      </c>
      <c r="H1402" t="str">
        <f t="shared" si="339"/>
        <v/>
      </c>
      <c r="I1402" t="str">
        <f t="shared" si="340"/>
        <v/>
      </c>
      <c r="J1402" t="str">
        <f t="shared" si="341"/>
        <v/>
      </c>
      <c r="K1402" t="str">
        <f t="shared" si="342"/>
        <v/>
      </c>
      <c r="L1402" t="s">
        <v>3539</v>
      </c>
      <c r="M1402" t="s">
        <v>2835</v>
      </c>
      <c r="N1402" t="s">
        <v>28</v>
      </c>
      <c r="O1402" t="s">
        <v>46</v>
      </c>
      <c r="P1402" t="s">
        <v>18</v>
      </c>
      <c r="Q1402" t="s">
        <v>19</v>
      </c>
      <c r="R1402" t="s">
        <v>20</v>
      </c>
      <c r="S1402" t="s">
        <v>21</v>
      </c>
      <c r="T1402" t="s">
        <v>21</v>
      </c>
      <c r="U1402" t="s">
        <v>2836</v>
      </c>
      <c r="V1402" t="s">
        <v>30</v>
      </c>
      <c r="W1402">
        <v>36.517539659673787</v>
      </c>
      <c r="X1402">
        <v>5.6052214535404996</v>
      </c>
      <c r="Y1402">
        <v>30</v>
      </c>
      <c r="Z1402" t="s">
        <v>3902</v>
      </c>
      <c r="AA1402" t="s">
        <v>3554</v>
      </c>
      <c r="AB1402" t="s">
        <v>3586</v>
      </c>
      <c r="AC1402">
        <v>7</v>
      </c>
      <c r="AD1402" t="s">
        <v>3567</v>
      </c>
      <c r="AE1402" t="s">
        <v>3557</v>
      </c>
      <c r="AF1402" t="s">
        <v>3584</v>
      </c>
      <c r="AG1402">
        <v>1</v>
      </c>
      <c r="AH1402" t="s">
        <v>3561</v>
      </c>
      <c r="AI1402">
        <f t="shared" si="343"/>
        <v>982.73684210526312</v>
      </c>
      <c r="AJ1402" t="str">
        <f t="shared" si="344"/>
        <v/>
      </c>
      <c r="AK1402">
        <f t="shared" si="345"/>
        <v>955.64285714285711</v>
      </c>
      <c r="AL1402" t="str">
        <f t="shared" si="346"/>
        <v/>
      </c>
      <c r="AM1402" t="str">
        <f t="shared" si="347"/>
        <v/>
      </c>
      <c r="AN1402" t="str">
        <f t="shared" si="348"/>
        <v/>
      </c>
      <c r="AO1402" t="str">
        <f t="shared" si="349"/>
        <v/>
      </c>
      <c r="AP1402" t="str">
        <f t="shared" si="350"/>
        <v/>
      </c>
    </row>
    <row r="1403" spans="1:42" x14ac:dyDescent="0.3">
      <c r="A1403" s="2">
        <v>45143</v>
      </c>
      <c r="B1403" s="2">
        <v>46054</v>
      </c>
      <c r="C1403">
        <v>911</v>
      </c>
      <c r="D1403">
        <f t="shared" si="351"/>
        <v>994.5</v>
      </c>
      <c r="E1403" t="str">
        <f t="shared" si="336"/>
        <v/>
      </c>
      <c r="F1403" t="str">
        <f t="shared" si="337"/>
        <v/>
      </c>
      <c r="G1403" t="str">
        <f t="shared" si="338"/>
        <v/>
      </c>
      <c r="H1403" t="str">
        <f t="shared" si="339"/>
        <v/>
      </c>
      <c r="I1403" t="str">
        <f t="shared" si="340"/>
        <v/>
      </c>
      <c r="J1403">
        <f t="shared" si="341"/>
        <v>911</v>
      </c>
      <c r="K1403" t="str">
        <f t="shared" si="342"/>
        <v/>
      </c>
      <c r="L1403" t="s">
        <v>3539</v>
      </c>
      <c r="M1403" t="s">
        <v>644</v>
      </c>
      <c r="N1403" t="s">
        <v>16</v>
      </c>
      <c r="O1403" t="s">
        <v>33</v>
      </c>
      <c r="P1403" t="s">
        <v>59</v>
      </c>
      <c r="Q1403" t="s">
        <v>92</v>
      </c>
      <c r="R1403" t="s">
        <v>35</v>
      </c>
      <c r="S1403" t="s">
        <v>22</v>
      </c>
      <c r="T1403" t="s">
        <v>22</v>
      </c>
      <c r="V1403" t="s">
        <v>76</v>
      </c>
      <c r="W1403">
        <v>86.52322878413419</v>
      </c>
      <c r="X1403">
        <v>7.3247266912333817</v>
      </c>
      <c r="Y1403">
        <v>31</v>
      </c>
      <c r="Z1403" t="s">
        <v>3803</v>
      </c>
      <c r="AA1403" t="s">
        <v>3554</v>
      </c>
      <c r="AB1403" t="s">
        <v>3586</v>
      </c>
      <c r="AC1403">
        <v>8</v>
      </c>
      <c r="AD1403" t="s">
        <v>3568</v>
      </c>
      <c r="AE1403" t="s">
        <v>3557</v>
      </c>
      <c r="AF1403" t="s">
        <v>3584</v>
      </c>
      <c r="AG1403">
        <v>2</v>
      </c>
      <c r="AH1403" t="s">
        <v>3562</v>
      </c>
      <c r="AI1403">
        <f t="shared" si="343"/>
        <v>983.5</v>
      </c>
      <c r="AJ1403" t="str">
        <f t="shared" si="344"/>
        <v/>
      </c>
      <c r="AK1403" t="str">
        <f t="shared" si="345"/>
        <v/>
      </c>
      <c r="AL1403" t="str">
        <f t="shared" si="346"/>
        <v/>
      </c>
      <c r="AM1403" t="str">
        <f t="shared" si="347"/>
        <v/>
      </c>
      <c r="AN1403" t="str">
        <f t="shared" si="348"/>
        <v/>
      </c>
      <c r="AO1403">
        <f t="shared" si="349"/>
        <v>990.69230769230774</v>
      </c>
      <c r="AP1403" t="str">
        <f t="shared" si="350"/>
        <v/>
      </c>
    </row>
    <row r="1404" spans="1:42" x14ac:dyDescent="0.3">
      <c r="A1404" s="2">
        <v>45055</v>
      </c>
      <c r="B1404" s="2">
        <v>46055</v>
      </c>
      <c r="C1404">
        <v>1000</v>
      </c>
      <c r="D1404">
        <f t="shared" si="351"/>
        <v>980.16666666666663</v>
      </c>
      <c r="E1404" t="str">
        <f t="shared" si="336"/>
        <v/>
      </c>
      <c r="F1404" t="str">
        <f t="shared" si="337"/>
        <v/>
      </c>
      <c r="G1404" t="str">
        <f t="shared" si="338"/>
        <v/>
      </c>
      <c r="H1404" t="str">
        <f t="shared" si="339"/>
        <v/>
      </c>
      <c r="I1404" t="str">
        <f t="shared" si="340"/>
        <v/>
      </c>
      <c r="J1404">
        <f t="shared" si="341"/>
        <v>955.5</v>
      </c>
      <c r="K1404" t="str">
        <f t="shared" si="342"/>
        <v/>
      </c>
      <c r="L1404" t="s">
        <v>3539</v>
      </c>
      <c r="M1404" t="s">
        <v>948</v>
      </c>
      <c r="N1404" t="s">
        <v>157</v>
      </c>
      <c r="O1404" t="s">
        <v>17</v>
      </c>
      <c r="P1404" t="s">
        <v>18</v>
      </c>
      <c r="Q1404" t="s">
        <v>34</v>
      </c>
      <c r="R1404" t="s">
        <v>35</v>
      </c>
      <c r="S1404" t="s">
        <v>21</v>
      </c>
      <c r="T1404" t="s">
        <v>3546</v>
      </c>
      <c r="U1404" t="s">
        <v>2377</v>
      </c>
      <c r="V1404" t="s">
        <v>144</v>
      </c>
      <c r="W1404">
        <v>18.573677922105709</v>
      </c>
      <c r="X1404">
        <v>4.6546506868659554</v>
      </c>
      <c r="Y1404">
        <v>32</v>
      </c>
      <c r="Z1404" t="s">
        <v>3619</v>
      </c>
      <c r="AA1404" t="s">
        <v>3554</v>
      </c>
      <c r="AB1404" t="s">
        <v>3585</v>
      </c>
      <c r="AC1404">
        <v>5</v>
      </c>
      <c r="AD1404" t="s">
        <v>3565</v>
      </c>
      <c r="AE1404" t="s">
        <v>3557</v>
      </c>
      <c r="AF1404" t="s">
        <v>3584</v>
      </c>
      <c r="AG1404">
        <v>2</v>
      </c>
      <c r="AH1404" t="s">
        <v>3562</v>
      </c>
      <c r="AI1404">
        <f t="shared" si="343"/>
        <v>991.05405405405406</v>
      </c>
      <c r="AJ1404" t="str">
        <f t="shared" si="344"/>
        <v/>
      </c>
      <c r="AK1404" t="str">
        <f t="shared" si="345"/>
        <v/>
      </c>
      <c r="AL1404" t="str">
        <f t="shared" si="346"/>
        <v/>
      </c>
      <c r="AM1404" t="str">
        <f t="shared" si="347"/>
        <v/>
      </c>
      <c r="AN1404" t="str">
        <f t="shared" si="348"/>
        <v/>
      </c>
      <c r="AO1404">
        <f t="shared" si="349"/>
        <v>1002.0769230769231</v>
      </c>
      <c r="AP1404" t="str">
        <f t="shared" si="350"/>
        <v/>
      </c>
    </row>
    <row r="1405" spans="1:42" x14ac:dyDescent="0.3">
      <c r="A1405" s="2">
        <v>45056</v>
      </c>
      <c r="B1405" s="2">
        <v>46056</v>
      </c>
      <c r="C1405">
        <v>1000</v>
      </c>
      <c r="D1405">
        <f t="shared" si="351"/>
        <v>985.125</v>
      </c>
      <c r="E1405" t="str">
        <f t="shared" si="336"/>
        <v/>
      </c>
      <c r="F1405" t="str">
        <f t="shared" si="337"/>
        <v/>
      </c>
      <c r="G1405" t="str">
        <f t="shared" si="338"/>
        <v/>
      </c>
      <c r="H1405">
        <f t="shared" si="339"/>
        <v>1009.6666666666666</v>
      </c>
      <c r="I1405" t="str">
        <f t="shared" si="340"/>
        <v/>
      </c>
      <c r="J1405" t="str">
        <f t="shared" si="341"/>
        <v/>
      </c>
      <c r="K1405" t="str">
        <f t="shared" si="342"/>
        <v/>
      </c>
      <c r="L1405" t="s">
        <v>3539</v>
      </c>
      <c r="M1405" t="s">
        <v>677</v>
      </c>
      <c r="N1405" t="s">
        <v>103</v>
      </c>
      <c r="O1405" t="s">
        <v>51</v>
      </c>
      <c r="P1405" t="s">
        <v>59</v>
      </c>
      <c r="Q1405" t="s">
        <v>92</v>
      </c>
      <c r="R1405" t="s">
        <v>42</v>
      </c>
      <c r="S1405" t="s">
        <v>22</v>
      </c>
      <c r="T1405" t="s">
        <v>22</v>
      </c>
      <c r="V1405" t="s">
        <v>43</v>
      </c>
      <c r="W1405">
        <v>98.828299046560801</v>
      </c>
      <c r="X1405">
        <v>6.3938514089068574</v>
      </c>
      <c r="Y1405">
        <v>33</v>
      </c>
      <c r="Z1405" t="s">
        <v>3701</v>
      </c>
      <c r="AA1405" t="s">
        <v>3554</v>
      </c>
      <c r="AB1405" t="s">
        <v>3585</v>
      </c>
      <c r="AC1405">
        <v>5</v>
      </c>
      <c r="AD1405" t="s">
        <v>3565</v>
      </c>
      <c r="AE1405" t="s">
        <v>3557</v>
      </c>
      <c r="AF1405" t="s">
        <v>3584</v>
      </c>
      <c r="AG1405">
        <v>2</v>
      </c>
      <c r="AH1405" t="s">
        <v>3562</v>
      </c>
      <c r="AI1405">
        <f t="shared" si="343"/>
        <v>991.51282051282055</v>
      </c>
      <c r="AJ1405" t="str">
        <f t="shared" si="344"/>
        <v/>
      </c>
      <c r="AK1405" t="str">
        <f t="shared" si="345"/>
        <v/>
      </c>
      <c r="AL1405" t="str">
        <f t="shared" si="346"/>
        <v/>
      </c>
      <c r="AM1405">
        <f t="shared" si="347"/>
        <v>1009.5833333333334</v>
      </c>
      <c r="AN1405" t="str">
        <f t="shared" si="348"/>
        <v/>
      </c>
      <c r="AO1405" t="str">
        <f t="shared" si="349"/>
        <v/>
      </c>
      <c r="AP1405" t="str">
        <f t="shared" si="350"/>
        <v/>
      </c>
    </row>
    <row r="1406" spans="1:42" x14ac:dyDescent="0.3">
      <c r="A1406" s="2">
        <v>45056</v>
      </c>
      <c r="B1406" s="2">
        <v>46056</v>
      </c>
      <c r="C1406">
        <v>1000</v>
      </c>
      <c r="D1406">
        <f t="shared" si="351"/>
        <v>985.125</v>
      </c>
      <c r="E1406" t="str">
        <f t="shared" si="336"/>
        <v/>
      </c>
      <c r="F1406" t="str">
        <f t="shared" si="337"/>
        <v/>
      </c>
      <c r="G1406" t="str">
        <f t="shared" si="338"/>
        <v/>
      </c>
      <c r="H1406" t="str">
        <f t="shared" si="339"/>
        <v/>
      </c>
      <c r="I1406" t="str">
        <f t="shared" si="340"/>
        <v/>
      </c>
      <c r="J1406">
        <f t="shared" si="341"/>
        <v>970.33333333333337</v>
      </c>
      <c r="K1406" t="str">
        <f t="shared" si="342"/>
        <v/>
      </c>
      <c r="L1406" t="s">
        <v>3539</v>
      </c>
      <c r="M1406" t="s">
        <v>3273</v>
      </c>
      <c r="N1406" t="s">
        <v>157</v>
      </c>
      <c r="O1406" t="s">
        <v>17</v>
      </c>
      <c r="P1406" t="s">
        <v>40</v>
      </c>
      <c r="Q1406" t="s">
        <v>41</v>
      </c>
      <c r="R1406" t="s">
        <v>35</v>
      </c>
      <c r="S1406" t="s">
        <v>21</v>
      </c>
      <c r="T1406" t="s">
        <v>3546</v>
      </c>
      <c r="U1406" t="s">
        <v>3274</v>
      </c>
      <c r="V1406" t="s">
        <v>54</v>
      </c>
      <c r="W1406">
        <v>29.091348937757871</v>
      </c>
      <c r="X1406">
        <v>4.2670282701694209</v>
      </c>
      <c r="Y1406">
        <v>33</v>
      </c>
      <c r="Z1406" t="s">
        <v>3701</v>
      </c>
      <c r="AA1406" t="s">
        <v>3554</v>
      </c>
      <c r="AB1406" t="s">
        <v>3585</v>
      </c>
      <c r="AC1406">
        <v>5</v>
      </c>
      <c r="AD1406" t="s">
        <v>3565</v>
      </c>
      <c r="AE1406" t="s">
        <v>3557</v>
      </c>
      <c r="AF1406" t="s">
        <v>3584</v>
      </c>
      <c r="AG1406">
        <v>2</v>
      </c>
      <c r="AH1406" t="s">
        <v>3562</v>
      </c>
      <c r="AI1406">
        <f t="shared" si="343"/>
        <v>991.51282051282055</v>
      </c>
      <c r="AJ1406" t="str">
        <f t="shared" si="344"/>
        <v/>
      </c>
      <c r="AK1406" t="str">
        <f t="shared" si="345"/>
        <v/>
      </c>
      <c r="AL1406" t="str">
        <f t="shared" si="346"/>
        <v/>
      </c>
      <c r="AM1406" t="str">
        <f t="shared" si="347"/>
        <v/>
      </c>
      <c r="AN1406" t="str">
        <f t="shared" si="348"/>
        <v/>
      </c>
      <c r="AO1406">
        <f t="shared" si="349"/>
        <v>1001.9285714285714</v>
      </c>
      <c r="AP1406" t="str">
        <f t="shared" si="350"/>
        <v/>
      </c>
    </row>
    <row r="1407" spans="1:42" x14ac:dyDescent="0.3">
      <c r="A1407" s="2">
        <v>45265</v>
      </c>
      <c r="B1407" s="2">
        <v>46058</v>
      </c>
      <c r="C1407">
        <v>793</v>
      </c>
      <c r="D1407">
        <f t="shared" si="351"/>
        <v>940.83333333333337</v>
      </c>
      <c r="E1407" t="str">
        <f t="shared" si="336"/>
        <v/>
      </c>
      <c r="F1407" t="str">
        <f t="shared" si="337"/>
        <v/>
      </c>
      <c r="G1407" t="str">
        <f t="shared" si="338"/>
        <v/>
      </c>
      <c r="H1407" t="str">
        <f t="shared" si="339"/>
        <v/>
      </c>
      <c r="I1407" t="str">
        <f t="shared" si="340"/>
        <v/>
      </c>
      <c r="J1407">
        <f t="shared" si="341"/>
        <v>926</v>
      </c>
      <c r="K1407" t="str">
        <f t="shared" si="342"/>
        <v/>
      </c>
      <c r="L1407" t="s">
        <v>3539</v>
      </c>
      <c r="M1407" t="s">
        <v>2137</v>
      </c>
      <c r="N1407" t="s">
        <v>103</v>
      </c>
      <c r="O1407" t="s">
        <v>46</v>
      </c>
      <c r="P1407" t="s">
        <v>18</v>
      </c>
      <c r="Q1407" t="s">
        <v>19</v>
      </c>
      <c r="R1407" t="s">
        <v>35</v>
      </c>
      <c r="S1407" t="s">
        <v>22</v>
      </c>
      <c r="T1407" t="s">
        <v>22</v>
      </c>
      <c r="V1407" t="s">
        <v>30</v>
      </c>
      <c r="W1407">
        <v>91.994545112203141</v>
      </c>
      <c r="X1407">
        <v>6.6917661139059126</v>
      </c>
      <c r="Y1407">
        <v>35</v>
      </c>
      <c r="Z1407" t="s">
        <v>3791</v>
      </c>
      <c r="AA1407" t="s">
        <v>3554</v>
      </c>
      <c r="AB1407" t="s">
        <v>3587</v>
      </c>
      <c r="AC1407">
        <v>12</v>
      </c>
      <c r="AD1407" t="s">
        <v>3572</v>
      </c>
      <c r="AE1407" t="s">
        <v>3557</v>
      </c>
      <c r="AF1407" t="s">
        <v>3584</v>
      </c>
      <c r="AG1407">
        <v>2</v>
      </c>
      <c r="AH1407" t="s">
        <v>3562</v>
      </c>
      <c r="AI1407">
        <f t="shared" si="343"/>
        <v>996.55555555555554</v>
      </c>
      <c r="AJ1407" t="str">
        <f t="shared" si="344"/>
        <v/>
      </c>
      <c r="AK1407" t="str">
        <f t="shared" si="345"/>
        <v/>
      </c>
      <c r="AL1407" t="str">
        <f t="shared" si="346"/>
        <v/>
      </c>
      <c r="AM1407" t="str">
        <f t="shared" si="347"/>
        <v/>
      </c>
      <c r="AN1407" t="str">
        <f t="shared" si="348"/>
        <v/>
      </c>
      <c r="AO1407">
        <f t="shared" si="349"/>
        <v>988</v>
      </c>
      <c r="AP1407" t="str">
        <f t="shared" si="350"/>
        <v/>
      </c>
    </row>
    <row r="1408" spans="1:42" x14ac:dyDescent="0.3">
      <c r="A1408" s="2">
        <v>45059</v>
      </c>
      <c r="B1408" s="2">
        <v>46059</v>
      </c>
      <c r="C1408">
        <v>1000</v>
      </c>
      <c r="D1408">
        <f t="shared" si="351"/>
        <v>949.28571428571433</v>
      </c>
      <c r="E1408" t="str">
        <f t="shared" si="336"/>
        <v/>
      </c>
      <c r="F1408" t="str">
        <f t="shared" si="337"/>
        <v/>
      </c>
      <c r="G1408" t="str">
        <f t="shared" si="338"/>
        <v/>
      </c>
      <c r="H1408" t="str">
        <f t="shared" si="339"/>
        <v/>
      </c>
      <c r="I1408" t="str">
        <f t="shared" si="340"/>
        <v/>
      </c>
      <c r="J1408">
        <f t="shared" si="341"/>
        <v>940.8</v>
      </c>
      <c r="K1408" t="str">
        <f t="shared" si="342"/>
        <v/>
      </c>
      <c r="L1408" t="s">
        <v>3539</v>
      </c>
      <c r="M1408" t="s">
        <v>1793</v>
      </c>
      <c r="N1408" t="s">
        <v>118</v>
      </c>
      <c r="O1408" t="s">
        <v>46</v>
      </c>
      <c r="P1408" t="s">
        <v>40</v>
      </c>
      <c r="Q1408" t="s">
        <v>41</v>
      </c>
      <c r="R1408" t="s">
        <v>35</v>
      </c>
      <c r="S1408" t="s">
        <v>21</v>
      </c>
      <c r="T1408" t="s">
        <v>3546</v>
      </c>
      <c r="U1408" t="s">
        <v>2750</v>
      </c>
      <c r="V1408" t="s">
        <v>63</v>
      </c>
      <c r="W1408">
        <v>91.498517029778213</v>
      </c>
      <c r="X1408">
        <v>7.1794172990760501</v>
      </c>
      <c r="Y1408">
        <v>36</v>
      </c>
      <c r="Z1408" t="s">
        <v>3885</v>
      </c>
      <c r="AA1408" t="s">
        <v>3554</v>
      </c>
      <c r="AB1408" t="s">
        <v>3585</v>
      </c>
      <c r="AC1408">
        <v>5</v>
      </c>
      <c r="AD1408" t="s">
        <v>3565</v>
      </c>
      <c r="AE1408" t="s">
        <v>3557</v>
      </c>
      <c r="AF1408" t="s">
        <v>3584</v>
      </c>
      <c r="AG1408">
        <v>2</v>
      </c>
      <c r="AH1408" t="s">
        <v>3562</v>
      </c>
      <c r="AI1408">
        <f t="shared" si="343"/>
        <v>996.45714285714291</v>
      </c>
      <c r="AJ1408" t="str">
        <f t="shared" si="344"/>
        <v/>
      </c>
      <c r="AK1408" t="str">
        <f t="shared" si="345"/>
        <v/>
      </c>
      <c r="AL1408" t="str">
        <f t="shared" si="346"/>
        <v/>
      </c>
      <c r="AM1408" t="str">
        <f t="shared" si="347"/>
        <v/>
      </c>
      <c r="AN1408" t="str">
        <f t="shared" si="348"/>
        <v/>
      </c>
      <c r="AO1408">
        <f t="shared" si="349"/>
        <v>988</v>
      </c>
      <c r="AP1408" t="str">
        <f t="shared" si="350"/>
        <v/>
      </c>
    </row>
    <row r="1409" spans="1:42" x14ac:dyDescent="0.3">
      <c r="A1409" s="2">
        <v>45060</v>
      </c>
      <c r="B1409" s="2">
        <v>46060</v>
      </c>
      <c r="C1409">
        <v>1000</v>
      </c>
      <c r="D1409">
        <f t="shared" si="351"/>
        <v>963</v>
      </c>
      <c r="E1409" t="str">
        <f t="shared" si="336"/>
        <v/>
      </c>
      <c r="F1409" t="str">
        <f t="shared" si="337"/>
        <v/>
      </c>
      <c r="G1409" t="str">
        <f t="shared" si="338"/>
        <v/>
      </c>
      <c r="H1409" t="str">
        <f t="shared" si="339"/>
        <v/>
      </c>
      <c r="I1409" t="str">
        <f t="shared" si="340"/>
        <v/>
      </c>
      <c r="J1409">
        <f t="shared" si="341"/>
        <v>950.66666666666663</v>
      </c>
      <c r="K1409" t="str">
        <f t="shared" si="342"/>
        <v/>
      </c>
      <c r="L1409" t="s">
        <v>3539</v>
      </c>
      <c r="M1409" t="s">
        <v>2659</v>
      </c>
      <c r="N1409" t="s">
        <v>16</v>
      </c>
      <c r="O1409" t="s">
        <v>46</v>
      </c>
      <c r="P1409" t="s">
        <v>18</v>
      </c>
      <c r="Q1409" t="s">
        <v>34</v>
      </c>
      <c r="R1409" t="s">
        <v>35</v>
      </c>
      <c r="S1409" t="s">
        <v>22</v>
      </c>
      <c r="T1409" t="s">
        <v>22</v>
      </c>
      <c r="V1409" t="s">
        <v>30</v>
      </c>
      <c r="W1409">
        <v>80.125924007817943</v>
      </c>
      <c r="X1409">
        <v>6.6077085688026411</v>
      </c>
      <c r="Y1409">
        <v>37</v>
      </c>
      <c r="Z1409" t="s">
        <v>3643</v>
      </c>
      <c r="AA1409" t="s">
        <v>3554</v>
      </c>
      <c r="AB1409" t="s">
        <v>3585</v>
      </c>
      <c r="AC1409">
        <v>5</v>
      </c>
      <c r="AD1409" t="s">
        <v>3565</v>
      </c>
      <c r="AE1409" t="s">
        <v>3557</v>
      </c>
      <c r="AF1409" t="s">
        <v>3584</v>
      </c>
      <c r="AG1409">
        <v>2</v>
      </c>
      <c r="AH1409" t="s">
        <v>3562</v>
      </c>
      <c r="AI1409">
        <f t="shared" si="343"/>
        <v>996.55555555555554</v>
      </c>
      <c r="AJ1409" t="str">
        <f t="shared" si="344"/>
        <v/>
      </c>
      <c r="AK1409" t="str">
        <f t="shared" si="345"/>
        <v/>
      </c>
      <c r="AL1409" t="str">
        <f t="shared" si="346"/>
        <v/>
      </c>
      <c r="AM1409" t="str">
        <f t="shared" si="347"/>
        <v/>
      </c>
      <c r="AN1409" t="str">
        <f t="shared" si="348"/>
        <v/>
      </c>
      <c r="AO1409">
        <f t="shared" si="349"/>
        <v>988</v>
      </c>
      <c r="AP1409" t="str">
        <f t="shared" si="350"/>
        <v/>
      </c>
    </row>
    <row r="1410" spans="1:42" x14ac:dyDescent="0.3">
      <c r="A1410" s="2">
        <v>45060</v>
      </c>
      <c r="B1410" s="2">
        <v>46060</v>
      </c>
      <c r="C1410">
        <v>1000</v>
      </c>
      <c r="D1410">
        <f t="shared" si="351"/>
        <v>963</v>
      </c>
      <c r="E1410" t="str">
        <f t="shared" ref="E1410:E1473" si="352">IF(
  L1410 &lt;&gt; "Backlog/Error",
  IFERROR(
    AVERAGEIFS(
      $C$2:$C$1880,
      $B$2:$B$1880, "&gt;=" &amp; B1410 - 6,
      $B$2:$B$1880, "&lt;=" &amp; B1410,
      $L$2:$L$1880, "&lt;&gt;Backlog/Error"
    ),
  ""),
"")</f>
        <v/>
      </c>
      <c r="F1410" t="str">
        <f t="shared" ref="F1410:F1473" si="353">IF(
  R1410 = "Critical",
  IFERROR(
    AVERAGEIFS(
      $C$2:$C$1880,
      $B$2:$B$1880, "&gt;=" &amp; B1410 - 6,
      $B$2:$B$1880, "&lt;=" &amp; B1410,
      $R$2:$R$1880, "Critical"
    ),
  ""),
"")</f>
        <v/>
      </c>
      <c r="G1410" t="str">
        <f t="shared" ref="G1410:G1473" si="354">IF(
  AND(R1410 = "Critical", L1410 &lt;&gt; "Backlog/Error"),
  IFERROR(
    AVERAGEIFS(
      $C$2:$C$1880,
      $B$2:$B$1880, "&gt;=" &amp; B1410 - 6,
      $B$2:$B$1880, "&lt;=" &amp; B1410,
      $R$2:$R$1880, "Critical",
      $L$2:$L$1880, "&lt;&gt;Backlog/Error"
    ),
  ""),
"")</f>
        <v/>
      </c>
      <c r="H1410">
        <f t="shared" ref="H1410:H1473" si="355">IF(
  R1410 = "Moderate",
  IFERROR(
    AVERAGEIFS(
      $C$2:$C$1880,
      $B$2:$B$1880, "&gt;=" &amp; B1410 - 6,
      $B$2:$B$1880, "&lt;=" &amp; B1410,
      $R$2:$R$1880, "Moderate"
    ),
  ""),
"")</f>
        <v>1000</v>
      </c>
      <c r="I1410" t="str">
        <f t="shared" ref="I1410:I1473" si="356">IF(
  AND(R1410 = "Moderate", L1410 &lt;&gt; "Backlog/Error"),
  IFERROR(
    AVERAGEIFS(
      $C$2:$C$1880,
      $B$2:$B$1880, "&gt;=" &amp; B1410 - 6,
      $B$2:$B$1880, "&lt;=" &amp; B1410,
      $R$2:$R$1880, "Moderate",
      $L$2:$L$1880, "&lt;&gt;Backlog/Error"
    ),
  ""),
"")</f>
        <v/>
      </c>
      <c r="J1410" t="str">
        <f t="shared" ref="J1410:J1473" si="357">IF(
  R1410 = "Minor",
  IFERROR(
    AVERAGEIFS(
      $C$2:$C$1880,
      $B$2:$B$1880, "&gt;=" &amp; B1410 - 6,
      $B$2:$B$1880, "&lt;=" &amp; B1410,
      $R$2:$R$1880, "Minor"
    ),
  ""),
"")</f>
        <v/>
      </c>
      <c r="K1410" t="str">
        <f t="shared" ref="K1410:K1473" si="358">IF(
  AND(R1410 = "Minor", L1410 &lt;&gt; "Backlog/Error"),
  IFERROR(
    AVERAGEIFS(
      $C$2:$C$1880,
      $B$2:$B$1880, "&gt;=" &amp; B1410 - 6,
      $B$2:$B$1880, "&lt;=" &amp; B1410,
      $R$2:$R$1880, "Minor",
      $L$2:$L$1880, "&lt;&gt;Backlog/Error"
    ),
  ""),
"")</f>
        <v/>
      </c>
      <c r="L1410" t="s">
        <v>3539</v>
      </c>
      <c r="M1410" t="s">
        <v>2813</v>
      </c>
      <c r="N1410" t="s">
        <v>16</v>
      </c>
      <c r="O1410" t="s">
        <v>46</v>
      </c>
      <c r="P1410" t="s">
        <v>40</v>
      </c>
      <c r="Q1410" t="s">
        <v>41</v>
      </c>
      <c r="R1410" t="s">
        <v>42</v>
      </c>
      <c r="S1410" t="s">
        <v>21</v>
      </c>
      <c r="T1410" t="s">
        <v>21</v>
      </c>
      <c r="U1410" t="s">
        <v>2814</v>
      </c>
      <c r="V1410" t="s">
        <v>30</v>
      </c>
      <c r="W1410">
        <v>73.672449701149617</v>
      </c>
      <c r="X1410">
        <v>7.0667744399916774</v>
      </c>
      <c r="Y1410">
        <v>37</v>
      </c>
      <c r="Z1410" t="s">
        <v>3643</v>
      </c>
      <c r="AA1410" t="s">
        <v>3554</v>
      </c>
      <c r="AB1410" t="s">
        <v>3585</v>
      </c>
      <c r="AC1410">
        <v>5</v>
      </c>
      <c r="AD1410" t="s">
        <v>3565</v>
      </c>
      <c r="AE1410" t="s">
        <v>3557</v>
      </c>
      <c r="AF1410" t="s">
        <v>3584</v>
      </c>
      <c r="AG1410">
        <v>2</v>
      </c>
      <c r="AH1410" t="s">
        <v>3562</v>
      </c>
      <c r="AI1410">
        <f t="shared" ref="AI1410:AI1473" si="359">IFERROR(
  AVERAGEIFS(
    $C$2:$C$1880,
    $B$2:$B$1880, "&gt;=" &amp; B1410 - 29,
    $B$2:$B$1880, "&lt;=" &amp; B1410
  ),
"")</f>
        <v>996.55555555555554</v>
      </c>
      <c r="AJ1410" t="str">
        <f t="shared" ref="AJ1410:AJ1473" si="360">IF(
  L1410 &lt;&gt; "Backlog/Error",
  IFERROR(
    AVERAGEIFS(
      $C$2:$C$1880,
      $B$2:$B$1880, "&gt;=" &amp; B1410 - 29,
      $B$2:$B$1880, "&lt;=" &amp; B1410,
      $L$2:$L$1880, "&lt;&gt;Backlog/Error"
    ),
  ""),
"")</f>
        <v/>
      </c>
      <c r="AK1410" t="str">
        <f t="shared" ref="AK1410:AK1473" si="361">IF(
  R1410 = "Critical",
  IFERROR(
    AVERAGEIFS(
      $C$2:$C$1880,
      $B$2:$B$1880, "&gt;=" &amp; B1410 - 29,
      $B$2:$B$1880, "&lt;=" &amp; B1410,
      $R$2:$R$1880, "Critical"
    ),
  ""),
"")</f>
        <v/>
      </c>
      <c r="AL1410" t="str">
        <f t="shared" ref="AL1410:AL1473" si="362">IF(
  AND(R1410 = "Critical", L1410 &lt;&gt; "Backlog/Error"),
  IFERROR(
    AVERAGEIFS(
      $C$2:$C$1880,
      $B$2:$B$1880, "&gt;=" &amp; B1410 - 29,
      $B$2:$B$1880, "&lt;=" &amp; B1410,
      $R$2:$R$1880, "Critical",
      $L$2:$L$1880, "&lt;&gt;Backlog/Error"
    ),
  ""),
"")</f>
        <v/>
      </c>
      <c r="AM1410">
        <f t="shared" ref="AM1410:AM1473" si="363">IF(
  R1410 = "Moderate",
  IFERROR(
    AVERAGEIFS(
      $C$2:$C$1880,
      $B$2:$B$1880, "&gt;=" &amp; B1410 - 29,
      $B$2:$B$1880, "&lt;=" &amp; B1410,
      $R$2:$R$1880, "Moderate"
    ),
  ""),
"")</f>
        <v>1010.4545454545455</v>
      </c>
      <c r="AN1410" t="str">
        <f t="shared" ref="AN1410:AN1473" si="364">IF(
  AND(R1410 = "Moderate", L1410 &lt;&gt; "Backlog/Error"),
  IFERROR(
    AVERAGEIFS(
      $C$2:$C$1880,
      $B$2:$B$1880, "&gt;=" &amp; B1410 - 29,
      $B$2:$B$1880, "&lt;=" &amp; B1410,
      $R$2:$R$1880, "Moderate",
      $L$2:$L$1880, "&lt;&gt;Backlog/Error"
    ),
  ""),
"")</f>
        <v/>
      </c>
      <c r="AO1410" t="str">
        <f t="shared" ref="AO1410:AO1473" si="365">IF(
  R1410 = "Minor",
  IFERROR(
    AVERAGEIFS(
      $C$2:$C$1880,
      $B$2:$B$1880, "&gt;=" &amp; B1410 - 29,
      $B$2:$B$1880, "&lt;=" &amp; B1410,
      $R$2:$R$1880, "Minor"
    ),
  ""),
"")</f>
        <v/>
      </c>
      <c r="AP1410" t="str">
        <f t="shared" ref="AP1410:AP1473" si="366">IF(
  AND(R1410 = "Minor", L1410 &lt;&gt; "Backlog/Error"),
  IFERROR(
    AVERAGEIFS(
      $C$2:$C$1880,
      $B$2:$B$1880, "&gt;=" &amp; B1410 - 29,
      $B$2:$B$1880, "&lt;=" &amp; B1410,
      $R$2:$R$1880, "Minor",
      $L$2:$L$1880, "&lt;&gt;Backlog/Error"
    ),
  ""),
"")</f>
        <v/>
      </c>
    </row>
    <row r="1411" spans="1:42" x14ac:dyDescent="0.3">
      <c r="A1411" s="2">
        <v>45061</v>
      </c>
      <c r="B1411" s="2">
        <v>46061</v>
      </c>
      <c r="C1411">
        <v>1000</v>
      </c>
      <c r="D1411">
        <f t="shared" ref="D1411:D1474" si="367">IFERROR(AVERAGEIFS($C$2:$C$1880, $B$2:$B$1880, "&gt;=" &amp; B1411 - 6, $B$2:$B$1880, "&lt;=" &amp; B1411), "")</f>
        <v>974.125</v>
      </c>
      <c r="E1411" t="str">
        <f t="shared" si="352"/>
        <v/>
      </c>
      <c r="F1411" t="str">
        <f t="shared" si="353"/>
        <v/>
      </c>
      <c r="G1411" t="str">
        <f t="shared" si="354"/>
        <v/>
      </c>
      <c r="H1411">
        <f t="shared" si="355"/>
        <v>1000</v>
      </c>
      <c r="I1411" t="str">
        <f t="shared" si="356"/>
        <v/>
      </c>
      <c r="J1411" t="str">
        <f t="shared" si="357"/>
        <v/>
      </c>
      <c r="K1411" t="str">
        <f t="shared" si="358"/>
        <v/>
      </c>
      <c r="L1411" t="s">
        <v>3539</v>
      </c>
      <c r="M1411" t="s">
        <v>1536</v>
      </c>
      <c r="N1411" t="s">
        <v>39</v>
      </c>
      <c r="O1411" t="s">
        <v>17</v>
      </c>
      <c r="P1411" t="s">
        <v>40</v>
      </c>
      <c r="Q1411" t="s">
        <v>41</v>
      </c>
      <c r="R1411" t="s">
        <v>42</v>
      </c>
      <c r="S1411" t="s">
        <v>22</v>
      </c>
      <c r="T1411" t="s">
        <v>22</v>
      </c>
      <c r="V1411" t="s">
        <v>43</v>
      </c>
      <c r="W1411">
        <v>112.5464073815497</v>
      </c>
      <c r="X1411">
        <v>5.6961911863365762</v>
      </c>
      <c r="Y1411">
        <v>38</v>
      </c>
      <c r="Z1411" t="s">
        <v>3660</v>
      </c>
      <c r="AA1411" t="s">
        <v>3554</v>
      </c>
      <c r="AB1411" t="s">
        <v>3585</v>
      </c>
      <c r="AC1411">
        <v>5</v>
      </c>
      <c r="AD1411" t="s">
        <v>3565</v>
      </c>
      <c r="AE1411" t="s">
        <v>3557</v>
      </c>
      <c r="AF1411" t="s">
        <v>3584</v>
      </c>
      <c r="AG1411">
        <v>2</v>
      </c>
      <c r="AH1411" t="s">
        <v>3562</v>
      </c>
      <c r="AI1411">
        <f t="shared" si="359"/>
        <v>996.55555555555554</v>
      </c>
      <c r="AJ1411" t="str">
        <f t="shared" si="360"/>
        <v/>
      </c>
      <c r="AK1411" t="str">
        <f t="shared" si="361"/>
        <v/>
      </c>
      <c r="AL1411" t="str">
        <f t="shared" si="362"/>
        <v/>
      </c>
      <c r="AM1411">
        <f t="shared" si="363"/>
        <v>1009.5833333333334</v>
      </c>
      <c r="AN1411" t="str">
        <f t="shared" si="364"/>
        <v/>
      </c>
      <c r="AO1411" t="str">
        <f t="shared" si="365"/>
        <v/>
      </c>
      <c r="AP1411" t="str">
        <f t="shared" si="366"/>
        <v/>
      </c>
    </row>
    <row r="1412" spans="1:42" x14ac:dyDescent="0.3">
      <c r="A1412" s="2">
        <v>45062</v>
      </c>
      <c r="B1412" s="2">
        <v>46062</v>
      </c>
      <c r="C1412">
        <v>1000</v>
      </c>
      <c r="D1412">
        <f t="shared" si="367"/>
        <v>979.3</v>
      </c>
      <c r="E1412" t="str">
        <f t="shared" si="352"/>
        <v/>
      </c>
      <c r="F1412" t="str">
        <f t="shared" si="353"/>
        <v/>
      </c>
      <c r="G1412" t="str">
        <f t="shared" si="354"/>
        <v/>
      </c>
      <c r="H1412">
        <f t="shared" si="355"/>
        <v>1000</v>
      </c>
      <c r="I1412" t="str">
        <f t="shared" si="356"/>
        <v/>
      </c>
      <c r="J1412" t="str">
        <f t="shared" si="357"/>
        <v/>
      </c>
      <c r="K1412" t="str">
        <f t="shared" si="358"/>
        <v/>
      </c>
      <c r="L1412" t="s">
        <v>3539</v>
      </c>
      <c r="M1412" t="s">
        <v>2208</v>
      </c>
      <c r="N1412" t="s">
        <v>157</v>
      </c>
      <c r="O1412" t="s">
        <v>33</v>
      </c>
      <c r="P1412" t="s">
        <v>52</v>
      </c>
      <c r="Q1412" t="s">
        <v>92</v>
      </c>
      <c r="R1412" t="s">
        <v>42</v>
      </c>
      <c r="S1412" t="s">
        <v>22</v>
      </c>
      <c r="T1412" t="s">
        <v>22</v>
      </c>
      <c r="V1412" t="s">
        <v>76</v>
      </c>
      <c r="W1412">
        <v>25.834362391920511</v>
      </c>
      <c r="X1412">
        <v>4.2963258018998003</v>
      </c>
      <c r="Y1412">
        <v>39</v>
      </c>
      <c r="Z1412" t="s">
        <v>3655</v>
      </c>
      <c r="AA1412" t="s">
        <v>3554</v>
      </c>
      <c r="AB1412" t="s">
        <v>3585</v>
      </c>
      <c r="AC1412">
        <v>5</v>
      </c>
      <c r="AD1412" t="s">
        <v>3565</v>
      </c>
      <c r="AE1412" t="s">
        <v>3557</v>
      </c>
      <c r="AF1412" t="s">
        <v>3584</v>
      </c>
      <c r="AG1412">
        <v>2</v>
      </c>
      <c r="AH1412" t="s">
        <v>3562</v>
      </c>
      <c r="AI1412">
        <f t="shared" si="359"/>
        <v>996.64864864864865</v>
      </c>
      <c r="AJ1412" t="str">
        <f t="shared" si="360"/>
        <v/>
      </c>
      <c r="AK1412" t="str">
        <f t="shared" si="361"/>
        <v/>
      </c>
      <c r="AL1412" t="str">
        <f t="shared" si="362"/>
        <v/>
      </c>
      <c r="AM1412">
        <f t="shared" si="363"/>
        <v>1008.8461538461538</v>
      </c>
      <c r="AN1412" t="str">
        <f t="shared" si="364"/>
        <v/>
      </c>
      <c r="AO1412" t="str">
        <f t="shared" si="365"/>
        <v/>
      </c>
      <c r="AP1412" t="str">
        <f t="shared" si="366"/>
        <v/>
      </c>
    </row>
    <row r="1413" spans="1:42" x14ac:dyDescent="0.3">
      <c r="A1413" s="2">
        <v>45062</v>
      </c>
      <c r="B1413" s="2">
        <v>46062</v>
      </c>
      <c r="C1413">
        <v>1000</v>
      </c>
      <c r="D1413">
        <f t="shared" si="367"/>
        <v>979.3</v>
      </c>
      <c r="E1413" t="str">
        <f t="shared" si="352"/>
        <v/>
      </c>
      <c r="F1413" t="str">
        <f t="shared" si="353"/>
        <v/>
      </c>
      <c r="G1413" t="str">
        <f t="shared" si="354"/>
        <v/>
      </c>
      <c r="H1413" t="str">
        <f t="shared" si="355"/>
        <v/>
      </c>
      <c r="I1413" t="str">
        <f t="shared" si="356"/>
        <v/>
      </c>
      <c r="J1413">
        <f t="shared" si="357"/>
        <v>958.6</v>
      </c>
      <c r="K1413" t="str">
        <f t="shared" si="358"/>
        <v/>
      </c>
      <c r="L1413" t="s">
        <v>3539</v>
      </c>
      <c r="M1413" t="s">
        <v>340</v>
      </c>
      <c r="N1413" t="s">
        <v>16</v>
      </c>
      <c r="O1413" t="s">
        <v>46</v>
      </c>
      <c r="P1413" t="s">
        <v>40</v>
      </c>
      <c r="Q1413" t="s">
        <v>41</v>
      </c>
      <c r="R1413" t="s">
        <v>35</v>
      </c>
      <c r="S1413" t="s">
        <v>21</v>
      </c>
      <c r="T1413" t="s">
        <v>21</v>
      </c>
      <c r="U1413" t="s">
        <v>341</v>
      </c>
      <c r="V1413" t="s">
        <v>144</v>
      </c>
      <c r="W1413">
        <v>83.16155957182778</v>
      </c>
      <c r="X1413">
        <v>6.6534047977155124</v>
      </c>
      <c r="Y1413">
        <v>39</v>
      </c>
      <c r="Z1413" t="s">
        <v>3655</v>
      </c>
      <c r="AA1413" t="s">
        <v>3554</v>
      </c>
      <c r="AB1413" t="s">
        <v>3585</v>
      </c>
      <c r="AC1413">
        <v>5</v>
      </c>
      <c r="AD1413" t="s">
        <v>3565</v>
      </c>
      <c r="AE1413" t="s">
        <v>3557</v>
      </c>
      <c r="AF1413" t="s">
        <v>3584</v>
      </c>
      <c r="AG1413">
        <v>2</v>
      </c>
      <c r="AH1413" t="s">
        <v>3562</v>
      </c>
      <c r="AI1413">
        <f t="shared" si="359"/>
        <v>996.64864864864865</v>
      </c>
      <c r="AJ1413" t="str">
        <f t="shared" si="360"/>
        <v/>
      </c>
      <c r="AK1413" t="str">
        <f t="shared" si="361"/>
        <v/>
      </c>
      <c r="AL1413" t="str">
        <f t="shared" si="362"/>
        <v/>
      </c>
      <c r="AM1413" t="str">
        <f t="shared" si="363"/>
        <v/>
      </c>
      <c r="AN1413" t="str">
        <f t="shared" si="364"/>
        <v/>
      </c>
      <c r="AO1413">
        <f t="shared" si="365"/>
        <v>987.14285714285711</v>
      </c>
      <c r="AP1413" t="str">
        <f t="shared" si="366"/>
        <v/>
      </c>
    </row>
    <row r="1414" spans="1:42" x14ac:dyDescent="0.3">
      <c r="A1414" s="2">
        <v>45062</v>
      </c>
      <c r="B1414" s="2">
        <v>46062</v>
      </c>
      <c r="C1414">
        <v>1000</v>
      </c>
      <c r="D1414">
        <f t="shared" si="367"/>
        <v>979.3</v>
      </c>
      <c r="E1414" t="str">
        <f t="shared" si="352"/>
        <v/>
      </c>
      <c r="F1414">
        <f t="shared" si="353"/>
        <v>1000</v>
      </c>
      <c r="G1414" t="str">
        <f t="shared" si="354"/>
        <v/>
      </c>
      <c r="H1414" t="str">
        <f t="shared" si="355"/>
        <v/>
      </c>
      <c r="I1414" t="str">
        <f t="shared" si="356"/>
        <v/>
      </c>
      <c r="J1414" t="str">
        <f t="shared" si="357"/>
        <v/>
      </c>
      <c r="K1414" t="str">
        <f t="shared" si="358"/>
        <v/>
      </c>
      <c r="L1414" t="s">
        <v>3539</v>
      </c>
      <c r="M1414" t="s">
        <v>2547</v>
      </c>
      <c r="N1414" t="s">
        <v>80</v>
      </c>
      <c r="O1414" t="s">
        <v>17</v>
      </c>
      <c r="P1414" t="s">
        <v>18</v>
      </c>
      <c r="Q1414" t="s">
        <v>34</v>
      </c>
      <c r="R1414" t="s">
        <v>20</v>
      </c>
      <c r="S1414" t="s">
        <v>21</v>
      </c>
      <c r="T1414" t="s">
        <v>21</v>
      </c>
      <c r="U1414" t="s">
        <v>2548</v>
      </c>
      <c r="V1414" t="s">
        <v>63</v>
      </c>
      <c r="W1414">
        <v>21.50553669595871</v>
      </c>
      <c r="X1414">
        <v>4.7582631405847957</v>
      </c>
      <c r="Y1414">
        <v>39</v>
      </c>
      <c r="Z1414" t="s">
        <v>3655</v>
      </c>
      <c r="AA1414" t="s">
        <v>3554</v>
      </c>
      <c r="AB1414" t="s">
        <v>3585</v>
      </c>
      <c r="AC1414">
        <v>5</v>
      </c>
      <c r="AD1414" t="s">
        <v>3565</v>
      </c>
      <c r="AE1414" t="s">
        <v>3557</v>
      </c>
      <c r="AF1414" t="s">
        <v>3584</v>
      </c>
      <c r="AG1414">
        <v>2</v>
      </c>
      <c r="AH1414" t="s">
        <v>3562</v>
      </c>
      <c r="AI1414">
        <f t="shared" si="359"/>
        <v>996.64864864864865</v>
      </c>
      <c r="AJ1414" t="str">
        <f t="shared" si="360"/>
        <v/>
      </c>
      <c r="AK1414">
        <f t="shared" si="361"/>
        <v>994.1</v>
      </c>
      <c r="AL1414" t="str">
        <f t="shared" si="362"/>
        <v/>
      </c>
      <c r="AM1414" t="str">
        <f t="shared" si="363"/>
        <v/>
      </c>
      <c r="AN1414" t="str">
        <f t="shared" si="364"/>
        <v/>
      </c>
      <c r="AO1414" t="str">
        <f t="shared" si="365"/>
        <v/>
      </c>
      <c r="AP1414" t="str">
        <f t="shared" si="366"/>
        <v/>
      </c>
    </row>
    <row r="1415" spans="1:42" x14ac:dyDescent="0.3">
      <c r="A1415" s="2">
        <v>45063</v>
      </c>
      <c r="B1415" s="2">
        <v>46063</v>
      </c>
      <c r="C1415">
        <v>1000</v>
      </c>
      <c r="D1415">
        <f t="shared" si="367"/>
        <v>979.3</v>
      </c>
      <c r="E1415" t="str">
        <f t="shared" si="352"/>
        <v/>
      </c>
      <c r="F1415">
        <f t="shared" si="353"/>
        <v>1000</v>
      </c>
      <c r="G1415" t="str">
        <f t="shared" si="354"/>
        <v/>
      </c>
      <c r="H1415" t="str">
        <f t="shared" si="355"/>
        <v/>
      </c>
      <c r="I1415" t="str">
        <f t="shared" si="356"/>
        <v/>
      </c>
      <c r="J1415" t="str">
        <f t="shared" si="357"/>
        <v/>
      </c>
      <c r="K1415" t="str">
        <f t="shared" si="358"/>
        <v/>
      </c>
      <c r="L1415" t="s">
        <v>3539</v>
      </c>
      <c r="M1415" t="s">
        <v>2888</v>
      </c>
      <c r="N1415" t="s">
        <v>118</v>
      </c>
      <c r="O1415" t="s">
        <v>33</v>
      </c>
      <c r="P1415" t="s">
        <v>52</v>
      </c>
      <c r="Q1415" t="s">
        <v>92</v>
      </c>
      <c r="R1415" t="s">
        <v>20</v>
      </c>
      <c r="S1415" t="s">
        <v>21</v>
      </c>
      <c r="T1415" t="s">
        <v>21</v>
      </c>
      <c r="U1415" t="s">
        <v>2889</v>
      </c>
      <c r="V1415" t="s">
        <v>63</v>
      </c>
      <c r="W1415">
        <v>85.995932096429783</v>
      </c>
      <c r="X1415">
        <v>6.6821097834507883</v>
      </c>
      <c r="Y1415">
        <v>40</v>
      </c>
      <c r="Z1415" t="s">
        <v>3649</v>
      </c>
      <c r="AA1415" t="s">
        <v>3554</v>
      </c>
      <c r="AB1415" t="s">
        <v>3585</v>
      </c>
      <c r="AC1415">
        <v>5</v>
      </c>
      <c r="AD1415" t="s">
        <v>3565</v>
      </c>
      <c r="AE1415" t="s">
        <v>3557</v>
      </c>
      <c r="AF1415" t="s">
        <v>3584</v>
      </c>
      <c r="AG1415">
        <v>2</v>
      </c>
      <c r="AH1415" t="s">
        <v>3562</v>
      </c>
      <c r="AI1415">
        <f t="shared" si="359"/>
        <v>996.73684210526312</v>
      </c>
      <c r="AJ1415" t="str">
        <f t="shared" si="360"/>
        <v/>
      </c>
      <c r="AK1415">
        <f t="shared" si="361"/>
        <v>994.63636363636363</v>
      </c>
      <c r="AL1415" t="str">
        <f t="shared" si="362"/>
        <v/>
      </c>
      <c r="AM1415" t="str">
        <f t="shared" si="363"/>
        <v/>
      </c>
      <c r="AN1415" t="str">
        <f t="shared" si="364"/>
        <v/>
      </c>
      <c r="AO1415" t="str">
        <f t="shared" si="365"/>
        <v/>
      </c>
      <c r="AP1415" t="str">
        <f t="shared" si="366"/>
        <v/>
      </c>
    </row>
    <row r="1416" spans="1:42" x14ac:dyDescent="0.3">
      <c r="A1416" s="2">
        <v>45063</v>
      </c>
      <c r="B1416" s="2">
        <v>46063</v>
      </c>
      <c r="C1416">
        <v>1000</v>
      </c>
      <c r="D1416">
        <f t="shared" si="367"/>
        <v>979.3</v>
      </c>
      <c r="E1416" t="str">
        <f t="shared" si="352"/>
        <v/>
      </c>
      <c r="F1416">
        <f t="shared" si="353"/>
        <v>1000</v>
      </c>
      <c r="G1416" t="str">
        <f t="shared" si="354"/>
        <v/>
      </c>
      <c r="H1416" t="str">
        <f t="shared" si="355"/>
        <v/>
      </c>
      <c r="I1416" t="str">
        <f t="shared" si="356"/>
        <v/>
      </c>
      <c r="J1416" t="str">
        <f t="shared" si="357"/>
        <v/>
      </c>
      <c r="K1416" t="str">
        <f t="shared" si="358"/>
        <v/>
      </c>
      <c r="L1416" t="s">
        <v>3539</v>
      </c>
      <c r="M1416" t="s">
        <v>3309</v>
      </c>
      <c r="N1416" t="s">
        <v>80</v>
      </c>
      <c r="O1416" t="s">
        <v>33</v>
      </c>
      <c r="P1416" t="s">
        <v>52</v>
      </c>
      <c r="Q1416" t="s">
        <v>92</v>
      </c>
      <c r="R1416" t="s">
        <v>20</v>
      </c>
      <c r="S1416" t="s">
        <v>21</v>
      </c>
      <c r="T1416" t="s">
        <v>3546</v>
      </c>
      <c r="U1416" t="s">
        <v>2362</v>
      </c>
      <c r="V1416" t="s">
        <v>43</v>
      </c>
      <c r="W1416">
        <v>18.89517913085168</v>
      </c>
      <c r="X1416">
        <v>4.4896919623659874</v>
      </c>
      <c r="Y1416">
        <v>40</v>
      </c>
      <c r="Z1416" t="s">
        <v>3649</v>
      </c>
      <c r="AA1416" t="s">
        <v>3554</v>
      </c>
      <c r="AB1416" t="s">
        <v>3585</v>
      </c>
      <c r="AC1416">
        <v>5</v>
      </c>
      <c r="AD1416" t="s">
        <v>3565</v>
      </c>
      <c r="AE1416" t="s">
        <v>3557</v>
      </c>
      <c r="AF1416" t="s">
        <v>3584</v>
      </c>
      <c r="AG1416">
        <v>2</v>
      </c>
      <c r="AH1416" t="s">
        <v>3562</v>
      </c>
      <c r="AI1416">
        <f t="shared" si="359"/>
        <v>996.73684210526312</v>
      </c>
      <c r="AJ1416" t="str">
        <f t="shared" si="360"/>
        <v/>
      </c>
      <c r="AK1416">
        <f t="shared" si="361"/>
        <v>994.63636363636363</v>
      </c>
      <c r="AL1416" t="str">
        <f t="shared" si="362"/>
        <v/>
      </c>
      <c r="AM1416" t="str">
        <f t="shared" si="363"/>
        <v/>
      </c>
      <c r="AN1416" t="str">
        <f t="shared" si="364"/>
        <v/>
      </c>
      <c r="AO1416" t="str">
        <f t="shared" si="365"/>
        <v/>
      </c>
      <c r="AP1416" t="str">
        <f t="shared" si="366"/>
        <v/>
      </c>
    </row>
    <row r="1417" spans="1:42" x14ac:dyDescent="0.3">
      <c r="A1417" s="2">
        <v>45064</v>
      </c>
      <c r="B1417" s="2">
        <v>46064</v>
      </c>
      <c r="C1417">
        <v>1000</v>
      </c>
      <c r="D1417">
        <f t="shared" si="367"/>
        <v>984.07692307692309</v>
      </c>
      <c r="E1417" t="str">
        <f t="shared" si="352"/>
        <v/>
      </c>
      <c r="F1417" t="str">
        <f t="shared" si="353"/>
        <v/>
      </c>
      <c r="G1417" t="str">
        <f t="shared" si="354"/>
        <v/>
      </c>
      <c r="H1417" t="str">
        <f t="shared" si="355"/>
        <v/>
      </c>
      <c r="I1417" t="str">
        <f t="shared" si="356"/>
        <v/>
      </c>
      <c r="J1417">
        <f t="shared" si="357"/>
        <v>958.6</v>
      </c>
      <c r="K1417" t="str">
        <f t="shared" si="358"/>
        <v/>
      </c>
      <c r="L1417" t="s">
        <v>3539</v>
      </c>
      <c r="M1417" t="s">
        <v>3297</v>
      </c>
      <c r="N1417" t="s">
        <v>118</v>
      </c>
      <c r="O1417" t="s">
        <v>51</v>
      </c>
      <c r="P1417" t="s">
        <v>59</v>
      </c>
      <c r="Q1417" t="s">
        <v>19</v>
      </c>
      <c r="R1417" t="s">
        <v>35</v>
      </c>
      <c r="S1417" t="s">
        <v>22</v>
      </c>
      <c r="T1417" t="s">
        <v>22</v>
      </c>
      <c r="V1417" t="s">
        <v>43</v>
      </c>
      <c r="W1417">
        <v>69.877427160630958</v>
      </c>
      <c r="X1417">
        <v>6.0069480345069044</v>
      </c>
      <c r="Y1417">
        <v>41</v>
      </c>
      <c r="Z1417" t="s">
        <v>3680</v>
      </c>
      <c r="AA1417" t="s">
        <v>3554</v>
      </c>
      <c r="AB1417" t="s">
        <v>3585</v>
      </c>
      <c r="AC1417">
        <v>5</v>
      </c>
      <c r="AD1417" t="s">
        <v>3565</v>
      </c>
      <c r="AE1417" t="s">
        <v>3557</v>
      </c>
      <c r="AF1417" t="s">
        <v>3584</v>
      </c>
      <c r="AG1417">
        <v>2</v>
      </c>
      <c r="AH1417" t="s">
        <v>3562</v>
      </c>
      <c r="AI1417">
        <f t="shared" si="359"/>
        <v>996.82051282051282</v>
      </c>
      <c r="AJ1417" t="str">
        <f t="shared" si="360"/>
        <v/>
      </c>
      <c r="AK1417" t="str">
        <f t="shared" si="361"/>
        <v/>
      </c>
      <c r="AL1417" t="str">
        <f t="shared" si="362"/>
        <v/>
      </c>
      <c r="AM1417" t="str">
        <f t="shared" si="363"/>
        <v/>
      </c>
      <c r="AN1417" t="str">
        <f t="shared" si="364"/>
        <v/>
      </c>
      <c r="AO1417">
        <f t="shared" si="365"/>
        <v>987.14285714285711</v>
      </c>
      <c r="AP1417" t="str">
        <f t="shared" si="366"/>
        <v/>
      </c>
    </row>
    <row r="1418" spans="1:42" x14ac:dyDescent="0.3">
      <c r="A1418" s="2">
        <v>45064</v>
      </c>
      <c r="B1418" s="2">
        <v>46064</v>
      </c>
      <c r="C1418">
        <v>1000</v>
      </c>
      <c r="D1418">
        <f t="shared" si="367"/>
        <v>984.07692307692309</v>
      </c>
      <c r="E1418" t="str">
        <f t="shared" si="352"/>
        <v/>
      </c>
      <c r="F1418">
        <f t="shared" si="353"/>
        <v>1000</v>
      </c>
      <c r="G1418" t="str">
        <f t="shared" si="354"/>
        <v/>
      </c>
      <c r="H1418" t="str">
        <f t="shared" si="355"/>
        <v/>
      </c>
      <c r="I1418" t="str">
        <f t="shared" si="356"/>
        <v/>
      </c>
      <c r="J1418" t="str">
        <f t="shared" si="357"/>
        <v/>
      </c>
      <c r="K1418" t="str">
        <f t="shared" si="358"/>
        <v/>
      </c>
      <c r="L1418" t="s">
        <v>3539</v>
      </c>
      <c r="M1418" t="s">
        <v>1799</v>
      </c>
      <c r="N1418" t="s">
        <v>157</v>
      </c>
      <c r="O1418" t="s">
        <v>33</v>
      </c>
      <c r="P1418" t="s">
        <v>52</v>
      </c>
      <c r="Q1418" t="s">
        <v>92</v>
      </c>
      <c r="R1418" t="s">
        <v>20</v>
      </c>
      <c r="S1418" t="s">
        <v>21</v>
      </c>
      <c r="T1418" t="s">
        <v>3546</v>
      </c>
      <c r="U1418" t="s">
        <v>2354</v>
      </c>
      <c r="V1418" t="s">
        <v>144</v>
      </c>
      <c r="W1418">
        <v>22.1684088052634</v>
      </c>
      <c r="X1418">
        <v>4.1270605126518847</v>
      </c>
      <c r="Y1418">
        <v>41</v>
      </c>
      <c r="Z1418" t="s">
        <v>3680</v>
      </c>
      <c r="AA1418" t="s">
        <v>3554</v>
      </c>
      <c r="AB1418" t="s">
        <v>3585</v>
      </c>
      <c r="AC1418">
        <v>5</v>
      </c>
      <c r="AD1418" t="s">
        <v>3565</v>
      </c>
      <c r="AE1418" t="s">
        <v>3557</v>
      </c>
      <c r="AF1418" t="s">
        <v>3584</v>
      </c>
      <c r="AG1418">
        <v>2</v>
      </c>
      <c r="AH1418" t="s">
        <v>3562</v>
      </c>
      <c r="AI1418">
        <f t="shared" si="359"/>
        <v>996.82051282051282</v>
      </c>
      <c r="AJ1418" t="str">
        <f t="shared" si="360"/>
        <v/>
      </c>
      <c r="AK1418">
        <f t="shared" si="361"/>
        <v>995.08333333333337</v>
      </c>
      <c r="AL1418" t="str">
        <f t="shared" si="362"/>
        <v/>
      </c>
      <c r="AM1418" t="str">
        <f t="shared" si="363"/>
        <v/>
      </c>
      <c r="AN1418" t="str">
        <f t="shared" si="364"/>
        <v/>
      </c>
      <c r="AO1418" t="str">
        <f t="shared" si="365"/>
        <v/>
      </c>
      <c r="AP1418" t="str">
        <f t="shared" si="366"/>
        <v/>
      </c>
    </row>
    <row r="1419" spans="1:42" x14ac:dyDescent="0.3">
      <c r="A1419" s="2">
        <v>45064</v>
      </c>
      <c r="B1419" s="2">
        <v>46064</v>
      </c>
      <c r="C1419">
        <v>1000</v>
      </c>
      <c r="D1419">
        <f t="shared" si="367"/>
        <v>984.07692307692309</v>
      </c>
      <c r="E1419" t="str">
        <f t="shared" si="352"/>
        <v/>
      </c>
      <c r="F1419">
        <f t="shared" si="353"/>
        <v>1000</v>
      </c>
      <c r="G1419" t="str">
        <f t="shared" si="354"/>
        <v/>
      </c>
      <c r="H1419" t="str">
        <f t="shared" si="355"/>
        <v/>
      </c>
      <c r="I1419" t="str">
        <f t="shared" si="356"/>
        <v/>
      </c>
      <c r="J1419" t="str">
        <f t="shared" si="357"/>
        <v/>
      </c>
      <c r="K1419" t="str">
        <f t="shared" si="358"/>
        <v/>
      </c>
      <c r="L1419" t="s">
        <v>3539</v>
      </c>
      <c r="M1419" t="s">
        <v>284</v>
      </c>
      <c r="N1419" t="s">
        <v>39</v>
      </c>
      <c r="O1419" t="s">
        <v>58</v>
      </c>
      <c r="P1419" t="s">
        <v>52</v>
      </c>
      <c r="Q1419" t="s">
        <v>92</v>
      </c>
      <c r="R1419" t="s">
        <v>20</v>
      </c>
      <c r="S1419" t="s">
        <v>21</v>
      </c>
      <c r="T1419" t="s">
        <v>3546</v>
      </c>
      <c r="U1419" t="s">
        <v>3356</v>
      </c>
      <c r="V1419" t="s">
        <v>30</v>
      </c>
      <c r="W1419">
        <v>106.567225855278</v>
      </c>
      <c r="X1419">
        <v>6.7686868559425752</v>
      </c>
      <c r="Y1419">
        <v>41</v>
      </c>
      <c r="Z1419" t="s">
        <v>3680</v>
      </c>
      <c r="AA1419" t="s">
        <v>3554</v>
      </c>
      <c r="AB1419" t="s">
        <v>3585</v>
      </c>
      <c r="AC1419">
        <v>5</v>
      </c>
      <c r="AD1419" t="s">
        <v>3565</v>
      </c>
      <c r="AE1419" t="s">
        <v>3557</v>
      </c>
      <c r="AF1419" t="s">
        <v>3584</v>
      </c>
      <c r="AG1419">
        <v>2</v>
      </c>
      <c r="AH1419" t="s">
        <v>3562</v>
      </c>
      <c r="AI1419">
        <f t="shared" si="359"/>
        <v>996.82051282051282</v>
      </c>
      <c r="AJ1419" t="str">
        <f t="shared" si="360"/>
        <v/>
      </c>
      <c r="AK1419">
        <f t="shared" si="361"/>
        <v>995.08333333333337</v>
      </c>
      <c r="AL1419" t="str">
        <f t="shared" si="362"/>
        <v/>
      </c>
      <c r="AM1419" t="str">
        <f t="shared" si="363"/>
        <v/>
      </c>
      <c r="AN1419" t="str">
        <f t="shared" si="364"/>
        <v/>
      </c>
      <c r="AO1419" t="str">
        <f t="shared" si="365"/>
        <v/>
      </c>
      <c r="AP1419" t="str">
        <f t="shared" si="366"/>
        <v/>
      </c>
    </row>
    <row r="1420" spans="1:42" x14ac:dyDescent="0.3">
      <c r="A1420" s="2">
        <v>45065</v>
      </c>
      <c r="B1420" s="2">
        <v>46065</v>
      </c>
      <c r="C1420">
        <v>1000</v>
      </c>
      <c r="D1420">
        <f t="shared" si="367"/>
        <v>1000</v>
      </c>
      <c r="E1420" t="str">
        <f t="shared" si="352"/>
        <v/>
      </c>
      <c r="F1420" t="str">
        <f t="shared" si="353"/>
        <v/>
      </c>
      <c r="G1420" t="str">
        <f t="shared" si="354"/>
        <v/>
      </c>
      <c r="H1420" t="str">
        <f t="shared" si="355"/>
        <v/>
      </c>
      <c r="I1420" t="str">
        <f t="shared" si="356"/>
        <v/>
      </c>
      <c r="J1420">
        <f t="shared" si="357"/>
        <v>1000</v>
      </c>
      <c r="K1420" t="str">
        <f t="shared" si="358"/>
        <v/>
      </c>
      <c r="L1420" t="s">
        <v>3539</v>
      </c>
      <c r="M1420" t="s">
        <v>1831</v>
      </c>
      <c r="N1420" t="s">
        <v>157</v>
      </c>
      <c r="O1420" t="s">
        <v>17</v>
      </c>
      <c r="P1420" t="s">
        <v>40</v>
      </c>
      <c r="Q1420" t="s">
        <v>41</v>
      </c>
      <c r="R1420" t="s">
        <v>35</v>
      </c>
      <c r="S1420" t="s">
        <v>22</v>
      </c>
      <c r="T1420" t="s">
        <v>22</v>
      </c>
      <c r="V1420" t="s">
        <v>24</v>
      </c>
      <c r="W1420">
        <v>30.35558402979586</v>
      </c>
      <c r="X1420">
        <v>4.2403989128935073</v>
      </c>
      <c r="Y1420">
        <v>42</v>
      </c>
      <c r="Z1420" t="s">
        <v>3720</v>
      </c>
      <c r="AA1420" t="s">
        <v>3554</v>
      </c>
      <c r="AB1420" t="s">
        <v>3585</v>
      </c>
      <c r="AC1420">
        <v>5</v>
      </c>
      <c r="AD1420" t="s">
        <v>3565</v>
      </c>
      <c r="AE1420" t="s">
        <v>3557</v>
      </c>
      <c r="AF1420" t="s">
        <v>3584</v>
      </c>
      <c r="AG1420">
        <v>2</v>
      </c>
      <c r="AH1420" t="s">
        <v>3562</v>
      </c>
      <c r="AI1420">
        <f t="shared" si="359"/>
        <v>996.45714285714291</v>
      </c>
      <c r="AJ1420" t="str">
        <f t="shared" si="360"/>
        <v/>
      </c>
      <c r="AK1420" t="str">
        <f t="shared" si="361"/>
        <v/>
      </c>
      <c r="AL1420" t="str">
        <f t="shared" si="362"/>
        <v/>
      </c>
      <c r="AM1420" t="str">
        <f t="shared" si="363"/>
        <v/>
      </c>
      <c r="AN1420" t="str">
        <f t="shared" si="364"/>
        <v/>
      </c>
      <c r="AO1420">
        <f t="shared" si="365"/>
        <v>986.15384615384619</v>
      </c>
      <c r="AP1420" t="str">
        <f t="shared" si="366"/>
        <v/>
      </c>
    </row>
    <row r="1421" spans="1:42" x14ac:dyDescent="0.3">
      <c r="A1421" s="2">
        <v>45067</v>
      </c>
      <c r="B1421" s="2">
        <v>46067</v>
      </c>
      <c r="C1421">
        <v>1000</v>
      </c>
      <c r="D1421">
        <f t="shared" si="367"/>
        <v>1000</v>
      </c>
      <c r="E1421" t="str">
        <f t="shared" si="352"/>
        <v/>
      </c>
      <c r="F1421">
        <f t="shared" si="353"/>
        <v>1000</v>
      </c>
      <c r="G1421" t="str">
        <f t="shared" si="354"/>
        <v/>
      </c>
      <c r="H1421" t="str">
        <f t="shared" si="355"/>
        <v/>
      </c>
      <c r="I1421" t="str">
        <f t="shared" si="356"/>
        <v/>
      </c>
      <c r="J1421" t="str">
        <f t="shared" si="357"/>
        <v/>
      </c>
      <c r="K1421" t="str">
        <f t="shared" si="358"/>
        <v/>
      </c>
      <c r="L1421" t="s">
        <v>3539</v>
      </c>
      <c r="M1421" t="s">
        <v>3112</v>
      </c>
      <c r="N1421" t="s">
        <v>118</v>
      </c>
      <c r="O1421" t="s">
        <v>46</v>
      </c>
      <c r="P1421" t="s">
        <v>119</v>
      </c>
      <c r="Q1421" t="s">
        <v>120</v>
      </c>
      <c r="R1421" t="s">
        <v>20</v>
      </c>
      <c r="S1421" t="s">
        <v>21</v>
      </c>
      <c r="T1421" t="s">
        <v>3546</v>
      </c>
      <c r="U1421" t="s">
        <v>3113</v>
      </c>
      <c r="V1421" t="s">
        <v>144</v>
      </c>
      <c r="W1421">
        <v>86.480427801535001</v>
      </c>
      <c r="X1421">
        <v>6.454692533917993</v>
      </c>
      <c r="Y1421">
        <v>44</v>
      </c>
      <c r="Z1421" t="s">
        <v>3911</v>
      </c>
      <c r="AA1421" t="s">
        <v>3554</v>
      </c>
      <c r="AB1421" t="s">
        <v>3585</v>
      </c>
      <c r="AC1421">
        <v>5</v>
      </c>
      <c r="AD1421" t="s">
        <v>3565</v>
      </c>
      <c r="AE1421" t="s">
        <v>3557</v>
      </c>
      <c r="AF1421" t="s">
        <v>3584</v>
      </c>
      <c r="AG1421">
        <v>2</v>
      </c>
      <c r="AH1421" t="s">
        <v>3562</v>
      </c>
      <c r="AI1421">
        <f t="shared" si="359"/>
        <v>996.45714285714291</v>
      </c>
      <c r="AJ1421" t="str">
        <f t="shared" si="360"/>
        <v/>
      </c>
      <c r="AK1421">
        <f t="shared" si="361"/>
        <v>995.08333333333337</v>
      </c>
      <c r="AL1421" t="str">
        <f t="shared" si="362"/>
        <v/>
      </c>
      <c r="AM1421" t="str">
        <f t="shared" si="363"/>
        <v/>
      </c>
      <c r="AN1421" t="str">
        <f t="shared" si="364"/>
        <v/>
      </c>
      <c r="AO1421" t="str">
        <f t="shared" si="365"/>
        <v/>
      </c>
      <c r="AP1421" t="str">
        <f t="shared" si="366"/>
        <v/>
      </c>
    </row>
    <row r="1422" spans="1:42" x14ac:dyDescent="0.3">
      <c r="A1422" s="2">
        <v>45068</v>
      </c>
      <c r="B1422" s="2">
        <v>46068</v>
      </c>
      <c r="C1422">
        <v>1000</v>
      </c>
      <c r="D1422">
        <f t="shared" si="367"/>
        <v>1000</v>
      </c>
      <c r="E1422" t="str">
        <f t="shared" si="352"/>
        <v/>
      </c>
      <c r="F1422" t="str">
        <f t="shared" si="353"/>
        <v/>
      </c>
      <c r="G1422" t="str">
        <f t="shared" si="354"/>
        <v/>
      </c>
      <c r="H1422" t="str">
        <f t="shared" si="355"/>
        <v/>
      </c>
      <c r="I1422" t="str">
        <f t="shared" si="356"/>
        <v/>
      </c>
      <c r="J1422">
        <f t="shared" si="357"/>
        <v>1000</v>
      </c>
      <c r="K1422" t="str">
        <f t="shared" si="358"/>
        <v/>
      </c>
      <c r="L1422" t="s">
        <v>3539</v>
      </c>
      <c r="M1422" t="s">
        <v>117</v>
      </c>
      <c r="N1422" t="s">
        <v>118</v>
      </c>
      <c r="O1422" t="s">
        <v>33</v>
      </c>
      <c r="P1422" t="s">
        <v>59</v>
      </c>
      <c r="Q1422" t="s">
        <v>92</v>
      </c>
      <c r="R1422" t="s">
        <v>35</v>
      </c>
      <c r="S1422" t="s">
        <v>22</v>
      </c>
      <c r="T1422" t="s">
        <v>22</v>
      </c>
      <c r="V1422" t="s">
        <v>54</v>
      </c>
      <c r="W1422">
        <v>84.114178649833292</v>
      </c>
      <c r="X1422">
        <v>7.4499333313441607</v>
      </c>
      <c r="Y1422">
        <v>45</v>
      </c>
      <c r="Z1422" t="s">
        <v>3664</v>
      </c>
      <c r="AA1422" t="s">
        <v>3554</v>
      </c>
      <c r="AB1422" t="s">
        <v>3585</v>
      </c>
      <c r="AC1422">
        <v>5</v>
      </c>
      <c r="AD1422" t="s">
        <v>3565</v>
      </c>
      <c r="AE1422" t="s">
        <v>3557</v>
      </c>
      <c r="AF1422" t="s">
        <v>3584</v>
      </c>
      <c r="AG1422">
        <v>2</v>
      </c>
      <c r="AH1422" t="s">
        <v>3562</v>
      </c>
      <c r="AI1422">
        <f t="shared" si="359"/>
        <v>996.64864864864865</v>
      </c>
      <c r="AJ1422" t="str">
        <f t="shared" si="360"/>
        <v/>
      </c>
      <c r="AK1422" t="str">
        <f t="shared" si="361"/>
        <v/>
      </c>
      <c r="AL1422" t="str">
        <f t="shared" si="362"/>
        <v/>
      </c>
      <c r="AM1422" t="str">
        <f t="shared" si="363"/>
        <v/>
      </c>
      <c r="AN1422" t="str">
        <f t="shared" si="364"/>
        <v/>
      </c>
      <c r="AO1422">
        <f t="shared" si="365"/>
        <v>988</v>
      </c>
      <c r="AP1422" t="str">
        <f t="shared" si="366"/>
        <v/>
      </c>
    </row>
    <row r="1423" spans="1:42" x14ac:dyDescent="0.3">
      <c r="A1423" s="2">
        <v>45068</v>
      </c>
      <c r="B1423" s="2">
        <v>46068</v>
      </c>
      <c r="C1423">
        <v>1000</v>
      </c>
      <c r="D1423">
        <f t="shared" si="367"/>
        <v>1000</v>
      </c>
      <c r="E1423" t="str">
        <f t="shared" si="352"/>
        <v/>
      </c>
      <c r="F1423" t="str">
        <f t="shared" si="353"/>
        <v/>
      </c>
      <c r="G1423" t="str">
        <f t="shared" si="354"/>
        <v/>
      </c>
      <c r="H1423" t="str">
        <f t="shared" si="355"/>
        <v/>
      </c>
      <c r="I1423" t="str">
        <f t="shared" si="356"/>
        <v/>
      </c>
      <c r="J1423">
        <f t="shared" si="357"/>
        <v>1000</v>
      </c>
      <c r="K1423" t="str">
        <f t="shared" si="358"/>
        <v/>
      </c>
      <c r="L1423" t="s">
        <v>3539</v>
      </c>
      <c r="M1423" t="s">
        <v>3007</v>
      </c>
      <c r="N1423" t="s">
        <v>16</v>
      </c>
      <c r="O1423" t="s">
        <v>46</v>
      </c>
      <c r="P1423" t="s">
        <v>40</v>
      </c>
      <c r="Q1423" t="s">
        <v>41</v>
      </c>
      <c r="R1423" t="s">
        <v>35</v>
      </c>
      <c r="S1423" t="s">
        <v>22</v>
      </c>
      <c r="T1423" t="s">
        <v>22</v>
      </c>
      <c r="V1423" t="s">
        <v>76</v>
      </c>
      <c r="W1423">
        <v>80.188496229448475</v>
      </c>
      <c r="X1423">
        <v>7.3265738951524737</v>
      </c>
      <c r="Y1423">
        <v>45</v>
      </c>
      <c r="Z1423" t="s">
        <v>3664</v>
      </c>
      <c r="AA1423" t="s">
        <v>3554</v>
      </c>
      <c r="AB1423" t="s">
        <v>3585</v>
      </c>
      <c r="AC1423">
        <v>5</v>
      </c>
      <c r="AD1423" t="s">
        <v>3565</v>
      </c>
      <c r="AE1423" t="s">
        <v>3557</v>
      </c>
      <c r="AF1423" t="s">
        <v>3584</v>
      </c>
      <c r="AG1423">
        <v>2</v>
      </c>
      <c r="AH1423" t="s">
        <v>3562</v>
      </c>
      <c r="AI1423">
        <f t="shared" si="359"/>
        <v>996.64864864864865</v>
      </c>
      <c r="AJ1423" t="str">
        <f t="shared" si="360"/>
        <v/>
      </c>
      <c r="AK1423" t="str">
        <f t="shared" si="361"/>
        <v/>
      </c>
      <c r="AL1423" t="str">
        <f t="shared" si="362"/>
        <v/>
      </c>
      <c r="AM1423" t="str">
        <f t="shared" si="363"/>
        <v/>
      </c>
      <c r="AN1423" t="str">
        <f t="shared" si="364"/>
        <v/>
      </c>
      <c r="AO1423">
        <f t="shared" si="365"/>
        <v>988</v>
      </c>
      <c r="AP1423" t="str">
        <f t="shared" si="366"/>
        <v/>
      </c>
    </row>
    <row r="1424" spans="1:42" x14ac:dyDescent="0.3">
      <c r="A1424" s="2">
        <v>45070</v>
      </c>
      <c r="B1424" s="2">
        <v>46070</v>
      </c>
      <c r="C1424">
        <v>1000</v>
      </c>
      <c r="D1424">
        <f t="shared" si="367"/>
        <v>1000</v>
      </c>
      <c r="E1424" t="str">
        <f t="shared" si="352"/>
        <v/>
      </c>
      <c r="F1424" t="str">
        <f t="shared" si="353"/>
        <v/>
      </c>
      <c r="G1424" t="str">
        <f t="shared" si="354"/>
        <v/>
      </c>
      <c r="H1424" t="str">
        <f t="shared" si="355"/>
        <v/>
      </c>
      <c r="I1424" t="str">
        <f t="shared" si="356"/>
        <v/>
      </c>
      <c r="J1424">
        <f t="shared" si="357"/>
        <v>1000</v>
      </c>
      <c r="K1424" t="str">
        <f t="shared" si="358"/>
        <v/>
      </c>
      <c r="L1424" t="s">
        <v>3539</v>
      </c>
      <c r="M1424" t="s">
        <v>1877</v>
      </c>
      <c r="N1424" t="s">
        <v>39</v>
      </c>
      <c r="O1424" t="s">
        <v>33</v>
      </c>
      <c r="P1424" t="s">
        <v>59</v>
      </c>
      <c r="Q1424" t="s">
        <v>19</v>
      </c>
      <c r="R1424" t="s">
        <v>35</v>
      </c>
      <c r="S1424" t="s">
        <v>22</v>
      </c>
      <c r="T1424" t="s">
        <v>22</v>
      </c>
      <c r="V1424" t="s">
        <v>54</v>
      </c>
      <c r="W1424">
        <v>117.5386835583403</v>
      </c>
      <c r="X1424">
        <v>5.9789055205551263</v>
      </c>
      <c r="Y1424">
        <v>47</v>
      </c>
      <c r="Z1424" t="s">
        <v>3737</v>
      </c>
      <c r="AA1424" t="s">
        <v>3554</v>
      </c>
      <c r="AB1424" t="s">
        <v>3585</v>
      </c>
      <c r="AC1424">
        <v>5</v>
      </c>
      <c r="AD1424" t="s">
        <v>3565</v>
      </c>
      <c r="AE1424" t="s">
        <v>3557</v>
      </c>
      <c r="AF1424" t="s">
        <v>3584</v>
      </c>
      <c r="AG1424">
        <v>2</v>
      </c>
      <c r="AH1424" t="s">
        <v>3562</v>
      </c>
      <c r="AI1424">
        <f t="shared" si="359"/>
        <v>996.45714285714291</v>
      </c>
      <c r="AJ1424" t="str">
        <f t="shared" si="360"/>
        <v/>
      </c>
      <c r="AK1424" t="str">
        <f t="shared" si="361"/>
        <v/>
      </c>
      <c r="AL1424" t="str">
        <f t="shared" si="362"/>
        <v/>
      </c>
      <c r="AM1424" t="str">
        <f t="shared" si="363"/>
        <v/>
      </c>
      <c r="AN1424" t="str">
        <f t="shared" si="364"/>
        <v/>
      </c>
      <c r="AO1424">
        <f t="shared" si="365"/>
        <v>988</v>
      </c>
      <c r="AP1424" t="str">
        <f t="shared" si="366"/>
        <v/>
      </c>
    </row>
    <row r="1425" spans="1:42" x14ac:dyDescent="0.3">
      <c r="A1425" s="2">
        <v>45070</v>
      </c>
      <c r="B1425" s="2">
        <v>46070</v>
      </c>
      <c r="C1425">
        <v>1000</v>
      </c>
      <c r="D1425">
        <f t="shared" si="367"/>
        <v>1000</v>
      </c>
      <c r="E1425" t="str">
        <f t="shared" si="352"/>
        <v/>
      </c>
      <c r="F1425" t="str">
        <f t="shared" si="353"/>
        <v/>
      </c>
      <c r="G1425" t="str">
        <f t="shared" si="354"/>
        <v/>
      </c>
      <c r="H1425" t="str">
        <f t="shared" si="355"/>
        <v/>
      </c>
      <c r="I1425" t="str">
        <f t="shared" si="356"/>
        <v/>
      </c>
      <c r="J1425">
        <f t="shared" si="357"/>
        <v>1000</v>
      </c>
      <c r="K1425" t="str">
        <f t="shared" si="358"/>
        <v/>
      </c>
      <c r="L1425" t="s">
        <v>3539</v>
      </c>
      <c r="M1425" t="s">
        <v>1013</v>
      </c>
      <c r="N1425" t="s">
        <v>16</v>
      </c>
      <c r="O1425" t="s">
        <v>33</v>
      </c>
      <c r="P1425" t="s">
        <v>18</v>
      </c>
      <c r="Q1425" t="s">
        <v>34</v>
      </c>
      <c r="R1425" t="s">
        <v>35</v>
      </c>
      <c r="S1425" t="s">
        <v>21</v>
      </c>
      <c r="T1425" t="s">
        <v>21</v>
      </c>
      <c r="U1425" t="s">
        <v>2453</v>
      </c>
      <c r="V1425" t="s">
        <v>54</v>
      </c>
      <c r="W1425">
        <v>64.236078430157505</v>
      </c>
      <c r="X1425">
        <v>5.9213243780113327</v>
      </c>
      <c r="Y1425">
        <v>47</v>
      </c>
      <c r="Z1425" t="s">
        <v>3737</v>
      </c>
      <c r="AA1425" t="s">
        <v>3554</v>
      </c>
      <c r="AB1425" t="s">
        <v>3585</v>
      </c>
      <c r="AC1425">
        <v>5</v>
      </c>
      <c r="AD1425" t="s">
        <v>3565</v>
      </c>
      <c r="AE1425" t="s">
        <v>3557</v>
      </c>
      <c r="AF1425" t="s">
        <v>3584</v>
      </c>
      <c r="AG1425">
        <v>2</v>
      </c>
      <c r="AH1425" t="s">
        <v>3562</v>
      </c>
      <c r="AI1425">
        <f t="shared" si="359"/>
        <v>996.45714285714291</v>
      </c>
      <c r="AJ1425" t="str">
        <f t="shared" si="360"/>
        <v/>
      </c>
      <c r="AK1425" t="str">
        <f t="shared" si="361"/>
        <v/>
      </c>
      <c r="AL1425" t="str">
        <f t="shared" si="362"/>
        <v/>
      </c>
      <c r="AM1425" t="str">
        <f t="shared" si="363"/>
        <v/>
      </c>
      <c r="AN1425" t="str">
        <f t="shared" si="364"/>
        <v/>
      </c>
      <c r="AO1425">
        <f t="shared" si="365"/>
        <v>988</v>
      </c>
      <c r="AP1425" t="str">
        <f t="shared" si="366"/>
        <v/>
      </c>
    </row>
    <row r="1426" spans="1:42" x14ac:dyDescent="0.3">
      <c r="A1426" s="2">
        <v>45070</v>
      </c>
      <c r="B1426" s="2">
        <v>46070</v>
      </c>
      <c r="C1426">
        <v>1000</v>
      </c>
      <c r="D1426">
        <f t="shared" si="367"/>
        <v>1000</v>
      </c>
      <c r="E1426" t="str">
        <f t="shared" si="352"/>
        <v/>
      </c>
      <c r="F1426" t="str">
        <f t="shared" si="353"/>
        <v/>
      </c>
      <c r="G1426" t="str">
        <f t="shared" si="354"/>
        <v/>
      </c>
      <c r="H1426">
        <f t="shared" si="355"/>
        <v>1000</v>
      </c>
      <c r="I1426" t="str">
        <f t="shared" si="356"/>
        <v/>
      </c>
      <c r="J1426" t="str">
        <f t="shared" si="357"/>
        <v/>
      </c>
      <c r="K1426" t="str">
        <f t="shared" si="358"/>
        <v/>
      </c>
      <c r="L1426" t="s">
        <v>3539</v>
      </c>
      <c r="M1426" t="s">
        <v>1670</v>
      </c>
      <c r="N1426" t="s">
        <v>57</v>
      </c>
      <c r="O1426" t="s">
        <v>51</v>
      </c>
      <c r="P1426" t="s">
        <v>52</v>
      </c>
      <c r="Q1426" t="s">
        <v>34</v>
      </c>
      <c r="R1426" t="s">
        <v>42</v>
      </c>
      <c r="S1426" t="s">
        <v>21</v>
      </c>
      <c r="T1426" t="s">
        <v>3546</v>
      </c>
      <c r="U1426" t="s">
        <v>2466</v>
      </c>
      <c r="V1426" t="s">
        <v>54</v>
      </c>
      <c r="W1426">
        <v>133.45144773675409</v>
      </c>
      <c r="X1426">
        <v>5.465205612283718</v>
      </c>
      <c r="Y1426">
        <v>47</v>
      </c>
      <c r="Z1426" t="s">
        <v>3737</v>
      </c>
      <c r="AA1426" t="s">
        <v>3554</v>
      </c>
      <c r="AB1426" t="s">
        <v>3585</v>
      </c>
      <c r="AC1426">
        <v>5</v>
      </c>
      <c r="AD1426" t="s">
        <v>3565</v>
      </c>
      <c r="AE1426" t="s">
        <v>3557</v>
      </c>
      <c r="AF1426" t="s">
        <v>3584</v>
      </c>
      <c r="AG1426">
        <v>2</v>
      </c>
      <c r="AH1426" t="s">
        <v>3562</v>
      </c>
      <c r="AI1426">
        <f t="shared" si="359"/>
        <v>996.45714285714291</v>
      </c>
      <c r="AJ1426" t="str">
        <f t="shared" si="360"/>
        <v/>
      </c>
      <c r="AK1426" t="str">
        <f t="shared" si="361"/>
        <v/>
      </c>
      <c r="AL1426" t="str">
        <f t="shared" si="362"/>
        <v/>
      </c>
      <c r="AM1426">
        <f t="shared" si="363"/>
        <v>1014.375</v>
      </c>
      <c r="AN1426" t="str">
        <f t="shared" si="364"/>
        <v/>
      </c>
      <c r="AO1426" t="str">
        <f t="shared" si="365"/>
        <v/>
      </c>
      <c r="AP1426" t="str">
        <f t="shared" si="366"/>
        <v/>
      </c>
    </row>
    <row r="1427" spans="1:42" x14ac:dyDescent="0.3">
      <c r="A1427" s="2">
        <v>45072</v>
      </c>
      <c r="B1427" s="2">
        <v>46072</v>
      </c>
      <c r="C1427">
        <v>1000</v>
      </c>
      <c r="D1427">
        <f t="shared" si="367"/>
        <v>1000</v>
      </c>
      <c r="E1427" t="str">
        <f t="shared" si="352"/>
        <v/>
      </c>
      <c r="F1427" t="str">
        <f t="shared" si="353"/>
        <v/>
      </c>
      <c r="G1427" t="str">
        <f t="shared" si="354"/>
        <v/>
      </c>
      <c r="H1427" t="str">
        <f t="shared" si="355"/>
        <v/>
      </c>
      <c r="I1427" t="str">
        <f t="shared" si="356"/>
        <v/>
      </c>
      <c r="J1427">
        <f t="shared" si="357"/>
        <v>1000</v>
      </c>
      <c r="K1427" t="str">
        <f t="shared" si="358"/>
        <v/>
      </c>
      <c r="L1427" t="s">
        <v>3539</v>
      </c>
      <c r="M1427" t="s">
        <v>1456</v>
      </c>
      <c r="N1427" t="s">
        <v>80</v>
      </c>
      <c r="O1427" t="s">
        <v>33</v>
      </c>
      <c r="P1427" t="s">
        <v>59</v>
      </c>
      <c r="Q1427" t="s">
        <v>19</v>
      </c>
      <c r="R1427" t="s">
        <v>35</v>
      </c>
      <c r="S1427" t="s">
        <v>21</v>
      </c>
      <c r="T1427" t="s">
        <v>21</v>
      </c>
      <c r="U1427" t="s">
        <v>1269</v>
      </c>
      <c r="V1427" t="s">
        <v>30</v>
      </c>
      <c r="W1427">
        <v>21.67529014542059</v>
      </c>
      <c r="X1427">
        <v>4.373513104163635</v>
      </c>
      <c r="Y1427">
        <v>49</v>
      </c>
      <c r="Z1427" t="s">
        <v>3866</v>
      </c>
      <c r="AA1427" t="s">
        <v>3554</v>
      </c>
      <c r="AB1427" t="s">
        <v>3585</v>
      </c>
      <c r="AC1427">
        <v>5</v>
      </c>
      <c r="AD1427" t="s">
        <v>3565</v>
      </c>
      <c r="AE1427" t="s">
        <v>3557</v>
      </c>
      <c r="AF1427" t="s">
        <v>3584</v>
      </c>
      <c r="AG1427">
        <v>2</v>
      </c>
      <c r="AH1427" t="s">
        <v>3562</v>
      </c>
      <c r="AI1427">
        <f t="shared" si="359"/>
        <v>996.64864864864865</v>
      </c>
      <c r="AJ1427" t="str">
        <f t="shared" si="360"/>
        <v/>
      </c>
      <c r="AK1427" t="str">
        <f t="shared" si="361"/>
        <v/>
      </c>
      <c r="AL1427" t="str">
        <f t="shared" si="362"/>
        <v/>
      </c>
      <c r="AM1427" t="str">
        <f t="shared" si="363"/>
        <v/>
      </c>
      <c r="AN1427" t="str">
        <f t="shared" si="364"/>
        <v/>
      </c>
      <c r="AO1427">
        <f t="shared" si="365"/>
        <v>988.75</v>
      </c>
      <c r="AP1427" t="str">
        <f t="shared" si="366"/>
        <v/>
      </c>
    </row>
    <row r="1428" spans="1:42" x14ac:dyDescent="0.3">
      <c r="A1428" s="2">
        <v>45072</v>
      </c>
      <c r="B1428" s="2">
        <v>46072</v>
      </c>
      <c r="C1428">
        <v>1000</v>
      </c>
      <c r="D1428">
        <f t="shared" si="367"/>
        <v>1000</v>
      </c>
      <c r="E1428" t="str">
        <f t="shared" si="352"/>
        <v/>
      </c>
      <c r="F1428" t="str">
        <f t="shared" si="353"/>
        <v/>
      </c>
      <c r="G1428" t="str">
        <f t="shared" si="354"/>
        <v/>
      </c>
      <c r="H1428">
        <f t="shared" si="355"/>
        <v>1000</v>
      </c>
      <c r="I1428" t="str">
        <f t="shared" si="356"/>
        <v/>
      </c>
      <c r="J1428" t="str">
        <f t="shared" si="357"/>
        <v/>
      </c>
      <c r="K1428" t="str">
        <f t="shared" si="358"/>
        <v/>
      </c>
      <c r="L1428" t="s">
        <v>3539</v>
      </c>
      <c r="M1428" t="s">
        <v>582</v>
      </c>
      <c r="N1428" t="s">
        <v>39</v>
      </c>
      <c r="O1428" t="s">
        <v>51</v>
      </c>
      <c r="P1428" t="s">
        <v>52</v>
      </c>
      <c r="Q1428" t="s">
        <v>34</v>
      </c>
      <c r="R1428" t="s">
        <v>42</v>
      </c>
      <c r="S1428" t="s">
        <v>21</v>
      </c>
      <c r="T1428" t="s">
        <v>3546</v>
      </c>
      <c r="U1428" t="s">
        <v>583</v>
      </c>
      <c r="V1428" t="s">
        <v>43</v>
      </c>
      <c r="W1428">
        <v>94.432512004485147</v>
      </c>
      <c r="X1428">
        <v>5.6379512605875224</v>
      </c>
      <c r="Y1428">
        <v>49</v>
      </c>
      <c r="Z1428" t="s">
        <v>3866</v>
      </c>
      <c r="AA1428" t="s">
        <v>3554</v>
      </c>
      <c r="AB1428" t="s">
        <v>3585</v>
      </c>
      <c r="AC1428">
        <v>5</v>
      </c>
      <c r="AD1428" t="s">
        <v>3565</v>
      </c>
      <c r="AE1428" t="s">
        <v>3557</v>
      </c>
      <c r="AF1428" t="s">
        <v>3584</v>
      </c>
      <c r="AG1428">
        <v>2</v>
      </c>
      <c r="AH1428" t="s">
        <v>3562</v>
      </c>
      <c r="AI1428">
        <f t="shared" si="359"/>
        <v>996.64864864864865</v>
      </c>
      <c r="AJ1428" t="str">
        <f t="shared" si="360"/>
        <v/>
      </c>
      <c r="AK1428" t="str">
        <f t="shared" si="361"/>
        <v/>
      </c>
      <c r="AL1428" t="str">
        <f t="shared" si="362"/>
        <v/>
      </c>
      <c r="AM1428">
        <f t="shared" si="363"/>
        <v>1012.7777777777778</v>
      </c>
      <c r="AN1428" t="str">
        <f t="shared" si="364"/>
        <v/>
      </c>
      <c r="AO1428" t="str">
        <f t="shared" si="365"/>
        <v/>
      </c>
      <c r="AP1428" t="str">
        <f t="shared" si="366"/>
        <v/>
      </c>
    </row>
    <row r="1429" spans="1:42" x14ac:dyDescent="0.3">
      <c r="A1429" s="2">
        <v>45073</v>
      </c>
      <c r="B1429" s="2">
        <v>46073</v>
      </c>
      <c r="C1429">
        <v>1000</v>
      </c>
      <c r="D1429">
        <f t="shared" si="367"/>
        <v>1000</v>
      </c>
      <c r="E1429" t="str">
        <f t="shared" si="352"/>
        <v/>
      </c>
      <c r="F1429" t="str">
        <f t="shared" si="353"/>
        <v/>
      </c>
      <c r="G1429" t="str">
        <f t="shared" si="354"/>
        <v/>
      </c>
      <c r="H1429" t="str">
        <f t="shared" si="355"/>
        <v/>
      </c>
      <c r="I1429" t="str">
        <f t="shared" si="356"/>
        <v/>
      </c>
      <c r="J1429">
        <f t="shared" si="357"/>
        <v>1000</v>
      </c>
      <c r="K1429" t="str">
        <f t="shared" si="358"/>
        <v/>
      </c>
      <c r="L1429" t="s">
        <v>3539</v>
      </c>
      <c r="M1429" t="s">
        <v>208</v>
      </c>
      <c r="N1429" t="s">
        <v>157</v>
      </c>
      <c r="O1429" t="s">
        <v>17</v>
      </c>
      <c r="P1429" t="s">
        <v>18</v>
      </c>
      <c r="Q1429" t="s">
        <v>34</v>
      </c>
      <c r="R1429" t="s">
        <v>35</v>
      </c>
      <c r="S1429" t="s">
        <v>22</v>
      </c>
      <c r="T1429" t="s">
        <v>22</v>
      </c>
      <c r="V1429" t="s">
        <v>54</v>
      </c>
      <c r="W1429">
        <v>33.69099537935756</v>
      </c>
      <c r="X1429">
        <v>4.41833386410228</v>
      </c>
      <c r="Y1429">
        <v>50</v>
      </c>
      <c r="Z1429" t="s">
        <v>3673</v>
      </c>
      <c r="AA1429" t="s">
        <v>3554</v>
      </c>
      <c r="AB1429" t="s">
        <v>3585</v>
      </c>
      <c r="AC1429">
        <v>5</v>
      </c>
      <c r="AD1429" t="s">
        <v>3565</v>
      </c>
      <c r="AE1429" t="s">
        <v>3557</v>
      </c>
      <c r="AF1429" t="s">
        <v>3584</v>
      </c>
      <c r="AG1429">
        <v>2</v>
      </c>
      <c r="AH1429" t="s">
        <v>3562</v>
      </c>
      <c r="AI1429">
        <f t="shared" si="359"/>
        <v>996.9</v>
      </c>
      <c r="AJ1429" t="str">
        <f t="shared" si="360"/>
        <v/>
      </c>
      <c r="AK1429" t="str">
        <f t="shared" si="361"/>
        <v/>
      </c>
      <c r="AL1429" t="str">
        <f t="shared" si="362"/>
        <v/>
      </c>
      <c r="AM1429" t="str">
        <f t="shared" si="363"/>
        <v/>
      </c>
      <c r="AN1429" t="str">
        <f t="shared" si="364"/>
        <v/>
      </c>
      <c r="AO1429">
        <f t="shared" si="365"/>
        <v>990.52631578947364</v>
      </c>
      <c r="AP1429" t="str">
        <f t="shared" si="366"/>
        <v/>
      </c>
    </row>
    <row r="1430" spans="1:42" x14ac:dyDescent="0.3">
      <c r="A1430" s="2">
        <v>45073</v>
      </c>
      <c r="B1430" s="2">
        <v>46073</v>
      </c>
      <c r="C1430">
        <v>1000</v>
      </c>
      <c r="D1430">
        <f t="shared" si="367"/>
        <v>1000</v>
      </c>
      <c r="E1430" t="str">
        <f t="shared" si="352"/>
        <v/>
      </c>
      <c r="F1430" t="str">
        <f t="shared" si="353"/>
        <v/>
      </c>
      <c r="G1430" t="str">
        <f t="shared" si="354"/>
        <v/>
      </c>
      <c r="H1430" t="str">
        <f t="shared" si="355"/>
        <v/>
      </c>
      <c r="I1430" t="str">
        <f t="shared" si="356"/>
        <v/>
      </c>
      <c r="J1430">
        <f t="shared" si="357"/>
        <v>1000</v>
      </c>
      <c r="K1430" t="str">
        <f t="shared" si="358"/>
        <v/>
      </c>
      <c r="L1430" t="s">
        <v>3539</v>
      </c>
      <c r="M1430" t="s">
        <v>2110</v>
      </c>
      <c r="N1430" t="s">
        <v>118</v>
      </c>
      <c r="O1430" t="s">
        <v>17</v>
      </c>
      <c r="P1430" t="s">
        <v>18</v>
      </c>
      <c r="Q1430" t="s">
        <v>19</v>
      </c>
      <c r="R1430" t="s">
        <v>35</v>
      </c>
      <c r="S1430" t="s">
        <v>22</v>
      </c>
      <c r="T1430" t="s">
        <v>22</v>
      </c>
      <c r="V1430" t="s">
        <v>24</v>
      </c>
      <c r="W1430">
        <v>91.72145433029317</v>
      </c>
      <c r="X1430">
        <v>7.2076459680617022</v>
      </c>
      <c r="Y1430">
        <v>50</v>
      </c>
      <c r="Z1430" t="s">
        <v>3673</v>
      </c>
      <c r="AA1430" t="s">
        <v>3554</v>
      </c>
      <c r="AB1430" t="s">
        <v>3585</v>
      </c>
      <c r="AC1430">
        <v>5</v>
      </c>
      <c r="AD1430" t="s">
        <v>3565</v>
      </c>
      <c r="AE1430" t="s">
        <v>3557</v>
      </c>
      <c r="AF1430" t="s">
        <v>3584</v>
      </c>
      <c r="AG1430">
        <v>2</v>
      </c>
      <c r="AH1430" t="s">
        <v>3562</v>
      </c>
      <c r="AI1430">
        <f t="shared" si="359"/>
        <v>996.9</v>
      </c>
      <c r="AJ1430" t="str">
        <f t="shared" si="360"/>
        <v/>
      </c>
      <c r="AK1430" t="str">
        <f t="shared" si="361"/>
        <v/>
      </c>
      <c r="AL1430" t="str">
        <f t="shared" si="362"/>
        <v/>
      </c>
      <c r="AM1430" t="str">
        <f t="shared" si="363"/>
        <v/>
      </c>
      <c r="AN1430" t="str">
        <f t="shared" si="364"/>
        <v/>
      </c>
      <c r="AO1430">
        <f t="shared" si="365"/>
        <v>990.52631578947364</v>
      </c>
      <c r="AP1430" t="str">
        <f t="shared" si="366"/>
        <v/>
      </c>
    </row>
    <row r="1431" spans="1:42" x14ac:dyDescent="0.3">
      <c r="A1431" s="2">
        <v>45073</v>
      </c>
      <c r="B1431" s="2">
        <v>46073</v>
      </c>
      <c r="C1431">
        <v>1000</v>
      </c>
      <c r="D1431">
        <f t="shared" si="367"/>
        <v>1000</v>
      </c>
      <c r="E1431" t="str">
        <f t="shared" si="352"/>
        <v/>
      </c>
      <c r="F1431" t="str">
        <f t="shared" si="353"/>
        <v/>
      </c>
      <c r="G1431" t="str">
        <f t="shared" si="354"/>
        <v/>
      </c>
      <c r="H1431" t="str">
        <f t="shared" si="355"/>
        <v/>
      </c>
      <c r="I1431" t="str">
        <f t="shared" si="356"/>
        <v/>
      </c>
      <c r="J1431">
        <f t="shared" si="357"/>
        <v>1000</v>
      </c>
      <c r="K1431" t="str">
        <f t="shared" si="358"/>
        <v/>
      </c>
      <c r="L1431" t="s">
        <v>3539</v>
      </c>
      <c r="M1431" t="s">
        <v>1456</v>
      </c>
      <c r="N1431" t="s">
        <v>80</v>
      </c>
      <c r="O1431" t="s">
        <v>51</v>
      </c>
      <c r="P1431" t="s">
        <v>59</v>
      </c>
      <c r="Q1431" t="s">
        <v>34</v>
      </c>
      <c r="R1431" t="s">
        <v>35</v>
      </c>
      <c r="S1431" t="s">
        <v>22</v>
      </c>
      <c r="T1431" t="s">
        <v>22</v>
      </c>
      <c r="V1431" t="s">
        <v>30</v>
      </c>
      <c r="W1431">
        <v>18.19344719016355</v>
      </c>
      <c r="X1431">
        <v>4.5030574093261926</v>
      </c>
      <c r="Y1431">
        <v>50</v>
      </c>
      <c r="Z1431" t="s">
        <v>3673</v>
      </c>
      <c r="AA1431" t="s">
        <v>3554</v>
      </c>
      <c r="AB1431" t="s">
        <v>3585</v>
      </c>
      <c r="AC1431">
        <v>5</v>
      </c>
      <c r="AD1431" t="s">
        <v>3565</v>
      </c>
      <c r="AE1431" t="s">
        <v>3557</v>
      </c>
      <c r="AF1431" t="s">
        <v>3584</v>
      </c>
      <c r="AG1431">
        <v>2</v>
      </c>
      <c r="AH1431" t="s">
        <v>3562</v>
      </c>
      <c r="AI1431">
        <f t="shared" si="359"/>
        <v>996.9</v>
      </c>
      <c r="AJ1431" t="str">
        <f t="shared" si="360"/>
        <v/>
      </c>
      <c r="AK1431" t="str">
        <f t="shared" si="361"/>
        <v/>
      </c>
      <c r="AL1431" t="str">
        <f t="shared" si="362"/>
        <v/>
      </c>
      <c r="AM1431" t="str">
        <f t="shared" si="363"/>
        <v/>
      </c>
      <c r="AN1431" t="str">
        <f t="shared" si="364"/>
        <v/>
      </c>
      <c r="AO1431">
        <f t="shared" si="365"/>
        <v>990.52631578947364</v>
      </c>
      <c r="AP1431" t="str">
        <f t="shared" si="366"/>
        <v/>
      </c>
    </row>
    <row r="1432" spans="1:42" x14ac:dyDescent="0.3">
      <c r="A1432" s="2">
        <v>45073</v>
      </c>
      <c r="B1432" s="2">
        <v>46073</v>
      </c>
      <c r="C1432">
        <v>1000</v>
      </c>
      <c r="D1432">
        <f t="shared" si="367"/>
        <v>1000</v>
      </c>
      <c r="E1432" t="str">
        <f t="shared" si="352"/>
        <v/>
      </c>
      <c r="F1432">
        <f t="shared" si="353"/>
        <v>1000</v>
      </c>
      <c r="G1432" t="str">
        <f t="shared" si="354"/>
        <v/>
      </c>
      <c r="H1432" t="str">
        <f t="shared" si="355"/>
        <v/>
      </c>
      <c r="I1432" t="str">
        <f t="shared" si="356"/>
        <v/>
      </c>
      <c r="J1432" t="str">
        <f t="shared" si="357"/>
        <v/>
      </c>
      <c r="K1432" t="str">
        <f t="shared" si="358"/>
        <v/>
      </c>
      <c r="L1432" t="s">
        <v>3539</v>
      </c>
      <c r="M1432" t="s">
        <v>1155</v>
      </c>
      <c r="N1432" t="s">
        <v>118</v>
      </c>
      <c r="O1432" t="s">
        <v>51</v>
      </c>
      <c r="P1432" t="s">
        <v>52</v>
      </c>
      <c r="Q1432" t="s">
        <v>92</v>
      </c>
      <c r="R1432" t="s">
        <v>20</v>
      </c>
      <c r="S1432" t="s">
        <v>21</v>
      </c>
      <c r="T1432" t="s">
        <v>3546</v>
      </c>
      <c r="U1432" t="s">
        <v>1156</v>
      </c>
      <c r="V1432" t="s">
        <v>76</v>
      </c>
      <c r="W1432">
        <v>75.696272817700745</v>
      </c>
      <c r="X1432">
        <v>7.3160256796992584</v>
      </c>
      <c r="Y1432">
        <v>50</v>
      </c>
      <c r="Z1432" t="s">
        <v>3673</v>
      </c>
      <c r="AA1432" t="s">
        <v>3554</v>
      </c>
      <c r="AB1432" t="s">
        <v>3585</v>
      </c>
      <c r="AC1432">
        <v>5</v>
      </c>
      <c r="AD1432" t="s">
        <v>3565</v>
      </c>
      <c r="AE1432" t="s">
        <v>3557</v>
      </c>
      <c r="AF1432" t="s">
        <v>3584</v>
      </c>
      <c r="AG1432">
        <v>2</v>
      </c>
      <c r="AH1432" t="s">
        <v>3562</v>
      </c>
      <c r="AI1432">
        <f t="shared" si="359"/>
        <v>996.9</v>
      </c>
      <c r="AJ1432" t="str">
        <f t="shared" si="360"/>
        <v/>
      </c>
      <c r="AK1432">
        <f t="shared" si="361"/>
        <v>995.08333333333337</v>
      </c>
      <c r="AL1432" t="str">
        <f t="shared" si="362"/>
        <v/>
      </c>
      <c r="AM1432" t="str">
        <f t="shared" si="363"/>
        <v/>
      </c>
      <c r="AN1432" t="str">
        <f t="shared" si="364"/>
        <v/>
      </c>
      <c r="AO1432" t="str">
        <f t="shared" si="365"/>
        <v/>
      </c>
      <c r="AP1432" t="str">
        <f t="shared" si="366"/>
        <v/>
      </c>
    </row>
    <row r="1433" spans="1:42" x14ac:dyDescent="0.3">
      <c r="A1433" s="2">
        <v>45075</v>
      </c>
      <c r="B1433" s="2">
        <v>46075</v>
      </c>
      <c r="C1433">
        <v>1000</v>
      </c>
      <c r="D1433">
        <f t="shared" si="367"/>
        <v>1000</v>
      </c>
      <c r="E1433" t="str">
        <f t="shared" si="352"/>
        <v/>
      </c>
      <c r="F1433" t="str">
        <f t="shared" si="353"/>
        <v/>
      </c>
      <c r="G1433" t="str">
        <f t="shared" si="354"/>
        <v/>
      </c>
      <c r="H1433">
        <f t="shared" si="355"/>
        <v>1000</v>
      </c>
      <c r="I1433" t="str">
        <f t="shared" si="356"/>
        <v/>
      </c>
      <c r="J1433" t="str">
        <f t="shared" si="357"/>
        <v/>
      </c>
      <c r="K1433" t="str">
        <f t="shared" si="358"/>
        <v/>
      </c>
      <c r="L1433" t="s">
        <v>3539</v>
      </c>
      <c r="M1433" t="s">
        <v>2485</v>
      </c>
      <c r="N1433" t="s">
        <v>118</v>
      </c>
      <c r="O1433" t="s">
        <v>51</v>
      </c>
      <c r="P1433" t="s">
        <v>52</v>
      </c>
      <c r="Q1433" t="s">
        <v>92</v>
      </c>
      <c r="R1433" t="s">
        <v>42</v>
      </c>
      <c r="S1433" t="s">
        <v>22</v>
      </c>
      <c r="T1433" t="s">
        <v>22</v>
      </c>
      <c r="V1433" t="s">
        <v>30</v>
      </c>
      <c r="W1433">
        <v>56.800289406950498</v>
      </c>
      <c r="X1433">
        <v>6.9925008894437832</v>
      </c>
      <c r="Y1433">
        <v>52</v>
      </c>
      <c r="Z1433" t="s">
        <v>3647</v>
      </c>
      <c r="AA1433" t="s">
        <v>3554</v>
      </c>
      <c r="AB1433" t="s">
        <v>3585</v>
      </c>
      <c r="AC1433">
        <v>5</v>
      </c>
      <c r="AD1433" t="s">
        <v>3565</v>
      </c>
      <c r="AE1433" t="s">
        <v>3557</v>
      </c>
      <c r="AF1433" t="s">
        <v>3584</v>
      </c>
      <c r="AG1433">
        <v>2</v>
      </c>
      <c r="AH1433" t="s">
        <v>3562</v>
      </c>
      <c r="AI1433">
        <f t="shared" si="359"/>
        <v>996.9</v>
      </c>
      <c r="AJ1433" t="str">
        <f t="shared" si="360"/>
        <v/>
      </c>
      <c r="AK1433" t="str">
        <f t="shared" si="361"/>
        <v/>
      </c>
      <c r="AL1433" t="str">
        <f t="shared" si="362"/>
        <v/>
      </c>
      <c r="AM1433">
        <f t="shared" si="363"/>
        <v>1010.4545454545455</v>
      </c>
      <c r="AN1433" t="str">
        <f t="shared" si="364"/>
        <v/>
      </c>
      <c r="AO1433" t="str">
        <f t="shared" si="365"/>
        <v/>
      </c>
      <c r="AP1433" t="str">
        <f t="shared" si="366"/>
        <v/>
      </c>
    </row>
    <row r="1434" spans="1:42" x14ac:dyDescent="0.3">
      <c r="A1434" s="2">
        <v>45075</v>
      </c>
      <c r="B1434" s="2">
        <v>46075</v>
      </c>
      <c r="C1434">
        <v>1000</v>
      </c>
      <c r="D1434">
        <f t="shared" si="367"/>
        <v>1000</v>
      </c>
      <c r="E1434" t="str">
        <f t="shared" si="352"/>
        <v/>
      </c>
      <c r="F1434" t="str">
        <f t="shared" si="353"/>
        <v/>
      </c>
      <c r="G1434" t="str">
        <f t="shared" si="354"/>
        <v/>
      </c>
      <c r="H1434">
        <f t="shared" si="355"/>
        <v>1000</v>
      </c>
      <c r="I1434" t="str">
        <f t="shared" si="356"/>
        <v/>
      </c>
      <c r="J1434" t="str">
        <f t="shared" si="357"/>
        <v/>
      </c>
      <c r="K1434" t="str">
        <f t="shared" si="358"/>
        <v/>
      </c>
      <c r="L1434" t="s">
        <v>3539</v>
      </c>
      <c r="M1434" t="s">
        <v>2736</v>
      </c>
      <c r="N1434" t="s">
        <v>80</v>
      </c>
      <c r="O1434" t="s">
        <v>33</v>
      </c>
      <c r="P1434" t="s">
        <v>59</v>
      </c>
      <c r="Q1434" t="s">
        <v>34</v>
      </c>
      <c r="R1434" t="s">
        <v>42</v>
      </c>
      <c r="S1434" t="s">
        <v>22</v>
      </c>
      <c r="T1434" t="s">
        <v>22</v>
      </c>
      <c r="V1434" t="s">
        <v>43</v>
      </c>
      <c r="W1434">
        <v>12.9907446860386</v>
      </c>
      <c r="X1434">
        <v>4.8036620261121374</v>
      </c>
      <c r="Y1434">
        <v>52</v>
      </c>
      <c r="Z1434" t="s">
        <v>3647</v>
      </c>
      <c r="AA1434" t="s">
        <v>3554</v>
      </c>
      <c r="AB1434" t="s">
        <v>3585</v>
      </c>
      <c r="AC1434">
        <v>5</v>
      </c>
      <c r="AD1434" t="s">
        <v>3565</v>
      </c>
      <c r="AE1434" t="s">
        <v>3557</v>
      </c>
      <c r="AF1434" t="s">
        <v>3584</v>
      </c>
      <c r="AG1434">
        <v>2</v>
      </c>
      <c r="AH1434" t="s">
        <v>3562</v>
      </c>
      <c r="AI1434">
        <f t="shared" si="359"/>
        <v>996.9</v>
      </c>
      <c r="AJ1434" t="str">
        <f t="shared" si="360"/>
        <v/>
      </c>
      <c r="AK1434" t="str">
        <f t="shared" si="361"/>
        <v/>
      </c>
      <c r="AL1434" t="str">
        <f t="shared" si="362"/>
        <v/>
      </c>
      <c r="AM1434">
        <f t="shared" si="363"/>
        <v>1010.4545454545455</v>
      </c>
      <c r="AN1434" t="str">
        <f t="shared" si="364"/>
        <v/>
      </c>
      <c r="AO1434" t="str">
        <f t="shared" si="365"/>
        <v/>
      </c>
      <c r="AP1434" t="str">
        <f t="shared" si="366"/>
        <v/>
      </c>
    </row>
    <row r="1435" spans="1:42" x14ac:dyDescent="0.3">
      <c r="A1435" s="2">
        <v>45076</v>
      </c>
      <c r="B1435" s="2">
        <v>46076</v>
      </c>
      <c r="C1435">
        <v>1000</v>
      </c>
      <c r="D1435">
        <f t="shared" si="367"/>
        <v>1000</v>
      </c>
      <c r="E1435" t="str">
        <f t="shared" si="352"/>
        <v/>
      </c>
      <c r="F1435" t="str">
        <f t="shared" si="353"/>
        <v/>
      </c>
      <c r="G1435" t="str">
        <f t="shared" si="354"/>
        <v/>
      </c>
      <c r="H1435">
        <f t="shared" si="355"/>
        <v>1000</v>
      </c>
      <c r="I1435" t="str">
        <f t="shared" si="356"/>
        <v/>
      </c>
      <c r="J1435" t="str">
        <f t="shared" si="357"/>
        <v/>
      </c>
      <c r="K1435" t="str">
        <f t="shared" si="358"/>
        <v/>
      </c>
      <c r="L1435" t="s">
        <v>3539</v>
      </c>
      <c r="M1435" t="s">
        <v>390</v>
      </c>
      <c r="N1435" t="s">
        <v>57</v>
      </c>
      <c r="O1435" t="s">
        <v>17</v>
      </c>
      <c r="P1435" t="s">
        <v>40</v>
      </c>
      <c r="Q1435" t="s">
        <v>41</v>
      </c>
      <c r="R1435" t="s">
        <v>42</v>
      </c>
      <c r="S1435" t="s">
        <v>22</v>
      </c>
      <c r="T1435" t="s">
        <v>22</v>
      </c>
      <c r="V1435" t="s">
        <v>76</v>
      </c>
      <c r="W1435">
        <v>91.927030735160059</v>
      </c>
      <c r="X1435">
        <v>5.8939897100078706</v>
      </c>
      <c r="Y1435">
        <v>53</v>
      </c>
      <c r="Z1435" t="s">
        <v>3676</v>
      </c>
      <c r="AA1435" t="s">
        <v>3554</v>
      </c>
      <c r="AB1435" t="s">
        <v>3585</v>
      </c>
      <c r="AC1435">
        <v>5</v>
      </c>
      <c r="AD1435" t="s">
        <v>3565</v>
      </c>
      <c r="AE1435" t="s">
        <v>3557</v>
      </c>
      <c r="AF1435" t="s">
        <v>3584</v>
      </c>
      <c r="AG1435">
        <v>2</v>
      </c>
      <c r="AH1435" t="s">
        <v>3562</v>
      </c>
      <c r="AI1435">
        <f t="shared" si="359"/>
        <v>996.97560975609758</v>
      </c>
      <c r="AJ1435" t="str">
        <f t="shared" si="360"/>
        <v/>
      </c>
      <c r="AK1435" t="str">
        <f t="shared" si="361"/>
        <v/>
      </c>
      <c r="AL1435" t="str">
        <f t="shared" si="362"/>
        <v/>
      </c>
      <c r="AM1435">
        <f t="shared" si="363"/>
        <v>1008.8461538461538</v>
      </c>
      <c r="AN1435" t="str">
        <f t="shared" si="364"/>
        <v/>
      </c>
      <c r="AO1435" t="str">
        <f t="shared" si="365"/>
        <v/>
      </c>
      <c r="AP1435" t="str">
        <f t="shared" si="366"/>
        <v/>
      </c>
    </row>
    <row r="1436" spans="1:42" x14ac:dyDescent="0.3">
      <c r="A1436" s="2">
        <v>45076</v>
      </c>
      <c r="B1436" s="2">
        <v>46076</v>
      </c>
      <c r="C1436">
        <v>1000</v>
      </c>
      <c r="D1436">
        <f t="shared" si="367"/>
        <v>1000</v>
      </c>
      <c r="E1436" t="str">
        <f t="shared" si="352"/>
        <v/>
      </c>
      <c r="F1436" t="str">
        <f t="shared" si="353"/>
        <v/>
      </c>
      <c r="G1436" t="str">
        <f t="shared" si="354"/>
        <v/>
      </c>
      <c r="H1436">
        <f t="shared" si="355"/>
        <v>1000</v>
      </c>
      <c r="I1436" t="str">
        <f t="shared" si="356"/>
        <v/>
      </c>
      <c r="J1436" t="str">
        <f t="shared" si="357"/>
        <v/>
      </c>
      <c r="K1436" t="str">
        <f t="shared" si="358"/>
        <v/>
      </c>
      <c r="L1436" t="s">
        <v>3539</v>
      </c>
      <c r="M1436" t="s">
        <v>636</v>
      </c>
      <c r="N1436" t="s">
        <v>157</v>
      </c>
      <c r="O1436" t="s">
        <v>58</v>
      </c>
      <c r="P1436" t="s">
        <v>52</v>
      </c>
      <c r="Q1436" t="s">
        <v>34</v>
      </c>
      <c r="R1436" t="s">
        <v>42</v>
      </c>
      <c r="S1436" t="s">
        <v>21</v>
      </c>
      <c r="T1436" t="s">
        <v>3546</v>
      </c>
      <c r="U1436" t="s">
        <v>3260</v>
      </c>
      <c r="V1436" t="s">
        <v>76</v>
      </c>
      <c r="W1436">
        <v>25.45260183340956</v>
      </c>
      <c r="X1436">
        <v>4.1042248028083481</v>
      </c>
      <c r="Y1436">
        <v>53</v>
      </c>
      <c r="Z1436" t="s">
        <v>3676</v>
      </c>
      <c r="AA1436" t="s">
        <v>3554</v>
      </c>
      <c r="AB1436" t="s">
        <v>3585</v>
      </c>
      <c r="AC1436">
        <v>5</v>
      </c>
      <c r="AD1436" t="s">
        <v>3565</v>
      </c>
      <c r="AE1436" t="s">
        <v>3557</v>
      </c>
      <c r="AF1436" t="s">
        <v>3584</v>
      </c>
      <c r="AG1436">
        <v>2</v>
      </c>
      <c r="AH1436" t="s">
        <v>3562</v>
      </c>
      <c r="AI1436">
        <f t="shared" si="359"/>
        <v>996.97560975609758</v>
      </c>
      <c r="AJ1436" t="str">
        <f t="shared" si="360"/>
        <v/>
      </c>
      <c r="AK1436" t="str">
        <f t="shared" si="361"/>
        <v/>
      </c>
      <c r="AL1436" t="str">
        <f t="shared" si="362"/>
        <v/>
      </c>
      <c r="AM1436">
        <f t="shared" si="363"/>
        <v>1008.8461538461538</v>
      </c>
      <c r="AN1436" t="str">
        <f t="shared" si="364"/>
        <v/>
      </c>
      <c r="AO1436" t="str">
        <f t="shared" si="365"/>
        <v/>
      </c>
      <c r="AP1436" t="str">
        <f t="shared" si="366"/>
        <v/>
      </c>
    </row>
    <row r="1437" spans="1:42" x14ac:dyDescent="0.3">
      <c r="A1437" s="2">
        <v>45077</v>
      </c>
      <c r="B1437" s="2">
        <v>46077</v>
      </c>
      <c r="C1437">
        <v>1000</v>
      </c>
      <c r="D1437">
        <f t="shared" si="367"/>
        <v>1000</v>
      </c>
      <c r="E1437" t="str">
        <f t="shared" si="352"/>
        <v/>
      </c>
      <c r="F1437" t="str">
        <f t="shared" si="353"/>
        <v/>
      </c>
      <c r="G1437" t="str">
        <f t="shared" si="354"/>
        <v/>
      </c>
      <c r="H1437">
        <f t="shared" si="355"/>
        <v>1000</v>
      </c>
      <c r="I1437" t="str">
        <f t="shared" si="356"/>
        <v/>
      </c>
      <c r="J1437" t="str">
        <f t="shared" si="357"/>
        <v/>
      </c>
      <c r="K1437" t="str">
        <f t="shared" si="358"/>
        <v/>
      </c>
      <c r="L1437" t="s">
        <v>3539</v>
      </c>
      <c r="M1437" t="s">
        <v>1126</v>
      </c>
      <c r="N1437" t="s">
        <v>118</v>
      </c>
      <c r="O1437" t="s">
        <v>46</v>
      </c>
      <c r="P1437" t="s">
        <v>18</v>
      </c>
      <c r="Q1437" t="s">
        <v>34</v>
      </c>
      <c r="R1437" t="s">
        <v>42</v>
      </c>
      <c r="S1437" t="s">
        <v>21</v>
      </c>
      <c r="T1437" t="s">
        <v>21</v>
      </c>
      <c r="U1437" t="s">
        <v>1609</v>
      </c>
      <c r="V1437" t="s">
        <v>24</v>
      </c>
      <c r="W1437">
        <v>87.643701559294072</v>
      </c>
      <c r="X1437">
        <v>6.7140756032986486</v>
      </c>
      <c r="Y1437">
        <v>54</v>
      </c>
      <c r="Z1437" t="s">
        <v>3901</v>
      </c>
      <c r="AA1437" t="s">
        <v>3554</v>
      </c>
      <c r="AB1437" t="s">
        <v>3585</v>
      </c>
      <c r="AC1437">
        <v>5</v>
      </c>
      <c r="AD1437" t="s">
        <v>3565</v>
      </c>
      <c r="AE1437" t="s">
        <v>3557</v>
      </c>
      <c r="AF1437" t="s">
        <v>3584</v>
      </c>
      <c r="AG1437">
        <v>2</v>
      </c>
      <c r="AH1437" t="s">
        <v>3562</v>
      </c>
      <c r="AI1437">
        <f t="shared" si="359"/>
        <v>994.14634146341461</v>
      </c>
      <c r="AJ1437" t="str">
        <f t="shared" si="360"/>
        <v/>
      </c>
      <c r="AK1437" t="str">
        <f t="shared" si="361"/>
        <v/>
      </c>
      <c r="AL1437" t="str">
        <f t="shared" si="362"/>
        <v/>
      </c>
      <c r="AM1437">
        <f t="shared" si="363"/>
        <v>1008.2142857142857</v>
      </c>
      <c r="AN1437" t="str">
        <f t="shared" si="364"/>
        <v/>
      </c>
      <c r="AO1437" t="str">
        <f t="shared" si="365"/>
        <v/>
      </c>
      <c r="AP1437" t="str">
        <f t="shared" si="366"/>
        <v/>
      </c>
    </row>
    <row r="1438" spans="1:42" x14ac:dyDescent="0.3">
      <c r="A1438" s="2">
        <v>45077</v>
      </c>
      <c r="B1438" s="2">
        <v>46077</v>
      </c>
      <c r="C1438">
        <v>1000</v>
      </c>
      <c r="D1438">
        <f t="shared" si="367"/>
        <v>1000</v>
      </c>
      <c r="E1438" t="str">
        <f t="shared" si="352"/>
        <v/>
      </c>
      <c r="F1438">
        <f t="shared" si="353"/>
        <v>1000</v>
      </c>
      <c r="G1438" t="str">
        <f t="shared" si="354"/>
        <v/>
      </c>
      <c r="H1438" t="str">
        <f t="shared" si="355"/>
        <v/>
      </c>
      <c r="I1438" t="str">
        <f t="shared" si="356"/>
        <v/>
      </c>
      <c r="J1438" t="str">
        <f t="shared" si="357"/>
        <v/>
      </c>
      <c r="K1438" t="str">
        <f t="shared" si="358"/>
        <v/>
      </c>
      <c r="L1438" t="s">
        <v>3539</v>
      </c>
      <c r="M1438" t="s">
        <v>536</v>
      </c>
      <c r="N1438" t="s">
        <v>57</v>
      </c>
      <c r="O1438" t="s">
        <v>46</v>
      </c>
      <c r="P1438" t="s">
        <v>119</v>
      </c>
      <c r="Q1438" t="s">
        <v>120</v>
      </c>
      <c r="R1438" t="s">
        <v>20</v>
      </c>
      <c r="S1438" t="s">
        <v>21</v>
      </c>
      <c r="T1438" t="s">
        <v>3546</v>
      </c>
      <c r="U1438" t="s">
        <v>1813</v>
      </c>
      <c r="V1438" t="s">
        <v>63</v>
      </c>
      <c r="W1438">
        <v>95.389507496394984</v>
      </c>
      <c r="X1438">
        <v>5.8451208514960351</v>
      </c>
      <c r="Y1438">
        <v>54</v>
      </c>
      <c r="Z1438" t="s">
        <v>3901</v>
      </c>
      <c r="AA1438" t="s">
        <v>3554</v>
      </c>
      <c r="AB1438" t="s">
        <v>3585</v>
      </c>
      <c r="AC1438">
        <v>5</v>
      </c>
      <c r="AD1438" t="s">
        <v>3565</v>
      </c>
      <c r="AE1438" t="s">
        <v>3557</v>
      </c>
      <c r="AF1438" t="s">
        <v>3584</v>
      </c>
      <c r="AG1438">
        <v>2</v>
      </c>
      <c r="AH1438" t="s">
        <v>3562</v>
      </c>
      <c r="AI1438">
        <f t="shared" si="359"/>
        <v>994.14634146341461</v>
      </c>
      <c r="AJ1438" t="str">
        <f t="shared" si="360"/>
        <v/>
      </c>
      <c r="AK1438">
        <f t="shared" si="361"/>
        <v>994.1</v>
      </c>
      <c r="AL1438" t="str">
        <f t="shared" si="362"/>
        <v/>
      </c>
      <c r="AM1438" t="str">
        <f t="shared" si="363"/>
        <v/>
      </c>
      <c r="AN1438" t="str">
        <f t="shared" si="364"/>
        <v/>
      </c>
      <c r="AO1438" t="str">
        <f t="shared" si="365"/>
        <v/>
      </c>
      <c r="AP1438" t="str">
        <f t="shared" si="366"/>
        <v/>
      </c>
    </row>
    <row r="1439" spans="1:42" x14ac:dyDescent="0.3">
      <c r="A1439" s="2">
        <v>45078</v>
      </c>
      <c r="B1439" s="2">
        <v>46078</v>
      </c>
      <c r="C1439">
        <v>1000</v>
      </c>
      <c r="D1439">
        <f t="shared" si="367"/>
        <v>1027.375</v>
      </c>
      <c r="E1439" t="str">
        <f t="shared" si="352"/>
        <v/>
      </c>
      <c r="F1439" t="str">
        <f t="shared" si="353"/>
        <v/>
      </c>
      <c r="G1439" t="str">
        <f t="shared" si="354"/>
        <v/>
      </c>
      <c r="H1439">
        <f t="shared" si="355"/>
        <v>1032.4444444444443</v>
      </c>
      <c r="I1439" t="str">
        <f t="shared" si="356"/>
        <v/>
      </c>
      <c r="J1439" t="str">
        <f t="shared" si="357"/>
        <v/>
      </c>
      <c r="K1439" t="str">
        <f t="shared" si="358"/>
        <v/>
      </c>
      <c r="L1439" t="s">
        <v>3539</v>
      </c>
      <c r="M1439" t="s">
        <v>2499</v>
      </c>
      <c r="N1439" t="s">
        <v>157</v>
      </c>
      <c r="O1439" t="s">
        <v>46</v>
      </c>
      <c r="P1439" t="s">
        <v>40</v>
      </c>
      <c r="Q1439" t="s">
        <v>41</v>
      </c>
      <c r="R1439" t="s">
        <v>42</v>
      </c>
      <c r="S1439" t="s">
        <v>22</v>
      </c>
      <c r="T1439" t="s">
        <v>22</v>
      </c>
      <c r="V1439" t="s">
        <v>24</v>
      </c>
      <c r="W1439">
        <v>18.808268547433389</v>
      </c>
      <c r="X1439">
        <v>4.9294034838491534</v>
      </c>
      <c r="Y1439">
        <v>55</v>
      </c>
      <c r="Z1439" t="s">
        <v>3650</v>
      </c>
      <c r="AA1439" t="s">
        <v>3554</v>
      </c>
      <c r="AB1439" t="s">
        <v>3585</v>
      </c>
      <c r="AC1439">
        <v>6</v>
      </c>
      <c r="AD1439" t="s">
        <v>3566</v>
      </c>
      <c r="AE1439" t="s">
        <v>3557</v>
      </c>
      <c r="AF1439" t="s">
        <v>3584</v>
      </c>
      <c r="AG1439">
        <v>2</v>
      </c>
      <c r="AH1439" t="s">
        <v>3562</v>
      </c>
      <c r="AI1439">
        <f t="shared" si="359"/>
        <v>1002.5454545454545</v>
      </c>
      <c r="AJ1439" t="str">
        <f t="shared" si="360"/>
        <v/>
      </c>
      <c r="AK1439" t="str">
        <f t="shared" si="361"/>
        <v/>
      </c>
      <c r="AL1439" t="str">
        <f t="shared" si="362"/>
        <v/>
      </c>
      <c r="AM1439">
        <f t="shared" si="363"/>
        <v>1020.0625</v>
      </c>
      <c r="AN1439" t="str">
        <f t="shared" si="364"/>
        <v/>
      </c>
      <c r="AO1439" t="str">
        <f t="shared" si="365"/>
        <v/>
      </c>
      <c r="AP1439" t="str">
        <f t="shared" si="366"/>
        <v/>
      </c>
    </row>
    <row r="1440" spans="1:42" x14ac:dyDescent="0.3">
      <c r="A1440" s="2">
        <v>44932</v>
      </c>
      <c r="B1440" s="2">
        <v>46078</v>
      </c>
      <c r="C1440">
        <v>1146</v>
      </c>
      <c r="D1440">
        <f t="shared" si="367"/>
        <v>1027.375</v>
      </c>
      <c r="E1440" t="str">
        <f t="shared" si="352"/>
        <v/>
      </c>
      <c r="F1440" t="str">
        <f t="shared" si="353"/>
        <v/>
      </c>
      <c r="G1440" t="str">
        <f t="shared" si="354"/>
        <v/>
      </c>
      <c r="H1440">
        <f t="shared" si="355"/>
        <v>1032.4444444444443</v>
      </c>
      <c r="I1440" t="str">
        <f t="shared" si="356"/>
        <v/>
      </c>
      <c r="J1440" t="str">
        <f t="shared" si="357"/>
        <v/>
      </c>
      <c r="K1440" t="str">
        <f t="shared" si="358"/>
        <v/>
      </c>
      <c r="L1440" t="s">
        <v>3539</v>
      </c>
      <c r="M1440" t="s">
        <v>79</v>
      </c>
      <c r="N1440" t="s">
        <v>80</v>
      </c>
      <c r="O1440" t="s">
        <v>51</v>
      </c>
      <c r="P1440" t="s">
        <v>59</v>
      </c>
      <c r="Q1440" t="s">
        <v>34</v>
      </c>
      <c r="R1440" t="s">
        <v>42</v>
      </c>
      <c r="S1440" t="s">
        <v>22</v>
      </c>
      <c r="T1440" t="s">
        <v>22</v>
      </c>
      <c r="V1440" t="s">
        <v>43</v>
      </c>
      <c r="W1440">
        <v>24.689577687553271</v>
      </c>
      <c r="X1440">
        <v>4.7504178028116408</v>
      </c>
      <c r="Y1440">
        <v>55</v>
      </c>
      <c r="Z1440" t="s">
        <v>3650</v>
      </c>
      <c r="AA1440" t="s">
        <v>3554</v>
      </c>
      <c r="AB1440" t="s">
        <v>3584</v>
      </c>
      <c r="AC1440">
        <v>1</v>
      </c>
      <c r="AD1440" t="s">
        <v>3561</v>
      </c>
      <c r="AE1440" t="s">
        <v>3557</v>
      </c>
      <c r="AF1440" t="s">
        <v>3584</v>
      </c>
      <c r="AG1440">
        <v>2</v>
      </c>
      <c r="AH1440" t="s">
        <v>3562</v>
      </c>
      <c r="AI1440">
        <f t="shared" si="359"/>
        <v>1002.5454545454545</v>
      </c>
      <c r="AJ1440" t="str">
        <f t="shared" si="360"/>
        <v/>
      </c>
      <c r="AK1440" t="str">
        <f t="shared" si="361"/>
        <v/>
      </c>
      <c r="AL1440" t="str">
        <f t="shared" si="362"/>
        <v/>
      </c>
      <c r="AM1440">
        <f t="shared" si="363"/>
        <v>1020.0625</v>
      </c>
      <c r="AN1440" t="str">
        <f t="shared" si="364"/>
        <v/>
      </c>
      <c r="AO1440" t="str">
        <f t="shared" si="365"/>
        <v/>
      </c>
      <c r="AP1440" t="str">
        <f t="shared" si="366"/>
        <v/>
      </c>
    </row>
    <row r="1441" spans="1:42" x14ac:dyDescent="0.3">
      <c r="A1441" s="2">
        <v>44932</v>
      </c>
      <c r="B1441" s="2">
        <v>46078</v>
      </c>
      <c r="C1441">
        <v>1146</v>
      </c>
      <c r="D1441">
        <f t="shared" si="367"/>
        <v>1027.375</v>
      </c>
      <c r="E1441" t="str">
        <f t="shared" si="352"/>
        <v/>
      </c>
      <c r="F1441" t="str">
        <f t="shared" si="353"/>
        <v/>
      </c>
      <c r="G1441" t="str">
        <f t="shared" si="354"/>
        <v/>
      </c>
      <c r="H1441" t="str">
        <f t="shared" si="355"/>
        <v/>
      </c>
      <c r="I1441" t="str">
        <f t="shared" si="356"/>
        <v/>
      </c>
      <c r="J1441">
        <f t="shared" si="357"/>
        <v>1029.2</v>
      </c>
      <c r="K1441" t="str">
        <f t="shared" si="358"/>
        <v/>
      </c>
      <c r="L1441" t="s">
        <v>3539</v>
      </c>
      <c r="M1441" t="s">
        <v>2717</v>
      </c>
      <c r="N1441" t="s">
        <v>118</v>
      </c>
      <c r="O1441" t="s">
        <v>17</v>
      </c>
      <c r="P1441" t="s">
        <v>40</v>
      </c>
      <c r="Q1441" t="s">
        <v>41</v>
      </c>
      <c r="R1441" t="s">
        <v>35</v>
      </c>
      <c r="S1441" t="s">
        <v>22</v>
      </c>
      <c r="T1441" t="s">
        <v>22</v>
      </c>
      <c r="V1441" t="s">
        <v>54</v>
      </c>
      <c r="W1441">
        <v>72.34495651697074</v>
      </c>
      <c r="X1441">
        <v>7.3303873503139041</v>
      </c>
      <c r="Y1441">
        <v>55</v>
      </c>
      <c r="Z1441" t="s">
        <v>3650</v>
      </c>
      <c r="AA1441" t="s">
        <v>3554</v>
      </c>
      <c r="AB1441" t="s">
        <v>3584</v>
      </c>
      <c r="AC1441">
        <v>1</v>
      </c>
      <c r="AD1441" t="s">
        <v>3561</v>
      </c>
      <c r="AE1441" t="s">
        <v>3557</v>
      </c>
      <c r="AF1441" t="s">
        <v>3584</v>
      </c>
      <c r="AG1441">
        <v>2</v>
      </c>
      <c r="AH1441" t="s">
        <v>3562</v>
      </c>
      <c r="AI1441">
        <f t="shared" si="359"/>
        <v>1002.5454545454545</v>
      </c>
      <c r="AJ1441" t="str">
        <f t="shared" si="360"/>
        <v/>
      </c>
      <c r="AK1441" t="str">
        <f t="shared" si="361"/>
        <v/>
      </c>
      <c r="AL1441" t="str">
        <f t="shared" si="362"/>
        <v/>
      </c>
      <c r="AM1441" t="str">
        <f t="shared" si="363"/>
        <v/>
      </c>
      <c r="AN1441" t="str">
        <f t="shared" si="364"/>
        <v/>
      </c>
      <c r="AO1441">
        <f t="shared" si="365"/>
        <v>991.66666666666663</v>
      </c>
      <c r="AP1441" t="str">
        <f t="shared" si="366"/>
        <v/>
      </c>
    </row>
    <row r="1442" spans="1:42" x14ac:dyDescent="0.3">
      <c r="A1442" s="2">
        <v>44932</v>
      </c>
      <c r="B1442" s="2">
        <v>46078</v>
      </c>
      <c r="C1442">
        <v>1146</v>
      </c>
      <c r="D1442">
        <f t="shared" si="367"/>
        <v>1027.375</v>
      </c>
      <c r="E1442" t="str">
        <f t="shared" si="352"/>
        <v/>
      </c>
      <c r="F1442" t="str">
        <f t="shared" si="353"/>
        <v/>
      </c>
      <c r="G1442" t="str">
        <f t="shared" si="354"/>
        <v/>
      </c>
      <c r="H1442">
        <f t="shared" si="355"/>
        <v>1032.4444444444443</v>
      </c>
      <c r="I1442" t="str">
        <f t="shared" si="356"/>
        <v/>
      </c>
      <c r="J1442" t="str">
        <f t="shared" si="357"/>
        <v/>
      </c>
      <c r="K1442" t="str">
        <f t="shared" si="358"/>
        <v/>
      </c>
      <c r="L1442" t="s">
        <v>3539</v>
      </c>
      <c r="M1442" t="s">
        <v>830</v>
      </c>
      <c r="N1442" t="s">
        <v>16</v>
      </c>
      <c r="O1442" t="s">
        <v>46</v>
      </c>
      <c r="P1442" t="s">
        <v>119</v>
      </c>
      <c r="Q1442" t="s">
        <v>120</v>
      </c>
      <c r="R1442" t="s">
        <v>42</v>
      </c>
      <c r="S1442" t="s">
        <v>21</v>
      </c>
      <c r="T1442" t="s">
        <v>3546</v>
      </c>
      <c r="U1442" t="s">
        <v>1460</v>
      </c>
      <c r="V1442" t="s">
        <v>144</v>
      </c>
      <c r="W1442">
        <v>79.19283419891417</v>
      </c>
      <c r="X1442">
        <v>6.5144696173767844</v>
      </c>
      <c r="Y1442">
        <v>55</v>
      </c>
      <c r="Z1442" t="s">
        <v>3650</v>
      </c>
      <c r="AA1442" t="s">
        <v>3554</v>
      </c>
      <c r="AB1442" t="s">
        <v>3584</v>
      </c>
      <c r="AC1442">
        <v>1</v>
      </c>
      <c r="AD1442" t="s">
        <v>3561</v>
      </c>
      <c r="AE1442" t="s">
        <v>3557</v>
      </c>
      <c r="AF1442" t="s">
        <v>3584</v>
      </c>
      <c r="AG1442">
        <v>2</v>
      </c>
      <c r="AH1442" t="s">
        <v>3562</v>
      </c>
      <c r="AI1442">
        <f t="shared" si="359"/>
        <v>1002.5454545454545</v>
      </c>
      <c r="AJ1442" t="str">
        <f t="shared" si="360"/>
        <v/>
      </c>
      <c r="AK1442" t="str">
        <f t="shared" si="361"/>
        <v/>
      </c>
      <c r="AL1442" t="str">
        <f t="shared" si="362"/>
        <v/>
      </c>
      <c r="AM1442">
        <f t="shared" si="363"/>
        <v>1020.0625</v>
      </c>
      <c r="AN1442" t="str">
        <f t="shared" si="364"/>
        <v/>
      </c>
      <c r="AO1442" t="str">
        <f t="shared" si="365"/>
        <v/>
      </c>
      <c r="AP1442" t="str">
        <f t="shared" si="366"/>
        <v/>
      </c>
    </row>
    <row r="1443" spans="1:42" x14ac:dyDescent="0.3">
      <c r="A1443" s="2">
        <v>45079</v>
      </c>
      <c r="B1443" s="2">
        <v>46079</v>
      </c>
      <c r="C1443">
        <v>1000</v>
      </c>
      <c r="D1443">
        <f t="shared" si="367"/>
        <v>1029.2</v>
      </c>
      <c r="E1443" t="str">
        <f t="shared" si="352"/>
        <v/>
      </c>
      <c r="F1443" t="str">
        <f t="shared" si="353"/>
        <v/>
      </c>
      <c r="G1443" t="str">
        <f t="shared" si="354"/>
        <v/>
      </c>
      <c r="H1443">
        <f t="shared" si="355"/>
        <v>1032.4444444444443</v>
      </c>
      <c r="I1443" t="str">
        <f t="shared" si="356"/>
        <v/>
      </c>
      <c r="J1443" t="str">
        <f t="shared" si="357"/>
        <v/>
      </c>
      <c r="K1443" t="str">
        <f t="shared" si="358"/>
        <v/>
      </c>
      <c r="L1443" t="s">
        <v>3539</v>
      </c>
      <c r="M1443" t="s">
        <v>731</v>
      </c>
      <c r="N1443" t="s">
        <v>28</v>
      </c>
      <c r="O1443" t="s">
        <v>33</v>
      </c>
      <c r="P1443" t="s">
        <v>59</v>
      </c>
      <c r="Q1443" t="s">
        <v>19</v>
      </c>
      <c r="R1443" t="s">
        <v>42</v>
      </c>
      <c r="S1443" t="s">
        <v>22</v>
      </c>
      <c r="T1443" t="s">
        <v>22</v>
      </c>
      <c r="V1443" t="s">
        <v>144</v>
      </c>
      <c r="W1443">
        <v>24.14172826341219</v>
      </c>
      <c r="X1443">
        <v>5.1067335183168643</v>
      </c>
      <c r="Y1443">
        <v>56</v>
      </c>
      <c r="Z1443" t="s">
        <v>3728</v>
      </c>
      <c r="AA1443" t="s">
        <v>3554</v>
      </c>
      <c r="AB1443" t="s">
        <v>3585</v>
      </c>
      <c r="AC1443">
        <v>6</v>
      </c>
      <c r="AD1443" t="s">
        <v>3566</v>
      </c>
      <c r="AE1443" t="s">
        <v>3557</v>
      </c>
      <c r="AF1443" t="s">
        <v>3584</v>
      </c>
      <c r="AG1443">
        <v>2</v>
      </c>
      <c r="AH1443" t="s">
        <v>3562</v>
      </c>
      <c r="AI1443">
        <f t="shared" si="359"/>
        <v>1002.4888888888889</v>
      </c>
      <c r="AJ1443" t="str">
        <f t="shared" si="360"/>
        <v/>
      </c>
      <c r="AK1443" t="str">
        <f t="shared" si="361"/>
        <v/>
      </c>
      <c r="AL1443" t="str">
        <f t="shared" si="362"/>
        <v/>
      </c>
      <c r="AM1443">
        <f t="shared" si="363"/>
        <v>1018.8823529411765</v>
      </c>
      <c r="AN1443" t="str">
        <f t="shared" si="364"/>
        <v/>
      </c>
      <c r="AO1443" t="str">
        <f t="shared" si="365"/>
        <v/>
      </c>
      <c r="AP1443" t="str">
        <f t="shared" si="366"/>
        <v/>
      </c>
    </row>
    <row r="1444" spans="1:42" x14ac:dyDescent="0.3">
      <c r="A1444" s="2">
        <v>45081</v>
      </c>
      <c r="B1444" s="2">
        <v>46081</v>
      </c>
      <c r="C1444">
        <v>1000</v>
      </c>
      <c r="D1444">
        <f t="shared" si="367"/>
        <v>1036.5</v>
      </c>
      <c r="E1444" t="str">
        <f t="shared" si="352"/>
        <v/>
      </c>
      <c r="F1444" t="str">
        <f t="shared" si="353"/>
        <v/>
      </c>
      <c r="G1444" t="str">
        <f t="shared" si="354"/>
        <v/>
      </c>
      <c r="H1444">
        <f t="shared" si="355"/>
        <v>1029.2</v>
      </c>
      <c r="I1444" t="str">
        <f t="shared" si="356"/>
        <v/>
      </c>
      <c r="J1444" t="str">
        <f t="shared" si="357"/>
        <v/>
      </c>
      <c r="K1444" t="str">
        <f t="shared" si="358"/>
        <v/>
      </c>
      <c r="L1444" t="s">
        <v>3539</v>
      </c>
      <c r="M1444" t="s">
        <v>555</v>
      </c>
      <c r="N1444" t="s">
        <v>103</v>
      </c>
      <c r="O1444" t="s">
        <v>51</v>
      </c>
      <c r="P1444" t="s">
        <v>59</v>
      </c>
      <c r="Q1444" t="s">
        <v>19</v>
      </c>
      <c r="R1444" t="s">
        <v>42</v>
      </c>
      <c r="S1444" t="s">
        <v>22</v>
      </c>
      <c r="T1444" t="s">
        <v>22</v>
      </c>
      <c r="V1444" t="s">
        <v>76</v>
      </c>
      <c r="W1444">
        <v>103.0510159603313</v>
      </c>
      <c r="X1444">
        <v>7.8892284389480469</v>
      </c>
      <c r="Y1444">
        <v>58</v>
      </c>
      <c r="Z1444" t="s">
        <v>3750</v>
      </c>
      <c r="AA1444" t="s">
        <v>3554</v>
      </c>
      <c r="AB1444" t="s">
        <v>3585</v>
      </c>
      <c r="AC1444">
        <v>6</v>
      </c>
      <c r="AD1444" t="s">
        <v>3566</v>
      </c>
      <c r="AE1444" t="s">
        <v>3557</v>
      </c>
      <c r="AF1444" t="s">
        <v>3584</v>
      </c>
      <c r="AG1444">
        <v>2</v>
      </c>
      <c r="AH1444" t="s">
        <v>3562</v>
      </c>
      <c r="AI1444">
        <f t="shared" si="359"/>
        <v>1001.9302325581396</v>
      </c>
      <c r="AJ1444" t="str">
        <f t="shared" si="360"/>
        <v/>
      </c>
      <c r="AK1444" t="str">
        <f t="shared" si="361"/>
        <v/>
      </c>
      <c r="AL1444" t="str">
        <f t="shared" si="362"/>
        <v/>
      </c>
      <c r="AM1444">
        <f t="shared" si="363"/>
        <v>1018.25</v>
      </c>
      <c r="AN1444" t="str">
        <f t="shared" si="364"/>
        <v/>
      </c>
      <c r="AO1444" t="str">
        <f t="shared" si="365"/>
        <v/>
      </c>
      <c r="AP1444" t="str">
        <f t="shared" si="366"/>
        <v/>
      </c>
    </row>
    <row r="1445" spans="1:42" x14ac:dyDescent="0.3">
      <c r="A1445" s="2">
        <v>45082</v>
      </c>
      <c r="B1445" s="2">
        <v>46082</v>
      </c>
      <c r="C1445">
        <v>1000</v>
      </c>
      <c r="D1445">
        <f t="shared" si="367"/>
        <v>1033.6923076923076</v>
      </c>
      <c r="E1445" t="str">
        <f t="shared" si="352"/>
        <v/>
      </c>
      <c r="F1445" t="str">
        <f t="shared" si="353"/>
        <v/>
      </c>
      <c r="G1445" t="str">
        <f t="shared" si="354"/>
        <v/>
      </c>
      <c r="H1445" t="str">
        <f t="shared" si="355"/>
        <v/>
      </c>
      <c r="I1445" t="str">
        <f t="shared" si="356"/>
        <v/>
      </c>
      <c r="J1445">
        <f t="shared" si="357"/>
        <v>1048.6666666666667</v>
      </c>
      <c r="K1445" t="str">
        <f t="shared" si="358"/>
        <v/>
      </c>
      <c r="L1445" t="s">
        <v>3539</v>
      </c>
      <c r="M1445" t="s">
        <v>1295</v>
      </c>
      <c r="N1445" t="s">
        <v>118</v>
      </c>
      <c r="O1445" t="s">
        <v>17</v>
      </c>
      <c r="P1445" t="s">
        <v>40</v>
      </c>
      <c r="Q1445" t="s">
        <v>41</v>
      </c>
      <c r="R1445" t="s">
        <v>35</v>
      </c>
      <c r="S1445" t="s">
        <v>22</v>
      </c>
      <c r="T1445" t="s">
        <v>22</v>
      </c>
      <c r="V1445" t="s">
        <v>54</v>
      </c>
      <c r="W1445">
        <v>81.567177568535598</v>
      </c>
      <c r="X1445">
        <v>7.3706826658098894</v>
      </c>
      <c r="Y1445">
        <v>59</v>
      </c>
      <c r="Z1445" t="s">
        <v>3699</v>
      </c>
      <c r="AA1445" t="s">
        <v>3554</v>
      </c>
      <c r="AB1445" t="s">
        <v>3585</v>
      </c>
      <c r="AC1445">
        <v>6</v>
      </c>
      <c r="AD1445" t="s">
        <v>3566</v>
      </c>
      <c r="AE1445" t="s">
        <v>3557</v>
      </c>
      <c r="AF1445" t="s">
        <v>3584</v>
      </c>
      <c r="AG1445">
        <v>3</v>
      </c>
      <c r="AH1445" t="s">
        <v>3563</v>
      </c>
      <c r="AI1445">
        <f t="shared" si="359"/>
        <v>1001.804347826087</v>
      </c>
      <c r="AJ1445" t="str">
        <f t="shared" si="360"/>
        <v/>
      </c>
      <c r="AK1445" t="str">
        <f t="shared" si="361"/>
        <v/>
      </c>
      <c r="AL1445" t="str">
        <f t="shared" si="362"/>
        <v/>
      </c>
      <c r="AM1445" t="str">
        <f t="shared" si="363"/>
        <v/>
      </c>
      <c r="AN1445" t="str">
        <f t="shared" si="364"/>
        <v/>
      </c>
      <c r="AO1445">
        <f t="shared" si="365"/>
        <v>992.5</v>
      </c>
      <c r="AP1445" t="str">
        <f t="shared" si="366"/>
        <v/>
      </c>
    </row>
    <row r="1446" spans="1:42" x14ac:dyDescent="0.3">
      <c r="A1446" s="2">
        <v>45082</v>
      </c>
      <c r="B1446" s="2">
        <v>46082</v>
      </c>
      <c r="C1446">
        <v>1000</v>
      </c>
      <c r="D1446">
        <f t="shared" si="367"/>
        <v>1033.6923076923076</v>
      </c>
      <c r="E1446" t="str">
        <f t="shared" si="352"/>
        <v/>
      </c>
      <c r="F1446" t="str">
        <f t="shared" si="353"/>
        <v/>
      </c>
      <c r="G1446" t="str">
        <f t="shared" si="354"/>
        <v/>
      </c>
      <c r="H1446" t="str">
        <f t="shared" si="355"/>
        <v/>
      </c>
      <c r="I1446" t="str">
        <f t="shared" si="356"/>
        <v/>
      </c>
      <c r="J1446">
        <f t="shared" si="357"/>
        <v>1048.6666666666667</v>
      </c>
      <c r="K1446" t="str">
        <f t="shared" si="358"/>
        <v/>
      </c>
      <c r="L1446" t="s">
        <v>3539</v>
      </c>
      <c r="M1446" t="s">
        <v>2660</v>
      </c>
      <c r="N1446" t="s">
        <v>118</v>
      </c>
      <c r="O1446" t="s">
        <v>17</v>
      </c>
      <c r="P1446" t="s">
        <v>18</v>
      </c>
      <c r="Q1446" t="s">
        <v>19</v>
      </c>
      <c r="R1446" t="s">
        <v>35</v>
      </c>
      <c r="S1446" t="s">
        <v>22</v>
      </c>
      <c r="T1446" t="s">
        <v>22</v>
      </c>
      <c r="V1446" t="s">
        <v>30</v>
      </c>
      <c r="W1446">
        <v>66.90079177451338</v>
      </c>
      <c r="X1446">
        <v>6.6597834595707521</v>
      </c>
      <c r="Y1446">
        <v>59</v>
      </c>
      <c r="Z1446" t="s">
        <v>3699</v>
      </c>
      <c r="AA1446" t="s">
        <v>3554</v>
      </c>
      <c r="AB1446" t="s">
        <v>3585</v>
      </c>
      <c r="AC1446">
        <v>6</v>
      </c>
      <c r="AD1446" t="s">
        <v>3566</v>
      </c>
      <c r="AE1446" t="s">
        <v>3557</v>
      </c>
      <c r="AF1446" t="s">
        <v>3584</v>
      </c>
      <c r="AG1446">
        <v>3</v>
      </c>
      <c r="AH1446" t="s">
        <v>3563</v>
      </c>
      <c r="AI1446">
        <f t="shared" si="359"/>
        <v>1001.804347826087</v>
      </c>
      <c r="AJ1446" t="str">
        <f t="shared" si="360"/>
        <v/>
      </c>
      <c r="AK1446" t="str">
        <f t="shared" si="361"/>
        <v/>
      </c>
      <c r="AL1446" t="str">
        <f t="shared" si="362"/>
        <v/>
      </c>
      <c r="AM1446" t="str">
        <f t="shared" si="363"/>
        <v/>
      </c>
      <c r="AN1446" t="str">
        <f t="shared" si="364"/>
        <v/>
      </c>
      <c r="AO1446">
        <f t="shared" si="365"/>
        <v>992.5</v>
      </c>
      <c r="AP1446" t="str">
        <f t="shared" si="366"/>
        <v/>
      </c>
    </row>
    <row r="1447" spans="1:42" x14ac:dyDescent="0.3">
      <c r="A1447" s="2">
        <v>45082</v>
      </c>
      <c r="B1447" s="2">
        <v>46082</v>
      </c>
      <c r="C1447">
        <v>1000</v>
      </c>
      <c r="D1447">
        <f t="shared" si="367"/>
        <v>1033.6923076923076</v>
      </c>
      <c r="E1447" t="str">
        <f t="shared" si="352"/>
        <v/>
      </c>
      <c r="F1447" t="str">
        <f t="shared" si="353"/>
        <v/>
      </c>
      <c r="G1447" t="str">
        <f t="shared" si="354"/>
        <v/>
      </c>
      <c r="H1447">
        <f t="shared" si="355"/>
        <v>1032.4444444444443</v>
      </c>
      <c r="I1447" t="str">
        <f t="shared" si="356"/>
        <v/>
      </c>
      <c r="J1447" t="str">
        <f t="shared" si="357"/>
        <v/>
      </c>
      <c r="K1447" t="str">
        <f t="shared" si="358"/>
        <v/>
      </c>
      <c r="L1447" t="s">
        <v>3539</v>
      </c>
      <c r="M1447" t="s">
        <v>2441</v>
      </c>
      <c r="N1447" t="s">
        <v>16</v>
      </c>
      <c r="O1447" t="s">
        <v>51</v>
      </c>
      <c r="P1447" t="s">
        <v>52</v>
      </c>
      <c r="Q1447" t="s">
        <v>34</v>
      </c>
      <c r="R1447" t="s">
        <v>42</v>
      </c>
      <c r="S1447" t="s">
        <v>21</v>
      </c>
      <c r="T1447" t="s">
        <v>3546</v>
      </c>
      <c r="U1447" t="s">
        <v>2442</v>
      </c>
      <c r="V1447" t="s">
        <v>24</v>
      </c>
      <c r="W1447">
        <v>81.057537912714807</v>
      </c>
      <c r="X1447">
        <v>6.9660002144452466</v>
      </c>
      <c r="Y1447">
        <v>59</v>
      </c>
      <c r="Z1447" t="s">
        <v>3699</v>
      </c>
      <c r="AA1447" t="s">
        <v>3554</v>
      </c>
      <c r="AB1447" t="s">
        <v>3585</v>
      </c>
      <c r="AC1447">
        <v>6</v>
      </c>
      <c r="AD1447" t="s">
        <v>3566</v>
      </c>
      <c r="AE1447" t="s">
        <v>3557</v>
      </c>
      <c r="AF1447" t="s">
        <v>3584</v>
      </c>
      <c r="AG1447">
        <v>3</v>
      </c>
      <c r="AH1447" t="s">
        <v>3563</v>
      </c>
      <c r="AI1447">
        <f t="shared" si="359"/>
        <v>1001.804347826087</v>
      </c>
      <c r="AJ1447" t="str">
        <f t="shared" si="360"/>
        <v/>
      </c>
      <c r="AK1447" t="str">
        <f t="shared" si="361"/>
        <v/>
      </c>
      <c r="AL1447" t="str">
        <f t="shared" si="362"/>
        <v/>
      </c>
      <c r="AM1447">
        <f t="shared" si="363"/>
        <v>1017.1764705882352</v>
      </c>
      <c r="AN1447" t="str">
        <f t="shared" si="364"/>
        <v/>
      </c>
      <c r="AO1447" t="str">
        <f t="shared" si="365"/>
        <v/>
      </c>
      <c r="AP1447" t="str">
        <f t="shared" si="366"/>
        <v/>
      </c>
    </row>
    <row r="1448" spans="1:42" x14ac:dyDescent="0.3">
      <c r="A1448" s="2">
        <v>45083</v>
      </c>
      <c r="B1448" s="2">
        <v>46083</v>
      </c>
      <c r="C1448">
        <v>1000</v>
      </c>
      <c r="D1448">
        <f t="shared" si="367"/>
        <v>1029.2</v>
      </c>
      <c r="E1448" t="str">
        <f t="shared" si="352"/>
        <v/>
      </c>
      <c r="F1448" t="str">
        <f t="shared" si="353"/>
        <v/>
      </c>
      <c r="G1448" t="str">
        <f t="shared" si="354"/>
        <v/>
      </c>
      <c r="H1448">
        <f t="shared" si="355"/>
        <v>1026.5454545454545</v>
      </c>
      <c r="I1448" t="str">
        <f t="shared" si="356"/>
        <v/>
      </c>
      <c r="J1448" t="str">
        <f t="shared" si="357"/>
        <v/>
      </c>
      <c r="K1448" t="str">
        <f t="shared" si="358"/>
        <v/>
      </c>
      <c r="L1448" t="s">
        <v>3539</v>
      </c>
      <c r="M1448" t="s">
        <v>1825</v>
      </c>
      <c r="N1448" t="s">
        <v>80</v>
      </c>
      <c r="O1448" t="s">
        <v>46</v>
      </c>
      <c r="P1448" t="s">
        <v>18</v>
      </c>
      <c r="Q1448" t="s">
        <v>19</v>
      </c>
      <c r="R1448" t="s">
        <v>42</v>
      </c>
      <c r="S1448" t="s">
        <v>22</v>
      </c>
      <c r="T1448" t="s">
        <v>22</v>
      </c>
      <c r="V1448" t="s">
        <v>30</v>
      </c>
      <c r="W1448">
        <v>7.0447885392754506</v>
      </c>
      <c r="X1448">
        <v>4.3897198131175514</v>
      </c>
      <c r="Y1448">
        <v>60</v>
      </c>
      <c r="Z1448" t="s">
        <v>3638</v>
      </c>
      <c r="AA1448" t="s">
        <v>3554</v>
      </c>
      <c r="AB1448" t="s">
        <v>3585</v>
      </c>
      <c r="AC1448">
        <v>6</v>
      </c>
      <c r="AD1448" t="s">
        <v>3566</v>
      </c>
      <c r="AE1448" t="s">
        <v>3557</v>
      </c>
      <c r="AF1448" t="s">
        <v>3584</v>
      </c>
      <c r="AG1448">
        <v>3</v>
      </c>
      <c r="AH1448" t="s">
        <v>3563</v>
      </c>
      <c r="AI1448">
        <f t="shared" si="359"/>
        <v>1002.8979591836735</v>
      </c>
      <c r="AJ1448" t="str">
        <f t="shared" si="360"/>
        <v/>
      </c>
      <c r="AK1448" t="str">
        <f t="shared" si="361"/>
        <v/>
      </c>
      <c r="AL1448" t="str">
        <f t="shared" si="362"/>
        <v/>
      </c>
      <c r="AM1448">
        <f t="shared" si="363"/>
        <v>1013.9047619047619</v>
      </c>
      <c r="AN1448" t="str">
        <f t="shared" si="364"/>
        <v/>
      </c>
      <c r="AO1448" t="str">
        <f t="shared" si="365"/>
        <v/>
      </c>
      <c r="AP1448" t="str">
        <f t="shared" si="366"/>
        <v/>
      </c>
    </row>
    <row r="1449" spans="1:42" x14ac:dyDescent="0.3">
      <c r="A1449" s="2">
        <v>45083</v>
      </c>
      <c r="B1449" s="2">
        <v>46083</v>
      </c>
      <c r="C1449">
        <v>1000</v>
      </c>
      <c r="D1449">
        <f t="shared" si="367"/>
        <v>1029.2</v>
      </c>
      <c r="E1449" t="str">
        <f t="shared" si="352"/>
        <v/>
      </c>
      <c r="F1449" t="str">
        <f t="shared" si="353"/>
        <v/>
      </c>
      <c r="G1449" t="str">
        <f t="shared" si="354"/>
        <v/>
      </c>
      <c r="H1449">
        <f t="shared" si="355"/>
        <v>1026.5454545454545</v>
      </c>
      <c r="I1449" t="str">
        <f t="shared" si="356"/>
        <v/>
      </c>
      <c r="J1449" t="str">
        <f t="shared" si="357"/>
        <v/>
      </c>
      <c r="K1449" t="str">
        <f t="shared" si="358"/>
        <v/>
      </c>
      <c r="L1449" t="s">
        <v>3539</v>
      </c>
      <c r="M1449" t="s">
        <v>3203</v>
      </c>
      <c r="N1449" t="s">
        <v>103</v>
      </c>
      <c r="O1449" t="s">
        <v>46</v>
      </c>
      <c r="P1449" t="s">
        <v>18</v>
      </c>
      <c r="Q1449" t="s">
        <v>19</v>
      </c>
      <c r="R1449" t="s">
        <v>42</v>
      </c>
      <c r="S1449" t="s">
        <v>22</v>
      </c>
      <c r="T1449" t="s">
        <v>22</v>
      </c>
      <c r="V1449" t="s">
        <v>144</v>
      </c>
      <c r="W1449">
        <v>87.79413927746792</v>
      </c>
      <c r="X1449">
        <v>6.2341340328552119</v>
      </c>
      <c r="Y1449">
        <v>60</v>
      </c>
      <c r="Z1449" t="s">
        <v>3638</v>
      </c>
      <c r="AA1449" t="s">
        <v>3554</v>
      </c>
      <c r="AB1449" t="s">
        <v>3585</v>
      </c>
      <c r="AC1449">
        <v>6</v>
      </c>
      <c r="AD1449" t="s">
        <v>3566</v>
      </c>
      <c r="AE1449" t="s">
        <v>3557</v>
      </c>
      <c r="AF1449" t="s">
        <v>3584</v>
      </c>
      <c r="AG1449">
        <v>3</v>
      </c>
      <c r="AH1449" t="s">
        <v>3563</v>
      </c>
      <c r="AI1449">
        <f t="shared" si="359"/>
        <v>1002.8979591836735</v>
      </c>
      <c r="AJ1449" t="str">
        <f t="shared" si="360"/>
        <v/>
      </c>
      <c r="AK1449" t="str">
        <f t="shared" si="361"/>
        <v/>
      </c>
      <c r="AL1449" t="str">
        <f t="shared" si="362"/>
        <v/>
      </c>
      <c r="AM1449">
        <f t="shared" si="363"/>
        <v>1013.9047619047619</v>
      </c>
      <c r="AN1449" t="str">
        <f t="shared" si="364"/>
        <v/>
      </c>
      <c r="AO1449" t="str">
        <f t="shared" si="365"/>
        <v/>
      </c>
      <c r="AP1449" t="str">
        <f t="shared" si="366"/>
        <v/>
      </c>
    </row>
    <row r="1450" spans="1:42" x14ac:dyDescent="0.3">
      <c r="A1450" s="2">
        <v>45083</v>
      </c>
      <c r="B1450" s="2">
        <v>46083</v>
      </c>
      <c r="C1450">
        <v>1000</v>
      </c>
      <c r="D1450">
        <f t="shared" si="367"/>
        <v>1029.2</v>
      </c>
      <c r="E1450" t="str">
        <f t="shared" si="352"/>
        <v/>
      </c>
      <c r="F1450" t="str">
        <f t="shared" si="353"/>
        <v/>
      </c>
      <c r="G1450" t="str">
        <f t="shared" si="354"/>
        <v/>
      </c>
      <c r="H1450">
        <f t="shared" si="355"/>
        <v>1026.5454545454545</v>
      </c>
      <c r="I1450" t="str">
        <f t="shared" si="356"/>
        <v/>
      </c>
      <c r="J1450" t="str">
        <f t="shared" si="357"/>
        <v/>
      </c>
      <c r="K1450" t="str">
        <f t="shared" si="358"/>
        <v/>
      </c>
      <c r="L1450" t="s">
        <v>3539</v>
      </c>
      <c r="M1450" t="s">
        <v>884</v>
      </c>
      <c r="N1450" t="s">
        <v>80</v>
      </c>
      <c r="O1450" t="s">
        <v>33</v>
      </c>
      <c r="P1450" t="s">
        <v>18</v>
      </c>
      <c r="Q1450" t="s">
        <v>34</v>
      </c>
      <c r="R1450" t="s">
        <v>42</v>
      </c>
      <c r="S1450" t="s">
        <v>21</v>
      </c>
      <c r="T1450" t="s">
        <v>21</v>
      </c>
      <c r="U1450" t="s">
        <v>3320</v>
      </c>
      <c r="V1450" t="s">
        <v>76</v>
      </c>
      <c r="W1450">
        <v>14.548957966002851</v>
      </c>
      <c r="X1450">
        <v>4.4185124355216949</v>
      </c>
      <c r="Y1450">
        <v>60</v>
      </c>
      <c r="Z1450" t="s">
        <v>3638</v>
      </c>
      <c r="AA1450" t="s">
        <v>3554</v>
      </c>
      <c r="AB1450" t="s">
        <v>3585</v>
      </c>
      <c r="AC1450">
        <v>6</v>
      </c>
      <c r="AD1450" t="s">
        <v>3566</v>
      </c>
      <c r="AE1450" t="s">
        <v>3557</v>
      </c>
      <c r="AF1450" t="s">
        <v>3584</v>
      </c>
      <c r="AG1450">
        <v>3</v>
      </c>
      <c r="AH1450" t="s">
        <v>3563</v>
      </c>
      <c r="AI1450">
        <f t="shared" si="359"/>
        <v>1002.8979591836735</v>
      </c>
      <c r="AJ1450" t="str">
        <f t="shared" si="360"/>
        <v/>
      </c>
      <c r="AK1450" t="str">
        <f t="shared" si="361"/>
        <v/>
      </c>
      <c r="AL1450" t="str">
        <f t="shared" si="362"/>
        <v/>
      </c>
      <c r="AM1450">
        <f t="shared" si="363"/>
        <v>1013.9047619047619</v>
      </c>
      <c r="AN1450" t="str">
        <f t="shared" si="364"/>
        <v/>
      </c>
      <c r="AO1450" t="str">
        <f t="shared" si="365"/>
        <v/>
      </c>
      <c r="AP1450" t="str">
        <f t="shared" si="366"/>
        <v/>
      </c>
    </row>
    <row r="1451" spans="1:42" x14ac:dyDescent="0.3">
      <c r="A1451" s="2">
        <v>45083</v>
      </c>
      <c r="B1451" s="2">
        <v>46083</v>
      </c>
      <c r="C1451">
        <v>1000</v>
      </c>
      <c r="D1451">
        <f t="shared" si="367"/>
        <v>1029.2</v>
      </c>
      <c r="E1451" t="str">
        <f t="shared" si="352"/>
        <v/>
      </c>
      <c r="F1451" t="str">
        <f t="shared" si="353"/>
        <v/>
      </c>
      <c r="G1451" t="str">
        <f t="shared" si="354"/>
        <v/>
      </c>
      <c r="H1451">
        <f t="shared" si="355"/>
        <v>1026.5454545454545</v>
      </c>
      <c r="I1451" t="str">
        <f t="shared" si="356"/>
        <v/>
      </c>
      <c r="J1451" t="str">
        <f t="shared" si="357"/>
        <v/>
      </c>
      <c r="K1451" t="str">
        <f t="shared" si="358"/>
        <v/>
      </c>
      <c r="L1451" t="s">
        <v>3539</v>
      </c>
      <c r="M1451" t="s">
        <v>465</v>
      </c>
      <c r="N1451" t="s">
        <v>118</v>
      </c>
      <c r="O1451" t="s">
        <v>46</v>
      </c>
      <c r="P1451" t="s">
        <v>119</v>
      </c>
      <c r="Q1451" t="s">
        <v>120</v>
      </c>
      <c r="R1451" t="s">
        <v>42</v>
      </c>
      <c r="S1451" t="s">
        <v>21</v>
      </c>
      <c r="T1451" t="s">
        <v>21</v>
      </c>
      <c r="U1451" t="s">
        <v>3237</v>
      </c>
      <c r="V1451" t="s">
        <v>144</v>
      </c>
      <c r="W1451">
        <v>65.923791056588357</v>
      </c>
      <c r="X1451">
        <v>6.0301067966665904</v>
      </c>
      <c r="Y1451">
        <v>60</v>
      </c>
      <c r="Z1451" t="s">
        <v>3638</v>
      </c>
      <c r="AA1451" t="s">
        <v>3554</v>
      </c>
      <c r="AB1451" t="s">
        <v>3585</v>
      </c>
      <c r="AC1451">
        <v>6</v>
      </c>
      <c r="AD1451" t="s">
        <v>3566</v>
      </c>
      <c r="AE1451" t="s">
        <v>3557</v>
      </c>
      <c r="AF1451" t="s">
        <v>3584</v>
      </c>
      <c r="AG1451">
        <v>3</v>
      </c>
      <c r="AH1451" t="s">
        <v>3563</v>
      </c>
      <c r="AI1451">
        <f t="shared" si="359"/>
        <v>1002.8979591836735</v>
      </c>
      <c r="AJ1451" t="str">
        <f t="shared" si="360"/>
        <v/>
      </c>
      <c r="AK1451" t="str">
        <f t="shared" si="361"/>
        <v/>
      </c>
      <c r="AL1451" t="str">
        <f t="shared" si="362"/>
        <v/>
      </c>
      <c r="AM1451">
        <f t="shared" si="363"/>
        <v>1013.9047619047619</v>
      </c>
      <c r="AN1451" t="str">
        <f t="shared" si="364"/>
        <v/>
      </c>
      <c r="AO1451" t="str">
        <f t="shared" si="365"/>
        <v/>
      </c>
      <c r="AP1451" t="str">
        <f t="shared" si="366"/>
        <v/>
      </c>
    </row>
    <row r="1452" spans="1:42" x14ac:dyDescent="0.3">
      <c r="A1452" s="2">
        <v>45236</v>
      </c>
      <c r="B1452" s="2">
        <v>46088</v>
      </c>
      <c r="C1452">
        <v>852</v>
      </c>
      <c r="D1452">
        <f t="shared" si="367"/>
        <v>970.4</v>
      </c>
      <c r="E1452" t="str">
        <f t="shared" si="352"/>
        <v/>
      </c>
      <c r="F1452">
        <f t="shared" si="353"/>
        <v>901.33333333333337</v>
      </c>
      <c r="G1452" t="str">
        <f t="shared" si="354"/>
        <v/>
      </c>
      <c r="H1452" t="str">
        <f t="shared" si="355"/>
        <v/>
      </c>
      <c r="I1452" t="str">
        <f t="shared" si="356"/>
        <v/>
      </c>
      <c r="J1452" t="str">
        <f t="shared" si="357"/>
        <v/>
      </c>
      <c r="K1452" t="str">
        <f t="shared" si="358"/>
        <v/>
      </c>
      <c r="L1452" t="s">
        <v>3539</v>
      </c>
      <c r="M1452" t="s">
        <v>1692</v>
      </c>
      <c r="N1452" t="s">
        <v>16</v>
      </c>
      <c r="O1452" t="s">
        <v>46</v>
      </c>
      <c r="P1452" t="s">
        <v>119</v>
      </c>
      <c r="Q1452" t="s">
        <v>120</v>
      </c>
      <c r="R1452" t="s">
        <v>20</v>
      </c>
      <c r="S1452" t="s">
        <v>21</v>
      </c>
      <c r="T1452" t="s">
        <v>3546</v>
      </c>
      <c r="U1452" t="s">
        <v>1693</v>
      </c>
      <c r="V1452" t="s">
        <v>144</v>
      </c>
      <c r="W1452">
        <v>85.055892418358752</v>
      </c>
      <c r="X1452">
        <v>7.1568773418779816</v>
      </c>
      <c r="Y1452">
        <v>65</v>
      </c>
      <c r="Z1452" t="s">
        <v>3915</v>
      </c>
      <c r="AA1452" t="s">
        <v>3554</v>
      </c>
      <c r="AB1452" t="s">
        <v>3587</v>
      </c>
      <c r="AC1452">
        <v>11</v>
      </c>
      <c r="AD1452" t="s">
        <v>3571</v>
      </c>
      <c r="AE1452" t="s">
        <v>3557</v>
      </c>
      <c r="AF1452" t="s">
        <v>3584</v>
      </c>
      <c r="AG1452">
        <v>3</v>
      </c>
      <c r="AH1452" t="s">
        <v>3563</v>
      </c>
      <c r="AI1452">
        <f t="shared" si="359"/>
        <v>1003.0212765957447</v>
      </c>
      <c r="AJ1452" t="str">
        <f t="shared" si="360"/>
        <v/>
      </c>
      <c r="AK1452">
        <f t="shared" si="361"/>
        <v>973.09090909090912</v>
      </c>
      <c r="AL1452" t="str">
        <f t="shared" si="362"/>
        <v/>
      </c>
      <c r="AM1452" t="str">
        <f t="shared" si="363"/>
        <v/>
      </c>
      <c r="AN1452" t="str">
        <f t="shared" si="364"/>
        <v/>
      </c>
      <c r="AO1452" t="str">
        <f t="shared" si="365"/>
        <v/>
      </c>
      <c r="AP1452" t="str">
        <f t="shared" si="366"/>
        <v/>
      </c>
    </row>
    <row r="1453" spans="1:42" x14ac:dyDescent="0.3">
      <c r="A1453" s="2">
        <v>45236</v>
      </c>
      <c r="B1453" s="2">
        <v>46088</v>
      </c>
      <c r="C1453">
        <v>852</v>
      </c>
      <c r="D1453">
        <f t="shared" si="367"/>
        <v>970.4</v>
      </c>
      <c r="E1453" t="str">
        <f t="shared" si="352"/>
        <v/>
      </c>
      <c r="F1453">
        <f t="shared" si="353"/>
        <v>901.33333333333337</v>
      </c>
      <c r="G1453" t="str">
        <f t="shared" si="354"/>
        <v/>
      </c>
      <c r="H1453" t="str">
        <f t="shared" si="355"/>
        <v/>
      </c>
      <c r="I1453" t="str">
        <f t="shared" si="356"/>
        <v/>
      </c>
      <c r="J1453" t="str">
        <f t="shared" si="357"/>
        <v/>
      </c>
      <c r="K1453" t="str">
        <f t="shared" si="358"/>
        <v/>
      </c>
      <c r="L1453" t="s">
        <v>3539</v>
      </c>
      <c r="M1453" t="s">
        <v>197</v>
      </c>
      <c r="N1453" t="s">
        <v>39</v>
      </c>
      <c r="O1453" t="s">
        <v>33</v>
      </c>
      <c r="P1453" t="s">
        <v>52</v>
      </c>
      <c r="Q1453" t="s">
        <v>92</v>
      </c>
      <c r="R1453" t="s">
        <v>20</v>
      </c>
      <c r="S1453" t="s">
        <v>21</v>
      </c>
      <c r="T1453" t="s">
        <v>21</v>
      </c>
      <c r="U1453" t="s">
        <v>3353</v>
      </c>
      <c r="V1453" t="s">
        <v>43</v>
      </c>
      <c r="W1453">
        <v>131.01550066261379</v>
      </c>
      <c r="X1453">
        <v>5.2012749570470671</v>
      </c>
      <c r="Y1453">
        <v>65</v>
      </c>
      <c r="Z1453" t="s">
        <v>3915</v>
      </c>
      <c r="AA1453" t="s">
        <v>3554</v>
      </c>
      <c r="AB1453" t="s">
        <v>3587</v>
      </c>
      <c r="AC1453">
        <v>11</v>
      </c>
      <c r="AD1453" t="s">
        <v>3571</v>
      </c>
      <c r="AE1453" t="s">
        <v>3557</v>
      </c>
      <c r="AF1453" t="s">
        <v>3584</v>
      </c>
      <c r="AG1453">
        <v>3</v>
      </c>
      <c r="AH1453" t="s">
        <v>3563</v>
      </c>
      <c r="AI1453">
        <f t="shared" si="359"/>
        <v>1003.0212765957447</v>
      </c>
      <c r="AJ1453" t="str">
        <f t="shared" si="360"/>
        <v/>
      </c>
      <c r="AK1453">
        <f t="shared" si="361"/>
        <v>973.09090909090912</v>
      </c>
      <c r="AL1453" t="str">
        <f t="shared" si="362"/>
        <v/>
      </c>
      <c r="AM1453" t="str">
        <f t="shared" si="363"/>
        <v/>
      </c>
      <c r="AN1453" t="str">
        <f t="shared" si="364"/>
        <v/>
      </c>
      <c r="AO1453" t="str">
        <f t="shared" si="365"/>
        <v/>
      </c>
      <c r="AP1453" t="str">
        <f t="shared" si="366"/>
        <v/>
      </c>
    </row>
    <row r="1454" spans="1:42" x14ac:dyDescent="0.3">
      <c r="A1454" s="2">
        <v>45088</v>
      </c>
      <c r="B1454" s="2">
        <v>46088</v>
      </c>
      <c r="C1454">
        <v>1000</v>
      </c>
      <c r="D1454">
        <f t="shared" si="367"/>
        <v>970.4</v>
      </c>
      <c r="E1454" t="str">
        <f t="shared" si="352"/>
        <v/>
      </c>
      <c r="F1454">
        <f t="shared" si="353"/>
        <v>901.33333333333337</v>
      </c>
      <c r="G1454" t="str">
        <f t="shared" si="354"/>
        <v/>
      </c>
      <c r="H1454" t="str">
        <f t="shared" si="355"/>
        <v/>
      </c>
      <c r="I1454" t="str">
        <f t="shared" si="356"/>
        <v/>
      </c>
      <c r="J1454" t="str">
        <f t="shared" si="357"/>
        <v/>
      </c>
      <c r="K1454" t="str">
        <f t="shared" si="358"/>
        <v/>
      </c>
      <c r="L1454" t="s">
        <v>3539</v>
      </c>
      <c r="M1454" t="s">
        <v>374</v>
      </c>
      <c r="N1454" t="s">
        <v>103</v>
      </c>
      <c r="O1454" t="s">
        <v>51</v>
      </c>
      <c r="P1454" t="s">
        <v>52</v>
      </c>
      <c r="Q1454" t="s">
        <v>34</v>
      </c>
      <c r="R1454" t="s">
        <v>20</v>
      </c>
      <c r="S1454" t="s">
        <v>21</v>
      </c>
      <c r="T1454" t="s">
        <v>21</v>
      </c>
      <c r="U1454" t="s">
        <v>1629</v>
      </c>
      <c r="V1454" t="s">
        <v>144</v>
      </c>
      <c r="W1454">
        <v>88.883311263507494</v>
      </c>
      <c r="X1454">
        <v>6.5035645916507283</v>
      </c>
      <c r="Y1454">
        <v>65</v>
      </c>
      <c r="Z1454" t="s">
        <v>3915</v>
      </c>
      <c r="AA1454" t="s">
        <v>3554</v>
      </c>
      <c r="AB1454" t="s">
        <v>3585</v>
      </c>
      <c r="AC1454">
        <v>6</v>
      </c>
      <c r="AD1454" t="s">
        <v>3566</v>
      </c>
      <c r="AE1454" t="s">
        <v>3557</v>
      </c>
      <c r="AF1454" t="s">
        <v>3584</v>
      </c>
      <c r="AG1454">
        <v>3</v>
      </c>
      <c r="AH1454" t="s">
        <v>3563</v>
      </c>
      <c r="AI1454">
        <f t="shared" si="359"/>
        <v>1003.0212765957447</v>
      </c>
      <c r="AJ1454" t="str">
        <f t="shared" si="360"/>
        <v/>
      </c>
      <c r="AK1454">
        <f t="shared" si="361"/>
        <v>973.09090909090912</v>
      </c>
      <c r="AL1454" t="str">
        <f t="shared" si="362"/>
        <v/>
      </c>
      <c r="AM1454" t="str">
        <f t="shared" si="363"/>
        <v/>
      </c>
      <c r="AN1454" t="str">
        <f t="shared" si="364"/>
        <v/>
      </c>
      <c r="AO1454" t="str">
        <f t="shared" si="365"/>
        <v/>
      </c>
      <c r="AP1454" t="str">
        <f t="shared" si="366"/>
        <v/>
      </c>
    </row>
    <row r="1455" spans="1:42" x14ac:dyDescent="0.3">
      <c r="A1455" s="2">
        <v>45266</v>
      </c>
      <c r="B1455" s="2">
        <v>46089</v>
      </c>
      <c r="C1455">
        <v>823</v>
      </c>
      <c r="D1455">
        <f t="shared" si="367"/>
        <v>927.77777777777783</v>
      </c>
      <c r="E1455" t="str">
        <f t="shared" si="352"/>
        <v/>
      </c>
      <c r="F1455">
        <f t="shared" si="353"/>
        <v>881.75</v>
      </c>
      <c r="G1455" t="str">
        <f t="shared" si="354"/>
        <v/>
      </c>
      <c r="H1455" t="str">
        <f t="shared" si="355"/>
        <v/>
      </c>
      <c r="I1455" t="str">
        <f t="shared" si="356"/>
        <v/>
      </c>
      <c r="J1455" t="str">
        <f t="shared" si="357"/>
        <v/>
      </c>
      <c r="K1455" t="str">
        <f t="shared" si="358"/>
        <v/>
      </c>
      <c r="L1455" t="s">
        <v>3539</v>
      </c>
      <c r="M1455" t="s">
        <v>1248</v>
      </c>
      <c r="N1455" t="s">
        <v>57</v>
      </c>
      <c r="O1455" t="s">
        <v>51</v>
      </c>
      <c r="P1455" t="s">
        <v>52</v>
      </c>
      <c r="Q1455" t="s">
        <v>92</v>
      </c>
      <c r="R1455" t="s">
        <v>20</v>
      </c>
      <c r="S1455" t="s">
        <v>21</v>
      </c>
      <c r="T1455" t="s">
        <v>3546</v>
      </c>
      <c r="U1455" t="s">
        <v>3199</v>
      </c>
      <c r="V1455" t="s">
        <v>24</v>
      </c>
      <c r="W1455">
        <v>80.300137483659697</v>
      </c>
      <c r="X1455">
        <v>5.0364610508256176</v>
      </c>
      <c r="Y1455">
        <v>66</v>
      </c>
      <c r="Z1455" t="s">
        <v>3780</v>
      </c>
      <c r="AA1455" t="s">
        <v>3554</v>
      </c>
      <c r="AB1455" t="s">
        <v>3587</v>
      </c>
      <c r="AC1455">
        <v>12</v>
      </c>
      <c r="AD1455" t="s">
        <v>3572</v>
      </c>
      <c r="AE1455" t="s">
        <v>3557</v>
      </c>
      <c r="AF1455" t="s">
        <v>3584</v>
      </c>
      <c r="AG1455">
        <v>3</v>
      </c>
      <c r="AH1455" t="s">
        <v>3563</v>
      </c>
      <c r="AI1455">
        <f t="shared" si="359"/>
        <v>995.58333333333337</v>
      </c>
      <c r="AJ1455" t="str">
        <f t="shared" si="360"/>
        <v/>
      </c>
      <c r="AK1455">
        <f t="shared" si="361"/>
        <v>960.58333333333337</v>
      </c>
      <c r="AL1455" t="str">
        <f t="shared" si="362"/>
        <v/>
      </c>
      <c r="AM1455" t="str">
        <f t="shared" si="363"/>
        <v/>
      </c>
      <c r="AN1455" t="str">
        <f t="shared" si="364"/>
        <v/>
      </c>
      <c r="AO1455" t="str">
        <f t="shared" si="365"/>
        <v/>
      </c>
      <c r="AP1455" t="str">
        <f t="shared" si="366"/>
        <v/>
      </c>
    </row>
    <row r="1456" spans="1:42" x14ac:dyDescent="0.3">
      <c r="A1456" s="2">
        <v>45266</v>
      </c>
      <c r="B1456" s="2">
        <v>46089</v>
      </c>
      <c r="C1456">
        <v>823</v>
      </c>
      <c r="D1456">
        <f t="shared" si="367"/>
        <v>927.77777777777783</v>
      </c>
      <c r="E1456" t="str">
        <f t="shared" si="352"/>
        <v/>
      </c>
      <c r="F1456" t="str">
        <f t="shared" si="353"/>
        <v/>
      </c>
      <c r="G1456" t="str">
        <f t="shared" si="354"/>
        <v/>
      </c>
      <c r="H1456">
        <f t="shared" si="355"/>
        <v>964.6</v>
      </c>
      <c r="I1456" t="str">
        <f t="shared" si="356"/>
        <v/>
      </c>
      <c r="J1456" t="str">
        <f t="shared" si="357"/>
        <v/>
      </c>
      <c r="K1456" t="str">
        <f t="shared" si="358"/>
        <v/>
      </c>
      <c r="L1456" t="s">
        <v>3539</v>
      </c>
      <c r="M1456" t="s">
        <v>3338</v>
      </c>
      <c r="N1456" t="s">
        <v>16</v>
      </c>
      <c r="O1456" t="s">
        <v>51</v>
      </c>
      <c r="P1456" t="s">
        <v>52</v>
      </c>
      <c r="Q1456" t="s">
        <v>34</v>
      </c>
      <c r="R1456" t="s">
        <v>42</v>
      </c>
      <c r="S1456" t="s">
        <v>21</v>
      </c>
      <c r="T1456" t="s">
        <v>3546</v>
      </c>
      <c r="U1456" t="s">
        <v>3339</v>
      </c>
      <c r="V1456" t="s">
        <v>43</v>
      </c>
      <c r="W1456">
        <v>78.656912585294521</v>
      </c>
      <c r="X1456">
        <v>6.1377336366422766</v>
      </c>
      <c r="Y1456">
        <v>66</v>
      </c>
      <c r="Z1456" t="s">
        <v>3780</v>
      </c>
      <c r="AA1456" t="s">
        <v>3554</v>
      </c>
      <c r="AB1456" t="s">
        <v>3587</v>
      </c>
      <c r="AC1456">
        <v>12</v>
      </c>
      <c r="AD1456" t="s">
        <v>3572</v>
      </c>
      <c r="AE1456" t="s">
        <v>3557</v>
      </c>
      <c r="AF1456" t="s">
        <v>3584</v>
      </c>
      <c r="AG1456">
        <v>3</v>
      </c>
      <c r="AH1456" t="s">
        <v>3563</v>
      </c>
      <c r="AI1456">
        <f t="shared" si="359"/>
        <v>995.58333333333337</v>
      </c>
      <c r="AJ1456" t="str">
        <f t="shared" si="360"/>
        <v/>
      </c>
      <c r="AK1456" t="str">
        <f t="shared" si="361"/>
        <v/>
      </c>
      <c r="AL1456" t="str">
        <f t="shared" si="362"/>
        <v/>
      </c>
      <c r="AM1456">
        <f t="shared" si="363"/>
        <v>1005.4761904761905</v>
      </c>
      <c r="AN1456" t="str">
        <f t="shared" si="364"/>
        <v/>
      </c>
      <c r="AO1456" t="str">
        <f t="shared" si="365"/>
        <v/>
      </c>
      <c r="AP1456" t="str">
        <f t="shared" si="366"/>
        <v/>
      </c>
    </row>
    <row r="1457" spans="1:42" x14ac:dyDescent="0.3">
      <c r="A1457" s="2">
        <v>45090</v>
      </c>
      <c r="B1457" s="2">
        <v>46090</v>
      </c>
      <c r="C1457">
        <v>1000</v>
      </c>
      <c r="D1457">
        <f t="shared" si="367"/>
        <v>891.66666666666663</v>
      </c>
      <c r="E1457" t="str">
        <f t="shared" si="352"/>
        <v/>
      </c>
      <c r="F1457">
        <f t="shared" si="353"/>
        <v>905.4</v>
      </c>
      <c r="G1457" t="str">
        <f t="shared" si="354"/>
        <v/>
      </c>
      <c r="H1457" t="str">
        <f t="shared" si="355"/>
        <v/>
      </c>
      <c r="I1457" t="str">
        <f t="shared" si="356"/>
        <v/>
      </c>
      <c r="J1457" t="str">
        <f t="shared" si="357"/>
        <v/>
      </c>
      <c r="K1457" t="str">
        <f t="shared" si="358"/>
        <v/>
      </c>
      <c r="L1457" t="s">
        <v>3539</v>
      </c>
      <c r="M1457" t="s">
        <v>1456</v>
      </c>
      <c r="N1457" t="s">
        <v>80</v>
      </c>
      <c r="O1457" t="s">
        <v>46</v>
      </c>
      <c r="P1457" t="s">
        <v>119</v>
      </c>
      <c r="Q1457" t="s">
        <v>120</v>
      </c>
      <c r="R1457" t="s">
        <v>20</v>
      </c>
      <c r="S1457" t="s">
        <v>21</v>
      </c>
      <c r="T1457" t="s">
        <v>21</v>
      </c>
      <c r="U1457" t="s">
        <v>2392</v>
      </c>
      <c r="V1457" t="s">
        <v>24</v>
      </c>
      <c r="W1457">
        <v>21.317436076655301</v>
      </c>
      <c r="X1457">
        <v>5.3162050699817227</v>
      </c>
      <c r="Y1457">
        <v>67</v>
      </c>
      <c r="Z1457" t="s">
        <v>3897</v>
      </c>
      <c r="AA1457" t="s">
        <v>3554</v>
      </c>
      <c r="AB1457" t="s">
        <v>3585</v>
      </c>
      <c r="AC1457">
        <v>6</v>
      </c>
      <c r="AD1457" t="s">
        <v>3566</v>
      </c>
      <c r="AE1457" t="s">
        <v>3557</v>
      </c>
      <c r="AF1457" t="s">
        <v>3584</v>
      </c>
      <c r="AG1457">
        <v>3</v>
      </c>
      <c r="AH1457" t="s">
        <v>3563</v>
      </c>
      <c r="AI1457">
        <f t="shared" si="359"/>
        <v>995.48936170212767</v>
      </c>
      <c r="AJ1457" t="str">
        <f t="shared" si="360"/>
        <v/>
      </c>
      <c r="AK1457">
        <f t="shared" si="361"/>
        <v>963.61538461538464</v>
      </c>
      <c r="AL1457" t="str">
        <f t="shared" si="362"/>
        <v/>
      </c>
      <c r="AM1457" t="str">
        <f t="shared" si="363"/>
        <v/>
      </c>
      <c r="AN1457" t="str">
        <f t="shared" si="364"/>
        <v/>
      </c>
      <c r="AO1457" t="str">
        <f t="shared" si="365"/>
        <v/>
      </c>
      <c r="AP1457" t="str">
        <f t="shared" si="366"/>
        <v/>
      </c>
    </row>
    <row r="1458" spans="1:42" x14ac:dyDescent="0.3">
      <c r="A1458" s="2">
        <v>45091</v>
      </c>
      <c r="B1458" s="2">
        <v>46091</v>
      </c>
      <c r="C1458">
        <v>1000</v>
      </c>
      <c r="D1458">
        <f t="shared" si="367"/>
        <v>918.75</v>
      </c>
      <c r="E1458" t="str">
        <f t="shared" si="352"/>
        <v/>
      </c>
      <c r="F1458" t="str">
        <f t="shared" si="353"/>
        <v/>
      </c>
      <c r="G1458" t="str">
        <f t="shared" si="354"/>
        <v/>
      </c>
      <c r="H1458" t="str">
        <f t="shared" si="355"/>
        <v/>
      </c>
      <c r="I1458" t="str">
        <f t="shared" si="356"/>
        <v/>
      </c>
      <c r="J1458">
        <f t="shared" si="357"/>
        <v>1000</v>
      </c>
      <c r="K1458" t="str">
        <f t="shared" si="358"/>
        <v/>
      </c>
      <c r="L1458" t="s">
        <v>3539</v>
      </c>
      <c r="M1458" t="s">
        <v>1775</v>
      </c>
      <c r="N1458" t="s">
        <v>16</v>
      </c>
      <c r="O1458" t="s">
        <v>17</v>
      </c>
      <c r="P1458" t="s">
        <v>18</v>
      </c>
      <c r="Q1458" t="s">
        <v>34</v>
      </c>
      <c r="R1458" t="s">
        <v>35</v>
      </c>
      <c r="S1458" t="s">
        <v>21</v>
      </c>
      <c r="T1458" t="s">
        <v>21</v>
      </c>
      <c r="U1458" t="s">
        <v>1776</v>
      </c>
      <c r="V1458" t="s">
        <v>63</v>
      </c>
      <c r="W1458">
        <v>83.771003939021867</v>
      </c>
      <c r="X1458">
        <v>6.4668148719462932</v>
      </c>
      <c r="Y1458">
        <v>68</v>
      </c>
      <c r="Z1458" t="s">
        <v>3753</v>
      </c>
      <c r="AA1458" t="s">
        <v>3554</v>
      </c>
      <c r="AB1458" t="s">
        <v>3585</v>
      </c>
      <c r="AC1458">
        <v>6</v>
      </c>
      <c r="AD1458" t="s">
        <v>3566</v>
      </c>
      <c r="AE1458" t="s">
        <v>3557</v>
      </c>
      <c r="AF1458" t="s">
        <v>3584</v>
      </c>
      <c r="AG1458">
        <v>3</v>
      </c>
      <c r="AH1458" t="s">
        <v>3563</v>
      </c>
      <c r="AI1458">
        <f t="shared" si="359"/>
        <v>995.58333333333337</v>
      </c>
      <c r="AJ1458" t="str">
        <f t="shared" si="360"/>
        <v/>
      </c>
      <c r="AK1458" t="str">
        <f t="shared" si="361"/>
        <v/>
      </c>
      <c r="AL1458" t="str">
        <f t="shared" si="362"/>
        <v/>
      </c>
      <c r="AM1458" t="str">
        <f t="shared" si="363"/>
        <v/>
      </c>
      <c r="AN1458" t="str">
        <f t="shared" si="364"/>
        <v/>
      </c>
      <c r="AO1458">
        <f t="shared" si="365"/>
        <v>1009.7333333333333</v>
      </c>
      <c r="AP1458" t="str">
        <f t="shared" si="366"/>
        <v/>
      </c>
    </row>
    <row r="1459" spans="1:42" x14ac:dyDescent="0.3">
      <c r="A1459" s="2">
        <v>45091</v>
      </c>
      <c r="B1459" s="2">
        <v>46091</v>
      </c>
      <c r="C1459">
        <v>1000</v>
      </c>
      <c r="D1459">
        <f t="shared" si="367"/>
        <v>918.75</v>
      </c>
      <c r="E1459" t="str">
        <f t="shared" si="352"/>
        <v/>
      </c>
      <c r="F1459" t="str">
        <f t="shared" si="353"/>
        <v/>
      </c>
      <c r="G1459" t="str">
        <f t="shared" si="354"/>
        <v/>
      </c>
      <c r="H1459">
        <f t="shared" si="355"/>
        <v>911.5</v>
      </c>
      <c r="I1459" t="str">
        <f t="shared" si="356"/>
        <v/>
      </c>
      <c r="J1459" t="str">
        <f t="shared" si="357"/>
        <v/>
      </c>
      <c r="K1459" t="str">
        <f t="shared" si="358"/>
        <v/>
      </c>
      <c r="L1459" t="s">
        <v>3539</v>
      </c>
      <c r="M1459" t="s">
        <v>2507</v>
      </c>
      <c r="N1459" t="s">
        <v>39</v>
      </c>
      <c r="O1459" t="s">
        <v>17</v>
      </c>
      <c r="P1459" t="s">
        <v>40</v>
      </c>
      <c r="Q1459" t="s">
        <v>41</v>
      </c>
      <c r="R1459" t="s">
        <v>42</v>
      </c>
      <c r="S1459" t="s">
        <v>21</v>
      </c>
      <c r="T1459" t="s">
        <v>21</v>
      </c>
      <c r="U1459" t="s">
        <v>2620</v>
      </c>
      <c r="V1459" t="s">
        <v>43</v>
      </c>
      <c r="W1459">
        <v>102.56091241600021</v>
      </c>
      <c r="X1459">
        <v>6.6356684323500428</v>
      </c>
      <c r="Y1459">
        <v>68</v>
      </c>
      <c r="Z1459" t="s">
        <v>3753</v>
      </c>
      <c r="AA1459" t="s">
        <v>3554</v>
      </c>
      <c r="AB1459" t="s">
        <v>3585</v>
      </c>
      <c r="AC1459">
        <v>6</v>
      </c>
      <c r="AD1459" t="s">
        <v>3566</v>
      </c>
      <c r="AE1459" t="s">
        <v>3557</v>
      </c>
      <c r="AF1459" t="s">
        <v>3584</v>
      </c>
      <c r="AG1459">
        <v>3</v>
      </c>
      <c r="AH1459" t="s">
        <v>3563</v>
      </c>
      <c r="AI1459">
        <f t="shared" si="359"/>
        <v>995.58333333333337</v>
      </c>
      <c r="AJ1459" t="str">
        <f t="shared" si="360"/>
        <v/>
      </c>
      <c r="AK1459" t="str">
        <f t="shared" si="361"/>
        <v/>
      </c>
      <c r="AL1459" t="str">
        <f t="shared" si="362"/>
        <v/>
      </c>
      <c r="AM1459">
        <f t="shared" si="363"/>
        <v>1005.75</v>
      </c>
      <c r="AN1459" t="str">
        <f t="shared" si="364"/>
        <v/>
      </c>
      <c r="AO1459" t="str">
        <f t="shared" si="365"/>
        <v/>
      </c>
      <c r="AP1459" t="str">
        <f t="shared" si="366"/>
        <v/>
      </c>
    </row>
    <row r="1460" spans="1:42" x14ac:dyDescent="0.3">
      <c r="A1460" s="2">
        <v>45093</v>
      </c>
      <c r="B1460" s="2">
        <v>46093</v>
      </c>
      <c r="C1460">
        <v>1000</v>
      </c>
      <c r="D1460">
        <f t="shared" si="367"/>
        <v>927.77777777777783</v>
      </c>
      <c r="E1460" t="str">
        <f t="shared" si="352"/>
        <v/>
      </c>
      <c r="F1460">
        <f t="shared" si="353"/>
        <v>921.16666666666663</v>
      </c>
      <c r="G1460" t="str">
        <f t="shared" si="354"/>
        <v/>
      </c>
      <c r="H1460" t="str">
        <f t="shared" si="355"/>
        <v/>
      </c>
      <c r="I1460" t="str">
        <f t="shared" si="356"/>
        <v/>
      </c>
      <c r="J1460" t="str">
        <f t="shared" si="357"/>
        <v/>
      </c>
      <c r="K1460" t="str">
        <f t="shared" si="358"/>
        <v/>
      </c>
      <c r="L1460" t="s">
        <v>3539</v>
      </c>
      <c r="M1460" t="s">
        <v>700</v>
      </c>
      <c r="N1460" t="s">
        <v>103</v>
      </c>
      <c r="O1460" t="s">
        <v>58</v>
      </c>
      <c r="P1460" t="s">
        <v>52</v>
      </c>
      <c r="Q1460" t="s">
        <v>34</v>
      </c>
      <c r="R1460" t="s">
        <v>20</v>
      </c>
      <c r="S1460" t="s">
        <v>21</v>
      </c>
      <c r="T1460" t="s">
        <v>3546</v>
      </c>
      <c r="U1460" t="s">
        <v>2768</v>
      </c>
      <c r="V1460" t="s">
        <v>144</v>
      </c>
      <c r="W1460">
        <v>73.917914820215898</v>
      </c>
      <c r="X1460">
        <v>6.3315490803265524</v>
      </c>
      <c r="Y1460">
        <v>70</v>
      </c>
      <c r="Z1460" t="s">
        <v>3893</v>
      </c>
      <c r="AA1460" t="s">
        <v>3554</v>
      </c>
      <c r="AB1460" t="s">
        <v>3585</v>
      </c>
      <c r="AC1460">
        <v>6</v>
      </c>
      <c r="AD1460" t="s">
        <v>3566</v>
      </c>
      <c r="AE1460" t="s">
        <v>3557</v>
      </c>
      <c r="AF1460" t="s">
        <v>3584</v>
      </c>
      <c r="AG1460">
        <v>3</v>
      </c>
      <c r="AH1460" t="s">
        <v>3563</v>
      </c>
      <c r="AI1460">
        <f t="shared" si="359"/>
        <v>995.18181818181813</v>
      </c>
      <c r="AJ1460" t="str">
        <f t="shared" si="360"/>
        <v/>
      </c>
      <c r="AK1460">
        <f t="shared" si="361"/>
        <v>957</v>
      </c>
      <c r="AL1460" t="str">
        <f t="shared" si="362"/>
        <v/>
      </c>
      <c r="AM1460" t="str">
        <f t="shared" si="363"/>
        <v/>
      </c>
      <c r="AN1460" t="str">
        <f t="shared" si="364"/>
        <v/>
      </c>
      <c r="AO1460" t="str">
        <f t="shared" si="365"/>
        <v/>
      </c>
      <c r="AP1460" t="str">
        <f t="shared" si="366"/>
        <v/>
      </c>
    </row>
    <row r="1461" spans="1:42" x14ac:dyDescent="0.3">
      <c r="A1461" s="2">
        <v>45094</v>
      </c>
      <c r="B1461" s="2">
        <v>46094</v>
      </c>
      <c r="C1461">
        <v>1000</v>
      </c>
      <c r="D1461">
        <f t="shared" si="367"/>
        <v>940.90909090909088</v>
      </c>
      <c r="E1461" t="str">
        <f t="shared" si="352"/>
        <v/>
      </c>
      <c r="F1461">
        <f t="shared" si="353"/>
        <v>940.875</v>
      </c>
      <c r="G1461" t="str">
        <f t="shared" si="354"/>
        <v/>
      </c>
      <c r="H1461" t="str">
        <f t="shared" si="355"/>
        <v/>
      </c>
      <c r="I1461" t="str">
        <f t="shared" si="356"/>
        <v/>
      </c>
      <c r="J1461" t="str">
        <f t="shared" si="357"/>
        <v/>
      </c>
      <c r="K1461" t="str">
        <f t="shared" si="358"/>
        <v/>
      </c>
      <c r="L1461" t="s">
        <v>3539</v>
      </c>
      <c r="M1461" t="s">
        <v>1006</v>
      </c>
      <c r="N1461" t="s">
        <v>80</v>
      </c>
      <c r="O1461" t="s">
        <v>46</v>
      </c>
      <c r="P1461" t="s">
        <v>18</v>
      </c>
      <c r="Q1461" t="s">
        <v>19</v>
      </c>
      <c r="R1461" t="s">
        <v>20</v>
      </c>
      <c r="S1461" t="s">
        <v>21</v>
      </c>
      <c r="T1461" t="s">
        <v>21</v>
      </c>
      <c r="U1461" t="s">
        <v>1007</v>
      </c>
      <c r="V1461" t="s">
        <v>144</v>
      </c>
      <c r="W1461">
        <v>17.181377235980129</v>
      </c>
      <c r="X1461">
        <v>4.1516840141841858</v>
      </c>
      <c r="Y1461">
        <v>71</v>
      </c>
      <c r="Z1461" t="s">
        <v>3966</v>
      </c>
      <c r="AA1461" t="s">
        <v>3554</v>
      </c>
      <c r="AB1461" t="s">
        <v>3585</v>
      </c>
      <c r="AC1461">
        <v>6</v>
      </c>
      <c r="AD1461" t="s">
        <v>3566</v>
      </c>
      <c r="AE1461" t="s">
        <v>3557</v>
      </c>
      <c r="AF1461" t="s">
        <v>3584</v>
      </c>
      <c r="AG1461">
        <v>3</v>
      </c>
      <c r="AH1461" t="s">
        <v>3563</v>
      </c>
      <c r="AI1461">
        <f t="shared" si="359"/>
        <v>995.06976744186045</v>
      </c>
      <c r="AJ1461" t="str">
        <f t="shared" si="360"/>
        <v/>
      </c>
      <c r="AK1461">
        <f t="shared" si="361"/>
        <v>957</v>
      </c>
      <c r="AL1461" t="str">
        <f t="shared" si="362"/>
        <v/>
      </c>
      <c r="AM1461" t="str">
        <f t="shared" si="363"/>
        <v/>
      </c>
      <c r="AN1461" t="str">
        <f t="shared" si="364"/>
        <v/>
      </c>
      <c r="AO1461" t="str">
        <f t="shared" si="365"/>
        <v/>
      </c>
      <c r="AP1461" t="str">
        <f t="shared" si="366"/>
        <v/>
      </c>
    </row>
    <row r="1462" spans="1:42" x14ac:dyDescent="0.3">
      <c r="A1462" s="2">
        <v>45094</v>
      </c>
      <c r="B1462" s="2">
        <v>46094</v>
      </c>
      <c r="C1462">
        <v>1000</v>
      </c>
      <c r="D1462">
        <f t="shared" si="367"/>
        <v>940.90909090909088</v>
      </c>
      <c r="E1462" t="str">
        <f t="shared" si="352"/>
        <v/>
      </c>
      <c r="F1462">
        <f t="shared" si="353"/>
        <v>940.875</v>
      </c>
      <c r="G1462" t="str">
        <f t="shared" si="354"/>
        <v/>
      </c>
      <c r="H1462" t="str">
        <f t="shared" si="355"/>
        <v/>
      </c>
      <c r="I1462" t="str">
        <f t="shared" si="356"/>
        <v/>
      </c>
      <c r="J1462" t="str">
        <f t="shared" si="357"/>
        <v/>
      </c>
      <c r="K1462" t="str">
        <f t="shared" si="358"/>
        <v/>
      </c>
      <c r="L1462" t="s">
        <v>3539</v>
      </c>
      <c r="M1462" t="s">
        <v>83</v>
      </c>
      <c r="N1462" t="s">
        <v>57</v>
      </c>
      <c r="O1462" t="s">
        <v>58</v>
      </c>
      <c r="P1462" t="s">
        <v>52</v>
      </c>
      <c r="Q1462" t="s">
        <v>34</v>
      </c>
      <c r="R1462" t="s">
        <v>20</v>
      </c>
      <c r="S1462" t="s">
        <v>21</v>
      </c>
      <c r="T1462" t="s">
        <v>21</v>
      </c>
      <c r="U1462" t="s">
        <v>84</v>
      </c>
      <c r="V1462" t="s">
        <v>54</v>
      </c>
      <c r="W1462">
        <v>135.4160127127102</v>
      </c>
      <c r="X1462">
        <v>5.4348273386037462</v>
      </c>
      <c r="Y1462">
        <v>71</v>
      </c>
      <c r="Z1462" t="s">
        <v>3966</v>
      </c>
      <c r="AA1462" t="s">
        <v>3554</v>
      </c>
      <c r="AB1462" t="s">
        <v>3585</v>
      </c>
      <c r="AC1462">
        <v>6</v>
      </c>
      <c r="AD1462" t="s">
        <v>3566</v>
      </c>
      <c r="AE1462" t="s">
        <v>3557</v>
      </c>
      <c r="AF1462" t="s">
        <v>3584</v>
      </c>
      <c r="AG1462">
        <v>3</v>
      </c>
      <c r="AH1462" t="s">
        <v>3563</v>
      </c>
      <c r="AI1462">
        <f t="shared" si="359"/>
        <v>995.06976744186045</v>
      </c>
      <c r="AJ1462" t="str">
        <f t="shared" si="360"/>
        <v/>
      </c>
      <c r="AK1462">
        <f t="shared" si="361"/>
        <v>957</v>
      </c>
      <c r="AL1462" t="str">
        <f t="shared" si="362"/>
        <v/>
      </c>
      <c r="AM1462" t="str">
        <f t="shared" si="363"/>
        <v/>
      </c>
      <c r="AN1462" t="str">
        <f t="shared" si="364"/>
        <v/>
      </c>
      <c r="AO1462" t="str">
        <f t="shared" si="365"/>
        <v/>
      </c>
      <c r="AP1462" t="str">
        <f t="shared" si="366"/>
        <v/>
      </c>
    </row>
    <row r="1463" spans="1:42" x14ac:dyDescent="0.3">
      <c r="A1463" s="2">
        <v>45095</v>
      </c>
      <c r="B1463" s="2">
        <v>46095</v>
      </c>
      <c r="C1463">
        <v>1000</v>
      </c>
      <c r="D1463">
        <f t="shared" si="367"/>
        <v>960.66666666666663</v>
      </c>
      <c r="E1463" t="str">
        <f t="shared" si="352"/>
        <v/>
      </c>
      <c r="F1463" t="str">
        <f t="shared" si="353"/>
        <v/>
      </c>
      <c r="G1463" t="str">
        <f t="shared" si="354"/>
        <v/>
      </c>
      <c r="H1463">
        <f t="shared" si="355"/>
        <v>941</v>
      </c>
      <c r="I1463" t="str">
        <f t="shared" si="356"/>
        <v/>
      </c>
      <c r="J1463" t="str">
        <f t="shared" si="357"/>
        <v/>
      </c>
      <c r="K1463" t="str">
        <f t="shared" si="358"/>
        <v/>
      </c>
      <c r="L1463" t="s">
        <v>3539</v>
      </c>
      <c r="M1463" t="s">
        <v>2860</v>
      </c>
      <c r="N1463" t="s">
        <v>16</v>
      </c>
      <c r="O1463" t="s">
        <v>46</v>
      </c>
      <c r="P1463" t="s">
        <v>40</v>
      </c>
      <c r="Q1463" t="s">
        <v>41</v>
      </c>
      <c r="R1463" t="s">
        <v>42</v>
      </c>
      <c r="S1463" t="s">
        <v>22</v>
      </c>
      <c r="T1463" t="s">
        <v>22</v>
      </c>
      <c r="V1463" t="s">
        <v>30</v>
      </c>
      <c r="W1463">
        <v>58.038721789000533</v>
      </c>
      <c r="X1463">
        <v>7.3190969460242767</v>
      </c>
      <c r="Y1463">
        <v>72</v>
      </c>
      <c r="Z1463" t="s">
        <v>3653</v>
      </c>
      <c r="AA1463" t="s">
        <v>3554</v>
      </c>
      <c r="AB1463" t="s">
        <v>3585</v>
      </c>
      <c r="AC1463">
        <v>6</v>
      </c>
      <c r="AD1463" t="s">
        <v>3566</v>
      </c>
      <c r="AE1463" t="s">
        <v>3557</v>
      </c>
      <c r="AF1463" t="s">
        <v>3584</v>
      </c>
      <c r="AG1463">
        <v>3</v>
      </c>
      <c r="AH1463" t="s">
        <v>3563</v>
      </c>
      <c r="AI1463">
        <f t="shared" si="359"/>
        <v>995.06976744186045</v>
      </c>
      <c r="AJ1463" t="str">
        <f t="shared" si="360"/>
        <v/>
      </c>
      <c r="AK1463" t="str">
        <f t="shared" si="361"/>
        <v/>
      </c>
      <c r="AL1463" t="str">
        <f t="shared" si="362"/>
        <v/>
      </c>
      <c r="AM1463">
        <f t="shared" si="363"/>
        <v>1005.75</v>
      </c>
      <c r="AN1463" t="str">
        <f t="shared" si="364"/>
        <v/>
      </c>
      <c r="AO1463" t="str">
        <f t="shared" si="365"/>
        <v/>
      </c>
      <c r="AP1463" t="str">
        <f t="shared" si="366"/>
        <v/>
      </c>
    </row>
    <row r="1464" spans="1:42" x14ac:dyDescent="0.3">
      <c r="A1464" s="2">
        <v>45098</v>
      </c>
      <c r="B1464" s="2">
        <v>46098</v>
      </c>
      <c r="C1464">
        <v>1000</v>
      </c>
      <c r="D1464">
        <f t="shared" si="367"/>
        <v>1000</v>
      </c>
      <c r="E1464" t="str">
        <f t="shared" si="352"/>
        <v/>
      </c>
      <c r="F1464" t="str">
        <f t="shared" si="353"/>
        <v/>
      </c>
      <c r="G1464" t="str">
        <f t="shared" si="354"/>
        <v/>
      </c>
      <c r="H1464">
        <f t="shared" si="355"/>
        <v>1000</v>
      </c>
      <c r="I1464" t="str">
        <f t="shared" si="356"/>
        <v/>
      </c>
      <c r="J1464" t="str">
        <f t="shared" si="357"/>
        <v/>
      </c>
      <c r="K1464" t="str">
        <f t="shared" si="358"/>
        <v/>
      </c>
      <c r="L1464" t="s">
        <v>3539</v>
      </c>
      <c r="M1464" t="s">
        <v>1480</v>
      </c>
      <c r="N1464" t="s">
        <v>80</v>
      </c>
      <c r="O1464" t="s">
        <v>58</v>
      </c>
      <c r="P1464" t="s">
        <v>59</v>
      </c>
      <c r="Q1464" t="s">
        <v>19</v>
      </c>
      <c r="R1464" t="s">
        <v>42</v>
      </c>
      <c r="S1464" t="s">
        <v>21</v>
      </c>
      <c r="T1464" t="s">
        <v>3546</v>
      </c>
      <c r="U1464" t="s">
        <v>2984</v>
      </c>
      <c r="V1464" t="s">
        <v>144</v>
      </c>
      <c r="W1464">
        <v>23.53875967727738</v>
      </c>
      <c r="X1464">
        <v>5.1991238184534687</v>
      </c>
      <c r="Y1464">
        <v>75</v>
      </c>
      <c r="Z1464" t="s">
        <v>3823</v>
      </c>
      <c r="AA1464" t="s">
        <v>3554</v>
      </c>
      <c r="AB1464" t="s">
        <v>3585</v>
      </c>
      <c r="AC1464">
        <v>6</v>
      </c>
      <c r="AD1464" t="s">
        <v>3566</v>
      </c>
      <c r="AE1464" t="s">
        <v>3557</v>
      </c>
      <c r="AF1464" t="s">
        <v>3584</v>
      </c>
      <c r="AG1464">
        <v>3</v>
      </c>
      <c r="AH1464" t="s">
        <v>3563</v>
      </c>
      <c r="AI1464">
        <f t="shared" si="359"/>
        <v>994.82926829268297</v>
      </c>
      <c r="AJ1464" t="str">
        <f t="shared" si="360"/>
        <v/>
      </c>
      <c r="AK1464" t="str">
        <f t="shared" si="361"/>
        <v/>
      </c>
      <c r="AL1464" t="str">
        <f t="shared" si="362"/>
        <v/>
      </c>
      <c r="AM1464">
        <f t="shared" si="363"/>
        <v>1005.4761904761905</v>
      </c>
      <c r="AN1464" t="str">
        <f t="shared" si="364"/>
        <v/>
      </c>
      <c r="AO1464" t="str">
        <f t="shared" si="365"/>
        <v/>
      </c>
      <c r="AP1464" t="str">
        <f t="shared" si="366"/>
        <v/>
      </c>
    </row>
    <row r="1465" spans="1:42" x14ac:dyDescent="0.3">
      <c r="A1465" s="2">
        <v>45100</v>
      </c>
      <c r="B1465" s="2">
        <v>46100</v>
      </c>
      <c r="C1465">
        <v>1000</v>
      </c>
      <c r="D1465">
        <f t="shared" si="367"/>
        <v>1000</v>
      </c>
      <c r="E1465" t="str">
        <f t="shared" si="352"/>
        <v/>
      </c>
      <c r="F1465" t="str">
        <f t="shared" si="353"/>
        <v/>
      </c>
      <c r="G1465" t="str">
        <f t="shared" si="354"/>
        <v/>
      </c>
      <c r="H1465" t="str">
        <f t="shared" si="355"/>
        <v/>
      </c>
      <c r="I1465" t="str">
        <f t="shared" si="356"/>
        <v/>
      </c>
      <c r="J1465">
        <f t="shared" si="357"/>
        <v>1000</v>
      </c>
      <c r="K1465" t="str">
        <f t="shared" si="358"/>
        <v/>
      </c>
      <c r="L1465" t="s">
        <v>3539</v>
      </c>
      <c r="M1465" t="s">
        <v>901</v>
      </c>
      <c r="N1465" t="s">
        <v>80</v>
      </c>
      <c r="O1465" t="s">
        <v>51</v>
      </c>
      <c r="P1465" t="s">
        <v>59</v>
      </c>
      <c r="Q1465" t="s">
        <v>92</v>
      </c>
      <c r="R1465" t="s">
        <v>35</v>
      </c>
      <c r="S1465" t="s">
        <v>22</v>
      </c>
      <c r="T1465" t="s">
        <v>22</v>
      </c>
      <c r="V1465" t="s">
        <v>63</v>
      </c>
      <c r="W1465">
        <v>15.80395166330497</v>
      </c>
      <c r="X1465">
        <v>4.3369234177657781</v>
      </c>
      <c r="Y1465">
        <v>77</v>
      </c>
      <c r="Z1465" t="s">
        <v>3729</v>
      </c>
      <c r="AA1465" t="s">
        <v>3554</v>
      </c>
      <c r="AB1465" t="s">
        <v>3585</v>
      </c>
      <c r="AC1465">
        <v>6</v>
      </c>
      <c r="AD1465" t="s">
        <v>3566</v>
      </c>
      <c r="AE1465" t="s">
        <v>3557</v>
      </c>
      <c r="AF1465" t="s">
        <v>3584</v>
      </c>
      <c r="AG1465">
        <v>3</v>
      </c>
      <c r="AH1465" t="s">
        <v>3563</v>
      </c>
      <c r="AI1465">
        <f t="shared" si="359"/>
        <v>994.56410256410254</v>
      </c>
      <c r="AJ1465" t="str">
        <f t="shared" si="360"/>
        <v/>
      </c>
      <c r="AK1465" t="str">
        <f t="shared" si="361"/>
        <v/>
      </c>
      <c r="AL1465" t="str">
        <f t="shared" si="362"/>
        <v/>
      </c>
      <c r="AM1465" t="str">
        <f t="shared" si="363"/>
        <v/>
      </c>
      <c r="AN1465" t="str">
        <f t="shared" si="364"/>
        <v/>
      </c>
      <c r="AO1465">
        <f t="shared" si="365"/>
        <v>1016.2222222222222</v>
      </c>
      <c r="AP1465" t="str">
        <f t="shared" si="366"/>
        <v/>
      </c>
    </row>
    <row r="1466" spans="1:42" x14ac:dyDescent="0.3">
      <c r="A1466" s="2">
        <v>45102</v>
      </c>
      <c r="B1466" s="2">
        <v>46102</v>
      </c>
      <c r="C1466">
        <v>1000</v>
      </c>
      <c r="D1466">
        <f t="shared" si="367"/>
        <v>1000</v>
      </c>
      <c r="E1466" t="str">
        <f t="shared" si="352"/>
        <v/>
      </c>
      <c r="F1466" t="str">
        <f t="shared" si="353"/>
        <v/>
      </c>
      <c r="G1466" t="str">
        <f t="shared" si="354"/>
        <v/>
      </c>
      <c r="H1466">
        <f t="shared" si="355"/>
        <v>1000</v>
      </c>
      <c r="I1466" t="str">
        <f t="shared" si="356"/>
        <v/>
      </c>
      <c r="J1466" t="str">
        <f t="shared" si="357"/>
        <v/>
      </c>
      <c r="K1466" t="str">
        <f t="shared" si="358"/>
        <v/>
      </c>
      <c r="L1466" t="s">
        <v>3539</v>
      </c>
      <c r="M1466" t="s">
        <v>484</v>
      </c>
      <c r="N1466" t="s">
        <v>118</v>
      </c>
      <c r="O1466" t="s">
        <v>51</v>
      </c>
      <c r="P1466" t="s">
        <v>52</v>
      </c>
      <c r="Q1466" t="s">
        <v>92</v>
      </c>
      <c r="R1466" t="s">
        <v>42</v>
      </c>
      <c r="S1466" t="s">
        <v>22</v>
      </c>
      <c r="T1466" t="s">
        <v>22</v>
      </c>
      <c r="V1466" t="s">
        <v>76</v>
      </c>
      <c r="W1466">
        <v>68.788664411565946</v>
      </c>
      <c r="X1466">
        <v>7.2768103710731529</v>
      </c>
      <c r="Y1466">
        <v>79</v>
      </c>
      <c r="Z1466" t="s">
        <v>3613</v>
      </c>
      <c r="AA1466" t="s">
        <v>3554</v>
      </c>
      <c r="AB1466" t="s">
        <v>3585</v>
      </c>
      <c r="AC1466">
        <v>6</v>
      </c>
      <c r="AD1466" t="s">
        <v>3566</v>
      </c>
      <c r="AE1466" t="s">
        <v>3557</v>
      </c>
      <c r="AF1466" t="s">
        <v>3584</v>
      </c>
      <c r="AG1466">
        <v>3</v>
      </c>
      <c r="AH1466" t="s">
        <v>3563</v>
      </c>
      <c r="AI1466">
        <f t="shared" si="359"/>
        <v>994.42105263157896</v>
      </c>
      <c r="AJ1466" t="str">
        <f t="shared" si="360"/>
        <v/>
      </c>
      <c r="AK1466" t="str">
        <f t="shared" si="361"/>
        <v/>
      </c>
      <c r="AL1466" t="str">
        <f t="shared" si="362"/>
        <v/>
      </c>
      <c r="AM1466">
        <f t="shared" si="363"/>
        <v>1005.75</v>
      </c>
      <c r="AN1466" t="str">
        <f t="shared" si="364"/>
        <v/>
      </c>
      <c r="AO1466" t="str">
        <f t="shared" si="365"/>
        <v/>
      </c>
      <c r="AP1466" t="str">
        <f t="shared" si="366"/>
        <v/>
      </c>
    </row>
    <row r="1467" spans="1:42" x14ac:dyDescent="0.3">
      <c r="A1467" s="2">
        <v>45103</v>
      </c>
      <c r="B1467" s="2">
        <v>46103</v>
      </c>
      <c r="C1467">
        <v>1000</v>
      </c>
      <c r="D1467">
        <f t="shared" si="367"/>
        <v>1000</v>
      </c>
      <c r="E1467" t="str">
        <f t="shared" si="352"/>
        <v/>
      </c>
      <c r="F1467" t="str">
        <f t="shared" si="353"/>
        <v/>
      </c>
      <c r="G1467" t="str">
        <f t="shared" si="354"/>
        <v/>
      </c>
      <c r="H1467">
        <f t="shared" si="355"/>
        <v>1000</v>
      </c>
      <c r="I1467" t="str">
        <f t="shared" si="356"/>
        <v/>
      </c>
      <c r="J1467" t="str">
        <f t="shared" si="357"/>
        <v/>
      </c>
      <c r="K1467" t="str">
        <f t="shared" si="358"/>
        <v/>
      </c>
      <c r="L1467" t="s">
        <v>3539</v>
      </c>
      <c r="M1467" t="s">
        <v>1846</v>
      </c>
      <c r="N1467" t="s">
        <v>28</v>
      </c>
      <c r="O1467" t="s">
        <v>33</v>
      </c>
      <c r="P1467" t="s">
        <v>18</v>
      </c>
      <c r="Q1467" t="s">
        <v>34</v>
      </c>
      <c r="R1467" t="s">
        <v>42</v>
      </c>
      <c r="S1467" t="s">
        <v>21</v>
      </c>
      <c r="T1467" t="s">
        <v>3546</v>
      </c>
      <c r="U1467" t="s">
        <v>2149</v>
      </c>
      <c r="V1467" t="s">
        <v>144</v>
      </c>
      <c r="W1467">
        <v>21.10706207996742</v>
      </c>
      <c r="X1467">
        <v>5.6378422781565396</v>
      </c>
      <c r="Y1467">
        <v>80</v>
      </c>
      <c r="Z1467" t="s">
        <v>3700</v>
      </c>
      <c r="AA1467" t="s">
        <v>3554</v>
      </c>
      <c r="AB1467" t="s">
        <v>3585</v>
      </c>
      <c r="AC1467">
        <v>6</v>
      </c>
      <c r="AD1467" t="s">
        <v>3566</v>
      </c>
      <c r="AE1467" t="s">
        <v>3557</v>
      </c>
      <c r="AF1467" t="s">
        <v>3584</v>
      </c>
      <c r="AG1467">
        <v>3</v>
      </c>
      <c r="AH1467" t="s">
        <v>3563</v>
      </c>
      <c r="AI1467">
        <f t="shared" si="359"/>
        <v>993.94285714285718</v>
      </c>
      <c r="AJ1467" t="str">
        <f t="shared" si="360"/>
        <v/>
      </c>
      <c r="AK1467" t="str">
        <f t="shared" si="361"/>
        <v/>
      </c>
      <c r="AL1467" t="str">
        <f t="shared" si="362"/>
        <v/>
      </c>
      <c r="AM1467">
        <f t="shared" si="363"/>
        <v>1005.4761904761905</v>
      </c>
      <c r="AN1467" t="str">
        <f t="shared" si="364"/>
        <v/>
      </c>
      <c r="AO1467" t="str">
        <f t="shared" si="365"/>
        <v/>
      </c>
      <c r="AP1467" t="str">
        <f t="shared" si="366"/>
        <v/>
      </c>
    </row>
    <row r="1468" spans="1:42" x14ac:dyDescent="0.3">
      <c r="A1468" s="2">
        <v>45104</v>
      </c>
      <c r="B1468" s="2">
        <v>46104</v>
      </c>
      <c r="C1468">
        <v>1000</v>
      </c>
      <c r="D1468">
        <f t="shared" si="367"/>
        <v>1000</v>
      </c>
      <c r="E1468" t="str">
        <f t="shared" si="352"/>
        <v/>
      </c>
      <c r="F1468">
        <f t="shared" si="353"/>
        <v>1000</v>
      </c>
      <c r="G1468" t="str">
        <f t="shared" si="354"/>
        <v/>
      </c>
      <c r="H1468" t="str">
        <f t="shared" si="355"/>
        <v/>
      </c>
      <c r="I1468" t="str">
        <f t="shared" si="356"/>
        <v/>
      </c>
      <c r="J1468" t="str">
        <f t="shared" si="357"/>
        <v/>
      </c>
      <c r="K1468" t="str">
        <f t="shared" si="358"/>
        <v/>
      </c>
      <c r="L1468" t="s">
        <v>3539</v>
      </c>
      <c r="M1468" t="s">
        <v>961</v>
      </c>
      <c r="N1468" t="s">
        <v>118</v>
      </c>
      <c r="O1468" t="s">
        <v>58</v>
      </c>
      <c r="P1468" t="s">
        <v>119</v>
      </c>
      <c r="Q1468" t="s">
        <v>120</v>
      </c>
      <c r="R1468" t="s">
        <v>20</v>
      </c>
      <c r="S1468" t="s">
        <v>21</v>
      </c>
      <c r="T1468" t="s">
        <v>21</v>
      </c>
      <c r="U1468" t="s">
        <v>2691</v>
      </c>
      <c r="V1468" t="s">
        <v>54</v>
      </c>
      <c r="W1468">
        <v>79.820540665187295</v>
      </c>
      <c r="X1468">
        <v>7.3028986922841899</v>
      </c>
      <c r="Y1468">
        <v>81</v>
      </c>
      <c r="Z1468" t="s">
        <v>3718</v>
      </c>
      <c r="AA1468" t="s">
        <v>3554</v>
      </c>
      <c r="AB1468" t="s">
        <v>3585</v>
      </c>
      <c r="AC1468">
        <v>6</v>
      </c>
      <c r="AD1468" t="s">
        <v>3566</v>
      </c>
      <c r="AE1468" t="s">
        <v>3557</v>
      </c>
      <c r="AF1468" t="s">
        <v>3584</v>
      </c>
      <c r="AG1468">
        <v>3</v>
      </c>
      <c r="AH1468" t="s">
        <v>3563</v>
      </c>
      <c r="AI1468">
        <f t="shared" si="359"/>
        <v>994.11111111111109</v>
      </c>
      <c r="AJ1468" t="str">
        <f t="shared" si="360"/>
        <v/>
      </c>
      <c r="AK1468">
        <f t="shared" si="361"/>
        <v>952.7</v>
      </c>
      <c r="AL1468" t="str">
        <f t="shared" si="362"/>
        <v/>
      </c>
      <c r="AM1468" t="str">
        <f t="shared" si="363"/>
        <v/>
      </c>
      <c r="AN1468" t="str">
        <f t="shared" si="364"/>
        <v/>
      </c>
      <c r="AO1468" t="str">
        <f t="shared" si="365"/>
        <v/>
      </c>
      <c r="AP1468" t="str">
        <f t="shared" si="366"/>
        <v/>
      </c>
    </row>
    <row r="1469" spans="1:42" x14ac:dyDescent="0.3">
      <c r="A1469" s="2">
        <v>45105</v>
      </c>
      <c r="B1469" s="2">
        <v>46105</v>
      </c>
      <c r="C1469">
        <v>1000</v>
      </c>
      <c r="D1469">
        <f t="shared" si="367"/>
        <v>1000</v>
      </c>
      <c r="E1469" t="str">
        <f t="shared" si="352"/>
        <v/>
      </c>
      <c r="F1469" t="str">
        <f t="shared" si="353"/>
        <v/>
      </c>
      <c r="G1469" t="str">
        <f t="shared" si="354"/>
        <v/>
      </c>
      <c r="H1469" t="str">
        <f t="shared" si="355"/>
        <v/>
      </c>
      <c r="I1469" t="str">
        <f t="shared" si="356"/>
        <v/>
      </c>
      <c r="J1469">
        <f t="shared" si="357"/>
        <v>1000</v>
      </c>
      <c r="K1469" t="str">
        <f t="shared" si="358"/>
        <v/>
      </c>
      <c r="L1469" t="s">
        <v>3539</v>
      </c>
      <c r="M1469" t="s">
        <v>423</v>
      </c>
      <c r="N1469" t="s">
        <v>80</v>
      </c>
      <c r="O1469" t="s">
        <v>46</v>
      </c>
      <c r="P1469" t="s">
        <v>40</v>
      </c>
      <c r="Q1469" t="s">
        <v>41</v>
      </c>
      <c r="R1469" t="s">
        <v>35</v>
      </c>
      <c r="S1469" t="s">
        <v>22</v>
      </c>
      <c r="T1469" t="s">
        <v>22</v>
      </c>
      <c r="V1469" t="s">
        <v>54</v>
      </c>
      <c r="W1469">
        <v>19.75673824214774</v>
      </c>
      <c r="X1469">
        <v>4.778051491570892</v>
      </c>
      <c r="Y1469">
        <v>82</v>
      </c>
      <c r="Z1469" t="s">
        <v>3654</v>
      </c>
      <c r="AA1469" t="s">
        <v>3554</v>
      </c>
      <c r="AB1469" t="s">
        <v>3585</v>
      </c>
      <c r="AC1469">
        <v>6</v>
      </c>
      <c r="AD1469" t="s">
        <v>3566</v>
      </c>
      <c r="AE1469" t="s">
        <v>3557</v>
      </c>
      <c r="AF1469" t="s">
        <v>3584</v>
      </c>
      <c r="AG1469">
        <v>3</v>
      </c>
      <c r="AH1469" t="s">
        <v>3563</v>
      </c>
      <c r="AI1469">
        <f t="shared" si="359"/>
        <v>994.11111111111109</v>
      </c>
      <c r="AJ1469" t="str">
        <f t="shared" si="360"/>
        <v/>
      </c>
      <c r="AK1469" t="str">
        <f t="shared" si="361"/>
        <v/>
      </c>
      <c r="AL1469" t="str">
        <f t="shared" si="362"/>
        <v/>
      </c>
      <c r="AM1469" t="str">
        <f t="shared" si="363"/>
        <v/>
      </c>
      <c r="AN1469" t="str">
        <f t="shared" si="364"/>
        <v/>
      </c>
      <c r="AO1469">
        <f t="shared" si="365"/>
        <v>1024.3333333333333</v>
      </c>
      <c r="AP1469" t="str">
        <f t="shared" si="366"/>
        <v/>
      </c>
    </row>
    <row r="1470" spans="1:42" x14ac:dyDescent="0.3">
      <c r="A1470" s="2">
        <v>45105</v>
      </c>
      <c r="B1470" s="2">
        <v>46105</v>
      </c>
      <c r="C1470">
        <v>1000</v>
      </c>
      <c r="D1470">
        <f t="shared" si="367"/>
        <v>1000</v>
      </c>
      <c r="E1470" t="str">
        <f t="shared" si="352"/>
        <v/>
      </c>
      <c r="F1470">
        <f t="shared" si="353"/>
        <v>1000</v>
      </c>
      <c r="G1470" t="str">
        <f t="shared" si="354"/>
        <v/>
      </c>
      <c r="H1470" t="str">
        <f t="shared" si="355"/>
        <v/>
      </c>
      <c r="I1470" t="str">
        <f t="shared" si="356"/>
        <v/>
      </c>
      <c r="J1470" t="str">
        <f t="shared" si="357"/>
        <v/>
      </c>
      <c r="K1470" t="str">
        <f t="shared" si="358"/>
        <v/>
      </c>
      <c r="L1470" t="s">
        <v>3539</v>
      </c>
      <c r="M1470" t="s">
        <v>452</v>
      </c>
      <c r="N1470" t="s">
        <v>80</v>
      </c>
      <c r="O1470" t="s">
        <v>51</v>
      </c>
      <c r="P1470" t="s">
        <v>52</v>
      </c>
      <c r="Q1470" t="s">
        <v>92</v>
      </c>
      <c r="R1470" t="s">
        <v>20</v>
      </c>
      <c r="S1470" t="s">
        <v>21</v>
      </c>
      <c r="T1470" t="s">
        <v>3546</v>
      </c>
      <c r="U1470" t="s">
        <v>1802</v>
      </c>
      <c r="V1470" t="s">
        <v>63</v>
      </c>
      <c r="W1470">
        <v>25.031464046072202</v>
      </c>
      <c r="X1470">
        <v>4.381960982145646</v>
      </c>
      <c r="Y1470">
        <v>82</v>
      </c>
      <c r="Z1470" t="s">
        <v>3654</v>
      </c>
      <c r="AA1470" t="s">
        <v>3554</v>
      </c>
      <c r="AB1470" t="s">
        <v>3585</v>
      </c>
      <c r="AC1470">
        <v>6</v>
      </c>
      <c r="AD1470" t="s">
        <v>3566</v>
      </c>
      <c r="AE1470" t="s">
        <v>3557</v>
      </c>
      <c r="AF1470" t="s">
        <v>3584</v>
      </c>
      <c r="AG1470">
        <v>3</v>
      </c>
      <c r="AH1470" t="s">
        <v>3563</v>
      </c>
      <c r="AI1470">
        <f t="shared" si="359"/>
        <v>994.11111111111109</v>
      </c>
      <c r="AJ1470" t="str">
        <f t="shared" si="360"/>
        <v/>
      </c>
      <c r="AK1470">
        <f t="shared" si="361"/>
        <v>957</v>
      </c>
      <c r="AL1470" t="str">
        <f t="shared" si="362"/>
        <v/>
      </c>
      <c r="AM1470" t="str">
        <f t="shared" si="363"/>
        <v/>
      </c>
      <c r="AN1470" t="str">
        <f t="shared" si="364"/>
        <v/>
      </c>
      <c r="AO1470" t="str">
        <f t="shared" si="365"/>
        <v/>
      </c>
      <c r="AP1470" t="str">
        <f t="shared" si="366"/>
        <v/>
      </c>
    </row>
    <row r="1471" spans="1:42" x14ac:dyDescent="0.3">
      <c r="A1471" s="2">
        <v>45108</v>
      </c>
      <c r="B1471" s="2">
        <v>46108</v>
      </c>
      <c r="C1471">
        <v>1000</v>
      </c>
      <c r="D1471">
        <f t="shared" si="367"/>
        <v>1000</v>
      </c>
      <c r="E1471" t="str">
        <f t="shared" si="352"/>
        <v/>
      </c>
      <c r="F1471" t="str">
        <f t="shared" si="353"/>
        <v/>
      </c>
      <c r="G1471" t="str">
        <f t="shared" si="354"/>
        <v/>
      </c>
      <c r="H1471">
        <f t="shared" si="355"/>
        <v>1000</v>
      </c>
      <c r="I1471" t="str">
        <f t="shared" si="356"/>
        <v/>
      </c>
      <c r="J1471" t="str">
        <f t="shared" si="357"/>
        <v/>
      </c>
      <c r="K1471" t="str">
        <f t="shared" si="358"/>
        <v/>
      </c>
      <c r="L1471" t="s">
        <v>3539</v>
      </c>
      <c r="M1471" t="s">
        <v>1047</v>
      </c>
      <c r="N1471" t="s">
        <v>16</v>
      </c>
      <c r="O1471" t="s">
        <v>58</v>
      </c>
      <c r="P1471" t="s">
        <v>59</v>
      </c>
      <c r="Q1471" t="s">
        <v>92</v>
      </c>
      <c r="R1471" t="s">
        <v>42</v>
      </c>
      <c r="S1471" t="s">
        <v>22</v>
      </c>
      <c r="T1471" t="s">
        <v>22</v>
      </c>
      <c r="V1471" t="s">
        <v>76</v>
      </c>
      <c r="W1471">
        <v>78.419921014210104</v>
      </c>
      <c r="X1471">
        <v>7.1057068971960229</v>
      </c>
      <c r="Y1471">
        <v>85</v>
      </c>
      <c r="Z1471" t="s">
        <v>3679</v>
      </c>
      <c r="AA1471" t="s">
        <v>3554</v>
      </c>
      <c r="AB1471" t="s">
        <v>3586</v>
      </c>
      <c r="AC1471">
        <v>7</v>
      </c>
      <c r="AD1471" t="s">
        <v>3567</v>
      </c>
      <c r="AE1471" t="s">
        <v>3557</v>
      </c>
      <c r="AF1471" t="s">
        <v>3584</v>
      </c>
      <c r="AG1471">
        <v>3</v>
      </c>
      <c r="AH1471" t="s">
        <v>3563</v>
      </c>
      <c r="AI1471">
        <f t="shared" si="359"/>
        <v>978.33333333333337</v>
      </c>
      <c r="AJ1471" t="str">
        <f t="shared" si="360"/>
        <v/>
      </c>
      <c r="AK1471" t="str">
        <f t="shared" si="361"/>
        <v/>
      </c>
      <c r="AL1471" t="str">
        <f t="shared" si="362"/>
        <v/>
      </c>
      <c r="AM1471">
        <f t="shared" si="363"/>
        <v>987.35714285714289</v>
      </c>
      <c r="AN1471" t="str">
        <f t="shared" si="364"/>
        <v/>
      </c>
      <c r="AO1471" t="str">
        <f t="shared" si="365"/>
        <v/>
      </c>
      <c r="AP1471" t="str">
        <f t="shared" si="366"/>
        <v/>
      </c>
    </row>
    <row r="1472" spans="1:42" x14ac:dyDescent="0.3">
      <c r="A1472" s="2">
        <v>45108</v>
      </c>
      <c r="B1472" s="2">
        <v>46108</v>
      </c>
      <c r="C1472">
        <v>1000</v>
      </c>
      <c r="D1472">
        <f t="shared" si="367"/>
        <v>1000</v>
      </c>
      <c r="E1472" t="str">
        <f t="shared" si="352"/>
        <v/>
      </c>
      <c r="F1472">
        <f t="shared" si="353"/>
        <v>1000</v>
      </c>
      <c r="G1472" t="str">
        <f t="shared" si="354"/>
        <v/>
      </c>
      <c r="H1472" t="str">
        <f t="shared" si="355"/>
        <v/>
      </c>
      <c r="I1472" t="str">
        <f t="shared" si="356"/>
        <v/>
      </c>
      <c r="J1472" t="str">
        <f t="shared" si="357"/>
        <v/>
      </c>
      <c r="K1472" t="str">
        <f t="shared" si="358"/>
        <v/>
      </c>
      <c r="L1472" t="s">
        <v>3539</v>
      </c>
      <c r="M1472" t="s">
        <v>239</v>
      </c>
      <c r="N1472" t="s">
        <v>103</v>
      </c>
      <c r="O1472" t="s">
        <v>46</v>
      </c>
      <c r="P1472" t="s">
        <v>119</v>
      </c>
      <c r="Q1472" t="s">
        <v>120</v>
      </c>
      <c r="R1472" t="s">
        <v>20</v>
      </c>
      <c r="S1472" t="s">
        <v>21</v>
      </c>
      <c r="T1472" t="s">
        <v>3546</v>
      </c>
      <c r="U1472" t="s">
        <v>2719</v>
      </c>
      <c r="V1472" t="s">
        <v>30</v>
      </c>
      <c r="W1472">
        <v>93.071383236026762</v>
      </c>
      <c r="X1472">
        <v>7.0928141484242637</v>
      </c>
      <c r="Y1472">
        <v>85</v>
      </c>
      <c r="Z1472" t="s">
        <v>3679</v>
      </c>
      <c r="AA1472" t="s">
        <v>3554</v>
      </c>
      <c r="AB1472" t="s">
        <v>3586</v>
      </c>
      <c r="AC1472">
        <v>7</v>
      </c>
      <c r="AD1472" t="s">
        <v>3567</v>
      </c>
      <c r="AE1472" t="s">
        <v>3557</v>
      </c>
      <c r="AF1472" t="s">
        <v>3584</v>
      </c>
      <c r="AG1472">
        <v>3</v>
      </c>
      <c r="AH1472" t="s">
        <v>3563</v>
      </c>
      <c r="AI1472">
        <f t="shared" si="359"/>
        <v>978.33333333333337</v>
      </c>
      <c r="AJ1472" t="str">
        <f t="shared" si="360"/>
        <v/>
      </c>
      <c r="AK1472">
        <f t="shared" si="361"/>
        <v>957</v>
      </c>
      <c r="AL1472" t="str">
        <f t="shared" si="362"/>
        <v/>
      </c>
      <c r="AM1472" t="str">
        <f t="shared" si="363"/>
        <v/>
      </c>
      <c r="AN1472" t="str">
        <f t="shared" si="364"/>
        <v/>
      </c>
      <c r="AO1472" t="str">
        <f t="shared" si="365"/>
        <v/>
      </c>
      <c r="AP1472" t="str">
        <f t="shared" si="366"/>
        <v/>
      </c>
    </row>
    <row r="1473" spans="1:42" x14ac:dyDescent="0.3">
      <c r="A1473" s="2">
        <v>45053</v>
      </c>
      <c r="B1473" s="2">
        <v>46112</v>
      </c>
      <c r="C1473">
        <v>1059</v>
      </c>
      <c r="D1473">
        <f t="shared" si="367"/>
        <v>1014.75</v>
      </c>
      <c r="E1473" t="str">
        <f t="shared" si="352"/>
        <v/>
      </c>
      <c r="F1473" t="str">
        <f t="shared" si="353"/>
        <v/>
      </c>
      <c r="G1473" t="str">
        <f t="shared" si="354"/>
        <v/>
      </c>
      <c r="H1473">
        <f t="shared" si="355"/>
        <v>1029.5</v>
      </c>
      <c r="I1473" t="str">
        <f t="shared" si="356"/>
        <v/>
      </c>
      <c r="J1473" t="str">
        <f t="shared" si="357"/>
        <v/>
      </c>
      <c r="K1473" t="str">
        <f t="shared" si="358"/>
        <v/>
      </c>
      <c r="L1473" t="s">
        <v>3539</v>
      </c>
      <c r="M1473" t="s">
        <v>91</v>
      </c>
      <c r="N1473" t="s">
        <v>16</v>
      </c>
      <c r="O1473" t="s">
        <v>46</v>
      </c>
      <c r="P1473" t="s">
        <v>40</v>
      </c>
      <c r="Q1473" t="s">
        <v>41</v>
      </c>
      <c r="R1473" t="s">
        <v>42</v>
      </c>
      <c r="S1473" t="s">
        <v>22</v>
      </c>
      <c r="T1473" t="s">
        <v>22</v>
      </c>
      <c r="V1473" t="s">
        <v>76</v>
      </c>
      <c r="W1473">
        <v>80.886575909614379</v>
      </c>
      <c r="X1473">
        <v>6.0961044172788874</v>
      </c>
      <c r="Y1473">
        <v>89</v>
      </c>
      <c r="Z1473" t="s">
        <v>3802</v>
      </c>
      <c r="AA1473" t="s">
        <v>3554</v>
      </c>
      <c r="AB1473" t="s">
        <v>3585</v>
      </c>
      <c r="AC1473">
        <v>5</v>
      </c>
      <c r="AD1473" t="s">
        <v>3565</v>
      </c>
      <c r="AE1473" t="s">
        <v>3557</v>
      </c>
      <c r="AF1473" t="s">
        <v>3584</v>
      </c>
      <c r="AG1473">
        <v>3</v>
      </c>
      <c r="AH1473" t="s">
        <v>3563</v>
      </c>
      <c r="AI1473">
        <f t="shared" si="359"/>
        <v>978.11111111111109</v>
      </c>
      <c r="AJ1473" t="str">
        <f t="shared" si="360"/>
        <v/>
      </c>
      <c r="AK1473" t="str">
        <f t="shared" si="361"/>
        <v/>
      </c>
      <c r="AL1473" t="str">
        <f t="shared" si="362"/>
        <v/>
      </c>
      <c r="AM1473">
        <f t="shared" si="363"/>
        <v>990.16666666666663</v>
      </c>
      <c r="AN1473" t="str">
        <f t="shared" si="364"/>
        <v/>
      </c>
      <c r="AO1473" t="str">
        <f t="shared" si="365"/>
        <v/>
      </c>
      <c r="AP1473" t="str">
        <f t="shared" si="366"/>
        <v/>
      </c>
    </row>
    <row r="1474" spans="1:42" x14ac:dyDescent="0.3">
      <c r="A1474" s="2">
        <v>45112</v>
      </c>
      <c r="B1474" s="2">
        <v>46112</v>
      </c>
      <c r="C1474">
        <v>1000</v>
      </c>
      <c r="D1474">
        <f t="shared" si="367"/>
        <v>1014.75</v>
      </c>
      <c r="E1474" t="str">
        <f t="shared" ref="E1474:E1537" si="368">IF(
  L1474 &lt;&gt; "Backlog/Error",
  IFERROR(
    AVERAGEIFS(
      $C$2:$C$1880,
      $B$2:$B$1880, "&gt;=" &amp; B1474 - 6,
      $B$2:$B$1880, "&lt;=" &amp; B1474,
      $L$2:$L$1880, "&lt;&gt;Backlog/Error"
    ),
  ""),
"")</f>
        <v/>
      </c>
      <c r="F1474">
        <f t="shared" ref="F1474:F1537" si="369">IF(
  R1474 = "Critical",
  IFERROR(
    AVERAGEIFS(
      $C$2:$C$1880,
      $B$2:$B$1880, "&gt;=" &amp; B1474 - 6,
      $B$2:$B$1880, "&lt;=" &amp; B1474,
      $R$2:$R$1880, "Critical"
    ),
  ""),
"")</f>
        <v>1000</v>
      </c>
      <c r="G1474" t="str">
        <f t="shared" ref="G1474:G1537" si="370">IF(
  AND(R1474 = "Critical", L1474 &lt;&gt; "Backlog/Error"),
  IFERROR(
    AVERAGEIFS(
      $C$2:$C$1880,
      $B$2:$B$1880, "&gt;=" &amp; B1474 - 6,
      $B$2:$B$1880, "&lt;=" &amp; B1474,
      $R$2:$R$1880, "Critical",
      $L$2:$L$1880, "&lt;&gt;Backlog/Error"
    ),
  ""),
"")</f>
        <v/>
      </c>
      <c r="H1474" t="str">
        <f t="shared" ref="H1474:H1537" si="371">IF(
  R1474 = "Moderate",
  IFERROR(
    AVERAGEIFS(
      $C$2:$C$1880,
      $B$2:$B$1880, "&gt;=" &amp; B1474 - 6,
      $B$2:$B$1880, "&lt;=" &amp; B1474,
      $R$2:$R$1880, "Moderate"
    ),
  ""),
"")</f>
        <v/>
      </c>
      <c r="I1474" t="str">
        <f t="shared" ref="I1474:I1537" si="372">IF(
  AND(R1474 = "Moderate", L1474 &lt;&gt; "Backlog/Error"),
  IFERROR(
    AVERAGEIFS(
      $C$2:$C$1880,
      $B$2:$B$1880, "&gt;=" &amp; B1474 - 6,
      $B$2:$B$1880, "&lt;=" &amp; B1474,
      $R$2:$R$1880, "Moderate",
      $L$2:$L$1880, "&lt;&gt;Backlog/Error"
    ),
  ""),
"")</f>
        <v/>
      </c>
      <c r="J1474" t="str">
        <f t="shared" ref="J1474:J1537" si="373">IF(
  R1474 = "Minor",
  IFERROR(
    AVERAGEIFS(
      $C$2:$C$1880,
      $B$2:$B$1880, "&gt;=" &amp; B1474 - 6,
      $B$2:$B$1880, "&lt;=" &amp; B1474,
      $R$2:$R$1880, "Minor"
    ),
  ""),
"")</f>
        <v/>
      </c>
      <c r="K1474" t="str">
        <f t="shared" ref="K1474:K1537" si="374">IF(
  AND(R1474 = "Minor", L1474 &lt;&gt; "Backlog/Error"),
  IFERROR(
    AVERAGEIFS(
      $C$2:$C$1880,
      $B$2:$B$1880, "&gt;=" &amp; B1474 - 6,
      $B$2:$B$1880, "&lt;=" &amp; B1474,
      $R$2:$R$1880, "Minor",
      $L$2:$L$1880, "&lt;&gt;Backlog/Error"
    ),
  ""),
"")</f>
        <v/>
      </c>
      <c r="L1474" t="s">
        <v>3539</v>
      </c>
      <c r="M1474" t="s">
        <v>1075</v>
      </c>
      <c r="N1474" t="s">
        <v>103</v>
      </c>
      <c r="O1474" t="s">
        <v>51</v>
      </c>
      <c r="P1474" t="s">
        <v>52</v>
      </c>
      <c r="Q1474" t="s">
        <v>92</v>
      </c>
      <c r="R1474" t="s">
        <v>20</v>
      </c>
      <c r="S1474" t="s">
        <v>21</v>
      </c>
      <c r="T1474" t="s">
        <v>21</v>
      </c>
      <c r="U1474" t="s">
        <v>1413</v>
      </c>
      <c r="V1474" t="s">
        <v>144</v>
      </c>
      <c r="W1474">
        <v>88.256564353170631</v>
      </c>
      <c r="X1474">
        <v>7.2229272224513217</v>
      </c>
      <c r="Y1474">
        <v>89</v>
      </c>
      <c r="Z1474" t="s">
        <v>3802</v>
      </c>
      <c r="AA1474" t="s">
        <v>3554</v>
      </c>
      <c r="AB1474" t="s">
        <v>3586</v>
      </c>
      <c r="AC1474">
        <v>7</v>
      </c>
      <c r="AD1474" t="s">
        <v>3567</v>
      </c>
      <c r="AE1474" t="s">
        <v>3557</v>
      </c>
      <c r="AF1474" t="s">
        <v>3584</v>
      </c>
      <c r="AG1474">
        <v>3</v>
      </c>
      <c r="AH1474" t="s">
        <v>3563</v>
      </c>
      <c r="AI1474">
        <f t="shared" ref="AI1474:AI1537" si="375">IFERROR(
  AVERAGEIFS(
    $C$2:$C$1880,
    $B$2:$B$1880, "&gt;=" &amp; B1474 - 29,
    $B$2:$B$1880, "&lt;=" &amp; B1474
  ),
"")</f>
        <v>978.11111111111109</v>
      </c>
      <c r="AJ1474" t="str">
        <f t="shared" ref="AJ1474:AJ1537" si="376">IF(
  L1474 &lt;&gt; "Backlog/Error",
  IFERROR(
    AVERAGEIFS(
      $C$2:$C$1880,
      $B$2:$B$1880, "&gt;=" &amp; B1474 - 29,
      $B$2:$B$1880, "&lt;=" &amp; B1474,
      $L$2:$L$1880, "&lt;&gt;Backlog/Error"
    ),
  ""),
"")</f>
        <v/>
      </c>
      <c r="AK1474">
        <f t="shared" ref="AK1474:AK1537" si="377">IF(
  R1474 = "Critical",
  IFERROR(
    AVERAGEIFS(
      $C$2:$C$1880,
      $B$2:$B$1880, "&gt;=" &amp; B1474 - 29,
      $B$2:$B$1880, "&lt;=" &amp; B1474,
      $R$2:$R$1880, "Critical"
    ),
  ""),
"")</f>
        <v>960.58333333333337</v>
      </c>
      <c r="AL1474" t="str">
        <f t="shared" ref="AL1474:AL1537" si="378">IF(
  AND(R1474 = "Critical", L1474 &lt;&gt; "Backlog/Error"),
  IFERROR(
    AVERAGEIFS(
      $C$2:$C$1880,
      $B$2:$B$1880, "&gt;=" &amp; B1474 - 29,
      $B$2:$B$1880, "&lt;=" &amp; B1474,
      $R$2:$R$1880, "Critical",
      $L$2:$L$1880, "&lt;&gt;Backlog/Error"
    ),
  ""),
"")</f>
        <v/>
      </c>
      <c r="AM1474" t="str">
        <f t="shared" ref="AM1474:AM1537" si="379">IF(
  R1474 = "Moderate",
  IFERROR(
    AVERAGEIFS(
      $C$2:$C$1880,
      $B$2:$B$1880, "&gt;=" &amp; B1474 - 29,
      $B$2:$B$1880, "&lt;=" &amp; B1474,
      $R$2:$R$1880, "Moderate"
    ),
  ""),
"")</f>
        <v/>
      </c>
      <c r="AN1474" t="str">
        <f t="shared" ref="AN1474:AN1537" si="380">IF(
  AND(R1474 = "Moderate", L1474 &lt;&gt; "Backlog/Error"),
  IFERROR(
    AVERAGEIFS(
      $C$2:$C$1880,
      $B$2:$B$1880, "&gt;=" &amp; B1474 - 29,
      $B$2:$B$1880, "&lt;=" &amp; B1474,
      $R$2:$R$1880, "Moderate",
      $L$2:$L$1880, "&lt;&gt;Backlog/Error"
    ),
  ""),
"")</f>
        <v/>
      </c>
      <c r="AO1474" t="str">
        <f t="shared" ref="AO1474:AO1537" si="381">IF(
  R1474 = "Minor",
  IFERROR(
    AVERAGEIFS(
      $C$2:$C$1880,
      $B$2:$B$1880, "&gt;=" &amp; B1474 - 29,
      $B$2:$B$1880, "&lt;=" &amp; B1474,
      $R$2:$R$1880, "Minor"
    ),
  ""),
"")</f>
        <v/>
      </c>
      <c r="AP1474" t="str">
        <f t="shared" ref="AP1474:AP1537" si="382">IF(
  AND(R1474 = "Minor", L1474 &lt;&gt; "Backlog/Error"),
  IFERROR(
    AVERAGEIFS(
      $C$2:$C$1880,
      $B$2:$B$1880, "&gt;=" &amp; B1474 - 29,
      $B$2:$B$1880, "&lt;=" &amp; B1474,
      $R$2:$R$1880, "Minor",
      $L$2:$L$1880, "&lt;&gt;Backlog/Error"
    ),
  ""),
"")</f>
        <v/>
      </c>
    </row>
    <row r="1475" spans="1:42" x14ac:dyDescent="0.3">
      <c r="A1475" s="2">
        <v>45114</v>
      </c>
      <c r="B1475" s="2">
        <v>46114</v>
      </c>
      <c r="C1475">
        <v>1000</v>
      </c>
      <c r="D1475">
        <f t="shared" ref="D1475:D1538" si="383">IFERROR(AVERAGEIFS($C$2:$C$1880, $B$2:$B$1880, "&gt;=" &amp; B1475 - 6, $B$2:$B$1880, "&lt;=" &amp; B1475), "")</f>
        <v>1011.8</v>
      </c>
      <c r="E1475" t="str">
        <f t="shared" si="368"/>
        <v/>
      </c>
      <c r="F1475" t="str">
        <f t="shared" si="369"/>
        <v/>
      </c>
      <c r="G1475" t="str">
        <f t="shared" si="370"/>
        <v/>
      </c>
      <c r="H1475" t="str">
        <f t="shared" si="371"/>
        <v/>
      </c>
      <c r="I1475" t="str">
        <f t="shared" si="372"/>
        <v/>
      </c>
      <c r="J1475">
        <f t="shared" si="373"/>
        <v>1000</v>
      </c>
      <c r="K1475" t="str">
        <f t="shared" si="374"/>
        <v/>
      </c>
      <c r="L1475" t="s">
        <v>3539</v>
      </c>
      <c r="M1475" t="s">
        <v>768</v>
      </c>
      <c r="N1475" t="s">
        <v>16</v>
      </c>
      <c r="O1475" t="s">
        <v>58</v>
      </c>
      <c r="P1475" t="s">
        <v>59</v>
      </c>
      <c r="Q1475" t="s">
        <v>92</v>
      </c>
      <c r="R1475" t="s">
        <v>35</v>
      </c>
      <c r="S1475" t="s">
        <v>22</v>
      </c>
      <c r="T1475" t="s">
        <v>22</v>
      </c>
      <c r="V1475" t="s">
        <v>144</v>
      </c>
      <c r="W1475">
        <v>75.211625439915963</v>
      </c>
      <c r="X1475">
        <v>6.0800910639248738</v>
      </c>
      <c r="Y1475">
        <v>91</v>
      </c>
      <c r="Z1475" t="s">
        <v>3749</v>
      </c>
      <c r="AA1475" t="s">
        <v>3554</v>
      </c>
      <c r="AB1475" t="s">
        <v>3586</v>
      </c>
      <c r="AC1475">
        <v>7</v>
      </c>
      <c r="AD1475" t="s">
        <v>3567</v>
      </c>
      <c r="AE1475" t="s">
        <v>3557</v>
      </c>
      <c r="AF1475" t="s">
        <v>3585</v>
      </c>
      <c r="AG1475">
        <v>4</v>
      </c>
      <c r="AH1475" t="s">
        <v>3564</v>
      </c>
      <c r="AI1475">
        <f t="shared" si="375"/>
        <v>975.375</v>
      </c>
      <c r="AJ1475" t="str">
        <f t="shared" si="376"/>
        <v/>
      </c>
      <c r="AK1475" t="str">
        <f t="shared" si="377"/>
        <v/>
      </c>
      <c r="AL1475" t="str">
        <f t="shared" si="378"/>
        <v/>
      </c>
      <c r="AM1475" t="str">
        <f t="shared" si="379"/>
        <v/>
      </c>
      <c r="AN1475" t="str">
        <f t="shared" si="380"/>
        <v/>
      </c>
      <c r="AO1475">
        <f t="shared" si="381"/>
        <v>1000</v>
      </c>
      <c r="AP1475" t="str">
        <f t="shared" si="382"/>
        <v/>
      </c>
    </row>
    <row r="1476" spans="1:42" x14ac:dyDescent="0.3">
      <c r="A1476" s="2">
        <v>45116</v>
      </c>
      <c r="B1476" s="2">
        <v>46116</v>
      </c>
      <c r="C1476">
        <v>1000</v>
      </c>
      <c r="D1476">
        <f t="shared" si="383"/>
        <v>1014.75</v>
      </c>
      <c r="E1476" t="str">
        <f t="shared" si="368"/>
        <v/>
      </c>
      <c r="F1476" t="str">
        <f t="shared" si="369"/>
        <v/>
      </c>
      <c r="G1476" t="str">
        <f t="shared" si="370"/>
        <v/>
      </c>
      <c r="H1476" t="str">
        <f t="shared" si="371"/>
        <v/>
      </c>
      <c r="I1476" t="str">
        <f t="shared" si="372"/>
        <v/>
      </c>
      <c r="J1476">
        <f t="shared" si="373"/>
        <v>1000</v>
      </c>
      <c r="K1476" t="str">
        <f t="shared" si="374"/>
        <v/>
      </c>
      <c r="L1476" t="s">
        <v>3539</v>
      </c>
      <c r="M1476" t="s">
        <v>230</v>
      </c>
      <c r="N1476" t="s">
        <v>118</v>
      </c>
      <c r="O1476" t="s">
        <v>46</v>
      </c>
      <c r="P1476" t="s">
        <v>18</v>
      </c>
      <c r="Q1476" t="s">
        <v>19</v>
      </c>
      <c r="R1476" t="s">
        <v>35</v>
      </c>
      <c r="S1476" t="s">
        <v>21</v>
      </c>
      <c r="T1476" t="s">
        <v>21</v>
      </c>
      <c r="U1476" t="s">
        <v>254</v>
      </c>
      <c r="V1476" t="s">
        <v>144</v>
      </c>
      <c r="W1476">
        <v>85.514030006294789</v>
      </c>
      <c r="X1476">
        <v>6.0826523027382464</v>
      </c>
      <c r="Y1476">
        <v>93</v>
      </c>
      <c r="Z1476" t="s">
        <v>3941</v>
      </c>
      <c r="AA1476" t="s">
        <v>3554</v>
      </c>
      <c r="AB1476" t="s">
        <v>3586</v>
      </c>
      <c r="AC1476">
        <v>7</v>
      </c>
      <c r="AD1476" t="s">
        <v>3567</v>
      </c>
      <c r="AE1476" t="s">
        <v>3557</v>
      </c>
      <c r="AF1476" t="s">
        <v>3585</v>
      </c>
      <c r="AG1476">
        <v>4</v>
      </c>
      <c r="AH1476" t="s">
        <v>3564</v>
      </c>
      <c r="AI1476">
        <f t="shared" si="375"/>
        <v>976.36</v>
      </c>
      <c r="AJ1476" t="str">
        <f t="shared" si="376"/>
        <v/>
      </c>
      <c r="AK1476" t="str">
        <f t="shared" si="377"/>
        <v/>
      </c>
      <c r="AL1476" t="str">
        <f t="shared" si="378"/>
        <v/>
      </c>
      <c r="AM1476" t="str">
        <f t="shared" si="379"/>
        <v/>
      </c>
      <c r="AN1476" t="str">
        <f t="shared" si="380"/>
        <v/>
      </c>
      <c r="AO1476">
        <f t="shared" si="381"/>
        <v>1000</v>
      </c>
      <c r="AP1476" t="str">
        <f t="shared" si="382"/>
        <v/>
      </c>
    </row>
    <row r="1477" spans="1:42" x14ac:dyDescent="0.3">
      <c r="A1477" s="2">
        <v>45206</v>
      </c>
      <c r="B1477" s="2">
        <v>46117</v>
      </c>
      <c r="C1477">
        <v>911</v>
      </c>
      <c r="D1477">
        <f t="shared" si="383"/>
        <v>994</v>
      </c>
      <c r="E1477" t="str">
        <f t="shared" si="368"/>
        <v/>
      </c>
      <c r="F1477" t="str">
        <f t="shared" si="369"/>
        <v/>
      </c>
      <c r="G1477" t="str">
        <f t="shared" si="370"/>
        <v/>
      </c>
      <c r="H1477">
        <f t="shared" si="371"/>
        <v>985</v>
      </c>
      <c r="I1477" t="str">
        <f t="shared" si="372"/>
        <v/>
      </c>
      <c r="J1477" t="str">
        <f t="shared" si="373"/>
        <v/>
      </c>
      <c r="K1477" t="str">
        <f t="shared" si="374"/>
        <v/>
      </c>
      <c r="L1477" t="s">
        <v>3539</v>
      </c>
      <c r="M1477" t="s">
        <v>224</v>
      </c>
      <c r="N1477" t="s">
        <v>39</v>
      </c>
      <c r="O1477" t="s">
        <v>17</v>
      </c>
      <c r="P1477" t="s">
        <v>40</v>
      </c>
      <c r="Q1477" t="s">
        <v>41</v>
      </c>
      <c r="R1477" t="s">
        <v>42</v>
      </c>
      <c r="S1477" t="s">
        <v>21</v>
      </c>
      <c r="T1477" t="s">
        <v>3546</v>
      </c>
      <c r="U1477" t="s">
        <v>225</v>
      </c>
      <c r="V1477" t="s">
        <v>54</v>
      </c>
      <c r="W1477">
        <v>141.87187603196799</v>
      </c>
      <c r="X1477">
        <v>5.0167273637537146</v>
      </c>
      <c r="Y1477">
        <v>94</v>
      </c>
      <c r="Z1477" t="s">
        <v>3898</v>
      </c>
      <c r="AA1477" t="s">
        <v>3554</v>
      </c>
      <c r="AB1477" t="s">
        <v>3587</v>
      </c>
      <c r="AC1477">
        <v>10</v>
      </c>
      <c r="AD1477" t="s">
        <v>3570</v>
      </c>
      <c r="AE1477" t="s">
        <v>3557</v>
      </c>
      <c r="AF1477" t="s">
        <v>3585</v>
      </c>
      <c r="AG1477">
        <v>4</v>
      </c>
      <c r="AH1477" t="s">
        <v>3564</v>
      </c>
      <c r="AI1477">
        <f t="shared" si="375"/>
        <v>973.84615384615381</v>
      </c>
      <c r="AJ1477" t="str">
        <f t="shared" si="376"/>
        <v/>
      </c>
      <c r="AK1477" t="str">
        <f t="shared" si="377"/>
        <v/>
      </c>
      <c r="AL1477" t="str">
        <f t="shared" si="378"/>
        <v/>
      </c>
      <c r="AM1477">
        <f t="shared" si="379"/>
        <v>977</v>
      </c>
      <c r="AN1477" t="str">
        <f t="shared" si="380"/>
        <v/>
      </c>
      <c r="AO1477" t="str">
        <f t="shared" si="381"/>
        <v/>
      </c>
      <c r="AP1477" t="str">
        <f t="shared" si="382"/>
        <v/>
      </c>
    </row>
    <row r="1478" spans="1:42" x14ac:dyDescent="0.3">
      <c r="A1478" s="2">
        <v>45237</v>
      </c>
      <c r="B1478" s="2">
        <v>46118</v>
      </c>
      <c r="C1478">
        <v>881</v>
      </c>
      <c r="D1478">
        <f t="shared" si="383"/>
        <v>975.16666666666663</v>
      </c>
      <c r="E1478" t="str">
        <f t="shared" si="368"/>
        <v/>
      </c>
      <c r="F1478" t="str">
        <f t="shared" si="369"/>
        <v/>
      </c>
      <c r="G1478" t="str">
        <f t="shared" si="370"/>
        <v/>
      </c>
      <c r="H1478" t="str">
        <f t="shared" si="371"/>
        <v/>
      </c>
      <c r="I1478" t="str">
        <f t="shared" si="372"/>
        <v/>
      </c>
      <c r="J1478">
        <f t="shared" si="373"/>
        <v>960.33333333333337</v>
      </c>
      <c r="K1478" t="str">
        <f t="shared" si="374"/>
        <v/>
      </c>
      <c r="L1478" t="s">
        <v>3539</v>
      </c>
      <c r="M1478" t="s">
        <v>846</v>
      </c>
      <c r="N1478" t="s">
        <v>16</v>
      </c>
      <c r="O1478" t="s">
        <v>46</v>
      </c>
      <c r="P1478" t="s">
        <v>18</v>
      </c>
      <c r="Q1478" t="s">
        <v>19</v>
      </c>
      <c r="R1478" t="s">
        <v>35</v>
      </c>
      <c r="S1478" t="s">
        <v>22</v>
      </c>
      <c r="T1478" t="s">
        <v>22</v>
      </c>
      <c r="V1478" t="s">
        <v>144</v>
      </c>
      <c r="W1478">
        <v>93.171150673398657</v>
      </c>
      <c r="X1478">
        <v>6.418530394346428</v>
      </c>
      <c r="Y1478">
        <v>95</v>
      </c>
      <c r="Z1478" t="s">
        <v>3774</v>
      </c>
      <c r="AA1478" t="s">
        <v>3554</v>
      </c>
      <c r="AB1478" t="s">
        <v>3587</v>
      </c>
      <c r="AC1478">
        <v>11</v>
      </c>
      <c r="AD1478" t="s">
        <v>3571</v>
      </c>
      <c r="AE1478" t="s">
        <v>3557</v>
      </c>
      <c r="AF1478" t="s">
        <v>3585</v>
      </c>
      <c r="AG1478">
        <v>4</v>
      </c>
      <c r="AH1478" t="s">
        <v>3564</v>
      </c>
      <c r="AI1478">
        <f t="shared" si="375"/>
        <v>979.04166666666663</v>
      </c>
      <c r="AJ1478" t="str">
        <f t="shared" si="376"/>
        <v/>
      </c>
      <c r="AK1478" t="str">
        <f t="shared" si="377"/>
        <v/>
      </c>
      <c r="AL1478" t="str">
        <f t="shared" si="378"/>
        <v/>
      </c>
      <c r="AM1478" t="str">
        <f t="shared" si="379"/>
        <v/>
      </c>
      <c r="AN1478" t="str">
        <f t="shared" si="380"/>
        <v/>
      </c>
      <c r="AO1478">
        <f t="shared" si="381"/>
        <v>980.16666666666663</v>
      </c>
      <c r="AP1478" t="str">
        <f t="shared" si="382"/>
        <v/>
      </c>
    </row>
    <row r="1479" spans="1:42" x14ac:dyDescent="0.3">
      <c r="A1479" s="2">
        <v>45119</v>
      </c>
      <c r="B1479" s="2">
        <v>46119</v>
      </c>
      <c r="C1479">
        <v>1000</v>
      </c>
      <c r="D1479">
        <f t="shared" si="383"/>
        <v>958.4</v>
      </c>
      <c r="E1479" t="str">
        <f t="shared" si="368"/>
        <v/>
      </c>
      <c r="F1479" t="str">
        <f t="shared" si="369"/>
        <v/>
      </c>
      <c r="G1479" t="str">
        <f t="shared" si="370"/>
        <v/>
      </c>
      <c r="H1479">
        <f t="shared" si="371"/>
        <v>955.5</v>
      </c>
      <c r="I1479" t="str">
        <f t="shared" si="372"/>
        <v/>
      </c>
      <c r="J1479" t="str">
        <f t="shared" si="373"/>
        <v/>
      </c>
      <c r="K1479" t="str">
        <f t="shared" si="374"/>
        <v/>
      </c>
      <c r="L1479" t="s">
        <v>3539</v>
      </c>
      <c r="M1479" t="s">
        <v>558</v>
      </c>
      <c r="N1479" t="s">
        <v>57</v>
      </c>
      <c r="O1479" t="s">
        <v>46</v>
      </c>
      <c r="P1479" t="s">
        <v>119</v>
      </c>
      <c r="Q1479" t="s">
        <v>120</v>
      </c>
      <c r="R1479" t="s">
        <v>42</v>
      </c>
      <c r="S1479" t="s">
        <v>21</v>
      </c>
      <c r="T1479" t="s">
        <v>21</v>
      </c>
      <c r="U1479" t="s">
        <v>3466</v>
      </c>
      <c r="V1479" t="s">
        <v>24</v>
      </c>
      <c r="W1479">
        <v>58.532195351837011</v>
      </c>
      <c r="X1479">
        <v>5.1819281304952707</v>
      </c>
      <c r="Y1479">
        <v>96</v>
      </c>
      <c r="Z1479" t="s">
        <v>3819</v>
      </c>
      <c r="AA1479" t="s">
        <v>3554</v>
      </c>
      <c r="AB1479" t="s">
        <v>3586</v>
      </c>
      <c r="AC1479">
        <v>7</v>
      </c>
      <c r="AD1479" t="s">
        <v>3567</v>
      </c>
      <c r="AE1479" t="s">
        <v>3557</v>
      </c>
      <c r="AF1479" t="s">
        <v>3585</v>
      </c>
      <c r="AG1479">
        <v>4</v>
      </c>
      <c r="AH1479" t="s">
        <v>3564</v>
      </c>
      <c r="AI1479">
        <f t="shared" si="375"/>
        <v>993.52173913043475</v>
      </c>
      <c r="AJ1479" t="str">
        <f t="shared" si="376"/>
        <v/>
      </c>
      <c r="AK1479" t="str">
        <f t="shared" si="377"/>
        <v/>
      </c>
      <c r="AL1479" t="str">
        <f t="shared" si="378"/>
        <v/>
      </c>
      <c r="AM1479">
        <f t="shared" si="379"/>
        <v>996.66666666666663</v>
      </c>
      <c r="AN1479" t="str">
        <f t="shared" si="380"/>
        <v/>
      </c>
      <c r="AO1479" t="str">
        <f t="shared" si="381"/>
        <v/>
      </c>
      <c r="AP1479" t="str">
        <f t="shared" si="382"/>
        <v/>
      </c>
    </row>
    <row r="1480" spans="1:42" x14ac:dyDescent="0.3">
      <c r="A1480" s="2">
        <v>45120</v>
      </c>
      <c r="B1480" s="2">
        <v>46120</v>
      </c>
      <c r="C1480">
        <v>1000</v>
      </c>
      <c r="D1480">
        <f t="shared" si="383"/>
        <v>965.33333333333337</v>
      </c>
      <c r="E1480" t="str">
        <f t="shared" si="368"/>
        <v/>
      </c>
      <c r="F1480" t="str">
        <f t="shared" si="369"/>
        <v/>
      </c>
      <c r="G1480" t="str">
        <f t="shared" si="370"/>
        <v/>
      </c>
      <c r="H1480" t="str">
        <f t="shared" si="371"/>
        <v/>
      </c>
      <c r="I1480" t="str">
        <f t="shared" si="372"/>
        <v/>
      </c>
      <c r="J1480">
        <f t="shared" si="373"/>
        <v>970.25</v>
      </c>
      <c r="K1480" t="str">
        <f t="shared" si="374"/>
        <v/>
      </c>
      <c r="L1480" t="s">
        <v>3539</v>
      </c>
      <c r="M1480" t="s">
        <v>912</v>
      </c>
      <c r="N1480" t="s">
        <v>80</v>
      </c>
      <c r="O1480" t="s">
        <v>17</v>
      </c>
      <c r="P1480" t="s">
        <v>18</v>
      </c>
      <c r="Q1480" t="s">
        <v>34</v>
      </c>
      <c r="R1480" t="s">
        <v>35</v>
      </c>
      <c r="S1480" t="s">
        <v>22</v>
      </c>
      <c r="T1480" t="s">
        <v>22</v>
      </c>
      <c r="V1480" t="s">
        <v>63</v>
      </c>
      <c r="W1480">
        <v>25.70074519260633</v>
      </c>
      <c r="X1480">
        <v>5.0111954433040946</v>
      </c>
      <c r="Y1480">
        <v>97</v>
      </c>
      <c r="Z1480" t="s">
        <v>3682</v>
      </c>
      <c r="AA1480" t="s">
        <v>3554</v>
      </c>
      <c r="AB1480" t="s">
        <v>3586</v>
      </c>
      <c r="AC1480">
        <v>7</v>
      </c>
      <c r="AD1480" t="s">
        <v>3567</v>
      </c>
      <c r="AE1480" t="s">
        <v>3557</v>
      </c>
      <c r="AF1480" t="s">
        <v>3585</v>
      </c>
      <c r="AG1480">
        <v>4</v>
      </c>
      <c r="AH1480" t="s">
        <v>3564</v>
      </c>
      <c r="AI1480">
        <f t="shared" si="375"/>
        <v>993.52173913043475</v>
      </c>
      <c r="AJ1480" t="str">
        <f t="shared" si="376"/>
        <v/>
      </c>
      <c r="AK1480" t="str">
        <f t="shared" si="377"/>
        <v/>
      </c>
      <c r="AL1480" t="str">
        <f t="shared" si="378"/>
        <v/>
      </c>
      <c r="AM1480" t="str">
        <f t="shared" si="379"/>
        <v/>
      </c>
      <c r="AN1480" t="str">
        <f t="shared" si="380"/>
        <v/>
      </c>
      <c r="AO1480">
        <f t="shared" si="381"/>
        <v>983</v>
      </c>
      <c r="AP1480" t="str">
        <f t="shared" si="382"/>
        <v/>
      </c>
    </row>
    <row r="1481" spans="1:42" x14ac:dyDescent="0.3">
      <c r="A1481" s="2">
        <v>45122</v>
      </c>
      <c r="B1481" s="2">
        <v>46122</v>
      </c>
      <c r="C1481">
        <v>1000</v>
      </c>
      <c r="D1481">
        <f t="shared" si="383"/>
        <v>970.28571428571433</v>
      </c>
      <c r="E1481" t="str">
        <f t="shared" si="368"/>
        <v/>
      </c>
      <c r="F1481" t="str">
        <f t="shared" si="369"/>
        <v/>
      </c>
      <c r="G1481" t="str">
        <f t="shared" si="370"/>
        <v/>
      </c>
      <c r="H1481" t="str">
        <f t="shared" si="371"/>
        <v/>
      </c>
      <c r="I1481" t="str">
        <f t="shared" si="372"/>
        <v/>
      </c>
      <c r="J1481">
        <f t="shared" si="373"/>
        <v>970.25</v>
      </c>
      <c r="K1481" t="str">
        <f t="shared" si="374"/>
        <v/>
      </c>
      <c r="L1481" t="s">
        <v>3539</v>
      </c>
      <c r="M1481" t="s">
        <v>1869</v>
      </c>
      <c r="N1481" t="s">
        <v>57</v>
      </c>
      <c r="O1481" t="s">
        <v>17</v>
      </c>
      <c r="P1481" t="s">
        <v>40</v>
      </c>
      <c r="Q1481" t="s">
        <v>41</v>
      </c>
      <c r="R1481" t="s">
        <v>35</v>
      </c>
      <c r="S1481" t="s">
        <v>22</v>
      </c>
      <c r="T1481" t="s">
        <v>22</v>
      </c>
      <c r="V1481" t="s">
        <v>144</v>
      </c>
      <c r="W1481">
        <v>98.238175119418528</v>
      </c>
      <c r="X1481">
        <v>5.5776130806371338</v>
      </c>
      <c r="Y1481">
        <v>99</v>
      </c>
      <c r="Z1481" t="s">
        <v>3692</v>
      </c>
      <c r="AA1481" t="s">
        <v>3554</v>
      </c>
      <c r="AB1481" t="s">
        <v>3586</v>
      </c>
      <c r="AC1481">
        <v>7</v>
      </c>
      <c r="AD1481" t="s">
        <v>3567</v>
      </c>
      <c r="AE1481" t="s">
        <v>3557</v>
      </c>
      <c r="AF1481" t="s">
        <v>3585</v>
      </c>
      <c r="AG1481">
        <v>4</v>
      </c>
      <c r="AH1481" t="s">
        <v>3564</v>
      </c>
      <c r="AI1481">
        <f t="shared" si="375"/>
        <v>993.52173913043475</v>
      </c>
      <c r="AJ1481" t="str">
        <f t="shared" si="376"/>
        <v/>
      </c>
      <c r="AK1481" t="str">
        <f t="shared" si="377"/>
        <v/>
      </c>
      <c r="AL1481" t="str">
        <f t="shared" si="378"/>
        <v/>
      </c>
      <c r="AM1481" t="str">
        <f t="shared" si="379"/>
        <v/>
      </c>
      <c r="AN1481" t="str">
        <f t="shared" si="380"/>
        <v/>
      </c>
      <c r="AO1481">
        <f t="shared" si="381"/>
        <v>983</v>
      </c>
      <c r="AP1481" t="str">
        <f t="shared" si="382"/>
        <v/>
      </c>
    </row>
    <row r="1482" spans="1:42" x14ac:dyDescent="0.3">
      <c r="A1482" s="2">
        <v>45122</v>
      </c>
      <c r="B1482" s="2">
        <v>46122</v>
      </c>
      <c r="C1482">
        <v>1000</v>
      </c>
      <c r="D1482">
        <f t="shared" si="383"/>
        <v>970.28571428571433</v>
      </c>
      <c r="E1482" t="str">
        <f t="shared" si="368"/>
        <v/>
      </c>
      <c r="F1482">
        <f t="shared" si="369"/>
        <v>1000</v>
      </c>
      <c r="G1482" t="str">
        <f t="shared" si="370"/>
        <v/>
      </c>
      <c r="H1482" t="str">
        <f t="shared" si="371"/>
        <v/>
      </c>
      <c r="I1482" t="str">
        <f t="shared" si="372"/>
        <v/>
      </c>
      <c r="J1482" t="str">
        <f t="shared" si="373"/>
        <v/>
      </c>
      <c r="K1482" t="str">
        <f t="shared" si="374"/>
        <v/>
      </c>
      <c r="L1482" t="s">
        <v>3539</v>
      </c>
      <c r="M1482" t="s">
        <v>1180</v>
      </c>
      <c r="N1482" t="s">
        <v>118</v>
      </c>
      <c r="O1482" t="s">
        <v>33</v>
      </c>
      <c r="P1482" t="s">
        <v>52</v>
      </c>
      <c r="Q1482" t="s">
        <v>34</v>
      </c>
      <c r="R1482" t="s">
        <v>20</v>
      </c>
      <c r="S1482" t="s">
        <v>21</v>
      </c>
      <c r="T1482" t="s">
        <v>21</v>
      </c>
      <c r="U1482" t="s">
        <v>1181</v>
      </c>
      <c r="V1482" t="s">
        <v>63</v>
      </c>
      <c r="W1482">
        <v>80.018469070655669</v>
      </c>
      <c r="X1482">
        <v>6.5296543334075841</v>
      </c>
      <c r="Y1482">
        <v>99</v>
      </c>
      <c r="Z1482" t="s">
        <v>3692</v>
      </c>
      <c r="AA1482" t="s">
        <v>3554</v>
      </c>
      <c r="AB1482" t="s">
        <v>3586</v>
      </c>
      <c r="AC1482">
        <v>7</v>
      </c>
      <c r="AD1482" t="s">
        <v>3567</v>
      </c>
      <c r="AE1482" t="s">
        <v>3557</v>
      </c>
      <c r="AF1482" t="s">
        <v>3585</v>
      </c>
      <c r="AG1482">
        <v>4</v>
      </c>
      <c r="AH1482" t="s">
        <v>3564</v>
      </c>
      <c r="AI1482">
        <f t="shared" si="375"/>
        <v>993.52173913043475</v>
      </c>
      <c r="AJ1482" t="str">
        <f t="shared" si="376"/>
        <v/>
      </c>
      <c r="AK1482">
        <f t="shared" si="377"/>
        <v>1000</v>
      </c>
      <c r="AL1482" t="str">
        <f t="shared" si="378"/>
        <v/>
      </c>
      <c r="AM1482" t="str">
        <f t="shared" si="379"/>
        <v/>
      </c>
      <c r="AN1482" t="str">
        <f t="shared" si="380"/>
        <v/>
      </c>
      <c r="AO1482" t="str">
        <f t="shared" si="381"/>
        <v/>
      </c>
      <c r="AP1482" t="str">
        <f t="shared" si="382"/>
        <v/>
      </c>
    </row>
    <row r="1483" spans="1:42" x14ac:dyDescent="0.3">
      <c r="A1483" s="2">
        <v>45123</v>
      </c>
      <c r="B1483" s="2">
        <v>46123</v>
      </c>
      <c r="C1483">
        <v>1000</v>
      </c>
      <c r="D1483">
        <f t="shared" si="383"/>
        <v>970.28571428571433</v>
      </c>
      <c r="E1483" t="str">
        <f t="shared" si="368"/>
        <v/>
      </c>
      <c r="F1483">
        <f t="shared" si="369"/>
        <v>1000</v>
      </c>
      <c r="G1483" t="str">
        <f t="shared" si="370"/>
        <v/>
      </c>
      <c r="H1483" t="str">
        <f t="shared" si="371"/>
        <v/>
      </c>
      <c r="I1483" t="str">
        <f t="shared" si="372"/>
        <v/>
      </c>
      <c r="J1483" t="str">
        <f t="shared" si="373"/>
        <v/>
      </c>
      <c r="K1483" t="str">
        <f t="shared" si="374"/>
        <v/>
      </c>
      <c r="L1483" t="s">
        <v>3539</v>
      </c>
      <c r="M1483" t="s">
        <v>2585</v>
      </c>
      <c r="N1483" t="s">
        <v>16</v>
      </c>
      <c r="O1483" t="s">
        <v>51</v>
      </c>
      <c r="P1483" t="s">
        <v>52</v>
      </c>
      <c r="Q1483" t="s">
        <v>92</v>
      </c>
      <c r="R1483" t="s">
        <v>20</v>
      </c>
      <c r="S1483" t="s">
        <v>21</v>
      </c>
      <c r="T1483" t="s">
        <v>21</v>
      </c>
      <c r="U1483" t="s">
        <v>1678</v>
      </c>
      <c r="V1483" t="s">
        <v>144</v>
      </c>
      <c r="W1483">
        <v>89.500158286696461</v>
      </c>
      <c r="X1483">
        <v>5.5992118166989657</v>
      </c>
      <c r="Y1483">
        <v>100</v>
      </c>
      <c r="Z1483" t="s">
        <v>3794</v>
      </c>
      <c r="AA1483" t="s">
        <v>3554</v>
      </c>
      <c r="AB1483" t="s">
        <v>3586</v>
      </c>
      <c r="AC1483">
        <v>7</v>
      </c>
      <c r="AD1483" t="s">
        <v>3567</v>
      </c>
      <c r="AE1483" t="s">
        <v>3557</v>
      </c>
      <c r="AF1483" t="s">
        <v>3585</v>
      </c>
      <c r="AG1483">
        <v>4</v>
      </c>
      <c r="AH1483" t="s">
        <v>3564</v>
      </c>
      <c r="AI1483">
        <f t="shared" si="375"/>
        <v>993.52173913043475</v>
      </c>
      <c r="AJ1483" t="str">
        <f t="shared" si="376"/>
        <v/>
      </c>
      <c r="AK1483">
        <f t="shared" si="377"/>
        <v>1000</v>
      </c>
      <c r="AL1483" t="str">
        <f t="shared" si="378"/>
        <v/>
      </c>
      <c r="AM1483" t="str">
        <f t="shared" si="379"/>
        <v/>
      </c>
      <c r="AN1483" t="str">
        <f t="shared" si="380"/>
        <v/>
      </c>
      <c r="AO1483" t="str">
        <f t="shared" si="381"/>
        <v/>
      </c>
      <c r="AP1483" t="str">
        <f t="shared" si="382"/>
        <v/>
      </c>
    </row>
    <row r="1484" spans="1:42" x14ac:dyDescent="0.3">
      <c r="A1484" s="2">
        <v>45125</v>
      </c>
      <c r="B1484" s="2">
        <v>46125</v>
      </c>
      <c r="C1484">
        <v>1000</v>
      </c>
      <c r="D1484">
        <f t="shared" si="383"/>
        <v>1000</v>
      </c>
      <c r="E1484" t="str">
        <f t="shared" si="368"/>
        <v/>
      </c>
      <c r="F1484" t="str">
        <f t="shared" si="369"/>
        <v/>
      </c>
      <c r="G1484" t="str">
        <f t="shared" si="370"/>
        <v/>
      </c>
      <c r="H1484" t="str">
        <f t="shared" si="371"/>
        <v/>
      </c>
      <c r="I1484" t="str">
        <f t="shared" si="372"/>
        <v/>
      </c>
      <c r="J1484">
        <f t="shared" si="373"/>
        <v>1000</v>
      </c>
      <c r="K1484" t="str">
        <f t="shared" si="374"/>
        <v/>
      </c>
      <c r="L1484" t="s">
        <v>3539</v>
      </c>
      <c r="M1484" t="s">
        <v>2015</v>
      </c>
      <c r="N1484" t="s">
        <v>16</v>
      </c>
      <c r="O1484" t="s">
        <v>33</v>
      </c>
      <c r="P1484" t="s">
        <v>59</v>
      </c>
      <c r="Q1484" t="s">
        <v>92</v>
      </c>
      <c r="R1484" t="s">
        <v>35</v>
      </c>
      <c r="S1484" t="s">
        <v>22</v>
      </c>
      <c r="T1484" t="s">
        <v>22</v>
      </c>
      <c r="V1484" t="s">
        <v>63</v>
      </c>
      <c r="W1484">
        <v>86.068505932156711</v>
      </c>
      <c r="X1484">
        <v>6.7210935100308493</v>
      </c>
      <c r="Y1484">
        <v>102</v>
      </c>
      <c r="Z1484" t="s">
        <v>3738</v>
      </c>
      <c r="AA1484" t="s">
        <v>3554</v>
      </c>
      <c r="AB1484" t="s">
        <v>3586</v>
      </c>
      <c r="AC1484">
        <v>7</v>
      </c>
      <c r="AD1484" t="s">
        <v>3567</v>
      </c>
      <c r="AE1484" t="s">
        <v>3557</v>
      </c>
      <c r="AF1484" t="s">
        <v>3585</v>
      </c>
      <c r="AG1484">
        <v>4</v>
      </c>
      <c r="AH1484" t="s">
        <v>3564</v>
      </c>
      <c r="AI1484">
        <f t="shared" si="375"/>
        <v>993.52173913043475</v>
      </c>
      <c r="AJ1484" t="str">
        <f t="shared" si="376"/>
        <v/>
      </c>
      <c r="AK1484" t="str">
        <f t="shared" si="377"/>
        <v/>
      </c>
      <c r="AL1484" t="str">
        <f t="shared" si="378"/>
        <v/>
      </c>
      <c r="AM1484" t="str">
        <f t="shared" si="379"/>
        <v/>
      </c>
      <c r="AN1484" t="str">
        <f t="shared" si="380"/>
        <v/>
      </c>
      <c r="AO1484">
        <f t="shared" si="381"/>
        <v>985.125</v>
      </c>
      <c r="AP1484" t="str">
        <f t="shared" si="382"/>
        <v/>
      </c>
    </row>
    <row r="1485" spans="1:42" x14ac:dyDescent="0.3">
      <c r="A1485" s="2">
        <v>45125</v>
      </c>
      <c r="B1485" s="2">
        <v>46125</v>
      </c>
      <c r="C1485">
        <v>1000</v>
      </c>
      <c r="D1485">
        <f t="shared" si="383"/>
        <v>1000</v>
      </c>
      <c r="E1485" t="str">
        <f t="shared" si="368"/>
        <v/>
      </c>
      <c r="F1485" t="str">
        <f t="shared" si="369"/>
        <v/>
      </c>
      <c r="G1485" t="str">
        <f t="shared" si="370"/>
        <v/>
      </c>
      <c r="H1485">
        <f t="shared" si="371"/>
        <v>1000</v>
      </c>
      <c r="I1485" t="str">
        <f t="shared" si="372"/>
        <v/>
      </c>
      <c r="J1485" t="str">
        <f t="shared" si="373"/>
        <v/>
      </c>
      <c r="K1485" t="str">
        <f t="shared" si="374"/>
        <v/>
      </c>
      <c r="L1485" t="s">
        <v>3539</v>
      </c>
      <c r="M1485" t="s">
        <v>672</v>
      </c>
      <c r="N1485" t="s">
        <v>16</v>
      </c>
      <c r="O1485" t="s">
        <v>51</v>
      </c>
      <c r="P1485" t="s">
        <v>59</v>
      </c>
      <c r="Q1485" t="s">
        <v>19</v>
      </c>
      <c r="R1485" t="s">
        <v>42</v>
      </c>
      <c r="S1485" t="s">
        <v>21</v>
      </c>
      <c r="T1485" t="s">
        <v>21</v>
      </c>
      <c r="U1485" t="s">
        <v>2445</v>
      </c>
      <c r="V1485" t="s">
        <v>30</v>
      </c>
      <c r="W1485">
        <v>91.6187830260819</v>
      </c>
      <c r="X1485">
        <v>7.1627470287714194</v>
      </c>
      <c r="Y1485">
        <v>102</v>
      </c>
      <c r="Z1485" t="s">
        <v>3738</v>
      </c>
      <c r="AA1485" t="s">
        <v>3554</v>
      </c>
      <c r="AB1485" t="s">
        <v>3586</v>
      </c>
      <c r="AC1485">
        <v>7</v>
      </c>
      <c r="AD1485" t="s">
        <v>3567</v>
      </c>
      <c r="AE1485" t="s">
        <v>3557</v>
      </c>
      <c r="AF1485" t="s">
        <v>3585</v>
      </c>
      <c r="AG1485">
        <v>4</v>
      </c>
      <c r="AH1485" t="s">
        <v>3564</v>
      </c>
      <c r="AI1485">
        <f t="shared" si="375"/>
        <v>993.52173913043475</v>
      </c>
      <c r="AJ1485" t="str">
        <f t="shared" si="376"/>
        <v/>
      </c>
      <c r="AK1485" t="str">
        <f t="shared" si="377"/>
        <v/>
      </c>
      <c r="AL1485" t="str">
        <f t="shared" si="378"/>
        <v/>
      </c>
      <c r="AM1485">
        <f t="shared" si="379"/>
        <v>996.66666666666663</v>
      </c>
      <c r="AN1485" t="str">
        <f t="shared" si="380"/>
        <v/>
      </c>
      <c r="AO1485" t="str">
        <f t="shared" si="381"/>
        <v/>
      </c>
      <c r="AP1485" t="str">
        <f t="shared" si="382"/>
        <v/>
      </c>
    </row>
    <row r="1486" spans="1:42" x14ac:dyDescent="0.3">
      <c r="A1486" s="2">
        <v>45125</v>
      </c>
      <c r="B1486" s="2">
        <v>46125</v>
      </c>
      <c r="C1486">
        <v>1000</v>
      </c>
      <c r="D1486">
        <f t="shared" si="383"/>
        <v>1000</v>
      </c>
      <c r="E1486" t="str">
        <f t="shared" si="368"/>
        <v/>
      </c>
      <c r="F1486" t="str">
        <f t="shared" si="369"/>
        <v/>
      </c>
      <c r="G1486" t="str">
        <f t="shared" si="370"/>
        <v/>
      </c>
      <c r="H1486">
        <f t="shared" si="371"/>
        <v>1000</v>
      </c>
      <c r="I1486" t="str">
        <f t="shared" si="372"/>
        <v/>
      </c>
      <c r="J1486" t="str">
        <f t="shared" si="373"/>
        <v/>
      </c>
      <c r="K1486" t="str">
        <f t="shared" si="374"/>
        <v/>
      </c>
      <c r="L1486" t="s">
        <v>3539</v>
      </c>
      <c r="M1486" t="s">
        <v>2971</v>
      </c>
      <c r="N1486" t="s">
        <v>118</v>
      </c>
      <c r="O1486" t="s">
        <v>51</v>
      </c>
      <c r="P1486" t="s">
        <v>52</v>
      </c>
      <c r="Q1486" t="s">
        <v>92</v>
      </c>
      <c r="R1486" t="s">
        <v>42</v>
      </c>
      <c r="S1486" t="s">
        <v>21</v>
      </c>
      <c r="T1486" t="s">
        <v>21</v>
      </c>
      <c r="U1486" t="s">
        <v>2972</v>
      </c>
      <c r="V1486" t="s">
        <v>30</v>
      </c>
      <c r="W1486">
        <v>48.614328520559013</v>
      </c>
      <c r="X1486">
        <v>7.1922143231248938</v>
      </c>
      <c r="Y1486">
        <v>102</v>
      </c>
      <c r="Z1486" t="s">
        <v>3738</v>
      </c>
      <c r="AA1486" t="s">
        <v>3554</v>
      </c>
      <c r="AB1486" t="s">
        <v>3586</v>
      </c>
      <c r="AC1486">
        <v>7</v>
      </c>
      <c r="AD1486" t="s">
        <v>3567</v>
      </c>
      <c r="AE1486" t="s">
        <v>3557</v>
      </c>
      <c r="AF1486" t="s">
        <v>3585</v>
      </c>
      <c r="AG1486">
        <v>4</v>
      </c>
      <c r="AH1486" t="s">
        <v>3564</v>
      </c>
      <c r="AI1486">
        <f t="shared" si="375"/>
        <v>993.52173913043475</v>
      </c>
      <c r="AJ1486" t="str">
        <f t="shared" si="376"/>
        <v/>
      </c>
      <c r="AK1486" t="str">
        <f t="shared" si="377"/>
        <v/>
      </c>
      <c r="AL1486" t="str">
        <f t="shared" si="378"/>
        <v/>
      </c>
      <c r="AM1486">
        <f t="shared" si="379"/>
        <v>996.66666666666663</v>
      </c>
      <c r="AN1486" t="str">
        <f t="shared" si="380"/>
        <v/>
      </c>
      <c r="AO1486" t="str">
        <f t="shared" si="381"/>
        <v/>
      </c>
      <c r="AP1486" t="str">
        <f t="shared" si="382"/>
        <v/>
      </c>
    </row>
    <row r="1487" spans="1:42" x14ac:dyDescent="0.3">
      <c r="A1487" s="2">
        <v>45127</v>
      </c>
      <c r="B1487" s="2">
        <v>46127</v>
      </c>
      <c r="C1487">
        <v>1000</v>
      </c>
      <c r="D1487">
        <f t="shared" si="383"/>
        <v>1000</v>
      </c>
      <c r="E1487" t="str">
        <f t="shared" si="368"/>
        <v/>
      </c>
      <c r="F1487" t="str">
        <f t="shared" si="369"/>
        <v/>
      </c>
      <c r="G1487" t="str">
        <f t="shared" si="370"/>
        <v/>
      </c>
      <c r="H1487" t="str">
        <f t="shared" si="371"/>
        <v/>
      </c>
      <c r="I1487" t="str">
        <f t="shared" si="372"/>
        <v/>
      </c>
      <c r="J1487">
        <f t="shared" si="373"/>
        <v>1000</v>
      </c>
      <c r="K1487" t="str">
        <f t="shared" si="374"/>
        <v/>
      </c>
      <c r="L1487" t="s">
        <v>3539</v>
      </c>
      <c r="M1487" t="s">
        <v>1956</v>
      </c>
      <c r="N1487" t="s">
        <v>80</v>
      </c>
      <c r="O1487" t="s">
        <v>46</v>
      </c>
      <c r="P1487" t="s">
        <v>40</v>
      </c>
      <c r="Q1487" t="s">
        <v>41</v>
      </c>
      <c r="R1487" t="s">
        <v>35</v>
      </c>
      <c r="S1487" t="s">
        <v>22</v>
      </c>
      <c r="T1487" t="s">
        <v>22</v>
      </c>
      <c r="V1487" t="s">
        <v>63</v>
      </c>
      <c r="W1487">
        <v>14.957226579618959</v>
      </c>
      <c r="X1487">
        <v>4.0467236391900867</v>
      </c>
      <c r="Y1487">
        <v>104</v>
      </c>
      <c r="Z1487" t="s">
        <v>3632</v>
      </c>
      <c r="AA1487" t="s">
        <v>3554</v>
      </c>
      <c r="AB1487" t="s">
        <v>3586</v>
      </c>
      <c r="AC1487">
        <v>7</v>
      </c>
      <c r="AD1487" t="s">
        <v>3567</v>
      </c>
      <c r="AE1487" t="s">
        <v>3557</v>
      </c>
      <c r="AF1487" t="s">
        <v>3585</v>
      </c>
      <c r="AG1487">
        <v>4</v>
      </c>
      <c r="AH1487" t="s">
        <v>3564</v>
      </c>
      <c r="AI1487">
        <f t="shared" si="375"/>
        <v>994.04</v>
      </c>
      <c r="AJ1487" t="str">
        <f t="shared" si="376"/>
        <v/>
      </c>
      <c r="AK1487" t="str">
        <f t="shared" si="377"/>
        <v/>
      </c>
      <c r="AL1487" t="str">
        <f t="shared" si="378"/>
        <v/>
      </c>
      <c r="AM1487" t="str">
        <f t="shared" si="379"/>
        <v/>
      </c>
      <c r="AN1487" t="str">
        <f t="shared" si="380"/>
        <v/>
      </c>
      <c r="AO1487">
        <f t="shared" si="381"/>
        <v>988.1</v>
      </c>
      <c r="AP1487" t="str">
        <f t="shared" si="382"/>
        <v/>
      </c>
    </row>
    <row r="1488" spans="1:42" x14ac:dyDescent="0.3">
      <c r="A1488" s="2">
        <v>45127</v>
      </c>
      <c r="B1488" s="2">
        <v>46127</v>
      </c>
      <c r="C1488">
        <v>1000</v>
      </c>
      <c r="D1488">
        <f t="shared" si="383"/>
        <v>1000</v>
      </c>
      <c r="E1488" t="str">
        <f t="shared" si="368"/>
        <v/>
      </c>
      <c r="F1488" t="str">
        <f t="shared" si="369"/>
        <v/>
      </c>
      <c r="G1488" t="str">
        <f t="shared" si="370"/>
        <v/>
      </c>
      <c r="H1488" t="str">
        <f t="shared" si="371"/>
        <v/>
      </c>
      <c r="I1488" t="str">
        <f t="shared" si="372"/>
        <v/>
      </c>
      <c r="J1488">
        <f t="shared" si="373"/>
        <v>1000</v>
      </c>
      <c r="K1488" t="str">
        <f t="shared" si="374"/>
        <v/>
      </c>
      <c r="L1488" t="s">
        <v>3539</v>
      </c>
      <c r="M1488" t="s">
        <v>758</v>
      </c>
      <c r="N1488" t="s">
        <v>103</v>
      </c>
      <c r="O1488" t="s">
        <v>51</v>
      </c>
      <c r="P1488" t="s">
        <v>59</v>
      </c>
      <c r="Q1488" t="s">
        <v>19</v>
      </c>
      <c r="R1488" t="s">
        <v>35</v>
      </c>
      <c r="S1488" t="s">
        <v>22</v>
      </c>
      <c r="T1488" t="s">
        <v>22</v>
      </c>
      <c r="V1488" t="s">
        <v>43</v>
      </c>
      <c r="W1488">
        <v>92.911349893474608</v>
      </c>
      <c r="X1488">
        <v>7.4163441772905632</v>
      </c>
      <c r="Y1488">
        <v>104</v>
      </c>
      <c r="Z1488" t="s">
        <v>3632</v>
      </c>
      <c r="AA1488" t="s">
        <v>3554</v>
      </c>
      <c r="AB1488" t="s">
        <v>3586</v>
      </c>
      <c r="AC1488">
        <v>7</v>
      </c>
      <c r="AD1488" t="s">
        <v>3567</v>
      </c>
      <c r="AE1488" t="s">
        <v>3557</v>
      </c>
      <c r="AF1488" t="s">
        <v>3585</v>
      </c>
      <c r="AG1488">
        <v>4</v>
      </c>
      <c r="AH1488" t="s">
        <v>3564</v>
      </c>
      <c r="AI1488">
        <f t="shared" si="375"/>
        <v>994.04</v>
      </c>
      <c r="AJ1488" t="str">
        <f t="shared" si="376"/>
        <v/>
      </c>
      <c r="AK1488" t="str">
        <f t="shared" si="377"/>
        <v/>
      </c>
      <c r="AL1488" t="str">
        <f t="shared" si="378"/>
        <v/>
      </c>
      <c r="AM1488" t="str">
        <f t="shared" si="379"/>
        <v/>
      </c>
      <c r="AN1488" t="str">
        <f t="shared" si="380"/>
        <v/>
      </c>
      <c r="AO1488">
        <f t="shared" si="381"/>
        <v>988.1</v>
      </c>
      <c r="AP1488" t="str">
        <f t="shared" si="382"/>
        <v/>
      </c>
    </row>
    <row r="1489" spans="1:42" x14ac:dyDescent="0.3">
      <c r="A1489" s="2">
        <v>45128</v>
      </c>
      <c r="B1489" s="2">
        <v>46128</v>
      </c>
      <c r="C1489">
        <v>1000</v>
      </c>
      <c r="D1489">
        <f t="shared" si="383"/>
        <v>1000</v>
      </c>
      <c r="E1489" t="str">
        <f t="shared" si="368"/>
        <v/>
      </c>
      <c r="F1489" t="str">
        <f t="shared" si="369"/>
        <v/>
      </c>
      <c r="G1489" t="str">
        <f t="shared" si="370"/>
        <v/>
      </c>
      <c r="H1489">
        <f t="shared" si="371"/>
        <v>1000</v>
      </c>
      <c r="I1489" t="str">
        <f t="shared" si="372"/>
        <v/>
      </c>
      <c r="J1489" t="str">
        <f t="shared" si="373"/>
        <v/>
      </c>
      <c r="K1489" t="str">
        <f t="shared" si="374"/>
        <v/>
      </c>
      <c r="L1489" t="s">
        <v>3539</v>
      </c>
      <c r="M1489" t="s">
        <v>197</v>
      </c>
      <c r="N1489" t="s">
        <v>39</v>
      </c>
      <c r="O1489" t="s">
        <v>17</v>
      </c>
      <c r="P1489" t="s">
        <v>40</v>
      </c>
      <c r="Q1489" t="s">
        <v>41</v>
      </c>
      <c r="R1489" t="s">
        <v>42</v>
      </c>
      <c r="S1489" t="s">
        <v>22</v>
      </c>
      <c r="T1489" t="s">
        <v>22</v>
      </c>
      <c r="V1489" t="s">
        <v>30</v>
      </c>
      <c r="W1489">
        <v>88.430605898921982</v>
      </c>
      <c r="X1489">
        <v>6.7428280683817086</v>
      </c>
      <c r="Y1489">
        <v>105</v>
      </c>
      <c r="Z1489" t="s">
        <v>3672</v>
      </c>
      <c r="AA1489" t="s">
        <v>3554</v>
      </c>
      <c r="AB1489" t="s">
        <v>3586</v>
      </c>
      <c r="AC1489">
        <v>7</v>
      </c>
      <c r="AD1489" t="s">
        <v>3567</v>
      </c>
      <c r="AE1489" t="s">
        <v>3557</v>
      </c>
      <c r="AF1489" t="s">
        <v>3585</v>
      </c>
      <c r="AG1489">
        <v>4</v>
      </c>
      <c r="AH1489" t="s">
        <v>3564</v>
      </c>
      <c r="AI1489">
        <f t="shared" si="375"/>
        <v>994.26923076923072</v>
      </c>
      <c r="AJ1489" t="str">
        <f t="shared" si="376"/>
        <v/>
      </c>
      <c r="AK1489" t="str">
        <f t="shared" si="377"/>
        <v/>
      </c>
      <c r="AL1489" t="str">
        <f t="shared" si="378"/>
        <v/>
      </c>
      <c r="AM1489">
        <f t="shared" si="379"/>
        <v>997</v>
      </c>
      <c r="AN1489" t="str">
        <f t="shared" si="380"/>
        <v/>
      </c>
      <c r="AO1489" t="str">
        <f t="shared" si="381"/>
        <v/>
      </c>
      <c r="AP1489" t="str">
        <f t="shared" si="382"/>
        <v/>
      </c>
    </row>
    <row r="1490" spans="1:42" x14ac:dyDescent="0.3">
      <c r="A1490" s="2">
        <v>45128</v>
      </c>
      <c r="B1490" s="2">
        <v>46128</v>
      </c>
      <c r="C1490">
        <v>1000</v>
      </c>
      <c r="D1490">
        <f t="shared" si="383"/>
        <v>1000</v>
      </c>
      <c r="E1490" t="str">
        <f t="shared" si="368"/>
        <v/>
      </c>
      <c r="F1490" t="str">
        <f t="shared" si="369"/>
        <v/>
      </c>
      <c r="G1490" t="str">
        <f t="shared" si="370"/>
        <v/>
      </c>
      <c r="H1490">
        <f t="shared" si="371"/>
        <v>1000</v>
      </c>
      <c r="I1490" t="str">
        <f t="shared" si="372"/>
        <v/>
      </c>
      <c r="J1490" t="str">
        <f t="shared" si="373"/>
        <v/>
      </c>
      <c r="K1490" t="str">
        <f t="shared" si="374"/>
        <v/>
      </c>
      <c r="L1490" t="s">
        <v>3539</v>
      </c>
      <c r="M1490" t="s">
        <v>3323</v>
      </c>
      <c r="N1490" t="s">
        <v>103</v>
      </c>
      <c r="O1490" t="s">
        <v>33</v>
      </c>
      <c r="P1490" t="s">
        <v>52</v>
      </c>
      <c r="Q1490" t="s">
        <v>34</v>
      </c>
      <c r="R1490" t="s">
        <v>42</v>
      </c>
      <c r="S1490" t="s">
        <v>21</v>
      </c>
      <c r="T1490" t="s">
        <v>3546</v>
      </c>
      <c r="U1490" t="s">
        <v>3324</v>
      </c>
      <c r="V1490" t="s">
        <v>63</v>
      </c>
      <c r="W1490">
        <v>95.658178125967808</v>
      </c>
      <c r="X1490">
        <v>6.049173832917603</v>
      </c>
      <c r="Y1490">
        <v>105</v>
      </c>
      <c r="Z1490" t="s">
        <v>3672</v>
      </c>
      <c r="AA1490" t="s">
        <v>3554</v>
      </c>
      <c r="AB1490" t="s">
        <v>3586</v>
      </c>
      <c r="AC1490">
        <v>7</v>
      </c>
      <c r="AD1490" t="s">
        <v>3567</v>
      </c>
      <c r="AE1490" t="s">
        <v>3557</v>
      </c>
      <c r="AF1490" t="s">
        <v>3585</v>
      </c>
      <c r="AG1490">
        <v>4</v>
      </c>
      <c r="AH1490" t="s">
        <v>3564</v>
      </c>
      <c r="AI1490">
        <f t="shared" si="375"/>
        <v>994.26923076923072</v>
      </c>
      <c r="AJ1490" t="str">
        <f t="shared" si="376"/>
        <v/>
      </c>
      <c r="AK1490" t="str">
        <f t="shared" si="377"/>
        <v/>
      </c>
      <c r="AL1490" t="str">
        <f t="shared" si="378"/>
        <v/>
      </c>
      <c r="AM1490">
        <f t="shared" si="379"/>
        <v>997</v>
      </c>
      <c r="AN1490" t="str">
        <f t="shared" si="380"/>
        <v/>
      </c>
      <c r="AO1490" t="str">
        <f t="shared" si="381"/>
        <v/>
      </c>
      <c r="AP1490" t="str">
        <f t="shared" si="382"/>
        <v/>
      </c>
    </row>
    <row r="1491" spans="1:42" x14ac:dyDescent="0.3">
      <c r="A1491" s="2">
        <v>45129</v>
      </c>
      <c r="B1491" s="2">
        <v>46129</v>
      </c>
      <c r="C1491">
        <v>1000</v>
      </c>
      <c r="D1491">
        <f t="shared" si="383"/>
        <v>1000</v>
      </c>
      <c r="E1491" t="str">
        <f t="shared" si="368"/>
        <v/>
      </c>
      <c r="F1491" t="str">
        <f t="shared" si="369"/>
        <v/>
      </c>
      <c r="G1491" t="str">
        <f t="shared" si="370"/>
        <v/>
      </c>
      <c r="H1491" t="str">
        <f t="shared" si="371"/>
        <v/>
      </c>
      <c r="I1491" t="str">
        <f t="shared" si="372"/>
        <v/>
      </c>
      <c r="J1491">
        <f t="shared" si="373"/>
        <v>1000</v>
      </c>
      <c r="K1491" t="str">
        <f t="shared" si="374"/>
        <v/>
      </c>
      <c r="L1491" t="s">
        <v>3539</v>
      </c>
      <c r="M1491" t="s">
        <v>574</v>
      </c>
      <c r="N1491" t="s">
        <v>80</v>
      </c>
      <c r="O1491" t="s">
        <v>17</v>
      </c>
      <c r="P1491" t="s">
        <v>40</v>
      </c>
      <c r="Q1491" t="s">
        <v>41</v>
      </c>
      <c r="R1491" t="s">
        <v>35</v>
      </c>
      <c r="S1491" t="s">
        <v>22</v>
      </c>
      <c r="T1491" t="s">
        <v>22</v>
      </c>
      <c r="V1491" t="s">
        <v>30</v>
      </c>
      <c r="W1491">
        <v>12.184045956516719</v>
      </c>
      <c r="X1491">
        <v>5.1580187144649852</v>
      </c>
      <c r="Y1491">
        <v>106</v>
      </c>
      <c r="Z1491" t="s">
        <v>3678</v>
      </c>
      <c r="AA1491" t="s">
        <v>3554</v>
      </c>
      <c r="AB1491" t="s">
        <v>3586</v>
      </c>
      <c r="AC1491">
        <v>7</v>
      </c>
      <c r="AD1491" t="s">
        <v>3567</v>
      </c>
      <c r="AE1491" t="s">
        <v>3557</v>
      </c>
      <c r="AF1491" t="s">
        <v>3585</v>
      </c>
      <c r="AG1491">
        <v>4</v>
      </c>
      <c r="AH1491" t="s">
        <v>3564</v>
      </c>
      <c r="AI1491">
        <f t="shared" si="375"/>
        <v>994.67857142857144</v>
      </c>
      <c r="AJ1491" t="str">
        <f t="shared" si="376"/>
        <v/>
      </c>
      <c r="AK1491" t="str">
        <f t="shared" si="377"/>
        <v/>
      </c>
      <c r="AL1491" t="str">
        <f t="shared" si="378"/>
        <v/>
      </c>
      <c r="AM1491" t="str">
        <f t="shared" si="379"/>
        <v/>
      </c>
      <c r="AN1491" t="str">
        <f t="shared" si="380"/>
        <v/>
      </c>
      <c r="AO1491">
        <f t="shared" si="381"/>
        <v>989.18181818181813</v>
      </c>
      <c r="AP1491" t="str">
        <f t="shared" si="382"/>
        <v/>
      </c>
    </row>
    <row r="1492" spans="1:42" x14ac:dyDescent="0.3">
      <c r="A1492" s="2">
        <v>45129</v>
      </c>
      <c r="B1492" s="2">
        <v>46129</v>
      </c>
      <c r="C1492">
        <v>1000</v>
      </c>
      <c r="D1492">
        <f t="shared" si="383"/>
        <v>1000</v>
      </c>
      <c r="E1492" t="str">
        <f t="shared" si="368"/>
        <v/>
      </c>
      <c r="F1492">
        <f t="shared" si="369"/>
        <v>1000</v>
      </c>
      <c r="G1492" t="str">
        <f t="shared" si="370"/>
        <v/>
      </c>
      <c r="H1492" t="str">
        <f t="shared" si="371"/>
        <v/>
      </c>
      <c r="I1492" t="str">
        <f t="shared" si="372"/>
        <v/>
      </c>
      <c r="J1492" t="str">
        <f t="shared" si="373"/>
        <v/>
      </c>
      <c r="K1492" t="str">
        <f t="shared" si="374"/>
        <v/>
      </c>
      <c r="L1492" t="s">
        <v>3539</v>
      </c>
      <c r="M1492" t="s">
        <v>1814</v>
      </c>
      <c r="N1492" t="s">
        <v>16</v>
      </c>
      <c r="O1492" t="s">
        <v>51</v>
      </c>
      <c r="P1492" t="s">
        <v>52</v>
      </c>
      <c r="Q1492" t="s">
        <v>92</v>
      </c>
      <c r="R1492" t="s">
        <v>20</v>
      </c>
      <c r="S1492" t="s">
        <v>21</v>
      </c>
      <c r="T1492" t="s">
        <v>21</v>
      </c>
      <c r="U1492" t="s">
        <v>2261</v>
      </c>
      <c r="V1492" t="s">
        <v>63</v>
      </c>
      <c r="W1492">
        <v>73.417515876661511</v>
      </c>
      <c r="X1492">
        <v>6.812819207001314</v>
      </c>
      <c r="Y1492">
        <v>106</v>
      </c>
      <c r="Z1492" t="s">
        <v>3678</v>
      </c>
      <c r="AA1492" t="s">
        <v>3554</v>
      </c>
      <c r="AB1492" t="s">
        <v>3586</v>
      </c>
      <c r="AC1492">
        <v>7</v>
      </c>
      <c r="AD1492" t="s">
        <v>3567</v>
      </c>
      <c r="AE1492" t="s">
        <v>3557</v>
      </c>
      <c r="AF1492" t="s">
        <v>3585</v>
      </c>
      <c r="AG1492">
        <v>4</v>
      </c>
      <c r="AH1492" t="s">
        <v>3564</v>
      </c>
      <c r="AI1492">
        <f t="shared" si="375"/>
        <v>994.67857142857144</v>
      </c>
      <c r="AJ1492" t="str">
        <f t="shared" si="376"/>
        <v/>
      </c>
      <c r="AK1492">
        <f t="shared" si="377"/>
        <v>1000</v>
      </c>
      <c r="AL1492" t="str">
        <f t="shared" si="378"/>
        <v/>
      </c>
      <c r="AM1492" t="str">
        <f t="shared" si="379"/>
        <v/>
      </c>
      <c r="AN1492" t="str">
        <f t="shared" si="380"/>
        <v/>
      </c>
      <c r="AO1492" t="str">
        <f t="shared" si="381"/>
        <v/>
      </c>
      <c r="AP1492" t="str">
        <f t="shared" si="382"/>
        <v/>
      </c>
    </row>
    <row r="1493" spans="1:42" x14ac:dyDescent="0.3">
      <c r="A1493" s="2">
        <v>45130</v>
      </c>
      <c r="B1493" s="2">
        <v>46130</v>
      </c>
      <c r="C1493">
        <v>1000</v>
      </c>
      <c r="D1493">
        <f t="shared" si="383"/>
        <v>1000</v>
      </c>
      <c r="E1493" t="str">
        <f t="shared" si="368"/>
        <v/>
      </c>
      <c r="F1493" t="str">
        <f t="shared" si="369"/>
        <v/>
      </c>
      <c r="G1493" t="str">
        <f t="shared" si="370"/>
        <v/>
      </c>
      <c r="H1493">
        <f t="shared" si="371"/>
        <v>1000</v>
      </c>
      <c r="I1493" t="str">
        <f t="shared" si="372"/>
        <v/>
      </c>
      <c r="J1493" t="str">
        <f t="shared" si="373"/>
        <v/>
      </c>
      <c r="K1493" t="str">
        <f t="shared" si="374"/>
        <v/>
      </c>
      <c r="L1493" t="s">
        <v>3539</v>
      </c>
      <c r="M1493" t="s">
        <v>1364</v>
      </c>
      <c r="N1493" t="s">
        <v>16</v>
      </c>
      <c r="O1493" t="s">
        <v>51</v>
      </c>
      <c r="P1493" t="s">
        <v>52</v>
      </c>
      <c r="Q1493" t="s">
        <v>34</v>
      </c>
      <c r="R1493" t="s">
        <v>42</v>
      </c>
      <c r="S1493" t="s">
        <v>21</v>
      </c>
      <c r="T1493" t="s">
        <v>21</v>
      </c>
      <c r="U1493" t="s">
        <v>2896</v>
      </c>
      <c r="V1493" t="s">
        <v>43</v>
      </c>
      <c r="W1493">
        <v>80.768218910602556</v>
      </c>
      <c r="X1493">
        <v>6.1740063528625724</v>
      </c>
      <c r="Y1493">
        <v>107</v>
      </c>
      <c r="Z1493" t="s">
        <v>3831</v>
      </c>
      <c r="AA1493" t="s">
        <v>3554</v>
      </c>
      <c r="AB1493" t="s">
        <v>3586</v>
      </c>
      <c r="AC1493">
        <v>7</v>
      </c>
      <c r="AD1493" t="s">
        <v>3567</v>
      </c>
      <c r="AE1493" t="s">
        <v>3557</v>
      </c>
      <c r="AF1493" t="s">
        <v>3585</v>
      </c>
      <c r="AG1493">
        <v>4</v>
      </c>
      <c r="AH1493" t="s">
        <v>3564</v>
      </c>
      <c r="AI1493">
        <f t="shared" si="375"/>
        <v>994.67857142857144</v>
      </c>
      <c r="AJ1493" t="str">
        <f t="shared" si="376"/>
        <v/>
      </c>
      <c r="AK1493" t="str">
        <f t="shared" si="377"/>
        <v/>
      </c>
      <c r="AL1493" t="str">
        <f t="shared" si="378"/>
        <v/>
      </c>
      <c r="AM1493">
        <f t="shared" si="379"/>
        <v>997.27272727272725</v>
      </c>
      <c r="AN1493" t="str">
        <f t="shared" si="380"/>
        <v/>
      </c>
      <c r="AO1493" t="str">
        <f t="shared" si="381"/>
        <v/>
      </c>
      <c r="AP1493" t="str">
        <f t="shared" si="382"/>
        <v/>
      </c>
    </row>
    <row r="1494" spans="1:42" x14ac:dyDescent="0.3">
      <c r="A1494" s="2">
        <v>45131</v>
      </c>
      <c r="B1494" s="2">
        <v>46131</v>
      </c>
      <c r="C1494">
        <v>1000</v>
      </c>
      <c r="D1494">
        <f t="shared" si="383"/>
        <v>1000</v>
      </c>
      <c r="E1494" t="str">
        <f t="shared" si="368"/>
        <v/>
      </c>
      <c r="F1494" t="str">
        <f t="shared" si="369"/>
        <v/>
      </c>
      <c r="G1494" t="str">
        <f t="shared" si="370"/>
        <v/>
      </c>
      <c r="H1494">
        <f t="shared" si="371"/>
        <v>1000</v>
      </c>
      <c r="I1494" t="str">
        <f t="shared" si="372"/>
        <v/>
      </c>
      <c r="J1494" t="str">
        <f t="shared" si="373"/>
        <v/>
      </c>
      <c r="K1494" t="str">
        <f t="shared" si="374"/>
        <v/>
      </c>
      <c r="L1494" t="s">
        <v>3539</v>
      </c>
      <c r="M1494" t="s">
        <v>1696</v>
      </c>
      <c r="N1494" t="s">
        <v>157</v>
      </c>
      <c r="O1494" t="s">
        <v>46</v>
      </c>
      <c r="P1494" t="s">
        <v>119</v>
      </c>
      <c r="Q1494" t="s">
        <v>120</v>
      </c>
      <c r="R1494" t="s">
        <v>42</v>
      </c>
      <c r="S1494" t="s">
        <v>21</v>
      </c>
      <c r="T1494" t="s">
        <v>21</v>
      </c>
      <c r="U1494" t="s">
        <v>1427</v>
      </c>
      <c r="V1494" t="s">
        <v>54</v>
      </c>
      <c r="W1494">
        <v>21.024257446324921</v>
      </c>
      <c r="X1494">
        <v>4.323679236404244</v>
      </c>
      <c r="Y1494">
        <v>108</v>
      </c>
      <c r="Z1494" t="s">
        <v>3834</v>
      </c>
      <c r="AA1494" t="s">
        <v>3554</v>
      </c>
      <c r="AB1494" t="s">
        <v>3586</v>
      </c>
      <c r="AC1494">
        <v>7</v>
      </c>
      <c r="AD1494" t="s">
        <v>3567</v>
      </c>
      <c r="AE1494" t="s">
        <v>3557</v>
      </c>
      <c r="AF1494" t="s">
        <v>3585</v>
      </c>
      <c r="AG1494">
        <v>4</v>
      </c>
      <c r="AH1494" t="s">
        <v>3564</v>
      </c>
      <c r="AI1494">
        <f t="shared" si="375"/>
        <v>994.86206896551721</v>
      </c>
      <c r="AJ1494" t="str">
        <f t="shared" si="376"/>
        <v/>
      </c>
      <c r="AK1494" t="str">
        <f t="shared" si="377"/>
        <v/>
      </c>
      <c r="AL1494" t="str">
        <f t="shared" si="378"/>
        <v/>
      </c>
      <c r="AM1494">
        <f t="shared" si="379"/>
        <v>997.5</v>
      </c>
      <c r="AN1494" t="str">
        <f t="shared" si="380"/>
        <v/>
      </c>
      <c r="AO1494" t="str">
        <f t="shared" si="381"/>
        <v/>
      </c>
      <c r="AP1494" t="str">
        <f t="shared" si="382"/>
        <v/>
      </c>
    </row>
    <row r="1495" spans="1:42" x14ac:dyDescent="0.3">
      <c r="A1495" s="2">
        <v>45132</v>
      </c>
      <c r="B1495" s="2">
        <v>46132</v>
      </c>
      <c r="C1495">
        <v>1000</v>
      </c>
      <c r="D1495">
        <f t="shared" si="383"/>
        <v>1000</v>
      </c>
      <c r="E1495" t="str">
        <f t="shared" si="368"/>
        <v/>
      </c>
      <c r="F1495" t="str">
        <f t="shared" si="369"/>
        <v/>
      </c>
      <c r="G1495" t="str">
        <f t="shared" si="370"/>
        <v/>
      </c>
      <c r="H1495" t="str">
        <f t="shared" si="371"/>
        <v/>
      </c>
      <c r="I1495" t="str">
        <f t="shared" si="372"/>
        <v/>
      </c>
      <c r="J1495">
        <f t="shared" si="373"/>
        <v>1000</v>
      </c>
      <c r="K1495" t="str">
        <f t="shared" si="374"/>
        <v/>
      </c>
      <c r="L1495" t="s">
        <v>3539</v>
      </c>
      <c r="M1495" t="s">
        <v>3203</v>
      </c>
      <c r="N1495" t="s">
        <v>103</v>
      </c>
      <c r="O1495" t="s">
        <v>51</v>
      </c>
      <c r="P1495" t="s">
        <v>59</v>
      </c>
      <c r="Q1495" t="s">
        <v>19</v>
      </c>
      <c r="R1495" t="s">
        <v>35</v>
      </c>
      <c r="S1495" t="s">
        <v>21</v>
      </c>
      <c r="T1495" t="s">
        <v>3546</v>
      </c>
      <c r="U1495" t="s">
        <v>3439</v>
      </c>
      <c r="V1495" t="s">
        <v>30</v>
      </c>
      <c r="W1495">
        <v>113.42266795090281</v>
      </c>
      <c r="X1495">
        <v>7.0368160438904077</v>
      </c>
      <c r="Y1495">
        <v>109</v>
      </c>
      <c r="Z1495" t="s">
        <v>3847</v>
      </c>
      <c r="AA1495" t="s">
        <v>3554</v>
      </c>
      <c r="AB1495" t="s">
        <v>3586</v>
      </c>
      <c r="AC1495">
        <v>7</v>
      </c>
      <c r="AD1495" t="s">
        <v>3567</v>
      </c>
      <c r="AE1495" t="s">
        <v>3557</v>
      </c>
      <c r="AF1495" t="s">
        <v>3585</v>
      </c>
      <c r="AG1495">
        <v>4</v>
      </c>
      <c r="AH1495" t="s">
        <v>3564</v>
      </c>
      <c r="AI1495">
        <f t="shared" si="375"/>
        <v>995.0333333333333</v>
      </c>
      <c r="AJ1495" t="str">
        <f t="shared" si="376"/>
        <v/>
      </c>
      <c r="AK1495" t="str">
        <f t="shared" si="377"/>
        <v/>
      </c>
      <c r="AL1495" t="str">
        <f t="shared" si="378"/>
        <v/>
      </c>
      <c r="AM1495" t="str">
        <f t="shared" si="379"/>
        <v/>
      </c>
      <c r="AN1495" t="str">
        <f t="shared" si="380"/>
        <v/>
      </c>
      <c r="AO1495">
        <f t="shared" si="381"/>
        <v>989.18181818181813</v>
      </c>
      <c r="AP1495" t="str">
        <f t="shared" si="382"/>
        <v/>
      </c>
    </row>
    <row r="1496" spans="1:42" x14ac:dyDescent="0.3">
      <c r="A1496" s="2">
        <v>45132</v>
      </c>
      <c r="B1496" s="2">
        <v>46132</v>
      </c>
      <c r="C1496">
        <v>1000</v>
      </c>
      <c r="D1496">
        <f t="shared" si="383"/>
        <v>1000</v>
      </c>
      <c r="E1496" t="str">
        <f t="shared" si="368"/>
        <v/>
      </c>
      <c r="F1496">
        <f t="shared" si="369"/>
        <v>1000</v>
      </c>
      <c r="G1496" t="str">
        <f t="shared" si="370"/>
        <v/>
      </c>
      <c r="H1496" t="str">
        <f t="shared" si="371"/>
        <v/>
      </c>
      <c r="I1496" t="str">
        <f t="shared" si="372"/>
        <v/>
      </c>
      <c r="J1496" t="str">
        <f t="shared" si="373"/>
        <v/>
      </c>
      <c r="K1496" t="str">
        <f t="shared" si="374"/>
        <v/>
      </c>
      <c r="L1496" t="s">
        <v>3539</v>
      </c>
      <c r="M1496" t="s">
        <v>1842</v>
      </c>
      <c r="N1496" t="s">
        <v>16</v>
      </c>
      <c r="O1496" t="s">
        <v>58</v>
      </c>
      <c r="P1496" t="s">
        <v>52</v>
      </c>
      <c r="Q1496" t="s">
        <v>34</v>
      </c>
      <c r="R1496" t="s">
        <v>20</v>
      </c>
      <c r="S1496" t="s">
        <v>21</v>
      </c>
      <c r="T1496" t="s">
        <v>3546</v>
      </c>
      <c r="U1496" t="s">
        <v>2956</v>
      </c>
      <c r="V1496" t="s">
        <v>63</v>
      </c>
      <c r="W1496">
        <v>80.602302099410267</v>
      </c>
      <c r="X1496">
        <v>5.6029575024999776</v>
      </c>
      <c r="Y1496">
        <v>109</v>
      </c>
      <c r="Z1496" t="s">
        <v>3847</v>
      </c>
      <c r="AA1496" t="s">
        <v>3554</v>
      </c>
      <c r="AB1496" t="s">
        <v>3586</v>
      </c>
      <c r="AC1496">
        <v>7</v>
      </c>
      <c r="AD1496" t="s">
        <v>3567</v>
      </c>
      <c r="AE1496" t="s">
        <v>3557</v>
      </c>
      <c r="AF1496" t="s">
        <v>3585</v>
      </c>
      <c r="AG1496">
        <v>4</v>
      </c>
      <c r="AH1496" t="s">
        <v>3564</v>
      </c>
      <c r="AI1496">
        <f t="shared" si="375"/>
        <v>995.0333333333333</v>
      </c>
      <c r="AJ1496" t="str">
        <f t="shared" si="376"/>
        <v/>
      </c>
      <c r="AK1496">
        <f t="shared" si="377"/>
        <v>1000</v>
      </c>
      <c r="AL1496" t="str">
        <f t="shared" si="378"/>
        <v/>
      </c>
      <c r="AM1496" t="str">
        <f t="shared" si="379"/>
        <v/>
      </c>
      <c r="AN1496" t="str">
        <f t="shared" si="380"/>
        <v/>
      </c>
      <c r="AO1496" t="str">
        <f t="shared" si="381"/>
        <v/>
      </c>
      <c r="AP1496" t="str">
        <f t="shared" si="382"/>
        <v/>
      </c>
    </row>
    <row r="1497" spans="1:42" x14ac:dyDescent="0.3">
      <c r="A1497" s="2">
        <v>45133</v>
      </c>
      <c r="B1497" s="2">
        <v>46133</v>
      </c>
      <c r="C1497">
        <v>1000</v>
      </c>
      <c r="D1497">
        <f t="shared" si="383"/>
        <v>1000</v>
      </c>
      <c r="E1497" t="str">
        <f t="shared" si="368"/>
        <v/>
      </c>
      <c r="F1497">
        <f t="shared" si="369"/>
        <v>1000</v>
      </c>
      <c r="G1497" t="str">
        <f t="shared" si="370"/>
        <v/>
      </c>
      <c r="H1497" t="str">
        <f t="shared" si="371"/>
        <v/>
      </c>
      <c r="I1497" t="str">
        <f t="shared" si="372"/>
        <v/>
      </c>
      <c r="J1497" t="str">
        <f t="shared" si="373"/>
        <v/>
      </c>
      <c r="K1497" t="str">
        <f t="shared" si="374"/>
        <v/>
      </c>
      <c r="L1497" t="s">
        <v>3539</v>
      </c>
      <c r="M1497" t="s">
        <v>1602</v>
      </c>
      <c r="N1497" t="s">
        <v>16</v>
      </c>
      <c r="O1497" t="s">
        <v>51</v>
      </c>
      <c r="P1497" t="s">
        <v>52</v>
      </c>
      <c r="Q1497" t="s">
        <v>92</v>
      </c>
      <c r="R1497" t="s">
        <v>20</v>
      </c>
      <c r="S1497" t="s">
        <v>21</v>
      </c>
      <c r="T1497" t="s">
        <v>21</v>
      </c>
      <c r="U1497" t="s">
        <v>2051</v>
      </c>
      <c r="V1497" t="s">
        <v>54</v>
      </c>
      <c r="W1497">
        <v>98.688178405438535</v>
      </c>
      <c r="X1497">
        <v>6.530334056773178</v>
      </c>
      <c r="Y1497">
        <v>110</v>
      </c>
      <c r="Z1497" t="s">
        <v>3906</v>
      </c>
      <c r="AA1497" t="s">
        <v>3554</v>
      </c>
      <c r="AB1497" t="s">
        <v>3586</v>
      </c>
      <c r="AC1497">
        <v>7</v>
      </c>
      <c r="AD1497" t="s">
        <v>3567</v>
      </c>
      <c r="AE1497" t="s">
        <v>3557</v>
      </c>
      <c r="AF1497" t="s">
        <v>3585</v>
      </c>
      <c r="AG1497">
        <v>4</v>
      </c>
      <c r="AH1497" t="s">
        <v>3564</v>
      </c>
      <c r="AI1497">
        <f t="shared" si="375"/>
        <v>995.0333333333333</v>
      </c>
      <c r="AJ1497" t="str">
        <f t="shared" si="376"/>
        <v/>
      </c>
      <c r="AK1497">
        <f t="shared" si="377"/>
        <v>1000</v>
      </c>
      <c r="AL1497" t="str">
        <f t="shared" si="378"/>
        <v/>
      </c>
      <c r="AM1497" t="str">
        <f t="shared" si="379"/>
        <v/>
      </c>
      <c r="AN1497" t="str">
        <f t="shared" si="380"/>
        <v/>
      </c>
      <c r="AO1497" t="str">
        <f t="shared" si="381"/>
        <v/>
      </c>
      <c r="AP1497" t="str">
        <f t="shared" si="382"/>
        <v/>
      </c>
    </row>
    <row r="1498" spans="1:42" x14ac:dyDescent="0.3">
      <c r="A1498" s="2">
        <v>45135</v>
      </c>
      <c r="B1498" s="2">
        <v>46135</v>
      </c>
      <c r="C1498">
        <v>1000</v>
      </c>
      <c r="D1498">
        <f t="shared" si="383"/>
        <v>1000</v>
      </c>
      <c r="E1498" t="str">
        <f t="shared" si="368"/>
        <v/>
      </c>
      <c r="F1498" t="str">
        <f t="shared" si="369"/>
        <v/>
      </c>
      <c r="G1498" t="str">
        <f t="shared" si="370"/>
        <v/>
      </c>
      <c r="H1498">
        <f t="shared" si="371"/>
        <v>1000</v>
      </c>
      <c r="I1498" t="str">
        <f t="shared" si="372"/>
        <v/>
      </c>
      <c r="J1498" t="str">
        <f t="shared" si="373"/>
        <v/>
      </c>
      <c r="K1498" t="str">
        <f t="shared" si="374"/>
        <v/>
      </c>
      <c r="L1498" t="s">
        <v>3539</v>
      </c>
      <c r="M1498" t="s">
        <v>184</v>
      </c>
      <c r="N1498" t="s">
        <v>16</v>
      </c>
      <c r="O1498" t="s">
        <v>46</v>
      </c>
      <c r="P1498" t="s">
        <v>18</v>
      </c>
      <c r="Q1498" t="s">
        <v>19</v>
      </c>
      <c r="R1498" t="s">
        <v>42</v>
      </c>
      <c r="S1498" t="s">
        <v>22</v>
      </c>
      <c r="T1498" t="s">
        <v>22</v>
      </c>
      <c r="V1498" t="s">
        <v>43</v>
      </c>
      <c r="W1498">
        <v>84.818660617184918</v>
      </c>
      <c r="X1498">
        <v>6.1155916633614913</v>
      </c>
      <c r="Y1498">
        <v>112</v>
      </c>
      <c r="Z1498" t="s">
        <v>3611</v>
      </c>
      <c r="AA1498" t="s">
        <v>3554</v>
      </c>
      <c r="AB1498" t="s">
        <v>3586</v>
      </c>
      <c r="AC1498">
        <v>7</v>
      </c>
      <c r="AD1498" t="s">
        <v>3567</v>
      </c>
      <c r="AE1498" t="s">
        <v>3557</v>
      </c>
      <c r="AF1498" t="s">
        <v>3585</v>
      </c>
      <c r="AG1498">
        <v>4</v>
      </c>
      <c r="AH1498" t="s">
        <v>3564</v>
      </c>
      <c r="AI1498">
        <f t="shared" si="375"/>
        <v>995.19354838709683</v>
      </c>
      <c r="AJ1498" t="str">
        <f t="shared" si="376"/>
        <v/>
      </c>
      <c r="AK1498" t="str">
        <f t="shared" si="377"/>
        <v/>
      </c>
      <c r="AL1498" t="str">
        <f t="shared" si="378"/>
        <v/>
      </c>
      <c r="AM1498">
        <f t="shared" si="379"/>
        <v>997.85714285714289</v>
      </c>
      <c r="AN1498" t="str">
        <f t="shared" si="380"/>
        <v/>
      </c>
      <c r="AO1498" t="str">
        <f t="shared" si="381"/>
        <v/>
      </c>
      <c r="AP1498" t="str">
        <f t="shared" si="382"/>
        <v/>
      </c>
    </row>
    <row r="1499" spans="1:42" x14ac:dyDescent="0.3">
      <c r="A1499" s="2">
        <v>45135</v>
      </c>
      <c r="B1499" s="2">
        <v>46135</v>
      </c>
      <c r="C1499">
        <v>1000</v>
      </c>
      <c r="D1499">
        <f t="shared" si="383"/>
        <v>1000</v>
      </c>
      <c r="E1499" t="str">
        <f t="shared" si="368"/>
        <v/>
      </c>
      <c r="F1499" t="str">
        <f t="shared" si="369"/>
        <v/>
      </c>
      <c r="G1499" t="str">
        <f t="shared" si="370"/>
        <v/>
      </c>
      <c r="H1499">
        <f t="shared" si="371"/>
        <v>1000</v>
      </c>
      <c r="I1499" t="str">
        <f t="shared" si="372"/>
        <v/>
      </c>
      <c r="J1499" t="str">
        <f t="shared" si="373"/>
        <v/>
      </c>
      <c r="K1499" t="str">
        <f t="shared" si="374"/>
        <v/>
      </c>
      <c r="L1499" t="s">
        <v>3539</v>
      </c>
      <c r="M1499" t="s">
        <v>667</v>
      </c>
      <c r="N1499" t="s">
        <v>118</v>
      </c>
      <c r="O1499" t="s">
        <v>33</v>
      </c>
      <c r="P1499" t="s">
        <v>59</v>
      </c>
      <c r="Q1499" t="s">
        <v>34</v>
      </c>
      <c r="R1499" t="s">
        <v>42</v>
      </c>
      <c r="S1499" t="s">
        <v>22</v>
      </c>
      <c r="T1499" t="s">
        <v>22</v>
      </c>
      <c r="V1499" t="s">
        <v>30</v>
      </c>
      <c r="W1499">
        <v>64.975835360882911</v>
      </c>
      <c r="X1499">
        <v>6.8799126947632114</v>
      </c>
      <c r="Y1499">
        <v>112</v>
      </c>
      <c r="Z1499" t="s">
        <v>3611</v>
      </c>
      <c r="AA1499" t="s">
        <v>3554</v>
      </c>
      <c r="AB1499" t="s">
        <v>3586</v>
      </c>
      <c r="AC1499">
        <v>7</v>
      </c>
      <c r="AD1499" t="s">
        <v>3567</v>
      </c>
      <c r="AE1499" t="s">
        <v>3557</v>
      </c>
      <c r="AF1499" t="s">
        <v>3585</v>
      </c>
      <c r="AG1499">
        <v>4</v>
      </c>
      <c r="AH1499" t="s">
        <v>3564</v>
      </c>
      <c r="AI1499">
        <f t="shared" si="375"/>
        <v>995.19354838709683</v>
      </c>
      <c r="AJ1499" t="str">
        <f t="shared" si="376"/>
        <v/>
      </c>
      <c r="AK1499" t="str">
        <f t="shared" si="377"/>
        <v/>
      </c>
      <c r="AL1499" t="str">
        <f t="shared" si="378"/>
        <v/>
      </c>
      <c r="AM1499">
        <f t="shared" si="379"/>
        <v>997.85714285714289</v>
      </c>
      <c r="AN1499" t="str">
        <f t="shared" si="380"/>
        <v/>
      </c>
      <c r="AO1499" t="str">
        <f t="shared" si="381"/>
        <v/>
      </c>
      <c r="AP1499" t="str">
        <f t="shared" si="382"/>
        <v/>
      </c>
    </row>
    <row r="1500" spans="1:42" x14ac:dyDescent="0.3">
      <c r="A1500" s="2">
        <v>45135</v>
      </c>
      <c r="B1500" s="2">
        <v>46135</v>
      </c>
      <c r="C1500">
        <v>1000</v>
      </c>
      <c r="D1500">
        <f t="shared" si="383"/>
        <v>1000</v>
      </c>
      <c r="E1500" t="str">
        <f t="shared" si="368"/>
        <v/>
      </c>
      <c r="F1500" t="str">
        <f t="shared" si="369"/>
        <v/>
      </c>
      <c r="G1500" t="str">
        <f t="shared" si="370"/>
        <v/>
      </c>
      <c r="H1500">
        <f t="shared" si="371"/>
        <v>1000</v>
      </c>
      <c r="I1500" t="str">
        <f t="shared" si="372"/>
        <v/>
      </c>
      <c r="J1500" t="str">
        <f t="shared" si="373"/>
        <v/>
      </c>
      <c r="K1500" t="str">
        <f t="shared" si="374"/>
        <v/>
      </c>
      <c r="L1500" t="s">
        <v>3539</v>
      </c>
      <c r="M1500" t="s">
        <v>1239</v>
      </c>
      <c r="N1500" t="s">
        <v>16</v>
      </c>
      <c r="O1500" t="s">
        <v>17</v>
      </c>
      <c r="P1500" t="s">
        <v>18</v>
      </c>
      <c r="Q1500" t="s">
        <v>34</v>
      </c>
      <c r="R1500" t="s">
        <v>42</v>
      </c>
      <c r="S1500" t="s">
        <v>22</v>
      </c>
      <c r="T1500" t="s">
        <v>22</v>
      </c>
      <c r="V1500" t="s">
        <v>144</v>
      </c>
      <c r="W1500">
        <v>87.569886166453514</v>
      </c>
      <c r="X1500">
        <v>6.9400730730921492</v>
      </c>
      <c r="Y1500">
        <v>112</v>
      </c>
      <c r="Z1500" t="s">
        <v>3611</v>
      </c>
      <c r="AA1500" t="s">
        <v>3554</v>
      </c>
      <c r="AB1500" t="s">
        <v>3586</v>
      </c>
      <c r="AC1500">
        <v>7</v>
      </c>
      <c r="AD1500" t="s">
        <v>3567</v>
      </c>
      <c r="AE1500" t="s">
        <v>3557</v>
      </c>
      <c r="AF1500" t="s">
        <v>3585</v>
      </c>
      <c r="AG1500">
        <v>4</v>
      </c>
      <c r="AH1500" t="s">
        <v>3564</v>
      </c>
      <c r="AI1500">
        <f t="shared" si="375"/>
        <v>995.19354838709683</v>
      </c>
      <c r="AJ1500" t="str">
        <f t="shared" si="376"/>
        <v/>
      </c>
      <c r="AK1500" t="str">
        <f t="shared" si="377"/>
        <v/>
      </c>
      <c r="AL1500" t="str">
        <f t="shared" si="378"/>
        <v/>
      </c>
      <c r="AM1500">
        <f t="shared" si="379"/>
        <v>997.85714285714289</v>
      </c>
      <c r="AN1500" t="str">
        <f t="shared" si="380"/>
        <v/>
      </c>
      <c r="AO1500" t="str">
        <f t="shared" si="381"/>
        <v/>
      </c>
      <c r="AP1500" t="str">
        <f t="shared" si="382"/>
        <v/>
      </c>
    </row>
    <row r="1501" spans="1:42" x14ac:dyDescent="0.3">
      <c r="A1501" s="2">
        <v>45135</v>
      </c>
      <c r="B1501" s="2">
        <v>46135</v>
      </c>
      <c r="C1501">
        <v>1000</v>
      </c>
      <c r="D1501">
        <f t="shared" si="383"/>
        <v>1000</v>
      </c>
      <c r="E1501" t="str">
        <f t="shared" si="368"/>
        <v/>
      </c>
      <c r="F1501" t="str">
        <f t="shared" si="369"/>
        <v/>
      </c>
      <c r="G1501" t="str">
        <f t="shared" si="370"/>
        <v/>
      </c>
      <c r="H1501">
        <f t="shared" si="371"/>
        <v>1000</v>
      </c>
      <c r="I1501" t="str">
        <f t="shared" si="372"/>
        <v/>
      </c>
      <c r="J1501" t="str">
        <f t="shared" si="373"/>
        <v/>
      </c>
      <c r="K1501" t="str">
        <f t="shared" si="374"/>
        <v/>
      </c>
      <c r="L1501" t="s">
        <v>3539</v>
      </c>
      <c r="M1501" t="s">
        <v>2078</v>
      </c>
      <c r="N1501" t="s">
        <v>28</v>
      </c>
      <c r="O1501" t="s">
        <v>51</v>
      </c>
      <c r="P1501" t="s">
        <v>59</v>
      </c>
      <c r="Q1501" t="s">
        <v>34</v>
      </c>
      <c r="R1501" t="s">
        <v>42</v>
      </c>
      <c r="S1501" t="s">
        <v>21</v>
      </c>
      <c r="T1501" t="s">
        <v>21</v>
      </c>
      <c r="U1501" t="s">
        <v>3514</v>
      </c>
      <c r="V1501" t="s">
        <v>63</v>
      </c>
      <c r="W1501">
        <v>33.484772022553678</v>
      </c>
      <c r="X1501">
        <v>5.9044143147191921</v>
      </c>
      <c r="Y1501">
        <v>112</v>
      </c>
      <c r="Z1501" t="s">
        <v>3611</v>
      </c>
      <c r="AA1501" t="s">
        <v>3554</v>
      </c>
      <c r="AB1501" t="s">
        <v>3586</v>
      </c>
      <c r="AC1501">
        <v>7</v>
      </c>
      <c r="AD1501" t="s">
        <v>3567</v>
      </c>
      <c r="AE1501" t="s">
        <v>3557</v>
      </c>
      <c r="AF1501" t="s">
        <v>3585</v>
      </c>
      <c r="AG1501">
        <v>4</v>
      </c>
      <c r="AH1501" t="s">
        <v>3564</v>
      </c>
      <c r="AI1501">
        <f t="shared" si="375"/>
        <v>995.19354838709683</v>
      </c>
      <c r="AJ1501" t="str">
        <f t="shared" si="376"/>
        <v/>
      </c>
      <c r="AK1501" t="str">
        <f t="shared" si="377"/>
        <v/>
      </c>
      <c r="AL1501" t="str">
        <f t="shared" si="378"/>
        <v/>
      </c>
      <c r="AM1501">
        <f t="shared" si="379"/>
        <v>997.85714285714289</v>
      </c>
      <c r="AN1501" t="str">
        <f t="shared" si="380"/>
        <v/>
      </c>
      <c r="AO1501" t="str">
        <f t="shared" si="381"/>
        <v/>
      </c>
      <c r="AP1501" t="str">
        <f t="shared" si="382"/>
        <v/>
      </c>
    </row>
    <row r="1502" spans="1:42" x14ac:dyDescent="0.3">
      <c r="A1502" s="2">
        <v>45136</v>
      </c>
      <c r="B1502" s="2">
        <v>46136</v>
      </c>
      <c r="C1502">
        <v>1000</v>
      </c>
      <c r="D1502">
        <f t="shared" si="383"/>
        <v>1000</v>
      </c>
      <c r="E1502" t="str">
        <f t="shared" si="368"/>
        <v/>
      </c>
      <c r="F1502" t="str">
        <f t="shared" si="369"/>
        <v/>
      </c>
      <c r="G1502" t="str">
        <f t="shared" si="370"/>
        <v/>
      </c>
      <c r="H1502">
        <f t="shared" si="371"/>
        <v>1000</v>
      </c>
      <c r="I1502" t="str">
        <f t="shared" si="372"/>
        <v/>
      </c>
      <c r="J1502" t="str">
        <f t="shared" si="373"/>
        <v/>
      </c>
      <c r="K1502" t="str">
        <f t="shared" si="374"/>
        <v/>
      </c>
      <c r="L1502" t="s">
        <v>3539</v>
      </c>
      <c r="M1502" t="s">
        <v>2315</v>
      </c>
      <c r="N1502" t="s">
        <v>39</v>
      </c>
      <c r="O1502" t="s">
        <v>46</v>
      </c>
      <c r="P1502" t="s">
        <v>119</v>
      </c>
      <c r="Q1502" t="s">
        <v>120</v>
      </c>
      <c r="R1502" t="s">
        <v>42</v>
      </c>
      <c r="S1502" t="s">
        <v>21</v>
      </c>
      <c r="T1502" t="s">
        <v>3546</v>
      </c>
      <c r="U1502" t="s">
        <v>2496</v>
      </c>
      <c r="V1502" t="s">
        <v>43</v>
      </c>
      <c r="W1502">
        <v>123.53656820511971</v>
      </c>
      <c r="X1502">
        <v>6.5386097872826792</v>
      </c>
      <c r="Y1502">
        <v>113</v>
      </c>
      <c r="Z1502" t="s">
        <v>3839</v>
      </c>
      <c r="AA1502" t="s">
        <v>3554</v>
      </c>
      <c r="AB1502" t="s">
        <v>3586</v>
      </c>
      <c r="AC1502">
        <v>7</v>
      </c>
      <c r="AD1502" t="s">
        <v>3567</v>
      </c>
      <c r="AE1502" t="s">
        <v>3557</v>
      </c>
      <c r="AF1502" t="s">
        <v>3585</v>
      </c>
      <c r="AG1502">
        <v>4</v>
      </c>
      <c r="AH1502" t="s">
        <v>3564</v>
      </c>
      <c r="AI1502">
        <f t="shared" si="375"/>
        <v>995.34375</v>
      </c>
      <c r="AJ1502" t="str">
        <f t="shared" si="376"/>
        <v/>
      </c>
      <c r="AK1502" t="str">
        <f t="shared" si="377"/>
        <v/>
      </c>
      <c r="AL1502" t="str">
        <f t="shared" si="378"/>
        <v/>
      </c>
      <c r="AM1502">
        <f t="shared" si="379"/>
        <v>998</v>
      </c>
      <c r="AN1502" t="str">
        <f t="shared" si="380"/>
        <v/>
      </c>
      <c r="AO1502" t="str">
        <f t="shared" si="381"/>
        <v/>
      </c>
      <c r="AP1502" t="str">
        <f t="shared" si="382"/>
        <v/>
      </c>
    </row>
    <row r="1503" spans="1:42" x14ac:dyDescent="0.3">
      <c r="A1503" s="2">
        <v>45137</v>
      </c>
      <c r="B1503" s="2">
        <v>46137</v>
      </c>
      <c r="C1503">
        <v>1000</v>
      </c>
      <c r="D1503">
        <f t="shared" si="383"/>
        <v>1000</v>
      </c>
      <c r="E1503" t="str">
        <f t="shared" si="368"/>
        <v/>
      </c>
      <c r="F1503" t="str">
        <f t="shared" si="369"/>
        <v/>
      </c>
      <c r="G1503" t="str">
        <f t="shared" si="370"/>
        <v/>
      </c>
      <c r="H1503" t="str">
        <f t="shared" si="371"/>
        <v/>
      </c>
      <c r="I1503" t="str">
        <f t="shared" si="372"/>
        <v/>
      </c>
      <c r="J1503">
        <f t="shared" si="373"/>
        <v>1000</v>
      </c>
      <c r="K1503" t="str">
        <f t="shared" si="374"/>
        <v/>
      </c>
      <c r="L1503" t="s">
        <v>3539</v>
      </c>
      <c r="M1503" t="s">
        <v>1956</v>
      </c>
      <c r="N1503" t="s">
        <v>80</v>
      </c>
      <c r="O1503" t="s">
        <v>51</v>
      </c>
      <c r="P1503" t="s">
        <v>59</v>
      </c>
      <c r="Q1503" t="s">
        <v>92</v>
      </c>
      <c r="R1503" t="s">
        <v>35</v>
      </c>
      <c r="S1503" t="s">
        <v>22</v>
      </c>
      <c r="T1503" t="s">
        <v>22</v>
      </c>
      <c r="V1503" t="s">
        <v>54</v>
      </c>
      <c r="W1503">
        <v>18.454139382656798</v>
      </c>
      <c r="X1503">
        <v>5.0444331638172102</v>
      </c>
      <c r="Y1503">
        <v>114</v>
      </c>
      <c r="Z1503" t="s">
        <v>3743</v>
      </c>
      <c r="AA1503" t="s">
        <v>3554</v>
      </c>
      <c r="AB1503" t="s">
        <v>3586</v>
      </c>
      <c r="AC1503">
        <v>7</v>
      </c>
      <c r="AD1503" t="s">
        <v>3567</v>
      </c>
      <c r="AE1503" t="s">
        <v>3557</v>
      </c>
      <c r="AF1503" t="s">
        <v>3585</v>
      </c>
      <c r="AG1503">
        <v>4</v>
      </c>
      <c r="AH1503" t="s">
        <v>3564</v>
      </c>
      <c r="AI1503">
        <f t="shared" si="375"/>
        <v>995.4848484848485</v>
      </c>
      <c r="AJ1503" t="str">
        <f t="shared" si="376"/>
        <v/>
      </c>
      <c r="AK1503" t="str">
        <f t="shared" si="377"/>
        <v/>
      </c>
      <c r="AL1503" t="str">
        <f t="shared" si="378"/>
        <v/>
      </c>
      <c r="AM1503" t="str">
        <f t="shared" si="379"/>
        <v/>
      </c>
      <c r="AN1503" t="str">
        <f t="shared" si="380"/>
        <v/>
      </c>
      <c r="AO1503">
        <f t="shared" si="381"/>
        <v>989.18181818181813</v>
      </c>
      <c r="AP1503" t="str">
        <f t="shared" si="382"/>
        <v/>
      </c>
    </row>
    <row r="1504" spans="1:42" x14ac:dyDescent="0.3">
      <c r="A1504" s="2">
        <v>45138</v>
      </c>
      <c r="B1504" s="2">
        <v>46138</v>
      </c>
      <c r="C1504">
        <v>1000</v>
      </c>
      <c r="D1504">
        <f t="shared" si="383"/>
        <v>1000</v>
      </c>
      <c r="E1504" t="str">
        <f t="shared" si="368"/>
        <v/>
      </c>
      <c r="F1504" t="str">
        <f t="shared" si="369"/>
        <v/>
      </c>
      <c r="G1504" t="str">
        <f t="shared" si="370"/>
        <v/>
      </c>
      <c r="H1504" t="str">
        <f t="shared" si="371"/>
        <v/>
      </c>
      <c r="I1504" t="str">
        <f t="shared" si="372"/>
        <v/>
      </c>
      <c r="J1504">
        <f t="shared" si="373"/>
        <v>1000</v>
      </c>
      <c r="K1504" t="str">
        <f t="shared" si="374"/>
        <v/>
      </c>
      <c r="L1504" t="s">
        <v>3539</v>
      </c>
      <c r="M1504" t="s">
        <v>2743</v>
      </c>
      <c r="N1504" t="s">
        <v>80</v>
      </c>
      <c r="O1504" t="s">
        <v>33</v>
      </c>
      <c r="P1504" t="s">
        <v>59</v>
      </c>
      <c r="Q1504" t="s">
        <v>34</v>
      </c>
      <c r="R1504" t="s">
        <v>35</v>
      </c>
      <c r="S1504" t="s">
        <v>21</v>
      </c>
      <c r="T1504" t="s">
        <v>3546</v>
      </c>
      <c r="U1504" t="s">
        <v>3037</v>
      </c>
      <c r="V1504" t="s">
        <v>63</v>
      </c>
      <c r="W1504">
        <v>23.3417024435904</v>
      </c>
      <c r="X1504">
        <v>4.0996949886644094</v>
      </c>
      <c r="Y1504">
        <v>115</v>
      </c>
      <c r="Z1504" t="s">
        <v>3841</v>
      </c>
      <c r="AA1504" t="s">
        <v>3554</v>
      </c>
      <c r="AB1504" t="s">
        <v>3586</v>
      </c>
      <c r="AC1504">
        <v>7</v>
      </c>
      <c r="AD1504" t="s">
        <v>3567</v>
      </c>
      <c r="AE1504" t="s">
        <v>3557</v>
      </c>
      <c r="AF1504" t="s">
        <v>3585</v>
      </c>
      <c r="AG1504">
        <v>4</v>
      </c>
      <c r="AH1504" t="s">
        <v>3564</v>
      </c>
      <c r="AI1504">
        <f t="shared" si="375"/>
        <v>995.34375</v>
      </c>
      <c r="AJ1504" t="str">
        <f t="shared" si="376"/>
        <v/>
      </c>
      <c r="AK1504" t="str">
        <f t="shared" si="377"/>
        <v/>
      </c>
      <c r="AL1504" t="str">
        <f t="shared" si="378"/>
        <v/>
      </c>
      <c r="AM1504" t="str">
        <f t="shared" si="379"/>
        <v/>
      </c>
      <c r="AN1504" t="str">
        <f t="shared" si="380"/>
        <v/>
      </c>
      <c r="AO1504">
        <f t="shared" si="381"/>
        <v>990.08333333333337</v>
      </c>
      <c r="AP1504" t="str">
        <f t="shared" si="382"/>
        <v/>
      </c>
    </row>
    <row r="1505" spans="1:42" x14ac:dyDescent="0.3">
      <c r="A1505" s="2">
        <v>45139</v>
      </c>
      <c r="B1505" s="2">
        <v>46139</v>
      </c>
      <c r="C1505">
        <v>1000</v>
      </c>
      <c r="D1505">
        <f t="shared" si="383"/>
        <v>1020.5</v>
      </c>
      <c r="E1505" t="str">
        <f t="shared" si="368"/>
        <v/>
      </c>
      <c r="F1505" t="str">
        <f t="shared" si="369"/>
        <v/>
      </c>
      <c r="G1505" t="str">
        <f t="shared" si="370"/>
        <v/>
      </c>
      <c r="H1505">
        <f t="shared" si="371"/>
        <v>1000</v>
      </c>
      <c r="I1505" t="str">
        <f t="shared" si="372"/>
        <v/>
      </c>
      <c r="J1505" t="str">
        <f t="shared" si="373"/>
        <v/>
      </c>
      <c r="K1505" t="str">
        <f t="shared" si="374"/>
        <v/>
      </c>
      <c r="L1505" t="s">
        <v>3539</v>
      </c>
      <c r="M1505" t="s">
        <v>2643</v>
      </c>
      <c r="N1505" t="s">
        <v>118</v>
      </c>
      <c r="O1505" t="s">
        <v>17</v>
      </c>
      <c r="P1505" t="s">
        <v>18</v>
      </c>
      <c r="Q1505" t="s">
        <v>34</v>
      </c>
      <c r="R1505" t="s">
        <v>42</v>
      </c>
      <c r="S1505" t="s">
        <v>22</v>
      </c>
      <c r="T1505" t="s">
        <v>22</v>
      </c>
      <c r="V1505" t="s">
        <v>63</v>
      </c>
      <c r="W1505">
        <v>58.03542603714024</v>
      </c>
      <c r="X1505">
        <v>6.6755564043872777</v>
      </c>
      <c r="Y1505">
        <v>116</v>
      </c>
      <c r="Z1505" t="s">
        <v>3711</v>
      </c>
      <c r="AA1505" t="s">
        <v>3554</v>
      </c>
      <c r="AB1505" t="s">
        <v>3586</v>
      </c>
      <c r="AC1505">
        <v>8</v>
      </c>
      <c r="AD1505" t="s">
        <v>3568</v>
      </c>
      <c r="AE1505" t="s">
        <v>3557</v>
      </c>
      <c r="AF1505" t="s">
        <v>3585</v>
      </c>
      <c r="AG1505">
        <v>4</v>
      </c>
      <c r="AH1505" t="s">
        <v>3564</v>
      </c>
      <c r="AI1505">
        <f t="shared" si="375"/>
        <v>1001.6470588235294</v>
      </c>
      <c r="AJ1505" t="str">
        <f t="shared" si="376"/>
        <v/>
      </c>
      <c r="AK1505" t="str">
        <f t="shared" si="377"/>
        <v/>
      </c>
      <c r="AL1505" t="str">
        <f t="shared" si="378"/>
        <v/>
      </c>
      <c r="AM1505">
        <f t="shared" si="379"/>
        <v>998</v>
      </c>
      <c r="AN1505" t="str">
        <f t="shared" si="380"/>
        <v/>
      </c>
      <c r="AO1505" t="str">
        <f t="shared" si="381"/>
        <v/>
      </c>
      <c r="AP1505" t="str">
        <f t="shared" si="382"/>
        <v/>
      </c>
    </row>
    <row r="1506" spans="1:42" x14ac:dyDescent="0.3">
      <c r="A1506" s="2">
        <v>44934</v>
      </c>
      <c r="B1506" s="2">
        <v>46139</v>
      </c>
      <c r="C1506">
        <v>1205</v>
      </c>
      <c r="D1506">
        <f t="shared" si="383"/>
        <v>1020.5</v>
      </c>
      <c r="E1506" t="str">
        <f t="shared" si="368"/>
        <v/>
      </c>
      <c r="F1506" t="str">
        <f t="shared" si="369"/>
        <v/>
      </c>
      <c r="G1506" t="str">
        <f t="shared" si="370"/>
        <v/>
      </c>
      <c r="H1506" t="str">
        <f t="shared" si="371"/>
        <v/>
      </c>
      <c r="I1506" t="str">
        <f t="shared" si="372"/>
        <v/>
      </c>
      <c r="J1506">
        <f t="shared" si="373"/>
        <v>1068.3333333333333</v>
      </c>
      <c r="K1506" t="str">
        <f t="shared" si="374"/>
        <v/>
      </c>
      <c r="L1506" t="s">
        <v>3539</v>
      </c>
      <c r="M1506" t="s">
        <v>765</v>
      </c>
      <c r="N1506" t="s">
        <v>16</v>
      </c>
      <c r="O1506" t="s">
        <v>46</v>
      </c>
      <c r="P1506" t="s">
        <v>40</v>
      </c>
      <c r="Q1506" t="s">
        <v>41</v>
      </c>
      <c r="R1506" t="s">
        <v>35</v>
      </c>
      <c r="S1506" t="s">
        <v>22</v>
      </c>
      <c r="T1506" t="s">
        <v>22</v>
      </c>
      <c r="V1506" t="s">
        <v>76</v>
      </c>
      <c r="W1506">
        <v>78.832340842047529</v>
      </c>
      <c r="X1506">
        <v>6.416862848262876</v>
      </c>
      <c r="Y1506">
        <v>116</v>
      </c>
      <c r="Z1506" t="s">
        <v>3711</v>
      </c>
      <c r="AA1506" t="s">
        <v>3554</v>
      </c>
      <c r="AB1506" t="s">
        <v>3584</v>
      </c>
      <c r="AC1506">
        <v>1</v>
      </c>
      <c r="AD1506" t="s">
        <v>3561</v>
      </c>
      <c r="AE1506" t="s">
        <v>3557</v>
      </c>
      <c r="AF1506" t="s">
        <v>3585</v>
      </c>
      <c r="AG1506">
        <v>4</v>
      </c>
      <c r="AH1506" t="s">
        <v>3564</v>
      </c>
      <c r="AI1506">
        <f t="shared" si="375"/>
        <v>1001.6470588235294</v>
      </c>
      <c r="AJ1506" t="str">
        <f t="shared" si="376"/>
        <v/>
      </c>
      <c r="AK1506" t="str">
        <f t="shared" si="377"/>
        <v/>
      </c>
      <c r="AL1506" t="str">
        <f t="shared" si="378"/>
        <v/>
      </c>
      <c r="AM1506" t="str">
        <f t="shared" si="379"/>
        <v/>
      </c>
      <c r="AN1506" t="str">
        <f t="shared" si="380"/>
        <v/>
      </c>
      <c r="AO1506">
        <f t="shared" si="381"/>
        <v>1006.6153846153846</v>
      </c>
      <c r="AP1506" t="str">
        <f t="shared" si="382"/>
        <v/>
      </c>
    </row>
    <row r="1507" spans="1:42" x14ac:dyDescent="0.3">
      <c r="A1507" s="2">
        <v>45140</v>
      </c>
      <c r="B1507" s="2">
        <v>46140</v>
      </c>
      <c r="C1507">
        <v>1000</v>
      </c>
      <c r="D1507">
        <f t="shared" si="383"/>
        <v>1020.5</v>
      </c>
      <c r="E1507" t="str">
        <f t="shared" si="368"/>
        <v/>
      </c>
      <c r="F1507" t="str">
        <f t="shared" si="369"/>
        <v/>
      </c>
      <c r="G1507" t="str">
        <f t="shared" si="370"/>
        <v/>
      </c>
      <c r="H1507">
        <f t="shared" si="371"/>
        <v>1000</v>
      </c>
      <c r="I1507" t="str">
        <f t="shared" si="372"/>
        <v/>
      </c>
      <c r="J1507" t="str">
        <f t="shared" si="373"/>
        <v/>
      </c>
      <c r="K1507" t="str">
        <f t="shared" si="374"/>
        <v/>
      </c>
      <c r="L1507" t="s">
        <v>3539</v>
      </c>
      <c r="M1507" t="s">
        <v>762</v>
      </c>
      <c r="N1507" t="s">
        <v>16</v>
      </c>
      <c r="O1507" t="s">
        <v>17</v>
      </c>
      <c r="P1507" t="s">
        <v>40</v>
      </c>
      <c r="Q1507" t="s">
        <v>41</v>
      </c>
      <c r="R1507" t="s">
        <v>42</v>
      </c>
      <c r="S1507" t="s">
        <v>22</v>
      </c>
      <c r="T1507" t="s">
        <v>22</v>
      </c>
      <c r="V1507" t="s">
        <v>63</v>
      </c>
      <c r="W1507">
        <v>64.369656934287462</v>
      </c>
      <c r="X1507">
        <v>6.3636141902155554</v>
      </c>
      <c r="Y1507">
        <v>117</v>
      </c>
      <c r="Z1507" t="s">
        <v>3695</v>
      </c>
      <c r="AA1507" t="s">
        <v>3554</v>
      </c>
      <c r="AB1507" t="s">
        <v>3586</v>
      </c>
      <c r="AC1507">
        <v>8</v>
      </c>
      <c r="AD1507" t="s">
        <v>3568</v>
      </c>
      <c r="AE1507" t="s">
        <v>3557</v>
      </c>
      <c r="AF1507" t="s">
        <v>3585</v>
      </c>
      <c r="AG1507">
        <v>4</v>
      </c>
      <c r="AH1507" t="s">
        <v>3564</v>
      </c>
      <c r="AI1507">
        <f t="shared" si="375"/>
        <v>1001.6</v>
      </c>
      <c r="AJ1507" t="str">
        <f t="shared" si="376"/>
        <v/>
      </c>
      <c r="AK1507" t="str">
        <f t="shared" si="377"/>
        <v/>
      </c>
      <c r="AL1507" t="str">
        <f t="shared" si="378"/>
        <v/>
      </c>
      <c r="AM1507">
        <f t="shared" si="379"/>
        <v>998.125</v>
      </c>
      <c r="AN1507" t="str">
        <f t="shared" si="380"/>
        <v/>
      </c>
      <c r="AO1507" t="str">
        <f t="shared" si="381"/>
        <v/>
      </c>
      <c r="AP1507" t="str">
        <f t="shared" si="382"/>
        <v/>
      </c>
    </row>
    <row r="1508" spans="1:42" x14ac:dyDescent="0.3">
      <c r="A1508" s="2">
        <v>45141</v>
      </c>
      <c r="B1508" s="2">
        <v>46141</v>
      </c>
      <c r="C1508">
        <v>1000</v>
      </c>
      <c r="D1508">
        <f t="shared" si="383"/>
        <v>1018.6363636363636</v>
      </c>
      <c r="E1508" t="str">
        <f t="shared" si="368"/>
        <v/>
      </c>
      <c r="F1508" t="str">
        <f t="shared" si="369"/>
        <v/>
      </c>
      <c r="G1508" t="str">
        <f t="shared" si="370"/>
        <v/>
      </c>
      <c r="H1508" t="str">
        <f t="shared" si="371"/>
        <v/>
      </c>
      <c r="I1508" t="str">
        <f t="shared" si="372"/>
        <v/>
      </c>
      <c r="J1508">
        <f t="shared" si="373"/>
        <v>1051.25</v>
      </c>
      <c r="K1508" t="str">
        <f t="shared" si="374"/>
        <v/>
      </c>
      <c r="L1508" t="s">
        <v>3539</v>
      </c>
      <c r="M1508" t="s">
        <v>441</v>
      </c>
      <c r="N1508" t="s">
        <v>103</v>
      </c>
      <c r="O1508" t="s">
        <v>51</v>
      </c>
      <c r="P1508" t="s">
        <v>59</v>
      </c>
      <c r="Q1508" t="s">
        <v>34</v>
      </c>
      <c r="R1508" t="s">
        <v>35</v>
      </c>
      <c r="S1508" t="s">
        <v>22</v>
      </c>
      <c r="T1508" t="s">
        <v>22</v>
      </c>
      <c r="V1508" t="s">
        <v>43</v>
      </c>
      <c r="W1508">
        <v>64.347474110150614</v>
      </c>
      <c r="X1508">
        <v>6.5157753708664048</v>
      </c>
      <c r="Y1508">
        <v>118</v>
      </c>
      <c r="Z1508" t="s">
        <v>3751</v>
      </c>
      <c r="AA1508" t="s">
        <v>3554</v>
      </c>
      <c r="AB1508" t="s">
        <v>3586</v>
      </c>
      <c r="AC1508">
        <v>8</v>
      </c>
      <c r="AD1508" t="s">
        <v>3568</v>
      </c>
      <c r="AE1508" t="s">
        <v>3557</v>
      </c>
      <c r="AF1508" t="s">
        <v>3585</v>
      </c>
      <c r="AG1508">
        <v>4</v>
      </c>
      <c r="AH1508" t="s">
        <v>3564</v>
      </c>
      <c r="AI1508">
        <f t="shared" si="375"/>
        <v>1001.5555555555555</v>
      </c>
      <c r="AJ1508" t="str">
        <f t="shared" si="376"/>
        <v/>
      </c>
      <c r="AK1508" t="str">
        <f t="shared" si="377"/>
        <v/>
      </c>
      <c r="AL1508" t="str">
        <f t="shared" si="378"/>
        <v/>
      </c>
      <c r="AM1508" t="str">
        <f t="shared" si="379"/>
        <v/>
      </c>
      <c r="AN1508" t="str">
        <f t="shared" si="380"/>
        <v/>
      </c>
      <c r="AO1508">
        <f t="shared" si="381"/>
        <v>1006.1428571428571</v>
      </c>
      <c r="AP1508" t="str">
        <f t="shared" si="382"/>
        <v/>
      </c>
    </row>
    <row r="1509" spans="1:42" x14ac:dyDescent="0.3">
      <c r="A1509" s="2">
        <v>45024</v>
      </c>
      <c r="B1509" s="2">
        <v>46142</v>
      </c>
      <c r="C1509">
        <v>1118</v>
      </c>
      <c r="D1509">
        <f t="shared" si="383"/>
        <v>1044.0999999999999</v>
      </c>
      <c r="E1509" t="str">
        <f t="shared" si="368"/>
        <v/>
      </c>
      <c r="F1509" t="str">
        <f t="shared" si="369"/>
        <v/>
      </c>
      <c r="G1509" t="str">
        <f t="shared" si="370"/>
        <v/>
      </c>
      <c r="H1509">
        <f t="shared" si="371"/>
        <v>1047.2</v>
      </c>
      <c r="I1509" t="str">
        <f t="shared" si="372"/>
        <v/>
      </c>
      <c r="J1509" t="str">
        <f t="shared" si="373"/>
        <v/>
      </c>
      <c r="K1509" t="str">
        <f t="shared" si="374"/>
        <v/>
      </c>
      <c r="L1509" t="s">
        <v>3539</v>
      </c>
      <c r="M1509" t="s">
        <v>703</v>
      </c>
      <c r="N1509" t="s">
        <v>80</v>
      </c>
      <c r="O1509" t="s">
        <v>17</v>
      </c>
      <c r="P1509" t="s">
        <v>18</v>
      </c>
      <c r="Q1509" t="s">
        <v>19</v>
      </c>
      <c r="R1509" t="s">
        <v>42</v>
      </c>
      <c r="S1509" t="s">
        <v>22</v>
      </c>
      <c r="T1509" t="s">
        <v>22</v>
      </c>
      <c r="V1509" t="s">
        <v>76</v>
      </c>
      <c r="W1509">
        <v>21.3830038275559</v>
      </c>
      <c r="X1509">
        <v>4.9696110628421337</v>
      </c>
      <c r="Y1509">
        <v>119</v>
      </c>
      <c r="Z1509" t="s">
        <v>3770</v>
      </c>
      <c r="AA1509" t="s">
        <v>3554</v>
      </c>
      <c r="AB1509" t="s">
        <v>3585</v>
      </c>
      <c r="AC1509">
        <v>4</v>
      </c>
      <c r="AD1509" t="s">
        <v>3564</v>
      </c>
      <c r="AE1509" t="s">
        <v>3557</v>
      </c>
      <c r="AF1509" t="s">
        <v>3585</v>
      </c>
      <c r="AG1509">
        <v>4</v>
      </c>
      <c r="AH1509" t="s">
        <v>3564</v>
      </c>
      <c r="AI1509">
        <f t="shared" si="375"/>
        <v>1006.2972972972973</v>
      </c>
      <c r="AJ1509" t="str">
        <f t="shared" si="376"/>
        <v/>
      </c>
      <c r="AK1509" t="str">
        <f t="shared" si="377"/>
        <v/>
      </c>
      <c r="AL1509" t="str">
        <f t="shared" si="378"/>
        <v/>
      </c>
      <c r="AM1509">
        <f t="shared" si="379"/>
        <v>1008.6470588235294</v>
      </c>
      <c r="AN1509" t="str">
        <f t="shared" si="380"/>
        <v/>
      </c>
      <c r="AO1509" t="str">
        <f t="shared" si="381"/>
        <v/>
      </c>
      <c r="AP1509" t="str">
        <f t="shared" si="382"/>
        <v/>
      </c>
    </row>
    <row r="1510" spans="1:42" x14ac:dyDescent="0.3">
      <c r="A1510" s="2">
        <v>45024</v>
      </c>
      <c r="B1510" s="2">
        <v>46142</v>
      </c>
      <c r="C1510">
        <v>1118</v>
      </c>
      <c r="D1510">
        <f t="shared" si="383"/>
        <v>1044.0999999999999</v>
      </c>
      <c r="E1510" t="str">
        <f t="shared" si="368"/>
        <v/>
      </c>
      <c r="F1510" t="str">
        <f t="shared" si="369"/>
        <v/>
      </c>
      <c r="G1510" t="str">
        <f t="shared" si="370"/>
        <v/>
      </c>
      <c r="H1510">
        <f t="shared" si="371"/>
        <v>1047.2</v>
      </c>
      <c r="I1510" t="str">
        <f t="shared" si="372"/>
        <v/>
      </c>
      <c r="J1510" t="str">
        <f t="shared" si="373"/>
        <v/>
      </c>
      <c r="K1510" t="str">
        <f t="shared" si="374"/>
        <v/>
      </c>
      <c r="L1510" t="s">
        <v>3539</v>
      </c>
      <c r="M1510" t="s">
        <v>443</v>
      </c>
      <c r="N1510" t="s">
        <v>103</v>
      </c>
      <c r="O1510" t="s">
        <v>58</v>
      </c>
      <c r="P1510" t="s">
        <v>59</v>
      </c>
      <c r="Q1510" t="s">
        <v>92</v>
      </c>
      <c r="R1510" t="s">
        <v>42</v>
      </c>
      <c r="S1510" t="s">
        <v>21</v>
      </c>
      <c r="T1510" t="s">
        <v>21</v>
      </c>
      <c r="U1510" t="s">
        <v>2675</v>
      </c>
      <c r="V1510" t="s">
        <v>43</v>
      </c>
      <c r="W1510">
        <v>80.857316967610757</v>
      </c>
      <c r="X1510">
        <v>6.0516238138989742</v>
      </c>
      <c r="Y1510">
        <v>119</v>
      </c>
      <c r="Z1510" t="s">
        <v>3770</v>
      </c>
      <c r="AA1510" t="s">
        <v>3554</v>
      </c>
      <c r="AB1510" t="s">
        <v>3585</v>
      </c>
      <c r="AC1510">
        <v>4</v>
      </c>
      <c r="AD1510" t="s">
        <v>3564</v>
      </c>
      <c r="AE1510" t="s">
        <v>3557</v>
      </c>
      <c r="AF1510" t="s">
        <v>3585</v>
      </c>
      <c r="AG1510">
        <v>4</v>
      </c>
      <c r="AH1510" t="s">
        <v>3564</v>
      </c>
      <c r="AI1510">
        <f t="shared" si="375"/>
        <v>1006.2972972972973</v>
      </c>
      <c r="AJ1510" t="str">
        <f t="shared" si="376"/>
        <v/>
      </c>
      <c r="AK1510" t="str">
        <f t="shared" si="377"/>
        <v/>
      </c>
      <c r="AL1510" t="str">
        <f t="shared" si="378"/>
        <v/>
      </c>
      <c r="AM1510">
        <f t="shared" si="379"/>
        <v>1008.6470588235294</v>
      </c>
      <c r="AN1510" t="str">
        <f t="shared" si="380"/>
        <v/>
      </c>
      <c r="AO1510" t="str">
        <f t="shared" si="381"/>
        <v/>
      </c>
      <c r="AP1510" t="str">
        <f t="shared" si="382"/>
        <v/>
      </c>
    </row>
    <row r="1511" spans="1:42" x14ac:dyDescent="0.3">
      <c r="A1511" s="2">
        <v>45142</v>
      </c>
      <c r="B1511" s="2">
        <v>46142</v>
      </c>
      <c r="C1511">
        <v>1000</v>
      </c>
      <c r="D1511">
        <f t="shared" si="383"/>
        <v>1044.0999999999999</v>
      </c>
      <c r="E1511" t="str">
        <f t="shared" si="368"/>
        <v/>
      </c>
      <c r="F1511">
        <f t="shared" si="369"/>
        <v>1000</v>
      </c>
      <c r="G1511" t="str">
        <f t="shared" si="370"/>
        <v/>
      </c>
      <c r="H1511" t="str">
        <f t="shared" si="371"/>
        <v/>
      </c>
      <c r="I1511" t="str">
        <f t="shared" si="372"/>
        <v/>
      </c>
      <c r="J1511" t="str">
        <f t="shared" si="373"/>
        <v/>
      </c>
      <c r="K1511" t="str">
        <f t="shared" si="374"/>
        <v/>
      </c>
      <c r="L1511" t="s">
        <v>3539</v>
      </c>
      <c r="M1511" t="s">
        <v>2300</v>
      </c>
      <c r="N1511" t="s">
        <v>80</v>
      </c>
      <c r="O1511" t="s">
        <v>33</v>
      </c>
      <c r="P1511" t="s">
        <v>52</v>
      </c>
      <c r="Q1511" t="s">
        <v>92</v>
      </c>
      <c r="R1511" t="s">
        <v>20</v>
      </c>
      <c r="S1511" t="s">
        <v>21</v>
      </c>
      <c r="T1511" t="s">
        <v>3546</v>
      </c>
      <c r="U1511" t="s">
        <v>2301</v>
      </c>
      <c r="V1511" t="s">
        <v>63</v>
      </c>
      <c r="W1511">
        <v>17.77248739299614</v>
      </c>
      <c r="X1511">
        <v>4.6320355034156053</v>
      </c>
      <c r="Y1511">
        <v>119</v>
      </c>
      <c r="Z1511" t="s">
        <v>3770</v>
      </c>
      <c r="AA1511" t="s">
        <v>3554</v>
      </c>
      <c r="AB1511" t="s">
        <v>3586</v>
      </c>
      <c r="AC1511">
        <v>8</v>
      </c>
      <c r="AD1511" t="s">
        <v>3568</v>
      </c>
      <c r="AE1511" t="s">
        <v>3557</v>
      </c>
      <c r="AF1511" t="s">
        <v>3585</v>
      </c>
      <c r="AG1511">
        <v>4</v>
      </c>
      <c r="AH1511" t="s">
        <v>3564</v>
      </c>
      <c r="AI1511">
        <f t="shared" si="375"/>
        <v>1006.2972972972973</v>
      </c>
      <c r="AJ1511" t="str">
        <f t="shared" si="376"/>
        <v/>
      </c>
      <c r="AK1511">
        <f t="shared" si="377"/>
        <v>1000</v>
      </c>
      <c r="AL1511" t="str">
        <f t="shared" si="378"/>
        <v/>
      </c>
      <c r="AM1511" t="str">
        <f t="shared" si="379"/>
        <v/>
      </c>
      <c r="AN1511" t="str">
        <f t="shared" si="380"/>
        <v/>
      </c>
      <c r="AO1511" t="str">
        <f t="shared" si="381"/>
        <v/>
      </c>
      <c r="AP1511" t="str">
        <f t="shared" si="382"/>
        <v/>
      </c>
    </row>
    <row r="1512" spans="1:42" x14ac:dyDescent="0.3">
      <c r="A1512" s="2">
        <v>45054</v>
      </c>
      <c r="B1512" s="2">
        <v>46143</v>
      </c>
      <c r="C1512">
        <v>1089</v>
      </c>
      <c r="D1512">
        <f t="shared" si="383"/>
        <v>1048.1818181818182</v>
      </c>
      <c r="E1512" t="str">
        <f t="shared" si="368"/>
        <v/>
      </c>
      <c r="F1512" t="str">
        <f t="shared" si="369"/>
        <v/>
      </c>
      <c r="G1512" t="str">
        <f t="shared" si="370"/>
        <v/>
      </c>
      <c r="H1512">
        <f t="shared" si="371"/>
        <v>1065</v>
      </c>
      <c r="I1512" t="str">
        <f t="shared" si="372"/>
        <v/>
      </c>
      <c r="J1512" t="str">
        <f t="shared" si="373"/>
        <v/>
      </c>
      <c r="K1512" t="str">
        <f t="shared" si="374"/>
        <v/>
      </c>
      <c r="L1512" t="s">
        <v>3539</v>
      </c>
      <c r="M1512" t="s">
        <v>200</v>
      </c>
      <c r="N1512" t="s">
        <v>28</v>
      </c>
      <c r="O1512" t="s">
        <v>17</v>
      </c>
      <c r="P1512" t="s">
        <v>18</v>
      </c>
      <c r="Q1512" t="s">
        <v>19</v>
      </c>
      <c r="R1512" t="s">
        <v>42</v>
      </c>
      <c r="S1512" t="s">
        <v>22</v>
      </c>
      <c r="T1512" t="s">
        <v>22</v>
      </c>
      <c r="V1512" t="s">
        <v>63</v>
      </c>
      <c r="W1512">
        <v>30.1050192081638</v>
      </c>
      <c r="X1512">
        <v>6.3432848427443007</v>
      </c>
      <c r="Y1512">
        <v>120</v>
      </c>
      <c r="Z1512" t="s">
        <v>3796</v>
      </c>
      <c r="AA1512" t="s">
        <v>3554</v>
      </c>
      <c r="AB1512" t="s">
        <v>3585</v>
      </c>
      <c r="AC1512">
        <v>5</v>
      </c>
      <c r="AD1512" t="s">
        <v>3565</v>
      </c>
      <c r="AE1512" t="s">
        <v>3557</v>
      </c>
      <c r="AF1512" t="s">
        <v>3585</v>
      </c>
      <c r="AG1512">
        <v>5</v>
      </c>
      <c r="AH1512" t="s">
        <v>3565</v>
      </c>
      <c r="AI1512">
        <f t="shared" si="375"/>
        <v>1008.2564102564103</v>
      </c>
      <c r="AJ1512" t="str">
        <f t="shared" si="376"/>
        <v/>
      </c>
      <c r="AK1512" t="str">
        <f t="shared" si="377"/>
        <v/>
      </c>
      <c r="AL1512" t="str">
        <f t="shared" si="378"/>
        <v/>
      </c>
      <c r="AM1512">
        <f t="shared" si="379"/>
        <v>1013.1111111111111</v>
      </c>
      <c r="AN1512" t="str">
        <f t="shared" si="380"/>
        <v/>
      </c>
      <c r="AO1512" t="str">
        <f t="shared" si="381"/>
        <v/>
      </c>
      <c r="AP1512" t="str">
        <f t="shared" si="382"/>
        <v/>
      </c>
    </row>
    <row r="1513" spans="1:42" x14ac:dyDescent="0.3">
      <c r="A1513" s="2">
        <v>45143</v>
      </c>
      <c r="B1513" s="2">
        <v>46143</v>
      </c>
      <c r="C1513">
        <v>1000</v>
      </c>
      <c r="D1513">
        <f t="shared" si="383"/>
        <v>1048.1818181818182</v>
      </c>
      <c r="E1513" t="str">
        <f t="shared" si="368"/>
        <v/>
      </c>
      <c r="F1513">
        <f t="shared" si="369"/>
        <v>1000</v>
      </c>
      <c r="G1513" t="str">
        <f t="shared" si="370"/>
        <v/>
      </c>
      <c r="H1513" t="str">
        <f t="shared" si="371"/>
        <v/>
      </c>
      <c r="I1513" t="str">
        <f t="shared" si="372"/>
        <v/>
      </c>
      <c r="J1513" t="str">
        <f t="shared" si="373"/>
        <v/>
      </c>
      <c r="K1513" t="str">
        <f t="shared" si="374"/>
        <v/>
      </c>
      <c r="L1513" t="s">
        <v>3539</v>
      </c>
      <c r="M1513" t="s">
        <v>3156</v>
      </c>
      <c r="N1513" t="s">
        <v>57</v>
      </c>
      <c r="O1513" t="s">
        <v>51</v>
      </c>
      <c r="P1513" t="s">
        <v>52</v>
      </c>
      <c r="Q1513" t="s">
        <v>92</v>
      </c>
      <c r="R1513" t="s">
        <v>20</v>
      </c>
      <c r="S1513" t="s">
        <v>21</v>
      </c>
      <c r="T1513" t="s">
        <v>21</v>
      </c>
      <c r="U1513" t="s">
        <v>3157</v>
      </c>
      <c r="V1513" t="s">
        <v>43</v>
      </c>
      <c r="W1513">
        <v>90.416515243094196</v>
      </c>
      <c r="X1513">
        <v>5.3109823217156622</v>
      </c>
      <c r="Y1513">
        <v>120</v>
      </c>
      <c r="Z1513" t="s">
        <v>3796</v>
      </c>
      <c r="AA1513" t="s">
        <v>3554</v>
      </c>
      <c r="AB1513" t="s">
        <v>3586</v>
      </c>
      <c r="AC1513">
        <v>8</v>
      </c>
      <c r="AD1513" t="s">
        <v>3568</v>
      </c>
      <c r="AE1513" t="s">
        <v>3557</v>
      </c>
      <c r="AF1513" t="s">
        <v>3585</v>
      </c>
      <c r="AG1513">
        <v>5</v>
      </c>
      <c r="AH1513" t="s">
        <v>3565</v>
      </c>
      <c r="AI1513">
        <f t="shared" si="375"/>
        <v>1008.2564102564103</v>
      </c>
      <c r="AJ1513" t="str">
        <f t="shared" si="376"/>
        <v/>
      </c>
      <c r="AK1513">
        <f t="shared" si="377"/>
        <v>1000</v>
      </c>
      <c r="AL1513" t="str">
        <f t="shared" si="378"/>
        <v/>
      </c>
      <c r="AM1513" t="str">
        <f t="shared" si="379"/>
        <v/>
      </c>
      <c r="AN1513" t="str">
        <f t="shared" si="380"/>
        <v/>
      </c>
      <c r="AO1513" t="str">
        <f t="shared" si="381"/>
        <v/>
      </c>
      <c r="AP1513" t="str">
        <f t="shared" si="382"/>
        <v/>
      </c>
    </row>
    <row r="1514" spans="1:42" x14ac:dyDescent="0.3">
      <c r="A1514" s="2">
        <v>45085</v>
      </c>
      <c r="B1514" s="2">
        <v>46144</v>
      </c>
      <c r="C1514">
        <v>1059</v>
      </c>
      <c r="D1514">
        <f t="shared" si="383"/>
        <v>1053.5454545454545</v>
      </c>
      <c r="E1514" t="str">
        <f t="shared" si="368"/>
        <v/>
      </c>
      <c r="F1514" t="str">
        <f t="shared" si="369"/>
        <v/>
      </c>
      <c r="G1514" t="str">
        <f t="shared" si="370"/>
        <v/>
      </c>
      <c r="H1514" t="str">
        <f t="shared" si="371"/>
        <v/>
      </c>
      <c r="I1514" t="str">
        <f t="shared" si="372"/>
        <v/>
      </c>
      <c r="J1514">
        <f t="shared" si="373"/>
        <v>1066</v>
      </c>
      <c r="K1514" t="str">
        <f t="shared" si="374"/>
        <v/>
      </c>
      <c r="L1514" t="s">
        <v>3539</v>
      </c>
      <c r="M1514" t="s">
        <v>1104</v>
      </c>
      <c r="N1514" t="s">
        <v>16</v>
      </c>
      <c r="O1514" t="s">
        <v>17</v>
      </c>
      <c r="P1514" t="s">
        <v>18</v>
      </c>
      <c r="Q1514" t="s">
        <v>19</v>
      </c>
      <c r="R1514" t="s">
        <v>35</v>
      </c>
      <c r="S1514" t="s">
        <v>22</v>
      </c>
      <c r="T1514" t="s">
        <v>22</v>
      </c>
      <c r="V1514" t="s">
        <v>144</v>
      </c>
      <c r="W1514">
        <v>82.493836837107551</v>
      </c>
      <c r="X1514">
        <v>7.4259840077179886</v>
      </c>
      <c r="Y1514">
        <v>121</v>
      </c>
      <c r="Z1514" t="s">
        <v>3782</v>
      </c>
      <c r="AA1514" t="s">
        <v>3554</v>
      </c>
      <c r="AB1514" t="s">
        <v>3585</v>
      </c>
      <c r="AC1514">
        <v>6</v>
      </c>
      <c r="AD1514" t="s">
        <v>3566</v>
      </c>
      <c r="AE1514" t="s">
        <v>3557</v>
      </c>
      <c r="AF1514" t="s">
        <v>3585</v>
      </c>
      <c r="AG1514">
        <v>5</v>
      </c>
      <c r="AH1514" t="s">
        <v>3565</v>
      </c>
      <c r="AI1514">
        <f t="shared" si="375"/>
        <v>1009.7692307692307</v>
      </c>
      <c r="AJ1514" t="str">
        <f t="shared" si="376"/>
        <v/>
      </c>
      <c r="AK1514" t="str">
        <f t="shared" si="377"/>
        <v/>
      </c>
      <c r="AL1514" t="str">
        <f t="shared" si="378"/>
        <v/>
      </c>
      <c r="AM1514" t="str">
        <f t="shared" si="379"/>
        <v/>
      </c>
      <c r="AN1514" t="str">
        <f t="shared" si="380"/>
        <v/>
      </c>
      <c r="AO1514">
        <f t="shared" si="381"/>
        <v>1010.3571428571429</v>
      </c>
      <c r="AP1514" t="str">
        <f t="shared" si="382"/>
        <v/>
      </c>
    </row>
    <row r="1515" spans="1:42" x14ac:dyDescent="0.3">
      <c r="A1515" s="2">
        <v>45115</v>
      </c>
      <c r="B1515" s="2">
        <v>46145</v>
      </c>
      <c r="C1515">
        <v>1030</v>
      </c>
      <c r="D1515">
        <f t="shared" si="383"/>
        <v>1056.2727272727273</v>
      </c>
      <c r="E1515" t="str">
        <f t="shared" si="368"/>
        <v/>
      </c>
      <c r="F1515" t="str">
        <f t="shared" si="369"/>
        <v/>
      </c>
      <c r="G1515" t="str">
        <f t="shared" si="370"/>
        <v/>
      </c>
      <c r="H1515">
        <f t="shared" si="371"/>
        <v>1059.1666666666667</v>
      </c>
      <c r="I1515" t="str">
        <f t="shared" si="372"/>
        <v/>
      </c>
      <c r="J1515" t="str">
        <f t="shared" si="373"/>
        <v/>
      </c>
      <c r="K1515" t="str">
        <f t="shared" si="374"/>
        <v/>
      </c>
      <c r="L1515" t="s">
        <v>3539</v>
      </c>
      <c r="M1515" t="s">
        <v>2271</v>
      </c>
      <c r="N1515" t="s">
        <v>16</v>
      </c>
      <c r="O1515" t="s">
        <v>58</v>
      </c>
      <c r="P1515" t="s">
        <v>119</v>
      </c>
      <c r="Q1515" t="s">
        <v>120</v>
      </c>
      <c r="R1515" t="s">
        <v>42</v>
      </c>
      <c r="S1515" t="s">
        <v>21</v>
      </c>
      <c r="T1515" t="s">
        <v>3546</v>
      </c>
      <c r="U1515" t="s">
        <v>3284</v>
      </c>
      <c r="V1515" t="s">
        <v>144</v>
      </c>
      <c r="W1515">
        <v>49.804878441791743</v>
      </c>
      <c r="X1515">
        <v>6.6717295769070386</v>
      </c>
      <c r="Y1515">
        <v>122</v>
      </c>
      <c r="Z1515" t="s">
        <v>3956</v>
      </c>
      <c r="AA1515" t="s">
        <v>3554</v>
      </c>
      <c r="AB1515" t="s">
        <v>3586</v>
      </c>
      <c r="AC1515">
        <v>7</v>
      </c>
      <c r="AD1515" t="s">
        <v>3567</v>
      </c>
      <c r="AE1515" t="s">
        <v>3557</v>
      </c>
      <c r="AF1515" t="s">
        <v>3585</v>
      </c>
      <c r="AG1515">
        <v>5</v>
      </c>
      <c r="AH1515" t="s">
        <v>3565</v>
      </c>
      <c r="AI1515">
        <f t="shared" si="375"/>
        <v>1010.275</v>
      </c>
      <c r="AJ1515" t="str">
        <f t="shared" si="376"/>
        <v/>
      </c>
      <c r="AK1515" t="str">
        <f t="shared" si="377"/>
        <v/>
      </c>
      <c r="AL1515" t="str">
        <f t="shared" si="378"/>
        <v/>
      </c>
      <c r="AM1515">
        <f t="shared" si="379"/>
        <v>1014</v>
      </c>
      <c r="AN1515" t="str">
        <f t="shared" si="380"/>
        <v/>
      </c>
      <c r="AO1515" t="str">
        <f t="shared" si="381"/>
        <v/>
      </c>
      <c r="AP1515" t="str">
        <f t="shared" si="382"/>
        <v/>
      </c>
    </row>
    <row r="1516" spans="1:42" x14ac:dyDescent="0.3">
      <c r="A1516" s="2">
        <v>45177</v>
      </c>
      <c r="B1516" s="2">
        <v>46147</v>
      </c>
      <c r="C1516">
        <v>970</v>
      </c>
      <c r="D1516">
        <f t="shared" si="383"/>
        <v>1042.6666666666667</v>
      </c>
      <c r="E1516" t="str">
        <f t="shared" si="368"/>
        <v/>
      </c>
      <c r="F1516" t="str">
        <f t="shared" si="369"/>
        <v/>
      </c>
      <c r="G1516" t="str">
        <f t="shared" si="370"/>
        <v/>
      </c>
      <c r="H1516">
        <f t="shared" si="371"/>
        <v>1065</v>
      </c>
      <c r="I1516" t="str">
        <f t="shared" si="372"/>
        <v/>
      </c>
      <c r="J1516" t="str">
        <f t="shared" si="373"/>
        <v/>
      </c>
      <c r="K1516" t="str">
        <f t="shared" si="374"/>
        <v/>
      </c>
      <c r="L1516" t="s">
        <v>3539</v>
      </c>
      <c r="M1516" t="s">
        <v>3004</v>
      </c>
      <c r="N1516" t="s">
        <v>39</v>
      </c>
      <c r="O1516" t="s">
        <v>58</v>
      </c>
      <c r="P1516" t="s">
        <v>59</v>
      </c>
      <c r="Q1516" t="s">
        <v>19</v>
      </c>
      <c r="R1516" t="s">
        <v>42</v>
      </c>
      <c r="S1516" t="s">
        <v>21</v>
      </c>
      <c r="T1516" t="s">
        <v>3546</v>
      </c>
      <c r="U1516" t="s">
        <v>3242</v>
      </c>
      <c r="V1516" t="s">
        <v>54</v>
      </c>
      <c r="W1516">
        <v>121.99567588417079</v>
      </c>
      <c r="X1516">
        <v>5.9388136839785162</v>
      </c>
      <c r="Y1516">
        <v>124</v>
      </c>
      <c r="Z1516" t="s">
        <v>3868</v>
      </c>
      <c r="AA1516" t="s">
        <v>3554</v>
      </c>
      <c r="AB1516" t="s">
        <v>3586</v>
      </c>
      <c r="AC1516">
        <v>9</v>
      </c>
      <c r="AD1516" t="s">
        <v>3569</v>
      </c>
      <c r="AE1516" t="s">
        <v>3557</v>
      </c>
      <c r="AF1516" t="s">
        <v>3585</v>
      </c>
      <c r="AG1516">
        <v>5</v>
      </c>
      <c r="AH1516" t="s">
        <v>3565</v>
      </c>
      <c r="AI1516">
        <f t="shared" si="375"/>
        <v>1012.0512820512821</v>
      </c>
      <c r="AJ1516" t="str">
        <f t="shared" si="376"/>
        <v/>
      </c>
      <c r="AK1516" t="str">
        <f t="shared" si="377"/>
        <v/>
      </c>
      <c r="AL1516" t="str">
        <f t="shared" si="378"/>
        <v/>
      </c>
      <c r="AM1516">
        <f t="shared" si="379"/>
        <v>1017.1052631578947</v>
      </c>
      <c r="AN1516" t="str">
        <f t="shared" si="380"/>
        <v/>
      </c>
      <c r="AO1516" t="str">
        <f t="shared" si="381"/>
        <v/>
      </c>
      <c r="AP1516" t="str">
        <f t="shared" si="382"/>
        <v/>
      </c>
    </row>
    <row r="1517" spans="1:42" x14ac:dyDescent="0.3">
      <c r="A1517" s="2">
        <v>45207</v>
      </c>
      <c r="B1517" s="2">
        <v>46148</v>
      </c>
      <c r="C1517">
        <v>941</v>
      </c>
      <c r="D1517">
        <f t="shared" si="383"/>
        <v>1036.1111111111111</v>
      </c>
      <c r="E1517" t="str">
        <f t="shared" si="368"/>
        <v/>
      </c>
      <c r="F1517" t="str">
        <f t="shared" si="369"/>
        <v/>
      </c>
      <c r="G1517" t="str">
        <f t="shared" si="370"/>
        <v/>
      </c>
      <c r="H1517">
        <f t="shared" si="371"/>
        <v>1044.3333333333333</v>
      </c>
      <c r="I1517" t="str">
        <f t="shared" si="372"/>
        <v/>
      </c>
      <c r="J1517" t="str">
        <f t="shared" si="373"/>
        <v/>
      </c>
      <c r="K1517" t="str">
        <f t="shared" si="374"/>
        <v/>
      </c>
      <c r="L1517" t="s">
        <v>3539</v>
      </c>
      <c r="M1517" t="s">
        <v>592</v>
      </c>
      <c r="N1517" t="s">
        <v>80</v>
      </c>
      <c r="O1517" t="s">
        <v>17</v>
      </c>
      <c r="P1517" t="s">
        <v>40</v>
      </c>
      <c r="Q1517" t="s">
        <v>41</v>
      </c>
      <c r="R1517" t="s">
        <v>42</v>
      </c>
      <c r="S1517" t="s">
        <v>21</v>
      </c>
      <c r="T1517" t="s">
        <v>21</v>
      </c>
      <c r="U1517" t="s">
        <v>593</v>
      </c>
      <c r="V1517" t="s">
        <v>30</v>
      </c>
      <c r="W1517">
        <v>27.382701748629479</v>
      </c>
      <c r="X1517">
        <v>5.0996695336229214</v>
      </c>
      <c r="Y1517">
        <v>125</v>
      </c>
      <c r="Z1517" t="s">
        <v>3777</v>
      </c>
      <c r="AA1517" t="s">
        <v>3554</v>
      </c>
      <c r="AB1517" t="s">
        <v>3587</v>
      </c>
      <c r="AC1517">
        <v>10</v>
      </c>
      <c r="AD1517" t="s">
        <v>3570</v>
      </c>
      <c r="AE1517" t="s">
        <v>3557</v>
      </c>
      <c r="AF1517" t="s">
        <v>3585</v>
      </c>
      <c r="AG1517">
        <v>5</v>
      </c>
      <c r="AH1517" t="s">
        <v>3565</v>
      </c>
      <c r="AI1517">
        <f t="shared" si="375"/>
        <v>1013.5897435897435</v>
      </c>
      <c r="AJ1517" t="str">
        <f t="shared" si="376"/>
        <v/>
      </c>
      <c r="AK1517" t="str">
        <f t="shared" si="377"/>
        <v/>
      </c>
      <c r="AL1517" t="str">
        <f t="shared" si="378"/>
        <v/>
      </c>
      <c r="AM1517">
        <f t="shared" si="379"/>
        <v>1013.3</v>
      </c>
      <c r="AN1517" t="str">
        <f t="shared" si="380"/>
        <v/>
      </c>
      <c r="AO1517" t="str">
        <f t="shared" si="381"/>
        <v/>
      </c>
      <c r="AP1517" t="str">
        <f t="shared" si="382"/>
        <v/>
      </c>
    </row>
    <row r="1518" spans="1:42" x14ac:dyDescent="0.3">
      <c r="A1518" s="2">
        <v>45268</v>
      </c>
      <c r="B1518" s="2">
        <v>46150</v>
      </c>
      <c r="C1518">
        <v>882</v>
      </c>
      <c r="D1518">
        <f t="shared" si="383"/>
        <v>980.33333333333337</v>
      </c>
      <c r="E1518" t="str">
        <f t="shared" si="368"/>
        <v/>
      </c>
      <c r="F1518" t="str">
        <f t="shared" si="369"/>
        <v/>
      </c>
      <c r="G1518" t="str">
        <f t="shared" si="370"/>
        <v/>
      </c>
      <c r="H1518" t="str">
        <f t="shared" si="371"/>
        <v/>
      </c>
      <c r="I1518" t="str">
        <f t="shared" si="372"/>
        <v/>
      </c>
      <c r="J1518">
        <f t="shared" si="373"/>
        <v>970.5</v>
      </c>
      <c r="K1518" t="str">
        <f t="shared" si="374"/>
        <v/>
      </c>
      <c r="L1518" t="s">
        <v>3539</v>
      </c>
      <c r="M1518" t="s">
        <v>2707</v>
      </c>
      <c r="N1518" t="s">
        <v>16</v>
      </c>
      <c r="O1518" t="s">
        <v>17</v>
      </c>
      <c r="P1518" t="s">
        <v>40</v>
      </c>
      <c r="Q1518" t="s">
        <v>41</v>
      </c>
      <c r="R1518" t="s">
        <v>35</v>
      </c>
      <c r="S1518" t="s">
        <v>21</v>
      </c>
      <c r="T1518" t="s">
        <v>3546</v>
      </c>
      <c r="U1518" t="s">
        <v>2708</v>
      </c>
      <c r="V1518" t="s">
        <v>54</v>
      </c>
      <c r="W1518">
        <v>84.438194281462287</v>
      </c>
      <c r="X1518">
        <v>6.4483476581746508</v>
      </c>
      <c r="Y1518">
        <v>127</v>
      </c>
      <c r="Z1518" t="s">
        <v>3950</v>
      </c>
      <c r="AA1518" t="s">
        <v>3554</v>
      </c>
      <c r="AB1518" t="s">
        <v>3587</v>
      </c>
      <c r="AC1518">
        <v>12</v>
      </c>
      <c r="AD1518" t="s">
        <v>3572</v>
      </c>
      <c r="AE1518" t="s">
        <v>3557</v>
      </c>
      <c r="AF1518" t="s">
        <v>3585</v>
      </c>
      <c r="AG1518">
        <v>5</v>
      </c>
      <c r="AH1518" t="s">
        <v>3565</v>
      </c>
      <c r="AI1518">
        <f t="shared" si="375"/>
        <v>1010.5641025641025</v>
      </c>
      <c r="AJ1518" t="str">
        <f t="shared" si="376"/>
        <v/>
      </c>
      <c r="AK1518" t="str">
        <f t="shared" si="377"/>
        <v/>
      </c>
      <c r="AL1518" t="str">
        <f t="shared" si="378"/>
        <v/>
      </c>
      <c r="AM1518" t="str">
        <f t="shared" si="379"/>
        <v/>
      </c>
      <c r="AN1518" t="str">
        <f t="shared" si="380"/>
        <v/>
      </c>
      <c r="AO1518">
        <f t="shared" si="381"/>
        <v>1012.1666666666666</v>
      </c>
      <c r="AP1518" t="str">
        <f t="shared" si="382"/>
        <v/>
      </c>
    </row>
    <row r="1519" spans="1:42" x14ac:dyDescent="0.3">
      <c r="A1519" s="2">
        <v>45150</v>
      </c>
      <c r="B1519" s="2">
        <v>46150</v>
      </c>
      <c r="C1519">
        <v>1000</v>
      </c>
      <c r="D1519">
        <f t="shared" si="383"/>
        <v>980.33333333333337</v>
      </c>
      <c r="E1519" t="str">
        <f t="shared" si="368"/>
        <v/>
      </c>
      <c r="F1519">
        <f t="shared" si="369"/>
        <v>1000</v>
      </c>
      <c r="G1519" t="str">
        <f t="shared" si="370"/>
        <v/>
      </c>
      <c r="H1519" t="str">
        <f t="shared" si="371"/>
        <v/>
      </c>
      <c r="I1519" t="str">
        <f t="shared" si="372"/>
        <v/>
      </c>
      <c r="J1519" t="str">
        <f t="shared" si="373"/>
        <v/>
      </c>
      <c r="K1519" t="str">
        <f t="shared" si="374"/>
        <v/>
      </c>
      <c r="L1519" t="s">
        <v>3539</v>
      </c>
      <c r="M1519" t="s">
        <v>380</v>
      </c>
      <c r="N1519" t="s">
        <v>157</v>
      </c>
      <c r="O1519" t="s">
        <v>58</v>
      </c>
      <c r="P1519" t="s">
        <v>52</v>
      </c>
      <c r="Q1519" t="s">
        <v>34</v>
      </c>
      <c r="R1519" t="s">
        <v>20</v>
      </c>
      <c r="S1519" t="s">
        <v>21</v>
      </c>
      <c r="T1519" t="s">
        <v>21</v>
      </c>
      <c r="U1519" t="s">
        <v>1448</v>
      </c>
      <c r="V1519" t="s">
        <v>43</v>
      </c>
      <c r="W1519">
        <v>17.241150737448109</v>
      </c>
      <c r="X1519">
        <v>4.3072164170212712</v>
      </c>
      <c r="Y1519">
        <v>127</v>
      </c>
      <c r="Z1519" t="s">
        <v>3950</v>
      </c>
      <c r="AA1519" t="s">
        <v>3554</v>
      </c>
      <c r="AB1519" t="s">
        <v>3586</v>
      </c>
      <c r="AC1519">
        <v>8</v>
      </c>
      <c r="AD1519" t="s">
        <v>3568</v>
      </c>
      <c r="AE1519" t="s">
        <v>3557</v>
      </c>
      <c r="AF1519" t="s">
        <v>3585</v>
      </c>
      <c r="AG1519">
        <v>5</v>
      </c>
      <c r="AH1519" t="s">
        <v>3565</v>
      </c>
      <c r="AI1519">
        <f t="shared" si="375"/>
        <v>1010.5641025641025</v>
      </c>
      <c r="AJ1519" t="str">
        <f t="shared" si="376"/>
        <v/>
      </c>
      <c r="AK1519">
        <f t="shared" si="377"/>
        <v>1000</v>
      </c>
      <c r="AL1519" t="str">
        <f t="shared" si="378"/>
        <v/>
      </c>
      <c r="AM1519" t="str">
        <f t="shared" si="379"/>
        <v/>
      </c>
      <c r="AN1519" t="str">
        <f t="shared" si="380"/>
        <v/>
      </c>
      <c r="AO1519" t="str">
        <f t="shared" si="381"/>
        <v/>
      </c>
      <c r="AP1519" t="str">
        <f t="shared" si="382"/>
        <v/>
      </c>
    </row>
    <row r="1520" spans="1:42" x14ac:dyDescent="0.3">
      <c r="A1520" s="2">
        <v>45151</v>
      </c>
      <c r="B1520" s="2">
        <v>46151</v>
      </c>
      <c r="C1520">
        <v>1000</v>
      </c>
      <c r="D1520">
        <f t="shared" si="383"/>
        <v>974.71428571428567</v>
      </c>
      <c r="E1520" t="str">
        <f t="shared" si="368"/>
        <v/>
      </c>
      <c r="F1520" t="str">
        <f t="shared" si="369"/>
        <v/>
      </c>
      <c r="G1520" t="str">
        <f t="shared" si="370"/>
        <v/>
      </c>
      <c r="H1520">
        <f t="shared" si="371"/>
        <v>988.2</v>
      </c>
      <c r="I1520" t="str">
        <f t="shared" si="372"/>
        <v/>
      </c>
      <c r="J1520" t="str">
        <f t="shared" si="373"/>
        <v/>
      </c>
      <c r="K1520" t="str">
        <f t="shared" si="374"/>
        <v/>
      </c>
      <c r="L1520" t="s">
        <v>3539</v>
      </c>
      <c r="M1520" t="s">
        <v>793</v>
      </c>
      <c r="N1520" t="s">
        <v>16</v>
      </c>
      <c r="O1520" t="s">
        <v>58</v>
      </c>
      <c r="P1520" t="s">
        <v>119</v>
      </c>
      <c r="Q1520" t="s">
        <v>120</v>
      </c>
      <c r="R1520" t="s">
        <v>42</v>
      </c>
      <c r="S1520" t="s">
        <v>21</v>
      </c>
      <c r="T1520" t="s">
        <v>21</v>
      </c>
      <c r="U1520" t="s">
        <v>895</v>
      </c>
      <c r="V1520" t="s">
        <v>63</v>
      </c>
      <c r="W1520">
        <v>91.05525932957984</v>
      </c>
      <c r="X1520">
        <v>5.9313503047954343</v>
      </c>
      <c r="Y1520">
        <v>128</v>
      </c>
      <c r="Z1520" t="s">
        <v>3870</v>
      </c>
      <c r="AA1520" t="s">
        <v>3554</v>
      </c>
      <c r="AB1520" t="s">
        <v>3586</v>
      </c>
      <c r="AC1520">
        <v>8</v>
      </c>
      <c r="AD1520" t="s">
        <v>3568</v>
      </c>
      <c r="AE1520" t="s">
        <v>3557</v>
      </c>
      <c r="AF1520" t="s">
        <v>3585</v>
      </c>
      <c r="AG1520">
        <v>5</v>
      </c>
      <c r="AH1520" t="s">
        <v>3565</v>
      </c>
      <c r="AI1520">
        <f t="shared" si="375"/>
        <v>1010.0487804878048</v>
      </c>
      <c r="AJ1520" t="str">
        <f t="shared" si="376"/>
        <v/>
      </c>
      <c r="AK1520" t="str">
        <f t="shared" si="377"/>
        <v/>
      </c>
      <c r="AL1520" t="str">
        <f t="shared" si="378"/>
        <v/>
      </c>
      <c r="AM1520">
        <f t="shared" si="379"/>
        <v>1012.6666666666666</v>
      </c>
      <c r="AN1520" t="str">
        <f t="shared" si="380"/>
        <v/>
      </c>
      <c r="AO1520" t="str">
        <f t="shared" si="381"/>
        <v/>
      </c>
      <c r="AP1520" t="str">
        <f t="shared" si="382"/>
        <v/>
      </c>
    </row>
    <row r="1521" spans="1:42" x14ac:dyDescent="0.3">
      <c r="A1521" s="2">
        <v>45151</v>
      </c>
      <c r="B1521" s="2">
        <v>46151</v>
      </c>
      <c r="C1521">
        <v>1000</v>
      </c>
      <c r="D1521">
        <f t="shared" si="383"/>
        <v>974.71428571428567</v>
      </c>
      <c r="E1521" t="str">
        <f t="shared" si="368"/>
        <v/>
      </c>
      <c r="F1521" t="str">
        <f t="shared" si="369"/>
        <v/>
      </c>
      <c r="G1521" t="str">
        <f t="shared" si="370"/>
        <v/>
      </c>
      <c r="H1521">
        <f t="shared" si="371"/>
        <v>988.2</v>
      </c>
      <c r="I1521" t="str">
        <f t="shared" si="372"/>
        <v/>
      </c>
      <c r="J1521" t="str">
        <f t="shared" si="373"/>
        <v/>
      </c>
      <c r="K1521" t="str">
        <f t="shared" si="374"/>
        <v/>
      </c>
      <c r="L1521" t="s">
        <v>3539</v>
      </c>
      <c r="M1521" t="s">
        <v>1967</v>
      </c>
      <c r="N1521" t="s">
        <v>39</v>
      </c>
      <c r="O1521" t="s">
        <v>58</v>
      </c>
      <c r="P1521" t="s">
        <v>119</v>
      </c>
      <c r="Q1521" t="s">
        <v>120</v>
      </c>
      <c r="R1521" t="s">
        <v>42</v>
      </c>
      <c r="S1521" t="s">
        <v>21</v>
      </c>
      <c r="T1521" t="s">
        <v>3546</v>
      </c>
      <c r="U1521" t="s">
        <v>1968</v>
      </c>
      <c r="V1521" t="s">
        <v>76</v>
      </c>
      <c r="W1521">
        <v>127.0057552104407</v>
      </c>
      <c r="X1521">
        <v>6.6874575854205149</v>
      </c>
      <c r="Y1521">
        <v>128</v>
      </c>
      <c r="Z1521" t="s">
        <v>3870</v>
      </c>
      <c r="AA1521" t="s">
        <v>3554</v>
      </c>
      <c r="AB1521" t="s">
        <v>3586</v>
      </c>
      <c r="AC1521">
        <v>8</v>
      </c>
      <c r="AD1521" t="s">
        <v>3568</v>
      </c>
      <c r="AE1521" t="s">
        <v>3557</v>
      </c>
      <c r="AF1521" t="s">
        <v>3585</v>
      </c>
      <c r="AG1521">
        <v>5</v>
      </c>
      <c r="AH1521" t="s">
        <v>3565</v>
      </c>
      <c r="AI1521">
        <f t="shared" si="375"/>
        <v>1010.0487804878048</v>
      </c>
      <c r="AJ1521" t="str">
        <f t="shared" si="376"/>
        <v/>
      </c>
      <c r="AK1521" t="str">
        <f t="shared" si="377"/>
        <v/>
      </c>
      <c r="AL1521" t="str">
        <f t="shared" si="378"/>
        <v/>
      </c>
      <c r="AM1521">
        <f t="shared" si="379"/>
        <v>1012.6666666666666</v>
      </c>
      <c r="AN1521" t="str">
        <f t="shared" si="380"/>
        <v/>
      </c>
      <c r="AO1521" t="str">
        <f t="shared" si="381"/>
        <v/>
      </c>
      <c r="AP1521" t="str">
        <f t="shared" si="382"/>
        <v/>
      </c>
    </row>
    <row r="1522" spans="1:42" x14ac:dyDescent="0.3">
      <c r="A1522" s="2">
        <v>45153</v>
      </c>
      <c r="B1522" s="2">
        <v>46153</v>
      </c>
      <c r="C1522">
        <v>1000</v>
      </c>
      <c r="D1522">
        <f t="shared" si="383"/>
        <v>970.42857142857144</v>
      </c>
      <c r="E1522" t="str">
        <f t="shared" si="368"/>
        <v/>
      </c>
      <c r="F1522" t="str">
        <f t="shared" si="369"/>
        <v/>
      </c>
      <c r="G1522" t="str">
        <f t="shared" si="370"/>
        <v/>
      </c>
      <c r="H1522" t="str">
        <f t="shared" si="371"/>
        <v/>
      </c>
      <c r="I1522" t="str">
        <f t="shared" si="372"/>
        <v/>
      </c>
      <c r="J1522">
        <f t="shared" si="373"/>
        <v>941</v>
      </c>
      <c r="K1522" t="str">
        <f t="shared" si="374"/>
        <v/>
      </c>
      <c r="L1522" t="s">
        <v>3539</v>
      </c>
      <c r="M1522" t="s">
        <v>168</v>
      </c>
      <c r="N1522" t="s">
        <v>80</v>
      </c>
      <c r="O1522" t="s">
        <v>17</v>
      </c>
      <c r="P1522" t="s">
        <v>18</v>
      </c>
      <c r="Q1522" t="s">
        <v>19</v>
      </c>
      <c r="R1522" t="s">
        <v>35</v>
      </c>
      <c r="S1522" t="s">
        <v>21</v>
      </c>
      <c r="T1522" t="s">
        <v>3546</v>
      </c>
      <c r="U1522" t="s">
        <v>2374</v>
      </c>
      <c r="V1522" t="s">
        <v>43</v>
      </c>
      <c r="W1522">
        <v>18.98509681302172</v>
      </c>
      <c r="X1522">
        <v>5.3238398151585207</v>
      </c>
      <c r="Y1522">
        <v>130</v>
      </c>
      <c r="Z1522" t="s">
        <v>3883</v>
      </c>
      <c r="AA1522" t="s">
        <v>3554</v>
      </c>
      <c r="AB1522" t="s">
        <v>3586</v>
      </c>
      <c r="AC1522">
        <v>8</v>
      </c>
      <c r="AD1522" t="s">
        <v>3568</v>
      </c>
      <c r="AE1522" t="s">
        <v>3557</v>
      </c>
      <c r="AF1522" t="s">
        <v>3585</v>
      </c>
      <c r="AG1522">
        <v>5</v>
      </c>
      <c r="AH1522" t="s">
        <v>3565</v>
      </c>
      <c r="AI1522">
        <f t="shared" si="375"/>
        <v>1010.5641025641025</v>
      </c>
      <c r="AJ1522" t="str">
        <f t="shared" si="376"/>
        <v/>
      </c>
      <c r="AK1522" t="str">
        <f t="shared" si="377"/>
        <v/>
      </c>
      <c r="AL1522" t="str">
        <f t="shared" si="378"/>
        <v/>
      </c>
      <c r="AM1522" t="str">
        <f t="shared" si="379"/>
        <v/>
      </c>
      <c r="AN1522" t="str">
        <f t="shared" si="380"/>
        <v/>
      </c>
      <c r="AO1522">
        <f t="shared" si="381"/>
        <v>1012.1666666666666</v>
      </c>
      <c r="AP1522" t="str">
        <f t="shared" si="382"/>
        <v/>
      </c>
    </row>
    <row r="1523" spans="1:42" x14ac:dyDescent="0.3">
      <c r="A1523" s="2">
        <v>45154</v>
      </c>
      <c r="B1523" s="2">
        <v>46154</v>
      </c>
      <c r="C1523">
        <v>1000</v>
      </c>
      <c r="D1523">
        <f t="shared" si="383"/>
        <v>977.875</v>
      </c>
      <c r="E1523" t="str">
        <f t="shared" si="368"/>
        <v/>
      </c>
      <c r="F1523" t="str">
        <f t="shared" si="369"/>
        <v/>
      </c>
      <c r="G1523" t="str">
        <f t="shared" si="370"/>
        <v/>
      </c>
      <c r="H1523" t="str">
        <f t="shared" si="371"/>
        <v/>
      </c>
      <c r="I1523" t="str">
        <f t="shared" si="372"/>
        <v/>
      </c>
      <c r="J1523">
        <f t="shared" si="373"/>
        <v>960.66666666666663</v>
      </c>
      <c r="K1523" t="str">
        <f t="shared" si="374"/>
        <v/>
      </c>
      <c r="L1523" t="s">
        <v>3539</v>
      </c>
      <c r="M1523" t="s">
        <v>1851</v>
      </c>
      <c r="N1523" t="s">
        <v>16</v>
      </c>
      <c r="O1523" t="s">
        <v>17</v>
      </c>
      <c r="P1523" t="s">
        <v>18</v>
      </c>
      <c r="Q1523" t="s">
        <v>34</v>
      </c>
      <c r="R1523" t="s">
        <v>35</v>
      </c>
      <c r="S1523" t="s">
        <v>21</v>
      </c>
      <c r="T1523" t="s">
        <v>21</v>
      </c>
      <c r="U1523" t="s">
        <v>3217</v>
      </c>
      <c r="V1523" t="s">
        <v>144</v>
      </c>
      <c r="W1523">
        <v>62.741932712094027</v>
      </c>
      <c r="X1523">
        <v>6.150590268046062</v>
      </c>
      <c r="Y1523">
        <v>131</v>
      </c>
      <c r="Z1523" t="s">
        <v>3856</v>
      </c>
      <c r="AA1523" t="s">
        <v>3554</v>
      </c>
      <c r="AB1523" t="s">
        <v>3586</v>
      </c>
      <c r="AC1523">
        <v>8</v>
      </c>
      <c r="AD1523" t="s">
        <v>3568</v>
      </c>
      <c r="AE1523" t="s">
        <v>3557</v>
      </c>
      <c r="AF1523" t="s">
        <v>3585</v>
      </c>
      <c r="AG1523">
        <v>5</v>
      </c>
      <c r="AH1523" t="s">
        <v>3565</v>
      </c>
      <c r="AI1523">
        <f t="shared" si="375"/>
        <v>1010.0487804878048</v>
      </c>
      <c r="AJ1523" t="str">
        <f t="shared" si="376"/>
        <v/>
      </c>
      <c r="AK1523" t="str">
        <f t="shared" si="377"/>
        <v/>
      </c>
      <c r="AL1523" t="str">
        <f t="shared" si="378"/>
        <v/>
      </c>
      <c r="AM1523" t="str">
        <f t="shared" si="379"/>
        <v/>
      </c>
      <c r="AN1523" t="str">
        <f t="shared" si="380"/>
        <v/>
      </c>
      <c r="AO1523">
        <f t="shared" si="381"/>
        <v>1011.2307692307693</v>
      </c>
      <c r="AP1523" t="str">
        <f t="shared" si="382"/>
        <v/>
      </c>
    </row>
    <row r="1524" spans="1:42" x14ac:dyDescent="0.3">
      <c r="A1524" s="2">
        <v>45154</v>
      </c>
      <c r="B1524" s="2">
        <v>46154</v>
      </c>
      <c r="C1524">
        <v>1000</v>
      </c>
      <c r="D1524">
        <f t="shared" si="383"/>
        <v>977.875</v>
      </c>
      <c r="E1524" t="str">
        <f t="shared" si="368"/>
        <v/>
      </c>
      <c r="F1524" t="str">
        <f t="shared" si="369"/>
        <v/>
      </c>
      <c r="G1524" t="str">
        <f t="shared" si="370"/>
        <v/>
      </c>
      <c r="H1524">
        <f t="shared" si="371"/>
        <v>985.25</v>
      </c>
      <c r="I1524" t="str">
        <f t="shared" si="372"/>
        <v/>
      </c>
      <c r="J1524" t="str">
        <f t="shared" si="373"/>
        <v/>
      </c>
      <c r="K1524" t="str">
        <f t="shared" si="374"/>
        <v/>
      </c>
      <c r="L1524" t="s">
        <v>3539</v>
      </c>
      <c r="M1524" t="s">
        <v>2656</v>
      </c>
      <c r="N1524" t="s">
        <v>157</v>
      </c>
      <c r="O1524" t="s">
        <v>33</v>
      </c>
      <c r="P1524" t="s">
        <v>52</v>
      </c>
      <c r="Q1524" t="s">
        <v>34</v>
      </c>
      <c r="R1524" t="s">
        <v>42</v>
      </c>
      <c r="S1524" t="s">
        <v>21</v>
      </c>
      <c r="T1524" t="s">
        <v>3546</v>
      </c>
      <c r="U1524" t="s">
        <v>2960</v>
      </c>
      <c r="V1524" t="s">
        <v>63</v>
      </c>
      <c r="W1524">
        <v>31.056830731575811</v>
      </c>
      <c r="X1524">
        <v>4.4826012356615204</v>
      </c>
      <c r="Y1524">
        <v>131</v>
      </c>
      <c r="Z1524" t="s">
        <v>3856</v>
      </c>
      <c r="AA1524" t="s">
        <v>3554</v>
      </c>
      <c r="AB1524" t="s">
        <v>3586</v>
      </c>
      <c r="AC1524">
        <v>8</v>
      </c>
      <c r="AD1524" t="s">
        <v>3568</v>
      </c>
      <c r="AE1524" t="s">
        <v>3557</v>
      </c>
      <c r="AF1524" t="s">
        <v>3585</v>
      </c>
      <c r="AG1524">
        <v>5</v>
      </c>
      <c r="AH1524" t="s">
        <v>3565</v>
      </c>
      <c r="AI1524">
        <f t="shared" si="375"/>
        <v>1010.0487804878048</v>
      </c>
      <c r="AJ1524" t="str">
        <f t="shared" si="376"/>
        <v/>
      </c>
      <c r="AK1524" t="str">
        <f t="shared" si="377"/>
        <v/>
      </c>
      <c r="AL1524" t="str">
        <f t="shared" si="378"/>
        <v/>
      </c>
      <c r="AM1524">
        <f t="shared" si="379"/>
        <v>1012.0909090909091</v>
      </c>
      <c r="AN1524" t="str">
        <f t="shared" si="380"/>
        <v/>
      </c>
      <c r="AO1524" t="str">
        <f t="shared" si="381"/>
        <v/>
      </c>
      <c r="AP1524" t="str">
        <f t="shared" si="382"/>
        <v/>
      </c>
    </row>
    <row r="1525" spans="1:42" x14ac:dyDescent="0.3">
      <c r="A1525" s="2">
        <v>45155</v>
      </c>
      <c r="B1525" s="2">
        <v>46155</v>
      </c>
      <c r="C1525">
        <v>1000</v>
      </c>
      <c r="D1525">
        <f t="shared" si="383"/>
        <v>985.25</v>
      </c>
      <c r="E1525" t="str">
        <f t="shared" si="368"/>
        <v/>
      </c>
      <c r="F1525" t="str">
        <f t="shared" si="369"/>
        <v/>
      </c>
      <c r="G1525" t="str">
        <f t="shared" si="370"/>
        <v/>
      </c>
      <c r="H1525" t="str">
        <f t="shared" si="371"/>
        <v/>
      </c>
      <c r="I1525" t="str">
        <f t="shared" si="372"/>
        <v/>
      </c>
      <c r="J1525">
        <f t="shared" si="373"/>
        <v>970.5</v>
      </c>
      <c r="K1525" t="str">
        <f t="shared" si="374"/>
        <v/>
      </c>
      <c r="L1525" t="s">
        <v>3539</v>
      </c>
      <c r="M1525" t="s">
        <v>258</v>
      </c>
      <c r="N1525" t="s">
        <v>39</v>
      </c>
      <c r="O1525" t="s">
        <v>17</v>
      </c>
      <c r="P1525" t="s">
        <v>40</v>
      </c>
      <c r="Q1525" t="s">
        <v>41</v>
      </c>
      <c r="R1525" t="s">
        <v>35</v>
      </c>
      <c r="S1525" t="s">
        <v>21</v>
      </c>
      <c r="T1525" t="s">
        <v>3546</v>
      </c>
      <c r="U1525" t="s">
        <v>3061</v>
      </c>
      <c r="V1525" t="s">
        <v>43</v>
      </c>
      <c r="W1525">
        <v>107.1315889633275</v>
      </c>
      <c r="X1525">
        <v>6.9252968293558501</v>
      </c>
      <c r="Y1525">
        <v>132</v>
      </c>
      <c r="Z1525" t="s">
        <v>3837</v>
      </c>
      <c r="AA1525" t="s">
        <v>3554</v>
      </c>
      <c r="AB1525" t="s">
        <v>3586</v>
      </c>
      <c r="AC1525">
        <v>8</v>
      </c>
      <c r="AD1525" t="s">
        <v>3568</v>
      </c>
      <c r="AE1525" t="s">
        <v>3557</v>
      </c>
      <c r="AF1525" t="s">
        <v>3585</v>
      </c>
      <c r="AG1525">
        <v>5</v>
      </c>
      <c r="AH1525" t="s">
        <v>3565</v>
      </c>
      <c r="AI1525">
        <f t="shared" si="375"/>
        <v>1010.5641025641025</v>
      </c>
      <c r="AJ1525" t="str">
        <f t="shared" si="376"/>
        <v/>
      </c>
      <c r="AK1525" t="str">
        <f t="shared" si="377"/>
        <v/>
      </c>
      <c r="AL1525" t="str">
        <f t="shared" si="378"/>
        <v/>
      </c>
      <c r="AM1525" t="str">
        <f t="shared" si="379"/>
        <v/>
      </c>
      <c r="AN1525" t="str">
        <f t="shared" si="380"/>
        <v/>
      </c>
      <c r="AO1525">
        <f t="shared" si="381"/>
        <v>1011.2307692307693</v>
      </c>
      <c r="AP1525" t="str">
        <f t="shared" si="382"/>
        <v/>
      </c>
    </row>
    <row r="1526" spans="1:42" x14ac:dyDescent="0.3">
      <c r="A1526" s="2">
        <v>45156</v>
      </c>
      <c r="B1526" s="2">
        <v>46156</v>
      </c>
      <c r="C1526">
        <v>1000</v>
      </c>
      <c r="D1526">
        <f t="shared" si="383"/>
        <v>988.2</v>
      </c>
      <c r="E1526" t="str">
        <f t="shared" si="368"/>
        <v/>
      </c>
      <c r="F1526" t="str">
        <f t="shared" si="369"/>
        <v/>
      </c>
      <c r="G1526" t="str">
        <f t="shared" si="370"/>
        <v/>
      </c>
      <c r="H1526" t="str">
        <f t="shared" si="371"/>
        <v/>
      </c>
      <c r="I1526" t="str">
        <f t="shared" si="372"/>
        <v/>
      </c>
      <c r="J1526">
        <f t="shared" si="373"/>
        <v>980.33333333333337</v>
      </c>
      <c r="K1526" t="str">
        <f t="shared" si="374"/>
        <v/>
      </c>
      <c r="L1526" t="s">
        <v>3539</v>
      </c>
      <c r="M1526" t="s">
        <v>319</v>
      </c>
      <c r="N1526" t="s">
        <v>57</v>
      </c>
      <c r="O1526" t="s">
        <v>33</v>
      </c>
      <c r="P1526" t="s">
        <v>59</v>
      </c>
      <c r="Q1526" t="s">
        <v>92</v>
      </c>
      <c r="R1526" t="s">
        <v>35</v>
      </c>
      <c r="S1526" t="s">
        <v>22</v>
      </c>
      <c r="T1526" t="s">
        <v>22</v>
      </c>
      <c r="V1526" t="s">
        <v>43</v>
      </c>
      <c r="W1526">
        <v>101.704188992678</v>
      </c>
      <c r="X1526">
        <v>5.2466586158054067</v>
      </c>
      <c r="Y1526">
        <v>133</v>
      </c>
      <c r="Z1526" t="s">
        <v>3698</v>
      </c>
      <c r="AA1526" t="s">
        <v>3554</v>
      </c>
      <c r="AB1526" t="s">
        <v>3586</v>
      </c>
      <c r="AC1526">
        <v>8</v>
      </c>
      <c r="AD1526" t="s">
        <v>3568</v>
      </c>
      <c r="AE1526" t="s">
        <v>3557</v>
      </c>
      <c r="AF1526" t="s">
        <v>3585</v>
      </c>
      <c r="AG1526">
        <v>5</v>
      </c>
      <c r="AH1526" t="s">
        <v>3565</v>
      </c>
      <c r="AI1526">
        <f t="shared" si="375"/>
        <v>1010.0487804878048</v>
      </c>
      <c r="AJ1526" t="str">
        <f t="shared" si="376"/>
        <v/>
      </c>
      <c r="AK1526" t="str">
        <f t="shared" si="377"/>
        <v/>
      </c>
      <c r="AL1526" t="str">
        <f t="shared" si="378"/>
        <v/>
      </c>
      <c r="AM1526" t="str">
        <f t="shared" si="379"/>
        <v/>
      </c>
      <c r="AN1526" t="str">
        <f t="shared" si="380"/>
        <v/>
      </c>
      <c r="AO1526">
        <f t="shared" si="381"/>
        <v>1009.7333333333333</v>
      </c>
      <c r="AP1526" t="str">
        <f t="shared" si="382"/>
        <v/>
      </c>
    </row>
    <row r="1527" spans="1:42" x14ac:dyDescent="0.3">
      <c r="A1527" s="2">
        <v>45156</v>
      </c>
      <c r="B1527" s="2">
        <v>46156</v>
      </c>
      <c r="C1527">
        <v>1000</v>
      </c>
      <c r="D1527">
        <f t="shared" si="383"/>
        <v>988.2</v>
      </c>
      <c r="E1527" t="str">
        <f t="shared" si="368"/>
        <v/>
      </c>
      <c r="F1527" t="str">
        <f t="shared" si="369"/>
        <v/>
      </c>
      <c r="G1527" t="str">
        <f t="shared" si="370"/>
        <v/>
      </c>
      <c r="H1527" t="str">
        <f t="shared" si="371"/>
        <v/>
      </c>
      <c r="I1527" t="str">
        <f t="shared" si="372"/>
        <v/>
      </c>
      <c r="J1527">
        <f t="shared" si="373"/>
        <v>980.33333333333337</v>
      </c>
      <c r="K1527" t="str">
        <f t="shared" si="374"/>
        <v/>
      </c>
      <c r="L1527" t="s">
        <v>3539</v>
      </c>
      <c r="M1527" t="s">
        <v>2255</v>
      </c>
      <c r="N1527" t="s">
        <v>118</v>
      </c>
      <c r="O1527" t="s">
        <v>17</v>
      </c>
      <c r="P1527" t="s">
        <v>40</v>
      </c>
      <c r="Q1527" t="s">
        <v>41</v>
      </c>
      <c r="R1527" t="s">
        <v>35</v>
      </c>
      <c r="S1527" t="s">
        <v>22</v>
      </c>
      <c r="T1527" t="s">
        <v>22</v>
      </c>
      <c r="V1527" t="s">
        <v>63</v>
      </c>
      <c r="W1527">
        <v>65.42043306553856</v>
      </c>
      <c r="X1527">
        <v>6.3896306756404897</v>
      </c>
      <c r="Y1527">
        <v>133</v>
      </c>
      <c r="Z1527" t="s">
        <v>3698</v>
      </c>
      <c r="AA1527" t="s">
        <v>3554</v>
      </c>
      <c r="AB1527" t="s">
        <v>3586</v>
      </c>
      <c r="AC1527">
        <v>8</v>
      </c>
      <c r="AD1527" t="s">
        <v>3568</v>
      </c>
      <c r="AE1527" t="s">
        <v>3557</v>
      </c>
      <c r="AF1527" t="s">
        <v>3585</v>
      </c>
      <c r="AG1527">
        <v>5</v>
      </c>
      <c r="AH1527" t="s">
        <v>3565</v>
      </c>
      <c r="AI1527">
        <f t="shared" si="375"/>
        <v>1010.0487804878048</v>
      </c>
      <c r="AJ1527" t="str">
        <f t="shared" si="376"/>
        <v/>
      </c>
      <c r="AK1527" t="str">
        <f t="shared" si="377"/>
        <v/>
      </c>
      <c r="AL1527" t="str">
        <f t="shared" si="378"/>
        <v/>
      </c>
      <c r="AM1527" t="str">
        <f t="shared" si="379"/>
        <v/>
      </c>
      <c r="AN1527" t="str">
        <f t="shared" si="380"/>
        <v/>
      </c>
      <c r="AO1527">
        <f t="shared" si="381"/>
        <v>1009.7333333333333</v>
      </c>
      <c r="AP1527" t="str">
        <f t="shared" si="382"/>
        <v/>
      </c>
    </row>
    <row r="1528" spans="1:42" x14ac:dyDescent="0.3">
      <c r="A1528" s="2">
        <v>45157</v>
      </c>
      <c r="B1528" s="2">
        <v>46157</v>
      </c>
      <c r="C1528">
        <v>1000</v>
      </c>
      <c r="D1528">
        <f t="shared" si="383"/>
        <v>1000</v>
      </c>
      <c r="E1528" t="str">
        <f t="shared" si="368"/>
        <v/>
      </c>
      <c r="F1528" t="str">
        <f t="shared" si="369"/>
        <v/>
      </c>
      <c r="G1528" t="str">
        <f t="shared" si="370"/>
        <v/>
      </c>
      <c r="H1528" t="str">
        <f t="shared" si="371"/>
        <v/>
      </c>
      <c r="I1528" t="str">
        <f t="shared" si="372"/>
        <v/>
      </c>
      <c r="J1528">
        <f t="shared" si="373"/>
        <v>1000</v>
      </c>
      <c r="K1528" t="str">
        <f t="shared" si="374"/>
        <v/>
      </c>
      <c r="L1528" t="s">
        <v>3539</v>
      </c>
      <c r="M1528" t="s">
        <v>1570</v>
      </c>
      <c r="N1528" t="s">
        <v>118</v>
      </c>
      <c r="O1528" t="s">
        <v>33</v>
      </c>
      <c r="P1528" t="s">
        <v>59</v>
      </c>
      <c r="Q1528" t="s">
        <v>19</v>
      </c>
      <c r="R1528" t="s">
        <v>35</v>
      </c>
      <c r="S1528" t="s">
        <v>21</v>
      </c>
      <c r="T1528" t="s">
        <v>3546</v>
      </c>
      <c r="U1528" t="s">
        <v>1790</v>
      </c>
      <c r="V1528" t="s">
        <v>76</v>
      </c>
      <c r="W1528">
        <v>71.652444836018304</v>
      </c>
      <c r="X1528">
        <v>6.1057379184647171</v>
      </c>
      <c r="Y1528">
        <v>134</v>
      </c>
      <c r="Z1528" t="s">
        <v>3914</v>
      </c>
      <c r="AA1528" t="s">
        <v>3554</v>
      </c>
      <c r="AB1528" t="s">
        <v>3586</v>
      </c>
      <c r="AC1528">
        <v>8</v>
      </c>
      <c r="AD1528" t="s">
        <v>3568</v>
      </c>
      <c r="AE1528" t="s">
        <v>3557</v>
      </c>
      <c r="AF1528" t="s">
        <v>3585</v>
      </c>
      <c r="AG1528">
        <v>5</v>
      </c>
      <c r="AH1528" t="s">
        <v>3565</v>
      </c>
      <c r="AI1528">
        <f t="shared" si="375"/>
        <v>1010.0487804878048</v>
      </c>
      <c r="AJ1528" t="str">
        <f t="shared" si="376"/>
        <v/>
      </c>
      <c r="AK1528" t="str">
        <f t="shared" si="377"/>
        <v/>
      </c>
      <c r="AL1528" t="str">
        <f t="shared" si="378"/>
        <v/>
      </c>
      <c r="AM1528" t="str">
        <f t="shared" si="379"/>
        <v/>
      </c>
      <c r="AN1528" t="str">
        <f t="shared" si="380"/>
        <v/>
      </c>
      <c r="AO1528">
        <f t="shared" si="381"/>
        <v>1010.4285714285714</v>
      </c>
      <c r="AP1528" t="str">
        <f t="shared" si="382"/>
        <v/>
      </c>
    </row>
    <row r="1529" spans="1:42" x14ac:dyDescent="0.3">
      <c r="A1529" s="2">
        <v>45157</v>
      </c>
      <c r="B1529" s="2">
        <v>46157</v>
      </c>
      <c r="C1529">
        <v>1000</v>
      </c>
      <c r="D1529">
        <f t="shared" si="383"/>
        <v>1000</v>
      </c>
      <c r="E1529" t="str">
        <f t="shared" si="368"/>
        <v/>
      </c>
      <c r="F1529">
        <f t="shared" si="369"/>
        <v>1000</v>
      </c>
      <c r="G1529" t="str">
        <f t="shared" si="370"/>
        <v/>
      </c>
      <c r="H1529" t="str">
        <f t="shared" si="371"/>
        <v/>
      </c>
      <c r="I1529" t="str">
        <f t="shared" si="372"/>
        <v/>
      </c>
      <c r="J1529" t="str">
        <f t="shared" si="373"/>
        <v/>
      </c>
      <c r="K1529" t="str">
        <f t="shared" si="374"/>
        <v/>
      </c>
      <c r="L1529" t="s">
        <v>3539</v>
      </c>
      <c r="M1529" t="s">
        <v>1981</v>
      </c>
      <c r="N1529" t="s">
        <v>118</v>
      </c>
      <c r="O1529" t="s">
        <v>33</v>
      </c>
      <c r="P1529" t="s">
        <v>18</v>
      </c>
      <c r="Q1529" t="s">
        <v>34</v>
      </c>
      <c r="R1529" t="s">
        <v>20</v>
      </c>
      <c r="S1529" t="s">
        <v>21</v>
      </c>
      <c r="T1529" t="s">
        <v>21</v>
      </c>
      <c r="U1529" t="s">
        <v>3117</v>
      </c>
      <c r="V1529" t="s">
        <v>144</v>
      </c>
      <c r="W1529">
        <v>79.749586184516971</v>
      </c>
      <c r="X1529">
        <v>6.649259881585758</v>
      </c>
      <c r="Y1529">
        <v>134</v>
      </c>
      <c r="Z1529" t="s">
        <v>3914</v>
      </c>
      <c r="AA1529" t="s">
        <v>3554</v>
      </c>
      <c r="AB1529" t="s">
        <v>3586</v>
      </c>
      <c r="AC1529">
        <v>8</v>
      </c>
      <c r="AD1529" t="s">
        <v>3568</v>
      </c>
      <c r="AE1529" t="s">
        <v>3557</v>
      </c>
      <c r="AF1529" t="s">
        <v>3585</v>
      </c>
      <c r="AG1529">
        <v>5</v>
      </c>
      <c r="AH1529" t="s">
        <v>3565</v>
      </c>
      <c r="AI1529">
        <f t="shared" si="375"/>
        <v>1010.0487804878048</v>
      </c>
      <c r="AJ1529" t="str">
        <f t="shared" si="376"/>
        <v/>
      </c>
      <c r="AK1529">
        <f t="shared" si="377"/>
        <v>1000</v>
      </c>
      <c r="AL1529" t="str">
        <f t="shared" si="378"/>
        <v/>
      </c>
      <c r="AM1529" t="str">
        <f t="shared" si="379"/>
        <v/>
      </c>
      <c r="AN1529" t="str">
        <f t="shared" si="380"/>
        <v/>
      </c>
      <c r="AO1529" t="str">
        <f t="shared" si="381"/>
        <v/>
      </c>
      <c r="AP1529" t="str">
        <f t="shared" si="382"/>
        <v/>
      </c>
    </row>
    <row r="1530" spans="1:42" x14ac:dyDescent="0.3">
      <c r="A1530" s="2">
        <v>45158</v>
      </c>
      <c r="B1530" s="2">
        <v>46158</v>
      </c>
      <c r="C1530">
        <v>1000</v>
      </c>
      <c r="D1530">
        <f t="shared" si="383"/>
        <v>1000</v>
      </c>
      <c r="E1530" t="str">
        <f t="shared" si="368"/>
        <v/>
      </c>
      <c r="F1530" t="str">
        <f t="shared" si="369"/>
        <v/>
      </c>
      <c r="G1530" t="str">
        <f t="shared" si="370"/>
        <v/>
      </c>
      <c r="H1530" t="str">
        <f t="shared" si="371"/>
        <v/>
      </c>
      <c r="I1530" t="str">
        <f t="shared" si="372"/>
        <v/>
      </c>
      <c r="J1530">
        <f t="shared" si="373"/>
        <v>1000</v>
      </c>
      <c r="K1530" t="str">
        <f t="shared" si="374"/>
        <v/>
      </c>
      <c r="L1530" t="s">
        <v>3539</v>
      </c>
      <c r="M1530" t="s">
        <v>1030</v>
      </c>
      <c r="N1530" t="s">
        <v>103</v>
      </c>
      <c r="O1530" t="s">
        <v>51</v>
      </c>
      <c r="P1530" t="s">
        <v>59</v>
      </c>
      <c r="Q1530" t="s">
        <v>92</v>
      </c>
      <c r="R1530" t="s">
        <v>35</v>
      </c>
      <c r="S1530" t="s">
        <v>22</v>
      </c>
      <c r="T1530" t="s">
        <v>22</v>
      </c>
      <c r="V1530" t="s">
        <v>63</v>
      </c>
      <c r="W1530">
        <v>126.9486316872793</v>
      </c>
      <c r="X1530">
        <v>6.5572929284732231</v>
      </c>
      <c r="Y1530">
        <v>135</v>
      </c>
      <c r="Z1530" t="s">
        <v>3730</v>
      </c>
      <c r="AA1530" t="s">
        <v>3554</v>
      </c>
      <c r="AB1530" t="s">
        <v>3586</v>
      </c>
      <c r="AC1530">
        <v>8</v>
      </c>
      <c r="AD1530" t="s">
        <v>3568</v>
      </c>
      <c r="AE1530" t="s">
        <v>3557</v>
      </c>
      <c r="AF1530" t="s">
        <v>3585</v>
      </c>
      <c r="AG1530">
        <v>5</v>
      </c>
      <c r="AH1530" t="s">
        <v>3565</v>
      </c>
      <c r="AI1530">
        <f t="shared" si="375"/>
        <v>1010.3</v>
      </c>
      <c r="AJ1530" t="str">
        <f t="shared" si="376"/>
        <v/>
      </c>
      <c r="AK1530" t="str">
        <f t="shared" si="377"/>
        <v/>
      </c>
      <c r="AL1530" t="str">
        <f t="shared" si="378"/>
        <v/>
      </c>
      <c r="AM1530" t="str">
        <f t="shared" si="379"/>
        <v/>
      </c>
      <c r="AN1530" t="str">
        <f t="shared" si="380"/>
        <v/>
      </c>
      <c r="AO1530">
        <f t="shared" si="381"/>
        <v>1009.7333333333333</v>
      </c>
      <c r="AP1530" t="str">
        <f t="shared" si="382"/>
        <v/>
      </c>
    </row>
    <row r="1531" spans="1:42" x14ac:dyDescent="0.3">
      <c r="A1531" s="2">
        <v>45160</v>
      </c>
      <c r="B1531" s="2">
        <v>46160</v>
      </c>
      <c r="C1531">
        <v>1000</v>
      </c>
      <c r="D1531">
        <f t="shared" si="383"/>
        <v>1000</v>
      </c>
      <c r="E1531" t="str">
        <f t="shared" si="368"/>
        <v/>
      </c>
      <c r="F1531">
        <f t="shared" si="369"/>
        <v>1000</v>
      </c>
      <c r="G1531" t="str">
        <f t="shared" si="370"/>
        <v/>
      </c>
      <c r="H1531" t="str">
        <f t="shared" si="371"/>
        <v/>
      </c>
      <c r="I1531" t="str">
        <f t="shared" si="372"/>
        <v/>
      </c>
      <c r="J1531" t="str">
        <f t="shared" si="373"/>
        <v/>
      </c>
      <c r="K1531" t="str">
        <f t="shared" si="374"/>
        <v/>
      </c>
      <c r="L1531" t="s">
        <v>3539</v>
      </c>
      <c r="M1531" t="s">
        <v>174</v>
      </c>
      <c r="N1531" t="s">
        <v>80</v>
      </c>
      <c r="O1531" t="s">
        <v>46</v>
      </c>
      <c r="P1531" t="s">
        <v>119</v>
      </c>
      <c r="Q1531" t="s">
        <v>120</v>
      </c>
      <c r="R1531" t="s">
        <v>20</v>
      </c>
      <c r="S1531" t="s">
        <v>21</v>
      </c>
      <c r="T1531" t="s">
        <v>21</v>
      </c>
      <c r="U1531" t="s">
        <v>1926</v>
      </c>
      <c r="V1531" t="s">
        <v>144</v>
      </c>
      <c r="W1531">
        <v>22.543041866167211</v>
      </c>
      <c r="X1531">
        <v>4.0455307082995056</v>
      </c>
      <c r="Y1531">
        <v>137</v>
      </c>
      <c r="Z1531" t="s">
        <v>3821</v>
      </c>
      <c r="AA1531" t="s">
        <v>3554</v>
      </c>
      <c r="AB1531" t="s">
        <v>3586</v>
      </c>
      <c r="AC1531">
        <v>8</v>
      </c>
      <c r="AD1531" t="s">
        <v>3568</v>
      </c>
      <c r="AE1531" t="s">
        <v>3557</v>
      </c>
      <c r="AF1531" t="s">
        <v>3585</v>
      </c>
      <c r="AG1531">
        <v>5</v>
      </c>
      <c r="AH1531" t="s">
        <v>3565</v>
      </c>
      <c r="AI1531">
        <f t="shared" si="375"/>
        <v>1010.5641025641025</v>
      </c>
      <c r="AJ1531" t="str">
        <f t="shared" si="376"/>
        <v/>
      </c>
      <c r="AK1531">
        <f t="shared" si="377"/>
        <v>1000</v>
      </c>
      <c r="AL1531" t="str">
        <f t="shared" si="378"/>
        <v/>
      </c>
      <c r="AM1531" t="str">
        <f t="shared" si="379"/>
        <v/>
      </c>
      <c r="AN1531" t="str">
        <f t="shared" si="380"/>
        <v/>
      </c>
      <c r="AO1531" t="str">
        <f t="shared" si="381"/>
        <v/>
      </c>
      <c r="AP1531" t="str">
        <f t="shared" si="382"/>
        <v/>
      </c>
    </row>
    <row r="1532" spans="1:42" x14ac:dyDescent="0.3">
      <c r="A1532" s="2">
        <v>45160</v>
      </c>
      <c r="B1532" s="2">
        <v>46160</v>
      </c>
      <c r="C1532">
        <v>1000</v>
      </c>
      <c r="D1532">
        <f t="shared" si="383"/>
        <v>1000</v>
      </c>
      <c r="E1532" t="str">
        <f t="shared" si="368"/>
        <v/>
      </c>
      <c r="F1532">
        <f t="shared" si="369"/>
        <v>1000</v>
      </c>
      <c r="G1532" t="str">
        <f t="shared" si="370"/>
        <v/>
      </c>
      <c r="H1532" t="str">
        <f t="shared" si="371"/>
        <v/>
      </c>
      <c r="I1532" t="str">
        <f t="shared" si="372"/>
        <v/>
      </c>
      <c r="J1532" t="str">
        <f t="shared" si="373"/>
        <v/>
      </c>
      <c r="K1532" t="str">
        <f t="shared" si="374"/>
        <v/>
      </c>
      <c r="L1532" t="s">
        <v>3539</v>
      </c>
      <c r="M1532" t="s">
        <v>465</v>
      </c>
      <c r="N1532" t="s">
        <v>118</v>
      </c>
      <c r="O1532" t="s">
        <v>51</v>
      </c>
      <c r="P1532" t="s">
        <v>52</v>
      </c>
      <c r="Q1532" t="s">
        <v>92</v>
      </c>
      <c r="R1532" t="s">
        <v>20</v>
      </c>
      <c r="S1532" t="s">
        <v>21</v>
      </c>
      <c r="T1532" t="s">
        <v>3546</v>
      </c>
      <c r="U1532" t="s">
        <v>466</v>
      </c>
      <c r="V1532" t="s">
        <v>30</v>
      </c>
      <c r="W1532">
        <v>56.997337662636767</v>
      </c>
      <c r="X1532">
        <v>6.4567356365310458</v>
      </c>
      <c r="Y1532">
        <v>137</v>
      </c>
      <c r="Z1532" t="s">
        <v>3821</v>
      </c>
      <c r="AA1532" t="s">
        <v>3554</v>
      </c>
      <c r="AB1532" t="s">
        <v>3586</v>
      </c>
      <c r="AC1532">
        <v>8</v>
      </c>
      <c r="AD1532" t="s">
        <v>3568</v>
      </c>
      <c r="AE1532" t="s">
        <v>3557</v>
      </c>
      <c r="AF1532" t="s">
        <v>3585</v>
      </c>
      <c r="AG1532">
        <v>5</v>
      </c>
      <c r="AH1532" t="s">
        <v>3565</v>
      </c>
      <c r="AI1532">
        <f t="shared" si="375"/>
        <v>1010.5641025641025</v>
      </c>
      <c r="AJ1532" t="str">
        <f t="shared" si="376"/>
        <v/>
      </c>
      <c r="AK1532">
        <f t="shared" si="377"/>
        <v>1000</v>
      </c>
      <c r="AL1532" t="str">
        <f t="shared" si="378"/>
        <v/>
      </c>
      <c r="AM1532" t="str">
        <f t="shared" si="379"/>
        <v/>
      </c>
      <c r="AN1532" t="str">
        <f t="shared" si="380"/>
        <v/>
      </c>
      <c r="AO1532" t="str">
        <f t="shared" si="381"/>
        <v/>
      </c>
      <c r="AP1532" t="str">
        <f t="shared" si="382"/>
        <v/>
      </c>
    </row>
    <row r="1533" spans="1:42" x14ac:dyDescent="0.3">
      <c r="A1533" s="2">
        <v>45161</v>
      </c>
      <c r="B1533" s="2">
        <v>46161</v>
      </c>
      <c r="C1533">
        <v>1000</v>
      </c>
      <c r="D1533">
        <f t="shared" si="383"/>
        <v>1000</v>
      </c>
      <c r="E1533" t="str">
        <f t="shared" si="368"/>
        <v/>
      </c>
      <c r="F1533" t="str">
        <f t="shared" si="369"/>
        <v/>
      </c>
      <c r="G1533" t="str">
        <f t="shared" si="370"/>
        <v/>
      </c>
      <c r="H1533" t="str">
        <f t="shared" si="371"/>
        <v/>
      </c>
      <c r="I1533" t="str">
        <f t="shared" si="372"/>
        <v/>
      </c>
      <c r="J1533">
        <f t="shared" si="373"/>
        <v>1000</v>
      </c>
      <c r="K1533" t="str">
        <f t="shared" si="374"/>
        <v/>
      </c>
      <c r="L1533" t="s">
        <v>3539</v>
      </c>
      <c r="M1533" t="s">
        <v>1085</v>
      </c>
      <c r="N1533" t="s">
        <v>39</v>
      </c>
      <c r="O1533" t="s">
        <v>58</v>
      </c>
      <c r="P1533" t="s">
        <v>59</v>
      </c>
      <c r="Q1533" t="s">
        <v>92</v>
      </c>
      <c r="R1533" t="s">
        <v>35</v>
      </c>
      <c r="S1533" t="s">
        <v>22</v>
      </c>
      <c r="T1533" t="s">
        <v>22</v>
      </c>
      <c r="V1533" t="s">
        <v>144</v>
      </c>
      <c r="W1533">
        <v>102.16175784569</v>
      </c>
      <c r="X1533">
        <v>6.6758167497036069</v>
      </c>
      <c r="Y1533">
        <v>138</v>
      </c>
      <c r="Z1533" t="s">
        <v>3732</v>
      </c>
      <c r="AA1533" t="s">
        <v>3554</v>
      </c>
      <c r="AB1533" t="s">
        <v>3586</v>
      </c>
      <c r="AC1533">
        <v>8</v>
      </c>
      <c r="AD1533" t="s">
        <v>3568</v>
      </c>
      <c r="AE1533" t="s">
        <v>3557</v>
      </c>
      <c r="AF1533" t="s">
        <v>3585</v>
      </c>
      <c r="AG1533">
        <v>5</v>
      </c>
      <c r="AH1533" t="s">
        <v>3565</v>
      </c>
      <c r="AI1533">
        <f t="shared" si="375"/>
        <v>1010.5641025641025</v>
      </c>
      <c r="AJ1533" t="str">
        <f t="shared" si="376"/>
        <v/>
      </c>
      <c r="AK1533" t="str">
        <f t="shared" si="377"/>
        <v/>
      </c>
      <c r="AL1533" t="str">
        <f t="shared" si="378"/>
        <v/>
      </c>
      <c r="AM1533" t="str">
        <f t="shared" si="379"/>
        <v/>
      </c>
      <c r="AN1533" t="str">
        <f t="shared" si="380"/>
        <v/>
      </c>
      <c r="AO1533">
        <f t="shared" si="381"/>
        <v>1009.7333333333333</v>
      </c>
      <c r="AP1533" t="str">
        <f t="shared" si="382"/>
        <v/>
      </c>
    </row>
    <row r="1534" spans="1:42" x14ac:dyDescent="0.3">
      <c r="A1534" s="2">
        <v>45163</v>
      </c>
      <c r="B1534" s="2">
        <v>46163</v>
      </c>
      <c r="C1534">
        <v>1000</v>
      </c>
      <c r="D1534">
        <f t="shared" si="383"/>
        <v>1000</v>
      </c>
      <c r="E1534" t="str">
        <f t="shared" si="368"/>
        <v/>
      </c>
      <c r="F1534" t="str">
        <f t="shared" si="369"/>
        <v/>
      </c>
      <c r="G1534" t="str">
        <f t="shared" si="370"/>
        <v/>
      </c>
      <c r="H1534">
        <f t="shared" si="371"/>
        <v>1000</v>
      </c>
      <c r="I1534" t="str">
        <f t="shared" si="372"/>
        <v/>
      </c>
      <c r="J1534" t="str">
        <f t="shared" si="373"/>
        <v/>
      </c>
      <c r="K1534" t="str">
        <f t="shared" si="374"/>
        <v/>
      </c>
      <c r="L1534" t="s">
        <v>3539</v>
      </c>
      <c r="M1534" t="s">
        <v>728</v>
      </c>
      <c r="N1534" t="s">
        <v>39</v>
      </c>
      <c r="O1534" t="s">
        <v>33</v>
      </c>
      <c r="P1534" t="s">
        <v>59</v>
      </c>
      <c r="Q1534" t="s">
        <v>34</v>
      </c>
      <c r="R1534" t="s">
        <v>42</v>
      </c>
      <c r="S1534" t="s">
        <v>22</v>
      </c>
      <c r="T1534" t="s">
        <v>22</v>
      </c>
      <c r="V1534" t="s">
        <v>63</v>
      </c>
      <c r="W1534">
        <v>103.2648291388861</v>
      </c>
      <c r="X1534">
        <v>6.0279789783196218</v>
      </c>
      <c r="Y1534">
        <v>140</v>
      </c>
      <c r="Z1534" t="s">
        <v>3721</v>
      </c>
      <c r="AA1534" t="s">
        <v>3554</v>
      </c>
      <c r="AB1534" t="s">
        <v>3586</v>
      </c>
      <c r="AC1534">
        <v>8</v>
      </c>
      <c r="AD1534" t="s">
        <v>3568</v>
      </c>
      <c r="AE1534" t="s">
        <v>3557</v>
      </c>
      <c r="AF1534" t="s">
        <v>3585</v>
      </c>
      <c r="AG1534">
        <v>5</v>
      </c>
      <c r="AH1534" t="s">
        <v>3565</v>
      </c>
      <c r="AI1534">
        <f t="shared" si="375"/>
        <v>1010.8421052631579</v>
      </c>
      <c r="AJ1534" t="str">
        <f t="shared" si="376"/>
        <v/>
      </c>
      <c r="AK1534" t="str">
        <f t="shared" si="377"/>
        <v/>
      </c>
      <c r="AL1534" t="str">
        <f t="shared" si="378"/>
        <v/>
      </c>
      <c r="AM1534">
        <f t="shared" si="379"/>
        <v>1015.6470588235294</v>
      </c>
      <c r="AN1534" t="str">
        <f t="shared" si="380"/>
        <v/>
      </c>
      <c r="AO1534" t="str">
        <f t="shared" si="381"/>
        <v/>
      </c>
      <c r="AP1534" t="str">
        <f t="shared" si="382"/>
        <v/>
      </c>
    </row>
    <row r="1535" spans="1:42" x14ac:dyDescent="0.3">
      <c r="A1535" s="2">
        <v>45163</v>
      </c>
      <c r="B1535" s="2">
        <v>46163</v>
      </c>
      <c r="C1535">
        <v>1000</v>
      </c>
      <c r="D1535">
        <f t="shared" si="383"/>
        <v>1000</v>
      </c>
      <c r="E1535" t="str">
        <f t="shared" si="368"/>
        <v/>
      </c>
      <c r="F1535" t="str">
        <f t="shared" si="369"/>
        <v/>
      </c>
      <c r="G1535" t="str">
        <f t="shared" si="370"/>
        <v/>
      </c>
      <c r="H1535" t="str">
        <f t="shared" si="371"/>
        <v/>
      </c>
      <c r="I1535" t="str">
        <f t="shared" si="372"/>
        <v/>
      </c>
      <c r="J1535">
        <f t="shared" si="373"/>
        <v>1000</v>
      </c>
      <c r="K1535" t="str">
        <f t="shared" si="374"/>
        <v/>
      </c>
      <c r="L1535" t="s">
        <v>3539</v>
      </c>
      <c r="M1535" t="s">
        <v>45</v>
      </c>
      <c r="N1535" t="s">
        <v>28</v>
      </c>
      <c r="O1535" t="s">
        <v>33</v>
      </c>
      <c r="P1535" t="s">
        <v>59</v>
      </c>
      <c r="Q1535" t="s">
        <v>92</v>
      </c>
      <c r="R1535" t="s">
        <v>35</v>
      </c>
      <c r="S1535" t="s">
        <v>22</v>
      </c>
      <c r="T1535" t="s">
        <v>22</v>
      </c>
      <c r="V1535" t="s">
        <v>76</v>
      </c>
      <c r="W1535">
        <v>24.49922883514153</v>
      </c>
      <c r="X1535">
        <v>6.4677882025837103</v>
      </c>
      <c r="Y1535">
        <v>140</v>
      </c>
      <c r="Z1535" t="s">
        <v>3721</v>
      </c>
      <c r="AA1535" t="s">
        <v>3554</v>
      </c>
      <c r="AB1535" t="s">
        <v>3586</v>
      </c>
      <c r="AC1535">
        <v>8</v>
      </c>
      <c r="AD1535" t="s">
        <v>3568</v>
      </c>
      <c r="AE1535" t="s">
        <v>3557</v>
      </c>
      <c r="AF1535" t="s">
        <v>3585</v>
      </c>
      <c r="AG1535">
        <v>5</v>
      </c>
      <c r="AH1535" t="s">
        <v>3565</v>
      </c>
      <c r="AI1535">
        <f t="shared" si="375"/>
        <v>1010.8421052631579</v>
      </c>
      <c r="AJ1535" t="str">
        <f t="shared" si="376"/>
        <v/>
      </c>
      <c r="AK1535" t="str">
        <f t="shared" si="377"/>
        <v/>
      </c>
      <c r="AL1535" t="str">
        <f t="shared" si="378"/>
        <v/>
      </c>
      <c r="AM1535" t="str">
        <f t="shared" si="379"/>
        <v/>
      </c>
      <c r="AN1535" t="str">
        <f t="shared" si="380"/>
        <v/>
      </c>
      <c r="AO1535">
        <f t="shared" si="381"/>
        <v>1009.7333333333333</v>
      </c>
      <c r="AP1535" t="str">
        <f t="shared" si="382"/>
        <v/>
      </c>
    </row>
    <row r="1536" spans="1:42" x14ac:dyDescent="0.3">
      <c r="A1536" s="2">
        <v>45164</v>
      </c>
      <c r="B1536" s="2">
        <v>46164</v>
      </c>
      <c r="C1536">
        <v>1000</v>
      </c>
      <c r="D1536">
        <f t="shared" si="383"/>
        <v>1000</v>
      </c>
      <c r="E1536" t="str">
        <f t="shared" si="368"/>
        <v/>
      </c>
      <c r="F1536">
        <f t="shared" si="369"/>
        <v>1000</v>
      </c>
      <c r="G1536" t="str">
        <f t="shared" si="370"/>
        <v/>
      </c>
      <c r="H1536" t="str">
        <f t="shared" si="371"/>
        <v/>
      </c>
      <c r="I1536" t="str">
        <f t="shared" si="372"/>
        <v/>
      </c>
      <c r="J1536" t="str">
        <f t="shared" si="373"/>
        <v/>
      </c>
      <c r="K1536" t="str">
        <f t="shared" si="374"/>
        <v/>
      </c>
      <c r="L1536" t="s">
        <v>3539</v>
      </c>
      <c r="M1536" t="s">
        <v>703</v>
      </c>
      <c r="N1536" t="s">
        <v>80</v>
      </c>
      <c r="O1536" t="s">
        <v>33</v>
      </c>
      <c r="P1536" t="s">
        <v>52</v>
      </c>
      <c r="Q1536" t="s">
        <v>92</v>
      </c>
      <c r="R1536" t="s">
        <v>20</v>
      </c>
      <c r="S1536" t="s">
        <v>21</v>
      </c>
      <c r="T1536" t="s">
        <v>3546</v>
      </c>
      <c r="U1536" t="s">
        <v>704</v>
      </c>
      <c r="V1536" t="s">
        <v>30</v>
      </c>
      <c r="W1536">
        <v>17.32099268473851</v>
      </c>
      <c r="X1536">
        <v>5.0281658248328522</v>
      </c>
      <c r="Y1536">
        <v>141</v>
      </c>
      <c r="Z1536" t="s">
        <v>3900</v>
      </c>
      <c r="AA1536" t="s">
        <v>3554</v>
      </c>
      <c r="AB1536" t="s">
        <v>3586</v>
      </c>
      <c r="AC1536">
        <v>8</v>
      </c>
      <c r="AD1536" t="s">
        <v>3568</v>
      </c>
      <c r="AE1536" t="s">
        <v>3557</v>
      </c>
      <c r="AF1536" t="s">
        <v>3585</v>
      </c>
      <c r="AG1536">
        <v>5</v>
      </c>
      <c r="AH1536" t="s">
        <v>3565</v>
      </c>
      <c r="AI1536">
        <f t="shared" si="375"/>
        <v>1010.3</v>
      </c>
      <c r="AJ1536" t="str">
        <f t="shared" si="376"/>
        <v/>
      </c>
      <c r="AK1536">
        <f t="shared" si="377"/>
        <v>1000</v>
      </c>
      <c r="AL1536" t="str">
        <f t="shared" si="378"/>
        <v/>
      </c>
      <c r="AM1536" t="str">
        <f t="shared" si="379"/>
        <v/>
      </c>
      <c r="AN1536" t="str">
        <f t="shared" si="380"/>
        <v/>
      </c>
      <c r="AO1536" t="str">
        <f t="shared" si="381"/>
        <v/>
      </c>
      <c r="AP1536" t="str">
        <f t="shared" si="382"/>
        <v/>
      </c>
    </row>
    <row r="1537" spans="1:42" x14ac:dyDescent="0.3">
      <c r="A1537" s="2">
        <v>45164</v>
      </c>
      <c r="B1537" s="2">
        <v>46164</v>
      </c>
      <c r="C1537">
        <v>1000</v>
      </c>
      <c r="D1537">
        <f t="shared" si="383"/>
        <v>1000</v>
      </c>
      <c r="E1537" t="str">
        <f t="shared" si="368"/>
        <v/>
      </c>
      <c r="F1537">
        <f t="shared" si="369"/>
        <v>1000</v>
      </c>
      <c r="G1537" t="str">
        <f t="shared" si="370"/>
        <v/>
      </c>
      <c r="H1537" t="str">
        <f t="shared" si="371"/>
        <v/>
      </c>
      <c r="I1537" t="str">
        <f t="shared" si="372"/>
        <v/>
      </c>
      <c r="J1537" t="str">
        <f t="shared" si="373"/>
        <v/>
      </c>
      <c r="K1537" t="str">
        <f t="shared" si="374"/>
        <v/>
      </c>
      <c r="L1537" t="s">
        <v>3539</v>
      </c>
      <c r="M1537" t="s">
        <v>164</v>
      </c>
      <c r="N1537" t="s">
        <v>118</v>
      </c>
      <c r="O1537" t="s">
        <v>58</v>
      </c>
      <c r="P1537" t="s">
        <v>52</v>
      </c>
      <c r="Q1537" t="s">
        <v>92</v>
      </c>
      <c r="R1537" t="s">
        <v>20</v>
      </c>
      <c r="S1537" t="s">
        <v>21</v>
      </c>
      <c r="T1537" t="s">
        <v>21</v>
      </c>
      <c r="U1537" t="s">
        <v>3358</v>
      </c>
      <c r="V1537" t="s">
        <v>54</v>
      </c>
      <c r="W1537">
        <v>79.080615534826691</v>
      </c>
      <c r="X1537">
        <v>7.0277014648117264</v>
      </c>
      <c r="Y1537">
        <v>141</v>
      </c>
      <c r="Z1537" t="s">
        <v>3900</v>
      </c>
      <c r="AA1537" t="s">
        <v>3554</v>
      </c>
      <c r="AB1537" t="s">
        <v>3586</v>
      </c>
      <c r="AC1537">
        <v>8</v>
      </c>
      <c r="AD1537" t="s">
        <v>3568</v>
      </c>
      <c r="AE1537" t="s">
        <v>3557</v>
      </c>
      <c r="AF1537" t="s">
        <v>3585</v>
      </c>
      <c r="AG1537">
        <v>5</v>
      </c>
      <c r="AH1537" t="s">
        <v>3565</v>
      </c>
      <c r="AI1537">
        <f t="shared" si="375"/>
        <v>1010.3</v>
      </c>
      <c r="AJ1537" t="str">
        <f t="shared" si="376"/>
        <v/>
      </c>
      <c r="AK1537">
        <f t="shared" si="377"/>
        <v>1000</v>
      </c>
      <c r="AL1537" t="str">
        <f t="shared" si="378"/>
        <v/>
      </c>
      <c r="AM1537" t="str">
        <f t="shared" si="379"/>
        <v/>
      </c>
      <c r="AN1537" t="str">
        <f t="shared" si="380"/>
        <v/>
      </c>
      <c r="AO1537" t="str">
        <f t="shared" si="381"/>
        <v/>
      </c>
      <c r="AP1537" t="str">
        <f t="shared" si="382"/>
        <v/>
      </c>
    </row>
    <row r="1538" spans="1:42" x14ac:dyDescent="0.3">
      <c r="A1538" s="2">
        <v>45165</v>
      </c>
      <c r="B1538" s="2">
        <v>46165</v>
      </c>
      <c r="C1538">
        <v>1000</v>
      </c>
      <c r="D1538">
        <f t="shared" si="383"/>
        <v>1000</v>
      </c>
      <c r="E1538" t="str">
        <f t="shared" ref="E1538:E1601" si="384">IF(
  L1538 &lt;&gt; "Backlog/Error",
  IFERROR(
    AVERAGEIFS(
      $C$2:$C$1880,
      $B$2:$B$1880, "&gt;=" &amp; B1538 - 6,
      $B$2:$B$1880, "&lt;=" &amp; B1538,
      $L$2:$L$1880, "&lt;&gt;Backlog/Error"
    ),
  ""),
"")</f>
        <v/>
      </c>
      <c r="F1538">
        <f t="shared" ref="F1538:F1601" si="385">IF(
  R1538 = "Critical",
  IFERROR(
    AVERAGEIFS(
      $C$2:$C$1880,
      $B$2:$B$1880, "&gt;=" &amp; B1538 - 6,
      $B$2:$B$1880, "&lt;=" &amp; B1538,
      $R$2:$R$1880, "Critical"
    ),
  ""),
"")</f>
        <v>1000</v>
      </c>
      <c r="G1538" t="str">
        <f t="shared" ref="G1538:G1601" si="386">IF(
  AND(R1538 = "Critical", L1538 &lt;&gt; "Backlog/Error"),
  IFERROR(
    AVERAGEIFS(
      $C$2:$C$1880,
      $B$2:$B$1880, "&gt;=" &amp; B1538 - 6,
      $B$2:$B$1880, "&lt;=" &amp; B1538,
      $R$2:$R$1880, "Critical",
      $L$2:$L$1880, "&lt;&gt;Backlog/Error"
    ),
  ""),
"")</f>
        <v/>
      </c>
      <c r="H1538" t="str">
        <f t="shared" ref="H1538:H1601" si="387">IF(
  R1538 = "Moderate",
  IFERROR(
    AVERAGEIFS(
      $C$2:$C$1880,
      $B$2:$B$1880, "&gt;=" &amp; B1538 - 6,
      $B$2:$B$1880, "&lt;=" &amp; B1538,
      $R$2:$R$1880, "Moderate"
    ),
  ""),
"")</f>
        <v/>
      </c>
      <c r="I1538" t="str">
        <f t="shared" ref="I1538:I1601" si="388">IF(
  AND(R1538 = "Moderate", L1538 &lt;&gt; "Backlog/Error"),
  IFERROR(
    AVERAGEIFS(
      $C$2:$C$1880,
      $B$2:$B$1880, "&gt;=" &amp; B1538 - 6,
      $B$2:$B$1880, "&lt;=" &amp; B1538,
      $R$2:$R$1880, "Moderate",
      $L$2:$L$1880, "&lt;&gt;Backlog/Error"
    ),
  ""),
"")</f>
        <v/>
      </c>
      <c r="J1538" t="str">
        <f t="shared" ref="J1538:J1601" si="389">IF(
  R1538 = "Minor",
  IFERROR(
    AVERAGEIFS(
      $C$2:$C$1880,
      $B$2:$B$1880, "&gt;=" &amp; B1538 - 6,
      $B$2:$B$1880, "&lt;=" &amp; B1538,
      $R$2:$R$1880, "Minor"
    ),
  ""),
"")</f>
        <v/>
      </c>
      <c r="K1538" t="str">
        <f t="shared" ref="K1538:K1601" si="390">IF(
  AND(R1538 = "Minor", L1538 &lt;&gt; "Backlog/Error"),
  IFERROR(
    AVERAGEIFS(
      $C$2:$C$1880,
      $B$2:$B$1880, "&gt;=" &amp; B1538 - 6,
      $B$2:$B$1880, "&lt;=" &amp; B1538,
      $R$2:$R$1880, "Minor",
      $L$2:$L$1880, "&lt;&gt;Backlog/Error"
    ),
  ""),
"")</f>
        <v/>
      </c>
      <c r="L1538" t="s">
        <v>3539</v>
      </c>
      <c r="M1538" t="s">
        <v>117</v>
      </c>
      <c r="N1538" t="s">
        <v>118</v>
      </c>
      <c r="O1538" t="s">
        <v>58</v>
      </c>
      <c r="P1538" t="s">
        <v>52</v>
      </c>
      <c r="Q1538" t="s">
        <v>92</v>
      </c>
      <c r="R1538" t="s">
        <v>20</v>
      </c>
      <c r="S1538" t="s">
        <v>21</v>
      </c>
      <c r="T1538" t="s">
        <v>3546</v>
      </c>
      <c r="U1538" t="s">
        <v>3303</v>
      </c>
      <c r="V1538" t="s">
        <v>30</v>
      </c>
      <c r="W1538">
        <v>86.437500544513043</v>
      </c>
      <c r="X1538">
        <v>6.4419290945192902</v>
      </c>
      <c r="Y1538">
        <v>142</v>
      </c>
      <c r="Z1538" t="s">
        <v>3932</v>
      </c>
      <c r="AA1538" t="s">
        <v>3554</v>
      </c>
      <c r="AB1538" t="s">
        <v>3586</v>
      </c>
      <c r="AC1538">
        <v>8</v>
      </c>
      <c r="AD1538" t="s">
        <v>3568</v>
      </c>
      <c r="AE1538" t="s">
        <v>3557</v>
      </c>
      <c r="AF1538" t="s">
        <v>3585</v>
      </c>
      <c r="AG1538">
        <v>5</v>
      </c>
      <c r="AH1538" t="s">
        <v>3565</v>
      </c>
      <c r="AI1538">
        <f t="shared" ref="AI1538:AI1601" si="391">IFERROR(
  AVERAGEIFS(
    $C$2:$C$1880,
    $B$2:$B$1880, "&gt;=" &amp; B1538 - 29,
    $B$2:$B$1880, "&lt;=" &amp; B1538
  ),
"")</f>
        <v>1011.1351351351351</v>
      </c>
      <c r="AJ1538" t="str">
        <f t="shared" ref="AJ1538:AJ1601" si="392">IF(
  L1538 &lt;&gt; "Backlog/Error",
  IFERROR(
    AVERAGEIFS(
      $C$2:$C$1880,
      $B$2:$B$1880, "&gt;=" &amp; B1538 - 29,
      $B$2:$B$1880, "&lt;=" &amp; B1538,
      $L$2:$L$1880, "&lt;&gt;Backlog/Error"
    ),
  ""),
"")</f>
        <v/>
      </c>
      <c r="AK1538">
        <f t="shared" ref="AK1538:AK1601" si="393">IF(
  R1538 = "Critical",
  IFERROR(
    AVERAGEIFS(
      $C$2:$C$1880,
      $B$2:$B$1880, "&gt;=" &amp; B1538 - 29,
      $B$2:$B$1880, "&lt;=" &amp; B1538,
      $R$2:$R$1880, "Critical"
    ),
  ""),
"")</f>
        <v>1000</v>
      </c>
      <c r="AL1538" t="str">
        <f t="shared" ref="AL1538:AL1601" si="394">IF(
  AND(R1538 = "Critical", L1538 &lt;&gt; "Backlog/Error"),
  IFERROR(
    AVERAGEIFS(
      $C$2:$C$1880,
      $B$2:$B$1880, "&gt;=" &amp; B1538 - 29,
      $B$2:$B$1880, "&lt;=" &amp; B1538,
      $R$2:$R$1880, "Critical",
      $L$2:$L$1880, "&lt;&gt;Backlog/Error"
    ),
  ""),
"")</f>
        <v/>
      </c>
      <c r="AM1538" t="str">
        <f t="shared" ref="AM1538:AM1601" si="395">IF(
  R1538 = "Moderate",
  IFERROR(
    AVERAGEIFS(
      $C$2:$C$1880,
      $B$2:$B$1880, "&gt;=" &amp; B1538 - 29,
      $B$2:$B$1880, "&lt;=" &amp; B1538,
      $R$2:$R$1880, "Moderate"
    ),
  ""),
"")</f>
        <v/>
      </c>
      <c r="AN1538" t="str">
        <f t="shared" ref="AN1538:AN1601" si="396">IF(
  AND(R1538 = "Moderate", L1538 &lt;&gt; "Backlog/Error"),
  IFERROR(
    AVERAGEIFS(
      $C$2:$C$1880,
      $B$2:$B$1880, "&gt;=" &amp; B1538 - 29,
      $B$2:$B$1880, "&lt;=" &amp; B1538,
      $R$2:$R$1880, "Moderate",
      $L$2:$L$1880, "&lt;&gt;Backlog/Error"
    ),
  ""),
"")</f>
        <v/>
      </c>
      <c r="AO1538" t="str">
        <f t="shared" ref="AO1538:AO1601" si="397">IF(
  R1538 = "Minor",
  IFERROR(
    AVERAGEIFS(
      $C$2:$C$1880,
      $B$2:$B$1880, "&gt;=" &amp; B1538 - 29,
      $B$2:$B$1880, "&lt;=" &amp; B1538,
      $R$2:$R$1880, "Minor"
    ),
  ""),
"")</f>
        <v/>
      </c>
      <c r="AP1538" t="str">
        <f t="shared" ref="AP1538:AP1601" si="398">IF(
  AND(R1538 = "Minor", L1538 &lt;&gt; "Backlog/Error"),
  IFERROR(
    AVERAGEIFS(
      $C$2:$C$1880,
      $B$2:$B$1880, "&gt;=" &amp; B1538 - 29,
      $B$2:$B$1880, "&lt;=" &amp; B1538,
      $R$2:$R$1880, "Minor",
      $L$2:$L$1880, "&lt;&gt;Backlog/Error"
    ),
  ""),
"")</f>
        <v/>
      </c>
    </row>
    <row r="1539" spans="1:42" x14ac:dyDescent="0.3">
      <c r="A1539" s="2">
        <v>45167</v>
      </c>
      <c r="B1539" s="2">
        <v>46167</v>
      </c>
      <c r="C1539">
        <v>1000</v>
      </c>
      <c r="D1539">
        <f t="shared" ref="D1539:D1602" si="399">IFERROR(AVERAGEIFS($C$2:$C$1880, $B$2:$B$1880, "&gt;=" &amp; B1539 - 6, $B$2:$B$1880, "&lt;=" &amp; B1539), "")</f>
        <v>1000</v>
      </c>
      <c r="E1539" t="str">
        <f t="shared" si="384"/>
        <v/>
      </c>
      <c r="F1539">
        <f t="shared" si="385"/>
        <v>1000</v>
      </c>
      <c r="G1539" t="str">
        <f t="shared" si="386"/>
        <v/>
      </c>
      <c r="H1539" t="str">
        <f t="shared" si="387"/>
        <v/>
      </c>
      <c r="I1539" t="str">
        <f t="shared" si="388"/>
        <v/>
      </c>
      <c r="J1539" t="str">
        <f t="shared" si="389"/>
        <v/>
      </c>
      <c r="K1539" t="str">
        <f t="shared" si="390"/>
        <v/>
      </c>
      <c r="L1539" t="s">
        <v>3539</v>
      </c>
      <c r="M1539" t="s">
        <v>923</v>
      </c>
      <c r="N1539" t="s">
        <v>103</v>
      </c>
      <c r="O1539" t="s">
        <v>51</v>
      </c>
      <c r="P1539" t="s">
        <v>52</v>
      </c>
      <c r="Q1539" t="s">
        <v>34</v>
      </c>
      <c r="R1539" t="s">
        <v>20</v>
      </c>
      <c r="S1539" t="s">
        <v>21</v>
      </c>
      <c r="T1539" t="s">
        <v>3546</v>
      </c>
      <c r="U1539" t="s">
        <v>2425</v>
      </c>
      <c r="V1539" t="s">
        <v>63</v>
      </c>
      <c r="W1539">
        <v>74.966744716099129</v>
      </c>
      <c r="X1539">
        <v>6.8226079441324634</v>
      </c>
      <c r="Y1539">
        <v>144</v>
      </c>
      <c r="Z1539" t="s">
        <v>3835</v>
      </c>
      <c r="AA1539" t="s">
        <v>3554</v>
      </c>
      <c r="AB1539" t="s">
        <v>3586</v>
      </c>
      <c r="AC1539">
        <v>8</v>
      </c>
      <c r="AD1539" t="s">
        <v>3568</v>
      </c>
      <c r="AE1539" t="s">
        <v>3557</v>
      </c>
      <c r="AF1539" t="s">
        <v>3585</v>
      </c>
      <c r="AG1539">
        <v>5</v>
      </c>
      <c r="AH1539" t="s">
        <v>3565</v>
      </c>
      <c r="AI1539">
        <f t="shared" si="391"/>
        <v>1011.4444444444445</v>
      </c>
      <c r="AJ1539" t="str">
        <f t="shared" si="392"/>
        <v/>
      </c>
      <c r="AK1539">
        <f t="shared" si="393"/>
        <v>1000</v>
      </c>
      <c r="AL1539" t="str">
        <f t="shared" si="394"/>
        <v/>
      </c>
      <c r="AM1539" t="str">
        <f t="shared" si="395"/>
        <v/>
      </c>
      <c r="AN1539" t="str">
        <f t="shared" si="396"/>
        <v/>
      </c>
      <c r="AO1539" t="str">
        <f t="shared" si="397"/>
        <v/>
      </c>
      <c r="AP1539" t="str">
        <f t="shared" si="398"/>
        <v/>
      </c>
    </row>
    <row r="1540" spans="1:42" x14ac:dyDescent="0.3">
      <c r="A1540" s="2">
        <v>45168</v>
      </c>
      <c r="B1540" s="2">
        <v>46168</v>
      </c>
      <c r="C1540">
        <v>1000</v>
      </c>
      <c r="D1540">
        <f t="shared" si="399"/>
        <v>1000</v>
      </c>
      <c r="E1540" t="str">
        <f t="shared" si="384"/>
        <v/>
      </c>
      <c r="F1540" t="str">
        <f t="shared" si="385"/>
        <v/>
      </c>
      <c r="G1540" t="str">
        <f t="shared" si="386"/>
        <v/>
      </c>
      <c r="H1540">
        <f t="shared" si="387"/>
        <v>1000</v>
      </c>
      <c r="I1540" t="str">
        <f t="shared" si="388"/>
        <v/>
      </c>
      <c r="J1540" t="str">
        <f t="shared" si="389"/>
        <v/>
      </c>
      <c r="K1540" t="str">
        <f t="shared" si="390"/>
        <v/>
      </c>
      <c r="L1540" t="s">
        <v>3539</v>
      </c>
      <c r="M1540" t="s">
        <v>2656</v>
      </c>
      <c r="N1540" t="s">
        <v>157</v>
      </c>
      <c r="O1540" t="s">
        <v>46</v>
      </c>
      <c r="P1540" t="s">
        <v>40</v>
      </c>
      <c r="Q1540" t="s">
        <v>41</v>
      </c>
      <c r="R1540" t="s">
        <v>42</v>
      </c>
      <c r="S1540" t="s">
        <v>22</v>
      </c>
      <c r="T1540" t="s">
        <v>22</v>
      </c>
      <c r="V1540" t="s">
        <v>54</v>
      </c>
      <c r="W1540">
        <v>29.022883703447281</v>
      </c>
      <c r="X1540">
        <v>4.6077521222527222</v>
      </c>
      <c r="Y1540">
        <v>145</v>
      </c>
      <c r="Z1540" t="s">
        <v>3657</v>
      </c>
      <c r="AA1540" t="s">
        <v>3554</v>
      </c>
      <c r="AB1540" t="s">
        <v>3586</v>
      </c>
      <c r="AC1540">
        <v>8</v>
      </c>
      <c r="AD1540" t="s">
        <v>3568</v>
      </c>
      <c r="AE1540" t="s">
        <v>3557</v>
      </c>
      <c r="AF1540" t="s">
        <v>3585</v>
      </c>
      <c r="AG1540">
        <v>5</v>
      </c>
      <c r="AH1540" t="s">
        <v>3565</v>
      </c>
      <c r="AI1540">
        <f t="shared" si="391"/>
        <v>1010.8421052631579</v>
      </c>
      <c r="AJ1540" t="str">
        <f t="shared" si="392"/>
        <v/>
      </c>
      <c r="AK1540" t="str">
        <f t="shared" si="393"/>
        <v/>
      </c>
      <c r="AL1540" t="str">
        <f t="shared" si="394"/>
        <v/>
      </c>
      <c r="AM1540">
        <f t="shared" si="395"/>
        <v>1019</v>
      </c>
      <c r="AN1540" t="str">
        <f t="shared" si="396"/>
        <v/>
      </c>
      <c r="AO1540" t="str">
        <f t="shared" si="397"/>
        <v/>
      </c>
      <c r="AP1540" t="str">
        <f t="shared" si="398"/>
        <v/>
      </c>
    </row>
    <row r="1541" spans="1:42" x14ac:dyDescent="0.3">
      <c r="A1541" s="2">
        <v>45168</v>
      </c>
      <c r="B1541" s="2">
        <v>46168</v>
      </c>
      <c r="C1541">
        <v>1000</v>
      </c>
      <c r="D1541">
        <f t="shared" si="399"/>
        <v>1000</v>
      </c>
      <c r="E1541" t="str">
        <f t="shared" si="384"/>
        <v/>
      </c>
      <c r="F1541">
        <f t="shared" si="385"/>
        <v>1000</v>
      </c>
      <c r="G1541" t="str">
        <f t="shared" si="386"/>
        <v/>
      </c>
      <c r="H1541" t="str">
        <f t="shared" si="387"/>
        <v/>
      </c>
      <c r="I1541" t="str">
        <f t="shared" si="388"/>
        <v/>
      </c>
      <c r="J1541" t="str">
        <f t="shared" si="389"/>
        <v/>
      </c>
      <c r="K1541" t="str">
        <f t="shared" si="390"/>
        <v/>
      </c>
      <c r="L1541" t="s">
        <v>3539</v>
      </c>
      <c r="M1541" t="s">
        <v>1274</v>
      </c>
      <c r="N1541" t="s">
        <v>28</v>
      </c>
      <c r="O1541" t="s">
        <v>17</v>
      </c>
      <c r="P1541" t="s">
        <v>18</v>
      </c>
      <c r="Q1541" t="s">
        <v>19</v>
      </c>
      <c r="R1541" t="s">
        <v>20</v>
      </c>
      <c r="S1541" t="s">
        <v>21</v>
      </c>
      <c r="T1541" t="s">
        <v>3546</v>
      </c>
      <c r="U1541" t="s">
        <v>2786</v>
      </c>
      <c r="V1541" t="s">
        <v>76</v>
      </c>
      <c r="W1541">
        <v>26.423481453700159</v>
      </c>
      <c r="X1541">
        <v>5.9343357137285002</v>
      </c>
      <c r="Y1541">
        <v>145</v>
      </c>
      <c r="Z1541" t="s">
        <v>3657</v>
      </c>
      <c r="AA1541" t="s">
        <v>3554</v>
      </c>
      <c r="AB1541" t="s">
        <v>3586</v>
      </c>
      <c r="AC1541">
        <v>8</v>
      </c>
      <c r="AD1541" t="s">
        <v>3568</v>
      </c>
      <c r="AE1541" t="s">
        <v>3557</v>
      </c>
      <c r="AF1541" t="s">
        <v>3585</v>
      </c>
      <c r="AG1541">
        <v>5</v>
      </c>
      <c r="AH1541" t="s">
        <v>3565</v>
      </c>
      <c r="AI1541">
        <f t="shared" si="391"/>
        <v>1010.8421052631579</v>
      </c>
      <c r="AJ1541" t="str">
        <f t="shared" si="392"/>
        <v/>
      </c>
      <c r="AK1541">
        <f t="shared" si="393"/>
        <v>1000</v>
      </c>
      <c r="AL1541" t="str">
        <f t="shared" si="394"/>
        <v/>
      </c>
      <c r="AM1541" t="str">
        <f t="shared" si="395"/>
        <v/>
      </c>
      <c r="AN1541" t="str">
        <f t="shared" si="396"/>
        <v/>
      </c>
      <c r="AO1541" t="str">
        <f t="shared" si="397"/>
        <v/>
      </c>
      <c r="AP1541" t="str">
        <f t="shared" si="398"/>
        <v/>
      </c>
    </row>
    <row r="1542" spans="1:42" x14ac:dyDescent="0.3">
      <c r="A1542" s="2">
        <v>45168</v>
      </c>
      <c r="B1542" s="2">
        <v>46168</v>
      </c>
      <c r="C1542">
        <v>1000</v>
      </c>
      <c r="D1542">
        <f t="shared" si="399"/>
        <v>1000</v>
      </c>
      <c r="E1542" t="str">
        <f t="shared" si="384"/>
        <v/>
      </c>
      <c r="F1542" t="str">
        <f t="shared" si="385"/>
        <v/>
      </c>
      <c r="G1542" t="str">
        <f t="shared" si="386"/>
        <v/>
      </c>
      <c r="H1542">
        <f t="shared" si="387"/>
        <v>1000</v>
      </c>
      <c r="I1542" t="str">
        <f t="shared" si="388"/>
        <v/>
      </c>
      <c r="J1542" t="str">
        <f t="shared" si="389"/>
        <v/>
      </c>
      <c r="K1542" t="str">
        <f t="shared" si="390"/>
        <v/>
      </c>
      <c r="L1542" t="s">
        <v>3539</v>
      </c>
      <c r="M1542" t="s">
        <v>2183</v>
      </c>
      <c r="N1542" t="s">
        <v>16</v>
      </c>
      <c r="O1542" t="s">
        <v>33</v>
      </c>
      <c r="P1542" t="s">
        <v>52</v>
      </c>
      <c r="Q1542" t="s">
        <v>34</v>
      </c>
      <c r="R1542" t="s">
        <v>42</v>
      </c>
      <c r="S1542" t="s">
        <v>21</v>
      </c>
      <c r="T1542" t="s">
        <v>3546</v>
      </c>
      <c r="U1542" t="s">
        <v>2184</v>
      </c>
      <c r="V1542" t="s">
        <v>76</v>
      </c>
      <c r="W1542">
        <v>81.150260791474167</v>
      </c>
      <c r="X1542">
        <v>6.2940300824743831</v>
      </c>
      <c r="Y1542">
        <v>145</v>
      </c>
      <c r="Z1542" t="s">
        <v>3657</v>
      </c>
      <c r="AA1542" t="s">
        <v>3554</v>
      </c>
      <c r="AB1542" t="s">
        <v>3586</v>
      </c>
      <c r="AC1542">
        <v>8</v>
      </c>
      <c r="AD1542" t="s">
        <v>3568</v>
      </c>
      <c r="AE1542" t="s">
        <v>3557</v>
      </c>
      <c r="AF1542" t="s">
        <v>3585</v>
      </c>
      <c r="AG1542">
        <v>5</v>
      </c>
      <c r="AH1542" t="s">
        <v>3565</v>
      </c>
      <c r="AI1542">
        <f t="shared" si="391"/>
        <v>1010.8421052631579</v>
      </c>
      <c r="AJ1542" t="str">
        <f t="shared" si="392"/>
        <v/>
      </c>
      <c r="AK1542" t="str">
        <f t="shared" si="393"/>
        <v/>
      </c>
      <c r="AL1542" t="str">
        <f t="shared" si="394"/>
        <v/>
      </c>
      <c r="AM1542">
        <f t="shared" si="395"/>
        <v>1019</v>
      </c>
      <c r="AN1542" t="str">
        <f t="shared" si="396"/>
        <v/>
      </c>
      <c r="AO1542" t="str">
        <f t="shared" si="397"/>
        <v/>
      </c>
      <c r="AP1542" t="str">
        <f t="shared" si="398"/>
        <v/>
      </c>
    </row>
    <row r="1543" spans="1:42" x14ac:dyDescent="0.3">
      <c r="A1543" s="2">
        <v>45169</v>
      </c>
      <c r="B1543" s="2">
        <v>46169</v>
      </c>
      <c r="C1543">
        <v>1000</v>
      </c>
      <c r="D1543">
        <f t="shared" si="399"/>
        <v>1000</v>
      </c>
      <c r="E1543" t="str">
        <f t="shared" si="384"/>
        <v/>
      </c>
      <c r="F1543" t="str">
        <f t="shared" si="385"/>
        <v/>
      </c>
      <c r="G1543" t="str">
        <f t="shared" si="386"/>
        <v/>
      </c>
      <c r="H1543" t="str">
        <f t="shared" si="387"/>
        <v/>
      </c>
      <c r="I1543" t="str">
        <f t="shared" si="388"/>
        <v/>
      </c>
      <c r="J1543">
        <f t="shared" si="389"/>
        <v>1000</v>
      </c>
      <c r="K1543" t="str">
        <f t="shared" si="390"/>
        <v/>
      </c>
      <c r="L1543" t="s">
        <v>3539</v>
      </c>
      <c r="M1543" t="s">
        <v>1184</v>
      </c>
      <c r="N1543" t="s">
        <v>157</v>
      </c>
      <c r="O1543" t="s">
        <v>17</v>
      </c>
      <c r="P1543" t="s">
        <v>18</v>
      </c>
      <c r="Q1543" t="s">
        <v>19</v>
      </c>
      <c r="R1543" t="s">
        <v>35</v>
      </c>
      <c r="S1543" t="s">
        <v>22</v>
      </c>
      <c r="T1543" t="s">
        <v>22</v>
      </c>
      <c r="V1543" t="s">
        <v>54</v>
      </c>
      <c r="W1543">
        <v>34.856037719535777</v>
      </c>
      <c r="X1543">
        <v>4.199215274894053</v>
      </c>
      <c r="Y1543">
        <v>146</v>
      </c>
      <c r="Z1543" t="s">
        <v>3685</v>
      </c>
      <c r="AA1543" t="s">
        <v>3554</v>
      </c>
      <c r="AB1543" t="s">
        <v>3586</v>
      </c>
      <c r="AC1543">
        <v>8</v>
      </c>
      <c r="AD1543" t="s">
        <v>3568</v>
      </c>
      <c r="AE1543" t="s">
        <v>3557</v>
      </c>
      <c r="AF1543" t="s">
        <v>3585</v>
      </c>
      <c r="AG1543">
        <v>5</v>
      </c>
      <c r="AH1543" t="s">
        <v>3565</v>
      </c>
      <c r="AI1543">
        <f t="shared" si="391"/>
        <v>1005.4473684210526</v>
      </c>
      <c r="AJ1543" t="str">
        <f t="shared" si="392"/>
        <v/>
      </c>
      <c r="AK1543" t="str">
        <f t="shared" si="393"/>
        <v/>
      </c>
      <c r="AL1543" t="str">
        <f t="shared" si="394"/>
        <v/>
      </c>
      <c r="AM1543" t="str">
        <f t="shared" si="395"/>
        <v/>
      </c>
      <c r="AN1543" t="str">
        <f t="shared" si="396"/>
        <v/>
      </c>
      <c r="AO1543">
        <f t="shared" si="397"/>
        <v>995.46153846153845</v>
      </c>
      <c r="AP1543" t="str">
        <f t="shared" si="398"/>
        <v/>
      </c>
    </row>
    <row r="1544" spans="1:42" x14ac:dyDescent="0.3">
      <c r="A1544" s="2">
        <v>45169</v>
      </c>
      <c r="B1544" s="2">
        <v>46169</v>
      </c>
      <c r="C1544">
        <v>1000</v>
      </c>
      <c r="D1544">
        <f t="shared" si="399"/>
        <v>1000</v>
      </c>
      <c r="E1544" t="str">
        <f t="shared" si="384"/>
        <v/>
      </c>
      <c r="F1544">
        <f t="shared" si="385"/>
        <v>1000</v>
      </c>
      <c r="G1544" t="str">
        <f t="shared" si="386"/>
        <v/>
      </c>
      <c r="H1544" t="str">
        <f t="shared" si="387"/>
        <v/>
      </c>
      <c r="I1544" t="str">
        <f t="shared" si="388"/>
        <v/>
      </c>
      <c r="J1544" t="str">
        <f t="shared" si="389"/>
        <v/>
      </c>
      <c r="K1544" t="str">
        <f t="shared" si="390"/>
        <v/>
      </c>
      <c r="L1544" t="s">
        <v>3539</v>
      </c>
      <c r="M1544" t="s">
        <v>2005</v>
      </c>
      <c r="N1544" t="s">
        <v>57</v>
      </c>
      <c r="O1544" t="s">
        <v>33</v>
      </c>
      <c r="P1544" t="s">
        <v>52</v>
      </c>
      <c r="Q1544" t="s">
        <v>34</v>
      </c>
      <c r="R1544" t="s">
        <v>20</v>
      </c>
      <c r="S1544" t="s">
        <v>21</v>
      </c>
      <c r="T1544" t="s">
        <v>3546</v>
      </c>
      <c r="U1544" t="s">
        <v>2676</v>
      </c>
      <c r="V1544" t="s">
        <v>30</v>
      </c>
      <c r="W1544">
        <v>68.868362026804988</v>
      </c>
      <c r="X1544">
        <v>5.6171449866040302</v>
      </c>
      <c r="Y1544">
        <v>146</v>
      </c>
      <c r="Z1544" t="s">
        <v>3685</v>
      </c>
      <c r="AA1544" t="s">
        <v>3554</v>
      </c>
      <c r="AB1544" t="s">
        <v>3586</v>
      </c>
      <c r="AC1544">
        <v>8</v>
      </c>
      <c r="AD1544" t="s">
        <v>3568</v>
      </c>
      <c r="AE1544" t="s">
        <v>3557</v>
      </c>
      <c r="AF1544" t="s">
        <v>3585</v>
      </c>
      <c r="AG1544">
        <v>5</v>
      </c>
      <c r="AH1544" t="s">
        <v>3565</v>
      </c>
      <c r="AI1544">
        <f t="shared" si="391"/>
        <v>1005.4473684210526</v>
      </c>
      <c r="AJ1544" t="str">
        <f t="shared" si="392"/>
        <v/>
      </c>
      <c r="AK1544">
        <f t="shared" si="393"/>
        <v>1000</v>
      </c>
      <c r="AL1544" t="str">
        <f t="shared" si="394"/>
        <v/>
      </c>
      <c r="AM1544" t="str">
        <f t="shared" si="395"/>
        <v/>
      </c>
      <c r="AN1544" t="str">
        <f t="shared" si="396"/>
        <v/>
      </c>
      <c r="AO1544" t="str">
        <f t="shared" si="397"/>
        <v/>
      </c>
      <c r="AP1544" t="str">
        <f t="shared" si="398"/>
        <v/>
      </c>
    </row>
    <row r="1545" spans="1:42" x14ac:dyDescent="0.3">
      <c r="A1545" s="2">
        <v>44935</v>
      </c>
      <c r="B1545" s="2">
        <v>46170</v>
      </c>
      <c r="C1545">
        <v>1235</v>
      </c>
      <c r="D1545">
        <f t="shared" si="399"/>
        <v>1058.75</v>
      </c>
      <c r="E1545" t="str">
        <f t="shared" si="384"/>
        <v/>
      </c>
      <c r="F1545" t="str">
        <f t="shared" si="385"/>
        <v/>
      </c>
      <c r="G1545" t="str">
        <f t="shared" si="386"/>
        <v/>
      </c>
      <c r="H1545" t="str">
        <f t="shared" si="387"/>
        <v/>
      </c>
      <c r="I1545" t="str">
        <f t="shared" si="388"/>
        <v/>
      </c>
      <c r="J1545">
        <f t="shared" si="389"/>
        <v>1117.5</v>
      </c>
      <c r="K1545" t="str">
        <f t="shared" si="390"/>
        <v/>
      </c>
      <c r="L1545" t="s">
        <v>3539</v>
      </c>
      <c r="M1545" t="s">
        <v>1758</v>
      </c>
      <c r="N1545" t="s">
        <v>118</v>
      </c>
      <c r="O1545" t="s">
        <v>46</v>
      </c>
      <c r="P1545" t="s">
        <v>40</v>
      </c>
      <c r="Q1545" t="s">
        <v>41</v>
      </c>
      <c r="R1545" t="s">
        <v>35</v>
      </c>
      <c r="S1545" t="s">
        <v>22</v>
      </c>
      <c r="T1545" t="s">
        <v>22</v>
      </c>
      <c r="V1545" t="s">
        <v>24</v>
      </c>
      <c r="W1545">
        <v>45.909116876724703</v>
      </c>
      <c r="X1545">
        <v>6.5210149893882638</v>
      </c>
      <c r="Y1545">
        <v>147</v>
      </c>
      <c r="Z1545" t="s">
        <v>3813</v>
      </c>
      <c r="AA1545" t="s">
        <v>3554</v>
      </c>
      <c r="AB1545" t="s">
        <v>3584</v>
      </c>
      <c r="AC1545">
        <v>1</v>
      </c>
      <c r="AD1545" t="s">
        <v>3561</v>
      </c>
      <c r="AE1545" t="s">
        <v>3557</v>
      </c>
      <c r="AF1545" t="s">
        <v>3585</v>
      </c>
      <c r="AG1545">
        <v>5</v>
      </c>
      <c r="AH1545" t="s">
        <v>3565</v>
      </c>
      <c r="AI1545">
        <f t="shared" si="391"/>
        <v>1022.8</v>
      </c>
      <c r="AJ1545" t="str">
        <f t="shared" si="392"/>
        <v/>
      </c>
      <c r="AK1545" t="str">
        <f t="shared" si="393"/>
        <v/>
      </c>
      <c r="AL1545" t="str">
        <f t="shared" si="394"/>
        <v/>
      </c>
      <c r="AM1545" t="str">
        <f t="shared" si="395"/>
        <v/>
      </c>
      <c r="AN1545" t="str">
        <f t="shared" si="396"/>
        <v/>
      </c>
      <c r="AO1545">
        <f t="shared" si="397"/>
        <v>1012.5714285714286</v>
      </c>
      <c r="AP1545" t="str">
        <f t="shared" si="398"/>
        <v/>
      </c>
    </row>
    <row r="1546" spans="1:42" x14ac:dyDescent="0.3">
      <c r="A1546" s="2">
        <v>44935</v>
      </c>
      <c r="B1546" s="2">
        <v>46170</v>
      </c>
      <c r="C1546">
        <v>1235</v>
      </c>
      <c r="D1546">
        <f t="shared" si="399"/>
        <v>1058.75</v>
      </c>
      <c r="E1546" t="str">
        <f t="shared" si="384"/>
        <v/>
      </c>
      <c r="F1546">
        <f t="shared" si="385"/>
        <v>1033.5714285714287</v>
      </c>
      <c r="G1546" t="str">
        <f t="shared" si="386"/>
        <v/>
      </c>
      <c r="H1546" t="str">
        <f t="shared" si="387"/>
        <v/>
      </c>
      <c r="I1546" t="str">
        <f t="shared" si="388"/>
        <v/>
      </c>
      <c r="J1546" t="str">
        <f t="shared" si="389"/>
        <v/>
      </c>
      <c r="K1546" t="str">
        <f t="shared" si="390"/>
        <v/>
      </c>
      <c r="L1546" t="s">
        <v>3539</v>
      </c>
      <c r="M1546" t="s">
        <v>217</v>
      </c>
      <c r="N1546" t="s">
        <v>16</v>
      </c>
      <c r="O1546" t="s">
        <v>51</v>
      </c>
      <c r="P1546" t="s">
        <v>52</v>
      </c>
      <c r="Q1546" t="s">
        <v>34</v>
      </c>
      <c r="R1546" t="s">
        <v>20</v>
      </c>
      <c r="S1546" t="s">
        <v>21</v>
      </c>
      <c r="T1546" t="s">
        <v>21</v>
      </c>
      <c r="U1546" t="s">
        <v>218</v>
      </c>
      <c r="V1546" t="s">
        <v>24</v>
      </c>
      <c r="W1546">
        <v>69.090335697848019</v>
      </c>
      <c r="X1546">
        <v>6.3610586769244151</v>
      </c>
      <c r="Y1546">
        <v>147</v>
      </c>
      <c r="Z1546" t="s">
        <v>3813</v>
      </c>
      <c r="AA1546" t="s">
        <v>3554</v>
      </c>
      <c r="AB1546" t="s">
        <v>3584</v>
      </c>
      <c r="AC1546">
        <v>1</v>
      </c>
      <c r="AD1546" t="s">
        <v>3561</v>
      </c>
      <c r="AE1546" t="s">
        <v>3557</v>
      </c>
      <c r="AF1546" t="s">
        <v>3585</v>
      </c>
      <c r="AG1546">
        <v>5</v>
      </c>
      <c r="AH1546" t="s">
        <v>3565</v>
      </c>
      <c r="AI1546">
        <f t="shared" si="391"/>
        <v>1022.8</v>
      </c>
      <c r="AJ1546" t="str">
        <f t="shared" si="392"/>
        <v/>
      </c>
      <c r="AK1546">
        <f t="shared" si="393"/>
        <v>1018.0769230769231</v>
      </c>
      <c r="AL1546" t="str">
        <f t="shared" si="394"/>
        <v/>
      </c>
      <c r="AM1546" t="str">
        <f t="shared" si="395"/>
        <v/>
      </c>
      <c r="AN1546" t="str">
        <f t="shared" si="396"/>
        <v/>
      </c>
      <c r="AO1546" t="str">
        <f t="shared" si="397"/>
        <v/>
      </c>
      <c r="AP1546" t="str">
        <f t="shared" si="398"/>
        <v/>
      </c>
    </row>
    <row r="1547" spans="1:42" x14ac:dyDescent="0.3">
      <c r="A1547" s="2">
        <v>44935</v>
      </c>
      <c r="B1547" s="2">
        <v>46170</v>
      </c>
      <c r="C1547">
        <v>1235</v>
      </c>
      <c r="D1547">
        <f t="shared" si="399"/>
        <v>1058.75</v>
      </c>
      <c r="E1547" t="str">
        <f t="shared" si="384"/>
        <v/>
      </c>
      <c r="F1547" t="str">
        <f t="shared" si="385"/>
        <v/>
      </c>
      <c r="G1547" t="str">
        <f t="shared" si="386"/>
        <v/>
      </c>
      <c r="H1547">
        <f t="shared" si="387"/>
        <v>1078.3333333333333</v>
      </c>
      <c r="I1547" t="str">
        <f t="shared" si="388"/>
        <v/>
      </c>
      <c r="J1547" t="str">
        <f t="shared" si="389"/>
        <v/>
      </c>
      <c r="K1547" t="str">
        <f t="shared" si="390"/>
        <v/>
      </c>
      <c r="L1547" t="s">
        <v>3539</v>
      </c>
      <c r="M1547" t="s">
        <v>1219</v>
      </c>
      <c r="N1547" t="s">
        <v>16</v>
      </c>
      <c r="O1547" t="s">
        <v>58</v>
      </c>
      <c r="P1547" t="s">
        <v>119</v>
      </c>
      <c r="Q1547" t="s">
        <v>120</v>
      </c>
      <c r="R1547" t="s">
        <v>42</v>
      </c>
      <c r="S1547" t="s">
        <v>21</v>
      </c>
      <c r="T1547" t="s">
        <v>3546</v>
      </c>
      <c r="U1547" t="s">
        <v>3245</v>
      </c>
      <c r="V1547" t="s">
        <v>144</v>
      </c>
      <c r="W1547">
        <v>76.003638143853976</v>
      </c>
      <c r="X1547">
        <v>6.6860886683735679</v>
      </c>
      <c r="Y1547">
        <v>147</v>
      </c>
      <c r="Z1547" t="s">
        <v>3813</v>
      </c>
      <c r="AA1547" t="s">
        <v>3554</v>
      </c>
      <c r="AB1547" t="s">
        <v>3584</v>
      </c>
      <c r="AC1547">
        <v>1</v>
      </c>
      <c r="AD1547" t="s">
        <v>3561</v>
      </c>
      <c r="AE1547" t="s">
        <v>3557</v>
      </c>
      <c r="AF1547" t="s">
        <v>3585</v>
      </c>
      <c r="AG1547">
        <v>5</v>
      </c>
      <c r="AH1547" t="s">
        <v>3565</v>
      </c>
      <c r="AI1547">
        <f t="shared" si="391"/>
        <v>1022.8</v>
      </c>
      <c r="AJ1547" t="str">
        <f t="shared" si="392"/>
        <v/>
      </c>
      <c r="AK1547" t="str">
        <f t="shared" si="393"/>
        <v/>
      </c>
      <c r="AL1547" t="str">
        <f t="shared" si="394"/>
        <v/>
      </c>
      <c r="AM1547">
        <f t="shared" si="395"/>
        <v>1038.5384615384614</v>
      </c>
      <c r="AN1547" t="str">
        <f t="shared" si="396"/>
        <v/>
      </c>
      <c r="AO1547" t="str">
        <f t="shared" si="397"/>
        <v/>
      </c>
      <c r="AP1547" t="str">
        <f t="shared" si="398"/>
        <v/>
      </c>
    </row>
    <row r="1548" spans="1:42" x14ac:dyDescent="0.3">
      <c r="A1548" s="2">
        <v>45173</v>
      </c>
      <c r="B1548" s="2">
        <v>46173</v>
      </c>
      <c r="C1548">
        <v>1000</v>
      </c>
      <c r="D1548">
        <f t="shared" si="399"/>
        <v>1070.5</v>
      </c>
      <c r="E1548" t="str">
        <f t="shared" si="384"/>
        <v/>
      </c>
      <c r="F1548" t="str">
        <f t="shared" si="385"/>
        <v/>
      </c>
      <c r="G1548" t="str">
        <f t="shared" si="386"/>
        <v/>
      </c>
      <c r="H1548">
        <f t="shared" si="387"/>
        <v>1058.75</v>
      </c>
      <c r="I1548" t="str">
        <f t="shared" si="388"/>
        <v/>
      </c>
      <c r="J1548" t="str">
        <f t="shared" si="389"/>
        <v/>
      </c>
      <c r="K1548" t="str">
        <f t="shared" si="390"/>
        <v/>
      </c>
      <c r="L1548" t="s">
        <v>3539</v>
      </c>
      <c r="M1548" t="s">
        <v>370</v>
      </c>
      <c r="N1548" t="s">
        <v>80</v>
      </c>
      <c r="O1548" t="s">
        <v>58</v>
      </c>
      <c r="P1548" t="s">
        <v>119</v>
      </c>
      <c r="Q1548" t="s">
        <v>120</v>
      </c>
      <c r="R1548" t="s">
        <v>42</v>
      </c>
      <c r="S1548" t="s">
        <v>21</v>
      </c>
      <c r="T1548" t="s">
        <v>3546</v>
      </c>
      <c r="U1548" t="s">
        <v>1804</v>
      </c>
      <c r="V1548" t="s">
        <v>63</v>
      </c>
      <c r="W1548">
        <v>21.70575987408322</v>
      </c>
      <c r="X1548">
        <v>4.9467079389958943</v>
      </c>
      <c r="Y1548">
        <v>150</v>
      </c>
      <c r="Z1548" t="s">
        <v>3850</v>
      </c>
      <c r="AA1548" t="s">
        <v>3554</v>
      </c>
      <c r="AB1548" t="s">
        <v>3586</v>
      </c>
      <c r="AC1548">
        <v>9</v>
      </c>
      <c r="AD1548" t="s">
        <v>3569</v>
      </c>
      <c r="AE1548" t="s">
        <v>3557</v>
      </c>
      <c r="AF1548" t="s">
        <v>3585</v>
      </c>
      <c r="AG1548">
        <v>5</v>
      </c>
      <c r="AH1548" t="s">
        <v>3565</v>
      </c>
      <c r="AI1548">
        <f t="shared" si="391"/>
        <v>1016.7714285714286</v>
      </c>
      <c r="AJ1548" t="str">
        <f t="shared" si="392"/>
        <v/>
      </c>
      <c r="AK1548" t="str">
        <f t="shared" si="393"/>
        <v/>
      </c>
      <c r="AL1548" t="str">
        <f t="shared" si="394"/>
        <v/>
      </c>
      <c r="AM1548">
        <f t="shared" si="395"/>
        <v>1016</v>
      </c>
      <c r="AN1548" t="str">
        <f t="shared" si="396"/>
        <v/>
      </c>
      <c r="AO1548" t="str">
        <f t="shared" si="397"/>
        <v/>
      </c>
      <c r="AP1548" t="str">
        <f t="shared" si="398"/>
        <v/>
      </c>
    </row>
    <row r="1549" spans="1:42" x14ac:dyDescent="0.3">
      <c r="A1549" s="2">
        <v>45174</v>
      </c>
      <c r="B1549" s="2">
        <v>46174</v>
      </c>
      <c r="C1549">
        <v>1000</v>
      </c>
      <c r="D1549">
        <f t="shared" si="399"/>
        <v>1070.5</v>
      </c>
      <c r="E1549" t="str">
        <f t="shared" si="384"/>
        <v/>
      </c>
      <c r="F1549" t="str">
        <f t="shared" si="385"/>
        <v/>
      </c>
      <c r="G1549" t="str">
        <f t="shared" si="386"/>
        <v/>
      </c>
      <c r="H1549" t="str">
        <f t="shared" si="387"/>
        <v/>
      </c>
      <c r="I1549" t="str">
        <f t="shared" si="388"/>
        <v/>
      </c>
      <c r="J1549">
        <f t="shared" si="389"/>
        <v>1078.3333333333333</v>
      </c>
      <c r="K1549" t="str">
        <f t="shared" si="390"/>
        <v/>
      </c>
      <c r="L1549" t="s">
        <v>3539</v>
      </c>
      <c r="M1549" t="s">
        <v>168</v>
      </c>
      <c r="N1549" t="s">
        <v>80</v>
      </c>
      <c r="O1549" t="s">
        <v>46</v>
      </c>
      <c r="P1549" t="s">
        <v>40</v>
      </c>
      <c r="Q1549" t="s">
        <v>41</v>
      </c>
      <c r="R1549" t="s">
        <v>35</v>
      </c>
      <c r="S1549" t="s">
        <v>22</v>
      </c>
      <c r="T1549" t="s">
        <v>22</v>
      </c>
      <c r="V1549" t="s">
        <v>43</v>
      </c>
      <c r="W1549">
        <v>18.195169170904599</v>
      </c>
      <c r="X1549">
        <v>5.0021277048559689</v>
      </c>
      <c r="Y1549">
        <v>151</v>
      </c>
      <c r="Z1549" t="s">
        <v>3609</v>
      </c>
      <c r="AA1549" t="s">
        <v>3554</v>
      </c>
      <c r="AB1549" t="s">
        <v>3586</v>
      </c>
      <c r="AC1549">
        <v>9</v>
      </c>
      <c r="AD1549" t="s">
        <v>3569</v>
      </c>
      <c r="AE1549" t="s">
        <v>3557</v>
      </c>
      <c r="AF1549" t="s">
        <v>3585</v>
      </c>
      <c r="AG1549">
        <v>6</v>
      </c>
      <c r="AH1549" t="s">
        <v>3566</v>
      </c>
      <c r="AI1549">
        <f t="shared" si="391"/>
        <v>1015.0857142857143</v>
      </c>
      <c r="AJ1549" t="str">
        <f t="shared" si="392"/>
        <v/>
      </c>
      <c r="AK1549" t="str">
        <f t="shared" si="393"/>
        <v/>
      </c>
      <c r="AL1549" t="str">
        <f t="shared" si="394"/>
        <v/>
      </c>
      <c r="AM1549" t="str">
        <f t="shared" si="395"/>
        <v/>
      </c>
      <c r="AN1549" t="str">
        <f t="shared" si="396"/>
        <v/>
      </c>
      <c r="AO1549">
        <f t="shared" si="397"/>
        <v>1009</v>
      </c>
      <c r="AP1549" t="str">
        <f t="shared" si="398"/>
        <v/>
      </c>
    </row>
    <row r="1550" spans="1:42" x14ac:dyDescent="0.3">
      <c r="A1550" s="2">
        <v>45086</v>
      </c>
      <c r="B1550" s="2">
        <v>46175</v>
      </c>
      <c r="C1550">
        <v>1089</v>
      </c>
      <c r="D1550">
        <f t="shared" si="399"/>
        <v>1099.25</v>
      </c>
      <c r="E1550" t="str">
        <f t="shared" si="384"/>
        <v/>
      </c>
      <c r="F1550" t="str">
        <f t="shared" si="385"/>
        <v/>
      </c>
      <c r="G1550" t="str">
        <f t="shared" si="386"/>
        <v/>
      </c>
      <c r="H1550">
        <f t="shared" si="387"/>
        <v>1108</v>
      </c>
      <c r="I1550" t="str">
        <f t="shared" si="388"/>
        <v/>
      </c>
      <c r="J1550" t="str">
        <f t="shared" si="389"/>
        <v/>
      </c>
      <c r="K1550" t="str">
        <f t="shared" si="390"/>
        <v/>
      </c>
      <c r="L1550" t="s">
        <v>3539</v>
      </c>
      <c r="M1550" t="s">
        <v>2349</v>
      </c>
      <c r="N1550" t="s">
        <v>80</v>
      </c>
      <c r="O1550" t="s">
        <v>58</v>
      </c>
      <c r="P1550" t="s">
        <v>52</v>
      </c>
      <c r="Q1550" t="s">
        <v>34</v>
      </c>
      <c r="R1550" t="s">
        <v>42</v>
      </c>
      <c r="S1550" t="s">
        <v>21</v>
      </c>
      <c r="T1550" t="s">
        <v>3546</v>
      </c>
      <c r="U1550" t="s">
        <v>2400</v>
      </c>
      <c r="V1550" t="s">
        <v>63</v>
      </c>
      <c r="W1550">
        <v>17.091595430256781</v>
      </c>
      <c r="X1550">
        <v>4.3399846033404819</v>
      </c>
      <c r="Y1550">
        <v>152</v>
      </c>
      <c r="Z1550" t="s">
        <v>3844</v>
      </c>
      <c r="AA1550" t="s">
        <v>3554</v>
      </c>
      <c r="AB1550" t="s">
        <v>3585</v>
      </c>
      <c r="AC1550">
        <v>6</v>
      </c>
      <c r="AD1550" t="s">
        <v>3566</v>
      </c>
      <c r="AE1550" t="s">
        <v>3557</v>
      </c>
      <c r="AF1550" t="s">
        <v>3585</v>
      </c>
      <c r="AG1550">
        <v>6</v>
      </c>
      <c r="AH1550" t="s">
        <v>3566</v>
      </c>
      <c r="AI1550">
        <f t="shared" si="391"/>
        <v>1016.7714285714286</v>
      </c>
      <c r="AJ1550" t="str">
        <f t="shared" si="392"/>
        <v/>
      </c>
      <c r="AK1550" t="str">
        <f t="shared" si="393"/>
        <v/>
      </c>
      <c r="AL1550" t="str">
        <f t="shared" si="394"/>
        <v/>
      </c>
      <c r="AM1550">
        <f t="shared" si="395"/>
        <v>1021.3636363636364</v>
      </c>
      <c r="AN1550" t="str">
        <f t="shared" si="396"/>
        <v/>
      </c>
      <c r="AO1550" t="str">
        <f t="shared" si="397"/>
        <v/>
      </c>
      <c r="AP1550" t="str">
        <f t="shared" si="398"/>
        <v/>
      </c>
    </row>
    <row r="1551" spans="1:42" x14ac:dyDescent="0.3">
      <c r="A1551" s="2">
        <v>45176</v>
      </c>
      <c r="B1551" s="2">
        <v>46176</v>
      </c>
      <c r="C1551">
        <v>1000</v>
      </c>
      <c r="D1551">
        <f t="shared" si="399"/>
        <v>1106.75</v>
      </c>
      <c r="E1551" t="str">
        <f t="shared" si="384"/>
        <v/>
      </c>
      <c r="F1551" t="str">
        <f t="shared" si="385"/>
        <v/>
      </c>
      <c r="G1551" t="str">
        <f t="shared" si="386"/>
        <v/>
      </c>
      <c r="H1551">
        <f t="shared" si="387"/>
        <v>1081</v>
      </c>
      <c r="I1551" t="str">
        <f t="shared" si="388"/>
        <v/>
      </c>
      <c r="J1551" t="str">
        <f t="shared" si="389"/>
        <v/>
      </c>
      <c r="K1551" t="str">
        <f t="shared" si="390"/>
        <v/>
      </c>
      <c r="L1551" t="s">
        <v>3539</v>
      </c>
      <c r="M1551" t="s">
        <v>284</v>
      </c>
      <c r="N1551" t="s">
        <v>39</v>
      </c>
      <c r="O1551" t="s">
        <v>17</v>
      </c>
      <c r="P1551" t="s">
        <v>40</v>
      </c>
      <c r="Q1551" t="s">
        <v>41</v>
      </c>
      <c r="R1551" t="s">
        <v>42</v>
      </c>
      <c r="S1551" t="s">
        <v>22</v>
      </c>
      <c r="T1551" t="s">
        <v>22</v>
      </c>
      <c r="V1551" t="s">
        <v>30</v>
      </c>
      <c r="W1551">
        <v>149.1160913953502</v>
      </c>
      <c r="X1551">
        <v>5.855082036717099</v>
      </c>
      <c r="Y1551">
        <v>153</v>
      </c>
      <c r="Z1551" t="s">
        <v>3696</v>
      </c>
      <c r="AA1551" t="s">
        <v>3554</v>
      </c>
      <c r="AB1551" t="s">
        <v>3586</v>
      </c>
      <c r="AC1551">
        <v>9</v>
      </c>
      <c r="AD1551" t="s">
        <v>3569</v>
      </c>
      <c r="AE1551" t="s">
        <v>3557</v>
      </c>
      <c r="AF1551" t="s">
        <v>3585</v>
      </c>
      <c r="AG1551">
        <v>6</v>
      </c>
      <c r="AH1551" t="s">
        <v>3566</v>
      </c>
      <c r="AI1551">
        <f t="shared" si="391"/>
        <v>1017.4864864864865</v>
      </c>
      <c r="AJ1551" t="str">
        <f t="shared" si="392"/>
        <v/>
      </c>
      <c r="AK1551" t="str">
        <f t="shared" si="393"/>
        <v/>
      </c>
      <c r="AL1551" t="str">
        <f t="shared" si="394"/>
        <v/>
      </c>
      <c r="AM1551">
        <f t="shared" si="395"/>
        <v>1019.5833333333334</v>
      </c>
      <c r="AN1551" t="str">
        <f t="shared" si="396"/>
        <v/>
      </c>
      <c r="AO1551" t="str">
        <f t="shared" si="397"/>
        <v/>
      </c>
      <c r="AP1551" t="str">
        <f t="shared" si="398"/>
        <v/>
      </c>
    </row>
    <row r="1552" spans="1:42" x14ac:dyDescent="0.3">
      <c r="A1552" s="2">
        <v>45116</v>
      </c>
      <c r="B1552" s="2">
        <v>46176</v>
      </c>
      <c r="C1552">
        <v>1060</v>
      </c>
      <c r="D1552">
        <f t="shared" si="399"/>
        <v>1106.75</v>
      </c>
      <c r="E1552" t="str">
        <f t="shared" si="384"/>
        <v/>
      </c>
      <c r="F1552" t="str">
        <f t="shared" si="385"/>
        <v/>
      </c>
      <c r="G1552" t="str">
        <f t="shared" si="386"/>
        <v/>
      </c>
      <c r="H1552" t="str">
        <f t="shared" si="387"/>
        <v/>
      </c>
      <c r="I1552" t="str">
        <f t="shared" si="388"/>
        <v/>
      </c>
      <c r="J1552">
        <f t="shared" si="389"/>
        <v>1098.3333333333333</v>
      </c>
      <c r="K1552" t="str">
        <f t="shared" si="390"/>
        <v/>
      </c>
      <c r="L1552" t="s">
        <v>3539</v>
      </c>
      <c r="M1552" t="s">
        <v>1526</v>
      </c>
      <c r="N1552" t="s">
        <v>57</v>
      </c>
      <c r="O1552" t="s">
        <v>46</v>
      </c>
      <c r="P1552" t="s">
        <v>18</v>
      </c>
      <c r="Q1552" t="s">
        <v>34</v>
      </c>
      <c r="R1552" t="s">
        <v>35</v>
      </c>
      <c r="S1552" t="s">
        <v>22</v>
      </c>
      <c r="T1552" t="s">
        <v>22</v>
      </c>
      <c r="V1552" t="s">
        <v>54</v>
      </c>
      <c r="W1552">
        <v>117.16028390604291</v>
      </c>
      <c r="X1552">
        <v>5.512874742305268</v>
      </c>
      <c r="Y1552">
        <v>153</v>
      </c>
      <c r="Z1552" t="s">
        <v>3696</v>
      </c>
      <c r="AA1552" t="s">
        <v>3554</v>
      </c>
      <c r="AB1552" t="s">
        <v>3586</v>
      </c>
      <c r="AC1552">
        <v>7</v>
      </c>
      <c r="AD1552" t="s">
        <v>3567</v>
      </c>
      <c r="AE1552" t="s">
        <v>3557</v>
      </c>
      <c r="AF1552" t="s">
        <v>3585</v>
      </c>
      <c r="AG1552">
        <v>6</v>
      </c>
      <c r="AH1552" t="s">
        <v>3566</v>
      </c>
      <c r="AI1552">
        <f t="shared" si="391"/>
        <v>1017.4864864864865</v>
      </c>
      <c r="AJ1552" t="str">
        <f t="shared" si="392"/>
        <v/>
      </c>
      <c r="AK1552" t="str">
        <f t="shared" si="393"/>
        <v/>
      </c>
      <c r="AL1552" t="str">
        <f t="shared" si="394"/>
        <v/>
      </c>
      <c r="AM1552" t="str">
        <f t="shared" si="395"/>
        <v/>
      </c>
      <c r="AN1552" t="str">
        <f t="shared" si="396"/>
        <v/>
      </c>
      <c r="AO1552">
        <f t="shared" si="397"/>
        <v>1012.6428571428571</v>
      </c>
      <c r="AP1552" t="str">
        <f t="shared" si="398"/>
        <v/>
      </c>
    </row>
    <row r="1553" spans="1:42" x14ac:dyDescent="0.3">
      <c r="A1553" s="2">
        <v>45177</v>
      </c>
      <c r="B1553" s="2">
        <v>46177</v>
      </c>
      <c r="C1553">
        <v>1000</v>
      </c>
      <c r="D1553">
        <f t="shared" si="399"/>
        <v>1023.2222222222222</v>
      </c>
      <c r="E1553" t="str">
        <f t="shared" si="384"/>
        <v/>
      </c>
      <c r="F1553" t="str">
        <f t="shared" si="385"/>
        <v/>
      </c>
      <c r="G1553" t="str">
        <f t="shared" si="386"/>
        <v/>
      </c>
      <c r="H1553">
        <f t="shared" si="387"/>
        <v>1023.8</v>
      </c>
      <c r="I1553" t="str">
        <f t="shared" si="388"/>
        <v/>
      </c>
      <c r="J1553" t="str">
        <f t="shared" si="389"/>
        <v/>
      </c>
      <c r="K1553" t="str">
        <f t="shared" si="390"/>
        <v/>
      </c>
      <c r="L1553" t="s">
        <v>3539</v>
      </c>
      <c r="M1553" t="s">
        <v>1035</v>
      </c>
      <c r="N1553" t="s">
        <v>103</v>
      </c>
      <c r="O1553" t="s">
        <v>33</v>
      </c>
      <c r="P1553" t="s">
        <v>59</v>
      </c>
      <c r="Q1553" t="s">
        <v>34</v>
      </c>
      <c r="R1553" t="s">
        <v>42</v>
      </c>
      <c r="S1553" t="s">
        <v>22</v>
      </c>
      <c r="T1553" t="s">
        <v>22</v>
      </c>
      <c r="V1553" t="s">
        <v>76</v>
      </c>
      <c r="W1553">
        <v>73.402111368874941</v>
      </c>
      <c r="X1553">
        <v>7.9937485036918936</v>
      </c>
      <c r="Y1553">
        <v>154</v>
      </c>
      <c r="Z1553" t="s">
        <v>3731</v>
      </c>
      <c r="AA1553" t="s">
        <v>3554</v>
      </c>
      <c r="AB1553" t="s">
        <v>3586</v>
      </c>
      <c r="AC1553">
        <v>9</v>
      </c>
      <c r="AD1553" t="s">
        <v>3569</v>
      </c>
      <c r="AE1553" t="s">
        <v>3557</v>
      </c>
      <c r="AF1553" t="s">
        <v>3585</v>
      </c>
      <c r="AG1553">
        <v>6</v>
      </c>
      <c r="AH1553" t="s">
        <v>3566</v>
      </c>
      <c r="AI1553">
        <f t="shared" si="391"/>
        <v>1018.425</v>
      </c>
      <c r="AJ1553" t="str">
        <f t="shared" si="392"/>
        <v/>
      </c>
      <c r="AK1553" t="str">
        <f t="shared" si="393"/>
        <v/>
      </c>
      <c r="AL1553" t="str">
        <f t="shared" si="394"/>
        <v/>
      </c>
      <c r="AM1553">
        <f t="shared" si="395"/>
        <v>1022.6923076923077</v>
      </c>
      <c r="AN1553" t="str">
        <f t="shared" si="396"/>
        <v/>
      </c>
      <c r="AO1553" t="str">
        <f t="shared" si="397"/>
        <v/>
      </c>
      <c r="AP1553" t="str">
        <f t="shared" si="398"/>
        <v/>
      </c>
    </row>
    <row r="1554" spans="1:42" x14ac:dyDescent="0.3">
      <c r="A1554" s="2">
        <v>45147</v>
      </c>
      <c r="B1554" s="2">
        <v>46177</v>
      </c>
      <c r="C1554">
        <v>1030</v>
      </c>
      <c r="D1554">
        <f t="shared" si="399"/>
        <v>1023.2222222222222</v>
      </c>
      <c r="E1554" t="str">
        <f t="shared" si="384"/>
        <v/>
      </c>
      <c r="F1554">
        <f t="shared" si="385"/>
        <v>1015</v>
      </c>
      <c r="G1554" t="str">
        <f t="shared" si="386"/>
        <v/>
      </c>
      <c r="H1554" t="str">
        <f t="shared" si="387"/>
        <v/>
      </c>
      <c r="I1554" t="str">
        <f t="shared" si="388"/>
        <v/>
      </c>
      <c r="J1554" t="str">
        <f t="shared" si="389"/>
        <v/>
      </c>
      <c r="K1554" t="str">
        <f t="shared" si="390"/>
        <v/>
      </c>
      <c r="L1554" t="s">
        <v>3539</v>
      </c>
      <c r="M1554" t="s">
        <v>1216</v>
      </c>
      <c r="N1554" t="s">
        <v>39</v>
      </c>
      <c r="O1554" t="s">
        <v>51</v>
      </c>
      <c r="P1554" t="s">
        <v>52</v>
      </c>
      <c r="Q1554" t="s">
        <v>92</v>
      </c>
      <c r="R1554" t="s">
        <v>20</v>
      </c>
      <c r="S1554" t="s">
        <v>21</v>
      </c>
      <c r="T1554" t="s">
        <v>21</v>
      </c>
      <c r="U1554" t="s">
        <v>1634</v>
      </c>
      <c r="V1554" t="s">
        <v>30</v>
      </c>
      <c r="W1554">
        <v>116.0330483729195</v>
      </c>
      <c r="X1554">
        <v>5.5540250486519573</v>
      </c>
      <c r="Y1554">
        <v>154</v>
      </c>
      <c r="Z1554" t="s">
        <v>3731</v>
      </c>
      <c r="AA1554" t="s">
        <v>3554</v>
      </c>
      <c r="AB1554" t="s">
        <v>3586</v>
      </c>
      <c r="AC1554">
        <v>8</v>
      </c>
      <c r="AD1554" t="s">
        <v>3568</v>
      </c>
      <c r="AE1554" t="s">
        <v>3557</v>
      </c>
      <c r="AF1554" t="s">
        <v>3585</v>
      </c>
      <c r="AG1554">
        <v>6</v>
      </c>
      <c r="AH1554" t="s">
        <v>3566</v>
      </c>
      <c r="AI1554">
        <f t="shared" si="391"/>
        <v>1018.425</v>
      </c>
      <c r="AJ1554" t="str">
        <f t="shared" si="392"/>
        <v/>
      </c>
      <c r="AK1554">
        <f t="shared" si="393"/>
        <v>1020.3846153846154</v>
      </c>
      <c r="AL1554" t="str">
        <f t="shared" si="394"/>
        <v/>
      </c>
      <c r="AM1554" t="str">
        <f t="shared" si="395"/>
        <v/>
      </c>
      <c r="AN1554" t="str">
        <f t="shared" si="396"/>
        <v/>
      </c>
      <c r="AO1554" t="str">
        <f t="shared" si="397"/>
        <v/>
      </c>
      <c r="AP1554" t="str">
        <f t="shared" si="398"/>
        <v/>
      </c>
    </row>
    <row r="1555" spans="1:42" x14ac:dyDescent="0.3">
      <c r="A1555" s="2">
        <v>45147</v>
      </c>
      <c r="B1555" s="2">
        <v>46177</v>
      </c>
      <c r="C1555">
        <v>1030</v>
      </c>
      <c r="D1555">
        <f t="shared" si="399"/>
        <v>1023.2222222222222</v>
      </c>
      <c r="E1555" t="str">
        <f t="shared" si="384"/>
        <v/>
      </c>
      <c r="F1555" t="str">
        <f t="shared" si="385"/>
        <v/>
      </c>
      <c r="G1555" t="str">
        <f t="shared" si="386"/>
        <v/>
      </c>
      <c r="H1555">
        <f t="shared" si="387"/>
        <v>1023.8</v>
      </c>
      <c r="I1555" t="str">
        <f t="shared" si="388"/>
        <v/>
      </c>
      <c r="J1555" t="str">
        <f t="shared" si="389"/>
        <v/>
      </c>
      <c r="K1555" t="str">
        <f t="shared" si="390"/>
        <v/>
      </c>
      <c r="L1555" t="s">
        <v>3539</v>
      </c>
      <c r="M1555" t="s">
        <v>2430</v>
      </c>
      <c r="N1555" t="s">
        <v>118</v>
      </c>
      <c r="O1555" t="s">
        <v>58</v>
      </c>
      <c r="P1555" t="s">
        <v>119</v>
      </c>
      <c r="Q1555" t="s">
        <v>120</v>
      </c>
      <c r="R1555" t="s">
        <v>42</v>
      </c>
      <c r="S1555" t="s">
        <v>21</v>
      </c>
      <c r="T1555" t="s">
        <v>21</v>
      </c>
      <c r="U1555" t="s">
        <v>2431</v>
      </c>
      <c r="V1555" t="s">
        <v>54</v>
      </c>
      <c r="W1555">
        <v>62.462289671747598</v>
      </c>
      <c r="X1555">
        <v>6.6591074845416784</v>
      </c>
      <c r="Y1555">
        <v>154</v>
      </c>
      <c r="Z1555" t="s">
        <v>3731</v>
      </c>
      <c r="AA1555" t="s">
        <v>3554</v>
      </c>
      <c r="AB1555" t="s">
        <v>3586</v>
      </c>
      <c r="AC1555">
        <v>8</v>
      </c>
      <c r="AD1555" t="s">
        <v>3568</v>
      </c>
      <c r="AE1555" t="s">
        <v>3557</v>
      </c>
      <c r="AF1555" t="s">
        <v>3585</v>
      </c>
      <c r="AG1555">
        <v>6</v>
      </c>
      <c r="AH1555" t="s">
        <v>3566</v>
      </c>
      <c r="AI1555">
        <f t="shared" si="391"/>
        <v>1018.425</v>
      </c>
      <c r="AJ1555" t="str">
        <f t="shared" si="392"/>
        <v/>
      </c>
      <c r="AK1555" t="str">
        <f t="shared" si="393"/>
        <v/>
      </c>
      <c r="AL1555" t="str">
        <f t="shared" si="394"/>
        <v/>
      </c>
      <c r="AM1555">
        <f t="shared" si="395"/>
        <v>1022.6923076923077</v>
      </c>
      <c r="AN1555" t="str">
        <f t="shared" si="396"/>
        <v/>
      </c>
      <c r="AO1555" t="str">
        <f t="shared" si="397"/>
        <v/>
      </c>
      <c r="AP1555" t="str">
        <f t="shared" si="398"/>
        <v/>
      </c>
    </row>
    <row r="1556" spans="1:42" x14ac:dyDescent="0.3">
      <c r="A1556" s="2">
        <v>45177</v>
      </c>
      <c r="B1556" s="2">
        <v>46177</v>
      </c>
      <c r="C1556">
        <v>1000</v>
      </c>
      <c r="D1556">
        <f t="shared" si="399"/>
        <v>1023.2222222222222</v>
      </c>
      <c r="E1556" t="str">
        <f t="shared" si="384"/>
        <v/>
      </c>
      <c r="F1556">
        <f t="shared" si="385"/>
        <v>1015</v>
      </c>
      <c r="G1556" t="str">
        <f t="shared" si="386"/>
        <v/>
      </c>
      <c r="H1556" t="str">
        <f t="shared" si="387"/>
        <v/>
      </c>
      <c r="I1556" t="str">
        <f t="shared" si="388"/>
        <v/>
      </c>
      <c r="J1556" t="str">
        <f t="shared" si="389"/>
        <v/>
      </c>
      <c r="K1556" t="str">
        <f t="shared" si="390"/>
        <v/>
      </c>
      <c r="L1556" t="s">
        <v>3539</v>
      </c>
      <c r="M1556" t="s">
        <v>718</v>
      </c>
      <c r="N1556" t="s">
        <v>118</v>
      </c>
      <c r="O1556" t="s">
        <v>33</v>
      </c>
      <c r="P1556" t="s">
        <v>52</v>
      </c>
      <c r="Q1556" t="s">
        <v>34</v>
      </c>
      <c r="R1556" t="s">
        <v>20</v>
      </c>
      <c r="S1556" t="s">
        <v>21</v>
      </c>
      <c r="T1556" t="s">
        <v>3546</v>
      </c>
      <c r="U1556" t="s">
        <v>719</v>
      </c>
      <c r="V1556" t="s">
        <v>54</v>
      </c>
      <c r="W1556">
        <v>75.09456221633674</v>
      </c>
      <c r="X1556">
        <v>7.1541638691323346</v>
      </c>
      <c r="Y1556">
        <v>154</v>
      </c>
      <c r="Z1556" t="s">
        <v>3731</v>
      </c>
      <c r="AA1556" t="s">
        <v>3554</v>
      </c>
      <c r="AB1556" t="s">
        <v>3586</v>
      </c>
      <c r="AC1556">
        <v>9</v>
      </c>
      <c r="AD1556" t="s">
        <v>3569</v>
      </c>
      <c r="AE1556" t="s">
        <v>3557</v>
      </c>
      <c r="AF1556" t="s">
        <v>3585</v>
      </c>
      <c r="AG1556">
        <v>6</v>
      </c>
      <c r="AH1556" t="s">
        <v>3566</v>
      </c>
      <c r="AI1556">
        <f t="shared" si="391"/>
        <v>1018.425</v>
      </c>
      <c r="AJ1556" t="str">
        <f t="shared" si="392"/>
        <v/>
      </c>
      <c r="AK1556">
        <f t="shared" si="393"/>
        <v>1020.3846153846154</v>
      </c>
      <c r="AL1556" t="str">
        <f t="shared" si="394"/>
        <v/>
      </c>
      <c r="AM1556" t="str">
        <f t="shared" si="395"/>
        <v/>
      </c>
      <c r="AN1556" t="str">
        <f t="shared" si="396"/>
        <v/>
      </c>
      <c r="AO1556" t="str">
        <f t="shared" si="397"/>
        <v/>
      </c>
      <c r="AP1556" t="str">
        <f t="shared" si="398"/>
        <v/>
      </c>
    </row>
    <row r="1557" spans="1:42" x14ac:dyDescent="0.3">
      <c r="A1557" s="2">
        <v>45178</v>
      </c>
      <c r="B1557" s="2">
        <v>46178</v>
      </c>
      <c r="C1557">
        <v>1000</v>
      </c>
      <c r="D1557">
        <f t="shared" si="399"/>
        <v>1019</v>
      </c>
      <c r="E1557" t="str">
        <f t="shared" si="384"/>
        <v/>
      </c>
      <c r="F1557" t="str">
        <f t="shared" si="385"/>
        <v/>
      </c>
      <c r="G1557" t="str">
        <f t="shared" si="386"/>
        <v/>
      </c>
      <c r="H1557" t="str">
        <f t="shared" si="387"/>
        <v/>
      </c>
      <c r="I1557" t="str">
        <f t="shared" si="388"/>
        <v/>
      </c>
      <c r="J1557">
        <f t="shared" si="389"/>
        <v>1020</v>
      </c>
      <c r="K1557" t="str">
        <f t="shared" si="390"/>
        <v/>
      </c>
      <c r="L1557" t="s">
        <v>3539</v>
      </c>
      <c r="M1557" t="s">
        <v>1646</v>
      </c>
      <c r="N1557" t="s">
        <v>28</v>
      </c>
      <c r="O1557" t="s">
        <v>33</v>
      </c>
      <c r="P1557" t="s">
        <v>59</v>
      </c>
      <c r="Q1557" t="s">
        <v>19</v>
      </c>
      <c r="R1557" t="s">
        <v>35</v>
      </c>
      <c r="S1557" t="s">
        <v>21</v>
      </c>
      <c r="T1557" t="s">
        <v>21</v>
      </c>
      <c r="U1557" t="s">
        <v>3214</v>
      </c>
      <c r="V1557" t="s">
        <v>30</v>
      </c>
      <c r="W1557">
        <v>34.14866208939587</v>
      </c>
      <c r="X1557">
        <v>6.4475230541817083</v>
      </c>
      <c r="Y1557">
        <v>155</v>
      </c>
      <c r="Z1557" t="s">
        <v>3905</v>
      </c>
      <c r="AA1557" t="s">
        <v>3554</v>
      </c>
      <c r="AB1557" t="s">
        <v>3586</v>
      </c>
      <c r="AC1557">
        <v>9</v>
      </c>
      <c r="AD1557" t="s">
        <v>3569</v>
      </c>
      <c r="AE1557" t="s">
        <v>3557</v>
      </c>
      <c r="AF1557" t="s">
        <v>3585</v>
      </c>
      <c r="AG1557">
        <v>6</v>
      </c>
      <c r="AH1557" t="s">
        <v>3566</v>
      </c>
      <c r="AI1557">
        <f t="shared" si="391"/>
        <v>1019.4146341463414</v>
      </c>
      <c r="AJ1557" t="str">
        <f t="shared" si="392"/>
        <v/>
      </c>
      <c r="AK1557" t="str">
        <f t="shared" si="393"/>
        <v/>
      </c>
      <c r="AL1557" t="str">
        <f t="shared" si="394"/>
        <v/>
      </c>
      <c r="AM1557" t="str">
        <f t="shared" si="395"/>
        <v/>
      </c>
      <c r="AN1557" t="str">
        <f t="shared" si="396"/>
        <v/>
      </c>
      <c r="AO1557">
        <f t="shared" si="397"/>
        <v>1011.8</v>
      </c>
      <c r="AP1557" t="str">
        <f t="shared" si="398"/>
        <v/>
      </c>
    </row>
    <row r="1558" spans="1:42" x14ac:dyDescent="0.3">
      <c r="A1558" s="2">
        <v>45178</v>
      </c>
      <c r="B1558" s="2">
        <v>46178</v>
      </c>
      <c r="C1558">
        <v>1000</v>
      </c>
      <c r="D1558">
        <f t="shared" si="399"/>
        <v>1019</v>
      </c>
      <c r="E1558" t="str">
        <f t="shared" si="384"/>
        <v/>
      </c>
      <c r="F1558" t="str">
        <f t="shared" si="385"/>
        <v/>
      </c>
      <c r="G1558" t="str">
        <f t="shared" si="386"/>
        <v/>
      </c>
      <c r="H1558">
        <f t="shared" si="387"/>
        <v>1019.8333333333334</v>
      </c>
      <c r="I1558" t="str">
        <f t="shared" si="388"/>
        <v/>
      </c>
      <c r="J1558" t="str">
        <f t="shared" si="389"/>
        <v/>
      </c>
      <c r="K1558" t="str">
        <f t="shared" si="390"/>
        <v/>
      </c>
      <c r="L1558" t="s">
        <v>3539</v>
      </c>
      <c r="M1558" t="s">
        <v>1079</v>
      </c>
      <c r="N1558" t="s">
        <v>157</v>
      </c>
      <c r="O1558" t="s">
        <v>58</v>
      </c>
      <c r="P1558" t="s">
        <v>119</v>
      </c>
      <c r="Q1558" t="s">
        <v>120</v>
      </c>
      <c r="R1558" t="s">
        <v>42</v>
      </c>
      <c r="S1558" t="s">
        <v>21</v>
      </c>
      <c r="T1558" t="s">
        <v>21</v>
      </c>
      <c r="U1558" t="s">
        <v>1080</v>
      </c>
      <c r="V1558" t="s">
        <v>63</v>
      </c>
      <c r="W1558">
        <v>22.573615460896232</v>
      </c>
      <c r="X1558">
        <v>4.7834695600492676</v>
      </c>
      <c r="Y1558">
        <v>155</v>
      </c>
      <c r="Z1558" t="s">
        <v>3905</v>
      </c>
      <c r="AA1558" t="s">
        <v>3554</v>
      </c>
      <c r="AB1558" t="s">
        <v>3586</v>
      </c>
      <c r="AC1558">
        <v>9</v>
      </c>
      <c r="AD1558" t="s">
        <v>3569</v>
      </c>
      <c r="AE1558" t="s">
        <v>3557</v>
      </c>
      <c r="AF1558" t="s">
        <v>3585</v>
      </c>
      <c r="AG1558">
        <v>6</v>
      </c>
      <c r="AH1558" t="s">
        <v>3566</v>
      </c>
      <c r="AI1558">
        <f t="shared" si="391"/>
        <v>1019.4146341463414</v>
      </c>
      <c r="AJ1558" t="str">
        <f t="shared" si="392"/>
        <v/>
      </c>
      <c r="AK1558" t="str">
        <f t="shared" si="393"/>
        <v/>
      </c>
      <c r="AL1558" t="str">
        <f t="shared" si="394"/>
        <v/>
      </c>
      <c r="AM1558">
        <f t="shared" si="395"/>
        <v>1027.2307692307693</v>
      </c>
      <c r="AN1558" t="str">
        <f t="shared" si="396"/>
        <v/>
      </c>
      <c r="AO1558" t="str">
        <f t="shared" si="397"/>
        <v/>
      </c>
      <c r="AP1558" t="str">
        <f t="shared" si="398"/>
        <v/>
      </c>
    </row>
    <row r="1559" spans="1:42" x14ac:dyDescent="0.3">
      <c r="A1559" s="2">
        <v>45179</v>
      </c>
      <c r="B1559" s="2">
        <v>46179</v>
      </c>
      <c r="C1559">
        <v>1000</v>
      </c>
      <c r="D1559">
        <f t="shared" si="399"/>
        <v>1016.0769230769231</v>
      </c>
      <c r="E1559" t="str">
        <f t="shared" si="384"/>
        <v/>
      </c>
      <c r="F1559" t="str">
        <f t="shared" si="385"/>
        <v/>
      </c>
      <c r="G1559" t="str">
        <f t="shared" si="386"/>
        <v/>
      </c>
      <c r="H1559" t="str">
        <f t="shared" si="387"/>
        <v/>
      </c>
      <c r="I1559" t="str">
        <f t="shared" si="388"/>
        <v/>
      </c>
      <c r="J1559">
        <f t="shared" si="389"/>
        <v>1015</v>
      </c>
      <c r="K1559" t="str">
        <f t="shared" si="390"/>
        <v/>
      </c>
      <c r="L1559" t="s">
        <v>3539</v>
      </c>
      <c r="M1559" t="s">
        <v>113</v>
      </c>
      <c r="N1559" t="s">
        <v>39</v>
      </c>
      <c r="O1559" t="s">
        <v>17</v>
      </c>
      <c r="P1559" t="s">
        <v>18</v>
      </c>
      <c r="Q1559" t="s">
        <v>19</v>
      </c>
      <c r="R1559" t="s">
        <v>35</v>
      </c>
      <c r="S1559" t="s">
        <v>21</v>
      </c>
      <c r="T1559" t="s">
        <v>21</v>
      </c>
      <c r="U1559" t="s">
        <v>3244</v>
      </c>
      <c r="V1559" t="s">
        <v>43</v>
      </c>
      <c r="W1559">
        <v>88.587544064770029</v>
      </c>
      <c r="X1559">
        <v>5.754726353593302</v>
      </c>
      <c r="Y1559">
        <v>156</v>
      </c>
      <c r="Z1559" t="s">
        <v>3804</v>
      </c>
      <c r="AA1559" t="s">
        <v>3554</v>
      </c>
      <c r="AB1559" t="s">
        <v>3586</v>
      </c>
      <c r="AC1559">
        <v>9</v>
      </c>
      <c r="AD1559" t="s">
        <v>3569</v>
      </c>
      <c r="AE1559" t="s">
        <v>3557</v>
      </c>
      <c r="AF1559" t="s">
        <v>3585</v>
      </c>
      <c r="AG1559">
        <v>6</v>
      </c>
      <c r="AH1559" t="s">
        <v>3566</v>
      </c>
      <c r="AI1559">
        <f t="shared" si="391"/>
        <v>1018.5116279069767</v>
      </c>
      <c r="AJ1559" t="str">
        <f t="shared" si="392"/>
        <v/>
      </c>
      <c r="AK1559" t="str">
        <f t="shared" si="393"/>
        <v/>
      </c>
      <c r="AL1559" t="str">
        <f t="shared" si="394"/>
        <v/>
      </c>
      <c r="AM1559" t="str">
        <f t="shared" si="395"/>
        <v/>
      </c>
      <c r="AN1559" t="str">
        <f t="shared" si="396"/>
        <v/>
      </c>
      <c r="AO1559">
        <f t="shared" si="397"/>
        <v>1011.0625</v>
      </c>
      <c r="AP1559" t="str">
        <f t="shared" si="398"/>
        <v/>
      </c>
    </row>
    <row r="1560" spans="1:42" x14ac:dyDescent="0.3">
      <c r="A1560" s="2">
        <v>45179</v>
      </c>
      <c r="B1560" s="2">
        <v>46179</v>
      </c>
      <c r="C1560">
        <v>1000</v>
      </c>
      <c r="D1560">
        <f t="shared" si="399"/>
        <v>1016.0769230769231</v>
      </c>
      <c r="E1560" t="str">
        <f t="shared" si="384"/>
        <v/>
      </c>
      <c r="F1560">
        <f t="shared" si="385"/>
        <v>1010</v>
      </c>
      <c r="G1560" t="str">
        <f t="shared" si="386"/>
        <v/>
      </c>
      <c r="H1560" t="str">
        <f t="shared" si="387"/>
        <v/>
      </c>
      <c r="I1560" t="str">
        <f t="shared" si="388"/>
        <v/>
      </c>
      <c r="J1560" t="str">
        <f t="shared" si="389"/>
        <v/>
      </c>
      <c r="K1560" t="str">
        <f t="shared" si="390"/>
        <v/>
      </c>
      <c r="L1560" t="s">
        <v>3539</v>
      </c>
      <c r="M1560" t="s">
        <v>3000</v>
      </c>
      <c r="N1560" t="s">
        <v>118</v>
      </c>
      <c r="O1560" t="s">
        <v>51</v>
      </c>
      <c r="P1560" t="s">
        <v>52</v>
      </c>
      <c r="Q1560" t="s">
        <v>34</v>
      </c>
      <c r="R1560" t="s">
        <v>20</v>
      </c>
      <c r="S1560" t="s">
        <v>21</v>
      </c>
      <c r="T1560" t="s">
        <v>21</v>
      </c>
      <c r="U1560" t="s">
        <v>3001</v>
      </c>
      <c r="V1560" t="s">
        <v>24</v>
      </c>
      <c r="W1560">
        <v>64.978285180439727</v>
      </c>
      <c r="X1560">
        <v>6.2014122763534134</v>
      </c>
      <c r="Y1560">
        <v>156</v>
      </c>
      <c r="Z1560" t="s">
        <v>3804</v>
      </c>
      <c r="AA1560" t="s">
        <v>3554</v>
      </c>
      <c r="AB1560" t="s">
        <v>3586</v>
      </c>
      <c r="AC1560">
        <v>9</v>
      </c>
      <c r="AD1560" t="s">
        <v>3569</v>
      </c>
      <c r="AE1560" t="s">
        <v>3557</v>
      </c>
      <c r="AF1560" t="s">
        <v>3585</v>
      </c>
      <c r="AG1560">
        <v>6</v>
      </c>
      <c r="AH1560" t="s">
        <v>3566</v>
      </c>
      <c r="AI1560">
        <f t="shared" si="391"/>
        <v>1018.5116279069767</v>
      </c>
      <c r="AJ1560" t="str">
        <f t="shared" si="392"/>
        <v/>
      </c>
      <c r="AK1560">
        <f t="shared" si="393"/>
        <v>1018.9285714285714</v>
      </c>
      <c r="AL1560" t="str">
        <f t="shared" si="394"/>
        <v/>
      </c>
      <c r="AM1560" t="str">
        <f t="shared" si="395"/>
        <v/>
      </c>
      <c r="AN1560" t="str">
        <f t="shared" si="396"/>
        <v/>
      </c>
      <c r="AO1560" t="str">
        <f t="shared" si="397"/>
        <v/>
      </c>
      <c r="AP1560" t="str">
        <f t="shared" si="398"/>
        <v/>
      </c>
    </row>
    <row r="1561" spans="1:42" x14ac:dyDescent="0.3">
      <c r="A1561" s="2">
        <v>45187</v>
      </c>
      <c r="B1561" s="2">
        <v>46187</v>
      </c>
      <c r="C1561">
        <v>1000</v>
      </c>
      <c r="D1561">
        <f t="shared" si="399"/>
        <v>1000</v>
      </c>
      <c r="E1561" t="str">
        <f t="shared" si="384"/>
        <v/>
      </c>
      <c r="F1561">
        <f t="shared" si="385"/>
        <v>1000</v>
      </c>
      <c r="G1561" t="str">
        <f t="shared" si="386"/>
        <v/>
      </c>
      <c r="H1561" t="str">
        <f t="shared" si="387"/>
        <v/>
      </c>
      <c r="I1561" t="str">
        <f t="shared" si="388"/>
        <v/>
      </c>
      <c r="J1561" t="str">
        <f t="shared" si="389"/>
        <v/>
      </c>
      <c r="K1561" t="str">
        <f t="shared" si="390"/>
        <v/>
      </c>
      <c r="L1561" t="s">
        <v>3539</v>
      </c>
      <c r="M1561" t="s">
        <v>2341</v>
      </c>
      <c r="N1561" t="s">
        <v>57</v>
      </c>
      <c r="O1561" t="s">
        <v>51</v>
      </c>
      <c r="P1561" t="s">
        <v>52</v>
      </c>
      <c r="Q1561" t="s">
        <v>92</v>
      </c>
      <c r="R1561" t="s">
        <v>20</v>
      </c>
      <c r="S1561" t="s">
        <v>21</v>
      </c>
      <c r="T1561" t="s">
        <v>21</v>
      </c>
      <c r="U1561" t="s">
        <v>2342</v>
      </c>
      <c r="V1561" t="s">
        <v>144</v>
      </c>
      <c r="W1561">
        <v>106.9930009459939</v>
      </c>
      <c r="X1561">
        <v>5.0389793206611309</v>
      </c>
      <c r="Y1561">
        <v>164</v>
      </c>
      <c r="Z1561" t="s">
        <v>3943</v>
      </c>
      <c r="AA1561" t="s">
        <v>3554</v>
      </c>
      <c r="AB1561" t="s">
        <v>3586</v>
      </c>
      <c r="AC1561">
        <v>9</v>
      </c>
      <c r="AD1561" t="s">
        <v>3569</v>
      </c>
      <c r="AE1561" t="s">
        <v>3557</v>
      </c>
      <c r="AF1561" t="s">
        <v>3585</v>
      </c>
      <c r="AG1561">
        <v>6</v>
      </c>
      <c r="AH1561" t="s">
        <v>3566</v>
      </c>
      <c r="AI1561">
        <f t="shared" si="391"/>
        <v>1027.6969696969697</v>
      </c>
      <c r="AJ1561" t="str">
        <f t="shared" si="392"/>
        <v/>
      </c>
      <c r="AK1561">
        <f t="shared" si="393"/>
        <v>1020.3846153846154</v>
      </c>
      <c r="AL1561" t="str">
        <f t="shared" si="394"/>
        <v/>
      </c>
      <c r="AM1561" t="str">
        <f t="shared" si="395"/>
        <v/>
      </c>
      <c r="AN1561" t="str">
        <f t="shared" si="396"/>
        <v/>
      </c>
      <c r="AO1561" t="str">
        <f t="shared" si="397"/>
        <v/>
      </c>
      <c r="AP1561" t="str">
        <f t="shared" si="398"/>
        <v/>
      </c>
    </row>
    <row r="1562" spans="1:42" x14ac:dyDescent="0.3">
      <c r="A1562" s="2">
        <v>45187</v>
      </c>
      <c r="B1562" s="2">
        <v>46187</v>
      </c>
      <c r="C1562">
        <v>1000</v>
      </c>
      <c r="D1562">
        <f t="shared" si="399"/>
        <v>1000</v>
      </c>
      <c r="E1562" t="str">
        <f t="shared" si="384"/>
        <v/>
      </c>
      <c r="F1562" t="str">
        <f t="shared" si="385"/>
        <v/>
      </c>
      <c r="G1562" t="str">
        <f t="shared" si="386"/>
        <v/>
      </c>
      <c r="H1562">
        <f t="shared" si="387"/>
        <v>1000</v>
      </c>
      <c r="I1562" t="str">
        <f t="shared" si="388"/>
        <v/>
      </c>
      <c r="J1562" t="str">
        <f t="shared" si="389"/>
        <v/>
      </c>
      <c r="K1562" t="str">
        <f t="shared" si="390"/>
        <v/>
      </c>
      <c r="L1562" t="s">
        <v>3539</v>
      </c>
      <c r="M1562" t="s">
        <v>3452</v>
      </c>
      <c r="N1562" t="s">
        <v>16</v>
      </c>
      <c r="O1562" t="s">
        <v>33</v>
      </c>
      <c r="P1562" t="s">
        <v>52</v>
      </c>
      <c r="Q1562" t="s">
        <v>34</v>
      </c>
      <c r="R1562" t="s">
        <v>42</v>
      </c>
      <c r="S1562" t="s">
        <v>21</v>
      </c>
      <c r="T1562" t="s">
        <v>3546</v>
      </c>
      <c r="U1562" t="s">
        <v>3453</v>
      </c>
      <c r="V1562" t="s">
        <v>144</v>
      </c>
      <c r="W1562">
        <v>84.037300903366088</v>
      </c>
      <c r="X1562">
        <v>6.7682842765914737</v>
      </c>
      <c r="Y1562">
        <v>164</v>
      </c>
      <c r="Z1562" t="s">
        <v>3943</v>
      </c>
      <c r="AA1562" t="s">
        <v>3554</v>
      </c>
      <c r="AB1562" t="s">
        <v>3586</v>
      </c>
      <c r="AC1562">
        <v>9</v>
      </c>
      <c r="AD1562" t="s">
        <v>3569</v>
      </c>
      <c r="AE1562" t="s">
        <v>3557</v>
      </c>
      <c r="AF1562" t="s">
        <v>3585</v>
      </c>
      <c r="AG1562">
        <v>6</v>
      </c>
      <c r="AH1562" t="s">
        <v>3566</v>
      </c>
      <c r="AI1562">
        <f t="shared" si="391"/>
        <v>1027.6969696969697</v>
      </c>
      <c r="AJ1562" t="str">
        <f t="shared" si="392"/>
        <v/>
      </c>
      <c r="AK1562" t="str">
        <f t="shared" si="393"/>
        <v/>
      </c>
      <c r="AL1562" t="str">
        <f t="shared" si="394"/>
        <v/>
      </c>
      <c r="AM1562">
        <f t="shared" si="395"/>
        <v>1032.1818181818182</v>
      </c>
      <c r="AN1562" t="str">
        <f t="shared" si="396"/>
        <v/>
      </c>
      <c r="AO1562" t="str">
        <f t="shared" si="397"/>
        <v/>
      </c>
      <c r="AP1562" t="str">
        <f t="shared" si="398"/>
        <v/>
      </c>
    </row>
    <row r="1563" spans="1:42" x14ac:dyDescent="0.3">
      <c r="A1563" s="2">
        <v>45188</v>
      </c>
      <c r="B1563" s="2">
        <v>46188</v>
      </c>
      <c r="C1563">
        <v>1000</v>
      </c>
      <c r="D1563">
        <f t="shared" si="399"/>
        <v>1000</v>
      </c>
      <c r="E1563" t="str">
        <f t="shared" si="384"/>
        <v/>
      </c>
      <c r="F1563" t="str">
        <f t="shared" si="385"/>
        <v/>
      </c>
      <c r="G1563" t="str">
        <f t="shared" si="386"/>
        <v/>
      </c>
      <c r="H1563">
        <f t="shared" si="387"/>
        <v>1000</v>
      </c>
      <c r="I1563" t="str">
        <f t="shared" si="388"/>
        <v/>
      </c>
      <c r="J1563" t="str">
        <f t="shared" si="389"/>
        <v/>
      </c>
      <c r="K1563" t="str">
        <f t="shared" si="390"/>
        <v/>
      </c>
      <c r="L1563" t="s">
        <v>3539</v>
      </c>
      <c r="M1563" t="s">
        <v>612</v>
      </c>
      <c r="N1563" t="s">
        <v>118</v>
      </c>
      <c r="O1563" t="s">
        <v>33</v>
      </c>
      <c r="P1563" t="s">
        <v>52</v>
      </c>
      <c r="Q1563" t="s">
        <v>34</v>
      </c>
      <c r="R1563" t="s">
        <v>42</v>
      </c>
      <c r="S1563" t="s">
        <v>21</v>
      </c>
      <c r="T1563" t="s">
        <v>21</v>
      </c>
      <c r="U1563" t="s">
        <v>2226</v>
      </c>
      <c r="V1563" t="s">
        <v>54</v>
      </c>
      <c r="W1563">
        <v>62.996024104733102</v>
      </c>
      <c r="X1563">
        <v>6.0497840318436404</v>
      </c>
      <c r="Y1563">
        <v>165</v>
      </c>
      <c r="Z1563" t="s">
        <v>3848</v>
      </c>
      <c r="AA1563" t="s">
        <v>3554</v>
      </c>
      <c r="AB1563" t="s">
        <v>3586</v>
      </c>
      <c r="AC1563">
        <v>9</v>
      </c>
      <c r="AD1563" t="s">
        <v>3569</v>
      </c>
      <c r="AE1563" t="s">
        <v>3557</v>
      </c>
      <c r="AF1563" t="s">
        <v>3585</v>
      </c>
      <c r="AG1563">
        <v>6</v>
      </c>
      <c r="AH1563" t="s">
        <v>3566</v>
      </c>
      <c r="AI1563">
        <f t="shared" si="391"/>
        <v>1027.6969696969697</v>
      </c>
      <c r="AJ1563" t="str">
        <f t="shared" si="392"/>
        <v/>
      </c>
      <c r="AK1563" t="str">
        <f t="shared" si="393"/>
        <v/>
      </c>
      <c r="AL1563" t="str">
        <f t="shared" si="394"/>
        <v/>
      </c>
      <c r="AM1563">
        <f t="shared" si="395"/>
        <v>1029.5</v>
      </c>
      <c r="AN1563" t="str">
        <f t="shared" si="396"/>
        <v/>
      </c>
      <c r="AO1563" t="str">
        <f t="shared" si="397"/>
        <v/>
      </c>
      <c r="AP1563" t="str">
        <f t="shared" si="398"/>
        <v/>
      </c>
    </row>
    <row r="1564" spans="1:42" x14ac:dyDescent="0.3">
      <c r="A1564" s="2">
        <v>45189</v>
      </c>
      <c r="B1564" s="2">
        <v>46189</v>
      </c>
      <c r="C1564">
        <v>1000</v>
      </c>
      <c r="D1564">
        <f t="shared" si="399"/>
        <v>1000</v>
      </c>
      <c r="E1564" t="str">
        <f t="shared" si="384"/>
        <v/>
      </c>
      <c r="F1564" t="str">
        <f t="shared" si="385"/>
        <v/>
      </c>
      <c r="G1564" t="str">
        <f t="shared" si="386"/>
        <v/>
      </c>
      <c r="H1564">
        <f t="shared" si="387"/>
        <v>1000</v>
      </c>
      <c r="I1564" t="str">
        <f t="shared" si="388"/>
        <v/>
      </c>
      <c r="J1564" t="str">
        <f t="shared" si="389"/>
        <v/>
      </c>
      <c r="K1564" t="str">
        <f t="shared" si="390"/>
        <v/>
      </c>
      <c r="L1564" t="s">
        <v>3539</v>
      </c>
      <c r="M1564" t="s">
        <v>903</v>
      </c>
      <c r="N1564" t="s">
        <v>16</v>
      </c>
      <c r="O1564" t="s">
        <v>46</v>
      </c>
      <c r="P1564" t="s">
        <v>18</v>
      </c>
      <c r="Q1564" t="s">
        <v>19</v>
      </c>
      <c r="R1564" t="s">
        <v>42</v>
      </c>
      <c r="S1564" t="s">
        <v>22</v>
      </c>
      <c r="T1564" t="s">
        <v>22</v>
      </c>
      <c r="V1564" t="s">
        <v>24</v>
      </c>
      <c r="W1564">
        <v>93.606585958386518</v>
      </c>
      <c r="X1564">
        <v>5.7458413569307751</v>
      </c>
      <c r="Y1564">
        <v>166</v>
      </c>
      <c r="Z1564" t="s">
        <v>3661</v>
      </c>
      <c r="AA1564" t="s">
        <v>3554</v>
      </c>
      <c r="AB1564" t="s">
        <v>3586</v>
      </c>
      <c r="AC1564">
        <v>9</v>
      </c>
      <c r="AD1564" t="s">
        <v>3569</v>
      </c>
      <c r="AE1564" t="s">
        <v>3557</v>
      </c>
      <c r="AF1564" t="s">
        <v>3585</v>
      </c>
      <c r="AG1564">
        <v>6</v>
      </c>
      <c r="AH1564" t="s">
        <v>3566</v>
      </c>
      <c r="AI1564">
        <f t="shared" si="391"/>
        <v>1026.1142857142856</v>
      </c>
      <c r="AJ1564" t="str">
        <f t="shared" si="392"/>
        <v/>
      </c>
      <c r="AK1564" t="str">
        <f t="shared" si="393"/>
        <v/>
      </c>
      <c r="AL1564" t="str">
        <f t="shared" si="394"/>
        <v/>
      </c>
      <c r="AM1564">
        <f t="shared" si="395"/>
        <v>1025.2857142857142</v>
      </c>
      <c r="AN1564" t="str">
        <f t="shared" si="396"/>
        <v/>
      </c>
      <c r="AO1564" t="str">
        <f t="shared" si="397"/>
        <v/>
      </c>
      <c r="AP1564" t="str">
        <f t="shared" si="398"/>
        <v/>
      </c>
    </row>
    <row r="1565" spans="1:42" x14ac:dyDescent="0.3">
      <c r="A1565" s="2">
        <v>45189</v>
      </c>
      <c r="B1565" s="2">
        <v>46189</v>
      </c>
      <c r="C1565">
        <v>1000</v>
      </c>
      <c r="D1565">
        <f t="shared" si="399"/>
        <v>1000</v>
      </c>
      <c r="E1565" t="str">
        <f t="shared" si="384"/>
        <v/>
      </c>
      <c r="F1565" t="str">
        <f t="shared" si="385"/>
        <v/>
      </c>
      <c r="G1565" t="str">
        <f t="shared" si="386"/>
        <v/>
      </c>
      <c r="H1565">
        <f t="shared" si="387"/>
        <v>1000</v>
      </c>
      <c r="I1565" t="str">
        <f t="shared" si="388"/>
        <v/>
      </c>
      <c r="J1565" t="str">
        <f t="shared" si="389"/>
        <v/>
      </c>
      <c r="K1565" t="str">
        <f t="shared" si="390"/>
        <v/>
      </c>
      <c r="L1565" t="s">
        <v>3539</v>
      </c>
      <c r="M1565" t="s">
        <v>1158</v>
      </c>
      <c r="N1565" t="s">
        <v>157</v>
      </c>
      <c r="O1565" t="s">
        <v>51</v>
      </c>
      <c r="P1565" t="s">
        <v>52</v>
      </c>
      <c r="Q1565" t="s">
        <v>34</v>
      </c>
      <c r="R1565" t="s">
        <v>42</v>
      </c>
      <c r="S1565" t="s">
        <v>21</v>
      </c>
      <c r="T1565" t="s">
        <v>3546</v>
      </c>
      <c r="U1565" t="s">
        <v>1961</v>
      </c>
      <c r="V1565" t="s">
        <v>63</v>
      </c>
      <c r="W1565">
        <v>20.979308797274602</v>
      </c>
      <c r="X1565">
        <v>4.6276688771588086</v>
      </c>
      <c r="Y1565">
        <v>166</v>
      </c>
      <c r="Z1565" t="s">
        <v>3661</v>
      </c>
      <c r="AA1565" t="s">
        <v>3554</v>
      </c>
      <c r="AB1565" t="s">
        <v>3586</v>
      </c>
      <c r="AC1565">
        <v>9</v>
      </c>
      <c r="AD1565" t="s">
        <v>3569</v>
      </c>
      <c r="AE1565" t="s">
        <v>3557</v>
      </c>
      <c r="AF1565" t="s">
        <v>3585</v>
      </c>
      <c r="AG1565">
        <v>6</v>
      </c>
      <c r="AH1565" t="s">
        <v>3566</v>
      </c>
      <c r="AI1565">
        <f t="shared" si="391"/>
        <v>1026.1142857142856</v>
      </c>
      <c r="AJ1565" t="str">
        <f t="shared" si="392"/>
        <v/>
      </c>
      <c r="AK1565" t="str">
        <f t="shared" si="393"/>
        <v/>
      </c>
      <c r="AL1565" t="str">
        <f t="shared" si="394"/>
        <v/>
      </c>
      <c r="AM1565">
        <f t="shared" si="395"/>
        <v>1025.2857142857142</v>
      </c>
      <c r="AN1565" t="str">
        <f t="shared" si="396"/>
        <v/>
      </c>
      <c r="AO1565" t="str">
        <f t="shared" si="397"/>
        <v/>
      </c>
      <c r="AP1565" t="str">
        <f t="shared" si="398"/>
        <v/>
      </c>
    </row>
    <row r="1566" spans="1:42" x14ac:dyDescent="0.3">
      <c r="A1566" s="2">
        <v>45192</v>
      </c>
      <c r="B1566" s="2">
        <v>46192</v>
      </c>
      <c r="C1566">
        <v>1000</v>
      </c>
      <c r="D1566">
        <f t="shared" si="399"/>
        <v>1000</v>
      </c>
      <c r="E1566" t="str">
        <f t="shared" si="384"/>
        <v/>
      </c>
      <c r="F1566">
        <f t="shared" si="385"/>
        <v>1000</v>
      </c>
      <c r="G1566" t="str">
        <f t="shared" si="386"/>
        <v/>
      </c>
      <c r="H1566" t="str">
        <f t="shared" si="387"/>
        <v/>
      </c>
      <c r="I1566" t="str">
        <f t="shared" si="388"/>
        <v/>
      </c>
      <c r="J1566" t="str">
        <f t="shared" si="389"/>
        <v/>
      </c>
      <c r="K1566" t="str">
        <f t="shared" si="390"/>
        <v/>
      </c>
      <c r="L1566" t="s">
        <v>3539</v>
      </c>
      <c r="M1566" t="s">
        <v>3246</v>
      </c>
      <c r="N1566" t="s">
        <v>57</v>
      </c>
      <c r="O1566" t="s">
        <v>33</v>
      </c>
      <c r="P1566" t="s">
        <v>18</v>
      </c>
      <c r="Q1566" t="s">
        <v>34</v>
      </c>
      <c r="R1566" t="s">
        <v>20</v>
      </c>
      <c r="S1566" t="s">
        <v>21</v>
      </c>
      <c r="T1566" t="s">
        <v>3546</v>
      </c>
      <c r="U1566" t="s">
        <v>2418</v>
      </c>
      <c r="V1566" t="s">
        <v>54</v>
      </c>
      <c r="W1566">
        <v>111.4235881243842</v>
      </c>
      <c r="X1566">
        <v>5.95887187319041</v>
      </c>
      <c r="Y1566">
        <v>169</v>
      </c>
      <c r="Z1566" t="s">
        <v>3852</v>
      </c>
      <c r="AA1566" t="s">
        <v>3554</v>
      </c>
      <c r="AB1566" t="s">
        <v>3586</v>
      </c>
      <c r="AC1566">
        <v>9</v>
      </c>
      <c r="AD1566" t="s">
        <v>3569</v>
      </c>
      <c r="AE1566" t="s">
        <v>3557</v>
      </c>
      <c r="AF1566" t="s">
        <v>3585</v>
      </c>
      <c r="AG1566">
        <v>6</v>
      </c>
      <c r="AH1566" t="s">
        <v>3566</v>
      </c>
      <c r="AI1566">
        <f t="shared" si="391"/>
        <v>1027.6969696969697</v>
      </c>
      <c r="AJ1566" t="str">
        <f t="shared" si="392"/>
        <v/>
      </c>
      <c r="AK1566">
        <f t="shared" si="393"/>
        <v>1022.0833333333334</v>
      </c>
      <c r="AL1566" t="str">
        <f t="shared" si="394"/>
        <v/>
      </c>
      <c r="AM1566" t="str">
        <f t="shared" si="395"/>
        <v/>
      </c>
      <c r="AN1566" t="str">
        <f t="shared" si="396"/>
        <v/>
      </c>
      <c r="AO1566" t="str">
        <f t="shared" si="397"/>
        <v/>
      </c>
      <c r="AP1566" t="str">
        <f t="shared" si="398"/>
        <v/>
      </c>
    </row>
    <row r="1567" spans="1:42" x14ac:dyDescent="0.3">
      <c r="A1567" s="2">
        <v>45195</v>
      </c>
      <c r="B1567" s="2">
        <v>46195</v>
      </c>
      <c r="C1567">
        <v>1000</v>
      </c>
      <c r="D1567">
        <f t="shared" si="399"/>
        <v>1000</v>
      </c>
      <c r="E1567" t="str">
        <f t="shared" si="384"/>
        <v/>
      </c>
      <c r="F1567" t="str">
        <f t="shared" si="385"/>
        <v/>
      </c>
      <c r="G1567" t="str">
        <f t="shared" si="386"/>
        <v/>
      </c>
      <c r="H1567">
        <f t="shared" si="387"/>
        <v>1000</v>
      </c>
      <c r="I1567" t="str">
        <f t="shared" si="388"/>
        <v/>
      </c>
      <c r="J1567" t="str">
        <f t="shared" si="389"/>
        <v/>
      </c>
      <c r="K1567" t="str">
        <f t="shared" si="390"/>
        <v/>
      </c>
      <c r="L1567" t="s">
        <v>3539</v>
      </c>
      <c r="M1567" t="s">
        <v>655</v>
      </c>
      <c r="N1567" t="s">
        <v>80</v>
      </c>
      <c r="O1567" t="s">
        <v>51</v>
      </c>
      <c r="P1567" t="s">
        <v>59</v>
      </c>
      <c r="Q1567" t="s">
        <v>19</v>
      </c>
      <c r="R1567" t="s">
        <v>42</v>
      </c>
      <c r="S1567" t="s">
        <v>21</v>
      </c>
      <c r="T1567" t="s">
        <v>21</v>
      </c>
      <c r="U1567" t="s">
        <v>657</v>
      </c>
      <c r="V1567" t="s">
        <v>24</v>
      </c>
      <c r="W1567">
        <v>28.2474044716196</v>
      </c>
      <c r="X1567">
        <v>5.0320683356111928</v>
      </c>
      <c r="Y1567">
        <v>172</v>
      </c>
      <c r="Z1567" t="s">
        <v>3952</v>
      </c>
      <c r="AA1567" t="s">
        <v>3554</v>
      </c>
      <c r="AB1567" t="s">
        <v>3586</v>
      </c>
      <c r="AC1567">
        <v>9</v>
      </c>
      <c r="AD1567" t="s">
        <v>3569</v>
      </c>
      <c r="AE1567" t="s">
        <v>3557</v>
      </c>
      <c r="AF1567" t="s">
        <v>3585</v>
      </c>
      <c r="AG1567">
        <v>6</v>
      </c>
      <c r="AH1567" t="s">
        <v>3566</v>
      </c>
      <c r="AI1567">
        <f t="shared" si="391"/>
        <v>1031.5172413793102</v>
      </c>
      <c r="AJ1567" t="str">
        <f t="shared" si="392"/>
        <v/>
      </c>
      <c r="AK1567" t="str">
        <f t="shared" si="393"/>
        <v/>
      </c>
      <c r="AL1567" t="str">
        <f t="shared" si="394"/>
        <v/>
      </c>
      <c r="AM1567">
        <f t="shared" si="395"/>
        <v>1025.2857142857142</v>
      </c>
      <c r="AN1567" t="str">
        <f t="shared" si="396"/>
        <v/>
      </c>
      <c r="AO1567" t="str">
        <f t="shared" si="397"/>
        <v/>
      </c>
      <c r="AP1567" t="str">
        <f t="shared" si="398"/>
        <v/>
      </c>
    </row>
    <row r="1568" spans="1:42" x14ac:dyDescent="0.3">
      <c r="A1568" s="2">
        <v>45197</v>
      </c>
      <c r="B1568" s="2">
        <v>46197</v>
      </c>
      <c r="C1568">
        <v>1000</v>
      </c>
      <c r="D1568">
        <f t="shared" si="399"/>
        <v>1000</v>
      </c>
      <c r="E1568" t="str">
        <f t="shared" si="384"/>
        <v/>
      </c>
      <c r="F1568" t="str">
        <f t="shared" si="385"/>
        <v/>
      </c>
      <c r="G1568" t="str">
        <f t="shared" si="386"/>
        <v/>
      </c>
      <c r="H1568">
        <f t="shared" si="387"/>
        <v>1000</v>
      </c>
      <c r="I1568" t="str">
        <f t="shared" si="388"/>
        <v/>
      </c>
      <c r="J1568" t="str">
        <f t="shared" si="389"/>
        <v/>
      </c>
      <c r="K1568" t="str">
        <f t="shared" si="390"/>
        <v/>
      </c>
      <c r="L1568" t="s">
        <v>3539</v>
      </c>
      <c r="M1568" t="s">
        <v>1434</v>
      </c>
      <c r="N1568" t="s">
        <v>16</v>
      </c>
      <c r="O1568" t="s">
        <v>51</v>
      </c>
      <c r="P1568" t="s">
        <v>52</v>
      </c>
      <c r="Q1568" t="s">
        <v>92</v>
      </c>
      <c r="R1568" t="s">
        <v>42</v>
      </c>
      <c r="S1568" t="s">
        <v>22</v>
      </c>
      <c r="T1568" t="s">
        <v>22</v>
      </c>
      <c r="V1568" t="s">
        <v>76</v>
      </c>
      <c r="W1568">
        <v>66.718139511015693</v>
      </c>
      <c r="X1568">
        <v>7.4391692555291176</v>
      </c>
      <c r="Y1568">
        <v>174</v>
      </c>
      <c r="Z1568" t="s">
        <v>3644</v>
      </c>
      <c r="AA1568" t="s">
        <v>3554</v>
      </c>
      <c r="AB1568" t="s">
        <v>3586</v>
      </c>
      <c r="AC1568">
        <v>9</v>
      </c>
      <c r="AD1568" t="s">
        <v>3569</v>
      </c>
      <c r="AE1568" t="s">
        <v>3557</v>
      </c>
      <c r="AF1568" t="s">
        <v>3585</v>
      </c>
      <c r="AG1568">
        <v>6</v>
      </c>
      <c r="AH1568" t="s">
        <v>3566</v>
      </c>
      <c r="AI1568">
        <f t="shared" si="391"/>
        <v>1029.483870967742</v>
      </c>
      <c r="AJ1568" t="str">
        <f t="shared" si="392"/>
        <v/>
      </c>
      <c r="AK1568" t="str">
        <f t="shared" si="393"/>
        <v/>
      </c>
      <c r="AL1568" t="str">
        <f t="shared" si="394"/>
        <v/>
      </c>
      <c r="AM1568">
        <f t="shared" si="395"/>
        <v>1022.125</v>
      </c>
      <c r="AN1568" t="str">
        <f t="shared" si="396"/>
        <v/>
      </c>
      <c r="AO1568" t="str">
        <f t="shared" si="397"/>
        <v/>
      </c>
      <c r="AP1568" t="str">
        <f t="shared" si="398"/>
        <v/>
      </c>
    </row>
    <row r="1569" spans="1:42" x14ac:dyDescent="0.3">
      <c r="A1569" s="2">
        <v>45197</v>
      </c>
      <c r="B1569" s="2">
        <v>46197</v>
      </c>
      <c r="C1569">
        <v>1000</v>
      </c>
      <c r="D1569">
        <f t="shared" si="399"/>
        <v>1000</v>
      </c>
      <c r="E1569" t="str">
        <f t="shared" si="384"/>
        <v/>
      </c>
      <c r="F1569">
        <f t="shared" si="385"/>
        <v>1000</v>
      </c>
      <c r="G1569" t="str">
        <f t="shared" si="386"/>
        <v/>
      </c>
      <c r="H1569" t="str">
        <f t="shared" si="387"/>
        <v/>
      </c>
      <c r="I1569" t="str">
        <f t="shared" si="388"/>
        <v/>
      </c>
      <c r="J1569" t="str">
        <f t="shared" si="389"/>
        <v/>
      </c>
      <c r="K1569" t="str">
        <f t="shared" si="390"/>
        <v/>
      </c>
      <c r="L1569" t="s">
        <v>3539</v>
      </c>
      <c r="M1569" t="s">
        <v>2078</v>
      </c>
      <c r="N1569" t="s">
        <v>28</v>
      </c>
      <c r="O1569" t="s">
        <v>17</v>
      </c>
      <c r="P1569" t="s">
        <v>18</v>
      </c>
      <c r="Q1569" t="s">
        <v>19</v>
      </c>
      <c r="R1569" t="s">
        <v>20</v>
      </c>
      <c r="S1569" t="s">
        <v>21</v>
      </c>
      <c r="T1569" t="s">
        <v>3546</v>
      </c>
      <c r="U1569" t="s">
        <v>2079</v>
      </c>
      <c r="V1569" t="s">
        <v>76</v>
      </c>
      <c r="W1569">
        <v>35.177217082084717</v>
      </c>
      <c r="X1569">
        <v>5.5580653517183114</v>
      </c>
      <c r="Y1569">
        <v>174</v>
      </c>
      <c r="Z1569" t="s">
        <v>3644</v>
      </c>
      <c r="AA1569" t="s">
        <v>3554</v>
      </c>
      <c r="AB1569" t="s">
        <v>3586</v>
      </c>
      <c r="AC1569">
        <v>9</v>
      </c>
      <c r="AD1569" t="s">
        <v>3569</v>
      </c>
      <c r="AE1569" t="s">
        <v>3557</v>
      </c>
      <c r="AF1569" t="s">
        <v>3585</v>
      </c>
      <c r="AG1569">
        <v>6</v>
      </c>
      <c r="AH1569" t="s">
        <v>3566</v>
      </c>
      <c r="AI1569">
        <f t="shared" si="391"/>
        <v>1029.483870967742</v>
      </c>
      <c r="AJ1569" t="str">
        <f t="shared" si="392"/>
        <v/>
      </c>
      <c r="AK1569">
        <f t="shared" si="393"/>
        <v>1029.4444444444443</v>
      </c>
      <c r="AL1569" t="str">
        <f t="shared" si="394"/>
        <v/>
      </c>
      <c r="AM1569" t="str">
        <f t="shared" si="395"/>
        <v/>
      </c>
      <c r="AN1569" t="str">
        <f t="shared" si="396"/>
        <v/>
      </c>
      <c r="AO1569" t="str">
        <f t="shared" si="397"/>
        <v/>
      </c>
      <c r="AP1569" t="str">
        <f t="shared" si="398"/>
        <v/>
      </c>
    </row>
    <row r="1570" spans="1:42" x14ac:dyDescent="0.3">
      <c r="A1570" s="2">
        <v>45197</v>
      </c>
      <c r="B1570" s="2">
        <v>46197</v>
      </c>
      <c r="C1570">
        <v>1000</v>
      </c>
      <c r="D1570">
        <f t="shared" si="399"/>
        <v>1000</v>
      </c>
      <c r="E1570" t="str">
        <f t="shared" si="384"/>
        <v/>
      </c>
      <c r="F1570" t="str">
        <f t="shared" si="385"/>
        <v/>
      </c>
      <c r="G1570" t="str">
        <f t="shared" si="386"/>
        <v/>
      </c>
      <c r="H1570">
        <f t="shared" si="387"/>
        <v>1000</v>
      </c>
      <c r="I1570" t="str">
        <f t="shared" si="388"/>
        <v/>
      </c>
      <c r="J1570" t="str">
        <f t="shared" si="389"/>
        <v/>
      </c>
      <c r="K1570" t="str">
        <f t="shared" si="390"/>
        <v/>
      </c>
      <c r="L1570" t="s">
        <v>3539</v>
      </c>
      <c r="M1570" t="s">
        <v>1280</v>
      </c>
      <c r="N1570" t="s">
        <v>28</v>
      </c>
      <c r="O1570" t="s">
        <v>46</v>
      </c>
      <c r="P1570" t="s">
        <v>119</v>
      </c>
      <c r="Q1570" t="s">
        <v>120</v>
      </c>
      <c r="R1570" t="s">
        <v>42</v>
      </c>
      <c r="S1570" t="s">
        <v>21</v>
      </c>
      <c r="T1570" t="s">
        <v>21</v>
      </c>
      <c r="U1570" t="s">
        <v>3463</v>
      </c>
      <c r="V1570" t="s">
        <v>54</v>
      </c>
      <c r="W1570">
        <v>30.43055434129489</v>
      </c>
      <c r="X1570">
        <v>5.6257464184635531</v>
      </c>
      <c r="Y1570">
        <v>174</v>
      </c>
      <c r="Z1570" t="s">
        <v>3644</v>
      </c>
      <c r="AA1570" t="s">
        <v>3554</v>
      </c>
      <c r="AB1570" t="s">
        <v>3586</v>
      </c>
      <c r="AC1570">
        <v>9</v>
      </c>
      <c r="AD1570" t="s">
        <v>3569</v>
      </c>
      <c r="AE1570" t="s">
        <v>3557</v>
      </c>
      <c r="AF1570" t="s">
        <v>3585</v>
      </c>
      <c r="AG1570">
        <v>6</v>
      </c>
      <c r="AH1570" t="s">
        <v>3566</v>
      </c>
      <c r="AI1570">
        <f t="shared" si="391"/>
        <v>1029.483870967742</v>
      </c>
      <c r="AJ1570" t="str">
        <f t="shared" si="392"/>
        <v/>
      </c>
      <c r="AK1570" t="str">
        <f t="shared" si="393"/>
        <v/>
      </c>
      <c r="AL1570" t="str">
        <f t="shared" si="394"/>
        <v/>
      </c>
      <c r="AM1570">
        <f t="shared" si="395"/>
        <v>1022.125</v>
      </c>
      <c r="AN1570" t="str">
        <f t="shared" si="396"/>
        <v/>
      </c>
      <c r="AO1570" t="str">
        <f t="shared" si="397"/>
        <v/>
      </c>
      <c r="AP1570" t="str">
        <f t="shared" si="398"/>
        <v/>
      </c>
    </row>
    <row r="1571" spans="1:42" x14ac:dyDescent="0.3">
      <c r="A1571" s="2">
        <v>45199</v>
      </c>
      <c r="B1571" s="2">
        <v>46199</v>
      </c>
      <c r="C1571">
        <v>1000</v>
      </c>
      <c r="D1571">
        <f t="shared" si="399"/>
        <v>1000</v>
      </c>
      <c r="E1571" t="str">
        <f t="shared" si="384"/>
        <v/>
      </c>
      <c r="F1571" t="str">
        <f t="shared" si="385"/>
        <v/>
      </c>
      <c r="G1571" t="str">
        <f t="shared" si="386"/>
        <v/>
      </c>
      <c r="H1571">
        <f t="shared" si="387"/>
        <v>1000</v>
      </c>
      <c r="I1571" t="str">
        <f t="shared" si="388"/>
        <v/>
      </c>
      <c r="J1571" t="str">
        <f t="shared" si="389"/>
        <v/>
      </c>
      <c r="K1571" t="str">
        <f t="shared" si="390"/>
        <v/>
      </c>
      <c r="L1571" t="s">
        <v>3539</v>
      </c>
      <c r="M1571" t="s">
        <v>1929</v>
      </c>
      <c r="N1571" t="s">
        <v>103</v>
      </c>
      <c r="O1571" t="s">
        <v>58</v>
      </c>
      <c r="P1571" t="s">
        <v>59</v>
      </c>
      <c r="Q1571" t="s">
        <v>19</v>
      </c>
      <c r="R1571" t="s">
        <v>42</v>
      </c>
      <c r="S1571" t="s">
        <v>22</v>
      </c>
      <c r="T1571" t="s">
        <v>22</v>
      </c>
      <c r="V1571" t="s">
        <v>76</v>
      </c>
      <c r="W1571">
        <v>116.03945704747871</v>
      </c>
      <c r="X1571">
        <v>6.1632599640611794</v>
      </c>
      <c r="Y1571">
        <v>176</v>
      </c>
      <c r="Z1571" t="s">
        <v>3714</v>
      </c>
      <c r="AA1571" t="s">
        <v>3554</v>
      </c>
      <c r="AB1571" t="s">
        <v>3586</v>
      </c>
      <c r="AC1571">
        <v>9</v>
      </c>
      <c r="AD1571" t="s">
        <v>3569</v>
      </c>
      <c r="AE1571" t="s">
        <v>3557</v>
      </c>
      <c r="AF1571" t="s">
        <v>3585</v>
      </c>
      <c r="AG1571">
        <v>6</v>
      </c>
      <c r="AH1571" t="s">
        <v>3566</v>
      </c>
      <c r="AI1571">
        <f t="shared" si="391"/>
        <v>1031.5172413793102</v>
      </c>
      <c r="AJ1571" t="str">
        <f t="shared" si="392"/>
        <v/>
      </c>
      <c r="AK1571" t="str">
        <f t="shared" si="393"/>
        <v/>
      </c>
      <c r="AL1571" t="str">
        <f t="shared" si="394"/>
        <v/>
      </c>
      <c r="AM1571">
        <f t="shared" si="395"/>
        <v>1023.6</v>
      </c>
      <c r="AN1571" t="str">
        <f t="shared" si="396"/>
        <v/>
      </c>
      <c r="AO1571" t="str">
        <f t="shared" si="397"/>
        <v/>
      </c>
      <c r="AP1571" t="str">
        <f t="shared" si="398"/>
        <v/>
      </c>
    </row>
    <row r="1572" spans="1:42" x14ac:dyDescent="0.3">
      <c r="A1572" s="2">
        <v>45199</v>
      </c>
      <c r="B1572" s="2">
        <v>46199</v>
      </c>
      <c r="C1572">
        <v>1000</v>
      </c>
      <c r="D1572">
        <f t="shared" si="399"/>
        <v>1000</v>
      </c>
      <c r="E1572" t="str">
        <f t="shared" si="384"/>
        <v/>
      </c>
      <c r="F1572" t="str">
        <f t="shared" si="385"/>
        <v/>
      </c>
      <c r="G1572" t="str">
        <f t="shared" si="386"/>
        <v/>
      </c>
      <c r="H1572" t="str">
        <f t="shared" si="387"/>
        <v/>
      </c>
      <c r="I1572" t="str">
        <f t="shared" si="388"/>
        <v/>
      </c>
      <c r="J1572">
        <f t="shared" si="389"/>
        <v>1000</v>
      </c>
      <c r="K1572" t="str">
        <f t="shared" si="390"/>
        <v/>
      </c>
      <c r="L1572" t="s">
        <v>3539</v>
      </c>
      <c r="M1572" t="s">
        <v>347</v>
      </c>
      <c r="N1572" t="s">
        <v>118</v>
      </c>
      <c r="O1572" t="s">
        <v>17</v>
      </c>
      <c r="P1572" t="s">
        <v>40</v>
      </c>
      <c r="Q1572" t="s">
        <v>41</v>
      </c>
      <c r="R1572" t="s">
        <v>35</v>
      </c>
      <c r="S1572" t="s">
        <v>22</v>
      </c>
      <c r="T1572" t="s">
        <v>22</v>
      </c>
      <c r="V1572" t="s">
        <v>144</v>
      </c>
      <c r="W1572">
        <v>73.200711371050687</v>
      </c>
      <c r="X1572">
        <v>7.2014080823121454</v>
      </c>
      <c r="Y1572">
        <v>176</v>
      </c>
      <c r="Z1572" t="s">
        <v>3714</v>
      </c>
      <c r="AA1572" t="s">
        <v>3554</v>
      </c>
      <c r="AB1572" t="s">
        <v>3586</v>
      </c>
      <c r="AC1572">
        <v>9</v>
      </c>
      <c r="AD1572" t="s">
        <v>3569</v>
      </c>
      <c r="AE1572" t="s">
        <v>3557</v>
      </c>
      <c r="AF1572" t="s">
        <v>3585</v>
      </c>
      <c r="AG1572">
        <v>6</v>
      </c>
      <c r="AH1572" t="s">
        <v>3566</v>
      </c>
      <c r="AI1572">
        <f t="shared" si="391"/>
        <v>1031.5172413793102</v>
      </c>
      <c r="AJ1572" t="str">
        <f t="shared" si="392"/>
        <v/>
      </c>
      <c r="AK1572" t="str">
        <f t="shared" si="393"/>
        <v/>
      </c>
      <c r="AL1572" t="str">
        <f t="shared" si="394"/>
        <v/>
      </c>
      <c r="AM1572" t="str">
        <f t="shared" si="395"/>
        <v/>
      </c>
      <c r="AN1572" t="str">
        <f t="shared" si="396"/>
        <v/>
      </c>
      <c r="AO1572">
        <f t="shared" si="397"/>
        <v>1049.1666666666667</v>
      </c>
      <c r="AP1572" t="str">
        <f t="shared" si="398"/>
        <v/>
      </c>
    </row>
    <row r="1573" spans="1:42" x14ac:dyDescent="0.3">
      <c r="A1573" s="2">
        <v>45199</v>
      </c>
      <c r="B1573" s="2">
        <v>46199</v>
      </c>
      <c r="C1573">
        <v>1000</v>
      </c>
      <c r="D1573">
        <f t="shared" si="399"/>
        <v>1000</v>
      </c>
      <c r="E1573" t="str">
        <f t="shared" si="384"/>
        <v/>
      </c>
      <c r="F1573">
        <f t="shared" si="385"/>
        <v>1000</v>
      </c>
      <c r="G1573" t="str">
        <f t="shared" si="386"/>
        <v/>
      </c>
      <c r="H1573" t="str">
        <f t="shared" si="387"/>
        <v/>
      </c>
      <c r="I1573" t="str">
        <f t="shared" si="388"/>
        <v/>
      </c>
      <c r="J1573" t="str">
        <f t="shared" si="389"/>
        <v/>
      </c>
      <c r="K1573" t="str">
        <f t="shared" si="390"/>
        <v/>
      </c>
      <c r="L1573" t="s">
        <v>3539</v>
      </c>
      <c r="M1573" t="s">
        <v>2497</v>
      </c>
      <c r="N1573" t="s">
        <v>118</v>
      </c>
      <c r="O1573" t="s">
        <v>33</v>
      </c>
      <c r="P1573" t="s">
        <v>52</v>
      </c>
      <c r="Q1573" t="s">
        <v>92</v>
      </c>
      <c r="R1573" t="s">
        <v>20</v>
      </c>
      <c r="S1573" t="s">
        <v>21</v>
      </c>
      <c r="T1573" t="s">
        <v>3546</v>
      </c>
      <c r="U1573" t="s">
        <v>3475</v>
      </c>
      <c r="V1573" t="s">
        <v>54</v>
      </c>
      <c r="W1573">
        <v>76.040372392972756</v>
      </c>
      <c r="X1573">
        <v>7.3839056356409367</v>
      </c>
      <c r="Y1573">
        <v>176</v>
      </c>
      <c r="Z1573" t="s">
        <v>3714</v>
      </c>
      <c r="AA1573" t="s">
        <v>3554</v>
      </c>
      <c r="AB1573" t="s">
        <v>3586</v>
      </c>
      <c r="AC1573">
        <v>9</v>
      </c>
      <c r="AD1573" t="s">
        <v>3569</v>
      </c>
      <c r="AE1573" t="s">
        <v>3557</v>
      </c>
      <c r="AF1573" t="s">
        <v>3585</v>
      </c>
      <c r="AG1573">
        <v>6</v>
      </c>
      <c r="AH1573" t="s">
        <v>3566</v>
      </c>
      <c r="AI1573">
        <f t="shared" si="391"/>
        <v>1031.5172413793102</v>
      </c>
      <c r="AJ1573" t="str">
        <f t="shared" si="392"/>
        <v/>
      </c>
      <c r="AK1573">
        <f t="shared" si="393"/>
        <v>1033.125</v>
      </c>
      <c r="AL1573" t="str">
        <f t="shared" si="394"/>
        <v/>
      </c>
      <c r="AM1573" t="str">
        <f t="shared" si="395"/>
        <v/>
      </c>
      <c r="AN1573" t="str">
        <f t="shared" si="396"/>
        <v/>
      </c>
      <c r="AO1573" t="str">
        <f t="shared" si="397"/>
        <v/>
      </c>
      <c r="AP1573" t="str">
        <f t="shared" si="398"/>
        <v/>
      </c>
    </row>
    <row r="1574" spans="1:42" x14ac:dyDescent="0.3">
      <c r="A1574" s="2">
        <v>45200</v>
      </c>
      <c r="B1574" s="2">
        <v>46200</v>
      </c>
      <c r="C1574">
        <v>1000</v>
      </c>
      <c r="D1574">
        <f t="shared" si="399"/>
        <v>1000</v>
      </c>
      <c r="E1574" t="str">
        <f t="shared" si="384"/>
        <v/>
      </c>
      <c r="F1574" t="str">
        <f t="shared" si="385"/>
        <v/>
      </c>
      <c r="G1574" t="str">
        <f t="shared" si="386"/>
        <v/>
      </c>
      <c r="H1574">
        <f t="shared" si="387"/>
        <v>1000</v>
      </c>
      <c r="I1574" t="str">
        <f t="shared" si="388"/>
        <v/>
      </c>
      <c r="J1574" t="str">
        <f t="shared" si="389"/>
        <v/>
      </c>
      <c r="K1574" t="str">
        <f t="shared" si="390"/>
        <v/>
      </c>
      <c r="L1574" t="s">
        <v>3539</v>
      </c>
      <c r="M1574" t="s">
        <v>1040</v>
      </c>
      <c r="N1574" t="s">
        <v>118</v>
      </c>
      <c r="O1574" t="s">
        <v>46</v>
      </c>
      <c r="P1574" t="s">
        <v>119</v>
      </c>
      <c r="Q1574" t="s">
        <v>120</v>
      </c>
      <c r="R1574" t="s">
        <v>42</v>
      </c>
      <c r="S1574" t="s">
        <v>21</v>
      </c>
      <c r="T1574" t="s">
        <v>21</v>
      </c>
      <c r="U1574" t="s">
        <v>2198</v>
      </c>
      <c r="V1574" t="s">
        <v>30</v>
      </c>
      <c r="W1574">
        <v>96.134257498408488</v>
      </c>
      <c r="X1574">
        <v>6.9287591030487548</v>
      </c>
      <c r="Y1574">
        <v>177</v>
      </c>
      <c r="Z1574" t="s">
        <v>3875</v>
      </c>
      <c r="AA1574" t="s">
        <v>3554</v>
      </c>
      <c r="AB1574" t="s">
        <v>3587</v>
      </c>
      <c r="AC1574">
        <v>10</v>
      </c>
      <c r="AD1574" t="s">
        <v>3570</v>
      </c>
      <c r="AE1574" t="s">
        <v>3557</v>
      </c>
      <c r="AF1574" t="s">
        <v>3585</v>
      </c>
      <c r="AG1574">
        <v>6</v>
      </c>
      <c r="AH1574" t="s">
        <v>3566</v>
      </c>
      <c r="AI1574">
        <f t="shared" si="391"/>
        <v>1007.7407407407408</v>
      </c>
      <c r="AJ1574" t="str">
        <f t="shared" si="392"/>
        <v/>
      </c>
      <c r="AK1574" t="str">
        <f t="shared" si="393"/>
        <v/>
      </c>
      <c r="AL1574" t="str">
        <f t="shared" si="394"/>
        <v/>
      </c>
      <c r="AM1574">
        <f t="shared" si="395"/>
        <v>1007.9333333333333</v>
      </c>
      <c r="AN1574" t="str">
        <f t="shared" si="396"/>
        <v/>
      </c>
      <c r="AO1574" t="str">
        <f t="shared" si="397"/>
        <v/>
      </c>
      <c r="AP1574" t="str">
        <f t="shared" si="398"/>
        <v/>
      </c>
    </row>
    <row r="1575" spans="1:42" x14ac:dyDescent="0.3">
      <c r="A1575" s="2">
        <v>44995</v>
      </c>
      <c r="B1575" s="2">
        <v>46202</v>
      </c>
      <c r="C1575">
        <v>1207</v>
      </c>
      <c r="D1575">
        <f t="shared" si="399"/>
        <v>1025.875</v>
      </c>
      <c r="E1575" t="str">
        <f t="shared" si="384"/>
        <v/>
      </c>
      <c r="F1575" t="str">
        <f t="shared" si="385"/>
        <v/>
      </c>
      <c r="G1575" t="str">
        <f t="shared" si="386"/>
        <v/>
      </c>
      <c r="H1575" t="str">
        <f t="shared" si="387"/>
        <v/>
      </c>
      <c r="I1575" t="str">
        <f t="shared" si="388"/>
        <v/>
      </c>
      <c r="J1575">
        <f t="shared" si="389"/>
        <v>1103.5</v>
      </c>
      <c r="K1575" t="str">
        <f t="shared" si="390"/>
        <v/>
      </c>
      <c r="L1575" t="s">
        <v>3539</v>
      </c>
      <c r="M1575" t="s">
        <v>1212</v>
      </c>
      <c r="N1575" t="s">
        <v>118</v>
      </c>
      <c r="O1575" t="s">
        <v>51</v>
      </c>
      <c r="P1575" t="s">
        <v>59</v>
      </c>
      <c r="Q1575" t="s">
        <v>19</v>
      </c>
      <c r="R1575" t="s">
        <v>35</v>
      </c>
      <c r="S1575" t="s">
        <v>22</v>
      </c>
      <c r="T1575" t="s">
        <v>22</v>
      </c>
      <c r="V1575" t="s">
        <v>76</v>
      </c>
      <c r="W1575">
        <v>75.216202464533353</v>
      </c>
      <c r="X1575">
        <v>6.921279366478517</v>
      </c>
      <c r="Y1575">
        <v>179</v>
      </c>
      <c r="Z1575" t="s">
        <v>3783</v>
      </c>
      <c r="AA1575" t="s">
        <v>3554</v>
      </c>
      <c r="AB1575" t="s">
        <v>3584</v>
      </c>
      <c r="AC1575">
        <v>3</v>
      </c>
      <c r="AD1575" t="s">
        <v>3563</v>
      </c>
      <c r="AE1575" t="s">
        <v>3557</v>
      </c>
      <c r="AF1575" t="s">
        <v>3585</v>
      </c>
      <c r="AG1575">
        <v>6</v>
      </c>
      <c r="AH1575" t="s">
        <v>3566</v>
      </c>
      <c r="AI1575">
        <f t="shared" si="391"/>
        <v>1014.8571428571429</v>
      </c>
      <c r="AJ1575" t="str">
        <f t="shared" si="392"/>
        <v/>
      </c>
      <c r="AK1575" t="str">
        <f t="shared" si="393"/>
        <v/>
      </c>
      <c r="AL1575" t="str">
        <f t="shared" si="394"/>
        <v/>
      </c>
      <c r="AM1575" t="str">
        <f t="shared" si="395"/>
        <v/>
      </c>
      <c r="AN1575" t="str">
        <f t="shared" si="396"/>
        <v/>
      </c>
      <c r="AO1575">
        <f t="shared" si="397"/>
        <v>1044.5</v>
      </c>
      <c r="AP1575" t="str">
        <f t="shared" si="398"/>
        <v/>
      </c>
    </row>
    <row r="1576" spans="1:42" x14ac:dyDescent="0.3">
      <c r="A1576" s="2">
        <v>45026</v>
      </c>
      <c r="B1576" s="2">
        <v>46203</v>
      </c>
      <c r="C1576">
        <v>1177</v>
      </c>
      <c r="D1576">
        <f t="shared" si="399"/>
        <v>1038.4000000000001</v>
      </c>
      <c r="E1576" t="str">
        <f t="shared" si="384"/>
        <v/>
      </c>
      <c r="F1576" t="str">
        <f t="shared" si="385"/>
        <v/>
      </c>
      <c r="G1576" t="str">
        <f t="shared" si="386"/>
        <v/>
      </c>
      <c r="H1576">
        <f t="shared" si="387"/>
        <v>1035.4000000000001</v>
      </c>
      <c r="I1576" t="str">
        <f t="shared" si="388"/>
        <v/>
      </c>
      <c r="J1576" t="str">
        <f t="shared" si="389"/>
        <v/>
      </c>
      <c r="K1576" t="str">
        <f t="shared" si="390"/>
        <v/>
      </c>
      <c r="L1576" t="s">
        <v>3539</v>
      </c>
      <c r="M1576" t="s">
        <v>532</v>
      </c>
      <c r="N1576" t="s">
        <v>80</v>
      </c>
      <c r="O1576" t="s">
        <v>51</v>
      </c>
      <c r="P1576" t="s">
        <v>59</v>
      </c>
      <c r="Q1576" t="s">
        <v>92</v>
      </c>
      <c r="R1576" t="s">
        <v>42</v>
      </c>
      <c r="S1576" t="s">
        <v>22</v>
      </c>
      <c r="T1576" t="s">
        <v>22</v>
      </c>
      <c r="V1576" t="s">
        <v>76</v>
      </c>
      <c r="W1576">
        <v>16.439130679119781</v>
      </c>
      <c r="X1576">
        <v>5.3955976302539881</v>
      </c>
      <c r="Y1576">
        <v>180</v>
      </c>
      <c r="Z1576" t="s">
        <v>3815</v>
      </c>
      <c r="AA1576" t="s">
        <v>3554</v>
      </c>
      <c r="AB1576" t="s">
        <v>3585</v>
      </c>
      <c r="AC1576">
        <v>4</v>
      </c>
      <c r="AD1576" t="s">
        <v>3564</v>
      </c>
      <c r="AE1576" t="s">
        <v>3557</v>
      </c>
      <c r="AF1576" t="s">
        <v>3585</v>
      </c>
      <c r="AG1576">
        <v>6</v>
      </c>
      <c r="AH1576" t="s">
        <v>3566</v>
      </c>
      <c r="AI1576">
        <f t="shared" si="391"/>
        <v>1020.448275862069</v>
      </c>
      <c r="AJ1576" t="str">
        <f t="shared" si="392"/>
        <v/>
      </c>
      <c r="AK1576" t="str">
        <f t="shared" si="393"/>
        <v/>
      </c>
      <c r="AL1576" t="str">
        <f t="shared" si="394"/>
        <v/>
      </c>
      <c r="AM1576">
        <f t="shared" si="395"/>
        <v>1019.7333333333333</v>
      </c>
      <c r="AN1576" t="str">
        <f t="shared" si="396"/>
        <v/>
      </c>
      <c r="AO1576" t="str">
        <f t="shared" si="397"/>
        <v/>
      </c>
      <c r="AP1576" t="str">
        <f t="shared" si="398"/>
        <v/>
      </c>
    </row>
    <row r="1577" spans="1:42" x14ac:dyDescent="0.3">
      <c r="A1577" s="2">
        <v>45203</v>
      </c>
      <c r="B1577" s="2">
        <v>46203</v>
      </c>
      <c r="C1577">
        <v>1000</v>
      </c>
      <c r="D1577">
        <f t="shared" si="399"/>
        <v>1038.4000000000001</v>
      </c>
      <c r="E1577" t="str">
        <f t="shared" si="384"/>
        <v/>
      </c>
      <c r="F1577" t="str">
        <f t="shared" si="385"/>
        <v/>
      </c>
      <c r="G1577" t="str">
        <f t="shared" si="386"/>
        <v/>
      </c>
      <c r="H1577" t="str">
        <f t="shared" si="387"/>
        <v/>
      </c>
      <c r="I1577" t="str">
        <f t="shared" si="388"/>
        <v/>
      </c>
      <c r="J1577">
        <f t="shared" si="389"/>
        <v>1069</v>
      </c>
      <c r="K1577" t="str">
        <f t="shared" si="390"/>
        <v/>
      </c>
      <c r="L1577" t="s">
        <v>3539</v>
      </c>
      <c r="M1577" t="s">
        <v>87</v>
      </c>
      <c r="N1577" t="s">
        <v>118</v>
      </c>
      <c r="O1577" t="s">
        <v>17</v>
      </c>
      <c r="P1577" t="s">
        <v>40</v>
      </c>
      <c r="Q1577" t="s">
        <v>41</v>
      </c>
      <c r="R1577" t="s">
        <v>35</v>
      </c>
      <c r="S1577" t="s">
        <v>21</v>
      </c>
      <c r="T1577" t="s">
        <v>3546</v>
      </c>
      <c r="U1577" t="s">
        <v>88</v>
      </c>
      <c r="V1577" t="s">
        <v>30</v>
      </c>
      <c r="W1577">
        <v>65.641764645340331</v>
      </c>
      <c r="X1577">
        <v>6.6160239495154247</v>
      </c>
      <c r="Y1577">
        <v>180</v>
      </c>
      <c r="Z1577" t="s">
        <v>3815</v>
      </c>
      <c r="AA1577" t="s">
        <v>3554</v>
      </c>
      <c r="AB1577" t="s">
        <v>3587</v>
      </c>
      <c r="AC1577">
        <v>10</v>
      </c>
      <c r="AD1577" t="s">
        <v>3570</v>
      </c>
      <c r="AE1577" t="s">
        <v>3557</v>
      </c>
      <c r="AF1577" t="s">
        <v>3585</v>
      </c>
      <c r="AG1577">
        <v>6</v>
      </c>
      <c r="AH1577" t="s">
        <v>3566</v>
      </c>
      <c r="AI1577">
        <f t="shared" si="391"/>
        <v>1020.448275862069</v>
      </c>
      <c r="AJ1577" t="str">
        <f t="shared" si="392"/>
        <v/>
      </c>
      <c r="AK1577" t="str">
        <f t="shared" si="393"/>
        <v/>
      </c>
      <c r="AL1577" t="str">
        <f t="shared" si="394"/>
        <v/>
      </c>
      <c r="AM1577" t="str">
        <f t="shared" si="395"/>
        <v/>
      </c>
      <c r="AN1577" t="str">
        <f t="shared" si="396"/>
        <v/>
      </c>
      <c r="AO1577">
        <f t="shared" si="397"/>
        <v>1038.1428571428571</v>
      </c>
      <c r="AP1577" t="str">
        <f t="shared" si="398"/>
        <v/>
      </c>
    </row>
    <row r="1578" spans="1:42" x14ac:dyDescent="0.3">
      <c r="A1578" s="2">
        <v>45204</v>
      </c>
      <c r="B1578" s="2">
        <v>46204</v>
      </c>
      <c r="C1578">
        <v>1000</v>
      </c>
      <c r="D1578">
        <f t="shared" si="399"/>
        <v>1048</v>
      </c>
      <c r="E1578" t="str">
        <f t="shared" si="384"/>
        <v/>
      </c>
      <c r="F1578" t="str">
        <f t="shared" si="385"/>
        <v/>
      </c>
      <c r="G1578" t="str">
        <f t="shared" si="386"/>
        <v/>
      </c>
      <c r="H1578" t="str">
        <f t="shared" si="387"/>
        <v/>
      </c>
      <c r="I1578" t="str">
        <f t="shared" si="388"/>
        <v/>
      </c>
      <c r="J1578">
        <f t="shared" si="389"/>
        <v>1051.75</v>
      </c>
      <c r="K1578" t="str">
        <f t="shared" si="390"/>
        <v/>
      </c>
      <c r="L1578" t="s">
        <v>3539</v>
      </c>
      <c r="M1578" t="s">
        <v>1990</v>
      </c>
      <c r="N1578" t="s">
        <v>16</v>
      </c>
      <c r="O1578" t="s">
        <v>51</v>
      </c>
      <c r="P1578" t="s">
        <v>59</v>
      </c>
      <c r="Q1578" t="s">
        <v>19</v>
      </c>
      <c r="R1578" t="s">
        <v>35</v>
      </c>
      <c r="S1578" t="s">
        <v>22</v>
      </c>
      <c r="T1578" t="s">
        <v>22</v>
      </c>
      <c r="V1578" t="s">
        <v>24</v>
      </c>
      <c r="W1578">
        <v>72.367138958214184</v>
      </c>
      <c r="X1578">
        <v>6.2422258768602559</v>
      </c>
      <c r="Y1578">
        <v>181</v>
      </c>
      <c r="Z1578" t="s">
        <v>3756</v>
      </c>
      <c r="AA1578" t="s">
        <v>3554</v>
      </c>
      <c r="AB1578" t="s">
        <v>3587</v>
      </c>
      <c r="AC1578">
        <v>10</v>
      </c>
      <c r="AD1578" t="s">
        <v>3570</v>
      </c>
      <c r="AE1578" t="s">
        <v>3557</v>
      </c>
      <c r="AF1578" t="s">
        <v>3586</v>
      </c>
      <c r="AG1578">
        <v>7</v>
      </c>
      <c r="AH1578" t="s">
        <v>3567</v>
      </c>
      <c r="AI1578">
        <f t="shared" si="391"/>
        <v>1020.448275862069</v>
      </c>
      <c r="AJ1578" t="str">
        <f t="shared" si="392"/>
        <v/>
      </c>
      <c r="AK1578" t="str">
        <f t="shared" si="393"/>
        <v/>
      </c>
      <c r="AL1578" t="str">
        <f t="shared" si="394"/>
        <v/>
      </c>
      <c r="AM1578" t="str">
        <f t="shared" si="395"/>
        <v/>
      </c>
      <c r="AN1578" t="str">
        <f t="shared" si="396"/>
        <v/>
      </c>
      <c r="AO1578">
        <f t="shared" si="397"/>
        <v>1038.1428571428571</v>
      </c>
      <c r="AP1578" t="str">
        <f t="shared" si="398"/>
        <v/>
      </c>
    </row>
    <row r="1579" spans="1:42" x14ac:dyDescent="0.3">
      <c r="A1579" s="2">
        <v>45205</v>
      </c>
      <c r="B1579" s="2">
        <v>46205</v>
      </c>
      <c r="C1579">
        <v>1000</v>
      </c>
      <c r="D1579">
        <f t="shared" si="399"/>
        <v>1038.4000000000001</v>
      </c>
      <c r="E1579" t="str">
        <f t="shared" si="384"/>
        <v/>
      </c>
      <c r="F1579" t="str">
        <f t="shared" si="385"/>
        <v/>
      </c>
      <c r="G1579" t="str">
        <f t="shared" si="386"/>
        <v/>
      </c>
      <c r="H1579">
        <f t="shared" si="387"/>
        <v>1044.25</v>
      </c>
      <c r="I1579" t="str">
        <f t="shared" si="388"/>
        <v/>
      </c>
      <c r="J1579" t="str">
        <f t="shared" si="389"/>
        <v/>
      </c>
      <c r="K1579" t="str">
        <f t="shared" si="390"/>
        <v/>
      </c>
      <c r="L1579" t="s">
        <v>3539</v>
      </c>
      <c r="M1579" t="s">
        <v>319</v>
      </c>
      <c r="N1579" t="s">
        <v>57</v>
      </c>
      <c r="O1579" t="s">
        <v>33</v>
      </c>
      <c r="P1579" t="s">
        <v>59</v>
      </c>
      <c r="Q1579" t="s">
        <v>34</v>
      </c>
      <c r="R1579" t="s">
        <v>42</v>
      </c>
      <c r="S1579" t="s">
        <v>21</v>
      </c>
      <c r="T1579" t="s">
        <v>3546</v>
      </c>
      <c r="U1579" t="s">
        <v>320</v>
      </c>
      <c r="V1579" t="s">
        <v>43</v>
      </c>
      <c r="W1579">
        <v>101.731795749458</v>
      </c>
      <c r="X1579">
        <v>5.5744731131799119</v>
      </c>
      <c r="Y1579">
        <v>182</v>
      </c>
      <c r="Z1579" t="s">
        <v>3934</v>
      </c>
      <c r="AA1579" t="s">
        <v>3554</v>
      </c>
      <c r="AB1579" t="s">
        <v>3587</v>
      </c>
      <c r="AC1579">
        <v>10</v>
      </c>
      <c r="AD1579" t="s">
        <v>3570</v>
      </c>
      <c r="AE1579" t="s">
        <v>3557</v>
      </c>
      <c r="AF1579" t="s">
        <v>3586</v>
      </c>
      <c r="AG1579">
        <v>7</v>
      </c>
      <c r="AH1579" t="s">
        <v>3567</v>
      </c>
      <c r="AI1579">
        <f t="shared" si="391"/>
        <v>1016.8</v>
      </c>
      <c r="AJ1579" t="str">
        <f t="shared" si="392"/>
        <v/>
      </c>
      <c r="AK1579" t="str">
        <f t="shared" si="393"/>
        <v/>
      </c>
      <c r="AL1579" t="str">
        <f t="shared" si="394"/>
        <v/>
      </c>
      <c r="AM1579">
        <f t="shared" si="395"/>
        <v>1013.8</v>
      </c>
      <c r="AN1579" t="str">
        <f t="shared" si="396"/>
        <v/>
      </c>
      <c r="AO1579" t="str">
        <f t="shared" si="397"/>
        <v/>
      </c>
      <c r="AP1579" t="str">
        <f t="shared" si="398"/>
        <v/>
      </c>
    </row>
    <row r="1580" spans="1:42" x14ac:dyDescent="0.3">
      <c r="A1580" s="2">
        <v>45205</v>
      </c>
      <c r="B1580" s="2">
        <v>46205</v>
      </c>
      <c r="C1580">
        <v>1000</v>
      </c>
      <c r="D1580">
        <f t="shared" si="399"/>
        <v>1038.4000000000001</v>
      </c>
      <c r="E1580" t="str">
        <f t="shared" si="384"/>
        <v/>
      </c>
      <c r="F1580">
        <f t="shared" si="385"/>
        <v>1000</v>
      </c>
      <c r="G1580" t="str">
        <f t="shared" si="386"/>
        <v/>
      </c>
      <c r="H1580" t="str">
        <f t="shared" si="387"/>
        <v/>
      </c>
      <c r="I1580" t="str">
        <f t="shared" si="388"/>
        <v/>
      </c>
      <c r="J1580" t="str">
        <f t="shared" si="389"/>
        <v/>
      </c>
      <c r="K1580" t="str">
        <f t="shared" si="390"/>
        <v/>
      </c>
      <c r="L1580" t="s">
        <v>3539</v>
      </c>
      <c r="M1580" t="s">
        <v>492</v>
      </c>
      <c r="N1580" t="s">
        <v>57</v>
      </c>
      <c r="O1580" t="s">
        <v>58</v>
      </c>
      <c r="P1580" t="s">
        <v>119</v>
      </c>
      <c r="Q1580" t="s">
        <v>120</v>
      </c>
      <c r="R1580" t="s">
        <v>20</v>
      </c>
      <c r="S1580" t="s">
        <v>21</v>
      </c>
      <c r="T1580" t="s">
        <v>3546</v>
      </c>
      <c r="U1580" t="s">
        <v>1989</v>
      </c>
      <c r="V1580" t="s">
        <v>30</v>
      </c>
      <c r="W1580">
        <v>126.3660464970534</v>
      </c>
      <c r="X1580">
        <v>5.5832523923125574</v>
      </c>
      <c r="Y1580">
        <v>182</v>
      </c>
      <c r="Z1580" t="s">
        <v>3934</v>
      </c>
      <c r="AA1580" t="s">
        <v>3554</v>
      </c>
      <c r="AB1580" t="s">
        <v>3587</v>
      </c>
      <c r="AC1580">
        <v>10</v>
      </c>
      <c r="AD1580" t="s">
        <v>3570</v>
      </c>
      <c r="AE1580" t="s">
        <v>3557</v>
      </c>
      <c r="AF1580" t="s">
        <v>3586</v>
      </c>
      <c r="AG1580">
        <v>7</v>
      </c>
      <c r="AH1580" t="s">
        <v>3567</v>
      </c>
      <c r="AI1580">
        <f t="shared" si="391"/>
        <v>1016.8</v>
      </c>
      <c r="AJ1580" t="str">
        <f t="shared" si="392"/>
        <v/>
      </c>
      <c r="AK1580">
        <f t="shared" si="393"/>
        <v>1003.75</v>
      </c>
      <c r="AL1580" t="str">
        <f t="shared" si="394"/>
        <v/>
      </c>
      <c r="AM1580" t="str">
        <f t="shared" si="395"/>
        <v/>
      </c>
      <c r="AN1580" t="str">
        <f t="shared" si="396"/>
        <v/>
      </c>
      <c r="AO1580" t="str">
        <f t="shared" si="397"/>
        <v/>
      </c>
      <c r="AP1580" t="str">
        <f t="shared" si="398"/>
        <v/>
      </c>
    </row>
    <row r="1581" spans="1:42" x14ac:dyDescent="0.3">
      <c r="A1581" s="2">
        <v>45206</v>
      </c>
      <c r="B1581" s="2">
        <v>46206</v>
      </c>
      <c r="C1581">
        <v>1000</v>
      </c>
      <c r="D1581">
        <f t="shared" si="399"/>
        <v>1048</v>
      </c>
      <c r="E1581" t="str">
        <f t="shared" si="384"/>
        <v/>
      </c>
      <c r="F1581" t="str">
        <f t="shared" si="385"/>
        <v/>
      </c>
      <c r="G1581" t="str">
        <f t="shared" si="386"/>
        <v/>
      </c>
      <c r="H1581" t="str">
        <f t="shared" si="387"/>
        <v/>
      </c>
      <c r="I1581" t="str">
        <f t="shared" si="388"/>
        <v/>
      </c>
      <c r="J1581">
        <f t="shared" si="389"/>
        <v>1051.75</v>
      </c>
      <c r="K1581" t="str">
        <f t="shared" si="390"/>
        <v/>
      </c>
      <c r="L1581" t="s">
        <v>3539</v>
      </c>
      <c r="M1581" t="s">
        <v>1665</v>
      </c>
      <c r="N1581" t="s">
        <v>16</v>
      </c>
      <c r="O1581" t="s">
        <v>17</v>
      </c>
      <c r="P1581" t="s">
        <v>18</v>
      </c>
      <c r="Q1581" t="s">
        <v>19</v>
      </c>
      <c r="R1581" t="s">
        <v>35</v>
      </c>
      <c r="S1581" t="s">
        <v>22</v>
      </c>
      <c r="T1581" t="s">
        <v>22</v>
      </c>
      <c r="V1581" t="s">
        <v>30</v>
      </c>
      <c r="W1581">
        <v>75.423667506623843</v>
      </c>
      <c r="X1581">
        <v>6.6922852990997939</v>
      </c>
      <c r="Y1581">
        <v>183</v>
      </c>
      <c r="Z1581" t="s">
        <v>3690</v>
      </c>
      <c r="AA1581" t="s">
        <v>3554</v>
      </c>
      <c r="AB1581" t="s">
        <v>3587</v>
      </c>
      <c r="AC1581">
        <v>10</v>
      </c>
      <c r="AD1581" t="s">
        <v>3570</v>
      </c>
      <c r="AE1581" t="s">
        <v>3557</v>
      </c>
      <c r="AF1581" t="s">
        <v>3586</v>
      </c>
      <c r="AG1581">
        <v>7</v>
      </c>
      <c r="AH1581" t="s">
        <v>3567</v>
      </c>
      <c r="AI1581">
        <f t="shared" si="391"/>
        <v>1015.3103448275862</v>
      </c>
      <c r="AJ1581" t="str">
        <f t="shared" si="392"/>
        <v/>
      </c>
      <c r="AK1581" t="str">
        <f t="shared" si="393"/>
        <v/>
      </c>
      <c r="AL1581" t="str">
        <f t="shared" si="394"/>
        <v/>
      </c>
      <c r="AM1581" t="str">
        <f t="shared" si="395"/>
        <v/>
      </c>
      <c r="AN1581" t="str">
        <f t="shared" si="396"/>
        <v/>
      </c>
      <c r="AO1581">
        <f t="shared" si="397"/>
        <v>1029.5714285714287</v>
      </c>
      <c r="AP1581" t="str">
        <f t="shared" si="398"/>
        <v/>
      </c>
    </row>
    <row r="1582" spans="1:42" x14ac:dyDescent="0.3">
      <c r="A1582" s="2">
        <v>45208</v>
      </c>
      <c r="B1582" s="2">
        <v>46208</v>
      </c>
      <c r="C1582">
        <v>1000</v>
      </c>
      <c r="D1582">
        <f t="shared" si="399"/>
        <v>1048</v>
      </c>
      <c r="E1582" t="str">
        <f t="shared" si="384"/>
        <v/>
      </c>
      <c r="F1582" t="str">
        <f t="shared" si="385"/>
        <v/>
      </c>
      <c r="G1582" t="str">
        <f t="shared" si="386"/>
        <v/>
      </c>
      <c r="H1582">
        <f t="shared" si="387"/>
        <v>1059</v>
      </c>
      <c r="I1582" t="str">
        <f t="shared" si="388"/>
        <v/>
      </c>
      <c r="J1582" t="str">
        <f t="shared" si="389"/>
        <v/>
      </c>
      <c r="K1582" t="str">
        <f t="shared" si="390"/>
        <v/>
      </c>
      <c r="L1582" t="s">
        <v>3539</v>
      </c>
      <c r="M1582" t="s">
        <v>2005</v>
      </c>
      <c r="N1582" t="s">
        <v>57</v>
      </c>
      <c r="O1582" t="s">
        <v>17</v>
      </c>
      <c r="P1582" t="s">
        <v>40</v>
      </c>
      <c r="Q1582" t="s">
        <v>41</v>
      </c>
      <c r="R1582" t="s">
        <v>42</v>
      </c>
      <c r="S1582" t="s">
        <v>21</v>
      </c>
      <c r="T1582" t="s">
        <v>21</v>
      </c>
      <c r="U1582" t="s">
        <v>977</v>
      </c>
      <c r="V1582" t="s">
        <v>63</v>
      </c>
      <c r="W1582">
        <v>68.986731378677348</v>
      </c>
      <c r="X1582">
        <v>5.6451727904094504</v>
      </c>
      <c r="Y1582">
        <v>185</v>
      </c>
      <c r="Z1582" t="s">
        <v>3892</v>
      </c>
      <c r="AA1582" t="s">
        <v>3554</v>
      </c>
      <c r="AB1582" t="s">
        <v>3587</v>
      </c>
      <c r="AC1582">
        <v>10</v>
      </c>
      <c r="AD1582" t="s">
        <v>3570</v>
      </c>
      <c r="AE1582" t="s">
        <v>3557</v>
      </c>
      <c r="AF1582" t="s">
        <v>3586</v>
      </c>
      <c r="AG1582">
        <v>7</v>
      </c>
      <c r="AH1582" t="s">
        <v>3567</v>
      </c>
      <c r="AI1582">
        <f t="shared" si="391"/>
        <v>1016</v>
      </c>
      <c r="AJ1582" t="str">
        <f t="shared" si="392"/>
        <v/>
      </c>
      <c r="AK1582" t="str">
        <f t="shared" si="393"/>
        <v/>
      </c>
      <c r="AL1582" t="str">
        <f t="shared" si="394"/>
        <v/>
      </c>
      <c r="AM1582">
        <f t="shared" si="395"/>
        <v>1014.75</v>
      </c>
      <c r="AN1582" t="str">
        <f t="shared" si="396"/>
        <v/>
      </c>
      <c r="AO1582" t="str">
        <f t="shared" si="397"/>
        <v/>
      </c>
      <c r="AP1582" t="str">
        <f t="shared" si="398"/>
        <v/>
      </c>
    </row>
    <row r="1583" spans="1:42" x14ac:dyDescent="0.3">
      <c r="A1583" s="2">
        <v>45209</v>
      </c>
      <c r="B1583" s="2">
        <v>46209</v>
      </c>
      <c r="C1583">
        <v>1000</v>
      </c>
      <c r="D1583">
        <f t="shared" si="399"/>
        <v>1017.7</v>
      </c>
      <c r="E1583" t="str">
        <f t="shared" si="384"/>
        <v/>
      </c>
      <c r="F1583" t="str">
        <f t="shared" si="385"/>
        <v/>
      </c>
      <c r="G1583" t="str">
        <f t="shared" si="386"/>
        <v/>
      </c>
      <c r="H1583">
        <f t="shared" si="387"/>
        <v>1044.25</v>
      </c>
      <c r="I1583" t="str">
        <f t="shared" si="388"/>
        <v/>
      </c>
      <c r="J1583" t="str">
        <f t="shared" si="389"/>
        <v/>
      </c>
      <c r="K1583" t="str">
        <f t="shared" si="390"/>
        <v/>
      </c>
      <c r="L1583" t="s">
        <v>3539</v>
      </c>
      <c r="M1583" t="s">
        <v>1280</v>
      </c>
      <c r="N1583" t="s">
        <v>28</v>
      </c>
      <c r="O1583" t="s">
        <v>33</v>
      </c>
      <c r="P1583" t="s">
        <v>18</v>
      </c>
      <c r="Q1583" t="s">
        <v>19</v>
      </c>
      <c r="R1583" t="s">
        <v>42</v>
      </c>
      <c r="S1583" t="s">
        <v>22</v>
      </c>
      <c r="T1583" t="s">
        <v>22</v>
      </c>
      <c r="V1583" t="s">
        <v>144</v>
      </c>
      <c r="W1583">
        <v>19.567611708144579</v>
      </c>
      <c r="X1583">
        <v>5.7658556130927554</v>
      </c>
      <c r="Y1583">
        <v>186</v>
      </c>
      <c r="Z1583" t="s">
        <v>3623</v>
      </c>
      <c r="AA1583" t="s">
        <v>3554</v>
      </c>
      <c r="AB1583" t="s">
        <v>3587</v>
      </c>
      <c r="AC1583">
        <v>10</v>
      </c>
      <c r="AD1583" t="s">
        <v>3570</v>
      </c>
      <c r="AE1583" t="s">
        <v>3557</v>
      </c>
      <c r="AF1583" t="s">
        <v>3586</v>
      </c>
      <c r="AG1583">
        <v>7</v>
      </c>
      <c r="AH1583" t="s">
        <v>3567</v>
      </c>
      <c r="AI1583">
        <f t="shared" si="391"/>
        <v>1015.36</v>
      </c>
      <c r="AJ1583" t="str">
        <f t="shared" si="392"/>
        <v/>
      </c>
      <c r="AK1583" t="str">
        <f t="shared" si="393"/>
        <v/>
      </c>
      <c r="AL1583" t="str">
        <f t="shared" si="394"/>
        <v/>
      </c>
      <c r="AM1583">
        <f t="shared" si="395"/>
        <v>1013.6153846153846</v>
      </c>
      <c r="AN1583" t="str">
        <f t="shared" si="396"/>
        <v/>
      </c>
      <c r="AO1583" t="str">
        <f t="shared" si="397"/>
        <v/>
      </c>
      <c r="AP1583" t="str">
        <f t="shared" si="398"/>
        <v/>
      </c>
    </row>
    <row r="1584" spans="1:42" x14ac:dyDescent="0.3">
      <c r="A1584" s="2">
        <v>45209</v>
      </c>
      <c r="B1584" s="2">
        <v>46209</v>
      </c>
      <c r="C1584">
        <v>1000</v>
      </c>
      <c r="D1584">
        <f t="shared" si="399"/>
        <v>1017.7</v>
      </c>
      <c r="E1584" t="str">
        <f t="shared" si="384"/>
        <v/>
      </c>
      <c r="F1584" t="str">
        <f t="shared" si="385"/>
        <v/>
      </c>
      <c r="G1584" t="str">
        <f t="shared" si="386"/>
        <v/>
      </c>
      <c r="H1584" t="str">
        <f t="shared" si="387"/>
        <v/>
      </c>
      <c r="I1584" t="str">
        <f t="shared" si="388"/>
        <v/>
      </c>
      <c r="J1584">
        <f t="shared" si="389"/>
        <v>1000</v>
      </c>
      <c r="K1584" t="str">
        <f t="shared" si="390"/>
        <v/>
      </c>
      <c r="L1584" t="s">
        <v>3539</v>
      </c>
      <c r="M1584" t="s">
        <v>1209</v>
      </c>
      <c r="N1584" t="s">
        <v>57</v>
      </c>
      <c r="O1584" t="s">
        <v>33</v>
      </c>
      <c r="P1584" t="s">
        <v>18</v>
      </c>
      <c r="Q1584" t="s">
        <v>19</v>
      </c>
      <c r="R1584" t="s">
        <v>35</v>
      </c>
      <c r="S1584" t="s">
        <v>22</v>
      </c>
      <c r="T1584" t="s">
        <v>22</v>
      </c>
      <c r="V1584" t="s">
        <v>63</v>
      </c>
      <c r="W1584">
        <v>111.8505389840237</v>
      </c>
      <c r="X1584">
        <v>5.8250494101800623</v>
      </c>
      <c r="Y1584">
        <v>186</v>
      </c>
      <c r="Z1584" t="s">
        <v>3623</v>
      </c>
      <c r="AA1584" t="s">
        <v>3554</v>
      </c>
      <c r="AB1584" t="s">
        <v>3587</v>
      </c>
      <c r="AC1584">
        <v>10</v>
      </c>
      <c r="AD1584" t="s">
        <v>3570</v>
      </c>
      <c r="AE1584" t="s">
        <v>3557</v>
      </c>
      <c r="AF1584" t="s">
        <v>3586</v>
      </c>
      <c r="AG1584">
        <v>7</v>
      </c>
      <c r="AH1584" t="s">
        <v>3567</v>
      </c>
      <c r="AI1584">
        <f t="shared" si="391"/>
        <v>1015.36</v>
      </c>
      <c r="AJ1584" t="str">
        <f t="shared" si="392"/>
        <v/>
      </c>
      <c r="AK1584" t="str">
        <f t="shared" si="393"/>
        <v/>
      </c>
      <c r="AL1584" t="str">
        <f t="shared" si="394"/>
        <v/>
      </c>
      <c r="AM1584" t="str">
        <f t="shared" si="395"/>
        <v/>
      </c>
      <c r="AN1584" t="str">
        <f t="shared" si="396"/>
        <v/>
      </c>
      <c r="AO1584">
        <f t="shared" si="397"/>
        <v>1034.5</v>
      </c>
      <c r="AP1584" t="str">
        <f t="shared" si="398"/>
        <v/>
      </c>
    </row>
    <row r="1585" spans="1:42" x14ac:dyDescent="0.3">
      <c r="A1585" s="2">
        <v>45209</v>
      </c>
      <c r="B1585" s="2">
        <v>46209</v>
      </c>
      <c r="C1585">
        <v>1000</v>
      </c>
      <c r="D1585">
        <f t="shared" si="399"/>
        <v>1017.7</v>
      </c>
      <c r="E1585" t="str">
        <f t="shared" si="384"/>
        <v/>
      </c>
      <c r="F1585">
        <f t="shared" si="385"/>
        <v>1000</v>
      </c>
      <c r="G1585" t="str">
        <f t="shared" si="386"/>
        <v/>
      </c>
      <c r="H1585" t="str">
        <f t="shared" si="387"/>
        <v/>
      </c>
      <c r="I1585" t="str">
        <f t="shared" si="388"/>
        <v/>
      </c>
      <c r="J1585" t="str">
        <f t="shared" si="389"/>
        <v/>
      </c>
      <c r="K1585" t="str">
        <f t="shared" si="390"/>
        <v/>
      </c>
      <c r="L1585" t="s">
        <v>3539</v>
      </c>
      <c r="M1585" t="s">
        <v>1924</v>
      </c>
      <c r="N1585" t="s">
        <v>16</v>
      </c>
      <c r="O1585" t="s">
        <v>46</v>
      </c>
      <c r="P1585" t="s">
        <v>119</v>
      </c>
      <c r="Q1585" t="s">
        <v>120</v>
      </c>
      <c r="R1585" t="s">
        <v>20</v>
      </c>
      <c r="S1585" t="s">
        <v>21</v>
      </c>
      <c r="T1585" t="s">
        <v>21</v>
      </c>
      <c r="U1585" t="s">
        <v>3261</v>
      </c>
      <c r="V1585" t="s">
        <v>54</v>
      </c>
      <c r="W1585">
        <v>60.207001896242119</v>
      </c>
      <c r="X1585">
        <v>6.6609352019873924</v>
      </c>
      <c r="Y1585">
        <v>186</v>
      </c>
      <c r="Z1585" t="s">
        <v>3623</v>
      </c>
      <c r="AA1585" t="s">
        <v>3554</v>
      </c>
      <c r="AB1585" t="s">
        <v>3587</v>
      </c>
      <c r="AC1585">
        <v>10</v>
      </c>
      <c r="AD1585" t="s">
        <v>3570</v>
      </c>
      <c r="AE1585" t="s">
        <v>3557</v>
      </c>
      <c r="AF1585" t="s">
        <v>3586</v>
      </c>
      <c r="AG1585">
        <v>7</v>
      </c>
      <c r="AH1585" t="s">
        <v>3567</v>
      </c>
      <c r="AI1585">
        <f t="shared" si="391"/>
        <v>1015.36</v>
      </c>
      <c r="AJ1585" t="str">
        <f t="shared" si="392"/>
        <v/>
      </c>
      <c r="AK1585">
        <f t="shared" si="393"/>
        <v>1000</v>
      </c>
      <c r="AL1585" t="str">
        <f t="shared" si="394"/>
        <v/>
      </c>
      <c r="AM1585" t="str">
        <f t="shared" si="395"/>
        <v/>
      </c>
      <c r="AN1585" t="str">
        <f t="shared" si="396"/>
        <v/>
      </c>
      <c r="AO1585" t="str">
        <f t="shared" si="397"/>
        <v/>
      </c>
      <c r="AP1585" t="str">
        <f t="shared" si="398"/>
        <v/>
      </c>
    </row>
    <row r="1586" spans="1:42" x14ac:dyDescent="0.3">
      <c r="A1586" s="2">
        <v>45240</v>
      </c>
      <c r="B1586" s="2">
        <v>46210</v>
      </c>
      <c r="C1586">
        <v>970</v>
      </c>
      <c r="D1586">
        <f t="shared" si="399"/>
        <v>994</v>
      </c>
      <c r="E1586" t="str">
        <f t="shared" si="384"/>
        <v/>
      </c>
      <c r="F1586" t="str">
        <f t="shared" si="385"/>
        <v/>
      </c>
      <c r="G1586" t="str">
        <f t="shared" si="386"/>
        <v/>
      </c>
      <c r="H1586" t="str">
        <f t="shared" si="387"/>
        <v/>
      </c>
      <c r="I1586" t="str">
        <f t="shared" si="388"/>
        <v/>
      </c>
      <c r="J1586">
        <f t="shared" si="389"/>
        <v>992.5</v>
      </c>
      <c r="K1586" t="str">
        <f t="shared" si="390"/>
        <v/>
      </c>
      <c r="L1586" t="s">
        <v>3539</v>
      </c>
      <c r="M1586" t="s">
        <v>102</v>
      </c>
      <c r="N1586" t="s">
        <v>103</v>
      </c>
      <c r="O1586" t="s">
        <v>58</v>
      </c>
      <c r="P1586" t="s">
        <v>59</v>
      </c>
      <c r="Q1586" t="s">
        <v>34</v>
      </c>
      <c r="R1586" t="s">
        <v>35</v>
      </c>
      <c r="S1586" t="s">
        <v>22</v>
      </c>
      <c r="T1586" t="s">
        <v>22</v>
      </c>
      <c r="V1586" t="s">
        <v>24</v>
      </c>
      <c r="W1586">
        <v>78.796150723947491</v>
      </c>
      <c r="X1586">
        <v>7.7554988097252497</v>
      </c>
      <c r="Y1586">
        <v>187</v>
      </c>
      <c r="Z1586" t="s">
        <v>3764</v>
      </c>
      <c r="AA1586" t="s">
        <v>3554</v>
      </c>
      <c r="AB1586" t="s">
        <v>3587</v>
      </c>
      <c r="AC1586">
        <v>11</v>
      </c>
      <c r="AD1586" t="s">
        <v>3571</v>
      </c>
      <c r="AE1586" t="s">
        <v>3557</v>
      </c>
      <c r="AF1586" t="s">
        <v>3586</v>
      </c>
      <c r="AG1586">
        <v>7</v>
      </c>
      <c r="AH1586" t="s">
        <v>3567</v>
      </c>
      <c r="AI1586">
        <f t="shared" si="391"/>
        <v>1012</v>
      </c>
      <c r="AJ1586" t="str">
        <f t="shared" si="392"/>
        <v/>
      </c>
      <c r="AK1586" t="str">
        <f t="shared" si="393"/>
        <v/>
      </c>
      <c r="AL1586" t="str">
        <f t="shared" si="394"/>
        <v/>
      </c>
      <c r="AM1586" t="str">
        <f t="shared" si="395"/>
        <v/>
      </c>
      <c r="AN1586" t="str">
        <f t="shared" si="396"/>
        <v/>
      </c>
      <c r="AO1586">
        <f t="shared" si="397"/>
        <v>1025.2857142857142</v>
      </c>
      <c r="AP1586" t="str">
        <f t="shared" si="398"/>
        <v/>
      </c>
    </row>
    <row r="1587" spans="1:42" x14ac:dyDescent="0.3">
      <c r="A1587" s="2">
        <v>45240</v>
      </c>
      <c r="B1587" s="2">
        <v>46210</v>
      </c>
      <c r="C1587">
        <v>970</v>
      </c>
      <c r="D1587">
        <f t="shared" si="399"/>
        <v>994</v>
      </c>
      <c r="E1587" t="str">
        <f t="shared" si="384"/>
        <v/>
      </c>
      <c r="F1587">
        <f t="shared" si="385"/>
        <v>990</v>
      </c>
      <c r="G1587" t="str">
        <f t="shared" si="386"/>
        <v/>
      </c>
      <c r="H1587" t="str">
        <f t="shared" si="387"/>
        <v/>
      </c>
      <c r="I1587" t="str">
        <f t="shared" si="388"/>
        <v/>
      </c>
      <c r="J1587" t="str">
        <f t="shared" si="389"/>
        <v/>
      </c>
      <c r="K1587" t="str">
        <f t="shared" si="390"/>
        <v/>
      </c>
      <c r="L1587" t="s">
        <v>3539</v>
      </c>
      <c r="M1587" t="s">
        <v>153</v>
      </c>
      <c r="N1587" t="s">
        <v>57</v>
      </c>
      <c r="O1587" t="s">
        <v>33</v>
      </c>
      <c r="P1587" t="s">
        <v>18</v>
      </c>
      <c r="Q1587" t="s">
        <v>19</v>
      </c>
      <c r="R1587" t="s">
        <v>20</v>
      </c>
      <c r="S1587" t="s">
        <v>21</v>
      </c>
      <c r="T1587" t="s">
        <v>3546</v>
      </c>
      <c r="U1587" t="s">
        <v>2398</v>
      </c>
      <c r="V1587" t="s">
        <v>24</v>
      </c>
      <c r="W1587">
        <v>60.74748616654842</v>
      </c>
      <c r="X1587">
        <v>5.2595764492750492</v>
      </c>
      <c r="Y1587">
        <v>187</v>
      </c>
      <c r="Z1587" t="s">
        <v>3764</v>
      </c>
      <c r="AA1587" t="s">
        <v>3554</v>
      </c>
      <c r="AB1587" t="s">
        <v>3587</v>
      </c>
      <c r="AC1587">
        <v>11</v>
      </c>
      <c r="AD1587" t="s">
        <v>3571</v>
      </c>
      <c r="AE1587" t="s">
        <v>3557</v>
      </c>
      <c r="AF1587" t="s">
        <v>3586</v>
      </c>
      <c r="AG1587">
        <v>7</v>
      </c>
      <c r="AH1587" t="s">
        <v>3567</v>
      </c>
      <c r="AI1587">
        <f t="shared" si="391"/>
        <v>1012</v>
      </c>
      <c r="AJ1587" t="str">
        <f t="shared" si="392"/>
        <v/>
      </c>
      <c r="AK1587">
        <f t="shared" si="393"/>
        <v>995.71428571428567</v>
      </c>
      <c r="AL1587" t="str">
        <f t="shared" si="394"/>
        <v/>
      </c>
      <c r="AM1587" t="str">
        <f t="shared" si="395"/>
        <v/>
      </c>
      <c r="AN1587" t="str">
        <f t="shared" si="396"/>
        <v/>
      </c>
      <c r="AO1587" t="str">
        <f t="shared" si="397"/>
        <v/>
      </c>
      <c r="AP1587" t="str">
        <f t="shared" si="398"/>
        <v/>
      </c>
    </row>
    <row r="1588" spans="1:42" x14ac:dyDescent="0.3">
      <c r="A1588" s="2">
        <v>45211</v>
      </c>
      <c r="B1588" s="2">
        <v>46211</v>
      </c>
      <c r="C1588">
        <v>1000</v>
      </c>
      <c r="D1588">
        <f t="shared" si="399"/>
        <v>994.5454545454545</v>
      </c>
      <c r="E1588" t="str">
        <f t="shared" si="384"/>
        <v/>
      </c>
      <c r="F1588" t="str">
        <f t="shared" si="385"/>
        <v/>
      </c>
      <c r="G1588" t="str">
        <f t="shared" si="386"/>
        <v/>
      </c>
      <c r="H1588">
        <f t="shared" si="387"/>
        <v>1000</v>
      </c>
      <c r="I1588" t="str">
        <f t="shared" si="388"/>
        <v/>
      </c>
      <c r="J1588" t="str">
        <f t="shared" si="389"/>
        <v/>
      </c>
      <c r="K1588" t="str">
        <f t="shared" si="390"/>
        <v/>
      </c>
      <c r="L1588" t="s">
        <v>3539</v>
      </c>
      <c r="M1588" t="s">
        <v>2981</v>
      </c>
      <c r="N1588" t="s">
        <v>28</v>
      </c>
      <c r="O1588" t="s">
        <v>58</v>
      </c>
      <c r="P1588" t="s">
        <v>52</v>
      </c>
      <c r="Q1588" t="s">
        <v>92</v>
      </c>
      <c r="R1588" t="s">
        <v>42</v>
      </c>
      <c r="S1588" t="s">
        <v>22</v>
      </c>
      <c r="T1588" t="s">
        <v>22</v>
      </c>
      <c r="V1588" t="s">
        <v>24</v>
      </c>
      <c r="W1588">
        <v>24.354741143913859</v>
      </c>
      <c r="X1588">
        <v>5.1561628729768607</v>
      </c>
      <c r="Y1588">
        <v>188</v>
      </c>
      <c r="Z1588" t="s">
        <v>3667</v>
      </c>
      <c r="AA1588" t="s">
        <v>3554</v>
      </c>
      <c r="AB1588" t="s">
        <v>3587</v>
      </c>
      <c r="AC1588">
        <v>10</v>
      </c>
      <c r="AD1588" t="s">
        <v>3570</v>
      </c>
      <c r="AE1588" t="s">
        <v>3557</v>
      </c>
      <c r="AF1588" t="s">
        <v>3586</v>
      </c>
      <c r="AG1588">
        <v>7</v>
      </c>
      <c r="AH1588" t="s">
        <v>3567</v>
      </c>
      <c r="AI1588">
        <f t="shared" si="391"/>
        <v>1011.1724137931035</v>
      </c>
      <c r="AJ1588" t="str">
        <f t="shared" si="392"/>
        <v/>
      </c>
      <c r="AK1588" t="str">
        <f t="shared" si="393"/>
        <v/>
      </c>
      <c r="AL1588" t="str">
        <f t="shared" si="394"/>
        <v/>
      </c>
      <c r="AM1588">
        <f t="shared" si="395"/>
        <v>1012.6428571428571</v>
      </c>
      <c r="AN1588" t="str">
        <f t="shared" si="396"/>
        <v/>
      </c>
      <c r="AO1588" t="str">
        <f t="shared" si="397"/>
        <v/>
      </c>
      <c r="AP1588" t="str">
        <f t="shared" si="398"/>
        <v/>
      </c>
    </row>
    <row r="1589" spans="1:42" x14ac:dyDescent="0.3">
      <c r="A1589" s="2">
        <v>45211</v>
      </c>
      <c r="B1589" s="2">
        <v>46211</v>
      </c>
      <c r="C1589">
        <v>1000</v>
      </c>
      <c r="D1589">
        <f t="shared" si="399"/>
        <v>994.5454545454545</v>
      </c>
      <c r="E1589" t="str">
        <f t="shared" si="384"/>
        <v/>
      </c>
      <c r="F1589">
        <f t="shared" si="385"/>
        <v>992.5</v>
      </c>
      <c r="G1589" t="str">
        <f t="shared" si="386"/>
        <v/>
      </c>
      <c r="H1589" t="str">
        <f t="shared" si="387"/>
        <v/>
      </c>
      <c r="I1589" t="str">
        <f t="shared" si="388"/>
        <v/>
      </c>
      <c r="J1589" t="str">
        <f t="shared" si="389"/>
        <v/>
      </c>
      <c r="K1589" t="str">
        <f t="shared" si="390"/>
        <v/>
      </c>
      <c r="L1589" t="s">
        <v>3539</v>
      </c>
      <c r="M1589" t="s">
        <v>983</v>
      </c>
      <c r="N1589" t="s">
        <v>103</v>
      </c>
      <c r="O1589" t="s">
        <v>58</v>
      </c>
      <c r="P1589" t="s">
        <v>119</v>
      </c>
      <c r="Q1589" t="s">
        <v>120</v>
      </c>
      <c r="R1589" t="s">
        <v>20</v>
      </c>
      <c r="S1589" t="s">
        <v>21</v>
      </c>
      <c r="T1589" t="s">
        <v>21</v>
      </c>
      <c r="U1589" t="s">
        <v>984</v>
      </c>
      <c r="V1589" t="s">
        <v>24</v>
      </c>
      <c r="W1589">
        <v>78.210158092380752</v>
      </c>
      <c r="X1589">
        <v>6.1752854935276771</v>
      </c>
      <c r="Y1589">
        <v>188</v>
      </c>
      <c r="Z1589" t="s">
        <v>3667</v>
      </c>
      <c r="AA1589" t="s">
        <v>3554</v>
      </c>
      <c r="AB1589" t="s">
        <v>3587</v>
      </c>
      <c r="AC1589">
        <v>10</v>
      </c>
      <c r="AD1589" t="s">
        <v>3570</v>
      </c>
      <c r="AE1589" t="s">
        <v>3557</v>
      </c>
      <c r="AF1589" t="s">
        <v>3586</v>
      </c>
      <c r="AG1589">
        <v>7</v>
      </c>
      <c r="AH1589" t="s">
        <v>3567</v>
      </c>
      <c r="AI1589">
        <f t="shared" si="391"/>
        <v>1011.1724137931035</v>
      </c>
      <c r="AJ1589" t="str">
        <f t="shared" si="392"/>
        <v/>
      </c>
      <c r="AK1589">
        <f t="shared" si="393"/>
        <v>996.25</v>
      </c>
      <c r="AL1589" t="str">
        <f t="shared" si="394"/>
        <v/>
      </c>
      <c r="AM1589" t="str">
        <f t="shared" si="395"/>
        <v/>
      </c>
      <c r="AN1589" t="str">
        <f t="shared" si="396"/>
        <v/>
      </c>
      <c r="AO1589" t="str">
        <f t="shared" si="397"/>
        <v/>
      </c>
      <c r="AP1589" t="str">
        <f t="shared" si="398"/>
        <v/>
      </c>
    </row>
    <row r="1590" spans="1:42" x14ac:dyDescent="0.3">
      <c r="A1590" s="2">
        <v>45213</v>
      </c>
      <c r="B1590" s="2">
        <v>46213</v>
      </c>
      <c r="C1590">
        <v>1000</v>
      </c>
      <c r="D1590">
        <f t="shared" si="399"/>
        <v>993.33333333333337</v>
      </c>
      <c r="E1590" t="str">
        <f t="shared" si="384"/>
        <v/>
      </c>
      <c r="F1590" t="str">
        <f t="shared" si="385"/>
        <v/>
      </c>
      <c r="G1590" t="str">
        <f t="shared" si="386"/>
        <v/>
      </c>
      <c r="H1590">
        <f t="shared" si="387"/>
        <v>1000</v>
      </c>
      <c r="I1590" t="str">
        <f t="shared" si="388"/>
        <v/>
      </c>
      <c r="J1590" t="str">
        <f t="shared" si="389"/>
        <v/>
      </c>
      <c r="K1590" t="str">
        <f t="shared" si="390"/>
        <v/>
      </c>
      <c r="L1590" t="s">
        <v>3539</v>
      </c>
      <c r="M1590" t="s">
        <v>667</v>
      </c>
      <c r="N1590" t="s">
        <v>118</v>
      </c>
      <c r="O1590" t="s">
        <v>46</v>
      </c>
      <c r="P1590" t="s">
        <v>18</v>
      </c>
      <c r="Q1590" t="s">
        <v>34</v>
      </c>
      <c r="R1590" t="s">
        <v>42</v>
      </c>
      <c r="S1590" t="s">
        <v>22</v>
      </c>
      <c r="T1590" t="s">
        <v>22</v>
      </c>
      <c r="V1590" t="s">
        <v>76</v>
      </c>
      <c r="W1590">
        <v>67.890428890165268</v>
      </c>
      <c r="X1590">
        <v>6.6810024317941723</v>
      </c>
      <c r="Y1590">
        <v>190</v>
      </c>
      <c r="Z1590" t="s">
        <v>3614</v>
      </c>
      <c r="AA1590" t="s">
        <v>3554</v>
      </c>
      <c r="AB1590" t="s">
        <v>3587</v>
      </c>
      <c r="AC1590">
        <v>10</v>
      </c>
      <c r="AD1590" t="s">
        <v>3570</v>
      </c>
      <c r="AE1590" t="s">
        <v>3557</v>
      </c>
      <c r="AF1590" t="s">
        <v>3586</v>
      </c>
      <c r="AG1590">
        <v>7</v>
      </c>
      <c r="AH1590" t="s">
        <v>3567</v>
      </c>
      <c r="AI1590">
        <f t="shared" si="391"/>
        <v>1010.8</v>
      </c>
      <c r="AJ1590" t="str">
        <f t="shared" si="392"/>
        <v/>
      </c>
      <c r="AK1590" t="str">
        <f t="shared" si="393"/>
        <v/>
      </c>
      <c r="AL1590" t="str">
        <f t="shared" si="394"/>
        <v/>
      </c>
      <c r="AM1590">
        <f t="shared" si="395"/>
        <v>1011.8</v>
      </c>
      <c r="AN1590" t="str">
        <f t="shared" si="396"/>
        <v/>
      </c>
      <c r="AO1590" t="str">
        <f t="shared" si="397"/>
        <v/>
      </c>
      <c r="AP1590" t="str">
        <f t="shared" si="398"/>
        <v/>
      </c>
    </row>
    <row r="1591" spans="1:42" x14ac:dyDescent="0.3">
      <c r="A1591" s="2">
        <v>45214</v>
      </c>
      <c r="B1591" s="2">
        <v>46214</v>
      </c>
      <c r="C1591">
        <v>1000</v>
      </c>
      <c r="D1591">
        <f t="shared" si="399"/>
        <v>994.5454545454545</v>
      </c>
      <c r="E1591" t="str">
        <f t="shared" si="384"/>
        <v/>
      </c>
      <c r="F1591" t="str">
        <f t="shared" si="385"/>
        <v/>
      </c>
      <c r="G1591" t="str">
        <f t="shared" si="386"/>
        <v/>
      </c>
      <c r="H1591" t="str">
        <f t="shared" si="387"/>
        <v/>
      </c>
      <c r="I1591" t="str">
        <f t="shared" si="388"/>
        <v/>
      </c>
      <c r="J1591">
        <f t="shared" si="389"/>
        <v>990</v>
      </c>
      <c r="K1591" t="str">
        <f t="shared" si="390"/>
        <v/>
      </c>
      <c r="L1591" t="s">
        <v>3539</v>
      </c>
      <c r="M1591" t="s">
        <v>2284</v>
      </c>
      <c r="N1591" t="s">
        <v>103</v>
      </c>
      <c r="O1591" t="s">
        <v>46</v>
      </c>
      <c r="P1591" t="s">
        <v>40</v>
      </c>
      <c r="Q1591" t="s">
        <v>41</v>
      </c>
      <c r="R1591" t="s">
        <v>35</v>
      </c>
      <c r="S1591" t="s">
        <v>22</v>
      </c>
      <c r="T1591" t="s">
        <v>22</v>
      </c>
      <c r="V1591" t="s">
        <v>63</v>
      </c>
      <c r="W1591">
        <v>88.36859777314713</v>
      </c>
      <c r="X1591">
        <v>6.5714241725637219</v>
      </c>
      <c r="Y1591">
        <v>191</v>
      </c>
      <c r="Z1591" t="s">
        <v>3640</v>
      </c>
      <c r="AA1591" t="s">
        <v>3554</v>
      </c>
      <c r="AB1591" t="s">
        <v>3587</v>
      </c>
      <c r="AC1591">
        <v>10</v>
      </c>
      <c r="AD1591" t="s">
        <v>3570</v>
      </c>
      <c r="AE1591" t="s">
        <v>3557</v>
      </c>
      <c r="AF1591" t="s">
        <v>3586</v>
      </c>
      <c r="AG1591">
        <v>7</v>
      </c>
      <c r="AH1591" t="s">
        <v>3567</v>
      </c>
      <c r="AI1591">
        <f t="shared" si="391"/>
        <v>1010.125</v>
      </c>
      <c r="AJ1591" t="str">
        <f t="shared" si="392"/>
        <v/>
      </c>
      <c r="AK1591" t="str">
        <f t="shared" si="393"/>
        <v/>
      </c>
      <c r="AL1591" t="str">
        <f t="shared" si="394"/>
        <v/>
      </c>
      <c r="AM1591" t="str">
        <f t="shared" si="395"/>
        <v/>
      </c>
      <c r="AN1591" t="str">
        <f t="shared" si="396"/>
        <v/>
      </c>
      <c r="AO1591">
        <f t="shared" si="397"/>
        <v>1022.125</v>
      </c>
      <c r="AP1591" t="str">
        <f t="shared" si="398"/>
        <v/>
      </c>
    </row>
    <row r="1592" spans="1:42" x14ac:dyDescent="0.3">
      <c r="A1592" s="2">
        <v>45214</v>
      </c>
      <c r="B1592" s="2">
        <v>46214</v>
      </c>
      <c r="C1592">
        <v>1000</v>
      </c>
      <c r="D1592">
        <f t="shared" si="399"/>
        <v>994.5454545454545</v>
      </c>
      <c r="E1592" t="str">
        <f t="shared" si="384"/>
        <v/>
      </c>
      <c r="F1592">
        <f t="shared" si="385"/>
        <v>992.5</v>
      </c>
      <c r="G1592" t="str">
        <f t="shared" si="386"/>
        <v/>
      </c>
      <c r="H1592" t="str">
        <f t="shared" si="387"/>
        <v/>
      </c>
      <c r="I1592" t="str">
        <f t="shared" si="388"/>
        <v/>
      </c>
      <c r="J1592" t="str">
        <f t="shared" si="389"/>
        <v/>
      </c>
      <c r="K1592" t="str">
        <f t="shared" si="390"/>
        <v/>
      </c>
      <c r="L1592" t="s">
        <v>3539</v>
      </c>
      <c r="M1592" t="s">
        <v>655</v>
      </c>
      <c r="N1592" t="s">
        <v>80</v>
      </c>
      <c r="O1592" t="s">
        <v>51</v>
      </c>
      <c r="P1592" t="s">
        <v>52</v>
      </c>
      <c r="Q1592" t="s">
        <v>34</v>
      </c>
      <c r="R1592" t="s">
        <v>20</v>
      </c>
      <c r="S1592" t="s">
        <v>21</v>
      </c>
      <c r="T1592" t="s">
        <v>3546</v>
      </c>
      <c r="U1592" t="s">
        <v>3427</v>
      </c>
      <c r="V1592" t="s">
        <v>144</v>
      </c>
      <c r="W1592">
        <v>12.14749698188411</v>
      </c>
      <c r="X1592">
        <v>4.4089360011003009</v>
      </c>
      <c r="Y1592">
        <v>191</v>
      </c>
      <c r="Z1592" t="s">
        <v>3640</v>
      </c>
      <c r="AA1592" t="s">
        <v>3554</v>
      </c>
      <c r="AB1592" t="s">
        <v>3587</v>
      </c>
      <c r="AC1592">
        <v>10</v>
      </c>
      <c r="AD1592" t="s">
        <v>3570</v>
      </c>
      <c r="AE1592" t="s">
        <v>3557</v>
      </c>
      <c r="AF1592" t="s">
        <v>3586</v>
      </c>
      <c r="AG1592">
        <v>7</v>
      </c>
      <c r="AH1592" t="s">
        <v>3567</v>
      </c>
      <c r="AI1592">
        <f t="shared" si="391"/>
        <v>1010.125</v>
      </c>
      <c r="AJ1592" t="str">
        <f t="shared" si="392"/>
        <v/>
      </c>
      <c r="AK1592">
        <f t="shared" si="393"/>
        <v>996.66666666666663</v>
      </c>
      <c r="AL1592" t="str">
        <f t="shared" si="394"/>
        <v/>
      </c>
      <c r="AM1592" t="str">
        <f t="shared" si="395"/>
        <v/>
      </c>
      <c r="AN1592" t="str">
        <f t="shared" si="396"/>
        <v/>
      </c>
      <c r="AO1592" t="str">
        <f t="shared" si="397"/>
        <v/>
      </c>
      <c r="AP1592" t="str">
        <f t="shared" si="398"/>
        <v/>
      </c>
    </row>
    <row r="1593" spans="1:42" x14ac:dyDescent="0.3">
      <c r="A1593" s="2">
        <v>45215</v>
      </c>
      <c r="B1593" s="2">
        <v>46215</v>
      </c>
      <c r="C1593">
        <v>1000</v>
      </c>
      <c r="D1593">
        <f t="shared" si="399"/>
        <v>994.5454545454545</v>
      </c>
      <c r="E1593" t="str">
        <f t="shared" si="384"/>
        <v/>
      </c>
      <c r="F1593">
        <f t="shared" si="385"/>
        <v>994</v>
      </c>
      <c r="G1593" t="str">
        <f t="shared" si="386"/>
        <v/>
      </c>
      <c r="H1593" t="str">
        <f t="shared" si="387"/>
        <v/>
      </c>
      <c r="I1593" t="str">
        <f t="shared" si="388"/>
        <v/>
      </c>
      <c r="J1593" t="str">
        <f t="shared" si="389"/>
        <v/>
      </c>
      <c r="K1593" t="str">
        <f t="shared" si="390"/>
        <v/>
      </c>
      <c r="L1593" t="s">
        <v>3539</v>
      </c>
      <c r="M1593" t="s">
        <v>1692</v>
      </c>
      <c r="N1593" t="s">
        <v>16</v>
      </c>
      <c r="O1593" t="s">
        <v>58</v>
      </c>
      <c r="P1593" t="s">
        <v>52</v>
      </c>
      <c r="Q1593" t="s">
        <v>34</v>
      </c>
      <c r="R1593" t="s">
        <v>20</v>
      </c>
      <c r="S1593" t="s">
        <v>21</v>
      </c>
      <c r="T1593" t="s">
        <v>3546</v>
      </c>
      <c r="U1593" t="s">
        <v>3139</v>
      </c>
      <c r="V1593" t="s">
        <v>30</v>
      </c>
      <c r="W1593">
        <v>81.132704105377641</v>
      </c>
      <c r="X1593">
        <v>6.0742759161691513</v>
      </c>
      <c r="Y1593">
        <v>192</v>
      </c>
      <c r="Z1593" t="s">
        <v>3829</v>
      </c>
      <c r="AA1593" t="s">
        <v>3554</v>
      </c>
      <c r="AB1593" t="s">
        <v>3587</v>
      </c>
      <c r="AC1593">
        <v>10</v>
      </c>
      <c r="AD1593" t="s">
        <v>3570</v>
      </c>
      <c r="AE1593" t="s">
        <v>3557</v>
      </c>
      <c r="AF1593" t="s">
        <v>3586</v>
      </c>
      <c r="AG1593">
        <v>7</v>
      </c>
      <c r="AH1593" t="s">
        <v>3567</v>
      </c>
      <c r="AI1593">
        <f t="shared" si="391"/>
        <v>1009.8181818181819</v>
      </c>
      <c r="AJ1593" t="str">
        <f t="shared" si="392"/>
        <v/>
      </c>
      <c r="AK1593">
        <f t="shared" si="393"/>
        <v>997</v>
      </c>
      <c r="AL1593" t="str">
        <f t="shared" si="394"/>
        <v/>
      </c>
      <c r="AM1593" t="str">
        <f t="shared" si="395"/>
        <v/>
      </c>
      <c r="AN1593" t="str">
        <f t="shared" si="396"/>
        <v/>
      </c>
      <c r="AO1593" t="str">
        <f t="shared" si="397"/>
        <v/>
      </c>
      <c r="AP1593" t="str">
        <f t="shared" si="398"/>
        <v/>
      </c>
    </row>
    <row r="1594" spans="1:42" x14ac:dyDescent="0.3">
      <c r="A1594" s="2">
        <v>45217</v>
      </c>
      <c r="B1594" s="2">
        <v>46217</v>
      </c>
      <c r="C1594">
        <v>1000</v>
      </c>
      <c r="D1594">
        <f t="shared" si="399"/>
        <v>1000</v>
      </c>
      <c r="E1594" t="str">
        <f t="shared" si="384"/>
        <v/>
      </c>
      <c r="F1594" t="str">
        <f t="shared" si="385"/>
        <v/>
      </c>
      <c r="G1594" t="str">
        <f t="shared" si="386"/>
        <v/>
      </c>
      <c r="H1594" t="str">
        <f t="shared" si="387"/>
        <v/>
      </c>
      <c r="I1594" t="str">
        <f t="shared" si="388"/>
        <v/>
      </c>
      <c r="J1594">
        <f t="shared" si="389"/>
        <v>1000</v>
      </c>
      <c r="K1594" t="str">
        <f t="shared" si="390"/>
        <v/>
      </c>
      <c r="L1594" t="s">
        <v>3539</v>
      </c>
      <c r="M1594" t="s">
        <v>655</v>
      </c>
      <c r="N1594" t="s">
        <v>80</v>
      </c>
      <c r="O1594" t="s">
        <v>58</v>
      </c>
      <c r="P1594" t="s">
        <v>59</v>
      </c>
      <c r="Q1594" t="s">
        <v>34</v>
      </c>
      <c r="R1594" t="s">
        <v>35</v>
      </c>
      <c r="S1594" t="s">
        <v>22</v>
      </c>
      <c r="T1594" t="s">
        <v>22</v>
      </c>
      <c r="V1594" t="s">
        <v>54</v>
      </c>
      <c r="W1594">
        <v>26.882482250097691</v>
      </c>
      <c r="X1594">
        <v>5.1025377792847353</v>
      </c>
      <c r="Y1594">
        <v>194</v>
      </c>
      <c r="Z1594" t="s">
        <v>3748</v>
      </c>
      <c r="AA1594" t="s">
        <v>3554</v>
      </c>
      <c r="AB1594" t="s">
        <v>3587</v>
      </c>
      <c r="AC1594">
        <v>10</v>
      </c>
      <c r="AD1594" t="s">
        <v>3570</v>
      </c>
      <c r="AE1594" t="s">
        <v>3557</v>
      </c>
      <c r="AF1594" t="s">
        <v>3586</v>
      </c>
      <c r="AG1594">
        <v>7</v>
      </c>
      <c r="AH1594" t="s">
        <v>3567</v>
      </c>
      <c r="AI1594">
        <f t="shared" si="391"/>
        <v>1010.125</v>
      </c>
      <c r="AJ1594" t="str">
        <f t="shared" si="392"/>
        <v/>
      </c>
      <c r="AK1594" t="str">
        <f t="shared" si="393"/>
        <v/>
      </c>
      <c r="AL1594" t="str">
        <f t="shared" si="394"/>
        <v/>
      </c>
      <c r="AM1594" t="str">
        <f t="shared" si="395"/>
        <v/>
      </c>
      <c r="AN1594" t="str">
        <f t="shared" si="396"/>
        <v/>
      </c>
      <c r="AO1594">
        <f t="shared" si="397"/>
        <v>1019.6666666666666</v>
      </c>
      <c r="AP1594" t="str">
        <f t="shared" si="398"/>
        <v/>
      </c>
    </row>
    <row r="1595" spans="1:42" x14ac:dyDescent="0.3">
      <c r="A1595" s="2">
        <v>45218</v>
      </c>
      <c r="B1595" s="2">
        <v>46218</v>
      </c>
      <c r="C1595">
        <v>1000</v>
      </c>
      <c r="D1595">
        <f t="shared" si="399"/>
        <v>1000</v>
      </c>
      <c r="E1595" t="str">
        <f t="shared" si="384"/>
        <v/>
      </c>
      <c r="F1595" t="str">
        <f t="shared" si="385"/>
        <v/>
      </c>
      <c r="G1595" t="str">
        <f t="shared" si="386"/>
        <v/>
      </c>
      <c r="H1595">
        <f t="shared" si="387"/>
        <v>1000</v>
      </c>
      <c r="I1595" t="str">
        <f t="shared" si="388"/>
        <v/>
      </c>
      <c r="J1595" t="str">
        <f t="shared" si="389"/>
        <v/>
      </c>
      <c r="K1595" t="str">
        <f t="shared" si="390"/>
        <v/>
      </c>
      <c r="L1595" t="s">
        <v>3539</v>
      </c>
      <c r="M1595" t="s">
        <v>316</v>
      </c>
      <c r="N1595" t="s">
        <v>157</v>
      </c>
      <c r="O1595" t="s">
        <v>17</v>
      </c>
      <c r="P1595" t="s">
        <v>18</v>
      </c>
      <c r="Q1595" t="s">
        <v>19</v>
      </c>
      <c r="R1595" t="s">
        <v>42</v>
      </c>
      <c r="S1595" t="s">
        <v>22</v>
      </c>
      <c r="T1595" t="s">
        <v>22</v>
      </c>
      <c r="V1595" t="s">
        <v>76</v>
      </c>
      <c r="W1595">
        <v>24.926519362918508</v>
      </c>
      <c r="X1595">
        <v>4.0575587600166454</v>
      </c>
      <c r="Y1595">
        <v>195</v>
      </c>
      <c r="Z1595" t="s">
        <v>3675</v>
      </c>
      <c r="AA1595" t="s">
        <v>3554</v>
      </c>
      <c r="AB1595" t="s">
        <v>3587</v>
      </c>
      <c r="AC1595">
        <v>10</v>
      </c>
      <c r="AD1595" t="s">
        <v>3570</v>
      </c>
      <c r="AE1595" t="s">
        <v>3557</v>
      </c>
      <c r="AF1595" t="s">
        <v>3586</v>
      </c>
      <c r="AG1595">
        <v>7</v>
      </c>
      <c r="AH1595" t="s">
        <v>3567</v>
      </c>
      <c r="AI1595">
        <f t="shared" si="391"/>
        <v>1010.125</v>
      </c>
      <c r="AJ1595" t="str">
        <f t="shared" si="392"/>
        <v/>
      </c>
      <c r="AK1595" t="str">
        <f t="shared" si="393"/>
        <v/>
      </c>
      <c r="AL1595" t="str">
        <f t="shared" si="394"/>
        <v/>
      </c>
      <c r="AM1595">
        <f t="shared" si="395"/>
        <v>1012.6428571428571</v>
      </c>
      <c r="AN1595" t="str">
        <f t="shared" si="396"/>
        <v/>
      </c>
      <c r="AO1595" t="str">
        <f t="shared" si="397"/>
        <v/>
      </c>
      <c r="AP1595" t="str">
        <f t="shared" si="398"/>
        <v/>
      </c>
    </row>
    <row r="1596" spans="1:42" x14ac:dyDescent="0.3">
      <c r="A1596" s="2">
        <v>45219</v>
      </c>
      <c r="B1596" s="2">
        <v>46219</v>
      </c>
      <c r="C1596">
        <v>1000</v>
      </c>
      <c r="D1596">
        <f t="shared" si="399"/>
        <v>1000</v>
      </c>
      <c r="E1596" t="str">
        <f t="shared" si="384"/>
        <v/>
      </c>
      <c r="F1596" t="str">
        <f t="shared" si="385"/>
        <v/>
      </c>
      <c r="G1596" t="str">
        <f t="shared" si="386"/>
        <v/>
      </c>
      <c r="H1596">
        <f t="shared" si="387"/>
        <v>1000</v>
      </c>
      <c r="I1596" t="str">
        <f t="shared" si="388"/>
        <v/>
      </c>
      <c r="J1596" t="str">
        <f t="shared" si="389"/>
        <v/>
      </c>
      <c r="K1596" t="str">
        <f t="shared" si="390"/>
        <v/>
      </c>
      <c r="L1596" t="s">
        <v>3539</v>
      </c>
      <c r="M1596" t="s">
        <v>886</v>
      </c>
      <c r="N1596" t="s">
        <v>103</v>
      </c>
      <c r="O1596" t="s">
        <v>46</v>
      </c>
      <c r="P1596" t="s">
        <v>119</v>
      </c>
      <c r="Q1596" t="s">
        <v>120</v>
      </c>
      <c r="R1596" t="s">
        <v>42</v>
      </c>
      <c r="S1596" t="s">
        <v>21</v>
      </c>
      <c r="T1596" t="s">
        <v>21</v>
      </c>
      <c r="U1596" t="s">
        <v>3167</v>
      </c>
      <c r="V1596" t="s">
        <v>144</v>
      </c>
      <c r="W1596">
        <v>92.866486020298552</v>
      </c>
      <c r="X1596">
        <v>7.2636270540333374</v>
      </c>
      <c r="Y1596">
        <v>196</v>
      </c>
      <c r="Z1596" t="s">
        <v>3962</v>
      </c>
      <c r="AA1596" t="s">
        <v>3554</v>
      </c>
      <c r="AB1596" t="s">
        <v>3587</v>
      </c>
      <c r="AC1596">
        <v>10</v>
      </c>
      <c r="AD1596" t="s">
        <v>3570</v>
      </c>
      <c r="AE1596" t="s">
        <v>3557</v>
      </c>
      <c r="AF1596" t="s">
        <v>3586</v>
      </c>
      <c r="AG1596">
        <v>7</v>
      </c>
      <c r="AH1596" t="s">
        <v>3567</v>
      </c>
      <c r="AI1596">
        <f t="shared" si="391"/>
        <v>1010.4516129032259</v>
      </c>
      <c r="AJ1596" t="str">
        <f t="shared" si="392"/>
        <v/>
      </c>
      <c r="AK1596" t="str">
        <f t="shared" si="393"/>
        <v/>
      </c>
      <c r="AL1596" t="str">
        <f t="shared" si="394"/>
        <v/>
      </c>
      <c r="AM1596">
        <f t="shared" si="395"/>
        <v>1013.6153846153846</v>
      </c>
      <c r="AN1596" t="str">
        <f t="shared" si="396"/>
        <v/>
      </c>
      <c r="AO1596" t="str">
        <f t="shared" si="397"/>
        <v/>
      </c>
      <c r="AP1596" t="str">
        <f t="shared" si="398"/>
        <v/>
      </c>
    </row>
    <row r="1597" spans="1:42" x14ac:dyDescent="0.3">
      <c r="A1597" s="2">
        <v>45220</v>
      </c>
      <c r="B1597" s="2">
        <v>46220</v>
      </c>
      <c r="C1597">
        <v>1000</v>
      </c>
      <c r="D1597">
        <f t="shared" si="399"/>
        <v>1000</v>
      </c>
      <c r="E1597" t="str">
        <f t="shared" si="384"/>
        <v/>
      </c>
      <c r="F1597" t="str">
        <f t="shared" si="385"/>
        <v/>
      </c>
      <c r="G1597" t="str">
        <f t="shared" si="386"/>
        <v/>
      </c>
      <c r="H1597">
        <f t="shared" si="387"/>
        <v>1000</v>
      </c>
      <c r="I1597" t="str">
        <f t="shared" si="388"/>
        <v/>
      </c>
      <c r="J1597" t="str">
        <f t="shared" si="389"/>
        <v/>
      </c>
      <c r="K1597" t="str">
        <f t="shared" si="390"/>
        <v/>
      </c>
      <c r="L1597" t="s">
        <v>3539</v>
      </c>
      <c r="M1597" t="s">
        <v>286</v>
      </c>
      <c r="N1597" t="s">
        <v>80</v>
      </c>
      <c r="O1597" t="s">
        <v>46</v>
      </c>
      <c r="P1597" t="s">
        <v>119</v>
      </c>
      <c r="Q1597" t="s">
        <v>120</v>
      </c>
      <c r="R1597" t="s">
        <v>42</v>
      </c>
      <c r="S1597" t="s">
        <v>21</v>
      </c>
      <c r="T1597" t="s">
        <v>3546</v>
      </c>
      <c r="U1597" t="s">
        <v>1942</v>
      </c>
      <c r="V1597" t="s">
        <v>24</v>
      </c>
      <c r="W1597">
        <v>20.003414094787409</v>
      </c>
      <c r="X1597">
        <v>5.1370606315168246</v>
      </c>
      <c r="Y1597">
        <v>197</v>
      </c>
      <c r="Z1597" t="s">
        <v>3787</v>
      </c>
      <c r="AA1597" t="s">
        <v>3554</v>
      </c>
      <c r="AB1597" t="s">
        <v>3587</v>
      </c>
      <c r="AC1597">
        <v>10</v>
      </c>
      <c r="AD1597" t="s">
        <v>3570</v>
      </c>
      <c r="AE1597" t="s">
        <v>3557</v>
      </c>
      <c r="AF1597" t="s">
        <v>3586</v>
      </c>
      <c r="AG1597">
        <v>7</v>
      </c>
      <c r="AH1597" t="s">
        <v>3567</v>
      </c>
      <c r="AI1597">
        <f t="shared" si="391"/>
        <v>1009.5294117647059</v>
      </c>
      <c r="AJ1597" t="str">
        <f t="shared" si="392"/>
        <v/>
      </c>
      <c r="AK1597" t="str">
        <f t="shared" si="393"/>
        <v/>
      </c>
      <c r="AL1597" t="str">
        <f t="shared" si="394"/>
        <v/>
      </c>
      <c r="AM1597">
        <f t="shared" si="395"/>
        <v>1011.8</v>
      </c>
      <c r="AN1597" t="str">
        <f t="shared" si="396"/>
        <v/>
      </c>
      <c r="AO1597" t="str">
        <f t="shared" si="397"/>
        <v/>
      </c>
      <c r="AP1597" t="str">
        <f t="shared" si="398"/>
        <v/>
      </c>
    </row>
    <row r="1598" spans="1:42" x14ac:dyDescent="0.3">
      <c r="A1598" s="2">
        <v>45220</v>
      </c>
      <c r="B1598" s="2">
        <v>46220</v>
      </c>
      <c r="C1598">
        <v>1000</v>
      </c>
      <c r="D1598">
        <f t="shared" si="399"/>
        <v>1000</v>
      </c>
      <c r="E1598" t="str">
        <f t="shared" si="384"/>
        <v/>
      </c>
      <c r="F1598" t="str">
        <f t="shared" si="385"/>
        <v/>
      </c>
      <c r="G1598" t="str">
        <f t="shared" si="386"/>
        <v/>
      </c>
      <c r="H1598">
        <f t="shared" si="387"/>
        <v>1000</v>
      </c>
      <c r="I1598" t="str">
        <f t="shared" si="388"/>
        <v/>
      </c>
      <c r="J1598" t="str">
        <f t="shared" si="389"/>
        <v/>
      </c>
      <c r="K1598" t="str">
        <f t="shared" si="390"/>
        <v/>
      </c>
      <c r="L1598" t="s">
        <v>3539</v>
      </c>
      <c r="M1598" t="s">
        <v>1865</v>
      </c>
      <c r="N1598" t="s">
        <v>157</v>
      </c>
      <c r="O1598" t="s">
        <v>58</v>
      </c>
      <c r="P1598" t="s">
        <v>52</v>
      </c>
      <c r="Q1598" t="s">
        <v>34</v>
      </c>
      <c r="R1598" t="s">
        <v>42</v>
      </c>
      <c r="S1598" t="s">
        <v>21</v>
      </c>
      <c r="T1598" t="s">
        <v>3546</v>
      </c>
      <c r="U1598" t="s">
        <v>1866</v>
      </c>
      <c r="V1598" t="s">
        <v>30</v>
      </c>
      <c r="W1598">
        <v>27.569117486863451</v>
      </c>
      <c r="X1598">
        <v>4.4303465323722007</v>
      </c>
      <c r="Y1598">
        <v>197</v>
      </c>
      <c r="Z1598" t="s">
        <v>3787</v>
      </c>
      <c r="AA1598" t="s">
        <v>3554</v>
      </c>
      <c r="AB1598" t="s">
        <v>3587</v>
      </c>
      <c r="AC1598">
        <v>10</v>
      </c>
      <c r="AD1598" t="s">
        <v>3570</v>
      </c>
      <c r="AE1598" t="s">
        <v>3557</v>
      </c>
      <c r="AF1598" t="s">
        <v>3586</v>
      </c>
      <c r="AG1598">
        <v>7</v>
      </c>
      <c r="AH1598" t="s">
        <v>3567</v>
      </c>
      <c r="AI1598">
        <f t="shared" si="391"/>
        <v>1009.5294117647059</v>
      </c>
      <c r="AJ1598" t="str">
        <f t="shared" si="392"/>
        <v/>
      </c>
      <c r="AK1598" t="str">
        <f t="shared" si="393"/>
        <v/>
      </c>
      <c r="AL1598" t="str">
        <f t="shared" si="394"/>
        <v/>
      </c>
      <c r="AM1598">
        <f t="shared" si="395"/>
        <v>1011.8</v>
      </c>
      <c r="AN1598" t="str">
        <f t="shared" si="396"/>
        <v/>
      </c>
      <c r="AO1598" t="str">
        <f t="shared" si="397"/>
        <v/>
      </c>
      <c r="AP1598" t="str">
        <f t="shared" si="398"/>
        <v/>
      </c>
    </row>
    <row r="1599" spans="1:42" x14ac:dyDescent="0.3">
      <c r="A1599" s="2">
        <v>45220</v>
      </c>
      <c r="B1599" s="2">
        <v>46220</v>
      </c>
      <c r="C1599">
        <v>1000</v>
      </c>
      <c r="D1599">
        <f t="shared" si="399"/>
        <v>1000</v>
      </c>
      <c r="E1599" t="str">
        <f t="shared" si="384"/>
        <v/>
      </c>
      <c r="F1599">
        <f t="shared" si="385"/>
        <v>1000</v>
      </c>
      <c r="G1599" t="str">
        <f t="shared" si="386"/>
        <v/>
      </c>
      <c r="H1599" t="str">
        <f t="shared" si="387"/>
        <v/>
      </c>
      <c r="I1599" t="str">
        <f t="shared" si="388"/>
        <v/>
      </c>
      <c r="J1599" t="str">
        <f t="shared" si="389"/>
        <v/>
      </c>
      <c r="K1599" t="str">
        <f t="shared" si="390"/>
        <v/>
      </c>
      <c r="L1599" t="s">
        <v>3539</v>
      </c>
      <c r="M1599" t="s">
        <v>286</v>
      </c>
      <c r="N1599" t="s">
        <v>80</v>
      </c>
      <c r="O1599" t="s">
        <v>51</v>
      </c>
      <c r="P1599" t="s">
        <v>52</v>
      </c>
      <c r="Q1599" t="s">
        <v>34</v>
      </c>
      <c r="R1599" t="s">
        <v>20</v>
      </c>
      <c r="S1599" t="s">
        <v>21</v>
      </c>
      <c r="T1599" t="s">
        <v>21</v>
      </c>
      <c r="U1599" t="s">
        <v>3243</v>
      </c>
      <c r="V1599" t="s">
        <v>43</v>
      </c>
      <c r="W1599">
        <v>19.116129184421091</v>
      </c>
      <c r="X1599">
        <v>4.4028432511804638</v>
      </c>
      <c r="Y1599">
        <v>197</v>
      </c>
      <c r="Z1599" t="s">
        <v>3787</v>
      </c>
      <c r="AA1599" t="s">
        <v>3554</v>
      </c>
      <c r="AB1599" t="s">
        <v>3587</v>
      </c>
      <c r="AC1599">
        <v>10</v>
      </c>
      <c r="AD1599" t="s">
        <v>3570</v>
      </c>
      <c r="AE1599" t="s">
        <v>3557</v>
      </c>
      <c r="AF1599" t="s">
        <v>3586</v>
      </c>
      <c r="AG1599">
        <v>7</v>
      </c>
      <c r="AH1599" t="s">
        <v>3567</v>
      </c>
      <c r="AI1599">
        <f t="shared" si="391"/>
        <v>1009.5294117647059</v>
      </c>
      <c r="AJ1599" t="str">
        <f t="shared" si="392"/>
        <v/>
      </c>
      <c r="AK1599">
        <f t="shared" si="393"/>
        <v>997</v>
      </c>
      <c r="AL1599" t="str">
        <f t="shared" si="394"/>
        <v/>
      </c>
      <c r="AM1599" t="str">
        <f t="shared" si="395"/>
        <v/>
      </c>
      <c r="AN1599" t="str">
        <f t="shared" si="396"/>
        <v/>
      </c>
      <c r="AO1599" t="str">
        <f t="shared" si="397"/>
        <v/>
      </c>
      <c r="AP1599" t="str">
        <f t="shared" si="398"/>
        <v/>
      </c>
    </row>
    <row r="1600" spans="1:42" x14ac:dyDescent="0.3">
      <c r="A1600" s="2">
        <v>45221</v>
      </c>
      <c r="B1600" s="2">
        <v>46221</v>
      </c>
      <c r="C1600">
        <v>1000</v>
      </c>
      <c r="D1600">
        <f t="shared" si="399"/>
        <v>1000</v>
      </c>
      <c r="E1600" t="str">
        <f t="shared" si="384"/>
        <v/>
      </c>
      <c r="F1600" t="str">
        <f t="shared" si="385"/>
        <v/>
      </c>
      <c r="G1600" t="str">
        <f t="shared" si="386"/>
        <v/>
      </c>
      <c r="H1600">
        <f t="shared" si="387"/>
        <v>1000</v>
      </c>
      <c r="I1600" t="str">
        <f t="shared" si="388"/>
        <v/>
      </c>
      <c r="J1600" t="str">
        <f t="shared" si="389"/>
        <v/>
      </c>
      <c r="K1600" t="str">
        <f t="shared" si="390"/>
        <v/>
      </c>
      <c r="L1600" t="s">
        <v>3539</v>
      </c>
      <c r="M1600" t="s">
        <v>377</v>
      </c>
      <c r="N1600" t="s">
        <v>103</v>
      </c>
      <c r="O1600" t="s">
        <v>46</v>
      </c>
      <c r="P1600" t="s">
        <v>40</v>
      </c>
      <c r="Q1600" t="s">
        <v>41</v>
      </c>
      <c r="R1600" t="s">
        <v>42</v>
      </c>
      <c r="S1600" t="s">
        <v>21</v>
      </c>
      <c r="T1600" t="s">
        <v>3546</v>
      </c>
      <c r="U1600" t="s">
        <v>1505</v>
      </c>
      <c r="V1600" t="s">
        <v>76</v>
      </c>
      <c r="W1600">
        <v>101.2708068505768</v>
      </c>
      <c r="X1600">
        <v>6.5599581873205679</v>
      </c>
      <c r="Y1600">
        <v>198</v>
      </c>
      <c r="Z1600" t="s">
        <v>3811</v>
      </c>
      <c r="AA1600" t="s">
        <v>3554</v>
      </c>
      <c r="AB1600" t="s">
        <v>3587</v>
      </c>
      <c r="AC1600">
        <v>10</v>
      </c>
      <c r="AD1600" t="s">
        <v>3570</v>
      </c>
      <c r="AE1600" t="s">
        <v>3557</v>
      </c>
      <c r="AF1600" t="s">
        <v>3586</v>
      </c>
      <c r="AG1600">
        <v>7</v>
      </c>
      <c r="AH1600" t="s">
        <v>3567</v>
      </c>
      <c r="AI1600">
        <f t="shared" si="391"/>
        <v>1009.2571428571429</v>
      </c>
      <c r="AJ1600" t="str">
        <f t="shared" si="392"/>
        <v/>
      </c>
      <c r="AK1600" t="str">
        <f t="shared" si="393"/>
        <v/>
      </c>
      <c r="AL1600" t="str">
        <f t="shared" si="394"/>
        <v/>
      </c>
      <c r="AM1600">
        <f t="shared" si="395"/>
        <v>1011.0625</v>
      </c>
      <c r="AN1600" t="str">
        <f t="shared" si="396"/>
        <v/>
      </c>
      <c r="AO1600" t="str">
        <f t="shared" si="397"/>
        <v/>
      </c>
      <c r="AP1600" t="str">
        <f t="shared" si="398"/>
        <v/>
      </c>
    </row>
    <row r="1601" spans="1:42" x14ac:dyDescent="0.3">
      <c r="A1601" s="2">
        <v>45222</v>
      </c>
      <c r="B1601" s="2">
        <v>46222</v>
      </c>
      <c r="C1601">
        <v>1000</v>
      </c>
      <c r="D1601">
        <f t="shared" si="399"/>
        <v>1000</v>
      </c>
      <c r="E1601" t="str">
        <f t="shared" si="384"/>
        <v/>
      </c>
      <c r="F1601">
        <f t="shared" si="385"/>
        <v>1000</v>
      </c>
      <c r="G1601" t="str">
        <f t="shared" si="386"/>
        <v/>
      </c>
      <c r="H1601" t="str">
        <f t="shared" si="387"/>
        <v/>
      </c>
      <c r="I1601" t="str">
        <f t="shared" si="388"/>
        <v/>
      </c>
      <c r="J1601" t="str">
        <f t="shared" si="389"/>
        <v/>
      </c>
      <c r="K1601" t="str">
        <f t="shared" si="390"/>
        <v/>
      </c>
      <c r="L1601" t="s">
        <v>3539</v>
      </c>
      <c r="M1601" t="s">
        <v>404</v>
      </c>
      <c r="N1601" t="s">
        <v>157</v>
      </c>
      <c r="O1601" t="s">
        <v>58</v>
      </c>
      <c r="P1601" t="s">
        <v>52</v>
      </c>
      <c r="Q1601" t="s">
        <v>92</v>
      </c>
      <c r="R1601" t="s">
        <v>20</v>
      </c>
      <c r="S1601" t="s">
        <v>21</v>
      </c>
      <c r="T1601" t="s">
        <v>21</v>
      </c>
      <c r="U1601" t="s">
        <v>2667</v>
      </c>
      <c r="V1601" t="s">
        <v>144</v>
      </c>
      <c r="W1601">
        <v>21.946218245755009</v>
      </c>
      <c r="X1601">
        <v>4.4966954228179468</v>
      </c>
      <c r="Y1601">
        <v>199</v>
      </c>
      <c r="Z1601" t="s">
        <v>3814</v>
      </c>
      <c r="AA1601" t="s">
        <v>3554</v>
      </c>
      <c r="AB1601" t="s">
        <v>3587</v>
      </c>
      <c r="AC1601">
        <v>10</v>
      </c>
      <c r="AD1601" t="s">
        <v>3570</v>
      </c>
      <c r="AE1601" t="s">
        <v>3557</v>
      </c>
      <c r="AF1601" t="s">
        <v>3586</v>
      </c>
      <c r="AG1601">
        <v>7</v>
      </c>
      <c r="AH1601" t="s">
        <v>3567</v>
      </c>
      <c r="AI1601">
        <f t="shared" si="391"/>
        <v>1009.2571428571429</v>
      </c>
      <c r="AJ1601" t="str">
        <f t="shared" si="392"/>
        <v/>
      </c>
      <c r="AK1601">
        <f t="shared" si="393"/>
        <v>997</v>
      </c>
      <c r="AL1601" t="str">
        <f t="shared" si="394"/>
        <v/>
      </c>
      <c r="AM1601" t="str">
        <f t="shared" si="395"/>
        <v/>
      </c>
      <c r="AN1601" t="str">
        <f t="shared" si="396"/>
        <v/>
      </c>
      <c r="AO1601" t="str">
        <f t="shared" si="397"/>
        <v/>
      </c>
      <c r="AP1601" t="str">
        <f t="shared" si="398"/>
        <v/>
      </c>
    </row>
    <row r="1602" spans="1:42" x14ac:dyDescent="0.3">
      <c r="A1602" s="2">
        <v>45223</v>
      </c>
      <c r="B1602" s="2">
        <v>46223</v>
      </c>
      <c r="C1602">
        <v>1000</v>
      </c>
      <c r="D1602">
        <f t="shared" si="399"/>
        <v>1000</v>
      </c>
      <c r="E1602" t="str">
        <f t="shared" ref="E1602:E1665" si="400">IF(
  L1602 &lt;&gt; "Backlog/Error",
  IFERROR(
    AVERAGEIFS(
      $C$2:$C$1880,
      $B$2:$B$1880, "&gt;=" &amp; B1602 - 6,
      $B$2:$B$1880, "&lt;=" &amp; B1602,
      $L$2:$L$1880, "&lt;&gt;Backlog/Error"
    ),
  ""),
"")</f>
        <v/>
      </c>
      <c r="F1602" t="str">
        <f t="shared" ref="F1602:F1665" si="401">IF(
  R1602 = "Critical",
  IFERROR(
    AVERAGEIFS(
      $C$2:$C$1880,
      $B$2:$B$1880, "&gt;=" &amp; B1602 - 6,
      $B$2:$B$1880, "&lt;=" &amp; B1602,
      $R$2:$R$1880, "Critical"
    ),
  ""),
"")</f>
        <v/>
      </c>
      <c r="G1602" t="str">
        <f t="shared" ref="G1602:G1665" si="402">IF(
  AND(R1602 = "Critical", L1602 &lt;&gt; "Backlog/Error"),
  IFERROR(
    AVERAGEIFS(
      $C$2:$C$1880,
      $B$2:$B$1880, "&gt;=" &amp; B1602 - 6,
      $B$2:$B$1880, "&lt;=" &amp; B1602,
      $R$2:$R$1880, "Critical",
      $L$2:$L$1880, "&lt;&gt;Backlog/Error"
    ),
  ""),
"")</f>
        <v/>
      </c>
      <c r="H1602">
        <f t="shared" ref="H1602:H1665" si="403">IF(
  R1602 = "Moderate",
  IFERROR(
    AVERAGEIFS(
      $C$2:$C$1880,
      $B$2:$B$1880, "&gt;=" &amp; B1602 - 6,
      $B$2:$B$1880, "&lt;=" &amp; B1602,
      $R$2:$R$1880, "Moderate"
    ),
  ""),
"")</f>
        <v>1000</v>
      </c>
      <c r="I1602" t="str">
        <f t="shared" ref="I1602:I1665" si="404">IF(
  AND(R1602 = "Moderate", L1602 &lt;&gt; "Backlog/Error"),
  IFERROR(
    AVERAGEIFS(
      $C$2:$C$1880,
      $B$2:$B$1880, "&gt;=" &amp; B1602 - 6,
      $B$2:$B$1880, "&lt;=" &amp; B1602,
      $R$2:$R$1880, "Moderate",
      $L$2:$L$1880, "&lt;&gt;Backlog/Error"
    ),
  ""),
"")</f>
        <v/>
      </c>
      <c r="J1602" t="str">
        <f t="shared" ref="J1602:J1665" si="405">IF(
  R1602 = "Minor",
  IFERROR(
    AVERAGEIFS(
      $C$2:$C$1880,
      $B$2:$B$1880, "&gt;=" &amp; B1602 - 6,
      $B$2:$B$1880, "&lt;=" &amp; B1602,
      $R$2:$R$1880, "Minor"
    ),
  ""),
"")</f>
        <v/>
      </c>
      <c r="K1602" t="str">
        <f t="shared" ref="K1602:K1665" si="406">IF(
  AND(R1602 = "Minor", L1602 &lt;&gt; "Backlog/Error"),
  IFERROR(
    AVERAGEIFS(
      $C$2:$C$1880,
      $B$2:$B$1880, "&gt;=" &amp; B1602 - 6,
      $B$2:$B$1880, "&lt;=" &amp; B1602,
      $R$2:$R$1880, "Minor",
      $L$2:$L$1880, "&lt;&gt;Backlog/Error"
    ),
  ""),
"")</f>
        <v/>
      </c>
      <c r="L1602" t="s">
        <v>3539</v>
      </c>
      <c r="M1602" t="s">
        <v>347</v>
      </c>
      <c r="N1602" t="s">
        <v>118</v>
      </c>
      <c r="O1602" t="s">
        <v>51</v>
      </c>
      <c r="P1602" t="s">
        <v>59</v>
      </c>
      <c r="Q1602" t="s">
        <v>34</v>
      </c>
      <c r="R1602" t="s">
        <v>42</v>
      </c>
      <c r="S1602" t="s">
        <v>22</v>
      </c>
      <c r="T1602" t="s">
        <v>22</v>
      </c>
      <c r="V1602" t="s">
        <v>63</v>
      </c>
      <c r="W1602">
        <v>94.078067738168215</v>
      </c>
      <c r="X1602">
        <v>6.5472337053116982</v>
      </c>
      <c r="Y1602">
        <v>200</v>
      </c>
      <c r="Z1602" t="s">
        <v>3722</v>
      </c>
      <c r="AA1602" t="s">
        <v>3554</v>
      </c>
      <c r="AB1602" t="s">
        <v>3587</v>
      </c>
      <c r="AC1602">
        <v>10</v>
      </c>
      <c r="AD1602" t="s">
        <v>3570</v>
      </c>
      <c r="AE1602" t="s">
        <v>3557</v>
      </c>
      <c r="AF1602" t="s">
        <v>3586</v>
      </c>
      <c r="AG1602">
        <v>7</v>
      </c>
      <c r="AH1602" t="s">
        <v>3567</v>
      </c>
      <c r="AI1602">
        <f t="shared" ref="AI1602:AI1665" si="407">IFERROR(
  AVERAGEIFS(
    $C$2:$C$1880,
    $B$2:$B$1880, "&gt;=" &amp; B1602 - 29,
    $B$2:$B$1880, "&lt;=" &amp; B1602
  ),
"")</f>
        <v>1009</v>
      </c>
      <c r="AJ1602" t="str">
        <f t="shared" ref="AJ1602:AJ1665" si="408">IF(
  L1602 &lt;&gt; "Backlog/Error",
  IFERROR(
    AVERAGEIFS(
      $C$2:$C$1880,
      $B$2:$B$1880, "&gt;=" &amp; B1602 - 29,
      $B$2:$B$1880, "&lt;=" &amp; B1602,
      $L$2:$L$1880, "&lt;&gt;Backlog/Error"
    ),
  ""),
"")</f>
        <v/>
      </c>
      <c r="AK1602" t="str">
        <f t="shared" ref="AK1602:AK1665" si="409">IF(
  R1602 = "Critical",
  IFERROR(
    AVERAGEIFS(
      $C$2:$C$1880,
      $B$2:$B$1880, "&gt;=" &amp; B1602 - 29,
      $B$2:$B$1880, "&lt;=" &amp; B1602,
      $R$2:$R$1880, "Critical"
    ),
  ""),
"")</f>
        <v/>
      </c>
      <c r="AL1602" t="str">
        <f t="shared" ref="AL1602:AL1665" si="410">IF(
  AND(R1602 = "Critical", L1602 &lt;&gt; "Backlog/Error"),
  IFERROR(
    AVERAGEIFS(
      $C$2:$C$1880,
      $B$2:$B$1880, "&gt;=" &amp; B1602 - 29,
      $B$2:$B$1880, "&lt;=" &amp; B1602,
      $R$2:$R$1880, "Critical",
      $L$2:$L$1880, "&lt;&gt;Backlog/Error"
    ),
  ""),
"")</f>
        <v/>
      </c>
      <c r="AM1602">
        <f t="shared" ref="AM1602:AM1665" si="411">IF(
  R1602 = "Moderate",
  IFERROR(
    AVERAGEIFS(
      $C$2:$C$1880,
      $B$2:$B$1880, "&gt;=" &amp; B1602 - 29,
      $B$2:$B$1880, "&lt;=" &amp; B1602,
      $R$2:$R$1880, "Moderate"
    ),
  ""),
"")</f>
        <v>1010.4117647058823</v>
      </c>
      <c r="AN1602" t="str">
        <f t="shared" ref="AN1602:AN1665" si="412">IF(
  AND(R1602 = "Moderate", L1602 &lt;&gt; "Backlog/Error"),
  IFERROR(
    AVERAGEIFS(
      $C$2:$C$1880,
      $B$2:$B$1880, "&gt;=" &amp; B1602 - 29,
      $B$2:$B$1880, "&lt;=" &amp; B1602,
      $R$2:$R$1880, "Moderate",
      $L$2:$L$1880, "&lt;&gt;Backlog/Error"
    ),
  ""),
"")</f>
        <v/>
      </c>
      <c r="AO1602" t="str">
        <f t="shared" ref="AO1602:AO1665" si="413">IF(
  R1602 = "Minor",
  IFERROR(
    AVERAGEIFS(
      $C$2:$C$1880,
      $B$2:$B$1880, "&gt;=" &amp; B1602 - 29,
      $B$2:$B$1880, "&lt;=" &amp; B1602,
      $R$2:$R$1880, "Minor"
    ),
  ""),
"")</f>
        <v/>
      </c>
      <c r="AP1602" t="str">
        <f t="shared" ref="AP1602:AP1665" si="414">IF(
  AND(R1602 = "Minor", L1602 &lt;&gt; "Backlog/Error"),
  IFERROR(
    AVERAGEIFS(
      $C$2:$C$1880,
      $B$2:$B$1880, "&gt;=" &amp; B1602 - 29,
      $B$2:$B$1880, "&lt;=" &amp; B1602,
      $R$2:$R$1880, "Minor",
      $L$2:$L$1880, "&lt;&gt;Backlog/Error"
    ),
  ""),
"")</f>
        <v/>
      </c>
    </row>
    <row r="1603" spans="1:42" x14ac:dyDescent="0.3">
      <c r="A1603" s="2">
        <v>45226</v>
      </c>
      <c r="B1603" s="2">
        <v>46226</v>
      </c>
      <c r="C1603">
        <v>1000</v>
      </c>
      <c r="D1603">
        <f t="shared" ref="D1603:D1666" si="415">IFERROR(AVERAGEIFS($C$2:$C$1880, $B$2:$B$1880, "&gt;=" &amp; B1603 - 6, $B$2:$B$1880, "&lt;=" &amp; B1603), "")</f>
        <v>1000</v>
      </c>
      <c r="E1603" t="str">
        <f t="shared" si="400"/>
        <v/>
      </c>
      <c r="F1603" t="str">
        <f t="shared" si="401"/>
        <v/>
      </c>
      <c r="G1603" t="str">
        <f t="shared" si="402"/>
        <v/>
      </c>
      <c r="H1603">
        <f t="shared" si="403"/>
        <v>1000</v>
      </c>
      <c r="I1603" t="str">
        <f t="shared" si="404"/>
        <v/>
      </c>
      <c r="J1603" t="str">
        <f t="shared" si="405"/>
        <v/>
      </c>
      <c r="K1603" t="str">
        <f t="shared" si="406"/>
        <v/>
      </c>
      <c r="L1603" t="s">
        <v>3539</v>
      </c>
      <c r="M1603" t="s">
        <v>2501</v>
      </c>
      <c r="N1603" t="s">
        <v>118</v>
      </c>
      <c r="O1603" t="s">
        <v>17</v>
      </c>
      <c r="P1603" t="s">
        <v>18</v>
      </c>
      <c r="Q1603" t="s">
        <v>34</v>
      </c>
      <c r="R1603" t="s">
        <v>42</v>
      </c>
      <c r="S1603" t="s">
        <v>22</v>
      </c>
      <c r="T1603" t="s">
        <v>22</v>
      </c>
      <c r="V1603" t="s">
        <v>24</v>
      </c>
      <c r="W1603">
        <v>83.497304120263081</v>
      </c>
      <c r="X1603">
        <v>6.0542405707871429</v>
      </c>
      <c r="Y1603">
        <v>203</v>
      </c>
      <c r="Z1603" t="s">
        <v>3705</v>
      </c>
      <c r="AA1603" t="s">
        <v>3554</v>
      </c>
      <c r="AB1603" t="s">
        <v>3587</v>
      </c>
      <c r="AC1603">
        <v>10</v>
      </c>
      <c r="AD1603" t="s">
        <v>3570</v>
      </c>
      <c r="AE1603" t="s">
        <v>3557</v>
      </c>
      <c r="AF1603" t="s">
        <v>3586</v>
      </c>
      <c r="AG1603">
        <v>7</v>
      </c>
      <c r="AH1603" t="s">
        <v>3567</v>
      </c>
      <c r="AI1603">
        <f t="shared" si="407"/>
        <v>1008.7567567567568</v>
      </c>
      <c r="AJ1603" t="str">
        <f t="shared" si="408"/>
        <v/>
      </c>
      <c r="AK1603" t="str">
        <f t="shared" si="409"/>
        <v/>
      </c>
      <c r="AL1603" t="str">
        <f t="shared" si="410"/>
        <v/>
      </c>
      <c r="AM1603">
        <f t="shared" si="411"/>
        <v>1010.4117647058823</v>
      </c>
      <c r="AN1603" t="str">
        <f t="shared" si="412"/>
        <v/>
      </c>
      <c r="AO1603" t="str">
        <f t="shared" si="413"/>
        <v/>
      </c>
      <c r="AP1603" t="str">
        <f t="shared" si="414"/>
        <v/>
      </c>
    </row>
    <row r="1604" spans="1:42" x14ac:dyDescent="0.3">
      <c r="A1604" s="2">
        <v>45226</v>
      </c>
      <c r="B1604" s="2">
        <v>46226</v>
      </c>
      <c r="C1604">
        <v>1000</v>
      </c>
      <c r="D1604">
        <f t="shared" si="415"/>
        <v>1000</v>
      </c>
      <c r="E1604" t="str">
        <f t="shared" si="400"/>
        <v/>
      </c>
      <c r="F1604" t="str">
        <f t="shared" si="401"/>
        <v/>
      </c>
      <c r="G1604" t="str">
        <f t="shared" si="402"/>
        <v/>
      </c>
      <c r="H1604" t="str">
        <f t="shared" si="403"/>
        <v/>
      </c>
      <c r="I1604" t="str">
        <f t="shared" si="404"/>
        <v/>
      </c>
      <c r="J1604">
        <f t="shared" si="405"/>
        <v>1000</v>
      </c>
      <c r="K1604" t="str">
        <f t="shared" si="406"/>
        <v/>
      </c>
      <c r="L1604" t="s">
        <v>3539</v>
      </c>
      <c r="M1604" t="s">
        <v>1018</v>
      </c>
      <c r="N1604" t="s">
        <v>16</v>
      </c>
      <c r="O1604" t="s">
        <v>33</v>
      </c>
      <c r="P1604" t="s">
        <v>59</v>
      </c>
      <c r="Q1604" t="s">
        <v>92</v>
      </c>
      <c r="R1604" t="s">
        <v>35</v>
      </c>
      <c r="S1604" t="s">
        <v>22</v>
      </c>
      <c r="T1604" t="s">
        <v>22</v>
      </c>
      <c r="V1604" t="s">
        <v>24</v>
      </c>
      <c r="W1604">
        <v>88.254163489880298</v>
      </c>
      <c r="X1604">
        <v>5.7062477376718652</v>
      </c>
      <c r="Y1604">
        <v>203</v>
      </c>
      <c r="Z1604" t="s">
        <v>3705</v>
      </c>
      <c r="AA1604" t="s">
        <v>3554</v>
      </c>
      <c r="AB1604" t="s">
        <v>3587</v>
      </c>
      <c r="AC1604">
        <v>10</v>
      </c>
      <c r="AD1604" t="s">
        <v>3570</v>
      </c>
      <c r="AE1604" t="s">
        <v>3557</v>
      </c>
      <c r="AF1604" t="s">
        <v>3586</v>
      </c>
      <c r="AG1604">
        <v>7</v>
      </c>
      <c r="AH1604" t="s">
        <v>3567</v>
      </c>
      <c r="AI1604">
        <f t="shared" si="407"/>
        <v>1008.7567567567568</v>
      </c>
      <c r="AJ1604" t="str">
        <f t="shared" si="408"/>
        <v/>
      </c>
      <c r="AK1604" t="str">
        <f t="shared" si="409"/>
        <v/>
      </c>
      <c r="AL1604" t="str">
        <f t="shared" si="410"/>
        <v/>
      </c>
      <c r="AM1604" t="str">
        <f t="shared" si="411"/>
        <v/>
      </c>
      <c r="AN1604" t="str">
        <f t="shared" si="412"/>
        <v/>
      </c>
      <c r="AO1604">
        <f t="shared" si="413"/>
        <v>1017.7</v>
      </c>
      <c r="AP1604" t="str">
        <f t="shared" si="414"/>
        <v/>
      </c>
    </row>
    <row r="1605" spans="1:42" x14ac:dyDescent="0.3">
      <c r="A1605" s="2">
        <v>45227</v>
      </c>
      <c r="B1605" s="2">
        <v>46227</v>
      </c>
      <c r="C1605">
        <v>1000</v>
      </c>
      <c r="D1605">
        <f t="shared" si="415"/>
        <v>1000</v>
      </c>
      <c r="E1605" t="str">
        <f t="shared" si="400"/>
        <v/>
      </c>
      <c r="F1605" t="str">
        <f t="shared" si="401"/>
        <v/>
      </c>
      <c r="G1605" t="str">
        <f t="shared" si="402"/>
        <v/>
      </c>
      <c r="H1605">
        <f t="shared" si="403"/>
        <v>1000</v>
      </c>
      <c r="I1605" t="str">
        <f t="shared" si="404"/>
        <v/>
      </c>
      <c r="J1605" t="str">
        <f t="shared" si="405"/>
        <v/>
      </c>
      <c r="K1605" t="str">
        <f t="shared" si="406"/>
        <v/>
      </c>
      <c r="L1605" t="s">
        <v>3539</v>
      </c>
      <c r="M1605" t="s">
        <v>2791</v>
      </c>
      <c r="N1605" t="s">
        <v>103</v>
      </c>
      <c r="O1605" t="s">
        <v>46</v>
      </c>
      <c r="P1605" t="s">
        <v>18</v>
      </c>
      <c r="Q1605" t="s">
        <v>19</v>
      </c>
      <c r="R1605" t="s">
        <v>42</v>
      </c>
      <c r="S1605" t="s">
        <v>21</v>
      </c>
      <c r="T1605" t="s">
        <v>3546</v>
      </c>
      <c r="U1605" t="s">
        <v>3313</v>
      </c>
      <c r="V1605" t="s">
        <v>43</v>
      </c>
      <c r="W1605">
        <v>71.176159979965618</v>
      </c>
      <c r="X1605">
        <v>6.1008335472044184</v>
      </c>
      <c r="Y1605">
        <v>204</v>
      </c>
      <c r="Z1605" t="s">
        <v>3935</v>
      </c>
      <c r="AA1605" t="s">
        <v>3554</v>
      </c>
      <c r="AB1605" t="s">
        <v>3587</v>
      </c>
      <c r="AC1605">
        <v>10</v>
      </c>
      <c r="AD1605" t="s">
        <v>3570</v>
      </c>
      <c r="AE1605" t="s">
        <v>3557</v>
      </c>
      <c r="AF1605" t="s">
        <v>3586</v>
      </c>
      <c r="AG1605">
        <v>7</v>
      </c>
      <c r="AH1605" t="s">
        <v>3567</v>
      </c>
      <c r="AI1605">
        <f t="shared" si="407"/>
        <v>1009.2571428571429</v>
      </c>
      <c r="AJ1605" t="str">
        <f t="shared" si="408"/>
        <v/>
      </c>
      <c r="AK1605" t="str">
        <f t="shared" si="409"/>
        <v/>
      </c>
      <c r="AL1605" t="str">
        <f t="shared" si="410"/>
        <v/>
      </c>
      <c r="AM1605">
        <f t="shared" si="411"/>
        <v>1011.0625</v>
      </c>
      <c r="AN1605" t="str">
        <f t="shared" si="412"/>
        <v/>
      </c>
      <c r="AO1605" t="str">
        <f t="shared" si="413"/>
        <v/>
      </c>
      <c r="AP1605" t="str">
        <f t="shared" si="414"/>
        <v/>
      </c>
    </row>
    <row r="1606" spans="1:42" x14ac:dyDescent="0.3">
      <c r="A1606" s="2">
        <v>45228</v>
      </c>
      <c r="B1606" s="2">
        <v>46228</v>
      </c>
      <c r="C1606">
        <v>1000</v>
      </c>
      <c r="D1606">
        <f t="shared" si="415"/>
        <v>1000</v>
      </c>
      <c r="E1606" t="str">
        <f t="shared" si="400"/>
        <v/>
      </c>
      <c r="F1606" t="str">
        <f t="shared" si="401"/>
        <v/>
      </c>
      <c r="G1606" t="str">
        <f t="shared" si="402"/>
        <v/>
      </c>
      <c r="H1606">
        <f t="shared" si="403"/>
        <v>1000</v>
      </c>
      <c r="I1606" t="str">
        <f t="shared" si="404"/>
        <v/>
      </c>
      <c r="J1606" t="str">
        <f t="shared" si="405"/>
        <v/>
      </c>
      <c r="K1606" t="str">
        <f t="shared" si="406"/>
        <v/>
      </c>
      <c r="L1606" t="s">
        <v>3539</v>
      </c>
      <c r="M1606" t="s">
        <v>436</v>
      </c>
      <c r="N1606" t="s">
        <v>103</v>
      </c>
      <c r="O1606" t="s">
        <v>17</v>
      </c>
      <c r="P1606" t="s">
        <v>18</v>
      </c>
      <c r="Q1606" t="s">
        <v>19</v>
      </c>
      <c r="R1606" t="s">
        <v>42</v>
      </c>
      <c r="S1606" t="s">
        <v>22</v>
      </c>
      <c r="T1606" t="s">
        <v>22</v>
      </c>
      <c r="V1606" t="s">
        <v>76</v>
      </c>
      <c r="W1606">
        <v>92.941971885358612</v>
      </c>
      <c r="X1606">
        <v>7.0886897752686426</v>
      </c>
      <c r="Y1606">
        <v>205</v>
      </c>
      <c r="Z1606" t="s">
        <v>3702</v>
      </c>
      <c r="AA1606" t="s">
        <v>3554</v>
      </c>
      <c r="AB1606" t="s">
        <v>3587</v>
      </c>
      <c r="AC1606">
        <v>10</v>
      </c>
      <c r="AD1606" t="s">
        <v>3570</v>
      </c>
      <c r="AE1606" t="s">
        <v>3557</v>
      </c>
      <c r="AF1606" t="s">
        <v>3586</v>
      </c>
      <c r="AG1606">
        <v>7</v>
      </c>
      <c r="AH1606" t="s">
        <v>3567</v>
      </c>
      <c r="AI1606">
        <f t="shared" si="407"/>
        <v>1008.7567567567568</v>
      </c>
      <c r="AJ1606" t="str">
        <f t="shared" si="408"/>
        <v/>
      </c>
      <c r="AK1606" t="str">
        <f t="shared" si="409"/>
        <v/>
      </c>
      <c r="AL1606" t="str">
        <f t="shared" si="410"/>
        <v/>
      </c>
      <c r="AM1606">
        <f t="shared" si="411"/>
        <v>1010.4117647058823</v>
      </c>
      <c r="AN1606" t="str">
        <f t="shared" si="412"/>
        <v/>
      </c>
      <c r="AO1606" t="str">
        <f t="shared" si="413"/>
        <v/>
      </c>
      <c r="AP1606" t="str">
        <f t="shared" si="414"/>
        <v/>
      </c>
    </row>
    <row r="1607" spans="1:42" x14ac:dyDescent="0.3">
      <c r="A1607" s="2">
        <v>45228</v>
      </c>
      <c r="B1607" s="2">
        <v>46228</v>
      </c>
      <c r="C1607">
        <v>1000</v>
      </c>
      <c r="D1607">
        <f t="shared" si="415"/>
        <v>1000</v>
      </c>
      <c r="E1607" t="str">
        <f t="shared" si="400"/>
        <v/>
      </c>
      <c r="F1607" t="str">
        <f t="shared" si="401"/>
        <v/>
      </c>
      <c r="G1607" t="str">
        <f t="shared" si="402"/>
        <v/>
      </c>
      <c r="H1607" t="str">
        <f t="shared" si="403"/>
        <v/>
      </c>
      <c r="I1607" t="str">
        <f t="shared" si="404"/>
        <v/>
      </c>
      <c r="J1607">
        <f t="shared" si="405"/>
        <v>1000</v>
      </c>
      <c r="K1607" t="str">
        <f t="shared" si="406"/>
        <v/>
      </c>
      <c r="L1607" t="s">
        <v>3539</v>
      </c>
      <c r="M1607" t="s">
        <v>374</v>
      </c>
      <c r="N1607" t="s">
        <v>103</v>
      </c>
      <c r="O1607" t="s">
        <v>17</v>
      </c>
      <c r="P1607" t="s">
        <v>18</v>
      </c>
      <c r="Q1607" t="s">
        <v>19</v>
      </c>
      <c r="R1607" t="s">
        <v>35</v>
      </c>
      <c r="S1607" t="s">
        <v>22</v>
      </c>
      <c r="T1607" t="s">
        <v>22</v>
      </c>
      <c r="V1607" t="s">
        <v>144</v>
      </c>
      <c r="W1607">
        <v>85.30412954215268</v>
      </c>
      <c r="X1607">
        <v>6.0180769381585844</v>
      </c>
      <c r="Y1607">
        <v>205</v>
      </c>
      <c r="Z1607" t="s">
        <v>3702</v>
      </c>
      <c r="AA1607" t="s">
        <v>3554</v>
      </c>
      <c r="AB1607" t="s">
        <v>3587</v>
      </c>
      <c r="AC1607">
        <v>10</v>
      </c>
      <c r="AD1607" t="s">
        <v>3570</v>
      </c>
      <c r="AE1607" t="s">
        <v>3557</v>
      </c>
      <c r="AF1607" t="s">
        <v>3586</v>
      </c>
      <c r="AG1607">
        <v>7</v>
      </c>
      <c r="AH1607" t="s">
        <v>3567</v>
      </c>
      <c r="AI1607">
        <f t="shared" si="407"/>
        <v>1008.7567567567568</v>
      </c>
      <c r="AJ1607" t="str">
        <f t="shared" si="408"/>
        <v/>
      </c>
      <c r="AK1607" t="str">
        <f t="shared" si="409"/>
        <v/>
      </c>
      <c r="AL1607" t="str">
        <f t="shared" si="410"/>
        <v/>
      </c>
      <c r="AM1607" t="str">
        <f t="shared" si="411"/>
        <v/>
      </c>
      <c r="AN1607" t="str">
        <f t="shared" si="412"/>
        <v/>
      </c>
      <c r="AO1607">
        <f t="shared" si="413"/>
        <v>1016.0909090909091</v>
      </c>
      <c r="AP1607" t="str">
        <f t="shared" si="414"/>
        <v/>
      </c>
    </row>
    <row r="1608" spans="1:42" x14ac:dyDescent="0.3">
      <c r="A1608" s="2">
        <v>45229</v>
      </c>
      <c r="B1608" s="2">
        <v>46229</v>
      </c>
      <c r="C1608">
        <v>1000</v>
      </c>
      <c r="D1608">
        <f t="shared" si="415"/>
        <v>1000</v>
      </c>
      <c r="E1608" t="str">
        <f t="shared" si="400"/>
        <v/>
      </c>
      <c r="F1608" t="str">
        <f t="shared" si="401"/>
        <v/>
      </c>
      <c r="G1608" t="str">
        <f t="shared" si="402"/>
        <v/>
      </c>
      <c r="H1608" t="str">
        <f t="shared" si="403"/>
        <v/>
      </c>
      <c r="I1608" t="str">
        <f t="shared" si="404"/>
        <v/>
      </c>
      <c r="J1608">
        <f t="shared" si="405"/>
        <v>1000</v>
      </c>
      <c r="K1608" t="str">
        <f t="shared" si="406"/>
        <v/>
      </c>
      <c r="L1608" t="s">
        <v>3539</v>
      </c>
      <c r="M1608" t="s">
        <v>1554</v>
      </c>
      <c r="N1608" t="s">
        <v>16</v>
      </c>
      <c r="O1608" t="s">
        <v>17</v>
      </c>
      <c r="P1608" t="s">
        <v>18</v>
      </c>
      <c r="Q1608" t="s">
        <v>34</v>
      </c>
      <c r="R1608" t="s">
        <v>35</v>
      </c>
      <c r="S1608" t="s">
        <v>21</v>
      </c>
      <c r="T1608" t="s">
        <v>3546</v>
      </c>
      <c r="U1608" t="s">
        <v>1555</v>
      </c>
      <c r="V1608" t="s">
        <v>30</v>
      </c>
      <c r="W1608">
        <v>83.112501545435364</v>
      </c>
      <c r="X1608">
        <v>6.5642269705306324</v>
      </c>
      <c r="Y1608">
        <v>206</v>
      </c>
      <c r="Z1608" t="s">
        <v>3896</v>
      </c>
      <c r="AA1608" t="s">
        <v>3554</v>
      </c>
      <c r="AB1608" t="s">
        <v>3587</v>
      </c>
      <c r="AC1608">
        <v>10</v>
      </c>
      <c r="AD1608" t="s">
        <v>3570</v>
      </c>
      <c r="AE1608" t="s">
        <v>3557</v>
      </c>
      <c r="AF1608" t="s">
        <v>3586</v>
      </c>
      <c r="AG1608">
        <v>7</v>
      </c>
      <c r="AH1608" t="s">
        <v>3567</v>
      </c>
      <c r="AI1608">
        <f t="shared" si="407"/>
        <v>1009</v>
      </c>
      <c r="AJ1608" t="str">
        <f t="shared" si="408"/>
        <v/>
      </c>
      <c r="AK1608" t="str">
        <f t="shared" si="409"/>
        <v/>
      </c>
      <c r="AL1608" t="str">
        <f t="shared" si="410"/>
        <v/>
      </c>
      <c r="AM1608" t="str">
        <f t="shared" si="411"/>
        <v/>
      </c>
      <c r="AN1608" t="str">
        <f t="shared" si="412"/>
        <v/>
      </c>
      <c r="AO1608">
        <f t="shared" si="413"/>
        <v>1016.0909090909091</v>
      </c>
      <c r="AP1608" t="str">
        <f t="shared" si="414"/>
        <v/>
      </c>
    </row>
    <row r="1609" spans="1:42" x14ac:dyDescent="0.3">
      <c r="A1609" s="2">
        <v>45229</v>
      </c>
      <c r="B1609" s="2">
        <v>46229</v>
      </c>
      <c r="C1609">
        <v>1000</v>
      </c>
      <c r="D1609">
        <f t="shared" si="415"/>
        <v>1000</v>
      </c>
      <c r="E1609" t="str">
        <f t="shared" si="400"/>
        <v/>
      </c>
      <c r="F1609" t="str">
        <f t="shared" si="401"/>
        <v/>
      </c>
      <c r="G1609" t="str">
        <f t="shared" si="402"/>
        <v/>
      </c>
      <c r="H1609">
        <f t="shared" si="403"/>
        <v>1000</v>
      </c>
      <c r="I1609" t="str">
        <f t="shared" si="404"/>
        <v/>
      </c>
      <c r="J1609" t="str">
        <f t="shared" si="405"/>
        <v/>
      </c>
      <c r="K1609" t="str">
        <f t="shared" si="406"/>
        <v/>
      </c>
      <c r="L1609" t="s">
        <v>3539</v>
      </c>
      <c r="M1609" t="s">
        <v>1997</v>
      </c>
      <c r="N1609" t="s">
        <v>103</v>
      </c>
      <c r="O1609" t="s">
        <v>58</v>
      </c>
      <c r="P1609" t="s">
        <v>52</v>
      </c>
      <c r="Q1609" t="s">
        <v>34</v>
      </c>
      <c r="R1609" t="s">
        <v>42</v>
      </c>
      <c r="S1609" t="s">
        <v>21</v>
      </c>
      <c r="T1609" t="s">
        <v>21</v>
      </c>
      <c r="U1609" t="s">
        <v>1998</v>
      </c>
      <c r="V1609" t="s">
        <v>63</v>
      </c>
      <c r="W1609">
        <v>81.092828878969428</v>
      </c>
      <c r="X1609">
        <v>6.6786105346191347</v>
      </c>
      <c r="Y1609">
        <v>206</v>
      </c>
      <c r="Z1609" t="s">
        <v>3896</v>
      </c>
      <c r="AA1609" t="s">
        <v>3554</v>
      </c>
      <c r="AB1609" t="s">
        <v>3587</v>
      </c>
      <c r="AC1609">
        <v>10</v>
      </c>
      <c r="AD1609" t="s">
        <v>3570</v>
      </c>
      <c r="AE1609" t="s">
        <v>3557</v>
      </c>
      <c r="AF1609" t="s">
        <v>3586</v>
      </c>
      <c r="AG1609">
        <v>7</v>
      </c>
      <c r="AH1609" t="s">
        <v>3567</v>
      </c>
      <c r="AI1609">
        <f t="shared" si="407"/>
        <v>1009</v>
      </c>
      <c r="AJ1609" t="str">
        <f t="shared" si="408"/>
        <v/>
      </c>
      <c r="AK1609" t="str">
        <f t="shared" si="409"/>
        <v/>
      </c>
      <c r="AL1609" t="str">
        <f t="shared" si="410"/>
        <v/>
      </c>
      <c r="AM1609">
        <f t="shared" si="411"/>
        <v>1010.4117647058823</v>
      </c>
      <c r="AN1609" t="str">
        <f t="shared" si="412"/>
        <v/>
      </c>
      <c r="AO1609" t="str">
        <f t="shared" si="413"/>
        <v/>
      </c>
      <c r="AP1609" t="str">
        <f t="shared" si="414"/>
        <v/>
      </c>
    </row>
    <row r="1610" spans="1:42" x14ac:dyDescent="0.3">
      <c r="A1610" s="2">
        <v>45230</v>
      </c>
      <c r="B1610" s="2">
        <v>46230</v>
      </c>
      <c r="C1610">
        <v>1000</v>
      </c>
      <c r="D1610">
        <f t="shared" si="415"/>
        <v>1000</v>
      </c>
      <c r="E1610" t="str">
        <f t="shared" si="400"/>
        <v/>
      </c>
      <c r="F1610">
        <f t="shared" si="401"/>
        <v>1000</v>
      </c>
      <c r="G1610" t="str">
        <f t="shared" si="402"/>
        <v/>
      </c>
      <c r="H1610" t="str">
        <f t="shared" si="403"/>
        <v/>
      </c>
      <c r="I1610" t="str">
        <f t="shared" si="404"/>
        <v/>
      </c>
      <c r="J1610" t="str">
        <f t="shared" si="405"/>
        <v/>
      </c>
      <c r="K1610" t="str">
        <f t="shared" si="406"/>
        <v/>
      </c>
      <c r="L1610" t="s">
        <v>3539</v>
      </c>
      <c r="M1610" t="s">
        <v>1740</v>
      </c>
      <c r="N1610" t="s">
        <v>16</v>
      </c>
      <c r="O1610" t="s">
        <v>17</v>
      </c>
      <c r="P1610" t="s">
        <v>18</v>
      </c>
      <c r="Q1610" t="s">
        <v>19</v>
      </c>
      <c r="R1610" t="s">
        <v>20</v>
      </c>
      <c r="S1610" t="s">
        <v>21</v>
      </c>
      <c r="T1610" t="s">
        <v>3546</v>
      </c>
      <c r="U1610" t="s">
        <v>2646</v>
      </c>
      <c r="V1610" t="s">
        <v>54</v>
      </c>
      <c r="W1610">
        <v>74.517127035093992</v>
      </c>
      <c r="X1610">
        <v>6.7834687945971162</v>
      </c>
      <c r="Y1610">
        <v>207</v>
      </c>
      <c r="Z1610" t="s">
        <v>3951</v>
      </c>
      <c r="AA1610" t="s">
        <v>3554</v>
      </c>
      <c r="AB1610" t="s">
        <v>3587</v>
      </c>
      <c r="AC1610">
        <v>10</v>
      </c>
      <c r="AD1610" t="s">
        <v>3570</v>
      </c>
      <c r="AE1610" t="s">
        <v>3557</v>
      </c>
      <c r="AF1610" t="s">
        <v>3586</v>
      </c>
      <c r="AG1610">
        <v>7</v>
      </c>
      <c r="AH1610" t="s">
        <v>3567</v>
      </c>
      <c r="AI1610">
        <f t="shared" si="407"/>
        <v>1008.7567567567568</v>
      </c>
      <c r="AJ1610" t="str">
        <f t="shared" si="408"/>
        <v/>
      </c>
      <c r="AK1610">
        <f t="shared" si="409"/>
        <v>997</v>
      </c>
      <c r="AL1610" t="str">
        <f t="shared" si="410"/>
        <v/>
      </c>
      <c r="AM1610" t="str">
        <f t="shared" si="411"/>
        <v/>
      </c>
      <c r="AN1610" t="str">
        <f t="shared" si="412"/>
        <v/>
      </c>
      <c r="AO1610" t="str">
        <f t="shared" si="413"/>
        <v/>
      </c>
      <c r="AP1610" t="str">
        <f t="shared" si="414"/>
        <v/>
      </c>
    </row>
    <row r="1611" spans="1:42" x14ac:dyDescent="0.3">
      <c r="A1611" s="2">
        <v>45230</v>
      </c>
      <c r="B1611" s="2">
        <v>46230</v>
      </c>
      <c r="C1611">
        <v>1000</v>
      </c>
      <c r="D1611">
        <f t="shared" si="415"/>
        <v>1000</v>
      </c>
      <c r="E1611" t="str">
        <f t="shared" si="400"/>
        <v/>
      </c>
      <c r="F1611">
        <f t="shared" si="401"/>
        <v>1000</v>
      </c>
      <c r="G1611" t="str">
        <f t="shared" si="402"/>
        <v/>
      </c>
      <c r="H1611" t="str">
        <f t="shared" si="403"/>
        <v/>
      </c>
      <c r="I1611" t="str">
        <f t="shared" si="404"/>
        <v/>
      </c>
      <c r="J1611" t="str">
        <f t="shared" si="405"/>
        <v/>
      </c>
      <c r="K1611" t="str">
        <f t="shared" si="406"/>
        <v/>
      </c>
      <c r="L1611" t="s">
        <v>3539</v>
      </c>
      <c r="M1611" t="s">
        <v>2547</v>
      </c>
      <c r="N1611" t="s">
        <v>80</v>
      </c>
      <c r="O1611" t="s">
        <v>33</v>
      </c>
      <c r="P1611" t="s">
        <v>52</v>
      </c>
      <c r="Q1611" t="s">
        <v>34</v>
      </c>
      <c r="R1611" t="s">
        <v>20</v>
      </c>
      <c r="S1611" t="s">
        <v>21</v>
      </c>
      <c r="T1611" t="s">
        <v>21</v>
      </c>
      <c r="U1611" t="s">
        <v>341</v>
      </c>
      <c r="V1611" t="s">
        <v>24</v>
      </c>
      <c r="W1611">
        <v>22.683263762636429</v>
      </c>
      <c r="X1611">
        <v>4.1475934745700958</v>
      </c>
      <c r="Y1611">
        <v>207</v>
      </c>
      <c r="Z1611" t="s">
        <v>3951</v>
      </c>
      <c r="AA1611" t="s">
        <v>3554</v>
      </c>
      <c r="AB1611" t="s">
        <v>3587</v>
      </c>
      <c r="AC1611">
        <v>10</v>
      </c>
      <c r="AD1611" t="s">
        <v>3570</v>
      </c>
      <c r="AE1611" t="s">
        <v>3557</v>
      </c>
      <c r="AF1611" t="s">
        <v>3586</v>
      </c>
      <c r="AG1611">
        <v>7</v>
      </c>
      <c r="AH1611" t="s">
        <v>3567</v>
      </c>
      <c r="AI1611">
        <f t="shared" si="407"/>
        <v>1008.7567567567568</v>
      </c>
      <c r="AJ1611" t="str">
        <f t="shared" si="408"/>
        <v/>
      </c>
      <c r="AK1611">
        <f t="shared" si="409"/>
        <v>997</v>
      </c>
      <c r="AL1611" t="str">
        <f t="shared" si="410"/>
        <v/>
      </c>
      <c r="AM1611" t="str">
        <f t="shared" si="411"/>
        <v/>
      </c>
      <c r="AN1611" t="str">
        <f t="shared" si="412"/>
        <v/>
      </c>
      <c r="AO1611" t="str">
        <f t="shared" si="413"/>
        <v/>
      </c>
      <c r="AP1611" t="str">
        <f t="shared" si="414"/>
        <v/>
      </c>
    </row>
    <row r="1612" spans="1:42" x14ac:dyDescent="0.3">
      <c r="A1612" s="2">
        <v>45231</v>
      </c>
      <c r="B1612" s="2">
        <v>46231</v>
      </c>
      <c r="C1612">
        <v>1000</v>
      </c>
      <c r="D1612">
        <f t="shared" si="415"/>
        <v>1000</v>
      </c>
      <c r="E1612" t="str">
        <f t="shared" si="400"/>
        <v/>
      </c>
      <c r="F1612">
        <f t="shared" si="401"/>
        <v>1000</v>
      </c>
      <c r="G1612" t="str">
        <f t="shared" si="402"/>
        <v/>
      </c>
      <c r="H1612" t="str">
        <f t="shared" si="403"/>
        <v/>
      </c>
      <c r="I1612" t="str">
        <f t="shared" si="404"/>
        <v/>
      </c>
      <c r="J1612" t="str">
        <f t="shared" si="405"/>
        <v/>
      </c>
      <c r="K1612" t="str">
        <f t="shared" si="406"/>
        <v/>
      </c>
      <c r="L1612" t="s">
        <v>3539</v>
      </c>
      <c r="M1612" t="s">
        <v>1337</v>
      </c>
      <c r="N1612" t="s">
        <v>28</v>
      </c>
      <c r="O1612" t="s">
        <v>58</v>
      </c>
      <c r="P1612" t="s">
        <v>119</v>
      </c>
      <c r="Q1612" t="s">
        <v>120</v>
      </c>
      <c r="R1612" t="s">
        <v>20</v>
      </c>
      <c r="S1612" t="s">
        <v>21</v>
      </c>
      <c r="T1612" t="s">
        <v>21</v>
      </c>
      <c r="U1612" t="s">
        <v>3082</v>
      </c>
      <c r="V1612" t="s">
        <v>30</v>
      </c>
      <c r="W1612">
        <v>29.6790791935559</v>
      </c>
      <c r="X1612">
        <v>5.2656233830959351</v>
      </c>
      <c r="Y1612">
        <v>208</v>
      </c>
      <c r="Z1612" t="s">
        <v>3968</v>
      </c>
      <c r="AA1612" t="s">
        <v>3554</v>
      </c>
      <c r="AB1612" t="s">
        <v>3587</v>
      </c>
      <c r="AC1612">
        <v>11</v>
      </c>
      <c r="AD1612" t="s">
        <v>3571</v>
      </c>
      <c r="AE1612" t="s">
        <v>3557</v>
      </c>
      <c r="AF1612" t="s">
        <v>3586</v>
      </c>
      <c r="AG1612">
        <v>7</v>
      </c>
      <c r="AH1612" t="s">
        <v>3567</v>
      </c>
      <c r="AI1612">
        <f t="shared" si="407"/>
        <v>1008.5263157894736</v>
      </c>
      <c r="AJ1612" t="str">
        <f t="shared" si="408"/>
        <v/>
      </c>
      <c r="AK1612">
        <f t="shared" si="409"/>
        <v>997.27272727272725</v>
      </c>
      <c r="AL1612" t="str">
        <f t="shared" si="410"/>
        <v/>
      </c>
      <c r="AM1612" t="str">
        <f t="shared" si="411"/>
        <v/>
      </c>
      <c r="AN1612" t="str">
        <f t="shared" si="412"/>
        <v/>
      </c>
      <c r="AO1612" t="str">
        <f t="shared" si="413"/>
        <v/>
      </c>
      <c r="AP1612" t="str">
        <f t="shared" si="414"/>
        <v/>
      </c>
    </row>
    <row r="1613" spans="1:42" x14ac:dyDescent="0.3">
      <c r="A1613" s="2">
        <v>45233</v>
      </c>
      <c r="B1613" s="2">
        <v>46233</v>
      </c>
      <c r="C1613">
        <v>1000</v>
      </c>
      <c r="D1613">
        <f t="shared" si="415"/>
        <v>1000</v>
      </c>
      <c r="E1613" t="str">
        <f t="shared" si="400"/>
        <v/>
      </c>
      <c r="F1613" t="str">
        <f t="shared" si="401"/>
        <v/>
      </c>
      <c r="G1613" t="str">
        <f t="shared" si="402"/>
        <v/>
      </c>
      <c r="H1613" t="str">
        <f t="shared" si="403"/>
        <v/>
      </c>
      <c r="I1613" t="str">
        <f t="shared" si="404"/>
        <v/>
      </c>
      <c r="J1613">
        <f t="shared" si="405"/>
        <v>1000</v>
      </c>
      <c r="K1613" t="str">
        <f t="shared" si="406"/>
        <v/>
      </c>
      <c r="L1613" t="s">
        <v>3539</v>
      </c>
      <c r="M1613" t="s">
        <v>1070</v>
      </c>
      <c r="N1613" t="s">
        <v>103</v>
      </c>
      <c r="O1613" t="s">
        <v>46</v>
      </c>
      <c r="P1613" t="s">
        <v>18</v>
      </c>
      <c r="Q1613" t="s">
        <v>19</v>
      </c>
      <c r="R1613" t="s">
        <v>35</v>
      </c>
      <c r="S1613" t="s">
        <v>22</v>
      </c>
      <c r="T1613" t="s">
        <v>22</v>
      </c>
      <c r="V1613" t="s">
        <v>144</v>
      </c>
      <c r="W1613">
        <v>103.03731888745349</v>
      </c>
      <c r="X1613">
        <v>7.8943229258004957</v>
      </c>
      <c r="Y1613">
        <v>210</v>
      </c>
      <c r="Z1613" t="s">
        <v>3637</v>
      </c>
      <c r="AA1613" t="s">
        <v>3554</v>
      </c>
      <c r="AB1613" t="s">
        <v>3587</v>
      </c>
      <c r="AC1613">
        <v>11</v>
      </c>
      <c r="AD1613" t="s">
        <v>3571</v>
      </c>
      <c r="AE1613" t="s">
        <v>3557</v>
      </c>
      <c r="AF1613" t="s">
        <v>3586</v>
      </c>
      <c r="AG1613">
        <v>7</v>
      </c>
      <c r="AH1613" t="s">
        <v>3567</v>
      </c>
      <c r="AI1613">
        <f t="shared" si="407"/>
        <v>998.33333333333337</v>
      </c>
      <c r="AJ1613" t="str">
        <f t="shared" si="408"/>
        <v/>
      </c>
      <c r="AK1613" t="str">
        <f t="shared" si="409"/>
        <v/>
      </c>
      <c r="AL1613" t="str">
        <f t="shared" si="410"/>
        <v/>
      </c>
      <c r="AM1613" t="str">
        <f t="shared" si="411"/>
        <v/>
      </c>
      <c r="AN1613" t="str">
        <f t="shared" si="412"/>
        <v/>
      </c>
      <c r="AO1613">
        <f t="shared" si="413"/>
        <v>997</v>
      </c>
      <c r="AP1613" t="str">
        <f t="shared" si="414"/>
        <v/>
      </c>
    </row>
    <row r="1614" spans="1:42" x14ac:dyDescent="0.3">
      <c r="A1614" s="2">
        <v>45234</v>
      </c>
      <c r="B1614" s="2">
        <v>46234</v>
      </c>
      <c r="C1614">
        <v>1000</v>
      </c>
      <c r="D1614">
        <f t="shared" si="415"/>
        <v>1018.8181818181819</v>
      </c>
      <c r="E1614" t="str">
        <f t="shared" si="400"/>
        <v/>
      </c>
      <c r="F1614" t="str">
        <f t="shared" si="401"/>
        <v/>
      </c>
      <c r="G1614" t="str">
        <f t="shared" si="402"/>
        <v/>
      </c>
      <c r="H1614">
        <f t="shared" si="403"/>
        <v>1000</v>
      </c>
      <c r="I1614" t="str">
        <f t="shared" si="404"/>
        <v/>
      </c>
      <c r="J1614" t="str">
        <f t="shared" si="405"/>
        <v/>
      </c>
      <c r="K1614" t="str">
        <f t="shared" si="406"/>
        <v/>
      </c>
      <c r="L1614" t="s">
        <v>3539</v>
      </c>
      <c r="M1614" t="s">
        <v>3352</v>
      </c>
      <c r="N1614" t="s">
        <v>103</v>
      </c>
      <c r="O1614" t="s">
        <v>46</v>
      </c>
      <c r="P1614" t="s">
        <v>40</v>
      </c>
      <c r="Q1614" t="s">
        <v>41</v>
      </c>
      <c r="R1614" t="s">
        <v>42</v>
      </c>
      <c r="S1614" t="s">
        <v>22</v>
      </c>
      <c r="T1614" t="s">
        <v>22</v>
      </c>
      <c r="V1614" t="s">
        <v>43</v>
      </c>
      <c r="W1614">
        <v>92.948321647673623</v>
      </c>
      <c r="X1614">
        <v>7.2517827528740177</v>
      </c>
      <c r="Y1614">
        <v>211</v>
      </c>
      <c r="Z1614" t="s">
        <v>3665</v>
      </c>
      <c r="AA1614" t="s">
        <v>3554</v>
      </c>
      <c r="AB1614" t="s">
        <v>3587</v>
      </c>
      <c r="AC1614">
        <v>11</v>
      </c>
      <c r="AD1614" t="s">
        <v>3571</v>
      </c>
      <c r="AE1614" t="s">
        <v>3557</v>
      </c>
      <c r="AF1614" t="s">
        <v>3586</v>
      </c>
      <c r="AG1614">
        <v>7</v>
      </c>
      <c r="AH1614" t="s">
        <v>3567</v>
      </c>
      <c r="AI1614">
        <f t="shared" si="407"/>
        <v>1003.8684210526316</v>
      </c>
      <c r="AJ1614" t="str">
        <f t="shared" si="408"/>
        <v/>
      </c>
      <c r="AK1614" t="str">
        <f t="shared" si="409"/>
        <v/>
      </c>
      <c r="AL1614" t="str">
        <f t="shared" si="410"/>
        <v/>
      </c>
      <c r="AM1614">
        <f t="shared" si="411"/>
        <v>1000</v>
      </c>
      <c r="AN1614" t="str">
        <f t="shared" si="412"/>
        <v/>
      </c>
      <c r="AO1614" t="str">
        <f t="shared" si="413"/>
        <v/>
      </c>
      <c r="AP1614" t="str">
        <f t="shared" si="414"/>
        <v/>
      </c>
    </row>
    <row r="1615" spans="1:42" x14ac:dyDescent="0.3">
      <c r="A1615" s="2">
        <v>45027</v>
      </c>
      <c r="B1615" s="2">
        <v>46234</v>
      </c>
      <c r="C1615">
        <v>1207</v>
      </c>
      <c r="D1615">
        <f t="shared" si="415"/>
        <v>1018.8181818181819</v>
      </c>
      <c r="E1615" t="str">
        <f t="shared" si="400"/>
        <v/>
      </c>
      <c r="F1615">
        <f t="shared" si="401"/>
        <v>1051.75</v>
      </c>
      <c r="G1615" t="str">
        <f t="shared" si="402"/>
        <v/>
      </c>
      <c r="H1615" t="str">
        <f t="shared" si="403"/>
        <v/>
      </c>
      <c r="I1615" t="str">
        <f t="shared" si="404"/>
        <v/>
      </c>
      <c r="J1615" t="str">
        <f t="shared" si="405"/>
        <v/>
      </c>
      <c r="K1615" t="str">
        <f t="shared" si="406"/>
        <v/>
      </c>
      <c r="L1615" t="s">
        <v>3539</v>
      </c>
      <c r="M1615" t="s">
        <v>2499</v>
      </c>
      <c r="N1615" t="s">
        <v>157</v>
      </c>
      <c r="O1615" t="s">
        <v>58</v>
      </c>
      <c r="P1615" t="s">
        <v>52</v>
      </c>
      <c r="Q1615" t="s">
        <v>34</v>
      </c>
      <c r="R1615" t="s">
        <v>20</v>
      </c>
      <c r="S1615" t="s">
        <v>21</v>
      </c>
      <c r="T1615" t="s">
        <v>3546</v>
      </c>
      <c r="U1615" t="s">
        <v>2500</v>
      </c>
      <c r="V1615" t="s">
        <v>144</v>
      </c>
      <c r="W1615">
        <v>27.56984258324589</v>
      </c>
      <c r="X1615">
        <v>4.4274896879206151</v>
      </c>
      <c r="Y1615">
        <v>211</v>
      </c>
      <c r="Z1615" t="s">
        <v>3665</v>
      </c>
      <c r="AA1615" t="s">
        <v>3554</v>
      </c>
      <c r="AB1615" t="s">
        <v>3585</v>
      </c>
      <c r="AC1615">
        <v>4</v>
      </c>
      <c r="AD1615" t="s">
        <v>3564</v>
      </c>
      <c r="AE1615" t="s">
        <v>3557</v>
      </c>
      <c r="AF1615" t="s">
        <v>3586</v>
      </c>
      <c r="AG1615">
        <v>7</v>
      </c>
      <c r="AH1615" t="s">
        <v>3567</v>
      </c>
      <c r="AI1615">
        <f t="shared" si="407"/>
        <v>1003.8684210526316</v>
      </c>
      <c r="AJ1615" t="str">
        <f t="shared" si="408"/>
        <v/>
      </c>
      <c r="AK1615">
        <f t="shared" si="409"/>
        <v>1014.75</v>
      </c>
      <c r="AL1615" t="str">
        <f t="shared" si="410"/>
        <v/>
      </c>
      <c r="AM1615" t="str">
        <f t="shared" si="411"/>
        <v/>
      </c>
      <c r="AN1615" t="str">
        <f t="shared" si="412"/>
        <v/>
      </c>
      <c r="AO1615" t="str">
        <f t="shared" si="413"/>
        <v/>
      </c>
      <c r="AP1615" t="str">
        <f t="shared" si="414"/>
        <v/>
      </c>
    </row>
    <row r="1616" spans="1:42" x14ac:dyDescent="0.3">
      <c r="A1616" s="2">
        <v>45234</v>
      </c>
      <c r="B1616" s="2">
        <v>46234</v>
      </c>
      <c r="C1616">
        <v>1000</v>
      </c>
      <c r="D1616">
        <f t="shared" si="415"/>
        <v>1018.8181818181819</v>
      </c>
      <c r="E1616" t="str">
        <f t="shared" si="400"/>
        <v/>
      </c>
      <c r="F1616" t="str">
        <f t="shared" si="401"/>
        <v/>
      </c>
      <c r="G1616" t="str">
        <f t="shared" si="402"/>
        <v/>
      </c>
      <c r="H1616">
        <f t="shared" si="403"/>
        <v>1000</v>
      </c>
      <c r="I1616" t="str">
        <f t="shared" si="404"/>
        <v/>
      </c>
      <c r="J1616" t="str">
        <f t="shared" si="405"/>
        <v/>
      </c>
      <c r="K1616" t="str">
        <f t="shared" si="406"/>
        <v/>
      </c>
      <c r="L1616" t="s">
        <v>3539</v>
      </c>
      <c r="M1616" t="s">
        <v>1052</v>
      </c>
      <c r="N1616" t="s">
        <v>103</v>
      </c>
      <c r="O1616" t="s">
        <v>17</v>
      </c>
      <c r="P1616" t="s">
        <v>40</v>
      </c>
      <c r="Q1616" t="s">
        <v>41</v>
      </c>
      <c r="R1616" t="s">
        <v>42</v>
      </c>
      <c r="S1616" t="s">
        <v>21</v>
      </c>
      <c r="T1616" t="s">
        <v>3546</v>
      </c>
      <c r="U1616" t="s">
        <v>2916</v>
      </c>
      <c r="V1616" t="s">
        <v>30</v>
      </c>
      <c r="W1616">
        <v>98.585854667635132</v>
      </c>
      <c r="X1616">
        <v>7.0929170834562489</v>
      </c>
      <c r="Y1616">
        <v>211</v>
      </c>
      <c r="Z1616" t="s">
        <v>3665</v>
      </c>
      <c r="AA1616" t="s">
        <v>3554</v>
      </c>
      <c r="AB1616" t="s">
        <v>3587</v>
      </c>
      <c r="AC1616">
        <v>11</v>
      </c>
      <c r="AD1616" t="s">
        <v>3571</v>
      </c>
      <c r="AE1616" t="s">
        <v>3557</v>
      </c>
      <c r="AF1616" t="s">
        <v>3586</v>
      </c>
      <c r="AG1616">
        <v>7</v>
      </c>
      <c r="AH1616" t="s">
        <v>3567</v>
      </c>
      <c r="AI1616">
        <f t="shared" si="407"/>
        <v>1003.8684210526316</v>
      </c>
      <c r="AJ1616" t="str">
        <f t="shared" si="408"/>
        <v/>
      </c>
      <c r="AK1616" t="str">
        <f t="shared" si="409"/>
        <v/>
      </c>
      <c r="AL1616" t="str">
        <f t="shared" si="410"/>
        <v/>
      </c>
      <c r="AM1616">
        <f t="shared" si="411"/>
        <v>1000</v>
      </c>
      <c r="AN1616" t="str">
        <f t="shared" si="412"/>
        <v/>
      </c>
      <c r="AO1616" t="str">
        <f t="shared" si="413"/>
        <v/>
      </c>
      <c r="AP1616" t="str">
        <f t="shared" si="414"/>
        <v/>
      </c>
    </row>
    <row r="1617" spans="1:42" x14ac:dyDescent="0.3">
      <c r="A1617" s="2">
        <v>45057</v>
      </c>
      <c r="B1617" s="2">
        <v>46235</v>
      </c>
      <c r="C1617">
        <v>1178</v>
      </c>
      <c r="D1617">
        <f t="shared" si="415"/>
        <v>1038.5</v>
      </c>
      <c r="E1617" t="str">
        <f t="shared" si="400"/>
        <v/>
      </c>
      <c r="F1617">
        <f t="shared" si="401"/>
        <v>1077</v>
      </c>
      <c r="G1617" t="str">
        <f t="shared" si="402"/>
        <v/>
      </c>
      <c r="H1617" t="str">
        <f t="shared" si="403"/>
        <v/>
      </c>
      <c r="I1617" t="str">
        <f t="shared" si="404"/>
        <v/>
      </c>
      <c r="J1617" t="str">
        <f t="shared" si="405"/>
        <v/>
      </c>
      <c r="K1617" t="str">
        <f t="shared" si="406"/>
        <v/>
      </c>
      <c r="L1617" t="s">
        <v>3539</v>
      </c>
      <c r="M1617" t="s">
        <v>3208</v>
      </c>
      <c r="N1617" t="s">
        <v>80</v>
      </c>
      <c r="O1617" t="s">
        <v>33</v>
      </c>
      <c r="P1617" t="s">
        <v>18</v>
      </c>
      <c r="Q1617" t="s">
        <v>19</v>
      </c>
      <c r="R1617" t="s">
        <v>20</v>
      </c>
      <c r="S1617" t="s">
        <v>21</v>
      </c>
      <c r="T1617" t="s">
        <v>21</v>
      </c>
      <c r="U1617" t="s">
        <v>3209</v>
      </c>
      <c r="V1617" t="s">
        <v>63</v>
      </c>
      <c r="W1617">
        <v>28.634819256167031</v>
      </c>
      <c r="X1617">
        <v>5.329293670697612</v>
      </c>
      <c r="Y1617">
        <v>212</v>
      </c>
      <c r="Z1617" t="s">
        <v>3869</v>
      </c>
      <c r="AA1617" t="s">
        <v>3554</v>
      </c>
      <c r="AB1617" t="s">
        <v>3585</v>
      </c>
      <c r="AC1617">
        <v>5</v>
      </c>
      <c r="AD1617" t="s">
        <v>3565</v>
      </c>
      <c r="AE1617" t="s">
        <v>3557</v>
      </c>
      <c r="AF1617" t="s">
        <v>3586</v>
      </c>
      <c r="AG1617">
        <v>8</v>
      </c>
      <c r="AH1617" t="s">
        <v>3568</v>
      </c>
      <c r="AI1617">
        <f t="shared" si="407"/>
        <v>1008.7837837837837</v>
      </c>
      <c r="AJ1617" t="str">
        <f t="shared" si="408"/>
        <v/>
      </c>
      <c r="AK1617">
        <f t="shared" si="409"/>
        <v>1029.5833333333333</v>
      </c>
      <c r="AL1617" t="str">
        <f t="shared" si="410"/>
        <v/>
      </c>
      <c r="AM1617" t="str">
        <f t="shared" si="411"/>
        <v/>
      </c>
      <c r="AN1617" t="str">
        <f t="shared" si="412"/>
        <v/>
      </c>
      <c r="AO1617" t="str">
        <f t="shared" si="413"/>
        <v/>
      </c>
      <c r="AP1617" t="str">
        <f t="shared" si="414"/>
        <v/>
      </c>
    </row>
    <row r="1618" spans="1:42" x14ac:dyDescent="0.3">
      <c r="A1618" s="2">
        <v>45237</v>
      </c>
      <c r="B1618" s="2">
        <v>46237</v>
      </c>
      <c r="C1618">
        <v>1000</v>
      </c>
      <c r="D1618">
        <f t="shared" si="415"/>
        <v>1055</v>
      </c>
      <c r="E1618" t="str">
        <f t="shared" si="400"/>
        <v/>
      </c>
      <c r="F1618">
        <f t="shared" si="401"/>
        <v>1096.25</v>
      </c>
      <c r="G1618" t="str">
        <f t="shared" si="402"/>
        <v/>
      </c>
      <c r="H1618" t="str">
        <f t="shared" si="403"/>
        <v/>
      </c>
      <c r="I1618" t="str">
        <f t="shared" si="404"/>
        <v/>
      </c>
      <c r="J1618" t="str">
        <f t="shared" si="405"/>
        <v/>
      </c>
      <c r="K1618" t="str">
        <f t="shared" si="406"/>
        <v/>
      </c>
      <c r="L1618" t="s">
        <v>3539</v>
      </c>
      <c r="M1618" t="s">
        <v>1261</v>
      </c>
      <c r="N1618" t="s">
        <v>80</v>
      </c>
      <c r="O1618" t="s">
        <v>46</v>
      </c>
      <c r="P1618" t="s">
        <v>119</v>
      </c>
      <c r="Q1618" t="s">
        <v>120</v>
      </c>
      <c r="R1618" t="s">
        <v>20</v>
      </c>
      <c r="S1618" t="s">
        <v>21</v>
      </c>
      <c r="T1618" t="s">
        <v>21</v>
      </c>
      <c r="U1618" t="s">
        <v>3106</v>
      </c>
      <c r="V1618" t="s">
        <v>63</v>
      </c>
      <c r="W1618">
        <v>14.37255476350812</v>
      </c>
      <c r="X1618">
        <v>4.9171813531519719</v>
      </c>
      <c r="Y1618">
        <v>214</v>
      </c>
      <c r="Z1618" t="s">
        <v>3820</v>
      </c>
      <c r="AA1618" t="s">
        <v>3554</v>
      </c>
      <c r="AB1618" t="s">
        <v>3587</v>
      </c>
      <c r="AC1618">
        <v>11</v>
      </c>
      <c r="AD1618" t="s">
        <v>3571</v>
      </c>
      <c r="AE1618" t="s">
        <v>3557</v>
      </c>
      <c r="AF1618" t="s">
        <v>3586</v>
      </c>
      <c r="AG1618">
        <v>8</v>
      </c>
      <c r="AH1618" t="s">
        <v>3568</v>
      </c>
      <c r="AI1618">
        <f t="shared" si="407"/>
        <v>1008.7837837837837</v>
      </c>
      <c r="AJ1618" t="str">
        <f t="shared" si="408"/>
        <v/>
      </c>
      <c r="AK1618">
        <f t="shared" si="409"/>
        <v>1027.3076923076924</v>
      </c>
      <c r="AL1618" t="str">
        <f t="shared" si="410"/>
        <v/>
      </c>
      <c r="AM1618" t="str">
        <f t="shared" si="411"/>
        <v/>
      </c>
      <c r="AN1618" t="str">
        <f t="shared" si="412"/>
        <v/>
      </c>
      <c r="AO1618" t="str">
        <f t="shared" si="413"/>
        <v/>
      </c>
      <c r="AP1618" t="str">
        <f t="shared" si="414"/>
        <v/>
      </c>
    </row>
    <row r="1619" spans="1:42" x14ac:dyDescent="0.3">
      <c r="A1619" s="2">
        <v>45149</v>
      </c>
      <c r="B1619" s="2">
        <v>46238</v>
      </c>
      <c r="C1619">
        <v>1089</v>
      </c>
      <c r="D1619">
        <f t="shared" si="415"/>
        <v>1067.7142857142858</v>
      </c>
      <c r="E1619" t="str">
        <f t="shared" si="400"/>
        <v/>
      </c>
      <c r="F1619" t="str">
        <f t="shared" si="401"/>
        <v/>
      </c>
      <c r="G1619" t="str">
        <f t="shared" si="402"/>
        <v/>
      </c>
      <c r="H1619">
        <f t="shared" si="403"/>
        <v>1029.6666666666667</v>
      </c>
      <c r="I1619" t="str">
        <f t="shared" si="404"/>
        <v/>
      </c>
      <c r="J1619" t="str">
        <f t="shared" si="405"/>
        <v/>
      </c>
      <c r="K1619" t="str">
        <f t="shared" si="406"/>
        <v/>
      </c>
      <c r="L1619" t="s">
        <v>3539</v>
      </c>
      <c r="M1619" t="s">
        <v>850</v>
      </c>
      <c r="N1619" t="s">
        <v>103</v>
      </c>
      <c r="O1619" t="s">
        <v>51</v>
      </c>
      <c r="P1619" t="s">
        <v>52</v>
      </c>
      <c r="Q1619" t="s">
        <v>92</v>
      </c>
      <c r="R1619" t="s">
        <v>42</v>
      </c>
      <c r="S1619" t="s">
        <v>22</v>
      </c>
      <c r="T1619" t="s">
        <v>22</v>
      </c>
      <c r="V1619" t="s">
        <v>76</v>
      </c>
      <c r="W1619">
        <v>79.263600163338722</v>
      </c>
      <c r="X1619">
        <v>7.2134634494348724</v>
      </c>
      <c r="Y1619">
        <v>215</v>
      </c>
      <c r="Z1619" t="s">
        <v>3775</v>
      </c>
      <c r="AA1619" t="s">
        <v>3554</v>
      </c>
      <c r="AB1619" t="s">
        <v>3586</v>
      </c>
      <c r="AC1619">
        <v>8</v>
      </c>
      <c r="AD1619" t="s">
        <v>3568</v>
      </c>
      <c r="AE1619" t="s">
        <v>3557</v>
      </c>
      <c r="AF1619" t="s">
        <v>3586</v>
      </c>
      <c r="AG1619">
        <v>8</v>
      </c>
      <c r="AH1619" t="s">
        <v>3568</v>
      </c>
      <c r="AI1619">
        <f t="shared" si="407"/>
        <v>1011.1891891891892</v>
      </c>
      <c r="AJ1619" t="str">
        <f t="shared" si="408"/>
        <v/>
      </c>
      <c r="AK1619" t="str">
        <f t="shared" si="409"/>
        <v/>
      </c>
      <c r="AL1619" t="str">
        <f t="shared" si="410"/>
        <v/>
      </c>
      <c r="AM1619">
        <f t="shared" si="411"/>
        <v>1005.5625</v>
      </c>
      <c r="AN1619" t="str">
        <f t="shared" si="412"/>
        <v/>
      </c>
      <c r="AO1619" t="str">
        <f t="shared" si="413"/>
        <v/>
      </c>
      <c r="AP1619" t="str">
        <f t="shared" si="414"/>
        <v/>
      </c>
    </row>
    <row r="1620" spans="1:42" x14ac:dyDescent="0.3">
      <c r="A1620" s="2">
        <v>45180</v>
      </c>
      <c r="B1620" s="2">
        <v>46239</v>
      </c>
      <c r="C1620">
        <v>1059</v>
      </c>
      <c r="D1620">
        <f t="shared" si="415"/>
        <v>1059.2222222222222</v>
      </c>
      <c r="E1620" t="str">
        <f t="shared" si="400"/>
        <v/>
      </c>
      <c r="F1620" t="str">
        <f t="shared" si="401"/>
        <v/>
      </c>
      <c r="G1620" t="str">
        <f t="shared" si="402"/>
        <v/>
      </c>
      <c r="H1620" t="str">
        <f t="shared" si="403"/>
        <v/>
      </c>
      <c r="I1620" t="str">
        <f t="shared" si="404"/>
        <v/>
      </c>
      <c r="J1620">
        <f t="shared" si="405"/>
        <v>1029.5</v>
      </c>
      <c r="K1620" t="str">
        <f t="shared" si="406"/>
        <v/>
      </c>
      <c r="L1620" t="s">
        <v>3539</v>
      </c>
      <c r="M1620" t="s">
        <v>306</v>
      </c>
      <c r="N1620" t="s">
        <v>118</v>
      </c>
      <c r="O1620" t="s">
        <v>17</v>
      </c>
      <c r="P1620" t="s">
        <v>40</v>
      </c>
      <c r="Q1620" t="s">
        <v>41</v>
      </c>
      <c r="R1620" t="s">
        <v>35</v>
      </c>
      <c r="S1620" t="s">
        <v>22</v>
      </c>
      <c r="T1620" t="s">
        <v>22</v>
      </c>
      <c r="V1620" t="s">
        <v>30</v>
      </c>
      <c r="W1620">
        <v>65.052059868935132</v>
      </c>
      <c r="X1620">
        <v>7.1259221274612869</v>
      </c>
      <c r="Y1620">
        <v>216</v>
      </c>
      <c r="Z1620" t="s">
        <v>3767</v>
      </c>
      <c r="AA1620" t="s">
        <v>3554</v>
      </c>
      <c r="AB1620" t="s">
        <v>3586</v>
      </c>
      <c r="AC1620">
        <v>9</v>
      </c>
      <c r="AD1620" t="s">
        <v>3569</v>
      </c>
      <c r="AE1620" t="s">
        <v>3557</v>
      </c>
      <c r="AF1620" t="s">
        <v>3586</v>
      </c>
      <c r="AG1620">
        <v>8</v>
      </c>
      <c r="AH1620" t="s">
        <v>3568</v>
      </c>
      <c r="AI1620">
        <f t="shared" si="407"/>
        <v>1013.1388888888889</v>
      </c>
      <c r="AJ1620" t="str">
        <f t="shared" si="408"/>
        <v/>
      </c>
      <c r="AK1620" t="str">
        <f t="shared" si="409"/>
        <v/>
      </c>
      <c r="AL1620" t="str">
        <f t="shared" si="410"/>
        <v/>
      </c>
      <c r="AM1620" t="str">
        <f t="shared" si="411"/>
        <v/>
      </c>
      <c r="AN1620" t="str">
        <f t="shared" si="412"/>
        <v/>
      </c>
      <c r="AO1620">
        <f t="shared" si="413"/>
        <v>1003.625</v>
      </c>
      <c r="AP1620" t="str">
        <f t="shared" si="414"/>
        <v/>
      </c>
    </row>
    <row r="1621" spans="1:42" x14ac:dyDescent="0.3">
      <c r="A1621" s="2">
        <v>45239</v>
      </c>
      <c r="B1621" s="2">
        <v>46239</v>
      </c>
      <c r="C1621">
        <v>1000</v>
      </c>
      <c r="D1621">
        <f t="shared" si="415"/>
        <v>1059.2222222222222</v>
      </c>
      <c r="E1621" t="str">
        <f t="shared" si="400"/>
        <v/>
      </c>
      <c r="F1621" t="str">
        <f t="shared" si="401"/>
        <v/>
      </c>
      <c r="G1621" t="str">
        <f t="shared" si="402"/>
        <v/>
      </c>
      <c r="H1621">
        <f t="shared" si="403"/>
        <v>1022.25</v>
      </c>
      <c r="I1621" t="str">
        <f t="shared" si="404"/>
        <v/>
      </c>
      <c r="J1621" t="str">
        <f t="shared" si="405"/>
        <v/>
      </c>
      <c r="K1621" t="str">
        <f t="shared" si="406"/>
        <v/>
      </c>
      <c r="L1621" t="s">
        <v>3539</v>
      </c>
      <c r="M1621" t="s">
        <v>180</v>
      </c>
      <c r="N1621" t="s">
        <v>39</v>
      </c>
      <c r="O1621" t="s">
        <v>46</v>
      </c>
      <c r="P1621" t="s">
        <v>119</v>
      </c>
      <c r="Q1621" t="s">
        <v>120</v>
      </c>
      <c r="R1621" t="s">
        <v>42</v>
      </c>
      <c r="S1621" t="s">
        <v>21</v>
      </c>
      <c r="T1621" t="s">
        <v>3546</v>
      </c>
      <c r="U1621" t="s">
        <v>181</v>
      </c>
      <c r="V1621" t="s">
        <v>43</v>
      </c>
      <c r="W1621">
        <v>144.5539747759382</v>
      </c>
      <c r="X1621">
        <v>5.317210210586147</v>
      </c>
      <c r="Y1621">
        <v>216</v>
      </c>
      <c r="Z1621" t="s">
        <v>3767</v>
      </c>
      <c r="AA1621" t="s">
        <v>3554</v>
      </c>
      <c r="AB1621" t="s">
        <v>3587</v>
      </c>
      <c r="AC1621">
        <v>11</v>
      </c>
      <c r="AD1621" t="s">
        <v>3571</v>
      </c>
      <c r="AE1621" t="s">
        <v>3557</v>
      </c>
      <c r="AF1621" t="s">
        <v>3586</v>
      </c>
      <c r="AG1621">
        <v>8</v>
      </c>
      <c r="AH1621" t="s">
        <v>3568</v>
      </c>
      <c r="AI1621">
        <f t="shared" si="407"/>
        <v>1013.1388888888889</v>
      </c>
      <c r="AJ1621" t="str">
        <f t="shared" si="408"/>
        <v/>
      </c>
      <c r="AK1621" t="str">
        <f t="shared" si="409"/>
        <v/>
      </c>
      <c r="AL1621" t="str">
        <f t="shared" si="410"/>
        <v/>
      </c>
      <c r="AM1621">
        <f t="shared" si="411"/>
        <v>1005.5625</v>
      </c>
      <c r="AN1621" t="str">
        <f t="shared" si="412"/>
        <v/>
      </c>
      <c r="AO1621" t="str">
        <f t="shared" si="413"/>
        <v/>
      </c>
      <c r="AP1621" t="str">
        <f t="shared" si="414"/>
        <v/>
      </c>
    </row>
    <row r="1622" spans="1:42" x14ac:dyDescent="0.3">
      <c r="A1622" s="2">
        <v>45210</v>
      </c>
      <c r="B1622" s="2">
        <v>46240</v>
      </c>
      <c r="C1622">
        <v>1030</v>
      </c>
      <c r="D1622">
        <f t="shared" si="415"/>
        <v>1062.5555555555557</v>
      </c>
      <c r="E1622" t="str">
        <f t="shared" si="400"/>
        <v/>
      </c>
      <c r="F1622" t="str">
        <f t="shared" si="401"/>
        <v/>
      </c>
      <c r="G1622" t="str">
        <f t="shared" si="402"/>
        <v/>
      </c>
      <c r="H1622" t="str">
        <f t="shared" si="403"/>
        <v/>
      </c>
      <c r="I1622" t="str">
        <f t="shared" si="404"/>
        <v/>
      </c>
      <c r="J1622">
        <f t="shared" si="405"/>
        <v>1044.5</v>
      </c>
      <c r="K1622" t="str">
        <f t="shared" si="406"/>
        <v/>
      </c>
      <c r="L1622" t="s">
        <v>3539</v>
      </c>
      <c r="M1622" t="s">
        <v>3070</v>
      </c>
      <c r="N1622" t="s">
        <v>80</v>
      </c>
      <c r="O1622" t="s">
        <v>46</v>
      </c>
      <c r="P1622" t="s">
        <v>40</v>
      </c>
      <c r="Q1622" t="s">
        <v>41</v>
      </c>
      <c r="R1622" t="s">
        <v>35</v>
      </c>
      <c r="S1622" t="s">
        <v>22</v>
      </c>
      <c r="T1622" t="s">
        <v>22</v>
      </c>
      <c r="V1622" t="s">
        <v>76</v>
      </c>
      <c r="W1622">
        <v>15.98162716015135</v>
      </c>
      <c r="X1622">
        <v>4.6422994223884224</v>
      </c>
      <c r="Y1622">
        <v>217</v>
      </c>
      <c r="Z1622" t="s">
        <v>3812</v>
      </c>
      <c r="AA1622" t="s">
        <v>3554</v>
      </c>
      <c r="AB1622" t="s">
        <v>3587</v>
      </c>
      <c r="AC1622">
        <v>10</v>
      </c>
      <c r="AD1622" t="s">
        <v>3570</v>
      </c>
      <c r="AE1622" t="s">
        <v>3557</v>
      </c>
      <c r="AF1622" t="s">
        <v>3586</v>
      </c>
      <c r="AG1622">
        <v>8</v>
      </c>
      <c r="AH1622" t="s">
        <v>3568</v>
      </c>
      <c r="AI1622">
        <f t="shared" si="407"/>
        <v>1016.0857142857143</v>
      </c>
      <c r="AJ1622" t="str">
        <f t="shared" si="408"/>
        <v/>
      </c>
      <c r="AK1622" t="str">
        <f t="shared" si="409"/>
        <v/>
      </c>
      <c r="AL1622" t="str">
        <f t="shared" si="410"/>
        <v/>
      </c>
      <c r="AM1622" t="str">
        <f t="shared" si="411"/>
        <v/>
      </c>
      <c r="AN1622" t="str">
        <f t="shared" si="412"/>
        <v/>
      </c>
      <c r="AO1622">
        <f t="shared" si="413"/>
        <v>1011.125</v>
      </c>
      <c r="AP1622" t="str">
        <f t="shared" si="414"/>
        <v/>
      </c>
    </row>
    <row r="1623" spans="1:42" x14ac:dyDescent="0.3">
      <c r="A1623" s="2">
        <v>45243</v>
      </c>
      <c r="B1623" s="2">
        <v>46243</v>
      </c>
      <c r="C1623">
        <v>1000</v>
      </c>
      <c r="D1623">
        <f t="shared" si="415"/>
        <v>1022.25</v>
      </c>
      <c r="E1623" t="str">
        <f t="shared" si="400"/>
        <v/>
      </c>
      <c r="F1623" t="str">
        <f t="shared" si="401"/>
        <v/>
      </c>
      <c r="G1623" t="str">
        <f t="shared" si="402"/>
        <v/>
      </c>
      <c r="H1623" t="str">
        <f t="shared" si="403"/>
        <v/>
      </c>
      <c r="I1623" t="str">
        <f t="shared" si="404"/>
        <v/>
      </c>
      <c r="J1623">
        <f t="shared" si="405"/>
        <v>1029.6666666666667</v>
      </c>
      <c r="K1623" t="str">
        <f t="shared" si="406"/>
        <v/>
      </c>
      <c r="L1623" t="s">
        <v>3539</v>
      </c>
      <c r="M1623" t="s">
        <v>1520</v>
      </c>
      <c r="N1623" t="s">
        <v>103</v>
      </c>
      <c r="O1623" t="s">
        <v>17</v>
      </c>
      <c r="P1623" t="s">
        <v>40</v>
      </c>
      <c r="Q1623" t="s">
        <v>41</v>
      </c>
      <c r="R1623" t="s">
        <v>35</v>
      </c>
      <c r="S1623" t="s">
        <v>22</v>
      </c>
      <c r="T1623" t="s">
        <v>22</v>
      </c>
      <c r="V1623" t="s">
        <v>24</v>
      </c>
      <c r="W1623">
        <v>81.637623224882503</v>
      </c>
      <c r="X1623">
        <v>7.1889526703723474</v>
      </c>
      <c r="Y1623">
        <v>220</v>
      </c>
      <c r="Z1623" t="s">
        <v>3703</v>
      </c>
      <c r="AA1623" t="s">
        <v>3554</v>
      </c>
      <c r="AB1623" t="s">
        <v>3587</v>
      </c>
      <c r="AC1623">
        <v>11</v>
      </c>
      <c r="AD1623" t="s">
        <v>3571</v>
      </c>
      <c r="AE1623" t="s">
        <v>3557</v>
      </c>
      <c r="AF1623" t="s">
        <v>3586</v>
      </c>
      <c r="AG1623">
        <v>8</v>
      </c>
      <c r="AH1623" t="s">
        <v>3568</v>
      </c>
      <c r="AI1623">
        <f t="shared" si="407"/>
        <v>1016.0857142857143</v>
      </c>
      <c r="AJ1623" t="str">
        <f t="shared" si="408"/>
        <v/>
      </c>
      <c r="AK1623" t="str">
        <f t="shared" si="409"/>
        <v/>
      </c>
      <c r="AL1623" t="str">
        <f t="shared" si="410"/>
        <v/>
      </c>
      <c r="AM1623" t="str">
        <f t="shared" si="411"/>
        <v/>
      </c>
      <c r="AN1623" t="str">
        <f t="shared" si="412"/>
        <v/>
      </c>
      <c r="AO1623">
        <f t="shared" si="413"/>
        <v>1009.8888888888889</v>
      </c>
      <c r="AP1623" t="str">
        <f t="shared" si="414"/>
        <v/>
      </c>
    </row>
    <row r="1624" spans="1:42" x14ac:dyDescent="0.3">
      <c r="A1624" s="2">
        <v>45243</v>
      </c>
      <c r="B1624" s="2">
        <v>46243</v>
      </c>
      <c r="C1624">
        <v>1000</v>
      </c>
      <c r="D1624">
        <f t="shared" si="415"/>
        <v>1022.25</v>
      </c>
      <c r="E1624" t="str">
        <f t="shared" si="400"/>
        <v/>
      </c>
      <c r="F1624">
        <f t="shared" si="401"/>
        <v>1000</v>
      </c>
      <c r="G1624" t="str">
        <f t="shared" si="402"/>
        <v/>
      </c>
      <c r="H1624" t="str">
        <f t="shared" si="403"/>
        <v/>
      </c>
      <c r="I1624" t="str">
        <f t="shared" si="404"/>
        <v/>
      </c>
      <c r="J1624" t="str">
        <f t="shared" si="405"/>
        <v/>
      </c>
      <c r="K1624" t="str">
        <f t="shared" si="406"/>
        <v/>
      </c>
      <c r="L1624" t="s">
        <v>3539</v>
      </c>
      <c r="M1624" t="s">
        <v>2600</v>
      </c>
      <c r="N1624" t="s">
        <v>57</v>
      </c>
      <c r="O1624" t="s">
        <v>17</v>
      </c>
      <c r="P1624" t="s">
        <v>18</v>
      </c>
      <c r="Q1624" t="s">
        <v>19</v>
      </c>
      <c r="R1624" t="s">
        <v>20</v>
      </c>
      <c r="S1624" t="s">
        <v>21</v>
      </c>
      <c r="T1624" t="s">
        <v>3546</v>
      </c>
      <c r="U1624" t="s">
        <v>2601</v>
      </c>
      <c r="V1624" t="s">
        <v>76</v>
      </c>
      <c r="W1624">
        <v>100.5691516236632</v>
      </c>
      <c r="X1624">
        <v>5.0367129434830664</v>
      </c>
      <c r="Y1624">
        <v>220</v>
      </c>
      <c r="Z1624" t="s">
        <v>3703</v>
      </c>
      <c r="AA1624" t="s">
        <v>3554</v>
      </c>
      <c r="AB1624" t="s">
        <v>3587</v>
      </c>
      <c r="AC1624">
        <v>11</v>
      </c>
      <c r="AD1624" t="s">
        <v>3571</v>
      </c>
      <c r="AE1624" t="s">
        <v>3557</v>
      </c>
      <c r="AF1624" t="s">
        <v>3586</v>
      </c>
      <c r="AG1624">
        <v>8</v>
      </c>
      <c r="AH1624" t="s">
        <v>3568</v>
      </c>
      <c r="AI1624">
        <f t="shared" si="407"/>
        <v>1016.0857142857143</v>
      </c>
      <c r="AJ1624" t="str">
        <f t="shared" si="408"/>
        <v/>
      </c>
      <c r="AK1624">
        <f t="shared" si="409"/>
        <v>1032.0833333333333</v>
      </c>
      <c r="AL1624" t="str">
        <f t="shared" si="410"/>
        <v/>
      </c>
      <c r="AM1624" t="str">
        <f t="shared" si="411"/>
        <v/>
      </c>
      <c r="AN1624" t="str">
        <f t="shared" si="412"/>
        <v/>
      </c>
      <c r="AO1624" t="str">
        <f t="shared" si="413"/>
        <v/>
      </c>
      <c r="AP1624" t="str">
        <f t="shared" si="414"/>
        <v/>
      </c>
    </row>
    <row r="1625" spans="1:42" x14ac:dyDescent="0.3">
      <c r="A1625" s="2">
        <v>45243</v>
      </c>
      <c r="B1625" s="2">
        <v>46243</v>
      </c>
      <c r="C1625">
        <v>1000</v>
      </c>
      <c r="D1625">
        <f t="shared" si="415"/>
        <v>1022.25</v>
      </c>
      <c r="E1625" t="str">
        <f t="shared" si="400"/>
        <v/>
      </c>
      <c r="F1625">
        <f t="shared" si="401"/>
        <v>1000</v>
      </c>
      <c r="G1625" t="str">
        <f t="shared" si="402"/>
        <v/>
      </c>
      <c r="H1625" t="str">
        <f t="shared" si="403"/>
        <v/>
      </c>
      <c r="I1625" t="str">
        <f t="shared" si="404"/>
        <v/>
      </c>
      <c r="J1625" t="str">
        <f t="shared" si="405"/>
        <v/>
      </c>
      <c r="K1625" t="str">
        <f t="shared" si="406"/>
        <v/>
      </c>
      <c r="L1625" t="s">
        <v>3539</v>
      </c>
      <c r="M1625" t="s">
        <v>1567</v>
      </c>
      <c r="N1625" t="s">
        <v>80</v>
      </c>
      <c r="O1625" t="s">
        <v>51</v>
      </c>
      <c r="P1625" t="s">
        <v>52</v>
      </c>
      <c r="Q1625" t="s">
        <v>34</v>
      </c>
      <c r="R1625" t="s">
        <v>20</v>
      </c>
      <c r="S1625" t="s">
        <v>21</v>
      </c>
      <c r="T1625" t="s">
        <v>3546</v>
      </c>
      <c r="U1625" t="s">
        <v>3366</v>
      </c>
      <c r="V1625" t="s">
        <v>144</v>
      </c>
      <c r="W1625">
        <v>15.126591648863389</v>
      </c>
      <c r="X1625">
        <v>4.4880995472389014</v>
      </c>
      <c r="Y1625">
        <v>220</v>
      </c>
      <c r="Z1625" t="s">
        <v>3703</v>
      </c>
      <c r="AA1625" t="s">
        <v>3554</v>
      </c>
      <c r="AB1625" t="s">
        <v>3587</v>
      </c>
      <c r="AC1625">
        <v>11</v>
      </c>
      <c r="AD1625" t="s">
        <v>3571</v>
      </c>
      <c r="AE1625" t="s">
        <v>3557</v>
      </c>
      <c r="AF1625" t="s">
        <v>3586</v>
      </c>
      <c r="AG1625">
        <v>8</v>
      </c>
      <c r="AH1625" t="s">
        <v>3568</v>
      </c>
      <c r="AI1625">
        <f t="shared" si="407"/>
        <v>1016.0857142857143</v>
      </c>
      <c r="AJ1625" t="str">
        <f t="shared" si="408"/>
        <v/>
      </c>
      <c r="AK1625">
        <f t="shared" si="409"/>
        <v>1032.0833333333333</v>
      </c>
      <c r="AL1625" t="str">
        <f t="shared" si="410"/>
        <v/>
      </c>
      <c r="AM1625" t="str">
        <f t="shared" si="411"/>
        <v/>
      </c>
      <c r="AN1625" t="str">
        <f t="shared" si="412"/>
        <v/>
      </c>
      <c r="AO1625" t="str">
        <f t="shared" si="413"/>
        <v/>
      </c>
      <c r="AP1625" t="str">
        <f t="shared" si="414"/>
        <v/>
      </c>
    </row>
    <row r="1626" spans="1:42" x14ac:dyDescent="0.3">
      <c r="A1626" s="2">
        <v>45244</v>
      </c>
      <c r="B1626" s="2">
        <v>46244</v>
      </c>
      <c r="C1626">
        <v>1000</v>
      </c>
      <c r="D1626">
        <f t="shared" si="415"/>
        <v>1019.7777777777778</v>
      </c>
      <c r="E1626" t="str">
        <f t="shared" si="400"/>
        <v/>
      </c>
      <c r="F1626" t="str">
        <f t="shared" si="401"/>
        <v/>
      </c>
      <c r="G1626" t="str">
        <f t="shared" si="402"/>
        <v/>
      </c>
      <c r="H1626" t="str">
        <f t="shared" si="403"/>
        <v/>
      </c>
      <c r="I1626" t="str">
        <f t="shared" si="404"/>
        <v/>
      </c>
      <c r="J1626">
        <f t="shared" si="405"/>
        <v>1022.25</v>
      </c>
      <c r="K1626" t="str">
        <f t="shared" si="406"/>
        <v/>
      </c>
      <c r="L1626" t="s">
        <v>3539</v>
      </c>
      <c r="M1626" t="s">
        <v>439</v>
      </c>
      <c r="N1626" t="s">
        <v>16</v>
      </c>
      <c r="O1626" t="s">
        <v>33</v>
      </c>
      <c r="P1626" t="s">
        <v>59</v>
      </c>
      <c r="Q1626" t="s">
        <v>34</v>
      </c>
      <c r="R1626" t="s">
        <v>35</v>
      </c>
      <c r="S1626" t="s">
        <v>22</v>
      </c>
      <c r="T1626" t="s">
        <v>22</v>
      </c>
      <c r="V1626" t="s">
        <v>24</v>
      </c>
      <c r="W1626">
        <v>78.063405407202822</v>
      </c>
      <c r="X1626">
        <v>6.3680387323477508</v>
      </c>
      <c r="Y1626">
        <v>221</v>
      </c>
      <c r="Z1626" t="s">
        <v>3724</v>
      </c>
      <c r="AA1626" t="s">
        <v>3554</v>
      </c>
      <c r="AB1626" t="s">
        <v>3587</v>
      </c>
      <c r="AC1626">
        <v>11</v>
      </c>
      <c r="AD1626" t="s">
        <v>3571</v>
      </c>
      <c r="AE1626" t="s">
        <v>3557</v>
      </c>
      <c r="AF1626" t="s">
        <v>3586</v>
      </c>
      <c r="AG1626">
        <v>8</v>
      </c>
      <c r="AH1626" t="s">
        <v>3568</v>
      </c>
      <c r="AI1626">
        <f t="shared" si="407"/>
        <v>1016.0857142857143</v>
      </c>
      <c r="AJ1626" t="str">
        <f t="shared" si="408"/>
        <v/>
      </c>
      <c r="AK1626" t="str">
        <f t="shared" si="409"/>
        <v/>
      </c>
      <c r="AL1626" t="str">
        <f t="shared" si="410"/>
        <v/>
      </c>
      <c r="AM1626" t="str">
        <f t="shared" si="411"/>
        <v/>
      </c>
      <c r="AN1626" t="str">
        <f t="shared" si="412"/>
        <v/>
      </c>
      <c r="AO1626">
        <f t="shared" si="413"/>
        <v>1009.8888888888889</v>
      </c>
      <c r="AP1626" t="str">
        <f t="shared" si="414"/>
        <v/>
      </c>
    </row>
    <row r="1627" spans="1:42" x14ac:dyDescent="0.3">
      <c r="A1627" s="2">
        <v>45244</v>
      </c>
      <c r="B1627" s="2">
        <v>46244</v>
      </c>
      <c r="C1627">
        <v>1000</v>
      </c>
      <c r="D1627">
        <f t="shared" si="415"/>
        <v>1019.7777777777778</v>
      </c>
      <c r="E1627" t="str">
        <f t="shared" si="400"/>
        <v/>
      </c>
      <c r="F1627">
        <f t="shared" si="401"/>
        <v>1000</v>
      </c>
      <c r="G1627" t="str">
        <f t="shared" si="402"/>
        <v/>
      </c>
      <c r="H1627" t="str">
        <f t="shared" si="403"/>
        <v/>
      </c>
      <c r="I1627" t="str">
        <f t="shared" si="404"/>
        <v/>
      </c>
      <c r="J1627" t="str">
        <f t="shared" si="405"/>
        <v/>
      </c>
      <c r="K1627" t="str">
        <f t="shared" si="406"/>
        <v/>
      </c>
      <c r="L1627" t="s">
        <v>3539</v>
      </c>
      <c r="M1627" t="s">
        <v>56</v>
      </c>
      <c r="N1627" t="s">
        <v>57</v>
      </c>
      <c r="O1627" t="s">
        <v>51</v>
      </c>
      <c r="P1627" t="s">
        <v>52</v>
      </c>
      <c r="Q1627" t="s">
        <v>92</v>
      </c>
      <c r="R1627" t="s">
        <v>20</v>
      </c>
      <c r="S1627" t="s">
        <v>21</v>
      </c>
      <c r="T1627" t="s">
        <v>3546</v>
      </c>
      <c r="U1627" t="s">
        <v>1422</v>
      </c>
      <c r="V1627" t="s">
        <v>76</v>
      </c>
      <c r="W1627">
        <v>115.32160556769379</v>
      </c>
      <c r="X1627">
        <v>5.9566146210834576</v>
      </c>
      <c r="Y1627">
        <v>221</v>
      </c>
      <c r="Z1627" t="s">
        <v>3724</v>
      </c>
      <c r="AA1627" t="s">
        <v>3554</v>
      </c>
      <c r="AB1627" t="s">
        <v>3587</v>
      </c>
      <c r="AC1627">
        <v>11</v>
      </c>
      <c r="AD1627" t="s">
        <v>3571</v>
      </c>
      <c r="AE1627" t="s">
        <v>3557</v>
      </c>
      <c r="AF1627" t="s">
        <v>3586</v>
      </c>
      <c r="AG1627">
        <v>8</v>
      </c>
      <c r="AH1627" t="s">
        <v>3568</v>
      </c>
      <c r="AI1627">
        <f t="shared" si="407"/>
        <v>1016.0857142857143</v>
      </c>
      <c r="AJ1627" t="str">
        <f t="shared" si="408"/>
        <v/>
      </c>
      <c r="AK1627">
        <f t="shared" si="409"/>
        <v>1032.0833333333333</v>
      </c>
      <c r="AL1627" t="str">
        <f t="shared" si="410"/>
        <v/>
      </c>
      <c r="AM1627" t="str">
        <f t="shared" si="411"/>
        <v/>
      </c>
      <c r="AN1627" t="str">
        <f t="shared" si="412"/>
        <v/>
      </c>
      <c r="AO1627" t="str">
        <f t="shared" si="413"/>
        <v/>
      </c>
      <c r="AP1627" t="str">
        <f t="shared" si="414"/>
        <v/>
      </c>
    </row>
    <row r="1628" spans="1:42" x14ac:dyDescent="0.3">
      <c r="A1628" s="2">
        <v>45245</v>
      </c>
      <c r="B1628" s="2">
        <v>46245</v>
      </c>
      <c r="C1628">
        <v>1000</v>
      </c>
      <c r="D1628">
        <f t="shared" si="415"/>
        <v>1009.8888888888889</v>
      </c>
      <c r="E1628" t="str">
        <f t="shared" si="400"/>
        <v/>
      </c>
      <c r="F1628" t="str">
        <f t="shared" si="401"/>
        <v/>
      </c>
      <c r="G1628" t="str">
        <f t="shared" si="402"/>
        <v/>
      </c>
      <c r="H1628">
        <f t="shared" si="403"/>
        <v>1000</v>
      </c>
      <c r="I1628" t="str">
        <f t="shared" si="404"/>
        <v/>
      </c>
      <c r="J1628" t="str">
        <f t="shared" si="405"/>
        <v/>
      </c>
      <c r="K1628" t="str">
        <f t="shared" si="406"/>
        <v/>
      </c>
      <c r="L1628" t="s">
        <v>3539</v>
      </c>
      <c r="M1628" t="s">
        <v>1158</v>
      </c>
      <c r="N1628" t="s">
        <v>157</v>
      </c>
      <c r="O1628" t="s">
        <v>17</v>
      </c>
      <c r="P1628" t="s">
        <v>40</v>
      </c>
      <c r="Q1628" t="s">
        <v>41</v>
      </c>
      <c r="R1628" t="s">
        <v>42</v>
      </c>
      <c r="S1628" t="s">
        <v>22</v>
      </c>
      <c r="T1628" t="s">
        <v>22</v>
      </c>
      <c r="V1628" t="s">
        <v>30</v>
      </c>
      <c r="W1628">
        <v>32.3216973785063</v>
      </c>
      <c r="X1628">
        <v>4.7662454727603789</v>
      </c>
      <c r="Y1628">
        <v>222</v>
      </c>
      <c r="Z1628" t="s">
        <v>3693</v>
      </c>
      <c r="AA1628" t="s">
        <v>3554</v>
      </c>
      <c r="AB1628" t="s">
        <v>3587</v>
      </c>
      <c r="AC1628">
        <v>11</v>
      </c>
      <c r="AD1628" t="s">
        <v>3571</v>
      </c>
      <c r="AE1628" t="s">
        <v>3557</v>
      </c>
      <c r="AF1628" t="s">
        <v>3586</v>
      </c>
      <c r="AG1628">
        <v>8</v>
      </c>
      <c r="AH1628" t="s">
        <v>3568</v>
      </c>
      <c r="AI1628">
        <f t="shared" si="407"/>
        <v>1016.0857142857143</v>
      </c>
      <c r="AJ1628" t="str">
        <f t="shared" si="408"/>
        <v/>
      </c>
      <c r="AK1628" t="str">
        <f t="shared" si="409"/>
        <v/>
      </c>
      <c r="AL1628" t="str">
        <f t="shared" si="410"/>
        <v/>
      </c>
      <c r="AM1628">
        <f t="shared" si="411"/>
        <v>1005.9333333333333</v>
      </c>
      <c r="AN1628" t="str">
        <f t="shared" si="412"/>
        <v/>
      </c>
      <c r="AO1628" t="str">
        <f t="shared" si="413"/>
        <v/>
      </c>
      <c r="AP1628" t="str">
        <f t="shared" si="414"/>
        <v/>
      </c>
    </row>
    <row r="1629" spans="1:42" x14ac:dyDescent="0.3">
      <c r="A1629" s="2">
        <v>45246</v>
      </c>
      <c r="B1629" s="2">
        <v>46246</v>
      </c>
      <c r="C1629">
        <v>1000</v>
      </c>
      <c r="D1629">
        <f t="shared" si="415"/>
        <v>1003.75</v>
      </c>
      <c r="E1629" t="str">
        <f t="shared" si="400"/>
        <v/>
      </c>
      <c r="F1629">
        <f t="shared" si="401"/>
        <v>1000</v>
      </c>
      <c r="G1629" t="str">
        <f t="shared" si="402"/>
        <v/>
      </c>
      <c r="H1629" t="str">
        <f t="shared" si="403"/>
        <v/>
      </c>
      <c r="I1629" t="str">
        <f t="shared" si="404"/>
        <v/>
      </c>
      <c r="J1629" t="str">
        <f t="shared" si="405"/>
        <v/>
      </c>
      <c r="K1629" t="str">
        <f t="shared" si="406"/>
        <v/>
      </c>
      <c r="L1629" t="s">
        <v>3539</v>
      </c>
      <c r="M1629" t="s">
        <v>1775</v>
      </c>
      <c r="N1629" t="s">
        <v>16</v>
      </c>
      <c r="O1629" t="s">
        <v>51</v>
      </c>
      <c r="P1629" t="s">
        <v>52</v>
      </c>
      <c r="Q1629" t="s">
        <v>34</v>
      </c>
      <c r="R1629" t="s">
        <v>20</v>
      </c>
      <c r="S1629" t="s">
        <v>21</v>
      </c>
      <c r="T1629" t="s">
        <v>3546</v>
      </c>
      <c r="U1629" t="s">
        <v>3211</v>
      </c>
      <c r="V1629" t="s">
        <v>43</v>
      </c>
      <c r="W1629">
        <v>92.715550949941587</v>
      </c>
      <c r="X1629">
        <v>5.9439443238658987</v>
      </c>
      <c r="Y1629">
        <v>223</v>
      </c>
      <c r="Z1629" t="s">
        <v>3768</v>
      </c>
      <c r="AA1629" t="s">
        <v>3554</v>
      </c>
      <c r="AB1629" t="s">
        <v>3587</v>
      </c>
      <c r="AC1629">
        <v>11</v>
      </c>
      <c r="AD1629" t="s">
        <v>3571</v>
      </c>
      <c r="AE1629" t="s">
        <v>3557</v>
      </c>
      <c r="AF1629" t="s">
        <v>3586</v>
      </c>
      <c r="AG1629">
        <v>8</v>
      </c>
      <c r="AH1629" t="s">
        <v>3568</v>
      </c>
      <c r="AI1629">
        <f t="shared" si="407"/>
        <v>1015.6388888888889</v>
      </c>
      <c r="AJ1629" t="str">
        <f t="shared" si="408"/>
        <v/>
      </c>
      <c r="AK1629">
        <f t="shared" si="409"/>
        <v>1032.0833333333333</v>
      </c>
      <c r="AL1629" t="str">
        <f t="shared" si="410"/>
        <v/>
      </c>
      <c r="AM1629" t="str">
        <f t="shared" si="411"/>
        <v/>
      </c>
      <c r="AN1629" t="str">
        <f t="shared" si="412"/>
        <v/>
      </c>
      <c r="AO1629" t="str">
        <f t="shared" si="413"/>
        <v/>
      </c>
      <c r="AP1629" t="str">
        <f t="shared" si="414"/>
        <v/>
      </c>
    </row>
    <row r="1630" spans="1:42" x14ac:dyDescent="0.3">
      <c r="A1630" s="2">
        <v>45247</v>
      </c>
      <c r="B1630" s="2">
        <v>46247</v>
      </c>
      <c r="C1630">
        <v>1000</v>
      </c>
      <c r="D1630">
        <f t="shared" si="415"/>
        <v>1000</v>
      </c>
      <c r="E1630" t="str">
        <f t="shared" si="400"/>
        <v/>
      </c>
      <c r="F1630" t="str">
        <f t="shared" si="401"/>
        <v/>
      </c>
      <c r="G1630" t="str">
        <f t="shared" si="402"/>
        <v/>
      </c>
      <c r="H1630">
        <f t="shared" si="403"/>
        <v>1000</v>
      </c>
      <c r="I1630" t="str">
        <f t="shared" si="404"/>
        <v/>
      </c>
      <c r="J1630" t="str">
        <f t="shared" si="405"/>
        <v/>
      </c>
      <c r="K1630" t="str">
        <f t="shared" si="406"/>
        <v/>
      </c>
      <c r="L1630" t="s">
        <v>3539</v>
      </c>
      <c r="M1630" t="s">
        <v>948</v>
      </c>
      <c r="N1630" t="s">
        <v>157</v>
      </c>
      <c r="O1630" t="s">
        <v>17</v>
      </c>
      <c r="P1630" t="s">
        <v>18</v>
      </c>
      <c r="Q1630" t="s">
        <v>34</v>
      </c>
      <c r="R1630" t="s">
        <v>42</v>
      </c>
      <c r="S1630" t="s">
        <v>22</v>
      </c>
      <c r="T1630" t="s">
        <v>22</v>
      </c>
      <c r="V1630" t="s">
        <v>24</v>
      </c>
      <c r="W1630">
        <v>26.93018683717608</v>
      </c>
      <c r="X1630">
        <v>4.3046791390980408</v>
      </c>
      <c r="Y1630">
        <v>224</v>
      </c>
      <c r="Z1630" t="s">
        <v>3704</v>
      </c>
      <c r="AA1630" t="s">
        <v>3554</v>
      </c>
      <c r="AB1630" t="s">
        <v>3587</v>
      </c>
      <c r="AC1630">
        <v>11</v>
      </c>
      <c r="AD1630" t="s">
        <v>3571</v>
      </c>
      <c r="AE1630" t="s">
        <v>3557</v>
      </c>
      <c r="AF1630" t="s">
        <v>3586</v>
      </c>
      <c r="AG1630">
        <v>8</v>
      </c>
      <c r="AH1630" t="s">
        <v>3568</v>
      </c>
      <c r="AI1630">
        <f t="shared" si="407"/>
        <v>1015.2162162162163</v>
      </c>
      <c r="AJ1630" t="str">
        <f t="shared" si="408"/>
        <v/>
      </c>
      <c r="AK1630" t="str">
        <f t="shared" si="409"/>
        <v/>
      </c>
      <c r="AL1630" t="str">
        <f t="shared" si="410"/>
        <v/>
      </c>
      <c r="AM1630">
        <f t="shared" si="411"/>
        <v>1005.2352941176471</v>
      </c>
      <c r="AN1630" t="str">
        <f t="shared" si="412"/>
        <v/>
      </c>
      <c r="AO1630" t="str">
        <f t="shared" si="413"/>
        <v/>
      </c>
      <c r="AP1630" t="str">
        <f t="shared" si="414"/>
        <v/>
      </c>
    </row>
    <row r="1631" spans="1:42" x14ac:dyDescent="0.3">
      <c r="A1631" s="2">
        <v>45247</v>
      </c>
      <c r="B1631" s="2">
        <v>46247</v>
      </c>
      <c r="C1631">
        <v>1000</v>
      </c>
      <c r="D1631">
        <f t="shared" si="415"/>
        <v>1000</v>
      </c>
      <c r="E1631" t="str">
        <f t="shared" si="400"/>
        <v/>
      </c>
      <c r="F1631" t="str">
        <f t="shared" si="401"/>
        <v/>
      </c>
      <c r="G1631" t="str">
        <f t="shared" si="402"/>
        <v/>
      </c>
      <c r="H1631">
        <f t="shared" si="403"/>
        <v>1000</v>
      </c>
      <c r="I1631" t="str">
        <f t="shared" si="404"/>
        <v/>
      </c>
      <c r="J1631" t="str">
        <f t="shared" si="405"/>
        <v/>
      </c>
      <c r="K1631" t="str">
        <f t="shared" si="406"/>
        <v/>
      </c>
      <c r="L1631" t="s">
        <v>3539</v>
      </c>
      <c r="M1631" t="s">
        <v>142</v>
      </c>
      <c r="N1631" t="s">
        <v>103</v>
      </c>
      <c r="O1631" t="s">
        <v>46</v>
      </c>
      <c r="P1631" t="s">
        <v>119</v>
      </c>
      <c r="Q1631" t="s">
        <v>120</v>
      </c>
      <c r="R1631" t="s">
        <v>42</v>
      </c>
      <c r="S1631" t="s">
        <v>21</v>
      </c>
      <c r="T1631" t="s">
        <v>21</v>
      </c>
      <c r="U1631" t="s">
        <v>3002</v>
      </c>
      <c r="V1631" t="s">
        <v>54</v>
      </c>
      <c r="W1631">
        <v>80.310537313131974</v>
      </c>
      <c r="X1631">
        <v>6.3294127068645913</v>
      </c>
      <c r="Y1631">
        <v>224</v>
      </c>
      <c r="Z1631" t="s">
        <v>3704</v>
      </c>
      <c r="AA1631" t="s">
        <v>3554</v>
      </c>
      <c r="AB1631" t="s">
        <v>3587</v>
      </c>
      <c r="AC1631">
        <v>11</v>
      </c>
      <c r="AD1631" t="s">
        <v>3571</v>
      </c>
      <c r="AE1631" t="s">
        <v>3557</v>
      </c>
      <c r="AF1631" t="s">
        <v>3586</v>
      </c>
      <c r="AG1631">
        <v>8</v>
      </c>
      <c r="AH1631" t="s">
        <v>3568</v>
      </c>
      <c r="AI1631">
        <f t="shared" si="407"/>
        <v>1015.2162162162163</v>
      </c>
      <c r="AJ1631" t="str">
        <f t="shared" si="408"/>
        <v/>
      </c>
      <c r="AK1631" t="str">
        <f t="shared" si="409"/>
        <v/>
      </c>
      <c r="AL1631" t="str">
        <f t="shared" si="410"/>
        <v/>
      </c>
      <c r="AM1631">
        <f t="shared" si="411"/>
        <v>1005.2352941176471</v>
      </c>
      <c r="AN1631" t="str">
        <f t="shared" si="412"/>
        <v/>
      </c>
      <c r="AO1631" t="str">
        <f t="shared" si="413"/>
        <v/>
      </c>
      <c r="AP1631" t="str">
        <f t="shared" si="414"/>
        <v/>
      </c>
    </row>
    <row r="1632" spans="1:42" x14ac:dyDescent="0.3">
      <c r="A1632" s="2">
        <v>45250</v>
      </c>
      <c r="B1632" s="2">
        <v>46250</v>
      </c>
      <c r="C1632">
        <v>1000</v>
      </c>
      <c r="D1632">
        <f t="shared" si="415"/>
        <v>1000</v>
      </c>
      <c r="E1632" t="str">
        <f t="shared" si="400"/>
        <v/>
      </c>
      <c r="F1632" t="str">
        <f t="shared" si="401"/>
        <v/>
      </c>
      <c r="G1632" t="str">
        <f t="shared" si="402"/>
        <v/>
      </c>
      <c r="H1632" t="str">
        <f t="shared" si="403"/>
        <v/>
      </c>
      <c r="I1632" t="str">
        <f t="shared" si="404"/>
        <v/>
      </c>
      <c r="J1632">
        <f t="shared" si="405"/>
        <v>1000</v>
      </c>
      <c r="K1632" t="str">
        <f t="shared" si="406"/>
        <v/>
      </c>
      <c r="L1632" t="s">
        <v>3539</v>
      </c>
      <c r="M1632" t="s">
        <v>1841</v>
      </c>
      <c r="N1632" t="s">
        <v>157</v>
      </c>
      <c r="O1632" t="s">
        <v>33</v>
      </c>
      <c r="P1632" t="s">
        <v>18</v>
      </c>
      <c r="Q1632" t="s">
        <v>34</v>
      </c>
      <c r="R1632" t="s">
        <v>35</v>
      </c>
      <c r="S1632" t="s">
        <v>22</v>
      </c>
      <c r="T1632" t="s">
        <v>22</v>
      </c>
      <c r="V1632" t="s">
        <v>144</v>
      </c>
      <c r="W1632">
        <v>26.06650063760819</v>
      </c>
      <c r="X1632">
        <v>4.9405039528794026</v>
      </c>
      <c r="Y1632">
        <v>227</v>
      </c>
      <c r="Z1632" t="s">
        <v>3633</v>
      </c>
      <c r="AA1632" t="s">
        <v>3554</v>
      </c>
      <c r="AB1632" t="s">
        <v>3587</v>
      </c>
      <c r="AC1632">
        <v>11</v>
      </c>
      <c r="AD1632" t="s">
        <v>3571</v>
      </c>
      <c r="AE1632" t="s">
        <v>3557</v>
      </c>
      <c r="AF1632" t="s">
        <v>3586</v>
      </c>
      <c r="AG1632">
        <v>8</v>
      </c>
      <c r="AH1632" t="s">
        <v>3568</v>
      </c>
      <c r="AI1632">
        <f t="shared" si="407"/>
        <v>1017.060606060606</v>
      </c>
      <c r="AJ1632" t="str">
        <f t="shared" si="408"/>
        <v/>
      </c>
      <c r="AK1632" t="str">
        <f t="shared" si="409"/>
        <v/>
      </c>
      <c r="AL1632" t="str">
        <f t="shared" si="410"/>
        <v/>
      </c>
      <c r="AM1632" t="str">
        <f t="shared" si="411"/>
        <v/>
      </c>
      <c r="AN1632" t="str">
        <f t="shared" si="412"/>
        <v/>
      </c>
      <c r="AO1632">
        <f t="shared" si="413"/>
        <v>1009.8888888888889</v>
      </c>
      <c r="AP1632" t="str">
        <f t="shared" si="414"/>
        <v/>
      </c>
    </row>
    <row r="1633" spans="1:42" x14ac:dyDescent="0.3">
      <c r="A1633" s="2">
        <v>45251</v>
      </c>
      <c r="B1633" s="2">
        <v>46251</v>
      </c>
      <c r="C1633">
        <v>1000</v>
      </c>
      <c r="D1633">
        <f t="shared" si="415"/>
        <v>1000</v>
      </c>
      <c r="E1633" t="str">
        <f t="shared" si="400"/>
        <v/>
      </c>
      <c r="F1633">
        <f t="shared" si="401"/>
        <v>1000</v>
      </c>
      <c r="G1633" t="str">
        <f t="shared" si="402"/>
        <v/>
      </c>
      <c r="H1633" t="str">
        <f t="shared" si="403"/>
        <v/>
      </c>
      <c r="I1633" t="str">
        <f t="shared" si="404"/>
        <v/>
      </c>
      <c r="J1633" t="str">
        <f t="shared" si="405"/>
        <v/>
      </c>
      <c r="K1633" t="str">
        <f t="shared" si="406"/>
        <v/>
      </c>
      <c r="L1633" t="s">
        <v>3539</v>
      </c>
      <c r="M1633" t="s">
        <v>2044</v>
      </c>
      <c r="N1633" t="s">
        <v>80</v>
      </c>
      <c r="O1633" t="s">
        <v>58</v>
      </c>
      <c r="P1633" t="s">
        <v>52</v>
      </c>
      <c r="Q1633" t="s">
        <v>92</v>
      </c>
      <c r="R1633" t="s">
        <v>20</v>
      </c>
      <c r="S1633" t="s">
        <v>21</v>
      </c>
      <c r="T1633" t="s">
        <v>21</v>
      </c>
      <c r="U1633" t="s">
        <v>2045</v>
      </c>
      <c r="V1633" t="s">
        <v>43</v>
      </c>
      <c r="W1633">
        <v>19.483726199254761</v>
      </c>
      <c r="X1633">
        <v>5.1211666098950408</v>
      </c>
      <c r="Y1633">
        <v>228</v>
      </c>
      <c r="Z1633" t="s">
        <v>3873</v>
      </c>
      <c r="AA1633" t="s">
        <v>3554</v>
      </c>
      <c r="AB1633" t="s">
        <v>3587</v>
      </c>
      <c r="AC1633">
        <v>11</v>
      </c>
      <c r="AD1633" t="s">
        <v>3571</v>
      </c>
      <c r="AE1633" t="s">
        <v>3557</v>
      </c>
      <c r="AF1633" t="s">
        <v>3586</v>
      </c>
      <c r="AG1633">
        <v>8</v>
      </c>
      <c r="AH1633" t="s">
        <v>3568</v>
      </c>
      <c r="AI1633">
        <f t="shared" si="407"/>
        <v>1017.060606060606</v>
      </c>
      <c r="AJ1633" t="str">
        <f t="shared" si="408"/>
        <v/>
      </c>
      <c r="AK1633">
        <f t="shared" si="409"/>
        <v>1032.0833333333333</v>
      </c>
      <c r="AL1633" t="str">
        <f t="shared" si="410"/>
        <v/>
      </c>
      <c r="AM1633" t="str">
        <f t="shared" si="411"/>
        <v/>
      </c>
      <c r="AN1633" t="str">
        <f t="shared" si="412"/>
        <v/>
      </c>
      <c r="AO1633" t="str">
        <f t="shared" si="413"/>
        <v/>
      </c>
      <c r="AP1633" t="str">
        <f t="shared" si="414"/>
        <v/>
      </c>
    </row>
    <row r="1634" spans="1:42" x14ac:dyDescent="0.3">
      <c r="A1634" s="2">
        <v>45256</v>
      </c>
      <c r="B1634" s="2">
        <v>46256</v>
      </c>
      <c r="C1634">
        <v>1000</v>
      </c>
      <c r="D1634">
        <f t="shared" si="415"/>
        <v>1000</v>
      </c>
      <c r="E1634" t="str">
        <f t="shared" si="400"/>
        <v/>
      </c>
      <c r="F1634" t="str">
        <f t="shared" si="401"/>
        <v/>
      </c>
      <c r="G1634" t="str">
        <f t="shared" si="402"/>
        <v/>
      </c>
      <c r="H1634">
        <f t="shared" si="403"/>
        <v>1000</v>
      </c>
      <c r="I1634" t="str">
        <f t="shared" si="404"/>
        <v/>
      </c>
      <c r="J1634" t="str">
        <f t="shared" si="405"/>
        <v/>
      </c>
      <c r="K1634" t="str">
        <f t="shared" si="406"/>
        <v/>
      </c>
      <c r="L1634" t="s">
        <v>3539</v>
      </c>
      <c r="M1634" t="s">
        <v>1547</v>
      </c>
      <c r="N1634" t="s">
        <v>39</v>
      </c>
      <c r="O1634" t="s">
        <v>17</v>
      </c>
      <c r="P1634" t="s">
        <v>18</v>
      </c>
      <c r="Q1634" t="s">
        <v>34</v>
      </c>
      <c r="R1634" t="s">
        <v>42</v>
      </c>
      <c r="S1634" t="s">
        <v>22</v>
      </c>
      <c r="T1634" t="s">
        <v>22</v>
      </c>
      <c r="V1634" t="s">
        <v>30</v>
      </c>
      <c r="W1634">
        <v>118.786997508805</v>
      </c>
      <c r="X1634">
        <v>5.6243794731382586</v>
      </c>
      <c r="Y1634">
        <v>233</v>
      </c>
      <c r="Z1634" t="s">
        <v>3719</v>
      </c>
      <c r="AA1634" t="s">
        <v>3554</v>
      </c>
      <c r="AB1634" t="s">
        <v>3587</v>
      </c>
      <c r="AC1634">
        <v>11</v>
      </c>
      <c r="AD1634" t="s">
        <v>3571</v>
      </c>
      <c r="AE1634" t="s">
        <v>3557</v>
      </c>
      <c r="AF1634" t="s">
        <v>3586</v>
      </c>
      <c r="AG1634">
        <v>8</v>
      </c>
      <c r="AH1634" t="s">
        <v>3568</v>
      </c>
      <c r="AI1634">
        <f t="shared" si="407"/>
        <v>1018.7666666666667</v>
      </c>
      <c r="AJ1634" t="str">
        <f t="shared" si="408"/>
        <v/>
      </c>
      <c r="AK1634" t="str">
        <f t="shared" si="409"/>
        <v/>
      </c>
      <c r="AL1634" t="str">
        <f t="shared" si="410"/>
        <v/>
      </c>
      <c r="AM1634">
        <f t="shared" si="411"/>
        <v>1008.0909090909091</v>
      </c>
      <c r="AN1634" t="str">
        <f t="shared" si="412"/>
        <v/>
      </c>
      <c r="AO1634" t="str">
        <f t="shared" si="413"/>
        <v/>
      </c>
      <c r="AP1634" t="str">
        <f t="shared" si="414"/>
        <v/>
      </c>
    </row>
    <row r="1635" spans="1:42" x14ac:dyDescent="0.3">
      <c r="A1635" s="2">
        <v>45258</v>
      </c>
      <c r="B1635" s="2">
        <v>46258</v>
      </c>
      <c r="C1635">
        <v>1000</v>
      </c>
      <c r="D1635">
        <f t="shared" si="415"/>
        <v>1000</v>
      </c>
      <c r="E1635" t="str">
        <f t="shared" si="400"/>
        <v/>
      </c>
      <c r="F1635" t="str">
        <f t="shared" si="401"/>
        <v/>
      </c>
      <c r="G1635" t="str">
        <f t="shared" si="402"/>
        <v/>
      </c>
      <c r="H1635" t="str">
        <f t="shared" si="403"/>
        <v/>
      </c>
      <c r="I1635" t="str">
        <f t="shared" si="404"/>
        <v/>
      </c>
      <c r="J1635">
        <f t="shared" si="405"/>
        <v>1000</v>
      </c>
      <c r="K1635" t="str">
        <f t="shared" si="406"/>
        <v/>
      </c>
      <c r="L1635" t="s">
        <v>3539</v>
      </c>
      <c r="M1635" t="s">
        <v>490</v>
      </c>
      <c r="N1635" t="s">
        <v>57</v>
      </c>
      <c r="O1635" t="s">
        <v>58</v>
      </c>
      <c r="P1635" t="s">
        <v>59</v>
      </c>
      <c r="Q1635" t="s">
        <v>34</v>
      </c>
      <c r="R1635" t="s">
        <v>35</v>
      </c>
      <c r="S1635" t="s">
        <v>22</v>
      </c>
      <c r="T1635" t="s">
        <v>22</v>
      </c>
      <c r="V1635" t="s">
        <v>54</v>
      </c>
      <c r="W1635">
        <v>83.913684806800148</v>
      </c>
      <c r="X1635">
        <v>5.8026403123529304</v>
      </c>
      <c r="Y1635">
        <v>235</v>
      </c>
      <c r="Z1635" t="s">
        <v>3725</v>
      </c>
      <c r="AA1635" t="s">
        <v>3554</v>
      </c>
      <c r="AB1635" t="s">
        <v>3587</v>
      </c>
      <c r="AC1635">
        <v>11</v>
      </c>
      <c r="AD1635" t="s">
        <v>3571</v>
      </c>
      <c r="AE1635" t="s">
        <v>3557</v>
      </c>
      <c r="AF1635" t="s">
        <v>3586</v>
      </c>
      <c r="AG1635">
        <v>8</v>
      </c>
      <c r="AH1635" t="s">
        <v>3568</v>
      </c>
      <c r="AI1635">
        <f t="shared" si="407"/>
        <v>1019.4137931034483</v>
      </c>
      <c r="AJ1635" t="str">
        <f t="shared" si="408"/>
        <v/>
      </c>
      <c r="AK1635" t="str">
        <f t="shared" si="409"/>
        <v/>
      </c>
      <c r="AL1635" t="str">
        <f t="shared" si="410"/>
        <v/>
      </c>
      <c r="AM1635" t="str">
        <f t="shared" si="411"/>
        <v/>
      </c>
      <c r="AN1635" t="str">
        <f t="shared" si="412"/>
        <v/>
      </c>
      <c r="AO1635">
        <f t="shared" si="413"/>
        <v>1009.8888888888889</v>
      </c>
      <c r="AP1635" t="str">
        <f t="shared" si="414"/>
        <v/>
      </c>
    </row>
    <row r="1636" spans="1:42" x14ac:dyDescent="0.3">
      <c r="A1636" s="2">
        <v>45258</v>
      </c>
      <c r="B1636" s="2">
        <v>46258</v>
      </c>
      <c r="C1636">
        <v>1000</v>
      </c>
      <c r="D1636">
        <f t="shared" si="415"/>
        <v>1000</v>
      </c>
      <c r="E1636" t="str">
        <f t="shared" si="400"/>
        <v/>
      </c>
      <c r="F1636" t="str">
        <f t="shared" si="401"/>
        <v/>
      </c>
      <c r="G1636" t="str">
        <f t="shared" si="402"/>
        <v/>
      </c>
      <c r="H1636" t="str">
        <f t="shared" si="403"/>
        <v/>
      </c>
      <c r="I1636" t="str">
        <f t="shared" si="404"/>
        <v/>
      </c>
      <c r="J1636">
        <f t="shared" si="405"/>
        <v>1000</v>
      </c>
      <c r="K1636" t="str">
        <f t="shared" si="406"/>
        <v/>
      </c>
      <c r="L1636" t="s">
        <v>3539</v>
      </c>
      <c r="M1636" t="s">
        <v>2265</v>
      </c>
      <c r="N1636" t="s">
        <v>103</v>
      </c>
      <c r="O1636" t="s">
        <v>58</v>
      </c>
      <c r="P1636" t="s">
        <v>59</v>
      </c>
      <c r="Q1636" t="s">
        <v>19</v>
      </c>
      <c r="R1636" t="s">
        <v>35</v>
      </c>
      <c r="S1636" t="s">
        <v>22</v>
      </c>
      <c r="T1636" t="s">
        <v>22</v>
      </c>
      <c r="V1636" t="s">
        <v>43</v>
      </c>
      <c r="W1636">
        <v>103.24664665720741</v>
      </c>
      <c r="X1636">
        <v>7.0774035959054276</v>
      </c>
      <c r="Y1636">
        <v>235</v>
      </c>
      <c r="Z1636" t="s">
        <v>3725</v>
      </c>
      <c r="AA1636" t="s">
        <v>3554</v>
      </c>
      <c r="AB1636" t="s">
        <v>3587</v>
      </c>
      <c r="AC1636">
        <v>11</v>
      </c>
      <c r="AD1636" t="s">
        <v>3571</v>
      </c>
      <c r="AE1636" t="s">
        <v>3557</v>
      </c>
      <c r="AF1636" t="s">
        <v>3586</v>
      </c>
      <c r="AG1636">
        <v>8</v>
      </c>
      <c r="AH1636" t="s">
        <v>3568</v>
      </c>
      <c r="AI1636">
        <f t="shared" si="407"/>
        <v>1019.4137931034483</v>
      </c>
      <c r="AJ1636" t="str">
        <f t="shared" si="408"/>
        <v/>
      </c>
      <c r="AK1636" t="str">
        <f t="shared" si="409"/>
        <v/>
      </c>
      <c r="AL1636" t="str">
        <f t="shared" si="410"/>
        <v/>
      </c>
      <c r="AM1636" t="str">
        <f t="shared" si="411"/>
        <v/>
      </c>
      <c r="AN1636" t="str">
        <f t="shared" si="412"/>
        <v/>
      </c>
      <c r="AO1636">
        <f t="shared" si="413"/>
        <v>1009.8888888888889</v>
      </c>
      <c r="AP1636" t="str">
        <f t="shared" si="414"/>
        <v/>
      </c>
    </row>
    <row r="1637" spans="1:42" x14ac:dyDescent="0.3">
      <c r="A1637" s="2">
        <v>45259</v>
      </c>
      <c r="B1637" s="2">
        <v>46259</v>
      </c>
      <c r="C1637">
        <v>1000</v>
      </c>
      <c r="D1637">
        <f t="shared" si="415"/>
        <v>1000</v>
      </c>
      <c r="E1637" t="str">
        <f t="shared" si="400"/>
        <v/>
      </c>
      <c r="F1637">
        <f t="shared" si="401"/>
        <v>1000</v>
      </c>
      <c r="G1637" t="str">
        <f t="shared" si="402"/>
        <v/>
      </c>
      <c r="H1637" t="str">
        <f t="shared" si="403"/>
        <v/>
      </c>
      <c r="I1637" t="str">
        <f t="shared" si="404"/>
        <v/>
      </c>
      <c r="J1637" t="str">
        <f t="shared" si="405"/>
        <v/>
      </c>
      <c r="K1637" t="str">
        <f t="shared" si="406"/>
        <v/>
      </c>
      <c r="L1637" t="s">
        <v>3539</v>
      </c>
      <c r="M1637" t="s">
        <v>1322</v>
      </c>
      <c r="N1637" t="s">
        <v>57</v>
      </c>
      <c r="O1637" t="s">
        <v>33</v>
      </c>
      <c r="P1637" t="s">
        <v>18</v>
      </c>
      <c r="Q1637" t="s">
        <v>34</v>
      </c>
      <c r="R1637" t="s">
        <v>20</v>
      </c>
      <c r="S1637" t="s">
        <v>21</v>
      </c>
      <c r="T1637" t="s">
        <v>21</v>
      </c>
      <c r="U1637" t="s">
        <v>2979</v>
      </c>
      <c r="V1637" t="s">
        <v>24</v>
      </c>
      <c r="W1637">
        <v>109.2420694852654</v>
      </c>
      <c r="X1637">
        <v>5.6424192782063152</v>
      </c>
      <c r="Y1637">
        <v>236</v>
      </c>
      <c r="Z1637" t="s">
        <v>3871</v>
      </c>
      <c r="AA1637" t="s">
        <v>3554</v>
      </c>
      <c r="AB1637" t="s">
        <v>3587</v>
      </c>
      <c r="AC1637">
        <v>11</v>
      </c>
      <c r="AD1637" t="s">
        <v>3571</v>
      </c>
      <c r="AE1637" t="s">
        <v>3557</v>
      </c>
      <c r="AF1637" t="s">
        <v>3586</v>
      </c>
      <c r="AG1637">
        <v>8</v>
      </c>
      <c r="AH1637" t="s">
        <v>3568</v>
      </c>
      <c r="AI1637">
        <f t="shared" si="407"/>
        <v>1020.1071428571429</v>
      </c>
      <c r="AJ1637" t="str">
        <f t="shared" si="408"/>
        <v/>
      </c>
      <c r="AK1637">
        <f t="shared" si="409"/>
        <v>1032.0833333333333</v>
      </c>
      <c r="AL1637" t="str">
        <f t="shared" si="410"/>
        <v/>
      </c>
      <c r="AM1637" t="str">
        <f t="shared" si="411"/>
        <v/>
      </c>
      <c r="AN1637" t="str">
        <f t="shared" si="412"/>
        <v/>
      </c>
      <c r="AO1637" t="str">
        <f t="shared" si="413"/>
        <v/>
      </c>
      <c r="AP1637" t="str">
        <f t="shared" si="414"/>
        <v/>
      </c>
    </row>
    <row r="1638" spans="1:42" x14ac:dyDescent="0.3">
      <c r="A1638" s="2">
        <v>45260</v>
      </c>
      <c r="B1638" s="2">
        <v>46260</v>
      </c>
      <c r="C1638">
        <v>1000</v>
      </c>
      <c r="D1638">
        <f t="shared" si="415"/>
        <v>1000</v>
      </c>
      <c r="E1638" t="str">
        <f t="shared" si="400"/>
        <v/>
      </c>
      <c r="F1638" t="str">
        <f t="shared" si="401"/>
        <v/>
      </c>
      <c r="G1638" t="str">
        <f t="shared" si="402"/>
        <v/>
      </c>
      <c r="H1638">
        <f t="shared" si="403"/>
        <v>1000</v>
      </c>
      <c r="I1638" t="str">
        <f t="shared" si="404"/>
        <v/>
      </c>
      <c r="J1638" t="str">
        <f t="shared" si="405"/>
        <v/>
      </c>
      <c r="K1638" t="str">
        <f t="shared" si="406"/>
        <v/>
      </c>
      <c r="L1638" t="s">
        <v>3539</v>
      </c>
      <c r="M1638" t="s">
        <v>1986</v>
      </c>
      <c r="N1638" t="s">
        <v>16</v>
      </c>
      <c r="O1638" t="s">
        <v>33</v>
      </c>
      <c r="P1638" t="s">
        <v>18</v>
      </c>
      <c r="Q1638" t="s">
        <v>34</v>
      </c>
      <c r="R1638" t="s">
        <v>42</v>
      </c>
      <c r="S1638" t="s">
        <v>22</v>
      </c>
      <c r="T1638" t="s">
        <v>22</v>
      </c>
      <c r="V1638" t="s">
        <v>144</v>
      </c>
      <c r="W1638">
        <v>59.179012968110129</v>
      </c>
      <c r="X1638">
        <v>7.1103487947207533</v>
      </c>
      <c r="Y1638">
        <v>237</v>
      </c>
      <c r="Z1638" t="s">
        <v>3646</v>
      </c>
      <c r="AA1638" t="s">
        <v>3554</v>
      </c>
      <c r="AB1638" t="s">
        <v>3587</v>
      </c>
      <c r="AC1638">
        <v>11</v>
      </c>
      <c r="AD1638" t="s">
        <v>3571</v>
      </c>
      <c r="AE1638" t="s">
        <v>3557</v>
      </c>
      <c r="AF1638" t="s">
        <v>3586</v>
      </c>
      <c r="AG1638">
        <v>8</v>
      </c>
      <c r="AH1638" t="s">
        <v>3568</v>
      </c>
      <c r="AI1638">
        <f t="shared" si="407"/>
        <v>1020.8518518518518</v>
      </c>
      <c r="AJ1638" t="str">
        <f t="shared" si="408"/>
        <v/>
      </c>
      <c r="AK1638" t="str">
        <f t="shared" si="409"/>
        <v/>
      </c>
      <c r="AL1638" t="str">
        <f t="shared" si="410"/>
        <v/>
      </c>
      <c r="AM1638">
        <f t="shared" si="411"/>
        <v>1009.8888888888889</v>
      </c>
      <c r="AN1638" t="str">
        <f t="shared" si="412"/>
        <v/>
      </c>
      <c r="AO1638" t="str">
        <f t="shared" si="413"/>
        <v/>
      </c>
      <c r="AP1638" t="str">
        <f t="shared" si="414"/>
        <v/>
      </c>
    </row>
    <row r="1639" spans="1:42" x14ac:dyDescent="0.3">
      <c r="A1639" s="2">
        <v>45261</v>
      </c>
      <c r="B1639" s="2">
        <v>46261</v>
      </c>
      <c r="C1639">
        <v>1000</v>
      </c>
      <c r="D1639">
        <f t="shared" si="415"/>
        <v>1000</v>
      </c>
      <c r="E1639" t="str">
        <f t="shared" si="400"/>
        <v/>
      </c>
      <c r="F1639" t="str">
        <f t="shared" si="401"/>
        <v/>
      </c>
      <c r="G1639" t="str">
        <f t="shared" si="402"/>
        <v/>
      </c>
      <c r="H1639">
        <f t="shared" si="403"/>
        <v>1000</v>
      </c>
      <c r="I1639" t="str">
        <f t="shared" si="404"/>
        <v/>
      </c>
      <c r="J1639" t="str">
        <f t="shared" si="405"/>
        <v/>
      </c>
      <c r="K1639" t="str">
        <f t="shared" si="406"/>
        <v/>
      </c>
      <c r="L1639" t="s">
        <v>3539</v>
      </c>
      <c r="M1639" t="s">
        <v>2908</v>
      </c>
      <c r="N1639" t="s">
        <v>103</v>
      </c>
      <c r="O1639" t="s">
        <v>58</v>
      </c>
      <c r="P1639" t="s">
        <v>52</v>
      </c>
      <c r="Q1639" t="s">
        <v>92</v>
      </c>
      <c r="R1639" t="s">
        <v>42</v>
      </c>
      <c r="S1639" t="s">
        <v>22</v>
      </c>
      <c r="T1639" t="s">
        <v>22</v>
      </c>
      <c r="V1639" t="s">
        <v>24</v>
      </c>
      <c r="W1639">
        <v>100.64177725708559</v>
      </c>
      <c r="X1639">
        <v>6.5844364609237953</v>
      </c>
      <c r="Y1639">
        <v>238</v>
      </c>
      <c r="Z1639" t="s">
        <v>3662</v>
      </c>
      <c r="AA1639" t="s">
        <v>3554</v>
      </c>
      <c r="AB1639" t="s">
        <v>3587</v>
      </c>
      <c r="AC1639">
        <v>12</v>
      </c>
      <c r="AD1639" t="s">
        <v>3572</v>
      </c>
      <c r="AE1639" t="s">
        <v>3557</v>
      </c>
      <c r="AF1639" t="s">
        <v>3586</v>
      </c>
      <c r="AG1639">
        <v>8</v>
      </c>
      <c r="AH1639" t="s">
        <v>3568</v>
      </c>
      <c r="AI1639">
        <f t="shared" si="407"/>
        <v>1020.8518518518518</v>
      </c>
      <c r="AJ1639" t="str">
        <f t="shared" si="408"/>
        <v/>
      </c>
      <c r="AK1639" t="str">
        <f t="shared" si="409"/>
        <v/>
      </c>
      <c r="AL1639" t="str">
        <f t="shared" si="410"/>
        <v/>
      </c>
      <c r="AM1639">
        <f t="shared" si="411"/>
        <v>1008.9</v>
      </c>
      <c r="AN1639" t="str">
        <f t="shared" si="412"/>
        <v/>
      </c>
      <c r="AO1639" t="str">
        <f t="shared" si="413"/>
        <v/>
      </c>
      <c r="AP1639" t="str">
        <f t="shared" si="414"/>
        <v/>
      </c>
    </row>
    <row r="1640" spans="1:42" x14ac:dyDescent="0.3">
      <c r="A1640" s="2">
        <v>44969</v>
      </c>
      <c r="B1640" s="2">
        <v>46262</v>
      </c>
      <c r="C1640">
        <v>1293</v>
      </c>
      <c r="D1640">
        <f t="shared" si="415"/>
        <v>1036.625</v>
      </c>
      <c r="E1640" t="str">
        <f t="shared" si="400"/>
        <v/>
      </c>
      <c r="F1640" t="str">
        <f t="shared" si="401"/>
        <v/>
      </c>
      <c r="G1640" t="str">
        <f t="shared" si="402"/>
        <v/>
      </c>
      <c r="H1640">
        <f t="shared" si="403"/>
        <v>1073.25</v>
      </c>
      <c r="I1640" t="str">
        <f t="shared" si="404"/>
        <v/>
      </c>
      <c r="J1640" t="str">
        <f t="shared" si="405"/>
        <v/>
      </c>
      <c r="K1640" t="str">
        <f t="shared" si="406"/>
        <v/>
      </c>
      <c r="L1640" t="s">
        <v>3539</v>
      </c>
      <c r="M1640" t="s">
        <v>2271</v>
      </c>
      <c r="N1640" t="s">
        <v>16</v>
      </c>
      <c r="O1640" t="s">
        <v>58</v>
      </c>
      <c r="P1640" t="s">
        <v>59</v>
      </c>
      <c r="Q1640" t="s">
        <v>19</v>
      </c>
      <c r="R1640" t="s">
        <v>42</v>
      </c>
      <c r="S1640" t="s">
        <v>22</v>
      </c>
      <c r="T1640" t="s">
        <v>22</v>
      </c>
      <c r="V1640" t="s">
        <v>144</v>
      </c>
      <c r="W1640">
        <v>83.380234811017075</v>
      </c>
      <c r="X1640">
        <v>6.1114879148945818</v>
      </c>
      <c r="Y1640">
        <v>239</v>
      </c>
      <c r="Z1640" t="s">
        <v>3797</v>
      </c>
      <c r="AA1640" t="s">
        <v>3554</v>
      </c>
      <c r="AB1640" t="s">
        <v>3584</v>
      </c>
      <c r="AC1640">
        <v>2</v>
      </c>
      <c r="AD1640" t="s">
        <v>3562</v>
      </c>
      <c r="AE1640" t="s">
        <v>3557</v>
      </c>
      <c r="AF1640" t="s">
        <v>3586</v>
      </c>
      <c r="AG1640">
        <v>8</v>
      </c>
      <c r="AH1640" t="s">
        <v>3568</v>
      </c>
      <c r="AI1640">
        <f t="shared" si="407"/>
        <v>1029.5172413793102</v>
      </c>
      <c r="AJ1640" t="str">
        <f t="shared" si="408"/>
        <v/>
      </c>
      <c r="AK1640" t="str">
        <f t="shared" si="409"/>
        <v/>
      </c>
      <c r="AL1640" t="str">
        <f t="shared" si="410"/>
        <v/>
      </c>
      <c r="AM1640">
        <f t="shared" si="411"/>
        <v>1034.7272727272727</v>
      </c>
      <c r="AN1640" t="str">
        <f t="shared" si="412"/>
        <v/>
      </c>
      <c r="AO1640" t="str">
        <f t="shared" si="413"/>
        <v/>
      </c>
      <c r="AP1640" t="str">
        <f t="shared" si="414"/>
        <v/>
      </c>
    </row>
    <row r="1641" spans="1:42" x14ac:dyDescent="0.3">
      <c r="A1641" s="2">
        <v>45262</v>
      </c>
      <c r="B1641" s="2">
        <v>46262</v>
      </c>
      <c r="C1641">
        <v>1000</v>
      </c>
      <c r="D1641">
        <f t="shared" si="415"/>
        <v>1036.625</v>
      </c>
      <c r="E1641" t="str">
        <f t="shared" si="400"/>
        <v/>
      </c>
      <c r="F1641">
        <f t="shared" si="401"/>
        <v>1000</v>
      </c>
      <c r="G1641" t="str">
        <f t="shared" si="402"/>
        <v/>
      </c>
      <c r="H1641" t="str">
        <f t="shared" si="403"/>
        <v/>
      </c>
      <c r="I1641" t="str">
        <f t="shared" si="404"/>
        <v/>
      </c>
      <c r="J1641" t="str">
        <f t="shared" si="405"/>
        <v/>
      </c>
      <c r="K1641" t="str">
        <f t="shared" si="406"/>
        <v/>
      </c>
      <c r="L1641" t="s">
        <v>3539</v>
      </c>
      <c r="M1641" t="s">
        <v>1444</v>
      </c>
      <c r="N1641" t="s">
        <v>103</v>
      </c>
      <c r="O1641" t="s">
        <v>58</v>
      </c>
      <c r="P1641" t="s">
        <v>119</v>
      </c>
      <c r="Q1641" t="s">
        <v>120</v>
      </c>
      <c r="R1641" t="s">
        <v>20</v>
      </c>
      <c r="S1641" t="s">
        <v>21</v>
      </c>
      <c r="T1641" t="s">
        <v>21</v>
      </c>
      <c r="U1641" t="s">
        <v>2371</v>
      </c>
      <c r="V1641" t="s">
        <v>24</v>
      </c>
      <c r="W1641">
        <v>106.0946707164902</v>
      </c>
      <c r="X1641">
        <v>6.5377070287643866</v>
      </c>
      <c r="Y1641">
        <v>239</v>
      </c>
      <c r="Z1641" t="s">
        <v>3797</v>
      </c>
      <c r="AA1641" t="s">
        <v>3554</v>
      </c>
      <c r="AB1641" t="s">
        <v>3587</v>
      </c>
      <c r="AC1641">
        <v>12</v>
      </c>
      <c r="AD1641" t="s">
        <v>3572</v>
      </c>
      <c r="AE1641" t="s">
        <v>3557</v>
      </c>
      <c r="AF1641" t="s">
        <v>3586</v>
      </c>
      <c r="AG1641">
        <v>8</v>
      </c>
      <c r="AH1641" t="s">
        <v>3568</v>
      </c>
      <c r="AI1641">
        <f t="shared" si="407"/>
        <v>1029.5172413793102</v>
      </c>
      <c r="AJ1641" t="str">
        <f t="shared" si="408"/>
        <v/>
      </c>
      <c r="AK1641">
        <f t="shared" si="409"/>
        <v>1038.5</v>
      </c>
      <c r="AL1641" t="str">
        <f t="shared" si="410"/>
        <v/>
      </c>
      <c r="AM1641" t="str">
        <f t="shared" si="411"/>
        <v/>
      </c>
      <c r="AN1641" t="str">
        <f t="shared" si="412"/>
        <v/>
      </c>
      <c r="AO1641" t="str">
        <f t="shared" si="413"/>
        <v/>
      </c>
      <c r="AP1641" t="str">
        <f t="shared" si="414"/>
        <v/>
      </c>
    </row>
    <row r="1642" spans="1:42" x14ac:dyDescent="0.3">
      <c r="A1642" s="2">
        <v>44997</v>
      </c>
      <c r="B1642" s="2">
        <v>46263</v>
      </c>
      <c r="C1642">
        <v>1266</v>
      </c>
      <c r="D1642">
        <f t="shared" si="415"/>
        <v>1069.875</v>
      </c>
      <c r="E1642" t="str">
        <f t="shared" si="400"/>
        <v/>
      </c>
      <c r="F1642" t="str">
        <f t="shared" si="401"/>
        <v/>
      </c>
      <c r="G1642" t="str">
        <f t="shared" si="402"/>
        <v/>
      </c>
      <c r="H1642">
        <f t="shared" si="403"/>
        <v>1139.75</v>
      </c>
      <c r="I1642" t="str">
        <f t="shared" si="404"/>
        <v/>
      </c>
      <c r="J1642" t="str">
        <f t="shared" si="405"/>
        <v/>
      </c>
      <c r="K1642" t="str">
        <f t="shared" si="406"/>
        <v/>
      </c>
      <c r="L1642" t="s">
        <v>3539</v>
      </c>
      <c r="M1642" t="s">
        <v>655</v>
      </c>
      <c r="N1642" t="s">
        <v>80</v>
      </c>
      <c r="O1642" t="s">
        <v>51</v>
      </c>
      <c r="P1642" t="s">
        <v>52</v>
      </c>
      <c r="Q1642" t="s">
        <v>92</v>
      </c>
      <c r="R1642" t="s">
        <v>42</v>
      </c>
      <c r="S1642" t="s">
        <v>22</v>
      </c>
      <c r="T1642" t="s">
        <v>22</v>
      </c>
      <c r="V1642" t="s">
        <v>144</v>
      </c>
      <c r="W1642">
        <v>26.264213172137421</v>
      </c>
      <c r="X1642">
        <v>4.5118666746365808</v>
      </c>
      <c r="Y1642">
        <v>240</v>
      </c>
      <c r="Z1642" t="s">
        <v>3809</v>
      </c>
      <c r="AA1642" t="s">
        <v>3554</v>
      </c>
      <c r="AB1642" t="s">
        <v>3584</v>
      </c>
      <c r="AC1642">
        <v>3</v>
      </c>
      <c r="AD1642" t="s">
        <v>3563</v>
      </c>
      <c r="AE1642" t="s">
        <v>3557</v>
      </c>
      <c r="AF1642" t="s">
        <v>3586</v>
      </c>
      <c r="AG1642">
        <v>8</v>
      </c>
      <c r="AH1642" t="s">
        <v>3568</v>
      </c>
      <c r="AI1642">
        <f t="shared" si="407"/>
        <v>1038.6896551724137</v>
      </c>
      <c r="AJ1642" t="str">
        <f t="shared" si="408"/>
        <v/>
      </c>
      <c r="AK1642" t="str">
        <f t="shared" si="409"/>
        <v/>
      </c>
      <c r="AL1642" t="str">
        <f t="shared" si="410"/>
        <v/>
      </c>
      <c r="AM1642">
        <f t="shared" si="411"/>
        <v>1054</v>
      </c>
      <c r="AN1642" t="str">
        <f t="shared" si="412"/>
        <v/>
      </c>
      <c r="AO1642" t="str">
        <f t="shared" si="413"/>
        <v/>
      </c>
      <c r="AP1642" t="str">
        <f t="shared" si="414"/>
        <v/>
      </c>
    </row>
    <row r="1643" spans="1:42" x14ac:dyDescent="0.3">
      <c r="A1643" s="2">
        <v>45264</v>
      </c>
      <c r="B1643" s="2">
        <v>46264</v>
      </c>
      <c r="C1643">
        <v>1000</v>
      </c>
      <c r="D1643">
        <f t="shared" si="415"/>
        <v>1062.1111111111111</v>
      </c>
      <c r="E1643" t="str">
        <f t="shared" si="400"/>
        <v/>
      </c>
      <c r="F1643" t="str">
        <f t="shared" si="401"/>
        <v/>
      </c>
      <c r="G1643" t="str">
        <f t="shared" si="402"/>
        <v/>
      </c>
      <c r="H1643">
        <f t="shared" si="403"/>
        <v>1111.8</v>
      </c>
      <c r="I1643" t="str">
        <f t="shared" si="404"/>
        <v/>
      </c>
      <c r="J1643" t="str">
        <f t="shared" si="405"/>
        <v/>
      </c>
      <c r="K1643" t="str">
        <f t="shared" si="406"/>
        <v/>
      </c>
      <c r="L1643" t="s">
        <v>3539</v>
      </c>
      <c r="M1643" t="s">
        <v>2151</v>
      </c>
      <c r="N1643" t="s">
        <v>80</v>
      </c>
      <c r="O1643" t="s">
        <v>58</v>
      </c>
      <c r="P1643" t="s">
        <v>119</v>
      </c>
      <c r="Q1643" t="s">
        <v>120</v>
      </c>
      <c r="R1643" t="s">
        <v>42</v>
      </c>
      <c r="S1643" t="s">
        <v>21</v>
      </c>
      <c r="T1643" t="s">
        <v>21</v>
      </c>
      <c r="U1643" t="s">
        <v>2152</v>
      </c>
      <c r="V1643" t="s">
        <v>76</v>
      </c>
      <c r="W1643">
        <v>19.93955526076973</v>
      </c>
      <c r="X1643">
        <v>4.279203846630022</v>
      </c>
      <c r="Y1643">
        <v>241</v>
      </c>
      <c r="Z1643" t="s">
        <v>3894</v>
      </c>
      <c r="AA1643" t="s">
        <v>3554</v>
      </c>
      <c r="AB1643" t="s">
        <v>3587</v>
      </c>
      <c r="AC1643">
        <v>12</v>
      </c>
      <c r="AD1643" t="s">
        <v>3572</v>
      </c>
      <c r="AE1643" t="s">
        <v>3557</v>
      </c>
      <c r="AF1643" t="s">
        <v>3586</v>
      </c>
      <c r="AG1643">
        <v>8</v>
      </c>
      <c r="AH1643" t="s">
        <v>3568</v>
      </c>
      <c r="AI1643">
        <f t="shared" si="407"/>
        <v>1033.8888888888889</v>
      </c>
      <c r="AJ1643" t="str">
        <f t="shared" si="408"/>
        <v/>
      </c>
      <c r="AK1643" t="str">
        <f t="shared" si="409"/>
        <v/>
      </c>
      <c r="AL1643" t="str">
        <f t="shared" si="410"/>
        <v/>
      </c>
      <c r="AM1643">
        <f t="shared" si="411"/>
        <v>1058.909090909091</v>
      </c>
      <c r="AN1643" t="str">
        <f t="shared" si="412"/>
        <v/>
      </c>
      <c r="AO1643" t="str">
        <f t="shared" si="413"/>
        <v/>
      </c>
      <c r="AP1643" t="str">
        <f t="shared" si="414"/>
        <v/>
      </c>
    </row>
    <row r="1644" spans="1:42" x14ac:dyDescent="0.3">
      <c r="A1644" s="2">
        <v>45265</v>
      </c>
      <c r="B1644" s="2">
        <v>46265</v>
      </c>
      <c r="C1644">
        <v>1000</v>
      </c>
      <c r="D1644">
        <f t="shared" si="415"/>
        <v>1069.875</v>
      </c>
      <c r="E1644" t="str">
        <f t="shared" si="400"/>
        <v/>
      </c>
      <c r="F1644" t="str">
        <f t="shared" si="401"/>
        <v/>
      </c>
      <c r="G1644" t="str">
        <f t="shared" si="402"/>
        <v/>
      </c>
      <c r="H1644">
        <f t="shared" si="403"/>
        <v>1093.1666666666667</v>
      </c>
      <c r="I1644" t="str">
        <f t="shared" si="404"/>
        <v/>
      </c>
      <c r="J1644" t="str">
        <f t="shared" si="405"/>
        <v/>
      </c>
      <c r="K1644" t="str">
        <f t="shared" si="406"/>
        <v/>
      </c>
      <c r="L1644" t="s">
        <v>3539</v>
      </c>
      <c r="M1644" t="s">
        <v>1013</v>
      </c>
      <c r="N1644" t="s">
        <v>16</v>
      </c>
      <c r="O1644" t="s">
        <v>51</v>
      </c>
      <c r="P1644" t="s">
        <v>52</v>
      </c>
      <c r="Q1644" t="s">
        <v>34</v>
      </c>
      <c r="R1644" t="s">
        <v>42</v>
      </c>
      <c r="S1644" t="s">
        <v>21</v>
      </c>
      <c r="T1644" t="s">
        <v>3546</v>
      </c>
      <c r="U1644" t="s">
        <v>1014</v>
      </c>
      <c r="V1644" t="s">
        <v>76</v>
      </c>
      <c r="W1644">
        <v>84.751677464953815</v>
      </c>
      <c r="X1644">
        <v>6.4962598870960848</v>
      </c>
      <c r="Y1644">
        <v>242</v>
      </c>
      <c r="Z1644" t="s">
        <v>3843</v>
      </c>
      <c r="AA1644" t="s">
        <v>3554</v>
      </c>
      <c r="AB1644" t="s">
        <v>3587</v>
      </c>
      <c r="AC1644">
        <v>12</v>
      </c>
      <c r="AD1644" t="s">
        <v>3572</v>
      </c>
      <c r="AE1644" t="s">
        <v>3557</v>
      </c>
      <c r="AF1644" t="s">
        <v>3586</v>
      </c>
      <c r="AG1644">
        <v>8</v>
      </c>
      <c r="AH1644" t="s">
        <v>3568</v>
      </c>
      <c r="AI1644">
        <f t="shared" si="407"/>
        <v>1027.2962962962963</v>
      </c>
      <c r="AJ1644" t="str">
        <f t="shared" si="408"/>
        <v/>
      </c>
      <c r="AK1644" t="str">
        <f t="shared" si="409"/>
        <v/>
      </c>
      <c r="AL1644" t="str">
        <f t="shared" si="410"/>
        <v/>
      </c>
      <c r="AM1644">
        <f t="shared" si="411"/>
        <v>1054</v>
      </c>
      <c r="AN1644" t="str">
        <f t="shared" si="412"/>
        <v/>
      </c>
      <c r="AO1644" t="str">
        <f t="shared" si="413"/>
        <v/>
      </c>
      <c r="AP1644" t="str">
        <f t="shared" si="414"/>
        <v/>
      </c>
    </row>
    <row r="1645" spans="1:42" x14ac:dyDescent="0.3">
      <c r="A1645" s="2">
        <v>45266</v>
      </c>
      <c r="B1645" s="2">
        <v>46266</v>
      </c>
      <c r="C1645">
        <v>1000</v>
      </c>
      <c r="D1645">
        <f t="shared" si="415"/>
        <v>1062.1111111111111</v>
      </c>
      <c r="E1645" t="str">
        <f t="shared" si="400"/>
        <v/>
      </c>
      <c r="F1645" t="str">
        <f t="shared" si="401"/>
        <v/>
      </c>
      <c r="G1645" t="str">
        <f t="shared" si="402"/>
        <v/>
      </c>
      <c r="H1645">
        <f t="shared" si="403"/>
        <v>1069.875</v>
      </c>
      <c r="I1645" t="str">
        <f t="shared" si="404"/>
        <v/>
      </c>
      <c r="J1645" t="str">
        <f t="shared" si="405"/>
        <v/>
      </c>
      <c r="K1645" t="str">
        <f t="shared" si="406"/>
        <v/>
      </c>
      <c r="L1645" t="s">
        <v>3539</v>
      </c>
      <c r="M1645" t="s">
        <v>106</v>
      </c>
      <c r="N1645" t="s">
        <v>39</v>
      </c>
      <c r="O1645" t="s">
        <v>51</v>
      </c>
      <c r="P1645" t="s">
        <v>52</v>
      </c>
      <c r="Q1645" t="s">
        <v>92</v>
      </c>
      <c r="R1645" t="s">
        <v>42</v>
      </c>
      <c r="S1645" t="s">
        <v>22</v>
      </c>
      <c r="T1645" t="s">
        <v>22</v>
      </c>
      <c r="V1645" t="s">
        <v>76</v>
      </c>
      <c r="W1645">
        <v>70.046891202906309</v>
      </c>
      <c r="X1645">
        <v>5.8739917713312417</v>
      </c>
      <c r="Y1645">
        <v>243</v>
      </c>
      <c r="Z1645" t="s">
        <v>3608</v>
      </c>
      <c r="AA1645" t="s">
        <v>3554</v>
      </c>
      <c r="AB1645" t="s">
        <v>3587</v>
      </c>
      <c r="AC1645">
        <v>12</v>
      </c>
      <c r="AD1645" t="s">
        <v>3572</v>
      </c>
      <c r="AE1645" t="s">
        <v>3557</v>
      </c>
      <c r="AF1645" t="s">
        <v>3586</v>
      </c>
      <c r="AG1645">
        <v>9</v>
      </c>
      <c r="AH1645" t="s">
        <v>3569</v>
      </c>
      <c r="AI1645">
        <f t="shared" si="407"/>
        <v>1025.4137931034484</v>
      </c>
      <c r="AJ1645" t="str">
        <f t="shared" si="408"/>
        <v/>
      </c>
      <c r="AK1645" t="str">
        <f t="shared" si="409"/>
        <v/>
      </c>
      <c r="AL1645" t="str">
        <f t="shared" si="410"/>
        <v/>
      </c>
      <c r="AM1645">
        <f t="shared" si="411"/>
        <v>1046.2857142857142</v>
      </c>
      <c r="AN1645" t="str">
        <f t="shared" si="412"/>
        <v/>
      </c>
      <c r="AO1645" t="str">
        <f t="shared" si="413"/>
        <v/>
      </c>
      <c r="AP1645" t="str">
        <f t="shared" si="414"/>
        <v/>
      </c>
    </row>
    <row r="1646" spans="1:42" x14ac:dyDescent="0.3">
      <c r="A1646" s="2">
        <v>45266</v>
      </c>
      <c r="B1646" s="2">
        <v>46266</v>
      </c>
      <c r="C1646">
        <v>1000</v>
      </c>
      <c r="D1646">
        <f t="shared" si="415"/>
        <v>1062.1111111111111</v>
      </c>
      <c r="E1646" t="str">
        <f t="shared" si="400"/>
        <v/>
      </c>
      <c r="F1646" t="str">
        <f t="shared" si="401"/>
        <v/>
      </c>
      <c r="G1646" t="str">
        <f t="shared" si="402"/>
        <v/>
      </c>
      <c r="H1646">
        <f t="shared" si="403"/>
        <v>1069.875</v>
      </c>
      <c r="I1646" t="str">
        <f t="shared" si="404"/>
        <v/>
      </c>
      <c r="J1646" t="str">
        <f t="shared" si="405"/>
        <v/>
      </c>
      <c r="K1646" t="str">
        <f t="shared" si="406"/>
        <v/>
      </c>
      <c r="L1646" t="s">
        <v>3539</v>
      </c>
      <c r="M1646" t="s">
        <v>374</v>
      </c>
      <c r="N1646" t="s">
        <v>103</v>
      </c>
      <c r="O1646" t="s">
        <v>51</v>
      </c>
      <c r="P1646" t="s">
        <v>52</v>
      </c>
      <c r="Q1646" t="s">
        <v>92</v>
      </c>
      <c r="R1646" t="s">
        <v>42</v>
      </c>
      <c r="S1646" t="s">
        <v>22</v>
      </c>
      <c r="T1646" t="s">
        <v>22</v>
      </c>
      <c r="V1646" t="s">
        <v>43</v>
      </c>
      <c r="W1646">
        <v>70.795434019936579</v>
      </c>
      <c r="X1646">
        <v>7.9017271245008196</v>
      </c>
      <c r="Y1646">
        <v>243</v>
      </c>
      <c r="Z1646" t="s">
        <v>3608</v>
      </c>
      <c r="AA1646" t="s">
        <v>3554</v>
      </c>
      <c r="AB1646" t="s">
        <v>3587</v>
      </c>
      <c r="AC1646">
        <v>12</v>
      </c>
      <c r="AD1646" t="s">
        <v>3572</v>
      </c>
      <c r="AE1646" t="s">
        <v>3557</v>
      </c>
      <c r="AF1646" t="s">
        <v>3586</v>
      </c>
      <c r="AG1646">
        <v>9</v>
      </c>
      <c r="AH1646" t="s">
        <v>3569</v>
      </c>
      <c r="AI1646">
        <f t="shared" si="407"/>
        <v>1025.4137931034484</v>
      </c>
      <c r="AJ1646" t="str">
        <f t="shared" si="408"/>
        <v/>
      </c>
      <c r="AK1646" t="str">
        <f t="shared" si="409"/>
        <v/>
      </c>
      <c r="AL1646" t="str">
        <f t="shared" si="410"/>
        <v/>
      </c>
      <c r="AM1646">
        <f t="shared" si="411"/>
        <v>1046.2857142857142</v>
      </c>
      <c r="AN1646" t="str">
        <f t="shared" si="412"/>
        <v/>
      </c>
      <c r="AO1646" t="str">
        <f t="shared" si="413"/>
        <v/>
      </c>
      <c r="AP1646" t="str">
        <f t="shared" si="414"/>
        <v/>
      </c>
    </row>
    <row r="1647" spans="1:42" x14ac:dyDescent="0.3">
      <c r="A1647" s="2">
        <v>45267</v>
      </c>
      <c r="B1647" s="2">
        <v>46267</v>
      </c>
      <c r="C1647">
        <v>1000</v>
      </c>
      <c r="D1647">
        <f t="shared" si="415"/>
        <v>1055.9000000000001</v>
      </c>
      <c r="E1647" t="str">
        <f t="shared" si="400"/>
        <v/>
      </c>
      <c r="F1647" t="str">
        <f t="shared" si="401"/>
        <v/>
      </c>
      <c r="G1647" t="str">
        <f t="shared" si="402"/>
        <v/>
      </c>
      <c r="H1647">
        <f t="shared" si="403"/>
        <v>1069.875</v>
      </c>
      <c r="I1647" t="str">
        <f t="shared" si="404"/>
        <v/>
      </c>
      <c r="J1647" t="str">
        <f t="shared" si="405"/>
        <v/>
      </c>
      <c r="K1647" t="str">
        <f t="shared" si="406"/>
        <v/>
      </c>
      <c r="L1647" t="s">
        <v>3539</v>
      </c>
      <c r="M1647" t="s">
        <v>838</v>
      </c>
      <c r="N1647" t="s">
        <v>39</v>
      </c>
      <c r="O1647" t="s">
        <v>51</v>
      </c>
      <c r="P1647" t="s">
        <v>59</v>
      </c>
      <c r="Q1647" t="s">
        <v>92</v>
      </c>
      <c r="R1647" t="s">
        <v>42</v>
      </c>
      <c r="S1647" t="s">
        <v>22</v>
      </c>
      <c r="T1647" t="s">
        <v>22</v>
      </c>
      <c r="V1647" t="s">
        <v>76</v>
      </c>
      <c r="W1647">
        <v>100.367160078456</v>
      </c>
      <c r="X1647">
        <v>6.1509483557517584</v>
      </c>
      <c r="Y1647">
        <v>244</v>
      </c>
      <c r="Z1647" t="s">
        <v>3616</v>
      </c>
      <c r="AA1647" t="s">
        <v>3554</v>
      </c>
      <c r="AB1647" t="s">
        <v>3587</v>
      </c>
      <c r="AC1647">
        <v>12</v>
      </c>
      <c r="AD1647" t="s">
        <v>3572</v>
      </c>
      <c r="AE1647" t="s">
        <v>3557</v>
      </c>
      <c r="AF1647" t="s">
        <v>3586</v>
      </c>
      <c r="AG1647">
        <v>9</v>
      </c>
      <c r="AH1647" t="s">
        <v>3569</v>
      </c>
      <c r="AI1647">
        <f t="shared" si="407"/>
        <v>1024.5666666666666</v>
      </c>
      <c r="AJ1647" t="str">
        <f t="shared" si="408"/>
        <v/>
      </c>
      <c r="AK1647" t="str">
        <f t="shared" si="409"/>
        <v/>
      </c>
      <c r="AL1647" t="str">
        <f t="shared" si="410"/>
        <v/>
      </c>
      <c r="AM1647">
        <f t="shared" si="411"/>
        <v>1043.2</v>
      </c>
      <c r="AN1647" t="str">
        <f t="shared" si="412"/>
        <v/>
      </c>
      <c r="AO1647" t="str">
        <f t="shared" si="413"/>
        <v/>
      </c>
      <c r="AP1647" t="str">
        <f t="shared" si="414"/>
        <v/>
      </c>
    </row>
    <row r="1648" spans="1:42" x14ac:dyDescent="0.3">
      <c r="A1648" s="2">
        <v>45267</v>
      </c>
      <c r="B1648" s="2">
        <v>46267</v>
      </c>
      <c r="C1648">
        <v>1000</v>
      </c>
      <c r="D1648">
        <f t="shared" si="415"/>
        <v>1055.9000000000001</v>
      </c>
      <c r="E1648" t="str">
        <f t="shared" si="400"/>
        <v/>
      </c>
      <c r="F1648" t="str">
        <f t="shared" si="401"/>
        <v/>
      </c>
      <c r="G1648" t="str">
        <f t="shared" si="402"/>
        <v/>
      </c>
      <c r="H1648" t="str">
        <f t="shared" si="403"/>
        <v/>
      </c>
      <c r="I1648" t="str">
        <f t="shared" si="404"/>
        <v/>
      </c>
      <c r="J1648">
        <f t="shared" si="405"/>
        <v>1000</v>
      </c>
      <c r="K1648" t="str">
        <f t="shared" si="406"/>
        <v/>
      </c>
      <c r="L1648" t="s">
        <v>3539</v>
      </c>
      <c r="M1648" t="s">
        <v>695</v>
      </c>
      <c r="N1648" t="s">
        <v>118</v>
      </c>
      <c r="O1648" t="s">
        <v>46</v>
      </c>
      <c r="P1648" t="s">
        <v>18</v>
      </c>
      <c r="Q1648" t="s">
        <v>34</v>
      </c>
      <c r="R1648" t="s">
        <v>35</v>
      </c>
      <c r="S1648" t="s">
        <v>22</v>
      </c>
      <c r="T1648" t="s">
        <v>22</v>
      </c>
      <c r="V1648" t="s">
        <v>63</v>
      </c>
      <c r="W1648">
        <v>64.442227757975346</v>
      </c>
      <c r="X1648">
        <v>7.0016408874047293</v>
      </c>
      <c r="Y1648">
        <v>244</v>
      </c>
      <c r="Z1648" t="s">
        <v>3616</v>
      </c>
      <c r="AA1648" t="s">
        <v>3554</v>
      </c>
      <c r="AB1648" t="s">
        <v>3587</v>
      </c>
      <c r="AC1648">
        <v>12</v>
      </c>
      <c r="AD1648" t="s">
        <v>3572</v>
      </c>
      <c r="AE1648" t="s">
        <v>3557</v>
      </c>
      <c r="AF1648" t="s">
        <v>3586</v>
      </c>
      <c r="AG1648">
        <v>9</v>
      </c>
      <c r="AH1648" t="s">
        <v>3569</v>
      </c>
      <c r="AI1648">
        <f t="shared" si="407"/>
        <v>1024.5666666666666</v>
      </c>
      <c r="AJ1648" t="str">
        <f t="shared" si="408"/>
        <v/>
      </c>
      <c r="AK1648" t="str">
        <f t="shared" si="409"/>
        <v/>
      </c>
      <c r="AL1648" t="str">
        <f t="shared" si="410"/>
        <v/>
      </c>
      <c r="AM1648" t="str">
        <f t="shared" si="411"/>
        <v/>
      </c>
      <c r="AN1648" t="str">
        <f t="shared" si="412"/>
        <v/>
      </c>
      <c r="AO1648">
        <f t="shared" si="413"/>
        <v>1011.125</v>
      </c>
      <c r="AP1648" t="str">
        <f t="shared" si="414"/>
        <v/>
      </c>
    </row>
    <row r="1649" spans="1:42" x14ac:dyDescent="0.3">
      <c r="A1649" s="2">
        <v>45150</v>
      </c>
      <c r="B1649" s="2">
        <v>46268</v>
      </c>
      <c r="C1649">
        <v>1118</v>
      </c>
      <c r="D1649">
        <f t="shared" si="415"/>
        <v>1066.25</v>
      </c>
      <c r="E1649" t="str">
        <f t="shared" si="400"/>
        <v/>
      </c>
      <c r="F1649" t="str">
        <f t="shared" si="401"/>
        <v/>
      </c>
      <c r="G1649" t="str">
        <f t="shared" si="402"/>
        <v/>
      </c>
      <c r="H1649" t="str">
        <f t="shared" si="403"/>
        <v/>
      </c>
      <c r="I1649" t="str">
        <f t="shared" si="404"/>
        <v/>
      </c>
      <c r="J1649">
        <f t="shared" si="405"/>
        <v>1059</v>
      </c>
      <c r="K1649" t="str">
        <f t="shared" si="406"/>
        <v/>
      </c>
      <c r="L1649" t="s">
        <v>3539</v>
      </c>
      <c r="M1649" t="s">
        <v>1038</v>
      </c>
      <c r="N1649" t="s">
        <v>28</v>
      </c>
      <c r="O1649" t="s">
        <v>33</v>
      </c>
      <c r="P1649" t="s">
        <v>18</v>
      </c>
      <c r="Q1649" t="s">
        <v>19</v>
      </c>
      <c r="R1649" t="s">
        <v>35</v>
      </c>
      <c r="S1649" t="s">
        <v>22</v>
      </c>
      <c r="T1649" t="s">
        <v>22</v>
      </c>
      <c r="V1649" t="s">
        <v>24</v>
      </c>
      <c r="W1649">
        <v>22.88512537369164</v>
      </c>
      <c r="X1649">
        <v>5.222760172465521</v>
      </c>
      <c r="Y1649">
        <v>245</v>
      </c>
      <c r="Z1649" t="s">
        <v>3779</v>
      </c>
      <c r="AA1649" t="s">
        <v>3554</v>
      </c>
      <c r="AB1649" t="s">
        <v>3586</v>
      </c>
      <c r="AC1649">
        <v>8</v>
      </c>
      <c r="AD1649" t="s">
        <v>3568</v>
      </c>
      <c r="AE1649" t="s">
        <v>3557</v>
      </c>
      <c r="AF1649" t="s">
        <v>3586</v>
      </c>
      <c r="AG1649">
        <v>9</v>
      </c>
      <c r="AH1649" t="s">
        <v>3569</v>
      </c>
      <c r="AI1649">
        <f t="shared" si="407"/>
        <v>1027.625</v>
      </c>
      <c r="AJ1649" t="str">
        <f t="shared" si="408"/>
        <v/>
      </c>
      <c r="AK1649" t="str">
        <f t="shared" si="409"/>
        <v/>
      </c>
      <c r="AL1649" t="str">
        <f t="shared" si="410"/>
        <v/>
      </c>
      <c r="AM1649" t="str">
        <f t="shared" si="411"/>
        <v/>
      </c>
      <c r="AN1649" t="str">
        <f t="shared" si="412"/>
        <v/>
      </c>
      <c r="AO1649">
        <f t="shared" si="413"/>
        <v>1023</v>
      </c>
      <c r="AP1649" t="str">
        <f t="shared" si="414"/>
        <v/>
      </c>
    </row>
    <row r="1650" spans="1:42" x14ac:dyDescent="0.3">
      <c r="A1650" s="2">
        <v>45150</v>
      </c>
      <c r="B1650" s="2">
        <v>46268</v>
      </c>
      <c r="C1650">
        <v>1118</v>
      </c>
      <c r="D1650">
        <f t="shared" si="415"/>
        <v>1066.25</v>
      </c>
      <c r="E1650" t="str">
        <f t="shared" si="400"/>
        <v/>
      </c>
      <c r="F1650" t="str">
        <f t="shared" si="401"/>
        <v/>
      </c>
      <c r="G1650" t="str">
        <f t="shared" si="402"/>
        <v/>
      </c>
      <c r="H1650">
        <f t="shared" si="403"/>
        <v>1075.2222222222222</v>
      </c>
      <c r="I1650" t="str">
        <f t="shared" si="404"/>
        <v/>
      </c>
      <c r="J1650" t="str">
        <f t="shared" si="405"/>
        <v/>
      </c>
      <c r="K1650" t="str">
        <f t="shared" si="406"/>
        <v/>
      </c>
      <c r="L1650" t="s">
        <v>3539</v>
      </c>
      <c r="M1650" t="s">
        <v>1906</v>
      </c>
      <c r="N1650" t="s">
        <v>16</v>
      </c>
      <c r="O1650" t="s">
        <v>58</v>
      </c>
      <c r="P1650" t="s">
        <v>52</v>
      </c>
      <c r="Q1650" t="s">
        <v>92</v>
      </c>
      <c r="R1650" t="s">
        <v>42</v>
      </c>
      <c r="S1650" t="s">
        <v>22</v>
      </c>
      <c r="T1650" t="s">
        <v>22</v>
      </c>
      <c r="V1650" t="s">
        <v>76</v>
      </c>
      <c r="W1650">
        <v>93.956838107899557</v>
      </c>
      <c r="X1650">
        <v>5.6434237776953022</v>
      </c>
      <c r="Y1650">
        <v>245</v>
      </c>
      <c r="Z1650" t="s">
        <v>3779</v>
      </c>
      <c r="AA1650" t="s">
        <v>3554</v>
      </c>
      <c r="AB1650" t="s">
        <v>3586</v>
      </c>
      <c r="AC1650">
        <v>8</v>
      </c>
      <c r="AD1650" t="s">
        <v>3568</v>
      </c>
      <c r="AE1650" t="s">
        <v>3557</v>
      </c>
      <c r="AF1650" t="s">
        <v>3586</v>
      </c>
      <c r="AG1650">
        <v>9</v>
      </c>
      <c r="AH1650" t="s">
        <v>3569</v>
      </c>
      <c r="AI1650">
        <f t="shared" si="407"/>
        <v>1027.625</v>
      </c>
      <c r="AJ1650" t="str">
        <f t="shared" si="408"/>
        <v/>
      </c>
      <c r="AK1650" t="str">
        <f t="shared" si="409"/>
        <v/>
      </c>
      <c r="AL1650" t="str">
        <f t="shared" si="410"/>
        <v/>
      </c>
      <c r="AM1650">
        <f t="shared" si="411"/>
        <v>1042.3125</v>
      </c>
      <c r="AN1650" t="str">
        <f t="shared" si="412"/>
        <v/>
      </c>
      <c r="AO1650" t="str">
        <f t="shared" si="413"/>
        <v/>
      </c>
      <c r="AP1650" t="str">
        <f t="shared" si="414"/>
        <v/>
      </c>
    </row>
    <row r="1651" spans="1:42" x14ac:dyDescent="0.3">
      <c r="A1651" s="2">
        <v>45268</v>
      </c>
      <c r="B1651" s="2">
        <v>46268</v>
      </c>
      <c r="C1651">
        <v>1000</v>
      </c>
      <c r="D1651">
        <f t="shared" si="415"/>
        <v>1066.25</v>
      </c>
      <c r="E1651" t="str">
        <f t="shared" si="400"/>
        <v/>
      </c>
      <c r="F1651" t="str">
        <f t="shared" si="401"/>
        <v/>
      </c>
      <c r="G1651" t="str">
        <f t="shared" si="402"/>
        <v/>
      </c>
      <c r="H1651">
        <f t="shared" si="403"/>
        <v>1075.2222222222222</v>
      </c>
      <c r="I1651" t="str">
        <f t="shared" si="404"/>
        <v/>
      </c>
      <c r="J1651" t="str">
        <f t="shared" si="405"/>
        <v/>
      </c>
      <c r="K1651" t="str">
        <f t="shared" si="406"/>
        <v/>
      </c>
      <c r="L1651" t="s">
        <v>3539</v>
      </c>
      <c r="M1651" t="s">
        <v>109</v>
      </c>
      <c r="N1651" t="s">
        <v>16</v>
      </c>
      <c r="O1651" t="s">
        <v>46</v>
      </c>
      <c r="P1651" t="s">
        <v>40</v>
      </c>
      <c r="Q1651" t="s">
        <v>41</v>
      </c>
      <c r="R1651" t="s">
        <v>42</v>
      </c>
      <c r="S1651" t="s">
        <v>21</v>
      </c>
      <c r="T1651" t="s">
        <v>21</v>
      </c>
      <c r="U1651" t="s">
        <v>2084</v>
      </c>
      <c r="V1651" t="s">
        <v>30</v>
      </c>
      <c r="W1651">
        <v>65.503547803014698</v>
      </c>
      <c r="X1651">
        <v>6.0749233297945002</v>
      </c>
      <c r="Y1651">
        <v>245</v>
      </c>
      <c r="Z1651" t="s">
        <v>3779</v>
      </c>
      <c r="AA1651" t="s">
        <v>3554</v>
      </c>
      <c r="AB1651" t="s">
        <v>3587</v>
      </c>
      <c r="AC1651">
        <v>12</v>
      </c>
      <c r="AD1651" t="s">
        <v>3572</v>
      </c>
      <c r="AE1651" t="s">
        <v>3557</v>
      </c>
      <c r="AF1651" t="s">
        <v>3586</v>
      </c>
      <c r="AG1651">
        <v>9</v>
      </c>
      <c r="AH1651" t="s">
        <v>3569</v>
      </c>
      <c r="AI1651">
        <f t="shared" si="407"/>
        <v>1027.625</v>
      </c>
      <c r="AJ1651" t="str">
        <f t="shared" si="408"/>
        <v/>
      </c>
      <c r="AK1651" t="str">
        <f t="shared" si="409"/>
        <v/>
      </c>
      <c r="AL1651" t="str">
        <f t="shared" si="410"/>
        <v/>
      </c>
      <c r="AM1651">
        <f t="shared" si="411"/>
        <v>1042.3125</v>
      </c>
      <c r="AN1651" t="str">
        <f t="shared" si="412"/>
        <v/>
      </c>
      <c r="AO1651" t="str">
        <f t="shared" si="413"/>
        <v/>
      </c>
      <c r="AP1651" t="str">
        <f t="shared" si="414"/>
        <v/>
      </c>
    </row>
    <row r="1652" spans="1:42" x14ac:dyDescent="0.3">
      <c r="A1652" s="2">
        <v>45269</v>
      </c>
      <c r="B1652" s="2">
        <v>46269</v>
      </c>
      <c r="C1652">
        <v>1000</v>
      </c>
      <c r="D1652">
        <f t="shared" si="415"/>
        <v>1045.6363636363637</v>
      </c>
      <c r="E1652" t="str">
        <f t="shared" si="400"/>
        <v/>
      </c>
      <c r="F1652" t="str">
        <f t="shared" si="401"/>
        <v/>
      </c>
      <c r="G1652" t="str">
        <f t="shared" si="402"/>
        <v/>
      </c>
      <c r="H1652" t="str">
        <f t="shared" si="403"/>
        <v/>
      </c>
      <c r="I1652" t="str">
        <f t="shared" si="404"/>
        <v/>
      </c>
      <c r="J1652">
        <f t="shared" si="405"/>
        <v>1039.3333333333333</v>
      </c>
      <c r="K1652" t="str">
        <f t="shared" si="406"/>
        <v/>
      </c>
      <c r="L1652" t="s">
        <v>3539</v>
      </c>
      <c r="M1652" t="s">
        <v>687</v>
      </c>
      <c r="N1652" t="s">
        <v>103</v>
      </c>
      <c r="O1652" t="s">
        <v>33</v>
      </c>
      <c r="P1652" t="s">
        <v>59</v>
      </c>
      <c r="Q1652" t="s">
        <v>92</v>
      </c>
      <c r="R1652" t="s">
        <v>35</v>
      </c>
      <c r="S1652" t="s">
        <v>21</v>
      </c>
      <c r="T1652" t="s">
        <v>3546</v>
      </c>
      <c r="U1652" t="s">
        <v>2408</v>
      </c>
      <c r="V1652" t="s">
        <v>76</v>
      </c>
      <c r="W1652">
        <v>96.965547953198609</v>
      </c>
      <c r="X1652">
        <v>6.2449957239319787</v>
      </c>
      <c r="Y1652">
        <v>246</v>
      </c>
      <c r="Z1652" t="s">
        <v>3921</v>
      </c>
      <c r="AA1652" t="s">
        <v>3554</v>
      </c>
      <c r="AB1652" t="s">
        <v>3587</v>
      </c>
      <c r="AC1652">
        <v>12</v>
      </c>
      <c r="AD1652" t="s">
        <v>3572</v>
      </c>
      <c r="AE1652" t="s">
        <v>3557</v>
      </c>
      <c r="AF1652" t="s">
        <v>3586</v>
      </c>
      <c r="AG1652">
        <v>9</v>
      </c>
      <c r="AH1652" t="s">
        <v>3569</v>
      </c>
      <c r="AI1652">
        <f t="shared" si="407"/>
        <v>1026.6129032258063</v>
      </c>
      <c r="AJ1652" t="str">
        <f t="shared" si="408"/>
        <v/>
      </c>
      <c r="AK1652" t="str">
        <f t="shared" si="409"/>
        <v/>
      </c>
      <c r="AL1652" t="str">
        <f t="shared" si="410"/>
        <v/>
      </c>
      <c r="AM1652" t="str">
        <f t="shared" si="411"/>
        <v/>
      </c>
      <c r="AN1652" t="str">
        <f t="shared" si="412"/>
        <v/>
      </c>
      <c r="AO1652">
        <f t="shared" si="413"/>
        <v>1016.4444444444445</v>
      </c>
      <c r="AP1652" t="str">
        <f t="shared" si="414"/>
        <v/>
      </c>
    </row>
    <row r="1653" spans="1:42" x14ac:dyDescent="0.3">
      <c r="A1653" s="2">
        <v>45270</v>
      </c>
      <c r="B1653" s="2">
        <v>46270</v>
      </c>
      <c r="C1653">
        <v>1000</v>
      </c>
      <c r="D1653">
        <f t="shared" si="415"/>
        <v>1024.5833333333333</v>
      </c>
      <c r="E1653" t="str">
        <f t="shared" si="400"/>
        <v/>
      </c>
      <c r="F1653" t="str">
        <f t="shared" si="401"/>
        <v/>
      </c>
      <c r="G1653" t="str">
        <f t="shared" si="402"/>
        <v/>
      </c>
      <c r="H1653">
        <f t="shared" si="403"/>
        <v>1014.75</v>
      </c>
      <c r="I1653" t="str">
        <f t="shared" si="404"/>
        <v/>
      </c>
      <c r="J1653" t="str">
        <f t="shared" si="405"/>
        <v/>
      </c>
      <c r="K1653" t="str">
        <f t="shared" si="406"/>
        <v/>
      </c>
      <c r="L1653" t="s">
        <v>3539</v>
      </c>
      <c r="M1653" t="s">
        <v>1454</v>
      </c>
      <c r="N1653" t="s">
        <v>28</v>
      </c>
      <c r="O1653" t="s">
        <v>46</v>
      </c>
      <c r="P1653" t="s">
        <v>40</v>
      </c>
      <c r="Q1653" t="s">
        <v>41</v>
      </c>
      <c r="R1653" t="s">
        <v>42</v>
      </c>
      <c r="S1653" t="s">
        <v>22</v>
      </c>
      <c r="T1653" t="s">
        <v>22</v>
      </c>
      <c r="V1653" t="s">
        <v>30</v>
      </c>
      <c r="W1653">
        <v>24.98906272109264</v>
      </c>
      <c r="X1653">
        <v>6.2532203386132919</v>
      </c>
      <c r="Y1653">
        <v>247</v>
      </c>
      <c r="Z1653" t="s">
        <v>3658</v>
      </c>
      <c r="AA1653" t="s">
        <v>3554</v>
      </c>
      <c r="AB1653" t="s">
        <v>3587</v>
      </c>
      <c r="AC1653">
        <v>12</v>
      </c>
      <c r="AD1653" t="s">
        <v>3572</v>
      </c>
      <c r="AE1653" t="s">
        <v>3557</v>
      </c>
      <c r="AF1653" t="s">
        <v>3586</v>
      </c>
      <c r="AG1653">
        <v>9</v>
      </c>
      <c r="AH1653" t="s">
        <v>3569</v>
      </c>
      <c r="AI1653">
        <f t="shared" si="407"/>
        <v>1026.6875</v>
      </c>
      <c r="AJ1653" t="str">
        <f t="shared" si="408"/>
        <v/>
      </c>
      <c r="AK1653" t="str">
        <f t="shared" si="409"/>
        <v/>
      </c>
      <c r="AL1653" t="str">
        <f t="shared" si="410"/>
        <v/>
      </c>
      <c r="AM1653">
        <f t="shared" si="411"/>
        <v>1042.3125</v>
      </c>
      <c r="AN1653" t="str">
        <f t="shared" si="412"/>
        <v/>
      </c>
      <c r="AO1653" t="str">
        <f t="shared" si="413"/>
        <v/>
      </c>
      <c r="AP1653" t="str">
        <f t="shared" si="414"/>
        <v/>
      </c>
    </row>
    <row r="1654" spans="1:42" x14ac:dyDescent="0.3">
      <c r="A1654" s="2">
        <v>45211</v>
      </c>
      <c r="B1654" s="2">
        <v>46270</v>
      </c>
      <c r="C1654">
        <v>1059</v>
      </c>
      <c r="D1654">
        <f t="shared" si="415"/>
        <v>1024.5833333333333</v>
      </c>
      <c r="E1654" t="str">
        <f t="shared" si="400"/>
        <v/>
      </c>
      <c r="F1654">
        <f t="shared" si="401"/>
        <v>1059</v>
      </c>
      <c r="G1654" t="str">
        <f t="shared" si="402"/>
        <v/>
      </c>
      <c r="H1654" t="str">
        <f t="shared" si="403"/>
        <v/>
      </c>
      <c r="I1654" t="str">
        <f t="shared" si="404"/>
        <v/>
      </c>
      <c r="J1654" t="str">
        <f t="shared" si="405"/>
        <v/>
      </c>
      <c r="K1654" t="str">
        <f t="shared" si="406"/>
        <v/>
      </c>
      <c r="L1654" t="s">
        <v>3539</v>
      </c>
      <c r="M1654" t="s">
        <v>1806</v>
      </c>
      <c r="N1654" t="s">
        <v>57</v>
      </c>
      <c r="O1654" t="s">
        <v>58</v>
      </c>
      <c r="P1654" t="s">
        <v>52</v>
      </c>
      <c r="Q1654" t="s">
        <v>92</v>
      </c>
      <c r="R1654" t="s">
        <v>20</v>
      </c>
      <c r="S1654" t="s">
        <v>21</v>
      </c>
      <c r="T1654" t="s">
        <v>21</v>
      </c>
      <c r="U1654" t="s">
        <v>1807</v>
      </c>
      <c r="V1654" t="s">
        <v>76</v>
      </c>
      <c r="W1654">
        <v>109.4308476083641</v>
      </c>
      <c r="X1654">
        <v>5.3768668803471886</v>
      </c>
      <c r="Y1654">
        <v>247</v>
      </c>
      <c r="Z1654" t="s">
        <v>3658</v>
      </c>
      <c r="AA1654" t="s">
        <v>3554</v>
      </c>
      <c r="AB1654" t="s">
        <v>3587</v>
      </c>
      <c r="AC1654">
        <v>10</v>
      </c>
      <c r="AD1654" t="s">
        <v>3570</v>
      </c>
      <c r="AE1654" t="s">
        <v>3557</v>
      </c>
      <c r="AF1654" t="s">
        <v>3586</v>
      </c>
      <c r="AG1654">
        <v>9</v>
      </c>
      <c r="AH1654" t="s">
        <v>3569</v>
      </c>
      <c r="AI1654">
        <f t="shared" si="407"/>
        <v>1026.6875</v>
      </c>
      <c r="AJ1654" t="str">
        <f t="shared" si="408"/>
        <v/>
      </c>
      <c r="AK1654">
        <f t="shared" si="409"/>
        <v>1007.375</v>
      </c>
      <c r="AL1654" t="str">
        <f t="shared" si="410"/>
        <v/>
      </c>
      <c r="AM1654" t="str">
        <f t="shared" si="411"/>
        <v/>
      </c>
      <c r="AN1654" t="str">
        <f t="shared" si="412"/>
        <v/>
      </c>
      <c r="AO1654" t="str">
        <f t="shared" si="413"/>
        <v/>
      </c>
      <c r="AP1654" t="str">
        <f t="shared" si="414"/>
        <v/>
      </c>
    </row>
    <row r="1655" spans="1:42" x14ac:dyDescent="0.3">
      <c r="A1655" s="2">
        <v>45273</v>
      </c>
      <c r="B1655" s="2">
        <v>46273</v>
      </c>
      <c r="C1655">
        <v>1000</v>
      </c>
      <c r="D1655">
        <f t="shared" si="415"/>
        <v>1032.7777777777778</v>
      </c>
      <c r="E1655" t="str">
        <f t="shared" si="400"/>
        <v/>
      </c>
      <c r="F1655" t="str">
        <f t="shared" si="401"/>
        <v/>
      </c>
      <c r="G1655" t="str">
        <f t="shared" si="402"/>
        <v/>
      </c>
      <c r="H1655">
        <f t="shared" si="403"/>
        <v>1023.6</v>
      </c>
      <c r="I1655" t="str">
        <f t="shared" si="404"/>
        <v/>
      </c>
      <c r="J1655" t="str">
        <f t="shared" si="405"/>
        <v/>
      </c>
      <c r="K1655" t="str">
        <f t="shared" si="406"/>
        <v/>
      </c>
      <c r="L1655" t="s">
        <v>3539</v>
      </c>
      <c r="M1655" t="s">
        <v>2538</v>
      </c>
      <c r="N1655" t="s">
        <v>57</v>
      </c>
      <c r="O1655" t="s">
        <v>33</v>
      </c>
      <c r="P1655" t="s">
        <v>59</v>
      </c>
      <c r="Q1655" t="s">
        <v>92</v>
      </c>
      <c r="R1655" t="s">
        <v>42</v>
      </c>
      <c r="S1655" t="s">
        <v>22</v>
      </c>
      <c r="T1655" t="s">
        <v>22</v>
      </c>
      <c r="V1655" t="s">
        <v>63</v>
      </c>
      <c r="W1655">
        <v>84.088858641182355</v>
      </c>
      <c r="X1655">
        <v>5.4158185680184108</v>
      </c>
      <c r="Y1655">
        <v>250</v>
      </c>
      <c r="Z1655" t="s">
        <v>3754</v>
      </c>
      <c r="AA1655" t="s">
        <v>3554</v>
      </c>
      <c r="AB1655" t="s">
        <v>3587</v>
      </c>
      <c r="AC1655">
        <v>12</v>
      </c>
      <c r="AD1655" t="s">
        <v>3572</v>
      </c>
      <c r="AE1655" t="s">
        <v>3557</v>
      </c>
      <c r="AF1655" t="s">
        <v>3586</v>
      </c>
      <c r="AG1655">
        <v>9</v>
      </c>
      <c r="AH1655" t="s">
        <v>3569</v>
      </c>
      <c r="AI1655">
        <f t="shared" si="407"/>
        <v>1028.4666666666667</v>
      </c>
      <c r="AJ1655" t="str">
        <f t="shared" si="408"/>
        <v/>
      </c>
      <c r="AK1655" t="str">
        <f t="shared" si="409"/>
        <v/>
      </c>
      <c r="AL1655" t="str">
        <f t="shared" si="410"/>
        <v/>
      </c>
      <c r="AM1655">
        <f t="shared" si="411"/>
        <v>1039.8235294117646</v>
      </c>
      <c r="AN1655" t="str">
        <f t="shared" si="412"/>
        <v/>
      </c>
      <c r="AO1655" t="str">
        <f t="shared" si="413"/>
        <v/>
      </c>
      <c r="AP1655" t="str">
        <f t="shared" si="414"/>
        <v/>
      </c>
    </row>
    <row r="1656" spans="1:42" x14ac:dyDescent="0.3">
      <c r="A1656" s="2">
        <v>45274</v>
      </c>
      <c r="B1656" s="2">
        <v>46274</v>
      </c>
      <c r="C1656">
        <v>1000</v>
      </c>
      <c r="D1656">
        <f t="shared" si="415"/>
        <v>1036.875</v>
      </c>
      <c r="E1656" t="str">
        <f t="shared" si="400"/>
        <v/>
      </c>
      <c r="F1656" t="str">
        <f t="shared" si="401"/>
        <v/>
      </c>
      <c r="G1656" t="str">
        <f t="shared" si="402"/>
        <v/>
      </c>
      <c r="H1656">
        <f t="shared" si="403"/>
        <v>1023.6</v>
      </c>
      <c r="I1656" t="str">
        <f t="shared" si="404"/>
        <v/>
      </c>
      <c r="J1656" t="str">
        <f t="shared" si="405"/>
        <v/>
      </c>
      <c r="K1656" t="str">
        <f t="shared" si="406"/>
        <v/>
      </c>
      <c r="L1656" t="s">
        <v>3539</v>
      </c>
      <c r="M1656" t="s">
        <v>3098</v>
      </c>
      <c r="N1656" t="s">
        <v>57</v>
      </c>
      <c r="O1656" t="s">
        <v>51</v>
      </c>
      <c r="P1656" t="s">
        <v>52</v>
      </c>
      <c r="Q1656" t="s">
        <v>34</v>
      </c>
      <c r="R1656" t="s">
        <v>42</v>
      </c>
      <c r="S1656" t="s">
        <v>21</v>
      </c>
      <c r="T1656" t="s">
        <v>3546</v>
      </c>
      <c r="U1656" t="s">
        <v>3099</v>
      </c>
      <c r="V1656" t="s">
        <v>43</v>
      </c>
      <c r="W1656">
        <v>106.81178432800991</v>
      </c>
      <c r="X1656">
        <v>5.5875858711094022</v>
      </c>
      <c r="Y1656">
        <v>251</v>
      </c>
      <c r="Z1656" t="s">
        <v>3798</v>
      </c>
      <c r="AA1656" t="s">
        <v>3554</v>
      </c>
      <c r="AB1656" t="s">
        <v>3587</v>
      </c>
      <c r="AC1656">
        <v>12</v>
      </c>
      <c r="AD1656" t="s">
        <v>3572</v>
      </c>
      <c r="AE1656" t="s">
        <v>3557</v>
      </c>
      <c r="AF1656" t="s">
        <v>3586</v>
      </c>
      <c r="AG1656">
        <v>9</v>
      </c>
      <c r="AH1656" t="s">
        <v>3569</v>
      </c>
      <c r="AI1656">
        <f t="shared" si="407"/>
        <v>1029.4482758620691</v>
      </c>
      <c r="AJ1656" t="str">
        <f t="shared" si="408"/>
        <v/>
      </c>
      <c r="AK1656" t="str">
        <f t="shared" si="409"/>
        <v/>
      </c>
      <c r="AL1656" t="str">
        <f t="shared" si="410"/>
        <v/>
      </c>
      <c r="AM1656">
        <f t="shared" si="411"/>
        <v>1037.6111111111111</v>
      </c>
      <c r="AN1656" t="str">
        <f t="shared" si="412"/>
        <v/>
      </c>
      <c r="AO1656" t="str">
        <f t="shared" si="413"/>
        <v/>
      </c>
      <c r="AP1656" t="str">
        <f t="shared" si="414"/>
        <v/>
      </c>
    </row>
    <row r="1657" spans="1:42" x14ac:dyDescent="0.3">
      <c r="A1657" s="2">
        <v>45275</v>
      </c>
      <c r="B1657" s="2">
        <v>46275</v>
      </c>
      <c r="C1657">
        <v>1000</v>
      </c>
      <c r="D1657">
        <f t="shared" si="415"/>
        <v>1009.8333333333334</v>
      </c>
      <c r="E1657" t="str">
        <f t="shared" si="400"/>
        <v/>
      </c>
      <c r="F1657">
        <f t="shared" si="401"/>
        <v>1029.5</v>
      </c>
      <c r="G1657" t="str">
        <f t="shared" si="402"/>
        <v/>
      </c>
      <c r="H1657" t="str">
        <f t="shared" si="403"/>
        <v/>
      </c>
      <c r="I1657" t="str">
        <f t="shared" si="404"/>
        <v/>
      </c>
      <c r="J1657" t="str">
        <f t="shared" si="405"/>
        <v/>
      </c>
      <c r="K1657" t="str">
        <f t="shared" si="406"/>
        <v/>
      </c>
      <c r="L1657" t="s">
        <v>3539</v>
      </c>
      <c r="M1657" t="s">
        <v>146</v>
      </c>
      <c r="N1657" t="s">
        <v>57</v>
      </c>
      <c r="O1657" t="s">
        <v>58</v>
      </c>
      <c r="P1657" t="s">
        <v>119</v>
      </c>
      <c r="Q1657" t="s">
        <v>120</v>
      </c>
      <c r="R1657" t="s">
        <v>20</v>
      </c>
      <c r="S1657" t="s">
        <v>21</v>
      </c>
      <c r="T1657" t="s">
        <v>21</v>
      </c>
      <c r="U1657" t="s">
        <v>3363</v>
      </c>
      <c r="V1657" t="s">
        <v>30</v>
      </c>
      <c r="W1657">
        <v>49.35507829560629</v>
      </c>
      <c r="X1657">
        <v>5.9359372482485604</v>
      </c>
      <c r="Y1657">
        <v>252</v>
      </c>
      <c r="Z1657" t="s">
        <v>3947</v>
      </c>
      <c r="AA1657" t="s">
        <v>3554</v>
      </c>
      <c r="AB1657" t="s">
        <v>3587</v>
      </c>
      <c r="AC1657">
        <v>12</v>
      </c>
      <c r="AD1657" t="s">
        <v>3572</v>
      </c>
      <c r="AE1657" t="s">
        <v>3557</v>
      </c>
      <c r="AF1657" t="s">
        <v>3586</v>
      </c>
      <c r="AG1657">
        <v>9</v>
      </c>
      <c r="AH1657" t="s">
        <v>3569</v>
      </c>
      <c r="AI1657">
        <f t="shared" si="407"/>
        <v>1029.4482758620691</v>
      </c>
      <c r="AJ1657" t="str">
        <f t="shared" si="408"/>
        <v/>
      </c>
      <c r="AK1657">
        <f t="shared" si="409"/>
        <v>1009.8333333333334</v>
      </c>
      <c r="AL1657" t="str">
        <f t="shared" si="410"/>
        <v/>
      </c>
      <c r="AM1657" t="str">
        <f t="shared" si="411"/>
        <v/>
      </c>
      <c r="AN1657" t="str">
        <f t="shared" si="412"/>
        <v/>
      </c>
      <c r="AO1657" t="str">
        <f t="shared" si="413"/>
        <v/>
      </c>
      <c r="AP1657" t="str">
        <f t="shared" si="414"/>
        <v/>
      </c>
    </row>
    <row r="1658" spans="1:42" x14ac:dyDescent="0.3">
      <c r="A1658" s="2">
        <v>45277</v>
      </c>
      <c r="B1658" s="2">
        <v>46277</v>
      </c>
      <c r="C1658">
        <v>1000</v>
      </c>
      <c r="D1658">
        <f t="shared" si="415"/>
        <v>1000</v>
      </c>
      <c r="E1658" t="str">
        <f t="shared" si="400"/>
        <v/>
      </c>
      <c r="F1658" t="str">
        <f t="shared" si="401"/>
        <v/>
      </c>
      <c r="G1658" t="str">
        <f t="shared" si="402"/>
        <v/>
      </c>
      <c r="H1658">
        <f t="shared" si="403"/>
        <v>1000</v>
      </c>
      <c r="I1658" t="str">
        <f t="shared" si="404"/>
        <v/>
      </c>
      <c r="J1658" t="str">
        <f t="shared" si="405"/>
        <v/>
      </c>
      <c r="K1658" t="str">
        <f t="shared" si="406"/>
        <v/>
      </c>
      <c r="L1658" t="s">
        <v>3539</v>
      </c>
      <c r="M1658" t="s">
        <v>760</v>
      </c>
      <c r="N1658" t="s">
        <v>118</v>
      </c>
      <c r="O1658" t="s">
        <v>33</v>
      </c>
      <c r="P1658" t="s">
        <v>59</v>
      </c>
      <c r="Q1658" t="s">
        <v>92</v>
      </c>
      <c r="R1658" t="s">
        <v>42</v>
      </c>
      <c r="S1658" t="s">
        <v>22</v>
      </c>
      <c r="T1658" t="s">
        <v>22</v>
      </c>
      <c r="V1658" t="s">
        <v>30</v>
      </c>
      <c r="W1658">
        <v>70.245243862778878</v>
      </c>
      <c r="X1658">
        <v>6.9740682303549333</v>
      </c>
      <c r="Y1658">
        <v>254</v>
      </c>
      <c r="Z1658" t="s">
        <v>3727</v>
      </c>
      <c r="AA1658" t="s">
        <v>3554</v>
      </c>
      <c r="AB1658" t="s">
        <v>3587</v>
      </c>
      <c r="AC1658">
        <v>12</v>
      </c>
      <c r="AD1658" t="s">
        <v>3572</v>
      </c>
      <c r="AE1658" t="s">
        <v>3557</v>
      </c>
      <c r="AF1658" t="s">
        <v>3586</v>
      </c>
      <c r="AG1658">
        <v>9</v>
      </c>
      <c r="AH1658" t="s">
        <v>3569</v>
      </c>
      <c r="AI1658">
        <f t="shared" si="407"/>
        <v>1030.5</v>
      </c>
      <c r="AJ1658" t="str">
        <f t="shared" si="408"/>
        <v/>
      </c>
      <c r="AK1658" t="str">
        <f t="shared" si="409"/>
        <v/>
      </c>
      <c r="AL1658" t="str">
        <f t="shared" si="410"/>
        <v/>
      </c>
      <c r="AM1658">
        <f t="shared" si="411"/>
        <v>1039.8235294117646</v>
      </c>
      <c r="AN1658" t="str">
        <f t="shared" si="412"/>
        <v/>
      </c>
      <c r="AO1658" t="str">
        <f t="shared" si="413"/>
        <v/>
      </c>
      <c r="AP1658" t="str">
        <f t="shared" si="414"/>
        <v/>
      </c>
    </row>
    <row r="1659" spans="1:42" x14ac:dyDescent="0.3">
      <c r="A1659" s="2">
        <v>45277</v>
      </c>
      <c r="B1659" s="2">
        <v>46277</v>
      </c>
      <c r="C1659">
        <v>1000</v>
      </c>
      <c r="D1659">
        <f t="shared" si="415"/>
        <v>1000</v>
      </c>
      <c r="E1659" t="str">
        <f t="shared" si="400"/>
        <v/>
      </c>
      <c r="F1659" t="str">
        <f t="shared" si="401"/>
        <v/>
      </c>
      <c r="G1659" t="str">
        <f t="shared" si="402"/>
        <v/>
      </c>
      <c r="H1659">
        <f t="shared" si="403"/>
        <v>1000</v>
      </c>
      <c r="I1659" t="str">
        <f t="shared" si="404"/>
        <v/>
      </c>
      <c r="J1659" t="str">
        <f t="shared" si="405"/>
        <v/>
      </c>
      <c r="K1659" t="str">
        <f t="shared" si="406"/>
        <v/>
      </c>
      <c r="L1659" t="s">
        <v>3539</v>
      </c>
      <c r="M1659" t="s">
        <v>2256</v>
      </c>
      <c r="N1659" t="s">
        <v>80</v>
      </c>
      <c r="O1659" t="s">
        <v>51</v>
      </c>
      <c r="P1659" t="s">
        <v>59</v>
      </c>
      <c r="Q1659" t="s">
        <v>34</v>
      </c>
      <c r="R1659" t="s">
        <v>42</v>
      </c>
      <c r="S1659" t="s">
        <v>22</v>
      </c>
      <c r="T1659" t="s">
        <v>22</v>
      </c>
      <c r="V1659" t="s">
        <v>24</v>
      </c>
      <c r="W1659">
        <v>17.945928560227081</v>
      </c>
      <c r="X1659">
        <v>4.213891216122863</v>
      </c>
      <c r="Y1659">
        <v>254</v>
      </c>
      <c r="Z1659" t="s">
        <v>3727</v>
      </c>
      <c r="AA1659" t="s">
        <v>3554</v>
      </c>
      <c r="AB1659" t="s">
        <v>3587</v>
      </c>
      <c r="AC1659">
        <v>12</v>
      </c>
      <c r="AD1659" t="s">
        <v>3572</v>
      </c>
      <c r="AE1659" t="s">
        <v>3557</v>
      </c>
      <c r="AF1659" t="s">
        <v>3586</v>
      </c>
      <c r="AG1659">
        <v>9</v>
      </c>
      <c r="AH1659" t="s">
        <v>3569</v>
      </c>
      <c r="AI1659">
        <f t="shared" si="407"/>
        <v>1030.5</v>
      </c>
      <c r="AJ1659" t="str">
        <f t="shared" si="408"/>
        <v/>
      </c>
      <c r="AK1659" t="str">
        <f t="shared" si="409"/>
        <v/>
      </c>
      <c r="AL1659" t="str">
        <f t="shared" si="410"/>
        <v/>
      </c>
      <c r="AM1659">
        <f t="shared" si="411"/>
        <v>1039.8235294117646</v>
      </c>
      <c r="AN1659" t="str">
        <f t="shared" si="412"/>
        <v/>
      </c>
      <c r="AO1659" t="str">
        <f t="shared" si="413"/>
        <v/>
      </c>
      <c r="AP1659" t="str">
        <f t="shared" si="414"/>
        <v/>
      </c>
    </row>
    <row r="1660" spans="1:42" x14ac:dyDescent="0.3">
      <c r="A1660" s="2">
        <v>45279</v>
      </c>
      <c r="B1660" s="2">
        <v>46279</v>
      </c>
      <c r="C1660">
        <v>1000</v>
      </c>
      <c r="D1660">
        <f t="shared" si="415"/>
        <v>1000</v>
      </c>
      <c r="E1660" t="str">
        <f t="shared" si="400"/>
        <v/>
      </c>
      <c r="F1660" t="str">
        <f t="shared" si="401"/>
        <v/>
      </c>
      <c r="G1660" t="str">
        <f t="shared" si="402"/>
        <v/>
      </c>
      <c r="H1660" t="str">
        <f t="shared" si="403"/>
        <v/>
      </c>
      <c r="I1660" t="str">
        <f t="shared" si="404"/>
        <v/>
      </c>
      <c r="J1660">
        <f t="shared" si="405"/>
        <v>1000</v>
      </c>
      <c r="K1660" t="str">
        <f t="shared" si="406"/>
        <v/>
      </c>
      <c r="L1660" t="s">
        <v>3539</v>
      </c>
      <c r="M1660" t="s">
        <v>27</v>
      </c>
      <c r="N1660" t="s">
        <v>28</v>
      </c>
      <c r="O1660" t="s">
        <v>33</v>
      </c>
      <c r="P1660" t="s">
        <v>59</v>
      </c>
      <c r="Q1660" t="s">
        <v>34</v>
      </c>
      <c r="R1660" t="s">
        <v>35</v>
      </c>
      <c r="S1660" t="s">
        <v>22</v>
      </c>
      <c r="T1660" t="s">
        <v>22</v>
      </c>
      <c r="V1660" t="s">
        <v>76</v>
      </c>
      <c r="W1660">
        <v>16.26247578637383</v>
      </c>
      <c r="X1660">
        <v>5.8953660358199844</v>
      </c>
      <c r="Y1660">
        <v>256</v>
      </c>
      <c r="Z1660" t="s">
        <v>3742</v>
      </c>
      <c r="AA1660" t="s">
        <v>3554</v>
      </c>
      <c r="AB1660" t="s">
        <v>3587</v>
      </c>
      <c r="AC1660">
        <v>12</v>
      </c>
      <c r="AD1660" t="s">
        <v>3572</v>
      </c>
      <c r="AE1660" t="s">
        <v>3557</v>
      </c>
      <c r="AF1660" t="s">
        <v>3586</v>
      </c>
      <c r="AG1660">
        <v>9</v>
      </c>
      <c r="AH1660" t="s">
        <v>3569</v>
      </c>
      <c r="AI1660">
        <f t="shared" si="407"/>
        <v>1029.4482758620691</v>
      </c>
      <c r="AJ1660" t="str">
        <f t="shared" si="408"/>
        <v/>
      </c>
      <c r="AK1660" t="str">
        <f t="shared" si="409"/>
        <v/>
      </c>
      <c r="AL1660" t="str">
        <f t="shared" si="410"/>
        <v/>
      </c>
      <c r="AM1660" t="str">
        <f t="shared" si="411"/>
        <v/>
      </c>
      <c r="AN1660" t="str">
        <f t="shared" si="412"/>
        <v/>
      </c>
      <c r="AO1660">
        <f t="shared" si="413"/>
        <v>1016.8571428571429</v>
      </c>
      <c r="AP1660" t="str">
        <f t="shared" si="414"/>
        <v/>
      </c>
    </row>
    <row r="1661" spans="1:42" x14ac:dyDescent="0.3">
      <c r="A1661" s="2">
        <v>45281</v>
      </c>
      <c r="B1661" s="2">
        <v>46281</v>
      </c>
      <c r="C1661">
        <v>1000</v>
      </c>
      <c r="D1661">
        <f t="shared" si="415"/>
        <v>1000</v>
      </c>
      <c r="E1661" t="str">
        <f t="shared" si="400"/>
        <v/>
      </c>
      <c r="F1661" t="str">
        <f t="shared" si="401"/>
        <v/>
      </c>
      <c r="G1661" t="str">
        <f t="shared" si="402"/>
        <v/>
      </c>
      <c r="H1661">
        <f t="shared" si="403"/>
        <v>1000</v>
      </c>
      <c r="I1661" t="str">
        <f t="shared" si="404"/>
        <v/>
      </c>
      <c r="J1661" t="str">
        <f t="shared" si="405"/>
        <v/>
      </c>
      <c r="K1661" t="str">
        <f t="shared" si="406"/>
        <v/>
      </c>
      <c r="L1661" t="s">
        <v>3539</v>
      </c>
      <c r="M1661" t="s">
        <v>1287</v>
      </c>
      <c r="N1661" t="s">
        <v>16</v>
      </c>
      <c r="O1661" t="s">
        <v>46</v>
      </c>
      <c r="P1661" t="s">
        <v>40</v>
      </c>
      <c r="Q1661" t="s">
        <v>41</v>
      </c>
      <c r="R1661" t="s">
        <v>42</v>
      </c>
      <c r="S1661" t="s">
        <v>22</v>
      </c>
      <c r="T1661" t="s">
        <v>22</v>
      </c>
      <c r="V1661" t="s">
        <v>24</v>
      </c>
      <c r="W1661">
        <v>82.493085956417289</v>
      </c>
      <c r="X1661">
        <v>6.6619007597763584</v>
      </c>
      <c r="Y1661">
        <v>258</v>
      </c>
      <c r="Z1661" t="s">
        <v>3668</v>
      </c>
      <c r="AA1661" t="s">
        <v>3554</v>
      </c>
      <c r="AB1661" t="s">
        <v>3587</v>
      </c>
      <c r="AC1661">
        <v>12</v>
      </c>
      <c r="AD1661" t="s">
        <v>3572</v>
      </c>
      <c r="AE1661" t="s">
        <v>3557</v>
      </c>
      <c r="AF1661" t="s">
        <v>3586</v>
      </c>
      <c r="AG1661">
        <v>9</v>
      </c>
      <c r="AH1661" t="s">
        <v>3569</v>
      </c>
      <c r="AI1661">
        <f t="shared" si="407"/>
        <v>1028.4666666666667</v>
      </c>
      <c r="AJ1661" t="str">
        <f t="shared" si="408"/>
        <v/>
      </c>
      <c r="AK1661" t="str">
        <f t="shared" si="409"/>
        <v/>
      </c>
      <c r="AL1661" t="str">
        <f t="shared" si="410"/>
        <v/>
      </c>
      <c r="AM1661">
        <f t="shared" si="411"/>
        <v>1035.6315789473683</v>
      </c>
      <c r="AN1661" t="str">
        <f t="shared" si="412"/>
        <v/>
      </c>
      <c r="AO1661" t="str">
        <f t="shared" si="413"/>
        <v/>
      </c>
      <c r="AP1661" t="str">
        <f t="shared" si="414"/>
        <v/>
      </c>
    </row>
    <row r="1662" spans="1:42" x14ac:dyDescent="0.3">
      <c r="A1662" s="2">
        <v>45281</v>
      </c>
      <c r="B1662" s="2">
        <v>46281</v>
      </c>
      <c r="C1662">
        <v>1000</v>
      </c>
      <c r="D1662">
        <f t="shared" si="415"/>
        <v>1000</v>
      </c>
      <c r="E1662" t="str">
        <f t="shared" si="400"/>
        <v/>
      </c>
      <c r="F1662" t="str">
        <f t="shared" si="401"/>
        <v/>
      </c>
      <c r="G1662" t="str">
        <f t="shared" si="402"/>
        <v/>
      </c>
      <c r="H1662">
        <f t="shared" si="403"/>
        <v>1000</v>
      </c>
      <c r="I1662" t="str">
        <f t="shared" si="404"/>
        <v/>
      </c>
      <c r="J1662" t="str">
        <f t="shared" si="405"/>
        <v/>
      </c>
      <c r="K1662" t="str">
        <f t="shared" si="406"/>
        <v/>
      </c>
      <c r="L1662" t="s">
        <v>3539</v>
      </c>
      <c r="M1662" t="s">
        <v>1093</v>
      </c>
      <c r="N1662" t="s">
        <v>103</v>
      </c>
      <c r="O1662" t="s">
        <v>46</v>
      </c>
      <c r="P1662" t="s">
        <v>40</v>
      </c>
      <c r="Q1662" t="s">
        <v>41</v>
      </c>
      <c r="R1662" t="s">
        <v>42</v>
      </c>
      <c r="S1662" t="s">
        <v>21</v>
      </c>
      <c r="T1662" t="s">
        <v>21</v>
      </c>
      <c r="U1662" t="s">
        <v>1094</v>
      </c>
      <c r="V1662" t="s">
        <v>43</v>
      </c>
      <c r="W1662">
        <v>72.732693951706963</v>
      </c>
      <c r="X1662">
        <v>7.5155531207503161</v>
      </c>
      <c r="Y1662">
        <v>258</v>
      </c>
      <c r="Z1662" t="s">
        <v>3668</v>
      </c>
      <c r="AA1662" t="s">
        <v>3554</v>
      </c>
      <c r="AB1662" t="s">
        <v>3587</v>
      </c>
      <c r="AC1662">
        <v>12</v>
      </c>
      <c r="AD1662" t="s">
        <v>3572</v>
      </c>
      <c r="AE1662" t="s">
        <v>3557</v>
      </c>
      <c r="AF1662" t="s">
        <v>3586</v>
      </c>
      <c r="AG1662">
        <v>9</v>
      </c>
      <c r="AH1662" t="s">
        <v>3569</v>
      </c>
      <c r="AI1662">
        <f t="shared" si="407"/>
        <v>1028.4666666666667</v>
      </c>
      <c r="AJ1662" t="str">
        <f t="shared" si="408"/>
        <v/>
      </c>
      <c r="AK1662" t="str">
        <f t="shared" si="409"/>
        <v/>
      </c>
      <c r="AL1662" t="str">
        <f t="shared" si="410"/>
        <v/>
      </c>
      <c r="AM1662">
        <f t="shared" si="411"/>
        <v>1035.6315789473683</v>
      </c>
      <c r="AN1662" t="str">
        <f t="shared" si="412"/>
        <v/>
      </c>
      <c r="AO1662" t="str">
        <f t="shared" si="413"/>
        <v/>
      </c>
      <c r="AP1662" t="str">
        <f t="shared" si="414"/>
        <v/>
      </c>
    </row>
    <row r="1663" spans="1:42" x14ac:dyDescent="0.3">
      <c r="A1663" s="2">
        <v>45281</v>
      </c>
      <c r="B1663" s="2">
        <v>46281</v>
      </c>
      <c r="C1663">
        <v>1000</v>
      </c>
      <c r="D1663">
        <f t="shared" si="415"/>
        <v>1000</v>
      </c>
      <c r="E1663" t="str">
        <f t="shared" si="400"/>
        <v/>
      </c>
      <c r="F1663">
        <f t="shared" si="401"/>
        <v>1000</v>
      </c>
      <c r="G1663" t="str">
        <f t="shared" si="402"/>
        <v/>
      </c>
      <c r="H1663" t="str">
        <f t="shared" si="403"/>
        <v/>
      </c>
      <c r="I1663" t="str">
        <f t="shared" si="404"/>
        <v/>
      </c>
      <c r="J1663" t="str">
        <f t="shared" si="405"/>
        <v/>
      </c>
      <c r="K1663" t="str">
        <f t="shared" si="406"/>
        <v/>
      </c>
      <c r="L1663" t="s">
        <v>3539</v>
      </c>
      <c r="M1663" t="s">
        <v>1513</v>
      </c>
      <c r="N1663" t="s">
        <v>103</v>
      </c>
      <c r="O1663" t="s">
        <v>46</v>
      </c>
      <c r="P1663" t="s">
        <v>18</v>
      </c>
      <c r="Q1663" t="s">
        <v>34</v>
      </c>
      <c r="R1663" t="s">
        <v>20</v>
      </c>
      <c r="S1663" t="s">
        <v>21</v>
      </c>
      <c r="T1663" t="s">
        <v>3546</v>
      </c>
      <c r="U1663" t="s">
        <v>1854</v>
      </c>
      <c r="V1663" t="s">
        <v>54</v>
      </c>
      <c r="W1663">
        <v>83.545360200680364</v>
      </c>
      <c r="X1663">
        <v>7.687625727316612</v>
      </c>
      <c r="Y1663">
        <v>258</v>
      </c>
      <c r="Z1663" t="s">
        <v>3668</v>
      </c>
      <c r="AA1663" t="s">
        <v>3554</v>
      </c>
      <c r="AB1663" t="s">
        <v>3587</v>
      </c>
      <c r="AC1663">
        <v>12</v>
      </c>
      <c r="AD1663" t="s">
        <v>3572</v>
      </c>
      <c r="AE1663" t="s">
        <v>3557</v>
      </c>
      <c r="AF1663" t="s">
        <v>3586</v>
      </c>
      <c r="AG1663">
        <v>9</v>
      </c>
      <c r="AH1663" t="s">
        <v>3569</v>
      </c>
      <c r="AI1663">
        <f t="shared" si="407"/>
        <v>1028.4666666666667</v>
      </c>
      <c r="AJ1663" t="str">
        <f t="shared" si="408"/>
        <v/>
      </c>
      <c r="AK1663">
        <f t="shared" si="409"/>
        <v>1011.8</v>
      </c>
      <c r="AL1663" t="str">
        <f t="shared" si="410"/>
        <v/>
      </c>
      <c r="AM1663" t="str">
        <f t="shared" si="411"/>
        <v/>
      </c>
      <c r="AN1663" t="str">
        <f t="shared" si="412"/>
        <v/>
      </c>
      <c r="AO1663" t="str">
        <f t="shared" si="413"/>
        <v/>
      </c>
      <c r="AP1663" t="str">
        <f t="shared" si="414"/>
        <v/>
      </c>
    </row>
    <row r="1664" spans="1:42" x14ac:dyDescent="0.3">
      <c r="A1664" s="2">
        <v>45282</v>
      </c>
      <c r="B1664" s="2">
        <v>46282</v>
      </c>
      <c r="C1664">
        <v>1000</v>
      </c>
      <c r="D1664">
        <f t="shared" si="415"/>
        <v>1000</v>
      </c>
      <c r="E1664" t="str">
        <f t="shared" si="400"/>
        <v/>
      </c>
      <c r="F1664" t="str">
        <f t="shared" si="401"/>
        <v/>
      </c>
      <c r="G1664" t="str">
        <f t="shared" si="402"/>
        <v/>
      </c>
      <c r="H1664">
        <f t="shared" si="403"/>
        <v>1000</v>
      </c>
      <c r="I1664" t="str">
        <f t="shared" si="404"/>
        <v/>
      </c>
      <c r="J1664" t="str">
        <f t="shared" si="405"/>
        <v/>
      </c>
      <c r="K1664" t="str">
        <f t="shared" si="406"/>
        <v/>
      </c>
      <c r="L1664" t="s">
        <v>3539</v>
      </c>
      <c r="M1664" t="s">
        <v>1027</v>
      </c>
      <c r="N1664" t="s">
        <v>103</v>
      </c>
      <c r="O1664" t="s">
        <v>33</v>
      </c>
      <c r="P1664" t="s">
        <v>59</v>
      </c>
      <c r="Q1664" t="s">
        <v>19</v>
      </c>
      <c r="R1664" t="s">
        <v>42</v>
      </c>
      <c r="S1664" t="s">
        <v>22</v>
      </c>
      <c r="T1664" t="s">
        <v>22</v>
      </c>
      <c r="V1664" t="s">
        <v>24</v>
      </c>
      <c r="W1664">
        <v>88.890786515874112</v>
      </c>
      <c r="X1664">
        <v>6.1691307561944759</v>
      </c>
      <c r="Y1664">
        <v>259</v>
      </c>
      <c r="Z1664" t="s">
        <v>3740</v>
      </c>
      <c r="AA1664" t="s">
        <v>3554</v>
      </c>
      <c r="AB1664" t="s">
        <v>3587</v>
      </c>
      <c r="AC1664">
        <v>12</v>
      </c>
      <c r="AD1664" t="s">
        <v>3572</v>
      </c>
      <c r="AE1664" t="s">
        <v>3557</v>
      </c>
      <c r="AF1664" t="s">
        <v>3586</v>
      </c>
      <c r="AG1664">
        <v>9</v>
      </c>
      <c r="AH1664" t="s">
        <v>3569</v>
      </c>
      <c r="AI1664">
        <f t="shared" si="407"/>
        <v>1026.6875</v>
      </c>
      <c r="AJ1664" t="str">
        <f t="shared" si="408"/>
        <v/>
      </c>
      <c r="AK1664" t="str">
        <f t="shared" si="409"/>
        <v/>
      </c>
      <c r="AL1664" t="str">
        <f t="shared" si="410"/>
        <v/>
      </c>
      <c r="AM1664">
        <f t="shared" si="411"/>
        <v>1033.8499999999999</v>
      </c>
      <c r="AN1664" t="str">
        <f t="shared" si="412"/>
        <v/>
      </c>
      <c r="AO1664" t="str">
        <f t="shared" si="413"/>
        <v/>
      </c>
      <c r="AP1664" t="str">
        <f t="shared" si="414"/>
        <v/>
      </c>
    </row>
    <row r="1665" spans="1:42" x14ac:dyDescent="0.3">
      <c r="A1665" s="2">
        <v>45282</v>
      </c>
      <c r="B1665" s="2">
        <v>46282</v>
      </c>
      <c r="C1665">
        <v>1000</v>
      </c>
      <c r="D1665">
        <f t="shared" si="415"/>
        <v>1000</v>
      </c>
      <c r="E1665" t="str">
        <f t="shared" si="400"/>
        <v/>
      </c>
      <c r="F1665">
        <f t="shared" si="401"/>
        <v>1000</v>
      </c>
      <c r="G1665" t="str">
        <f t="shared" si="402"/>
        <v/>
      </c>
      <c r="H1665" t="str">
        <f t="shared" si="403"/>
        <v/>
      </c>
      <c r="I1665" t="str">
        <f t="shared" si="404"/>
        <v/>
      </c>
      <c r="J1665" t="str">
        <f t="shared" si="405"/>
        <v/>
      </c>
      <c r="K1665" t="str">
        <f t="shared" si="406"/>
        <v/>
      </c>
      <c r="L1665" t="s">
        <v>3539</v>
      </c>
      <c r="M1665" t="s">
        <v>153</v>
      </c>
      <c r="N1665" t="s">
        <v>57</v>
      </c>
      <c r="O1665" t="s">
        <v>33</v>
      </c>
      <c r="P1665" t="s">
        <v>18</v>
      </c>
      <c r="Q1665" t="s">
        <v>34</v>
      </c>
      <c r="R1665" t="s">
        <v>20</v>
      </c>
      <c r="S1665" t="s">
        <v>21</v>
      </c>
      <c r="T1665" t="s">
        <v>3546</v>
      </c>
      <c r="U1665" t="s">
        <v>3499</v>
      </c>
      <c r="V1665" t="s">
        <v>30</v>
      </c>
      <c r="W1665">
        <v>94.56689779347893</v>
      </c>
      <c r="X1665">
        <v>5.6236487782902662</v>
      </c>
      <c r="Y1665">
        <v>259</v>
      </c>
      <c r="Z1665" t="s">
        <v>3740</v>
      </c>
      <c r="AA1665" t="s">
        <v>3554</v>
      </c>
      <c r="AB1665" t="s">
        <v>3587</v>
      </c>
      <c r="AC1665">
        <v>12</v>
      </c>
      <c r="AD1665" t="s">
        <v>3572</v>
      </c>
      <c r="AE1665" t="s">
        <v>3557</v>
      </c>
      <c r="AF1665" t="s">
        <v>3586</v>
      </c>
      <c r="AG1665">
        <v>9</v>
      </c>
      <c r="AH1665" t="s">
        <v>3569</v>
      </c>
      <c r="AI1665">
        <f t="shared" si="407"/>
        <v>1026.6875</v>
      </c>
      <c r="AJ1665" t="str">
        <f t="shared" si="408"/>
        <v/>
      </c>
      <c r="AK1665">
        <f t="shared" si="409"/>
        <v>1009.8333333333334</v>
      </c>
      <c r="AL1665" t="str">
        <f t="shared" si="410"/>
        <v/>
      </c>
      <c r="AM1665" t="str">
        <f t="shared" si="411"/>
        <v/>
      </c>
      <c r="AN1665" t="str">
        <f t="shared" si="412"/>
        <v/>
      </c>
      <c r="AO1665" t="str">
        <f t="shared" si="413"/>
        <v/>
      </c>
      <c r="AP1665" t="str">
        <f t="shared" si="414"/>
        <v/>
      </c>
    </row>
    <row r="1666" spans="1:42" x14ac:dyDescent="0.3">
      <c r="A1666" s="2">
        <v>45283</v>
      </c>
      <c r="B1666" s="2">
        <v>46283</v>
      </c>
      <c r="C1666">
        <v>1000</v>
      </c>
      <c r="D1666">
        <f t="shared" si="415"/>
        <v>1000</v>
      </c>
      <c r="E1666" t="str">
        <f t="shared" ref="E1666:E1729" si="416">IF(
  L1666 &lt;&gt; "Backlog/Error",
  IFERROR(
    AVERAGEIFS(
      $C$2:$C$1880,
      $B$2:$B$1880, "&gt;=" &amp; B1666 - 6,
      $B$2:$B$1880, "&lt;=" &amp; B1666,
      $L$2:$L$1880, "&lt;&gt;Backlog/Error"
    ),
  ""),
"")</f>
        <v/>
      </c>
      <c r="F1666" t="str">
        <f t="shared" ref="F1666:F1729" si="417">IF(
  R1666 = "Critical",
  IFERROR(
    AVERAGEIFS(
      $C$2:$C$1880,
      $B$2:$B$1880, "&gt;=" &amp; B1666 - 6,
      $B$2:$B$1880, "&lt;=" &amp; B1666,
      $R$2:$R$1880, "Critical"
    ),
  ""),
"")</f>
        <v/>
      </c>
      <c r="G1666" t="str">
        <f t="shared" ref="G1666:G1729" si="418">IF(
  AND(R1666 = "Critical", L1666 &lt;&gt; "Backlog/Error"),
  IFERROR(
    AVERAGEIFS(
      $C$2:$C$1880,
      $B$2:$B$1880, "&gt;=" &amp; B1666 - 6,
      $B$2:$B$1880, "&lt;=" &amp; B1666,
      $R$2:$R$1880, "Critical",
      $L$2:$L$1880, "&lt;&gt;Backlog/Error"
    ),
  ""),
"")</f>
        <v/>
      </c>
      <c r="H1666">
        <f t="shared" ref="H1666:H1729" si="419">IF(
  R1666 = "Moderate",
  IFERROR(
    AVERAGEIFS(
      $C$2:$C$1880,
      $B$2:$B$1880, "&gt;=" &amp; B1666 - 6,
      $B$2:$B$1880, "&lt;=" &amp; B1666,
      $R$2:$R$1880, "Moderate"
    ),
  ""),
"")</f>
        <v>1000</v>
      </c>
      <c r="I1666" t="str">
        <f t="shared" ref="I1666:I1729" si="420">IF(
  AND(R1666 = "Moderate", L1666 &lt;&gt; "Backlog/Error"),
  IFERROR(
    AVERAGEIFS(
      $C$2:$C$1880,
      $B$2:$B$1880, "&gt;=" &amp; B1666 - 6,
      $B$2:$B$1880, "&lt;=" &amp; B1666,
      $R$2:$R$1880, "Moderate",
      $L$2:$L$1880, "&lt;&gt;Backlog/Error"
    ),
  ""),
"")</f>
        <v/>
      </c>
      <c r="J1666" t="str">
        <f t="shared" ref="J1666:J1729" si="421">IF(
  R1666 = "Minor",
  IFERROR(
    AVERAGEIFS(
      $C$2:$C$1880,
      $B$2:$B$1880, "&gt;=" &amp; B1666 - 6,
      $B$2:$B$1880, "&lt;=" &amp; B1666,
      $R$2:$R$1880, "Minor"
    ),
  ""),
"")</f>
        <v/>
      </c>
      <c r="K1666" t="str">
        <f t="shared" ref="K1666:K1729" si="422">IF(
  AND(R1666 = "Minor", L1666 &lt;&gt; "Backlog/Error"),
  IFERROR(
    AVERAGEIFS(
      $C$2:$C$1880,
      $B$2:$B$1880, "&gt;=" &amp; B1666 - 6,
      $B$2:$B$1880, "&lt;=" &amp; B1666,
      $R$2:$R$1880, "Minor",
      $L$2:$L$1880, "&lt;&gt;Backlog/Error"
    ),
  ""),
"")</f>
        <v/>
      </c>
      <c r="L1666" t="s">
        <v>3539</v>
      </c>
      <c r="M1666" t="s">
        <v>926</v>
      </c>
      <c r="N1666" t="s">
        <v>39</v>
      </c>
      <c r="O1666" t="s">
        <v>58</v>
      </c>
      <c r="P1666" t="s">
        <v>119</v>
      </c>
      <c r="Q1666" t="s">
        <v>120</v>
      </c>
      <c r="R1666" t="s">
        <v>42</v>
      </c>
      <c r="S1666" t="s">
        <v>21</v>
      </c>
      <c r="T1666" t="s">
        <v>21</v>
      </c>
      <c r="U1666" t="s">
        <v>927</v>
      </c>
      <c r="V1666" t="s">
        <v>24</v>
      </c>
      <c r="W1666">
        <v>124.4822874900272</v>
      </c>
      <c r="X1666">
        <v>6.0959189779473864</v>
      </c>
      <c r="Y1666">
        <v>260</v>
      </c>
      <c r="Z1666" t="s">
        <v>3963</v>
      </c>
      <c r="AA1666" t="s">
        <v>3554</v>
      </c>
      <c r="AB1666" t="s">
        <v>3587</v>
      </c>
      <c r="AC1666">
        <v>12</v>
      </c>
      <c r="AD1666" t="s">
        <v>3572</v>
      </c>
      <c r="AE1666" t="s">
        <v>3557</v>
      </c>
      <c r="AF1666" t="s">
        <v>3586</v>
      </c>
      <c r="AG1666">
        <v>9</v>
      </c>
      <c r="AH1666" t="s">
        <v>3569</v>
      </c>
      <c r="AI1666">
        <f t="shared" ref="AI1666:AI1729" si="423">IFERROR(
  AVERAGEIFS(
    $C$2:$C$1880,
    $B$2:$B$1880, "&gt;=" &amp; B1666 - 29,
    $B$2:$B$1880, "&lt;=" &amp; B1666
  ),
"")</f>
        <v>1025.878787878788</v>
      </c>
      <c r="AJ1666" t="str">
        <f t="shared" ref="AJ1666:AJ1729" si="424">IF(
  L1666 &lt;&gt; "Backlog/Error",
  IFERROR(
    AVERAGEIFS(
      $C$2:$C$1880,
      $B$2:$B$1880, "&gt;=" &amp; B1666 - 29,
      $B$2:$B$1880, "&lt;=" &amp; B1666,
      $L$2:$L$1880, "&lt;&gt;Backlog/Error"
    ),
  ""),
"")</f>
        <v/>
      </c>
      <c r="AK1666" t="str">
        <f t="shared" ref="AK1666:AK1729" si="425">IF(
  R1666 = "Critical",
  IFERROR(
    AVERAGEIFS(
      $C$2:$C$1880,
      $B$2:$B$1880, "&gt;=" &amp; B1666 - 29,
      $B$2:$B$1880, "&lt;=" &amp; B1666,
      $R$2:$R$1880, "Critical"
    ),
  ""),
"")</f>
        <v/>
      </c>
      <c r="AL1666" t="str">
        <f t="shared" ref="AL1666:AL1729" si="426">IF(
  AND(R1666 = "Critical", L1666 &lt;&gt; "Backlog/Error"),
  IFERROR(
    AVERAGEIFS(
      $C$2:$C$1880,
      $B$2:$B$1880, "&gt;=" &amp; B1666 - 29,
      $B$2:$B$1880, "&lt;=" &amp; B1666,
      $R$2:$R$1880, "Critical",
      $L$2:$L$1880, "&lt;&gt;Backlog/Error"
    ),
  ""),
"")</f>
        <v/>
      </c>
      <c r="AM1666">
        <f t="shared" ref="AM1666:AM1729" si="427">IF(
  R1666 = "Moderate",
  IFERROR(
    AVERAGEIFS(
      $C$2:$C$1880,
      $B$2:$B$1880, "&gt;=" &amp; B1666 - 29,
      $B$2:$B$1880, "&lt;=" &amp; B1666,
      $R$2:$R$1880, "Moderate"
    ),
  ""),
"")</f>
        <v>1032.2380952380952</v>
      </c>
      <c r="AN1666" t="str">
        <f t="shared" ref="AN1666:AN1729" si="428">IF(
  AND(R1666 = "Moderate", L1666 &lt;&gt; "Backlog/Error"),
  IFERROR(
    AVERAGEIFS(
      $C$2:$C$1880,
      $B$2:$B$1880, "&gt;=" &amp; B1666 - 29,
      $B$2:$B$1880, "&lt;=" &amp; B1666,
      $R$2:$R$1880, "Moderate",
      $L$2:$L$1880, "&lt;&gt;Backlog/Error"
    ),
  ""),
"")</f>
        <v/>
      </c>
      <c r="AO1666" t="str">
        <f t="shared" ref="AO1666:AO1729" si="429">IF(
  R1666 = "Minor",
  IFERROR(
    AVERAGEIFS(
      $C$2:$C$1880,
      $B$2:$B$1880, "&gt;=" &amp; B1666 - 29,
      $B$2:$B$1880, "&lt;=" &amp; B1666,
      $R$2:$R$1880, "Minor"
    ),
  ""),
"")</f>
        <v/>
      </c>
      <c r="AP1666" t="str">
        <f t="shared" ref="AP1666:AP1729" si="430">IF(
  AND(R1666 = "Minor", L1666 &lt;&gt; "Backlog/Error"),
  IFERROR(
    AVERAGEIFS(
      $C$2:$C$1880,
      $B$2:$B$1880, "&gt;=" &amp; B1666 - 29,
      $B$2:$B$1880, "&lt;=" &amp; B1666,
      $R$2:$R$1880, "Minor",
      $L$2:$L$1880, "&lt;&gt;Backlog/Error"
    ),
  ""),
"")</f>
        <v/>
      </c>
    </row>
    <row r="1667" spans="1:42" x14ac:dyDescent="0.3">
      <c r="A1667" s="2">
        <v>45284</v>
      </c>
      <c r="B1667" s="2">
        <v>46284</v>
      </c>
      <c r="C1667">
        <v>1000</v>
      </c>
      <c r="D1667">
        <f t="shared" ref="D1667:D1730" si="431">IFERROR(AVERAGEIFS($C$2:$C$1880, $B$2:$B$1880, "&gt;=" &amp; B1667 - 6, $B$2:$B$1880, "&lt;=" &amp; B1667), "")</f>
        <v>1000</v>
      </c>
      <c r="E1667" t="str">
        <f t="shared" si="416"/>
        <v/>
      </c>
      <c r="F1667" t="str">
        <f t="shared" si="417"/>
        <v/>
      </c>
      <c r="G1667" t="str">
        <f t="shared" si="418"/>
        <v/>
      </c>
      <c r="H1667">
        <f t="shared" si="419"/>
        <v>1000</v>
      </c>
      <c r="I1667" t="str">
        <f t="shared" si="420"/>
        <v/>
      </c>
      <c r="J1667" t="str">
        <f t="shared" si="421"/>
        <v/>
      </c>
      <c r="K1667" t="str">
        <f t="shared" si="422"/>
        <v/>
      </c>
      <c r="L1667" t="s">
        <v>3539</v>
      </c>
      <c r="M1667" t="s">
        <v>476</v>
      </c>
      <c r="N1667" t="s">
        <v>103</v>
      </c>
      <c r="O1667" t="s">
        <v>17</v>
      </c>
      <c r="P1667" t="s">
        <v>40</v>
      </c>
      <c r="Q1667" t="s">
        <v>41</v>
      </c>
      <c r="R1667" t="s">
        <v>42</v>
      </c>
      <c r="S1667" t="s">
        <v>22</v>
      </c>
      <c r="T1667" t="s">
        <v>22</v>
      </c>
      <c r="V1667" t="s">
        <v>30</v>
      </c>
      <c r="W1667">
        <v>99.770868769586968</v>
      </c>
      <c r="X1667">
        <v>6.6759903137030712</v>
      </c>
      <c r="Y1667">
        <v>261</v>
      </c>
      <c r="Z1667" t="s">
        <v>3710</v>
      </c>
      <c r="AA1667" t="s">
        <v>3554</v>
      </c>
      <c r="AB1667" t="s">
        <v>3587</v>
      </c>
      <c r="AC1667">
        <v>12</v>
      </c>
      <c r="AD1667" t="s">
        <v>3572</v>
      </c>
      <c r="AE1667" t="s">
        <v>3557</v>
      </c>
      <c r="AF1667" t="s">
        <v>3586</v>
      </c>
      <c r="AG1667">
        <v>9</v>
      </c>
      <c r="AH1667" t="s">
        <v>3569</v>
      </c>
      <c r="AI1667">
        <f t="shared" si="423"/>
        <v>1024.4000000000001</v>
      </c>
      <c r="AJ1667" t="str">
        <f t="shared" si="424"/>
        <v/>
      </c>
      <c r="AK1667" t="str">
        <f t="shared" si="425"/>
        <v/>
      </c>
      <c r="AL1667" t="str">
        <f t="shared" si="426"/>
        <v/>
      </c>
      <c r="AM1667">
        <f t="shared" si="427"/>
        <v>1030.7727272727273</v>
      </c>
      <c r="AN1667" t="str">
        <f t="shared" si="428"/>
        <v/>
      </c>
      <c r="AO1667" t="str">
        <f t="shared" si="429"/>
        <v/>
      </c>
      <c r="AP1667" t="str">
        <f t="shared" si="430"/>
        <v/>
      </c>
    </row>
    <row r="1668" spans="1:42" x14ac:dyDescent="0.3">
      <c r="A1668" s="2">
        <v>45284</v>
      </c>
      <c r="B1668" s="2">
        <v>46284</v>
      </c>
      <c r="C1668">
        <v>1000</v>
      </c>
      <c r="D1668">
        <f t="shared" si="431"/>
        <v>1000</v>
      </c>
      <c r="E1668" t="str">
        <f t="shared" si="416"/>
        <v/>
      </c>
      <c r="F1668" t="str">
        <f t="shared" si="417"/>
        <v/>
      </c>
      <c r="G1668" t="str">
        <f t="shared" si="418"/>
        <v/>
      </c>
      <c r="H1668" t="str">
        <f t="shared" si="419"/>
        <v/>
      </c>
      <c r="I1668" t="str">
        <f t="shared" si="420"/>
        <v/>
      </c>
      <c r="J1668">
        <f t="shared" si="421"/>
        <v>1000</v>
      </c>
      <c r="K1668" t="str">
        <f t="shared" si="422"/>
        <v/>
      </c>
      <c r="L1668" t="s">
        <v>3539</v>
      </c>
      <c r="M1668" t="s">
        <v>292</v>
      </c>
      <c r="N1668" t="s">
        <v>157</v>
      </c>
      <c r="O1668" t="s">
        <v>51</v>
      </c>
      <c r="P1668" t="s">
        <v>59</v>
      </c>
      <c r="Q1668" t="s">
        <v>19</v>
      </c>
      <c r="R1668" t="s">
        <v>35</v>
      </c>
      <c r="S1668" t="s">
        <v>21</v>
      </c>
      <c r="T1668" t="s">
        <v>3546</v>
      </c>
      <c r="U1668" t="s">
        <v>3043</v>
      </c>
      <c r="V1668" t="s">
        <v>76</v>
      </c>
      <c r="W1668">
        <v>27.852584095159742</v>
      </c>
      <c r="X1668">
        <v>4.059617325344659</v>
      </c>
      <c r="Y1668">
        <v>261</v>
      </c>
      <c r="Z1668" t="s">
        <v>3710</v>
      </c>
      <c r="AA1668" t="s">
        <v>3554</v>
      </c>
      <c r="AB1668" t="s">
        <v>3587</v>
      </c>
      <c r="AC1668">
        <v>12</v>
      </c>
      <c r="AD1668" t="s">
        <v>3572</v>
      </c>
      <c r="AE1668" t="s">
        <v>3557</v>
      </c>
      <c r="AF1668" t="s">
        <v>3586</v>
      </c>
      <c r="AG1668">
        <v>9</v>
      </c>
      <c r="AH1668" t="s">
        <v>3569</v>
      </c>
      <c r="AI1668">
        <f t="shared" si="423"/>
        <v>1024.4000000000001</v>
      </c>
      <c r="AJ1668" t="str">
        <f t="shared" si="424"/>
        <v/>
      </c>
      <c r="AK1668" t="str">
        <f t="shared" si="425"/>
        <v/>
      </c>
      <c r="AL1668" t="str">
        <f t="shared" si="426"/>
        <v/>
      </c>
      <c r="AM1668" t="str">
        <f t="shared" si="427"/>
        <v/>
      </c>
      <c r="AN1668" t="str">
        <f t="shared" si="428"/>
        <v/>
      </c>
      <c r="AO1668">
        <f t="shared" si="429"/>
        <v>1016.8571428571429</v>
      </c>
      <c r="AP1668" t="str">
        <f t="shared" si="430"/>
        <v/>
      </c>
    </row>
    <row r="1669" spans="1:42" x14ac:dyDescent="0.3">
      <c r="A1669" s="2">
        <v>45288</v>
      </c>
      <c r="B1669" s="2">
        <v>46288</v>
      </c>
      <c r="C1669">
        <v>1000</v>
      </c>
      <c r="D1669">
        <f t="shared" si="431"/>
        <v>1000</v>
      </c>
      <c r="E1669" t="str">
        <f t="shared" si="416"/>
        <v/>
      </c>
      <c r="F1669" t="str">
        <f t="shared" si="417"/>
        <v/>
      </c>
      <c r="G1669" t="str">
        <f t="shared" si="418"/>
        <v/>
      </c>
      <c r="H1669" t="str">
        <f t="shared" si="419"/>
        <v/>
      </c>
      <c r="I1669" t="str">
        <f t="shared" si="420"/>
        <v/>
      </c>
      <c r="J1669">
        <f t="shared" si="421"/>
        <v>1000</v>
      </c>
      <c r="K1669" t="str">
        <f t="shared" si="422"/>
        <v/>
      </c>
      <c r="L1669" t="s">
        <v>3539</v>
      </c>
      <c r="M1669" t="s">
        <v>3129</v>
      </c>
      <c r="N1669" t="s">
        <v>80</v>
      </c>
      <c r="O1669" t="s">
        <v>58</v>
      </c>
      <c r="P1669" t="s">
        <v>59</v>
      </c>
      <c r="Q1669" t="s">
        <v>34</v>
      </c>
      <c r="R1669" t="s">
        <v>35</v>
      </c>
      <c r="S1669" t="s">
        <v>22</v>
      </c>
      <c r="T1669" t="s">
        <v>22</v>
      </c>
      <c r="V1669" t="s">
        <v>76</v>
      </c>
      <c r="W1669">
        <v>17.091089833039732</v>
      </c>
      <c r="X1669">
        <v>5.0038285448873001</v>
      </c>
      <c r="Y1669">
        <v>265</v>
      </c>
      <c r="Z1669" t="s">
        <v>3757</v>
      </c>
      <c r="AA1669" t="s">
        <v>3554</v>
      </c>
      <c r="AB1669" t="s">
        <v>3587</v>
      </c>
      <c r="AC1669">
        <v>12</v>
      </c>
      <c r="AD1669" t="s">
        <v>3572</v>
      </c>
      <c r="AE1669" t="s">
        <v>3557</v>
      </c>
      <c r="AF1669" t="s">
        <v>3586</v>
      </c>
      <c r="AG1669">
        <v>9</v>
      </c>
      <c r="AH1669" t="s">
        <v>3569</v>
      </c>
      <c r="AI1669">
        <f t="shared" si="423"/>
        <v>1025.878787878788</v>
      </c>
      <c r="AJ1669" t="str">
        <f t="shared" si="424"/>
        <v/>
      </c>
      <c r="AK1669" t="str">
        <f t="shared" si="425"/>
        <v/>
      </c>
      <c r="AL1669" t="str">
        <f t="shared" si="426"/>
        <v/>
      </c>
      <c r="AM1669" t="str">
        <f t="shared" si="427"/>
        <v/>
      </c>
      <c r="AN1669" t="str">
        <f t="shared" si="428"/>
        <v/>
      </c>
      <c r="AO1669">
        <f t="shared" si="429"/>
        <v>1019.6666666666666</v>
      </c>
      <c r="AP1669" t="str">
        <f t="shared" si="430"/>
        <v/>
      </c>
    </row>
    <row r="1670" spans="1:42" x14ac:dyDescent="0.3">
      <c r="A1670" s="2">
        <v>45290</v>
      </c>
      <c r="B1670" s="2">
        <v>46290</v>
      </c>
      <c r="C1670">
        <v>1000</v>
      </c>
      <c r="D1670">
        <f t="shared" si="431"/>
        <v>1000</v>
      </c>
      <c r="E1670" t="str">
        <f t="shared" si="416"/>
        <v/>
      </c>
      <c r="F1670" t="str">
        <f t="shared" si="417"/>
        <v/>
      </c>
      <c r="G1670" t="str">
        <f t="shared" si="418"/>
        <v/>
      </c>
      <c r="H1670">
        <f t="shared" si="419"/>
        <v>1000</v>
      </c>
      <c r="I1670" t="str">
        <f t="shared" si="420"/>
        <v/>
      </c>
      <c r="J1670" t="str">
        <f t="shared" si="421"/>
        <v/>
      </c>
      <c r="K1670" t="str">
        <f t="shared" si="422"/>
        <v/>
      </c>
      <c r="L1670" t="s">
        <v>3539</v>
      </c>
      <c r="M1670" t="s">
        <v>96</v>
      </c>
      <c r="N1670" t="s">
        <v>118</v>
      </c>
      <c r="O1670" t="s">
        <v>58</v>
      </c>
      <c r="P1670" t="s">
        <v>52</v>
      </c>
      <c r="Q1670" t="s">
        <v>92</v>
      </c>
      <c r="R1670" t="s">
        <v>42</v>
      </c>
      <c r="S1670" t="s">
        <v>22</v>
      </c>
      <c r="T1670" t="s">
        <v>22</v>
      </c>
      <c r="V1670" t="s">
        <v>54</v>
      </c>
      <c r="W1670">
        <v>77.92743837490201</v>
      </c>
      <c r="X1670">
        <v>6.6869936385053572</v>
      </c>
      <c r="Y1670">
        <v>267</v>
      </c>
      <c r="Z1670" t="s">
        <v>3607</v>
      </c>
      <c r="AA1670" t="s">
        <v>3554</v>
      </c>
      <c r="AB1670" t="s">
        <v>3587</v>
      </c>
      <c r="AC1670">
        <v>12</v>
      </c>
      <c r="AD1670" t="s">
        <v>3572</v>
      </c>
      <c r="AE1670" t="s">
        <v>3557</v>
      </c>
      <c r="AF1670" t="s">
        <v>3586</v>
      </c>
      <c r="AG1670">
        <v>9</v>
      </c>
      <c r="AH1670" t="s">
        <v>3569</v>
      </c>
      <c r="AI1670">
        <f t="shared" si="423"/>
        <v>1026.6875</v>
      </c>
      <c r="AJ1670" t="str">
        <f t="shared" si="424"/>
        <v/>
      </c>
      <c r="AK1670" t="str">
        <f t="shared" si="425"/>
        <v/>
      </c>
      <c r="AL1670" t="str">
        <f t="shared" si="426"/>
        <v/>
      </c>
      <c r="AM1670">
        <f t="shared" si="427"/>
        <v>1032.2380952380952</v>
      </c>
      <c r="AN1670" t="str">
        <f t="shared" si="428"/>
        <v/>
      </c>
      <c r="AO1670" t="str">
        <f t="shared" si="429"/>
        <v/>
      </c>
      <c r="AP1670" t="str">
        <f t="shared" si="430"/>
        <v/>
      </c>
    </row>
    <row r="1671" spans="1:42" x14ac:dyDescent="0.3">
      <c r="A1671" s="2">
        <v>45292</v>
      </c>
      <c r="B1671" s="2">
        <v>46292</v>
      </c>
      <c r="C1671">
        <v>1000</v>
      </c>
      <c r="D1671">
        <f t="shared" si="431"/>
        <v>1000</v>
      </c>
      <c r="E1671" t="str">
        <f t="shared" si="416"/>
        <v/>
      </c>
      <c r="F1671" t="str">
        <f t="shared" si="417"/>
        <v/>
      </c>
      <c r="G1671" t="str">
        <f t="shared" si="418"/>
        <v/>
      </c>
      <c r="H1671">
        <f t="shared" si="419"/>
        <v>1000</v>
      </c>
      <c r="I1671" t="str">
        <f t="shared" si="420"/>
        <v/>
      </c>
      <c r="J1671" t="str">
        <f t="shared" si="421"/>
        <v/>
      </c>
      <c r="K1671" t="str">
        <f t="shared" si="422"/>
        <v/>
      </c>
      <c r="L1671" t="s">
        <v>3539</v>
      </c>
      <c r="M1671" t="s">
        <v>2387</v>
      </c>
      <c r="N1671" t="s">
        <v>28</v>
      </c>
      <c r="O1671" t="s">
        <v>58</v>
      </c>
      <c r="P1671" t="s">
        <v>59</v>
      </c>
      <c r="Q1671" t="s">
        <v>92</v>
      </c>
      <c r="R1671" t="s">
        <v>42</v>
      </c>
      <c r="S1671" t="s">
        <v>22</v>
      </c>
      <c r="T1671" t="s">
        <v>22</v>
      </c>
      <c r="V1671" t="s">
        <v>76</v>
      </c>
      <c r="W1671">
        <v>37.267670385786587</v>
      </c>
      <c r="X1671">
        <v>5.7387765407282956</v>
      </c>
      <c r="Y1671">
        <v>269</v>
      </c>
      <c r="Z1671" t="s">
        <v>3744</v>
      </c>
      <c r="AA1671" t="s">
        <v>3555</v>
      </c>
      <c r="AB1671" t="s">
        <v>3584</v>
      </c>
      <c r="AC1671">
        <v>1</v>
      </c>
      <c r="AD1671" t="s">
        <v>3561</v>
      </c>
      <c r="AE1671" t="s">
        <v>3557</v>
      </c>
      <c r="AF1671" t="s">
        <v>3586</v>
      </c>
      <c r="AG1671">
        <v>9</v>
      </c>
      <c r="AH1671" t="s">
        <v>3569</v>
      </c>
      <c r="AI1671">
        <f t="shared" si="423"/>
        <v>1018.7</v>
      </c>
      <c r="AJ1671" t="str">
        <f t="shared" si="424"/>
        <v/>
      </c>
      <c r="AK1671" t="str">
        <f t="shared" si="425"/>
        <v/>
      </c>
      <c r="AL1671" t="str">
        <f t="shared" si="426"/>
        <v/>
      </c>
      <c r="AM1671">
        <f t="shared" si="427"/>
        <v>1019.2</v>
      </c>
      <c r="AN1671" t="str">
        <f t="shared" si="428"/>
        <v/>
      </c>
      <c r="AO1671" t="str">
        <f t="shared" si="429"/>
        <v/>
      </c>
      <c r="AP1671" t="str">
        <f t="shared" si="430"/>
        <v/>
      </c>
    </row>
    <row r="1672" spans="1:42" x14ac:dyDescent="0.3">
      <c r="A1672" s="2">
        <v>45323</v>
      </c>
      <c r="B1672" s="2">
        <v>46293</v>
      </c>
      <c r="C1672">
        <v>970</v>
      </c>
      <c r="D1672">
        <f t="shared" si="431"/>
        <v>992.5</v>
      </c>
      <c r="E1672" t="str">
        <f t="shared" si="416"/>
        <v/>
      </c>
      <c r="F1672" t="str">
        <f t="shared" si="417"/>
        <v/>
      </c>
      <c r="G1672" t="str">
        <f t="shared" si="418"/>
        <v/>
      </c>
      <c r="H1672">
        <f t="shared" si="419"/>
        <v>990</v>
      </c>
      <c r="I1672" t="str">
        <f t="shared" si="420"/>
        <v/>
      </c>
      <c r="J1672" t="str">
        <f t="shared" si="421"/>
        <v/>
      </c>
      <c r="K1672" t="str">
        <f t="shared" si="422"/>
        <v/>
      </c>
      <c r="L1672" t="s">
        <v>3539</v>
      </c>
      <c r="M1672" t="s">
        <v>1315</v>
      </c>
      <c r="N1672" t="s">
        <v>16</v>
      </c>
      <c r="O1672" t="s">
        <v>58</v>
      </c>
      <c r="P1672" t="s">
        <v>59</v>
      </c>
      <c r="Q1672" t="s">
        <v>92</v>
      </c>
      <c r="R1672" t="s">
        <v>42</v>
      </c>
      <c r="S1672" t="s">
        <v>22</v>
      </c>
      <c r="T1672" t="s">
        <v>22</v>
      </c>
      <c r="V1672" t="s">
        <v>76</v>
      </c>
      <c r="W1672">
        <v>85.02744807490815</v>
      </c>
      <c r="X1672">
        <v>7.4930526175972378</v>
      </c>
      <c r="Y1672">
        <v>270</v>
      </c>
      <c r="Z1672" t="s">
        <v>3786</v>
      </c>
      <c r="AA1672" t="s">
        <v>3555</v>
      </c>
      <c r="AB1672" t="s">
        <v>3584</v>
      </c>
      <c r="AC1672">
        <v>2</v>
      </c>
      <c r="AD1672" t="s">
        <v>3562</v>
      </c>
      <c r="AE1672" t="s">
        <v>3557</v>
      </c>
      <c r="AF1672" t="s">
        <v>3586</v>
      </c>
      <c r="AG1672">
        <v>9</v>
      </c>
      <c r="AH1672" t="s">
        <v>3569</v>
      </c>
      <c r="AI1672">
        <f t="shared" si="423"/>
        <v>1008.8333333333334</v>
      </c>
      <c r="AJ1672" t="str">
        <f t="shared" si="424"/>
        <v/>
      </c>
      <c r="AK1672" t="str">
        <f t="shared" si="425"/>
        <v/>
      </c>
      <c r="AL1672" t="str">
        <f t="shared" si="426"/>
        <v/>
      </c>
      <c r="AM1672">
        <f t="shared" si="427"/>
        <v>1004.4</v>
      </c>
      <c r="AN1672" t="str">
        <f t="shared" si="428"/>
        <v/>
      </c>
      <c r="AO1672" t="str">
        <f t="shared" si="429"/>
        <v/>
      </c>
      <c r="AP1672" t="str">
        <f t="shared" si="430"/>
        <v/>
      </c>
    </row>
    <row r="1673" spans="1:42" x14ac:dyDescent="0.3">
      <c r="A1673" s="2">
        <v>45383</v>
      </c>
      <c r="B1673" s="2">
        <v>46295</v>
      </c>
      <c r="C1673">
        <v>912</v>
      </c>
      <c r="D1673">
        <f t="shared" si="431"/>
        <v>970.5</v>
      </c>
      <c r="E1673" t="str">
        <f t="shared" si="416"/>
        <v/>
      </c>
      <c r="F1673" t="str">
        <f t="shared" si="417"/>
        <v/>
      </c>
      <c r="G1673" t="str">
        <f t="shared" si="418"/>
        <v/>
      </c>
      <c r="H1673">
        <f t="shared" si="419"/>
        <v>970.5</v>
      </c>
      <c r="I1673" t="str">
        <f t="shared" si="420"/>
        <v/>
      </c>
      <c r="J1673" t="str">
        <f t="shared" si="421"/>
        <v/>
      </c>
      <c r="K1673" t="str">
        <f t="shared" si="422"/>
        <v/>
      </c>
      <c r="L1673" t="s">
        <v>3539</v>
      </c>
      <c r="M1673" t="s">
        <v>1499</v>
      </c>
      <c r="N1673" t="s">
        <v>39</v>
      </c>
      <c r="O1673" t="s">
        <v>58</v>
      </c>
      <c r="P1673" t="s">
        <v>119</v>
      </c>
      <c r="Q1673" t="s">
        <v>120</v>
      </c>
      <c r="R1673" t="s">
        <v>42</v>
      </c>
      <c r="S1673" t="s">
        <v>21</v>
      </c>
      <c r="T1673" t="s">
        <v>3546</v>
      </c>
      <c r="U1673" t="s">
        <v>1500</v>
      </c>
      <c r="V1673" t="s">
        <v>63</v>
      </c>
      <c r="W1673">
        <v>167.69790626540279</v>
      </c>
      <c r="X1673">
        <v>6.9654790818207717</v>
      </c>
      <c r="Y1673">
        <v>272</v>
      </c>
      <c r="Z1673" t="s">
        <v>3920</v>
      </c>
      <c r="AA1673" t="s">
        <v>3555</v>
      </c>
      <c r="AB1673" t="s">
        <v>3585</v>
      </c>
      <c r="AC1673">
        <v>4</v>
      </c>
      <c r="AD1673" t="s">
        <v>3564</v>
      </c>
      <c r="AE1673" t="s">
        <v>3557</v>
      </c>
      <c r="AF1673" t="s">
        <v>3586</v>
      </c>
      <c r="AG1673">
        <v>9</v>
      </c>
      <c r="AH1673" t="s">
        <v>3569</v>
      </c>
      <c r="AI1673">
        <f t="shared" si="423"/>
        <v>1006.1034482758621</v>
      </c>
      <c r="AJ1673" t="str">
        <f t="shared" si="424"/>
        <v/>
      </c>
      <c r="AK1673" t="str">
        <f t="shared" si="425"/>
        <v/>
      </c>
      <c r="AL1673" t="str">
        <f t="shared" si="426"/>
        <v/>
      </c>
      <c r="AM1673">
        <f t="shared" si="427"/>
        <v>1000</v>
      </c>
      <c r="AN1673" t="str">
        <f t="shared" si="428"/>
        <v/>
      </c>
      <c r="AO1673" t="str">
        <f t="shared" si="429"/>
        <v/>
      </c>
      <c r="AP1673" t="str">
        <f t="shared" si="430"/>
        <v/>
      </c>
    </row>
    <row r="1674" spans="1:42" x14ac:dyDescent="0.3">
      <c r="A1674" s="2">
        <v>45296</v>
      </c>
      <c r="B1674" s="2">
        <v>46296</v>
      </c>
      <c r="C1674">
        <v>1000</v>
      </c>
      <c r="D1674">
        <f t="shared" si="431"/>
        <v>976.4</v>
      </c>
      <c r="E1674" t="str">
        <f t="shared" si="416"/>
        <v/>
      </c>
      <c r="F1674">
        <f t="shared" si="417"/>
        <v>1000</v>
      </c>
      <c r="G1674" t="str">
        <f t="shared" si="418"/>
        <v/>
      </c>
      <c r="H1674" t="str">
        <f t="shared" si="419"/>
        <v/>
      </c>
      <c r="I1674" t="str">
        <f t="shared" si="420"/>
        <v/>
      </c>
      <c r="J1674" t="str">
        <f t="shared" si="421"/>
        <v/>
      </c>
      <c r="K1674" t="str">
        <f t="shared" si="422"/>
        <v/>
      </c>
      <c r="L1674" t="s">
        <v>3539</v>
      </c>
      <c r="M1674" t="s">
        <v>494</v>
      </c>
      <c r="N1674" t="s">
        <v>80</v>
      </c>
      <c r="O1674" t="s">
        <v>46</v>
      </c>
      <c r="P1674" t="s">
        <v>119</v>
      </c>
      <c r="Q1674" t="s">
        <v>120</v>
      </c>
      <c r="R1674" t="s">
        <v>20</v>
      </c>
      <c r="S1674" t="s">
        <v>21</v>
      </c>
      <c r="T1674" t="s">
        <v>21</v>
      </c>
      <c r="U1674" t="s">
        <v>3511</v>
      </c>
      <c r="V1674" t="s">
        <v>76</v>
      </c>
      <c r="W1674">
        <v>19.349284728161582</v>
      </c>
      <c r="X1674">
        <v>4.8601568321849289</v>
      </c>
      <c r="Y1674">
        <v>273</v>
      </c>
      <c r="Z1674" t="s">
        <v>3691</v>
      </c>
      <c r="AA1674" t="s">
        <v>3555</v>
      </c>
      <c r="AB1674" t="s">
        <v>3584</v>
      </c>
      <c r="AC1674">
        <v>1</v>
      </c>
      <c r="AD1674" t="s">
        <v>3561</v>
      </c>
      <c r="AE1674" t="s">
        <v>3557</v>
      </c>
      <c r="AF1674" t="s">
        <v>3587</v>
      </c>
      <c r="AG1674">
        <v>10</v>
      </c>
      <c r="AH1674" t="s">
        <v>3570</v>
      </c>
      <c r="AI1674">
        <f t="shared" si="423"/>
        <v>1006.3214285714286</v>
      </c>
      <c r="AJ1674" t="str">
        <f t="shared" si="424"/>
        <v/>
      </c>
      <c r="AK1674">
        <f t="shared" si="425"/>
        <v>1011.8</v>
      </c>
      <c r="AL1674" t="str">
        <f t="shared" si="426"/>
        <v/>
      </c>
      <c r="AM1674" t="str">
        <f t="shared" si="427"/>
        <v/>
      </c>
      <c r="AN1674" t="str">
        <f t="shared" si="428"/>
        <v/>
      </c>
      <c r="AO1674" t="str">
        <f t="shared" si="429"/>
        <v/>
      </c>
      <c r="AP1674" t="str">
        <f t="shared" si="430"/>
        <v/>
      </c>
    </row>
    <row r="1675" spans="1:42" x14ac:dyDescent="0.3">
      <c r="A1675" s="2">
        <v>45297</v>
      </c>
      <c r="B1675" s="2">
        <v>46297</v>
      </c>
      <c r="C1675">
        <v>1000</v>
      </c>
      <c r="D1675">
        <f t="shared" si="431"/>
        <v>955.83333333333337</v>
      </c>
      <c r="E1675" t="str">
        <f t="shared" si="416"/>
        <v/>
      </c>
      <c r="F1675" t="str">
        <f t="shared" si="417"/>
        <v/>
      </c>
      <c r="G1675" t="str">
        <f t="shared" si="418"/>
        <v/>
      </c>
      <c r="H1675" t="str">
        <f t="shared" si="419"/>
        <v/>
      </c>
      <c r="I1675" t="str">
        <f t="shared" si="420"/>
        <v/>
      </c>
      <c r="J1675">
        <f t="shared" si="421"/>
        <v>926.5</v>
      </c>
      <c r="K1675" t="str">
        <f t="shared" si="422"/>
        <v/>
      </c>
      <c r="L1675" t="s">
        <v>3539</v>
      </c>
      <c r="M1675" t="s">
        <v>1423</v>
      </c>
      <c r="N1675" t="s">
        <v>57</v>
      </c>
      <c r="O1675" t="s">
        <v>17</v>
      </c>
      <c r="P1675" t="s">
        <v>40</v>
      </c>
      <c r="Q1675" t="s">
        <v>41</v>
      </c>
      <c r="R1675" t="s">
        <v>35</v>
      </c>
      <c r="S1675" t="s">
        <v>22</v>
      </c>
      <c r="T1675" t="s">
        <v>22</v>
      </c>
      <c r="V1675" t="s">
        <v>30</v>
      </c>
      <c r="W1675">
        <v>90.005396476967391</v>
      </c>
      <c r="X1675">
        <v>5.9995577032504386</v>
      </c>
      <c r="Y1675">
        <v>274</v>
      </c>
      <c r="Z1675" t="s">
        <v>3687</v>
      </c>
      <c r="AA1675" t="s">
        <v>3555</v>
      </c>
      <c r="AB1675" t="s">
        <v>3584</v>
      </c>
      <c r="AC1675">
        <v>1</v>
      </c>
      <c r="AD1675" t="s">
        <v>3561</v>
      </c>
      <c r="AE1675" t="s">
        <v>3557</v>
      </c>
      <c r="AF1675" t="s">
        <v>3587</v>
      </c>
      <c r="AG1675">
        <v>10</v>
      </c>
      <c r="AH1675" t="s">
        <v>3570</v>
      </c>
      <c r="AI1675">
        <f t="shared" si="423"/>
        <v>1001.0714285714286</v>
      </c>
      <c r="AJ1675" t="str">
        <f t="shared" si="424"/>
        <v/>
      </c>
      <c r="AK1675" t="str">
        <f t="shared" si="425"/>
        <v/>
      </c>
      <c r="AL1675" t="str">
        <f t="shared" si="426"/>
        <v/>
      </c>
      <c r="AM1675" t="str">
        <f t="shared" si="427"/>
        <v/>
      </c>
      <c r="AN1675" t="str">
        <f t="shared" si="428"/>
        <v/>
      </c>
      <c r="AO1675">
        <f t="shared" si="429"/>
        <v>995.85714285714289</v>
      </c>
      <c r="AP1675" t="str">
        <f t="shared" si="430"/>
        <v/>
      </c>
    </row>
    <row r="1676" spans="1:42" x14ac:dyDescent="0.3">
      <c r="A1676" s="2">
        <v>45444</v>
      </c>
      <c r="B1676" s="2">
        <v>46297</v>
      </c>
      <c r="C1676">
        <v>853</v>
      </c>
      <c r="D1676">
        <f t="shared" si="431"/>
        <v>955.83333333333337</v>
      </c>
      <c r="E1676" t="str">
        <f t="shared" si="416"/>
        <v/>
      </c>
      <c r="F1676" t="str">
        <f t="shared" si="417"/>
        <v/>
      </c>
      <c r="G1676" t="str">
        <f t="shared" si="418"/>
        <v/>
      </c>
      <c r="H1676" t="str">
        <f t="shared" si="419"/>
        <v/>
      </c>
      <c r="I1676" t="str">
        <f t="shared" si="420"/>
        <v/>
      </c>
      <c r="J1676">
        <f t="shared" si="421"/>
        <v>926.5</v>
      </c>
      <c r="K1676" t="str">
        <f t="shared" si="422"/>
        <v/>
      </c>
      <c r="L1676" t="s">
        <v>3539</v>
      </c>
      <c r="M1676" t="s">
        <v>980</v>
      </c>
      <c r="N1676" t="s">
        <v>16</v>
      </c>
      <c r="O1676" t="s">
        <v>46</v>
      </c>
      <c r="P1676" t="s">
        <v>40</v>
      </c>
      <c r="Q1676" t="s">
        <v>41</v>
      </c>
      <c r="R1676" t="s">
        <v>35</v>
      </c>
      <c r="S1676" t="s">
        <v>22</v>
      </c>
      <c r="T1676" t="s">
        <v>22</v>
      </c>
      <c r="V1676" t="s">
        <v>30</v>
      </c>
      <c r="W1676">
        <v>78.699397064463795</v>
      </c>
      <c r="X1676">
        <v>6.8475124595681791</v>
      </c>
      <c r="Y1676">
        <v>274</v>
      </c>
      <c r="Z1676" t="s">
        <v>3687</v>
      </c>
      <c r="AA1676" t="s">
        <v>3555</v>
      </c>
      <c r="AB1676" t="s">
        <v>3585</v>
      </c>
      <c r="AC1676">
        <v>6</v>
      </c>
      <c r="AD1676" t="s">
        <v>3566</v>
      </c>
      <c r="AE1676" t="s">
        <v>3557</v>
      </c>
      <c r="AF1676" t="s">
        <v>3587</v>
      </c>
      <c r="AG1676">
        <v>10</v>
      </c>
      <c r="AH1676" t="s">
        <v>3570</v>
      </c>
      <c r="AI1676">
        <f t="shared" si="423"/>
        <v>1001.0714285714286</v>
      </c>
      <c r="AJ1676" t="str">
        <f t="shared" si="424"/>
        <v/>
      </c>
      <c r="AK1676" t="str">
        <f t="shared" si="425"/>
        <v/>
      </c>
      <c r="AL1676" t="str">
        <f t="shared" si="426"/>
        <v/>
      </c>
      <c r="AM1676" t="str">
        <f t="shared" si="427"/>
        <v/>
      </c>
      <c r="AN1676" t="str">
        <f t="shared" si="428"/>
        <v/>
      </c>
      <c r="AO1676">
        <f t="shared" si="429"/>
        <v>995.85714285714289</v>
      </c>
      <c r="AP1676" t="str">
        <f t="shared" si="430"/>
        <v/>
      </c>
    </row>
    <row r="1677" spans="1:42" x14ac:dyDescent="0.3">
      <c r="A1677" s="2">
        <v>45299</v>
      </c>
      <c r="B1677" s="2">
        <v>46299</v>
      </c>
      <c r="C1677">
        <v>1000</v>
      </c>
      <c r="D1677">
        <f t="shared" si="431"/>
        <v>962.14285714285711</v>
      </c>
      <c r="E1677" t="str">
        <f t="shared" si="416"/>
        <v/>
      </c>
      <c r="F1677" t="str">
        <f t="shared" si="417"/>
        <v/>
      </c>
      <c r="G1677" t="str">
        <f t="shared" si="418"/>
        <v/>
      </c>
      <c r="H1677">
        <f t="shared" si="419"/>
        <v>970.5</v>
      </c>
      <c r="I1677" t="str">
        <f t="shared" si="420"/>
        <v/>
      </c>
      <c r="J1677" t="str">
        <f t="shared" si="421"/>
        <v/>
      </c>
      <c r="K1677" t="str">
        <f t="shared" si="422"/>
        <v/>
      </c>
      <c r="L1677" t="s">
        <v>3539</v>
      </c>
      <c r="M1677" t="s">
        <v>1835</v>
      </c>
      <c r="N1677" t="s">
        <v>118</v>
      </c>
      <c r="O1677" t="s">
        <v>33</v>
      </c>
      <c r="P1677" t="s">
        <v>52</v>
      </c>
      <c r="Q1677" t="s">
        <v>92</v>
      </c>
      <c r="R1677" t="s">
        <v>42</v>
      </c>
      <c r="S1677" t="s">
        <v>22</v>
      </c>
      <c r="T1677" t="s">
        <v>22</v>
      </c>
      <c r="V1677" t="s">
        <v>54</v>
      </c>
      <c r="W1677">
        <v>81.013130039278138</v>
      </c>
      <c r="X1677">
        <v>6.8576585280724833</v>
      </c>
      <c r="Y1677">
        <v>276</v>
      </c>
      <c r="Z1677" t="s">
        <v>3631</v>
      </c>
      <c r="AA1677" t="s">
        <v>3555</v>
      </c>
      <c r="AB1677" t="s">
        <v>3584</v>
      </c>
      <c r="AC1677">
        <v>1</v>
      </c>
      <c r="AD1677" t="s">
        <v>3561</v>
      </c>
      <c r="AE1677" t="s">
        <v>3557</v>
      </c>
      <c r="AF1677" t="s">
        <v>3587</v>
      </c>
      <c r="AG1677">
        <v>10</v>
      </c>
      <c r="AH1677" t="s">
        <v>3570</v>
      </c>
      <c r="AI1677">
        <f t="shared" si="423"/>
        <v>992.07692307692309</v>
      </c>
      <c r="AJ1677" t="str">
        <f t="shared" si="424"/>
        <v/>
      </c>
      <c r="AK1677" t="str">
        <f t="shared" si="425"/>
        <v/>
      </c>
      <c r="AL1677" t="str">
        <f t="shared" si="426"/>
        <v/>
      </c>
      <c r="AM1677">
        <f t="shared" si="427"/>
        <v>992.625</v>
      </c>
      <c r="AN1677" t="str">
        <f t="shared" si="428"/>
        <v/>
      </c>
      <c r="AO1677" t="str">
        <f t="shared" si="429"/>
        <v/>
      </c>
      <c r="AP1677" t="str">
        <f t="shared" si="430"/>
        <v/>
      </c>
    </row>
    <row r="1678" spans="1:42" x14ac:dyDescent="0.3">
      <c r="A1678" s="2">
        <v>45299</v>
      </c>
      <c r="B1678" s="2">
        <v>46299</v>
      </c>
      <c r="C1678">
        <v>1000</v>
      </c>
      <c r="D1678">
        <f t="shared" si="431"/>
        <v>962.14285714285711</v>
      </c>
      <c r="E1678" t="str">
        <f t="shared" si="416"/>
        <v/>
      </c>
      <c r="F1678" t="str">
        <f t="shared" si="417"/>
        <v/>
      </c>
      <c r="G1678" t="str">
        <f t="shared" si="418"/>
        <v/>
      </c>
      <c r="H1678">
        <f t="shared" si="419"/>
        <v>970.5</v>
      </c>
      <c r="I1678" t="str">
        <f t="shared" si="420"/>
        <v/>
      </c>
      <c r="J1678" t="str">
        <f t="shared" si="421"/>
        <v/>
      </c>
      <c r="K1678" t="str">
        <f t="shared" si="422"/>
        <v/>
      </c>
      <c r="L1678" t="s">
        <v>3539</v>
      </c>
      <c r="M1678" t="s">
        <v>362</v>
      </c>
      <c r="N1678" t="s">
        <v>118</v>
      </c>
      <c r="O1678" t="s">
        <v>17</v>
      </c>
      <c r="P1678" t="s">
        <v>40</v>
      </c>
      <c r="Q1678" t="s">
        <v>41</v>
      </c>
      <c r="R1678" t="s">
        <v>42</v>
      </c>
      <c r="S1678" t="s">
        <v>22</v>
      </c>
      <c r="T1678" t="s">
        <v>22</v>
      </c>
      <c r="V1678" t="s">
        <v>144</v>
      </c>
      <c r="W1678">
        <v>75.221020550274616</v>
      </c>
      <c r="X1678">
        <v>6.3483190427202256</v>
      </c>
      <c r="Y1678">
        <v>276</v>
      </c>
      <c r="Z1678" t="s">
        <v>3631</v>
      </c>
      <c r="AA1678" t="s">
        <v>3555</v>
      </c>
      <c r="AB1678" t="s">
        <v>3584</v>
      </c>
      <c r="AC1678">
        <v>1</v>
      </c>
      <c r="AD1678" t="s">
        <v>3561</v>
      </c>
      <c r="AE1678" t="s">
        <v>3557</v>
      </c>
      <c r="AF1678" t="s">
        <v>3587</v>
      </c>
      <c r="AG1678">
        <v>10</v>
      </c>
      <c r="AH1678" t="s">
        <v>3570</v>
      </c>
      <c r="AI1678">
        <f t="shared" si="423"/>
        <v>992.07692307692309</v>
      </c>
      <c r="AJ1678" t="str">
        <f t="shared" si="424"/>
        <v/>
      </c>
      <c r="AK1678" t="str">
        <f t="shared" si="425"/>
        <v/>
      </c>
      <c r="AL1678" t="str">
        <f t="shared" si="426"/>
        <v/>
      </c>
      <c r="AM1678">
        <f t="shared" si="427"/>
        <v>992.625</v>
      </c>
      <c r="AN1678" t="str">
        <f t="shared" si="428"/>
        <v/>
      </c>
      <c r="AO1678" t="str">
        <f t="shared" si="429"/>
        <v/>
      </c>
      <c r="AP1678" t="str">
        <f t="shared" si="430"/>
        <v/>
      </c>
    </row>
    <row r="1679" spans="1:42" x14ac:dyDescent="0.3">
      <c r="A1679" s="2">
        <v>45300</v>
      </c>
      <c r="B1679" s="2">
        <v>46300</v>
      </c>
      <c r="C1679">
        <v>1000</v>
      </c>
      <c r="D1679">
        <f t="shared" si="431"/>
        <v>941.125</v>
      </c>
      <c r="E1679" t="str">
        <f t="shared" si="416"/>
        <v/>
      </c>
      <c r="F1679" t="str">
        <f t="shared" si="417"/>
        <v/>
      </c>
      <c r="G1679" t="str">
        <f t="shared" si="418"/>
        <v/>
      </c>
      <c r="H1679" t="str">
        <f t="shared" si="419"/>
        <v/>
      </c>
      <c r="I1679" t="str">
        <f t="shared" si="420"/>
        <v/>
      </c>
      <c r="J1679">
        <f t="shared" si="421"/>
        <v>951</v>
      </c>
      <c r="K1679" t="str">
        <f t="shared" si="422"/>
        <v/>
      </c>
      <c r="L1679" t="s">
        <v>3539</v>
      </c>
      <c r="M1679" t="s">
        <v>1108</v>
      </c>
      <c r="N1679" t="s">
        <v>118</v>
      </c>
      <c r="O1679" t="s">
        <v>17</v>
      </c>
      <c r="P1679" t="s">
        <v>40</v>
      </c>
      <c r="Q1679" t="s">
        <v>41</v>
      </c>
      <c r="R1679" t="s">
        <v>35</v>
      </c>
      <c r="S1679" t="s">
        <v>22</v>
      </c>
      <c r="T1679" t="s">
        <v>22</v>
      </c>
      <c r="V1679" t="s">
        <v>54</v>
      </c>
      <c r="W1679">
        <v>81.171057072214012</v>
      </c>
      <c r="X1679">
        <v>7.4363715226257261</v>
      </c>
      <c r="Y1679">
        <v>277</v>
      </c>
      <c r="Z1679" t="s">
        <v>3683</v>
      </c>
      <c r="AA1679" t="s">
        <v>3555</v>
      </c>
      <c r="AB1679" t="s">
        <v>3584</v>
      </c>
      <c r="AC1679">
        <v>1</v>
      </c>
      <c r="AD1679" t="s">
        <v>3561</v>
      </c>
      <c r="AE1679" t="s">
        <v>3557</v>
      </c>
      <c r="AF1679" t="s">
        <v>3587</v>
      </c>
      <c r="AG1679">
        <v>10</v>
      </c>
      <c r="AH1679" t="s">
        <v>3570</v>
      </c>
      <c r="AI1679">
        <f t="shared" si="423"/>
        <v>980.73076923076928</v>
      </c>
      <c r="AJ1679" t="str">
        <f t="shared" si="424"/>
        <v/>
      </c>
      <c r="AK1679" t="str">
        <f t="shared" si="425"/>
        <v/>
      </c>
      <c r="AL1679" t="str">
        <f t="shared" si="426"/>
        <v/>
      </c>
      <c r="AM1679" t="str">
        <f t="shared" si="427"/>
        <v/>
      </c>
      <c r="AN1679" t="str">
        <f t="shared" si="428"/>
        <v/>
      </c>
      <c r="AO1679">
        <f t="shared" si="429"/>
        <v>975.5</v>
      </c>
      <c r="AP1679" t="str">
        <f t="shared" si="430"/>
        <v/>
      </c>
    </row>
    <row r="1680" spans="1:42" x14ac:dyDescent="0.3">
      <c r="A1680" s="2">
        <v>45536</v>
      </c>
      <c r="B1680" s="2">
        <v>46300</v>
      </c>
      <c r="C1680">
        <v>764</v>
      </c>
      <c r="D1680">
        <f t="shared" si="431"/>
        <v>941.125</v>
      </c>
      <c r="E1680" t="str">
        <f t="shared" si="416"/>
        <v/>
      </c>
      <c r="F1680" t="str">
        <f t="shared" si="417"/>
        <v/>
      </c>
      <c r="G1680" t="str">
        <f t="shared" si="418"/>
        <v/>
      </c>
      <c r="H1680">
        <f t="shared" si="419"/>
        <v>919</v>
      </c>
      <c r="I1680" t="str">
        <f t="shared" si="420"/>
        <v/>
      </c>
      <c r="J1680" t="str">
        <f t="shared" si="421"/>
        <v/>
      </c>
      <c r="K1680" t="str">
        <f t="shared" si="422"/>
        <v/>
      </c>
      <c r="L1680" t="s">
        <v>3539</v>
      </c>
      <c r="M1680" t="s">
        <v>762</v>
      </c>
      <c r="N1680" t="s">
        <v>16</v>
      </c>
      <c r="O1680" t="s">
        <v>46</v>
      </c>
      <c r="P1680" t="s">
        <v>119</v>
      </c>
      <c r="Q1680" t="s">
        <v>120</v>
      </c>
      <c r="R1680" t="s">
        <v>42</v>
      </c>
      <c r="S1680" t="s">
        <v>21</v>
      </c>
      <c r="T1680" t="s">
        <v>3546</v>
      </c>
      <c r="U1680" t="s">
        <v>954</v>
      </c>
      <c r="V1680" t="s">
        <v>43</v>
      </c>
      <c r="W1680">
        <v>68.512059648413441</v>
      </c>
      <c r="X1680">
        <v>7.1968507581810499</v>
      </c>
      <c r="Y1680">
        <v>277</v>
      </c>
      <c r="Z1680" t="s">
        <v>3683</v>
      </c>
      <c r="AA1680" t="s">
        <v>3555</v>
      </c>
      <c r="AB1680" t="s">
        <v>3586</v>
      </c>
      <c r="AC1680">
        <v>9</v>
      </c>
      <c r="AD1680" t="s">
        <v>3569</v>
      </c>
      <c r="AE1680" t="s">
        <v>3557</v>
      </c>
      <c r="AF1680" t="s">
        <v>3587</v>
      </c>
      <c r="AG1680">
        <v>10</v>
      </c>
      <c r="AH1680" t="s">
        <v>3570</v>
      </c>
      <c r="AI1680">
        <f t="shared" si="423"/>
        <v>980.73076923076928</v>
      </c>
      <c r="AJ1680" t="str">
        <f t="shared" si="424"/>
        <v/>
      </c>
      <c r="AK1680" t="str">
        <f t="shared" si="425"/>
        <v/>
      </c>
      <c r="AL1680" t="str">
        <f t="shared" si="426"/>
        <v/>
      </c>
      <c r="AM1680">
        <f t="shared" si="427"/>
        <v>977.875</v>
      </c>
      <c r="AN1680" t="str">
        <f t="shared" si="428"/>
        <v/>
      </c>
      <c r="AO1680" t="str">
        <f t="shared" si="429"/>
        <v/>
      </c>
      <c r="AP1680" t="str">
        <f t="shared" si="430"/>
        <v/>
      </c>
    </row>
    <row r="1681" spans="1:42" x14ac:dyDescent="0.3">
      <c r="A1681" s="2">
        <v>45301</v>
      </c>
      <c r="B1681" s="2">
        <v>46301</v>
      </c>
      <c r="C1681">
        <v>1000</v>
      </c>
      <c r="D1681">
        <f t="shared" si="431"/>
        <v>952.9</v>
      </c>
      <c r="E1681" t="str">
        <f t="shared" si="416"/>
        <v/>
      </c>
      <c r="F1681" t="str">
        <f t="shared" si="417"/>
        <v/>
      </c>
      <c r="G1681" t="str">
        <f t="shared" si="418"/>
        <v/>
      </c>
      <c r="H1681" t="str">
        <f t="shared" si="419"/>
        <v/>
      </c>
      <c r="I1681" t="str">
        <f t="shared" si="420"/>
        <v/>
      </c>
      <c r="J1681">
        <f t="shared" si="421"/>
        <v>970.6</v>
      </c>
      <c r="K1681" t="str">
        <f t="shared" si="422"/>
        <v/>
      </c>
      <c r="L1681" t="s">
        <v>3539</v>
      </c>
      <c r="M1681" t="s">
        <v>137</v>
      </c>
      <c r="N1681" t="s">
        <v>16</v>
      </c>
      <c r="O1681" t="s">
        <v>17</v>
      </c>
      <c r="P1681" t="s">
        <v>18</v>
      </c>
      <c r="Q1681" t="s">
        <v>34</v>
      </c>
      <c r="R1681" t="s">
        <v>35</v>
      </c>
      <c r="S1681" t="s">
        <v>22</v>
      </c>
      <c r="T1681" t="s">
        <v>22</v>
      </c>
      <c r="V1681" t="s">
        <v>24</v>
      </c>
      <c r="W1681">
        <v>84.624836240668543</v>
      </c>
      <c r="X1681">
        <v>5.8062890001679124</v>
      </c>
      <c r="Y1681">
        <v>278</v>
      </c>
      <c r="Z1681" t="s">
        <v>3671</v>
      </c>
      <c r="AA1681" t="s">
        <v>3555</v>
      </c>
      <c r="AB1681" t="s">
        <v>3584</v>
      </c>
      <c r="AC1681">
        <v>1</v>
      </c>
      <c r="AD1681" t="s">
        <v>3561</v>
      </c>
      <c r="AE1681" t="s">
        <v>3557</v>
      </c>
      <c r="AF1681" t="s">
        <v>3587</v>
      </c>
      <c r="AG1681">
        <v>10</v>
      </c>
      <c r="AH1681" t="s">
        <v>3570</v>
      </c>
      <c r="AI1681">
        <f t="shared" si="423"/>
        <v>982.10714285714289</v>
      </c>
      <c r="AJ1681" t="str">
        <f t="shared" si="424"/>
        <v/>
      </c>
      <c r="AK1681" t="str">
        <f t="shared" si="425"/>
        <v/>
      </c>
      <c r="AL1681" t="str">
        <f t="shared" si="426"/>
        <v/>
      </c>
      <c r="AM1681" t="str">
        <f t="shared" si="427"/>
        <v/>
      </c>
      <c r="AN1681" t="str">
        <f t="shared" si="428"/>
        <v/>
      </c>
      <c r="AO1681">
        <f t="shared" si="429"/>
        <v>981.625</v>
      </c>
      <c r="AP1681" t="str">
        <f t="shared" si="430"/>
        <v/>
      </c>
    </row>
    <row r="1682" spans="1:42" x14ac:dyDescent="0.3">
      <c r="A1682" s="2">
        <v>45301</v>
      </c>
      <c r="B1682" s="2">
        <v>46301</v>
      </c>
      <c r="C1682">
        <v>1000</v>
      </c>
      <c r="D1682">
        <f t="shared" si="431"/>
        <v>952.9</v>
      </c>
      <c r="E1682" t="str">
        <f t="shared" si="416"/>
        <v/>
      </c>
      <c r="F1682" t="str">
        <f t="shared" si="417"/>
        <v/>
      </c>
      <c r="G1682" t="str">
        <f t="shared" si="418"/>
        <v/>
      </c>
      <c r="H1682" t="str">
        <f t="shared" si="419"/>
        <v/>
      </c>
      <c r="I1682" t="str">
        <f t="shared" si="420"/>
        <v/>
      </c>
      <c r="J1682">
        <f t="shared" si="421"/>
        <v>970.6</v>
      </c>
      <c r="K1682" t="str">
        <f t="shared" si="422"/>
        <v/>
      </c>
      <c r="L1682" t="s">
        <v>3539</v>
      </c>
      <c r="M1682" t="s">
        <v>1079</v>
      </c>
      <c r="N1682" t="s">
        <v>157</v>
      </c>
      <c r="O1682" t="s">
        <v>17</v>
      </c>
      <c r="P1682" t="s">
        <v>18</v>
      </c>
      <c r="Q1682" t="s">
        <v>19</v>
      </c>
      <c r="R1682" t="s">
        <v>35</v>
      </c>
      <c r="S1682" t="s">
        <v>22</v>
      </c>
      <c r="T1682" t="s">
        <v>22</v>
      </c>
      <c r="V1682" t="s">
        <v>54</v>
      </c>
      <c r="W1682">
        <v>30.979423063476681</v>
      </c>
      <c r="X1682">
        <v>4.9354845135274958</v>
      </c>
      <c r="Y1682">
        <v>278</v>
      </c>
      <c r="Z1682" t="s">
        <v>3671</v>
      </c>
      <c r="AA1682" t="s">
        <v>3555</v>
      </c>
      <c r="AB1682" t="s">
        <v>3584</v>
      </c>
      <c r="AC1682">
        <v>1</v>
      </c>
      <c r="AD1682" t="s">
        <v>3561</v>
      </c>
      <c r="AE1682" t="s">
        <v>3557</v>
      </c>
      <c r="AF1682" t="s">
        <v>3587</v>
      </c>
      <c r="AG1682">
        <v>10</v>
      </c>
      <c r="AH1682" t="s">
        <v>3570</v>
      </c>
      <c r="AI1682">
        <f t="shared" si="423"/>
        <v>982.10714285714289</v>
      </c>
      <c r="AJ1682" t="str">
        <f t="shared" si="424"/>
        <v/>
      </c>
      <c r="AK1682" t="str">
        <f t="shared" si="425"/>
        <v/>
      </c>
      <c r="AL1682" t="str">
        <f t="shared" si="426"/>
        <v/>
      </c>
      <c r="AM1682" t="str">
        <f t="shared" si="427"/>
        <v/>
      </c>
      <c r="AN1682" t="str">
        <f t="shared" si="428"/>
        <v/>
      </c>
      <c r="AO1682">
        <f t="shared" si="429"/>
        <v>981.625</v>
      </c>
      <c r="AP1682" t="str">
        <f t="shared" si="430"/>
        <v/>
      </c>
    </row>
    <row r="1683" spans="1:42" x14ac:dyDescent="0.3">
      <c r="A1683" s="2">
        <v>45597</v>
      </c>
      <c r="B1683" s="2">
        <v>46302</v>
      </c>
      <c r="C1683">
        <v>705</v>
      </c>
      <c r="D1683">
        <f t="shared" si="431"/>
        <v>911.5454545454545</v>
      </c>
      <c r="E1683">
        <f t="shared" si="416"/>
        <v>705</v>
      </c>
      <c r="F1683" t="str">
        <f t="shared" si="417"/>
        <v/>
      </c>
      <c r="G1683" t="str">
        <f t="shared" si="418"/>
        <v/>
      </c>
      <c r="H1683">
        <f t="shared" si="419"/>
        <v>867.25</v>
      </c>
      <c r="I1683">
        <f t="shared" si="420"/>
        <v>705</v>
      </c>
      <c r="J1683" t="str">
        <f t="shared" si="421"/>
        <v/>
      </c>
      <c r="K1683" t="str">
        <f t="shared" si="422"/>
        <v/>
      </c>
      <c r="L1683" t="s">
        <v>3542</v>
      </c>
      <c r="M1683" t="s">
        <v>1015</v>
      </c>
      <c r="N1683" t="s">
        <v>80</v>
      </c>
      <c r="O1683" t="s">
        <v>46</v>
      </c>
      <c r="P1683" t="s">
        <v>18</v>
      </c>
      <c r="Q1683" t="s">
        <v>34</v>
      </c>
      <c r="R1683" t="s">
        <v>42</v>
      </c>
      <c r="S1683" t="s">
        <v>22</v>
      </c>
      <c r="T1683" t="s">
        <v>22</v>
      </c>
      <c r="V1683" t="s">
        <v>54</v>
      </c>
      <c r="W1683">
        <v>27.943134640217981</v>
      </c>
      <c r="X1683">
        <v>4.999782965039552</v>
      </c>
      <c r="Y1683">
        <v>279</v>
      </c>
      <c r="Z1683" t="s">
        <v>3807</v>
      </c>
      <c r="AA1683" t="s">
        <v>3555</v>
      </c>
      <c r="AB1683" t="s">
        <v>3587</v>
      </c>
      <c r="AC1683">
        <v>11</v>
      </c>
      <c r="AD1683" t="s">
        <v>3571</v>
      </c>
      <c r="AE1683" t="s">
        <v>3557</v>
      </c>
      <c r="AF1683" t="s">
        <v>3587</v>
      </c>
      <c r="AG1683">
        <v>10</v>
      </c>
      <c r="AH1683" t="s">
        <v>3570</v>
      </c>
      <c r="AI1683">
        <f t="shared" si="423"/>
        <v>963.63333333333333</v>
      </c>
      <c r="AJ1683">
        <f t="shared" si="424"/>
        <v>705</v>
      </c>
      <c r="AK1683" t="str">
        <f t="shared" si="425"/>
        <v/>
      </c>
      <c r="AL1683" t="str">
        <f t="shared" si="426"/>
        <v/>
      </c>
      <c r="AM1683">
        <f t="shared" si="427"/>
        <v>961.82352941176475</v>
      </c>
      <c r="AN1683">
        <f t="shared" si="428"/>
        <v>705</v>
      </c>
      <c r="AO1683" t="str">
        <f t="shared" si="429"/>
        <v/>
      </c>
      <c r="AP1683" t="str">
        <f t="shared" si="430"/>
        <v/>
      </c>
    </row>
    <row r="1684" spans="1:42" x14ac:dyDescent="0.3">
      <c r="A1684" s="2">
        <v>45597</v>
      </c>
      <c r="B1684" s="2">
        <v>46302</v>
      </c>
      <c r="C1684">
        <v>705</v>
      </c>
      <c r="D1684">
        <f t="shared" si="431"/>
        <v>911.5454545454545</v>
      </c>
      <c r="E1684">
        <f t="shared" si="416"/>
        <v>705</v>
      </c>
      <c r="F1684">
        <f t="shared" si="417"/>
        <v>852.5</v>
      </c>
      <c r="G1684">
        <f t="shared" si="418"/>
        <v>705</v>
      </c>
      <c r="H1684" t="str">
        <f t="shared" si="419"/>
        <v/>
      </c>
      <c r="I1684" t="str">
        <f t="shared" si="420"/>
        <v/>
      </c>
      <c r="J1684" t="str">
        <f t="shared" si="421"/>
        <v/>
      </c>
      <c r="K1684" t="str">
        <f t="shared" si="422"/>
        <v/>
      </c>
      <c r="L1684" t="s">
        <v>3542</v>
      </c>
      <c r="M1684" t="s">
        <v>1526</v>
      </c>
      <c r="N1684" t="s">
        <v>57</v>
      </c>
      <c r="O1684" t="s">
        <v>46</v>
      </c>
      <c r="P1684" t="s">
        <v>119</v>
      </c>
      <c r="Q1684" t="s">
        <v>120</v>
      </c>
      <c r="R1684" t="s">
        <v>20</v>
      </c>
      <c r="S1684" t="s">
        <v>21</v>
      </c>
      <c r="T1684" t="s">
        <v>3546</v>
      </c>
      <c r="U1684" t="s">
        <v>2116</v>
      </c>
      <c r="V1684" t="s">
        <v>144</v>
      </c>
      <c r="W1684">
        <v>107.80929699857781</v>
      </c>
      <c r="X1684">
        <v>5.0892895245255731</v>
      </c>
      <c r="Y1684">
        <v>279</v>
      </c>
      <c r="Z1684" t="s">
        <v>3807</v>
      </c>
      <c r="AA1684" t="s">
        <v>3555</v>
      </c>
      <c r="AB1684" t="s">
        <v>3587</v>
      </c>
      <c r="AC1684">
        <v>11</v>
      </c>
      <c r="AD1684" t="s">
        <v>3571</v>
      </c>
      <c r="AE1684" t="s">
        <v>3557</v>
      </c>
      <c r="AF1684" t="s">
        <v>3587</v>
      </c>
      <c r="AG1684">
        <v>10</v>
      </c>
      <c r="AH1684" t="s">
        <v>3570</v>
      </c>
      <c r="AI1684">
        <f t="shared" si="423"/>
        <v>963.63333333333333</v>
      </c>
      <c r="AJ1684">
        <f t="shared" si="424"/>
        <v>705</v>
      </c>
      <c r="AK1684">
        <f t="shared" si="425"/>
        <v>941</v>
      </c>
      <c r="AL1684">
        <f t="shared" si="426"/>
        <v>705</v>
      </c>
      <c r="AM1684" t="str">
        <f t="shared" si="427"/>
        <v/>
      </c>
      <c r="AN1684" t="str">
        <f t="shared" si="428"/>
        <v/>
      </c>
      <c r="AO1684" t="str">
        <f t="shared" si="429"/>
        <v/>
      </c>
      <c r="AP1684" t="str">
        <f t="shared" si="430"/>
        <v/>
      </c>
    </row>
    <row r="1685" spans="1:42" x14ac:dyDescent="0.3">
      <c r="A1685" s="2">
        <v>45303</v>
      </c>
      <c r="B1685" s="2">
        <v>46303</v>
      </c>
      <c r="C1685">
        <v>1000</v>
      </c>
      <c r="D1685">
        <f t="shared" si="431"/>
        <v>911.5454545454545</v>
      </c>
      <c r="E1685" t="str">
        <f t="shared" si="416"/>
        <v/>
      </c>
      <c r="F1685">
        <f t="shared" si="417"/>
        <v>852.5</v>
      </c>
      <c r="G1685" t="str">
        <f t="shared" si="418"/>
        <v/>
      </c>
      <c r="H1685" t="str">
        <f t="shared" si="419"/>
        <v/>
      </c>
      <c r="I1685" t="str">
        <f t="shared" si="420"/>
        <v/>
      </c>
      <c r="J1685" t="str">
        <f t="shared" si="421"/>
        <v/>
      </c>
      <c r="K1685" t="str">
        <f t="shared" si="422"/>
        <v/>
      </c>
      <c r="L1685" t="s">
        <v>3539</v>
      </c>
      <c r="M1685" t="s">
        <v>506</v>
      </c>
      <c r="N1685" t="s">
        <v>16</v>
      </c>
      <c r="O1685" t="s">
        <v>58</v>
      </c>
      <c r="P1685" t="s">
        <v>52</v>
      </c>
      <c r="Q1685" t="s">
        <v>92</v>
      </c>
      <c r="R1685" t="s">
        <v>20</v>
      </c>
      <c r="S1685" t="s">
        <v>21</v>
      </c>
      <c r="T1685" t="s">
        <v>21</v>
      </c>
      <c r="U1685" t="s">
        <v>1236</v>
      </c>
      <c r="V1685" t="s">
        <v>63</v>
      </c>
      <c r="W1685">
        <v>87.519330326867745</v>
      </c>
      <c r="X1685">
        <v>6.9564326972237192</v>
      </c>
      <c r="Y1685">
        <v>280</v>
      </c>
      <c r="Z1685" t="s">
        <v>3716</v>
      </c>
      <c r="AA1685" t="s">
        <v>3555</v>
      </c>
      <c r="AB1685" t="s">
        <v>3584</v>
      </c>
      <c r="AC1685">
        <v>1</v>
      </c>
      <c r="AD1685" t="s">
        <v>3561</v>
      </c>
      <c r="AE1685" t="s">
        <v>3557</v>
      </c>
      <c r="AF1685" t="s">
        <v>3587</v>
      </c>
      <c r="AG1685">
        <v>10</v>
      </c>
      <c r="AH1685" t="s">
        <v>3570</v>
      </c>
      <c r="AI1685">
        <f t="shared" si="423"/>
        <v>963.63333333333333</v>
      </c>
      <c r="AJ1685" t="str">
        <f t="shared" si="424"/>
        <v/>
      </c>
      <c r="AK1685">
        <f t="shared" si="425"/>
        <v>950.83333333333337</v>
      </c>
      <c r="AL1685" t="str">
        <f t="shared" si="426"/>
        <v/>
      </c>
      <c r="AM1685" t="str">
        <f t="shared" si="427"/>
        <v/>
      </c>
      <c r="AN1685" t="str">
        <f t="shared" si="428"/>
        <v/>
      </c>
      <c r="AO1685" t="str">
        <f t="shared" si="429"/>
        <v/>
      </c>
      <c r="AP1685" t="str">
        <f t="shared" si="430"/>
        <v/>
      </c>
    </row>
    <row r="1686" spans="1:42" x14ac:dyDescent="0.3">
      <c r="A1686" s="2">
        <v>45304</v>
      </c>
      <c r="B1686" s="2">
        <v>46304</v>
      </c>
      <c r="C1686">
        <v>1000</v>
      </c>
      <c r="D1686">
        <f t="shared" si="431"/>
        <v>924.90909090909088</v>
      </c>
      <c r="E1686" t="str">
        <f t="shared" si="416"/>
        <v/>
      </c>
      <c r="F1686" t="str">
        <f t="shared" si="417"/>
        <v/>
      </c>
      <c r="G1686" t="str">
        <f t="shared" si="418"/>
        <v/>
      </c>
      <c r="H1686">
        <f t="shared" si="419"/>
        <v>911.5</v>
      </c>
      <c r="I1686" t="str">
        <f t="shared" si="420"/>
        <v/>
      </c>
      <c r="J1686" t="str">
        <f t="shared" si="421"/>
        <v/>
      </c>
      <c r="K1686" t="str">
        <f t="shared" si="422"/>
        <v/>
      </c>
      <c r="L1686" t="s">
        <v>3539</v>
      </c>
      <c r="M1686" t="s">
        <v>628</v>
      </c>
      <c r="N1686" t="s">
        <v>57</v>
      </c>
      <c r="O1686" t="s">
        <v>33</v>
      </c>
      <c r="P1686" t="s">
        <v>18</v>
      </c>
      <c r="Q1686" t="s">
        <v>34</v>
      </c>
      <c r="R1686" t="s">
        <v>42</v>
      </c>
      <c r="S1686" t="s">
        <v>21</v>
      </c>
      <c r="T1686" t="s">
        <v>21</v>
      </c>
      <c r="U1686" t="s">
        <v>2449</v>
      </c>
      <c r="V1686" t="s">
        <v>54</v>
      </c>
      <c r="W1686">
        <v>136.14393287275769</v>
      </c>
      <c r="X1686">
        <v>5.3380844093662612</v>
      </c>
      <c r="Y1686">
        <v>281</v>
      </c>
      <c r="Z1686" t="s">
        <v>3855</v>
      </c>
      <c r="AA1686" t="s">
        <v>3555</v>
      </c>
      <c r="AB1686" t="s">
        <v>3584</v>
      </c>
      <c r="AC1686">
        <v>1</v>
      </c>
      <c r="AD1686" t="s">
        <v>3561</v>
      </c>
      <c r="AE1686" t="s">
        <v>3557</v>
      </c>
      <c r="AF1686" t="s">
        <v>3587</v>
      </c>
      <c r="AG1686">
        <v>10</v>
      </c>
      <c r="AH1686" t="s">
        <v>3570</v>
      </c>
      <c r="AI1686">
        <f t="shared" si="423"/>
        <v>964.80645161290317</v>
      </c>
      <c r="AJ1686" t="str">
        <f t="shared" si="424"/>
        <v/>
      </c>
      <c r="AK1686" t="str">
        <f t="shared" si="425"/>
        <v/>
      </c>
      <c r="AL1686" t="str">
        <f t="shared" si="426"/>
        <v/>
      </c>
      <c r="AM1686">
        <f t="shared" si="427"/>
        <v>961.82352941176475</v>
      </c>
      <c r="AN1686" t="str">
        <f t="shared" si="428"/>
        <v/>
      </c>
      <c r="AO1686" t="str">
        <f t="shared" si="429"/>
        <v/>
      </c>
      <c r="AP1686" t="str">
        <f t="shared" si="430"/>
        <v/>
      </c>
    </row>
    <row r="1687" spans="1:42" x14ac:dyDescent="0.3">
      <c r="A1687" s="2">
        <v>45304</v>
      </c>
      <c r="B1687" s="2">
        <v>46304</v>
      </c>
      <c r="C1687">
        <v>1000</v>
      </c>
      <c r="D1687">
        <f t="shared" si="431"/>
        <v>924.90909090909088</v>
      </c>
      <c r="E1687" t="str">
        <f t="shared" si="416"/>
        <v/>
      </c>
      <c r="F1687" t="str">
        <f t="shared" si="417"/>
        <v/>
      </c>
      <c r="G1687" t="str">
        <f t="shared" si="418"/>
        <v/>
      </c>
      <c r="H1687">
        <f t="shared" si="419"/>
        <v>911.5</v>
      </c>
      <c r="I1687" t="str">
        <f t="shared" si="420"/>
        <v/>
      </c>
      <c r="J1687" t="str">
        <f t="shared" si="421"/>
        <v/>
      </c>
      <c r="K1687" t="str">
        <f t="shared" si="422"/>
        <v/>
      </c>
      <c r="L1687" t="s">
        <v>3539</v>
      </c>
      <c r="M1687" t="s">
        <v>2522</v>
      </c>
      <c r="N1687" t="s">
        <v>57</v>
      </c>
      <c r="O1687" t="s">
        <v>33</v>
      </c>
      <c r="P1687" t="s">
        <v>52</v>
      </c>
      <c r="Q1687" t="s">
        <v>34</v>
      </c>
      <c r="R1687" t="s">
        <v>42</v>
      </c>
      <c r="S1687" t="s">
        <v>21</v>
      </c>
      <c r="T1687" t="s">
        <v>3546</v>
      </c>
      <c r="U1687" t="s">
        <v>1112</v>
      </c>
      <c r="V1687" t="s">
        <v>24</v>
      </c>
      <c r="W1687">
        <v>120.834493281177</v>
      </c>
      <c r="X1687">
        <v>5.9467562446922404</v>
      </c>
      <c r="Y1687">
        <v>281</v>
      </c>
      <c r="Z1687" t="s">
        <v>3855</v>
      </c>
      <c r="AA1687" t="s">
        <v>3555</v>
      </c>
      <c r="AB1687" t="s">
        <v>3584</v>
      </c>
      <c r="AC1687">
        <v>1</v>
      </c>
      <c r="AD1687" t="s">
        <v>3561</v>
      </c>
      <c r="AE1687" t="s">
        <v>3557</v>
      </c>
      <c r="AF1687" t="s">
        <v>3587</v>
      </c>
      <c r="AG1687">
        <v>10</v>
      </c>
      <c r="AH1687" t="s">
        <v>3570</v>
      </c>
      <c r="AI1687">
        <f t="shared" si="423"/>
        <v>964.80645161290317</v>
      </c>
      <c r="AJ1687" t="str">
        <f t="shared" si="424"/>
        <v/>
      </c>
      <c r="AK1687" t="str">
        <f t="shared" si="425"/>
        <v/>
      </c>
      <c r="AL1687" t="str">
        <f t="shared" si="426"/>
        <v/>
      </c>
      <c r="AM1687">
        <f t="shared" si="427"/>
        <v>961.82352941176475</v>
      </c>
      <c r="AN1687" t="str">
        <f t="shared" si="428"/>
        <v/>
      </c>
      <c r="AO1687" t="str">
        <f t="shared" si="429"/>
        <v/>
      </c>
      <c r="AP1687" t="str">
        <f t="shared" si="430"/>
        <v/>
      </c>
    </row>
    <row r="1688" spans="1:42" x14ac:dyDescent="0.3">
      <c r="A1688" s="2">
        <v>45305</v>
      </c>
      <c r="B1688" s="2">
        <v>46305</v>
      </c>
      <c r="C1688">
        <v>1000</v>
      </c>
      <c r="D1688">
        <f t="shared" si="431"/>
        <v>936.46153846153845</v>
      </c>
      <c r="E1688" t="str">
        <f t="shared" si="416"/>
        <v/>
      </c>
      <c r="F1688" t="str">
        <f t="shared" si="417"/>
        <v/>
      </c>
      <c r="G1688" t="str">
        <f t="shared" si="418"/>
        <v/>
      </c>
      <c r="H1688">
        <f t="shared" si="419"/>
        <v>933.625</v>
      </c>
      <c r="I1688" t="str">
        <f t="shared" si="420"/>
        <v/>
      </c>
      <c r="J1688" t="str">
        <f t="shared" si="421"/>
        <v/>
      </c>
      <c r="K1688" t="str">
        <f t="shared" si="422"/>
        <v/>
      </c>
      <c r="L1688" t="s">
        <v>3539</v>
      </c>
      <c r="M1688" t="s">
        <v>2488</v>
      </c>
      <c r="N1688" t="s">
        <v>39</v>
      </c>
      <c r="O1688" t="s">
        <v>58</v>
      </c>
      <c r="P1688" t="s">
        <v>59</v>
      </c>
      <c r="Q1688" t="s">
        <v>19</v>
      </c>
      <c r="R1688" t="s">
        <v>42</v>
      </c>
      <c r="S1688" t="s">
        <v>22</v>
      </c>
      <c r="T1688" t="s">
        <v>22</v>
      </c>
      <c r="V1688" t="s">
        <v>63</v>
      </c>
      <c r="W1688">
        <v>123.6683392050345</v>
      </c>
      <c r="X1688">
        <v>5.479748225511889</v>
      </c>
      <c r="Y1688">
        <v>282</v>
      </c>
      <c r="Z1688" t="s">
        <v>3763</v>
      </c>
      <c r="AA1688" t="s">
        <v>3555</v>
      </c>
      <c r="AB1688" t="s">
        <v>3584</v>
      </c>
      <c r="AC1688">
        <v>1</v>
      </c>
      <c r="AD1688" t="s">
        <v>3561</v>
      </c>
      <c r="AE1688" t="s">
        <v>3557</v>
      </c>
      <c r="AF1688" t="s">
        <v>3587</v>
      </c>
      <c r="AG1688">
        <v>10</v>
      </c>
      <c r="AH1688" t="s">
        <v>3570</v>
      </c>
      <c r="AI1688">
        <f t="shared" si="423"/>
        <v>965.90625</v>
      </c>
      <c r="AJ1688" t="str">
        <f t="shared" si="424"/>
        <v/>
      </c>
      <c r="AK1688" t="str">
        <f t="shared" si="425"/>
        <v/>
      </c>
      <c r="AL1688" t="str">
        <f t="shared" si="426"/>
        <v/>
      </c>
      <c r="AM1688">
        <f t="shared" si="427"/>
        <v>965.84210526315792</v>
      </c>
      <c r="AN1688" t="str">
        <f t="shared" si="428"/>
        <v/>
      </c>
      <c r="AO1688" t="str">
        <f t="shared" si="429"/>
        <v/>
      </c>
      <c r="AP1688" t="str">
        <f t="shared" si="430"/>
        <v/>
      </c>
    </row>
    <row r="1689" spans="1:42" x14ac:dyDescent="0.3">
      <c r="A1689" s="2">
        <v>45305</v>
      </c>
      <c r="B1689" s="2">
        <v>46305</v>
      </c>
      <c r="C1689">
        <v>1000</v>
      </c>
      <c r="D1689">
        <f t="shared" si="431"/>
        <v>936.46153846153845</v>
      </c>
      <c r="E1689" t="str">
        <f t="shared" si="416"/>
        <v/>
      </c>
      <c r="F1689" t="str">
        <f t="shared" si="417"/>
        <v/>
      </c>
      <c r="G1689" t="str">
        <f t="shared" si="418"/>
        <v/>
      </c>
      <c r="H1689">
        <f t="shared" si="419"/>
        <v>933.625</v>
      </c>
      <c r="I1689" t="str">
        <f t="shared" si="420"/>
        <v/>
      </c>
      <c r="J1689" t="str">
        <f t="shared" si="421"/>
        <v/>
      </c>
      <c r="K1689" t="str">
        <f t="shared" si="422"/>
        <v/>
      </c>
      <c r="L1689" t="s">
        <v>3539</v>
      </c>
      <c r="M1689" t="s">
        <v>624</v>
      </c>
      <c r="N1689" t="s">
        <v>39</v>
      </c>
      <c r="O1689" t="s">
        <v>58</v>
      </c>
      <c r="P1689" t="s">
        <v>119</v>
      </c>
      <c r="Q1689" t="s">
        <v>120</v>
      </c>
      <c r="R1689" t="s">
        <v>42</v>
      </c>
      <c r="S1689" t="s">
        <v>21</v>
      </c>
      <c r="T1689" t="s">
        <v>3546</v>
      </c>
      <c r="U1689" t="s">
        <v>625</v>
      </c>
      <c r="V1689" t="s">
        <v>43</v>
      </c>
      <c r="W1689">
        <v>121.39719430204021</v>
      </c>
      <c r="X1689">
        <v>5.0839024468632728</v>
      </c>
      <c r="Y1689">
        <v>282</v>
      </c>
      <c r="Z1689" t="s">
        <v>3763</v>
      </c>
      <c r="AA1689" t="s">
        <v>3555</v>
      </c>
      <c r="AB1689" t="s">
        <v>3584</v>
      </c>
      <c r="AC1689">
        <v>1</v>
      </c>
      <c r="AD1689" t="s">
        <v>3561</v>
      </c>
      <c r="AE1689" t="s">
        <v>3557</v>
      </c>
      <c r="AF1689" t="s">
        <v>3587</v>
      </c>
      <c r="AG1689">
        <v>10</v>
      </c>
      <c r="AH1689" t="s">
        <v>3570</v>
      </c>
      <c r="AI1689">
        <f t="shared" si="423"/>
        <v>965.90625</v>
      </c>
      <c r="AJ1689" t="str">
        <f t="shared" si="424"/>
        <v/>
      </c>
      <c r="AK1689" t="str">
        <f t="shared" si="425"/>
        <v/>
      </c>
      <c r="AL1689" t="str">
        <f t="shared" si="426"/>
        <v/>
      </c>
      <c r="AM1689">
        <f t="shared" si="427"/>
        <v>965.84210526315792</v>
      </c>
      <c r="AN1689" t="str">
        <f t="shared" si="428"/>
        <v/>
      </c>
      <c r="AO1689" t="str">
        <f t="shared" si="429"/>
        <v/>
      </c>
      <c r="AP1689" t="str">
        <f t="shared" si="430"/>
        <v/>
      </c>
    </row>
    <row r="1690" spans="1:42" x14ac:dyDescent="0.3">
      <c r="A1690" s="2">
        <v>45306</v>
      </c>
      <c r="B1690" s="2">
        <v>46306</v>
      </c>
      <c r="C1690">
        <v>1000</v>
      </c>
      <c r="D1690">
        <f t="shared" si="431"/>
        <v>936.46153846153845</v>
      </c>
      <c r="E1690" t="str">
        <f t="shared" si="416"/>
        <v/>
      </c>
      <c r="F1690">
        <f t="shared" si="417"/>
        <v>926.25</v>
      </c>
      <c r="G1690" t="str">
        <f t="shared" si="418"/>
        <v/>
      </c>
      <c r="H1690" t="str">
        <f t="shared" si="419"/>
        <v/>
      </c>
      <c r="I1690" t="str">
        <f t="shared" si="420"/>
        <v/>
      </c>
      <c r="J1690" t="str">
        <f t="shared" si="421"/>
        <v/>
      </c>
      <c r="K1690" t="str">
        <f t="shared" si="422"/>
        <v/>
      </c>
      <c r="L1690" t="s">
        <v>3539</v>
      </c>
      <c r="M1690" t="s">
        <v>633</v>
      </c>
      <c r="N1690" t="s">
        <v>28</v>
      </c>
      <c r="O1690" t="s">
        <v>33</v>
      </c>
      <c r="P1690" t="s">
        <v>18</v>
      </c>
      <c r="Q1690" t="s">
        <v>19</v>
      </c>
      <c r="R1690" t="s">
        <v>20</v>
      </c>
      <c r="S1690" t="s">
        <v>21</v>
      </c>
      <c r="T1690" t="s">
        <v>3546</v>
      </c>
      <c r="U1690" t="s">
        <v>3132</v>
      </c>
      <c r="V1690" t="s">
        <v>54</v>
      </c>
      <c r="W1690">
        <v>28.375843082456889</v>
      </c>
      <c r="X1690">
        <v>5.7187728164445968</v>
      </c>
      <c r="Y1690">
        <v>283</v>
      </c>
      <c r="Z1690" t="s">
        <v>3752</v>
      </c>
      <c r="AA1690" t="s">
        <v>3555</v>
      </c>
      <c r="AB1690" t="s">
        <v>3584</v>
      </c>
      <c r="AC1690">
        <v>1</v>
      </c>
      <c r="AD1690" t="s">
        <v>3561</v>
      </c>
      <c r="AE1690" t="s">
        <v>3557</v>
      </c>
      <c r="AF1690" t="s">
        <v>3587</v>
      </c>
      <c r="AG1690">
        <v>10</v>
      </c>
      <c r="AH1690" t="s">
        <v>3570</v>
      </c>
      <c r="AI1690">
        <f t="shared" si="423"/>
        <v>967.91176470588232</v>
      </c>
      <c r="AJ1690" t="str">
        <f t="shared" si="424"/>
        <v/>
      </c>
      <c r="AK1690">
        <f t="shared" si="425"/>
        <v>957.85714285714289</v>
      </c>
      <c r="AL1690" t="str">
        <f t="shared" si="426"/>
        <v/>
      </c>
      <c r="AM1690" t="str">
        <f t="shared" si="427"/>
        <v/>
      </c>
      <c r="AN1690" t="str">
        <f t="shared" si="428"/>
        <v/>
      </c>
      <c r="AO1690" t="str">
        <f t="shared" si="429"/>
        <v/>
      </c>
      <c r="AP1690" t="str">
        <f t="shared" si="430"/>
        <v/>
      </c>
    </row>
    <row r="1691" spans="1:42" x14ac:dyDescent="0.3">
      <c r="A1691" s="2">
        <v>45306</v>
      </c>
      <c r="B1691" s="2">
        <v>46306</v>
      </c>
      <c r="C1691">
        <v>1000</v>
      </c>
      <c r="D1691">
        <f t="shared" si="431"/>
        <v>936.46153846153845</v>
      </c>
      <c r="E1691" t="str">
        <f t="shared" si="416"/>
        <v/>
      </c>
      <c r="F1691">
        <f t="shared" si="417"/>
        <v>926.25</v>
      </c>
      <c r="G1691" t="str">
        <f t="shared" si="418"/>
        <v/>
      </c>
      <c r="H1691" t="str">
        <f t="shared" si="419"/>
        <v/>
      </c>
      <c r="I1691" t="str">
        <f t="shared" si="420"/>
        <v/>
      </c>
      <c r="J1691" t="str">
        <f t="shared" si="421"/>
        <v/>
      </c>
      <c r="K1691" t="str">
        <f t="shared" si="422"/>
        <v/>
      </c>
      <c r="L1691" t="s">
        <v>3539</v>
      </c>
      <c r="M1691" t="s">
        <v>2763</v>
      </c>
      <c r="N1691" t="s">
        <v>118</v>
      </c>
      <c r="O1691" t="s">
        <v>33</v>
      </c>
      <c r="P1691" t="s">
        <v>18</v>
      </c>
      <c r="Q1691" t="s">
        <v>34</v>
      </c>
      <c r="R1691" t="s">
        <v>20</v>
      </c>
      <c r="S1691" t="s">
        <v>21</v>
      </c>
      <c r="T1691" t="s">
        <v>21</v>
      </c>
      <c r="U1691" t="s">
        <v>1975</v>
      </c>
      <c r="V1691" t="s">
        <v>30</v>
      </c>
      <c r="W1691">
        <v>93.950553786088705</v>
      </c>
      <c r="X1691">
        <v>6.0308767414437039</v>
      </c>
      <c r="Y1691">
        <v>283</v>
      </c>
      <c r="Z1691" t="s">
        <v>3752</v>
      </c>
      <c r="AA1691" t="s">
        <v>3555</v>
      </c>
      <c r="AB1691" t="s">
        <v>3584</v>
      </c>
      <c r="AC1691">
        <v>1</v>
      </c>
      <c r="AD1691" t="s">
        <v>3561</v>
      </c>
      <c r="AE1691" t="s">
        <v>3557</v>
      </c>
      <c r="AF1691" t="s">
        <v>3587</v>
      </c>
      <c r="AG1691">
        <v>10</v>
      </c>
      <c r="AH1691" t="s">
        <v>3570</v>
      </c>
      <c r="AI1691">
        <f t="shared" si="423"/>
        <v>967.91176470588232</v>
      </c>
      <c r="AJ1691" t="str">
        <f t="shared" si="424"/>
        <v/>
      </c>
      <c r="AK1691">
        <f t="shared" si="425"/>
        <v>957.85714285714289</v>
      </c>
      <c r="AL1691" t="str">
        <f t="shared" si="426"/>
        <v/>
      </c>
      <c r="AM1691" t="str">
        <f t="shared" si="427"/>
        <v/>
      </c>
      <c r="AN1691" t="str">
        <f t="shared" si="428"/>
        <v/>
      </c>
      <c r="AO1691" t="str">
        <f t="shared" si="429"/>
        <v/>
      </c>
      <c r="AP1691" t="str">
        <f t="shared" si="430"/>
        <v/>
      </c>
    </row>
    <row r="1692" spans="1:42" x14ac:dyDescent="0.3">
      <c r="A1692" s="2">
        <v>45307</v>
      </c>
      <c r="B1692" s="2">
        <v>46307</v>
      </c>
      <c r="C1692">
        <v>1000</v>
      </c>
      <c r="D1692">
        <f t="shared" si="431"/>
        <v>960.66666666666663</v>
      </c>
      <c r="E1692" t="str">
        <f t="shared" si="416"/>
        <v/>
      </c>
      <c r="F1692" t="str">
        <f t="shared" si="417"/>
        <v/>
      </c>
      <c r="G1692" t="str">
        <f t="shared" si="418"/>
        <v/>
      </c>
      <c r="H1692" t="str">
        <f t="shared" si="419"/>
        <v/>
      </c>
      <c r="I1692" t="str">
        <f t="shared" si="420"/>
        <v/>
      </c>
      <c r="J1692">
        <f t="shared" si="421"/>
        <v>1000</v>
      </c>
      <c r="K1692" t="str">
        <f t="shared" si="422"/>
        <v/>
      </c>
      <c r="L1692" t="s">
        <v>3539</v>
      </c>
      <c r="M1692" t="s">
        <v>1925</v>
      </c>
      <c r="N1692" t="s">
        <v>103</v>
      </c>
      <c r="O1692" t="s">
        <v>33</v>
      </c>
      <c r="P1692" t="s">
        <v>18</v>
      </c>
      <c r="Q1692" t="s">
        <v>19</v>
      </c>
      <c r="R1692" t="s">
        <v>35</v>
      </c>
      <c r="S1692" t="s">
        <v>22</v>
      </c>
      <c r="T1692" t="s">
        <v>22</v>
      </c>
      <c r="V1692" t="s">
        <v>76</v>
      </c>
      <c r="W1692">
        <v>86.630502750044627</v>
      </c>
      <c r="X1692">
        <v>7.3622357079299654</v>
      </c>
      <c r="Y1692">
        <v>284</v>
      </c>
      <c r="Z1692" t="s">
        <v>3615</v>
      </c>
      <c r="AA1692" t="s">
        <v>3555</v>
      </c>
      <c r="AB1692" t="s">
        <v>3584</v>
      </c>
      <c r="AC1692">
        <v>1</v>
      </c>
      <c r="AD1692" t="s">
        <v>3561</v>
      </c>
      <c r="AE1692" t="s">
        <v>3557</v>
      </c>
      <c r="AF1692" t="s">
        <v>3587</v>
      </c>
      <c r="AG1692">
        <v>10</v>
      </c>
      <c r="AH1692" t="s">
        <v>3570</v>
      </c>
      <c r="AI1692">
        <f t="shared" si="423"/>
        <v>969.69444444444446</v>
      </c>
      <c r="AJ1692" t="str">
        <f t="shared" si="424"/>
        <v/>
      </c>
      <c r="AK1692" t="str">
        <f t="shared" si="425"/>
        <v/>
      </c>
      <c r="AL1692" t="str">
        <f t="shared" si="426"/>
        <v/>
      </c>
      <c r="AM1692" t="str">
        <f t="shared" si="427"/>
        <v/>
      </c>
      <c r="AN1692" t="str">
        <f t="shared" si="428"/>
        <v/>
      </c>
      <c r="AO1692">
        <f t="shared" si="429"/>
        <v>985.3</v>
      </c>
      <c r="AP1692" t="str">
        <f t="shared" si="430"/>
        <v/>
      </c>
    </row>
    <row r="1693" spans="1:42" x14ac:dyDescent="0.3">
      <c r="A1693" s="2">
        <v>45307</v>
      </c>
      <c r="B1693" s="2">
        <v>46307</v>
      </c>
      <c r="C1693">
        <v>1000</v>
      </c>
      <c r="D1693">
        <f t="shared" si="431"/>
        <v>960.66666666666663</v>
      </c>
      <c r="E1693" t="str">
        <f t="shared" si="416"/>
        <v/>
      </c>
      <c r="F1693" t="str">
        <f t="shared" si="417"/>
        <v/>
      </c>
      <c r="G1693" t="str">
        <f t="shared" si="418"/>
        <v/>
      </c>
      <c r="H1693" t="str">
        <f t="shared" si="419"/>
        <v/>
      </c>
      <c r="I1693" t="str">
        <f t="shared" si="420"/>
        <v/>
      </c>
      <c r="J1693">
        <f t="shared" si="421"/>
        <v>1000</v>
      </c>
      <c r="K1693" t="str">
        <f t="shared" si="422"/>
        <v/>
      </c>
      <c r="L1693" t="s">
        <v>3539</v>
      </c>
      <c r="M1693" t="s">
        <v>281</v>
      </c>
      <c r="N1693" t="s">
        <v>103</v>
      </c>
      <c r="O1693" t="s">
        <v>58</v>
      </c>
      <c r="P1693" t="s">
        <v>59</v>
      </c>
      <c r="Q1693" t="s">
        <v>19</v>
      </c>
      <c r="R1693" t="s">
        <v>35</v>
      </c>
      <c r="S1693" t="s">
        <v>22</v>
      </c>
      <c r="T1693" t="s">
        <v>22</v>
      </c>
      <c r="V1693" t="s">
        <v>63</v>
      </c>
      <c r="W1693">
        <v>105.8809279482582</v>
      </c>
      <c r="X1693">
        <v>6.8131810747189441</v>
      </c>
      <c r="Y1693">
        <v>284</v>
      </c>
      <c r="Z1693" t="s">
        <v>3615</v>
      </c>
      <c r="AA1693" t="s">
        <v>3555</v>
      </c>
      <c r="AB1693" t="s">
        <v>3584</v>
      </c>
      <c r="AC1693">
        <v>1</v>
      </c>
      <c r="AD1693" t="s">
        <v>3561</v>
      </c>
      <c r="AE1693" t="s">
        <v>3557</v>
      </c>
      <c r="AF1693" t="s">
        <v>3587</v>
      </c>
      <c r="AG1693">
        <v>10</v>
      </c>
      <c r="AH1693" t="s">
        <v>3570</v>
      </c>
      <c r="AI1693">
        <f t="shared" si="423"/>
        <v>969.69444444444446</v>
      </c>
      <c r="AJ1693" t="str">
        <f t="shared" si="424"/>
        <v/>
      </c>
      <c r="AK1693" t="str">
        <f t="shared" si="425"/>
        <v/>
      </c>
      <c r="AL1693" t="str">
        <f t="shared" si="426"/>
        <v/>
      </c>
      <c r="AM1693" t="str">
        <f t="shared" si="427"/>
        <v/>
      </c>
      <c r="AN1693" t="str">
        <f t="shared" si="428"/>
        <v/>
      </c>
      <c r="AO1693">
        <f t="shared" si="429"/>
        <v>985.3</v>
      </c>
      <c r="AP1693" t="str">
        <f t="shared" si="430"/>
        <v/>
      </c>
    </row>
    <row r="1694" spans="1:42" x14ac:dyDescent="0.3">
      <c r="A1694" s="2">
        <v>45307</v>
      </c>
      <c r="B1694" s="2">
        <v>46307</v>
      </c>
      <c r="C1694">
        <v>1000</v>
      </c>
      <c r="D1694">
        <f t="shared" si="431"/>
        <v>960.66666666666663</v>
      </c>
      <c r="E1694" t="str">
        <f t="shared" si="416"/>
        <v/>
      </c>
      <c r="F1694" t="str">
        <f t="shared" si="417"/>
        <v/>
      </c>
      <c r="G1694" t="str">
        <f t="shared" si="418"/>
        <v/>
      </c>
      <c r="H1694">
        <f t="shared" si="419"/>
        <v>950.83333333333337</v>
      </c>
      <c r="I1694" t="str">
        <f t="shared" si="420"/>
        <v/>
      </c>
      <c r="J1694" t="str">
        <f t="shared" si="421"/>
        <v/>
      </c>
      <c r="K1694" t="str">
        <f t="shared" si="422"/>
        <v/>
      </c>
      <c r="L1694" t="s">
        <v>3539</v>
      </c>
      <c r="M1694" t="s">
        <v>777</v>
      </c>
      <c r="N1694" t="s">
        <v>103</v>
      </c>
      <c r="O1694" t="s">
        <v>58</v>
      </c>
      <c r="P1694" t="s">
        <v>119</v>
      </c>
      <c r="Q1694" t="s">
        <v>120</v>
      </c>
      <c r="R1694" t="s">
        <v>42</v>
      </c>
      <c r="S1694" t="s">
        <v>21</v>
      </c>
      <c r="T1694" t="s">
        <v>21</v>
      </c>
      <c r="U1694" t="s">
        <v>3293</v>
      </c>
      <c r="V1694" t="s">
        <v>43</v>
      </c>
      <c r="W1694">
        <v>114.20566903587969</v>
      </c>
      <c r="X1694">
        <v>7.7570311226026956</v>
      </c>
      <c r="Y1694">
        <v>284</v>
      </c>
      <c r="Z1694" t="s">
        <v>3615</v>
      </c>
      <c r="AA1694" t="s">
        <v>3555</v>
      </c>
      <c r="AB1694" t="s">
        <v>3584</v>
      </c>
      <c r="AC1694">
        <v>1</v>
      </c>
      <c r="AD1694" t="s">
        <v>3561</v>
      </c>
      <c r="AE1694" t="s">
        <v>3557</v>
      </c>
      <c r="AF1694" t="s">
        <v>3587</v>
      </c>
      <c r="AG1694">
        <v>10</v>
      </c>
      <c r="AH1694" t="s">
        <v>3570</v>
      </c>
      <c r="AI1694">
        <f t="shared" si="423"/>
        <v>969.69444444444446</v>
      </c>
      <c r="AJ1694" t="str">
        <f t="shared" si="424"/>
        <v/>
      </c>
      <c r="AK1694" t="str">
        <f t="shared" si="425"/>
        <v/>
      </c>
      <c r="AL1694" t="str">
        <f t="shared" si="426"/>
        <v/>
      </c>
      <c r="AM1694">
        <f t="shared" si="427"/>
        <v>963.94444444444446</v>
      </c>
      <c r="AN1694" t="str">
        <f t="shared" si="428"/>
        <v/>
      </c>
      <c r="AO1694" t="str">
        <f t="shared" si="429"/>
        <v/>
      </c>
      <c r="AP1694" t="str">
        <f t="shared" si="430"/>
        <v/>
      </c>
    </row>
    <row r="1695" spans="1:42" x14ac:dyDescent="0.3">
      <c r="A1695" s="2">
        <v>45307</v>
      </c>
      <c r="B1695" s="2">
        <v>46307</v>
      </c>
      <c r="C1695">
        <v>1000</v>
      </c>
      <c r="D1695">
        <f t="shared" si="431"/>
        <v>960.66666666666663</v>
      </c>
      <c r="E1695" t="str">
        <f t="shared" si="416"/>
        <v/>
      </c>
      <c r="F1695">
        <f t="shared" si="417"/>
        <v>941</v>
      </c>
      <c r="G1695" t="str">
        <f t="shared" si="418"/>
        <v/>
      </c>
      <c r="H1695" t="str">
        <f t="shared" si="419"/>
        <v/>
      </c>
      <c r="I1695" t="str">
        <f t="shared" si="420"/>
        <v/>
      </c>
      <c r="J1695" t="str">
        <f t="shared" si="421"/>
        <v/>
      </c>
      <c r="K1695" t="str">
        <f t="shared" si="422"/>
        <v/>
      </c>
      <c r="L1695" t="s">
        <v>3539</v>
      </c>
      <c r="M1695" t="s">
        <v>680</v>
      </c>
      <c r="N1695" t="s">
        <v>16</v>
      </c>
      <c r="O1695" t="s">
        <v>58</v>
      </c>
      <c r="P1695" t="s">
        <v>52</v>
      </c>
      <c r="Q1695" t="s">
        <v>92</v>
      </c>
      <c r="R1695" t="s">
        <v>20</v>
      </c>
      <c r="S1695" t="s">
        <v>21</v>
      </c>
      <c r="T1695" t="s">
        <v>21</v>
      </c>
      <c r="U1695" t="s">
        <v>681</v>
      </c>
      <c r="V1695" t="s">
        <v>24</v>
      </c>
      <c r="W1695">
        <v>76.160287280476481</v>
      </c>
      <c r="X1695">
        <v>6.527708928413535</v>
      </c>
      <c r="Y1695">
        <v>284</v>
      </c>
      <c r="Z1695" t="s">
        <v>3615</v>
      </c>
      <c r="AA1695" t="s">
        <v>3555</v>
      </c>
      <c r="AB1695" t="s">
        <v>3584</v>
      </c>
      <c r="AC1695">
        <v>1</v>
      </c>
      <c r="AD1695" t="s">
        <v>3561</v>
      </c>
      <c r="AE1695" t="s">
        <v>3557</v>
      </c>
      <c r="AF1695" t="s">
        <v>3587</v>
      </c>
      <c r="AG1695">
        <v>10</v>
      </c>
      <c r="AH1695" t="s">
        <v>3570</v>
      </c>
      <c r="AI1695">
        <f t="shared" si="423"/>
        <v>969.69444444444446</v>
      </c>
      <c r="AJ1695" t="str">
        <f t="shared" si="424"/>
        <v/>
      </c>
      <c r="AK1695">
        <f t="shared" si="425"/>
        <v>963.125</v>
      </c>
      <c r="AL1695" t="str">
        <f t="shared" si="426"/>
        <v/>
      </c>
      <c r="AM1695" t="str">
        <f t="shared" si="427"/>
        <v/>
      </c>
      <c r="AN1695" t="str">
        <f t="shared" si="428"/>
        <v/>
      </c>
      <c r="AO1695" t="str">
        <f t="shared" si="429"/>
        <v/>
      </c>
      <c r="AP1695" t="str">
        <f t="shared" si="430"/>
        <v/>
      </c>
    </row>
    <row r="1696" spans="1:42" x14ac:dyDescent="0.3">
      <c r="A1696" s="2">
        <v>45309</v>
      </c>
      <c r="B1696" s="2">
        <v>46309</v>
      </c>
      <c r="C1696">
        <v>1000</v>
      </c>
      <c r="D1696">
        <f t="shared" si="431"/>
        <v>1000</v>
      </c>
      <c r="E1696" t="str">
        <f t="shared" si="416"/>
        <v/>
      </c>
      <c r="F1696" t="str">
        <f t="shared" si="417"/>
        <v/>
      </c>
      <c r="G1696" t="str">
        <f t="shared" si="418"/>
        <v/>
      </c>
      <c r="H1696">
        <f t="shared" si="419"/>
        <v>1000</v>
      </c>
      <c r="I1696" t="str">
        <f t="shared" si="420"/>
        <v/>
      </c>
      <c r="J1696" t="str">
        <f t="shared" si="421"/>
        <v/>
      </c>
      <c r="K1696" t="str">
        <f t="shared" si="422"/>
        <v/>
      </c>
      <c r="L1696" t="s">
        <v>3539</v>
      </c>
      <c r="M1696" t="s">
        <v>973</v>
      </c>
      <c r="N1696" t="s">
        <v>103</v>
      </c>
      <c r="O1696" t="s">
        <v>17</v>
      </c>
      <c r="P1696" t="s">
        <v>40</v>
      </c>
      <c r="Q1696" t="s">
        <v>41</v>
      </c>
      <c r="R1696" t="s">
        <v>42</v>
      </c>
      <c r="S1696" t="s">
        <v>22</v>
      </c>
      <c r="T1696" t="s">
        <v>22</v>
      </c>
      <c r="V1696" t="s">
        <v>30</v>
      </c>
      <c r="W1696">
        <v>82.133277956060226</v>
      </c>
      <c r="X1696">
        <v>6.4525448600063724</v>
      </c>
      <c r="Y1696">
        <v>286</v>
      </c>
      <c r="Z1696" t="s">
        <v>3666</v>
      </c>
      <c r="AA1696" t="s">
        <v>3555</v>
      </c>
      <c r="AB1696" t="s">
        <v>3584</v>
      </c>
      <c r="AC1696">
        <v>1</v>
      </c>
      <c r="AD1696" t="s">
        <v>3561</v>
      </c>
      <c r="AE1696" t="s">
        <v>3557</v>
      </c>
      <c r="AF1696" t="s">
        <v>3587</v>
      </c>
      <c r="AG1696">
        <v>10</v>
      </c>
      <c r="AH1696" t="s">
        <v>3570</v>
      </c>
      <c r="AI1696">
        <f t="shared" si="423"/>
        <v>970.51351351351354</v>
      </c>
      <c r="AJ1696" t="str">
        <f t="shared" si="424"/>
        <v/>
      </c>
      <c r="AK1696" t="str">
        <f t="shared" si="425"/>
        <v/>
      </c>
      <c r="AL1696" t="str">
        <f t="shared" si="426"/>
        <v/>
      </c>
      <c r="AM1696">
        <f t="shared" si="427"/>
        <v>965.84210526315792</v>
      </c>
      <c r="AN1696" t="str">
        <f t="shared" si="428"/>
        <v/>
      </c>
      <c r="AO1696" t="str">
        <f t="shared" si="429"/>
        <v/>
      </c>
      <c r="AP1696" t="str">
        <f t="shared" si="430"/>
        <v/>
      </c>
    </row>
    <row r="1697" spans="1:42" x14ac:dyDescent="0.3">
      <c r="A1697" s="2">
        <v>45309</v>
      </c>
      <c r="B1697" s="2">
        <v>46309</v>
      </c>
      <c r="C1697">
        <v>1000</v>
      </c>
      <c r="D1697">
        <f t="shared" si="431"/>
        <v>1000</v>
      </c>
      <c r="E1697" t="str">
        <f t="shared" si="416"/>
        <v/>
      </c>
      <c r="F1697" t="str">
        <f t="shared" si="417"/>
        <v/>
      </c>
      <c r="G1697" t="str">
        <f t="shared" si="418"/>
        <v/>
      </c>
      <c r="H1697" t="str">
        <f t="shared" si="419"/>
        <v/>
      </c>
      <c r="I1697" t="str">
        <f t="shared" si="420"/>
        <v/>
      </c>
      <c r="J1697">
        <f t="shared" si="421"/>
        <v>1000</v>
      </c>
      <c r="K1697" t="str">
        <f t="shared" si="422"/>
        <v/>
      </c>
      <c r="L1697" t="s">
        <v>3539</v>
      </c>
      <c r="M1697" t="s">
        <v>1836</v>
      </c>
      <c r="N1697" t="s">
        <v>118</v>
      </c>
      <c r="O1697" t="s">
        <v>33</v>
      </c>
      <c r="P1697" t="s">
        <v>18</v>
      </c>
      <c r="Q1697" t="s">
        <v>19</v>
      </c>
      <c r="R1697" t="s">
        <v>35</v>
      </c>
      <c r="S1697" t="s">
        <v>22</v>
      </c>
      <c r="T1697" t="s">
        <v>22</v>
      </c>
      <c r="V1697" t="s">
        <v>63</v>
      </c>
      <c r="W1697">
        <v>80.681662788422742</v>
      </c>
      <c r="X1697">
        <v>6.5620829557610652</v>
      </c>
      <c r="Y1697">
        <v>286</v>
      </c>
      <c r="Z1697" t="s">
        <v>3666</v>
      </c>
      <c r="AA1697" t="s">
        <v>3555</v>
      </c>
      <c r="AB1697" t="s">
        <v>3584</v>
      </c>
      <c r="AC1697">
        <v>1</v>
      </c>
      <c r="AD1697" t="s">
        <v>3561</v>
      </c>
      <c r="AE1697" t="s">
        <v>3557</v>
      </c>
      <c r="AF1697" t="s">
        <v>3587</v>
      </c>
      <c r="AG1697">
        <v>10</v>
      </c>
      <c r="AH1697" t="s">
        <v>3570</v>
      </c>
      <c r="AI1697">
        <f t="shared" si="423"/>
        <v>970.51351351351354</v>
      </c>
      <c r="AJ1697" t="str">
        <f t="shared" si="424"/>
        <v/>
      </c>
      <c r="AK1697" t="str">
        <f t="shared" si="425"/>
        <v/>
      </c>
      <c r="AL1697" t="str">
        <f t="shared" si="426"/>
        <v/>
      </c>
      <c r="AM1697" t="str">
        <f t="shared" si="427"/>
        <v/>
      </c>
      <c r="AN1697" t="str">
        <f t="shared" si="428"/>
        <v/>
      </c>
      <c r="AO1697">
        <f t="shared" si="429"/>
        <v>985.3</v>
      </c>
      <c r="AP1697" t="str">
        <f t="shared" si="430"/>
        <v/>
      </c>
    </row>
    <row r="1698" spans="1:42" x14ac:dyDescent="0.3">
      <c r="A1698" s="2">
        <v>45311</v>
      </c>
      <c r="B1698" s="2">
        <v>46311</v>
      </c>
      <c r="C1698">
        <v>1000</v>
      </c>
      <c r="D1698">
        <f t="shared" si="431"/>
        <v>1000</v>
      </c>
      <c r="E1698" t="str">
        <f t="shared" si="416"/>
        <v/>
      </c>
      <c r="F1698" t="str">
        <f t="shared" si="417"/>
        <v/>
      </c>
      <c r="G1698" t="str">
        <f t="shared" si="418"/>
        <v/>
      </c>
      <c r="H1698" t="str">
        <f t="shared" si="419"/>
        <v/>
      </c>
      <c r="I1698" t="str">
        <f t="shared" si="420"/>
        <v/>
      </c>
      <c r="J1698">
        <f t="shared" si="421"/>
        <v>1000</v>
      </c>
      <c r="K1698" t="str">
        <f t="shared" si="422"/>
        <v/>
      </c>
      <c r="L1698" t="s">
        <v>3539</v>
      </c>
      <c r="M1698" t="s">
        <v>1075</v>
      </c>
      <c r="N1698" t="s">
        <v>103</v>
      </c>
      <c r="O1698" t="s">
        <v>17</v>
      </c>
      <c r="P1698" t="s">
        <v>18</v>
      </c>
      <c r="Q1698" t="s">
        <v>19</v>
      </c>
      <c r="R1698" t="s">
        <v>35</v>
      </c>
      <c r="S1698" t="s">
        <v>22</v>
      </c>
      <c r="T1698" t="s">
        <v>22</v>
      </c>
      <c r="V1698" t="s">
        <v>63</v>
      </c>
      <c r="W1698">
        <v>91.628395586647841</v>
      </c>
      <c r="X1698">
        <v>6.844068520255278</v>
      </c>
      <c r="Y1698">
        <v>288</v>
      </c>
      <c r="Z1698" t="s">
        <v>3712</v>
      </c>
      <c r="AA1698" t="s">
        <v>3555</v>
      </c>
      <c r="AB1698" t="s">
        <v>3584</v>
      </c>
      <c r="AC1698">
        <v>1</v>
      </c>
      <c r="AD1698" t="s">
        <v>3561</v>
      </c>
      <c r="AE1698" t="s">
        <v>3557</v>
      </c>
      <c r="AF1698" t="s">
        <v>3587</v>
      </c>
      <c r="AG1698">
        <v>10</v>
      </c>
      <c r="AH1698" t="s">
        <v>3570</v>
      </c>
      <c r="AI1698">
        <f t="shared" si="423"/>
        <v>968.82857142857142</v>
      </c>
      <c r="AJ1698" t="str">
        <f t="shared" si="424"/>
        <v/>
      </c>
      <c r="AK1698" t="str">
        <f t="shared" si="425"/>
        <v/>
      </c>
      <c r="AL1698" t="str">
        <f t="shared" si="426"/>
        <v/>
      </c>
      <c r="AM1698" t="str">
        <f t="shared" si="427"/>
        <v/>
      </c>
      <c r="AN1698" t="str">
        <f t="shared" si="428"/>
        <v/>
      </c>
      <c r="AO1698">
        <f t="shared" si="429"/>
        <v>986.63636363636363</v>
      </c>
      <c r="AP1698" t="str">
        <f t="shared" si="430"/>
        <v/>
      </c>
    </row>
    <row r="1699" spans="1:42" x14ac:dyDescent="0.3">
      <c r="A1699" s="2">
        <v>45312</v>
      </c>
      <c r="B1699" s="2">
        <v>46312</v>
      </c>
      <c r="C1699">
        <v>1000</v>
      </c>
      <c r="D1699">
        <f t="shared" si="431"/>
        <v>1000</v>
      </c>
      <c r="E1699" t="str">
        <f t="shared" si="416"/>
        <v/>
      </c>
      <c r="F1699">
        <f t="shared" si="417"/>
        <v>1000</v>
      </c>
      <c r="G1699" t="str">
        <f t="shared" si="418"/>
        <v/>
      </c>
      <c r="H1699" t="str">
        <f t="shared" si="419"/>
        <v/>
      </c>
      <c r="I1699" t="str">
        <f t="shared" si="420"/>
        <v/>
      </c>
      <c r="J1699" t="str">
        <f t="shared" si="421"/>
        <v/>
      </c>
      <c r="K1699" t="str">
        <f t="shared" si="422"/>
        <v/>
      </c>
      <c r="L1699" t="s">
        <v>3539</v>
      </c>
      <c r="M1699" t="s">
        <v>1248</v>
      </c>
      <c r="N1699" t="s">
        <v>57</v>
      </c>
      <c r="O1699" t="s">
        <v>46</v>
      </c>
      <c r="P1699" t="s">
        <v>119</v>
      </c>
      <c r="Q1699" t="s">
        <v>120</v>
      </c>
      <c r="R1699" t="s">
        <v>20</v>
      </c>
      <c r="S1699" t="s">
        <v>21</v>
      </c>
      <c r="T1699" t="s">
        <v>3546</v>
      </c>
      <c r="U1699" t="s">
        <v>3066</v>
      </c>
      <c r="V1699" t="s">
        <v>76</v>
      </c>
      <c r="W1699">
        <v>125.9212612356279</v>
      </c>
      <c r="X1699">
        <v>5.0253486042639386</v>
      </c>
      <c r="Y1699">
        <v>289</v>
      </c>
      <c r="Z1699" t="s">
        <v>3828</v>
      </c>
      <c r="AA1699" t="s">
        <v>3555</v>
      </c>
      <c r="AB1699" t="s">
        <v>3584</v>
      </c>
      <c r="AC1699">
        <v>1</v>
      </c>
      <c r="AD1699" t="s">
        <v>3561</v>
      </c>
      <c r="AE1699" t="s">
        <v>3557</v>
      </c>
      <c r="AF1699" t="s">
        <v>3587</v>
      </c>
      <c r="AG1699">
        <v>10</v>
      </c>
      <c r="AH1699" t="s">
        <v>3570</v>
      </c>
      <c r="AI1699">
        <f t="shared" si="423"/>
        <v>967.91176470588232</v>
      </c>
      <c r="AJ1699" t="str">
        <f t="shared" si="424"/>
        <v/>
      </c>
      <c r="AK1699">
        <f t="shared" si="425"/>
        <v>957.85714285714289</v>
      </c>
      <c r="AL1699" t="str">
        <f t="shared" si="426"/>
        <v/>
      </c>
      <c r="AM1699" t="str">
        <f t="shared" si="427"/>
        <v/>
      </c>
      <c r="AN1699" t="str">
        <f t="shared" si="428"/>
        <v/>
      </c>
      <c r="AO1699" t="str">
        <f t="shared" si="429"/>
        <v/>
      </c>
      <c r="AP1699" t="str">
        <f t="shared" si="430"/>
        <v/>
      </c>
    </row>
    <row r="1700" spans="1:42" x14ac:dyDescent="0.3">
      <c r="A1700" s="2">
        <v>45313</v>
      </c>
      <c r="B1700" s="2">
        <v>46313</v>
      </c>
      <c r="C1700">
        <v>1000</v>
      </c>
      <c r="D1700">
        <f t="shared" si="431"/>
        <v>1000</v>
      </c>
      <c r="E1700" t="str">
        <f t="shared" si="416"/>
        <v/>
      </c>
      <c r="F1700" t="str">
        <f t="shared" si="417"/>
        <v/>
      </c>
      <c r="G1700" t="str">
        <f t="shared" si="418"/>
        <v/>
      </c>
      <c r="H1700">
        <f t="shared" si="419"/>
        <v>1000</v>
      </c>
      <c r="I1700" t="str">
        <f t="shared" si="420"/>
        <v/>
      </c>
      <c r="J1700" t="str">
        <f t="shared" si="421"/>
        <v/>
      </c>
      <c r="K1700" t="str">
        <f t="shared" si="422"/>
        <v/>
      </c>
      <c r="L1700" t="s">
        <v>3539</v>
      </c>
      <c r="M1700" t="s">
        <v>1846</v>
      </c>
      <c r="N1700" t="s">
        <v>28</v>
      </c>
      <c r="O1700" t="s">
        <v>33</v>
      </c>
      <c r="P1700" t="s">
        <v>59</v>
      </c>
      <c r="Q1700" t="s">
        <v>34</v>
      </c>
      <c r="R1700" t="s">
        <v>42</v>
      </c>
      <c r="S1700" t="s">
        <v>22</v>
      </c>
      <c r="T1700" t="s">
        <v>22</v>
      </c>
      <c r="V1700" t="s">
        <v>54</v>
      </c>
      <c r="W1700">
        <v>23.742302879047781</v>
      </c>
      <c r="X1700">
        <v>6.2965373747594553</v>
      </c>
      <c r="Y1700">
        <v>290</v>
      </c>
      <c r="Z1700" t="s">
        <v>3736</v>
      </c>
      <c r="AA1700" t="s">
        <v>3555</v>
      </c>
      <c r="AB1700" t="s">
        <v>3584</v>
      </c>
      <c r="AC1700">
        <v>1</v>
      </c>
      <c r="AD1700" t="s">
        <v>3561</v>
      </c>
      <c r="AE1700" t="s">
        <v>3557</v>
      </c>
      <c r="AF1700" t="s">
        <v>3587</v>
      </c>
      <c r="AG1700">
        <v>10</v>
      </c>
      <c r="AH1700" t="s">
        <v>3570</v>
      </c>
      <c r="AI1700">
        <f t="shared" si="423"/>
        <v>968.82857142857142</v>
      </c>
      <c r="AJ1700" t="str">
        <f t="shared" si="424"/>
        <v/>
      </c>
      <c r="AK1700" t="str">
        <f t="shared" si="425"/>
        <v/>
      </c>
      <c r="AL1700" t="str">
        <f t="shared" si="426"/>
        <v/>
      </c>
      <c r="AM1700">
        <f t="shared" si="427"/>
        <v>961.82352941176475</v>
      </c>
      <c r="AN1700" t="str">
        <f t="shared" si="428"/>
        <v/>
      </c>
      <c r="AO1700" t="str">
        <f t="shared" si="429"/>
        <v/>
      </c>
      <c r="AP1700" t="str">
        <f t="shared" si="430"/>
        <v/>
      </c>
    </row>
    <row r="1701" spans="1:42" x14ac:dyDescent="0.3">
      <c r="A1701" s="2">
        <v>45313</v>
      </c>
      <c r="B1701" s="2">
        <v>46313</v>
      </c>
      <c r="C1701">
        <v>1000</v>
      </c>
      <c r="D1701">
        <f t="shared" si="431"/>
        <v>1000</v>
      </c>
      <c r="E1701" t="str">
        <f t="shared" si="416"/>
        <v/>
      </c>
      <c r="F1701" t="str">
        <f t="shared" si="417"/>
        <v/>
      </c>
      <c r="G1701" t="str">
        <f t="shared" si="418"/>
        <v/>
      </c>
      <c r="H1701">
        <f t="shared" si="419"/>
        <v>1000</v>
      </c>
      <c r="I1701" t="str">
        <f t="shared" si="420"/>
        <v/>
      </c>
      <c r="J1701" t="str">
        <f t="shared" si="421"/>
        <v/>
      </c>
      <c r="K1701" t="str">
        <f t="shared" si="422"/>
        <v/>
      </c>
      <c r="L1701" t="s">
        <v>3539</v>
      </c>
      <c r="M1701" t="s">
        <v>2052</v>
      </c>
      <c r="N1701" t="s">
        <v>103</v>
      </c>
      <c r="O1701" t="s">
        <v>46</v>
      </c>
      <c r="P1701" t="s">
        <v>18</v>
      </c>
      <c r="Q1701" t="s">
        <v>19</v>
      </c>
      <c r="R1701" t="s">
        <v>42</v>
      </c>
      <c r="S1701" t="s">
        <v>21</v>
      </c>
      <c r="T1701" t="s">
        <v>21</v>
      </c>
      <c r="U1701" t="s">
        <v>3521</v>
      </c>
      <c r="V1701" t="s">
        <v>54</v>
      </c>
      <c r="W1701">
        <v>77.572544628296313</v>
      </c>
      <c r="X1701">
        <v>6.4564707269873978</v>
      </c>
      <c r="Y1701">
        <v>290</v>
      </c>
      <c r="Z1701" t="s">
        <v>3736</v>
      </c>
      <c r="AA1701" t="s">
        <v>3555</v>
      </c>
      <c r="AB1701" t="s">
        <v>3584</v>
      </c>
      <c r="AC1701">
        <v>1</v>
      </c>
      <c r="AD1701" t="s">
        <v>3561</v>
      </c>
      <c r="AE1701" t="s">
        <v>3557</v>
      </c>
      <c r="AF1701" t="s">
        <v>3587</v>
      </c>
      <c r="AG1701">
        <v>10</v>
      </c>
      <c r="AH1701" t="s">
        <v>3570</v>
      </c>
      <c r="AI1701">
        <f t="shared" si="423"/>
        <v>968.82857142857142</v>
      </c>
      <c r="AJ1701" t="str">
        <f t="shared" si="424"/>
        <v/>
      </c>
      <c r="AK1701" t="str">
        <f t="shared" si="425"/>
        <v/>
      </c>
      <c r="AL1701" t="str">
        <f t="shared" si="426"/>
        <v/>
      </c>
      <c r="AM1701">
        <f t="shared" si="427"/>
        <v>961.82352941176475</v>
      </c>
      <c r="AN1701" t="str">
        <f t="shared" si="428"/>
        <v/>
      </c>
      <c r="AO1701" t="str">
        <f t="shared" si="429"/>
        <v/>
      </c>
      <c r="AP1701" t="str">
        <f t="shared" si="430"/>
        <v/>
      </c>
    </row>
    <row r="1702" spans="1:42" x14ac:dyDescent="0.3">
      <c r="A1702" s="2">
        <v>45314</v>
      </c>
      <c r="B1702" s="2">
        <v>46314</v>
      </c>
      <c r="C1702">
        <v>1000</v>
      </c>
      <c r="D1702">
        <f t="shared" si="431"/>
        <v>1000</v>
      </c>
      <c r="E1702" t="str">
        <f t="shared" si="416"/>
        <v/>
      </c>
      <c r="F1702" t="str">
        <f t="shared" si="417"/>
        <v/>
      </c>
      <c r="G1702" t="str">
        <f t="shared" si="418"/>
        <v/>
      </c>
      <c r="H1702">
        <f t="shared" si="419"/>
        <v>1000</v>
      </c>
      <c r="I1702" t="str">
        <f t="shared" si="420"/>
        <v/>
      </c>
      <c r="J1702" t="str">
        <f t="shared" si="421"/>
        <v/>
      </c>
      <c r="K1702" t="str">
        <f t="shared" si="422"/>
        <v/>
      </c>
      <c r="L1702" t="s">
        <v>3539</v>
      </c>
      <c r="M1702" t="s">
        <v>664</v>
      </c>
      <c r="N1702" t="s">
        <v>157</v>
      </c>
      <c r="O1702" t="s">
        <v>58</v>
      </c>
      <c r="P1702" t="s">
        <v>119</v>
      </c>
      <c r="Q1702" t="s">
        <v>120</v>
      </c>
      <c r="R1702" t="s">
        <v>42</v>
      </c>
      <c r="S1702" t="s">
        <v>21</v>
      </c>
      <c r="T1702" t="s">
        <v>3546</v>
      </c>
      <c r="U1702" t="s">
        <v>2311</v>
      </c>
      <c r="V1702" t="s">
        <v>24</v>
      </c>
      <c r="W1702">
        <v>10.070035879522059</v>
      </c>
      <c r="X1702">
        <v>4.1612188119751234</v>
      </c>
      <c r="Y1702">
        <v>291</v>
      </c>
      <c r="Z1702" t="s">
        <v>3913</v>
      </c>
      <c r="AA1702" t="s">
        <v>3555</v>
      </c>
      <c r="AB1702" t="s">
        <v>3584</v>
      </c>
      <c r="AC1702">
        <v>1</v>
      </c>
      <c r="AD1702" t="s">
        <v>3561</v>
      </c>
      <c r="AE1702" t="s">
        <v>3557</v>
      </c>
      <c r="AF1702" t="s">
        <v>3587</v>
      </c>
      <c r="AG1702">
        <v>10</v>
      </c>
      <c r="AH1702" t="s">
        <v>3570</v>
      </c>
      <c r="AI1702">
        <f t="shared" si="423"/>
        <v>967.91176470588232</v>
      </c>
      <c r="AJ1702" t="str">
        <f t="shared" si="424"/>
        <v/>
      </c>
      <c r="AK1702" t="str">
        <f t="shared" si="425"/>
        <v/>
      </c>
      <c r="AL1702" t="str">
        <f t="shared" si="426"/>
        <v/>
      </c>
      <c r="AM1702">
        <f t="shared" si="427"/>
        <v>961.82352941176475</v>
      </c>
      <c r="AN1702" t="str">
        <f t="shared" si="428"/>
        <v/>
      </c>
      <c r="AO1702" t="str">
        <f t="shared" si="429"/>
        <v/>
      </c>
      <c r="AP1702" t="str">
        <f t="shared" si="430"/>
        <v/>
      </c>
    </row>
    <row r="1703" spans="1:42" x14ac:dyDescent="0.3">
      <c r="A1703" s="2">
        <v>45315</v>
      </c>
      <c r="B1703" s="2">
        <v>46315</v>
      </c>
      <c r="C1703">
        <v>1000</v>
      </c>
      <c r="D1703">
        <f t="shared" si="431"/>
        <v>1000</v>
      </c>
      <c r="E1703" t="str">
        <f t="shared" si="416"/>
        <v/>
      </c>
      <c r="F1703" t="str">
        <f t="shared" si="417"/>
        <v/>
      </c>
      <c r="G1703" t="str">
        <f t="shared" si="418"/>
        <v/>
      </c>
      <c r="H1703">
        <f t="shared" si="419"/>
        <v>1000</v>
      </c>
      <c r="I1703" t="str">
        <f t="shared" si="420"/>
        <v/>
      </c>
      <c r="J1703" t="str">
        <f t="shared" si="421"/>
        <v/>
      </c>
      <c r="K1703" t="str">
        <f t="shared" si="422"/>
        <v/>
      </c>
      <c r="L1703" t="s">
        <v>3539</v>
      </c>
      <c r="M1703" t="s">
        <v>713</v>
      </c>
      <c r="N1703" t="s">
        <v>16</v>
      </c>
      <c r="O1703" t="s">
        <v>58</v>
      </c>
      <c r="P1703" t="s">
        <v>119</v>
      </c>
      <c r="Q1703" t="s">
        <v>120</v>
      </c>
      <c r="R1703" t="s">
        <v>42</v>
      </c>
      <c r="S1703" t="s">
        <v>21</v>
      </c>
      <c r="T1703" t="s">
        <v>3546</v>
      </c>
      <c r="U1703" t="s">
        <v>780</v>
      </c>
      <c r="V1703" t="s">
        <v>76</v>
      </c>
      <c r="W1703">
        <v>81.486674572021116</v>
      </c>
      <c r="X1703">
        <v>7.4673578505268274</v>
      </c>
      <c r="Y1703">
        <v>292</v>
      </c>
      <c r="Z1703" t="s">
        <v>3723</v>
      </c>
      <c r="AA1703" t="s">
        <v>3555</v>
      </c>
      <c r="AB1703" t="s">
        <v>3584</v>
      </c>
      <c r="AC1703">
        <v>1</v>
      </c>
      <c r="AD1703" t="s">
        <v>3561</v>
      </c>
      <c r="AE1703" t="s">
        <v>3557</v>
      </c>
      <c r="AF1703" t="s">
        <v>3587</v>
      </c>
      <c r="AG1703">
        <v>10</v>
      </c>
      <c r="AH1703" t="s">
        <v>3570</v>
      </c>
      <c r="AI1703">
        <f t="shared" si="423"/>
        <v>968.82857142857142</v>
      </c>
      <c r="AJ1703" t="str">
        <f t="shared" si="424"/>
        <v/>
      </c>
      <c r="AK1703" t="str">
        <f t="shared" si="425"/>
        <v/>
      </c>
      <c r="AL1703" t="str">
        <f t="shared" si="426"/>
        <v/>
      </c>
      <c r="AM1703">
        <f t="shared" si="427"/>
        <v>963.94444444444446</v>
      </c>
      <c r="AN1703" t="str">
        <f t="shared" si="428"/>
        <v/>
      </c>
      <c r="AO1703" t="str">
        <f t="shared" si="429"/>
        <v/>
      </c>
      <c r="AP1703" t="str">
        <f t="shared" si="430"/>
        <v/>
      </c>
    </row>
    <row r="1704" spans="1:42" x14ac:dyDescent="0.3">
      <c r="A1704" s="2">
        <v>45316</v>
      </c>
      <c r="B1704" s="2">
        <v>46316</v>
      </c>
      <c r="C1704">
        <v>1000</v>
      </c>
      <c r="D1704">
        <f t="shared" si="431"/>
        <v>1000</v>
      </c>
      <c r="E1704" t="str">
        <f t="shared" si="416"/>
        <v/>
      </c>
      <c r="F1704" t="str">
        <f t="shared" si="417"/>
        <v/>
      </c>
      <c r="G1704" t="str">
        <f t="shared" si="418"/>
        <v/>
      </c>
      <c r="H1704" t="str">
        <f t="shared" si="419"/>
        <v/>
      </c>
      <c r="I1704" t="str">
        <f t="shared" si="420"/>
        <v/>
      </c>
      <c r="J1704">
        <f t="shared" si="421"/>
        <v>1000</v>
      </c>
      <c r="K1704" t="str">
        <f t="shared" si="422"/>
        <v/>
      </c>
      <c r="L1704" t="s">
        <v>3539</v>
      </c>
      <c r="M1704" t="s">
        <v>1125</v>
      </c>
      <c r="N1704" t="s">
        <v>157</v>
      </c>
      <c r="O1704" t="s">
        <v>33</v>
      </c>
      <c r="P1704" t="s">
        <v>59</v>
      </c>
      <c r="Q1704" t="s">
        <v>92</v>
      </c>
      <c r="R1704" t="s">
        <v>35</v>
      </c>
      <c r="S1704" t="s">
        <v>22</v>
      </c>
      <c r="T1704" t="s">
        <v>22</v>
      </c>
      <c r="V1704" t="s">
        <v>144</v>
      </c>
      <c r="W1704">
        <v>16.384827092923359</v>
      </c>
      <c r="X1704">
        <v>4.8564898411883224</v>
      </c>
      <c r="Y1704">
        <v>293</v>
      </c>
      <c r="Z1704" t="s">
        <v>3734</v>
      </c>
      <c r="AA1704" t="s">
        <v>3555</v>
      </c>
      <c r="AB1704" t="s">
        <v>3584</v>
      </c>
      <c r="AC1704">
        <v>1</v>
      </c>
      <c r="AD1704" t="s">
        <v>3561</v>
      </c>
      <c r="AE1704" t="s">
        <v>3557</v>
      </c>
      <c r="AF1704" t="s">
        <v>3587</v>
      </c>
      <c r="AG1704">
        <v>10</v>
      </c>
      <c r="AH1704" t="s">
        <v>3570</v>
      </c>
      <c r="AI1704">
        <f t="shared" si="423"/>
        <v>969.69444444444446</v>
      </c>
      <c r="AJ1704" t="str">
        <f t="shared" si="424"/>
        <v/>
      </c>
      <c r="AK1704" t="str">
        <f t="shared" si="425"/>
        <v/>
      </c>
      <c r="AL1704" t="str">
        <f t="shared" si="426"/>
        <v/>
      </c>
      <c r="AM1704" t="str">
        <f t="shared" si="427"/>
        <v/>
      </c>
      <c r="AN1704" t="str">
        <f t="shared" si="428"/>
        <v/>
      </c>
      <c r="AO1704">
        <f t="shared" si="429"/>
        <v>986.63636363636363</v>
      </c>
      <c r="AP1704" t="str">
        <f t="shared" si="430"/>
        <v/>
      </c>
    </row>
    <row r="1705" spans="1:42" x14ac:dyDescent="0.3">
      <c r="A1705" s="2">
        <v>45317</v>
      </c>
      <c r="B1705" s="2">
        <v>46317</v>
      </c>
      <c r="C1705">
        <v>1000</v>
      </c>
      <c r="D1705">
        <f t="shared" si="431"/>
        <v>1000</v>
      </c>
      <c r="E1705" t="str">
        <f t="shared" si="416"/>
        <v/>
      </c>
      <c r="F1705" t="str">
        <f t="shared" si="417"/>
        <v/>
      </c>
      <c r="G1705" t="str">
        <f t="shared" si="418"/>
        <v/>
      </c>
      <c r="H1705">
        <f t="shared" si="419"/>
        <v>1000</v>
      </c>
      <c r="I1705" t="str">
        <f t="shared" si="420"/>
        <v/>
      </c>
      <c r="J1705" t="str">
        <f t="shared" si="421"/>
        <v/>
      </c>
      <c r="K1705" t="str">
        <f t="shared" si="422"/>
        <v/>
      </c>
      <c r="L1705" t="s">
        <v>3539</v>
      </c>
      <c r="M1705" t="s">
        <v>2451</v>
      </c>
      <c r="N1705" t="s">
        <v>57</v>
      </c>
      <c r="O1705" t="s">
        <v>58</v>
      </c>
      <c r="P1705" t="s">
        <v>59</v>
      </c>
      <c r="Q1705" t="s">
        <v>19</v>
      </c>
      <c r="R1705" t="s">
        <v>42</v>
      </c>
      <c r="S1705" t="s">
        <v>22</v>
      </c>
      <c r="T1705" t="s">
        <v>22</v>
      </c>
      <c r="V1705" t="s">
        <v>30</v>
      </c>
      <c r="W1705">
        <v>111.6514263761761</v>
      </c>
      <c r="X1705">
        <v>5.43369433132038</v>
      </c>
      <c r="Y1705">
        <v>294</v>
      </c>
      <c r="Z1705" t="s">
        <v>3762</v>
      </c>
      <c r="AA1705" t="s">
        <v>3555</v>
      </c>
      <c r="AB1705" t="s">
        <v>3584</v>
      </c>
      <c r="AC1705">
        <v>1</v>
      </c>
      <c r="AD1705" t="s">
        <v>3561</v>
      </c>
      <c r="AE1705" t="s">
        <v>3557</v>
      </c>
      <c r="AF1705" t="s">
        <v>3587</v>
      </c>
      <c r="AG1705">
        <v>10</v>
      </c>
      <c r="AH1705" t="s">
        <v>3570</v>
      </c>
      <c r="AI1705">
        <f t="shared" si="423"/>
        <v>972.72500000000002</v>
      </c>
      <c r="AJ1705" t="str">
        <f t="shared" si="424"/>
        <v/>
      </c>
      <c r="AK1705" t="str">
        <f t="shared" si="425"/>
        <v/>
      </c>
      <c r="AL1705" t="str">
        <f t="shared" si="426"/>
        <v/>
      </c>
      <c r="AM1705">
        <f t="shared" si="427"/>
        <v>970.5</v>
      </c>
      <c r="AN1705" t="str">
        <f t="shared" si="428"/>
        <v/>
      </c>
      <c r="AO1705" t="str">
        <f t="shared" si="429"/>
        <v/>
      </c>
      <c r="AP1705" t="str">
        <f t="shared" si="430"/>
        <v/>
      </c>
    </row>
    <row r="1706" spans="1:42" x14ac:dyDescent="0.3">
      <c r="A1706" s="2">
        <v>45317</v>
      </c>
      <c r="B1706" s="2">
        <v>46317</v>
      </c>
      <c r="C1706">
        <v>1000</v>
      </c>
      <c r="D1706">
        <f t="shared" si="431"/>
        <v>1000</v>
      </c>
      <c r="E1706" t="str">
        <f t="shared" si="416"/>
        <v/>
      </c>
      <c r="F1706" t="str">
        <f t="shared" si="417"/>
        <v/>
      </c>
      <c r="G1706" t="str">
        <f t="shared" si="418"/>
        <v/>
      </c>
      <c r="H1706">
        <f t="shared" si="419"/>
        <v>1000</v>
      </c>
      <c r="I1706" t="str">
        <f t="shared" si="420"/>
        <v/>
      </c>
      <c r="J1706" t="str">
        <f t="shared" si="421"/>
        <v/>
      </c>
      <c r="K1706" t="str">
        <f t="shared" si="422"/>
        <v/>
      </c>
      <c r="L1706" t="s">
        <v>3539</v>
      </c>
      <c r="M1706" t="s">
        <v>2469</v>
      </c>
      <c r="N1706" t="s">
        <v>16</v>
      </c>
      <c r="O1706" t="s">
        <v>46</v>
      </c>
      <c r="P1706" t="s">
        <v>119</v>
      </c>
      <c r="Q1706" t="s">
        <v>120</v>
      </c>
      <c r="R1706" t="s">
        <v>42</v>
      </c>
      <c r="S1706" t="s">
        <v>21</v>
      </c>
      <c r="T1706" t="s">
        <v>21</v>
      </c>
      <c r="U1706" t="s">
        <v>1733</v>
      </c>
      <c r="V1706" t="s">
        <v>43</v>
      </c>
      <c r="W1706">
        <v>86.191542610051982</v>
      </c>
      <c r="X1706">
        <v>5.6245462117637706</v>
      </c>
      <c r="Y1706">
        <v>294</v>
      </c>
      <c r="Z1706" t="s">
        <v>3762</v>
      </c>
      <c r="AA1706" t="s">
        <v>3555</v>
      </c>
      <c r="AB1706" t="s">
        <v>3584</v>
      </c>
      <c r="AC1706">
        <v>1</v>
      </c>
      <c r="AD1706" t="s">
        <v>3561</v>
      </c>
      <c r="AE1706" t="s">
        <v>3557</v>
      </c>
      <c r="AF1706" t="s">
        <v>3587</v>
      </c>
      <c r="AG1706">
        <v>10</v>
      </c>
      <c r="AH1706" t="s">
        <v>3570</v>
      </c>
      <c r="AI1706">
        <f t="shared" si="423"/>
        <v>972.72500000000002</v>
      </c>
      <c r="AJ1706" t="str">
        <f t="shared" si="424"/>
        <v/>
      </c>
      <c r="AK1706" t="str">
        <f t="shared" si="425"/>
        <v/>
      </c>
      <c r="AL1706" t="str">
        <f t="shared" si="426"/>
        <v/>
      </c>
      <c r="AM1706">
        <f t="shared" si="427"/>
        <v>970.5</v>
      </c>
      <c r="AN1706" t="str">
        <f t="shared" si="428"/>
        <v/>
      </c>
      <c r="AO1706" t="str">
        <f t="shared" si="429"/>
        <v/>
      </c>
      <c r="AP1706" t="str">
        <f t="shared" si="430"/>
        <v/>
      </c>
    </row>
    <row r="1707" spans="1:42" x14ac:dyDescent="0.3">
      <c r="A1707" s="2">
        <v>45317</v>
      </c>
      <c r="B1707" s="2">
        <v>46317</v>
      </c>
      <c r="C1707">
        <v>1000</v>
      </c>
      <c r="D1707">
        <f t="shared" si="431"/>
        <v>1000</v>
      </c>
      <c r="E1707" t="str">
        <f t="shared" si="416"/>
        <v/>
      </c>
      <c r="F1707" t="str">
        <f t="shared" si="417"/>
        <v/>
      </c>
      <c r="G1707" t="str">
        <f t="shared" si="418"/>
        <v/>
      </c>
      <c r="H1707">
        <f t="shared" si="419"/>
        <v>1000</v>
      </c>
      <c r="I1707" t="str">
        <f t="shared" si="420"/>
        <v/>
      </c>
      <c r="J1707" t="str">
        <f t="shared" si="421"/>
        <v/>
      </c>
      <c r="K1707" t="str">
        <f t="shared" si="422"/>
        <v/>
      </c>
      <c r="L1707" t="s">
        <v>3539</v>
      </c>
      <c r="M1707" t="s">
        <v>777</v>
      </c>
      <c r="N1707" t="s">
        <v>103</v>
      </c>
      <c r="O1707" t="s">
        <v>33</v>
      </c>
      <c r="P1707" t="s">
        <v>52</v>
      </c>
      <c r="Q1707" t="s">
        <v>92</v>
      </c>
      <c r="R1707" t="s">
        <v>42</v>
      </c>
      <c r="S1707" t="s">
        <v>21</v>
      </c>
      <c r="T1707" t="s">
        <v>3546</v>
      </c>
      <c r="U1707" t="s">
        <v>1541</v>
      </c>
      <c r="V1707" t="s">
        <v>24</v>
      </c>
      <c r="W1707">
        <v>88.813989872031655</v>
      </c>
      <c r="X1707">
        <v>7.6879869438840496</v>
      </c>
      <c r="Y1707">
        <v>294</v>
      </c>
      <c r="Z1707" t="s">
        <v>3762</v>
      </c>
      <c r="AA1707" t="s">
        <v>3555</v>
      </c>
      <c r="AB1707" t="s">
        <v>3584</v>
      </c>
      <c r="AC1707">
        <v>1</v>
      </c>
      <c r="AD1707" t="s">
        <v>3561</v>
      </c>
      <c r="AE1707" t="s">
        <v>3557</v>
      </c>
      <c r="AF1707" t="s">
        <v>3587</v>
      </c>
      <c r="AG1707">
        <v>10</v>
      </c>
      <c r="AH1707" t="s">
        <v>3570</v>
      </c>
      <c r="AI1707">
        <f t="shared" si="423"/>
        <v>972.72500000000002</v>
      </c>
      <c r="AJ1707" t="str">
        <f t="shared" si="424"/>
        <v/>
      </c>
      <c r="AK1707" t="str">
        <f t="shared" si="425"/>
        <v/>
      </c>
      <c r="AL1707" t="str">
        <f t="shared" si="426"/>
        <v/>
      </c>
      <c r="AM1707">
        <f t="shared" si="427"/>
        <v>970.5</v>
      </c>
      <c r="AN1707" t="str">
        <f t="shared" si="428"/>
        <v/>
      </c>
      <c r="AO1707" t="str">
        <f t="shared" si="429"/>
        <v/>
      </c>
      <c r="AP1707" t="str">
        <f t="shared" si="430"/>
        <v/>
      </c>
    </row>
    <row r="1708" spans="1:42" x14ac:dyDescent="0.3">
      <c r="A1708" s="2">
        <v>45317</v>
      </c>
      <c r="B1708" s="2">
        <v>46317</v>
      </c>
      <c r="C1708">
        <v>1000</v>
      </c>
      <c r="D1708">
        <f t="shared" si="431"/>
        <v>1000</v>
      </c>
      <c r="E1708" t="str">
        <f t="shared" si="416"/>
        <v/>
      </c>
      <c r="F1708" t="str">
        <f t="shared" si="417"/>
        <v/>
      </c>
      <c r="G1708" t="str">
        <f t="shared" si="418"/>
        <v/>
      </c>
      <c r="H1708">
        <f t="shared" si="419"/>
        <v>1000</v>
      </c>
      <c r="I1708" t="str">
        <f t="shared" si="420"/>
        <v/>
      </c>
      <c r="J1708" t="str">
        <f t="shared" si="421"/>
        <v/>
      </c>
      <c r="K1708" t="str">
        <f t="shared" si="422"/>
        <v/>
      </c>
      <c r="L1708" t="s">
        <v>3539</v>
      </c>
      <c r="M1708" t="s">
        <v>2755</v>
      </c>
      <c r="N1708" t="s">
        <v>80</v>
      </c>
      <c r="O1708" t="s">
        <v>51</v>
      </c>
      <c r="P1708" t="s">
        <v>52</v>
      </c>
      <c r="Q1708" t="s">
        <v>34</v>
      </c>
      <c r="R1708" t="s">
        <v>42</v>
      </c>
      <c r="S1708" t="s">
        <v>21</v>
      </c>
      <c r="T1708" t="s">
        <v>21</v>
      </c>
      <c r="U1708" t="s">
        <v>3165</v>
      </c>
      <c r="V1708" t="s">
        <v>30</v>
      </c>
      <c r="W1708">
        <v>27.716217641360949</v>
      </c>
      <c r="X1708">
        <v>4.5433531624784322</v>
      </c>
      <c r="Y1708">
        <v>294</v>
      </c>
      <c r="Z1708" t="s">
        <v>3762</v>
      </c>
      <c r="AA1708" t="s">
        <v>3555</v>
      </c>
      <c r="AB1708" t="s">
        <v>3584</v>
      </c>
      <c r="AC1708">
        <v>1</v>
      </c>
      <c r="AD1708" t="s">
        <v>3561</v>
      </c>
      <c r="AE1708" t="s">
        <v>3557</v>
      </c>
      <c r="AF1708" t="s">
        <v>3587</v>
      </c>
      <c r="AG1708">
        <v>10</v>
      </c>
      <c r="AH1708" t="s">
        <v>3570</v>
      </c>
      <c r="AI1708">
        <f t="shared" si="423"/>
        <v>972.72500000000002</v>
      </c>
      <c r="AJ1708" t="str">
        <f t="shared" si="424"/>
        <v/>
      </c>
      <c r="AK1708" t="str">
        <f t="shared" si="425"/>
        <v/>
      </c>
      <c r="AL1708" t="str">
        <f t="shared" si="426"/>
        <v/>
      </c>
      <c r="AM1708">
        <f t="shared" si="427"/>
        <v>970.5</v>
      </c>
      <c r="AN1708" t="str">
        <f t="shared" si="428"/>
        <v/>
      </c>
      <c r="AO1708" t="str">
        <f t="shared" si="429"/>
        <v/>
      </c>
      <c r="AP1708" t="str">
        <f t="shared" si="430"/>
        <v/>
      </c>
    </row>
    <row r="1709" spans="1:42" x14ac:dyDescent="0.3">
      <c r="A1709" s="2">
        <v>45319</v>
      </c>
      <c r="B1709" s="2">
        <v>46319</v>
      </c>
      <c r="C1709">
        <v>1000</v>
      </c>
      <c r="D1709">
        <f t="shared" si="431"/>
        <v>1000</v>
      </c>
      <c r="E1709" t="str">
        <f t="shared" si="416"/>
        <v/>
      </c>
      <c r="F1709" t="str">
        <f t="shared" si="417"/>
        <v/>
      </c>
      <c r="G1709" t="str">
        <f t="shared" si="418"/>
        <v/>
      </c>
      <c r="H1709" t="str">
        <f t="shared" si="419"/>
        <v/>
      </c>
      <c r="I1709" t="str">
        <f t="shared" si="420"/>
        <v/>
      </c>
      <c r="J1709">
        <f t="shared" si="421"/>
        <v>1000</v>
      </c>
      <c r="K1709" t="str">
        <f t="shared" si="422"/>
        <v/>
      </c>
      <c r="L1709" t="s">
        <v>3539</v>
      </c>
      <c r="M1709" t="s">
        <v>1489</v>
      </c>
      <c r="N1709" t="s">
        <v>57</v>
      </c>
      <c r="O1709" t="s">
        <v>17</v>
      </c>
      <c r="P1709" t="s">
        <v>40</v>
      </c>
      <c r="Q1709" t="s">
        <v>41</v>
      </c>
      <c r="R1709" t="s">
        <v>35</v>
      </c>
      <c r="S1709" t="s">
        <v>21</v>
      </c>
      <c r="T1709" t="s">
        <v>21</v>
      </c>
      <c r="U1709" t="s">
        <v>1490</v>
      </c>
      <c r="V1709" t="s">
        <v>54</v>
      </c>
      <c r="W1709">
        <v>108.7195077900009</v>
      </c>
      <c r="X1709">
        <v>5.5806452259096337</v>
      </c>
      <c r="Y1709">
        <v>296</v>
      </c>
      <c r="Z1709" t="s">
        <v>3840</v>
      </c>
      <c r="AA1709" t="s">
        <v>3555</v>
      </c>
      <c r="AB1709" t="s">
        <v>3584</v>
      </c>
      <c r="AC1709">
        <v>1</v>
      </c>
      <c r="AD1709" t="s">
        <v>3561</v>
      </c>
      <c r="AE1709" t="s">
        <v>3557</v>
      </c>
      <c r="AF1709" t="s">
        <v>3587</v>
      </c>
      <c r="AG1709">
        <v>10</v>
      </c>
      <c r="AH1709" t="s">
        <v>3570</v>
      </c>
      <c r="AI1709">
        <f t="shared" si="423"/>
        <v>972.72500000000002</v>
      </c>
      <c r="AJ1709" t="str">
        <f t="shared" si="424"/>
        <v/>
      </c>
      <c r="AK1709" t="str">
        <f t="shared" si="425"/>
        <v/>
      </c>
      <c r="AL1709" t="str">
        <f t="shared" si="426"/>
        <v/>
      </c>
      <c r="AM1709" t="str">
        <f t="shared" si="427"/>
        <v/>
      </c>
      <c r="AN1709" t="str">
        <f t="shared" si="428"/>
        <v/>
      </c>
      <c r="AO1709">
        <f t="shared" si="429"/>
        <v>986.63636363636363</v>
      </c>
      <c r="AP1709" t="str">
        <f t="shared" si="430"/>
        <v/>
      </c>
    </row>
    <row r="1710" spans="1:42" x14ac:dyDescent="0.3">
      <c r="A1710" s="2">
        <v>45320</v>
      </c>
      <c r="B1710" s="2">
        <v>46320</v>
      </c>
      <c r="C1710">
        <v>1000</v>
      </c>
      <c r="D1710">
        <f t="shared" si="431"/>
        <v>1000</v>
      </c>
      <c r="E1710" t="str">
        <f t="shared" si="416"/>
        <v/>
      </c>
      <c r="F1710" t="str">
        <f t="shared" si="417"/>
        <v/>
      </c>
      <c r="G1710" t="str">
        <f t="shared" si="418"/>
        <v/>
      </c>
      <c r="H1710">
        <f t="shared" si="419"/>
        <v>1000</v>
      </c>
      <c r="I1710" t="str">
        <f t="shared" si="420"/>
        <v/>
      </c>
      <c r="J1710" t="str">
        <f t="shared" si="421"/>
        <v/>
      </c>
      <c r="K1710" t="str">
        <f t="shared" si="422"/>
        <v/>
      </c>
      <c r="L1710" t="s">
        <v>3539</v>
      </c>
      <c r="M1710" t="s">
        <v>1852</v>
      </c>
      <c r="N1710" t="s">
        <v>80</v>
      </c>
      <c r="O1710" t="s">
        <v>17</v>
      </c>
      <c r="P1710" t="s">
        <v>18</v>
      </c>
      <c r="Q1710" t="s">
        <v>19</v>
      </c>
      <c r="R1710" t="s">
        <v>42</v>
      </c>
      <c r="S1710" t="s">
        <v>21</v>
      </c>
      <c r="T1710" t="s">
        <v>3546</v>
      </c>
      <c r="U1710" t="s">
        <v>3149</v>
      </c>
      <c r="V1710" t="s">
        <v>144</v>
      </c>
      <c r="W1710">
        <v>27.0467372009279</v>
      </c>
      <c r="X1710">
        <v>4.9412581948275554</v>
      </c>
      <c r="Y1710">
        <v>297</v>
      </c>
      <c r="Z1710" t="s">
        <v>3717</v>
      </c>
      <c r="AA1710" t="s">
        <v>3555</v>
      </c>
      <c r="AB1710" t="s">
        <v>3584</v>
      </c>
      <c r="AC1710">
        <v>1</v>
      </c>
      <c r="AD1710" t="s">
        <v>3561</v>
      </c>
      <c r="AE1710" t="s">
        <v>3557</v>
      </c>
      <c r="AF1710" t="s">
        <v>3587</v>
      </c>
      <c r="AG1710">
        <v>10</v>
      </c>
      <c r="AH1710" t="s">
        <v>3570</v>
      </c>
      <c r="AI1710">
        <f t="shared" si="423"/>
        <v>973.39024390243901</v>
      </c>
      <c r="AJ1710" t="str">
        <f t="shared" si="424"/>
        <v/>
      </c>
      <c r="AK1710" t="str">
        <f t="shared" si="425"/>
        <v/>
      </c>
      <c r="AL1710" t="str">
        <f t="shared" si="426"/>
        <v/>
      </c>
      <c r="AM1710">
        <f t="shared" si="427"/>
        <v>971.78260869565213</v>
      </c>
      <c r="AN1710" t="str">
        <f t="shared" si="428"/>
        <v/>
      </c>
      <c r="AO1710" t="str">
        <f t="shared" si="429"/>
        <v/>
      </c>
      <c r="AP1710" t="str">
        <f t="shared" si="430"/>
        <v/>
      </c>
    </row>
    <row r="1711" spans="1:42" x14ac:dyDescent="0.3">
      <c r="A1711" s="2">
        <v>45320</v>
      </c>
      <c r="B1711" s="2">
        <v>46320</v>
      </c>
      <c r="C1711">
        <v>1000</v>
      </c>
      <c r="D1711">
        <f t="shared" si="431"/>
        <v>1000</v>
      </c>
      <c r="E1711" t="str">
        <f t="shared" si="416"/>
        <v/>
      </c>
      <c r="F1711" t="str">
        <f t="shared" si="417"/>
        <v/>
      </c>
      <c r="G1711" t="str">
        <f t="shared" si="418"/>
        <v/>
      </c>
      <c r="H1711">
        <f t="shared" si="419"/>
        <v>1000</v>
      </c>
      <c r="I1711" t="str">
        <f t="shared" si="420"/>
        <v/>
      </c>
      <c r="J1711" t="str">
        <f t="shared" si="421"/>
        <v/>
      </c>
      <c r="K1711" t="str">
        <f t="shared" si="422"/>
        <v/>
      </c>
      <c r="L1711" t="s">
        <v>3539</v>
      </c>
      <c r="M1711" t="s">
        <v>2097</v>
      </c>
      <c r="N1711" t="s">
        <v>157</v>
      </c>
      <c r="O1711" t="s">
        <v>51</v>
      </c>
      <c r="P1711" t="s">
        <v>52</v>
      </c>
      <c r="Q1711" t="s">
        <v>34</v>
      </c>
      <c r="R1711" t="s">
        <v>42</v>
      </c>
      <c r="S1711" t="s">
        <v>21</v>
      </c>
      <c r="T1711" t="s">
        <v>21</v>
      </c>
      <c r="U1711" t="s">
        <v>3449</v>
      </c>
      <c r="V1711" t="s">
        <v>76</v>
      </c>
      <c r="W1711">
        <v>23.5439123391278</v>
      </c>
      <c r="X1711">
        <v>4.3157731512494957</v>
      </c>
      <c r="Y1711">
        <v>297</v>
      </c>
      <c r="Z1711" t="s">
        <v>3717</v>
      </c>
      <c r="AA1711" t="s">
        <v>3555</v>
      </c>
      <c r="AB1711" t="s">
        <v>3584</v>
      </c>
      <c r="AC1711">
        <v>1</v>
      </c>
      <c r="AD1711" t="s">
        <v>3561</v>
      </c>
      <c r="AE1711" t="s">
        <v>3557</v>
      </c>
      <c r="AF1711" t="s">
        <v>3587</v>
      </c>
      <c r="AG1711">
        <v>10</v>
      </c>
      <c r="AH1711" t="s">
        <v>3570</v>
      </c>
      <c r="AI1711">
        <f t="shared" si="423"/>
        <v>973.39024390243901</v>
      </c>
      <c r="AJ1711" t="str">
        <f t="shared" si="424"/>
        <v/>
      </c>
      <c r="AK1711" t="str">
        <f t="shared" si="425"/>
        <v/>
      </c>
      <c r="AL1711" t="str">
        <f t="shared" si="426"/>
        <v/>
      </c>
      <c r="AM1711">
        <f t="shared" si="427"/>
        <v>971.78260869565213</v>
      </c>
      <c r="AN1711" t="str">
        <f t="shared" si="428"/>
        <v/>
      </c>
      <c r="AO1711" t="str">
        <f t="shared" si="429"/>
        <v/>
      </c>
      <c r="AP1711" t="str">
        <f t="shared" si="430"/>
        <v/>
      </c>
    </row>
    <row r="1712" spans="1:42" x14ac:dyDescent="0.3">
      <c r="A1712" s="2">
        <v>45322</v>
      </c>
      <c r="B1712" s="2">
        <v>46322</v>
      </c>
      <c r="C1712">
        <v>1000</v>
      </c>
      <c r="D1712">
        <f t="shared" si="431"/>
        <v>1000</v>
      </c>
      <c r="E1712" t="str">
        <f t="shared" si="416"/>
        <v/>
      </c>
      <c r="F1712" t="str">
        <f t="shared" si="417"/>
        <v/>
      </c>
      <c r="G1712" t="str">
        <f t="shared" si="418"/>
        <v/>
      </c>
      <c r="H1712" t="str">
        <f t="shared" si="419"/>
        <v/>
      </c>
      <c r="I1712" t="str">
        <f t="shared" si="420"/>
        <v/>
      </c>
      <c r="J1712">
        <f t="shared" si="421"/>
        <v>1000</v>
      </c>
      <c r="K1712" t="str">
        <f t="shared" si="422"/>
        <v/>
      </c>
      <c r="L1712" t="s">
        <v>3539</v>
      </c>
      <c r="M1712" t="s">
        <v>1838</v>
      </c>
      <c r="N1712" t="s">
        <v>16</v>
      </c>
      <c r="O1712" t="s">
        <v>46</v>
      </c>
      <c r="P1712" t="s">
        <v>40</v>
      </c>
      <c r="Q1712" t="s">
        <v>41</v>
      </c>
      <c r="R1712" t="s">
        <v>35</v>
      </c>
      <c r="S1712" t="s">
        <v>22</v>
      </c>
      <c r="T1712" t="s">
        <v>22</v>
      </c>
      <c r="V1712" t="s">
        <v>144</v>
      </c>
      <c r="W1712">
        <v>94.185313451480368</v>
      </c>
      <c r="X1712">
        <v>7.2472370574744307</v>
      </c>
      <c r="Y1712">
        <v>299</v>
      </c>
      <c r="Z1712" t="s">
        <v>3641</v>
      </c>
      <c r="AA1712" t="s">
        <v>3555</v>
      </c>
      <c r="AB1712" t="s">
        <v>3584</v>
      </c>
      <c r="AC1712">
        <v>1</v>
      </c>
      <c r="AD1712" t="s">
        <v>3561</v>
      </c>
      <c r="AE1712" t="s">
        <v>3557</v>
      </c>
      <c r="AF1712" t="s">
        <v>3587</v>
      </c>
      <c r="AG1712">
        <v>10</v>
      </c>
      <c r="AH1712" t="s">
        <v>3570</v>
      </c>
      <c r="AI1712">
        <f t="shared" si="423"/>
        <v>975.2045454545455</v>
      </c>
      <c r="AJ1712" t="str">
        <f t="shared" si="424"/>
        <v/>
      </c>
      <c r="AK1712" t="str">
        <f t="shared" si="425"/>
        <v/>
      </c>
      <c r="AL1712" t="str">
        <f t="shared" si="426"/>
        <v/>
      </c>
      <c r="AM1712" t="str">
        <f t="shared" si="427"/>
        <v/>
      </c>
      <c r="AN1712" t="str">
        <f t="shared" si="428"/>
        <v/>
      </c>
      <c r="AO1712">
        <f t="shared" si="429"/>
        <v>987.75</v>
      </c>
      <c r="AP1712" t="str">
        <f t="shared" si="430"/>
        <v/>
      </c>
    </row>
    <row r="1713" spans="1:42" x14ac:dyDescent="0.3">
      <c r="A1713" s="2">
        <v>45322</v>
      </c>
      <c r="B1713" s="2">
        <v>46322</v>
      </c>
      <c r="C1713">
        <v>1000</v>
      </c>
      <c r="D1713">
        <f t="shared" si="431"/>
        <v>1000</v>
      </c>
      <c r="E1713" t="str">
        <f t="shared" si="416"/>
        <v/>
      </c>
      <c r="F1713" t="str">
        <f t="shared" si="417"/>
        <v/>
      </c>
      <c r="G1713" t="str">
        <f t="shared" si="418"/>
        <v/>
      </c>
      <c r="H1713">
        <f t="shared" si="419"/>
        <v>1000</v>
      </c>
      <c r="I1713" t="str">
        <f t="shared" si="420"/>
        <v/>
      </c>
      <c r="J1713" t="str">
        <f t="shared" si="421"/>
        <v/>
      </c>
      <c r="K1713" t="str">
        <f t="shared" si="422"/>
        <v/>
      </c>
      <c r="L1713" t="s">
        <v>3539</v>
      </c>
      <c r="M1713" t="s">
        <v>2922</v>
      </c>
      <c r="N1713" t="s">
        <v>118</v>
      </c>
      <c r="O1713" t="s">
        <v>17</v>
      </c>
      <c r="P1713" t="s">
        <v>40</v>
      </c>
      <c r="Q1713" t="s">
        <v>41</v>
      </c>
      <c r="R1713" t="s">
        <v>42</v>
      </c>
      <c r="S1713" t="s">
        <v>21</v>
      </c>
      <c r="T1713" t="s">
        <v>3546</v>
      </c>
      <c r="U1713" t="s">
        <v>3512</v>
      </c>
      <c r="V1713" t="s">
        <v>43</v>
      </c>
      <c r="W1713">
        <v>97.798583218742579</v>
      </c>
      <c r="X1713">
        <v>6.6705833157096386</v>
      </c>
      <c r="Y1713">
        <v>299</v>
      </c>
      <c r="Z1713" t="s">
        <v>3641</v>
      </c>
      <c r="AA1713" t="s">
        <v>3555</v>
      </c>
      <c r="AB1713" t="s">
        <v>3584</v>
      </c>
      <c r="AC1713">
        <v>1</v>
      </c>
      <c r="AD1713" t="s">
        <v>3561</v>
      </c>
      <c r="AE1713" t="s">
        <v>3557</v>
      </c>
      <c r="AF1713" t="s">
        <v>3587</v>
      </c>
      <c r="AG1713">
        <v>10</v>
      </c>
      <c r="AH1713" t="s">
        <v>3570</v>
      </c>
      <c r="AI1713">
        <f t="shared" si="423"/>
        <v>975.2045454545455</v>
      </c>
      <c r="AJ1713" t="str">
        <f t="shared" si="424"/>
        <v/>
      </c>
      <c r="AK1713" t="str">
        <f t="shared" si="425"/>
        <v/>
      </c>
      <c r="AL1713" t="str">
        <f t="shared" si="426"/>
        <v/>
      </c>
      <c r="AM1713">
        <f t="shared" si="427"/>
        <v>972.95833333333337</v>
      </c>
      <c r="AN1713" t="str">
        <f t="shared" si="428"/>
        <v/>
      </c>
      <c r="AO1713" t="str">
        <f t="shared" si="429"/>
        <v/>
      </c>
      <c r="AP1713" t="str">
        <f t="shared" si="430"/>
        <v/>
      </c>
    </row>
    <row r="1714" spans="1:42" x14ac:dyDescent="0.3">
      <c r="A1714" s="2">
        <v>45322</v>
      </c>
      <c r="B1714" s="2">
        <v>46322</v>
      </c>
      <c r="C1714">
        <v>1000</v>
      </c>
      <c r="D1714">
        <f t="shared" si="431"/>
        <v>1000</v>
      </c>
      <c r="E1714" t="str">
        <f t="shared" si="416"/>
        <v/>
      </c>
      <c r="F1714">
        <f t="shared" si="417"/>
        <v>1000</v>
      </c>
      <c r="G1714" t="str">
        <f t="shared" si="418"/>
        <v/>
      </c>
      <c r="H1714" t="str">
        <f t="shared" si="419"/>
        <v/>
      </c>
      <c r="I1714" t="str">
        <f t="shared" si="420"/>
        <v/>
      </c>
      <c r="J1714" t="str">
        <f t="shared" si="421"/>
        <v/>
      </c>
      <c r="K1714" t="str">
        <f t="shared" si="422"/>
        <v/>
      </c>
      <c r="L1714" t="s">
        <v>3539</v>
      </c>
      <c r="M1714" t="s">
        <v>2830</v>
      </c>
      <c r="N1714" t="s">
        <v>16</v>
      </c>
      <c r="O1714" t="s">
        <v>58</v>
      </c>
      <c r="P1714" t="s">
        <v>119</v>
      </c>
      <c r="Q1714" t="s">
        <v>120</v>
      </c>
      <c r="R1714" t="s">
        <v>20</v>
      </c>
      <c r="S1714" t="s">
        <v>21</v>
      </c>
      <c r="T1714" t="s">
        <v>21</v>
      </c>
      <c r="U1714" t="s">
        <v>2831</v>
      </c>
      <c r="V1714" t="s">
        <v>43</v>
      </c>
      <c r="W1714">
        <v>74.694988523894722</v>
      </c>
      <c r="X1714">
        <v>6.240944205582764</v>
      </c>
      <c r="Y1714">
        <v>299</v>
      </c>
      <c r="Z1714" t="s">
        <v>3641</v>
      </c>
      <c r="AA1714" t="s">
        <v>3555</v>
      </c>
      <c r="AB1714" t="s">
        <v>3584</v>
      </c>
      <c r="AC1714">
        <v>1</v>
      </c>
      <c r="AD1714" t="s">
        <v>3561</v>
      </c>
      <c r="AE1714" t="s">
        <v>3557</v>
      </c>
      <c r="AF1714" t="s">
        <v>3587</v>
      </c>
      <c r="AG1714">
        <v>10</v>
      </c>
      <c r="AH1714" t="s">
        <v>3570</v>
      </c>
      <c r="AI1714">
        <f t="shared" si="423"/>
        <v>975.2045454545455</v>
      </c>
      <c r="AJ1714" t="str">
        <f t="shared" si="424"/>
        <v/>
      </c>
      <c r="AK1714">
        <f t="shared" si="425"/>
        <v>963.125</v>
      </c>
      <c r="AL1714" t="str">
        <f t="shared" si="426"/>
        <v/>
      </c>
      <c r="AM1714" t="str">
        <f t="shared" si="427"/>
        <v/>
      </c>
      <c r="AN1714" t="str">
        <f t="shared" si="428"/>
        <v/>
      </c>
      <c r="AO1714" t="str">
        <f t="shared" si="429"/>
        <v/>
      </c>
      <c r="AP1714" t="str">
        <f t="shared" si="430"/>
        <v/>
      </c>
    </row>
    <row r="1715" spans="1:42" x14ac:dyDescent="0.3">
      <c r="A1715" s="2">
        <v>45322</v>
      </c>
      <c r="B1715" s="2">
        <v>46322</v>
      </c>
      <c r="C1715">
        <v>1000</v>
      </c>
      <c r="D1715">
        <f t="shared" si="431"/>
        <v>1000</v>
      </c>
      <c r="E1715" t="str">
        <f t="shared" si="416"/>
        <v/>
      </c>
      <c r="F1715" t="str">
        <f t="shared" si="417"/>
        <v/>
      </c>
      <c r="G1715" t="str">
        <f t="shared" si="418"/>
        <v/>
      </c>
      <c r="H1715">
        <f t="shared" si="419"/>
        <v>1000</v>
      </c>
      <c r="I1715" t="str">
        <f t="shared" si="420"/>
        <v/>
      </c>
      <c r="J1715" t="str">
        <f t="shared" si="421"/>
        <v/>
      </c>
      <c r="K1715" t="str">
        <f t="shared" si="422"/>
        <v/>
      </c>
      <c r="L1715" t="s">
        <v>3539</v>
      </c>
      <c r="M1715" t="s">
        <v>248</v>
      </c>
      <c r="N1715" t="s">
        <v>103</v>
      </c>
      <c r="O1715" t="s">
        <v>58</v>
      </c>
      <c r="P1715" t="s">
        <v>52</v>
      </c>
      <c r="Q1715" t="s">
        <v>34</v>
      </c>
      <c r="R1715" t="s">
        <v>42</v>
      </c>
      <c r="S1715" t="s">
        <v>21</v>
      </c>
      <c r="T1715" t="s">
        <v>3546</v>
      </c>
      <c r="U1715" t="s">
        <v>2724</v>
      </c>
      <c r="V1715" t="s">
        <v>63</v>
      </c>
      <c r="W1715">
        <v>92.366421589406542</v>
      </c>
      <c r="X1715">
        <v>7.8329783022310284</v>
      </c>
      <c r="Y1715">
        <v>299</v>
      </c>
      <c r="Z1715" t="s">
        <v>3641</v>
      </c>
      <c r="AA1715" t="s">
        <v>3555</v>
      </c>
      <c r="AB1715" t="s">
        <v>3584</v>
      </c>
      <c r="AC1715">
        <v>1</v>
      </c>
      <c r="AD1715" t="s">
        <v>3561</v>
      </c>
      <c r="AE1715" t="s">
        <v>3557</v>
      </c>
      <c r="AF1715" t="s">
        <v>3587</v>
      </c>
      <c r="AG1715">
        <v>10</v>
      </c>
      <c r="AH1715" t="s">
        <v>3570</v>
      </c>
      <c r="AI1715">
        <f t="shared" si="423"/>
        <v>975.2045454545455</v>
      </c>
      <c r="AJ1715" t="str">
        <f t="shared" si="424"/>
        <v/>
      </c>
      <c r="AK1715" t="str">
        <f t="shared" si="425"/>
        <v/>
      </c>
      <c r="AL1715" t="str">
        <f t="shared" si="426"/>
        <v/>
      </c>
      <c r="AM1715">
        <f t="shared" si="427"/>
        <v>972.95833333333337</v>
      </c>
      <c r="AN1715" t="str">
        <f t="shared" si="428"/>
        <v/>
      </c>
      <c r="AO1715" t="str">
        <f t="shared" si="429"/>
        <v/>
      </c>
      <c r="AP1715" t="str">
        <f t="shared" si="430"/>
        <v/>
      </c>
    </row>
    <row r="1716" spans="1:42" x14ac:dyDescent="0.3">
      <c r="A1716" s="2">
        <v>45326</v>
      </c>
      <c r="B1716" s="2">
        <v>46326</v>
      </c>
      <c r="C1716">
        <v>1000</v>
      </c>
      <c r="D1716">
        <f t="shared" si="431"/>
        <v>1000</v>
      </c>
      <c r="E1716" t="str">
        <f t="shared" si="416"/>
        <v/>
      </c>
      <c r="F1716" t="str">
        <f t="shared" si="417"/>
        <v/>
      </c>
      <c r="G1716" t="str">
        <f t="shared" si="418"/>
        <v/>
      </c>
      <c r="H1716" t="str">
        <f t="shared" si="419"/>
        <v/>
      </c>
      <c r="I1716" t="str">
        <f t="shared" si="420"/>
        <v/>
      </c>
      <c r="J1716">
        <f t="shared" si="421"/>
        <v>1000</v>
      </c>
      <c r="K1716" t="str">
        <f t="shared" si="422"/>
        <v/>
      </c>
      <c r="L1716" t="s">
        <v>3539</v>
      </c>
      <c r="M1716" t="s">
        <v>146</v>
      </c>
      <c r="N1716" t="s">
        <v>57</v>
      </c>
      <c r="O1716" t="s">
        <v>17</v>
      </c>
      <c r="P1716" t="s">
        <v>40</v>
      </c>
      <c r="Q1716" t="s">
        <v>41</v>
      </c>
      <c r="R1716" t="s">
        <v>35</v>
      </c>
      <c r="S1716" t="s">
        <v>21</v>
      </c>
      <c r="T1716" t="s">
        <v>21</v>
      </c>
      <c r="U1716" t="s">
        <v>2555</v>
      </c>
      <c r="V1716" t="s">
        <v>76</v>
      </c>
      <c r="W1716">
        <v>94.166125004134472</v>
      </c>
      <c r="X1716">
        <v>5.4401524937396024</v>
      </c>
      <c r="Y1716">
        <v>303</v>
      </c>
      <c r="Z1716" t="s">
        <v>3826</v>
      </c>
      <c r="AA1716" t="s">
        <v>3555</v>
      </c>
      <c r="AB1716" t="s">
        <v>3584</v>
      </c>
      <c r="AC1716">
        <v>2</v>
      </c>
      <c r="AD1716" t="s">
        <v>3562</v>
      </c>
      <c r="AE1716" t="s">
        <v>3557</v>
      </c>
      <c r="AF1716" t="s">
        <v>3587</v>
      </c>
      <c r="AG1716">
        <v>10</v>
      </c>
      <c r="AH1716" t="s">
        <v>3570</v>
      </c>
      <c r="AI1716">
        <f t="shared" si="423"/>
        <v>976.83333333333337</v>
      </c>
      <c r="AJ1716" t="str">
        <f t="shared" si="424"/>
        <v/>
      </c>
      <c r="AK1716" t="str">
        <f t="shared" si="425"/>
        <v/>
      </c>
      <c r="AL1716" t="str">
        <f t="shared" si="426"/>
        <v/>
      </c>
      <c r="AM1716" t="str">
        <f t="shared" si="427"/>
        <v/>
      </c>
      <c r="AN1716" t="str">
        <f t="shared" si="428"/>
        <v/>
      </c>
      <c r="AO1716">
        <f t="shared" si="429"/>
        <v>988.69230769230774</v>
      </c>
      <c r="AP1716" t="str">
        <f t="shared" si="430"/>
        <v/>
      </c>
    </row>
    <row r="1717" spans="1:42" x14ac:dyDescent="0.3">
      <c r="A1717" s="2">
        <v>45327</v>
      </c>
      <c r="B1717" s="2">
        <v>46327</v>
      </c>
      <c r="C1717">
        <v>1000</v>
      </c>
      <c r="D1717">
        <f t="shared" si="431"/>
        <v>1000</v>
      </c>
      <c r="E1717" t="str">
        <f t="shared" si="416"/>
        <v/>
      </c>
      <c r="F1717" t="str">
        <f t="shared" si="417"/>
        <v/>
      </c>
      <c r="G1717" t="str">
        <f t="shared" si="418"/>
        <v/>
      </c>
      <c r="H1717" t="str">
        <f t="shared" si="419"/>
        <v/>
      </c>
      <c r="I1717" t="str">
        <f t="shared" si="420"/>
        <v/>
      </c>
      <c r="J1717">
        <f t="shared" si="421"/>
        <v>1000</v>
      </c>
      <c r="K1717" t="str">
        <f t="shared" si="422"/>
        <v/>
      </c>
      <c r="L1717" t="s">
        <v>3539</v>
      </c>
      <c r="M1717" t="s">
        <v>394</v>
      </c>
      <c r="N1717" t="s">
        <v>28</v>
      </c>
      <c r="O1717" t="s">
        <v>17</v>
      </c>
      <c r="P1717" t="s">
        <v>40</v>
      </c>
      <c r="Q1717" t="s">
        <v>41</v>
      </c>
      <c r="R1717" t="s">
        <v>35</v>
      </c>
      <c r="S1717" t="s">
        <v>22</v>
      </c>
      <c r="T1717" t="s">
        <v>22</v>
      </c>
      <c r="V1717" t="s">
        <v>30</v>
      </c>
      <c r="W1717">
        <v>21.657079630612049</v>
      </c>
      <c r="X1717">
        <v>6.0907536046494624</v>
      </c>
      <c r="Y1717">
        <v>304</v>
      </c>
      <c r="Z1717" t="s">
        <v>3677</v>
      </c>
      <c r="AA1717" t="s">
        <v>3555</v>
      </c>
      <c r="AB1717" t="s">
        <v>3584</v>
      </c>
      <c r="AC1717">
        <v>2</v>
      </c>
      <c r="AD1717" t="s">
        <v>3562</v>
      </c>
      <c r="AE1717" t="s">
        <v>3557</v>
      </c>
      <c r="AF1717" t="s">
        <v>3587</v>
      </c>
      <c r="AG1717">
        <v>11</v>
      </c>
      <c r="AH1717" t="s">
        <v>3571</v>
      </c>
      <c r="AI1717">
        <f t="shared" si="423"/>
        <v>979.85365853658539</v>
      </c>
      <c r="AJ1717" t="str">
        <f t="shared" si="424"/>
        <v/>
      </c>
      <c r="AK1717" t="str">
        <f t="shared" si="425"/>
        <v/>
      </c>
      <c r="AL1717" t="str">
        <f t="shared" si="426"/>
        <v/>
      </c>
      <c r="AM1717" t="str">
        <f t="shared" si="427"/>
        <v/>
      </c>
      <c r="AN1717" t="str">
        <f t="shared" si="428"/>
        <v/>
      </c>
      <c r="AO1717">
        <f t="shared" si="429"/>
        <v>1000</v>
      </c>
      <c r="AP1717" t="str">
        <f t="shared" si="430"/>
        <v/>
      </c>
    </row>
    <row r="1718" spans="1:42" x14ac:dyDescent="0.3">
      <c r="A1718" s="2">
        <v>45328</v>
      </c>
      <c r="B1718" s="2">
        <v>46328</v>
      </c>
      <c r="C1718">
        <v>1000</v>
      </c>
      <c r="D1718">
        <f t="shared" si="431"/>
        <v>987</v>
      </c>
      <c r="E1718" t="str">
        <f t="shared" si="416"/>
        <v/>
      </c>
      <c r="F1718" t="str">
        <f t="shared" si="417"/>
        <v/>
      </c>
      <c r="G1718" t="str">
        <f t="shared" si="418"/>
        <v/>
      </c>
      <c r="H1718">
        <f t="shared" si="419"/>
        <v>970.75</v>
      </c>
      <c r="I1718" t="str">
        <f t="shared" si="420"/>
        <v/>
      </c>
      <c r="J1718" t="str">
        <f t="shared" si="421"/>
        <v/>
      </c>
      <c r="K1718" t="str">
        <f t="shared" si="422"/>
        <v/>
      </c>
      <c r="L1718" t="s">
        <v>3539</v>
      </c>
      <c r="M1718" t="s">
        <v>1518</v>
      </c>
      <c r="N1718" t="s">
        <v>118</v>
      </c>
      <c r="O1718" t="s">
        <v>51</v>
      </c>
      <c r="P1718" t="s">
        <v>59</v>
      </c>
      <c r="Q1718" t="s">
        <v>19</v>
      </c>
      <c r="R1718" t="s">
        <v>42</v>
      </c>
      <c r="S1718" t="s">
        <v>22</v>
      </c>
      <c r="T1718" t="s">
        <v>22</v>
      </c>
      <c r="V1718" t="s">
        <v>24</v>
      </c>
      <c r="W1718">
        <v>78.687594250519311</v>
      </c>
      <c r="X1718">
        <v>7.205221395577273</v>
      </c>
      <c r="Y1718">
        <v>305</v>
      </c>
      <c r="Z1718" t="s">
        <v>3735</v>
      </c>
      <c r="AA1718" t="s">
        <v>3555</v>
      </c>
      <c r="AB1718" t="s">
        <v>3584</v>
      </c>
      <c r="AC1718">
        <v>2</v>
      </c>
      <c r="AD1718" t="s">
        <v>3562</v>
      </c>
      <c r="AE1718" t="s">
        <v>3557</v>
      </c>
      <c r="AF1718" t="s">
        <v>3587</v>
      </c>
      <c r="AG1718">
        <v>11</v>
      </c>
      <c r="AH1718" t="s">
        <v>3571</v>
      </c>
      <c r="AI1718">
        <f t="shared" si="423"/>
        <v>978.56818181818187</v>
      </c>
      <c r="AJ1718" t="str">
        <f t="shared" si="424"/>
        <v/>
      </c>
      <c r="AK1718" t="str">
        <f t="shared" si="425"/>
        <v/>
      </c>
      <c r="AL1718" t="str">
        <f t="shared" si="426"/>
        <v/>
      </c>
      <c r="AM1718">
        <f t="shared" si="427"/>
        <v>973</v>
      </c>
      <c r="AN1718" t="str">
        <f t="shared" si="428"/>
        <v/>
      </c>
      <c r="AO1718" t="str">
        <f t="shared" si="429"/>
        <v/>
      </c>
      <c r="AP1718" t="str">
        <f t="shared" si="430"/>
        <v/>
      </c>
    </row>
    <row r="1719" spans="1:42" x14ac:dyDescent="0.3">
      <c r="A1719" s="2">
        <v>45445</v>
      </c>
      <c r="B1719" s="2">
        <v>46328</v>
      </c>
      <c r="C1719">
        <v>883</v>
      </c>
      <c r="D1719">
        <f t="shared" si="431"/>
        <v>987</v>
      </c>
      <c r="E1719" t="str">
        <f t="shared" si="416"/>
        <v/>
      </c>
      <c r="F1719" t="str">
        <f t="shared" si="417"/>
        <v/>
      </c>
      <c r="G1719" t="str">
        <f t="shared" si="418"/>
        <v/>
      </c>
      <c r="H1719">
        <f t="shared" si="419"/>
        <v>970.75</v>
      </c>
      <c r="I1719" t="str">
        <f t="shared" si="420"/>
        <v/>
      </c>
      <c r="J1719" t="str">
        <f t="shared" si="421"/>
        <v/>
      </c>
      <c r="K1719" t="str">
        <f t="shared" si="422"/>
        <v/>
      </c>
      <c r="L1719" t="s">
        <v>3539</v>
      </c>
      <c r="M1719" t="s">
        <v>1015</v>
      </c>
      <c r="N1719" t="s">
        <v>80</v>
      </c>
      <c r="O1719" t="s">
        <v>17</v>
      </c>
      <c r="P1719" t="s">
        <v>18</v>
      </c>
      <c r="Q1719" t="s">
        <v>19</v>
      </c>
      <c r="R1719" t="s">
        <v>42</v>
      </c>
      <c r="S1719" t="s">
        <v>22</v>
      </c>
      <c r="T1719" t="s">
        <v>22</v>
      </c>
      <c r="V1719" t="s">
        <v>54</v>
      </c>
      <c r="W1719">
        <v>14.592259981928031</v>
      </c>
      <c r="X1719">
        <v>5.335790921109842</v>
      </c>
      <c r="Y1719">
        <v>305</v>
      </c>
      <c r="Z1719" t="s">
        <v>3735</v>
      </c>
      <c r="AA1719" t="s">
        <v>3555</v>
      </c>
      <c r="AB1719" t="s">
        <v>3585</v>
      </c>
      <c r="AC1719">
        <v>6</v>
      </c>
      <c r="AD1719" t="s">
        <v>3566</v>
      </c>
      <c r="AE1719" t="s">
        <v>3557</v>
      </c>
      <c r="AF1719" t="s">
        <v>3587</v>
      </c>
      <c r="AG1719">
        <v>11</v>
      </c>
      <c r="AH1719" t="s">
        <v>3571</v>
      </c>
      <c r="AI1719">
        <f t="shared" si="423"/>
        <v>978.56818181818187</v>
      </c>
      <c r="AJ1719" t="str">
        <f t="shared" si="424"/>
        <v/>
      </c>
      <c r="AK1719" t="str">
        <f t="shared" si="425"/>
        <v/>
      </c>
      <c r="AL1719" t="str">
        <f t="shared" si="426"/>
        <v/>
      </c>
      <c r="AM1719">
        <f t="shared" si="427"/>
        <v>973</v>
      </c>
      <c r="AN1719" t="str">
        <f t="shared" si="428"/>
        <v/>
      </c>
      <c r="AO1719" t="str">
        <f t="shared" si="429"/>
        <v/>
      </c>
      <c r="AP1719" t="str">
        <f t="shared" si="430"/>
        <v/>
      </c>
    </row>
    <row r="1720" spans="1:42" x14ac:dyDescent="0.3">
      <c r="A1720" s="2">
        <v>45328</v>
      </c>
      <c r="B1720" s="2">
        <v>46328</v>
      </c>
      <c r="C1720">
        <v>1000</v>
      </c>
      <c r="D1720">
        <f t="shared" si="431"/>
        <v>987</v>
      </c>
      <c r="E1720" t="str">
        <f t="shared" si="416"/>
        <v/>
      </c>
      <c r="F1720" t="str">
        <f t="shared" si="417"/>
        <v/>
      </c>
      <c r="G1720" t="str">
        <f t="shared" si="418"/>
        <v/>
      </c>
      <c r="H1720" t="str">
        <f t="shared" si="419"/>
        <v/>
      </c>
      <c r="I1720" t="str">
        <f t="shared" si="420"/>
        <v/>
      </c>
      <c r="J1720">
        <f t="shared" si="421"/>
        <v>1000</v>
      </c>
      <c r="K1720" t="str">
        <f t="shared" si="422"/>
        <v/>
      </c>
      <c r="L1720" t="s">
        <v>3539</v>
      </c>
      <c r="M1720" t="s">
        <v>1356</v>
      </c>
      <c r="N1720" t="s">
        <v>80</v>
      </c>
      <c r="O1720" t="s">
        <v>51</v>
      </c>
      <c r="P1720" t="s">
        <v>59</v>
      </c>
      <c r="Q1720" t="s">
        <v>34</v>
      </c>
      <c r="R1720" t="s">
        <v>35</v>
      </c>
      <c r="S1720" t="s">
        <v>21</v>
      </c>
      <c r="T1720" t="s">
        <v>3546</v>
      </c>
      <c r="U1720" t="s">
        <v>2712</v>
      </c>
      <c r="V1720" t="s">
        <v>63</v>
      </c>
      <c r="W1720">
        <v>20.112329464060231</v>
      </c>
      <c r="X1720">
        <v>5.0163134011884303</v>
      </c>
      <c r="Y1720">
        <v>305</v>
      </c>
      <c r="Z1720" t="s">
        <v>3735</v>
      </c>
      <c r="AA1720" t="s">
        <v>3555</v>
      </c>
      <c r="AB1720" t="s">
        <v>3584</v>
      </c>
      <c r="AC1720">
        <v>2</v>
      </c>
      <c r="AD1720" t="s">
        <v>3562</v>
      </c>
      <c r="AE1720" t="s">
        <v>3557</v>
      </c>
      <c r="AF1720" t="s">
        <v>3587</v>
      </c>
      <c r="AG1720">
        <v>11</v>
      </c>
      <c r="AH1720" t="s">
        <v>3571</v>
      </c>
      <c r="AI1720">
        <f t="shared" si="423"/>
        <v>978.56818181818187</v>
      </c>
      <c r="AJ1720" t="str">
        <f t="shared" si="424"/>
        <v/>
      </c>
      <c r="AK1720" t="str">
        <f t="shared" si="425"/>
        <v/>
      </c>
      <c r="AL1720" t="str">
        <f t="shared" si="426"/>
        <v/>
      </c>
      <c r="AM1720" t="str">
        <f t="shared" si="427"/>
        <v/>
      </c>
      <c r="AN1720" t="str">
        <f t="shared" si="428"/>
        <v/>
      </c>
      <c r="AO1720">
        <f t="shared" si="429"/>
        <v>1000</v>
      </c>
      <c r="AP1720" t="str">
        <f t="shared" si="430"/>
        <v/>
      </c>
    </row>
    <row r="1721" spans="1:42" x14ac:dyDescent="0.3">
      <c r="A1721" s="2">
        <v>45567</v>
      </c>
      <c r="B1721" s="2">
        <v>46332</v>
      </c>
      <c r="C1721">
        <v>765</v>
      </c>
      <c r="D1721">
        <f t="shared" si="431"/>
        <v>897.25</v>
      </c>
      <c r="E1721" t="str">
        <f t="shared" si="416"/>
        <v/>
      </c>
      <c r="F1721">
        <f t="shared" si="417"/>
        <v>765</v>
      </c>
      <c r="G1721" t="str">
        <f t="shared" si="418"/>
        <v/>
      </c>
      <c r="H1721" t="str">
        <f t="shared" si="419"/>
        <v/>
      </c>
      <c r="I1721" t="str">
        <f t="shared" si="420"/>
        <v/>
      </c>
      <c r="J1721" t="str">
        <f t="shared" si="421"/>
        <v/>
      </c>
      <c r="K1721" t="str">
        <f t="shared" si="422"/>
        <v/>
      </c>
      <c r="L1721" t="s">
        <v>3539</v>
      </c>
      <c r="M1721" t="s">
        <v>518</v>
      </c>
      <c r="N1721" t="s">
        <v>28</v>
      </c>
      <c r="O1721" t="s">
        <v>46</v>
      </c>
      <c r="P1721" t="s">
        <v>119</v>
      </c>
      <c r="Q1721" t="s">
        <v>120</v>
      </c>
      <c r="R1721" t="s">
        <v>20</v>
      </c>
      <c r="S1721" t="s">
        <v>21</v>
      </c>
      <c r="T1721" t="s">
        <v>3546</v>
      </c>
      <c r="U1721" t="s">
        <v>519</v>
      </c>
      <c r="V1721" t="s">
        <v>54</v>
      </c>
      <c r="W1721">
        <v>30.12255087129471</v>
      </c>
      <c r="X1721">
        <v>5.944097957202894</v>
      </c>
      <c r="Y1721">
        <v>309</v>
      </c>
      <c r="Z1721" t="s">
        <v>3888</v>
      </c>
      <c r="AA1721" t="s">
        <v>3555</v>
      </c>
      <c r="AB1721" t="s">
        <v>3587</v>
      </c>
      <c r="AC1721">
        <v>10</v>
      </c>
      <c r="AD1721" t="s">
        <v>3570</v>
      </c>
      <c r="AE1721" t="s">
        <v>3557</v>
      </c>
      <c r="AF1721" t="s">
        <v>3587</v>
      </c>
      <c r="AG1721">
        <v>11</v>
      </c>
      <c r="AH1721" t="s">
        <v>3571</v>
      </c>
      <c r="AI1721">
        <f t="shared" si="423"/>
        <v>978.92307692307691</v>
      </c>
      <c r="AJ1721" t="str">
        <f t="shared" si="424"/>
        <v/>
      </c>
      <c r="AK1721">
        <f t="shared" si="425"/>
        <v>921.66666666666663</v>
      </c>
      <c r="AL1721" t="str">
        <f t="shared" si="426"/>
        <v/>
      </c>
      <c r="AM1721" t="str">
        <f t="shared" si="427"/>
        <v/>
      </c>
      <c r="AN1721" t="str">
        <f t="shared" si="428"/>
        <v/>
      </c>
      <c r="AO1721" t="str">
        <f t="shared" si="429"/>
        <v/>
      </c>
      <c r="AP1721" t="str">
        <f t="shared" si="430"/>
        <v/>
      </c>
    </row>
    <row r="1722" spans="1:42" x14ac:dyDescent="0.3">
      <c r="A1722" s="2">
        <v>45567</v>
      </c>
      <c r="B1722" s="2">
        <v>46332</v>
      </c>
      <c r="C1722">
        <v>765</v>
      </c>
      <c r="D1722">
        <f t="shared" si="431"/>
        <v>897.25</v>
      </c>
      <c r="E1722" t="str">
        <f t="shared" si="416"/>
        <v/>
      </c>
      <c r="F1722">
        <f t="shared" si="417"/>
        <v>765</v>
      </c>
      <c r="G1722" t="str">
        <f t="shared" si="418"/>
        <v/>
      </c>
      <c r="H1722" t="str">
        <f t="shared" si="419"/>
        <v/>
      </c>
      <c r="I1722" t="str">
        <f t="shared" si="420"/>
        <v/>
      </c>
      <c r="J1722" t="str">
        <f t="shared" si="421"/>
        <v/>
      </c>
      <c r="K1722" t="str">
        <f t="shared" si="422"/>
        <v/>
      </c>
      <c r="L1722" t="s">
        <v>3539</v>
      </c>
      <c r="M1722" t="s">
        <v>1232</v>
      </c>
      <c r="N1722" t="s">
        <v>16</v>
      </c>
      <c r="O1722" t="s">
        <v>58</v>
      </c>
      <c r="P1722" t="s">
        <v>119</v>
      </c>
      <c r="Q1722" t="s">
        <v>120</v>
      </c>
      <c r="R1722" t="s">
        <v>20</v>
      </c>
      <c r="S1722" t="s">
        <v>21</v>
      </c>
      <c r="T1722" t="s">
        <v>3546</v>
      </c>
      <c r="U1722" t="s">
        <v>1233</v>
      </c>
      <c r="V1722" t="s">
        <v>54</v>
      </c>
      <c r="W1722">
        <v>69.434423572397478</v>
      </c>
      <c r="X1722">
        <v>7.1618983421101374</v>
      </c>
      <c r="Y1722">
        <v>309</v>
      </c>
      <c r="Z1722" t="s">
        <v>3888</v>
      </c>
      <c r="AA1722" t="s">
        <v>3555</v>
      </c>
      <c r="AB1722" t="s">
        <v>3587</v>
      </c>
      <c r="AC1722">
        <v>10</v>
      </c>
      <c r="AD1722" t="s">
        <v>3570</v>
      </c>
      <c r="AE1722" t="s">
        <v>3557</v>
      </c>
      <c r="AF1722" t="s">
        <v>3587</v>
      </c>
      <c r="AG1722">
        <v>11</v>
      </c>
      <c r="AH1722" t="s">
        <v>3571</v>
      </c>
      <c r="AI1722">
        <f t="shared" si="423"/>
        <v>978.92307692307691</v>
      </c>
      <c r="AJ1722" t="str">
        <f t="shared" si="424"/>
        <v/>
      </c>
      <c r="AK1722">
        <f t="shared" si="425"/>
        <v>921.66666666666663</v>
      </c>
      <c r="AL1722" t="str">
        <f t="shared" si="426"/>
        <v/>
      </c>
      <c r="AM1722" t="str">
        <f t="shared" si="427"/>
        <v/>
      </c>
      <c r="AN1722" t="str">
        <f t="shared" si="428"/>
        <v/>
      </c>
      <c r="AO1722" t="str">
        <f t="shared" si="429"/>
        <v/>
      </c>
      <c r="AP1722" t="str">
        <f t="shared" si="430"/>
        <v/>
      </c>
    </row>
    <row r="1723" spans="1:42" x14ac:dyDescent="0.3">
      <c r="A1723" s="2">
        <v>45567</v>
      </c>
      <c r="B1723" s="2">
        <v>46332</v>
      </c>
      <c r="C1723">
        <v>765</v>
      </c>
      <c r="D1723">
        <f t="shared" si="431"/>
        <v>897.25</v>
      </c>
      <c r="E1723" t="str">
        <f t="shared" si="416"/>
        <v/>
      </c>
      <c r="F1723">
        <f t="shared" si="417"/>
        <v>765</v>
      </c>
      <c r="G1723" t="str">
        <f t="shared" si="418"/>
        <v/>
      </c>
      <c r="H1723" t="str">
        <f t="shared" si="419"/>
        <v/>
      </c>
      <c r="I1723" t="str">
        <f t="shared" si="420"/>
        <v/>
      </c>
      <c r="J1723" t="str">
        <f t="shared" si="421"/>
        <v/>
      </c>
      <c r="K1723" t="str">
        <f t="shared" si="422"/>
        <v/>
      </c>
      <c r="L1723" t="s">
        <v>3539</v>
      </c>
      <c r="M1723" t="s">
        <v>1735</v>
      </c>
      <c r="N1723" t="s">
        <v>39</v>
      </c>
      <c r="O1723" t="s">
        <v>33</v>
      </c>
      <c r="P1723" t="s">
        <v>18</v>
      </c>
      <c r="Q1723" t="s">
        <v>19</v>
      </c>
      <c r="R1723" t="s">
        <v>20</v>
      </c>
      <c r="S1723" t="s">
        <v>21</v>
      </c>
      <c r="T1723" t="s">
        <v>21</v>
      </c>
      <c r="U1723" t="s">
        <v>1824</v>
      </c>
      <c r="V1723" t="s">
        <v>30</v>
      </c>
      <c r="W1723">
        <v>91.205223747620394</v>
      </c>
      <c r="X1723">
        <v>5.7608400150151251</v>
      </c>
      <c r="Y1723">
        <v>309</v>
      </c>
      <c r="Z1723" t="s">
        <v>3888</v>
      </c>
      <c r="AA1723" t="s">
        <v>3555</v>
      </c>
      <c r="AB1723" t="s">
        <v>3587</v>
      </c>
      <c r="AC1723">
        <v>10</v>
      </c>
      <c r="AD1723" t="s">
        <v>3570</v>
      </c>
      <c r="AE1723" t="s">
        <v>3557</v>
      </c>
      <c r="AF1723" t="s">
        <v>3587</v>
      </c>
      <c r="AG1723">
        <v>11</v>
      </c>
      <c r="AH1723" t="s">
        <v>3571</v>
      </c>
      <c r="AI1723">
        <f t="shared" si="423"/>
        <v>978.92307692307691</v>
      </c>
      <c r="AJ1723" t="str">
        <f t="shared" si="424"/>
        <v/>
      </c>
      <c r="AK1723">
        <f t="shared" si="425"/>
        <v>921.66666666666663</v>
      </c>
      <c r="AL1723" t="str">
        <f t="shared" si="426"/>
        <v/>
      </c>
      <c r="AM1723" t="str">
        <f t="shared" si="427"/>
        <v/>
      </c>
      <c r="AN1723" t="str">
        <f t="shared" si="428"/>
        <v/>
      </c>
      <c r="AO1723" t="str">
        <f t="shared" si="429"/>
        <v/>
      </c>
      <c r="AP1723" t="str">
        <f t="shared" si="430"/>
        <v/>
      </c>
    </row>
    <row r="1724" spans="1:42" x14ac:dyDescent="0.3">
      <c r="A1724" s="2">
        <v>45333</v>
      </c>
      <c r="B1724" s="2">
        <v>46333</v>
      </c>
      <c r="C1724">
        <v>1000</v>
      </c>
      <c r="D1724">
        <f t="shared" si="431"/>
        <v>908.66666666666663</v>
      </c>
      <c r="E1724" t="str">
        <f t="shared" si="416"/>
        <v/>
      </c>
      <c r="F1724" t="str">
        <f t="shared" si="417"/>
        <v/>
      </c>
      <c r="G1724" t="str">
        <f t="shared" si="418"/>
        <v/>
      </c>
      <c r="H1724" t="str">
        <f t="shared" si="419"/>
        <v/>
      </c>
      <c r="I1724" t="str">
        <f t="shared" si="420"/>
        <v/>
      </c>
      <c r="J1724">
        <f t="shared" si="421"/>
        <v>1000</v>
      </c>
      <c r="K1724" t="str">
        <f t="shared" si="422"/>
        <v/>
      </c>
      <c r="L1724" t="s">
        <v>3539</v>
      </c>
      <c r="M1724" t="s">
        <v>2411</v>
      </c>
      <c r="N1724" t="s">
        <v>103</v>
      </c>
      <c r="O1724" t="s">
        <v>17</v>
      </c>
      <c r="P1724" t="s">
        <v>18</v>
      </c>
      <c r="Q1724" t="s">
        <v>19</v>
      </c>
      <c r="R1724" t="s">
        <v>35</v>
      </c>
      <c r="S1724" t="s">
        <v>22</v>
      </c>
      <c r="T1724" t="s">
        <v>22</v>
      </c>
      <c r="V1724" t="s">
        <v>63</v>
      </c>
      <c r="W1724">
        <v>124.0603928670659</v>
      </c>
      <c r="X1724">
        <v>7.5771944224490611</v>
      </c>
      <c r="Y1724">
        <v>310</v>
      </c>
      <c r="Z1724" t="s">
        <v>3707</v>
      </c>
      <c r="AA1724" t="s">
        <v>3555</v>
      </c>
      <c r="AB1724" t="s">
        <v>3584</v>
      </c>
      <c r="AC1724">
        <v>2</v>
      </c>
      <c r="AD1724" t="s">
        <v>3562</v>
      </c>
      <c r="AE1724" t="s">
        <v>3557</v>
      </c>
      <c r="AF1724" t="s">
        <v>3587</v>
      </c>
      <c r="AG1724">
        <v>11</v>
      </c>
      <c r="AH1724" t="s">
        <v>3571</v>
      </c>
      <c r="AI1724">
        <f t="shared" si="423"/>
        <v>979.45</v>
      </c>
      <c r="AJ1724" t="str">
        <f t="shared" si="424"/>
        <v/>
      </c>
      <c r="AK1724" t="str">
        <f t="shared" si="425"/>
        <v/>
      </c>
      <c r="AL1724" t="str">
        <f t="shared" si="426"/>
        <v/>
      </c>
      <c r="AM1724" t="str">
        <f t="shared" si="427"/>
        <v/>
      </c>
      <c r="AN1724" t="str">
        <f t="shared" si="428"/>
        <v/>
      </c>
      <c r="AO1724">
        <f t="shared" si="429"/>
        <v>1000</v>
      </c>
      <c r="AP1724" t="str">
        <f t="shared" si="430"/>
        <v/>
      </c>
    </row>
    <row r="1725" spans="1:42" x14ac:dyDescent="0.3">
      <c r="A1725" s="2">
        <v>45333</v>
      </c>
      <c r="B1725" s="2">
        <v>46333</v>
      </c>
      <c r="C1725">
        <v>1000</v>
      </c>
      <c r="D1725">
        <f t="shared" si="431"/>
        <v>908.66666666666663</v>
      </c>
      <c r="E1725" t="str">
        <f t="shared" si="416"/>
        <v/>
      </c>
      <c r="F1725" t="str">
        <f t="shared" si="417"/>
        <v/>
      </c>
      <c r="G1725" t="str">
        <f t="shared" si="418"/>
        <v/>
      </c>
      <c r="H1725" t="str">
        <f t="shared" si="419"/>
        <v/>
      </c>
      <c r="I1725" t="str">
        <f t="shared" si="420"/>
        <v/>
      </c>
      <c r="J1725">
        <f t="shared" si="421"/>
        <v>1000</v>
      </c>
      <c r="K1725" t="str">
        <f t="shared" si="422"/>
        <v/>
      </c>
      <c r="L1725" t="s">
        <v>3539</v>
      </c>
      <c r="M1725" t="s">
        <v>1232</v>
      </c>
      <c r="N1725" t="s">
        <v>16</v>
      </c>
      <c r="O1725" t="s">
        <v>58</v>
      </c>
      <c r="P1725" t="s">
        <v>59</v>
      </c>
      <c r="Q1725" t="s">
        <v>34</v>
      </c>
      <c r="R1725" t="s">
        <v>35</v>
      </c>
      <c r="S1725" t="s">
        <v>22</v>
      </c>
      <c r="T1725" t="s">
        <v>22</v>
      </c>
      <c r="V1725" t="s">
        <v>76</v>
      </c>
      <c r="W1725">
        <v>73.070948022040923</v>
      </c>
      <c r="X1725">
        <v>6.0496120710962717</v>
      </c>
      <c r="Y1725">
        <v>310</v>
      </c>
      <c r="Z1725" t="s">
        <v>3707</v>
      </c>
      <c r="AA1725" t="s">
        <v>3555</v>
      </c>
      <c r="AB1725" t="s">
        <v>3584</v>
      </c>
      <c r="AC1725">
        <v>2</v>
      </c>
      <c r="AD1725" t="s">
        <v>3562</v>
      </c>
      <c r="AE1725" t="s">
        <v>3557</v>
      </c>
      <c r="AF1725" t="s">
        <v>3587</v>
      </c>
      <c r="AG1725">
        <v>11</v>
      </c>
      <c r="AH1725" t="s">
        <v>3571</v>
      </c>
      <c r="AI1725">
        <f t="shared" si="423"/>
        <v>979.45</v>
      </c>
      <c r="AJ1725" t="str">
        <f t="shared" si="424"/>
        <v/>
      </c>
      <c r="AK1725" t="str">
        <f t="shared" si="425"/>
        <v/>
      </c>
      <c r="AL1725" t="str">
        <f t="shared" si="426"/>
        <v/>
      </c>
      <c r="AM1725" t="str">
        <f t="shared" si="427"/>
        <v/>
      </c>
      <c r="AN1725" t="str">
        <f t="shared" si="428"/>
        <v/>
      </c>
      <c r="AO1725">
        <f t="shared" si="429"/>
        <v>1000</v>
      </c>
      <c r="AP1725" t="str">
        <f t="shared" si="430"/>
        <v/>
      </c>
    </row>
    <row r="1726" spans="1:42" x14ac:dyDescent="0.3">
      <c r="A1726" s="2">
        <v>45334</v>
      </c>
      <c r="B1726" s="2">
        <v>46334</v>
      </c>
      <c r="C1726">
        <v>1000</v>
      </c>
      <c r="D1726">
        <f t="shared" si="431"/>
        <v>882.5</v>
      </c>
      <c r="E1726" t="str">
        <f t="shared" si="416"/>
        <v/>
      </c>
      <c r="F1726" t="str">
        <f t="shared" si="417"/>
        <v/>
      </c>
      <c r="G1726" t="str">
        <f t="shared" si="418"/>
        <v/>
      </c>
      <c r="H1726">
        <f t="shared" si="419"/>
        <v>970.75</v>
      </c>
      <c r="I1726" t="str">
        <f t="shared" si="420"/>
        <v/>
      </c>
      <c r="J1726" t="str">
        <f t="shared" si="421"/>
        <v/>
      </c>
      <c r="K1726" t="str">
        <f t="shared" si="422"/>
        <v/>
      </c>
      <c r="L1726" t="s">
        <v>3539</v>
      </c>
      <c r="M1726" t="s">
        <v>1009</v>
      </c>
      <c r="N1726" t="s">
        <v>80</v>
      </c>
      <c r="O1726" t="s">
        <v>46</v>
      </c>
      <c r="P1726" t="s">
        <v>40</v>
      </c>
      <c r="Q1726" t="s">
        <v>41</v>
      </c>
      <c r="R1726" t="s">
        <v>42</v>
      </c>
      <c r="S1726" t="s">
        <v>22</v>
      </c>
      <c r="T1726" t="s">
        <v>22</v>
      </c>
      <c r="V1726" t="s">
        <v>76</v>
      </c>
      <c r="W1726">
        <v>19.838596944752648</v>
      </c>
      <c r="X1726">
        <v>4.0359193979057251</v>
      </c>
      <c r="Y1726">
        <v>311</v>
      </c>
      <c r="Z1726" t="s">
        <v>3620</v>
      </c>
      <c r="AA1726" t="s">
        <v>3555</v>
      </c>
      <c r="AB1726" t="s">
        <v>3584</v>
      </c>
      <c r="AC1726">
        <v>2</v>
      </c>
      <c r="AD1726" t="s">
        <v>3562</v>
      </c>
      <c r="AE1726" t="s">
        <v>3557</v>
      </c>
      <c r="AF1726" t="s">
        <v>3587</v>
      </c>
      <c r="AG1726">
        <v>11</v>
      </c>
      <c r="AH1726" t="s">
        <v>3571</v>
      </c>
      <c r="AI1726">
        <f t="shared" si="423"/>
        <v>966.42857142857144</v>
      </c>
      <c r="AJ1726" t="str">
        <f t="shared" si="424"/>
        <v/>
      </c>
      <c r="AK1726" t="str">
        <f t="shared" si="425"/>
        <v/>
      </c>
      <c r="AL1726" t="str">
        <f t="shared" si="426"/>
        <v/>
      </c>
      <c r="AM1726">
        <f t="shared" si="427"/>
        <v>994.15</v>
      </c>
      <c r="AN1726" t="str">
        <f t="shared" si="428"/>
        <v/>
      </c>
      <c r="AO1726" t="str">
        <f t="shared" si="429"/>
        <v/>
      </c>
      <c r="AP1726" t="str">
        <f t="shared" si="430"/>
        <v/>
      </c>
    </row>
    <row r="1727" spans="1:42" x14ac:dyDescent="0.3">
      <c r="A1727" s="2">
        <v>45334</v>
      </c>
      <c r="B1727" s="2">
        <v>46334</v>
      </c>
      <c r="C1727">
        <v>1000</v>
      </c>
      <c r="D1727">
        <f t="shared" si="431"/>
        <v>882.5</v>
      </c>
      <c r="E1727" t="str">
        <f t="shared" si="416"/>
        <v/>
      </c>
      <c r="F1727" t="str">
        <f t="shared" si="417"/>
        <v/>
      </c>
      <c r="G1727" t="str">
        <f t="shared" si="418"/>
        <v/>
      </c>
      <c r="H1727">
        <f t="shared" si="419"/>
        <v>970.75</v>
      </c>
      <c r="I1727" t="str">
        <f t="shared" si="420"/>
        <v/>
      </c>
      <c r="J1727" t="str">
        <f t="shared" si="421"/>
        <v/>
      </c>
      <c r="K1727" t="str">
        <f t="shared" si="422"/>
        <v/>
      </c>
      <c r="L1727" t="s">
        <v>3539</v>
      </c>
      <c r="M1727" t="s">
        <v>1742</v>
      </c>
      <c r="N1727" t="s">
        <v>157</v>
      </c>
      <c r="O1727" t="s">
        <v>58</v>
      </c>
      <c r="P1727" t="s">
        <v>59</v>
      </c>
      <c r="Q1727" t="s">
        <v>34</v>
      </c>
      <c r="R1727" t="s">
        <v>42</v>
      </c>
      <c r="S1727" t="s">
        <v>22</v>
      </c>
      <c r="T1727" t="s">
        <v>22</v>
      </c>
      <c r="V1727" t="s">
        <v>24</v>
      </c>
      <c r="W1727">
        <v>8.773650210383348</v>
      </c>
      <c r="X1727">
        <v>4.0748958420019834</v>
      </c>
      <c r="Y1727">
        <v>311</v>
      </c>
      <c r="Z1727" t="s">
        <v>3620</v>
      </c>
      <c r="AA1727" t="s">
        <v>3555</v>
      </c>
      <c r="AB1727" t="s">
        <v>3584</v>
      </c>
      <c r="AC1727">
        <v>2</v>
      </c>
      <c r="AD1727" t="s">
        <v>3562</v>
      </c>
      <c r="AE1727" t="s">
        <v>3557</v>
      </c>
      <c r="AF1727" t="s">
        <v>3587</v>
      </c>
      <c r="AG1727">
        <v>11</v>
      </c>
      <c r="AH1727" t="s">
        <v>3571</v>
      </c>
      <c r="AI1727">
        <f t="shared" si="423"/>
        <v>966.42857142857144</v>
      </c>
      <c r="AJ1727" t="str">
        <f t="shared" si="424"/>
        <v/>
      </c>
      <c r="AK1727" t="str">
        <f t="shared" si="425"/>
        <v/>
      </c>
      <c r="AL1727" t="str">
        <f t="shared" si="426"/>
        <v/>
      </c>
      <c r="AM1727">
        <f t="shared" si="427"/>
        <v>994.15</v>
      </c>
      <c r="AN1727" t="str">
        <f t="shared" si="428"/>
        <v/>
      </c>
      <c r="AO1727" t="str">
        <f t="shared" si="429"/>
        <v/>
      </c>
      <c r="AP1727" t="str">
        <f t="shared" si="430"/>
        <v/>
      </c>
    </row>
    <row r="1728" spans="1:42" x14ac:dyDescent="0.3">
      <c r="A1728" s="2">
        <v>45628</v>
      </c>
      <c r="B1728" s="2">
        <v>46334</v>
      </c>
      <c r="C1728">
        <v>706</v>
      </c>
      <c r="D1728">
        <f t="shared" si="431"/>
        <v>882.5</v>
      </c>
      <c r="E1728">
        <f t="shared" si="416"/>
        <v>706</v>
      </c>
      <c r="F1728">
        <f t="shared" si="417"/>
        <v>741.4</v>
      </c>
      <c r="G1728">
        <f t="shared" si="418"/>
        <v>706</v>
      </c>
      <c r="H1728" t="str">
        <f t="shared" si="419"/>
        <v/>
      </c>
      <c r="I1728" t="str">
        <f t="shared" si="420"/>
        <v/>
      </c>
      <c r="J1728" t="str">
        <f t="shared" si="421"/>
        <v/>
      </c>
      <c r="K1728" t="str">
        <f t="shared" si="422"/>
        <v/>
      </c>
      <c r="L1728" t="s">
        <v>3542</v>
      </c>
      <c r="M1728" t="s">
        <v>1242</v>
      </c>
      <c r="N1728" t="s">
        <v>28</v>
      </c>
      <c r="O1728" t="s">
        <v>33</v>
      </c>
      <c r="P1728" t="s">
        <v>18</v>
      </c>
      <c r="Q1728" t="s">
        <v>19</v>
      </c>
      <c r="R1728" t="s">
        <v>20</v>
      </c>
      <c r="S1728" t="s">
        <v>21</v>
      </c>
      <c r="T1728" t="s">
        <v>3546</v>
      </c>
      <c r="U1728" t="s">
        <v>3109</v>
      </c>
      <c r="V1728" t="s">
        <v>54</v>
      </c>
      <c r="W1728">
        <v>29.20735213486515</v>
      </c>
      <c r="X1728">
        <v>5.732361705532667</v>
      </c>
      <c r="Y1728">
        <v>311</v>
      </c>
      <c r="Z1728" t="s">
        <v>3620</v>
      </c>
      <c r="AA1728" t="s">
        <v>3555</v>
      </c>
      <c r="AB1728" t="s">
        <v>3587</v>
      </c>
      <c r="AC1728">
        <v>12</v>
      </c>
      <c r="AD1728" t="s">
        <v>3572</v>
      </c>
      <c r="AE1728" t="s">
        <v>3557</v>
      </c>
      <c r="AF1728" t="s">
        <v>3587</v>
      </c>
      <c r="AG1728">
        <v>11</v>
      </c>
      <c r="AH1728" t="s">
        <v>3571</v>
      </c>
      <c r="AI1728">
        <f t="shared" si="423"/>
        <v>966.42857142857144</v>
      </c>
      <c r="AJ1728">
        <f t="shared" si="424"/>
        <v>706</v>
      </c>
      <c r="AK1728">
        <f t="shared" si="425"/>
        <v>870.7</v>
      </c>
      <c r="AL1728">
        <f t="shared" si="426"/>
        <v>706</v>
      </c>
      <c r="AM1728" t="str">
        <f t="shared" si="427"/>
        <v/>
      </c>
      <c r="AN1728" t="str">
        <f t="shared" si="428"/>
        <v/>
      </c>
      <c r="AO1728" t="str">
        <f t="shared" si="429"/>
        <v/>
      </c>
      <c r="AP1728" t="str">
        <f t="shared" si="430"/>
        <v/>
      </c>
    </row>
    <row r="1729" spans="1:42" x14ac:dyDescent="0.3">
      <c r="A1729" s="2">
        <v>45628</v>
      </c>
      <c r="B1729" s="2">
        <v>46334</v>
      </c>
      <c r="C1729">
        <v>706</v>
      </c>
      <c r="D1729">
        <f t="shared" si="431"/>
        <v>882.5</v>
      </c>
      <c r="E1729">
        <f t="shared" si="416"/>
        <v>706</v>
      </c>
      <c r="F1729">
        <f t="shared" si="417"/>
        <v>741.4</v>
      </c>
      <c r="G1729">
        <f t="shared" si="418"/>
        <v>706</v>
      </c>
      <c r="H1729" t="str">
        <f t="shared" si="419"/>
        <v/>
      </c>
      <c r="I1729" t="str">
        <f t="shared" si="420"/>
        <v/>
      </c>
      <c r="J1729" t="str">
        <f t="shared" si="421"/>
        <v/>
      </c>
      <c r="K1729" t="str">
        <f t="shared" si="422"/>
        <v/>
      </c>
      <c r="L1729" t="s">
        <v>3542</v>
      </c>
      <c r="M1729" t="s">
        <v>2540</v>
      </c>
      <c r="N1729" t="s">
        <v>118</v>
      </c>
      <c r="O1729" t="s">
        <v>17</v>
      </c>
      <c r="P1729" t="s">
        <v>18</v>
      </c>
      <c r="Q1729" t="s">
        <v>34</v>
      </c>
      <c r="R1729" t="s">
        <v>20</v>
      </c>
      <c r="S1729" t="s">
        <v>21</v>
      </c>
      <c r="T1729" t="s">
        <v>3546</v>
      </c>
      <c r="U1729" t="s">
        <v>3127</v>
      </c>
      <c r="V1729" t="s">
        <v>24</v>
      </c>
      <c r="W1729">
        <v>67.467193126985933</v>
      </c>
      <c r="X1729">
        <v>6.2653454262359762</v>
      </c>
      <c r="Y1729">
        <v>311</v>
      </c>
      <c r="Z1729" t="s">
        <v>3620</v>
      </c>
      <c r="AA1729" t="s">
        <v>3555</v>
      </c>
      <c r="AB1729" t="s">
        <v>3587</v>
      </c>
      <c r="AC1729">
        <v>12</v>
      </c>
      <c r="AD1729" t="s">
        <v>3572</v>
      </c>
      <c r="AE1729" t="s">
        <v>3557</v>
      </c>
      <c r="AF1729" t="s">
        <v>3587</v>
      </c>
      <c r="AG1729">
        <v>11</v>
      </c>
      <c r="AH1729" t="s">
        <v>3571</v>
      </c>
      <c r="AI1729">
        <f t="shared" si="423"/>
        <v>966.42857142857144</v>
      </c>
      <c r="AJ1729">
        <f t="shared" si="424"/>
        <v>706</v>
      </c>
      <c r="AK1729">
        <f t="shared" si="425"/>
        <v>870.7</v>
      </c>
      <c r="AL1729">
        <f t="shared" si="426"/>
        <v>706</v>
      </c>
      <c r="AM1729" t="str">
        <f t="shared" si="427"/>
        <v/>
      </c>
      <c r="AN1729" t="str">
        <f t="shared" si="428"/>
        <v/>
      </c>
      <c r="AO1729" t="str">
        <f t="shared" si="429"/>
        <v/>
      </c>
      <c r="AP1729" t="str">
        <f t="shared" si="430"/>
        <v/>
      </c>
    </row>
    <row r="1730" spans="1:42" x14ac:dyDescent="0.3">
      <c r="A1730" s="2">
        <v>45337</v>
      </c>
      <c r="B1730" s="2">
        <v>46337</v>
      </c>
      <c r="C1730">
        <v>1000</v>
      </c>
      <c r="D1730">
        <f t="shared" si="431"/>
        <v>870.7</v>
      </c>
      <c r="E1730" t="str">
        <f t="shared" ref="E1730:E1793" si="432">IF(
  L1730 &lt;&gt; "Backlog/Error",
  IFERROR(
    AVERAGEIFS(
      $C$2:$C$1880,
      $B$2:$B$1880, "&gt;=" &amp; B1730 - 6,
      $B$2:$B$1880, "&lt;=" &amp; B1730,
      $L$2:$L$1880, "&lt;&gt;Backlog/Error"
    ),
  ""),
"")</f>
        <v/>
      </c>
      <c r="F1730" t="str">
        <f t="shared" ref="F1730:F1793" si="433">IF(
  R1730 = "Critical",
  IFERROR(
    AVERAGEIFS(
      $C$2:$C$1880,
      $B$2:$B$1880, "&gt;=" &amp; B1730 - 6,
      $B$2:$B$1880, "&lt;=" &amp; B1730,
      $R$2:$R$1880, "Critical"
    ),
  ""),
"")</f>
        <v/>
      </c>
      <c r="G1730" t="str">
        <f t="shared" ref="G1730:G1793" si="434">IF(
  AND(R1730 = "Critical", L1730 &lt;&gt; "Backlog/Error"),
  IFERROR(
    AVERAGEIFS(
      $C$2:$C$1880,
      $B$2:$B$1880, "&gt;=" &amp; B1730 - 6,
      $B$2:$B$1880, "&lt;=" &amp; B1730,
      $R$2:$R$1880, "Critical",
      $L$2:$L$1880, "&lt;&gt;Backlog/Error"
    ),
  ""),
"")</f>
        <v/>
      </c>
      <c r="H1730" t="str">
        <f t="shared" ref="H1730:H1793" si="435">IF(
  R1730 = "Moderate",
  IFERROR(
    AVERAGEIFS(
      $C$2:$C$1880,
      $B$2:$B$1880, "&gt;=" &amp; B1730 - 6,
      $B$2:$B$1880, "&lt;=" &amp; B1730,
      $R$2:$R$1880, "Moderate"
    ),
  ""),
"")</f>
        <v/>
      </c>
      <c r="I1730" t="str">
        <f t="shared" ref="I1730:I1793" si="436">IF(
  AND(R1730 = "Moderate", L1730 &lt;&gt; "Backlog/Error"),
  IFERROR(
    AVERAGEIFS(
      $C$2:$C$1880,
      $B$2:$B$1880, "&gt;=" &amp; B1730 - 6,
      $B$2:$B$1880, "&lt;=" &amp; B1730,
      $R$2:$R$1880, "Moderate",
      $L$2:$L$1880, "&lt;&gt;Backlog/Error"
    ),
  ""),
"")</f>
        <v/>
      </c>
      <c r="J1730">
        <f t="shared" ref="J1730:J1793" si="437">IF(
  R1730 = "Minor",
  IFERROR(
    AVERAGEIFS(
      $C$2:$C$1880,
      $B$2:$B$1880, "&gt;=" &amp; B1730 - 6,
      $B$2:$B$1880, "&lt;=" &amp; B1730,
      $R$2:$R$1880, "Minor"
    ),
  ""),
"")</f>
        <v>1000</v>
      </c>
      <c r="K1730" t="str">
        <f t="shared" ref="K1730:K1793" si="438">IF(
  AND(R1730 = "Minor", L1730 &lt;&gt; "Backlog/Error"),
  IFERROR(
    AVERAGEIFS(
      $C$2:$C$1880,
      $B$2:$B$1880, "&gt;=" &amp; B1730 - 6,
      $B$2:$B$1880, "&lt;=" &amp; B1730,
      $R$2:$R$1880, "Minor",
      $L$2:$L$1880, "&lt;&gt;Backlog/Error"
    ),
  ""),
"")</f>
        <v/>
      </c>
      <c r="L1730" t="s">
        <v>3539</v>
      </c>
      <c r="M1730" t="s">
        <v>236</v>
      </c>
      <c r="N1730" t="s">
        <v>80</v>
      </c>
      <c r="O1730" t="s">
        <v>51</v>
      </c>
      <c r="P1730" t="s">
        <v>59</v>
      </c>
      <c r="Q1730" t="s">
        <v>19</v>
      </c>
      <c r="R1730" t="s">
        <v>35</v>
      </c>
      <c r="S1730" t="s">
        <v>21</v>
      </c>
      <c r="T1730" t="s">
        <v>21</v>
      </c>
      <c r="U1730" t="s">
        <v>237</v>
      </c>
      <c r="V1730" t="s">
        <v>30</v>
      </c>
      <c r="W1730">
        <v>21.8364365670067</v>
      </c>
      <c r="X1730">
        <v>4.1448017052931609</v>
      </c>
      <c r="Y1730">
        <v>314</v>
      </c>
      <c r="Z1730" t="s">
        <v>3930</v>
      </c>
      <c r="AA1730" t="s">
        <v>3555</v>
      </c>
      <c r="AB1730" t="s">
        <v>3584</v>
      </c>
      <c r="AC1730">
        <v>2</v>
      </c>
      <c r="AD1730" t="s">
        <v>3562</v>
      </c>
      <c r="AE1730" t="s">
        <v>3557</v>
      </c>
      <c r="AF1730" t="s">
        <v>3587</v>
      </c>
      <c r="AG1730">
        <v>11</v>
      </c>
      <c r="AH1730" t="s">
        <v>3571</v>
      </c>
      <c r="AI1730">
        <f t="shared" ref="AI1730:AI1793" si="439">IFERROR(
  AVERAGEIFS(
    $C$2:$C$1880,
    $B$2:$B$1880, "&gt;=" &amp; B1730 - 29,
    $B$2:$B$1880, "&lt;=" &amp; B1730
  ),
"")</f>
        <v>959.71428571428567</v>
      </c>
      <c r="AJ1730" t="str">
        <f t="shared" ref="AJ1730:AJ1793" si="440">IF(
  L1730 &lt;&gt; "Backlog/Error",
  IFERROR(
    AVERAGEIFS(
      $C$2:$C$1880,
      $B$2:$B$1880, "&gt;=" &amp; B1730 - 29,
      $B$2:$B$1880, "&lt;=" &amp; B1730,
      $L$2:$L$1880, "&lt;&gt;Backlog/Error"
    ),
  ""),
"")</f>
        <v/>
      </c>
      <c r="AK1730" t="str">
        <f t="shared" ref="AK1730:AK1793" si="441">IF(
  R1730 = "Critical",
  IFERROR(
    AVERAGEIFS(
      $C$2:$C$1880,
      $B$2:$B$1880, "&gt;=" &amp; B1730 - 29,
      $B$2:$B$1880, "&lt;=" &amp; B1730,
      $R$2:$R$1880, "Critical"
    ),
  ""),
"")</f>
        <v/>
      </c>
      <c r="AL1730" t="str">
        <f t="shared" ref="AL1730:AL1793" si="442">IF(
  AND(R1730 = "Critical", L1730 &lt;&gt; "Backlog/Error"),
  IFERROR(
    AVERAGEIFS(
      $C$2:$C$1880,
      $B$2:$B$1880, "&gt;=" &amp; B1730 - 29,
      $B$2:$B$1880, "&lt;=" &amp; B1730,
      $R$2:$R$1880, "Critical",
      $L$2:$L$1880, "&lt;&gt;Backlog/Error"
    ),
  ""),
"")</f>
        <v/>
      </c>
      <c r="AM1730" t="str">
        <f t="shared" ref="AM1730:AM1793" si="443">IF(
  R1730 = "Moderate",
  IFERROR(
    AVERAGEIFS(
      $C$2:$C$1880,
      $B$2:$B$1880, "&gt;=" &amp; B1730 - 29,
      $B$2:$B$1880, "&lt;=" &amp; B1730,
      $R$2:$R$1880, "Moderate"
    ),
  ""),
"")</f>
        <v/>
      </c>
      <c r="AN1730" t="str">
        <f t="shared" ref="AN1730:AN1793" si="444">IF(
  AND(R1730 = "Moderate", L1730 &lt;&gt; "Backlog/Error"),
  IFERROR(
    AVERAGEIFS(
      $C$2:$C$1880,
      $B$2:$B$1880, "&gt;=" &amp; B1730 - 29,
      $B$2:$B$1880, "&lt;=" &amp; B1730,
      $R$2:$R$1880, "Moderate",
      $L$2:$L$1880, "&lt;&gt;Backlog/Error"
    ),
  ""),
"")</f>
        <v/>
      </c>
      <c r="AO1730">
        <f t="shared" ref="AO1730:AO1793" si="445">IF(
  R1730 = "Minor",
  IFERROR(
    AVERAGEIFS(
      $C$2:$C$1880,
      $B$2:$B$1880, "&gt;=" &amp; B1730 - 29,
      $B$2:$B$1880, "&lt;=" &amp; B1730,
      $R$2:$R$1880, "Minor"
    ),
  ""),
"")</f>
        <v>1000</v>
      </c>
      <c r="AP1730" t="str">
        <f t="shared" ref="AP1730:AP1793" si="446">IF(
  AND(R1730 = "Minor", L1730 &lt;&gt; "Backlog/Error"),
  IFERROR(
    AVERAGEIFS(
      $C$2:$C$1880,
      $B$2:$B$1880, "&gt;=" &amp; B1730 - 29,
      $B$2:$B$1880, "&lt;=" &amp; B1730,
      $R$2:$R$1880, "Minor",
      $L$2:$L$1880, "&lt;&gt;Backlog/Error"
    ),
  ""),
"")</f>
        <v/>
      </c>
    </row>
    <row r="1731" spans="1:42" x14ac:dyDescent="0.3">
      <c r="A1731" s="2">
        <v>45340</v>
      </c>
      <c r="B1731" s="2">
        <v>46340</v>
      </c>
      <c r="C1731">
        <v>1000</v>
      </c>
      <c r="D1731">
        <f t="shared" ref="D1731:D1794" si="447">IFERROR(AVERAGEIFS($C$2:$C$1880, $B$2:$B$1880, "&gt;=" &amp; B1731 - 6, $B$2:$B$1880, "&lt;=" &amp; B1731), "")</f>
        <v>916</v>
      </c>
      <c r="E1731" t="str">
        <f t="shared" si="432"/>
        <v/>
      </c>
      <c r="F1731">
        <f t="shared" si="433"/>
        <v>853</v>
      </c>
      <c r="G1731" t="str">
        <f t="shared" si="434"/>
        <v/>
      </c>
      <c r="H1731" t="str">
        <f t="shared" si="435"/>
        <v/>
      </c>
      <c r="I1731" t="str">
        <f t="shared" si="436"/>
        <v/>
      </c>
      <c r="J1731" t="str">
        <f t="shared" si="437"/>
        <v/>
      </c>
      <c r="K1731" t="str">
        <f t="shared" si="438"/>
        <v/>
      </c>
      <c r="L1731" t="s">
        <v>3539</v>
      </c>
      <c r="M1731" t="s">
        <v>998</v>
      </c>
      <c r="N1731" t="s">
        <v>80</v>
      </c>
      <c r="O1731" t="s">
        <v>46</v>
      </c>
      <c r="P1731" t="s">
        <v>119</v>
      </c>
      <c r="Q1731" t="s">
        <v>120</v>
      </c>
      <c r="R1731" t="s">
        <v>20</v>
      </c>
      <c r="S1731" t="s">
        <v>21</v>
      </c>
      <c r="T1731" t="s">
        <v>3546</v>
      </c>
      <c r="U1731" t="s">
        <v>1952</v>
      </c>
      <c r="V1731" t="s">
        <v>54</v>
      </c>
      <c r="W1731">
        <v>16.74321553104085</v>
      </c>
      <c r="X1731">
        <v>4.3202670494660076</v>
      </c>
      <c r="Y1731">
        <v>317</v>
      </c>
      <c r="Z1731" t="s">
        <v>3827</v>
      </c>
      <c r="AA1731" t="s">
        <v>3555</v>
      </c>
      <c r="AB1731" t="s">
        <v>3584</v>
      </c>
      <c r="AC1731">
        <v>2</v>
      </c>
      <c r="AD1731" t="s">
        <v>3562</v>
      </c>
      <c r="AE1731" t="s">
        <v>3557</v>
      </c>
      <c r="AF1731" t="s">
        <v>3587</v>
      </c>
      <c r="AG1731">
        <v>11</v>
      </c>
      <c r="AH1731" t="s">
        <v>3571</v>
      </c>
      <c r="AI1731">
        <f t="shared" si="439"/>
        <v>959.71428571428567</v>
      </c>
      <c r="AJ1731" t="str">
        <f t="shared" si="440"/>
        <v/>
      </c>
      <c r="AK1731">
        <f t="shared" si="441"/>
        <v>856.33333333333337</v>
      </c>
      <c r="AL1731" t="str">
        <f t="shared" si="442"/>
        <v/>
      </c>
      <c r="AM1731" t="str">
        <f t="shared" si="443"/>
        <v/>
      </c>
      <c r="AN1731" t="str">
        <f t="shared" si="444"/>
        <v/>
      </c>
      <c r="AO1731" t="str">
        <f t="shared" si="445"/>
        <v/>
      </c>
      <c r="AP1731" t="str">
        <f t="shared" si="446"/>
        <v/>
      </c>
    </row>
    <row r="1732" spans="1:42" x14ac:dyDescent="0.3">
      <c r="A1732" s="2">
        <v>45340</v>
      </c>
      <c r="B1732" s="2">
        <v>46340</v>
      </c>
      <c r="C1732">
        <v>1000</v>
      </c>
      <c r="D1732">
        <f t="shared" si="447"/>
        <v>916</v>
      </c>
      <c r="E1732" t="str">
        <f t="shared" si="432"/>
        <v/>
      </c>
      <c r="F1732">
        <f t="shared" si="433"/>
        <v>853</v>
      </c>
      <c r="G1732" t="str">
        <f t="shared" si="434"/>
        <v/>
      </c>
      <c r="H1732" t="str">
        <f t="shared" si="435"/>
        <v/>
      </c>
      <c r="I1732" t="str">
        <f t="shared" si="436"/>
        <v/>
      </c>
      <c r="J1732" t="str">
        <f t="shared" si="437"/>
        <v/>
      </c>
      <c r="K1732" t="str">
        <f t="shared" si="438"/>
        <v/>
      </c>
      <c r="L1732" t="s">
        <v>3539</v>
      </c>
      <c r="M1732" t="s">
        <v>129</v>
      </c>
      <c r="N1732" t="s">
        <v>16</v>
      </c>
      <c r="O1732" t="s">
        <v>51</v>
      </c>
      <c r="P1732" t="s">
        <v>52</v>
      </c>
      <c r="Q1732" t="s">
        <v>34</v>
      </c>
      <c r="R1732" t="s">
        <v>20</v>
      </c>
      <c r="S1732" t="s">
        <v>21</v>
      </c>
      <c r="T1732" t="s">
        <v>3546</v>
      </c>
      <c r="U1732" t="s">
        <v>1066</v>
      </c>
      <c r="V1732" t="s">
        <v>144</v>
      </c>
      <c r="W1732">
        <v>69.291475813155614</v>
      </c>
      <c r="X1732">
        <v>6.5962904054560436</v>
      </c>
      <c r="Y1732">
        <v>317</v>
      </c>
      <c r="Z1732" t="s">
        <v>3827</v>
      </c>
      <c r="AA1732" t="s">
        <v>3555</v>
      </c>
      <c r="AB1732" t="s">
        <v>3584</v>
      </c>
      <c r="AC1732">
        <v>2</v>
      </c>
      <c r="AD1732" t="s">
        <v>3562</v>
      </c>
      <c r="AE1732" t="s">
        <v>3557</v>
      </c>
      <c r="AF1732" t="s">
        <v>3587</v>
      </c>
      <c r="AG1732">
        <v>11</v>
      </c>
      <c r="AH1732" t="s">
        <v>3571</v>
      </c>
      <c r="AI1732">
        <f t="shared" si="439"/>
        <v>959.71428571428567</v>
      </c>
      <c r="AJ1732" t="str">
        <f t="shared" si="440"/>
        <v/>
      </c>
      <c r="AK1732">
        <f t="shared" si="441"/>
        <v>856.33333333333337</v>
      </c>
      <c r="AL1732" t="str">
        <f t="shared" si="442"/>
        <v/>
      </c>
      <c r="AM1732" t="str">
        <f t="shared" si="443"/>
        <v/>
      </c>
      <c r="AN1732" t="str">
        <f t="shared" si="444"/>
        <v/>
      </c>
      <c r="AO1732" t="str">
        <f t="shared" si="445"/>
        <v/>
      </c>
      <c r="AP1732" t="str">
        <f t="shared" si="446"/>
        <v/>
      </c>
    </row>
    <row r="1733" spans="1:42" x14ac:dyDescent="0.3">
      <c r="A1733" s="2">
        <v>45341</v>
      </c>
      <c r="B1733" s="2">
        <v>46341</v>
      </c>
      <c r="C1733">
        <v>1000</v>
      </c>
      <c r="D1733">
        <f t="shared" si="447"/>
        <v>1000</v>
      </c>
      <c r="E1733" t="str">
        <f t="shared" si="432"/>
        <v/>
      </c>
      <c r="F1733" t="str">
        <f t="shared" si="433"/>
        <v/>
      </c>
      <c r="G1733" t="str">
        <f t="shared" si="434"/>
        <v/>
      </c>
      <c r="H1733">
        <f t="shared" si="435"/>
        <v>1000</v>
      </c>
      <c r="I1733" t="str">
        <f t="shared" si="436"/>
        <v/>
      </c>
      <c r="J1733" t="str">
        <f t="shared" si="437"/>
        <v/>
      </c>
      <c r="K1733" t="str">
        <f t="shared" si="438"/>
        <v/>
      </c>
      <c r="L1733" t="s">
        <v>3539</v>
      </c>
      <c r="M1733" t="s">
        <v>98</v>
      </c>
      <c r="N1733" t="s">
        <v>103</v>
      </c>
      <c r="O1733" t="s">
        <v>17</v>
      </c>
      <c r="P1733" t="s">
        <v>40</v>
      </c>
      <c r="Q1733" t="s">
        <v>41</v>
      </c>
      <c r="R1733" t="s">
        <v>42</v>
      </c>
      <c r="S1733" t="s">
        <v>21</v>
      </c>
      <c r="T1733" t="s">
        <v>21</v>
      </c>
      <c r="U1733" t="s">
        <v>711</v>
      </c>
      <c r="V1733" t="s">
        <v>24</v>
      </c>
      <c r="W1733">
        <v>113.2125780199509</v>
      </c>
      <c r="X1733">
        <v>6.1829736747955097</v>
      </c>
      <c r="Y1733">
        <v>318</v>
      </c>
      <c r="Z1733" t="s">
        <v>3689</v>
      </c>
      <c r="AA1733" t="s">
        <v>3555</v>
      </c>
      <c r="AB1733" t="s">
        <v>3584</v>
      </c>
      <c r="AC1733">
        <v>2</v>
      </c>
      <c r="AD1733" t="s">
        <v>3562</v>
      </c>
      <c r="AE1733" t="s">
        <v>3557</v>
      </c>
      <c r="AF1733" t="s">
        <v>3587</v>
      </c>
      <c r="AG1733">
        <v>11</v>
      </c>
      <c r="AH1733" t="s">
        <v>3571</v>
      </c>
      <c r="AI1733">
        <f t="shared" si="439"/>
        <v>960.83333333333337</v>
      </c>
      <c r="AJ1733" t="str">
        <f t="shared" si="440"/>
        <v/>
      </c>
      <c r="AK1733" t="str">
        <f t="shared" si="441"/>
        <v/>
      </c>
      <c r="AL1733" t="str">
        <f t="shared" si="442"/>
        <v/>
      </c>
      <c r="AM1733">
        <f t="shared" si="443"/>
        <v>993.11764705882354</v>
      </c>
      <c r="AN1733" t="str">
        <f t="shared" si="444"/>
        <v/>
      </c>
      <c r="AO1733" t="str">
        <f t="shared" si="445"/>
        <v/>
      </c>
      <c r="AP1733" t="str">
        <f t="shared" si="446"/>
        <v/>
      </c>
    </row>
    <row r="1734" spans="1:42" x14ac:dyDescent="0.3">
      <c r="A1734" s="2">
        <v>45341</v>
      </c>
      <c r="B1734" s="2">
        <v>46341</v>
      </c>
      <c r="C1734">
        <v>1000</v>
      </c>
      <c r="D1734">
        <f t="shared" si="447"/>
        <v>1000</v>
      </c>
      <c r="E1734" t="str">
        <f t="shared" si="432"/>
        <v/>
      </c>
      <c r="F1734">
        <f t="shared" si="433"/>
        <v>1000</v>
      </c>
      <c r="G1734" t="str">
        <f t="shared" si="434"/>
        <v/>
      </c>
      <c r="H1734" t="str">
        <f t="shared" si="435"/>
        <v/>
      </c>
      <c r="I1734" t="str">
        <f t="shared" si="436"/>
        <v/>
      </c>
      <c r="J1734" t="str">
        <f t="shared" si="437"/>
        <v/>
      </c>
      <c r="K1734" t="str">
        <f t="shared" si="438"/>
        <v/>
      </c>
      <c r="L1734" t="s">
        <v>3539</v>
      </c>
      <c r="M1734" t="s">
        <v>332</v>
      </c>
      <c r="N1734" t="s">
        <v>80</v>
      </c>
      <c r="O1734" t="s">
        <v>17</v>
      </c>
      <c r="P1734" t="s">
        <v>18</v>
      </c>
      <c r="Q1734" t="s">
        <v>34</v>
      </c>
      <c r="R1734" t="s">
        <v>20</v>
      </c>
      <c r="S1734" t="s">
        <v>21</v>
      </c>
      <c r="T1734" t="s">
        <v>21</v>
      </c>
      <c r="U1734" t="s">
        <v>2257</v>
      </c>
      <c r="V1734" t="s">
        <v>63</v>
      </c>
      <c r="W1734">
        <v>21.19702250267688</v>
      </c>
      <c r="X1734">
        <v>5.2577377507645373</v>
      </c>
      <c r="Y1734">
        <v>318</v>
      </c>
      <c r="Z1734" t="s">
        <v>3689</v>
      </c>
      <c r="AA1734" t="s">
        <v>3555</v>
      </c>
      <c r="AB1734" t="s">
        <v>3584</v>
      </c>
      <c r="AC1734">
        <v>2</v>
      </c>
      <c r="AD1734" t="s">
        <v>3562</v>
      </c>
      <c r="AE1734" t="s">
        <v>3557</v>
      </c>
      <c r="AF1734" t="s">
        <v>3587</v>
      </c>
      <c r="AG1734">
        <v>11</v>
      </c>
      <c r="AH1734" t="s">
        <v>3571</v>
      </c>
      <c r="AI1734">
        <f t="shared" si="439"/>
        <v>960.83333333333337</v>
      </c>
      <c r="AJ1734" t="str">
        <f t="shared" si="440"/>
        <v/>
      </c>
      <c r="AK1734">
        <f t="shared" si="441"/>
        <v>870.7</v>
      </c>
      <c r="AL1734" t="str">
        <f t="shared" si="442"/>
        <v/>
      </c>
      <c r="AM1734" t="str">
        <f t="shared" si="443"/>
        <v/>
      </c>
      <c r="AN1734" t="str">
        <f t="shared" si="444"/>
        <v/>
      </c>
      <c r="AO1734" t="str">
        <f t="shared" si="445"/>
        <v/>
      </c>
      <c r="AP1734" t="str">
        <f t="shared" si="446"/>
        <v/>
      </c>
    </row>
    <row r="1735" spans="1:42" x14ac:dyDescent="0.3">
      <c r="A1735" s="2">
        <v>45343</v>
      </c>
      <c r="B1735" s="2">
        <v>46343</v>
      </c>
      <c r="C1735">
        <v>1000</v>
      </c>
      <c r="D1735">
        <f t="shared" si="447"/>
        <v>1000</v>
      </c>
      <c r="E1735" t="str">
        <f t="shared" si="432"/>
        <v/>
      </c>
      <c r="F1735" t="str">
        <f t="shared" si="433"/>
        <v/>
      </c>
      <c r="G1735" t="str">
        <f t="shared" si="434"/>
        <v/>
      </c>
      <c r="H1735" t="str">
        <f t="shared" si="435"/>
        <v/>
      </c>
      <c r="I1735" t="str">
        <f t="shared" si="436"/>
        <v/>
      </c>
      <c r="J1735">
        <f t="shared" si="437"/>
        <v>1000</v>
      </c>
      <c r="K1735" t="str">
        <f t="shared" si="438"/>
        <v/>
      </c>
      <c r="L1735" t="s">
        <v>3539</v>
      </c>
      <c r="M1735" t="s">
        <v>1768</v>
      </c>
      <c r="N1735" t="s">
        <v>118</v>
      </c>
      <c r="O1735" t="s">
        <v>17</v>
      </c>
      <c r="P1735" t="s">
        <v>18</v>
      </c>
      <c r="Q1735" t="s">
        <v>34</v>
      </c>
      <c r="R1735" t="s">
        <v>35</v>
      </c>
      <c r="S1735" t="s">
        <v>22</v>
      </c>
      <c r="T1735" t="s">
        <v>22</v>
      </c>
      <c r="V1735" t="s">
        <v>30</v>
      </c>
      <c r="W1735">
        <v>70.684443930570453</v>
      </c>
      <c r="X1735">
        <v>6.8710486268314277</v>
      </c>
      <c r="Y1735">
        <v>320</v>
      </c>
      <c r="Z1735" t="s">
        <v>3625</v>
      </c>
      <c r="AA1735" t="s">
        <v>3555</v>
      </c>
      <c r="AB1735" t="s">
        <v>3584</v>
      </c>
      <c r="AC1735">
        <v>2</v>
      </c>
      <c r="AD1735" t="s">
        <v>3562</v>
      </c>
      <c r="AE1735" t="s">
        <v>3557</v>
      </c>
      <c r="AF1735" t="s">
        <v>3587</v>
      </c>
      <c r="AG1735">
        <v>11</v>
      </c>
      <c r="AH1735" t="s">
        <v>3571</v>
      </c>
      <c r="AI1735">
        <f t="shared" si="439"/>
        <v>960.83333333333337</v>
      </c>
      <c r="AJ1735" t="str">
        <f t="shared" si="440"/>
        <v/>
      </c>
      <c r="AK1735" t="str">
        <f t="shared" si="441"/>
        <v/>
      </c>
      <c r="AL1735" t="str">
        <f t="shared" si="442"/>
        <v/>
      </c>
      <c r="AM1735" t="str">
        <f t="shared" si="443"/>
        <v/>
      </c>
      <c r="AN1735" t="str">
        <f t="shared" si="444"/>
        <v/>
      </c>
      <c r="AO1735">
        <f t="shared" si="445"/>
        <v>1000</v>
      </c>
      <c r="AP1735" t="str">
        <f t="shared" si="446"/>
        <v/>
      </c>
    </row>
    <row r="1736" spans="1:42" x14ac:dyDescent="0.3">
      <c r="A1736" s="2">
        <v>45343</v>
      </c>
      <c r="B1736" s="2">
        <v>46343</v>
      </c>
      <c r="C1736">
        <v>1000</v>
      </c>
      <c r="D1736">
        <f t="shared" si="447"/>
        <v>1000</v>
      </c>
      <c r="E1736" t="str">
        <f t="shared" si="432"/>
        <v/>
      </c>
      <c r="F1736">
        <f t="shared" si="433"/>
        <v>1000</v>
      </c>
      <c r="G1736" t="str">
        <f t="shared" si="434"/>
        <v/>
      </c>
      <c r="H1736" t="str">
        <f t="shared" si="435"/>
        <v/>
      </c>
      <c r="I1736" t="str">
        <f t="shared" si="436"/>
        <v/>
      </c>
      <c r="J1736" t="str">
        <f t="shared" si="437"/>
        <v/>
      </c>
      <c r="K1736" t="str">
        <f t="shared" si="438"/>
        <v/>
      </c>
      <c r="L1736" t="s">
        <v>3539</v>
      </c>
      <c r="M1736" t="s">
        <v>2469</v>
      </c>
      <c r="N1736" t="s">
        <v>16</v>
      </c>
      <c r="O1736" t="s">
        <v>46</v>
      </c>
      <c r="P1736" t="s">
        <v>119</v>
      </c>
      <c r="Q1736" t="s">
        <v>120</v>
      </c>
      <c r="R1736" t="s">
        <v>20</v>
      </c>
      <c r="S1736" t="s">
        <v>21</v>
      </c>
      <c r="T1736" t="s">
        <v>21</v>
      </c>
      <c r="U1736" t="s">
        <v>3194</v>
      </c>
      <c r="V1736" t="s">
        <v>63</v>
      </c>
      <c r="W1736">
        <v>62.868654709091217</v>
      </c>
      <c r="X1736">
        <v>7.4398287956292064</v>
      </c>
      <c r="Y1736">
        <v>320</v>
      </c>
      <c r="Z1736" t="s">
        <v>3625</v>
      </c>
      <c r="AA1736" t="s">
        <v>3555</v>
      </c>
      <c r="AB1736" t="s">
        <v>3584</v>
      </c>
      <c r="AC1736">
        <v>2</v>
      </c>
      <c r="AD1736" t="s">
        <v>3562</v>
      </c>
      <c r="AE1736" t="s">
        <v>3557</v>
      </c>
      <c r="AF1736" t="s">
        <v>3587</v>
      </c>
      <c r="AG1736">
        <v>11</v>
      </c>
      <c r="AH1736" t="s">
        <v>3571</v>
      </c>
      <c r="AI1736">
        <f t="shared" si="439"/>
        <v>960.83333333333337</v>
      </c>
      <c r="AJ1736" t="str">
        <f t="shared" si="440"/>
        <v/>
      </c>
      <c r="AK1736">
        <f t="shared" si="441"/>
        <v>882.4545454545455</v>
      </c>
      <c r="AL1736" t="str">
        <f t="shared" si="442"/>
        <v/>
      </c>
      <c r="AM1736" t="str">
        <f t="shared" si="443"/>
        <v/>
      </c>
      <c r="AN1736" t="str">
        <f t="shared" si="444"/>
        <v/>
      </c>
      <c r="AO1736" t="str">
        <f t="shared" si="445"/>
        <v/>
      </c>
      <c r="AP1736" t="str">
        <f t="shared" si="446"/>
        <v/>
      </c>
    </row>
    <row r="1737" spans="1:42" x14ac:dyDescent="0.3">
      <c r="A1737" s="2">
        <v>45343</v>
      </c>
      <c r="B1737" s="2">
        <v>46343</v>
      </c>
      <c r="C1737">
        <v>1000</v>
      </c>
      <c r="D1737">
        <f t="shared" si="447"/>
        <v>1000</v>
      </c>
      <c r="E1737" t="str">
        <f t="shared" si="432"/>
        <v/>
      </c>
      <c r="F1737">
        <f t="shared" si="433"/>
        <v>1000</v>
      </c>
      <c r="G1737" t="str">
        <f t="shared" si="434"/>
        <v/>
      </c>
      <c r="H1737" t="str">
        <f t="shared" si="435"/>
        <v/>
      </c>
      <c r="I1737" t="str">
        <f t="shared" si="436"/>
        <v/>
      </c>
      <c r="J1737" t="str">
        <f t="shared" si="437"/>
        <v/>
      </c>
      <c r="K1737" t="str">
        <f t="shared" si="438"/>
        <v/>
      </c>
      <c r="L1737" t="s">
        <v>3539</v>
      </c>
      <c r="M1737" t="s">
        <v>2110</v>
      </c>
      <c r="N1737" t="s">
        <v>118</v>
      </c>
      <c r="O1737" t="s">
        <v>33</v>
      </c>
      <c r="P1737" t="s">
        <v>52</v>
      </c>
      <c r="Q1737" t="s">
        <v>92</v>
      </c>
      <c r="R1737" t="s">
        <v>20</v>
      </c>
      <c r="S1737" t="s">
        <v>21</v>
      </c>
      <c r="T1737" t="s">
        <v>21</v>
      </c>
      <c r="U1737" t="s">
        <v>3422</v>
      </c>
      <c r="V1737" t="s">
        <v>43</v>
      </c>
      <c r="W1737">
        <v>71.543533512935085</v>
      </c>
      <c r="X1737">
        <v>7.4810042378693193</v>
      </c>
      <c r="Y1737">
        <v>320</v>
      </c>
      <c r="Z1737" t="s">
        <v>3625</v>
      </c>
      <c r="AA1737" t="s">
        <v>3555</v>
      </c>
      <c r="AB1737" t="s">
        <v>3584</v>
      </c>
      <c r="AC1737">
        <v>2</v>
      </c>
      <c r="AD1737" t="s">
        <v>3562</v>
      </c>
      <c r="AE1737" t="s">
        <v>3557</v>
      </c>
      <c r="AF1737" t="s">
        <v>3587</v>
      </c>
      <c r="AG1737">
        <v>11</v>
      </c>
      <c r="AH1737" t="s">
        <v>3571</v>
      </c>
      <c r="AI1737">
        <f t="shared" si="439"/>
        <v>960.83333333333337</v>
      </c>
      <c r="AJ1737" t="str">
        <f t="shared" si="440"/>
        <v/>
      </c>
      <c r="AK1737">
        <f t="shared" si="441"/>
        <v>882.4545454545455</v>
      </c>
      <c r="AL1737" t="str">
        <f t="shared" si="442"/>
        <v/>
      </c>
      <c r="AM1737" t="str">
        <f t="shared" si="443"/>
        <v/>
      </c>
      <c r="AN1737" t="str">
        <f t="shared" si="444"/>
        <v/>
      </c>
      <c r="AO1737" t="str">
        <f t="shared" si="445"/>
        <v/>
      </c>
      <c r="AP1737" t="str">
        <f t="shared" si="446"/>
        <v/>
      </c>
    </row>
    <row r="1738" spans="1:42" x14ac:dyDescent="0.3">
      <c r="A1738" s="2">
        <v>45344</v>
      </c>
      <c r="B1738" s="2">
        <v>46344</v>
      </c>
      <c r="C1738">
        <v>1000</v>
      </c>
      <c r="D1738">
        <f t="shared" si="447"/>
        <v>1000</v>
      </c>
      <c r="E1738" t="str">
        <f t="shared" si="432"/>
        <v/>
      </c>
      <c r="F1738" t="str">
        <f t="shared" si="433"/>
        <v/>
      </c>
      <c r="G1738" t="str">
        <f t="shared" si="434"/>
        <v/>
      </c>
      <c r="H1738">
        <f t="shared" si="435"/>
        <v>1000</v>
      </c>
      <c r="I1738" t="str">
        <f t="shared" si="436"/>
        <v/>
      </c>
      <c r="J1738" t="str">
        <f t="shared" si="437"/>
        <v/>
      </c>
      <c r="K1738" t="str">
        <f t="shared" si="438"/>
        <v/>
      </c>
      <c r="L1738" t="s">
        <v>3539</v>
      </c>
      <c r="M1738" t="s">
        <v>436</v>
      </c>
      <c r="N1738" t="s">
        <v>103</v>
      </c>
      <c r="O1738" t="s">
        <v>46</v>
      </c>
      <c r="P1738" t="s">
        <v>40</v>
      </c>
      <c r="Q1738" t="s">
        <v>41</v>
      </c>
      <c r="R1738" t="s">
        <v>42</v>
      </c>
      <c r="S1738" t="s">
        <v>22</v>
      </c>
      <c r="T1738" t="s">
        <v>22</v>
      </c>
      <c r="V1738" t="s">
        <v>63</v>
      </c>
      <c r="W1738">
        <v>94.010884711078546</v>
      </c>
      <c r="X1738">
        <v>7.5800608726141228</v>
      </c>
      <c r="Y1738">
        <v>321</v>
      </c>
      <c r="Z1738" t="s">
        <v>3612</v>
      </c>
      <c r="AA1738" t="s">
        <v>3555</v>
      </c>
      <c r="AB1738" t="s">
        <v>3584</v>
      </c>
      <c r="AC1738">
        <v>2</v>
      </c>
      <c r="AD1738" t="s">
        <v>3562</v>
      </c>
      <c r="AE1738" t="s">
        <v>3557</v>
      </c>
      <c r="AF1738" t="s">
        <v>3587</v>
      </c>
      <c r="AG1738">
        <v>11</v>
      </c>
      <c r="AH1738" t="s">
        <v>3571</v>
      </c>
      <c r="AI1738">
        <f t="shared" si="439"/>
        <v>962.89473684210532</v>
      </c>
      <c r="AJ1738" t="str">
        <f t="shared" si="440"/>
        <v/>
      </c>
      <c r="AK1738" t="str">
        <f t="shared" si="441"/>
        <v/>
      </c>
      <c r="AL1738" t="str">
        <f t="shared" si="442"/>
        <v/>
      </c>
      <c r="AM1738">
        <f t="shared" si="443"/>
        <v>992.6875</v>
      </c>
      <c r="AN1738" t="str">
        <f t="shared" si="444"/>
        <v/>
      </c>
      <c r="AO1738" t="str">
        <f t="shared" si="445"/>
        <v/>
      </c>
      <c r="AP1738" t="str">
        <f t="shared" si="446"/>
        <v/>
      </c>
    </row>
    <row r="1739" spans="1:42" x14ac:dyDescent="0.3">
      <c r="A1739" s="2">
        <v>45344</v>
      </c>
      <c r="B1739" s="2">
        <v>46344</v>
      </c>
      <c r="C1739">
        <v>1000</v>
      </c>
      <c r="D1739">
        <f t="shared" si="447"/>
        <v>1000</v>
      </c>
      <c r="E1739" t="str">
        <f t="shared" si="432"/>
        <v/>
      </c>
      <c r="F1739" t="str">
        <f t="shared" si="433"/>
        <v/>
      </c>
      <c r="G1739" t="str">
        <f t="shared" si="434"/>
        <v/>
      </c>
      <c r="H1739">
        <f t="shared" si="435"/>
        <v>1000</v>
      </c>
      <c r="I1739" t="str">
        <f t="shared" si="436"/>
        <v/>
      </c>
      <c r="J1739" t="str">
        <f t="shared" si="437"/>
        <v/>
      </c>
      <c r="K1739" t="str">
        <f t="shared" si="438"/>
        <v/>
      </c>
      <c r="L1739" t="s">
        <v>3539</v>
      </c>
      <c r="M1739" t="s">
        <v>823</v>
      </c>
      <c r="N1739" t="s">
        <v>57</v>
      </c>
      <c r="O1739" t="s">
        <v>17</v>
      </c>
      <c r="P1739" t="s">
        <v>40</v>
      </c>
      <c r="Q1739" t="s">
        <v>41</v>
      </c>
      <c r="R1739" t="s">
        <v>42</v>
      </c>
      <c r="S1739" t="s">
        <v>22</v>
      </c>
      <c r="T1739" t="s">
        <v>22</v>
      </c>
      <c r="V1739" t="s">
        <v>43</v>
      </c>
      <c r="W1739">
        <v>95.391985715884658</v>
      </c>
      <c r="X1739">
        <v>5.7378849848346061</v>
      </c>
      <c r="Y1739">
        <v>321</v>
      </c>
      <c r="Z1739" t="s">
        <v>3612</v>
      </c>
      <c r="AA1739" t="s">
        <v>3555</v>
      </c>
      <c r="AB1739" t="s">
        <v>3584</v>
      </c>
      <c r="AC1739">
        <v>2</v>
      </c>
      <c r="AD1739" t="s">
        <v>3562</v>
      </c>
      <c r="AE1739" t="s">
        <v>3557</v>
      </c>
      <c r="AF1739" t="s">
        <v>3587</v>
      </c>
      <c r="AG1739">
        <v>11</v>
      </c>
      <c r="AH1739" t="s">
        <v>3571</v>
      </c>
      <c r="AI1739">
        <f t="shared" si="439"/>
        <v>962.89473684210532</v>
      </c>
      <c r="AJ1739" t="str">
        <f t="shared" si="440"/>
        <v/>
      </c>
      <c r="AK1739" t="str">
        <f t="shared" si="441"/>
        <v/>
      </c>
      <c r="AL1739" t="str">
        <f t="shared" si="442"/>
        <v/>
      </c>
      <c r="AM1739">
        <f t="shared" si="443"/>
        <v>992.6875</v>
      </c>
      <c r="AN1739" t="str">
        <f t="shared" si="444"/>
        <v/>
      </c>
      <c r="AO1739" t="str">
        <f t="shared" si="445"/>
        <v/>
      </c>
      <c r="AP1739" t="str">
        <f t="shared" si="446"/>
        <v/>
      </c>
    </row>
    <row r="1740" spans="1:42" x14ac:dyDescent="0.3">
      <c r="A1740" s="2">
        <v>45344</v>
      </c>
      <c r="B1740" s="2">
        <v>46344</v>
      </c>
      <c r="C1740">
        <v>1000</v>
      </c>
      <c r="D1740">
        <f t="shared" si="447"/>
        <v>1000</v>
      </c>
      <c r="E1740" t="str">
        <f t="shared" si="432"/>
        <v/>
      </c>
      <c r="F1740" t="str">
        <f t="shared" si="433"/>
        <v/>
      </c>
      <c r="G1740" t="str">
        <f t="shared" si="434"/>
        <v/>
      </c>
      <c r="H1740" t="str">
        <f t="shared" si="435"/>
        <v/>
      </c>
      <c r="I1740" t="str">
        <f t="shared" si="436"/>
        <v/>
      </c>
      <c r="J1740">
        <f t="shared" si="437"/>
        <v>1000</v>
      </c>
      <c r="K1740" t="str">
        <f t="shared" si="438"/>
        <v/>
      </c>
      <c r="L1740" t="s">
        <v>3539</v>
      </c>
      <c r="M1740" t="s">
        <v>1369</v>
      </c>
      <c r="N1740" t="s">
        <v>118</v>
      </c>
      <c r="O1740" t="s">
        <v>51</v>
      </c>
      <c r="P1740" t="s">
        <v>59</v>
      </c>
      <c r="Q1740" t="s">
        <v>19</v>
      </c>
      <c r="R1740" t="s">
        <v>35</v>
      </c>
      <c r="S1740" t="s">
        <v>22</v>
      </c>
      <c r="T1740" t="s">
        <v>22</v>
      </c>
      <c r="V1740" t="s">
        <v>144</v>
      </c>
      <c r="W1740">
        <v>104.1205978361463</v>
      </c>
      <c r="X1740">
        <v>6.3680284712493167</v>
      </c>
      <c r="Y1740">
        <v>321</v>
      </c>
      <c r="Z1740" t="s">
        <v>3612</v>
      </c>
      <c r="AA1740" t="s">
        <v>3555</v>
      </c>
      <c r="AB1740" t="s">
        <v>3584</v>
      </c>
      <c r="AC1740">
        <v>2</v>
      </c>
      <c r="AD1740" t="s">
        <v>3562</v>
      </c>
      <c r="AE1740" t="s">
        <v>3557</v>
      </c>
      <c r="AF1740" t="s">
        <v>3587</v>
      </c>
      <c r="AG1740">
        <v>11</v>
      </c>
      <c r="AH1740" t="s">
        <v>3571</v>
      </c>
      <c r="AI1740">
        <f t="shared" si="439"/>
        <v>962.89473684210532</v>
      </c>
      <c r="AJ1740" t="str">
        <f t="shared" si="440"/>
        <v/>
      </c>
      <c r="AK1740" t="str">
        <f t="shared" si="441"/>
        <v/>
      </c>
      <c r="AL1740" t="str">
        <f t="shared" si="442"/>
        <v/>
      </c>
      <c r="AM1740" t="str">
        <f t="shared" si="443"/>
        <v/>
      </c>
      <c r="AN1740" t="str">
        <f t="shared" si="444"/>
        <v/>
      </c>
      <c r="AO1740">
        <f t="shared" si="445"/>
        <v>1000</v>
      </c>
      <c r="AP1740" t="str">
        <f t="shared" si="446"/>
        <v/>
      </c>
    </row>
    <row r="1741" spans="1:42" x14ac:dyDescent="0.3">
      <c r="A1741" s="2">
        <v>45346</v>
      </c>
      <c r="B1741" s="2">
        <v>46346</v>
      </c>
      <c r="C1741">
        <v>1000</v>
      </c>
      <c r="D1741">
        <f t="shared" si="447"/>
        <v>1000</v>
      </c>
      <c r="E1741" t="str">
        <f t="shared" si="432"/>
        <v/>
      </c>
      <c r="F1741" t="str">
        <f t="shared" si="433"/>
        <v/>
      </c>
      <c r="G1741" t="str">
        <f t="shared" si="434"/>
        <v/>
      </c>
      <c r="H1741">
        <f t="shared" si="435"/>
        <v>1000</v>
      </c>
      <c r="I1741" t="str">
        <f t="shared" si="436"/>
        <v/>
      </c>
      <c r="J1741" t="str">
        <f t="shared" si="437"/>
        <v/>
      </c>
      <c r="K1741" t="str">
        <f t="shared" si="438"/>
        <v/>
      </c>
      <c r="L1741" t="s">
        <v>3539</v>
      </c>
      <c r="M1741" t="s">
        <v>1340</v>
      </c>
      <c r="N1741" t="s">
        <v>157</v>
      </c>
      <c r="O1741" t="s">
        <v>33</v>
      </c>
      <c r="P1741" t="s">
        <v>52</v>
      </c>
      <c r="Q1741" t="s">
        <v>92</v>
      </c>
      <c r="R1741" t="s">
        <v>42</v>
      </c>
      <c r="S1741" t="s">
        <v>22</v>
      </c>
      <c r="T1741" t="s">
        <v>22</v>
      </c>
      <c r="V1741" t="s">
        <v>76</v>
      </c>
      <c r="W1741">
        <v>22.286162084505541</v>
      </c>
      <c r="X1741">
        <v>4.6000205481193026</v>
      </c>
      <c r="Y1741">
        <v>323</v>
      </c>
      <c r="Z1741" t="s">
        <v>3642</v>
      </c>
      <c r="AA1741" t="s">
        <v>3555</v>
      </c>
      <c r="AB1741" t="s">
        <v>3584</v>
      </c>
      <c r="AC1741">
        <v>2</v>
      </c>
      <c r="AD1741" t="s">
        <v>3562</v>
      </c>
      <c r="AE1741" t="s">
        <v>3557</v>
      </c>
      <c r="AF1741" t="s">
        <v>3587</v>
      </c>
      <c r="AG1741">
        <v>11</v>
      </c>
      <c r="AH1741" t="s">
        <v>3571</v>
      </c>
      <c r="AI1741">
        <f t="shared" si="439"/>
        <v>961.89189189189187</v>
      </c>
      <c r="AJ1741" t="str">
        <f t="shared" si="440"/>
        <v/>
      </c>
      <c r="AK1741" t="str">
        <f t="shared" si="441"/>
        <v/>
      </c>
      <c r="AL1741" t="str">
        <f t="shared" si="442"/>
        <v/>
      </c>
      <c r="AM1741">
        <f t="shared" si="443"/>
        <v>992.6875</v>
      </c>
      <c r="AN1741" t="str">
        <f t="shared" si="444"/>
        <v/>
      </c>
      <c r="AO1741" t="str">
        <f t="shared" si="445"/>
        <v/>
      </c>
      <c r="AP1741" t="str">
        <f t="shared" si="446"/>
        <v/>
      </c>
    </row>
    <row r="1742" spans="1:42" x14ac:dyDescent="0.3">
      <c r="A1742" s="2">
        <v>45349</v>
      </c>
      <c r="B1742" s="2">
        <v>46349</v>
      </c>
      <c r="C1742">
        <v>1000</v>
      </c>
      <c r="D1742">
        <f t="shared" si="447"/>
        <v>1000</v>
      </c>
      <c r="E1742" t="str">
        <f t="shared" si="432"/>
        <v/>
      </c>
      <c r="F1742" t="str">
        <f t="shared" si="433"/>
        <v/>
      </c>
      <c r="G1742" t="str">
        <f t="shared" si="434"/>
        <v/>
      </c>
      <c r="H1742">
        <f t="shared" si="435"/>
        <v>1000</v>
      </c>
      <c r="I1742" t="str">
        <f t="shared" si="436"/>
        <v/>
      </c>
      <c r="J1742" t="str">
        <f t="shared" si="437"/>
        <v/>
      </c>
      <c r="K1742" t="str">
        <f t="shared" si="438"/>
        <v/>
      </c>
      <c r="L1742" t="s">
        <v>3539</v>
      </c>
      <c r="M1742" t="s">
        <v>550</v>
      </c>
      <c r="N1742" t="s">
        <v>118</v>
      </c>
      <c r="O1742" t="s">
        <v>58</v>
      </c>
      <c r="P1742" t="s">
        <v>119</v>
      </c>
      <c r="Q1742" t="s">
        <v>120</v>
      </c>
      <c r="R1742" t="s">
        <v>42</v>
      </c>
      <c r="S1742" t="s">
        <v>21</v>
      </c>
      <c r="T1742" t="s">
        <v>21</v>
      </c>
      <c r="U1742" t="s">
        <v>2928</v>
      </c>
      <c r="V1742" t="s">
        <v>63</v>
      </c>
      <c r="W1742">
        <v>64.151180523167994</v>
      </c>
      <c r="X1742">
        <v>6.3506111880551162</v>
      </c>
      <c r="Y1742">
        <v>326</v>
      </c>
      <c r="Z1742" t="s">
        <v>3967</v>
      </c>
      <c r="AA1742" t="s">
        <v>3555</v>
      </c>
      <c r="AB1742" t="s">
        <v>3584</v>
      </c>
      <c r="AC1742">
        <v>2</v>
      </c>
      <c r="AD1742" t="s">
        <v>3562</v>
      </c>
      <c r="AE1742" t="s">
        <v>3557</v>
      </c>
      <c r="AF1742" t="s">
        <v>3587</v>
      </c>
      <c r="AG1742">
        <v>11</v>
      </c>
      <c r="AH1742" t="s">
        <v>3571</v>
      </c>
      <c r="AI1742">
        <f t="shared" si="439"/>
        <v>958.52941176470586</v>
      </c>
      <c r="AJ1742" t="str">
        <f t="shared" si="440"/>
        <v/>
      </c>
      <c r="AK1742" t="str">
        <f t="shared" si="441"/>
        <v/>
      </c>
      <c r="AL1742" t="str">
        <f t="shared" si="442"/>
        <v/>
      </c>
      <c r="AM1742">
        <f t="shared" si="443"/>
        <v>991</v>
      </c>
      <c r="AN1742" t="str">
        <f t="shared" si="444"/>
        <v/>
      </c>
      <c r="AO1742" t="str">
        <f t="shared" si="445"/>
        <v/>
      </c>
      <c r="AP1742" t="str">
        <f t="shared" si="446"/>
        <v/>
      </c>
    </row>
    <row r="1743" spans="1:42" x14ac:dyDescent="0.3">
      <c r="A1743" s="2">
        <v>45349</v>
      </c>
      <c r="B1743" s="2">
        <v>46349</v>
      </c>
      <c r="C1743">
        <v>1000</v>
      </c>
      <c r="D1743">
        <f t="shared" si="447"/>
        <v>1000</v>
      </c>
      <c r="E1743" t="str">
        <f t="shared" si="432"/>
        <v/>
      </c>
      <c r="F1743">
        <f t="shared" si="433"/>
        <v>1000</v>
      </c>
      <c r="G1743" t="str">
        <f t="shared" si="434"/>
        <v/>
      </c>
      <c r="H1743" t="str">
        <f t="shared" si="435"/>
        <v/>
      </c>
      <c r="I1743" t="str">
        <f t="shared" si="436"/>
        <v/>
      </c>
      <c r="J1743" t="str">
        <f t="shared" si="437"/>
        <v/>
      </c>
      <c r="K1743" t="str">
        <f t="shared" si="438"/>
        <v/>
      </c>
      <c r="L1743" t="s">
        <v>3539</v>
      </c>
      <c r="M1743" t="s">
        <v>1547</v>
      </c>
      <c r="N1743" t="s">
        <v>39</v>
      </c>
      <c r="O1743" t="s">
        <v>58</v>
      </c>
      <c r="P1743" t="s">
        <v>52</v>
      </c>
      <c r="Q1743" t="s">
        <v>34</v>
      </c>
      <c r="R1743" t="s">
        <v>20</v>
      </c>
      <c r="S1743" t="s">
        <v>21</v>
      </c>
      <c r="T1743" t="s">
        <v>3546</v>
      </c>
      <c r="U1743" t="s">
        <v>3168</v>
      </c>
      <c r="V1743" t="s">
        <v>43</v>
      </c>
      <c r="W1743">
        <v>139.547277323999</v>
      </c>
      <c r="X1743">
        <v>5.1380738738227496</v>
      </c>
      <c r="Y1743">
        <v>326</v>
      </c>
      <c r="Z1743" t="s">
        <v>3967</v>
      </c>
      <c r="AA1743" t="s">
        <v>3555</v>
      </c>
      <c r="AB1743" t="s">
        <v>3584</v>
      </c>
      <c r="AC1743">
        <v>2</v>
      </c>
      <c r="AD1743" t="s">
        <v>3562</v>
      </c>
      <c r="AE1743" t="s">
        <v>3557</v>
      </c>
      <c r="AF1743" t="s">
        <v>3587</v>
      </c>
      <c r="AG1743">
        <v>11</v>
      </c>
      <c r="AH1743" t="s">
        <v>3571</v>
      </c>
      <c r="AI1743">
        <f t="shared" si="439"/>
        <v>958.52941176470586</v>
      </c>
      <c r="AJ1743" t="str">
        <f t="shared" si="440"/>
        <v/>
      </c>
      <c r="AK1743">
        <f t="shared" si="441"/>
        <v>892.25</v>
      </c>
      <c r="AL1743" t="str">
        <f t="shared" si="442"/>
        <v/>
      </c>
      <c r="AM1743" t="str">
        <f t="shared" si="443"/>
        <v/>
      </c>
      <c r="AN1743" t="str">
        <f t="shared" si="444"/>
        <v/>
      </c>
      <c r="AO1743" t="str">
        <f t="shared" si="445"/>
        <v/>
      </c>
      <c r="AP1743" t="str">
        <f t="shared" si="446"/>
        <v/>
      </c>
    </row>
    <row r="1744" spans="1:42" x14ac:dyDescent="0.3">
      <c r="A1744" s="2">
        <v>45350</v>
      </c>
      <c r="B1744" s="2">
        <v>46350</v>
      </c>
      <c r="C1744">
        <v>1000</v>
      </c>
      <c r="D1744">
        <f t="shared" si="447"/>
        <v>1000</v>
      </c>
      <c r="E1744" t="str">
        <f t="shared" si="432"/>
        <v/>
      </c>
      <c r="F1744" t="str">
        <f t="shared" si="433"/>
        <v/>
      </c>
      <c r="G1744" t="str">
        <f t="shared" si="434"/>
        <v/>
      </c>
      <c r="H1744">
        <f t="shared" si="435"/>
        <v>1000</v>
      </c>
      <c r="I1744" t="str">
        <f t="shared" si="436"/>
        <v/>
      </c>
      <c r="J1744" t="str">
        <f t="shared" si="437"/>
        <v/>
      </c>
      <c r="K1744" t="str">
        <f t="shared" si="438"/>
        <v/>
      </c>
      <c r="L1744" t="s">
        <v>3539</v>
      </c>
      <c r="M1744" t="s">
        <v>2707</v>
      </c>
      <c r="N1744" t="s">
        <v>16</v>
      </c>
      <c r="O1744" t="s">
        <v>46</v>
      </c>
      <c r="P1744" t="s">
        <v>18</v>
      </c>
      <c r="Q1744" t="s">
        <v>34</v>
      </c>
      <c r="R1744" t="s">
        <v>42</v>
      </c>
      <c r="S1744" t="s">
        <v>22</v>
      </c>
      <c r="T1744" t="s">
        <v>22</v>
      </c>
      <c r="V1744" t="s">
        <v>144</v>
      </c>
      <c r="W1744">
        <v>72.719229021446793</v>
      </c>
      <c r="X1744">
        <v>7.2228360921910344</v>
      </c>
      <c r="Y1744">
        <v>327</v>
      </c>
      <c r="Z1744" t="s">
        <v>3622</v>
      </c>
      <c r="AA1744" t="s">
        <v>3555</v>
      </c>
      <c r="AB1744" t="s">
        <v>3584</v>
      </c>
      <c r="AC1744">
        <v>2</v>
      </c>
      <c r="AD1744" t="s">
        <v>3562</v>
      </c>
      <c r="AE1744" t="s">
        <v>3557</v>
      </c>
      <c r="AF1744" t="s">
        <v>3587</v>
      </c>
      <c r="AG1744">
        <v>11</v>
      </c>
      <c r="AH1744" t="s">
        <v>3571</v>
      </c>
      <c r="AI1744">
        <f t="shared" si="439"/>
        <v>960.83333333333337</v>
      </c>
      <c r="AJ1744" t="str">
        <f t="shared" si="440"/>
        <v/>
      </c>
      <c r="AK1744" t="str">
        <f t="shared" si="441"/>
        <v/>
      </c>
      <c r="AL1744" t="str">
        <f t="shared" si="442"/>
        <v/>
      </c>
      <c r="AM1744">
        <f t="shared" si="443"/>
        <v>990.25</v>
      </c>
      <c r="AN1744" t="str">
        <f t="shared" si="444"/>
        <v/>
      </c>
      <c r="AO1744" t="str">
        <f t="shared" si="445"/>
        <v/>
      </c>
      <c r="AP1744" t="str">
        <f t="shared" si="446"/>
        <v/>
      </c>
    </row>
    <row r="1745" spans="1:42" x14ac:dyDescent="0.3">
      <c r="A1745" s="2">
        <v>45350</v>
      </c>
      <c r="B1745" s="2">
        <v>46350</v>
      </c>
      <c r="C1745">
        <v>1000</v>
      </c>
      <c r="D1745">
        <f t="shared" si="447"/>
        <v>1000</v>
      </c>
      <c r="E1745" t="str">
        <f t="shared" si="432"/>
        <v/>
      </c>
      <c r="F1745" t="str">
        <f t="shared" si="433"/>
        <v/>
      </c>
      <c r="G1745" t="str">
        <f t="shared" si="434"/>
        <v/>
      </c>
      <c r="H1745" t="str">
        <f t="shared" si="435"/>
        <v/>
      </c>
      <c r="I1745" t="str">
        <f t="shared" si="436"/>
        <v/>
      </c>
      <c r="J1745">
        <f t="shared" si="437"/>
        <v>1000</v>
      </c>
      <c r="K1745" t="str">
        <f t="shared" si="438"/>
        <v/>
      </c>
      <c r="L1745" t="s">
        <v>3539</v>
      </c>
      <c r="M1745" t="s">
        <v>1142</v>
      </c>
      <c r="N1745" t="s">
        <v>16</v>
      </c>
      <c r="O1745" t="s">
        <v>33</v>
      </c>
      <c r="P1745" t="s">
        <v>18</v>
      </c>
      <c r="Q1745" t="s">
        <v>34</v>
      </c>
      <c r="R1745" t="s">
        <v>35</v>
      </c>
      <c r="S1745" t="s">
        <v>22</v>
      </c>
      <c r="T1745" t="s">
        <v>22</v>
      </c>
      <c r="V1745" t="s">
        <v>76</v>
      </c>
      <c r="W1745">
        <v>82.237879516388986</v>
      </c>
      <c r="X1745">
        <v>6.4902930540279486</v>
      </c>
      <c r="Y1745">
        <v>327</v>
      </c>
      <c r="Z1745" t="s">
        <v>3622</v>
      </c>
      <c r="AA1745" t="s">
        <v>3555</v>
      </c>
      <c r="AB1745" t="s">
        <v>3584</v>
      </c>
      <c r="AC1745">
        <v>2</v>
      </c>
      <c r="AD1745" t="s">
        <v>3562</v>
      </c>
      <c r="AE1745" t="s">
        <v>3557</v>
      </c>
      <c r="AF1745" t="s">
        <v>3587</v>
      </c>
      <c r="AG1745">
        <v>11</v>
      </c>
      <c r="AH1745" t="s">
        <v>3571</v>
      </c>
      <c r="AI1745">
        <f t="shared" si="439"/>
        <v>960.83333333333337</v>
      </c>
      <c r="AJ1745" t="str">
        <f t="shared" si="440"/>
        <v/>
      </c>
      <c r="AK1745" t="str">
        <f t="shared" si="441"/>
        <v/>
      </c>
      <c r="AL1745" t="str">
        <f t="shared" si="442"/>
        <v/>
      </c>
      <c r="AM1745" t="str">
        <f t="shared" si="443"/>
        <v/>
      </c>
      <c r="AN1745" t="str">
        <f t="shared" si="444"/>
        <v/>
      </c>
      <c r="AO1745">
        <f t="shared" si="445"/>
        <v>1000</v>
      </c>
      <c r="AP1745" t="str">
        <f t="shared" si="446"/>
        <v/>
      </c>
    </row>
    <row r="1746" spans="1:42" x14ac:dyDescent="0.3">
      <c r="A1746" s="2">
        <v>45350</v>
      </c>
      <c r="B1746" s="2">
        <v>46350</v>
      </c>
      <c r="C1746">
        <v>1000</v>
      </c>
      <c r="D1746">
        <f t="shared" si="447"/>
        <v>1000</v>
      </c>
      <c r="E1746" t="str">
        <f t="shared" si="432"/>
        <v/>
      </c>
      <c r="F1746">
        <f t="shared" si="433"/>
        <v>1000</v>
      </c>
      <c r="G1746" t="str">
        <f t="shared" si="434"/>
        <v/>
      </c>
      <c r="H1746" t="str">
        <f t="shared" si="435"/>
        <v/>
      </c>
      <c r="I1746" t="str">
        <f t="shared" si="436"/>
        <v/>
      </c>
      <c r="J1746" t="str">
        <f t="shared" si="437"/>
        <v/>
      </c>
      <c r="K1746" t="str">
        <f t="shared" si="438"/>
        <v/>
      </c>
      <c r="L1746" t="s">
        <v>3539</v>
      </c>
      <c r="M1746" t="s">
        <v>3102</v>
      </c>
      <c r="N1746" t="s">
        <v>16</v>
      </c>
      <c r="O1746" t="s">
        <v>46</v>
      </c>
      <c r="P1746" t="s">
        <v>119</v>
      </c>
      <c r="Q1746" t="s">
        <v>120</v>
      </c>
      <c r="R1746" t="s">
        <v>20</v>
      </c>
      <c r="S1746" t="s">
        <v>21</v>
      </c>
      <c r="T1746" t="s">
        <v>3546</v>
      </c>
      <c r="U1746" t="s">
        <v>3103</v>
      </c>
      <c r="V1746" t="s">
        <v>43</v>
      </c>
      <c r="W1746">
        <v>67.100391002589461</v>
      </c>
      <c r="X1746">
        <v>6.9750024962194974</v>
      </c>
      <c r="Y1746">
        <v>327</v>
      </c>
      <c r="Z1746" t="s">
        <v>3622</v>
      </c>
      <c r="AA1746" t="s">
        <v>3555</v>
      </c>
      <c r="AB1746" t="s">
        <v>3584</v>
      </c>
      <c r="AC1746">
        <v>2</v>
      </c>
      <c r="AD1746" t="s">
        <v>3562</v>
      </c>
      <c r="AE1746" t="s">
        <v>3557</v>
      </c>
      <c r="AF1746" t="s">
        <v>3587</v>
      </c>
      <c r="AG1746">
        <v>11</v>
      </c>
      <c r="AH1746" t="s">
        <v>3571</v>
      </c>
      <c r="AI1746">
        <f t="shared" si="439"/>
        <v>960.83333333333337</v>
      </c>
      <c r="AJ1746" t="str">
        <f t="shared" si="440"/>
        <v/>
      </c>
      <c r="AK1746">
        <f t="shared" si="441"/>
        <v>907.64285714285711</v>
      </c>
      <c r="AL1746" t="str">
        <f t="shared" si="442"/>
        <v/>
      </c>
      <c r="AM1746" t="str">
        <f t="shared" si="443"/>
        <v/>
      </c>
      <c r="AN1746" t="str">
        <f t="shared" si="444"/>
        <v/>
      </c>
      <c r="AO1746" t="str">
        <f t="shared" si="445"/>
        <v/>
      </c>
      <c r="AP1746" t="str">
        <f t="shared" si="446"/>
        <v/>
      </c>
    </row>
    <row r="1747" spans="1:42" x14ac:dyDescent="0.3">
      <c r="A1747" s="2">
        <v>45350</v>
      </c>
      <c r="B1747" s="2">
        <v>46350</v>
      </c>
      <c r="C1747">
        <v>1000</v>
      </c>
      <c r="D1747">
        <f t="shared" si="447"/>
        <v>1000</v>
      </c>
      <c r="E1747" t="str">
        <f t="shared" si="432"/>
        <v/>
      </c>
      <c r="F1747">
        <f t="shared" si="433"/>
        <v>1000</v>
      </c>
      <c r="G1747" t="str">
        <f t="shared" si="434"/>
        <v/>
      </c>
      <c r="H1747" t="str">
        <f t="shared" si="435"/>
        <v/>
      </c>
      <c r="I1747" t="str">
        <f t="shared" si="436"/>
        <v/>
      </c>
      <c r="J1747" t="str">
        <f t="shared" si="437"/>
        <v/>
      </c>
      <c r="K1747" t="str">
        <f t="shared" si="438"/>
        <v/>
      </c>
      <c r="L1747" t="s">
        <v>3539</v>
      </c>
      <c r="M1747" t="s">
        <v>3435</v>
      </c>
      <c r="N1747" t="s">
        <v>103</v>
      </c>
      <c r="O1747" t="s">
        <v>58</v>
      </c>
      <c r="P1747" t="s">
        <v>52</v>
      </c>
      <c r="Q1747" t="s">
        <v>92</v>
      </c>
      <c r="R1747" t="s">
        <v>20</v>
      </c>
      <c r="S1747" t="s">
        <v>21</v>
      </c>
      <c r="T1747" t="s">
        <v>21</v>
      </c>
      <c r="U1747" t="s">
        <v>3436</v>
      </c>
      <c r="V1747" t="s">
        <v>24</v>
      </c>
      <c r="W1747">
        <v>75.212942869982598</v>
      </c>
      <c r="X1747">
        <v>7.3434177184881211</v>
      </c>
      <c r="Y1747">
        <v>327</v>
      </c>
      <c r="Z1747" t="s">
        <v>3622</v>
      </c>
      <c r="AA1747" t="s">
        <v>3555</v>
      </c>
      <c r="AB1747" t="s">
        <v>3584</v>
      </c>
      <c r="AC1747">
        <v>2</v>
      </c>
      <c r="AD1747" t="s">
        <v>3562</v>
      </c>
      <c r="AE1747" t="s">
        <v>3557</v>
      </c>
      <c r="AF1747" t="s">
        <v>3587</v>
      </c>
      <c r="AG1747">
        <v>11</v>
      </c>
      <c r="AH1747" t="s">
        <v>3571</v>
      </c>
      <c r="AI1747">
        <f t="shared" si="439"/>
        <v>960.83333333333337</v>
      </c>
      <c r="AJ1747" t="str">
        <f t="shared" si="440"/>
        <v/>
      </c>
      <c r="AK1747">
        <f t="shared" si="441"/>
        <v>907.64285714285711</v>
      </c>
      <c r="AL1747" t="str">
        <f t="shared" si="442"/>
        <v/>
      </c>
      <c r="AM1747" t="str">
        <f t="shared" si="443"/>
        <v/>
      </c>
      <c r="AN1747" t="str">
        <f t="shared" si="444"/>
        <v/>
      </c>
      <c r="AO1747" t="str">
        <f t="shared" si="445"/>
        <v/>
      </c>
      <c r="AP1747" t="str">
        <f t="shared" si="446"/>
        <v/>
      </c>
    </row>
    <row r="1748" spans="1:42" x14ac:dyDescent="0.3">
      <c r="A1748" s="2">
        <v>45352</v>
      </c>
      <c r="B1748" s="2">
        <v>46352</v>
      </c>
      <c r="C1748">
        <v>1000</v>
      </c>
      <c r="D1748">
        <f t="shared" si="447"/>
        <v>1000</v>
      </c>
      <c r="E1748" t="str">
        <f t="shared" si="432"/>
        <v/>
      </c>
      <c r="F1748">
        <f t="shared" si="433"/>
        <v>1000</v>
      </c>
      <c r="G1748" t="str">
        <f t="shared" si="434"/>
        <v/>
      </c>
      <c r="H1748" t="str">
        <f t="shared" si="435"/>
        <v/>
      </c>
      <c r="I1748" t="str">
        <f t="shared" si="436"/>
        <v/>
      </c>
      <c r="J1748" t="str">
        <f t="shared" si="437"/>
        <v/>
      </c>
      <c r="K1748" t="str">
        <f t="shared" si="438"/>
        <v/>
      </c>
      <c r="L1748" t="s">
        <v>3539</v>
      </c>
      <c r="M1748" t="s">
        <v>660</v>
      </c>
      <c r="N1748" t="s">
        <v>103</v>
      </c>
      <c r="O1748" t="s">
        <v>33</v>
      </c>
      <c r="P1748" t="s">
        <v>52</v>
      </c>
      <c r="Q1748" t="s">
        <v>92</v>
      </c>
      <c r="R1748" t="s">
        <v>20</v>
      </c>
      <c r="S1748" t="s">
        <v>21</v>
      </c>
      <c r="T1748" t="s">
        <v>21</v>
      </c>
      <c r="U1748" t="s">
        <v>661</v>
      </c>
      <c r="V1748" t="s">
        <v>54</v>
      </c>
      <c r="W1748">
        <v>81.799798731191018</v>
      </c>
      <c r="X1748">
        <v>7.1980891743007636</v>
      </c>
      <c r="Y1748">
        <v>329</v>
      </c>
      <c r="Z1748" t="s">
        <v>3949</v>
      </c>
      <c r="AA1748" t="s">
        <v>3555</v>
      </c>
      <c r="AB1748" t="s">
        <v>3584</v>
      </c>
      <c r="AC1748">
        <v>3</v>
      </c>
      <c r="AD1748" t="s">
        <v>3563</v>
      </c>
      <c r="AE1748" t="s">
        <v>3557</v>
      </c>
      <c r="AF1748" t="s">
        <v>3587</v>
      </c>
      <c r="AG1748">
        <v>11</v>
      </c>
      <c r="AH1748" t="s">
        <v>3571</v>
      </c>
      <c r="AI1748">
        <f t="shared" si="439"/>
        <v>957.27272727272725</v>
      </c>
      <c r="AJ1748" t="str">
        <f t="shared" si="440"/>
        <v/>
      </c>
      <c r="AK1748">
        <f t="shared" si="441"/>
        <v>907.64285714285711</v>
      </c>
      <c r="AL1748" t="str">
        <f t="shared" si="442"/>
        <v/>
      </c>
      <c r="AM1748" t="str">
        <f t="shared" si="443"/>
        <v/>
      </c>
      <c r="AN1748" t="str">
        <f t="shared" si="444"/>
        <v/>
      </c>
      <c r="AO1748" t="str">
        <f t="shared" si="445"/>
        <v/>
      </c>
      <c r="AP1748" t="str">
        <f t="shared" si="446"/>
        <v/>
      </c>
    </row>
    <row r="1749" spans="1:42" x14ac:dyDescent="0.3">
      <c r="A1749" s="2">
        <v>45325</v>
      </c>
      <c r="B1749" s="2">
        <v>46353</v>
      </c>
      <c r="C1749">
        <v>1028</v>
      </c>
      <c r="D1749">
        <f t="shared" si="447"/>
        <v>1003.1111111111111</v>
      </c>
      <c r="E1749" t="str">
        <f t="shared" si="432"/>
        <v/>
      </c>
      <c r="F1749" t="str">
        <f t="shared" si="433"/>
        <v/>
      </c>
      <c r="G1749" t="str">
        <f t="shared" si="434"/>
        <v/>
      </c>
      <c r="H1749" t="str">
        <f t="shared" si="435"/>
        <v/>
      </c>
      <c r="I1749" t="str">
        <f t="shared" si="436"/>
        <v/>
      </c>
      <c r="J1749">
        <f t="shared" si="437"/>
        <v>1014</v>
      </c>
      <c r="K1749" t="str">
        <f t="shared" si="438"/>
        <v/>
      </c>
      <c r="L1749" t="s">
        <v>3539</v>
      </c>
      <c r="M1749" t="s">
        <v>2144</v>
      </c>
      <c r="N1749" t="s">
        <v>103</v>
      </c>
      <c r="O1749" t="s">
        <v>17</v>
      </c>
      <c r="P1749" t="s">
        <v>18</v>
      </c>
      <c r="Q1749" t="s">
        <v>19</v>
      </c>
      <c r="R1749" t="s">
        <v>35</v>
      </c>
      <c r="S1749" t="s">
        <v>22</v>
      </c>
      <c r="T1749" t="s">
        <v>22</v>
      </c>
      <c r="V1749" t="s">
        <v>24</v>
      </c>
      <c r="W1749">
        <v>115.65920058872889</v>
      </c>
      <c r="X1749">
        <v>6.3706603590574291</v>
      </c>
      <c r="Y1749">
        <v>330</v>
      </c>
      <c r="Z1749" t="s">
        <v>3792</v>
      </c>
      <c r="AA1749" t="s">
        <v>3555</v>
      </c>
      <c r="AB1749" t="s">
        <v>3584</v>
      </c>
      <c r="AC1749">
        <v>2</v>
      </c>
      <c r="AD1749" t="s">
        <v>3562</v>
      </c>
      <c r="AE1749" t="s">
        <v>3557</v>
      </c>
      <c r="AF1749" t="s">
        <v>3587</v>
      </c>
      <c r="AG1749">
        <v>11</v>
      </c>
      <c r="AH1749" t="s">
        <v>3571</v>
      </c>
      <c r="AI1749">
        <f t="shared" si="439"/>
        <v>960.51428571428573</v>
      </c>
      <c r="AJ1749" t="str">
        <f t="shared" si="440"/>
        <v/>
      </c>
      <c r="AK1749" t="str">
        <f t="shared" si="441"/>
        <v/>
      </c>
      <c r="AL1749" t="str">
        <f t="shared" si="442"/>
        <v/>
      </c>
      <c r="AM1749" t="str">
        <f t="shared" si="443"/>
        <v/>
      </c>
      <c r="AN1749" t="str">
        <f t="shared" si="444"/>
        <v/>
      </c>
      <c r="AO1749">
        <f t="shared" si="445"/>
        <v>1002.8</v>
      </c>
      <c r="AP1749" t="str">
        <f t="shared" si="446"/>
        <v/>
      </c>
    </row>
    <row r="1750" spans="1:42" x14ac:dyDescent="0.3">
      <c r="A1750" s="2">
        <v>45353</v>
      </c>
      <c r="B1750" s="2">
        <v>46353</v>
      </c>
      <c r="C1750">
        <v>1000</v>
      </c>
      <c r="D1750">
        <f t="shared" si="447"/>
        <v>1003.1111111111111</v>
      </c>
      <c r="E1750" t="str">
        <f t="shared" si="432"/>
        <v/>
      </c>
      <c r="F1750">
        <f t="shared" si="433"/>
        <v>1000</v>
      </c>
      <c r="G1750" t="str">
        <f t="shared" si="434"/>
        <v/>
      </c>
      <c r="H1750" t="str">
        <f t="shared" si="435"/>
        <v/>
      </c>
      <c r="I1750" t="str">
        <f t="shared" si="436"/>
        <v/>
      </c>
      <c r="J1750" t="str">
        <f t="shared" si="437"/>
        <v/>
      </c>
      <c r="K1750" t="str">
        <f t="shared" si="438"/>
        <v/>
      </c>
      <c r="L1750" t="s">
        <v>3539</v>
      </c>
      <c r="M1750" t="s">
        <v>2501</v>
      </c>
      <c r="N1750" t="s">
        <v>118</v>
      </c>
      <c r="O1750" t="s">
        <v>17</v>
      </c>
      <c r="P1750" t="s">
        <v>18</v>
      </c>
      <c r="Q1750" t="s">
        <v>34</v>
      </c>
      <c r="R1750" t="s">
        <v>20</v>
      </c>
      <c r="S1750" t="s">
        <v>21</v>
      </c>
      <c r="T1750" t="s">
        <v>3546</v>
      </c>
      <c r="U1750" t="s">
        <v>2705</v>
      </c>
      <c r="V1750" t="s">
        <v>24</v>
      </c>
      <c r="W1750">
        <v>56.149422514489054</v>
      </c>
      <c r="X1750">
        <v>7.1582280414237571</v>
      </c>
      <c r="Y1750">
        <v>330</v>
      </c>
      <c r="Z1750" t="s">
        <v>3792</v>
      </c>
      <c r="AA1750" t="s">
        <v>3555</v>
      </c>
      <c r="AB1750" t="s">
        <v>3584</v>
      </c>
      <c r="AC1750">
        <v>3</v>
      </c>
      <c r="AD1750" t="s">
        <v>3563</v>
      </c>
      <c r="AE1750" t="s">
        <v>3557</v>
      </c>
      <c r="AF1750" t="s">
        <v>3587</v>
      </c>
      <c r="AG1750">
        <v>11</v>
      </c>
      <c r="AH1750" t="s">
        <v>3571</v>
      </c>
      <c r="AI1750">
        <f t="shared" si="439"/>
        <v>960.51428571428573</v>
      </c>
      <c r="AJ1750" t="str">
        <f t="shared" si="440"/>
        <v/>
      </c>
      <c r="AK1750">
        <f t="shared" si="441"/>
        <v>913.8</v>
      </c>
      <c r="AL1750" t="str">
        <f t="shared" si="442"/>
        <v/>
      </c>
      <c r="AM1750" t="str">
        <f t="shared" si="443"/>
        <v/>
      </c>
      <c r="AN1750" t="str">
        <f t="shared" si="444"/>
        <v/>
      </c>
      <c r="AO1750" t="str">
        <f t="shared" si="445"/>
        <v/>
      </c>
      <c r="AP1750" t="str">
        <f t="shared" si="446"/>
        <v/>
      </c>
    </row>
    <row r="1751" spans="1:42" x14ac:dyDescent="0.3">
      <c r="A1751" s="2">
        <v>45415</v>
      </c>
      <c r="B1751" s="2">
        <v>46356</v>
      </c>
      <c r="C1751">
        <v>941</v>
      </c>
      <c r="D1751">
        <f t="shared" si="447"/>
        <v>985.1</v>
      </c>
      <c r="E1751" t="str">
        <f t="shared" si="432"/>
        <v/>
      </c>
      <c r="F1751" t="str">
        <f t="shared" si="433"/>
        <v/>
      </c>
      <c r="G1751" t="str">
        <f t="shared" si="434"/>
        <v/>
      </c>
      <c r="H1751">
        <f t="shared" si="435"/>
        <v>955.75</v>
      </c>
      <c r="I1751" t="str">
        <f t="shared" si="436"/>
        <v/>
      </c>
      <c r="J1751" t="str">
        <f t="shared" si="437"/>
        <v/>
      </c>
      <c r="K1751" t="str">
        <f t="shared" si="438"/>
        <v/>
      </c>
      <c r="L1751" t="s">
        <v>3539</v>
      </c>
      <c r="M1751" t="s">
        <v>1511</v>
      </c>
      <c r="N1751" t="s">
        <v>57</v>
      </c>
      <c r="O1751" t="s">
        <v>51</v>
      </c>
      <c r="P1751" t="s">
        <v>59</v>
      </c>
      <c r="Q1751" t="s">
        <v>19</v>
      </c>
      <c r="R1751" t="s">
        <v>42</v>
      </c>
      <c r="S1751" t="s">
        <v>22</v>
      </c>
      <c r="T1751" t="s">
        <v>22</v>
      </c>
      <c r="V1751" t="s">
        <v>76</v>
      </c>
      <c r="W1751">
        <v>103.9789629359299</v>
      </c>
      <c r="X1751">
        <v>5.8358259279105162</v>
      </c>
      <c r="Y1751">
        <v>333</v>
      </c>
      <c r="Z1751" t="s">
        <v>3788</v>
      </c>
      <c r="AA1751" t="s">
        <v>3555</v>
      </c>
      <c r="AB1751" t="s">
        <v>3585</v>
      </c>
      <c r="AC1751">
        <v>5</v>
      </c>
      <c r="AD1751" t="s">
        <v>3565</v>
      </c>
      <c r="AE1751" t="s">
        <v>3557</v>
      </c>
      <c r="AF1751" t="s">
        <v>3587</v>
      </c>
      <c r="AG1751">
        <v>11</v>
      </c>
      <c r="AH1751" t="s">
        <v>3571</v>
      </c>
      <c r="AI1751">
        <f t="shared" si="439"/>
        <v>957.8648648648649</v>
      </c>
      <c r="AJ1751" t="str">
        <f t="shared" si="440"/>
        <v/>
      </c>
      <c r="AK1751" t="str">
        <f t="shared" si="441"/>
        <v/>
      </c>
      <c r="AL1751" t="str">
        <f t="shared" si="442"/>
        <v/>
      </c>
      <c r="AM1751">
        <f t="shared" si="443"/>
        <v>977.38461538461536</v>
      </c>
      <c r="AN1751" t="str">
        <f t="shared" si="444"/>
        <v/>
      </c>
      <c r="AO1751" t="str">
        <f t="shared" si="445"/>
        <v/>
      </c>
      <c r="AP1751" t="str">
        <f t="shared" si="446"/>
        <v/>
      </c>
    </row>
    <row r="1752" spans="1:42" x14ac:dyDescent="0.3">
      <c r="A1752" s="2">
        <v>45415</v>
      </c>
      <c r="B1752" s="2">
        <v>46356</v>
      </c>
      <c r="C1752">
        <v>941</v>
      </c>
      <c r="D1752">
        <f t="shared" si="447"/>
        <v>985.1</v>
      </c>
      <c r="E1752" t="str">
        <f t="shared" si="432"/>
        <v/>
      </c>
      <c r="F1752" t="str">
        <f t="shared" si="433"/>
        <v/>
      </c>
      <c r="G1752" t="str">
        <f t="shared" si="434"/>
        <v/>
      </c>
      <c r="H1752">
        <f t="shared" si="435"/>
        <v>955.75</v>
      </c>
      <c r="I1752" t="str">
        <f t="shared" si="436"/>
        <v/>
      </c>
      <c r="J1752" t="str">
        <f t="shared" si="437"/>
        <v/>
      </c>
      <c r="K1752" t="str">
        <f t="shared" si="438"/>
        <v/>
      </c>
      <c r="L1752" t="s">
        <v>3539</v>
      </c>
      <c r="M1752" t="s">
        <v>1670</v>
      </c>
      <c r="N1752" t="s">
        <v>57</v>
      </c>
      <c r="O1752" t="s">
        <v>17</v>
      </c>
      <c r="P1752" t="s">
        <v>40</v>
      </c>
      <c r="Q1752" t="s">
        <v>41</v>
      </c>
      <c r="R1752" t="s">
        <v>42</v>
      </c>
      <c r="S1752" t="s">
        <v>22</v>
      </c>
      <c r="T1752" t="s">
        <v>22</v>
      </c>
      <c r="V1752" t="s">
        <v>54</v>
      </c>
      <c r="W1752">
        <v>101.9534075349667</v>
      </c>
      <c r="X1752">
        <v>5.4135165302899591</v>
      </c>
      <c r="Y1752">
        <v>333</v>
      </c>
      <c r="Z1752" t="s">
        <v>3788</v>
      </c>
      <c r="AA1752" t="s">
        <v>3555</v>
      </c>
      <c r="AB1752" t="s">
        <v>3585</v>
      </c>
      <c r="AC1752">
        <v>5</v>
      </c>
      <c r="AD1752" t="s">
        <v>3565</v>
      </c>
      <c r="AE1752" t="s">
        <v>3557</v>
      </c>
      <c r="AF1752" t="s">
        <v>3587</v>
      </c>
      <c r="AG1752">
        <v>11</v>
      </c>
      <c r="AH1752" t="s">
        <v>3571</v>
      </c>
      <c r="AI1752">
        <f t="shared" si="439"/>
        <v>957.8648648648649</v>
      </c>
      <c r="AJ1752" t="str">
        <f t="shared" si="440"/>
        <v/>
      </c>
      <c r="AK1752" t="str">
        <f t="shared" si="441"/>
        <v/>
      </c>
      <c r="AL1752" t="str">
        <f t="shared" si="442"/>
        <v/>
      </c>
      <c r="AM1752">
        <f t="shared" si="443"/>
        <v>977.38461538461536</v>
      </c>
      <c r="AN1752" t="str">
        <f t="shared" si="444"/>
        <v/>
      </c>
      <c r="AO1752" t="str">
        <f t="shared" si="445"/>
        <v/>
      </c>
      <c r="AP1752" t="str">
        <f t="shared" si="446"/>
        <v/>
      </c>
    </row>
    <row r="1753" spans="1:42" x14ac:dyDescent="0.3">
      <c r="A1753" s="2">
        <v>45415</v>
      </c>
      <c r="B1753" s="2">
        <v>46356</v>
      </c>
      <c r="C1753">
        <v>941</v>
      </c>
      <c r="D1753">
        <f t="shared" si="447"/>
        <v>985.1</v>
      </c>
      <c r="E1753" t="str">
        <f t="shared" si="432"/>
        <v/>
      </c>
      <c r="F1753" t="str">
        <f t="shared" si="433"/>
        <v/>
      </c>
      <c r="G1753" t="str">
        <f t="shared" si="434"/>
        <v/>
      </c>
      <c r="H1753">
        <f t="shared" si="435"/>
        <v>955.75</v>
      </c>
      <c r="I1753" t="str">
        <f t="shared" si="436"/>
        <v/>
      </c>
      <c r="J1753" t="str">
        <f t="shared" si="437"/>
        <v/>
      </c>
      <c r="K1753" t="str">
        <f t="shared" si="438"/>
        <v/>
      </c>
      <c r="L1753" t="s">
        <v>3539</v>
      </c>
      <c r="M1753" t="s">
        <v>884</v>
      </c>
      <c r="N1753" t="s">
        <v>80</v>
      </c>
      <c r="O1753" t="s">
        <v>58</v>
      </c>
      <c r="P1753" t="s">
        <v>52</v>
      </c>
      <c r="Q1753" t="s">
        <v>34</v>
      </c>
      <c r="R1753" t="s">
        <v>42</v>
      </c>
      <c r="S1753" t="s">
        <v>21</v>
      </c>
      <c r="T1753" t="s">
        <v>3546</v>
      </c>
      <c r="U1753" t="s">
        <v>1991</v>
      </c>
      <c r="V1753" t="s">
        <v>43</v>
      </c>
      <c r="W1753">
        <v>13.14163151384767</v>
      </c>
      <c r="X1753">
        <v>4.158811477319694</v>
      </c>
      <c r="Y1753">
        <v>333</v>
      </c>
      <c r="Z1753" t="s">
        <v>3788</v>
      </c>
      <c r="AA1753" t="s">
        <v>3555</v>
      </c>
      <c r="AB1753" t="s">
        <v>3585</v>
      </c>
      <c r="AC1753">
        <v>5</v>
      </c>
      <c r="AD1753" t="s">
        <v>3565</v>
      </c>
      <c r="AE1753" t="s">
        <v>3557</v>
      </c>
      <c r="AF1753" t="s">
        <v>3587</v>
      </c>
      <c r="AG1753">
        <v>11</v>
      </c>
      <c r="AH1753" t="s">
        <v>3571</v>
      </c>
      <c r="AI1753">
        <f t="shared" si="439"/>
        <v>957.8648648648649</v>
      </c>
      <c r="AJ1753" t="str">
        <f t="shared" si="440"/>
        <v/>
      </c>
      <c r="AK1753" t="str">
        <f t="shared" si="441"/>
        <v/>
      </c>
      <c r="AL1753" t="str">
        <f t="shared" si="442"/>
        <v/>
      </c>
      <c r="AM1753">
        <f t="shared" si="443"/>
        <v>977.38461538461536</v>
      </c>
      <c r="AN1753" t="str">
        <f t="shared" si="444"/>
        <v/>
      </c>
      <c r="AO1753" t="str">
        <f t="shared" si="445"/>
        <v/>
      </c>
      <c r="AP1753" t="str">
        <f t="shared" si="446"/>
        <v/>
      </c>
    </row>
    <row r="1754" spans="1:42" x14ac:dyDescent="0.3">
      <c r="A1754" s="2">
        <v>45357</v>
      </c>
      <c r="B1754" s="2">
        <v>46357</v>
      </c>
      <c r="C1754">
        <v>1000</v>
      </c>
      <c r="D1754">
        <f t="shared" si="447"/>
        <v>970.25</v>
      </c>
      <c r="E1754" t="str">
        <f t="shared" si="432"/>
        <v/>
      </c>
      <c r="F1754" t="str">
        <f t="shared" si="433"/>
        <v/>
      </c>
      <c r="G1754" t="str">
        <f t="shared" si="434"/>
        <v/>
      </c>
      <c r="H1754" t="str">
        <f t="shared" si="435"/>
        <v/>
      </c>
      <c r="I1754" t="str">
        <f t="shared" si="436"/>
        <v/>
      </c>
      <c r="J1754">
        <f t="shared" si="437"/>
        <v>1014</v>
      </c>
      <c r="K1754" t="str">
        <f t="shared" si="438"/>
        <v/>
      </c>
      <c r="L1754" t="s">
        <v>3539</v>
      </c>
      <c r="M1754" t="s">
        <v>2501</v>
      </c>
      <c r="N1754" t="s">
        <v>118</v>
      </c>
      <c r="O1754" t="s">
        <v>46</v>
      </c>
      <c r="P1754" t="s">
        <v>18</v>
      </c>
      <c r="Q1754" t="s">
        <v>19</v>
      </c>
      <c r="R1754" t="s">
        <v>35</v>
      </c>
      <c r="S1754" t="s">
        <v>22</v>
      </c>
      <c r="T1754" t="s">
        <v>22</v>
      </c>
      <c r="V1754" t="s">
        <v>24</v>
      </c>
      <c r="W1754">
        <v>69.271071525686395</v>
      </c>
      <c r="X1754">
        <v>6.0819154548202032</v>
      </c>
      <c r="Y1754">
        <v>334</v>
      </c>
      <c r="Z1754" t="s">
        <v>3656</v>
      </c>
      <c r="AA1754" t="s">
        <v>3555</v>
      </c>
      <c r="AB1754" t="s">
        <v>3584</v>
      </c>
      <c r="AC1754">
        <v>3</v>
      </c>
      <c r="AD1754" t="s">
        <v>3563</v>
      </c>
      <c r="AE1754" t="s">
        <v>3557</v>
      </c>
      <c r="AF1754" t="s">
        <v>3587</v>
      </c>
      <c r="AG1754">
        <v>12</v>
      </c>
      <c r="AH1754" t="s">
        <v>3572</v>
      </c>
      <c r="AI1754">
        <f t="shared" si="439"/>
        <v>956.63157894736844</v>
      </c>
      <c r="AJ1754" t="str">
        <f t="shared" si="440"/>
        <v/>
      </c>
      <c r="AK1754" t="str">
        <f t="shared" si="441"/>
        <v/>
      </c>
      <c r="AL1754" t="str">
        <f t="shared" si="442"/>
        <v/>
      </c>
      <c r="AM1754" t="str">
        <f t="shared" si="443"/>
        <v/>
      </c>
      <c r="AN1754" t="str">
        <f t="shared" si="444"/>
        <v/>
      </c>
      <c r="AO1754">
        <f t="shared" si="445"/>
        <v>1003.1111111111111</v>
      </c>
      <c r="AP1754" t="str">
        <f t="shared" si="446"/>
        <v/>
      </c>
    </row>
    <row r="1755" spans="1:42" x14ac:dyDescent="0.3">
      <c r="A1755" s="2">
        <v>45446</v>
      </c>
      <c r="B1755" s="2">
        <v>46357</v>
      </c>
      <c r="C1755">
        <v>911</v>
      </c>
      <c r="D1755">
        <f t="shared" si="447"/>
        <v>970.25</v>
      </c>
      <c r="E1755" t="str">
        <f t="shared" si="432"/>
        <v/>
      </c>
      <c r="F1755" t="str">
        <f t="shared" si="433"/>
        <v/>
      </c>
      <c r="G1755" t="str">
        <f t="shared" si="434"/>
        <v/>
      </c>
      <c r="H1755">
        <f t="shared" si="435"/>
        <v>933.5</v>
      </c>
      <c r="I1755" t="str">
        <f t="shared" si="436"/>
        <v/>
      </c>
      <c r="J1755" t="str">
        <f t="shared" si="437"/>
        <v/>
      </c>
      <c r="K1755" t="str">
        <f t="shared" si="438"/>
        <v/>
      </c>
      <c r="L1755" t="s">
        <v>3539</v>
      </c>
      <c r="M1755" t="s">
        <v>344</v>
      </c>
      <c r="N1755" t="s">
        <v>39</v>
      </c>
      <c r="O1755" t="s">
        <v>58</v>
      </c>
      <c r="P1755" t="s">
        <v>52</v>
      </c>
      <c r="Q1755" t="s">
        <v>92</v>
      </c>
      <c r="R1755" t="s">
        <v>42</v>
      </c>
      <c r="S1755" t="s">
        <v>21</v>
      </c>
      <c r="T1755" t="s">
        <v>3546</v>
      </c>
      <c r="U1755" t="s">
        <v>2568</v>
      </c>
      <c r="V1755" t="s">
        <v>144</v>
      </c>
      <c r="W1755">
        <v>118.44006655188009</v>
      </c>
      <c r="X1755">
        <v>5.4032546400954891</v>
      </c>
      <c r="Y1755">
        <v>334</v>
      </c>
      <c r="Z1755" t="s">
        <v>3656</v>
      </c>
      <c r="AA1755" t="s">
        <v>3555</v>
      </c>
      <c r="AB1755" t="s">
        <v>3585</v>
      </c>
      <c r="AC1755">
        <v>6</v>
      </c>
      <c r="AD1755" t="s">
        <v>3566</v>
      </c>
      <c r="AE1755" t="s">
        <v>3557</v>
      </c>
      <c r="AF1755" t="s">
        <v>3587</v>
      </c>
      <c r="AG1755">
        <v>12</v>
      </c>
      <c r="AH1755" t="s">
        <v>3572</v>
      </c>
      <c r="AI1755">
        <f t="shared" si="439"/>
        <v>956.63157894736844</v>
      </c>
      <c r="AJ1755" t="str">
        <f t="shared" si="440"/>
        <v/>
      </c>
      <c r="AK1755" t="str">
        <f t="shared" si="441"/>
        <v/>
      </c>
      <c r="AL1755" t="str">
        <f t="shared" si="442"/>
        <v/>
      </c>
      <c r="AM1755">
        <f t="shared" si="443"/>
        <v>972.64285714285711</v>
      </c>
      <c r="AN1755" t="str">
        <f t="shared" si="444"/>
        <v/>
      </c>
      <c r="AO1755" t="str">
        <f t="shared" si="445"/>
        <v/>
      </c>
      <c r="AP1755" t="str">
        <f t="shared" si="446"/>
        <v/>
      </c>
    </row>
    <row r="1756" spans="1:42" x14ac:dyDescent="0.3">
      <c r="A1756" s="2">
        <v>45360</v>
      </c>
      <c r="B1756" s="2">
        <v>46360</v>
      </c>
      <c r="C1756">
        <v>1000</v>
      </c>
      <c r="D1756">
        <f t="shared" si="447"/>
        <v>955.66666666666663</v>
      </c>
      <c r="E1756" t="str">
        <f t="shared" si="432"/>
        <v/>
      </c>
      <c r="F1756" t="str">
        <f t="shared" si="433"/>
        <v/>
      </c>
      <c r="G1756" t="str">
        <f t="shared" si="434"/>
        <v/>
      </c>
      <c r="H1756" t="str">
        <f t="shared" si="435"/>
        <v/>
      </c>
      <c r="I1756" t="str">
        <f t="shared" si="436"/>
        <v/>
      </c>
      <c r="J1756">
        <f t="shared" si="437"/>
        <v>1000</v>
      </c>
      <c r="K1756" t="str">
        <f t="shared" si="438"/>
        <v/>
      </c>
      <c r="L1756" t="s">
        <v>3539</v>
      </c>
      <c r="M1756" t="s">
        <v>1356</v>
      </c>
      <c r="N1756" t="s">
        <v>80</v>
      </c>
      <c r="O1756" t="s">
        <v>46</v>
      </c>
      <c r="P1756" t="s">
        <v>40</v>
      </c>
      <c r="Q1756" t="s">
        <v>41</v>
      </c>
      <c r="R1756" t="s">
        <v>35</v>
      </c>
      <c r="S1756" t="s">
        <v>22</v>
      </c>
      <c r="T1756" t="s">
        <v>22</v>
      </c>
      <c r="V1756" t="s">
        <v>144</v>
      </c>
      <c r="W1756">
        <v>17.56437308117652</v>
      </c>
      <c r="X1756">
        <v>4.4276427530407707</v>
      </c>
      <c r="Y1756">
        <v>337</v>
      </c>
      <c r="Z1756" t="s">
        <v>3624</v>
      </c>
      <c r="AA1756" t="s">
        <v>3555</v>
      </c>
      <c r="AB1756" t="s">
        <v>3584</v>
      </c>
      <c r="AC1756">
        <v>3</v>
      </c>
      <c r="AD1756" t="s">
        <v>3563</v>
      </c>
      <c r="AE1756" t="s">
        <v>3557</v>
      </c>
      <c r="AF1756" t="s">
        <v>3587</v>
      </c>
      <c r="AG1756">
        <v>12</v>
      </c>
      <c r="AH1756" t="s">
        <v>3572</v>
      </c>
      <c r="AI1756">
        <f t="shared" si="439"/>
        <v>957.47222222222217</v>
      </c>
      <c r="AJ1756" t="str">
        <f t="shared" si="440"/>
        <v/>
      </c>
      <c r="AK1756" t="str">
        <f t="shared" si="441"/>
        <v/>
      </c>
      <c r="AL1756" t="str">
        <f t="shared" si="442"/>
        <v/>
      </c>
      <c r="AM1756" t="str">
        <f t="shared" si="443"/>
        <v/>
      </c>
      <c r="AN1756" t="str">
        <f t="shared" si="444"/>
        <v/>
      </c>
      <c r="AO1756">
        <f t="shared" si="445"/>
        <v>1003.1111111111111</v>
      </c>
      <c r="AP1756" t="str">
        <f t="shared" si="446"/>
        <v/>
      </c>
    </row>
    <row r="1757" spans="1:42" x14ac:dyDescent="0.3">
      <c r="A1757" s="2">
        <v>45599</v>
      </c>
      <c r="B1757" s="2">
        <v>46362</v>
      </c>
      <c r="C1757">
        <v>763</v>
      </c>
      <c r="D1757">
        <f t="shared" si="447"/>
        <v>928.14285714285711</v>
      </c>
      <c r="E1757" t="str">
        <f t="shared" si="432"/>
        <v/>
      </c>
      <c r="F1757">
        <f t="shared" si="433"/>
        <v>763</v>
      </c>
      <c r="G1757" t="str">
        <f t="shared" si="434"/>
        <v/>
      </c>
      <c r="H1757" t="str">
        <f t="shared" si="435"/>
        <v/>
      </c>
      <c r="I1757" t="str">
        <f t="shared" si="436"/>
        <v/>
      </c>
      <c r="J1757" t="str">
        <f t="shared" si="437"/>
        <v/>
      </c>
      <c r="K1757" t="str">
        <f t="shared" si="438"/>
        <v/>
      </c>
      <c r="L1757" t="s">
        <v>3539</v>
      </c>
      <c r="M1757" t="s">
        <v>2509</v>
      </c>
      <c r="N1757" t="s">
        <v>103</v>
      </c>
      <c r="O1757" t="s">
        <v>51</v>
      </c>
      <c r="P1757" t="s">
        <v>52</v>
      </c>
      <c r="Q1757" t="s">
        <v>92</v>
      </c>
      <c r="R1757" t="s">
        <v>20</v>
      </c>
      <c r="S1757" t="s">
        <v>21</v>
      </c>
      <c r="T1757" t="s">
        <v>3546</v>
      </c>
      <c r="U1757" t="s">
        <v>3281</v>
      </c>
      <c r="V1757" t="s">
        <v>144</v>
      </c>
      <c r="W1757">
        <v>90.654036695586811</v>
      </c>
      <c r="X1757">
        <v>7.2682080627526631</v>
      </c>
      <c r="Y1757">
        <v>339</v>
      </c>
      <c r="Z1757" t="s">
        <v>3909</v>
      </c>
      <c r="AA1757" t="s">
        <v>3555</v>
      </c>
      <c r="AB1757" t="s">
        <v>3587</v>
      </c>
      <c r="AC1757">
        <v>11</v>
      </c>
      <c r="AD1757" t="s">
        <v>3571</v>
      </c>
      <c r="AE1757" t="s">
        <v>3557</v>
      </c>
      <c r="AF1757" t="s">
        <v>3587</v>
      </c>
      <c r="AG1757">
        <v>12</v>
      </c>
      <c r="AH1757" t="s">
        <v>3572</v>
      </c>
      <c r="AI1757">
        <f t="shared" si="439"/>
        <v>968.73529411764707</v>
      </c>
      <c r="AJ1757" t="str">
        <f t="shared" si="440"/>
        <v/>
      </c>
      <c r="AK1757">
        <f t="shared" si="441"/>
        <v>936.53846153846155</v>
      </c>
      <c r="AL1757" t="str">
        <f t="shared" si="442"/>
        <v/>
      </c>
      <c r="AM1757" t="str">
        <f t="shared" si="443"/>
        <v/>
      </c>
      <c r="AN1757" t="str">
        <f t="shared" si="444"/>
        <v/>
      </c>
      <c r="AO1757" t="str">
        <f t="shared" si="445"/>
        <v/>
      </c>
      <c r="AP1757" t="str">
        <f t="shared" si="446"/>
        <v/>
      </c>
    </row>
    <row r="1758" spans="1:42" x14ac:dyDescent="0.3">
      <c r="A1758" s="2">
        <v>45364</v>
      </c>
      <c r="B1758" s="2">
        <v>46364</v>
      </c>
      <c r="C1758">
        <v>1000</v>
      </c>
      <c r="D1758">
        <f t="shared" si="447"/>
        <v>921</v>
      </c>
      <c r="E1758" t="str">
        <f t="shared" si="432"/>
        <v/>
      </c>
      <c r="F1758" t="str">
        <f t="shared" si="433"/>
        <v/>
      </c>
      <c r="G1758" t="str">
        <f t="shared" si="434"/>
        <v/>
      </c>
      <c r="H1758">
        <f t="shared" si="435"/>
        <v>1000</v>
      </c>
      <c r="I1758" t="str">
        <f t="shared" si="436"/>
        <v/>
      </c>
      <c r="J1758" t="str">
        <f t="shared" si="437"/>
        <v/>
      </c>
      <c r="K1758" t="str">
        <f t="shared" si="438"/>
        <v/>
      </c>
      <c r="L1758" t="s">
        <v>3539</v>
      </c>
      <c r="M1758" t="s">
        <v>1438</v>
      </c>
      <c r="N1758" t="s">
        <v>16</v>
      </c>
      <c r="O1758" t="s">
        <v>58</v>
      </c>
      <c r="P1758" t="s">
        <v>59</v>
      </c>
      <c r="Q1758" t="s">
        <v>92</v>
      </c>
      <c r="R1758" t="s">
        <v>42</v>
      </c>
      <c r="S1758" t="s">
        <v>22</v>
      </c>
      <c r="T1758" t="s">
        <v>22</v>
      </c>
      <c r="V1758" t="s">
        <v>76</v>
      </c>
      <c r="W1758">
        <v>81.848361236948733</v>
      </c>
      <c r="X1758">
        <v>5.9298807571815138</v>
      </c>
      <c r="Y1758">
        <v>341</v>
      </c>
      <c r="Z1758" t="s">
        <v>3726</v>
      </c>
      <c r="AA1758" t="s">
        <v>3555</v>
      </c>
      <c r="AB1758" t="s">
        <v>3584</v>
      </c>
      <c r="AC1758">
        <v>3</v>
      </c>
      <c r="AD1758" t="s">
        <v>3563</v>
      </c>
      <c r="AE1758" t="s">
        <v>3557</v>
      </c>
      <c r="AF1758" t="s">
        <v>3587</v>
      </c>
      <c r="AG1758">
        <v>12</v>
      </c>
      <c r="AH1758" t="s">
        <v>3572</v>
      </c>
      <c r="AI1758">
        <f t="shared" si="439"/>
        <v>983.62068965517244</v>
      </c>
      <c r="AJ1758" t="str">
        <f t="shared" si="440"/>
        <v/>
      </c>
      <c r="AK1758" t="str">
        <f t="shared" si="441"/>
        <v/>
      </c>
      <c r="AL1758" t="str">
        <f t="shared" si="442"/>
        <v/>
      </c>
      <c r="AM1758">
        <f t="shared" si="443"/>
        <v>975.81818181818187</v>
      </c>
      <c r="AN1758" t="str">
        <f t="shared" si="444"/>
        <v/>
      </c>
      <c r="AO1758" t="str">
        <f t="shared" si="445"/>
        <v/>
      </c>
      <c r="AP1758" t="str">
        <f t="shared" si="446"/>
        <v/>
      </c>
    </row>
    <row r="1759" spans="1:42" x14ac:dyDescent="0.3">
      <c r="A1759" s="2">
        <v>45365</v>
      </c>
      <c r="B1759" s="2">
        <v>46365</v>
      </c>
      <c r="C1759">
        <v>1000</v>
      </c>
      <c r="D1759">
        <f t="shared" si="447"/>
        <v>952.6</v>
      </c>
      <c r="E1759" t="str">
        <f t="shared" si="432"/>
        <v/>
      </c>
      <c r="F1759" t="str">
        <f t="shared" si="433"/>
        <v/>
      </c>
      <c r="G1759" t="str">
        <f t="shared" si="434"/>
        <v/>
      </c>
      <c r="H1759" t="str">
        <f t="shared" si="435"/>
        <v/>
      </c>
      <c r="I1759" t="str">
        <f t="shared" si="436"/>
        <v/>
      </c>
      <c r="J1759">
        <f t="shared" si="437"/>
        <v>1000</v>
      </c>
      <c r="K1759" t="str">
        <f t="shared" si="438"/>
        <v/>
      </c>
      <c r="L1759" t="s">
        <v>3539</v>
      </c>
      <c r="M1759" t="s">
        <v>248</v>
      </c>
      <c r="N1759" t="s">
        <v>103</v>
      </c>
      <c r="O1759" t="s">
        <v>58</v>
      </c>
      <c r="P1759" t="s">
        <v>59</v>
      </c>
      <c r="Q1759" t="s">
        <v>34</v>
      </c>
      <c r="R1759" t="s">
        <v>35</v>
      </c>
      <c r="S1759" t="s">
        <v>22</v>
      </c>
      <c r="T1759" t="s">
        <v>22</v>
      </c>
      <c r="V1759" t="s">
        <v>30</v>
      </c>
      <c r="W1759">
        <v>71.484766921801167</v>
      </c>
      <c r="X1759">
        <v>7.9760719323111839</v>
      </c>
      <c r="Y1759">
        <v>342</v>
      </c>
      <c r="Z1759" t="s">
        <v>3747</v>
      </c>
      <c r="AA1759" t="s">
        <v>3555</v>
      </c>
      <c r="AB1759" t="s">
        <v>3584</v>
      </c>
      <c r="AC1759">
        <v>3</v>
      </c>
      <c r="AD1759" t="s">
        <v>3563</v>
      </c>
      <c r="AE1759" t="s">
        <v>3557</v>
      </c>
      <c r="AF1759" t="s">
        <v>3587</v>
      </c>
      <c r="AG1759">
        <v>12</v>
      </c>
      <c r="AH1759" t="s">
        <v>3572</v>
      </c>
      <c r="AI1759">
        <f t="shared" si="439"/>
        <v>984.67741935483866</v>
      </c>
      <c r="AJ1759" t="str">
        <f t="shared" si="440"/>
        <v/>
      </c>
      <c r="AK1759" t="str">
        <f t="shared" si="441"/>
        <v/>
      </c>
      <c r="AL1759" t="str">
        <f t="shared" si="442"/>
        <v/>
      </c>
      <c r="AM1759" t="str">
        <f t="shared" si="443"/>
        <v/>
      </c>
      <c r="AN1759" t="str">
        <f t="shared" si="444"/>
        <v/>
      </c>
      <c r="AO1759">
        <f t="shared" si="445"/>
        <v>1003.5</v>
      </c>
      <c r="AP1759" t="str">
        <f t="shared" si="446"/>
        <v/>
      </c>
    </row>
    <row r="1760" spans="1:42" x14ac:dyDescent="0.3">
      <c r="A1760" s="2">
        <v>45365</v>
      </c>
      <c r="B1760" s="2">
        <v>46365</v>
      </c>
      <c r="C1760">
        <v>1000</v>
      </c>
      <c r="D1760">
        <f t="shared" si="447"/>
        <v>952.6</v>
      </c>
      <c r="E1760" t="str">
        <f t="shared" si="432"/>
        <v/>
      </c>
      <c r="F1760" t="str">
        <f t="shared" si="433"/>
        <v/>
      </c>
      <c r="G1760" t="str">
        <f t="shared" si="434"/>
        <v/>
      </c>
      <c r="H1760">
        <f t="shared" si="435"/>
        <v>1000</v>
      </c>
      <c r="I1760" t="str">
        <f t="shared" si="436"/>
        <v/>
      </c>
      <c r="J1760" t="str">
        <f t="shared" si="437"/>
        <v/>
      </c>
      <c r="K1760" t="str">
        <f t="shared" si="438"/>
        <v/>
      </c>
      <c r="L1760" t="s">
        <v>3539</v>
      </c>
      <c r="M1760" t="s">
        <v>1653</v>
      </c>
      <c r="N1760" t="s">
        <v>39</v>
      </c>
      <c r="O1760" t="s">
        <v>17</v>
      </c>
      <c r="P1760" t="s">
        <v>18</v>
      </c>
      <c r="Q1760" t="s">
        <v>34</v>
      </c>
      <c r="R1760" t="s">
        <v>42</v>
      </c>
      <c r="S1760" t="s">
        <v>21</v>
      </c>
      <c r="T1760" t="s">
        <v>3546</v>
      </c>
      <c r="U1760" t="s">
        <v>2662</v>
      </c>
      <c r="V1760" t="s">
        <v>24</v>
      </c>
      <c r="W1760">
        <v>89.14295474913439</v>
      </c>
      <c r="X1760">
        <v>6.2706466934166416</v>
      </c>
      <c r="Y1760">
        <v>342</v>
      </c>
      <c r="Z1760" t="s">
        <v>3747</v>
      </c>
      <c r="AA1760" t="s">
        <v>3555</v>
      </c>
      <c r="AB1760" t="s">
        <v>3584</v>
      </c>
      <c r="AC1760">
        <v>3</v>
      </c>
      <c r="AD1760" t="s">
        <v>3563</v>
      </c>
      <c r="AE1760" t="s">
        <v>3557</v>
      </c>
      <c r="AF1760" t="s">
        <v>3587</v>
      </c>
      <c r="AG1760">
        <v>12</v>
      </c>
      <c r="AH1760" t="s">
        <v>3572</v>
      </c>
      <c r="AI1760">
        <f t="shared" si="439"/>
        <v>984.67741935483866</v>
      </c>
      <c r="AJ1760" t="str">
        <f t="shared" si="440"/>
        <v/>
      </c>
      <c r="AK1760" t="str">
        <f t="shared" si="441"/>
        <v/>
      </c>
      <c r="AL1760" t="str">
        <f t="shared" si="442"/>
        <v/>
      </c>
      <c r="AM1760">
        <f t="shared" si="443"/>
        <v>977.83333333333337</v>
      </c>
      <c r="AN1760" t="str">
        <f t="shared" si="444"/>
        <v/>
      </c>
      <c r="AO1760" t="str">
        <f t="shared" si="445"/>
        <v/>
      </c>
      <c r="AP1760" t="str">
        <f t="shared" si="446"/>
        <v/>
      </c>
    </row>
    <row r="1761" spans="1:42" x14ac:dyDescent="0.3">
      <c r="A1761" s="2">
        <v>45368</v>
      </c>
      <c r="B1761" s="2">
        <v>46368</v>
      </c>
      <c r="C1761">
        <v>1000</v>
      </c>
      <c r="D1761">
        <f t="shared" si="447"/>
        <v>966.14285714285711</v>
      </c>
      <c r="E1761" t="str">
        <f t="shared" si="432"/>
        <v/>
      </c>
      <c r="F1761" t="str">
        <f t="shared" si="433"/>
        <v/>
      </c>
      <c r="G1761" t="str">
        <f t="shared" si="434"/>
        <v/>
      </c>
      <c r="H1761">
        <f t="shared" si="435"/>
        <v>1000</v>
      </c>
      <c r="I1761" t="str">
        <f t="shared" si="436"/>
        <v/>
      </c>
      <c r="J1761" t="str">
        <f t="shared" si="437"/>
        <v/>
      </c>
      <c r="K1761" t="str">
        <f t="shared" si="438"/>
        <v/>
      </c>
      <c r="L1761" t="s">
        <v>3539</v>
      </c>
      <c r="M1761" t="s">
        <v>328</v>
      </c>
      <c r="N1761" t="s">
        <v>16</v>
      </c>
      <c r="O1761" t="s">
        <v>51</v>
      </c>
      <c r="P1761" t="s">
        <v>59</v>
      </c>
      <c r="Q1761" t="s">
        <v>92</v>
      </c>
      <c r="R1761" t="s">
        <v>42</v>
      </c>
      <c r="S1761" t="s">
        <v>22</v>
      </c>
      <c r="T1761" t="s">
        <v>22</v>
      </c>
      <c r="V1761" t="s">
        <v>54</v>
      </c>
      <c r="W1761">
        <v>66.014324261808582</v>
      </c>
      <c r="X1761">
        <v>5.7035649452408066</v>
      </c>
      <c r="Y1761">
        <v>345</v>
      </c>
      <c r="Z1761" t="s">
        <v>3713</v>
      </c>
      <c r="AA1761" t="s">
        <v>3555</v>
      </c>
      <c r="AB1761" t="s">
        <v>3584</v>
      </c>
      <c r="AC1761">
        <v>3</v>
      </c>
      <c r="AD1761" t="s">
        <v>3563</v>
      </c>
      <c r="AE1761" t="s">
        <v>3557</v>
      </c>
      <c r="AF1761" t="s">
        <v>3587</v>
      </c>
      <c r="AG1761">
        <v>12</v>
      </c>
      <c r="AH1761" t="s">
        <v>3572</v>
      </c>
      <c r="AI1761">
        <f t="shared" si="439"/>
        <v>985.60606060606062</v>
      </c>
      <c r="AJ1761" t="str">
        <f t="shared" si="440"/>
        <v/>
      </c>
      <c r="AK1761" t="str">
        <f t="shared" si="441"/>
        <v/>
      </c>
      <c r="AL1761" t="str">
        <f t="shared" si="442"/>
        <v/>
      </c>
      <c r="AM1761">
        <f t="shared" si="443"/>
        <v>981</v>
      </c>
      <c r="AN1761" t="str">
        <f t="shared" si="444"/>
        <v/>
      </c>
      <c r="AO1761" t="str">
        <f t="shared" si="445"/>
        <v/>
      </c>
      <c r="AP1761" t="str">
        <f t="shared" si="446"/>
        <v/>
      </c>
    </row>
    <row r="1762" spans="1:42" x14ac:dyDescent="0.3">
      <c r="A1762" s="2">
        <v>45368</v>
      </c>
      <c r="B1762" s="2">
        <v>46368</v>
      </c>
      <c r="C1762">
        <v>1000</v>
      </c>
      <c r="D1762">
        <f t="shared" si="447"/>
        <v>966.14285714285711</v>
      </c>
      <c r="E1762" t="str">
        <f t="shared" si="432"/>
        <v/>
      </c>
      <c r="F1762" t="str">
        <f t="shared" si="433"/>
        <v/>
      </c>
      <c r="G1762" t="str">
        <f t="shared" si="434"/>
        <v/>
      </c>
      <c r="H1762">
        <f t="shared" si="435"/>
        <v>1000</v>
      </c>
      <c r="I1762" t="str">
        <f t="shared" si="436"/>
        <v/>
      </c>
      <c r="J1762" t="str">
        <f t="shared" si="437"/>
        <v/>
      </c>
      <c r="K1762" t="str">
        <f t="shared" si="438"/>
        <v/>
      </c>
      <c r="L1762" t="s">
        <v>3539</v>
      </c>
      <c r="M1762" t="s">
        <v>514</v>
      </c>
      <c r="N1762" t="s">
        <v>16</v>
      </c>
      <c r="O1762" t="s">
        <v>17</v>
      </c>
      <c r="P1762" t="s">
        <v>18</v>
      </c>
      <c r="Q1762" t="s">
        <v>34</v>
      </c>
      <c r="R1762" t="s">
        <v>42</v>
      </c>
      <c r="S1762" t="s">
        <v>22</v>
      </c>
      <c r="T1762" t="s">
        <v>22</v>
      </c>
      <c r="V1762" t="s">
        <v>30</v>
      </c>
      <c r="W1762">
        <v>66.687670464422212</v>
      </c>
      <c r="X1762">
        <v>7.3739156460621258</v>
      </c>
      <c r="Y1762">
        <v>345</v>
      </c>
      <c r="Z1762" t="s">
        <v>3713</v>
      </c>
      <c r="AA1762" t="s">
        <v>3555</v>
      </c>
      <c r="AB1762" t="s">
        <v>3584</v>
      </c>
      <c r="AC1762">
        <v>3</v>
      </c>
      <c r="AD1762" t="s">
        <v>3563</v>
      </c>
      <c r="AE1762" t="s">
        <v>3557</v>
      </c>
      <c r="AF1762" t="s">
        <v>3587</v>
      </c>
      <c r="AG1762">
        <v>12</v>
      </c>
      <c r="AH1762" t="s">
        <v>3572</v>
      </c>
      <c r="AI1762">
        <f t="shared" si="439"/>
        <v>985.60606060606062</v>
      </c>
      <c r="AJ1762" t="str">
        <f t="shared" si="440"/>
        <v/>
      </c>
      <c r="AK1762" t="str">
        <f t="shared" si="441"/>
        <v/>
      </c>
      <c r="AL1762" t="str">
        <f t="shared" si="442"/>
        <v/>
      </c>
      <c r="AM1762">
        <f t="shared" si="443"/>
        <v>981</v>
      </c>
      <c r="AN1762" t="str">
        <f t="shared" si="444"/>
        <v/>
      </c>
      <c r="AO1762" t="str">
        <f t="shared" si="445"/>
        <v/>
      </c>
      <c r="AP1762" t="str">
        <f t="shared" si="446"/>
        <v/>
      </c>
    </row>
    <row r="1763" spans="1:42" x14ac:dyDescent="0.3">
      <c r="A1763" s="2">
        <v>45368</v>
      </c>
      <c r="B1763" s="2">
        <v>46368</v>
      </c>
      <c r="C1763">
        <v>1000</v>
      </c>
      <c r="D1763">
        <f t="shared" si="447"/>
        <v>966.14285714285711</v>
      </c>
      <c r="E1763" t="str">
        <f t="shared" si="432"/>
        <v/>
      </c>
      <c r="F1763">
        <f t="shared" si="433"/>
        <v>881.5</v>
      </c>
      <c r="G1763" t="str">
        <f t="shared" si="434"/>
        <v/>
      </c>
      <c r="H1763" t="str">
        <f t="shared" si="435"/>
        <v/>
      </c>
      <c r="I1763" t="str">
        <f t="shared" si="436"/>
        <v/>
      </c>
      <c r="J1763" t="str">
        <f t="shared" si="437"/>
        <v/>
      </c>
      <c r="K1763" t="str">
        <f t="shared" si="438"/>
        <v/>
      </c>
      <c r="L1763" t="s">
        <v>3539</v>
      </c>
      <c r="M1763" t="s">
        <v>187</v>
      </c>
      <c r="N1763" t="s">
        <v>16</v>
      </c>
      <c r="O1763" t="s">
        <v>46</v>
      </c>
      <c r="P1763" t="s">
        <v>119</v>
      </c>
      <c r="Q1763" t="s">
        <v>120</v>
      </c>
      <c r="R1763" t="s">
        <v>20</v>
      </c>
      <c r="S1763" t="s">
        <v>21</v>
      </c>
      <c r="T1763" t="s">
        <v>21</v>
      </c>
      <c r="U1763" t="s">
        <v>2742</v>
      </c>
      <c r="V1763" t="s">
        <v>144</v>
      </c>
      <c r="W1763">
        <v>79.672467297840015</v>
      </c>
      <c r="X1763">
        <v>6.6296822665252328</v>
      </c>
      <c r="Y1763">
        <v>345</v>
      </c>
      <c r="Z1763" t="s">
        <v>3713</v>
      </c>
      <c r="AA1763" t="s">
        <v>3555</v>
      </c>
      <c r="AB1763" t="s">
        <v>3584</v>
      </c>
      <c r="AC1763">
        <v>3</v>
      </c>
      <c r="AD1763" t="s">
        <v>3563</v>
      </c>
      <c r="AE1763" t="s">
        <v>3557</v>
      </c>
      <c r="AF1763" t="s">
        <v>3587</v>
      </c>
      <c r="AG1763">
        <v>12</v>
      </c>
      <c r="AH1763" t="s">
        <v>3572</v>
      </c>
      <c r="AI1763">
        <f t="shared" si="439"/>
        <v>985.60606060606062</v>
      </c>
      <c r="AJ1763" t="str">
        <f t="shared" si="440"/>
        <v/>
      </c>
      <c r="AK1763">
        <f t="shared" si="441"/>
        <v>980.25</v>
      </c>
      <c r="AL1763" t="str">
        <f t="shared" si="442"/>
        <v/>
      </c>
      <c r="AM1763" t="str">
        <f t="shared" si="443"/>
        <v/>
      </c>
      <c r="AN1763" t="str">
        <f t="shared" si="444"/>
        <v/>
      </c>
      <c r="AO1763" t="str">
        <f t="shared" si="445"/>
        <v/>
      </c>
      <c r="AP1763" t="str">
        <f t="shared" si="446"/>
        <v/>
      </c>
    </row>
    <row r="1764" spans="1:42" x14ac:dyDescent="0.3">
      <c r="A1764" s="2">
        <v>45369</v>
      </c>
      <c r="B1764" s="2">
        <v>46369</v>
      </c>
      <c r="C1764">
        <v>1000</v>
      </c>
      <c r="D1764">
        <f t="shared" si="447"/>
        <v>1000</v>
      </c>
      <c r="E1764" t="str">
        <f t="shared" si="432"/>
        <v/>
      </c>
      <c r="F1764" t="str">
        <f t="shared" si="433"/>
        <v/>
      </c>
      <c r="G1764" t="str">
        <f t="shared" si="434"/>
        <v/>
      </c>
      <c r="H1764" t="str">
        <f t="shared" si="435"/>
        <v/>
      </c>
      <c r="I1764" t="str">
        <f t="shared" si="436"/>
        <v/>
      </c>
      <c r="J1764">
        <f t="shared" si="437"/>
        <v>1000</v>
      </c>
      <c r="K1764" t="str">
        <f t="shared" si="438"/>
        <v/>
      </c>
      <c r="L1764" t="s">
        <v>3539</v>
      </c>
      <c r="M1764" t="s">
        <v>1706</v>
      </c>
      <c r="N1764" t="s">
        <v>16</v>
      </c>
      <c r="O1764" t="s">
        <v>51</v>
      </c>
      <c r="P1764" t="s">
        <v>59</v>
      </c>
      <c r="Q1764" t="s">
        <v>34</v>
      </c>
      <c r="R1764" t="s">
        <v>35</v>
      </c>
      <c r="S1764" t="s">
        <v>22</v>
      </c>
      <c r="T1764" t="s">
        <v>22</v>
      </c>
      <c r="V1764" t="s">
        <v>63</v>
      </c>
      <c r="W1764">
        <v>67.757017637106344</v>
      </c>
      <c r="X1764">
        <v>5.9933577290432458</v>
      </c>
      <c r="Y1764">
        <v>346</v>
      </c>
      <c r="Z1764" t="s">
        <v>3627</v>
      </c>
      <c r="AA1764" t="s">
        <v>3555</v>
      </c>
      <c r="AB1764" t="s">
        <v>3584</v>
      </c>
      <c r="AC1764">
        <v>3</v>
      </c>
      <c r="AD1764" t="s">
        <v>3563</v>
      </c>
      <c r="AE1764" t="s">
        <v>3557</v>
      </c>
      <c r="AF1764" t="s">
        <v>3587</v>
      </c>
      <c r="AG1764">
        <v>12</v>
      </c>
      <c r="AH1764" t="s">
        <v>3572</v>
      </c>
      <c r="AI1764">
        <f t="shared" si="439"/>
        <v>986.42857142857144</v>
      </c>
      <c r="AJ1764" t="str">
        <f t="shared" si="440"/>
        <v/>
      </c>
      <c r="AK1764" t="str">
        <f t="shared" si="441"/>
        <v/>
      </c>
      <c r="AL1764" t="str">
        <f t="shared" si="442"/>
        <v/>
      </c>
      <c r="AM1764" t="str">
        <f t="shared" si="443"/>
        <v/>
      </c>
      <c r="AN1764" t="str">
        <f t="shared" si="444"/>
        <v/>
      </c>
      <c r="AO1764">
        <f t="shared" si="445"/>
        <v>1003.5</v>
      </c>
      <c r="AP1764" t="str">
        <f t="shared" si="446"/>
        <v/>
      </c>
    </row>
    <row r="1765" spans="1:42" x14ac:dyDescent="0.3">
      <c r="A1765" s="2">
        <v>45369</v>
      </c>
      <c r="B1765" s="2">
        <v>46369</v>
      </c>
      <c r="C1765">
        <v>1000</v>
      </c>
      <c r="D1765">
        <f t="shared" si="447"/>
        <v>1000</v>
      </c>
      <c r="E1765" t="str">
        <f t="shared" si="432"/>
        <v/>
      </c>
      <c r="F1765">
        <f t="shared" si="433"/>
        <v>1000</v>
      </c>
      <c r="G1765" t="str">
        <f t="shared" si="434"/>
        <v/>
      </c>
      <c r="H1765" t="str">
        <f t="shared" si="435"/>
        <v/>
      </c>
      <c r="I1765" t="str">
        <f t="shared" si="436"/>
        <v/>
      </c>
      <c r="J1765" t="str">
        <f t="shared" si="437"/>
        <v/>
      </c>
      <c r="K1765" t="str">
        <f t="shared" si="438"/>
        <v/>
      </c>
      <c r="L1765" t="s">
        <v>3539</v>
      </c>
      <c r="M1765" t="s">
        <v>1667</v>
      </c>
      <c r="N1765" t="s">
        <v>80</v>
      </c>
      <c r="O1765" t="s">
        <v>58</v>
      </c>
      <c r="P1765" t="s">
        <v>119</v>
      </c>
      <c r="Q1765" t="s">
        <v>120</v>
      </c>
      <c r="R1765" t="s">
        <v>20</v>
      </c>
      <c r="S1765" t="s">
        <v>21</v>
      </c>
      <c r="T1765" t="s">
        <v>21</v>
      </c>
      <c r="U1765" t="s">
        <v>1668</v>
      </c>
      <c r="V1765" t="s">
        <v>43</v>
      </c>
      <c r="W1765">
        <v>27.887266398817371</v>
      </c>
      <c r="X1765">
        <v>4.512808249058029</v>
      </c>
      <c r="Y1765">
        <v>346</v>
      </c>
      <c r="Z1765" t="s">
        <v>3627</v>
      </c>
      <c r="AA1765" t="s">
        <v>3555</v>
      </c>
      <c r="AB1765" t="s">
        <v>3584</v>
      </c>
      <c r="AC1765">
        <v>3</v>
      </c>
      <c r="AD1765" t="s">
        <v>3563</v>
      </c>
      <c r="AE1765" t="s">
        <v>3557</v>
      </c>
      <c r="AF1765" t="s">
        <v>3587</v>
      </c>
      <c r="AG1765">
        <v>12</v>
      </c>
      <c r="AH1765" t="s">
        <v>3572</v>
      </c>
      <c r="AI1765">
        <f t="shared" si="439"/>
        <v>986.42857142857144</v>
      </c>
      <c r="AJ1765" t="str">
        <f t="shared" si="440"/>
        <v/>
      </c>
      <c r="AK1765">
        <f t="shared" si="441"/>
        <v>981.76923076923072</v>
      </c>
      <c r="AL1765" t="str">
        <f t="shared" si="442"/>
        <v/>
      </c>
      <c r="AM1765" t="str">
        <f t="shared" si="443"/>
        <v/>
      </c>
      <c r="AN1765" t="str">
        <f t="shared" si="444"/>
        <v/>
      </c>
      <c r="AO1765" t="str">
        <f t="shared" si="445"/>
        <v/>
      </c>
      <c r="AP1765" t="str">
        <f t="shared" si="446"/>
        <v/>
      </c>
    </row>
    <row r="1766" spans="1:42" x14ac:dyDescent="0.3">
      <c r="A1766" s="2">
        <v>45370</v>
      </c>
      <c r="B1766" s="2">
        <v>46370</v>
      </c>
      <c r="C1766">
        <v>1000</v>
      </c>
      <c r="D1766">
        <f t="shared" si="447"/>
        <v>1000</v>
      </c>
      <c r="E1766" t="str">
        <f t="shared" si="432"/>
        <v/>
      </c>
      <c r="F1766" t="str">
        <f t="shared" si="433"/>
        <v/>
      </c>
      <c r="G1766" t="str">
        <f t="shared" si="434"/>
        <v/>
      </c>
      <c r="H1766">
        <f t="shared" si="435"/>
        <v>1000</v>
      </c>
      <c r="I1766" t="str">
        <f t="shared" si="436"/>
        <v/>
      </c>
      <c r="J1766" t="str">
        <f t="shared" si="437"/>
        <v/>
      </c>
      <c r="K1766" t="str">
        <f t="shared" si="438"/>
        <v/>
      </c>
      <c r="L1766" t="s">
        <v>3539</v>
      </c>
      <c r="M1766" t="s">
        <v>1705</v>
      </c>
      <c r="N1766" t="s">
        <v>103</v>
      </c>
      <c r="O1766" t="s">
        <v>33</v>
      </c>
      <c r="P1766" t="s">
        <v>18</v>
      </c>
      <c r="Q1766" t="s">
        <v>34</v>
      </c>
      <c r="R1766" t="s">
        <v>42</v>
      </c>
      <c r="S1766" t="s">
        <v>21</v>
      </c>
      <c r="T1766" t="s">
        <v>3546</v>
      </c>
      <c r="U1766" t="s">
        <v>3424</v>
      </c>
      <c r="V1766" t="s">
        <v>54</v>
      </c>
      <c r="W1766">
        <v>78.113701185000579</v>
      </c>
      <c r="X1766">
        <v>7.6164704200184454</v>
      </c>
      <c r="Y1766">
        <v>347</v>
      </c>
      <c r="Z1766" t="s">
        <v>3846</v>
      </c>
      <c r="AA1766" t="s">
        <v>3555</v>
      </c>
      <c r="AB1766" t="s">
        <v>3584</v>
      </c>
      <c r="AC1766">
        <v>3</v>
      </c>
      <c r="AD1766" t="s">
        <v>3563</v>
      </c>
      <c r="AE1766" t="s">
        <v>3557</v>
      </c>
      <c r="AF1766" t="s">
        <v>3587</v>
      </c>
      <c r="AG1766">
        <v>12</v>
      </c>
      <c r="AH1766" t="s">
        <v>3572</v>
      </c>
      <c r="AI1766">
        <f t="shared" si="439"/>
        <v>986.02941176470586</v>
      </c>
      <c r="AJ1766" t="str">
        <f t="shared" si="440"/>
        <v/>
      </c>
      <c r="AK1766" t="str">
        <f t="shared" si="441"/>
        <v/>
      </c>
      <c r="AL1766" t="str">
        <f t="shared" si="442"/>
        <v/>
      </c>
      <c r="AM1766">
        <f t="shared" si="443"/>
        <v>982.26666666666665</v>
      </c>
      <c r="AN1766" t="str">
        <f t="shared" si="444"/>
        <v/>
      </c>
      <c r="AO1766" t="str">
        <f t="shared" si="445"/>
        <v/>
      </c>
      <c r="AP1766" t="str">
        <f t="shared" si="446"/>
        <v/>
      </c>
    </row>
    <row r="1767" spans="1:42" x14ac:dyDescent="0.3">
      <c r="A1767" s="2">
        <v>45372</v>
      </c>
      <c r="B1767" s="2">
        <v>46372</v>
      </c>
      <c r="C1767">
        <v>1000</v>
      </c>
      <c r="D1767">
        <f t="shared" si="447"/>
        <v>1000</v>
      </c>
      <c r="E1767" t="str">
        <f t="shared" si="432"/>
        <v/>
      </c>
      <c r="F1767" t="str">
        <f t="shared" si="433"/>
        <v/>
      </c>
      <c r="G1767" t="str">
        <f t="shared" si="434"/>
        <v/>
      </c>
      <c r="H1767">
        <f t="shared" si="435"/>
        <v>1000</v>
      </c>
      <c r="I1767" t="str">
        <f t="shared" si="436"/>
        <v/>
      </c>
      <c r="J1767" t="str">
        <f t="shared" si="437"/>
        <v/>
      </c>
      <c r="K1767" t="str">
        <f t="shared" si="438"/>
        <v/>
      </c>
      <c r="L1767" t="s">
        <v>3539</v>
      </c>
      <c r="M1767" t="s">
        <v>1471</v>
      </c>
      <c r="N1767" t="s">
        <v>39</v>
      </c>
      <c r="O1767" t="s">
        <v>33</v>
      </c>
      <c r="P1767" t="s">
        <v>18</v>
      </c>
      <c r="Q1767" t="s">
        <v>19</v>
      </c>
      <c r="R1767" t="s">
        <v>42</v>
      </c>
      <c r="S1767" t="s">
        <v>22</v>
      </c>
      <c r="T1767" t="s">
        <v>22</v>
      </c>
      <c r="V1767" t="s">
        <v>54</v>
      </c>
      <c r="W1767">
        <v>93.07512153853672</v>
      </c>
      <c r="X1767">
        <v>5.5060526818405062</v>
      </c>
      <c r="Y1767">
        <v>349</v>
      </c>
      <c r="Z1767" t="s">
        <v>3645</v>
      </c>
      <c r="AA1767" t="s">
        <v>3555</v>
      </c>
      <c r="AB1767" t="s">
        <v>3584</v>
      </c>
      <c r="AC1767">
        <v>3</v>
      </c>
      <c r="AD1767" t="s">
        <v>3563</v>
      </c>
      <c r="AE1767" t="s">
        <v>3557</v>
      </c>
      <c r="AF1767" t="s">
        <v>3587</v>
      </c>
      <c r="AG1767">
        <v>12</v>
      </c>
      <c r="AH1767" t="s">
        <v>3572</v>
      </c>
      <c r="AI1767">
        <f t="shared" si="439"/>
        <v>986.42857142857144</v>
      </c>
      <c r="AJ1767" t="str">
        <f t="shared" si="440"/>
        <v/>
      </c>
      <c r="AK1767" t="str">
        <f t="shared" si="441"/>
        <v/>
      </c>
      <c r="AL1767" t="str">
        <f t="shared" si="442"/>
        <v/>
      </c>
      <c r="AM1767">
        <f t="shared" si="443"/>
        <v>984.35294117647061</v>
      </c>
      <c r="AN1767" t="str">
        <f t="shared" si="444"/>
        <v/>
      </c>
      <c r="AO1767" t="str">
        <f t="shared" si="445"/>
        <v/>
      </c>
      <c r="AP1767" t="str">
        <f t="shared" si="446"/>
        <v/>
      </c>
    </row>
    <row r="1768" spans="1:42" x14ac:dyDescent="0.3">
      <c r="A1768" s="2">
        <v>45372</v>
      </c>
      <c r="B1768" s="2">
        <v>46372</v>
      </c>
      <c r="C1768">
        <v>1000</v>
      </c>
      <c r="D1768">
        <f t="shared" si="447"/>
        <v>1000</v>
      </c>
      <c r="E1768" t="str">
        <f t="shared" si="432"/>
        <v/>
      </c>
      <c r="F1768" t="str">
        <f t="shared" si="433"/>
        <v/>
      </c>
      <c r="G1768" t="str">
        <f t="shared" si="434"/>
        <v/>
      </c>
      <c r="H1768">
        <f t="shared" si="435"/>
        <v>1000</v>
      </c>
      <c r="I1768" t="str">
        <f t="shared" si="436"/>
        <v/>
      </c>
      <c r="J1768" t="str">
        <f t="shared" si="437"/>
        <v/>
      </c>
      <c r="K1768" t="str">
        <f t="shared" si="438"/>
        <v/>
      </c>
      <c r="L1768" t="s">
        <v>3539</v>
      </c>
      <c r="M1768" t="s">
        <v>747</v>
      </c>
      <c r="N1768" t="s">
        <v>118</v>
      </c>
      <c r="O1768" t="s">
        <v>46</v>
      </c>
      <c r="P1768" t="s">
        <v>119</v>
      </c>
      <c r="Q1768" t="s">
        <v>120</v>
      </c>
      <c r="R1768" t="s">
        <v>42</v>
      </c>
      <c r="S1768" t="s">
        <v>21</v>
      </c>
      <c r="T1768" t="s">
        <v>3546</v>
      </c>
      <c r="U1768" t="s">
        <v>2915</v>
      </c>
      <c r="V1768" t="s">
        <v>24</v>
      </c>
      <c r="W1768">
        <v>82.238970006856732</v>
      </c>
      <c r="X1768">
        <v>7.188286792202514</v>
      </c>
      <c r="Y1768">
        <v>349</v>
      </c>
      <c r="Z1768" t="s">
        <v>3645</v>
      </c>
      <c r="AA1768" t="s">
        <v>3555</v>
      </c>
      <c r="AB1768" t="s">
        <v>3584</v>
      </c>
      <c r="AC1768">
        <v>3</v>
      </c>
      <c r="AD1768" t="s">
        <v>3563</v>
      </c>
      <c r="AE1768" t="s">
        <v>3557</v>
      </c>
      <c r="AF1768" t="s">
        <v>3587</v>
      </c>
      <c r="AG1768">
        <v>12</v>
      </c>
      <c r="AH1768" t="s">
        <v>3572</v>
      </c>
      <c r="AI1768">
        <f t="shared" si="439"/>
        <v>986.42857142857144</v>
      </c>
      <c r="AJ1768" t="str">
        <f t="shared" si="440"/>
        <v/>
      </c>
      <c r="AK1768" t="str">
        <f t="shared" si="441"/>
        <v/>
      </c>
      <c r="AL1768" t="str">
        <f t="shared" si="442"/>
        <v/>
      </c>
      <c r="AM1768">
        <f t="shared" si="443"/>
        <v>984.35294117647061</v>
      </c>
      <c r="AN1768" t="str">
        <f t="shared" si="444"/>
        <v/>
      </c>
      <c r="AO1768" t="str">
        <f t="shared" si="445"/>
        <v/>
      </c>
      <c r="AP1768" t="str">
        <f t="shared" si="446"/>
        <v/>
      </c>
    </row>
    <row r="1769" spans="1:42" x14ac:dyDescent="0.3">
      <c r="A1769" s="2">
        <v>45372</v>
      </c>
      <c r="B1769" s="2">
        <v>46372</v>
      </c>
      <c r="C1769">
        <v>1000</v>
      </c>
      <c r="D1769">
        <f t="shared" si="447"/>
        <v>1000</v>
      </c>
      <c r="E1769" t="str">
        <f t="shared" si="432"/>
        <v/>
      </c>
      <c r="F1769" t="str">
        <f t="shared" si="433"/>
        <v/>
      </c>
      <c r="G1769" t="str">
        <f t="shared" si="434"/>
        <v/>
      </c>
      <c r="H1769">
        <f t="shared" si="435"/>
        <v>1000</v>
      </c>
      <c r="I1769" t="str">
        <f t="shared" si="436"/>
        <v/>
      </c>
      <c r="J1769" t="str">
        <f t="shared" si="437"/>
        <v/>
      </c>
      <c r="K1769" t="str">
        <f t="shared" si="438"/>
        <v/>
      </c>
      <c r="L1769" t="s">
        <v>3539</v>
      </c>
      <c r="M1769" t="s">
        <v>2044</v>
      </c>
      <c r="N1769" t="s">
        <v>80</v>
      </c>
      <c r="O1769" t="s">
        <v>51</v>
      </c>
      <c r="P1769" t="s">
        <v>52</v>
      </c>
      <c r="Q1769" t="s">
        <v>34</v>
      </c>
      <c r="R1769" t="s">
        <v>42</v>
      </c>
      <c r="S1769" t="s">
        <v>21</v>
      </c>
      <c r="T1769" t="s">
        <v>3546</v>
      </c>
      <c r="U1769" t="s">
        <v>3042</v>
      </c>
      <c r="V1769" t="s">
        <v>144</v>
      </c>
      <c r="W1769">
        <v>23.530394569075661</v>
      </c>
      <c r="X1769">
        <v>4.0314011767400997</v>
      </c>
      <c r="Y1769">
        <v>349</v>
      </c>
      <c r="Z1769" t="s">
        <v>3645</v>
      </c>
      <c r="AA1769" t="s">
        <v>3555</v>
      </c>
      <c r="AB1769" t="s">
        <v>3584</v>
      </c>
      <c r="AC1769">
        <v>3</v>
      </c>
      <c r="AD1769" t="s">
        <v>3563</v>
      </c>
      <c r="AE1769" t="s">
        <v>3557</v>
      </c>
      <c r="AF1769" t="s">
        <v>3587</v>
      </c>
      <c r="AG1769">
        <v>12</v>
      </c>
      <c r="AH1769" t="s">
        <v>3572</v>
      </c>
      <c r="AI1769">
        <f t="shared" si="439"/>
        <v>986.42857142857144</v>
      </c>
      <c r="AJ1769" t="str">
        <f t="shared" si="440"/>
        <v/>
      </c>
      <c r="AK1769" t="str">
        <f t="shared" si="441"/>
        <v/>
      </c>
      <c r="AL1769" t="str">
        <f t="shared" si="442"/>
        <v/>
      </c>
      <c r="AM1769">
        <f t="shared" si="443"/>
        <v>984.35294117647061</v>
      </c>
      <c r="AN1769" t="str">
        <f t="shared" si="444"/>
        <v/>
      </c>
      <c r="AO1769" t="str">
        <f t="shared" si="445"/>
        <v/>
      </c>
      <c r="AP1769" t="str">
        <f t="shared" si="446"/>
        <v/>
      </c>
    </row>
    <row r="1770" spans="1:42" x14ac:dyDescent="0.3">
      <c r="A1770" s="2">
        <v>45374</v>
      </c>
      <c r="B1770" s="2">
        <v>46374</v>
      </c>
      <c r="C1770">
        <v>1000</v>
      </c>
      <c r="D1770">
        <f t="shared" si="447"/>
        <v>1000</v>
      </c>
      <c r="E1770" t="str">
        <f t="shared" si="432"/>
        <v/>
      </c>
      <c r="F1770" t="str">
        <f t="shared" si="433"/>
        <v/>
      </c>
      <c r="G1770" t="str">
        <f t="shared" si="434"/>
        <v/>
      </c>
      <c r="H1770" t="str">
        <f t="shared" si="435"/>
        <v/>
      </c>
      <c r="I1770" t="str">
        <f t="shared" si="436"/>
        <v/>
      </c>
      <c r="J1770">
        <f t="shared" si="437"/>
        <v>1000</v>
      </c>
      <c r="K1770" t="str">
        <f t="shared" si="438"/>
        <v/>
      </c>
      <c r="L1770" t="s">
        <v>3539</v>
      </c>
      <c r="M1770" t="s">
        <v>3086</v>
      </c>
      <c r="N1770" t="s">
        <v>16</v>
      </c>
      <c r="O1770" t="s">
        <v>51</v>
      </c>
      <c r="P1770" t="s">
        <v>59</v>
      </c>
      <c r="Q1770" t="s">
        <v>34</v>
      </c>
      <c r="R1770" t="s">
        <v>35</v>
      </c>
      <c r="S1770" t="s">
        <v>22</v>
      </c>
      <c r="T1770" t="s">
        <v>22</v>
      </c>
      <c r="V1770" t="s">
        <v>63</v>
      </c>
      <c r="W1770">
        <v>104.8518991667889</v>
      </c>
      <c r="X1770">
        <v>6.4217966764131642</v>
      </c>
      <c r="Y1770">
        <v>351</v>
      </c>
      <c r="Z1770" t="s">
        <v>3761</v>
      </c>
      <c r="AA1770" t="s">
        <v>3555</v>
      </c>
      <c r="AB1770" t="s">
        <v>3584</v>
      </c>
      <c r="AC1770">
        <v>3</v>
      </c>
      <c r="AD1770" t="s">
        <v>3563</v>
      </c>
      <c r="AE1770" t="s">
        <v>3557</v>
      </c>
      <c r="AF1770" t="s">
        <v>3587</v>
      </c>
      <c r="AG1770">
        <v>12</v>
      </c>
      <c r="AH1770" t="s">
        <v>3572</v>
      </c>
      <c r="AI1770">
        <f t="shared" si="439"/>
        <v>984.16666666666663</v>
      </c>
      <c r="AJ1770" t="str">
        <f t="shared" si="440"/>
        <v/>
      </c>
      <c r="AK1770" t="str">
        <f t="shared" si="441"/>
        <v/>
      </c>
      <c r="AL1770" t="str">
        <f t="shared" si="442"/>
        <v/>
      </c>
      <c r="AM1770" t="str">
        <f t="shared" si="443"/>
        <v/>
      </c>
      <c r="AN1770" t="str">
        <f t="shared" si="444"/>
        <v/>
      </c>
      <c r="AO1770">
        <f t="shared" si="445"/>
        <v>1004</v>
      </c>
      <c r="AP1770" t="str">
        <f t="shared" si="446"/>
        <v/>
      </c>
    </row>
    <row r="1771" spans="1:42" x14ac:dyDescent="0.3">
      <c r="A1771" s="2">
        <v>45375</v>
      </c>
      <c r="B1771" s="2">
        <v>46375</v>
      </c>
      <c r="C1771">
        <v>1000</v>
      </c>
      <c r="D1771">
        <f t="shared" si="447"/>
        <v>1000</v>
      </c>
      <c r="E1771" t="str">
        <f t="shared" si="432"/>
        <v/>
      </c>
      <c r="F1771" t="str">
        <f t="shared" si="433"/>
        <v/>
      </c>
      <c r="G1771" t="str">
        <f t="shared" si="434"/>
        <v/>
      </c>
      <c r="H1771">
        <f t="shared" si="435"/>
        <v>1000</v>
      </c>
      <c r="I1771" t="str">
        <f t="shared" si="436"/>
        <v/>
      </c>
      <c r="J1771" t="str">
        <f t="shared" si="437"/>
        <v/>
      </c>
      <c r="K1771" t="str">
        <f t="shared" si="438"/>
        <v/>
      </c>
      <c r="L1771" t="s">
        <v>3539</v>
      </c>
      <c r="M1771" t="s">
        <v>734</v>
      </c>
      <c r="N1771" t="s">
        <v>157</v>
      </c>
      <c r="O1771" t="s">
        <v>51</v>
      </c>
      <c r="P1771" t="s">
        <v>59</v>
      </c>
      <c r="Q1771" t="s">
        <v>92</v>
      </c>
      <c r="R1771" t="s">
        <v>42</v>
      </c>
      <c r="S1771" t="s">
        <v>22</v>
      </c>
      <c r="T1771" t="s">
        <v>22</v>
      </c>
      <c r="V1771" t="s">
        <v>43</v>
      </c>
      <c r="W1771">
        <v>35.409619455020852</v>
      </c>
      <c r="X1771">
        <v>4.6581598242975737</v>
      </c>
      <c r="Y1771">
        <v>352</v>
      </c>
      <c r="Z1771" t="s">
        <v>3663</v>
      </c>
      <c r="AA1771" t="s">
        <v>3555</v>
      </c>
      <c r="AB1771" t="s">
        <v>3584</v>
      </c>
      <c r="AC1771">
        <v>3</v>
      </c>
      <c r="AD1771" t="s">
        <v>3563</v>
      </c>
      <c r="AE1771" t="s">
        <v>3557</v>
      </c>
      <c r="AF1771" t="s">
        <v>3587</v>
      </c>
      <c r="AG1771">
        <v>12</v>
      </c>
      <c r="AH1771" t="s">
        <v>3572</v>
      </c>
      <c r="AI1771">
        <f t="shared" si="439"/>
        <v>984.67741935483866</v>
      </c>
      <c r="AJ1771" t="str">
        <f t="shared" si="440"/>
        <v/>
      </c>
      <c r="AK1771" t="str">
        <f t="shared" si="441"/>
        <v/>
      </c>
      <c r="AL1771" t="str">
        <f t="shared" si="442"/>
        <v/>
      </c>
      <c r="AM1771">
        <f t="shared" si="443"/>
        <v>983.375</v>
      </c>
      <c r="AN1771" t="str">
        <f t="shared" si="444"/>
        <v/>
      </c>
      <c r="AO1771" t="str">
        <f t="shared" si="445"/>
        <v/>
      </c>
      <c r="AP1771" t="str">
        <f t="shared" si="446"/>
        <v/>
      </c>
    </row>
    <row r="1772" spans="1:42" x14ac:dyDescent="0.3">
      <c r="A1772" s="2">
        <v>45378</v>
      </c>
      <c r="B1772" s="2">
        <v>46378</v>
      </c>
      <c r="C1772">
        <v>1000</v>
      </c>
      <c r="D1772">
        <f t="shared" si="447"/>
        <v>1000</v>
      </c>
      <c r="E1772" t="str">
        <f t="shared" si="432"/>
        <v/>
      </c>
      <c r="F1772" t="str">
        <f t="shared" si="433"/>
        <v/>
      </c>
      <c r="G1772" t="str">
        <f t="shared" si="434"/>
        <v/>
      </c>
      <c r="H1772">
        <f t="shared" si="435"/>
        <v>1000</v>
      </c>
      <c r="I1772" t="str">
        <f t="shared" si="436"/>
        <v/>
      </c>
      <c r="J1772" t="str">
        <f t="shared" si="437"/>
        <v/>
      </c>
      <c r="K1772" t="str">
        <f t="shared" si="438"/>
        <v/>
      </c>
      <c r="L1772" t="s">
        <v>3539</v>
      </c>
      <c r="M1772" t="s">
        <v>1870</v>
      </c>
      <c r="N1772" t="s">
        <v>118</v>
      </c>
      <c r="O1772" t="s">
        <v>51</v>
      </c>
      <c r="P1772" t="s">
        <v>52</v>
      </c>
      <c r="Q1772" t="s">
        <v>34</v>
      </c>
      <c r="R1772" t="s">
        <v>42</v>
      </c>
      <c r="S1772" t="s">
        <v>21</v>
      </c>
      <c r="T1772" t="s">
        <v>21</v>
      </c>
      <c r="U1772" t="s">
        <v>1341</v>
      </c>
      <c r="V1772" t="s">
        <v>43</v>
      </c>
      <c r="W1772">
        <v>75.186948570977606</v>
      </c>
      <c r="X1772">
        <v>6.549692302307097</v>
      </c>
      <c r="Y1772">
        <v>355</v>
      </c>
      <c r="Z1772" t="s">
        <v>3795</v>
      </c>
      <c r="AA1772" t="s">
        <v>3555</v>
      </c>
      <c r="AB1772" t="s">
        <v>3584</v>
      </c>
      <c r="AC1772">
        <v>3</v>
      </c>
      <c r="AD1772" t="s">
        <v>3563</v>
      </c>
      <c r="AE1772" t="s">
        <v>3557</v>
      </c>
      <c r="AF1772" t="s">
        <v>3587</v>
      </c>
      <c r="AG1772">
        <v>12</v>
      </c>
      <c r="AH1772" t="s">
        <v>3572</v>
      </c>
      <c r="AI1772">
        <f t="shared" si="439"/>
        <v>984.67741935483866</v>
      </c>
      <c r="AJ1772" t="str">
        <f t="shared" si="440"/>
        <v/>
      </c>
      <c r="AK1772" t="str">
        <f t="shared" si="441"/>
        <v/>
      </c>
      <c r="AL1772" t="str">
        <f t="shared" si="442"/>
        <v/>
      </c>
      <c r="AM1772">
        <f t="shared" si="443"/>
        <v>983.375</v>
      </c>
      <c r="AN1772" t="str">
        <f t="shared" si="444"/>
        <v/>
      </c>
      <c r="AO1772" t="str">
        <f t="shared" si="445"/>
        <v/>
      </c>
      <c r="AP1772" t="str">
        <f t="shared" si="446"/>
        <v/>
      </c>
    </row>
    <row r="1773" spans="1:42" x14ac:dyDescent="0.3">
      <c r="A1773" s="2">
        <v>45379</v>
      </c>
      <c r="B1773" s="2">
        <v>46379</v>
      </c>
      <c r="C1773">
        <v>1000</v>
      </c>
      <c r="D1773">
        <f t="shared" si="447"/>
        <v>1000</v>
      </c>
      <c r="E1773" t="str">
        <f t="shared" si="432"/>
        <v/>
      </c>
      <c r="F1773" t="str">
        <f t="shared" si="433"/>
        <v/>
      </c>
      <c r="G1773" t="str">
        <f t="shared" si="434"/>
        <v/>
      </c>
      <c r="H1773">
        <f t="shared" si="435"/>
        <v>1000</v>
      </c>
      <c r="I1773" t="str">
        <f t="shared" si="436"/>
        <v/>
      </c>
      <c r="J1773" t="str">
        <f t="shared" si="437"/>
        <v/>
      </c>
      <c r="K1773" t="str">
        <f t="shared" si="438"/>
        <v/>
      </c>
      <c r="L1773" t="s">
        <v>3539</v>
      </c>
      <c r="M1773" t="s">
        <v>129</v>
      </c>
      <c r="N1773" t="s">
        <v>16</v>
      </c>
      <c r="O1773" t="s">
        <v>58</v>
      </c>
      <c r="P1773" t="s">
        <v>59</v>
      </c>
      <c r="Q1773" t="s">
        <v>19</v>
      </c>
      <c r="R1773" t="s">
        <v>42</v>
      </c>
      <c r="S1773" t="s">
        <v>21</v>
      </c>
      <c r="T1773" t="s">
        <v>21</v>
      </c>
      <c r="U1773" t="s">
        <v>131</v>
      </c>
      <c r="V1773" t="s">
        <v>24</v>
      </c>
      <c r="W1773">
        <v>72.979469061226482</v>
      </c>
      <c r="X1773">
        <v>5.9558703250838834</v>
      </c>
      <c r="Y1773">
        <v>356</v>
      </c>
      <c r="Z1773" t="s">
        <v>3964</v>
      </c>
      <c r="AA1773" t="s">
        <v>3555</v>
      </c>
      <c r="AB1773" t="s">
        <v>3584</v>
      </c>
      <c r="AC1773">
        <v>3</v>
      </c>
      <c r="AD1773" t="s">
        <v>3563</v>
      </c>
      <c r="AE1773" t="s">
        <v>3557</v>
      </c>
      <c r="AF1773" t="s">
        <v>3587</v>
      </c>
      <c r="AG1773">
        <v>12</v>
      </c>
      <c r="AH1773" t="s">
        <v>3572</v>
      </c>
      <c r="AI1773">
        <f t="shared" si="439"/>
        <v>984.16666666666663</v>
      </c>
      <c r="AJ1773" t="str">
        <f t="shared" si="440"/>
        <v/>
      </c>
      <c r="AK1773" t="str">
        <f t="shared" si="441"/>
        <v/>
      </c>
      <c r="AL1773" t="str">
        <f t="shared" si="442"/>
        <v/>
      </c>
      <c r="AM1773">
        <f t="shared" si="443"/>
        <v>983.375</v>
      </c>
      <c r="AN1773" t="str">
        <f t="shared" si="444"/>
        <v/>
      </c>
      <c r="AO1773" t="str">
        <f t="shared" si="445"/>
        <v/>
      </c>
      <c r="AP1773" t="str">
        <f t="shared" si="446"/>
        <v/>
      </c>
    </row>
    <row r="1774" spans="1:42" x14ac:dyDescent="0.3">
      <c r="A1774" s="2">
        <v>45381</v>
      </c>
      <c r="B1774" s="2">
        <v>46381</v>
      </c>
      <c r="C1774">
        <v>1000</v>
      </c>
      <c r="D1774">
        <f t="shared" si="447"/>
        <v>1000</v>
      </c>
      <c r="E1774" t="str">
        <f t="shared" si="432"/>
        <v/>
      </c>
      <c r="F1774">
        <f t="shared" si="433"/>
        <v>1000</v>
      </c>
      <c r="G1774" t="str">
        <f t="shared" si="434"/>
        <v/>
      </c>
      <c r="H1774" t="str">
        <f t="shared" si="435"/>
        <v/>
      </c>
      <c r="I1774" t="str">
        <f t="shared" si="436"/>
        <v/>
      </c>
      <c r="J1774" t="str">
        <f t="shared" si="437"/>
        <v/>
      </c>
      <c r="K1774" t="str">
        <f t="shared" si="438"/>
        <v/>
      </c>
      <c r="L1774" t="s">
        <v>3539</v>
      </c>
      <c r="M1774" t="s">
        <v>813</v>
      </c>
      <c r="N1774" t="s">
        <v>118</v>
      </c>
      <c r="O1774" t="s">
        <v>33</v>
      </c>
      <c r="P1774" t="s">
        <v>18</v>
      </c>
      <c r="Q1774" t="s">
        <v>19</v>
      </c>
      <c r="R1774" t="s">
        <v>20</v>
      </c>
      <c r="S1774" t="s">
        <v>21</v>
      </c>
      <c r="T1774" t="s">
        <v>3546</v>
      </c>
      <c r="U1774" t="s">
        <v>2283</v>
      </c>
      <c r="V1774" t="s">
        <v>24</v>
      </c>
      <c r="W1774">
        <v>72.033871409752834</v>
      </c>
      <c r="X1774">
        <v>6.0498046631870501</v>
      </c>
      <c r="Y1774">
        <v>358</v>
      </c>
      <c r="Z1774" t="s">
        <v>3816</v>
      </c>
      <c r="AA1774" t="s">
        <v>3555</v>
      </c>
      <c r="AB1774" t="s">
        <v>3584</v>
      </c>
      <c r="AC1774">
        <v>3</v>
      </c>
      <c r="AD1774" t="s">
        <v>3563</v>
      </c>
      <c r="AE1774" t="s">
        <v>3557</v>
      </c>
      <c r="AF1774" t="s">
        <v>3587</v>
      </c>
      <c r="AG1774">
        <v>12</v>
      </c>
      <c r="AH1774" t="s">
        <v>3572</v>
      </c>
      <c r="AI1774">
        <f t="shared" si="439"/>
        <v>983.03571428571433</v>
      </c>
      <c r="AJ1774" t="str">
        <f t="shared" si="440"/>
        <v/>
      </c>
      <c r="AK1774">
        <f t="shared" si="441"/>
        <v>966.14285714285711</v>
      </c>
      <c r="AL1774" t="str">
        <f t="shared" si="442"/>
        <v/>
      </c>
      <c r="AM1774" t="str">
        <f t="shared" si="443"/>
        <v/>
      </c>
      <c r="AN1774" t="str">
        <f t="shared" si="444"/>
        <v/>
      </c>
      <c r="AO1774" t="str">
        <f t="shared" si="445"/>
        <v/>
      </c>
      <c r="AP1774" t="str">
        <f t="shared" si="446"/>
        <v/>
      </c>
    </row>
    <row r="1775" spans="1:42" x14ac:dyDescent="0.3">
      <c r="A1775" s="2">
        <v>45381</v>
      </c>
      <c r="B1775" s="2">
        <v>46381</v>
      </c>
      <c r="C1775">
        <v>1000</v>
      </c>
      <c r="D1775">
        <f t="shared" si="447"/>
        <v>1000</v>
      </c>
      <c r="E1775" t="str">
        <f t="shared" si="432"/>
        <v/>
      </c>
      <c r="F1775">
        <f t="shared" si="433"/>
        <v>1000</v>
      </c>
      <c r="G1775" t="str">
        <f t="shared" si="434"/>
        <v/>
      </c>
      <c r="H1775" t="str">
        <f t="shared" si="435"/>
        <v/>
      </c>
      <c r="I1775" t="str">
        <f t="shared" si="436"/>
        <v/>
      </c>
      <c r="J1775" t="str">
        <f t="shared" si="437"/>
        <v/>
      </c>
      <c r="K1775" t="str">
        <f t="shared" si="438"/>
        <v/>
      </c>
      <c r="L1775" t="s">
        <v>3539</v>
      </c>
      <c r="M1775" t="s">
        <v>765</v>
      </c>
      <c r="N1775" t="s">
        <v>16</v>
      </c>
      <c r="O1775" t="s">
        <v>51</v>
      </c>
      <c r="P1775" t="s">
        <v>52</v>
      </c>
      <c r="Q1775" t="s">
        <v>92</v>
      </c>
      <c r="R1775" t="s">
        <v>20</v>
      </c>
      <c r="S1775" t="s">
        <v>21</v>
      </c>
      <c r="T1775" t="s">
        <v>21</v>
      </c>
      <c r="U1775" t="s">
        <v>766</v>
      </c>
      <c r="V1775" t="s">
        <v>63</v>
      </c>
      <c r="W1775">
        <v>88.394685045184048</v>
      </c>
      <c r="X1775">
        <v>7.1777077238081377</v>
      </c>
      <c r="Y1775">
        <v>358</v>
      </c>
      <c r="Z1775" t="s">
        <v>3816</v>
      </c>
      <c r="AA1775" t="s">
        <v>3555</v>
      </c>
      <c r="AB1775" t="s">
        <v>3584</v>
      </c>
      <c r="AC1775">
        <v>3</v>
      </c>
      <c r="AD1775" t="s">
        <v>3563</v>
      </c>
      <c r="AE1775" t="s">
        <v>3557</v>
      </c>
      <c r="AF1775" t="s">
        <v>3587</v>
      </c>
      <c r="AG1775">
        <v>12</v>
      </c>
      <c r="AH1775" t="s">
        <v>3572</v>
      </c>
      <c r="AI1775">
        <f t="shared" si="439"/>
        <v>983.03571428571433</v>
      </c>
      <c r="AJ1775" t="str">
        <f t="shared" si="440"/>
        <v/>
      </c>
      <c r="AK1775">
        <f t="shared" si="441"/>
        <v>966.14285714285711</v>
      </c>
      <c r="AL1775" t="str">
        <f t="shared" si="442"/>
        <v/>
      </c>
      <c r="AM1775" t="str">
        <f t="shared" si="443"/>
        <v/>
      </c>
      <c r="AN1775" t="str">
        <f t="shared" si="444"/>
        <v/>
      </c>
      <c r="AO1775" t="str">
        <f t="shared" si="445"/>
        <v/>
      </c>
      <c r="AP1775" t="str">
        <f t="shared" si="446"/>
        <v/>
      </c>
    </row>
    <row r="1776" spans="1:42" x14ac:dyDescent="0.3">
      <c r="A1776" s="2">
        <v>45382</v>
      </c>
      <c r="B1776" s="2">
        <v>46382</v>
      </c>
      <c r="C1776">
        <v>1000</v>
      </c>
      <c r="D1776">
        <f t="shared" si="447"/>
        <v>1000</v>
      </c>
      <c r="E1776" t="str">
        <f t="shared" si="432"/>
        <v/>
      </c>
      <c r="F1776" t="str">
        <f t="shared" si="433"/>
        <v/>
      </c>
      <c r="G1776" t="str">
        <f t="shared" si="434"/>
        <v/>
      </c>
      <c r="H1776">
        <f t="shared" si="435"/>
        <v>1000</v>
      </c>
      <c r="I1776" t="str">
        <f t="shared" si="436"/>
        <v/>
      </c>
      <c r="J1776" t="str">
        <f t="shared" si="437"/>
        <v/>
      </c>
      <c r="K1776" t="str">
        <f t="shared" si="438"/>
        <v/>
      </c>
      <c r="L1776" t="s">
        <v>3539</v>
      </c>
      <c r="M1776" t="s">
        <v>901</v>
      </c>
      <c r="N1776" t="s">
        <v>80</v>
      </c>
      <c r="O1776" t="s">
        <v>17</v>
      </c>
      <c r="P1776" t="s">
        <v>18</v>
      </c>
      <c r="Q1776" t="s">
        <v>34</v>
      </c>
      <c r="R1776" t="s">
        <v>42</v>
      </c>
      <c r="S1776" t="s">
        <v>22</v>
      </c>
      <c r="T1776" t="s">
        <v>22</v>
      </c>
      <c r="V1776" t="s">
        <v>76</v>
      </c>
      <c r="W1776">
        <v>25.605153336622362</v>
      </c>
      <c r="X1776">
        <v>4.7666937088558452</v>
      </c>
      <c r="Y1776">
        <v>359</v>
      </c>
      <c r="Z1776" t="s">
        <v>3639</v>
      </c>
      <c r="AA1776" t="s">
        <v>3555</v>
      </c>
      <c r="AB1776" t="s">
        <v>3584</v>
      </c>
      <c r="AC1776">
        <v>3</v>
      </c>
      <c r="AD1776" t="s">
        <v>3563</v>
      </c>
      <c r="AE1776" t="s">
        <v>3557</v>
      </c>
      <c r="AF1776" t="s">
        <v>3587</v>
      </c>
      <c r="AG1776">
        <v>12</v>
      </c>
      <c r="AH1776" t="s">
        <v>3572</v>
      </c>
      <c r="AI1776">
        <f t="shared" si="439"/>
        <v>984.16666666666663</v>
      </c>
      <c r="AJ1776" t="str">
        <f t="shared" si="440"/>
        <v/>
      </c>
      <c r="AK1776" t="str">
        <f t="shared" si="441"/>
        <v/>
      </c>
      <c r="AL1776" t="str">
        <f t="shared" si="442"/>
        <v/>
      </c>
      <c r="AM1776">
        <f t="shared" si="443"/>
        <v>984.35294117647061</v>
      </c>
      <c r="AN1776" t="str">
        <f t="shared" si="444"/>
        <v/>
      </c>
      <c r="AO1776" t="str">
        <f t="shared" si="445"/>
        <v/>
      </c>
      <c r="AP1776" t="str">
        <f t="shared" si="446"/>
        <v/>
      </c>
    </row>
    <row r="1777" spans="1:42" x14ac:dyDescent="0.3">
      <c r="A1777" s="2">
        <v>45382</v>
      </c>
      <c r="B1777" s="2">
        <v>46382</v>
      </c>
      <c r="C1777">
        <v>1000</v>
      </c>
      <c r="D1777">
        <f t="shared" si="447"/>
        <v>1000</v>
      </c>
      <c r="E1777" t="str">
        <f t="shared" si="432"/>
        <v/>
      </c>
      <c r="F1777" t="str">
        <f t="shared" si="433"/>
        <v/>
      </c>
      <c r="G1777" t="str">
        <f t="shared" si="434"/>
        <v/>
      </c>
      <c r="H1777">
        <f t="shared" si="435"/>
        <v>1000</v>
      </c>
      <c r="I1777" t="str">
        <f t="shared" si="436"/>
        <v/>
      </c>
      <c r="J1777" t="str">
        <f t="shared" si="437"/>
        <v/>
      </c>
      <c r="K1777" t="str">
        <f t="shared" si="438"/>
        <v/>
      </c>
      <c r="L1777" t="s">
        <v>3539</v>
      </c>
      <c r="M1777" t="s">
        <v>2542</v>
      </c>
      <c r="N1777" t="s">
        <v>80</v>
      </c>
      <c r="O1777" t="s">
        <v>33</v>
      </c>
      <c r="P1777" t="s">
        <v>18</v>
      </c>
      <c r="Q1777" t="s">
        <v>19</v>
      </c>
      <c r="R1777" t="s">
        <v>42</v>
      </c>
      <c r="S1777" t="s">
        <v>22</v>
      </c>
      <c r="T1777" t="s">
        <v>22</v>
      </c>
      <c r="V1777" t="s">
        <v>63</v>
      </c>
      <c r="W1777">
        <v>23.570002470460459</v>
      </c>
      <c r="X1777">
        <v>5.3924778438815881</v>
      </c>
      <c r="Y1777">
        <v>359</v>
      </c>
      <c r="Z1777" t="s">
        <v>3639</v>
      </c>
      <c r="AA1777" t="s">
        <v>3555</v>
      </c>
      <c r="AB1777" t="s">
        <v>3584</v>
      </c>
      <c r="AC1777">
        <v>3</v>
      </c>
      <c r="AD1777" t="s">
        <v>3563</v>
      </c>
      <c r="AE1777" t="s">
        <v>3557</v>
      </c>
      <c r="AF1777" t="s">
        <v>3587</v>
      </c>
      <c r="AG1777">
        <v>12</v>
      </c>
      <c r="AH1777" t="s">
        <v>3572</v>
      </c>
      <c r="AI1777">
        <f t="shared" si="439"/>
        <v>984.16666666666663</v>
      </c>
      <c r="AJ1777" t="str">
        <f t="shared" si="440"/>
        <v/>
      </c>
      <c r="AK1777" t="str">
        <f t="shared" si="441"/>
        <v/>
      </c>
      <c r="AL1777" t="str">
        <f t="shared" si="442"/>
        <v/>
      </c>
      <c r="AM1777">
        <f t="shared" si="443"/>
        <v>984.35294117647061</v>
      </c>
      <c r="AN1777" t="str">
        <f t="shared" si="444"/>
        <v/>
      </c>
      <c r="AO1777" t="str">
        <f t="shared" si="445"/>
        <v/>
      </c>
      <c r="AP1777" t="str">
        <f t="shared" si="446"/>
        <v/>
      </c>
    </row>
    <row r="1778" spans="1:42" x14ac:dyDescent="0.3">
      <c r="A1778" s="2">
        <v>45382</v>
      </c>
      <c r="B1778" s="2">
        <v>46382</v>
      </c>
      <c r="C1778">
        <v>1000</v>
      </c>
      <c r="D1778">
        <f t="shared" si="447"/>
        <v>1000</v>
      </c>
      <c r="E1778" t="str">
        <f t="shared" si="432"/>
        <v/>
      </c>
      <c r="F1778">
        <f t="shared" si="433"/>
        <v>1000</v>
      </c>
      <c r="G1778" t="str">
        <f t="shared" si="434"/>
        <v/>
      </c>
      <c r="H1778" t="str">
        <f t="shared" si="435"/>
        <v/>
      </c>
      <c r="I1778" t="str">
        <f t="shared" si="436"/>
        <v/>
      </c>
      <c r="J1778" t="str">
        <f t="shared" si="437"/>
        <v/>
      </c>
      <c r="K1778" t="str">
        <f t="shared" si="438"/>
        <v/>
      </c>
      <c r="L1778" t="s">
        <v>3539</v>
      </c>
      <c r="M1778" t="s">
        <v>2039</v>
      </c>
      <c r="N1778" t="s">
        <v>118</v>
      </c>
      <c r="O1778" t="s">
        <v>51</v>
      </c>
      <c r="P1778" t="s">
        <v>52</v>
      </c>
      <c r="Q1778" t="s">
        <v>92</v>
      </c>
      <c r="R1778" t="s">
        <v>20</v>
      </c>
      <c r="S1778" t="s">
        <v>21</v>
      </c>
      <c r="T1778" t="s">
        <v>21</v>
      </c>
      <c r="U1778" t="s">
        <v>2040</v>
      </c>
      <c r="V1778" t="s">
        <v>43</v>
      </c>
      <c r="W1778">
        <v>80.092727254332146</v>
      </c>
      <c r="X1778">
        <v>6.8228826225820329</v>
      </c>
      <c r="Y1778">
        <v>359</v>
      </c>
      <c r="Z1778" t="s">
        <v>3639</v>
      </c>
      <c r="AA1778" t="s">
        <v>3555</v>
      </c>
      <c r="AB1778" t="s">
        <v>3584</v>
      </c>
      <c r="AC1778">
        <v>3</v>
      </c>
      <c r="AD1778" t="s">
        <v>3563</v>
      </c>
      <c r="AE1778" t="s">
        <v>3557</v>
      </c>
      <c r="AF1778" t="s">
        <v>3587</v>
      </c>
      <c r="AG1778">
        <v>12</v>
      </c>
      <c r="AH1778" t="s">
        <v>3572</v>
      </c>
      <c r="AI1778">
        <f t="shared" si="439"/>
        <v>984.16666666666663</v>
      </c>
      <c r="AJ1778" t="str">
        <f t="shared" si="440"/>
        <v/>
      </c>
      <c r="AK1778">
        <f t="shared" si="441"/>
        <v>966.14285714285711</v>
      </c>
      <c r="AL1778" t="str">
        <f t="shared" si="442"/>
        <v/>
      </c>
      <c r="AM1778" t="str">
        <f t="shared" si="443"/>
        <v/>
      </c>
      <c r="AN1778" t="str">
        <f t="shared" si="444"/>
        <v/>
      </c>
      <c r="AO1778" t="str">
        <f t="shared" si="445"/>
        <v/>
      </c>
      <c r="AP1778" t="str">
        <f t="shared" si="446"/>
        <v/>
      </c>
    </row>
    <row r="1779" spans="1:42" x14ac:dyDescent="0.3">
      <c r="A1779" s="2">
        <v>45295</v>
      </c>
      <c r="B1779" s="2">
        <v>46383</v>
      </c>
      <c r="C1779">
        <v>1088</v>
      </c>
      <c r="D1779">
        <f t="shared" si="447"/>
        <v>1011</v>
      </c>
      <c r="E1779" t="str">
        <f t="shared" si="432"/>
        <v/>
      </c>
      <c r="F1779">
        <f t="shared" si="433"/>
        <v>1022</v>
      </c>
      <c r="G1779" t="str">
        <f t="shared" si="434"/>
        <v/>
      </c>
      <c r="H1779" t="str">
        <f t="shared" si="435"/>
        <v/>
      </c>
      <c r="I1779" t="str">
        <f t="shared" si="436"/>
        <v/>
      </c>
      <c r="J1779" t="str">
        <f t="shared" si="437"/>
        <v/>
      </c>
      <c r="K1779" t="str">
        <f t="shared" si="438"/>
        <v/>
      </c>
      <c r="L1779" t="s">
        <v>3539</v>
      </c>
      <c r="M1779" t="s">
        <v>458</v>
      </c>
      <c r="N1779" t="s">
        <v>28</v>
      </c>
      <c r="O1779" t="s">
        <v>17</v>
      </c>
      <c r="P1779" t="s">
        <v>18</v>
      </c>
      <c r="Q1779" t="s">
        <v>34</v>
      </c>
      <c r="R1779" t="s">
        <v>20</v>
      </c>
      <c r="S1779" t="s">
        <v>21</v>
      </c>
      <c r="T1779" t="s">
        <v>21</v>
      </c>
      <c r="U1779" t="s">
        <v>3377</v>
      </c>
      <c r="V1779" t="s">
        <v>24</v>
      </c>
      <c r="W1779">
        <v>35.796649016821242</v>
      </c>
      <c r="X1779">
        <v>5.3074764431237318</v>
      </c>
      <c r="Y1779">
        <v>360</v>
      </c>
      <c r="Z1779" t="s">
        <v>3860</v>
      </c>
      <c r="AA1779" t="s">
        <v>3555</v>
      </c>
      <c r="AB1779" t="s">
        <v>3584</v>
      </c>
      <c r="AC1779">
        <v>1</v>
      </c>
      <c r="AD1779" t="s">
        <v>3561</v>
      </c>
      <c r="AE1779" t="s">
        <v>3557</v>
      </c>
      <c r="AF1779" t="s">
        <v>3587</v>
      </c>
      <c r="AG1779">
        <v>12</v>
      </c>
      <c r="AH1779" t="s">
        <v>3572</v>
      </c>
      <c r="AI1779">
        <f t="shared" si="439"/>
        <v>985.68965517241384</v>
      </c>
      <c r="AJ1779" t="str">
        <f t="shared" si="440"/>
        <v/>
      </c>
      <c r="AK1779">
        <f t="shared" si="441"/>
        <v>978.71428571428567</v>
      </c>
      <c r="AL1779" t="str">
        <f t="shared" si="442"/>
        <v/>
      </c>
      <c r="AM1779" t="str">
        <f t="shared" si="443"/>
        <v/>
      </c>
      <c r="AN1779" t="str">
        <f t="shared" si="444"/>
        <v/>
      </c>
      <c r="AO1779" t="str">
        <f t="shared" si="445"/>
        <v/>
      </c>
      <c r="AP1779" t="str">
        <f t="shared" si="446"/>
        <v/>
      </c>
    </row>
    <row r="1780" spans="1:42" x14ac:dyDescent="0.3">
      <c r="A1780" s="2">
        <v>45385</v>
      </c>
      <c r="B1780" s="2">
        <v>46385</v>
      </c>
      <c r="C1780">
        <v>1000</v>
      </c>
      <c r="D1780">
        <f t="shared" si="447"/>
        <v>1011</v>
      </c>
      <c r="E1780" t="str">
        <f t="shared" si="432"/>
        <v/>
      </c>
      <c r="F1780" t="str">
        <f t="shared" si="433"/>
        <v/>
      </c>
      <c r="G1780" t="str">
        <f t="shared" si="434"/>
        <v/>
      </c>
      <c r="H1780" t="str">
        <f t="shared" si="435"/>
        <v/>
      </c>
      <c r="I1780" t="str">
        <f t="shared" si="436"/>
        <v/>
      </c>
      <c r="J1780">
        <f t="shared" si="437"/>
        <v>1000</v>
      </c>
      <c r="K1780" t="str">
        <f t="shared" si="438"/>
        <v/>
      </c>
      <c r="L1780" t="s">
        <v>3539</v>
      </c>
      <c r="M1780" t="s">
        <v>332</v>
      </c>
      <c r="N1780" t="s">
        <v>80</v>
      </c>
      <c r="O1780" t="s">
        <v>58</v>
      </c>
      <c r="P1780" t="s">
        <v>59</v>
      </c>
      <c r="Q1780" t="s">
        <v>92</v>
      </c>
      <c r="R1780" t="s">
        <v>35</v>
      </c>
      <c r="S1780" t="s">
        <v>22</v>
      </c>
      <c r="T1780" t="s">
        <v>22</v>
      </c>
      <c r="V1780" t="s">
        <v>24</v>
      </c>
      <c r="W1780">
        <v>20.999052168593568</v>
      </c>
      <c r="X1780">
        <v>4.8499078883581941</v>
      </c>
      <c r="Y1780">
        <v>362</v>
      </c>
      <c r="Z1780" t="s">
        <v>3758</v>
      </c>
      <c r="AA1780" t="s">
        <v>3555</v>
      </c>
      <c r="AB1780" t="s">
        <v>3585</v>
      </c>
      <c r="AC1780">
        <v>4</v>
      </c>
      <c r="AD1780" t="s">
        <v>3564</v>
      </c>
      <c r="AE1780" t="s">
        <v>3557</v>
      </c>
      <c r="AF1780" t="s">
        <v>3587</v>
      </c>
      <c r="AG1780">
        <v>12</v>
      </c>
      <c r="AH1780" t="s">
        <v>3572</v>
      </c>
      <c r="AI1780">
        <f t="shared" si="439"/>
        <v>986.16666666666663</v>
      </c>
      <c r="AJ1780" t="str">
        <f t="shared" si="440"/>
        <v/>
      </c>
      <c r="AK1780" t="str">
        <f t="shared" si="441"/>
        <v/>
      </c>
      <c r="AL1780" t="str">
        <f t="shared" si="442"/>
        <v/>
      </c>
      <c r="AM1780" t="str">
        <f t="shared" si="443"/>
        <v/>
      </c>
      <c r="AN1780" t="str">
        <f t="shared" si="444"/>
        <v/>
      </c>
      <c r="AO1780">
        <f t="shared" si="445"/>
        <v>1000</v>
      </c>
      <c r="AP1780" t="str">
        <f t="shared" si="446"/>
        <v/>
      </c>
    </row>
    <row r="1781" spans="1:42" x14ac:dyDescent="0.3">
      <c r="A1781" s="2">
        <v>45386</v>
      </c>
      <c r="B1781" s="2">
        <v>46386</v>
      </c>
      <c r="C1781">
        <v>1000</v>
      </c>
      <c r="D1781">
        <f t="shared" si="447"/>
        <v>1011</v>
      </c>
      <c r="E1781" t="str">
        <f t="shared" si="432"/>
        <v/>
      </c>
      <c r="F1781" t="str">
        <f t="shared" si="433"/>
        <v/>
      </c>
      <c r="G1781" t="str">
        <f t="shared" si="434"/>
        <v/>
      </c>
      <c r="H1781" t="str">
        <f t="shared" si="435"/>
        <v/>
      </c>
      <c r="I1781" t="str">
        <f t="shared" si="436"/>
        <v/>
      </c>
      <c r="J1781">
        <f t="shared" si="437"/>
        <v>1000</v>
      </c>
      <c r="K1781" t="str">
        <f t="shared" si="438"/>
        <v/>
      </c>
      <c r="L1781" t="s">
        <v>3539</v>
      </c>
      <c r="M1781" t="s">
        <v>2126</v>
      </c>
      <c r="N1781" t="s">
        <v>157</v>
      </c>
      <c r="O1781" t="s">
        <v>46</v>
      </c>
      <c r="P1781" t="s">
        <v>40</v>
      </c>
      <c r="Q1781" t="s">
        <v>41</v>
      </c>
      <c r="R1781" t="s">
        <v>35</v>
      </c>
      <c r="S1781" t="s">
        <v>21</v>
      </c>
      <c r="T1781" t="s">
        <v>21</v>
      </c>
      <c r="U1781" t="s">
        <v>2127</v>
      </c>
      <c r="V1781" t="s">
        <v>76</v>
      </c>
      <c r="W1781">
        <v>26.792517450194119</v>
      </c>
      <c r="X1781">
        <v>4.8221031606002258</v>
      </c>
      <c r="Y1781">
        <v>363</v>
      </c>
      <c r="Z1781" t="s">
        <v>3919</v>
      </c>
      <c r="AA1781" t="s">
        <v>3555</v>
      </c>
      <c r="AB1781" t="s">
        <v>3585</v>
      </c>
      <c r="AC1781">
        <v>4</v>
      </c>
      <c r="AD1781" t="s">
        <v>3564</v>
      </c>
      <c r="AE1781" t="s">
        <v>3557</v>
      </c>
      <c r="AF1781" t="s">
        <v>3587</v>
      </c>
      <c r="AG1781">
        <v>12</v>
      </c>
      <c r="AH1781" t="s">
        <v>3572</v>
      </c>
      <c r="AI1781">
        <f t="shared" si="439"/>
        <v>991.5</v>
      </c>
      <c r="AJ1781" t="str">
        <f t="shared" si="440"/>
        <v/>
      </c>
      <c r="AK1781" t="str">
        <f t="shared" si="441"/>
        <v/>
      </c>
      <c r="AL1781" t="str">
        <f t="shared" si="442"/>
        <v/>
      </c>
      <c r="AM1781" t="str">
        <f t="shared" si="443"/>
        <v/>
      </c>
      <c r="AN1781" t="str">
        <f t="shared" si="444"/>
        <v/>
      </c>
      <c r="AO1781">
        <f t="shared" si="445"/>
        <v>1000</v>
      </c>
      <c r="AP1781" t="str">
        <f t="shared" si="446"/>
        <v/>
      </c>
    </row>
    <row r="1782" spans="1:42" x14ac:dyDescent="0.3">
      <c r="A1782" s="2">
        <v>45388</v>
      </c>
      <c r="B1782" s="2">
        <v>46388</v>
      </c>
      <c r="C1782">
        <v>1000</v>
      </c>
      <c r="D1782">
        <f t="shared" si="447"/>
        <v>1003.625</v>
      </c>
      <c r="E1782" t="str">
        <f t="shared" si="432"/>
        <v/>
      </c>
      <c r="F1782" t="str">
        <f t="shared" si="433"/>
        <v/>
      </c>
      <c r="G1782" t="str">
        <f t="shared" si="434"/>
        <v/>
      </c>
      <c r="H1782">
        <f t="shared" si="435"/>
        <v>1000</v>
      </c>
      <c r="I1782" t="str">
        <f t="shared" si="436"/>
        <v/>
      </c>
      <c r="J1782" t="str">
        <f t="shared" si="437"/>
        <v/>
      </c>
      <c r="K1782" t="str">
        <f t="shared" si="438"/>
        <v/>
      </c>
      <c r="L1782" t="s">
        <v>3539</v>
      </c>
      <c r="M1782" t="s">
        <v>184</v>
      </c>
      <c r="N1782" t="s">
        <v>16</v>
      </c>
      <c r="O1782" t="s">
        <v>46</v>
      </c>
      <c r="P1782" t="s">
        <v>40</v>
      </c>
      <c r="Q1782" t="s">
        <v>41</v>
      </c>
      <c r="R1782" t="s">
        <v>42</v>
      </c>
      <c r="S1782" t="s">
        <v>22</v>
      </c>
      <c r="T1782" t="s">
        <v>22</v>
      </c>
      <c r="V1782" t="s">
        <v>54</v>
      </c>
      <c r="W1782">
        <v>71.91734278359074</v>
      </c>
      <c r="X1782">
        <v>5.8346426080021203</v>
      </c>
      <c r="Y1782">
        <v>0</v>
      </c>
      <c r="Z1782" t="s">
        <v>3610</v>
      </c>
      <c r="AA1782" t="s">
        <v>3555</v>
      </c>
      <c r="AB1782" t="s">
        <v>3585</v>
      </c>
      <c r="AC1782">
        <v>4</v>
      </c>
      <c r="AD1782" t="s">
        <v>3564</v>
      </c>
      <c r="AE1782" t="s">
        <v>3558</v>
      </c>
      <c r="AF1782" t="s">
        <v>3584</v>
      </c>
      <c r="AG1782">
        <v>1</v>
      </c>
      <c r="AH1782" t="s">
        <v>3561</v>
      </c>
      <c r="AI1782">
        <f t="shared" si="439"/>
        <v>992.57142857142856</v>
      </c>
      <c r="AJ1782" t="str">
        <f t="shared" si="440"/>
        <v/>
      </c>
      <c r="AK1782" t="str">
        <f t="shared" si="441"/>
        <v/>
      </c>
      <c r="AL1782" t="str">
        <f t="shared" si="442"/>
        <v/>
      </c>
      <c r="AM1782">
        <f t="shared" si="443"/>
        <v>1000</v>
      </c>
      <c r="AN1782" t="str">
        <f t="shared" si="444"/>
        <v/>
      </c>
      <c r="AO1782" t="str">
        <f t="shared" si="445"/>
        <v/>
      </c>
      <c r="AP1782" t="str">
        <f t="shared" si="446"/>
        <v/>
      </c>
    </row>
    <row r="1783" spans="1:42" x14ac:dyDescent="0.3">
      <c r="A1783" s="2">
        <v>45447</v>
      </c>
      <c r="B1783" s="2">
        <v>46388</v>
      </c>
      <c r="C1783">
        <v>941</v>
      </c>
      <c r="D1783">
        <f t="shared" si="447"/>
        <v>1003.625</v>
      </c>
      <c r="E1783" t="str">
        <f t="shared" si="432"/>
        <v/>
      </c>
      <c r="F1783">
        <f t="shared" si="433"/>
        <v>1009.6666666666666</v>
      </c>
      <c r="G1783" t="str">
        <f t="shared" si="434"/>
        <v/>
      </c>
      <c r="H1783" t="str">
        <f t="shared" si="435"/>
        <v/>
      </c>
      <c r="I1783" t="str">
        <f t="shared" si="436"/>
        <v/>
      </c>
      <c r="J1783" t="str">
        <f t="shared" si="437"/>
        <v/>
      </c>
      <c r="K1783" t="str">
        <f t="shared" si="438"/>
        <v/>
      </c>
      <c r="L1783" t="s">
        <v>3539</v>
      </c>
      <c r="M1783" t="s">
        <v>672</v>
      </c>
      <c r="N1783" t="s">
        <v>16</v>
      </c>
      <c r="O1783" t="s">
        <v>33</v>
      </c>
      <c r="P1783" t="s">
        <v>18</v>
      </c>
      <c r="Q1783" t="s">
        <v>34</v>
      </c>
      <c r="R1783" t="s">
        <v>20</v>
      </c>
      <c r="S1783" t="s">
        <v>21</v>
      </c>
      <c r="T1783" t="s">
        <v>21</v>
      </c>
      <c r="U1783" t="s">
        <v>1062</v>
      </c>
      <c r="V1783" t="s">
        <v>43</v>
      </c>
      <c r="W1783">
        <v>93.668742674445241</v>
      </c>
      <c r="X1783">
        <v>6.9949418762675126</v>
      </c>
      <c r="Y1783">
        <v>0</v>
      </c>
      <c r="Z1783" t="s">
        <v>3610</v>
      </c>
      <c r="AA1783" t="s">
        <v>3555</v>
      </c>
      <c r="AB1783" t="s">
        <v>3585</v>
      </c>
      <c r="AC1783">
        <v>6</v>
      </c>
      <c r="AD1783" t="s">
        <v>3566</v>
      </c>
      <c r="AE1783" t="s">
        <v>3558</v>
      </c>
      <c r="AF1783" t="s">
        <v>3584</v>
      </c>
      <c r="AG1783">
        <v>1</v>
      </c>
      <c r="AH1783" t="s">
        <v>3561</v>
      </c>
      <c r="AI1783">
        <f t="shared" si="439"/>
        <v>992.57142857142856</v>
      </c>
      <c r="AJ1783" t="str">
        <f t="shared" si="440"/>
        <v/>
      </c>
      <c r="AK1783">
        <f t="shared" si="441"/>
        <v>974</v>
      </c>
      <c r="AL1783" t="str">
        <f t="shared" si="442"/>
        <v/>
      </c>
      <c r="AM1783" t="str">
        <f t="shared" si="443"/>
        <v/>
      </c>
      <c r="AN1783" t="str">
        <f t="shared" si="444"/>
        <v/>
      </c>
      <c r="AO1783" t="str">
        <f t="shared" si="445"/>
        <v/>
      </c>
      <c r="AP1783" t="str">
        <f t="shared" si="446"/>
        <v/>
      </c>
    </row>
    <row r="1784" spans="1:42" x14ac:dyDescent="0.3">
      <c r="A1784" s="2">
        <v>45389</v>
      </c>
      <c r="B1784" s="2">
        <v>46389</v>
      </c>
      <c r="C1784">
        <v>1000</v>
      </c>
      <c r="D1784">
        <f t="shared" si="447"/>
        <v>1004.1428571428571</v>
      </c>
      <c r="E1784" t="str">
        <f t="shared" si="432"/>
        <v/>
      </c>
      <c r="F1784">
        <f t="shared" si="433"/>
        <v>1007.25</v>
      </c>
      <c r="G1784" t="str">
        <f t="shared" si="434"/>
        <v/>
      </c>
      <c r="H1784" t="str">
        <f t="shared" si="435"/>
        <v/>
      </c>
      <c r="I1784" t="str">
        <f t="shared" si="436"/>
        <v/>
      </c>
      <c r="J1784" t="str">
        <f t="shared" si="437"/>
        <v/>
      </c>
      <c r="K1784" t="str">
        <f t="shared" si="438"/>
        <v/>
      </c>
      <c r="L1784" t="s">
        <v>3539</v>
      </c>
      <c r="M1784" t="s">
        <v>976</v>
      </c>
      <c r="N1784" t="s">
        <v>103</v>
      </c>
      <c r="O1784" t="s">
        <v>46</v>
      </c>
      <c r="P1784" t="s">
        <v>18</v>
      </c>
      <c r="Q1784" t="s">
        <v>19</v>
      </c>
      <c r="R1784" t="s">
        <v>20</v>
      </c>
      <c r="S1784" t="s">
        <v>21</v>
      </c>
      <c r="T1784" t="s">
        <v>21</v>
      </c>
      <c r="U1784" t="s">
        <v>977</v>
      </c>
      <c r="V1784" t="s">
        <v>24</v>
      </c>
      <c r="W1784">
        <v>102.8648943480303</v>
      </c>
      <c r="X1784">
        <v>6.2223949646123016</v>
      </c>
      <c r="Y1784">
        <v>1</v>
      </c>
      <c r="Z1784" t="s">
        <v>3808</v>
      </c>
      <c r="AA1784" t="s">
        <v>3555</v>
      </c>
      <c r="AB1784" t="s">
        <v>3585</v>
      </c>
      <c r="AC1784">
        <v>4</v>
      </c>
      <c r="AD1784" t="s">
        <v>3564</v>
      </c>
      <c r="AE1784" t="s">
        <v>3558</v>
      </c>
      <c r="AF1784" t="s">
        <v>3584</v>
      </c>
      <c r="AG1784">
        <v>1</v>
      </c>
      <c r="AH1784" t="s">
        <v>3561</v>
      </c>
      <c r="AI1784">
        <f t="shared" si="439"/>
        <v>993.06666666666672</v>
      </c>
      <c r="AJ1784" t="str">
        <f t="shared" si="440"/>
        <v/>
      </c>
      <c r="AK1784">
        <f t="shared" si="441"/>
        <v>979.2</v>
      </c>
      <c r="AL1784" t="str">
        <f t="shared" si="442"/>
        <v/>
      </c>
      <c r="AM1784" t="str">
        <f t="shared" si="443"/>
        <v/>
      </c>
      <c r="AN1784" t="str">
        <f t="shared" si="444"/>
        <v/>
      </c>
      <c r="AO1784" t="str">
        <f t="shared" si="445"/>
        <v/>
      </c>
      <c r="AP1784" t="str">
        <f t="shared" si="446"/>
        <v/>
      </c>
    </row>
    <row r="1785" spans="1:42" x14ac:dyDescent="0.3">
      <c r="A1785" s="2">
        <v>45389</v>
      </c>
      <c r="B1785" s="2">
        <v>46389</v>
      </c>
      <c r="C1785">
        <v>1000</v>
      </c>
      <c r="D1785">
        <f t="shared" si="447"/>
        <v>1004.1428571428571</v>
      </c>
      <c r="E1785" t="str">
        <f t="shared" si="432"/>
        <v/>
      </c>
      <c r="F1785">
        <f t="shared" si="433"/>
        <v>1007.25</v>
      </c>
      <c r="G1785" t="str">
        <f t="shared" si="434"/>
        <v/>
      </c>
      <c r="H1785" t="str">
        <f t="shared" si="435"/>
        <v/>
      </c>
      <c r="I1785" t="str">
        <f t="shared" si="436"/>
        <v/>
      </c>
      <c r="J1785" t="str">
        <f t="shared" si="437"/>
        <v/>
      </c>
      <c r="K1785" t="str">
        <f t="shared" si="438"/>
        <v/>
      </c>
      <c r="L1785" t="s">
        <v>3539</v>
      </c>
      <c r="M1785" t="s">
        <v>1283</v>
      </c>
      <c r="N1785" t="s">
        <v>118</v>
      </c>
      <c r="O1785" t="s">
        <v>58</v>
      </c>
      <c r="P1785" t="s">
        <v>119</v>
      </c>
      <c r="Q1785" t="s">
        <v>120</v>
      </c>
      <c r="R1785" t="s">
        <v>20</v>
      </c>
      <c r="S1785" t="s">
        <v>21</v>
      </c>
      <c r="T1785" t="s">
        <v>3546</v>
      </c>
      <c r="U1785" t="s">
        <v>2837</v>
      </c>
      <c r="V1785" t="s">
        <v>144</v>
      </c>
      <c r="W1785">
        <v>88.246528119795087</v>
      </c>
      <c r="X1785">
        <v>6.0623684397698909</v>
      </c>
      <c r="Y1785">
        <v>1</v>
      </c>
      <c r="Z1785" t="s">
        <v>3808</v>
      </c>
      <c r="AA1785" t="s">
        <v>3555</v>
      </c>
      <c r="AB1785" t="s">
        <v>3585</v>
      </c>
      <c r="AC1785">
        <v>4</v>
      </c>
      <c r="AD1785" t="s">
        <v>3564</v>
      </c>
      <c r="AE1785" t="s">
        <v>3558</v>
      </c>
      <c r="AF1785" t="s">
        <v>3584</v>
      </c>
      <c r="AG1785">
        <v>1</v>
      </c>
      <c r="AH1785" t="s">
        <v>3561</v>
      </c>
      <c r="AI1785">
        <f t="shared" si="439"/>
        <v>993.06666666666672</v>
      </c>
      <c r="AJ1785" t="str">
        <f t="shared" si="440"/>
        <v/>
      </c>
      <c r="AK1785">
        <f t="shared" si="441"/>
        <v>979.2</v>
      </c>
      <c r="AL1785" t="str">
        <f t="shared" si="442"/>
        <v/>
      </c>
      <c r="AM1785" t="str">
        <f t="shared" si="443"/>
        <v/>
      </c>
      <c r="AN1785" t="str">
        <f t="shared" si="444"/>
        <v/>
      </c>
      <c r="AO1785" t="str">
        <f t="shared" si="445"/>
        <v/>
      </c>
      <c r="AP1785" t="str">
        <f t="shared" si="446"/>
        <v/>
      </c>
    </row>
    <row r="1786" spans="1:42" x14ac:dyDescent="0.3">
      <c r="A1786" s="2">
        <v>45390</v>
      </c>
      <c r="B1786" s="2">
        <v>46390</v>
      </c>
      <c r="C1786">
        <v>1000</v>
      </c>
      <c r="D1786">
        <f t="shared" si="447"/>
        <v>991.57142857142856</v>
      </c>
      <c r="E1786" t="str">
        <f t="shared" si="432"/>
        <v/>
      </c>
      <c r="F1786" t="str">
        <f t="shared" si="433"/>
        <v/>
      </c>
      <c r="G1786" t="str">
        <f t="shared" si="434"/>
        <v/>
      </c>
      <c r="H1786">
        <f t="shared" si="435"/>
        <v>1000</v>
      </c>
      <c r="I1786" t="str">
        <f t="shared" si="436"/>
        <v/>
      </c>
      <c r="J1786" t="str">
        <f t="shared" si="437"/>
        <v/>
      </c>
      <c r="K1786" t="str">
        <f t="shared" si="438"/>
        <v/>
      </c>
      <c r="L1786" t="s">
        <v>3539</v>
      </c>
      <c r="M1786" t="s">
        <v>1740</v>
      </c>
      <c r="N1786" t="s">
        <v>16</v>
      </c>
      <c r="O1786" t="s">
        <v>46</v>
      </c>
      <c r="P1786" t="s">
        <v>119</v>
      </c>
      <c r="Q1786" t="s">
        <v>120</v>
      </c>
      <c r="R1786" t="s">
        <v>42</v>
      </c>
      <c r="S1786" t="s">
        <v>21</v>
      </c>
      <c r="T1786" t="s">
        <v>3546</v>
      </c>
      <c r="U1786" t="s">
        <v>1741</v>
      </c>
      <c r="V1786" t="s">
        <v>144</v>
      </c>
      <c r="W1786">
        <v>63.314007411218043</v>
      </c>
      <c r="X1786">
        <v>7.3345361331553613</v>
      </c>
      <c r="Y1786">
        <v>2</v>
      </c>
      <c r="Z1786" t="s">
        <v>3778</v>
      </c>
      <c r="AA1786" t="s">
        <v>3555</v>
      </c>
      <c r="AB1786" t="s">
        <v>3585</v>
      </c>
      <c r="AC1786">
        <v>4</v>
      </c>
      <c r="AD1786" t="s">
        <v>3564</v>
      </c>
      <c r="AE1786" t="s">
        <v>3558</v>
      </c>
      <c r="AF1786" t="s">
        <v>3584</v>
      </c>
      <c r="AG1786">
        <v>1</v>
      </c>
      <c r="AH1786" t="s">
        <v>3561</v>
      </c>
      <c r="AI1786">
        <f t="shared" si="439"/>
        <v>993.06666666666672</v>
      </c>
      <c r="AJ1786" t="str">
        <f t="shared" si="440"/>
        <v/>
      </c>
      <c r="AK1786" t="str">
        <f t="shared" si="441"/>
        <v/>
      </c>
      <c r="AL1786" t="str">
        <f t="shared" si="442"/>
        <v/>
      </c>
      <c r="AM1786">
        <f t="shared" si="443"/>
        <v>1000</v>
      </c>
      <c r="AN1786" t="str">
        <f t="shared" si="444"/>
        <v/>
      </c>
      <c r="AO1786" t="str">
        <f t="shared" si="445"/>
        <v/>
      </c>
      <c r="AP1786" t="str">
        <f t="shared" si="446"/>
        <v/>
      </c>
    </row>
    <row r="1787" spans="1:42" x14ac:dyDescent="0.3">
      <c r="A1787" s="2">
        <v>45539</v>
      </c>
      <c r="B1787" s="2">
        <v>46391</v>
      </c>
      <c r="C1787">
        <v>852</v>
      </c>
      <c r="D1787">
        <f t="shared" si="447"/>
        <v>974.125</v>
      </c>
      <c r="E1787" t="str">
        <f t="shared" si="432"/>
        <v/>
      </c>
      <c r="F1787" t="str">
        <f t="shared" si="433"/>
        <v/>
      </c>
      <c r="G1787" t="str">
        <f t="shared" si="434"/>
        <v/>
      </c>
      <c r="H1787">
        <f t="shared" si="435"/>
        <v>950.66666666666663</v>
      </c>
      <c r="I1787" t="str">
        <f t="shared" si="436"/>
        <v/>
      </c>
      <c r="J1787" t="str">
        <f t="shared" si="437"/>
        <v/>
      </c>
      <c r="K1787" t="str">
        <f t="shared" si="438"/>
        <v/>
      </c>
      <c r="L1787" t="s">
        <v>3539</v>
      </c>
      <c r="M1787" t="s">
        <v>722</v>
      </c>
      <c r="N1787" t="s">
        <v>118</v>
      </c>
      <c r="O1787" t="s">
        <v>58</v>
      </c>
      <c r="P1787" t="s">
        <v>119</v>
      </c>
      <c r="Q1787" t="s">
        <v>120</v>
      </c>
      <c r="R1787" t="s">
        <v>42</v>
      </c>
      <c r="S1787" t="s">
        <v>21</v>
      </c>
      <c r="T1787" t="s">
        <v>21</v>
      </c>
      <c r="U1787" t="s">
        <v>1186</v>
      </c>
      <c r="V1787" t="s">
        <v>63</v>
      </c>
      <c r="W1787">
        <v>83.312673061402307</v>
      </c>
      <c r="X1787">
        <v>6.6048159497757339</v>
      </c>
      <c r="Y1787">
        <v>3</v>
      </c>
      <c r="Z1787" t="s">
        <v>3916</v>
      </c>
      <c r="AA1787" t="s">
        <v>3555</v>
      </c>
      <c r="AB1787" t="s">
        <v>3586</v>
      </c>
      <c r="AC1787">
        <v>9</v>
      </c>
      <c r="AD1787" t="s">
        <v>3569</v>
      </c>
      <c r="AE1787" t="s">
        <v>3558</v>
      </c>
      <c r="AF1787" t="s">
        <v>3584</v>
      </c>
      <c r="AG1787">
        <v>1</v>
      </c>
      <c r="AH1787" t="s">
        <v>3561</v>
      </c>
      <c r="AI1787">
        <f t="shared" si="439"/>
        <v>988.51612903225805</v>
      </c>
      <c r="AJ1787" t="str">
        <f t="shared" si="440"/>
        <v/>
      </c>
      <c r="AK1787" t="str">
        <f t="shared" si="441"/>
        <v/>
      </c>
      <c r="AL1787" t="str">
        <f t="shared" si="442"/>
        <v/>
      </c>
      <c r="AM1787">
        <f t="shared" si="443"/>
        <v>990.75</v>
      </c>
      <c r="AN1787" t="str">
        <f t="shared" si="444"/>
        <v/>
      </c>
      <c r="AO1787" t="str">
        <f t="shared" si="445"/>
        <v/>
      </c>
      <c r="AP1787" t="str">
        <f t="shared" si="446"/>
        <v/>
      </c>
    </row>
    <row r="1788" spans="1:42" x14ac:dyDescent="0.3">
      <c r="A1788" s="2">
        <v>45569</v>
      </c>
      <c r="B1788" s="2">
        <v>46392</v>
      </c>
      <c r="C1788">
        <v>823</v>
      </c>
      <c r="D1788">
        <f t="shared" si="447"/>
        <v>937.66666666666663</v>
      </c>
      <c r="E1788" t="str">
        <f t="shared" si="432"/>
        <v/>
      </c>
      <c r="F1788" t="str">
        <f t="shared" si="433"/>
        <v/>
      </c>
      <c r="G1788" t="str">
        <f t="shared" si="434"/>
        <v/>
      </c>
      <c r="H1788" t="str">
        <f t="shared" si="435"/>
        <v/>
      </c>
      <c r="I1788" t="str">
        <f t="shared" si="436"/>
        <v/>
      </c>
      <c r="J1788">
        <f t="shared" si="437"/>
        <v>911.5</v>
      </c>
      <c r="K1788" t="str">
        <f t="shared" si="438"/>
        <v/>
      </c>
      <c r="L1788" t="s">
        <v>3539</v>
      </c>
      <c r="M1788" t="s">
        <v>806</v>
      </c>
      <c r="N1788" t="s">
        <v>80</v>
      </c>
      <c r="O1788" t="s">
        <v>33</v>
      </c>
      <c r="P1788" t="s">
        <v>59</v>
      </c>
      <c r="Q1788" t="s">
        <v>92</v>
      </c>
      <c r="R1788" t="s">
        <v>35</v>
      </c>
      <c r="S1788" t="s">
        <v>22</v>
      </c>
      <c r="T1788" t="s">
        <v>22</v>
      </c>
      <c r="V1788" t="s">
        <v>76</v>
      </c>
      <c r="W1788">
        <v>24.36157690014225</v>
      </c>
      <c r="X1788">
        <v>4.3784721042027286</v>
      </c>
      <c r="Y1788">
        <v>4</v>
      </c>
      <c r="Z1788" t="s">
        <v>3773</v>
      </c>
      <c r="AA1788" t="s">
        <v>3555</v>
      </c>
      <c r="AB1788" t="s">
        <v>3587</v>
      </c>
      <c r="AC1788">
        <v>10</v>
      </c>
      <c r="AD1788" t="s">
        <v>3570</v>
      </c>
      <c r="AE1788" t="s">
        <v>3558</v>
      </c>
      <c r="AF1788" t="s">
        <v>3584</v>
      </c>
      <c r="AG1788">
        <v>1</v>
      </c>
      <c r="AH1788" t="s">
        <v>3561</v>
      </c>
      <c r="AI1788">
        <f t="shared" si="439"/>
        <v>985.21875</v>
      </c>
      <c r="AJ1788" t="str">
        <f t="shared" si="440"/>
        <v/>
      </c>
      <c r="AK1788" t="str">
        <f t="shared" si="441"/>
        <v/>
      </c>
      <c r="AL1788" t="str">
        <f t="shared" si="442"/>
        <v/>
      </c>
      <c r="AM1788" t="str">
        <f t="shared" si="443"/>
        <v/>
      </c>
      <c r="AN1788" t="str">
        <f t="shared" si="444"/>
        <v/>
      </c>
      <c r="AO1788">
        <f t="shared" si="445"/>
        <v>970.5</v>
      </c>
      <c r="AP1788" t="str">
        <f t="shared" si="446"/>
        <v/>
      </c>
    </row>
    <row r="1789" spans="1:42" x14ac:dyDescent="0.3">
      <c r="A1789" s="2">
        <v>45569</v>
      </c>
      <c r="B1789" s="2">
        <v>46392</v>
      </c>
      <c r="C1789">
        <v>823</v>
      </c>
      <c r="D1789">
        <f t="shared" si="447"/>
        <v>937.66666666666663</v>
      </c>
      <c r="E1789" t="str">
        <f t="shared" si="432"/>
        <v/>
      </c>
      <c r="F1789">
        <f t="shared" si="433"/>
        <v>941</v>
      </c>
      <c r="G1789" t="str">
        <f t="shared" si="434"/>
        <v/>
      </c>
      <c r="H1789" t="str">
        <f t="shared" si="435"/>
        <v/>
      </c>
      <c r="I1789" t="str">
        <f t="shared" si="436"/>
        <v/>
      </c>
      <c r="J1789" t="str">
        <f t="shared" si="437"/>
        <v/>
      </c>
      <c r="K1789" t="str">
        <f t="shared" si="438"/>
        <v/>
      </c>
      <c r="L1789" t="s">
        <v>3539</v>
      </c>
      <c r="M1789" t="s">
        <v>2351</v>
      </c>
      <c r="N1789" t="s">
        <v>103</v>
      </c>
      <c r="O1789" t="s">
        <v>17</v>
      </c>
      <c r="P1789" t="s">
        <v>18</v>
      </c>
      <c r="Q1789" t="s">
        <v>19</v>
      </c>
      <c r="R1789" t="s">
        <v>20</v>
      </c>
      <c r="S1789" t="s">
        <v>21</v>
      </c>
      <c r="T1789" t="s">
        <v>21</v>
      </c>
      <c r="U1789" t="s">
        <v>2481</v>
      </c>
      <c r="V1789" t="s">
        <v>54</v>
      </c>
      <c r="W1789">
        <v>88.448531635645736</v>
      </c>
      <c r="X1789">
        <v>7.1069435524197004</v>
      </c>
      <c r="Y1789">
        <v>4</v>
      </c>
      <c r="Z1789" t="s">
        <v>3773</v>
      </c>
      <c r="AA1789" t="s">
        <v>3555</v>
      </c>
      <c r="AB1789" t="s">
        <v>3587</v>
      </c>
      <c r="AC1789">
        <v>10</v>
      </c>
      <c r="AD1789" t="s">
        <v>3570</v>
      </c>
      <c r="AE1789" t="s">
        <v>3558</v>
      </c>
      <c r="AF1789" t="s">
        <v>3584</v>
      </c>
      <c r="AG1789">
        <v>1</v>
      </c>
      <c r="AH1789" t="s">
        <v>3561</v>
      </c>
      <c r="AI1789">
        <f t="shared" si="439"/>
        <v>985.21875</v>
      </c>
      <c r="AJ1789" t="str">
        <f t="shared" si="440"/>
        <v/>
      </c>
      <c r="AK1789">
        <f t="shared" si="441"/>
        <v>985.2</v>
      </c>
      <c r="AL1789" t="str">
        <f t="shared" si="442"/>
        <v/>
      </c>
      <c r="AM1789" t="str">
        <f t="shared" si="443"/>
        <v/>
      </c>
      <c r="AN1789" t="str">
        <f t="shared" si="444"/>
        <v/>
      </c>
      <c r="AO1789" t="str">
        <f t="shared" si="445"/>
        <v/>
      </c>
      <c r="AP1789" t="str">
        <f t="shared" si="446"/>
        <v/>
      </c>
    </row>
    <row r="1790" spans="1:42" x14ac:dyDescent="0.3">
      <c r="A1790" s="2">
        <v>45600</v>
      </c>
      <c r="B1790" s="2">
        <v>46393</v>
      </c>
      <c r="C1790">
        <v>793</v>
      </c>
      <c r="D1790">
        <f t="shared" si="447"/>
        <v>914.66666666666663</v>
      </c>
      <c r="E1790" t="str">
        <f t="shared" si="432"/>
        <v/>
      </c>
      <c r="F1790" t="str">
        <f t="shared" si="433"/>
        <v/>
      </c>
      <c r="G1790" t="str">
        <f t="shared" si="434"/>
        <v/>
      </c>
      <c r="H1790">
        <f t="shared" si="435"/>
        <v>911.25</v>
      </c>
      <c r="I1790" t="str">
        <f t="shared" si="436"/>
        <v/>
      </c>
      <c r="J1790" t="str">
        <f t="shared" si="437"/>
        <v/>
      </c>
      <c r="K1790" t="str">
        <f t="shared" si="438"/>
        <v/>
      </c>
      <c r="L1790" t="s">
        <v>3539</v>
      </c>
      <c r="M1790" t="s">
        <v>1048</v>
      </c>
      <c r="N1790" t="s">
        <v>80</v>
      </c>
      <c r="O1790" t="s">
        <v>33</v>
      </c>
      <c r="P1790" t="s">
        <v>52</v>
      </c>
      <c r="Q1790" t="s">
        <v>34</v>
      </c>
      <c r="R1790" t="s">
        <v>42</v>
      </c>
      <c r="S1790" t="s">
        <v>21</v>
      </c>
      <c r="T1790" t="s">
        <v>3546</v>
      </c>
      <c r="U1790" t="s">
        <v>1313</v>
      </c>
      <c r="V1790" t="s">
        <v>144</v>
      </c>
      <c r="W1790">
        <v>28.15928449544554</v>
      </c>
      <c r="X1790">
        <v>4.6426868557731931</v>
      </c>
      <c r="Y1790">
        <v>5</v>
      </c>
      <c r="Z1790" t="s">
        <v>3628</v>
      </c>
      <c r="AA1790" t="s">
        <v>3555</v>
      </c>
      <c r="AB1790" t="s">
        <v>3587</v>
      </c>
      <c r="AC1790">
        <v>11</v>
      </c>
      <c r="AD1790" t="s">
        <v>3571</v>
      </c>
      <c r="AE1790" t="s">
        <v>3558</v>
      </c>
      <c r="AF1790" t="s">
        <v>3584</v>
      </c>
      <c r="AG1790">
        <v>1</v>
      </c>
      <c r="AH1790" t="s">
        <v>3561</v>
      </c>
      <c r="AI1790">
        <f t="shared" si="439"/>
        <v>979.39393939393938</v>
      </c>
      <c r="AJ1790" t="str">
        <f t="shared" si="440"/>
        <v/>
      </c>
      <c r="AK1790" t="str">
        <f t="shared" si="441"/>
        <v/>
      </c>
      <c r="AL1790" t="str">
        <f t="shared" si="442"/>
        <v/>
      </c>
      <c r="AM1790">
        <f t="shared" si="443"/>
        <v>979.11764705882354</v>
      </c>
      <c r="AN1790" t="str">
        <f t="shared" si="444"/>
        <v/>
      </c>
      <c r="AO1790" t="str">
        <f t="shared" si="445"/>
        <v/>
      </c>
      <c r="AP1790" t="str">
        <f t="shared" si="446"/>
        <v/>
      </c>
    </row>
    <row r="1791" spans="1:42" x14ac:dyDescent="0.3">
      <c r="A1791" s="2">
        <v>45394</v>
      </c>
      <c r="B1791" s="2">
        <v>46394</v>
      </c>
      <c r="C1791">
        <v>1000</v>
      </c>
      <c r="D1791">
        <f t="shared" si="447"/>
        <v>923.2</v>
      </c>
      <c r="E1791" t="str">
        <f t="shared" si="432"/>
        <v/>
      </c>
      <c r="F1791" t="str">
        <f t="shared" si="433"/>
        <v/>
      </c>
      <c r="G1791" t="str">
        <f t="shared" si="434"/>
        <v/>
      </c>
      <c r="H1791" t="str">
        <f t="shared" si="435"/>
        <v/>
      </c>
      <c r="I1791" t="str">
        <f t="shared" si="436"/>
        <v/>
      </c>
      <c r="J1791">
        <f t="shared" si="437"/>
        <v>911.5</v>
      </c>
      <c r="K1791" t="str">
        <f t="shared" si="438"/>
        <v/>
      </c>
      <c r="L1791" t="s">
        <v>3539</v>
      </c>
      <c r="M1791" t="s">
        <v>1729</v>
      </c>
      <c r="N1791" t="s">
        <v>80</v>
      </c>
      <c r="O1791" t="s">
        <v>17</v>
      </c>
      <c r="P1791" t="s">
        <v>40</v>
      </c>
      <c r="Q1791" t="s">
        <v>41</v>
      </c>
      <c r="R1791" t="s">
        <v>35</v>
      </c>
      <c r="S1791" t="s">
        <v>21</v>
      </c>
      <c r="T1791" t="s">
        <v>21</v>
      </c>
      <c r="U1791" t="s">
        <v>1730</v>
      </c>
      <c r="V1791" t="s">
        <v>54</v>
      </c>
      <c r="W1791">
        <v>12.372374145376311</v>
      </c>
      <c r="X1791">
        <v>5.4759664719397421</v>
      </c>
      <c r="Y1791">
        <v>6</v>
      </c>
      <c r="Z1791" t="s">
        <v>3709</v>
      </c>
      <c r="AA1791" t="s">
        <v>3555</v>
      </c>
      <c r="AB1791" t="s">
        <v>3585</v>
      </c>
      <c r="AC1791">
        <v>4</v>
      </c>
      <c r="AD1791" t="s">
        <v>3564</v>
      </c>
      <c r="AE1791" t="s">
        <v>3558</v>
      </c>
      <c r="AF1791" t="s">
        <v>3584</v>
      </c>
      <c r="AG1791">
        <v>1</v>
      </c>
      <c r="AH1791" t="s">
        <v>3561</v>
      </c>
      <c r="AI1791">
        <f t="shared" si="439"/>
        <v>979.39393939393938</v>
      </c>
      <c r="AJ1791" t="str">
        <f t="shared" si="440"/>
        <v/>
      </c>
      <c r="AK1791" t="str">
        <f t="shared" si="441"/>
        <v/>
      </c>
      <c r="AL1791" t="str">
        <f t="shared" si="442"/>
        <v/>
      </c>
      <c r="AM1791" t="str">
        <f t="shared" si="443"/>
        <v/>
      </c>
      <c r="AN1791" t="str">
        <f t="shared" si="444"/>
        <v/>
      </c>
      <c r="AO1791">
        <f t="shared" si="445"/>
        <v>974.71428571428567</v>
      </c>
      <c r="AP1791" t="str">
        <f t="shared" si="446"/>
        <v/>
      </c>
    </row>
    <row r="1792" spans="1:42" x14ac:dyDescent="0.3">
      <c r="A1792" s="2">
        <v>45395</v>
      </c>
      <c r="B1792" s="2">
        <v>46395</v>
      </c>
      <c r="C1792">
        <v>1000</v>
      </c>
      <c r="D1792">
        <f t="shared" si="447"/>
        <v>921.22222222222217</v>
      </c>
      <c r="E1792" t="str">
        <f t="shared" si="432"/>
        <v/>
      </c>
      <c r="F1792" t="str">
        <f t="shared" si="433"/>
        <v/>
      </c>
      <c r="G1792" t="str">
        <f t="shared" si="434"/>
        <v/>
      </c>
      <c r="H1792" t="str">
        <f t="shared" si="435"/>
        <v/>
      </c>
      <c r="I1792" t="str">
        <f t="shared" si="436"/>
        <v/>
      </c>
      <c r="J1792">
        <f t="shared" si="437"/>
        <v>941</v>
      </c>
      <c r="K1792" t="str">
        <f t="shared" si="438"/>
        <v/>
      </c>
      <c r="L1792" t="s">
        <v>3539</v>
      </c>
      <c r="M1792" t="s">
        <v>3203</v>
      </c>
      <c r="N1792" t="s">
        <v>103</v>
      </c>
      <c r="O1792" t="s">
        <v>51</v>
      </c>
      <c r="P1792" t="s">
        <v>59</v>
      </c>
      <c r="Q1792" t="s">
        <v>19</v>
      </c>
      <c r="R1792" t="s">
        <v>35</v>
      </c>
      <c r="S1792" t="s">
        <v>21</v>
      </c>
      <c r="T1792" t="s">
        <v>3546</v>
      </c>
      <c r="U1792" t="s">
        <v>3204</v>
      </c>
      <c r="V1792" t="s">
        <v>24</v>
      </c>
      <c r="W1792">
        <v>80.966819094573296</v>
      </c>
      <c r="X1792">
        <v>7.2204502989552823</v>
      </c>
      <c r="Y1792">
        <v>7</v>
      </c>
      <c r="Z1792" t="s">
        <v>3706</v>
      </c>
      <c r="AA1792" t="s">
        <v>3555</v>
      </c>
      <c r="AB1792" t="s">
        <v>3585</v>
      </c>
      <c r="AC1792">
        <v>4</v>
      </c>
      <c r="AD1792" t="s">
        <v>3564</v>
      </c>
      <c r="AE1792" t="s">
        <v>3558</v>
      </c>
      <c r="AF1792" t="s">
        <v>3584</v>
      </c>
      <c r="AG1792">
        <v>1</v>
      </c>
      <c r="AH1792" t="s">
        <v>3561</v>
      </c>
      <c r="AI1792">
        <f t="shared" si="439"/>
        <v>978.75</v>
      </c>
      <c r="AJ1792" t="str">
        <f t="shared" si="440"/>
        <v/>
      </c>
      <c r="AK1792" t="str">
        <f t="shared" si="441"/>
        <v/>
      </c>
      <c r="AL1792" t="str">
        <f t="shared" si="442"/>
        <v/>
      </c>
      <c r="AM1792" t="str">
        <f t="shared" si="443"/>
        <v/>
      </c>
      <c r="AN1792" t="str">
        <f t="shared" si="444"/>
        <v/>
      </c>
      <c r="AO1792">
        <f t="shared" si="445"/>
        <v>974.71428571428567</v>
      </c>
      <c r="AP1792" t="str">
        <f t="shared" si="446"/>
        <v/>
      </c>
    </row>
    <row r="1793" spans="1:42" x14ac:dyDescent="0.3">
      <c r="A1793" s="2">
        <v>45398</v>
      </c>
      <c r="B1793" s="2">
        <v>46398</v>
      </c>
      <c r="C1793">
        <v>1000</v>
      </c>
      <c r="D1793">
        <f t="shared" si="447"/>
        <v>919.85714285714289</v>
      </c>
      <c r="E1793" t="str">
        <f t="shared" si="432"/>
        <v/>
      </c>
      <c r="F1793" t="str">
        <f t="shared" si="433"/>
        <v/>
      </c>
      <c r="G1793" t="str">
        <f t="shared" si="434"/>
        <v/>
      </c>
      <c r="H1793">
        <f t="shared" si="435"/>
        <v>931</v>
      </c>
      <c r="I1793" t="str">
        <f t="shared" si="436"/>
        <v/>
      </c>
      <c r="J1793" t="str">
        <f t="shared" si="437"/>
        <v/>
      </c>
      <c r="K1793" t="str">
        <f t="shared" si="438"/>
        <v/>
      </c>
      <c r="L1793" t="s">
        <v>3539</v>
      </c>
      <c r="M1793" t="s">
        <v>221</v>
      </c>
      <c r="N1793" t="s">
        <v>39</v>
      </c>
      <c r="O1793" t="s">
        <v>17</v>
      </c>
      <c r="P1793" t="s">
        <v>40</v>
      </c>
      <c r="Q1793" t="s">
        <v>41</v>
      </c>
      <c r="R1793" t="s">
        <v>42</v>
      </c>
      <c r="S1793" t="s">
        <v>22</v>
      </c>
      <c r="T1793" t="s">
        <v>22</v>
      </c>
      <c r="V1793" t="s">
        <v>24</v>
      </c>
      <c r="W1793">
        <v>105.6732043929033</v>
      </c>
      <c r="X1793">
        <v>5.6491716598005404</v>
      </c>
      <c r="Y1793">
        <v>10</v>
      </c>
      <c r="Z1793" t="s">
        <v>3674</v>
      </c>
      <c r="AA1793" t="s">
        <v>3555</v>
      </c>
      <c r="AB1793" t="s">
        <v>3585</v>
      </c>
      <c r="AC1793">
        <v>4</v>
      </c>
      <c r="AD1793" t="s">
        <v>3564</v>
      </c>
      <c r="AE1793" t="s">
        <v>3558</v>
      </c>
      <c r="AF1793" t="s">
        <v>3584</v>
      </c>
      <c r="AG1793">
        <v>1</v>
      </c>
      <c r="AH1793" t="s">
        <v>3561</v>
      </c>
      <c r="AI1793">
        <f t="shared" si="439"/>
        <v>978.06451612903231</v>
      </c>
      <c r="AJ1793" t="str">
        <f t="shared" si="440"/>
        <v/>
      </c>
      <c r="AK1793" t="str">
        <f t="shared" si="441"/>
        <v/>
      </c>
      <c r="AL1793" t="str">
        <f t="shared" si="442"/>
        <v/>
      </c>
      <c r="AM1793">
        <f t="shared" si="443"/>
        <v>976.33333333333337</v>
      </c>
      <c r="AN1793" t="str">
        <f t="shared" si="444"/>
        <v/>
      </c>
      <c r="AO1793" t="str">
        <f t="shared" si="445"/>
        <v/>
      </c>
      <c r="AP1793" t="str">
        <f t="shared" si="446"/>
        <v/>
      </c>
    </row>
    <row r="1794" spans="1:42" x14ac:dyDescent="0.3">
      <c r="A1794" s="2">
        <v>45398</v>
      </c>
      <c r="B1794" s="2">
        <v>46398</v>
      </c>
      <c r="C1794">
        <v>1000</v>
      </c>
      <c r="D1794">
        <f t="shared" si="447"/>
        <v>919.85714285714289</v>
      </c>
      <c r="E1794" t="str">
        <f t="shared" ref="E1794:E1857" si="448">IF(
  L1794 &lt;&gt; "Backlog/Error",
  IFERROR(
    AVERAGEIFS(
      $C$2:$C$1880,
      $B$2:$B$1880, "&gt;=" &amp; B1794 - 6,
      $B$2:$B$1880, "&lt;=" &amp; B1794,
      $L$2:$L$1880, "&lt;&gt;Backlog/Error"
    ),
  ""),
"")</f>
        <v/>
      </c>
      <c r="F1794" t="str">
        <f t="shared" ref="F1794:F1857" si="449">IF(
  R1794 = "Critical",
  IFERROR(
    AVERAGEIFS(
      $C$2:$C$1880,
      $B$2:$B$1880, "&gt;=" &amp; B1794 - 6,
      $B$2:$B$1880, "&lt;=" &amp; B1794,
      $R$2:$R$1880, "Critical"
    ),
  ""),
"")</f>
        <v/>
      </c>
      <c r="G1794" t="str">
        <f t="shared" ref="G1794:G1857" si="450">IF(
  AND(R1794 = "Critical", L1794 &lt;&gt; "Backlog/Error"),
  IFERROR(
    AVERAGEIFS(
      $C$2:$C$1880,
      $B$2:$B$1880, "&gt;=" &amp; B1794 - 6,
      $B$2:$B$1880, "&lt;=" &amp; B1794,
      $R$2:$R$1880, "Critical",
      $L$2:$L$1880, "&lt;&gt;Backlog/Error"
    ),
  ""),
"")</f>
        <v/>
      </c>
      <c r="H1794">
        <f t="shared" ref="H1794:H1857" si="451">IF(
  R1794 = "Moderate",
  IFERROR(
    AVERAGEIFS(
      $C$2:$C$1880,
      $B$2:$B$1880, "&gt;=" &amp; B1794 - 6,
      $B$2:$B$1880, "&lt;=" &amp; B1794,
      $R$2:$R$1880, "Moderate"
    ),
  ""),
"")</f>
        <v>931</v>
      </c>
      <c r="I1794" t="str">
        <f t="shared" ref="I1794:I1857" si="452">IF(
  AND(R1794 = "Moderate", L1794 &lt;&gt; "Backlog/Error"),
  IFERROR(
    AVERAGEIFS(
      $C$2:$C$1880,
      $B$2:$B$1880, "&gt;=" &amp; B1794 - 6,
      $B$2:$B$1880, "&lt;=" &amp; B1794,
      $R$2:$R$1880, "Moderate",
      $L$2:$L$1880, "&lt;&gt;Backlog/Error"
    ),
  ""),
"")</f>
        <v/>
      </c>
      <c r="J1794" t="str">
        <f t="shared" ref="J1794:J1857" si="453">IF(
  R1794 = "Minor",
  IFERROR(
    AVERAGEIFS(
      $C$2:$C$1880,
      $B$2:$B$1880, "&gt;=" &amp; B1794 - 6,
      $B$2:$B$1880, "&lt;=" &amp; B1794,
      $R$2:$R$1880, "Minor"
    ),
  ""),
"")</f>
        <v/>
      </c>
      <c r="K1794" t="str">
        <f t="shared" ref="K1794:K1857" si="454">IF(
  AND(R1794 = "Minor", L1794 &lt;&gt; "Backlog/Error"),
  IFERROR(
    AVERAGEIFS(
      $C$2:$C$1880,
      $B$2:$B$1880, "&gt;=" &amp; B1794 - 6,
      $B$2:$B$1880, "&lt;=" &amp; B1794,
      $R$2:$R$1880, "Minor",
      $L$2:$L$1880, "&lt;&gt;Backlog/Error"
    ),
  ""),
"")</f>
        <v/>
      </c>
      <c r="L1794" t="s">
        <v>3539</v>
      </c>
      <c r="M1794" t="s">
        <v>1838</v>
      </c>
      <c r="N1794" t="s">
        <v>16</v>
      </c>
      <c r="O1794" t="s">
        <v>51</v>
      </c>
      <c r="P1794" t="s">
        <v>52</v>
      </c>
      <c r="Q1794" t="s">
        <v>34</v>
      </c>
      <c r="R1794" t="s">
        <v>42</v>
      </c>
      <c r="S1794" t="s">
        <v>21</v>
      </c>
      <c r="T1794" t="s">
        <v>21</v>
      </c>
      <c r="U1794" t="s">
        <v>3031</v>
      </c>
      <c r="V1794" t="s">
        <v>54</v>
      </c>
      <c r="W1794">
        <v>69.02631681028933</v>
      </c>
      <c r="X1794">
        <v>7.0196473168567763</v>
      </c>
      <c r="Y1794">
        <v>10</v>
      </c>
      <c r="Z1794" t="s">
        <v>3674</v>
      </c>
      <c r="AA1794" t="s">
        <v>3555</v>
      </c>
      <c r="AB1794" t="s">
        <v>3585</v>
      </c>
      <c r="AC1794">
        <v>4</v>
      </c>
      <c r="AD1794" t="s">
        <v>3564</v>
      </c>
      <c r="AE1794" t="s">
        <v>3558</v>
      </c>
      <c r="AF1794" t="s">
        <v>3584</v>
      </c>
      <c r="AG1794">
        <v>1</v>
      </c>
      <c r="AH1794" t="s">
        <v>3561</v>
      </c>
      <c r="AI1794">
        <f t="shared" ref="AI1794:AI1857" si="455">IFERROR(
  AVERAGEIFS(
    $C$2:$C$1880,
    $B$2:$B$1880, "&gt;=" &amp; B1794 - 29,
    $B$2:$B$1880, "&lt;=" &amp; B1794
  ),
"")</f>
        <v>978.06451612903231</v>
      </c>
      <c r="AJ1794" t="str">
        <f t="shared" ref="AJ1794:AJ1857" si="456">IF(
  L1794 &lt;&gt; "Backlog/Error",
  IFERROR(
    AVERAGEIFS(
      $C$2:$C$1880,
      $B$2:$B$1880, "&gt;=" &amp; B1794 - 29,
      $B$2:$B$1880, "&lt;=" &amp; B1794,
      $L$2:$L$1880, "&lt;&gt;Backlog/Error"
    ),
  ""),
"")</f>
        <v/>
      </c>
      <c r="AK1794" t="str">
        <f t="shared" ref="AK1794:AK1857" si="457">IF(
  R1794 = "Critical",
  IFERROR(
    AVERAGEIFS(
      $C$2:$C$1880,
      $B$2:$B$1880, "&gt;=" &amp; B1794 - 29,
      $B$2:$B$1880, "&lt;=" &amp; B1794,
      $R$2:$R$1880, "Critical"
    ),
  ""),
"")</f>
        <v/>
      </c>
      <c r="AL1794" t="str">
        <f t="shared" ref="AL1794:AL1857" si="458">IF(
  AND(R1794 = "Critical", L1794 &lt;&gt; "Backlog/Error"),
  IFERROR(
    AVERAGEIFS(
      $C$2:$C$1880,
      $B$2:$B$1880, "&gt;=" &amp; B1794 - 29,
      $B$2:$B$1880, "&lt;=" &amp; B1794,
      $R$2:$R$1880, "Critical",
      $L$2:$L$1880, "&lt;&gt;Backlog/Error"
    ),
  ""),
"")</f>
        <v/>
      </c>
      <c r="AM1794">
        <f t="shared" ref="AM1794:AM1857" si="459">IF(
  R1794 = "Moderate",
  IFERROR(
    AVERAGEIFS(
      $C$2:$C$1880,
      $B$2:$B$1880, "&gt;=" &amp; B1794 - 29,
      $B$2:$B$1880, "&lt;=" &amp; B1794,
      $R$2:$R$1880, "Moderate"
    ),
  ""),
"")</f>
        <v>976.33333333333337</v>
      </c>
      <c r="AN1794" t="str">
        <f t="shared" ref="AN1794:AN1857" si="460">IF(
  AND(R1794 = "Moderate", L1794 &lt;&gt; "Backlog/Error"),
  IFERROR(
    AVERAGEIFS(
      $C$2:$C$1880,
      $B$2:$B$1880, "&gt;=" &amp; B1794 - 29,
      $B$2:$B$1880, "&lt;=" &amp; B1794,
      $R$2:$R$1880, "Moderate",
      $L$2:$L$1880, "&lt;&gt;Backlog/Error"
    ),
  ""),
"")</f>
        <v/>
      </c>
      <c r="AO1794" t="str">
        <f t="shared" ref="AO1794:AO1857" si="461">IF(
  R1794 = "Minor",
  IFERROR(
    AVERAGEIFS(
      $C$2:$C$1880,
      $B$2:$B$1880, "&gt;=" &amp; B1794 - 29,
      $B$2:$B$1880, "&lt;=" &amp; B1794,
      $R$2:$R$1880, "Minor"
    ),
  ""),
"")</f>
        <v/>
      </c>
      <c r="AP1794" t="str">
        <f t="shared" ref="AP1794:AP1857" si="462">IF(
  AND(R1794 = "Minor", L1794 &lt;&gt; "Backlog/Error"),
  IFERROR(
    AVERAGEIFS(
      $C$2:$C$1880,
      $B$2:$B$1880, "&gt;=" &amp; B1794 - 29,
      $B$2:$B$1880, "&lt;=" &amp; B1794,
      $R$2:$R$1880, "Minor",
      $L$2:$L$1880, "&lt;&gt;Backlog/Error"
    ),
  ""),
"")</f>
        <v/>
      </c>
    </row>
    <row r="1795" spans="1:42" x14ac:dyDescent="0.3">
      <c r="A1795" s="2">
        <v>45401</v>
      </c>
      <c r="B1795" s="2">
        <v>46401</v>
      </c>
      <c r="C1795">
        <v>1000</v>
      </c>
      <c r="D1795">
        <f t="shared" ref="D1795:D1858" si="463">IFERROR(AVERAGEIFS($C$2:$C$1880, $B$2:$B$1880, "&gt;=" &amp; B1795 - 6, $B$2:$B$1880, "&lt;=" &amp; B1795), "")</f>
        <v>1000</v>
      </c>
      <c r="E1795" t="str">
        <f t="shared" si="448"/>
        <v/>
      </c>
      <c r="F1795" t="str">
        <f t="shared" si="449"/>
        <v/>
      </c>
      <c r="G1795" t="str">
        <f t="shared" si="450"/>
        <v/>
      </c>
      <c r="H1795" t="str">
        <f t="shared" si="451"/>
        <v/>
      </c>
      <c r="I1795" t="str">
        <f t="shared" si="452"/>
        <v/>
      </c>
      <c r="J1795">
        <f t="shared" si="453"/>
        <v>1000</v>
      </c>
      <c r="K1795" t="str">
        <f t="shared" si="454"/>
        <v/>
      </c>
      <c r="L1795" t="s">
        <v>3539</v>
      </c>
      <c r="M1795" t="s">
        <v>2042</v>
      </c>
      <c r="N1795" t="s">
        <v>80</v>
      </c>
      <c r="O1795" t="s">
        <v>17</v>
      </c>
      <c r="P1795" t="s">
        <v>40</v>
      </c>
      <c r="Q1795" t="s">
        <v>41</v>
      </c>
      <c r="R1795" t="s">
        <v>35</v>
      </c>
      <c r="S1795" t="s">
        <v>22</v>
      </c>
      <c r="T1795" t="s">
        <v>22</v>
      </c>
      <c r="V1795" t="s">
        <v>24</v>
      </c>
      <c r="W1795">
        <v>28.478614389054329</v>
      </c>
      <c r="X1795">
        <v>5.3170502692666846</v>
      </c>
      <c r="Y1795">
        <v>13</v>
      </c>
      <c r="Z1795" t="s">
        <v>3694</v>
      </c>
      <c r="AA1795" t="s">
        <v>3555</v>
      </c>
      <c r="AB1795" t="s">
        <v>3585</v>
      </c>
      <c r="AC1795">
        <v>4</v>
      </c>
      <c r="AD1795" t="s">
        <v>3564</v>
      </c>
      <c r="AE1795" t="s">
        <v>3558</v>
      </c>
      <c r="AF1795" t="s">
        <v>3584</v>
      </c>
      <c r="AG1795">
        <v>1</v>
      </c>
      <c r="AH1795" t="s">
        <v>3561</v>
      </c>
      <c r="AI1795">
        <f t="shared" si="455"/>
        <v>977.33333333333337</v>
      </c>
      <c r="AJ1795" t="str">
        <f t="shared" si="456"/>
        <v/>
      </c>
      <c r="AK1795" t="str">
        <f t="shared" si="457"/>
        <v/>
      </c>
      <c r="AL1795" t="str">
        <f t="shared" si="458"/>
        <v/>
      </c>
      <c r="AM1795" t="str">
        <f t="shared" si="459"/>
        <v/>
      </c>
      <c r="AN1795" t="str">
        <f t="shared" si="460"/>
        <v/>
      </c>
      <c r="AO1795">
        <f t="shared" si="461"/>
        <v>974.71428571428567</v>
      </c>
      <c r="AP1795" t="str">
        <f t="shared" si="462"/>
        <v/>
      </c>
    </row>
    <row r="1796" spans="1:42" x14ac:dyDescent="0.3">
      <c r="A1796" s="2">
        <v>45401</v>
      </c>
      <c r="B1796" s="2">
        <v>46401</v>
      </c>
      <c r="C1796">
        <v>1000</v>
      </c>
      <c r="D1796">
        <f t="shared" si="463"/>
        <v>1000</v>
      </c>
      <c r="E1796" t="str">
        <f t="shared" si="448"/>
        <v/>
      </c>
      <c r="F1796" t="str">
        <f t="shared" si="449"/>
        <v/>
      </c>
      <c r="G1796" t="str">
        <f t="shared" si="450"/>
        <v/>
      </c>
      <c r="H1796">
        <f t="shared" si="451"/>
        <v>1000</v>
      </c>
      <c r="I1796" t="str">
        <f t="shared" si="452"/>
        <v/>
      </c>
      <c r="J1796" t="str">
        <f t="shared" si="453"/>
        <v/>
      </c>
      <c r="K1796" t="str">
        <f t="shared" si="454"/>
        <v/>
      </c>
      <c r="L1796" t="s">
        <v>3539</v>
      </c>
      <c r="M1796" t="s">
        <v>1175</v>
      </c>
      <c r="N1796" t="s">
        <v>103</v>
      </c>
      <c r="O1796" t="s">
        <v>51</v>
      </c>
      <c r="P1796" t="s">
        <v>52</v>
      </c>
      <c r="Q1796" t="s">
        <v>34</v>
      </c>
      <c r="R1796" t="s">
        <v>42</v>
      </c>
      <c r="S1796" t="s">
        <v>21</v>
      </c>
      <c r="T1796" t="s">
        <v>21</v>
      </c>
      <c r="U1796" t="s">
        <v>3491</v>
      </c>
      <c r="V1796" t="s">
        <v>54</v>
      </c>
      <c r="W1796">
        <v>74.939181047369843</v>
      </c>
      <c r="X1796">
        <v>6.9756686370880248</v>
      </c>
      <c r="Y1796">
        <v>13</v>
      </c>
      <c r="Z1796" t="s">
        <v>3694</v>
      </c>
      <c r="AA1796" t="s">
        <v>3555</v>
      </c>
      <c r="AB1796" t="s">
        <v>3585</v>
      </c>
      <c r="AC1796">
        <v>4</v>
      </c>
      <c r="AD1796" t="s">
        <v>3564</v>
      </c>
      <c r="AE1796" t="s">
        <v>3558</v>
      </c>
      <c r="AF1796" t="s">
        <v>3584</v>
      </c>
      <c r="AG1796">
        <v>1</v>
      </c>
      <c r="AH1796" t="s">
        <v>3561</v>
      </c>
      <c r="AI1796">
        <f t="shared" si="455"/>
        <v>977.33333333333337</v>
      </c>
      <c r="AJ1796" t="str">
        <f t="shared" si="456"/>
        <v/>
      </c>
      <c r="AK1796" t="str">
        <f t="shared" si="457"/>
        <v/>
      </c>
      <c r="AL1796" t="str">
        <f t="shared" si="458"/>
        <v/>
      </c>
      <c r="AM1796">
        <f t="shared" si="459"/>
        <v>976.33333333333337</v>
      </c>
      <c r="AN1796" t="str">
        <f t="shared" si="460"/>
        <v/>
      </c>
      <c r="AO1796" t="str">
        <f t="shared" si="461"/>
        <v/>
      </c>
      <c r="AP1796" t="str">
        <f t="shared" si="462"/>
        <v/>
      </c>
    </row>
    <row r="1797" spans="1:42" x14ac:dyDescent="0.3">
      <c r="A1797" s="2">
        <v>45403</v>
      </c>
      <c r="B1797" s="2">
        <v>46403</v>
      </c>
      <c r="C1797">
        <v>1000</v>
      </c>
      <c r="D1797">
        <f t="shared" si="463"/>
        <v>1000</v>
      </c>
      <c r="E1797" t="str">
        <f t="shared" si="448"/>
        <v/>
      </c>
      <c r="F1797" t="str">
        <f t="shared" si="449"/>
        <v/>
      </c>
      <c r="G1797" t="str">
        <f t="shared" si="450"/>
        <v/>
      </c>
      <c r="H1797" t="str">
        <f t="shared" si="451"/>
        <v/>
      </c>
      <c r="I1797" t="str">
        <f t="shared" si="452"/>
        <v/>
      </c>
      <c r="J1797">
        <f t="shared" si="453"/>
        <v>1000</v>
      </c>
      <c r="K1797" t="str">
        <f t="shared" si="454"/>
        <v/>
      </c>
      <c r="L1797" t="s">
        <v>3539</v>
      </c>
      <c r="M1797" t="s">
        <v>1688</v>
      </c>
      <c r="N1797" t="s">
        <v>103</v>
      </c>
      <c r="O1797" t="s">
        <v>46</v>
      </c>
      <c r="P1797" t="s">
        <v>40</v>
      </c>
      <c r="Q1797" t="s">
        <v>41</v>
      </c>
      <c r="R1797" t="s">
        <v>35</v>
      </c>
      <c r="S1797" t="s">
        <v>22</v>
      </c>
      <c r="T1797" t="s">
        <v>22</v>
      </c>
      <c r="V1797" t="s">
        <v>30</v>
      </c>
      <c r="W1797">
        <v>73.444952572044457</v>
      </c>
      <c r="X1797">
        <v>7.4759018947951841</v>
      </c>
      <c r="Y1797">
        <v>15</v>
      </c>
      <c r="Z1797" t="s">
        <v>3629</v>
      </c>
      <c r="AA1797" t="s">
        <v>3555</v>
      </c>
      <c r="AB1797" t="s">
        <v>3585</v>
      </c>
      <c r="AC1797">
        <v>4</v>
      </c>
      <c r="AD1797" t="s">
        <v>3564</v>
      </c>
      <c r="AE1797" t="s">
        <v>3558</v>
      </c>
      <c r="AF1797" t="s">
        <v>3584</v>
      </c>
      <c r="AG1797">
        <v>1</v>
      </c>
      <c r="AH1797" t="s">
        <v>3561</v>
      </c>
      <c r="AI1797">
        <f t="shared" si="455"/>
        <v>976.55172413793105</v>
      </c>
      <c r="AJ1797" t="str">
        <f t="shared" si="456"/>
        <v/>
      </c>
      <c r="AK1797" t="str">
        <f t="shared" si="457"/>
        <v/>
      </c>
      <c r="AL1797" t="str">
        <f t="shared" si="458"/>
        <v/>
      </c>
      <c r="AM1797" t="str">
        <f t="shared" si="459"/>
        <v/>
      </c>
      <c r="AN1797" t="str">
        <f t="shared" si="460"/>
        <v/>
      </c>
      <c r="AO1797">
        <f t="shared" si="461"/>
        <v>977.875</v>
      </c>
      <c r="AP1797" t="str">
        <f t="shared" si="462"/>
        <v/>
      </c>
    </row>
    <row r="1798" spans="1:42" x14ac:dyDescent="0.3">
      <c r="A1798" s="2">
        <v>45403</v>
      </c>
      <c r="B1798" s="2">
        <v>46403</v>
      </c>
      <c r="C1798">
        <v>1000</v>
      </c>
      <c r="D1798">
        <f t="shared" si="463"/>
        <v>1000</v>
      </c>
      <c r="E1798" t="str">
        <f t="shared" si="448"/>
        <v/>
      </c>
      <c r="F1798" t="str">
        <f t="shared" si="449"/>
        <v/>
      </c>
      <c r="G1798" t="str">
        <f t="shared" si="450"/>
        <v/>
      </c>
      <c r="H1798">
        <f t="shared" si="451"/>
        <v>1000</v>
      </c>
      <c r="I1798" t="str">
        <f t="shared" si="452"/>
        <v/>
      </c>
      <c r="J1798" t="str">
        <f t="shared" si="453"/>
        <v/>
      </c>
      <c r="K1798" t="str">
        <f t="shared" si="454"/>
        <v/>
      </c>
      <c r="L1798" t="s">
        <v>3539</v>
      </c>
      <c r="M1798" t="s">
        <v>1280</v>
      </c>
      <c r="N1798" t="s">
        <v>28</v>
      </c>
      <c r="O1798" t="s">
        <v>46</v>
      </c>
      <c r="P1798" t="s">
        <v>119</v>
      </c>
      <c r="Q1798" t="s">
        <v>120</v>
      </c>
      <c r="R1798" t="s">
        <v>42</v>
      </c>
      <c r="S1798" t="s">
        <v>21</v>
      </c>
      <c r="T1798" t="s">
        <v>3546</v>
      </c>
      <c r="U1798" t="s">
        <v>1717</v>
      </c>
      <c r="V1798" t="s">
        <v>144</v>
      </c>
      <c r="W1798">
        <v>31.565660700065781</v>
      </c>
      <c r="X1798">
        <v>5.9151618830543518</v>
      </c>
      <c r="Y1798">
        <v>15</v>
      </c>
      <c r="Z1798" t="s">
        <v>3629</v>
      </c>
      <c r="AA1798" t="s">
        <v>3555</v>
      </c>
      <c r="AB1798" t="s">
        <v>3585</v>
      </c>
      <c r="AC1798">
        <v>4</v>
      </c>
      <c r="AD1798" t="s">
        <v>3564</v>
      </c>
      <c r="AE1798" t="s">
        <v>3558</v>
      </c>
      <c r="AF1798" t="s">
        <v>3584</v>
      </c>
      <c r="AG1798">
        <v>1</v>
      </c>
      <c r="AH1798" t="s">
        <v>3561</v>
      </c>
      <c r="AI1798">
        <f t="shared" si="455"/>
        <v>976.55172413793105</v>
      </c>
      <c r="AJ1798" t="str">
        <f t="shared" si="456"/>
        <v/>
      </c>
      <c r="AK1798" t="str">
        <f t="shared" si="457"/>
        <v/>
      </c>
      <c r="AL1798" t="str">
        <f t="shared" si="458"/>
        <v/>
      </c>
      <c r="AM1798">
        <f t="shared" si="459"/>
        <v>972.69230769230774</v>
      </c>
      <c r="AN1798" t="str">
        <f t="shared" si="460"/>
        <v/>
      </c>
      <c r="AO1798" t="str">
        <f t="shared" si="461"/>
        <v/>
      </c>
      <c r="AP1798" t="str">
        <f t="shared" si="462"/>
        <v/>
      </c>
    </row>
    <row r="1799" spans="1:42" x14ac:dyDescent="0.3">
      <c r="A1799" s="2">
        <v>45404</v>
      </c>
      <c r="B1799" s="2">
        <v>46404</v>
      </c>
      <c r="C1799">
        <v>1000</v>
      </c>
      <c r="D1799">
        <f t="shared" si="463"/>
        <v>1000</v>
      </c>
      <c r="E1799" t="str">
        <f t="shared" si="448"/>
        <v/>
      </c>
      <c r="F1799" t="str">
        <f t="shared" si="449"/>
        <v/>
      </c>
      <c r="G1799" t="str">
        <f t="shared" si="450"/>
        <v/>
      </c>
      <c r="H1799" t="str">
        <f t="shared" si="451"/>
        <v/>
      </c>
      <c r="I1799" t="str">
        <f t="shared" si="452"/>
        <v/>
      </c>
      <c r="J1799">
        <f t="shared" si="453"/>
        <v>1000</v>
      </c>
      <c r="K1799" t="str">
        <f t="shared" si="454"/>
        <v/>
      </c>
      <c r="L1799" t="s">
        <v>3539</v>
      </c>
      <c r="M1799" t="s">
        <v>380</v>
      </c>
      <c r="N1799" t="s">
        <v>157</v>
      </c>
      <c r="O1799" t="s">
        <v>58</v>
      </c>
      <c r="P1799" t="s">
        <v>59</v>
      </c>
      <c r="Q1799" t="s">
        <v>34</v>
      </c>
      <c r="R1799" t="s">
        <v>35</v>
      </c>
      <c r="S1799" t="s">
        <v>22</v>
      </c>
      <c r="T1799" t="s">
        <v>22</v>
      </c>
      <c r="V1799" t="s">
        <v>54</v>
      </c>
      <c r="W1799">
        <v>31.194791563306879</v>
      </c>
      <c r="X1799">
        <v>4.2477309895011572</v>
      </c>
      <c r="Y1799">
        <v>16</v>
      </c>
      <c r="Z1799" t="s">
        <v>3759</v>
      </c>
      <c r="AA1799" t="s">
        <v>3555</v>
      </c>
      <c r="AB1799" t="s">
        <v>3585</v>
      </c>
      <c r="AC1799">
        <v>4</v>
      </c>
      <c r="AD1799" t="s">
        <v>3564</v>
      </c>
      <c r="AE1799" t="s">
        <v>3558</v>
      </c>
      <c r="AF1799" t="s">
        <v>3584</v>
      </c>
      <c r="AG1799">
        <v>1</v>
      </c>
      <c r="AH1799" t="s">
        <v>3561</v>
      </c>
      <c r="AI1799">
        <f t="shared" si="455"/>
        <v>976.55172413793105</v>
      </c>
      <c r="AJ1799" t="str">
        <f t="shared" si="456"/>
        <v/>
      </c>
      <c r="AK1799" t="str">
        <f t="shared" si="457"/>
        <v/>
      </c>
      <c r="AL1799" t="str">
        <f t="shared" si="458"/>
        <v/>
      </c>
      <c r="AM1799" t="str">
        <f t="shared" si="459"/>
        <v/>
      </c>
      <c r="AN1799" t="str">
        <f t="shared" si="460"/>
        <v/>
      </c>
      <c r="AO1799">
        <f t="shared" si="461"/>
        <v>977.875</v>
      </c>
      <c r="AP1799" t="str">
        <f t="shared" si="462"/>
        <v/>
      </c>
    </row>
    <row r="1800" spans="1:42" x14ac:dyDescent="0.3">
      <c r="A1800" s="2">
        <v>45406</v>
      </c>
      <c r="B1800" s="2">
        <v>46406</v>
      </c>
      <c r="C1800">
        <v>1000</v>
      </c>
      <c r="D1800">
        <f t="shared" si="463"/>
        <v>1000</v>
      </c>
      <c r="E1800" t="str">
        <f t="shared" si="448"/>
        <v/>
      </c>
      <c r="F1800" t="str">
        <f t="shared" si="449"/>
        <v/>
      </c>
      <c r="G1800" t="str">
        <f t="shared" si="450"/>
        <v/>
      </c>
      <c r="H1800" t="str">
        <f t="shared" si="451"/>
        <v/>
      </c>
      <c r="I1800" t="str">
        <f t="shared" si="452"/>
        <v/>
      </c>
      <c r="J1800">
        <f t="shared" si="453"/>
        <v>1000</v>
      </c>
      <c r="K1800" t="str">
        <f t="shared" si="454"/>
        <v/>
      </c>
      <c r="L1800" t="s">
        <v>3539</v>
      </c>
      <c r="M1800" t="s">
        <v>1967</v>
      </c>
      <c r="N1800" t="s">
        <v>39</v>
      </c>
      <c r="O1800" t="s">
        <v>17</v>
      </c>
      <c r="P1800" t="s">
        <v>40</v>
      </c>
      <c r="Q1800" t="s">
        <v>41</v>
      </c>
      <c r="R1800" t="s">
        <v>35</v>
      </c>
      <c r="S1800" t="s">
        <v>22</v>
      </c>
      <c r="T1800" t="s">
        <v>22</v>
      </c>
      <c r="V1800" t="s">
        <v>76</v>
      </c>
      <c r="W1800">
        <v>99.767288147606962</v>
      </c>
      <c r="X1800">
        <v>6.3744686869213663</v>
      </c>
      <c r="Y1800">
        <v>18</v>
      </c>
      <c r="Z1800" t="s">
        <v>3715</v>
      </c>
      <c r="AA1800" t="s">
        <v>3555</v>
      </c>
      <c r="AB1800" t="s">
        <v>3585</v>
      </c>
      <c r="AC1800">
        <v>4</v>
      </c>
      <c r="AD1800" t="s">
        <v>3564</v>
      </c>
      <c r="AE1800" t="s">
        <v>3558</v>
      </c>
      <c r="AF1800" t="s">
        <v>3584</v>
      </c>
      <c r="AG1800">
        <v>1</v>
      </c>
      <c r="AH1800" t="s">
        <v>3561</v>
      </c>
      <c r="AI1800">
        <f t="shared" si="455"/>
        <v>977.33333333333337</v>
      </c>
      <c r="AJ1800" t="str">
        <f t="shared" si="456"/>
        <v/>
      </c>
      <c r="AK1800" t="str">
        <f t="shared" si="457"/>
        <v/>
      </c>
      <c r="AL1800" t="str">
        <f t="shared" si="458"/>
        <v/>
      </c>
      <c r="AM1800" t="str">
        <f t="shared" si="459"/>
        <v/>
      </c>
      <c r="AN1800" t="str">
        <f t="shared" si="460"/>
        <v/>
      </c>
      <c r="AO1800">
        <f t="shared" si="461"/>
        <v>980.33333333333337</v>
      </c>
      <c r="AP1800" t="str">
        <f t="shared" si="462"/>
        <v/>
      </c>
    </row>
    <row r="1801" spans="1:42" x14ac:dyDescent="0.3">
      <c r="A1801" s="2">
        <v>45406</v>
      </c>
      <c r="B1801" s="2">
        <v>46406</v>
      </c>
      <c r="C1801">
        <v>1000</v>
      </c>
      <c r="D1801">
        <f t="shared" si="463"/>
        <v>1000</v>
      </c>
      <c r="E1801" t="str">
        <f t="shared" si="448"/>
        <v/>
      </c>
      <c r="F1801" t="str">
        <f t="shared" si="449"/>
        <v/>
      </c>
      <c r="G1801" t="str">
        <f t="shared" si="450"/>
        <v/>
      </c>
      <c r="H1801">
        <f t="shared" si="451"/>
        <v>1000</v>
      </c>
      <c r="I1801" t="str">
        <f t="shared" si="452"/>
        <v/>
      </c>
      <c r="J1801" t="str">
        <f t="shared" si="453"/>
        <v/>
      </c>
      <c r="K1801" t="str">
        <f t="shared" si="454"/>
        <v/>
      </c>
      <c r="L1801" t="s">
        <v>3539</v>
      </c>
      <c r="M1801" t="s">
        <v>1508</v>
      </c>
      <c r="N1801" t="s">
        <v>80</v>
      </c>
      <c r="O1801" t="s">
        <v>51</v>
      </c>
      <c r="P1801" t="s">
        <v>52</v>
      </c>
      <c r="Q1801" t="s">
        <v>92</v>
      </c>
      <c r="R1801" t="s">
        <v>42</v>
      </c>
      <c r="S1801" t="s">
        <v>21</v>
      </c>
      <c r="T1801" t="s">
        <v>3546</v>
      </c>
      <c r="U1801" t="s">
        <v>565</v>
      </c>
      <c r="V1801" t="s">
        <v>63</v>
      </c>
      <c r="W1801">
        <v>20.296092170072441</v>
      </c>
      <c r="X1801">
        <v>5.1249407055987666</v>
      </c>
      <c r="Y1801">
        <v>18</v>
      </c>
      <c r="Z1801" t="s">
        <v>3715</v>
      </c>
      <c r="AA1801" t="s">
        <v>3555</v>
      </c>
      <c r="AB1801" t="s">
        <v>3585</v>
      </c>
      <c r="AC1801">
        <v>4</v>
      </c>
      <c r="AD1801" t="s">
        <v>3564</v>
      </c>
      <c r="AE1801" t="s">
        <v>3558</v>
      </c>
      <c r="AF1801" t="s">
        <v>3584</v>
      </c>
      <c r="AG1801">
        <v>1</v>
      </c>
      <c r="AH1801" t="s">
        <v>3561</v>
      </c>
      <c r="AI1801">
        <f t="shared" si="455"/>
        <v>977.33333333333337</v>
      </c>
      <c r="AJ1801" t="str">
        <f t="shared" si="456"/>
        <v/>
      </c>
      <c r="AK1801" t="str">
        <f t="shared" si="457"/>
        <v/>
      </c>
      <c r="AL1801" t="str">
        <f t="shared" si="458"/>
        <v/>
      </c>
      <c r="AM1801">
        <f t="shared" si="459"/>
        <v>972.69230769230774</v>
      </c>
      <c r="AN1801" t="str">
        <f t="shared" si="460"/>
        <v/>
      </c>
      <c r="AO1801" t="str">
        <f t="shared" si="461"/>
        <v/>
      </c>
      <c r="AP1801" t="str">
        <f t="shared" si="462"/>
        <v/>
      </c>
    </row>
    <row r="1802" spans="1:42" x14ac:dyDescent="0.3">
      <c r="A1802" s="2">
        <v>45407</v>
      </c>
      <c r="B1802" s="2">
        <v>46407</v>
      </c>
      <c r="C1802">
        <v>1000</v>
      </c>
      <c r="D1802">
        <f t="shared" si="463"/>
        <v>1000</v>
      </c>
      <c r="E1802" t="str">
        <f t="shared" si="448"/>
        <v/>
      </c>
      <c r="F1802" t="str">
        <f t="shared" si="449"/>
        <v/>
      </c>
      <c r="G1802" t="str">
        <f t="shared" si="450"/>
        <v/>
      </c>
      <c r="H1802">
        <f t="shared" si="451"/>
        <v>1000</v>
      </c>
      <c r="I1802" t="str">
        <f t="shared" si="452"/>
        <v/>
      </c>
      <c r="J1802" t="str">
        <f t="shared" si="453"/>
        <v/>
      </c>
      <c r="K1802" t="str">
        <f t="shared" si="454"/>
        <v/>
      </c>
      <c r="L1802" t="s">
        <v>3539</v>
      </c>
      <c r="M1802" t="s">
        <v>1567</v>
      </c>
      <c r="N1802" t="s">
        <v>80</v>
      </c>
      <c r="O1802" t="s">
        <v>46</v>
      </c>
      <c r="P1802" t="s">
        <v>119</v>
      </c>
      <c r="Q1802" t="s">
        <v>120</v>
      </c>
      <c r="R1802" t="s">
        <v>42</v>
      </c>
      <c r="S1802" t="s">
        <v>21</v>
      </c>
      <c r="T1802" t="s">
        <v>3546</v>
      </c>
      <c r="U1802" t="s">
        <v>3215</v>
      </c>
      <c r="V1802" t="s">
        <v>30</v>
      </c>
      <c r="W1802">
        <v>19.46831498734343</v>
      </c>
      <c r="X1802">
        <v>4.8930495552353088</v>
      </c>
      <c r="Y1802">
        <v>19</v>
      </c>
      <c r="Z1802" t="s">
        <v>3912</v>
      </c>
      <c r="AA1802" t="s">
        <v>3555</v>
      </c>
      <c r="AB1802" t="s">
        <v>3585</v>
      </c>
      <c r="AC1802">
        <v>4</v>
      </c>
      <c r="AD1802" t="s">
        <v>3564</v>
      </c>
      <c r="AE1802" t="s">
        <v>3558</v>
      </c>
      <c r="AF1802" t="s">
        <v>3584</v>
      </c>
      <c r="AG1802">
        <v>1</v>
      </c>
      <c r="AH1802" t="s">
        <v>3561</v>
      </c>
      <c r="AI1802">
        <f t="shared" si="455"/>
        <v>978.75</v>
      </c>
      <c r="AJ1802" t="str">
        <f t="shared" si="456"/>
        <v/>
      </c>
      <c r="AK1802" t="str">
        <f t="shared" si="457"/>
        <v/>
      </c>
      <c r="AL1802" t="str">
        <f t="shared" si="458"/>
        <v/>
      </c>
      <c r="AM1802">
        <f t="shared" si="459"/>
        <v>974.64285714285711</v>
      </c>
      <c r="AN1802" t="str">
        <f t="shared" si="460"/>
        <v/>
      </c>
      <c r="AO1802" t="str">
        <f t="shared" si="461"/>
        <v/>
      </c>
      <c r="AP1802" t="str">
        <f t="shared" si="462"/>
        <v/>
      </c>
    </row>
    <row r="1803" spans="1:42" x14ac:dyDescent="0.3">
      <c r="A1803" s="2">
        <v>45407</v>
      </c>
      <c r="B1803" s="2">
        <v>46407</v>
      </c>
      <c r="C1803">
        <v>1000</v>
      </c>
      <c r="D1803">
        <f t="shared" si="463"/>
        <v>1000</v>
      </c>
      <c r="E1803" t="str">
        <f t="shared" si="448"/>
        <v/>
      </c>
      <c r="F1803">
        <f t="shared" si="449"/>
        <v>1000</v>
      </c>
      <c r="G1803" t="str">
        <f t="shared" si="450"/>
        <v/>
      </c>
      <c r="H1803" t="str">
        <f t="shared" si="451"/>
        <v/>
      </c>
      <c r="I1803" t="str">
        <f t="shared" si="452"/>
        <v/>
      </c>
      <c r="J1803" t="str">
        <f t="shared" si="453"/>
        <v/>
      </c>
      <c r="K1803" t="str">
        <f t="shared" si="454"/>
        <v/>
      </c>
      <c r="L1803" t="s">
        <v>3539</v>
      </c>
      <c r="M1803" t="s">
        <v>277</v>
      </c>
      <c r="N1803" t="s">
        <v>157</v>
      </c>
      <c r="O1803" t="s">
        <v>33</v>
      </c>
      <c r="P1803" t="s">
        <v>52</v>
      </c>
      <c r="Q1803" t="s">
        <v>92</v>
      </c>
      <c r="R1803" t="s">
        <v>20</v>
      </c>
      <c r="S1803" t="s">
        <v>21</v>
      </c>
      <c r="T1803" t="s">
        <v>21</v>
      </c>
      <c r="U1803" t="s">
        <v>2418</v>
      </c>
      <c r="V1803" t="s">
        <v>63</v>
      </c>
      <c r="W1803">
        <v>22.27271368753933</v>
      </c>
      <c r="X1803">
        <v>4.1698870732190576</v>
      </c>
      <c r="Y1803">
        <v>19</v>
      </c>
      <c r="Z1803" t="s">
        <v>3912</v>
      </c>
      <c r="AA1803" t="s">
        <v>3555</v>
      </c>
      <c r="AB1803" t="s">
        <v>3585</v>
      </c>
      <c r="AC1803">
        <v>4</v>
      </c>
      <c r="AD1803" t="s">
        <v>3564</v>
      </c>
      <c r="AE1803" t="s">
        <v>3558</v>
      </c>
      <c r="AF1803" t="s">
        <v>3584</v>
      </c>
      <c r="AG1803">
        <v>1</v>
      </c>
      <c r="AH1803" t="s">
        <v>3561</v>
      </c>
      <c r="AI1803">
        <f t="shared" si="455"/>
        <v>978.75</v>
      </c>
      <c r="AJ1803" t="str">
        <f t="shared" si="456"/>
        <v/>
      </c>
      <c r="AK1803">
        <f t="shared" si="457"/>
        <v>983.55555555555554</v>
      </c>
      <c r="AL1803" t="str">
        <f t="shared" si="458"/>
        <v/>
      </c>
      <c r="AM1803" t="str">
        <f t="shared" si="459"/>
        <v/>
      </c>
      <c r="AN1803" t="str">
        <f t="shared" si="460"/>
        <v/>
      </c>
      <c r="AO1803" t="str">
        <f t="shared" si="461"/>
        <v/>
      </c>
      <c r="AP1803" t="str">
        <f t="shared" si="462"/>
        <v/>
      </c>
    </row>
    <row r="1804" spans="1:42" x14ac:dyDescent="0.3">
      <c r="A1804" s="2">
        <v>45409</v>
      </c>
      <c r="B1804" s="2">
        <v>46409</v>
      </c>
      <c r="C1804">
        <v>1000</v>
      </c>
      <c r="D1804">
        <f t="shared" si="463"/>
        <v>1000</v>
      </c>
      <c r="E1804" t="str">
        <f t="shared" si="448"/>
        <v/>
      </c>
      <c r="F1804" t="str">
        <f t="shared" si="449"/>
        <v/>
      </c>
      <c r="G1804" t="str">
        <f t="shared" si="450"/>
        <v/>
      </c>
      <c r="H1804">
        <f t="shared" si="451"/>
        <v>1000</v>
      </c>
      <c r="I1804" t="str">
        <f t="shared" si="452"/>
        <v/>
      </c>
      <c r="J1804" t="str">
        <f t="shared" si="453"/>
        <v/>
      </c>
      <c r="K1804" t="str">
        <f t="shared" si="454"/>
        <v/>
      </c>
      <c r="L1804" t="s">
        <v>3539</v>
      </c>
      <c r="M1804" t="s">
        <v>2615</v>
      </c>
      <c r="N1804" t="s">
        <v>80</v>
      </c>
      <c r="O1804" t="s">
        <v>51</v>
      </c>
      <c r="P1804" t="s">
        <v>59</v>
      </c>
      <c r="Q1804" t="s">
        <v>92</v>
      </c>
      <c r="R1804" t="s">
        <v>42</v>
      </c>
      <c r="S1804" t="s">
        <v>22</v>
      </c>
      <c r="T1804" t="s">
        <v>22</v>
      </c>
      <c r="V1804" t="s">
        <v>54</v>
      </c>
      <c r="W1804">
        <v>23.192962293886868</v>
      </c>
      <c r="X1804">
        <v>4.2315440729113032</v>
      </c>
      <c r="Y1804">
        <v>21</v>
      </c>
      <c r="Z1804" t="s">
        <v>3630</v>
      </c>
      <c r="AA1804" t="s">
        <v>3555</v>
      </c>
      <c r="AB1804" t="s">
        <v>3585</v>
      </c>
      <c r="AC1804">
        <v>4</v>
      </c>
      <c r="AD1804" t="s">
        <v>3564</v>
      </c>
      <c r="AE1804" t="s">
        <v>3558</v>
      </c>
      <c r="AF1804" t="s">
        <v>3584</v>
      </c>
      <c r="AG1804">
        <v>1</v>
      </c>
      <c r="AH1804" t="s">
        <v>3561</v>
      </c>
      <c r="AI1804">
        <f t="shared" si="455"/>
        <v>980.57142857142856</v>
      </c>
      <c r="AJ1804" t="str">
        <f t="shared" si="456"/>
        <v/>
      </c>
      <c r="AK1804" t="str">
        <f t="shared" si="457"/>
        <v/>
      </c>
      <c r="AL1804" t="str">
        <f t="shared" si="458"/>
        <v/>
      </c>
      <c r="AM1804">
        <f t="shared" si="459"/>
        <v>972.69230769230774</v>
      </c>
      <c r="AN1804" t="str">
        <f t="shared" si="460"/>
        <v/>
      </c>
      <c r="AO1804" t="str">
        <f t="shared" si="461"/>
        <v/>
      </c>
      <c r="AP1804" t="str">
        <f t="shared" si="462"/>
        <v/>
      </c>
    </row>
    <row r="1805" spans="1:42" x14ac:dyDescent="0.3">
      <c r="A1805" s="2">
        <v>45409</v>
      </c>
      <c r="B1805" s="2">
        <v>46409</v>
      </c>
      <c r="C1805">
        <v>1000</v>
      </c>
      <c r="D1805">
        <f t="shared" si="463"/>
        <v>1000</v>
      </c>
      <c r="E1805" t="str">
        <f t="shared" si="448"/>
        <v/>
      </c>
      <c r="F1805" t="str">
        <f t="shared" si="449"/>
        <v/>
      </c>
      <c r="G1805" t="str">
        <f t="shared" si="450"/>
        <v/>
      </c>
      <c r="H1805" t="str">
        <f t="shared" si="451"/>
        <v/>
      </c>
      <c r="I1805" t="str">
        <f t="shared" si="452"/>
        <v/>
      </c>
      <c r="J1805">
        <f t="shared" si="453"/>
        <v>1000</v>
      </c>
      <c r="K1805" t="str">
        <f t="shared" si="454"/>
        <v/>
      </c>
      <c r="L1805" t="s">
        <v>3539</v>
      </c>
      <c r="M1805" t="s">
        <v>1818</v>
      </c>
      <c r="N1805" t="s">
        <v>157</v>
      </c>
      <c r="O1805" t="s">
        <v>46</v>
      </c>
      <c r="P1805" t="s">
        <v>18</v>
      </c>
      <c r="Q1805" t="s">
        <v>19</v>
      </c>
      <c r="R1805" t="s">
        <v>35</v>
      </c>
      <c r="S1805" t="s">
        <v>22</v>
      </c>
      <c r="T1805" t="s">
        <v>22</v>
      </c>
      <c r="V1805" t="s">
        <v>144</v>
      </c>
      <c r="W1805">
        <v>27.964383513853122</v>
      </c>
      <c r="X1805">
        <v>4.2587924083645241</v>
      </c>
      <c r="Y1805">
        <v>21</v>
      </c>
      <c r="Z1805" t="s">
        <v>3630</v>
      </c>
      <c r="AA1805" t="s">
        <v>3555</v>
      </c>
      <c r="AB1805" t="s">
        <v>3585</v>
      </c>
      <c r="AC1805">
        <v>4</v>
      </c>
      <c r="AD1805" t="s">
        <v>3564</v>
      </c>
      <c r="AE1805" t="s">
        <v>3558</v>
      </c>
      <c r="AF1805" t="s">
        <v>3584</v>
      </c>
      <c r="AG1805">
        <v>1</v>
      </c>
      <c r="AH1805" t="s">
        <v>3561</v>
      </c>
      <c r="AI1805">
        <f t="shared" si="455"/>
        <v>980.57142857142856</v>
      </c>
      <c r="AJ1805" t="str">
        <f t="shared" si="456"/>
        <v/>
      </c>
      <c r="AK1805" t="str">
        <f t="shared" si="457"/>
        <v/>
      </c>
      <c r="AL1805" t="str">
        <f t="shared" si="458"/>
        <v/>
      </c>
      <c r="AM1805" t="str">
        <f t="shared" si="459"/>
        <v/>
      </c>
      <c r="AN1805" t="str">
        <f t="shared" si="460"/>
        <v/>
      </c>
      <c r="AO1805">
        <f t="shared" si="461"/>
        <v>985.25</v>
      </c>
      <c r="AP1805" t="str">
        <f t="shared" si="462"/>
        <v/>
      </c>
    </row>
    <row r="1806" spans="1:42" x14ac:dyDescent="0.3">
      <c r="A1806" s="2">
        <v>45409</v>
      </c>
      <c r="B1806" s="2">
        <v>46409</v>
      </c>
      <c r="C1806">
        <v>1000</v>
      </c>
      <c r="D1806">
        <f t="shared" si="463"/>
        <v>1000</v>
      </c>
      <c r="E1806" t="str">
        <f t="shared" si="448"/>
        <v/>
      </c>
      <c r="F1806" t="str">
        <f t="shared" si="449"/>
        <v/>
      </c>
      <c r="G1806" t="str">
        <f t="shared" si="450"/>
        <v/>
      </c>
      <c r="H1806" t="str">
        <f t="shared" si="451"/>
        <v/>
      </c>
      <c r="I1806" t="str">
        <f t="shared" si="452"/>
        <v/>
      </c>
      <c r="J1806">
        <f t="shared" si="453"/>
        <v>1000</v>
      </c>
      <c r="K1806" t="str">
        <f t="shared" si="454"/>
        <v/>
      </c>
      <c r="L1806" t="s">
        <v>3539</v>
      </c>
      <c r="M1806" t="s">
        <v>1787</v>
      </c>
      <c r="N1806" t="s">
        <v>39</v>
      </c>
      <c r="O1806" t="s">
        <v>46</v>
      </c>
      <c r="P1806" t="s">
        <v>18</v>
      </c>
      <c r="Q1806" t="s">
        <v>34</v>
      </c>
      <c r="R1806" t="s">
        <v>35</v>
      </c>
      <c r="S1806" t="s">
        <v>22</v>
      </c>
      <c r="T1806" t="s">
        <v>22</v>
      </c>
      <c r="V1806" t="s">
        <v>54</v>
      </c>
      <c r="W1806">
        <v>152.37627601076881</v>
      </c>
      <c r="X1806">
        <v>5.1418644322675471</v>
      </c>
      <c r="Y1806">
        <v>21</v>
      </c>
      <c r="Z1806" t="s">
        <v>3630</v>
      </c>
      <c r="AA1806" t="s">
        <v>3555</v>
      </c>
      <c r="AB1806" t="s">
        <v>3585</v>
      </c>
      <c r="AC1806">
        <v>4</v>
      </c>
      <c r="AD1806" t="s">
        <v>3564</v>
      </c>
      <c r="AE1806" t="s">
        <v>3558</v>
      </c>
      <c r="AF1806" t="s">
        <v>3584</v>
      </c>
      <c r="AG1806">
        <v>1</v>
      </c>
      <c r="AH1806" t="s">
        <v>3561</v>
      </c>
      <c r="AI1806">
        <f t="shared" si="455"/>
        <v>980.57142857142856</v>
      </c>
      <c r="AJ1806" t="str">
        <f t="shared" si="456"/>
        <v/>
      </c>
      <c r="AK1806" t="str">
        <f t="shared" si="457"/>
        <v/>
      </c>
      <c r="AL1806" t="str">
        <f t="shared" si="458"/>
        <v/>
      </c>
      <c r="AM1806" t="str">
        <f t="shared" si="459"/>
        <v/>
      </c>
      <c r="AN1806" t="str">
        <f t="shared" si="460"/>
        <v/>
      </c>
      <c r="AO1806">
        <f t="shared" si="461"/>
        <v>985.25</v>
      </c>
      <c r="AP1806" t="str">
        <f t="shared" si="462"/>
        <v/>
      </c>
    </row>
    <row r="1807" spans="1:42" x14ac:dyDescent="0.3">
      <c r="A1807" s="2">
        <v>45409</v>
      </c>
      <c r="B1807" s="2">
        <v>46409</v>
      </c>
      <c r="C1807">
        <v>1000</v>
      </c>
      <c r="D1807">
        <f t="shared" si="463"/>
        <v>1000</v>
      </c>
      <c r="E1807" t="str">
        <f t="shared" si="448"/>
        <v/>
      </c>
      <c r="F1807" t="str">
        <f t="shared" si="449"/>
        <v/>
      </c>
      <c r="G1807" t="str">
        <f t="shared" si="450"/>
        <v/>
      </c>
      <c r="H1807" t="str">
        <f t="shared" si="451"/>
        <v/>
      </c>
      <c r="I1807" t="str">
        <f t="shared" si="452"/>
        <v/>
      </c>
      <c r="J1807">
        <f t="shared" si="453"/>
        <v>1000</v>
      </c>
      <c r="K1807" t="str">
        <f t="shared" si="454"/>
        <v/>
      </c>
      <c r="L1807" t="s">
        <v>3539</v>
      </c>
      <c r="M1807" t="s">
        <v>204</v>
      </c>
      <c r="N1807" t="s">
        <v>157</v>
      </c>
      <c r="O1807" t="s">
        <v>58</v>
      </c>
      <c r="P1807" t="s">
        <v>59</v>
      </c>
      <c r="Q1807" t="s">
        <v>34</v>
      </c>
      <c r="R1807" t="s">
        <v>35</v>
      </c>
      <c r="S1807" t="s">
        <v>22</v>
      </c>
      <c r="T1807" t="s">
        <v>22</v>
      </c>
      <c r="V1807" t="s">
        <v>43</v>
      </c>
      <c r="W1807">
        <v>22.62591572946242</v>
      </c>
      <c r="X1807">
        <v>4.8273021497372461</v>
      </c>
      <c r="Y1807">
        <v>21</v>
      </c>
      <c r="Z1807" t="s">
        <v>3630</v>
      </c>
      <c r="AA1807" t="s">
        <v>3555</v>
      </c>
      <c r="AB1807" t="s">
        <v>3585</v>
      </c>
      <c r="AC1807">
        <v>4</v>
      </c>
      <c r="AD1807" t="s">
        <v>3564</v>
      </c>
      <c r="AE1807" t="s">
        <v>3558</v>
      </c>
      <c r="AF1807" t="s">
        <v>3584</v>
      </c>
      <c r="AG1807">
        <v>1</v>
      </c>
      <c r="AH1807" t="s">
        <v>3561</v>
      </c>
      <c r="AI1807">
        <f t="shared" si="455"/>
        <v>980.57142857142856</v>
      </c>
      <c r="AJ1807" t="str">
        <f t="shared" si="456"/>
        <v/>
      </c>
      <c r="AK1807" t="str">
        <f t="shared" si="457"/>
        <v/>
      </c>
      <c r="AL1807" t="str">
        <f t="shared" si="458"/>
        <v/>
      </c>
      <c r="AM1807" t="str">
        <f t="shared" si="459"/>
        <v/>
      </c>
      <c r="AN1807" t="str">
        <f t="shared" si="460"/>
        <v/>
      </c>
      <c r="AO1807">
        <f t="shared" si="461"/>
        <v>985.25</v>
      </c>
      <c r="AP1807" t="str">
        <f t="shared" si="462"/>
        <v/>
      </c>
    </row>
    <row r="1808" spans="1:42" x14ac:dyDescent="0.3">
      <c r="A1808" s="2">
        <v>45409</v>
      </c>
      <c r="B1808" s="2">
        <v>46409</v>
      </c>
      <c r="C1808">
        <v>1000</v>
      </c>
      <c r="D1808">
        <f t="shared" si="463"/>
        <v>1000</v>
      </c>
      <c r="E1808" t="str">
        <f t="shared" si="448"/>
        <v/>
      </c>
      <c r="F1808">
        <f t="shared" si="449"/>
        <v>1000</v>
      </c>
      <c r="G1808" t="str">
        <f t="shared" si="450"/>
        <v/>
      </c>
      <c r="H1808" t="str">
        <f t="shared" si="451"/>
        <v/>
      </c>
      <c r="I1808" t="str">
        <f t="shared" si="452"/>
        <v/>
      </c>
      <c r="J1808" t="str">
        <f t="shared" si="453"/>
        <v/>
      </c>
      <c r="K1808" t="str">
        <f t="shared" si="454"/>
        <v/>
      </c>
      <c r="L1808" t="s">
        <v>3539</v>
      </c>
      <c r="M1808" t="s">
        <v>428</v>
      </c>
      <c r="N1808" t="s">
        <v>80</v>
      </c>
      <c r="O1808" t="s">
        <v>58</v>
      </c>
      <c r="P1808" t="s">
        <v>52</v>
      </c>
      <c r="Q1808" t="s">
        <v>92</v>
      </c>
      <c r="R1808" t="s">
        <v>20</v>
      </c>
      <c r="S1808" t="s">
        <v>21</v>
      </c>
      <c r="T1808" t="s">
        <v>21</v>
      </c>
      <c r="U1808" t="s">
        <v>3399</v>
      </c>
      <c r="V1808" t="s">
        <v>30</v>
      </c>
      <c r="W1808">
        <v>14.01605676786844</v>
      </c>
      <c r="X1808">
        <v>4.1218444522100093</v>
      </c>
      <c r="Y1808">
        <v>21</v>
      </c>
      <c r="Z1808" t="s">
        <v>3630</v>
      </c>
      <c r="AA1808" t="s">
        <v>3555</v>
      </c>
      <c r="AB1808" t="s">
        <v>3585</v>
      </c>
      <c r="AC1808">
        <v>4</v>
      </c>
      <c r="AD1808" t="s">
        <v>3564</v>
      </c>
      <c r="AE1808" t="s">
        <v>3558</v>
      </c>
      <c r="AF1808" t="s">
        <v>3584</v>
      </c>
      <c r="AG1808">
        <v>1</v>
      </c>
      <c r="AH1808" t="s">
        <v>3561</v>
      </c>
      <c r="AI1808">
        <f t="shared" si="455"/>
        <v>980.57142857142856</v>
      </c>
      <c r="AJ1808" t="str">
        <f t="shared" si="456"/>
        <v/>
      </c>
      <c r="AK1808">
        <f t="shared" si="457"/>
        <v>985.2</v>
      </c>
      <c r="AL1808" t="str">
        <f t="shared" si="458"/>
        <v/>
      </c>
      <c r="AM1808" t="str">
        <f t="shared" si="459"/>
        <v/>
      </c>
      <c r="AN1808" t="str">
        <f t="shared" si="460"/>
        <v/>
      </c>
      <c r="AO1808" t="str">
        <f t="shared" si="461"/>
        <v/>
      </c>
      <c r="AP1808" t="str">
        <f t="shared" si="462"/>
        <v/>
      </c>
    </row>
    <row r="1809" spans="1:42" x14ac:dyDescent="0.3">
      <c r="A1809" s="2">
        <v>45410</v>
      </c>
      <c r="B1809" s="2">
        <v>46410</v>
      </c>
      <c r="C1809">
        <v>1000</v>
      </c>
      <c r="D1809">
        <f t="shared" si="463"/>
        <v>1000</v>
      </c>
      <c r="E1809" t="str">
        <f t="shared" si="448"/>
        <v/>
      </c>
      <c r="F1809" t="str">
        <f t="shared" si="449"/>
        <v/>
      </c>
      <c r="G1809" t="str">
        <f t="shared" si="450"/>
        <v/>
      </c>
      <c r="H1809" t="str">
        <f t="shared" si="451"/>
        <v/>
      </c>
      <c r="I1809" t="str">
        <f t="shared" si="452"/>
        <v/>
      </c>
      <c r="J1809">
        <f t="shared" si="453"/>
        <v>1000</v>
      </c>
      <c r="K1809" t="str">
        <f t="shared" si="454"/>
        <v/>
      </c>
      <c r="L1809" t="s">
        <v>3539</v>
      </c>
      <c r="M1809" t="s">
        <v>923</v>
      </c>
      <c r="N1809" t="s">
        <v>103</v>
      </c>
      <c r="O1809" t="s">
        <v>46</v>
      </c>
      <c r="P1809" t="s">
        <v>40</v>
      </c>
      <c r="Q1809" t="s">
        <v>41</v>
      </c>
      <c r="R1809" t="s">
        <v>35</v>
      </c>
      <c r="S1809" t="s">
        <v>22</v>
      </c>
      <c r="T1809" t="s">
        <v>22</v>
      </c>
      <c r="V1809" t="s">
        <v>24</v>
      </c>
      <c r="W1809">
        <v>70.547520780662296</v>
      </c>
      <c r="X1809">
        <v>7.8747761329942376</v>
      </c>
      <c r="Y1809">
        <v>22</v>
      </c>
      <c r="Z1809" t="s">
        <v>3618</v>
      </c>
      <c r="AA1809" t="s">
        <v>3555</v>
      </c>
      <c r="AB1809" t="s">
        <v>3585</v>
      </c>
      <c r="AC1809">
        <v>4</v>
      </c>
      <c r="AD1809" t="s">
        <v>3564</v>
      </c>
      <c r="AE1809" t="s">
        <v>3558</v>
      </c>
      <c r="AF1809" t="s">
        <v>3584</v>
      </c>
      <c r="AG1809">
        <v>1</v>
      </c>
      <c r="AH1809" t="s">
        <v>3561</v>
      </c>
      <c r="AI1809">
        <f t="shared" si="455"/>
        <v>981.11111111111109</v>
      </c>
      <c r="AJ1809" t="str">
        <f t="shared" si="456"/>
        <v/>
      </c>
      <c r="AK1809" t="str">
        <f t="shared" si="457"/>
        <v/>
      </c>
      <c r="AL1809" t="str">
        <f t="shared" si="458"/>
        <v/>
      </c>
      <c r="AM1809" t="str">
        <f t="shared" si="459"/>
        <v/>
      </c>
      <c r="AN1809" t="str">
        <f t="shared" si="460"/>
        <v/>
      </c>
      <c r="AO1809">
        <f t="shared" si="461"/>
        <v>986.38461538461536</v>
      </c>
      <c r="AP1809" t="str">
        <f t="shared" si="462"/>
        <v/>
      </c>
    </row>
    <row r="1810" spans="1:42" x14ac:dyDescent="0.3">
      <c r="A1810" s="2">
        <v>45413</v>
      </c>
      <c r="B1810" s="2">
        <v>46413</v>
      </c>
      <c r="C1810">
        <v>1000</v>
      </c>
      <c r="D1810">
        <f t="shared" si="463"/>
        <v>1000</v>
      </c>
      <c r="E1810" t="str">
        <f t="shared" si="448"/>
        <v/>
      </c>
      <c r="F1810" t="str">
        <f t="shared" si="449"/>
        <v/>
      </c>
      <c r="G1810" t="str">
        <f t="shared" si="450"/>
        <v/>
      </c>
      <c r="H1810">
        <f t="shared" si="451"/>
        <v>1000</v>
      </c>
      <c r="I1810" t="str">
        <f t="shared" si="452"/>
        <v/>
      </c>
      <c r="J1810" t="str">
        <f t="shared" si="453"/>
        <v/>
      </c>
      <c r="K1810" t="str">
        <f t="shared" si="454"/>
        <v/>
      </c>
      <c r="L1810" t="s">
        <v>3539</v>
      </c>
      <c r="M1810" t="s">
        <v>687</v>
      </c>
      <c r="N1810" t="s">
        <v>103</v>
      </c>
      <c r="O1810" t="s">
        <v>17</v>
      </c>
      <c r="P1810" t="s">
        <v>40</v>
      </c>
      <c r="Q1810" t="s">
        <v>41</v>
      </c>
      <c r="R1810" t="s">
        <v>42</v>
      </c>
      <c r="S1810" t="s">
        <v>22</v>
      </c>
      <c r="T1810" t="s">
        <v>22</v>
      </c>
      <c r="V1810" t="s">
        <v>63</v>
      </c>
      <c r="W1810">
        <v>74.559427377268932</v>
      </c>
      <c r="X1810">
        <v>7.2425848980992207</v>
      </c>
      <c r="Y1810">
        <v>25</v>
      </c>
      <c r="Z1810" t="s">
        <v>3670</v>
      </c>
      <c r="AA1810" t="s">
        <v>3555</v>
      </c>
      <c r="AB1810" t="s">
        <v>3585</v>
      </c>
      <c r="AC1810">
        <v>5</v>
      </c>
      <c r="AD1810" t="s">
        <v>3565</v>
      </c>
      <c r="AE1810" t="s">
        <v>3558</v>
      </c>
      <c r="AF1810" t="s">
        <v>3584</v>
      </c>
      <c r="AG1810">
        <v>1</v>
      </c>
      <c r="AH1810" t="s">
        <v>3561</v>
      </c>
      <c r="AI1810">
        <f t="shared" si="455"/>
        <v>976</v>
      </c>
      <c r="AJ1810" t="str">
        <f t="shared" si="456"/>
        <v/>
      </c>
      <c r="AK1810" t="str">
        <f t="shared" si="457"/>
        <v/>
      </c>
      <c r="AL1810" t="str">
        <f t="shared" si="458"/>
        <v/>
      </c>
      <c r="AM1810">
        <f t="shared" si="459"/>
        <v>972.69230769230774</v>
      </c>
      <c r="AN1810" t="str">
        <f t="shared" si="460"/>
        <v/>
      </c>
      <c r="AO1810" t="str">
        <f t="shared" si="461"/>
        <v/>
      </c>
      <c r="AP1810" t="str">
        <f t="shared" si="462"/>
        <v/>
      </c>
    </row>
    <row r="1811" spans="1:42" x14ac:dyDescent="0.3">
      <c r="A1811" s="2">
        <v>45413</v>
      </c>
      <c r="B1811" s="2">
        <v>46413</v>
      </c>
      <c r="C1811">
        <v>1000</v>
      </c>
      <c r="D1811">
        <f t="shared" si="463"/>
        <v>1000</v>
      </c>
      <c r="E1811" t="str">
        <f t="shared" si="448"/>
        <v/>
      </c>
      <c r="F1811" t="str">
        <f t="shared" si="449"/>
        <v/>
      </c>
      <c r="G1811" t="str">
        <f t="shared" si="450"/>
        <v/>
      </c>
      <c r="H1811">
        <f t="shared" si="451"/>
        <v>1000</v>
      </c>
      <c r="I1811" t="str">
        <f t="shared" si="452"/>
        <v/>
      </c>
      <c r="J1811" t="str">
        <f t="shared" si="453"/>
        <v/>
      </c>
      <c r="K1811" t="str">
        <f t="shared" si="454"/>
        <v/>
      </c>
      <c r="L1811" t="s">
        <v>3539</v>
      </c>
      <c r="M1811" t="s">
        <v>1301</v>
      </c>
      <c r="N1811" t="s">
        <v>103</v>
      </c>
      <c r="O1811" t="s">
        <v>46</v>
      </c>
      <c r="P1811" t="s">
        <v>40</v>
      </c>
      <c r="Q1811" t="s">
        <v>41</v>
      </c>
      <c r="R1811" t="s">
        <v>42</v>
      </c>
      <c r="S1811" t="s">
        <v>22</v>
      </c>
      <c r="T1811" t="s">
        <v>22</v>
      </c>
      <c r="V1811" t="s">
        <v>30</v>
      </c>
      <c r="W1811">
        <v>103.0668705514754</v>
      </c>
      <c r="X1811">
        <v>6.7848902148452712</v>
      </c>
      <c r="Y1811">
        <v>25</v>
      </c>
      <c r="Z1811" t="s">
        <v>3670</v>
      </c>
      <c r="AA1811" t="s">
        <v>3555</v>
      </c>
      <c r="AB1811" t="s">
        <v>3585</v>
      </c>
      <c r="AC1811">
        <v>5</v>
      </c>
      <c r="AD1811" t="s">
        <v>3565</v>
      </c>
      <c r="AE1811" t="s">
        <v>3558</v>
      </c>
      <c r="AF1811" t="s">
        <v>3584</v>
      </c>
      <c r="AG1811">
        <v>1</v>
      </c>
      <c r="AH1811" t="s">
        <v>3561</v>
      </c>
      <c r="AI1811">
        <f t="shared" si="455"/>
        <v>976</v>
      </c>
      <c r="AJ1811" t="str">
        <f t="shared" si="456"/>
        <v/>
      </c>
      <c r="AK1811" t="str">
        <f t="shared" si="457"/>
        <v/>
      </c>
      <c r="AL1811" t="str">
        <f t="shared" si="458"/>
        <v/>
      </c>
      <c r="AM1811">
        <f t="shared" si="459"/>
        <v>972.69230769230774</v>
      </c>
      <c r="AN1811" t="str">
        <f t="shared" si="460"/>
        <v/>
      </c>
      <c r="AO1811" t="str">
        <f t="shared" si="461"/>
        <v/>
      </c>
      <c r="AP1811" t="str">
        <f t="shared" si="462"/>
        <v/>
      </c>
    </row>
    <row r="1812" spans="1:42" x14ac:dyDescent="0.3">
      <c r="A1812" s="2">
        <v>45387</v>
      </c>
      <c r="B1812" s="2">
        <v>46416</v>
      </c>
      <c r="C1812">
        <v>1029</v>
      </c>
      <c r="D1812">
        <f t="shared" si="463"/>
        <v>1007.25</v>
      </c>
      <c r="E1812" t="str">
        <f t="shared" si="448"/>
        <v/>
      </c>
      <c r="F1812" t="str">
        <f t="shared" si="449"/>
        <v/>
      </c>
      <c r="G1812" t="str">
        <f t="shared" si="450"/>
        <v/>
      </c>
      <c r="H1812" t="str">
        <f t="shared" si="451"/>
        <v/>
      </c>
      <c r="I1812" t="str">
        <f t="shared" si="452"/>
        <v/>
      </c>
      <c r="J1812">
        <f t="shared" si="453"/>
        <v>1014.5</v>
      </c>
      <c r="K1812" t="str">
        <f t="shared" si="454"/>
        <v/>
      </c>
      <c r="L1812" t="s">
        <v>3539</v>
      </c>
      <c r="M1812" t="s">
        <v>1118</v>
      </c>
      <c r="N1812" t="s">
        <v>157</v>
      </c>
      <c r="O1812" t="s">
        <v>33</v>
      </c>
      <c r="P1812" t="s">
        <v>18</v>
      </c>
      <c r="Q1812" t="s">
        <v>34</v>
      </c>
      <c r="R1812" t="s">
        <v>35</v>
      </c>
      <c r="S1812" t="s">
        <v>21</v>
      </c>
      <c r="T1812" t="s">
        <v>3546</v>
      </c>
      <c r="U1812" t="s">
        <v>1684</v>
      </c>
      <c r="V1812" t="s">
        <v>24</v>
      </c>
      <c r="W1812">
        <v>33.288724472142917</v>
      </c>
      <c r="X1812">
        <v>4.2420220799808774</v>
      </c>
      <c r="Y1812">
        <v>28</v>
      </c>
      <c r="Z1812" t="s">
        <v>3861</v>
      </c>
      <c r="AA1812" t="s">
        <v>3555</v>
      </c>
      <c r="AB1812" t="s">
        <v>3585</v>
      </c>
      <c r="AC1812">
        <v>4</v>
      </c>
      <c r="AD1812" t="s">
        <v>3564</v>
      </c>
      <c r="AE1812" t="s">
        <v>3558</v>
      </c>
      <c r="AF1812" t="s">
        <v>3584</v>
      </c>
      <c r="AG1812">
        <v>1</v>
      </c>
      <c r="AH1812" t="s">
        <v>3561</v>
      </c>
      <c r="AI1812">
        <f t="shared" si="455"/>
        <v>976.16129032258061</v>
      </c>
      <c r="AJ1812" t="str">
        <f t="shared" si="456"/>
        <v/>
      </c>
      <c r="AK1812" t="str">
        <f t="shared" si="457"/>
        <v/>
      </c>
      <c r="AL1812" t="str">
        <f t="shared" si="458"/>
        <v/>
      </c>
      <c r="AM1812" t="str">
        <f t="shared" si="459"/>
        <v/>
      </c>
      <c r="AN1812" t="str">
        <f t="shared" si="460"/>
        <v/>
      </c>
      <c r="AO1812">
        <f t="shared" si="461"/>
        <v>987.66666666666663</v>
      </c>
      <c r="AP1812" t="str">
        <f t="shared" si="462"/>
        <v/>
      </c>
    </row>
    <row r="1813" spans="1:42" x14ac:dyDescent="0.3">
      <c r="A1813" s="2">
        <v>45417</v>
      </c>
      <c r="B1813" s="2">
        <v>46417</v>
      </c>
      <c r="C1813">
        <v>1000</v>
      </c>
      <c r="D1813">
        <f t="shared" si="463"/>
        <v>1005.8</v>
      </c>
      <c r="E1813" t="str">
        <f t="shared" si="448"/>
        <v/>
      </c>
      <c r="F1813" t="str">
        <f t="shared" si="449"/>
        <v/>
      </c>
      <c r="G1813" t="str">
        <f t="shared" si="450"/>
        <v/>
      </c>
      <c r="H1813">
        <f t="shared" si="451"/>
        <v>1000</v>
      </c>
      <c r="I1813" t="str">
        <f t="shared" si="452"/>
        <v/>
      </c>
      <c r="J1813" t="str">
        <f t="shared" si="453"/>
        <v/>
      </c>
      <c r="K1813" t="str">
        <f t="shared" si="454"/>
        <v/>
      </c>
      <c r="L1813" t="s">
        <v>3539</v>
      </c>
      <c r="M1813" t="s">
        <v>2266</v>
      </c>
      <c r="N1813" t="s">
        <v>157</v>
      </c>
      <c r="O1813" t="s">
        <v>17</v>
      </c>
      <c r="P1813" t="s">
        <v>40</v>
      </c>
      <c r="Q1813" t="s">
        <v>41</v>
      </c>
      <c r="R1813" t="s">
        <v>42</v>
      </c>
      <c r="S1813" t="s">
        <v>22</v>
      </c>
      <c r="T1813" t="s">
        <v>22</v>
      </c>
      <c r="V1813" t="s">
        <v>54</v>
      </c>
      <c r="W1813">
        <v>20.726675418105689</v>
      </c>
      <c r="X1813">
        <v>4.6337115997655287</v>
      </c>
      <c r="Y1813">
        <v>29</v>
      </c>
      <c r="Z1813" t="s">
        <v>3669</v>
      </c>
      <c r="AA1813" t="s">
        <v>3555</v>
      </c>
      <c r="AB1813" t="s">
        <v>3585</v>
      </c>
      <c r="AC1813">
        <v>5</v>
      </c>
      <c r="AD1813" t="s">
        <v>3565</v>
      </c>
      <c r="AE1813" t="s">
        <v>3558</v>
      </c>
      <c r="AF1813" t="s">
        <v>3584</v>
      </c>
      <c r="AG1813">
        <v>1</v>
      </c>
      <c r="AH1813" t="s">
        <v>3561</v>
      </c>
      <c r="AI1813">
        <f t="shared" si="455"/>
        <v>977.60606060606062</v>
      </c>
      <c r="AJ1813" t="str">
        <f t="shared" si="456"/>
        <v/>
      </c>
      <c r="AK1813" t="str">
        <f t="shared" si="457"/>
        <v/>
      </c>
      <c r="AL1813" t="str">
        <f t="shared" si="458"/>
        <v/>
      </c>
      <c r="AM1813">
        <f t="shared" si="459"/>
        <v>976.33333333333337</v>
      </c>
      <c r="AN1813" t="str">
        <f t="shared" si="460"/>
        <v/>
      </c>
      <c r="AO1813" t="str">
        <f t="shared" si="461"/>
        <v/>
      </c>
      <c r="AP1813" t="str">
        <f t="shared" si="462"/>
        <v/>
      </c>
    </row>
    <row r="1814" spans="1:42" x14ac:dyDescent="0.3">
      <c r="A1814" s="2">
        <v>45417</v>
      </c>
      <c r="B1814" s="2">
        <v>46417</v>
      </c>
      <c r="C1814">
        <v>1000</v>
      </c>
      <c r="D1814">
        <f t="shared" si="463"/>
        <v>1005.8</v>
      </c>
      <c r="E1814" t="str">
        <f t="shared" si="448"/>
        <v/>
      </c>
      <c r="F1814" t="str">
        <f t="shared" si="449"/>
        <v/>
      </c>
      <c r="G1814" t="str">
        <f t="shared" si="450"/>
        <v/>
      </c>
      <c r="H1814">
        <f t="shared" si="451"/>
        <v>1000</v>
      </c>
      <c r="I1814" t="str">
        <f t="shared" si="452"/>
        <v/>
      </c>
      <c r="J1814" t="str">
        <f t="shared" si="453"/>
        <v/>
      </c>
      <c r="K1814" t="str">
        <f t="shared" si="454"/>
        <v/>
      </c>
      <c r="L1814" t="s">
        <v>3539</v>
      </c>
      <c r="M1814" t="s">
        <v>1245</v>
      </c>
      <c r="N1814" t="s">
        <v>103</v>
      </c>
      <c r="O1814" t="s">
        <v>33</v>
      </c>
      <c r="P1814" t="s">
        <v>18</v>
      </c>
      <c r="Q1814" t="s">
        <v>19</v>
      </c>
      <c r="R1814" t="s">
        <v>42</v>
      </c>
      <c r="S1814" t="s">
        <v>22</v>
      </c>
      <c r="T1814" t="s">
        <v>22</v>
      </c>
      <c r="V1814" t="s">
        <v>43</v>
      </c>
      <c r="W1814">
        <v>88.826540114122238</v>
      </c>
      <c r="X1814">
        <v>6.6841388693151096</v>
      </c>
      <c r="Y1814">
        <v>29</v>
      </c>
      <c r="Z1814" t="s">
        <v>3669</v>
      </c>
      <c r="AA1814" t="s">
        <v>3555</v>
      </c>
      <c r="AB1814" t="s">
        <v>3585</v>
      </c>
      <c r="AC1814">
        <v>5</v>
      </c>
      <c r="AD1814" t="s">
        <v>3565</v>
      </c>
      <c r="AE1814" t="s">
        <v>3558</v>
      </c>
      <c r="AF1814" t="s">
        <v>3584</v>
      </c>
      <c r="AG1814">
        <v>1</v>
      </c>
      <c r="AH1814" t="s">
        <v>3561</v>
      </c>
      <c r="AI1814">
        <f t="shared" si="455"/>
        <v>977.60606060606062</v>
      </c>
      <c r="AJ1814" t="str">
        <f t="shared" si="456"/>
        <v/>
      </c>
      <c r="AK1814" t="str">
        <f t="shared" si="457"/>
        <v/>
      </c>
      <c r="AL1814" t="str">
        <f t="shared" si="458"/>
        <v/>
      </c>
      <c r="AM1814">
        <f t="shared" si="459"/>
        <v>976.33333333333337</v>
      </c>
      <c r="AN1814" t="str">
        <f t="shared" si="460"/>
        <v/>
      </c>
      <c r="AO1814" t="str">
        <f t="shared" si="461"/>
        <v/>
      </c>
      <c r="AP1814" t="str">
        <f t="shared" si="462"/>
        <v/>
      </c>
    </row>
    <row r="1815" spans="1:42" x14ac:dyDescent="0.3">
      <c r="A1815" s="2">
        <v>45448</v>
      </c>
      <c r="B1815" s="2">
        <v>46418</v>
      </c>
      <c r="C1815">
        <v>970</v>
      </c>
      <c r="D1815">
        <f t="shared" si="463"/>
        <v>999.83333333333337</v>
      </c>
      <c r="E1815" t="str">
        <f t="shared" si="448"/>
        <v/>
      </c>
      <c r="F1815">
        <f t="shared" si="449"/>
        <v>970</v>
      </c>
      <c r="G1815" t="str">
        <f t="shared" si="450"/>
        <v/>
      </c>
      <c r="H1815" t="str">
        <f t="shared" si="451"/>
        <v/>
      </c>
      <c r="I1815" t="str">
        <f t="shared" si="452"/>
        <v/>
      </c>
      <c r="J1815" t="str">
        <f t="shared" si="453"/>
        <v/>
      </c>
      <c r="K1815" t="str">
        <f t="shared" si="454"/>
        <v/>
      </c>
      <c r="L1815" t="s">
        <v>3539</v>
      </c>
      <c r="M1815" t="s">
        <v>1173</v>
      </c>
      <c r="N1815" t="s">
        <v>28</v>
      </c>
      <c r="O1815" t="s">
        <v>17</v>
      </c>
      <c r="P1815" t="s">
        <v>18</v>
      </c>
      <c r="Q1815" t="s">
        <v>34</v>
      </c>
      <c r="R1815" t="s">
        <v>20</v>
      </c>
      <c r="S1815" t="s">
        <v>21</v>
      </c>
      <c r="T1815" t="s">
        <v>21</v>
      </c>
      <c r="U1815" t="s">
        <v>2558</v>
      </c>
      <c r="V1815" t="s">
        <v>144</v>
      </c>
      <c r="W1815">
        <v>22.88873145201163</v>
      </c>
      <c r="X1815">
        <v>5.4831187483747676</v>
      </c>
      <c r="Y1815">
        <v>30</v>
      </c>
      <c r="Z1815" t="s">
        <v>3902</v>
      </c>
      <c r="AA1815" t="s">
        <v>3555</v>
      </c>
      <c r="AB1815" t="s">
        <v>3585</v>
      </c>
      <c r="AC1815">
        <v>6</v>
      </c>
      <c r="AD1815" t="s">
        <v>3566</v>
      </c>
      <c r="AE1815" t="s">
        <v>3558</v>
      </c>
      <c r="AF1815" t="s">
        <v>3584</v>
      </c>
      <c r="AG1815">
        <v>1</v>
      </c>
      <c r="AH1815" t="s">
        <v>3561</v>
      </c>
      <c r="AI1815">
        <f t="shared" si="455"/>
        <v>977.8125</v>
      </c>
      <c r="AJ1815" t="str">
        <f t="shared" si="456"/>
        <v/>
      </c>
      <c r="AK1815">
        <f t="shared" si="457"/>
        <v>965.5</v>
      </c>
      <c r="AL1815" t="str">
        <f t="shared" si="458"/>
        <v/>
      </c>
      <c r="AM1815" t="str">
        <f t="shared" si="459"/>
        <v/>
      </c>
      <c r="AN1815" t="str">
        <f t="shared" si="460"/>
        <v/>
      </c>
      <c r="AO1815" t="str">
        <f t="shared" si="461"/>
        <v/>
      </c>
      <c r="AP1815" t="str">
        <f t="shared" si="462"/>
        <v/>
      </c>
    </row>
    <row r="1816" spans="1:42" x14ac:dyDescent="0.3">
      <c r="A1816" s="2">
        <v>45478</v>
      </c>
      <c r="B1816" s="2">
        <v>46419</v>
      </c>
      <c r="C1816">
        <v>941</v>
      </c>
      <c r="D1816">
        <f t="shared" si="463"/>
        <v>992.5</v>
      </c>
      <c r="E1816" t="str">
        <f t="shared" si="448"/>
        <v/>
      </c>
      <c r="F1816" t="str">
        <f t="shared" si="449"/>
        <v/>
      </c>
      <c r="G1816" t="str">
        <f t="shared" si="450"/>
        <v/>
      </c>
      <c r="H1816" t="str">
        <f t="shared" si="451"/>
        <v/>
      </c>
      <c r="I1816" t="str">
        <f t="shared" si="452"/>
        <v/>
      </c>
      <c r="J1816">
        <f t="shared" si="453"/>
        <v>985</v>
      </c>
      <c r="K1816" t="str">
        <f t="shared" si="454"/>
        <v/>
      </c>
      <c r="L1816" t="s">
        <v>3539</v>
      </c>
      <c r="M1816" t="s">
        <v>1035</v>
      </c>
      <c r="N1816" t="s">
        <v>103</v>
      </c>
      <c r="O1816" t="s">
        <v>17</v>
      </c>
      <c r="P1816" t="s">
        <v>18</v>
      </c>
      <c r="Q1816" t="s">
        <v>34</v>
      </c>
      <c r="R1816" t="s">
        <v>35</v>
      </c>
      <c r="S1816" t="s">
        <v>22</v>
      </c>
      <c r="T1816" t="s">
        <v>22</v>
      </c>
      <c r="V1816" t="s">
        <v>43</v>
      </c>
      <c r="W1816">
        <v>81.44472950379479</v>
      </c>
      <c r="X1816">
        <v>6.5758906853519852</v>
      </c>
      <c r="Y1816">
        <v>31</v>
      </c>
      <c r="Z1816" t="s">
        <v>3803</v>
      </c>
      <c r="AA1816" t="s">
        <v>3555</v>
      </c>
      <c r="AB1816" t="s">
        <v>3586</v>
      </c>
      <c r="AC1816">
        <v>7</v>
      </c>
      <c r="AD1816" t="s">
        <v>3567</v>
      </c>
      <c r="AE1816" t="s">
        <v>3558</v>
      </c>
      <c r="AF1816" t="s">
        <v>3584</v>
      </c>
      <c r="AG1816">
        <v>2</v>
      </c>
      <c r="AH1816" t="s">
        <v>3562</v>
      </c>
      <c r="AI1816">
        <f t="shared" si="455"/>
        <v>975.96875</v>
      </c>
      <c r="AJ1816" t="str">
        <f t="shared" si="456"/>
        <v/>
      </c>
      <c r="AK1816" t="str">
        <f t="shared" si="457"/>
        <v/>
      </c>
      <c r="AL1816" t="str">
        <f t="shared" si="458"/>
        <v/>
      </c>
      <c r="AM1816" t="str">
        <f t="shared" si="459"/>
        <v/>
      </c>
      <c r="AN1816" t="str">
        <f t="shared" si="460"/>
        <v/>
      </c>
      <c r="AO1816">
        <f t="shared" si="461"/>
        <v>984.07692307692309</v>
      </c>
      <c r="AP1816" t="str">
        <f t="shared" si="462"/>
        <v/>
      </c>
    </row>
    <row r="1817" spans="1:42" x14ac:dyDescent="0.3">
      <c r="A1817" s="2">
        <v>45419</v>
      </c>
      <c r="B1817" s="2">
        <v>46419</v>
      </c>
      <c r="C1817">
        <v>1000</v>
      </c>
      <c r="D1817">
        <f t="shared" si="463"/>
        <v>992.5</v>
      </c>
      <c r="E1817" t="str">
        <f t="shared" si="448"/>
        <v/>
      </c>
      <c r="F1817">
        <f t="shared" si="449"/>
        <v>985</v>
      </c>
      <c r="G1817" t="str">
        <f t="shared" si="450"/>
        <v/>
      </c>
      <c r="H1817" t="str">
        <f t="shared" si="451"/>
        <v/>
      </c>
      <c r="I1817" t="str">
        <f t="shared" si="452"/>
        <v/>
      </c>
      <c r="J1817" t="str">
        <f t="shared" si="453"/>
        <v/>
      </c>
      <c r="K1817" t="str">
        <f t="shared" si="454"/>
        <v/>
      </c>
      <c r="L1817" t="s">
        <v>3539</v>
      </c>
      <c r="M1817" t="s">
        <v>1274</v>
      </c>
      <c r="N1817" t="s">
        <v>28</v>
      </c>
      <c r="O1817" t="s">
        <v>58</v>
      </c>
      <c r="P1817" t="s">
        <v>119</v>
      </c>
      <c r="Q1817" t="s">
        <v>120</v>
      </c>
      <c r="R1817" t="s">
        <v>20</v>
      </c>
      <c r="S1817" t="s">
        <v>21</v>
      </c>
      <c r="T1817" t="s">
        <v>3546</v>
      </c>
      <c r="U1817" t="s">
        <v>1746</v>
      </c>
      <c r="V1817" t="s">
        <v>54</v>
      </c>
      <c r="W1817">
        <v>39.520682947865033</v>
      </c>
      <c r="X1817">
        <v>5.7344366930753674</v>
      </c>
      <c r="Y1817">
        <v>31</v>
      </c>
      <c r="Z1817" t="s">
        <v>3803</v>
      </c>
      <c r="AA1817" t="s">
        <v>3555</v>
      </c>
      <c r="AB1817" t="s">
        <v>3585</v>
      </c>
      <c r="AC1817">
        <v>5</v>
      </c>
      <c r="AD1817" t="s">
        <v>3565</v>
      </c>
      <c r="AE1817" t="s">
        <v>3558</v>
      </c>
      <c r="AF1817" t="s">
        <v>3584</v>
      </c>
      <c r="AG1817">
        <v>2</v>
      </c>
      <c r="AH1817" t="s">
        <v>3562</v>
      </c>
      <c r="AI1817">
        <f t="shared" si="455"/>
        <v>975.96875</v>
      </c>
      <c r="AJ1817" t="str">
        <f t="shared" si="456"/>
        <v/>
      </c>
      <c r="AK1817">
        <f t="shared" si="457"/>
        <v>958.6</v>
      </c>
      <c r="AL1817" t="str">
        <f t="shared" si="458"/>
        <v/>
      </c>
      <c r="AM1817" t="str">
        <f t="shared" si="459"/>
        <v/>
      </c>
      <c r="AN1817" t="str">
        <f t="shared" si="460"/>
        <v/>
      </c>
      <c r="AO1817" t="str">
        <f t="shared" si="461"/>
        <v/>
      </c>
      <c r="AP1817" t="str">
        <f t="shared" si="462"/>
        <v/>
      </c>
    </row>
    <row r="1818" spans="1:42" x14ac:dyDescent="0.3">
      <c r="A1818" s="2">
        <v>45420</v>
      </c>
      <c r="B1818" s="2">
        <v>46420</v>
      </c>
      <c r="C1818">
        <v>1000</v>
      </c>
      <c r="D1818">
        <f t="shared" si="463"/>
        <v>992.5</v>
      </c>
      <c r="E1818" t="str">
        <f t="shared" si="448"/>
        <v/>
      </c>
      <c r="F1818" t="str">
        <f t="shared" si="449"/>
        <v/>
      </c>
      <c r="G1818" t="str">
        <f t="shared" si="450"/>
        <v/>
      </c>
      <c r="H1818">
        <f t="shared" si="451"/>
        <v>1000</v>
      </c>
      <c r="I1818" t="str">
        <f t="shared" si="452"/>
        <v/>
      </c>
      <c r="J1818" t="str">
        <f t="shared" si="453"/>
        <v/>
      </c>
      <c r="K1818" t="str">
        <f t="shared" si="454"/>
        <v/>
      </c>
      <c r="L1818" t="s">
        <v>3539</v>
      </c>
      <c r="M1818" t="s">
        <v>937</v>
      </c>
      <c r="N1818" t="s">
        <v>16</v>
      </c>
      <c r="O1818" t="s">
        <v>58</v>
      </c>
      <c r="P1818" t="s">
        <v>52</v>
      </c>
      <c r="Q1818" t="s">
        <v>92</v>
      </c>
      <c r="R1818" t="s">
        <v>42</v>
      </c>
      <c r="S1818" t="s">
        <v>22</v>
      </c>
      <c r="T1818" t="s">
        <v>22</v>
      </c>
      <c r="V1818" t="s">
        <v>144</v>
      </c>
      <c r="W1818">
        <v>98.709651753717822</v>
      </c>
      <c r="X1818">
        <v>6.9042921923636591</v>
      </c>
      <c r="Y1818">
        <v>32</v>
      </c>
      <c r="Z1818" t="s">
        <v>3619</v>
      </c>
      <c r="AA1818" t="s">
        <v>3555</v>
      </c>
      <c r="AB1818" t="s">
        <v>3585</v>
      </c>
      <c r="AC1818">
        <v>5</v>
      </c>
      <c r="AD1818" t="s">
        <v>3565</v>
      </c>
      <c r="AE1818" t="s">
        <v>3558</v>
      </c>
      <c r="AF1818" t="s">
        <v>3584</v>
      </c>
      <c r="AG1818">
        <v>2</v>
      </c>
      <c r="AH1818" t="s">
        <v>3562</v>
      </c>
      <c r="AI1818">
        <f t="shared" si="455"/>
        <v>976.69696969696975</v>
      </c>
      <c r="AJ1818" t="str">
        <f t="shared" si="456"/>
        <v/>
      </c>
      <c r="AK1818" t="str">
        <f t="shared" si="457"/>
        <v/>
      </c>
      <c r="AL1818" t="str">
        <f t="shared" si="458"/>
        <v/>
      </c>
      <c r="AM1818">
        <f t="shared" si="459"/>
        <v>974.64285714285711</v>
      </c>
      <c r="AN1818" t="str">
        <f t="shared" si="460"/>
        <v/>
      </c>
      <c r="AO1818" t="str">
        <f t="shared" si="461"/>
        <v/>
      </c>
      <c r="AP1818" t="str">
        <f t="shared" si="462"/>
        <v/>
      </c>
    </row>
    <row r="1819" spans="1:42" x14ac:dyDescent="0.3">
      <c r="A1819" s="2">
        <v>45420</v>
      </c>
      <c r="B1819" s="2">
        <v>46420</v>
      </c>
      <c r="C1819">
        <v>1000</v>
      </c>
      <c r="D1819">
        <f t="shared" si="463"/>
        <v>992.5</v>
      </c>
      <c r="E1819" t="str">
        <f t="shared" si="448"/>
        <v/>
      </c>
      <c r="F1819">
        <f t="shared" si="449"/>
        <v>990</v>
      </c>
      <c r="G1819" t="str">
        <f t="shared" si="450"/>
        <v/>
      </c>
      <c r="H1819" t="str">
        <f t="shared" si="451"/>
        <v/>
      </c>
      <c r="I1819" t="str">
        <f t="shared" si="452"/>
        <v/>
      </c>
      <c r="J1819" t="str">
        <f t="shared" si="453"/>
        <v/>
      </c>
      <c r="K1819" t="str">
        <f t="shared" si="454"/>
        <v/>
      </c>
      <c r="L1819" t="s">
        <v>3539</v>
      </c>
      <c r="M1819" t="s">
        <v>2178</v>
      </c>
      <c r="N1819" t="s">
        <v>16</v>
      </c>
      <c r="O1819" t="s">
        <v>51</v>
      </c>
      <c r="P1819" t="s">
        <v>52</v>
      </c>
      <c r="Q1819" t="s">
        <v>34</v>
      </c>
      <c r="R1819" t="s">
        <v>20</v>
      </c>
      <c r="S1819" t="s">
        <v>21</v>
      </c>
      <c r="T1819" t="s">
        <v>3546</v>
      </c>
      <c r="U1819" t="s">
        <v>3354</v>
      </c>
      <c r="V1819" t="s">
        <v>30</v>
      </c>
      <c r="W1819">
        <v>55.019389825070597</v>
      </c>
      <c r="X1819">
        <v>6.7821722071643187</v>
      </c>
      <c r="Y1819">
        <v>32</v>
      </c>
      <c r="Z1819" t="s">
        <v>3619</v>
      </c>
      <c r="AA1819" t="s">
        <v>3555</v>
      </c>
      <c r="AB1819" t="s">
        <v>3585</v>
      </c>
      <c r="AC1819">
        <v>5</v>
      </c>
      <c r="AD1819" t="s">
        <v>3565</v>
      </c>
      <c r="AE1819" t="s">
        <v>3558</v>
      </c>
      <c r="AF1819" t="s">
        <v>3584</v>
      </c>
      <c r="AG1819">
        <v>2</v>
      </c>
      <c r="AH1819" t="s">
        <v>3562</v>
      </c>
      <c r="AI1819">
        <f t="shared" si="455"/>
        <v>976.69696969696975</v>
      </c>
      <c r="AJ1819" t="str">
        <f t="shared" si="456"/>
        <v/>
      </c>
      <c r="AK1819">
        <f t="shared" si="457"/>
        <v>965.5</v>
      </c>
      <c r="AL1819" t="str">
        <f t="shared" si="458"/>
        <v/>
      </c>
      <c r="AM1819" t="str">
        <f t="shared" si="459"/>
        <v/>
      </c>
      <c r="AN1819" t="str">
        <f t="shared" si="460"/>
        <v/>
      </c>
      <c r="AO1819" t="str">
        <f t="shared" si="461"/>
        <v/>
      </c>
      <c r="AP1819" t="str">
        <f t="shared" si="462"/>
        <v/>
      </c>
    </row>
    <row r="1820" spans="1:42" x14ac:dyDescent="0.3">
      <c r="A1820" s="2">
        <v>45421</v>
      </c>
      <c r="B1820" s="2">
        <v>46421</v>
      </c>
      <c r="C1820">
        <v>1000</v>
      </c>
      <c r="D1820">
        <f t="shared" si="463"/>
        <v>993.33333333333337</v>
      </c>
      <c r="E1820" t="str">
        <f t="shared" si="448"/>
        <v/>
      </c>
      <c r="F1820" t="str">
        <f t="shared" si="449"/>
        <v/>
      </c>
      <c r="G1820" t="str">
        <f t="shared" si="450"/>
        <v/>
      </c>
      <c r="H1820" t="str">
        <f t="shared" si="451"/>
        <v/>
      </c>
      <c r="I1820" t="str">
        <f t="shared" si="452"/>
        <v/>
      </c>
      <c r="J1820">
        <f t="shared" si="453"/>
        <v>990</v>
      </c>
      <c r="K1820" t="str">
        <f t="shared" si="454"/>
        <v/>
      </c>
      <c r="L1820" t="s">
        <v>3539</v>
      </c>
      <c r="M1820" t="s">
        <v>480</v>
      </c>
      <c r="N1820" t="s">
        <v>103</v>
      </c>
      <c r="O1820" t="s">
        <v>17</v>
      </c>
      <c r="P1820" t="s">
        <v>18</v>
      </c>
      <c r="Q1820" t="s">
        <v>34</v>
      </c>
      <c r="R1820" t="s">
        <v>35</v>
      </c>
      <c r="S1820" t="s">
        <v>22</v>
      </c>
      <c r="T1820" t="s">
        <v>22</v>
      </c>
      <c r="V1820" t="s">
        <v>76</v>
      </c>
      <c r="W1820">
        <v>95.280830947714449</v>
      </c>
      <c r="X1820">
        <v>6.0622681657690229</v>
      </c>
      <c r="Y1820">
        <v>33</v>
      </c>
      <c r="Z1820" t="s">
        <v>3701</v>
      </c>
      <c r="AA1820" t="s">
        <v>3555</v>
      </c>
      <c r="AB1820" t="s">
        <v>3585</v>
      </c>
      <c r="AC1820">
        <v>5</v>
      </c>
      <c r="AD1820" t="s">
        <v>3565</v>
      </c>
      <c r="AE1820" t="s">
        <v>3558</v>
      </c>
      <c r="AF1820" t="s">
        <v>3584</v>
      </c>
      <c r="AG1820">
        <v>2</v>
      </c>
      <c r="AH1820" t="s">
        <v>3562</v>
      </c>
      <c r="AI1820">
        <f t="shared" si="455"/>
        <v>981.18181818181813</v>
      </c>
      <c r="AJ1820" t="str">
        <f t="shared" si="456"/>
        <v/>
      </c>
      <c r="AK1820" t="str">
        <f t="shared" si="457"/>
        <v/>
      </c>
      <c r="AL1820" t="str">
        <f t="shared" si="458"/>
        <v/>
      </c>
      <c r="AM1820" t="str">
        <f t="shared" si="459"/>
        <v/>
      </c>
      <c r="AN1820" t="str">
        <f t="shared" si="460"/>
        <v/>
      </c>
      <c r="AO1820">
        <f t="shared" si="461"/>
        <v>985.21428571428567</v>
      </c>
      <c r="AP1820" t="str">
        <f t="shared" si="462"/>
        <v/>
      </c>
    </row>
    <row r="1821" spans="1:42" x14ac:dyDescent="0.3">
      <c r="A1821" s="2">
        <v>45570</v>
      </c>
      <c r="B1821" s="2">
        <v>46422</v>
      </c>
      <c r="C1821">
        <v>852</v>
      </c>
      <c r="D1821">
        <f t="shared" si="463"/>
        <v>979.2</v>
      </c>
      <c r="E1821" t="str">
        <f t="shared" si="448"/>
        <v/>
      </c>
      <c r="F1821" t="str">
        <f t="shared" si="449"/>
        <v/>
      </c>
      <c r="G1821" t="str">
        <f t="shared" si="450"/>
        <v/>
      </c>
      <c r="H1821" t="str">
        <f t="shared" si="451"/>
        <v/>
      </c>
      <c r="I1821" t="str">
        <f t="shared" si="452"/>
        <v/>
      </c>
      <c r="J1821">
        <f t="shared" si="453"/>
        <v>955.5</v>
      </c>
      <c r="K1821" t="str">
        <f t="shared" si="454"/>
        <v/>
      </c>
      <c r="L1821" t="s">
        <v>3539</v>
      </c>
      <c r="M1821" t="s">
        <v>782</v>
      </c>
      <c r="N1821" t="s">
        <v>80</v>
      </c>
      <c r="O1821" t="s">
        <v>33</v>
      </c>
      <c r="P1821" t="s">
        <v>18</v>
      </c>
      <c r="Q1821" t="s">
        <v>34</v>
      </c>
      <c r="R1821" t="s">
        <v>35</v>
      </c>
      <c r="S1821" t="s">
        <v>22</v>
      </c>
      <c r="T1821" t="s">
        <v>22</v>
      </c>
      <c r="V1821" t="s">
        <v>43</v>
      </c>
      <c r="W1821">
        <v>29.244780474726721</v>
      </c>
      <c r="X1821">
        <v>4.0196416848825001</v>
      </c>
      <c r="Y1821">
        <v>34</v>
      </c>
      <c r="Z1821" t="s">
        <v>3776</v>
      </c>
      <c r="AA1821" t="s">
        <v>3555</v>
      </c>
      <c r="AB1821" t="s">
        <v>3587</v>
      </c>
      <c r="AC1821">
        <v>10</v>
      </c>
      <c r="AD1821" t="s">
        <v>3570</v>
      </c>
      <c r="AE1821" t="s">
        <v>3558</v>
      </c>
      <c r="AF1821" t="s">
        <v>3584</v>
      </c>
      <c r="AG1821">
        <v>2</v>
      </c>
      <c r="AH1821" t="s">
        <v>3562</v>
      </c>
      <c r="AI1821">
        <f t="shared" si="455"/>
        <v>987.03125</v>
      </c>
      <c r="AJ1821" t="str">
        <f t="shared" si="456"/>
        <v/>
      </c>
      <c r="AK1821" t="str">
        <f t="shared" si="457"/>
        <v/>
      </c>
      <c r="AL1821" t="str">
        <f t="shared" si="458"/>
        <v/>
      </c>
      <c r="AM1821" t="str">
        <f t="shared" si="459"/>
        <v/>
      </c>
      <c r="AN1821" t="str">
        <f t="shared" si="460"/>
        <v/>
      </c>
      <c r="AO1821">
        <f t="shared" si="461"/>
        <v>987.28571428571433</v>
      </c>
      <c r="AP1821" t="str">
        <f t="shared" si="462"/>
        <v/>
      </c>
    </row>
    <row r="1822" spans="1:42" x14ac:dyDescent="0.3">
      <c r="A1822" s="2">
        <v>45425</v>
      </c>
      <c r="B1822" s="2">
        <v>46425</v>
      </c>
      <c r="C1822">
        <v>1000</v>
      </c>
      <c r="D1822">
        <f t="shared" si="463"/>
        <v>974.125</v>
      </c>
      <c r="E1822" t="str">
        <f t="shared" si="448"/>
        <v/>
      </c>
      <c r="F1822">
        <f t="shared" si="449"/>
        <v>1000</v>
      </c>
      <c r="G1822" t="str">
        <f t="shared" si="450"/>
        <v/>
      </c>
      <c r="H1822" t="str">
        <f t="shared" si="451"/>
        <v/>
      </c>
      <c r="I1822" t="str">
        <f t="shared" si="452"/>
        <v/>
      </c>
      <c r="J1822" t="str">
        <f t="shared" si="453"/>
        <v/>
      </c>
      <c r="K1822" t="str">
        <f t="shared" si="454"/>
        <v/>
      </c>
      <c r="L1822" t="s">
        <v>3539</v>
      </c>
      <c r="M1822" t="s">
        <v>296</v>
      </c>
      <c r="N1822" t="s">
        <v>80</v>
      </c>
      <c r="O1822" t="s">
        <v>33</v>
      </c>
      <c r="P1822" t="s">
        <v>18</v>
      </c>
      <c r="Q1822" t="s">
        <v>19</v>
      </c>
      <c r="R1822" t="s">
        <v>20</v>
      </c>
      <c r="S1822" t="s">
        <v>21</v>
      </c>
      <c r="T1822" t="s">
        <v>21</v>
      </c>
      <c r="U1822" t="s">
        <v>1969</v>
      </c>
      <c r="V1822" t="s">
        <v>54</v>
      </c>
      <c r="W1822">
        <v>9.5648649069896567</v>
      </c>
      <c r="X1822">
        <v>4.1406647893855251</v>
      </c>
      <c r="Y1822">
        <v>37</v>
      </c>
      <c r="Z1822" t="s">
        <v>3643</v>
      </c>
      <c r="AA1822" t="s">
        <v>3555</v>
      </c>
      <c r="AB1822" t="s">
        <v>3585</v>
      </c>
      <c r="AC1822">
        <v>5</v>
      </c>
      <c r="AD1822" t="s">
        <v>3565</v>
      </c>
      <c r="AE1822" t="s">
        <v>3558</v>
      </c>
      <c r="AF1822" t="s">
        <v>3584</v>
      </c>
      <c r="AG1822">
        <v>2</v>
      </c>
      <c r="AH1822" t="s">
        <v>3562</v>
      </c>
      <c r="AI1822">
        <f t="shared" si="455"/>
        <v>993.29032258064512</v>
      </c>
      <c r="AJ1822" t="str">
        <f t="shared" si="456"/>
        <v/>
      </c>
      <c r="AK1822">
        <f t="shared" si="457"/>
        <v>995</v>
      </c>
      <c r="AL1822" t="str">
        <f t="shared" si="458"/>
        <v/>
      </c>
      <c r="AM1822" t="str">
        <f t="shared" si="459"/>
        <v/>
      </c>
      <c r="AN1822" t="str">
        <f t="shared" si="460"/>
        <v/>
      </c>
      <c r="AO1822" t="str">
        <f t="shared" si="461"/>
        <v/>
      </c>
      <c r="AP1822" t="str">
        <f t="shared" si="462"/>
        <v/>
      </c>
    </row>
    <row r="1823" spans="1:42" x14ac:dyDescent="0.3">
      <c r="A1823" s="2">
        <v>45425</v>
      </c>
      <c r="B1823" s="2">
        <v>46425</v>
      </c>
      <c r="C1823">
        <v>1000</v>
      </c>
      <c r="D1823">
        <f t="shared" si="463"/>
        <v>974.125</v>
      </c>
      <c r="E1823" t="str">
        <f t="shared" si="448"/>
        <v/>
      </c>
      <c r="F1823" t="str">
        <f t="shared" si="449"/>
        <v/>
      </c>
      <c r="G1823" t="str">
        <f t="shared" si="450"/>
        <v/>
      </c>
      <c r="H1823">
        <f t="shared" si="451"/>
        <v>1000</v>
      </c>
      <c r="I1823" t="str">
        <f t="shared" si="452"/>
        <v/>
      </c>
      <c r="J1823" t="str">
        <f t="shared" si="453"/>
        <v/>
      </c>
      <c r="K1823" t="str">
        <f t="shared" si="454"/>
        <v/>
      </c>
      <c r="L1823" t="s">
        <v>3539</v>
      </c>
      <c r="M1823" t="s">
        <v>277</v>
      </c>
      <c r="N1823" t="s">
        <v>157</v>
      </c>
      <c r="O1823" t="s">
        <v>51</v>
      </c>
      <c r="P1823" t="s">
        <v>52</v>
      </c>
      <c r="Q1823" t="s">
        <v>92</v>
      </c>
      <c r="R1823" t="s">
        <v>42</v>
      </c>
      <c r="S1823" t="s">
        <v>21</v>
      </c>
      <c r="T1823" t="s">
        <v>3546</v>
      </c>
      <c r="U1823" t="s">
        <v>805</v>
      </c>
      <c r="V1823" t="s">
        <v>30</v>
      </c>
      <c r="W1823">
        <v>23.760332321823721</v>
      </c>
      <c r="X1823">
        <v>4.9384821582141543</v>
      </c>
      <c r="Y1823">
        <v>37</v>
      </c>
      <c r="Z1823" t="s">
        <v>3643</v>
      </c>
      <c r="AA1823" t="s">
        <v>3555</v>
      </c>
      <c r="AB1823" t="s">
        <v>3585</v>
      </c>
      <c r="AC1823">
        <v>5</v>
      </c>
      <c r="AD1823" t="s">
        <v>3565</v>
      </c>
      <c r="AE1823" t="s">
        <v>3558</v>
      </c>
      <c r="AF1823" t="s">
        <v>3584</v>
      </c>
      <c r="AG1823">
        <v>2</v>
      </c>
      <c r="AH1823" t="s">
        <v>3562</v>
      </c>
      <c r="AI1823">
        <f t="shared" si="455"/>
        <v>993.29032258064512</v>
      </c>
      <c r="AJ1823" t="str">
        <f t="shared" si="456"/>
        <v/>
      </c>
      <c r="AK1823" t="str">
        <f t="shared" si="457"/>
        <v/>
      </c>
      <c r="AL1823" t="str">
        <f t="shared" si="458"/>
        <v/>
      </c>
      <c r="AM1823">
        <f t="shared" si="459"/>
        <v>1000</v>
      </c>
      <c r="AN1823" t="str">
        <f t="shared" si="460"/>
        <v/>
      </c>
      <c r="AO1823" t="str">
        <f t="shared" si="461"/>
        <v/>
      </c>
      <c r="AP1823" t="str">
        <f t="shared" si="462"/>
        <v/>
      </c>
    </row>
    <row r="1824" spans="1:42" x14ac:dyDescent="0.3">
      <c r="A1824" s="2">
        <v>45426</v>
      </c>
      <c r="B1824" s="2">
        <v>46426</v>
      </c>
      <c r="C1824">
        <v>1000</v>
      </c>
      <c r="D1824">
        <f t="shared" si="463"/>
        <v>978.85714285714289</v>
      </c>
      <c r="E1824" t="str">
        <f t="shared" si="448"/>
        <v/>
      </c>
      <c r="F1824" t="str">
        <f t="shared" si="449"/>
        <v/>
      </c>
      <c r="G1824" t="str">
        <f t="shared" si="450"/>
        <v/>
      </c>
      <c r="H1824">
        <f t="shared" si="451"/>
        <v>1000</v>
      </c>
      <c r="I1824" t="str">
        <f t="shared" si="452"/>
        <v/>
      </c>
      <c r="J1824" t="str">
        <f t="shared" si="453"/>
        <v/>
      </c>
      <c r="K1824" t="str">
        <f t="shared" si="454"/>
        <v/>
      </c>
      <c r="L1824" t="s">
        <v>3539</v>
      </c>
      <c r="M1824" t="s">
        <v>2540</v>
      </c>
      <c r="N1824" t="s">
        <v>118</v>
      </c>
      <c r="O1824" t="s">
        <v>46</v>
      </c>
      <c r="P1824" t="s">
        <v>40</v>
      </c>
      <c r="Q1824" t="s">
        <v>41</v>
      </c>
      <c r="R1824" t="s">
        <v>42</v>
      </c>
      <c r="S1824" t="s">
        <v>22</v>
      </c>
      <c r="T1824" t="s">
        <v>22</v>
      </c>
      <c r="V1824" t="s">
        <v>144</v>
      </c>
      <c r="W1824">
        <v>75.569921619019709</v>
      </c>
      <c r="X1824">
        <v>6.6959781261605711</v>
      </c>
      <c r="Y1824">
        <v>38</v>
      </c>
      <c r="Z1824" t="s">
        <v>3660</v>
      </c>
      <c r="AA1824" t="s">
        <v>3555</v>
      </c>
      <c r="AB1824" t="s">
        <v>3585</v>
      </c>
      <c r="AC1824">
        <v>5</v>
      </c>
      <c r="AD1824" t="s">
        <v>3565</v>
      </c>
      <c r="AE1824" t="s">
        <v>3558</v>
      </c>
      <c r="AF1824" t="s">
        <v>3584</v>
      </c>
      <c r="AG1824">
        <v>2</v>
      </c>
      <c r="AH1824" t="s">
        <v>3562</v>
      </c>
      <c r="AI1824">
        <f t="shared" si="455"/>
        <v>993.5</v>
      </c>
      <c r="AJ1824" t="str">
        <f t="shared" si="456"/>
        <v/>
      </c>
      <c r="AK1824" t="str">
        <f t="shared" si="457"/>
        <v/>
      </c>
      <c r="AL1824" t="str">
        <f t="shared" si="458"/>
        <v/>
      </c>
      <c r="AM1824">
        <f t="shared" si="459"/>
        <v>1000</v>
      </c>
      <c r="AN1824" t="str">
        <f t="shared" si="460"/>
        <v/>
      </c>
      <c r="AO1824" t="str">
        <f t="shared" si="461"/>
        <v/>
      </c>
      <c r="AP1824" t="str">
        <f t="shared" si="462"/>
        <v/>
      </c>
    </row>
    <row r="1825" spans="1:42" x14ac:dyDescent="0.3">
      <c r="A1825" s="2">
        <v>45427</v>
      </c>
      <c r="B1825" s="2">
        <v>46427</v>
      </c>
      <c r="C1825">
        <v>1000</v>
      </c>
      <c r="D1825">
        <f t="shared" si="463"/>
        <v>981.5</v>
      </c>
      <c r="E1825" t="str">
        <f t="shared" si="448"/>
        <v/>
      </c>
      <c r="F1825" t="str">
        <f t="shared" si="449"/>
        <v/>
      </c>
      <c r="G1825" t="str">
        <f t="shared" si="450"/>
        <v/>
      </c>
      <c r="H1825">
        <f t="shared" si="451"/>
        <v>1000</v>
      </c>
      <c r="I1825" t="str">
        <f t="shared" si="452"/>
        <v/>
      </c>
      <c r="J1825" t="str">
        <f t="shared" si="453"/>
        <v/>
      </c>
      <c r="K1825" t="str">
        <f t="shared" si="454"/>
        <v/>
      </c>
      <c r="L1825" t="s">
        <v>3539</v>
      </c>
      <c r="M1825" t="s">
        <v>509</v>
      </c>
      <c r="N1825" t="s">
        <v>118</v>
      </c>
      <c r="O1825" t="s">
        <v>46</v>
      </c>
      <c r="P1825" t="s">
        <v>40</v>
      </c>
      <c r="Q1825" t="s">
        <v>41</v>
      </c>
      <c r="R1825" t="s">
        <v>42</v>
      </c>
      <c r="S1825" t="s">
        <v>21</v>
      </c>
      <c r="T1825" t="s">
        <v>21</v>
      </c>
      <c r="U1825" t="s">
        <v>669</v>
      </c>
      <c r="V1825" t="s">
        <v>24</v>
      </c>
      <c r="W1825">
        <v>61.894036407382927</v>
      </c>
      <c r="X1825">
        <v>6.4616563579397237</v>
      </c>
      <c r="Y1825">
        <v>39</v>
      </c>
      <c r="Z1825" t="s">
        <v>3655</v>
      </c>
      <c r="AA1825" t="s">
        <v>3555</v>
      </c>
      <c r="AB1825" t="s">
        <v>3585</v>
      </c>
      <c r="AC1825">
        <v>5</v>
      </c>
      <c r="AD1825" t="s">
        <v>3565</v>
      </c>
      <c r="AE1825" t="s">
        <v>3558</v>
      </c>
      <c r="AF1825" t="s">
        <v>3584</v>
      </c>
      <c r="AG1825">
        <v>2</v>
      </c>
      <c r="AH1825" t="s">
        <v>3562</v>
      </c>
      <c r="AI1825">
        <f t="shared" si="455"/>
        <v>994.05714285714282</v>
      </c>
      <c r="AJ1825" t="str">
        <f t="shared" si="456"/>
        <v/>
      </c>
      <c r="AK1825" t="str">
        <f t="shared" si="457"/>
        <v/>
      </c>
      <c r="AL1825" t="str">
        <f t="shared" si="458"/>
        <v/>
      </c>
      <c r="AM1825">
        <f t="shared" si="459"/>
        <v>1000</v>
      </c>
      <c r="AN1825" t="str">
        <f t="shared" si="460"/>
        <v/>
      </c>
      <c r="AO1825" t="str">
        <f t="shared" si="461"/>
        <v/>
      </c>
      <c r="AP1825" t="str">
        <f t="shared" si="462"/>
        <v/>
      </c>
    </row>
    <row r="1826" spans="1:42" x14ac:dyDescent="0.3">
      <c r="A1826" s="2">
        <v>45427</v>
      </c>
      <c r="B1826" s="2">
        <v>46427</v>
      </c>
      <c r="C1826">
        <v>1000</v>
      </c>
      <c r="D1826">
        <f t="shared" si="463"/>
        <v>981.5</v>
      </c>
      <c r="E1826" t="str">
        <f t="shared" si="448"/>
        <v/>
      </c>
      <c r="F1826" t="str">
        <f t="shared" si="449"/>
        <v/>
      </c>
      <c r="G1826" t="str">
        <f t="shared" si="450"/>
        <v/>
      </c>
      <c r="H1826">
        <f t="shared" si="451"/>
        <v>1000</v>
      </c>
      <c r="I1826" t="str">
        <f t="shared" si="452"/>
        <v/>
      </c>
      <c r="J1826" t="str">
        <f t="shared" si="453"/>
        <v/>
      </c>
      <c r="K1826" t="str">
        <f t="shared" si="454"/>
        <v/>
      </c>
      <c r="L1826" t="s">
        <v>3539</v>
      </c>
      <c r="M1826" t="s">
        <v>2002</v>
      </c>
      <c r="N1826" t="s">
        <v>28</v>
      </c>
      <c r="O1826" t="s">
        <v>46</v>
      </c>
      <c r="P1826" t="s">
        <v>18</v>
      </c>
      <c r="Q1826" t="s">
        <v>19</v>
      </c>
      <c r="R1826" t="s">
        <v>42</v>
      </c>
      <c r="S1826" t="s">
        <v>21</v>
      </c>
      <c r="T1826" t="s">
        <v>21</v>
      </c>
      <c r="U1826" t="s">
        <v>2750</v>
      </c>
      <c r="V1826" t="s">
        <v>63</v>
      </c>
      <c r="W1826">
        <v>30.517190646540531</v>
      </c>
      <c r="X1826">
        <v>6.2921685290319864</v>
      </c>
      <c r="Y1826">
        <v>39</v>
      </c>
      <c r="Z1826" t="s">
        <v>3655</v>
      </c>
      <c r="AA1826" t="s">
        <v>3555</v>
      </c>
      <c r="AB1826" t="s">
        <v>3585</v>
      </c>
      <c r="AC1826">
        <v>5</v>
      </c>
      <c r="AD1826" t="s">
        <v>3565</v>
      </c>
      <c r="AE1826" t="s">
        <v>3558</v>
      </c>
      <c r="AF1826" t="s">
        <v>3584</v>
      </c>
      <c r="AG1826">
        <v>2</v>
      </c>
      <c r="AH1826" t="s">
        <v>3562</v>
      </c>
      <c r="AI1826">
        <f t="shared" si="455"/>
        <v>994.05714285714282</v>
      </c>
      <c r="AJ1826" t="str">
        <f t="shared" si="456"/>
        <v/>
      </c>
      <c r="AK1826" t="str">
        <f t="shared" si="457"/>
        <v/>
      </c>
      <c r="AL1826" t="str">
        <f t="shared" si="458"/>
        <v/>
      </c>
      <c r="AM1826">
        <f t="shared" si="459"/>
        <v>1000</v>
      </c>
      <c r="AN1826" t="str">
        <f t="shared" si="460"/>
        <v/>
      </c>
      <c r="AO1826" t="str">
        <f t="shared" si="461"/>
        <v/>
      </c>
      <c r="AP1826" t="str">
        <f t="shared" si="462"/>
        <v/>
      </c>
    </row>
    <row r="1827" spans="1:42" x14ac:dyDescent="0.3">
      <c r="A1827" s="2">
        <v>45427</v>
      </c>
      <c r="B1827" s="2">
        <v>46427</v>
      </c>
      <c r="C1827">
        <v>1000</v>
      </c>
      <c r="D1827">
        <f t="shared" si="463"/>
        <v>981.5</v>
      </c>
      <c r="E1827" t="str">
        <f t="shared" si="448"/>
        <v/>
      </c>
      <c r="F1827" t="str">
        <f t="shared" si="449"/>
        <v/>
      </c>
      <c r="G1827" t="str">
        <f t="shared" si="450"/>
        <v/>
      </c>
      <c r="H1827">
        <f t="shared" si="451"/>
        <v>1000</v>
      </c>
      <c r="I1827" t="str">
        <f t="shared" si="452"/>
        <v/>
      </c>
      <c r="J1827" t="str">
        <f t="shared" si="453"/>
        <v/>
      </c>
      <c r="K1827" t="str">
        <f t="shared" si="454"/>
        <v/>
      </c>
      <c r="L1827" t="s">
        <v>3539</v>
      </c>
      <c r="M1827" t="s">
        <v>2659</v>
      </c>
      <c r="N1827" t="s">
        <v>16</v>
      </c>
      <c r="O1827" t="s">
        <v>46</v>
      </c>
      <c r="P1827" t="s">
        <v>119</v>
      </c>
      <c r="Q1827" t="s">
        <v>120</v>
      </c>
      <c r="R1827" t="s">
        <v>42</v>
      </c>
      <c r="S1827" t="s">
        <v>21</v>
      </c>
      <c r="T1827" t="s">
        <v>21</v>
      </c>
      <c r="U1827" t="s">
        <v>2744</v>
      </c>
      <c r="V1827" t="s">
        <v>63</v>
      </c>
      <c r="W1827">
        <v>86.659242520544609</v>
      </c>
      <c r="X1827">
        <v>6.0481431786843816</v>
      </c>
      <c r="Y1827">
        <v>39</v>
      </c>
      <c r="Z1827" t="s">
        <v>3655</v>
      </c>
      <c r="AA1827" t="s">
        <v>3555</v>
      </c>
      <c r="AB1827" t="s">
        <v>3585</v>
      </c>
      <c r="AC1827">
        <v>5</v>
      </c>
      <c r="AD1827" t="s">
        <v>3565</v>
      </c>
      <c r="AE1827" t="s">
        <v>3558</v>
      </c>
      <c r="AF1827" t="s">
        <v>3584</v>
      </c>
      <c r="AG1827">
        <v>2</v>
      </c>
      <c r="AH1827" t="s">
        <v>3562</v>
      </c>
      <c r="AI1827">
        <f t="shared" si="455"/>
        <v>994.05714285714282</v>
      </c>
      <c r="AJ1827" t="str">
        <f t="shared" si="456"/>
        <v/>
      </c>
      <c r="AK1827" t="str">
        <f t="shared" si="457"/>
        <v/>
      </c>
      <c r="AL1827" t="str">
        <f t="shared" si="458"/>
        <v/>
      </c>
      <c r="AM1827">
        <f t="shared" si="459"/>
        <v>1000</v>
      </c>
      <c r="AN1827" t="str">
        <f t="shared" si="460"/>
        <v/>
      </c>
      <c r="AO1827" t="str">
        <f t="shared" si="461"/>
        <v/>
      </c>
      <c r="AP1827" t="str">
        <f t="shared" si="462"/>
        <v/>
      </c>
    </row>
    <row r="1828" spans="1:42" x14ac:dyDescent="0.3">
      <c r="A1828" s="2">
        <v>45428</v>
      </c>
      <c r="B1828" s="2">
        <v>46428</v>
      </c>
      <c r="C1828">
        <v>1000</v>
      </c>
      <c r="D1828">
        <f t="shared" si="463"/>
        <v>981.5</v>
      </c>
      <c r="E1828" t="str">
        <f t="shared" si="448"/>
        <v/>
      </c>
      <c r="F1828" t="str">
        <f t="shared" si="449"/>
        <v/>
      </c>
      <c r="G1828" t="str">
        <f t="shared" si="450"/>
        <v/>
      </c>
      <c r="H1828" t="str">
        <f t="shared" si="451"/>
        <v/>
      </c>
      <c r="I1828" t="str">
        <f t="shared" si="452"/>
        <v/>
      </c>
      <c r="J1828">
        <f t="shared" si="453"/>
        <v>926</v>
      </c>
      <c r="K1828" t="str">
        <f t="shared" si="454"/>
        <v/>
      </c>
      <c r="L1828" t="s">
        <v>3539</v>
      </c>
      <c r="M1828" t="s">
        <v>15</v>
      </c>
      <c r="N1828" t="s">
        <v>16</v>
      </c>
      <c r="O1828" t="s">
        <v>46</v>
      </c>
      <c r="P1828" t="s">
        <v>18</v>
      </c>
      <c r="Q1828" t="s">
        <v>34</v>
      </c>
      <c r="R1828" t="s">
        <v>35</v>
      </c>
      <c r="S1828" t="s">
        <v>22</v>
      </c>
      <c r="T1828" t="s">
        <v>22</v>
      </c>
      <c r="V1828" t="s">
        <v>43</v>
      </c>
      <c r="W1828">
        <v>88.294055811834895</v>
      </c>
      <c r="X1828">
        <v>7.3129442219290937</v>
      </c>
      <c r="Y1828">
        <v>40</v>
      </c>
      <c r="Z1828" t="s">
        <v>3649</v>
      </c>
      <c r="AA1828" t="s">
        <v>3555</v>
      </c>
      <c r="AB1828" t="s">
        <v>3585</v>
      </c>
      <c r="AC1828">
        <v>5</v>
      </c>
      <c r="AD1828" t="s">
        <v>3565</v>
      </c>
      <c r="AE1828" t="s">
        <v>3558</v>
      </c>
      <c r="AF1828" t="s">
        <v>3584</v>
      </c>
      <c r="AG1828">
        <v>2</v>
      </c>
      <c r="AH1828" t="s">
        <v>3562</v>
      </c>
      <c r="AI1828">
        <f t="shared" si="455"/>
        <v>993.88235294117646</v>
      </c>
      <c r="AJ1828" t="str">
        <f t="shared" si="456"/>
        <v/>
      </c>
      <c r="AK1828" t="str">
        <f t="shared" si="457"/>
        <v/>
      </c>
      <c r="AL1828" t="str">
        <f t="shared" si="458"/>
        <v/>
      </c>
      <c r="AM1828" t="str">
        <f t="shared" si="459"/>
        <v/>
      </c>
      <c r="AN1828" t="str">
        <f t="shared" si="460"/>
        <v/>
      </c>
      <c r="AO1828">
        <f t="shared" si="461"/>
        <v>986.30769230769226</v>
      </c>
      <c r="AP1828" t="str">
        <f t="shared" si="462"/>
        <v/>
      </c>
    </row>
    <row r="1829" spans="1:42" x14ac:dyDescent="0.3">
      <c r="A1829" s="2">
        <v>45429</v>
      </c>
      <c r="B1829" s="2">
        <v>46429</v>
      </c>
      <c r="C1829">
        <v>1000</v>
      </c>
      <c r="D1829">
        <f t="shared" si="463"/>
        <v>1000</v>
      </c>
      <c r="E1829" t="str">
        <f t="shared" si="448"/>
        <v/>
      </c>
      <c r="F1829" t="str">
        <f t="shared" si="449"/>
        <v/>
      </c>
      <c r="G1829" t="str">
        <f t="shared" si="450"/>
        <v/>
      </c>
      <c r="H1829" t="str">
        <f t="shared" si="451"/>
        <v/>
      </c>
      <c r="I1829" t="str">
        <f t="shared" si="452"/>
        <v/>
      </c>
      <c r="J1829">
        <f t="shared" si="453"/>
        <v>1000</v>
      </c>
      <c r="K1829" t="str">
        <f t="shared" si="454"/>
        <v/>
      </c>
      <c r="L1829" t="s">
        <v>3539</v>
      </c>
      <c r="M1829" t="s">
        <v>752</v>
      </c>
      <c r="N1829" t="s">
        <v>80</v>
      </c>
      <c r="O1829" t="s">
        <v>17</v>
      </c>
      <c r="P1829" t="s">
        <v>18</v>
      </c>
      <c r="Q1829" t="s">
        <v>19</v>
      </c>
      <c r="R1829" t="s">
        <v>35</v>
      </c>
      <c r="S1829" t="s">
        <v>22</v>
      </c>
      <c r="T1829" t="s">
        <v>22</v>
      </c>
      <c r="V1829" t="s">
        <v>54</v>
      </c>
      <c r="W1829">
        <v>24.116399578388531</v>
      </c>
      <c r="X1829">
        <v>5.4882034592178739</v>
      </c>
      <c r="Y1829">
        <v>41</v>
      </c>
      <c r="Z1829" t="s">
        <v>3680</v>
      </c>
      <c r="AA1829" t="s">
        <v>3555</v>
      </c>
      <c r="AB1829" t="s">
        <v>3585</v>
      </c>
      <c r="AC1829">
        <v>5</v>
      </c>
      <c r="AD1829" t="s">
        <v>3565</v>
      </c>
      <c r="AE1829" t="s">
        <v>3558</v>
      </c>
      <c r="AF1829" t="s">
        <v>3584</v>
      </c>
      <c r="AG1829">
        <v>2</v>
      </c>
      <c r="AH1829" t="s">
        <v>3562</v>
      </c>
      <c r="AI1829">
        <f t="shared" si="455"/>
        <v>994.37837837837833</v>
      </c>
      <c r="AJ1829" t="str">
        <f t="shared" si="456"/>
        <v/>
      </c>
      <c r="AK1829" t="str">
        <f t="shared" si="457"/>
        <v/>
      </c>
      <c r="AL1829" t="str">
        <f t="shared" si="458"/>
        <v/>
      </c>
      <c r="AM1829" t="str">
        <f t="shared" si="459"/>
        <v/>
      </c>
      <c r="AN1829" t="str">
        <f t="shared" si="460"/>
        <v/>
      </c>
      <c r="AO1829">
        <f t="shared" si="461"/>
        <v>987.28571428571433</v>
      </c>
      <c r="AP1829" t="str">
        <f t="shared" si="462"/>
        <v/>
      </c>
    </row>
    <row r="1830" spans="1:42" x14ac:dyDescent="0.3">
      <c r="A1830" s="2">
        <v>45429</v>
      </c>
      <c r="B1830" s="2">
        <v>46429</v>
      </c>
      <c r="C1830">
        <v>1000</v>
      </c>
      <c r="D1830">
        <f t="shared" si="463"/>
        <v>1000</v>
      </c>
      <c r="E1830" t="str">
        <f t="shared" si="448"/>
        <v/>
      </c>
      <c r="F1830">
        <f t="shared" si="449"/>
        <v>1000</v>
      </c>
      <c r="G1830" t="str">
        <f t="shared" si="450"/>
        <v/>
      </c>
      <c r="H1830" t="str">
        <f t="shared" si="451"/>
        <v/>
      </c>
      <c r="I1830" t="str">
        <f t="shared" si="452"/>
        <v/>
      </c>
      <c r="J1830" t="str">
        <f t="shared" si="453"/>
        <v/>
      </c>
      <c r="K1830" t="str">
        <f t="shared" si="454"/>
        <v/>
      </c>
      <c r="L1830" t="s">
        <v>3539</v>
      </c>
      <c r="M1830" t="s">
        <v>1019</v>
      </c>
      <c r="N1830" t="s">
        <v>118</v>
      </c>
      <c r="O1830" t="s">
        <v>17</v>
      </c>
      <c r="P1830" t="s">
        <v>18</v>
      </c>
      <c r="Q1830" t="s">
        <v>19</v>
      </c>
      <c r="R1830" t="s">
        <v>20</v>
      </c>
      <c r="S1830" t="s">
        <v>21</v>
      </c>
      <c r="T1830" t="s">
        <v>21</v>
      </c>
      <c r="U1830" t="s">
        <v>1020</v>
      </c>
      <c r="V1830" t="s">
        <v>43</v>
      </c>
      <c r="W1830">
        <v>69.254897141739733</v>
      </c>
      <c r="X1830">
        <v>6.7015809239567261</v>
      </c>
      <c r="Y1830">
        <v>41</v>
      </c>
      <c r="Z1830" t="s">
        <v>3680</v>
      </c>
      <c r="AA1830" t="s">
        <v>3555</v>
      </c>
      <c r="AB1830" t="s">
        <v>3585</v>
      </c>
      <c r="AC1830">
        <v>5</v>
      </c>
      <c r="AD1830" t="s">
        <v>3565</v>
      </c>
      <c r="AE1830" t="s">
        <v>3558</v>
      </c>
      <c r="AF1830" t="s">
        <v>3584</v>
      </c>
      <c r="AG1830">
        <v>2</v>
      </c>
      <c r="AH1830" t="s">
        <v>3562</v>
      </c>
      <c r="AI1830">
        <f t="shared" si="455"/>
        <v>994.37837837837833</v>
      </c>
      <c r="AJ1830" t="str">
        <f t="shared" si="456"/>
        <v/>
      </c>
      <c r="AK1830">
        <f t="shared" si="457"/>
        <v>995.71428571428567</v>
      </c>
      <c r="AL1830" t="str">
        <f t="shared" si="458"/>
        <v/>
      </c>
      <c r="AM1830" t="str">
        <f t="shared" si="459"/>
        <v/>
      </c>
      <c r="AN1830" t="str">
        <f t="shared" si="460"/>
        <v/>
      </c>
      <c r="AO1830" t="str">
        <f t="shared" si="461"/>
        <v/>
      </c>
      <c r="AP1830" t="str">
        <f t="shared" si="462"/>
        <v/>
      </c>
    </row>
    <row r="1831" spans="1:42" x14ac:dyDescent="0.3">
      <c r="A1831" s="2">
        <v>45429</v>
      </c>
      <c r="B1831" s="2">
        <v>46429</v>
      </c>
      <c r="C1831">
        <v>1000</v>
      </c>
      <c r="D1831">
        <f t="shared" si="463"/>
        <v>1000</v>
      </c>
      <c r="E1831" t="str">
        <f t="shared" si="448"/>
        <v/>
      </c>
      <c r="F1831" t="str">
        <f t="shared" si="449"/>
        <v/>
      </c>
      <c r="G1831" t="str">
        <f t="shared" si="450"/>
        <v/>
      </c>
      <c r="H1831">
        <f t="shared" si="451"/>
        <v>1000</v>
      </c>
      <c r="I1831" t="str">
        <f t="shared" si="452"/>
        <v/>
      </c>
      <c r="J1831" t="str">
        <f t="shared" si="453"/>
        <v/>
      </c>
      <c r="K1831" t="str">
        <f t="shared" si="454"/>
        <v/>
      </c>
      <c r="L1831" t="s">
        <v>3539</v>
      </c>
      <c r="M1831" t="s">
        <v>3348</v>
      </c>
      <c r="N1831" t="s">
        <v>16</v>
      </c>
      <c r="O1831" t="s">
        <v>58</v>
      </c>
      <c r="P1831" t="s">
        <v>119</v>
      </c>
      <c r="Q1831" t="s">
        <v>120</v>
      </c>
      <c r="R1831" t="s">
        <v>42</v>
      </c>
      <c r="S1831" t="s">
        <v>21</v>
      </c>
      <c r="T1831" t="s">
        <v>21</v>
      </c>
      <c r="U1831" t="s">
        <v>3349</v>
      </c>
      <c r="V1831" t="s">
        <v>76</v>
      </c>
      <c r="W1831">
        <v>74.742449783192384</v>
      </c>
      <c r="X1831">
        <v>5.6554692739299686</v>
      </c>
      <c r="Y1831">
        <v>41</v>
      </c>
      <c r="Z1831" t="s">
        <v>3680</v>
      </c>
      <c r="AA1831" t="s">
        <v>3555</v>
      </c>
      <c r="AB1831" t="s">
        <v>3585</v>
      </c>
      <c r="AC1831">
        <v>5</v>
      </c>
      <c r="AD1831" t="s">
        <v>3565</v>
      </c>
      <c r="AE1831" t="s">
        <v>3558</v>
      </c>
      <c r="AF1831" t="s">
        <v>3584</v>
      </c>
      <c r="AG1831">
        <v>2</v>
      </c>
      <c r="AH1831" t="s">
        <v>3562</v>
      </c>
      <c r="AI1831">
        <f t="shared" si="455"/>
        <v>994.37837837837833</v>
      </c>
      <c r="AJ1831" t="str">
        <f t="shared" si="456"/>
        <v/>
      </c>
      <c r="AK1831" t="str">
        <f t="shared" si="457"/>
        <v/>
      </c>
      <c r="AL1831" t="str">
        <f t="shared" si="458"/>
        <v/>
      </c>
      <c r="AM1831">
        <f t="shared" si="459"/>
        <v>1000</v>
      </c>
      <c r="AN1831" t="str">
        <f t="shared" si="460"/>
        <v/>
      </c>
      <c r="AO1831" t="str">
        <f t="shared" si="461"/>
        <v/>
      </c>
      <c r="AP1831" t="str">
        <f t="shared" si="462"/>
        <v/>
      </c>
    </row>
    <row r="1832" spans="1:42" x14ac:dyDescent="0.3">
      <c r="A1832" s="2">
        <v>45430</v>
      </c>
      <c r="B1832" s="2">
        <v>46430</v>
      </c>
      <c r="C1832">
        <v>1000</v>
      </c>
      <c r="D1832">
        <f t="shared" si="463"/>
        <v>1000</v>
      </c>
      <c r="E1832" t="str">
        <f t="shared" si="448"/>
        <v/>
      </c>
      <c r="F1832">
        <f t="shared" si="449"/>
        <v>1000</v>
      </c>
      <c r="G1832" t="str">
        <f t="shared" si="450"/>
        <v/>
      </c>
      <c r="H1832" t="str">
        <f t="shared" si="451"/>
        <v/>
      </c>
      <c r="I1832" t="str">
        <f t="shared" si="452"/>
        <v/>
      </c>
      <c r="J1832" t="str">
        <f t="shared" si="453"/>
        <v/>
      </c>
      <c r="K1832" t="str">
        <f t="shared" si="454"/>
        <v/>
      </c>
      <c r="L1832" t="s">
        <v>3539</v>
      </c>
      <c r="M1832" t="s">
        <v>303</v>
      </c>
      <c r="N1832" t="s">
        <v>80</v>
      </c>
      <c r="O1832" t="s">
        <v>33</v>
      </c>
      <c r="P1832" t="s">
        <v>18</v>
      </c>
      <c r="Q1832" t="s">
        <v>34</v>
      </c>
      <c r="R1832" t="s">
        <v>20</v>
      </c>
      <c r="S1832" t="s">
        <v>21</v>
      </c>
      <c r="T1832" t="s">
        <v>21</v>
      </c>
      <c r="U1832" t="s">
        <v>3306</v>
      </c>
      <c r="V1832" t="s">
        <v>54</v>
      </c>
      <c r="W1832">
        <v>21.90579192441389</v>
      </c>
      <c r="X1832">
        <v>5.1416823055647374</v>
      </c>
      <c r="Y1832">
        <v>42</v>
      </c>
      <c r="Z1832" t="s">
        <v>3720</v>
      </c>
      <c r="AA1832" t="s">
        <v>3555</v>
      </c>
      <c r="AB1832" t="s">
        <v>3585</v>
      </c>
      <c r="AC1832">
        <v>5</v>
      </c>
      <c r="AD1832" t="s">
        <v>3565</v>
      </c>
      <c r="AE1832" t="s">
        <v>3558</v>
      </c>
      <c r="AF1832" t="s">
        <v>3584</v>
      </c>
      <c r="AG1832">
        <v>2</v>
      </c>
      <c r="AH1832" t="s">
        <v>3562</v>
      </c>
      <c r="AI1832">
        <f t="shared" si="455"/>
        <v>994.52631578947364</v>
      </c>
      <c r="AJ1832" t="str">
        <f t="shared" si="456"/>
        <v/>
      </c>
      <c r="AK1832">
        <f t="shared" si="457"/>
        <v>996.25</v>
      </c>
      <c r="AL1832" t="str">
        <f t="shared" si="458"/>
        <v/>
      </c>
      <c r="AM1832" t="str">
        <f t="shared" si="459"/>
        <v/>
      </c>
      <c r="AN1832" t="str">
        <f t="shared" si="460"/>
        <v/>
      </c>
      <c r="AO1832" t="str">
        <f t="shared" si="461"/>
        <v/>
      </c>
      <c r="AP1832" t="str">
        <f t="shared" si="462"/>
        <v/>
      </c>
    </row>
    <row r="1833" spans="1:42" x14ac:dyDescent="0.3">
      <c r="A1833" s="2">
        <v>45431</v>
      </c>
      <c r="B1833" s="2">
        <v>46431</v>
      </c>
      <c r="C1833">
        <v>1000</v>
      </c>
      <c r="D1833">
        <f t="shared" si="463"/>
        <v>1000</v>
      </c>
      <c r="E1833" t="str">
        <f t="shared" si="448"/>
        <v/>
      </c>
      <c r="F1833" t="str">
        <f t="shared" si="449"/>
        <v/>
      </c>
      <c r="G1833" t="str">
        <f t="shared" si="450"/>
        <v/>
      </c>
      <c r="H1833" t="str">
        <f t="shared" si="451"/>
        <v/>
      </c>
      <c r="I1833" t="str">
        <f t="shared" si="452"/>
        <v/>
      </c>
      <c r="J1833">
        <f t="shared" si="453"/>
        <v>1000</v>
      </c>
      <c r="K1833" t="str">
        <f t="shared" si="454"/>
        <v/>
      </c>
      <c r="L1833" t="s">
        <v>3539</v>
      </c>
      <c r="M1833" t="s">
        <v>1230</v>
      </c>
      <c r="N1833" t="s">
        <v>80</v>
      </c>
      <c r="O1833" t="s">
        <v>17</v>
      </c>
      <c r="P1833" t="s">
        <v>18</v>
      </c>
      <c r="Q1833" t="s">
        <v>34</v>
      </c>
      <c r="R1833" t="s">
        <v>35</v>
      </c>
      <c r="S1833" t="s">
        <v>21</v>
      </c>
      <c r="T1833" t="s">
        <v>21</v>
      </c>
      <c r="U1833" t="s">
        <v>1231</v>
      </c>
      <c r="V1833" t="s">
        <v>54</v>
      </c>
      <c r="W1833">
        <v>18.686702398419161</v>
      </c>
      <c r="X1833">
        <v>4.001415122901447</v>
      </c>
      <c r="Y1833">
        <v>43</v>
      </c>
      <c r="Z1833" t="s">
        <v>3880</v>
      </c>
      <c r="AA1833" t="s">
        <v>3555</v>
      </c>
      <c r="AB1833" t="s">
        <v>3585</v>
      </c>
      <c r="AC1833">
        <v>5</v>
      </c>
      <c r="AD1833" t="s">
        <v>3565</v>
      </c>
      <c r="AE1833" t="s">
        <v>3558</v>
      </c>
      <c r="AF1833" t="s">
        <v>3584</v>
      </c>
      <c r="AG1833">
        <v>2</v>
      </c>
      <c r="AH1833" t="s">
        <v>3562</v>
      </c>
      <c r="AI1833">
        <f t="shared" si="455"/>
        <v>994.52631578947364</v>
      </c>
      <c r="AJ1833" t="str">
        <f t="shared" si="456"/>
        <v/>
      </c>
      <c r="AK1833" t="str">
        <f t="shared" si="457"/>
        <v/>
      </c>
      <c r="AL1833" t="str">
        <f t="shared" si="458"/>
        <v/>
      </c>
      <c r="AM1833" t="str">
        <f t="shared" si="459"/>
        <v/>
      </c>
      <c r="AN1833" t="str">
        <f t="shared" si="460"/>
        <v/>
      </c>
      <c r="AO1833">
        <f t="shared" si="461"/>
        <v>987.28571428571433</v>
      </c>
      <c r="AP1833" t="str">
        <f t="shared" si="462"/>
        <v/>
      </c>
    </row>
    <row r="1834" spans="1:42" x14ac:dyDescent="0.3">
      <c r="A1834" s="2">
        <v>45431</v>
      </c>
      <c r="B1834" s="2">
        <v>46431</v>
      </c>
      <c r="C1834">
        <v>1000</v>
      </c>
      <c r="D1834">
        <f t="shared" si="463"/>
        <v>1000</v>
      </c>
      <c r="E1834" t="str">
        <f t="shared" si="448"/>
        <v/>
      </c>
      <c r="F1834" t="str">
        <f t="shared" si="449"/>
        <v/>
      </c>
      <c r="G1834" t="str">
        <f t="shared" si="450"/>
        <v/>
      </c>
      <c r="H1834">
        <f t="shared" si="451"/>
        <v>1000</v>
      </c>
      <c r="I1834" t="str">
        <f t="shared" si="452"/>
        <v/>
      </c>
      <c r="J1834" t="str">
        <f t="shared" si="453"/>
        <v/>
      </c>
      <c r="K1834" t="str">
        <f t="shared" si="454"/>
        <v/>
      </c>
      <c r="L1834" t="s">
        <v>3539</v>
      </c>
      <c r="M1834" t="s">
        <v>1913</v>
      </c>
      <c r="N1834" t="s">
        <v>157</v>
      </c>
      <c r="O1834" t="s">
        <v>51</v>
      </c>
      <c r="P1834" t="s">
        <v>52</v>
      </c>
      <c r="Q1834" t="s">
        <v>34</v>
      </c>
      <c r="R1834" t="s">
        <v>42</v>
      </c>
      <c r="S1834" t="s">
        <v>21</v>
      </c>
      <c r="T1834" t="s">
        <v>3546</v>
      </c>
      <c r="U1834" t="s">
        <v>2421</v>
      </c>
      <c r="V1834" t="s">
        <v>54</v>
      </c>
      <c r="W1834">
        <v>23.326699635095459</v>
      </c>
      <c r="X1834">
        <v>4.1951665172186514</v>
      </c>
      <c r="Y1834">
        <v>43</v>
      </c>
      <c r="Z1834" t="s">
        <v>3880</v>
      </c>
      <c r="AA1834" t="s">
        <v>3555</v>
      </c>
      <c r="AB1834" t="s">
        <v>3585</v>
      </c>
      <c r="AC1834">
        <v>5</v>
      </c>
      <c r="AD1834" t="s">
        <v>3565</v>
      </c>
      <c r="AE1834" t="s">
        <v>3558</v>
      </c>
      <c r="AF1834" t="s">
        <v>3584</v>
      </c>
      <c r="AG1834">
        <v>2</v>
      </c>
      <c r="AH1834" t="s">
        <v>3562</v>
      </c>
      <c r="AI1834">
        <f t="shared" si="455"/>
        <v>994.52631578947364</v>
      </c>
      <c r="AJ1834" t="str">
        <f t="shared" si="456"/>
        <v/>
      </c>
      <c r="AK1834" t="str">
        <f t="shared" si="457"/>
        <v/>
      </c>
      <c r="AL1834" t="str">
        <f t="shared" si="458"/>
        <v/>
      </c>
      <c r="AM1834">
        <f t="shared" si="459"/>
        <v>1000</v>
      </c>
      <c r="AN1834" t="str">
        <f t="shared" si="460"/>
        <v/>
      </c>
      <c r="AO1834" t="str">
        <f t="shared" si="461"/>
        <v/>
      </c>
      <c r="AP1834" t="str">
        <f t="shared" si="462"/>
        <v/>
      </c>
    </row>
    <row r="1835" spans="1:42" x14ac:dyDescent="0.3">
      <c r="A1835" s="2">
        <v>45434</v>
      </c>
      <c r="B1835" s="2">
        <v>46434</v>
      </c>
      <c r="C1835">
        <v>1000</v>
      </c>
      <c r="D1835">
        <f t="shared" si="463"/>
        <v>1000</v>
      </c>
      <c r="E1835" t="str">
        <f t="shared" si="448"/>
        <v/>
      </c>
      <c r="F1835" t="str">
        <f t="shared" si="449"/>
        <v/>
      </c>
      <c r="G1835" t="str">
        <f t="shared" si="450"/>
        <v/>
      </c>
      <c r="H1835">
        <f t="shared" si="451"/>
        <v>1000</v>
      </c>
      <c r="I1835" t="str">
        <f t="shared" si="452"/>
        <v/>
      </c>
      <c r="J1835" t="str">
        <f t="shared" si="453"/>
        <v/>
      </c>
      <c r="K1835" t="str">
        <f t="shared" si="454"/>
        <v/>
      </c>
      <c r="L1835" t="s">
        <v>3539</v>
      </c>
      <c r="M1835" t="s">
        <v>3086</v>
      </c>
      <c r="N1835" t="s">
        <v>16</v>
      </c>
      <c r="O1835" t="s">
        <v>51</v>
      </c>
      <c r="P1835" t="s">
        <v>52</v>
      </c>
      <c r="Q1835" t="s">
        <v>92</v>
      </c>
      <c r="R1835" t="s">
        <v>42</v>
      </c>
      <c r="S1835" t="s">
        <v>22</v>
      </c>
      <c r="T1835" t="s">
        <v>22</v>
      </c>
      <c r="V1835" t="s">
        <v>30</v>
      </c>
      <c r="W1835">
        <v>76.122984400640163</v>
      </c>
      <c r="X1835">
        <v>7.411302996459507</v>
      </c>
      <c r="Y1835">
        <v>46</v>
      </c>
      <c r="Z1835" t="s">
        <v>3652</v>
      </c>
      <c r="AA1835" t="s">
        <v>3555</v>
      </c>
      <c r="AB1835" t="s">
        <v>3585</v>
      </c>
      <c r="AC1835">
        <v>5</v>
      </c>
      <c r="AD1835" t="s">
        <v>3565</v>
      </c>
      <c r="AE1835" t="s">
        <v>3558</v>
      </c>
      <c r="AF1835" t="s">
        <v>3584</v>
      </c>
      <c r="AG1835">
        <v>2</v>
      </c>
      <c r="AH1835" t="s">
        <v>3562</v>
      </c>
      <c r="AI1835">
        <f t="shared" si="455"/>
        <v>994.22222222222217</v>
      </c>
      <c r="AJ1835" t="str">
        <f t="shared" si="456"/>
        <v/>
      </c>
      <c r="AK1835" t="str">
        <f t="shared" si="457"/>
        <v/>
      </c>
      <c r="AL1835" t="str">
        <f t="shared" si="458"/>
        <v/>
      </c>
      <c r="AM1835">
        <f t="shared" si="459"/>
        <v>1000</v>
      </c>
      <c r="AN1835" t="str">
        <f t="shared" si="460"/>
        <v/>
      </c>
      <c r="AO1835" t="str">
        <f t="shared" si="461"/>
        <v/>
      </c>
      <c r="AP1835" t="str">
        <f t="shared" si="462"/>
        <v/>
      </c>
    </row>
    <row r="1836" spans="1:42" x14ac:dyDescent="0.3">
      <c r="A1836" s="2">
        <v>45435</v>
      </c>
      <c r="B1836" s="2">
        <v>46435</v>
      </c>
      <c r="C1836">
        <v>1000</v>
      </c>
      <c r="D1836">
        <f t="shared" si="463"/>
        <v>1000</v>
      </c>
      <c r="E1836" t="str">
        <f t="shared" si="448"/>
        <v/>
      </c>
      <c r="F1836" t="str">
        <f t="shared" si="449"/>
        <v/>
      </c>
      <c r="G1836" t="str">
        <f t="shared" si="450"/>
        <v/>
      </c>
      <c r="H1836">
        <f t="shared" si="451"/>
        <v>1000</v>
      </c>
      <c r="I1836" t="str">
        <f t="shared" si="452"/>
        <v/>
      </c>
      <c r="J1836" t="str">
        <f t="shared" si="453"/>
        <v/>
      </c>
      <c r="K1836" t="str">
        <f t="shared" si="454"/>
        <v/>
      </c>
      <c r="L1836" t="s">
        <v>3539</v>
      </c>
      <c r="M1836" t="s">
        <v>245</v>
      </c>
      <c r="N1836" t="s">
        <v>57</v>
      </c>
      <c r="O1836" t="s">
        <v>46</v>
      </c>
      <c r="P1836" t="s">
        <v>119</v>
      </c>
      <c r="Q1836" t="s">
        <v>120</v>
      </c>
      <c r="R1836" t="s">
        <v>42</v>
      </c>
      <c r="S1836" t="s">
        <v>21</v>
      </c>
      <c r="T1836" t="s">
        <v>21</v>
      </c>
      <c r="U1836" t="s">
        <v>246</v>
      </c>
      <c r="V1836" t="s">
        <v>63</v>
      </c>
      <c r="W1836">
        <v>108.6954012911378</v>
      </c>
      <c r="X1836">
        <v>5.8664231835397</v>
      </c>
      <c r="Y1836">
        <v>47</v>
      </c>
      <c r="Z1836" t="s">
        <v>3737</v>
      </c>
      <c r="AA1836" t="s">
        <v>3555</v>
      </c>
      <c r="AB1836" t="s">
        <v>3585</v>
      </c>
      <c r="AC1836">
        <v>5</v>
      </c>
      <c r="AD1836" t="s">
        <v>3565</v>
      </c>
      <c r="AE1836" t="s">
        <v>3558</v>
      </c>
      <c r="AF1836" t="s">
        <v>3584</v>
      </c>
      <c r="AG1836">
        <v>2</v>
      </c>
      <c r="AH1836" t="s">
        <v>3562</v>
      </c>
      <c r="AI1836">
        <f t="shared" si="455"/>
        <v>994.37837837837833</v>
      </c>
      <c r="AJ1836" t="str">
        <f t="shared" si="456"/>
        <v/>
      </c>
      <c r="AK1836" t="str">
        <f t="shared" si="457"/>
        <v/>
      </c>
      <c r="AL1836" t="str">
        <f t="shared" si="458"/>
        <v/>
      </c>
      <c r="AM1836">
        <f t="shared" si="459"/>
        <v>1000</v>
      </c>
      <c r="AN1836" t="str">
        <f t="shared" si="460"/>
        <v/>
      </c>
      <c r="AO1836" t="str">
        <f t="shared" si="461"/>
        <v/>
      </c>
      <c r="AP1836" t="str">
        <f t="shared" si="462"/>
        <v/>
      </c>
    </row>
    <row r="1837" spans="1:42" x14ac:dyDescent="0.3">
      <c r="A1837" s="2">
        <v>45436</v>
      </c>
      <c r="B1837" s="2">
        <v>46436</v>
      </c>
      <c r="C1837">
        <v>1000</v>
      </c>
      <c r="D1837">
        <f t="shared" si="463"/>
        <v>1000</v>
      </c>
      <c r="E1837" t="str">
        <f t="shared" si="448"/>
        <v/>
      </c>
      <c r="F1837" t="str">
        <f t="shared" si="449"/>
        <v/>
      </c>
      <c r="G1837" t="str">
        <f t="shared" si="450"/>
        <v/>
      </c>
      <c r="H1837" t="str">
        <f t="shared" si="451"/>
        <v/>
      </c>
      <c r="I1837" t="str">
        <f t="shared" si="452"/>
        <v/>
      </c>
      <c r="J1837">
        <f t="shared" si="453"/>
        <v>1000</v>
      </c>
      <c r="K1837" t="str">
        <f t="shared" si="454"/>
        <v/>
      </c>
      <c r="L1837" t="s">
        <v>3539</v>
      </c>
      <c r="M1837" t="s">
        <v>2060</v>
      </c>
      <c r="N1837" t="s">
        <v>16</v>
      </c>
      <c r="O1837" t="s">
        <v>51</v>
      </c>
      <c r="P1837" t="s">
        <v>59</v>
      </c>
      <c r="Q1837" t="s">
        <v>92</v>
      </c>
      <c r="R1837" t="s">
        <v>35</v>
      </c>
      <c r="S1837" t="s">
        <v>22</v>
      </c>
      <c r="T1837" t="s">
        <v>22</v>
      </c>
      <c r="V1837" t="s">
        <v>54</v>
      </c>
      <c r="W1837">
        <v>100.57495469711699</v>
      </c>
      <c r="X1837">
        <v>6.5250052975406634</v>
      </c>
      <c r="Y1837">
        <v>48</v>
      </c>
      <c r="Z1837" t="s">
        <v>3739</v>
      </c>
      <c r="AA1837" t="s">
        <v>3555</v>
      </c>
      <c r="AB1837" t="s">
        <v>3585</v>
      </c>
      <c r="AC1837">
        <v>5</v>
      </c>
      <c r="AD1837" t="s">
        <v>3565</v>
      </c>
      <c r="AE1837" t="s">
        <v>3558</v>
      </c>
      <c r="AF1837" t="s">
        <v>3584</v>
      </c>
      <c r="AG1837">
        <v>2</v>
      </c>
      <c r="AH1837" t="s">
        <v>3562</v>
      </c>
      <c r="AI1837">
        <f t="shared" si="455"/>
        <v>994.22222222222217</v>
      </c>
      <c r="AJ1837" t="str">
        <f t="shared" si="456"/>
        <v/>
      </c>
      <c r="AK1837" t="str">
        <f t="shared" si="457"/>
        <v/>
      </c>
      <c r="AL1837" t="str">
        <f t="shared" si="458"/>
        <v/>
      </c>
      <c r="AM1837" t="str">
        <f t="shared" si="459"/>
        <v/>
      </c>
      <c r="AN1837" t="str">
        <f t="shared" si="460"/>
        <v/>
      </c>
      <c r="AO1837">
        <f t="shared" si="461"/>
        <v>985.16666666666663</v>
      </c>
      <c r="AP1837" t="str">
        <f t="shared" si="462"/>
        <v/>
      </c>
    </row>
    <row r="1838" spans="1:42" x14ac:dyDescent="0.3">
      <c r="A1838" s="2">
        <v>45437</v>
      </c>
      <c r="B1838" s="2">
        <v>46437</v>
      </c>
      <c r="C1838">
        <v>1000</v>
      </c>
      <c r="D1838">
        <f t="shared" si="463"/>
        <v>1000</v>
      </c>
      <c r="E1838" t="str">
        <f t="shared" si="448"/>
        <v/>
      </c>
      <c r="F1838" t="str">
        <f t="shared" si="449"/>
        <v/>
      </c>
      <c r="G1838" t="str">
        <f t="shared" si="450"/>
        <v/>
      </c>
      <c r="H1838">
        <f t="shared" si="451"/>
        <v>1000</v>
      </c>
      <c r="I1838" t="str">
        <f t="shared" si="452"/>
        <v/>
      </c>
      <c r="J1838" t="str">
        <f t="shared" si="453"/>
        <v/>
      </c>
      <c r="K1838" t="str">
        <f t="shared" si="454"/>
        <v/>
      </c>
      <c r="L1838" t="s">
        <v>3539</v>
      </c>
      <c r="M1838" t="s">
        <v>455</v>
      </c>
      <c r="N1838" t="s">
        <v>16</v>
      </c>
      <c r="O1838" t="s">
        <v>46</v>
      </c>
      <c r="P1838" t="s">
        <v>119</v>
      </c>
      <c r="Q1838" t="s">
        <v>120</v>
      </c>
      <c r="R1838" t="s">
        <v>42</v>
      </c>
      <c r="S1838" t="s">
        <v>21</v>
      </c>
      <c r="T1838" t="s">
        <v>3546</v>
      </c>
      <c r="U1838" t="s">
        <v>2986</v>
      </c>
      <c r="V1838" t="s">
        <v>76</v>
      </c>
      <c r="W1838">
        <v>89.753124584779783</v>
      </c>
      <c r="X1838">
        <v>6.846184261822434</v>
      </c>
      <c r="Y1838">
        <v>49</v>
      </c>
      <c r="Z1838" t="s">
        <v>3866</v>
      </c>
      <c r="AA1838" t="s">
        <v>3555</v>
      </c>
      <c r="AB1838" t="s">
        <v>3585</v>
      </c>
      <c r="AC1838">
        <v>5</v>
      </c>
      <c r="AD1838" t="s">
        <v>3565</v>
      </c>
      <c r="AE1838" t="s">
        <v>3558</v>
      </c>
      <c r="AF1838" t="s">
        <v>3584</v>
      </c>
      <c r="AG1838">
        <v>2</v>
      </c>
      <c r="AH1838" t="s">
        <v>3562</v>
      </c>
      <c r="AI1838">
        <f t="shared" si="455"/>
        <v>994.05714285714282</v>
      </c>
      <c r="AJ1838" t="str">
        <f t="shared" si="456"/>
        <v/>
      </c>
      <c r="AK1838" t="str">
        <f t="shared" si="457"/>
        <v/>
      </c>
      <c r="AL1838" t="str">
        <f t="shared" si="458"/>
        <v/>
      </c>
      <c r="AM1838">
        <f t="shared" si="459"/>
        <v>1000</v>
      </c>
      <c r="AN1838" t="str">
        <f t="shared" si="460"/>
        <v/>
      </c>
      <c r="AO1838" t="str">
        <f t="shared" si="461"/>
        <v/>
      </c>
      <c r="AP1838" t="str">
        <f t="shared" si="462"/>
        <v/>
      </c>
    </row>
    <row r="1839" spans="1:42" x14ac:dyDescent="0.3">
      <c r="A1839" s="2">
        <v>45438</v>
      </c>
      <c r="B1839" s="2">
        <v>46438</v>
      </c>
      <c r="C1839">
        <v>1000</v>
      </c>
      <c r="D1839">
        <f t="shared" si="463"/>
        <v>1000</v>
      </c>
      <c r="E1839" t="str">
        <f t="shared" si="448"/>
        <v/>
      </c>
      <c r="F1839" t="str">
        <f t="shared" si="449"/>
        <v/>
      </c>
      <c r="G1839" t="str">
        <f t="shared" si="450"/>
        <v/>
      </c>
      <c r="H1839" t="str">
        <f t="shared" si="451"/>
        <v/>
      </c>
      <c r="I1839" t="str">
        <f t="shared" si="452"/>
        <v/>
      </c>
      <c r="J1839">
        <f t="shared" si="453"/>
        <v>1000</v>
      </c>
      <c r="K1839" t="str">
        <f t="shared" si="454"/>
        <v/>
      </c>
      <c r="L1839" t="s">
        <v>3539</v>
      </c>
      <c r="M1839" t="s">
        <v>1756</v>
      </c>
      <c r="N1839" t="s">
        <v>118</v>
      </c>
      <c r="O1839" t="s">
        <v>33</v>
      </c>
      <c r="P1839" t="s">
        <v>18</v>
      </c>
      <c r="Q1839" t="s">
        <v>34</v>
      </c>
      <c r="R1839" t="s">
        <v>35</v>
      </c>
      <c r="S1839" t="s">
        <v>21</v>
      </c>
      <c r="T1839" t="s">
        <v>21</v>
      </c>
      <c r="U1839" t="s">
        <v>3229</v>
      </c>
      <c r="V1839" t="s">
        <v>76</v>
      </c>
      <c r="W1839">
        <v>76.803621137542535</v>
      </c>
      <c r="X1839">
        <v>6.0337039624801756</v>
      </c>
      <c r="Y1839">
        <v>50</v>
      </c>
      <c r="Z1839" t="s">
        <v>3673</v>
      </c>
      <c r="AA1839" t="s">
        <v>3555</v>
      </c>
      <c r="AB1839" t="s">
        <v>3585</v>
      </c>
      <c r="AC1839">
        <v>5</v>
      </c>
      <c r="AD1839" t="s">
        <v>3565</v>
      </c>
      <c r="AE1839" t="s">
        <v>3558</v>
      </c>
      <c r="AF1839" t="s">
        <v>3584</v>
      </c>
      <c r="AG1839">
        <v>2</v>
      </c>
      <c r="AH1839" t="s">
        <v>3562</v>
      </c>
      <c r="AI1839">
        <f t="shared" si="455"/>
        <v>994.22222222222217</v>
      </c>
      <c r="AJ1839" t="str">
        <f t="shared" si="456"/>
        <v/>
      </c>
      <c r="AK1839" t="str">
        <f t="shared" si="457"/>
        <v/>
      </c>
      <c r="AL1839" t="str">
        <f t="shared" si="458"/>
        <v/>
      </c>
      <c r="AM1839" t="str">
        <f t="shared" si="459"/>
        <v/>
      </c>
      <c r="AN1839" t="str">
        <f t="shared" si="460"/>
        <v/>
      </c>
      <c r="AO1839">
        <f t="shared" si="461"/>
        <v>986.30769230769226</v>
      </c>
      <c r="AP1839" t="str">
        <f t="shared" si="462"/>
        <v/>
      </c>
    </row>
    <row r="1840" spans="1:42" x14ac:dyDescent="0.3">
      <c r="A1840" s="2">
        <v>45439</v>
      </c>
      <c r="B1840" s="2">
        <v>46439</v>
      </c>
      <c r="C1840">
        <v>1000</v>
      </c>
      <c r="D1840">
        <f t="shared" si="463"/>
        <v>1000</v>
      </c>
      <c r="E1840" t="str">
        <f t="shared" si="448"/>
        <v/>
      </c>
      <c r="F1840" t="str">
        <f t="shared" si="449"/>
        <v/>
      </c>
      <c r="G1840" t="str">
        <f t="shared" si="450"/>
        <v/>
      </c>
      <c r="H1840" t="str">
        <f t="shared" si="451"/>
        <v/>
      </c>
      <c r="I1840" t="str">
        <f t="shared" si="452"/>
        <v/>
      </c>
      <c r="J1840">
        <f t="shared" si="453"/>
        <v>1000</v>
      </c>
      <c r="K1840" t="str">
        <f t="shared" si="454"/>
        <v/>
      </c>
      <c r="L1840" t="s">
        <v>3539</v>
      </c>
      <c r="M1840" t="s">
        <v>1209</v>
      </c>
      <c r="N1840" t="s">
        <v>57</v>
      </c>
      <c r="O1840" t="s">
        <v>33</v>
      </c>
      <c r="P1840" t="s">
        <v>59</v>
      </c>
      <c r="Q1840" t="s">
        <v>92</v>
      </c>
      <c r="R1840" t="s">
        <v>35</v>
      </c>
      <c r="S1840" t="s">
        <v>21</v>
      </c>
      <c r="T1840" t="s">
        <v>21</v>
      </c>
      <c r="U1840" t="s">
        <v>3231</v>
      </c>
      <c r="V1840" t="s">
        <v>54</v>
      </c>
      <c r="W1840">
        <v>123.9096130165096</v>
      </c>
      <c r="X1840">
        <v>5.4583634794263061</v>
      </c>
      <c r="Y1840">
        <v>51</v>
      </c>
      <c r="Z1840" t="s">
        <v>3904</v>
      </c>
      <c r="AA1840" t="s">
        <v>3555</v>
      </c>
      <c r="AB1840" t="s">
        <v>3585</v>
      </c>
      <c r="AC1840">
        <v>5</v>
      </c>
      <c r="AD1840" t="s">
        <v>3565</v>
      </c>
      <c r="AE1840" t="s">
        <v>3558</v>
      </c>
      <c r="AF1840" t="s">
        <v>3584</v>
      </c>
      <c r="AG1840">
        <v>2</v>
      </c>
      <c r="AH1840" t="s">
        <v>3562</v>
      </c>
      <c r="AI1840">
        <f t="shared" si="455"/>
        <v>993.69696969696975</v>
      </c>
      <c r="AJ1840" t="str">
        <f t="shared" si="456"/>
        <v/>
      </c>
      <c r="AK1840" t="str">
        <f t="shared" si="457"/>
        <v/>
      </c>
      <c r="AL1840" t="str">
        <f t="shared" si="458"/>
        <v/>
      </c>
      <c r="AM1840" t="str">
        <f t="shared" si="459"/>
        <v/>
      </c>
      <c r="AN1840" t="str">
        <f t="shared" si="460"/>
        <v/>
      </c>
      <c r="AO1840">
        <f t="shared" si="461"/>
        <v>983.81818181818187</v>
      </c>
      <c r="AP1840" t="str">
        <f t="shared" si="462"/>
        <v/>
      </c>
    </row>
    <row r="1841" spans="1:42" x14ac:dyDescent="0.3">
      <c r="A1841" s="2">
        <v>45439</v>
      </c>
      <c r="B1841" s="2">
        <v>46439</v>
      </c>
      <c r="C1841">
        <v>1000</v>
      </c>
      <c r="D1841">
        <f t="shared" si="463"/>
        <v>1000</v>
      </c>
      <c r="E1841" t="str">
        <f t="shared" si="448"/>
        <v/>
      </c>
      <c r="F1841">
        <f t="shared" si="449"/>
        <v>1000</v>
      </c>
      <c r="G1841" t="str">
        <f t="shared" si="450"/>
        <v/>
      </c>
      <c r="H1841" t="str">
        <f t="shared" si="451"/>
        <v/>
      </c>
      <c r="I1841" t="str">
        <f t="shared" si="452"/>
        <v/>
      </c>
      <c r="J1841" t="str">
        <f t="shared" si="453"/>
        <v/>
      </c>
      <c r="K1841" t="str">
        <f t="shared" si="454"/>
        <v/>
      </c>
      <c r="L1841" t="s">
        <v>3539</v>
      </c>
      <c r="M1841" t="s">
        <v>2097</v>
      </c>
      <c r="N1841" t="s">
        <v>157</v>
      </c>
      <c r="O1841" t="s">
        <v>58</v>
      </c>
      <c r="P1841" t="s">
        <v>119</v>
      </c>
      <c r="Q1841" t="s">
        <v>120</v>
      </c>
      <c r="R1841" t="s">
        <v>20</v>
      </c>
      <c r="S1841" t="s">
        <v>21</v>
      </c>
      <c r="T1841" t="s">
        <v>3546</v>
      </c>
      <c r="U1841" t="s">
        <v>2098</v>
      </c>
      <c r="V1841" t="s">
        <v>76</v>
      </c>
      <c r="W1841">
        <v>15.63104066534884</v>
      </c>
      <c r="X1841">
        <v>4.2402991234503666</v>
      </c>
      <c r="Y1841">
        <v>51</v>
      </c>
      <c r="Z1841" t="s">
        <v>3904</v>
      </c>
      <c r="AA1841" t="s">
        <v>3555</v>
      </c>
      <c r="AB1841" t="s">
        <v>3585</v>
      </c>
      <c r="AC1841">
        <v>5</v>
      </c>
      <c r="AD1841" t="s">
        <v>3565</v>
      </c>
      <c r="AE1841" t="s">
        <v>3558</v>
      </c>
      <c r="AF1841" t="s">
        <v>3584</v>
      </c>
      <c r="AG1841">
        <v>2</v>
      </c>
      <c r="AH1841" t="s">
        <v>3562</v>
      </c>
      <c r="AI1841">
        <f t="shared" si="455"/>
        <v>993.69696969696975</v>
      </c>
      <c r="AJ1841" t="str">
        <f t="shared" si="456"/>
        <v/>
      </c>
      <c r="AK1841">
        <f t="shared" si="457"/>
        <v>995.71428571428567</v>
      </c>
      <c r="AL1841" t="str">
        <f t="shared" si="458"/>
        <v/>
      </c>
      <c r="AM1841" t="str">
        <f t="shared" si="459"/>
        <v/>
      </c>
      <c r="AN1841" t="str">
        <f t="shared" si="460"/>
        <v/>
      </c>
      <c r="AO1841" t="str">
        <f t="shared" si="461"/>
        <v/>
      </c>
      <c r="AP1841" t="str">
        <f t="shared" si="462"/>
        <v/>
      </c>
    </row>
    <row r="1842" spans="1:42" x14ac:dyDescent="0.3">
      <c r="A1842" s="2">
        <v>45440</v>
      </c>
      <c r="B1842" s="2">
        <v>46440</v>
      </c>
      <c r="C1842">
        <v>1000</v>
      </c>
      <c r="D1842">
        <f t="shared" si="463"/>
        <v>1000</v>
      </c>
      <c r="E1842" t="str">
        <f t="shared" si="448"/>
        <v/>
      </c>
      <c r="F1842" t="str">
        <f t="shared" si="449"/>
        <v/>
      </c>
      <c r="G1842" t="str">
        <f t="shared" si="450"/>
        <v/>
      </c>
      <c r="H1842">
        <f t="shared" si="451"/>
        <v>1000</v>
      </c>
      <c r="I1842" t="str">
        <f t="shared" si="452"/>
        <v/>
      </c>
      <c r="J1842" t="str">
        <f t="shared" si="453"/>
        <v/>
      </c>
      <c r="K1842" t="str">
        <f t="shared" si="454"/>
        <v/>
      </c>
      <c r="L1842" t="s">
        <v>3539</v>
      </c>
      <c r="M1842" t="s">
        <v>408</v>
      </c>
      <c r="N1842" t="s">
        <v>80</v>
      </c>
      <c r="O1842" t="s">
        <v>17</v>
      </c>
      <c r="P1842" t="s">
        <v>40</v>
      </c>
      <c r="Q1842" t="s">
        <v>41</v>
      </c>
      <c r="R1842" t="s">
        <v>42</v>
      </c>
      <c r="S1842" t="s">
        <v>22</v>
      </c>
      <c r="T1842" t="s">
        <v>22</v>
      </c>
      <c r="V1842" t="s">
        <v>30</v>
      </c>
      <c r="W1842">
        <v>22.338465858827171</v>
      </c>
      <c r="X1842">
        <v>5.3049537394715269</v>
      </c>
      <c r="Y1842">
        <v>52</v>
      </c>
      <c r="Z1842" t="s">
        <v>3647</v>
      </c>
      <c r="AA1842" t="s">
        <v>3555</v>
      </c>
      <c r="AB1842" t="s">
        <v>3585</v>
      </c>
      <c r="AC1842">
        <v>5</v>
      </c>
      <c r="AD1842" t="s">
        <v>3565</v>
      </c>
      <c r="AE1842" t="s">
        <v>3558</v>
      </c>
      <c r="AF1842" t="s">
        <v>3584</v>
      </c>
      <c r="AG1842">
        <v>2</v>
      </c>
      <c r="AH1842" t="s">
        <v>3562</v>
      </c>
      <c r="AI1842">
        <f t="shared" si="455"/>
        <v>994.05714285714282</v>
      </c>
      <c r="AJ1842" t="str">
        <f t="shared" si="456"/>
        <v/>
      </c>
      <c r="AK1842" t="str">
        <f t="shared" si="457"/>
        <v/>
      </c>
      <c r="AL1842" t="str">
        <f t="shared" si="458"/>
        <v/>
      </c>
      <c r="AM1842">
        <f t="shared" si="459"/>
        <v>1000</v>
      </c>
      <c r="AN1842" t="str">
        <f t="shared" si="460"/>
        <v/>
      </c>
      <c r="AO1842" t="str">
        <f t="shared" si="461"/>
        <v/>
      </c>
      <c r="AP1842" t="str">
        <f t="shared" si="462"/>
        <v/>
      </c>
    </row>
    <row r="1843" spans="1:42" x14ac:dyDescent="0.3">
      <c r="A1843" s="2">
        <v>45440</v>
      </c>
      <c r="B1843" s="2">
        <v>46440</v>
      </c>
      <c r="C1843">
        <v>1000</v>
      </c>
      <c r="D1843">
        <f t="shared" si="463"/>
        <v>1000</v>
      </c>
      <c r="E1843" t="str">
        <f t="shared" si="448"/>
        <v/>
      </c>
      <c r="F1843" t="str">
        <f t="shared" si="449"/>
        <v/>
      </c>
      <c r="G1843" t="str">
        <f t="shared" si="450"/>
        <v/>
      </c>
      <c r="H1843" t="str">
        <f t="shared" si="451"/>
        <v/>
      </c>
      <c r="I1843" t="str">
        <f t="shared" si="452"/>
        <v/>
      </c>
      <c r="J1843">
        <f t="shared" si="453"/>
        <v>1000</v>
      </c>
      <c r="K1843" t="str">
        <f t="shared" si="454"/>
        <v/>
      </c>
      <c r="L1843" t="s">
        <v>3539</v>
      </c>
      <c r="M1843" t="s">
        <v>861</v>
      </c>
      <c r="N1843" t="s">
        <v>80</v>
      </c>
      <c r="O1843" t="s">
        <v>17</v>
      </c>
      <c r="P1843" t="s">
        <v>40</v>
      </c>
      <c r="Q1843" t="s">
        <v>41</v>
      </c>
      <c r="R1843" t="s">
        <v>35</v>
      </c>
      <c r="S1843" t="s">
        <v>22</v>
      </c>
      <c r="T1843" t="s">
        <v>22</v>
      </c>
      <c r="V1843" t="s">
        <v>43</v>
      </c>
      <c r="W1843">
        <v>28.499786872881899</v>
      </c>
      <c r="X1843">
        <v>5.3336918859100146</v>
      </c>
      <c r="Y1843">
        <v>52</v>
      </c>
      <c r="Z1843" t="s">
        <v>3647</v>
      </c>
      <c r="AA1843" t="s">
        <v>3555</v>
      </c>
      <c r="AB1843" t="s">
        <v>3585</v>
      </c>
      <c r="AC1843">
        <v>5</v>
      </c>
      <c r="AD1843" t="s">
        <v>3565</v>
      </c>
      <c r="AE1843" t="s">
        <v>3558</v>
      </c>
      <c r="AF1843" t="s">
        <v>3584</v>
      </c>
      <c r="AG1843">
        <v>2</v>
      </c>
      <c r="AH1843" t="s">
        <v>3562</v>
      </c>
      <c r="AI1843">
        <f t="shared" si="455"/>
        <v>994.05714285714282</v>
      </c>
      <c r="AJ1843" t="str">
        <f t="shared" si="456"/>
        <v/>
      </c>
      <c r="AK1843" t="str">
        <f t="shared" si="457"/>
        <v/>
      </c>
      <c r="AL1843" t="str">
        <f t="shared" si="458"/>
        <v/>
      </c>
      <c r="AM1843" t="str">
        <f t="shared" si="459"/>
        <v/>
      </c>
      <c r="AN1843" t="str">
        <f t="shared" si="460"/>
        <v/>
      </c>
      <c r="AO1843">
        <f t="shared" si="461"/>
        <v>983.81818181818187</v>
      </c>
      <c r="AP1843" t="str">
        <f t="shared" si="462"/>
        <v/>
      </c>
    </row>
    <row r="1844" spans="1:42" x14ac:dyDescent="0.3">
      <c r="A1844" s="2">
        <v>45440</v>
      </c>
      <c r="B1844" s="2">
        <v>46440</v>
      </c>
      <c r="C1844">
        <v>1000</v>
      </c>
      <c r="D1844">
        <f t="shared" si="463"/>
        <v>1000</v>
      </c>
      <c r="E1844" t="str">
        <f t="shared" si="448"/>
        <v/>
      </c>
      <c r="F1844" t="str">
        <f t="shared" si="449"/>
        <v/>
      </c>
      <c r="G1844" t="str">
        <f t="shared" si="450"/>
        <v/>
      </c>
      <c r="H1844">
        <f t="shared" si="451"/>
        <v>1000</v>
      </c>
      <c r="I1844" t="str">
        <f t="shared" si="452"/>
        <v/>
      </c>
      <c r="J1844" t="str">
        <f t="shared" si="453"/>
        <v/>
      </c>
      <c r="K1844" t="str">
        <f t="shared" si="454"/>
        <v/>
      </c>
      <c r="L1844" t="s">
        <v>3539</v>
      </c>
      <c r="M1844" t="s">
        <v>3144</v>
      </c>
      <c r="N1844" t="s">
        <v>57</v>
      </c>
      <c r="O1844" t="s">
        <v>51</v>
      </c>
      <c r="P1844" t="s">
        <v>52</v>
      </c>
      <c r="Q1844" t="s">
        <v>34</v>
      </c>
      <c r="R1844" t="s">
        <v>42</v>
      </c>
      <c r="S1844" t="s">
        <v>21</v>
      </c>
      <c r="T1844" t="s">
        <v>3546</v>
      </c>
      <c r="U1844" t="s">
        <v>3145</v>
      </c>
      <c r="V1844" t="s">
        <v>43</v>
      </c>
      <c r="W1844">
        <v>62.496550607085112</v>
      </c>
      <c r="X1844">
        <v>5.931753719432816</v>
      </c>
      <c r="Y1844">
        <v>52</v>
      </c>
      <c r="Z1844" t="s">
        <v>3647</v>
      </c>
      <c r="AA1844" t="s">
        <v>3555</v>
      </c>
      <c r="AB1844" t="s">
        <v>3585</v>
      </c>
      <c r="AC1844">
        <v>5</v>
      </c>
      <c r="AD1844" t="s">
        <v>3565</v>
      </c>
      <c r="AE1844" t="s">
        <v>3558</v>
      </c>
      <c r="AF1844" t="s">
        <v>3584</v>
      </c>
      <c r="AG1844">
        <v>2</v>
      </c>
      <c r="AH1844" t="s">
        <v>3562</v>
      </c>
      <c r="AI1844">
        <f t="shared" si="455"/>
        <v>994.05714285714282</v>
      </c>
      <c r="AJ1844" t="str">
        <f t="shared" si="456"/>
        <v/>
      </c>
      <c r="AK1844" t="str">
        <f t="shared" si="457"/>
        <v/>
      </c>
      <c r="AL1844" t="str">
        <f t="shared" si="458"/>
        <v/>
      </c>
      <c r="AM1844">
        <f t="shared" si="459"/>
        <v>1000</v>
      </c>
      <c r="AN1844" t="str">
        <f t="shared" si="460"/>
        <v/>
      </c>
      <c r="AO1844" t="str">
        <f t="shared" si="461"/>
        <v/>
      </c>
      <c r="AP1844" t="str">
        <f t="shared" si="462"/>
        <v/>
      </c>
    </row>
    <row r="1845" spans="1:42" x14ac:dyDescent="0.3">
      <c r="A1845" s="2">
        <v>45441</v>
      </c>
      <c r="B1845" s="2">
        <v>46441</v>
      </c>
      <c r="C1845">
        <v>1000</v>
      </c>
      <c r="D1845">
        <f t="shared" si="463"/>
        <v>1000</v>
      </c>
      <c r="E1845" t="str">
        <f t="shared" si="448"/>
        <v/>
      </c>
      <c r="F1845" t="str">
        <f t="shared" si="449"/>
        <v/>
      </c>
      <c r="G1845" t="str">
        <f t="shared" si="450"/>
        <v/>
      </c>
      <c r="H1845">
        <f t="shared" si="451"/>
        <v>1000</v>
      </c>
      <c r="I1845" t="str">
        <f t="shared" si="452"/>
        <v/>
      </c>
      <c r="J1845" t="str">
        <f t="shared" si="453"/>
        <v/>
      </c>
      <c r="K1845" t="str">
        <f t="shared" si="454"/>
        <v/>
      </c>
      <c r="L1845" t="s">
        <v>3539</v>
      </c>
      <c r="M1845" t="s">
        <v>965</v>
      </c>
      <c r="N1845" t="s">
        <v>16</v>
      </c>
      <c r="O1845" t="s">
        <v>33</v>
      </c>
      <c r="P1845" t="s">
        <v>59</v>
      </c>
      <c r="Q1845" t="s">
        <v>92</v>
      </c>
      <c r="R1845" t="s">
        <v>42</v>
      </c>
      <c r="S1845" t="s">
        <v>22</v>
      </c>
      <c r="T1845" t="s">
        <v>22</v>
      </c>
      <c r="V1845" t="s">
        <v>30</v>
      </c>
      <c r="W1845">
        <v>70.283859614893487</v>
      </c>
      <c r="X1845">
        <v>7.0493070623623639</v>
      </c>
      <c r="Y1845">
        <v>53</v>
      </c>
      <c r="Z1845" t="s">
        <v>3676</v>
      </c>
      <c r="AA1845" t="s">
        <v>3555</v>
      </c>
      <c r="AB1845" t="s">
        <v>3585</v>
      </c>
      <c r="AC1845">
        <v>5</v>
      </c>
      <c r="AD1845" t="s">
        <v>3565</v>
      </c>
      <c r="AE1845" t="s">
        <v>3558</v>
      </c>
      <c r="AF1845" t="s">
        <v>3584</v>
      </c>
      <c r="AG1845">
        <v>2</v>
      </c>
      <c r="AH1845" t="s">
        <v>3562</v>
      </c>
      <c r="AI1845">
        <f t="shared" si="455"/>
        <v>994.22222222222217</v>
      </c>
      <c r="AJ1845" t="str">
        <f t="shared" si="456"/>
        <v/>
      </c>
      <c r="AK1845" t="str">
        <f t="shared" si="457"/>
        <v/>
      </c>
      <c r="AL1845" t="str">
        <f t="shared" si="458"/>
        <v/>
      </c>
      <c r="AM1845">
        <f t="shared" si="459"/>
        <v>1000</v>
      </c>
      <c r="AN1845" t="str">
        <f t="shared" si="460"/>
        <v/>
      </c>
      <c r="AO1845" t="str">
        <f t="shared" si="461"/>
        <v/>
      </c>
      <c r="AP1845" t="str">
        <f t="shared" si="462"/>
        <v/>
      </c>
    </row>
    <row r="1846" spans="1:42" x14ac:dyDescent="0.3">
      <c r="A1846" s="2">
        <v>45443</v>
      </c>
      <c r="B1846" s="2">
        <v>46443</v>
      </c>
      <c r="C1846">
        <v>1000</v>
      </c>
      <c r="D1846">
        <f t="shared" si="463"/>
        <v>1000</v>
      </c>
      <c r="E1846" t="str">
        <f t="shared" si="448"/>
        <v/>
      </c>
      <c r="F1846" t="str">
        <f t="shared" si="449"/>
        <v/>
      </c>
      <c r="G1846" t="str">
        <f t="shared" si="450"/>
        <v/>
      </c>
      <c r="H1846">
        <f t="shared" si="451"/>
        <v>1000</v>
      </c>
      <c r="I1846" t="str">
        <f t="shared" si="452"/>
        <v/>
      </c>
      <c r="J1846" t="str">
        <f t="shared" si="453"/>
        <v/>
      </c>
      <c r="K1846" t="str">
        <f t="shared" si="454"/>
        <v/>
      </c>
      <c r="L1846" t="s">
        <v>3539</v>
      </c>
      <c r="M1846" t="s">
        <v>620</v>
      </c>
      <c r="N1846" t="s">
        <v>80</v>
      </c>
      <c r="O1846" t="s">
        <v>17</v>
      </c>
      <c r="P1846" t="s">
        <v>40</v>
      </c>
      <c r="Q1846" t="s">
        <v>41</v>
      </c>
      <c r="R1846" t="s">
        <v>42</v>
      </c>
      <c r="S1846" t="s">
        <v>22</v>
      </c>
      <c r="T1846" t="s">
        <v>22</v>
      </c>
      <c r="V1846" t="s">
        <v>144</v>
      </c>
      <c r="W1846">
        <v>16.239217972047079</v>
      </c>
      <c r="X1846">
        <v>4.8580729650539514</v>
      </c>
      <c r="Y1846">
        <v>55</v>
      </c>
      <c r="Z1846" t="s">
        <v>3650</v>
      </c>
      <c r="AA1846" t="s">
        <v>3555</v>
      </c>
      <c r="AB1846" t="s">
        <v>3585</v>
      </c>
      <c r="AC1846">
        <v>5</v>
      </c>
      <c r="AD1846" t="s">
        <v>3565</v>
      </c>
      <c r="AE1846" t="s">
        <v>3558</v>
      </c>
      <c r="AF1846" t="s">
        <v>3584</v>
      </c>
      <c r="AG1846">
        <v>2</v>
      </c>
      <c r="AH1846" t="s">
        <v>3562</v>
      </c>
      <c r="AI1846">
        <f t="shared" si="455"/>
        <v>994.22222222222217</v>
      </c>
      <c r="AJ1846" t="str">
        <f t="shared" si="456"/>
        <v/>
      </c>
      <c r="AK1846" t="str">
        <f t="shared" si="457"/>
        <v/>
      </c>
      <c r="AL1846" t="str">
        <f t="shared" si="458"/>
        <v/>
      </c>
      <c r="AM1846">
        <f t="shared" si="459"/>
        <v>1000</v>
      </c>
      <c r="AN1846" t="str">
        <f t="shared" si="460"/>
        <v/>
      </c>
      <c r="AO1846" t="str">
        <f t="shared" si="461"/>
        <v/>
      </c>
      <c r="AP1846" t="str">
        <f t="shared" si="462"/>
        <v/>
      </c>
    </row>
    <row r="1847" spans="1:42" x14ac:dyDescent="0.3">
      <c r="A1847" s="2">
        <v>45443</v>
      </c>
      <c r="B1847" s="2">
        <v>46443</v>
      </c>
      <c r="C1847">
        <v>1000</v>
      </c>
      <c r="D1847">
        <f t="shared" si="463"/>
        <v>1000</v>
      </c>
      <c r="E1847" t="str">
        <f t="shared" si="448"/>
        <v/>
      </c>
      <c r="F1847" t="str">
        <f t="shared" si="449"/>
        <v/>
      </c>
      <c r="G1847" t="str">
        <f t="shared" si="450"/>
        <v/>
      </c>
      <c r="H1847">
        <f t="shared" si="451"/>
        <v>1000</v>
      </c>
      <c r="I1847" t="str">
        <f t="shared" si="452"/>
        <v/>
      </c>
      <c r="J1847" t="str">
        <f t="shared" si="453"/>
        <v/>
      </c>
      <c r="K1847" t="str">
        <f t="shared" si="454"/>
        <v/>
      </c>
      <c r="L1847" t="s">
        <v>3539</v>
      </c>
      <c r="M1847" t="s">
        <v>1689</v>
      </c>
      <c r="N1847" t="s">
        <v>118</v>
      </c>
      <c r="O1847" t="s">
        <v>46</v>
      </c>
      <c r="P1847" t="s">
        <v>119</v>
      </c>
      <c r="Q1847" t="s">
        <v>120</v>
      </c>
      <c r="R1847" t="s">
        <v>42</v>
      </c>
      <c r="S1847" t="s">
        <v>21</v>
      </c>
      <c r="T1847" t="s">
        <v>21</v>
      </c>
      <c r="U1847" t="s">
        <v>2262</v>
      </c>
      <c r="V1847" t="s">
        <v>30</v>
      </c>
      <c r="W1847">
        <v>84.394484819382868</v>
      </c>
      <c r="X1847">
        <v>7.2858464060546861</v>
      </c>
      <c r="Y1847">
        <v>55</v>
      </c>
      <c r="Z1847" t="s">
        <v>3650</v>
      </c>
      <c r="AA1847" t="s">
        <v>3555</v>
      </c>
      <c r="AB1847" t="s">
        <v>3585</v>
      </c>
      <c r="AC1847">
        <v>5</v>
      </c>
      <c r="AD1847" t="s">
        <v>3565</v>
      </c>
      <c r="AE1847" t="s">
        <v>3558</v>
      </c>
      <c r="AF1847" t="s">
        <v>3584</v>
      </c>
      <c r="AG1847">
        <v>2</v>
      </c>
      <c r="AH1847" t="s">
        <v>3562</v>
      </c>
      <c r="AI1847">
        <f t="shared" si="455"/>
        <v>994.22222222222217</v>
      </c>
      <c r="AJ1847" t="str">
        <f t="shared" si="456"/>
        <v/>
      </c>
      <c r="AK1847" t="str">
        <f t="shared" si="457"/>
        <v/>
      </c>
      <c r="AL1847" t="str">
        <f t="shared" si="458"/>
        <v/>
      </c>
      <c r="AM1847">
        <f t="shared" si="459"/>
        <v>1000</v>
      </c>
      <c r="AN1847" t="str">
        <f t="shared" si="460"/>
        <v/>
      </c>
      <c r="AO1847" t="str">
        <f t="shared" si="461"/>
        <v/>
      </c>
      <c r="AP1847" t="str">
        <f t="shared" si="462"/>
        <v/>
      </c>
    </row>
    <row r="1848" spans="1:42" x14ac:dyDescent="0.3">
      <c r="A1848" s="2">
        <v>45445</v>
      </c>
      <c r="B1848" s="2">
        <v>46445</v>
      </c>
      <c r="C1848">
        <v>1000</v>
      </c>
      <c r="D1848">
        <f t="shared" si="463"/>
        <v>1000</v>
      </c>
      <c r="E1848" t="str">
        <f t="shared" si="448"/>
        <v/>
      </c>
      <c r="F1848" t="str">
        <f t="shared" si="449"/>
        <v/>
      </c>
      <c r="G1848" t="str">
        <f t="shared" si="450"/>
        <v/>
      </c>
      <c r="H1848">
        <f t="shared" si="451"/>
        <v>1000</v>
      </c>
      <c r="I1848" t="str">
        <f t="shared" si="452"/>
        <v/>
      </c>
      <c r="J1848" t="str">
        <f t="shared" si="453"/>
        <v/>
      </c>
      <c r="K1848" t="str">
        <f t="shared" si="454"/>
        <v/>
      </c>
      <c r="L1848" t="s">
        <v>3539</v>
      </c>
      <c r="M1848" t="s">
        <v>2763</v>
      </c>
      <c r="N1848" t="s">
        <v>118</v>
      </c>
      <c r="O1848" t="s">
        <v>33</v>
      </c>
      <c r="P1848" t="s">
        <v>59</v>
      </c>
      <c r="Q1848" t="s">
        <v>92</v>
      </c>
      <c r="R1848" t="s">
        <v>42</v>
      </c>
      <c r="S1848" t="s">
        <v>21</v>
      </c>
      <c r="T1848" t="s">
        <v>21</v>
      </c>
      <c r="U1848" t="s">
        <v>2227</v>
      </c>
      <c r="V1848" t="s">
        <v>63</v>
      </c>
      <c r="W1848">
        <v>71.925842970055442</v>
      </c>
      <c r="X1848">
        <v>7.4596151968684472</v>
      </c>
      <c r="Y1848">
        <v>57</v>
      </c>
      <c r="Z1848" t="s">
        <v>3884</v>
      </c>
      <c r="AA1848" t="s">
        <v>3555</v>
      </c>
      <c r="AB1848" t="s">
        <v>3585</v>
      </c>
      <c r="AC1848">
        <v>6</v>
      </c>
      <c r="AD1848" t="s">
        <v>3566</v>
      </c>
      <c r="AE1848" t="s">
        <v>3558</v>
      </c>
      <c r="AF1848" t="s">
        <v>3584</v>
      </c>
      <c r="AG1848">
        <v>2</v>
      </c>
      <c r="AH1848" t="s">
        <v>3562</v>
      </c>
      <c r="AI1848">
        <f t="shared" si="455"/>
        <v>994.37837837837833</v>
      </c>
      <c r="AJ1848" t="str">
        <f t="shared" si="456"/>
        <v/>
      </c>
      <c r="AK1848" t="str">
        <f t="shared" si="457"/>
        <v/>
      </c>
      <c r="AL1848" t="str">
        <f t="shared" si="458"/>
        <v/>
      </c>
      <c r="AM1848">
        <f t="shared" si="459"/>
        <v>1000</v>
      </c>
      <c r="AN1848" t="str">
        <f t="shared" si="460"/>
        <v/>
      </c>
      <c r="AO1848" t="str">
        <f t="shared" si="461"/>
        <v/>
      </c>
      <c r="AP1848" t="str">
        <f t="shared" si="462"/>
        <v/>
      </c>
    </row>
    <row r="1849" spans="1:42" x14ac:dyDescent="0.3">
      <c r="A1849" s="2">
        <v>45446</v>
      </c>
      <c r="B1849" s="2">
        <v>46446</v>
      </c>
      <c r="C1849">
        <v>1000</v>
      </c>
      <c r="D1849">
        <f t="shared" si="463"/>
        <v>1009.8888888888889</v>
      </c>
      <c r="E1849" t="str">
        <f t="shared" si="448"/>
        <v/>
      </c>
      <c r="F1849" t="str">
        <f t="shared" si="449"/>
        <v/>
      </c>
      <c r="G1849" t="str">
        <f t="shared" si="450"/>
        <v/>
      </c>
      <c r="H1849">
        <f t="shared" si="451"/>
        <v>1011.125</v>
      </c>
      <c r="I1849" t="str">
        <f t="shared" si="452"/>
        <v/>
      </c>
      <c r="J1849" t="str">
        <f t="shared" si="453"/>
        <v/>
      </c>
      <c r="K1849" t="str">
        <f t="shared" si="454"/>
        <v/>
      </c>
      <c r="L1849" t="s">
        <v>3539</v>
      </c>
      <c r="M1849" t="s">
        <v>1966</v>
      </c>
      <c r="N1849" t="s">
        <v>16</v>
      </c>
      <c r="O1849" t="s">
        <v>51</v>
      </c>
      <c r="P1849" t="s">
        <v>59</v>
      </c>
      <c r="Q1849" t="s">
        <v>34</v>
      </c>
      <c r="R1849" t="s">
        <v>42</v>
      </c>
      <c r="S1849" t="s">
        <v>22</v>
      </c>
      <c r="T1849" t="s">
        <v>22</v>
      </c>
      <c r="V1849" t="s">
        <v>144</v>
      </c>
      <c r="W1849">
        <v>83.946715298229805</v>
      </c>
      <c r="X1849">
        <v>5.876049469230832</v>
      </c>
      <c r="Y1849">
        <v>58</v>
      </c>
      <c r="Z1849" t="s">
        <v>3750</v>
      </c>
      <c r="AA1849" t="s">
        <v>3555</v>
      </c>
      <c r="AB1849" t="s">
        <v>3585</v>
      </c>
      <c r="AC1849">
        <v>6</v>
      </c>
      <c r="AD1849" t="s">
        <v>3566</v>
      </c>
      <c r="AE1849" t="s">
        <v>3558</v>
      </c>
      <c r="AF1849" t="s">
        <v>3584</v>
      </c>
      <c r="AG1849">
        <v>2</v>
      </c>
      <c r="AH1849" t="s">
        <v>3562</v>
      </c>
      <c r="AI1849">
        <f t="shared" si="455"/>
        <v>996.10526315789468</v>
      </c>
      <c r="AJ1849" t="str">
        <f t="shared" si="456"/>
        <v/>
      </c>
      <c r="AK1849" t="str">
        <f t="shared" si="457"/>
        <v/>
      </c>
      <c r="AL1849" t="str">
        <f t="shared" si="458"/>
        <v/>
      </c>
      <c r="AM1849">
        <f t="shared" si="459"/>
        <v>1004.2380952380952</v>
      </c>
      <c r="AN1849" t="str">
        <f t="shared" si="460"/>
        <v/>
      </c>
      <c r="AO1849" t="str">
        <f t="shared" si="461"/>
        <v/>
      </c>
      <c r="AP1849" t="str">
        <f t="shared" si="462"/>
        <v/>
      </c>
    </row>
    <row r="1850" spans="1:42" x14ac:dyDescent="0.3">
      <c r="A1850" s="2">
        <v>45357</v>
      </c>
      <c r="B1850" s="2">
        <v>46446</v>
      </c>
      <c r="C1850">
        <v>1089</v>
      </c>
      <c r="D1850">
        <f t="shared" si="463"/>
        <v>1009.8888888888889</v>
      </c>
      <c r="E1850" t="str">
        <f t="shared" si="448"/>
        <v/>
      </c>
      <c r="F1850" t="str">
        <f t="shared" si="449"/>
        <v/>
      </c>
      <c r="G1850" t="str">
        <f t="shared" si="450"/>
        <v/>
      </c>
      <c r="H1850">
        <f t="shared" si="451"/>
        <v>1011.125</v>
      </c>
      <c r="I1850" t="str">
        <f t="shared" si="452"/>
        <v/>
      </c>
      <c r="J1850" t="str">
        <f t="shared" si="453"/>
        <v/>
      </c>
      <c r="K1850" t="str">
        <f t="shared" si="454"/>
        <v/>
      </c>
      <c r="L1850" t="s">
        <v>3539</v>
      </c>
      <c r="M1850" t="s">
        <v>1033</v>
      </c>
      <c r="N1850" t="s">
        <v>80</v>
      </c>
      <c r="O1850" t="s">
        <v>17</v>
      </c>
      <c r="P1850" t="s">
        <v>18</v>
      </c>
      <c r="Q1850" t="s">
        <v>34</v>
      </c>
      <c r="R1850" t="s">
        <v>42</v>
      </c>
      <c r="S1850" t="s">
        <v>22</v>
      </c>
      <c r="T1850" t="s">
        <v>22</v>
      </c>
      <c r="V1850" t="s">
        <v>43</v>
      </c>
      <c r="W1850">
        <v>10.43359877671101</v>
      </c>
      <c r="X1850">
        <v>4.4368437102970626</v>
      </c>
      <c r="Y1850">
        <v>58</v>
      </c>
      <c r="Z1850" t="s">
        <v>3750</v>
      </c>
      <c r="AA1850" t="s">
        <v>3555</v>
      </c>
      <c r="AB1850" t="s">
        <v>3584</v>
      </c>
      <c r="AC1850">
        <v>3</v>
      </c>
      <c r="AD1850" t="s">
        <v>3563</v>
      </c>
      <c r="AE1850" t="s">
        <v>3558</v>
      </c>
      <c r="AF1850" t="s">
        <v>3584</v>
      </c>
      <c r="AG1850">
        <v>2</v>
      </c>
      <c r="AH1850" t="s">
        <v>3562</v>
      </c>
      <c r="AI1850">
        <f t="shared" si="455"/>
        <v>996.10526315789468</v>
      </c>
      <c r="AJ1850" t="str">
        <f t="shared" si="456"/>
        <v/>
      </c>
      <c r="AK1850" t="str">
        <f t="shared" si="457"/>
        <v/>
      </c>
      <c r="AL1850" t="str">
        <f t="shared" si="458"/>
        <v/>
      </c>
      <c r="AM1850">
        <f t="shared" si="459"/>
        <v>1004.2380952380952</v>
      </c>
      <c r="AN1850" t="str">
        <f t="shared" si="460"/>
        <v/>
      </c>
      <c r="AO1850" t="str">
        <f t="shared" si="461"/>
        <v/>
      </c>
      <c r="AP1850" t="str">
        <f t="shared" si="462"/>
        <v/>
      </c>
    </row>
    <row r="1851" spans="1:42" x14ac:dyDescent="0.3">
      <c r="A1851" s="2">
        <v>45388</v>
      </c>
      <c r="B1851" s="2">
        <v>46447</v>
      </c>
      <c r="C1851">
        <v>1059</v>
      </c>
      <c r="D1851">
        <f t="shared" si="463"/>
        <v>1020.7</v>
      </c>
      <c r="E1851" t="str">
        <f t="shared" si="448"/>
        <v/>
      </c>
      <c r="F1851" t="str">
        <f t="shared" si="449"/>
        <v/>
      </c>
      <c r="G1851" t="str">
        <f t="shared" si="450"/>
        <v/>
      </c>
      <c r="H1851">
        <f t="shared" si="451"/>
        <v>1018.5</v>
      </c>
      <c r="I1851" t="str">
        <f t="shared" si="452"/>
        <v/>
      </c>
      <c r="J1851" t="str">
        <f t="shared" si="453"/>
        <v/>
      </c>
      <c r="K1851" t="str">
        <f t="shared" si="454"/>
        <v/>
      </c>
      <c r="L1851" t="s">
        <v>3539</v>
      </c>
      <c r="M1851" t="s">
        <v>1694</v>
      </c>
      <c r="N1851" t="s">
        <v>57</v>
      </c>
      <c r="O1851" t="s">
        <v>17</v>
      </c>
      <c r="P1851" t="s">
        <v>40</v>
      </c>
      <c r="Q1851" t="s">
        <v>41</v>
      </c>
      <c r="R1851" t="s">
        <v>42</v>
      </c>
      <c r="S1851" t="s">
        <v>22</v>
      </c>
      <c r="T1851" t="s">
        <v>22</v>
      </c>
      <c r="V1851" t="s">
        <v>63</v>
      </c>
      <c r="W1851">
        <v>105.9224055412915</v>
      </c>
      <c r="X1851">
        <v>5.0069521305311904</v>
      </c>
      <c r="Y1851">
        <v>59</v>
      </c>
      <c r="Z1851" t="s">
        <v>3699</v>
      </c>
      <c r="AA1851" t="s">
        <v>3555</v>
      </c>
      <c r="AB1851" t="s">
        <v>3585</v>
      </c>
      <c r="AC1851">
        <v>4</v>
      </c>
      <c r="AD1851" t="s">
        <v>3564</v>
      </c>
      <c r="AE1851" t="s">
        <v>3558</v>
      </c>
      <c r="AF1851" t="s">
        <v>3584</v>
      </c>
      <c r="AG1851">
        <v>3</v>
      </c>
      <c r="AH1851" t="s">
        <v>3563</v>
      </c>
      <c r="AI1851">
        <f t="shared" si="455"/>
        <v>999.25</v>
      </c>
      <c r="AJ1851" t="str">
        <f t="shared" si="456"/>
        <v/>
      </c>
      <c r="AK1851" t="str">
        <f t="shared" si="457"/>
        <v/>
      </c>
      <c r="AL1851" t="str">
        <f t="shared" si="458"/>
        <v/>
      </c>
      <c r="AM1851">
        <f t="shared" si="459"/>
        <v>1007.047619047619</v>
      </c>
      <c r="AN1851" t="str">
        <f t="shared" si="460"/>
        <v/>
      </c>
      <c r="AO1851" t="str">
        <f t="shared" si="461"/>
        <v/>
      </c>
      <c r="AP1851" t="str">
        <f t="shared" si="462"/>
        <v/>
      </c>
    </row>
    <row r="1852" spans="1:42" x14ac:dyDescent="0.3">
      <c r="A1852" s="2">
        <v>45388</v>
      </c>
      <c r="B1852" s="2">
        <v>46447</v>
      </c>
      <c r="C1852">
        <v>1059</v>
      </c>
      <c r="D1852">
        <f t="shared" si="463"/>
        <v>1020.7</v>
      </c>
      <c r="E1852" t="str">
        <f t="shared" si="448"/>
        <v/>
      </c>
      <c r="F1852" t="str">
        <f t="shared" si="449"/>
        <v/>
      </c>
      <c r="G1852" t="str">
        <f t="shared" si="450"/>
        <v/>
      </c>
      <c r="H1852" t="str">
        <f t="shared" si="451"/>
        <v/>
      </c>
      <c r="I1852" t="str">
        <f t="shared" si="452"/>
        <v/>
      </c>
      <c r="J1852">
        <f t="shared" si="453"/>
        <v>1059</v>
      </c>
      <c r="K1852" t="str">
        <f t="shared" si="454"/>
        <v/>
      </c>
      <c r="L1852" t="s">
        <v>3539</v>
      </c>
      <c r="M1852" t="s">
        <v>1222</v>
      </c>
      <c r="N1852" t="s">
        <v>157</v>
      </c>
      <c r="O1852" t="s">
        <v>17</v>
      </c>
      <c r="P1852" t="s">
        <v>40</v>
      </c>
      <c r="Q1852" t="s">
        <v>41</v>
      </c>
      <c r="R1852" t="s">
        <v>35</v>
      </c>
      <c r="S1852" t="s">
        <v>21</v>
      </c>
      <c r="T1852" t="s">
        <v>21</v>
      </c>
      <c r="U1852" t="s">
        <v>2492</v>
      </c>
      <c r="V1852" t="s">
        <v>54</v>
      </c>
      <c r="W1852">
        <v>28.572945385835549</v>
      </c>
      <c r="X1852">
        <v>4.7385460533969637</v>
      </c>
      <c r="Y1852">
        <v>59</v>
      </c>
      <c r="Z1852" t="s">
        <v>3699</v>
      </c>
      <c r="AA1852" t="s">
        <v>3555</v>
      </c>
      <c r="AB1852" t="s">
        <v>3585</v>
      </c>
      <c r="AC1852">
        <v>4</v>
      </c>
      <c r="AD1852" t="s">
        <v>3564</v>
      </c>
      <c r="AE1852" t="s">
        <v>3558</v>
      </c>
      <c r="AF1852" t="s">
        <v>3584</v>
      </c>
      <c r="AG1852">
        <v>3</v>
      </c>
      <c r="AH1852" t="s">
        <v>3563</v>
      </c>
      <c r="AI1852">
        <f t="shared" si="455"/>
        <v>999.25</v>
      </c>
      <c r="AJ1852" t="str">
        <f t="shared" si="456"/>
        <v/>
      </c>
      <c r="AK1852" t="str">
        <f t="shared" si="457"/>
        <v/>
      </c>
      <c r="AL1852" t="str">
        <f t="shared" si="458"/>
        <v/>
      </c>
      <c r="AM1852" t="str">
        <f t="shared" si="459"/>
        <v/>
      </c>
      <c r="AN1852" t="str">
        <f t="shared" si="460"/>
        <v/>
      </c>
      <c r="AO1852">
        <f t="shared" si="461"/>
        <v>986.5454545454545</v>
      </c>
      <c r="AP1852" t="str">
        <f t="shared" si="462"/>
        <v/>
      </c>
    </row>
    <row r="1853" spans="1:42" x14ac:dyDescent="0.3">
      <c r="A1853" s="2">
        <v>45447</v>
      </c>
      <c r="B1853" s="2">
        <v>46447</v>
      </c>
      <c r="C1853">
        <v>1000</v>
      </c>
      <c r="D1853">
        <f t="shared" si="463"/>
        <v>1020.7</v>
      </c>
      <c r="E1853" t="str">
        <f t="shared" si="448"/>
        <v/>
      </c>
      <c r="F1853" t="str">
        <f t="shared" si="449"/>
        <v/>
      </c>
      <c r="G1853" t="str">
        <f t="shared" si="450"/>
        <v/>
      </c>
      <c r="H1853">
        <f t="shared" si="451"/>
        <v>1018.5</v>
      </c>
      <c r="I1853" t="str">
        <f t="shared" si="452"/>
        <v/>
      </c>
      <c r="J1853" t="str">
        <f t="shared" si="453"/>
        <v/>
      </c>
      <c r="K1853" t="str">
        <f t="shared" si="454"/>
        <v/>
      </c>
      <c r="L1853" t="s">
        <v>3539</v>
      </c>
      <c r="M1853" t="s">
        <v>808</v>
      </c>
      <c r="N1853" t="s">
        <v>157</v>
      </c>
      <c r="O1853" t="s">
        <v>51</v>
      </c>
      <c r="P1853" t="s">
        <v>52</v>
      </c>
      <c r="Q1853" t="s">
        <v>92</v>
      </c>
      <c r="R1853" t="s">
        <v>42</v>
      </c>
      <c r="S1853" t="s">
        <v>21</v>
      </c>
      <c r="T1853" t="s">
        <v>21</v>
      </c>
      <c r="U1853" t="s">
        <v>809</v>
      </c>
      <c r="V1853" t="s">
        <v>144</v>
      </c>
      <c r="W1853">
        <v>32.631354531631942</v>
      </c>
      <c r="X1853">
        <v>4.3682501073951334</v>
      </c>
      <c r="Y1853">
        <v>59</v>
      </c>
      <c r="Z1853" t="s">
        <v>3699</v>
      </c>
      <c r="AA1853" t="s">
        <v>3555</v>
      </c>
      <c r="AB1853" t="s">
        <v>3585</v>
      </c>
      <c r="AC1853">
        <v>6</v>
      </c>
      <c r="AD1853" t="s">
        <v>3566</v>
      </c>
      <c r="AE1853" t="s">
        <v>3558</v>
      </c>
      <c r="AF1853" t="s">
        <v>3584</v>
      </c>
      <c r="AG1853">
        <v>3</v>
      </c>
      <c r="AH1853" t="s">
        <v>3563</v>
      </c>
      <c r="AI1853">
        <f t="shared" si="455"/>
        <v>999.25</v>
      </c>
      <c r="AJ1853" t="str">
        <f t="shared" si="456"/>
        <v/>
      </c>
      <c r="AK1853" t="str">
        <f t="shared" si="457"/>
        <v/>
      </c>
      <c r="AL1853" t="str">
        <f t="shared" si="458"/>
        <v/>
      </c>
      <c r="AM1853">
        <f t="shared" si="459"/>
        <v>1007.047619047619</v>
      </c>
      <c r="AN1853" t="str">
        <f t="shared" si="460"/>
        <v/>
      </c>
      <c r="AO1853" t="str">
        <f t="shared" si="461"/>
        <v/>
      </c>
      <c r="AP1853" t="str">
        <f t="shared" si="462"/>
        <v/>
      </c>
    </row>
    <row r="1854" spans="1:42" x14ac:dyDescent="0.3">
      <c r="A1854" s="2">
        <v>45447</v>
      </c>
      <c r="B1854" s="2">
        <v>46447</v>
      </c>
      <c r="C1854">
        <v>1000</v>
      </c>
      <c r="D1854">
        <f t="shared" si="463"/>
        <v>1020.7</v>
      </c>
      <c r="E1854" t="str">
        <f t="shared" si="448"/>
        <v/>
      </c>
      <c r="F1854">
        <f t="shared" si="449"/>
        <v>1000</v>
      </c>
      <c r="G1854" t="str">
        <f t="shared" si="450"/>
        <v/>
      </c>
      <c r="H1854" t="str">
        <f t="shared" si="451"/>
        <v/>
      </c>
      <c r="I1854" t="str">
        <f t="shared" si="452"/>
        <v/>
      </c>
      <c r="J1854" t="str">
        <f t="shared" si="453"/>
        <v/>
      </c>
      <c r="K1854" t="str">
        <f t="shared" si="454"/>
        <v/>
      </c>
      <c r="L1854" t="s">
        <v>3539</v>
      </c>
      <c r="M1854" t="s">
        <v>2470</v>
      </c>
      <c r="N1854" t="s">
        <v>103</v>
      </c>
      <c r="O1854" t="s">
        <v>33</v>
      </c>
      <c r="P1854" t="s">
        <v>52</v>
      </c>
      <c r="Q1854" t="s">
        <v>92</v>
      </c>
      <c r="R1854" t="s">
        <v>20</v>
      </c>
      <c r="S1854" t="s">
        <v>21</v>
      </c>
      <c r="T1854" t="s">
        <v>3546</v>
      </c>
      <c r="U1854" t="s">
        <v>2471</v>
      </c>
      <c r="V1854" t="s">
        <v>76</v>
      </c>
      <c r="W1854">
        <v>112.0900601362647</v>
      </c>
      <c r="X1854">
        <v>6.6237588715274507</v>
      </c>
      <c r="Y1854">
        <v>59</v>
      </c>
      <c r="Z1854" t="s">
        <v>3699</v>
      </c>
      <c r="AA1854" t="s">
        <v>3555</v>
      </c>
      <c r="AB1854" t="s">
        <v>3585</v>
      </c>
      <c r="AC1854">
        <v>6</v>
      </c>
      <c r="AD1854" t="s">
        <v>3566</v>
      </c>
      <c r="AE1854" t="s">
        <v>3558</v>
      </c>
      <c r="AF1854" t="s">
        <v>3584</v>
      </c>
      <c r="AG1854">
        <v>3</v>
      </c>
      <c r="AH1854" t="s">
        <v>3563</v>
      </c>
      <c r="AI1854">
        <f t="shared" si="455"/>
        <v>999.25</v>
      </c>
      <c r="AJ1854" t="str">
        <f t="shared" si="456"/>
        <v/>
      </c>
      <c r="AK1854">
        <f t="shared" si="457"/>
        <v>996.25</v>
      </c>
      <c r="AL1854" t="str">
        <f t="shared" si="458"/>
        <v/>
      </c>
      <c r="AM1854" t="str">
        <f t="shared" si="459"/>
        <v/>
      </c>
      <c r="AN1854" t="str">
        <f t="shared" si="460"/>
        <v/>
      </c>
      <c r="AO1854" t="str">
        <f t="shared" si="461"/>
        <v/>
      </c>
      <c r="AP1854" t="str">
        <f t="shared" si="462"/>
        <v/>
      </c>
    </row>
    <row r="1855" spans="1:42" x14ac:dyDescent="0.3">
      <c r="A1855" s="2">
        <v>45418</v>
      </c>
      <c r="B1855" s="2">
        <v>46448</v>
      </c>
      <c r="C1855">
        <v>1030</v>
      </c>
      <c r="D1855">
        <f t="shared" si="463"/>
        <v>1023.7</v>
      </c>
      <c r="E1855" t="str">
        <f t="shared" si="448"/>
        <v/>
      </c>
      <c r="F1855" t="str">
        <f t="shared" si="449"/>
        <v/>
      </c>
      <c r="G1855" t="str">
        <f t="shared" si="450"/>
        <v/>
      </c>
      <c r="H1855">
        <f t="shared" si="451"/>
        <v>1022.25</v>
      </c>
      <c r="I1855" t="str">
        <f t="shared" si="452"/>
        <v/>
      </c>
      <c r="J1855" t="str">
        <f t="shared" si="453"/>
        <v/>
      </c>
      <c r="K1855" t="str">
        <f t="shared" si="454"/>
        <v/>
      </c>
      <c r="L1855" t="s">
        <v>3539</v>
      </c>
      <c r="M1855" t="s">
        <v>1939</v>
      </c>
      <c r="N1855" t="s">
        <v>118</v>
      </c>
      <c r="O1855" t="s">
        <v>51</v>
      </c>
      <c r="P1855" t="s">
        <v>52</v>
      </c>
      <c r="Q1855" t="s">
        <v>92</v>
      </c>
      <c r="R1855" t="s">
        <v>42</v>
      </c>
      <c r="S1855" t="s">
        <v>22</v>
      </c>
      <c r="T1855" t="s">
        <v>22</v>
      </c>
      <c r="V1855" t="s">
        <v>43</v>
      </c>
      <c r="W1855">
        <v>86.095604194953225</v>
      </c>
      <c r="X1855">
        <v>7.4043183693655346</v>
      </c>
      <c r="Y1855">
        <v>60</v>
      </c>
      <c r="Z1855" t="s">
        <v>3638</v>
      </c>
      <c r="AA1855" t="s">
        <v>3555</v>
      </c>
      <c r="AB1855" t="s">
        <v>3585</v>
      </c>
      <c r="AC1855">
        <v>5</v>
      </c>
      <c r="AD1855" t="s">
        <v>3565</v>
      </c>
      <c r="AE1855" t="s">
        <v>3558</v>
      </c>
      <c r="AF1855" t="s">
        <v>3584</v>
      </c>
      <c r="AG1855">
        <v>3</v>
      </c>
      <c r="AH1855" t="s">
        <v>3563</v>
      </c>
      <c r="AI1855">
        <f t="shared" si="455"/>
        <v>1000.75</v>
      </c>
      <c r="AJ1855" t="str">
        <f t="shared" si="456"/>
        <v/>
      </c>
      <c r="AK1855" t="str">
        <f t="shared" si="457"/>
        <v/>
      </c>
      <c r="AL1855" t="str">
        <f t="shared" si="458"/>
        <v/>
      </c>
      <c r="AM1855">
        <f t="shared" si="459"/>
        <v>1008.0909090909091</v>
      </c>
      <c r="AN1855" t="str">
        <f t="shared" si="460"/>
        <v/>
      </c>
      <c r="AO1855" t="str">
        <f t="shared" si="461"/>
        <v/>
      </c>
      <c r="AP1855" t="str">
        <f t="shared" si="462"/>
        <v/>
      </c>
    </row>
    <row r="1856" spans="1:42" x14ac:dyDescent="0.3">
      <c r="A1856" s="2">
        <v>45479</v>
      </c>
      <c r="B1856" s="2">
        <v>46450</v>
      </c>
      <c r="C1856">
        <v>971</v>
      </c>
      <c r="D1856">
        <f t="shared" si="463"/>
        <v>1010.0833333333334</v>
      </c>
      <c r="E1856" t="str">
        <f t="shared" si="448"/>
        <v/>
      </c>
      <c r="F1856" t="str">
        <f t="shared" si="449"/>
        <v/>
      </c>
      <c r="G1856" t="str">
        <f t="shared" si="450"/>
        <v/>
      </c>
      <c r="H1856" t="str">
        <f t="shared" si="451"/>
        <v/>
      </c>
      <c r="I1856" t="str">
        <f t="shared" si="452"/>
        <v/>
      </c>
      <c r="J1856">
        <f t="shared" si="453"/>
        <v>1000.3333333333334</v>
      </c>
      <c r="K1856" t="str">
        <f t="shared" si="454"/>
        <v/>
      </c>
      <c r="L1856" t="s">
        <v>3539</v>
      </c>
      <c r="M1856" t="s">
        <v>718</v>
      </c>
      <c r="N1856" t="s">
        <v>118</v>
      </c>
      <c r="O1856" t="s">
        <v>46</v>
      </c>
      <c r="P1856" t="s">
        <v>40</v>
      </c>
      <c r="Q1856" t="s">
        <v>41</v>
      </c>
      <c r="R1856" t="s">
        <v>35</v>
      </c>
      <c r="S1856" t="s">
        <v>22</v>
      </c>
      <c r="T1856" t="s">
        <v>22</v>
      </c>
      <c r="V1856" t="s">
        <v>144</v>
      </c>
      <c r="W1856">
        <v>81.253469140552056</v>
      </c>
      <c r="X1856">
        <v>6.8602934271833602</v>
      </c>
      <c r="Y1856">
        <v>62</v>
      </c>
      <c r="Z1856" t="s">
        <v>3771</v>
      </c>
      <c r="AA1856" t="s">
        <v>3555</v>
      </c>
      <c r="AB1856" t="s">
        <v>3586</v>
      </c>
      <c r="AC1856">
        <v>7</v>
      </c>
      <c r="AD1856" t="s">
        <v>3567</v>
      </c>
      <c r="AE1856" t="s">
        <v>3558</v>
      </c>
      <c r="AF1856" t="s">
        <v>3584</v>
      </c>
      <c r="AG1856">
        <v>3</v>
      </c>
      <c r="AH1856" t="s">
        <v>3563</v>
      </c>
      <c r="AI1856">
        <f t="shared" si="455"/>
        <v>999.32500000000005</v>
      </c>
      <c r="AJ1856" t="str">
        <f t="shared" si="456"/>
        <v/>
      </c>
      <c r="AK1856" t="str">
        <f t="shared" si="457"/>
        <v/>
      </c>
      <c r="AL1856" t="str">
        <f t="shared" si="458"/>
        <v/>
      </c>
      <c r="AM1856" t="str">
        <f t="shared" si="459"/>
        <v/>
      </c>
      <c r="AN1856" t="str">
        <f t="shared" si="460"/>
        <v/>
      </c>
      <c r="AO1856">
        <f t="shared" si="461"/>
        <v>987.75</v>
      </c>
      <c r="AP1856" t="str">
        <f t="shared" si="462"/>
        <v/>
      </c>
    </row>
    <row r="1857" spans="1:42" x14ac:dyDescent="0.3">
      <c r="A1857" s="2">
        <v>45479</v>
      </c>
      <c r="B1857" s="2">
        <v>46450</v>
      </c>
      <c r="C1857">
        <v>971</v>
      </c>
      <c r="D1857">
        <f t="shared" si="463"/>
        <v>1010.0833333333334</v>
      </c>
      <c r="E1857" t="str">
        <f t="shared" si="448"/>
        <v/>
      </c>
      <c r="F1857" t="str">
        <f t="shared" si="449"/>
        <v/>
      </c>
      <c r="G1857" t="str">
        <f t="shared" si="450"/>
        <v/>
      </c>
      <c r="H1857">
        <f t="shared" si="451"/>
        <v>1021.2857142857143</v>
      </c>
      <c r="I1857" t="str">
        <f t="shared" si="452"/>
        <v/>
      </c>
      <c r="J1857" t="str">
        <f t="shared" si="453"/>
        <v/>
      </c>
      <c r="K1857" t="str">
        <f t="shared" si="454"/>
        <v/>
      </c>
      <c r="L1857" t="s">
        <v>3539</v>
      </c>
      <c r="M1857" t="s">
        <v>2112</v>
      </c>
      <c r="N1857" t="s">
        <v>39</v>
      </c>
      <c r="O1857" t="s">
        <v>33</v>
      </c>
      <c r="P1857" t="s">
        <v>59</v>
      </c>
      <c r="Q1857" t="s">
        <v>92</v>
      </c>
      <c r="R1857" t="s">
        <v>42</v>
      </c>
      <c r="S1857" t="s">
        <v>21</v>
      </c>
      <c r="T1857" t="s">
        <v>21</v>
      </c>
      <c r="U1857" t="s">
        <v>2113</v>
      </c>
      <c r="V1857" t="s">
        <v>63</v>
      </c>
      <c r="W1857">
        <v>133.15443868829101</v>
      </c>
      <c r="X1857">
        <v>5.7121934517956916</v>
      </c>
      <c r="Y1857">
        <v>62</v>
      </c>
      <c r="Z1857" t="s">
        <v>3771</v>
      </c>
      <c r="AA1857" t="s">
        <v>3555</v>
      </c>
      <c r="AB1857" t="s">
        <v>3586</v>
      </c>
      <c r="AC1857">
        <v>7</v>
      </c>
      <c r="AD1857" t="s">
        <v>3567</v>
      </c>
      <c r="AE1857" t="s">
        <v>3558</v>
      </c>
      <c r="AF1857" t="s">
        <v>3584</v>
      </c>
      <c r="AG1857">
        <v>3</v>
      </c>
      <c r="AH1857" t="s">
        <v>3563</v>
      </c>
      <c r="AI1857">
        <f t="shared" si="455"/>
        <v>999.32500000000005</v>
      </c>
      <c r="AJ1857" t="str">
        <f t="shared" si="456"/>
        <v/>
      </c>
      <c r="AK1857" t="str">
        <f t="shared" si="457"/>
        <v/>
      </c>
      <c r="AL1857" t="str">
        <f t="shared" si="458"/>
        <v/>
      </c>
      <c r="AM1857">
        <f t="shared" si="459"/>
        <v>1006.7727272727273</v>
      </c>
      <c r="AN1857" t="str">
        <f t="shared" si="460"/>
        <v/>
      </c>
      <c r="AO1857" t="str">
        <f t="shared" si="461"/>
        <v/>
      </c>
      <c r="AP1857" t="str">
        <f t="shared" si="462"/>
        <v/>
      </c>
    </row>
    <row r="1858" spans="1:42" x14ac:dyDescent="0.3">
      <c r="A1858" s="2">
        <v>45479</v>
      </c>
      <c r="B1858" s="2">
        <v>46450</v>
      </c>
      <c r="C1858">
        <v>971</v>
      </c>
      <c r="D1858">
        <f t="shared" si="463"/>
        <v>1010.0833333333334</v>
      </c>
      <c r="E1858" t="str">
        <f t="shared" ref="E1858:E1880" si="464">IF(
  L1858 &lt;&gt; "Backlog/Error",
  IFERROR(
    AVERAGEIFS(
      $C$2:$C$1880,
      $B$2:$B$1880, "&gt;=" &amp; B1858 - 6,
      $B$2:$B$1880, "&lt;=" &amp; B1858,
      $L$2:$L$1880, "&lt;&gt;Backlog/Error"
    ),
  ""),
"")</f>
        <v/>
      </c>
      <c r="F1858" t="str">
        <f t="shared" ref="F1858:F1880" si="465">IF(
  R1858 = "Critical",
  IFERROR(
    AVERAGEIFS(
      $C$2:$C$1880,
      $B$2:$B$1880, "&gt;=" &amp; B1858 - 6,
      $B$2:$B$1880, "&lt;=" &amp; B1858,
      $R$2:$R$1880, "Critical"
    ),
  ""),
"")</f>
        <v/>
      </c>
      <c r="G1858" t="str">
        <f t="shared" ref="G1858:G1921" si="466">IF(
  AND(R1858 = "Critical", L1858 &lt;&gt; "Backlog/Error"),
  IFERROR(
    AVERAGEIFS(
      $C$2:$C$1880,
      $B$2:$B$1880, "&gt;=" &amp; B1858 - 6,
      $B$2:$B$1880, "&lt;=" &amp; B1858,
      $R$2:$R$1880, "Critical",
      $L$2:$L$1880, "&lt;&gt;Backlog/Error"
    ),
  ""),
"")</f>
        <v/>
      </c>
      <c r="H1858" t="str">
        <f t="shared" ref="H1858:H1921" si="467">IF(
  R1858 = "Moderate",
  IFERROR(
    AVERAGEIFS(
      $C$2:$C$1880,
      $B$2:$B$1880, "&gt;=" &amp; B1858 - 6,
      $B$2:$B$1880, "&lt;=" &amp; B1858,
      $R$2:$R$1880, "Moderate"
    ),
  ""),
"")</f>
        <v/>
      </c>
      <c r="I1858" t="str">
        <f t="shared" ref="I1858:I1921" si="468">IF(
  AND(R1858 = "Moderate", L1858 &lt;&gt; "Backlog/Error"),
  IFERROR(
    AVERAGEIFS(
      $C$2:$C$1880,
      $B$2:$B$1880, "&gt;=" &amp; B1858 - 6,
      $B$2:$B$1880, "&lt;=" &amp; B1858,
      $R$2:$R$1880, "Moderate",
      $L$2:$L$1880, "&lt;&gt;Backlog/Error"
    ),
  ""),
"")</f>
        <v/>
      </c>
      <c r="J1858">
        <f t="shared" ref="J1858:J1921" si="469">IF(
  R1858 = "Minor",
  IFERROR(
    AVERAGEIFS(
      $C$2:$C$1880,
      $B$2:$B$1880, "&gt;=" &amp; B1858 - 6,
      $B$2:$B$1880, "&lt;=" &amp; B1858,
      $R$2:$R$1880, "Minor"
    ),
  ""),
"")</f>
        <v>1000.3333333333334</v>
      </c>
      <c r="K1858" t="str">
        <f t="shared" ref="K1858:K1921" si="470">IF(
  AND(R1858 = "Minor", L1858 &lt;&gt; "Backlog/Error"),
  IFERROR(
    AVERAGEIFS(
      $C$2:$C$1880,
      $B$2:$B$1880, "&gt;=" &amp; B1858 - 6,
      $B$2:$B$1880, "&lt;=" &amp; B1858,
      $R$2:$R$1880, "Minor",
      $L$2:$L$1880, "&lt;&gt;Backlog/Error"
    ),
  ""),
"")</f>
        <v/>
      </c>
      <c r="L1858" t="s">
        <v>3539</v>
      </c>
      <c r="M1858" t="s">
        <v>930</v>
      </c>
      <c r="N1858" t="s">
        <v>28</v>
      </c>
      <c r="O1858" t="s">
        <v>51</v>
      </c>
      <c r="P1858" t="s">
        <v>59</v>
      </c>
      <c r="Q1858" t="s">
        <v>92</v>
      </c>
      <c r="R1858" t="s">
        <v>35</v>
      </c>
      <c r="S1858" t="s">
        <v>21</v>
      </c>
      <c r="T1858" t="s">
        <v>3546</v>
      </c>
      <c r="U1858" t="s">
        <v>2420</v>
      </c>
      <c r="V1858" t="s">
        <v>24</v>
      </c>
      <c r="W1858">
        <v>36.782916929139908</v>
      </c>
      <c r="X1858">
        <v>5.2709863119669551</v>
      </c>
      <c r="Y1858">
        <v>62</v>
      </c>
      <c r="Z1858" t="s">
        <v>3771</v>
      </c>
      <c r="AA1858" t="s">
        <v>3555</v>
      </c>
      <c r="AB1858" t="s">
        <v>3586</v>
      </c>
      <c r="AC1858">
        <v>7</v>
      </c>
      <c r="AD1858" t="s">
        <v>3567</v>
      </c>
      <c r="AE1858" t="s">
        <v>3558</v>
      </c>
      <c r="AF1858" t="s">
        <v>3584</v>
      </c>
      <c r="AG1858">
        <v>3</v>
      </c>
      <c r="AH1858" t="s">
        <v>3563</v>
      </c>
      <c r="AI1858">
        <f t="shared" ref="AI1858:AI1921" si="471">IFERROR(
  AVERAGEIFS(
    $C$2:$C$1880,
    $B$2:$B$1880, "&gt;=" &amp; B1858 - 29,
    $B$2:$B$1880, "&lt;=" &amp; B1858
  ),
"")</f>
        <v>999.32500000000005</v>
      </c>
      <c r="AJ1858" t="str">
        <f t="shared" ref="AJ1858:AJ1921" si="472">IF(
  L1858 &lt;&gt; "Backlog/Error",
  IFERROR(
    AVERAGEIFS(
      $C$2:$C$1880,
      $B$2:$B$1880, "&gt;=" &amp; B1858 - 29,
      $B$2:$B$1880, "&lt;=" &amp; B1858,
      $L$2:$L$1880, "&lt;&gt;Backlog/Error"
    ),
  ""),
"")</f>
        <v/>
      </c>
      <c r="AK1858" t="str">
        <f t="shared" ref="AK1858:AK1921" si="473">IF(
  R1858 = "Critical",
  IFERROR(
    AVERAGEIFS(
      $C$2:$C$1880,
      $B$2:$B$1880, "&gt;=" &amp; B1858 - 29,
      $B$2:$B$1880, "&lt;=" &amp; B1858,
      $R$2:$R$1880, "Critical"
    ),
  ""),
"")</f>
        <v/>
      </c>
      <c r="AL1858" t="str">
        <f t="shared" ref="AL1858:AL1921" si="474">IF(
  AND(R1858 = "Critical", L1858 &lt;&gt; "Backlog/Error"),
  IFERROR(
    AVERAGEIFS(
      $C$2:$C$1880,
      $B$2:$B$1880, "&gt;=" &amp; B1858 - 29,
      $B$2:$B$1880, "&lt;=" &amp; B1858,
      $R$2:$R$1880, "Critical",
      $L$2:$L$1880, "&lt;&gt;Backlog/Error"
    ),
  ""),
"")</f>
        <v/>
      </c>
      <c r="AM1858" t="str">
        <f t="shared" ref="AM1858:AM1921" si="475">IF(
  R1858 = "Moderate",
  IFERROR(
    AVERAGEIFS(
      $C$2:$C$1880,
      $B$2:$B$1880, "&gt;=" &amp; B1858 - 29,
      $B$2:$B$1880, "&lt;=" &amp; B1858,
      $R$2:$R$1880, "Moderate"
    ),
  ""),
"")</f>
        <v/>
      </c>
      <c r="AN1858" t="str">
        <f t="shared" ref="AN1858:AN1921" si="476">IF(
  AND(R1858 = "Moderate", L1858 &lt;&gt; "Backlog/Error"),
  IFERROR(
    AVERAGEIFS(
      $C$2:$C$1880,
      $B$2:$B$1880, "&gt;=" &amp; B1858 - 29,
      $B$2:$B$1880, "&lt;=" &amp; B1858,
      $R$2:$R$1880, "Moderate",
      $L$2:$L$1880, "&lt;&gt;Backlog/Error"
    ),
  ""),
"")</f>
        <v/>
      </c>
      <c r="AO1858">
        <f t="shared" ref="AO1858:AO1921" si="477">IF(
  R1858 = "Minor",
  IFERROR(
    AVERAGEIFS(
      $C$2:$C$1880,
      $B$2:$B$1880, "&gt;=" &amp; B1858 - 29,
      $B$2:$B$1880, "&lt;=" &amp; B1858,
      $R$2:$R$1880, "Minor"
    ),
  ""),
"")</f>
        <v>987.75</v>
      </c>
      <c r="AP1858" t="str">
        <f t="shared" ref="AP1858:AP1921" si="478">IF(
  AND(R1858 = "Minor", L1858 &lt;&gt; "Backlog/Error"),
  IFERROR(
    AVERAGEIFS(
      $C$2:$C$1880,
      $B$2:$B$1880, "&gt;=" &amp; B1858 - 29,
      $B$2:$B$1880, "&lt;=" &amp; B1858,
      $R$2:$R$1880, "Minor",
      $L$2:$L$1880, "&lt;&gt;Backlog/Error"
    ),
  ""),
"")</f>
        <v/>
      </c>
    </row>
    <row r="1859" spans="1:42" x14ac:dyDescent="0.3">
      <c r="A1859" s="2">
        <v>45479</v>
      </c>
      <c r="B1859" s="2">
        <v>46450</v>
      </c>
      <c r="C1859">
        <v>971</v>
      </c>
      <c r="D1859">
        <f t="shared" ref="D1859:D1880" si="479">IFERROR(AVERAGEIFS($C$2:$C$1880, $B$2:$B$1880, "&gt;=" &amp; B1859 - 6, $B$2:$B$1880, "&lt;=" &amp; B1859), "")</f>
        <v>1010.0833333333334</v>
      </c>
      <c r="E1859" t="str">
        <f t="shared" si="464"/>
        <v/>
      </c>
      <c r="F1859">
        <f t="shared" si="465"/>
        <v>985.5</v>
      </c>
      <c r="G1859" t="str">
        <f t="shared" si="466"/>
        <v/>
      </c>
      <c r="H1859" t="str">
        <f t="shared" si="467"/>
        <v/>
      </c>
      <c r="I1859" t="str">
        <f t="shared" si="468"/>
        <v/>
      </c>
      <c r="J1859" t="str">
        <f t="shared" si="469"/>
        <v/>
      </c>
      <c r="K1859" t="str">
        <f t="shared" si="470"/>
        <v/>
      </c>
      <c r="L1859" t="s">
        <v>3539</v>
      </c>
      <c r="M1859" t="s">
        <v>1496</v>
      </c>
      <c r="N1859" t="s">
        <v>103</v>
      </c>
      <c r="O1859" t="s">
        <v>58</v>
      </c>
      <c r="P1859" t="s">
        <v>119</v>
      </c>
      <c r="Q1859" t="s">
        <v>120</v>
      </c>
      <c r="R1859" t="s">
        <v>20</v>
      </c>
      <c r="S1859" t="s">
        <v>21</v>
      </c>
      <c r="T1859" t="s">
        <v>21</v>
      </c>
      <c r="U1859" t="s">
        <v>3373</v>
      </c>
      <c r="V1859" t="s">
        <v>54</v>
      </c>
      <c r="W1859">
        <v>83.578272585511314</v>
      </c>
      <c r="X1859">
        <v>7.4135544337708916</v>
      </c>
      <c r="Y1859">
        <v>62</v>
      </c>
      <c r="Z1859" t="s">
        <v>3771</v>
      </c>
      <c r="AA1859" t="s">
        <v>3555</v>
      </c>
      <c r="AB1859" t="s">
        <v>3586</v>
      </c>
      <c r="AC1859">
        <v>7</v>
      </c>
      <c r="AD1859" t="s">
        <v>3567</v>
      </c>
      <c r="AE1859" t="s">
        <v>3558</v>
      </c>
      <c r="AF1859" t="s">
        <v>3584</v>
      </c>
      <c r="AG1859">
        <v>3</v>
      </c>
      <c r="AH1859" t="s">
        <v>3563</v>
      </c>
      <c r="AI1859">
        <f t="shared" si="471"/>
        <v>999.32500000000005</v>
      </c>
      <c r="AJ1859" t="str">
        <f t="shared" si="472"/>
        <v/>
      </c>
      <c r="AK1859">
        <f t="shared" si="473"/>
        <v>995.16666666666663</v>
      </c>
      <c r="AL1859" t="str">
        <f t="shared" si="474"/>
        <v/>
      </c>
      <c r="AM1859" t="str">
        <f t="shared" si="475"/>
        <v/>
      </c>
      <c r="AN1859" t="str">
        <f t="shared" si="476"/>
        <v/>
      </c>
      <c r="AO1859" t="str">
        <f t="shared" si="477"/>
        <v/>
      </c>
      <c r="AP1859" t="str">
        <f t="shared" si="478"/>
        <v/>
      </c>
    </row>
    <row r="1860" spans="1:42" x14ac:dyDescent="0.3">
      <c r="A1860" s="2">
        <v>45452</v>
      </c>
      <c r="B1860" s="2">
        <v>46452</v>
      </c>
      <c r="C1860">
        <v>1000</v>
      </c>
      <c r="D1860">
        <f t="shared" si="479"/>
        <v>1009.3076923076923</v>
      </c>
      <c r="E1860" t="str">
        <f t="shared" si="464"/>
        <v/>
      </c>
      <c r="F1860" t="str">
        <f t="shared" si="465"/>
        <v/>
      </c>
      <c r="G1860" t="str">
        <f t="shared" si="466"/>
        <v/>
      </c>
      <c r="H1860" t="str">
        <f t="shared" si="467"/>
        <v/>
      </c>
      <c r="I1860" t="str">
        <f t="shared" si="468"/>
        <v/>
      </c>
      <c r="J1860">
        <f t="shared" si="469"/>
        <v>1000.25</v>
      </c>
      <c r="K1860" t="str">
        <f t="shared" si="470"/>
        <v/>
      </c>
      <c r="L1860" t="s">
        <v>3539</v>
      </c>
      <c r="M1860" t="s">
        <v>1158</v>
      </c>
      <c r="N1860" t="s">
        <v>157</v>
      </c>
      <c r="O1860" t="s">
        <v>17</v>
      </c>
      <c r="P1860" t="s">
        <v>40</v>
      </c>
      <c r="Q1860" t="s">
        <v>41</v>
      </c>
      <c r="R1860" t="s">
        <v>35</v>
      </c>
      <c r="S1860" t="s">
        <v>22</v>
      </c>
      <c r="T1860" t="s">
        <v>22</v>
      </c>
      <c r="V1860" t="s">
        <v>30</v>
      </c>
      <c r="W1860">
        <v>18.67790548512188</v>
      </c>
      <c r="X1860">
        <v>4.7431931987316034</v>
      </c>
      <c r="Y1860">
        <v>64</v>
      </c>
      <c r="Z1860" t="s">
        <v>3684</v>
      </c>
      <c r="AA1860" t="s">
        <v>3555</v>
      </c>
      <c r="AB1860" t="s">
        <v>3585</v>
      </c>
      <c r="AC1860">
        <v>6</v>
      </c>
      <c r="AD1860" t="s">
        <v>3566</v>
      </c>
      <c r="AE1860" t="s">
        <v>3558</v>
      </c>
      <c r="AF1860" t="s">
        <v>3584</v>
      </c>
      <c r="AG1860">
        <v>3</v>
      </c>
      <c r="AH1860" t="s">
        <v>3563</v>
      </c>
      <c r="AI1860">
        <f t="shared" si="471"/>
        <v>1003.025</v>
      </c>
      <c r="AJ1860" t="str">
        <f t="shared" si="472"/>
        <v/>
      </c>
      <c r="AK1860" t="str">
        <f t="shared" si="473"/>
        <v/>
      </c>
      <c r="AL1860" t="str">
        <f t="shared" si="474"/>
        <v/>
      </c>
      <c r="AM1860" t="str">
        <f t="shared" si="475"/>
        <v/>
      </c>
      <c r="AN1860" t="str">
        <f t="shared" si="476"/>
        <v/>
      </c>
      <c r="AO1860">
        <f t="shared" si="477"/>
        <v>1000.0909090909091</v>
      </c>
      <c r="AP1860" t="str">
        <f t="shared" si="478"/>
        <v/>
      </c>
    </row>
    <row r="1861" spans="1:42" x14ac:dyDescent="0.3">
      <c r="A1861" s="2">
        <v>45452</v>
      </c>
      <c r="B1861" s="2">
        <v>46452</v>
      </c>
      <c r="C1861">
        <v>1000</v>
      </c>
      <c r="D1861">
        <f t="shared" si="479"/>
        <v>1009.3076923076923</v>
      </c>
      <c r="E1861" t="str">
        <f t="shared" si="464"/>
        <v/>
      </c>
      <c r="F1861">
        <f t="shared" si="465"/>
        <v>990.33333333333337</v>
      </c>
      <c r="G1861" t="str">
        <f t="shared" si="466"/>
        <v/>
      </c>
      <c r="H1861" t="str">
        <f t="shared" si="467"/>
        <v/>
      </c>
      <c r="I1861" t="str">
        <f t="shared" si="468"/>
        <v/>
      </c>
      <c r="J1861" t="str">
        <f t="shared" si="469"/>
        <v/>
      </c>
      <c r="K1861" t="str">
        <f t="shared" si="470"/>
        <v/>
      </c>
      <c r="L1861" t="s">
        <v>3539</v>
      </c>
      <c r="M1861" t="s">
        <v>1375</v>
      </c>
      <c r="N1861" t="s">
        <v>118</v>
      </c>
      <c r="O1861" t="s">
        <v>51</v>
      </c>
      <c r="P1861" t="s">
        <v>52</v>
      </c>
      <c r="Q1861" t="s">
        <v>92</v>
      </c>
      <c r="R1861" t="s">
        <v>20</v>
      </c>
      <c r="S1861" t="s">
        <v>21</v>
      </c>
      <c r="T1861" t="s">
        <v>3546</v>
      </c>
      <c r="U1861" t="s">
        <v>2032</v>
      </c>
      <c r="V1861" t="s">
        <v>144</v>
      </c>
      <c r="W1861">
        <v>84.064694709909077</v>
      </c>
      <c r="X1861">
        <v>7.0029648298866469</v>
      </c>
      <c r="Y1861">
        <v>64</v>
      </c>
      <c r="Z1861" t="s">
        <v>3684</v>
      </c>
      <c r="AA1861" t="s">
        <v>3555</v>
      </c>
      <c r="AB1861" t="s">
        <v>3585</v>
      </c>
      <c r="AC1861">
        <v>6</v>
      </c>
      <c r="AD1861" t="s">
        <v>3566</v>
      </c>
      <c r="AE1861" t="s">
        <v>3558</v>
      </c>
      <c r="AF1861" t="s">
        <v>3584</v>
      </c>
      <c r="AG1861">
        <v>3</v>
      </c>
      <c r="AH1861" t="s">
        <v>3563</v>
      </c>
      <c r="AI1861">
        <f t="shared" si="471"/>
        <v>1003.025</v>
      </c>
      <c r="AJ1861" t="str">
        <f t="shared" si="472"/>
        <v/>
      </c>
      <c r="AK1861">
        <f t="shared" si="473"/>
        <v>995.85714285714289</v>
      </c>
      <c r="AL1861" t="str">
        <f t="shared" si="474"/>
        <v/>
      </c>
      <c r="AM1861" t="str">
        <f t="shared" si="475"/>
        <v/>
      </c>
      <c r="AN1861" t="str">
        <f t="shared" si="476"/>
        <v/>
      </c>
      <c r="AO1861" t="str">
        <f t="shared" si="477"/>
        <v/>
      </c>
      <c r="AP1861" t="str">
        <f t="shared" si="478"/>
        <v/>
      </c>
    </row>
    <row r="1862" spans="1:42" x14ac:dyDescent="0.3">
      <c r="A1862" s="2">
        <v>45453</v>
      </c>
      <c r="B1862" s="2">
        <v>46453</v>
      </c>
      <c r="C1862">
        <v>1000</v>
      </c>
      <c r="D1862">
        <f t="shared" si="479"/>
        <v>1002.6666666666666</v>
      </c>
      <c r="E1862" t="str">
        <f t="shared" si="464"/>
        <v/>
      </c>
      <c r="F1862" t="str">
        <f t="shared" si="465"/>
        <v/>
      </c>
      <c r="G1862" t="str">
        <f t="shared" si="466"/>
        <v/>
      </c>
      <c r="H1862">
        <f t="shared" si="467"/>
        <v>1012</v>
      </c>
      <c r="I1862" t="str">
        <f t="shared" si="468"/>
        <v/>
      </c>
      <c r="J1862" t="str">
        <f t="shared" si="469"/>
        <v/>
      </c>
      <c r="K1862" t="str">
        <f t="shared" si="470"/>
        <v/>
      </c>
      <c r="L1862" t="s">
        <v>3539</v>
      </c>
      <c r="M1862" t="s">
        <v>1372</v>
      </c>
      <c r="N1862" t="s">
        <v>80</v>
      </c>
      <c r="O1862" t="s">
        <v>51</v>
      </c>
      <c r="P1862" t="s">
        <v>52</v>
      </c>
      <c r="Q1862" t="s">
        <v>34</v>
      </c>
      <c r="R1862" t="s">
        <v>42</v>
      </c>
      <c r="S1862" t="s">
        <v>21</v>
      </c>
      <c r="T1862" t="s">
        <v>3546</v>
      </c>
      <c r="U1862" t="s">
        <v>2459</v>
      </c>
      <c r="V1862" t="s">
        <v>144</v>
      </c>
      <c r="W1862">
        <v>24.070758810591329</v>
      </c>
      <c r="X1862">
        <v>5.293304460487283</v>
      </c>
      <c r="Y1862">
        <v>65</v>
      </c>
      <c r="Z1862" t="s">
        <v>3915</v>
      </c>
      <c r="AA1862" t="s">
        <v>3555</v>
      </c>
      <c r="AB1862" t="s">
        <v>3585</v>
      </c>
      <c r="AC1862">
        <v>6</v>
      </c>
      <c r="AD1862" t="s">
        <v>3566</v>
      </c>
      <c r="AE1862" t="s">
        <v>3558</v>
      </c>
      <c r="AF1862" t="s">
        <v>3584</v>
      </c>
      <c r="AG1862">
        <v>3</v>
      </c>
      <c r="AH1862" t="s">
        <v>3563</v>
      </c>
      <c r="AI1862">
        <f t="shared" si="471"/>
        <v>1002.9512195121952</v>
      </c>
      <c r="AJ1862" t="str">
        <f t="shared" si="472"/>
        <v/>
      </c>
      <c r="AK1862" t="str">
        <f t="shared" si="473"/>
        <v/>
      </c>
      <c r="AL1862" t="str">
        <f t="shared" si="474"/>
        <v/>
      </c>
      <c r="AM1862">
        <f t="shared" si="475"/>
        <v>1006.4782608695652</v>
      </c>
      <c r="AN1862" t="str">
        <f t="shared" si="476"/>
        <v/>
      </c>
      <c r="AO1862" t="str">
        <f t="shared" si="477"/>
        <v/>
      </c>
      <c r="AP1862" t="str">
        <f t="shared" si="478"/>
        <v/>
      </c>
    </row>
    <row r="1863" spans="1:42" x14ac:dyDescent="0.3">
      <c r="A1863" s="2">
        <v>45602</v>
      </c>
      <c r="B1863" s="2">
        <v>46454</v>
      </c>
      <c r="C1863">
        <v>852</v>
      </c>
      <c r="D1863">
        <f t="shared" si="479"/>
        <v>974</v>
      </c>
      <c r="E1863" t="str">
        <f t="shared" si="464"/>
        <v/>
      </c>
      <c r="F1863" t="str">
        <f t="shared" si="465"/>
        <v/>
      </c>
      <c r="G1863" t="str">
        <f t="shared" si="466"/>
        <v/>
      </c>
      <c r="H1863">
        <f t="shared" si="467"/>
        <v>963.25</v>
      </c>
      <c r="I1863" t="str">
        <f t="shared" si="468"/>
        <v/>
      </c>
      <c r="J1863" t="str">
        <f t="shared" si="469"/>
        <v/>
      </c>
      <c r="K1863" t="str">
        <f t="shared" si="470"/>
        <v/>
      </c>
      <c r="L1863" t="s">
        <v>3539</v>
      </c>
      <c r="M1863" t="s">
        <v>1074</v>
      </c>
      <c r="N1863" t="s">
        <v>80</v>
      </c>
      <c r="O1863" t="s">
        <v>17</v>
      </c>
      <c r="P1863" t="s">
        <v>40</v>
      </c>
      <c r="Q1863" t="s">
        <v>41</v>
      </c>
      <c r="R1863" t="s">
        <v>42</v>
      </c>
      <c r="S1863" t="s">
        <v>22</v>
      </c>
      <c r="T1863" t="s">
        <v>22</v>
      </c>
      <c r="V1863" t="s">
        <v>43</v>
      </c>
      <c r="W1863">
        <v>15.088482098113429</v>
      </c>
      <c r="X1863">
        <v>4.8120616313611571</v>
      </c>
      <c r="Y1863">
        <v>66</v>
      </c>
      <c r="Z1863" t="s">
        <v>3780</v>
      </c>
      <c r="AA1863" t="s">
        <v>3555</v>
      </c>
      <c r="AB1863" t="s">
        <v>3587</v>
      </c>
      <c r="AC1863">
        <v>11</v>
      </c>
      <c r="AD1863" t="s">
        <v>3571</v>
      </c>
      <c r="AE1863" t="s">
        <v>3558</v>
      </c>
      <c r="AF1863" t="s">
        <v>3584</v>
      </c>
      <c r="AG1863">
        <v>3</v>
      </c>
      <c r="AH1863" t="s">
        <v>3563</v>
      </c>
      <c r="AI1863">
        <f t="shared" si="471"/>
        <v>999.35714285714289</v>
      </c>
      <c r="AJ1863" t="str">
        <f t="shared" si="472"/>
        <v/>
      </c>
      <c r="AK1863" t="str">
        <f t="shared" si="473"/>
        <v/>
      </c>
      <c r="AL1863" t="str">
        <f t="shared" si="474"/>
        <v/>
      </c>
      <c r="AM1863">
        <f t="shared" si="475"/>
        <v>1000.0416666666666</v>
      </c>
      <c r="AN1863" t="str">
        <f t="shared" si="476"/>
        <v/>
      </c>
      <c r="AO1863" t="str">
        <f t="shared" si="477"/>
        <v/>
      </c>
      <c r="AP1863" t="str">
        <f t="shared" si="478"/>
        <v/>
      </c>
    </row>
    <row r="1864" spans="1:42" x14ac:dyDescent="0.3">
      <c r="A1864" s="2">
        <v>45456</v>
      </c>
      <c r="B1864" s="2">
        <v>46456</v>
      </c>
      <c r="C1864">
        <v>1000</v>
      </c>
      <c r="D1864">
        <f t="shared" si="479"/>
        <v>970.66666666666663</v>
      </c>
      <c r="E1864" t="str">
        <f t="shared" si="464"/>
        <v/>
      </c>
      <c r="F1864" t="str">
        <f t="shared" si="465"/>
        <v/>
      </c>
      <c r="G1864" t="str">
        <f t="shared" si="466"/>
        <v/>
      </c>
      <c r="H1864" t="str">
        <f t="shared" si="467"/>
        <v/>
      </c>
      <c r="I1864" t="str">
        <f t="shared" si="468"/>
        <v/>
      </c>
      <c r="J1864">
        <f t="shared" si="469"/>
        <v>985.5</v>
      </c>
      <c r="K1864" t="str">
        <f t="shared" si="470"/>
        <v/>
      </c>
      <c r="L1864" t="s">
        <v>3539</v>
      </c>
      <c r="M1864" t="s">
        <v>127</v>
      </c>
      <c r="N1864" t="s">
        <v>16</v>
      </c>
      <c r="O1864" t="s">
        <v>51</v>
      </c>
      <c r="P1864" t="s">
        <v>59</v>
      </c>
      <c r="Q1864" t="s">
        <v>92</v>
      </c>
      <c r="R1864" t="s">
        <v>35</v>
      </c>
      <c r="S1864" t="s">
        <v>22</v>
      </c>
      <c r="T1864" t="s">
        <v>22</v>
      </c>
      <c r="V1864" t="s">
        <v>30</v>
      </c>
      <c r="W1864">
        <v>91.69589992427774</v>
      </c>
      <c r="X1864">
        <v>5.530789783382617</v>
      </c>
      <c r="Y1864">
        <v>68</v>
      </c>
      <c r="Z1864" t="s">
        <v>3753</v>
      </c>
      <c r="AA1864" t="s">
        <v>3555</v>
      </c>
      <c r="AB1864" t="s">
        <v>3585</v>
      </c>
      <c r="AC1864">
        <v>6</v>
      </c>
      <c r="AD1864" t="s">
        <v>3566</v>
      </c>
      <c r="AE1864" t="s">
        <v>3558</v>
      </c>
      <c r="AF1864" t="s">
        <v>3584</v>
      </c>
      <c r="AG1864">
        <v>3</v>
      </c>
      <c r="AH1864" t="s">
        <v>3563</v>
      </c>
      <c r="AI1864">
        <f t="shared" si="471"/>
        <v>999.32500000000005</v>
      </c>
      <c r="AJ1864" t="str">
        <f t="shared" si="472"/>
        <v/>
      </c>
      <c r="AK1864" t="str">
        <f t="shared" si="473"/>
        <v/>
      </c>
      <c r="AL1864" t="str">
        <f t="shared" si="474"/>
        <v/>
      </c>
      <c r="AM1864" t="str">
        <f t="shared" si="475"/>
        <v/>
      </c>
      <c r="AN1864" t="str">
        <f t="shared" si="476"/>
        <v/>
      </c>
      <c r="AO1864">
        <f t="shared" si="477"/>
        <v>1000.0833333333334</v>
      </c>
      <c r="AP1864" t="str">
        <f t="shared" si="478"/>
        <v/>
      </c>
    </row>
    <row r="1865" spans="1:42" x14ac:dyDescent="0.3">
      <c r="A1865" s="2">
        <v>45457</v>
      </c>
      <c r="B1865" s="2">
        <v>46457</v>
      </c>
      <c r="C1865">
        <v>1000</v>
      </c>
      <c r="D1865">
        <f t="shared" si="479"/>
        <v>978.85714285714289</v>
      </c>
      <c r="E1865" t="str">
        <f t="shared" si="464"/>
        <v/>
      </c>
      <c r="F1865" t="str">
        <f t="shared" si="465"/>
        <v/>
      </c>
      <c r="G1865" t="str">
        <f t="shared" si="466"/>
        <v/>
      </c>
      <c r="H1865">
        <f t="shared" si="467"/>
        <v>950.66666666666663</v>
      </c>
      <c r="I1865" t="str">
        <f t="shared" si="468"/>
        <v/>
      </c>
      <c r="J1865" t="str">
        <f t="shared" si="469"/>
        <v/>
      </c>
      <c r="K1865" t="str">
        <f t="shared" si="470"/>
        <v/>
      </c>
      <c r="L1865" t="s">
        <v>3539</v>
      </c>
      <c r="M1865" t="s">
        <v>1353</v>
      </c>
      <c r="N1865" t="s">
        <v>80</v>
      </c>
      <c r="O1865" t="s">
        <v>46</v>
      </c>
      <c r="P1865" t="s">
        <v>40</v>
      </c>
      <c r="Q1865" t="s">
        <v>41</v>
      </c>
      <c r="R1865" t="s">
        <v>42</v>
      </c>
      <c r="S1865" t="s">
        <v>21</v>
      </c>
      <c r="T1865" t="s">
        <v>21</v>
      </c>
      <c r="U1865" t="s">
        <v>1354</v>
      </c>
      <c r="V1865" t="s">
        <v>43</v>
      </c>
      <c r="W1865">
        <v>22.993971947809548</v>
      </c>
      <c r="X1865">
        <v>4.822628744490344</v>
      </c>
      <c r="Y1865">
        <v>69</v>
      </c>
      <c r="Z1865" t="s">
        <v>3937</v>
      </c>
      <c r="AA1865" t="s">
        <v>3555</v>
      </c>
      <c r="AB1865" t="s">
        <v>3585</v>
      </c>
      <c r="AC1865">
        <v>6</v>
      </c>
      <c r="AD1865" t="s">
        <v>3566</v>
      </c>
      <c r="AE1865" t="s">
        <v>3558</v>
      </c>
      <c r="AF1865" t="s">
        <v>3584</v>
      </c>
      <c r="AG1865">
        <v>3</v>
      </c>
      <c r="AH1865" t="s">
        <v>3563</v>
      </c>
      <c r="AI1865">
        <f t="shared" si="471"/>
        <v>999.30769230769226</v>
      </c>
      <c r="AJ1865" t="str">
        <f t="shared" si="472"/>
        <v/>
      </c>
      <c r="AK1865" t="str">
        <f t="shared" si="473"/>
        <v/>
      </c>
      <c r="AL1865" t="str">
        <f t="shared" si="474"/>
        <v/>
      </c>
      <c r="AM1865">
        <f t="shared" si="475"/>
        <v>1000.05</v>
      </c>
      <c r="AN1865" t="str">
        <f t="shared" si="476"/>
        <v/>
      </c>
      <c r="AO1865" t="str">
        <f t="shared" si="477"/>
        <v/>
      </c>
      <c r="AP1865" t="str">
        <f t="shared" si="478"/>
        <v/>
      </c>
    </row>
    <row r="1866" spans="1:42" x14ac:dyDescent="0.3">
      <c r="A1866" s="2">
        <v>45457</v>
      </c>
      <c r="B1866" s="2">
        <v>46457</v>
      </c>
      <c r="C1866">
        <v>1000</v>
      </c>
      <c r="D1866">
        <f t="shared" si="479"/>
        <v>978.85714285714289</v>
      </c>
      <c r="E1866" t="str">
        <f t="shared" si="464"/>
        <v/>
      </c>
      <c r="F1866">
        <f t="shared" si="465"/>
        <v>1000</v>
      </c>
      <c r="G1866" t="str">
        <f t="shared" si="466"/>
        <v/>
      </c>
      <c r="H1866" t="str">
        <f t="shared" si="467"/>
        <v/>
      </c>
      <c r="I1866" t="str">
        <f t="shared" si="468"/>
        <v/>
      </c>
      <c r="J1866" t="str">
        <f t="shared" si="469"/>
        <v/>
      </c>
      <c r="K1866" t="str">
        <f t="shared" si="470"/>
        <v/>
      </c>
      <c r="L1866" t="s">
        <v>3539</v>
      </c>
      <c r="M1866" t="s">
        <v>1345</v>
      </c>
      <c r="N1866" t="s">
        <v>80</v>
      </c>
      <c r="O1866" t="s">
        <v>17</v>
      </c>
      <c r="P1866" t="s">
        <v>18</v>
      </c>
      <c r="Q1866" t="s">
        <v>34</v>
      </c>
      <c r="R1866" t="s">
        <v>20</v>
      </c>
      <c r="S1866" t="s">
        <v>21</v>
      </c>
      <c r="T1866" t="s">
        <v>3546</v>
      </c>
      <c r="U1866" t="s">
        <v>3460</v>
      </c>
      <c r="V1866" t="s">
        <v>30</v>
      </c>
      <c r="W1866">
        <v>21.405046251409029</v>
      </c>
      <c r="X1866">
        <v>4.6609973251364396</v>
      </c>
      <c r="Y1866">
        <v>69</v>
      </c>
      <c r="Z1866" t="s">
        <v>3937</v>
      </c>
      <c r="AA1866" t="s">
        <v>3555</v>
      </c>
      <c r="AB1866" t="s">
        <v>3585</v>
      </c>
      <c r="AC1866">
        <v>6</v>
      </c>
      <c r="AD1866" t="s">
        <v>3566</v>
      </c>
      <c r="AE1866" t="s">
        <v>3558</v>
      </c>
      <c r="AF1866" t="s">
        <v>3584</v>
      </c>
      <c r="AG1866">
        <v>3</v>
      </c>
      <c r="AH1866" t="s">
        <v>3563</v>
      </c>
      <c r="AI1866">
        <f t="shared" si="471"/>
        <v>999.30769230769226</v>
      </c>
      <c r="AJ1866" t="str">
        <f t="shared" si="472"/>
        <v/>
      </c>
      <c r="AK1866">
        <f t="shared" si="473"/>
        <v>995.85714285714289</v>
      </c>
      <c r="AL1866" t="str">
        <f t="shared" si="474"/>
        <v/>
      </c>
      <c r="AM1866" t="str">
        <f t="shared" si="475"/>
        <v/>
      </c>
      <c r="AN1866" t="str">
        <f t="shared" si="476"/>
        <v/>
      </c>
      <c r="AO1866" t="str">
        <f t="shared" si="477"/>
        <v/>
      </c>
      <c r="AP1866" t="str">
        <f t="shared" si="478"/>
        <v/>
      </c>
    </row>
    <row r="1867" spans="1:42" x14ac:dyDescent="0.3">
      <c r="A1867" s="2">
        <v>45459</v>
      </c>
      <c r="B1867" s="2">
        <v>46459</v>
      </c>
      <c r="C1867">
        <v>1000</v>
      </c>
      <c r="D1867">
        <f t="shared" si="479"/>
        <v>975.33333333333337</v>
      </c>
      <c r="E1867" t="str">
        <f t="shared" si="464"/>
        <v/>
      </c>
      <c r="F1867">
        <f t="shared" si="465"/>
        <v>1000</v>
      </c>
      <c r="G1867" t="str">
        <f t="shared" si="466"/>
        <v/>
      </c>
      <c r="H1867" t="str">
        <f t="shared" si="467"/>
        <v/>
      </c>
      <c r="I1867" t="str">
        <f t="shared" si="468"/>
        <v/>
      </c>
      <c r="J1867" t="str">
        <f t="shared" si="469"/>
        <v/>
      </c>
      <c r="K1867" t="str">
        <f t="shared" si="470"/>
        <v/>
      </c>
      <c r="L1867" t="s">
        <v>3539</v>
      </c>
      <c r="M1867" t="s">
        <v>2009</v>
      </c>
      <c r="N1867" t="s">
        <v>118</v>
      </c>
      <c r="O1867" t="s">
        <v>51</v>
      </c>
      <c r="P1867" t="s">
        <v>52</v>
      </c>
      <c r="Q1867" t="s">
        <v>92</v>
      </c>
      <c r="R1867" t="s">
        <v>20</v>
      </c>
      <c r="S1867" t="s">
        <v>21</v>
      </c>
      <c r="T1867" t="s">
        <v>21</v>
      </c>
      <c r="U1867" t="s">
        <v>2798</v>
      </c>
      <c r="V1867" t="s">
        <v>30</v>
      </c>
      <c r="W1867">
        <v>85.189225328917729</v>
      </c>
      <c r="X1867">
        <v>6.037790120938844</v>
      </c>
      <c r="Y1867">
        <v>71</v>
      </c>
      <c r="Z1867" t="s">
        <v>3966</v>
      </c>
      <c r="AA1867" t="s">
        <v>3555</v>
      </c>
      <c r="AB1867" t="s">
        <v>3585</v>
      </c>
      <c r="AC1867">
        <v>6</v>
      </c>
      <c r="AD1867" t="s">
        <v>3566</v>
      </c>
      <c r="AE1867" t="s">
        <v>3558</v>
      </c>
      <c r="AF1867" t="s">
        <v>3584</v>
      </c>
      <c r="AG1867">
        <v>3</v>
      </c>
      <c r="AH1867" t="s">
        <v>3563</v>
      </c>
      <c r="AI1867">
        <f t="shared" si="471"/>
        <v>999.25</v>
      </c>
      <c r="AJ1867" t="str">
        <f t="shared" si="472"/>
        <v/>
      </c>
      <c r="AK1867">
        <f t="shared" si="473"/>
        <v>995.85714285714289</v>
      </c>
      <c r="AL1867" t="str">
        <f t="shared" si="474"/>
        <v/>
      </c>
      <c r="AM1867" t="str">
        <f t="shared" si="475"/>
        <v/>
      </c>
      <c r="AN1867" t="str">
        <f t="shared" si="476"/>
        <v/>
      </c>
      <c r="AO1867" t="str">
        <f t="shared" si="477"/>
        <v/>
      </c>
      <c r="AP1867" t="str">
        <f t="shared" si="478"/>
        <v/>
      </c>
    </row>
    <row r="1868" spans="1:42" x14ac:dyDescent="0.3">
      <c r="A1868" s="2">
        <v>45460</v>
      </c>
      <c r="B1868" s="2">
        <v>46460</v>
      </c>
      <c r="C1868">
        <v>1000</v>
      </c>
      <c r="D1868">
        <f t="shared" si="479"/>
        <v>975.33333333333337</v>
      </c>
      <c r="E1868" t="str">
        <f t="shared" si="464"/>
        <v/>
      </c>
      <c r="F1868">
        <f t="shared" si="465"/>
        <v>1000</v>
      </c>
      <c r="G1868" t="str">
        <f t="shared" si="466"/>
        <v/>
      </c>
      <c r="H1868" t="str">
        <f t="shared" si="467"/>
        <v/>
      </c>
      <c r="I1868" t="str">
        <f t="shared" si="468"/>
        <v/>
      </c>
      <c r="J1868" t="str">
        <f t="shared" si="469"/>
        <v/>
      </c>
      <c r="K1868" t="str">
        <f t="shared" si="470"/>
        <v/>
      </c>
      <c r="L1868" t="s">
        <v>3539</v>
      </c>
      <c r="M1868" t="s">
        <v>2160</v>
      </c>
      <c r="N1868" t="s">
        <v>28</v>
      </c>
      <c r="O1868" t="s">
        <v>17</v>
      </c>
      <c r="P1868" t="s">
        <v>18</v>
      </c>
      <c r="Q1868" t="s">
        <v>19</v>
      </c>
      <c r="R1868" t="s">
        <v>20</v>
      </c>
      <c r="S1868" t="s">
        <v>21</v>
      </c>
      <c r="T1868" t="s">
        <v>3546</v>
      </c>
      <c r="U1868" t="s">
        <v>2427</v>
      </c>
      <c r="V1868" t="s">
        <v>63</v>
      </c>
      <c r="W1868">
        <v>27.625273444195219</v>
      </c>
      <c r="X1868">
        <v>5.8238399970591814</v>
      </c>
      <c r="Y1868">
        <v>72</v>
      </c>
      <c r="Z1868" t="s">
        <v>3653</v>
      </c>
      <c r="AA1868" t="s">
        <v>3555</v>
      </c>
      <c r="AB1868" t="s">
        <v>3585</v>
      </c>
      <c r="AC1868">
        <v>6</v>
      </c>
      <c r="AD1868" t="s">
        <v>3566</v>
      </c>
      <c r="AE1868" t="s">
        <v>3558</v>
      </c>
      <c r="AF1868" t="s">
        <v>3584</v>
      </c>
      <c r="AG1868">
        <v>3</v>
      </c>
      <c r="AH1868" t="s">
        <v>3563</v>
      </c>
      <c r="AI1868">
        <f t="shared" si="471"/>
        <v>999.25</v>
      </c>
      <c r="AJ1868" t="str">
        <f t="shared" si="472"/>
        <v/>
      </c>
      <c r="AK1868">
        <f t="shared" si="473"/>
        <v>995.85714285714289</v>
      </c>
      <c r="AL1868" t="str">
        <f t="shared" si="474"/>
        <v/>
      </c>
      <c r="AM1868" t="str">
        <f t="shared" si="475"/>
        <v/>
      </c>
      <c r="AN1868" t="str">
        <f t="shared" si="476"/>
        <v/>
      </c>
      <c r="AO1868" t="str">
        <f t="shared" si="477"/>
        <v/>
      </c>
      <c r="AP1868" t="str">
        <f t="shared" si="478"/>
        <v/>
      </c>
    </row>
    <row r="1869" spans="1:42" x14ac:dyDescent="0.3">
      <c r="A1869" s="2">
        <v>45462</v>
      </c>
      <c r="B1869" s="2">
        <v>46462</v>
      </c>
      <c r="C1869">
        <v>1000</v>
      </c>
      <c r="D1869">
        <f t="shared" si="479"/>
        <v>1000</v>
      </c>
      <c r="E1869" t="str">
        <f t="shared" si="464"/>
        <v/>
      </c>
      <c r="F1869" t="str">
        <f t="shared" si="465"/>
        <v/>
      </c>
      <c r="G1869" t="str">
        <f t="shared" si="466"/>
        <v/>
      </c>
      <c r="H1869" t="str">
        <f t="shared" si="467"/>
        <v/>
      </c>
      <c r="I1869" t="str">
        <f t="shared" si="468"/>
        <v/>
      </c>
      <c r="J1869">
        <f t="shared" si="469"/>
        <v>1000</v>
      </c>
      <c r="K1869" t="str">
        <f t="shared" si="470"/>
        <v/>
      </c>
      <c r="L1869" t="s">
        <v>3539</v>
      </c>
      <c r="M1869" t="s">
        <v>3068</v>
      </c>
      <c r="N1869" t="s">
        <v>16</v>
      </c>
      <c r="O1869" t="s">
        <v>33</v>
      </c>
      <c r="P1869" t="s">
        <v>59</v>
      </c>
      <c r="Q1869" t="s">
        <v>34</v>
      </c>
      <c r="R1869" t="s">
        <v>35</v>
      </c>
      <c r="S1869" t="s">
        <v>22</v>
      </c>
      <c r="T1869" t="s">
        <v>22</v>
      </c>
      <c r="V1869" t="s">
        <v>76</v>
      </c>
      <c r="W1869">
        <v>64.297752801095442</v>
      </c>
      <c r="X1869">
        <v>5.6831641466532687</v>
      </c>
      <c r="Y1869">
        <v>74</v>
      </c>
      <c r="Z1869" t="s">
        <v>3755</v>
      </c>
      <c r="AA1869" t="s">
        <v>3555</v>
      </c>
      <c r="AB1869" t="s">
        <v>3585</v>
      </c>
      <c r="AC1869">
        <v>6</v>
      </c>
      <c r="AD1869" t="s">
        <v>3566</v>
      </c>
      <c r="AE1869" t="s">
        <v>3558</v>
      </c>
      <c r="AF1869" t="s">
        <v>3584</v>
      </c>
      <c r="AG1869">
        <v>3</v>
      </c>
      <c r="AH1869" t="s">
        <v>3563</v>
      </c>
      <c r="AI1869">
        <f t="shared" si="471"/>
        <v>999.25</v>
      </c>
      <c r="AJ1869" t="str">
        <f t="shared" si="472"/>
        <v/>
      </c>
      <c r="AK1869" t="str">
        <f t="shared" si="473"/>
        <v/>
      </c>
      <c r="AL1869" t="str">
        <f t="shared" si="474"/>
        <v/>
      </c>
      <c r="AM1869" t="str">
        <f t="shared" si="475"/>
        <v/>
      </c>
      <c r="AN1869" t="str">
        <f t="shared" si="476"/>
        <v/>
      </c>
      <c r="AO1869">
        <f t="shared" si="477"/>
        <v>1000.1</v>
      </c>
      <c r="AP1869" t="str">
        <f t="shared" si="478"/>
        <v/>
      </c>
    </row>
    <row r="1870" spans="1:42" x14ac:dyDescent="0.3">
      <c r="A1870" s="2">
        <v>45462</v>
      </c>
      <c r="B1870" s="2">
        <v>46462</v>
      </c>
      <c r="C1870">
        <v>1000</v>
      </c>
      <c r="D1870">
        <f t="shared" si="479"/>
        <v>1000</v>
      </c>
      <c r="E1870" t="str">
        <f t="shared" si="464"/>
        <v/>
      </c>
      <c r="F1870">
        <f t="shared" si="465"/>
        <v>1000</v>
      </c>
      <c r="G1870" t="str">
        <f t="shared" si="466"/>
        <v/>
      </c>
      <c r="H1870" t="str">
        <f t="shared" si="467"/>
        <v/>
      </c>
      <c r="I1870" t="str">
        <f t="shared" si="468"/>
        <v/>
      </c>
      <c r="J1870" t="str">
        <f t="shared" si="469"/>
        <v/>
      </c>
      <c r="K1870" t="str">
        <f t="shared" si="470"/>
        <v/>
      </c>
      <c r="L1870" t="s">
        <v>3539</v>
      </c>
      <c r="M1870" t="s">
        <v>316</v>
      </c>
      <c r="N1870" t="s">
        <v>157</v>
      </c>
      <c r="O1870" t="s">
        <v>51</v>
      </c>
      <c r="P1870" t="s">
        <v>52</v>
      </c>
      <c r="Q1870" t="s">
        <v>92</v>
      </c>
      <c r="R1870" t="s">
        <v>20</v>
      </c>
      <c r="S1870" t="s">
        <v>21</v>
      </c>
      <c r="T1870" t="s">
        <v>21</v>
      </c>
      <c r="U1870" t="s">
        <v>2397</v>
      </c>
      <c r="V1870" t="s">
        <v>30</v>
      </c>
      <c r="W1870">
        <v>24.544293858144869</v>
      </c>
      <c r="X1870">
        <v>4.0622032261647032</v>
      </c>
      <c r="Y1870">
        <v>74</v>
      </c>
      <c r="Z1870" t="s">
        <v>3755</v>
      </c>
      <c r="AA1870" t="s">
        <v>3555</v>
      </c>
      <c r="AB1870" t="s">
        <v>3585</v>
      </c>
      <c r="AC1870">
        <v>6</v>
      </c>
      <c r="AD1870" t="s">
        <v>3566</v>
      </c>
      <c r="AE1870" t="s">
        <v>3558</v>
      </c>
      <c r="AF1870" t="s">
        <v>3584</v>
      </c>
      <c r="AG1870">
        <v>3</v>
      </c>
      <c r="AH1870" t="s">
        <v>3563</v>
      </c>
      <c r="AI1870">
        <f t="shared" si="471"/>
        <v>999.25</v>
      </c>
      <c r="AJ1870" t="str">
        <f t="shared" si="472"/>
        <v/>
      </c>
      <c r="AK1870">
        <f t="shared" si="473"/>
        <v>996.375</v>
      </c>
      <c r="AL1870" t="str">
        <f t="shared" si="474"/>
        <v/>
      </c>
      <c r="AM1870" t="str">
        <f t="shared" si="475"/>
        <v/>
      </c>
      <c r="AN1870" t="str">
        <f t="shared" si="476"/>
        <v/>
      </c>
      <c r="AO1870" t="str">
        <f t="shared" si="477"/>
        <v/>
      </c>
      <c r="AP1870" t="str">
        <f t="shared" si="478"/>
        <v/>
      </c>
    </row>
    <row r="1871" spans="1:42" x14ac:dyDescent="0.3">
      <c r="A1871" s="2">
        <v>45464</v>
      </c>
      <c r="B1871" s="2">
        <v>46464</v>
      </c>
      <c r="C1871">
        <v>1000</v>
      </c>
      <c r="D1871">
        <f t="shared" si="479"/>
        <v>1000</v>
      </c>
      <c r="E1871" t="str">
        <f t="shared" si="464"/>
        <v/>
      </c>
      <c r="F1871" t="str">
        <f t="shared" si="465"/>
        <v/>
      </c>
      <c r="G1871" t="str">
        <f t="shared" si="466"/>
        <v/>
      </c>
      <c r="H1871">
        <f t="shared" si="467"/>
        <v>1000</v>
      </c>
      <c r="I1871" t="str">
        <f t="shared" si="468"/>
        <v/>
      </c>
      <c r="J1871" t="str">
        <f t="shared" si="469"/>
        <v/>
      </c>
      <c r="K1871" t="str">
        <f t="shared" si="470"/>
        <v/>
      </c>
      <c r="L1871" t="s">
        <v>3539</v>
      </c>
      <c r="M1871" t="s">
        <v>2231</v>
      </c>
      <c r="N1871" t="s">
        <v>103</v>
      </c>
      <c r="O1871" t="s">
        <v>51</v>
      </c>
      <c r="P1871" t="s">
        <v>59</v>
      </c>
      <c r="Q1871" t="s">
        <v>34</v>
      </c>
      <c r="R1871" t="s">
        <v>42</v>
      </c>
      <c r="S1871" t="s">
        <v>21</v>
      </c>
      <c r="T1871" t="s">
        <v>3546</v>
      </c>
      <c r="U1871" t="s">
        <v>2232</v>
      </c>
      <c r="V1871" t="s">
        <v>43</v>
      </c>
      <c r="W1871">
        <v>63.722567898724208</v>
      </c>
      <c r="X1871">
        <v>6.1133608643316713</v>
      </c>
      <c r="Y1871">
        <v>76</v>
      </c>
      <c r="Z1871" t="s">
        <v>3862</v>
      </c>
      <c r="AA1871" t="s">
        <v>3555</v>
      </c>
      <c r="AB1871" t="s">
        <v>3585</v>
      </c>
      <c r="AC1871">
        <v>6</v>
      </c>
      <c r="AD1871" t="s">
        <v>3566</v>
      </c>
      <c r="AE1871" t="s">
        <v>3558</v>
      </c>
      <c r="AF1871" t="s">
        <v>3584</v>
      </c>
      <c r="AG1871">
        <v>3</v>
      </c>
      <c r="AH1871" t="s">
        <v>3563</v>
      </c>
      <c r="AI1871">
        <f t="shared" si="471"/>
        <v>999.25</v>
      </c>
      <c r="AJ1871" t="str">
        <f t="shared" si="472"/>
        <v/>
      </c>
      <c r="AK1871" t="str">
        <f t="shared" si="473"/>
        <v/>
      </c>
      <c r="AL1871" t="str">
        <f t="shared" si="474"/>
        <v/>
      </c>
      <c r="AM1871">
        <f t="shared" si="475"/>
        <v>1000.0555555555555</v>
      </c>
      <c r="AN1871" t="str">
        <f t="shared" si="476"/>
        <v/>
      </c>
      <c r="AO1871" t="str">
        <f t="shared" si="477"/>
        <v/>
      </c>
      <c r="AP1871" t="str">
        <f t="shared" si="478"/>
        <v/>
      </c>
    </row>
    <row r="1872" spans="1:42" x14ac:dyDescent="0.3">
      <c r="A1872" s="2">
        <v>45467</v>
      </c>
      <c r="B1872" s="2">
        <v>46467</v>
      </c>
      <c r="C1872">
        <v>1000</v>
      </c>
      <c r="D1872">
        <f t="shared" si="479"/>
        <v>1000</v>
      </c>
      <c r="E1872" t="str">
        <f t="shared" si="464"/>
        <v/>
      </c>
      <c r="F1872" t="str">
        <f t="shared" si="465"/>
        <v/>
      </c>
      <c r="G1872" t="str">
        <f t="shared" si="466"/>
        <v/>
      </c>
      <c r="H1872">
        <f t="shared" si="467"/>
        <v>1000</v>
      </c>
      <c r="I1872" t="str">
        <f t="shared" si="468"/>
        <v/>
      </c>
      <c r="J1872" t="str">
        <f t="shared" si="469"/>
        <v/>
      </c>
      <c r="K1872" t="str">
        <f t="shared" si="470"/>
        <v/>
      </c>
      <c r="L1872" t="s">
        <v>3539</v>
      </c>
      <c r="M1872" t="s">
        <v>2266</v>
      </c>
      <c r="N1872" t="s">
        <v>157</v>
      </c>
      <c r="O1872" t="s">
        <v>33</v>
      </c>
      <c r="P1872" t="s">
        <v>59</v>
      </c>
      <c r="Q1872" t="s">
        <v>34</v>
      </c>
      <c r="R1872" t="s">
        <v>42</v>
      </c>
      <c r="S1872" t="s">
        <v>22</v>
      </c>
      <c r="T1872" t="s">
        <v>22</v>
      </c>
      <c r="V1872" t="s">
        <v>76</v>
      </c>
      <c r="W1872">
        <v>23.527671303982778</v>
      </c>
      <c r="X1872">
        <v>4.2652023676817246</v>
      </c>
      <c r="Y1872">
        <v>79</v>
      </c>
      <c r="Z1872" t="s">
        <v>3613</v>
      </c>
      <c r="AA1872" t="s">
        <v>3555</v>
      </c>
      <c r="AB1872" t="s">
        <v>3585</v>
      </c>
      <c r="AC1872">
        <v>6</v>
      </c>
      <c r="AD1872" t="s">
        <v>3566</v>
      </c>
      <c r="AE1872" t="s">
        <v>3558</v>
      </c>
      <c r="AF1872" t="s">
        <v>3584</v>
      </c>
      <c r="AG1872">
        <v>3</v>
      </c>
      <c r="AH1872" t="s">
        <v>3563</v>
      </c>
      <c r="AI1872">
        <f t="shared" si="471"/>
        <v>999.2285714285714</v>
      </c>
      <c r="AJ1872" t="str">
        <f t="shared" si="472"/>
        <v/>
      </c>
      <c r="AK1872" t="str">
        <f t="shared" si="473"/>
        <v/>
      </c>
      <c r="AL1872" t="str">
        <f t="shared" si="474"/>
        <v/>
      </c>
      <c r="AM1872">
        <f t="shared" si="475"/>
        <v>1000.0555555555555</v>
      </c>
      <c r="AN1872" t="str">
        <f t="shared" si="476"/>
        <v/>
      </c>
      <c r="AO1872" t="str">
        <f t="shared" si="477"/>
        <v/>
      </c>
      <c r="AP1872" t="str">
        <f t="shared" si="478"/>
        <v/>
      </c>
    </row>
    <row r="1873" spans="1:42" x14ac:dyDescent="0.3">
      <c r="A1873" s="2">
        <v>45467</v>
      </c>
      <c r="B1873" s="2">
        <v>46467</v>
      </c>
      <c r="C1873">
        <v>1000</v>
      </c>
      <c r="D1873">
        <f t="shared" si="479"/>
        <v>1000</v>
      </c>
      <c r="E1873" t="str">
        <f t="shared" si="464"/>
        <v/>
      </c>
      <c r="F1873" t="str">
        <f t="shared" si="465"/>
        <v/>
      </c>
      <c r="G1873" t="str">
        <f t="shared" si="466"/>
        <v/>
      </c>
      <c r="H1873">
        <f t="shared" si="467"/>
        <v>1000</v>
      </c>
      <c r="I1873" t="str">
        <f t="shared" si="468"/>
        <v/>
      </c>
      <c r="J1873" t="str">
        <f t="shared" si="469"/>
        <v/>
      </c>
      <c r="K1873" t="str">
        <f t="shared" si="470"/>
        <v/>
      </c>
      <c r="L1873" t="s">
        <v>3539</v>
      </c>
      <c r="M1873" t="s">
        <v>2909</v>
      </c>
      <c r="N1873" t="s">
        <v>57</v>
      </c>
      <c r="O1873" t="s">
        <v>58</v>
      </c>
      <c r="P1873" t="s">
        <v>52</v>
      </c>
      <c r="Q1873" t="s">
        <v>92</v>
      </c>
      <c r="R1873" t="s">
        <v>42</v>
      </c>
      <c r="S1873" t="s">
        <v>21</v>
      </c>
      <c r="T1873" t="s">
        <v>21</v>
      </c>
      <c r="U1873" t="s">
        <v>3482</v>
      </c>
      <c r="V1873" t="s">
        <v>30</v>
      </c>
      <c r="W1873">
        <v>73.393727485220211</v>
      </c>
      <c r="X1873">
        <v>5.9464565131504052</v>
      </c>
      <c r="Y1873">
        <v>79</v>
      </c>
      <c r="Z1873" t="s">
        <v>3613</v>
      </c>
      <c r="AA1873" t="s">
        <v>3555</v>
      </c>
      <c r="AB1873" t="s">
        <v>3585</v>
      </c>
      <c r="AC1873">
        <v>6</v>
      </c>
      <c r="AD1873" t="s">
        <v>3566</v>
      </c>
      <c r="AE1873" t="s">
        <v>3558</v>
      </c>
      <c r="AF1873" t="s">
        <v>3584</v>
      </c>
      <c r="AG1873">
        <v>3</v>
      </c>
      <c r="AH1873" t="s">
        <v>3563</v>
      </c>
      <c r="AI1873">
        <f t="shared" si="471"/>
        <v>999.2285714285714</v>
      </c>
      <c r="AJ1873" t="str">
        <f t="shared" si="472"/>
        <v/>
      </c>
      <c r="AK1873" t="str">
        <f t="shared" si="473"/>
        <v/>
      </c>
      <c r="AL1873" t="str">
        <f t="shared" si="474"/>
        <v/>
      </c>
      <c r="AM1873">
        <f t="shared" si="475"/>
        <v>1000.0555555555555</v>
      </c>
      <c r="AN1873" t="str">
        <f t="shared" si="476"/>
        <v/>
      </c>
      <c r="AO1873" t="str">
        <f t="shared" si="477"/>
        <v/>
      </c>
      <c r="AP1873" t="str">
        <f t="shared" si="478"/>
        <v/>
      </c>
    </row>
    <row r="1874" spans="1:42" x14ac:dyDescent="0.3">
      <c r="A1874" s="2">
        <v>45468</v>
      </c>
      <c r="B1874" s="2">
        <v>46468</v>
      </c>
      <c r="C1874">
        <v>1000</v>
      </c>
      <c r="D1874">
        <f t="shared" si="479"/>
        <v>1000</v>
      </c>
      <c r="E1874" t="str">
        <f t="shared" si="464"/>
        <v/>
      </c>
      <c r="F1874" t="str">
        <f t="shared" si="465"/>
        <v/>
      </c>
      <c r="G1874" t="str">
        <f t="shared" si="466"/>
        <v/>
      </c>
      <c r="H1874" t="str">
        <f t="shared" si="467"/>
        <v/>
      </c>
      <c r="I1874" t="str">
        <f t="shared" si="468"/>
        <v/>
      </c>
      <c r="J1874">
        <f t="shared" si="469"/>
        <v>1000</v>
      </c>
      <c r="K1874" t="str">
        <f t="shared" si="470"/>
        <v/>
      </c>
      <c r="L1874" t="s">
        <v>3539</v>
      </c>
      <c r="M1874" t="s">
        <v>2338</v>
      </c>
      <c r="N1874" t="s">
        <v>16</v>
      </c>
      <c r="O1874" t="s">
        <v>17</v>
      </c>
      <c r="P1874" t="s">
        <v>18</v>
      </c>
      <c r="Q1874" t="s">
        <v>34</v>
      </c>
      <c r="R1874" t="s">
        <v>35</v>
      </c>
      <c r="S1874" t="s">
        <v>22</v>
      </c>
      <c r="T1874" t="s">
        <v>22</v>
      </c>
      <c r="V1874" t="s">
        <v>30</v>
      </c>
      <c r="W1874">
        <v>79.744459290085544</v>
      </c>
      <c r="X1874">
        <v>5.9944621488063543</v>
      </c>
      <c r="Y1874">
        <v>80</v>
      </c>
      <c r="Z1874" t="s">
        <v>3700</v>
      </c>
      <c r="AA1874" t="s">
        <v>3555</v>
      </c>
      <c r="AB1874" t="s">
        <v>3585</v>
      </c>
      <c r="AC1874">
        <v>6</v>
      </c>
      <c r="AD1874" t="s">
        <v>3566</v>
      </c>
      <c r="AE1874" t="s">
        <v>3558</v>
      </c>
      <c r="AF1874" t="s">
        <v>3584</v>
      </c>
      <c r="AG1874">
        <v>3</v>
      </c>
      <c r="AH1874" t="s">
        <v>3563</v>
      </c>
      <c r="AI1874">
        <f t="shared" si="471"/>
        <v>999.25</v>
      </c>
      <c r="AJ1874" t="str">
        <f t="shared" si="472"/>
        <v/>
      </c>
      <c r="AK1874" t="str">
        <f t="shared" si="473"/>
        <v/>
      </c>
      <c r="AL1874" t="str">
        <f t="shared" si="474"/>
        <v/>
      </c>
      <c r="AM1874" t="str">
        <f t="shared" si="475"/>
        <v/>
      </c>
      <c r="AN1874" t="str">
        <f t="shared" si="476"/>
        <v/>
      </c>
      <c r="AO1874">
        <f t="shared" si="477"/>
        <v>1000.1111111111111</v>
      </c>
      <c r="AP1874" t="str">
        <f t="shared" si="478"/>
        <v/>
      </c>
    </row>
    <row r="1875" spans="1:42" x14ac:dyDescent="0.3">
      <c r="A1875" s="2">
        <v>45468</v>
      </c>
      <c r="B1875" s="2">
        <v>46468</v>
      </c>
      <c r="C1875">
        <v>1000</v>
      </c>
      <c r="D1875">
        <f t="shared" si="479"/>
        <v>1000</v>
      </c>
      <c r="E1875" t="str">
        <f t="shared" si="464"/>
        <v/>
      </c>
      <c r="F1875">
        <f t="shared" si="465"/>
        <v>1000</v>
      </c>
      <c r="G1875" t="str">
        <f t="shared" si="466"/>
        <v/>
      </c>
      <c r="H1875" t="str">
        <f t="shared" si="467"/>
        <v/>
      </c>
      <c r="I1875" t="str">
        <f t="shared" si="468"/>
        <v/>
      </c>
      <c r="J1875" t="str">
        <f t="shared" si="469"/>
        <v/>
      </c>
      <c r="K1875" t="str">
        <f t="shared" si="470"/>
        <v/>
      </c>
      <c r="L1875" t="s">
        <v>3539</v>
      </c>
      <c r="M1875" t="s">
        <v>1326</v>
      </c>
      <c r="N1875" t="s">
        <v>80</v>
      </c>
      <c r="O1875" t="s">
        <v>46</v>
      </c>
      <c r="P1875" t="s">
        <v>18</v>
      </c>
      <c r="Q1875" t="s">
        <v>19</v>
      </c>
      <c r="R1875" t="s">
        <v>20</v>
      </c>
      <c r="S1875" t="s">
        <v>21</v>
      </c>
      <c r="T1875" t="s">
        <v>3546</v>
      </c>
      <c r="U1875" t="s">
        <v>2203</v>
      </c>
      <c r="V1875" t="s">
        <v>144</v>
      </c>
      <c r="W1875">
        <v>16.240153341305909</v>
      </c>
      <c r="X1875">
        <v>4.5178347142025377</v>
      </c>
      <c r="Y1875">
        <v>80</v>
      </c>
      <c r="Z1875" t="s">
        <v>3700</v>
      </c>
      <c r="AA1875" t="s">
        <v>3555</v>
      </c>
      <c r="AB1875" t="s">
        <v>3585</v>
      </c>
      <c r="AC1875">
        <v>6</v>
      </c>
      <c r="AD1875" t="s">
        <v>3566</v>
      </c>
      <c r="AE1875" t="s">
        <v>3558</v>
      </c>
      <c r="AF1875" t="s">
        <v>3584</v>
      </c>
      <c r="AG1875">
        <v>3</v>
      </c>
      <c r="AH1875" t="s">
        <v>3563</v>
      </c>
      <c r="AI1875">
        <f t="shared" si="471"/>
        <v>999.25</v>
      </c>
      <c r="AJ1875" t="str">
        <f t="shared" si="472"/>
        <v/>
      </c>
      <c r="AK1875">
        <f t="shared" si="473"/>
        <v>996.77777777777783</v>
      </c>
      <c r="AL1875" t="str">
        <f t="shared" si="474"/>
        <v/>
      </c>
      <c r="AM1875" t="str">
        <f t="shared" si="475"/>
        <v/>
      </c>
      <c r="AN1875" t="str">
        <f t="shared" si="476"/>
        <v/>
      </c>
      <c r="AO1875" t="str">
        <f t="shared" si="477"/>
        <v/>
      </c>
      <c r="AP1875" t="str">
        <f t="shared" si="478"/>
        <v/>
      </c>
    </row>
    <row r="1876" spans="1:42" x14ac:dyDescent="0.3">
      <c r="A1876" s="2">
        <v>45469</v>
      </c>
      <c r="B1876" s="2">
        <v>46469</v>
      </c>
      <c r="C1876">
        <v>1000</v>
      </c>
      <c r="D1876">
        <f t="shared" si="479"/>
        <v>1000</v>
      </c>
      <c r="E1876" t="str">
        <f t="shared" si="464"/>
        <v/>
      </c>
      <c r="F1876" t="str">
        <f t="shared" si="465"/>
        <v/>
      </c>
      <c r="G1876" t="str">
        <f t="shared" si="466"/>
        <v/>
      </c>
      <c r="H1876" t="str">
        <f t="shared" si="467"/>
        <v/>
      </c>
      <c r="I1876" t="str">
        <f t="shared" si="468"/>
        <v/>
      </c>
      <c r="J1876">
        <f t="shared" si="469"/>
        <v>1000</v>
      </c>
      <c r="K1876" t="str">
        <f t="shared" si="470"/>
        <v/>
      </c>
      <c r="L1876" t="s">
        <v>3539</v>
      </c>
      <c r="M1876" t="s">
        <v>455</v>
      </c>
      <c r="N1876" t="s">
        <v>16</v>
      </c>
      <c r="O1876" t="s">
        <v>17</v>
      </c>
      <c r="P1876" t="s">
        <v>40</v>
      </c>
      <c r="Q1876" t="s">
        <v>41</v>
      </c>
      <c r="R1876" t="s">
        <v>35</v>
      </c>
      <c r="S1876" t="s">
        <v>22</v>
      </c>
      <c r="T1876" t="s">
        <v>22</v>
      </c>
      <c r="V1876" t="s">
        <v>24</v>
      </c>
      <c r="W1876">
        <v>69.393949336033984</v>
      </c>
      <c r="X1876">
        <v>6.2162794330582889</v>
      </c>
      <c r="Y1876">
        <v>81</v>
      </c>
      <c r="Z1876" t="s">
        <v>3718</v>
      </c>
      <c r="AA1876" t="s">
        <v>3555</v>
      </c>
      <c r="AB1876" t="s">
        <v>3585</v>
      </c>
      <c r="AC1876">
        <v>6</v>
      </c>
      <c r="AD1876" t="s">
        <v>3566</v>
      </c>
      <c r="AE1876" t="s">
        <v>3558</v>
      </c>
      <c r="AF1876" t="s">
        <v>3584</v>
      </c>
      <c r="AG1876">
        <v>3</v>
      </c>
      <c r="AH1876" t="s">
        <v>3563</v>
      </c>
      <c r="AI1876">
        <f t="shared" si="471"/>
        <v>999.2285714285714</v>
      </c>
      <c r="AJ1876" t="str">
        <f t="shared" si="472"/>
        <v/>
      </c>
      <c r="AK1876" t="str">
        <f t="shared" si="473"/>
        <v/>
      </c>
      <c r="AL1876" t="str">
        <f t="shared" si="474"/>
        <v/>
      </c>
      <c r="AM1876" t="str">
        <f t="shared" si="475"/>
        <v/>
      </c>
      <c r="AN1876" t="str">
        <f t="shared" si="476"/>
        <v/>
      </c>
      <c r="AO1876">
        <f t="shared" si="477"/>
        <v>1000.1111111111111</v>
      </c>
      <c r="AP1876" t="str">
        <f t="shared" si="478"/>
        <v/>
      </c>
    </row>
    <row r="1877" spans="1:42" x14ac:dyDescent="0.3">
      <c r="A1877" s="2">
        <v>45471</v>
      </c>
      <c r="B1877" s="2">
        <v>46471</v>
      </c>
      <c r="C1877">
        <v>1000</v>
      </c>
      <c r="D1877">
        <f t="shared" si="479"/>
        <v>1000</v>
      </c>
      <c r="E1877" t="str">
        <f t="shared" si="464"/>
        <v/>
      </c>
      <c r="F1877" t="str">
        <f t="shared" si="465"/>
        <v/>
      </c>
      <c r="G1877" t="str">
        <f t="shared" si="466"/>
        <v/>
      </c>
      <c r="H1877">
        <f t="shared" si="467"/>
        <v>1000</v>
      </c>
      <c r="I1877" t="str">
        <f t="shared" si="468"/>
        <v/>
      </c>
      <c r="J1877" t="str">
        <f t="shared" si="469"/>
        <v/>
      </c>
      <c r="K1877" t="str">
        <f t="shared" si="470"/>
        <v/>
      </c>
      <c r="L1877" t="s">
        <v>3539</v>
      </c>
      <c r="M1877" t="s">
        <v>2009</v>
      </c>
      <c r="N1877" t="s">
        <v>118</v>
      </c>
      <c r="O1877" t="s">
        <v>33</v>
      </c>
      <c r="P1877" t="s">
        <v>59</v>
      </c>
      <c r="Q1877" t="s">
        <v>92</v>
      </c>
      <c r="R1877" t="s">
        <v>42</v>
      </c>
      <c r="S1877" t="s">
        <v>21</v>
      </c>
      <c r="T1877" t="s">
        <v>3546</v>
      </c>
      <c r="U1877" t="s">
        <v>1119</v>
      </c>
      <c r="V1877" t="s">
        <v>54</v>
      </c>
      <c r="W1877">
        <v>81.692292728701489</v>
      </c>
      <c r="X1877">
        <v>6.2204440643823142</v>
      </c>
      <c r="Y1877">
        <v>83</v>
      </c>
      <c r="Z1877" t="s">
        <v>3948</v>
      </c>
      <c r="AA1877" t="s">
        <v>3555</v>
      </c>
      <c r="AB1877" t="s">
        <v>3585</v>
      </c>
      <c r="AC1877">
        <v>6</v>
      </c>
      <c r="AD1877" t="s">
        <v>3566</v>
      </c>
      <c r="AE1877" t="s">
        <v>3558</v>
      </c>
      <c r="AF1877" t="s">
        <v>3584</v>
      </c>
      <c r="AG1877">
        <v>3</v>
      </c>
      <c r="AH1877" t="s">
        <v>3563</v>
      </c>
      <c r="AI1877">
        <f t="shared" si="471"/>
        <v>999.18181818181813</v>
      </c>
      <c r="AJ1877" t="str">
        <f t="shared" si="472"/>
        <v/>
      </c>
      <c r="AK1877" t="str">
        <f t="shared" si="473"/>
        <v/>
      </c>
      <c r="AL1877" t="str">
        <f t="shared" si="474"/>
        <v/>
      </c>
      <c r="AM1877">
        <f t="shared" si="475"/>
        <v>1000.0625</v>
      </c>
      <c r="AN1877" t="str">
        <f t="shared" si="476"/>
        <v/>
      </c>
      <c r="AO1877" t="str">
        <f t="shared" si="477"/>
        <v/>
      </c>
      <c r="AP1877" t="str">
        <f t="shared" si="478"/>
        <v/>
      </c>
    </row>
    <row r="1878" spans="1:42" x14ac:dyDescent="0.3">
      <c r="A1878" s="2">
        <v>45471</v>
      </c>
      <c r="B1878" s="2">
        <v>46471</v>
      </c>
      <c r="C1878">
        <v>1000</v>
      </c>
      <c r="D1878">
        <f t="shared" si="479"/>
        <v>1000</v>
      </c>
      <c r="E1878" t="str">
        <f t="shared" si="464"/>
        <v/>
      </c>
      <c r="F1878">
        <f t="shared" si="465"/>
        <v>1000</v>
      </c>
      <c r="G1878" t="str">
        <f t="shared" si="466"/>
        <v/>
      </c>
      <c r="H1878" t="str">
        <f t="shared" si="467"/>
        <v/>
      </c>
      <c r="I1878" t="str">
        <f t="shared" si="468"/>
        <v/>
      </c>
      <c r="J1878" t="str">
        <f t="shared" si="469"/>
        <v/>
      </c>
      <c r="K1878" t="str">
        <f t="shared" si="470"/>
        <v/>
      </c>
      <c r="L1878" t="s">
        <v>3539</v>
      </c>
      <c r="M1878" t="s">
        <v>903</v>
      </c>
      <c r="N1878" t="s">
        <v>16</v>
      </c>
      <c r="O1878" t="s">
        <v>33</v>
      </c>
      <c r="P1878" t="s">
        <v>52</v>
      </c>
      <c r="Q1878" t="s">
        <v>92</v>
      </c>
      <c r="R1878" t="s">
        <v>20</v>
      </c>
      <c r="S1878" t="s">
        <v>21</v>
      </c>
      <c r="T1878" t="s">
        <v>21</v>
      </c>
      <c r="U1878" t="s">
        <v>1568</v>
      </c>
      <c r="V1878" t="s">
        <v>54</v>
      </c>
      <c r="W1878">
        <v>73.925277123796931</v>
      </c>
      <c r="X1878">
        <v>6.0200960805048673</v>
      </c>
      <c r="Y1878">
        <v>83</v>
      </c>
      <c r="Z1878" t="s">
        <v>3948</v>
      </c>
      <c r="AA1878" t="s">
        <v>3555</v>
      </c>
      <c r="AB1878" t="s">
        <v>3585</v>
      </c>
      <c r="AC1878">
        <v>6</v>
      </c>
      <c r="AD1878" t="s">
        <v>3566</v>
      </c>
      <c r="AE1878" t="s">
        <v>3558</v>
      </c>
      <c r="AF1878" t="s">
        <v>3584</v>
      </c>
      <c r="AG1878">
        <v>3</v>
      </c>
      <c r="AH1878" t="s">
        <v>3563</v>
      </c>
      <c r="AI1878">
        <f t="shared" si="471"/>
        <v>999.18181818181813</v>
      </c>
      <c r="AJ1878" t="str">
        <f t="shared" si="472"/>
        <v/>
      </c>
      <c r="AK1878">
        <f t="shared" si="473"/>
        <v>996.77777777777783</v>
      </c>
      <c r="AL1878" t="str">
        <f t="shared" si="474"/>
        <v/>
      </c>
      <c r="AM1878" t="str">
        <f t="shared" si="475"/>
        <v/>
      </c>
      <c r="AN1878" t="str">
        <f t="shared" si="476"/>
        <v/>
      </c>
      <c r="AO1878" t="str">
        <f t="shared" si="477"/>
        <v/>
      </c>
      <c r="AP1878" t="str">
        <f t="shared" si="478"/>
        <v/>
      </c>
    </row>
    <row r="1879" spans="1:42" x14ac:dyDescent="0.3">
      <c r="A1879" s="2">
        <v>45473</v>
      </c>
      <c r="B1879" s="2">
        <v>46473</v>
      </c>
      <c r="C1879">
        <v>1000</v>
      </c>
      <c r="D1879">
        <f t="shared" si="479"/>
        <v>1000</v>
      </c>
      <c r="E1879" t="str">
        <f t="shared" si="464"/>
        <v/>
      </c>
      <c r="F1879" t="str">
        <f t="shared" si="465"/>
        <v/>
      </c>
      <c r="G1879" t="str">
        <f t="shared" si="466"/>
        <v/>
      </c>
      <c r="H1879">
        <f t="shared" si="467"/>
        <v>1000</v>
      </c>
      <c r="I1879" t="str">
        <f t="shared" si="468"/>
        <v/>
      </c>
      <c r="J1879" t="str">
        <f t="shared" si="469"/>
        <v/>
      </c>
      <c r="K1879" t="str">
        <f t="shared" si="470"/>
        <v/>
      </c>
      <c r="L1879" t="s">
        <v>3539</v>
      </c>
      <c r="M1879" t="s">
        <v>700</v>
      </c>
      <c r="N1879" t="s">
        <v>103</v>
      </c>
      <c r="O1879" t="s">
        <v>17</v>
      </c>
      <c r="P1879" t="s">
        <v>40</v>
      </c>
      <c r="Q1879" t="s">
        <v>41</v>
      </c>
      <c r="R1879" t="s">
        <v>42</v>
      </c>
      <c r="S1879" t="s">
        <v>22</v>
      </c>
      <c r="T1879" t="s">
        <v>22</v>
      </c>
      <c r="V1879" t="s">
        <v>76</v>
      </c>
      <c r="W1879">
        <v>87.14941447497759</v>
      </c>
      <c r="X1879">
        <v>7.6139309817679877</v>
      </c>
      <c r="Y1879">
        <v>85</v>
      </c>
      <c r="Z1879" t="s">
        <v>3679</v>
      </c>
      <c r="AA1879" t="s">
        <v>3555</v>
      </c>
      <c r="AB1879" t="s">
        <v>3585</v>
      </c>
      <c r="AC1879">
        <v>6</v>
      </c>
      <c r="AD1879" t="s">
        <v>3566</v>
      </c>
      <c r="AE1879" t="s">
        <v>3558</v>
      </c>
      <c r="AF1879" t="s">
        <v>3584</v>
      </c>
      <c r="AG1879">
        <v>3</v>
      </c>
      <c r="AH1879" t="s">
        <v>3563</v>
      </c>
      <c r="AI1879">
        <f t="shared" si="471"/>
        <v>999.18181818181813</v>
      </c>
      <c r="AJ1879" t="str">
        <f t="shared" si="472"/>
        <v/>
      </c>
      <c r="AK1879" t="str">
        <f t="shared" si="473"/>
        <v/>
      </c>
      <c r="AL1879" t="str">
        <f t="shared" si="474"/>
        <v/>
      </c>
      <c r="AM1879">
        <f t="shared" si="475"/>
        <v>1000.0666666666667</v>
      </c>
      <c r="AN1879" t="str">
        <f t="shared" si="476"/>
        <v/>
      </c>
      <c r="AO1879" t="str">
        <f t="shared" si="477"/>
        <v/>
      </c>
      <c r="AP1879" t="str">
        <f t="shared" si="478"/>
        <v/>
      </c>
    </row>
    <row r="1880" spans="1:42" x14ac:dyDescent="0.3">
      <c r="A1880" s="2">
        <v>45473</v>
      </c>
      <c r="B1880" s="2">
        <v>46473</v>
      </c>
      <c r="C1880">
        <v>1000</v>
      </c>
      <c r="D1880">
        <f t="shared" si="479"/>
        <v>1000</v>
      </c>
      <c r="E1880" t="str">
        <f t="shared" si="464"/>
        <v/>
      </c>
      <c r="F1880">
        <f t="shared" si="465"/>
        <v>1000</v>
      </c>
      <c r="G1880" t="str">
        <f t="shared" si="466"/>
        <v/>
      </c>
      <c r="H1880" t="str">
        <f t="shared" si="467"/>
        <v/>
      </c>
      <c r="I1880" t="str">
        <f t="shared" si="468"/>
        <v/>
      </c>
      <c r="J1880" t="str">
        <f t="shared" si="469"/>
        <v/>
      </c>
      <c r="K1880" t="str">
        <f t="shared" si="470"/>
        <v/>
      </c>
      <c r="L1880" t="s">
        <v>3539</v>
      </c>
      <c r="M1880" t="s">
        <v>1759</v>
      </c>
      <c r="N1880" t="s">
        <v>28</v>
      </c>
      <c r="O1880" t="s">
        <v>17</v>
      </c>
      <c r="P1880" t="s">
        <v>18</v>
      </c>
      <c r="Q1880" t="s">
        <v>19</v>
      </c>
      <c r="R1880" t="s">
        <v>20</v>
      </c>
      <c r="S1880" t="s">
        <v>21</v>
      </c>
      <c r="T1880" t="s">
        <v>21</v>
      </c>
      <c r="U1880" t="s">
        <v>1760</v>
      </c>
      <c r="V1880" t="s">
        <v>144</v>
      </c>
      <c r="W1880">
        <v>32.95327415346155</v>
      </c>
      <c r="X1880">
        <v>6.2758725936413633</v>
      </c>
      <c r="Y1880">
        <v>85</v>
      </c>
      <c r="Z1880" t="s">
        <v>3679</v>
      </c>
      <c r="AA1880" t="s">
        <v>3555</v>
      </c>
      <c r="AB1880" t="s">
        <v>3585</v>
      </c>
      <c r="AC1880">
        <v>6</v>
      </c>
      <c r="AD1880" t="s">
        <v>3566</v>
      </c>
      <c r="AE1880" t="s">
        <v>3558</v>
      </c>
      <c r="AF1880" t="s">
        <v>3584</v>
      </c>
      <c r="AG1880">
        <v>3</v>
      </c>
      <c r="AH1880" t="s">
        <v>3563</v>
      </c>
      <c r="AI1880">
        <f t="shared" si="471"/>
        <v>999.18181818181813</v>
      </c>
      <c r="AJ1880" t="str">
        <f t="shared" si="472"/>
        <v/>
      </c>
      <c r="AK1880">
        <f t="shared" si="473"/>
        <v>997.1</v>
      </c>
      <c r="AL1880" t="str">
        <f t="shared" si="474"/>
        <v/>
      </c>
      <c r="AM1880" t="str">
        <f t="shared" si="475"/>
        <v/>
      </c>
      <c r="AN1880" t="str">
        <f t="shared" si="476"/>
        <v/>
      </c>
      <c r="AO1880" t="str">
        <f t="shared" si="477"/>
        <v/>
      </c>
      <c r="AP1880" t="str">
        <f t="shared" si="478"/>
        <v/>
      </c>
    </row>
    <row r="1881" spans="1:42" x14ac:dyDescent="0.3">
      <c r="A1881" s="2">
        <v>45372</v>
      </c>
      <c r="D1881" t="e">
        <f>AVERAGEIFS(C$2:C1881, B$2:B1881, "&gt;="&amp;B1881-6, B$2:B1881, "&lt;="&amp;B1881)</f>
        <v>#DIV/0!</v>
      </c>
      <c r="E1881" t="str">
        <f t="shared" ref="E1881:E1921" si="480">IF(
  L1881 &lt;&gt; "Backlog/Error",
  IFERROR(
    AVERAGEIFS(
      $C$2:$C$1880,
      $B$2:$B$1880, "&gt;=" &amp; B1881 - 6,
      $B$2:$B$1880, "&lt;=" &amp; B1881,
      $L$2:$L$1880, "&lt;&gt;Backlog/Error"
    ),
  ""),
"")</f>
        <v/>
      </c>
      <c r="F1881" t="str">
        <f t="shared" ref="F1881:F1921" si="481">IF(
  R1881 = "Critical",
  IFERROR(
    AVERAGEIFS(
      $C$2:$C$1880,
      $B$2:$B$1880, "&gt;=" &amp; B1881 - 6,
      $B$2:$B$1880, "&lt;=" &amp; B1881,
      $R$2:$R$1880, "Critical"
    ),
  ""),
"")</f>
        <v/>
      </c>
      <c r="G1881" t="str">
        <f t="shared" si="466"/>
        <v/>
      </c>
      <c r="H1881" t="str">
        <f t="shared" si="467"/>
        <v/>
      </c>
      <c r="I1881" t="str">
        <f t="shared" si="468"/>
        <v/>
      </c>
      <c r="J1881" t="str">
        <f t="shared" si="469"/>
        <v/>
      </c>
      <c r="K1881" t="str">
        <f t="shared" si="470"/>
        <v/>
      </c>
      <c r="L1881" t="s">
        <v>3536</v>
      </c>
      <c r="M1881" t="s">
        <v>45</v>
      </c>
      <c r="N1881" t="s">
        <v>28</v>
      </c>
      <c r="O1881" t="s">
        <v>46</v>
      </c>
      <c r="P1881" t="s">
        <v>40</v>
      </c>
      <c r="Q1881" t="s">
        <v>41</v>
      </c>
      <c r="R1881" t="s">
        <v>42</v>
      </c>
      <c r="S1881" t="s">
        <v>22</v>
      </c>
      <c r="T1881" t="s">
        <v>22</v>
      </c>
      <c r="V1881" t="s">
        <v>24</v>
      </c>
      <c r="W1881">
        <v>25.352445699037951</v>
      </c>
      <c r="X1881">
        <v>5.3964143947379588</v>
      </c>
      <c r="Y1881">
        <v>-2</v>
      </c>
      <c r="Z1881" t="s">
        <v>3603</v>
      </c>
      <c r="AA1881" t="s">
        <v>3555</v>
      </c>
      <c r="AB1881" t="s">
        <v>3584</v>
      </c>
      <c r="AC1881">
        <v>3</v>
      </c>
      <c r="AD1881" t="s">
        <v>3563</v>
      </c>
      <c r="AE1881" t="s">
        <v>3603</v>
      </c>
      <c r="AF1881" t="s">
        <v>3604</v>
      </c>
      <c r="AH1881" t="s">
        <v>3603</v>
      </c>
      <c r="AI1881" t="str">
        <f t="shared" si="471"/>
        <v/>
      </c>
      <c r="AJ1881" t="str">
        <f t="shared" si="472"/>
        <v/>
      </c>
      <c r="AK1881" t="str">
        <f t="shared" si="473"/>
        <v/>
      </c>
      <c r="AL1881" t="str">
        <f t="shared" si="474"/>
        <v/>
      </c>
      <c r="AM1881" t="str">
        <f t="shared" si="475"/>
        <v/>
      </c>
      <c r="AN1881" t="str">
        <f t="shared" si="476"/>
        <v/>
      </c>
      <c r="AO1881" t="str">
        <f t="shared" si="477"/>
        <v/>
      </c>
      <c r="AP1881" t="str">
        <f t="shared" si="478"/>
        <v/>
      </c>
    </row>
    <row r="1882" spans="1:42" x14ac:dyDescent="0.3">
      <c r="A1882" s="2">
        <v>45395</v>
      </c>
      <c r="D1882" t="e">
        <f>AVERAGEIFS(C$2:C1882, B$2:B1882, "&gt;="&amp;B1882-6, B$2:B1882, "&lt;="&amp;B1882)</f>
        <v>#DIV/0!</v>
      </c>
      <c r="E1882" t="str">
        <f t="shared" si="480"/>
        <v/>
      </c>
      <c r="F1882" t="str">
        <f t="shared" si="481"/>
        <v/>
      </c>
      <c r="G1882" t="str">
        <f t="shared" si="466"/>
        <v/>
      </c>
      <c r="H1882" t="str">
        <f t="shared" si="467"/>
        <v/>
      </c>
      <c r="I1882" t="str">
        <f t="shared" si="468"/>
        <v/>
      </c>
      <c r="J1882" t="str">
        <f t="shared" si="469"/>
        <v/>
      </c>
      <c r="K1882" t="str">
        <f t="shared" si="470"/>
        <v/>
      </c>
      <c r="L1882" t="s">
        <v>3536</v>
      </c>
      <c r="M1882" t="s">
        <v>98</v>
      </c>
      <c r="N1882" t="s">
        <v>103</v>
      </c>
      <c r="O1882" t="s">
        <v>33</v>
      </c>
      <c r="P1882" t="s">
        <v>59</v>
      </c>
      <c r="Q1882" t="s">
        <v>19</v>
      </c>
      <c r="R1882" t="s">
        <v>42</v>
      </c>
      <c r="S1882" t="s">
        <v>22</v>
      </c>
      <c r="T1882" t="s">
        <v>22</v>
      </c>
      <c r="V1882" t="s">
        <v>54</v>
      </c>
      <c r="W1882">
        <v>77.813964765938692</v>
      </c>
      <c r="X1882">
        <v>6.7096637110863249</v>
      </c>
      <c r="Y1882">
        <v>-2</v>
      </c>
      <c r="Z1882" t="s">
        <v>3603</v>
      </c>
      <c r="AA1882" t="s">
        <v>3555</v>
      </c>
      <c r="AB1882" t="s">
        <v>3585</v>
      </c>
      <c r="AC1882">
        <v>4</v>
      </c>
      <c r="AD1882" t="s">
        <v>3564</v>
      </c>
      <c r="AE1882" t="s">
        <v>3603</v>
      </c>
      <c r="AF1882" t="s">
        <v>3604</v>
      </c>
      <c r="AH1882" t="s">
        <v>3603</v>
      </c>
      <c r="AI1882" t="str">
        <f t="shared" si="471"/>
        <v/>
      </c>
      <c r="AJ1882" t="str">
        <f t="shared" si="472"/>
        <v/>
      </c>
      <c r="AK1882" t="str">
        <f t="shared" si="473"/>
        <v/>
      </c>
      <c r="AL1882" t="str">
        <f t="shared" si="474"/>
        <v/>
      </c>
      <c r="AM1882" t="str">
        <f t="shared" si="475"/>
        <v/>
      </c>
      <c r="AN1882" t="str">
        <f t="shared" si="476"/>
        <v/>
      </c>
      <c r="AO1882" t="str">
        <f t="shared" si="477"/>
        <v/>
      </c>
      <c r="AP1882" t="str">
        <f t="shared" si="478"/>
        <v/>
      </c>
    </row>
    <row r="1883" spans="1:42" x14ac:dyDescent="0.3">
      <c r="A1883" s="2">
        <v>45195</v>
      </c>
      <c r="D1883" t="e">
        <f>AVERAGEIFS(C$2:C1883, B$2:B1883, "&gt;="&amp;B1883-6, B$2:B1883, "&lt;="&amp;B1883)</f>
        <v>#DIV/0!</v>
      </c>
      <c r="E1883" t="str">
        <f t="shared" si="480"/>
        <v/>
      </c>
      <c r="F1883" t="str">
        <f t="shared" si="481"/>
        <v/>
      </c>
      <c r="G1883" t="str">
        <f t="shared" si="466"/>
        <v/>
      </c>
      <c r="H1883" t="str">
        <f t="shared" si="467"/>
        <v/>
      </c>
      <c r="I1883" t="str">
        <f t="shared" si="468"/>
        <v/>
      </c>
      <c r="J1883" t="str">
        <f t="shared" si="469"/>
        <v/>
      </c>
      <c r="K1883" t="str">
        <f t="shared" si="470"/>
        <v/>
      </c>
      <c r="L1883" t="s">
        <v>3536</v>
      </c>
      <c r="M1883" t="s">
        <v>127</v>
      </c>
      <c r="N1883" t="s">
        <v>16</v>
      </c>
      <c r="O1883" t="s">
        <v>51</v>
      </c>
      <c r="P1883" t="s">
        <v>59</v>
      </c>
      <c r="Q1883" t="s">
        <v>19</v>
      </c>
      <c r="R1883" t="s">
        <v>42</v>
      </c>
      <c r="S1883" t="s">
        <v>22</v>
      </c>
      <c r="T1883" t="s">
        <v>22</v>
      </c>
      <c r="V1883" t="s">
        <v>76</v>
      </c>
      <c r="W1883">
        <v>92.119439853864009</v>
      </c>
      <c r="X1883">
        <v>7.3121741209625206</v>
      </c>
      <c r="Y1883">
        <v>-2</v>
      </c>
      <c r="Z1883" t="s">
        <v>3603</v>
      </c>
      <c r="AA1883" t="s">
        <v>3554</v>
      </c>
      <c r="AB1883" t="s">
        <v>3586</v>
      </c>
      <c r="AC1883">
        <v>9</v>
      </c>
      <c r="AD1883" t="s">
        <v>3569</v>
      </c>
      <c r="AE1883" t="s">
        <v>3603</v>
      </c>
      <c r="AF1883" t="s">
        <v>3604</v>
      </c>
      <c r="AH1883" t="s">
        <v>3603</v>
      </c>
      <c r="AI1883" t="str">
        <f t="shared" si="471"/>
        <v/>
      </c>
      <c r="AJ1883" t="str">
        <f t="shared" si="472"/>
        <v/>
      </c>
      <c r="AK1883" t="str">
        <f t="shared" si="473"/>
        <v/>
      </c>
      <c r="AL1883" t="str">
        <f t="shared" si="474"/>
        <v/>
      </c>
      <c r="AM1883" t="str">
        <f t="shared" si="475"/>
        <v/>
      </c>
      <c r="AN1883" t="str">
        <f t="shared" si="476"/>
        <v/>
      </c>
      <c r="AO1883" t="str">
        <f t="shared" si="477"/>
        <v/>
      </c>
      <c r="AP1883" t="str">
        <f t="shared" si="478"/>
        <v/>
      </c>
    </row>
    <row r="1884" spans="1:42" x14ac:dyDescent="0.3">
      <c r="A1884" s="2">
        <v>45416</v>
      </c>
      <c r="D1884" t="e">
        <f>AVERAGEIFS(C$2:C1884, B$2:B1884, "&gt;="&amp;B1884-6, B$2:B1884, "&lt;="&amp;B1884)</f>
        <v>#DIV/0!</v>
      </c>
      <c r="E1884" t="str">
        <f t="shared" si="480"/>
        <v/>
      </c>
      <c r="F1884" t="str">
        <f t="shared" si="481"/>
        <v/>
      </c>
      <c r="G1884" t="str">
        <f t="shared" si="466"/>
        <v/>
      </c>
      <c r="H1884" t="str">
        <f t="shared" si="467"/>
        <v/>
      </c>
      <c r="I1884" t="str">
        <f t="shared" si="468"/>
        <v/>
      </c>
      <c r="J1884" t="str">
        <f t="shared" si="469"/>
        <v/>
      </c>
      <c r="K1884" t="str">
        <f t="shared" si="470"/>
        <v/>
      </c>
      <c r="L1884" t="s">
        <v>3536</v>
      </c>
      <c r="M1884" t="s">
        <v>174</v>
      </c>
      <c r="N1884" t="s">
        <v>80</v>
      </c>
      <c r="O1884" t="s">
        <v>51</v>
      </c>
      <c r="P1884" t="s">
        <v>59</v>
      </c>
      <c r="Q1884" t="s">
        <v>92</v>
      </c>
      <c r="R1884" t="s">
        <v>42</v>
      </c>
      <c r="S1884" t="s">
        <v>22</v>
      </c>
      <c r="T1884" t="s">
        <v>22</v>
      </c>
      <c r="V1884" t="s">
        <v>63</v>
      </c>
      <c r="W1884">
        <v>23.67318772729665</v>
      </c>
      <c r="X1884">
        <v>5.4484584629002004</v>
      </c>
      <c r="Y1884">
        <v>-2</v>
      </c>
      <c r="Z1884" t="s">
        <v>3603</v>
      </c>
      <c r="AA1884" t="s">
        <v>3555</v>
      </c>
      <c r="AB1884" t="s">
        <v>3585</v>
      </c>
      <c r="AC1884">
        <v>5</v>
      </c>
      <c r="AD1884" t="s">
        <v>3565</v>
      </c>
      <c r="AE1884" t="s">
        <v>3603</v>
      </c>
      <c r="AF1884" t="s">
        <v>3604</v>
      </c>
      <c r="AH1884" t="s">
        <v>3603</v>
      </c>
      <c r="AI1884" t="str">
        <f t="shared" si="471"/>
        <v/>
      </c>
      <c r="AJ1884" t="str">
        <f t="shared" si="472"/>
        <v/>
      </c>
      <c r="AK1884" t="str">
        <f t="shared" si="473"/>
        <v/>
      </c>
      <c r="AL1884" t="str">
        <f t="shared" si="474"/>
        <v/>
      </c>
      <c r="AM1884" t="str">
        <f t="shared" si="475"/>
        <v/>
      </c>
      <c r="AN1884" t="str">
        <f t="shared" si="476"/>
        <v/>
      </c>
      <c r="AO1884" t="str">
        <f t="shared" si="477"/>
        <v/>
      </c>
      <c r="AP1884" t="str">
        <f t="shared" si="478"/>
        <v/>
      </c>
    </row>
    <row r="1885" spans="1:42" x14ac:dyDescent="0.3">
      <c r="A1885" s="2">
        <v>45051</v>
      </c>
      <c r="D1885" t="e">
        <f>AVERAGEIFS(C$2:C1885, B$2:B1885, "&gt;="&amp;B1885-6, B$2:B1885, "&lt;="&amp;B1885)</f>
        <v>#DIV/0!</v>
      </c>
      <c r="E1885" t="str">
        <f t="shared" si="480"/>
        <v/>
      </c>
      <c r="F1885" t="str">
        <f t="shared" si="481"/>
        <v/>
      </c>
      <c r="G1885" t="str">
        <f t="shared" si="466"/>
        <v/>
      </c>
      <c r="H1885" t="str">
        <f t="shared" si="467"/>
        <v/>
      </c>
      <c r="I1885" t="str">
        <f t="shared" si="468"/>
        <v/>
      </c>
      <c r="J1885" t="str">
        <f t="shared" si="469"/>
        <v/>
      </c>
      <c r="K1885" t="str">
        <f t="shared" si="470"/>
        <v/>
      </c>
      <c r="L1885" t="s">
        <v>3536</v>
      </c>
      <c r="M1885" t="s">
        <v>197</v>
      </c>
      <c r="N1885" t="s">
        <v>39</v>
      </c>
      <c r="O1885" t="s">
        <v>33</v>
      </c>
      <c r="P1885" t="s">
        <v>59</v>
      </c>
      <c r="Q1885" t="s">
        <v>34</v>
      </c>
      <c r="R1885" t="s">
        <v>42</v>
      </c>
      <c r="S1885" t="s">
        <v>22</v>
      </c>
      <c r="T1885" t="s">
        <v>22</v>
      </c>
      <c r="V1885" t="s">
        <v>63</v>
      </c>
      <c r="W1885">
        <v>128.77748636268271</v>
      </c>
      <c r="X1885">
        <v>6.8452902792071439</v>
      </c>
      <c r="Y1885">
        <v>-2</v>
      </c>
      <c r="Z1885" t="s">
        <v>3603</v>
      </c>
      <c r="AA1885" t="s">
        <v>3554</v>
      </c>
      <c r="AB1885" t="s">
        <v>3585</v>
      </c>
      <c r="AC1885">
        <v>5</v>
      </c>
      <c r="AD1885" t="s">
        <v>3565</v>
      </c>
      <c r="AE1885" t="s">
        <v>3603</v>
      </c>
      <c r="AF1885" t="s">
        <v>3604</v>
      </c>
      <c r="AH1885" t="s">
        <v>3603</v>
      </c>
      <c r="AI1885" t="str">
        <f t="shared" si="471"/>
        <v/>
      </c>
      <c r="AJ1885" t="str">
        <f t="shared" si="472"/>
        <v/>
      </c>
      <c r="AK1885" t="str">
        <f t="shared" si="473"/>
        <v/>
      </c>
      <c r="AL1885" t="str">
        <f t="shared" si="474"/>
        <v/>
      </c>
      <c r="AM1885" t="str">
        <f t="shared" si="475"/>
        <v/>
      </c>
      <c r="AN1885" t="str">
        <f t="shared" si="476"/>
        <v/>
      </c>
      <c r="AO1885" t="str">
        <f t="shared" si="477"/>
        <v/>
      </c>
      <c r="AP1885" t="str">
        <f t="shared" si="478"/>
        <v/>
      </c>
    </row>
    <row r="1886" spans="1:42" x14ac:dyDescent="0.3">
      <c r="A1886" s="2">
        <v>45538</v>
      </c>
      <c r="D1886" t="e">
        <f>AVERAGEIFS(C$2:C1886, B$2:B1886, "&gt;="&amp;B1886-6, B$2:B1886, "&lt;="&amp;B1886)</f>
        <v>#DIV/0!</v>
      </c>
      <c r="E1886" t="str">
        <f t="shared" si="480"/>
        <v/>
      </c>
      <c r="F1886" t="str">
        <f t="shared" si="481"/>
        <v/>
      </c>
      <c r="G1886" t="str">
        <f t="shared" si="466"/>
        <v/>
      </c>
      <c r="H1886" t="str">
        <f t="shared" si="467"/>
        <v/>
      </c>
      <c r="I1886" t="str">
        <f t="shared" si="468"/>
        <v/>
      </c>
      <c r="J1886" t="str">
        <f t="shared" si="469"/>
        <v/>
      </c>
      <c r="K1886" t="str">
        <f t="shared" si="470"/>
        <v/>
      </c>
      <c r="L1886" t="s">
        <v>3536</v>
      </c>
      <c r="M1886" t="s">
        <v>239</v>
      </c>
      <c r="N1886" t="s">
        <v>103</v>
      </c>
      <c r="O1886" t="s">
        <v>17</v>
      </c>
      <c r="P1886" t="s">
        <v>40</v>
      </c>
      <c r="Q1886" t="s">
        <v>41</v>
      </c>
      <c r="R1886" t="s">
        <v>42</v>
      </c>
      <c r="S1886" t="s">
        <v>22</v>
      </c>
      <c r="T1886" t="s">
        <v>22</v>
      </c>
      <c r="V1886" t="s">
        <v>43</v>
      </c>
      <c r="W1886">
        <v>87.723223574466246</v>
      </c>
      <c r="X1886">
        <v>7.922381127647828</v>
      </c>
      <c r="Y1886">
        <v>-2</v>
      </c>
      <c r="Z1886" t="s">
        <v>3603</v>
      </c>
      <c r="AA1886" t="s">
        <v>3555</v>
      </c>
      <c r="AB1886" t="s">
        <v>3586</v>
      </c>
      <c r="AC1886">
        <v>9</v>
      </c>
      <c r="AD1886" t="s">
        <v>3569</v>
      </c>
      <c r="AE1886" t="s">
        <v>3603</v>
      </c>
      <c r="AF1886" t="s">
        <v>3604</v>
      </c>
      <c r="AH1886" t="s">
        <v>3603</v>
      </c>
      <c r="AI1886" t="str">
        <f t="shared" si="471"/>
        <v/>
      </c>
      <c r="AJ1886" t="str">
        <f t="shared" si="472"/>
        <v/>
      </c>
      <c r="AK1886" t="str">
        <f t="shared" si="473"/>
        <v/>
      </c>
      <c r="AL1886" t="str">
        <f t="shared" si="474"/>
        <v/>
      </c>
      <c r="AM1886" t="str">
        <f t="shared" si="475"/>
        <v/>
      </c>
      <c r="AN1886" t="str">
        <f t="shared" si="476"/>
        <v/>
      </c>
      <c r="AO1886" t="str">
        <f t="shared" si="477"/>
        <v/>
      </c>
      <c r="AP1886" t="str">
        <f t="shared" si="478"/>
        <v/>
      </c>
    </row>
    <row r="1887" spans="1:42" x14ac:dyDescent="0.3">
      <c r="A1887" s="2">
        <v>45167</v>
      </c>
      <c r="D1887" t="e">
        <f>AVERAGEIFS(C$2:C1887, B$2:B1887, "&gt;="&amp;B1887-6, B$2:B1887, "&lt;="&amp;B1887)</f>
        <v>#DIV/0!</v>
      </c>
      <c r="E1887" t="str">
        <f t="shared" si="480"/>
        <v/>
      </c>
      <c r="F1887" t="str">
        <f t="shared" si="481"/>
        <v/>
      </c>
      <c r="G1887" t="str">
        <f t="shared" si="466"/>
        <v/>
      </c>
      <c r="H1887" t="str">
        <f t="shared" si="467"/>
        <v/>
      </c>
      <c r="I1887" t="str">
        <f t="shared" si="468"/>
        <v/>
      </c>
      <c r="J1887" t="str">
        <f t="shared" si="469"/>
        <v/>
      </c>
      <c r="K1887" t="str">
        <f t="shared" si="470"/>
        <v/>
      </c>
      <c r="L1887" t="s">
        <v>3536</v>
      </c>
      <c r="M1887" t="s">
        <v>251</v>
      </c>
      <c r="N1887" t="s">
        <v>118</v>
      </c>
      <c r="O1887" t="s">
        <v>17</v>
      </c>
      <c r="P1887" t="s">
        <v>18</v>
      </c>
      <c r="Q1887" t="s">
        <v>34</v>
      </c>
      <c r="R1887" t="s">
        <v>42</v>
      </c>
      <c r="S1887" t="s">
        <v>22</v>
      </c>
      <c r="T1887" t="s">
        <v>22</v>
      </c>
      <c r="V1887" t="s">
        <v>43</v>
      </c>
      <c r="W1887">
        <v>83.346453090789325</v>
      </c>
      <c r="X1887">
        <v>6.5765325577862024</v>
      </c>
      <c r="Y1887">
        <v>-2</v>
      </c>
      <c r="Z1887" t="s">
        <v>3603</v>
      </c>
      <c r="AA1887" t="s">
        <v>3554</v>
      </c>
      <c r="AB1887" t="s">
        <v>3586</v>
      </c>
      <c r="AC1887">
        <v>8</v>
      </c>
      <c r="AD1887" t="s">
        <v>3568</v>
      </c>
      <c r="AE1887" t="s">
        <v>3603</v>
      </c>
      <c r="AF1887" t="s">
        <v>3604</v>
      </c>
      <c r="AH1887" t="s">
        <v>3603</v>
      </c>
      <c r="AI1887" t="str">
        <f t="shared" si="471"/>
        <v/>
      </c>
      <c r="AJ1887" t="str">
        <f t="shared" si="472"/>
        <v/>
      </c>
      <c r="AK1887" t="str">
        <f t="shared" si="473"/>
        <v/>
      </c>
      <c r="AL1887" t="str">
        <f t="shared" si="474"/>
        <v/>
      </c>
      <c r="AM1887" t="str">
        <f t="shared" si="475"/>
        <v/>
      </c>
      <c r="AN1887" t="str">
        <f t="shared" si="476"/>
        <v/>
      </c>
      <c r="AO1887" t="str">
        <f t="shared" si="477"/>
        <v/>
      </c>
      <c r="AP1887" t="str">
        <f t="shared" si="478"/>
        <v/>
      </c>
    </row>
    <row r="1888" spans="1:42" x14ac:dyDescent="0.3">
      <c r="A1888" s="2">
        <v>45451</v>
      </c>
      <c r="D1888" t="e">
        <f>AVERAGEIFS(C$2:C1888, B$2:B1888, "&gt;="&amp;B1888-6, B$2:B1888, "&lt;="&amp;B1888)</f>
        <v>#DIV/0!</v>
      </c>
      <c r="E1888" t="str">
        <f t="shared" si="480"/>
        <v/>
      </c>
      <c r="F1888" t="str">
        <f t="shared" si="481"/>
        <v/>
      </c>
      <c r="G1888" t="str">
        <f t="shared" si="466"/>
        <v/>
      </c>
      <c r="H1888" t="str">
        <f t="shared" si="467"/>
        <v/>
      </c>
      <c r="I1888" t="str">
        <f t="shared" si="468"/>
        <v/>
      </c>
      <c r="J1888" t="str">
        <f t="shared" si="469"/>
        <v/>
      </c>
      <c r="K1888" t="str">
        <f t="shared" si="470"/>
        <v/>
      </c>
      <c r="L1888" t="s">
        <v>3536</v>
      </c>
      <c r="M1888" t="s">
        <v>281</v>
      </c>
      <c r="N1888" t="s">
        <v>103</v>
      </c>
      <c r="O1888" t="s">
        <v>46</v>
      </c>
      <c r="P1888" t="s">
        <v>40</v>
      </c>
      <c r="Q1888" t="s">
        <v>41</v>
      </c>
      <c r="R1888" t="s">
        <v>42</v>
      </c>
      <c r="S1888" t="s">
        <v>22</v>
      </c>
      <c r="T1888" t="s">
        <v>22</v>
      </c>
      <c r="V1888" t="s">
        <v>63</v>
      </c>
      <c r="W1888">
        <v>101.3143699472036</v>
      </c>
      <c r="X1888">
        <v>7.5322318655911724</v>
      </c>
      <c r="Y1888">
        <v>-2</v>
      </c>
      <c r="Z1888" t="s">
        <v>3603</v>
      </c>
      <c r="AA1888" t="s">
        <v>3555</v>
      </c>
      <c r="AB1888" t="s">
        <v>3585</v>
      </c>
      <c r="AC1888">
        <v>6</v>
      </c>
      <c r="AD1888" t="s">
        <v>3566</v>
      </c>
      <c r="AE1888" t="s">
        <v>3603</v>
      </c>
      <c r="AF1888" t="s">
        <v>3604</v>
      </c>
      <c r="AH1888" t="s">
        <v>3603</v>
      </c>
      <c r="AI1888" t="str">
        <f t="shared" si="471"/>
        <v/>
      </c>
      <c r="AJ1888" t="str">
        <f t="shared" si="472"/>
        <v/>
      </c>
      <c r="AK1888" t="str">
        <f t="shared" si="473"/>
        <v/>
      </c>
      <c r="AL1888" t="str">
        <f t="shared" si="474"/>
        <v/>
      </c>
      <c r="AM1888" t="str">
        <f t="shared" si="475"/>
        <v/>
      </c>
      <c r="AN1888" t="str">
        <f t="shared" si="476"/>
        <v/>
      </c>
      <c r="AO1888" t="str">
        <f t="shared" si="477"/>
        <v/>
      </c>
      <c r="AP1888" t="str">
        <f t="shared" si="478"/>
        <v/>
      </c>
    </row>
    <row r="1889" spans="1:42" x14ac:dyDescent="0.3">
      <c r="A1889" s="2">
        <v>45295</v>
      </c>
      <c r="D1889" t="e">
        <f>AVERAGEIFS(C$2:C1889, B$2:B1889, "&gt;="&amp;B1889-6, B$2:B1889, "&lt;="&amp;B1889)</f>
        <v>#DIV/0!</v>
      </c>
      <c r="E1889" t="str">
        <f t="shared" si="480"/>
        <v/>
      </c>
      <c r="F1889" t="str">
        <f t="shared" si="481"/>
        <v/>
      </c>
      <c r="G1889" t="str">
        <f t="shared" si="466"/>
        <v/>
      </c>
      <c r="H1889" t="str">
        <f t="shared" si="467"/>
        <v/>
      </c>
      <c r="I1889" t="str">
        <f t="shared" si="468"/>
        <v/>
      </c>
      <c r="J1889" t="str">
        <f t="shared" si="469"/>
        <v/>
      </c>
      <c r="K1889" t="str">
        <f t="shared" si="470"/>
        <v/>
      </c>
      <c r="L1889" t="s">
        <v>3536</v>
      </c>
      <c r="M1889" t="s">
        <v>374</v>
      </c>
      <c r="N1889" t="s">
        <v>103</v>
      </c>
      <c r="O1889" t="s">
        <v>58</v>
      </c>
      <c r="P1889" t="s">
        <v>52</v>
      </c>
      <c r="Q1889" t="s">
        <v>92</v>
      </c>
      <c r="R1889" t="s">
        <v>42</v>
      </c>
      <c r="S1889" t="s">
        <v>22</v>
      </c>
      <c r="T1889" t="s">
        <v>22</v>
      </c>
      <c r="V1889" t="s">
        <v>54</v>
      </c>
      <c r="W1889">
        <v>109.6797560786092</v>
      </c>
      <c r="X1889">
        <v>7.8260829337797118</v>
      </c>
      <c r="Y1889">
        <v>-2</v>
      </c>
      <c r="Z1889" t="s">
        <v>3603</v>
      </c>
      <c r="AA1889" t="s">
        <v>3555</v>
      </c>
      <c r="AB1889" t="s">
        <v>3584</v>
      </c>
      <c r="AC1889">
        <v>1</v>
      </c>
      <c r="AD1889" t="s">
        <v>3561</v>
      </c>
      <c r="AE1889" t="s">
        <v>3603</v>
      </c>
      <c r="AF1889" t="s">
        <v>3604</v>
      </c>
      <c r="AH1889" t="s">
        <v>3603</v>
      </c>
      <c r="AI1889" t="str">
        <f t="shared" si="471"/>
        <v/>
      </c>
      <c r="AJ1889" t="str">
        <f t="shared" si="472"/>
        <v/>
      </c>
      <c r="AK1889" t="str">
        <f t="shared" si="473"/>
        <v/>
      </c>
      <c r="AL1889" t="str">
        <f t="shared" si="474"/>
        <v/>
      </c>
      <c r="AM1889" t="str">
        <f t="shared" si="475"/>
        <v/>
      </c>
      <c r="AN1889" t="str">
        <f t="shared" si="476"/>
        <v/>
      </c>
      <c r="AO1889" t="str">
        <f t="shared" si="477"/>
        <v/>
      </c>
      <c r="AP1889" t="str">
        <f t="shared" si="478"/>
        <v/>
      </c>
    </row>
    <row r="1890" spans="1:42" x14ac:dyDescent="0.3">
      <c r="A1890" s="2">
        <v>45375</v>
      </c>
      <c r="D1890" t="e">
        <f>AVERAGEIFS(C$2:C1890, B$2:B1890, "&gt;="&amp;B1890-6, B$2:B1890, "&lt;="&amp;B1890)</f>
        <v>#DIV/0!</v>
      </c>
      <c r="E1890" t="str">
        <f t="shared" si="480"/>
        <v/>
      </c>
      <c r="F1890" t="str">
        <f t="shared" si="481"/>
        <v/>
      </c>
      <c r="G1890" t="str">
        <f t="shared" si="466"/>
        <v/>
      </c>
      <c r="H1890" t="str">
        <f t="shared" si="467"/>
        <v/>
      </c>
      <c r="I1890" t="str">
        <f t="shared" si="468"/>
        <v/>
      </c>
      <c r="J1890" t="str">
        <f t="shared" si="469"/>
        <v/>
      </c>
      <c r="K1890" t="str">
        <f t="shared" si="470"/>
        <v/>
      </c>
      <c r="L1890" t="s">
        <v>3536</v>
      </c>
      <c r="M1890" t="s">
        <v>392</v>
      </c>
      <c r="N1890" t="s">
        <v>157</v>
      </c>
      <c r="O1890" t="s">
        <v>46</v>
      </c>
      <c r="P1890" t="s">
        <v>18</v>
      </c>
      <c r="Q1890" t="s">
        <v>19</v>
      </c>
      <c r="R1890" t="s">
        <v>42</v>
      </c>
      <c r="S1890" t="s">
        <v>22</v>
      </c>
      <c r="T1890" t="s">
        <v>22</v>
      </c>
      <c r="V1890" t="s">
        <v>43</v>
      </c>
      <c r="W1890">
        <v>29.157145505424619</v>
      </c>
      <c r="X1890">
        <v>4.341849041917258</v>
      </c>
      <c r="Y1890">
        <v>-2</v>
      </c>
      <c r="Z1890" t="s">
        <v>3603</v>
      </c>
      <c r="AA1890" t="s">
        <v>3555</v>
      </c>
      <c r="AB1890" t="s">
        <v>3584</v>
      </c>
      <c r="AC1890">
        <v>3</v>
      </c>
      <c r="AD1890" t="s">
        <v>3563</v>
      </c>
      <c r="AE1890" t="s">
        <v>3603</v>
      </c>
      <c r="AF1890" t="s">
        <v>3604</v>
      </c>
      <c r="AH1890" t="s">
        <v>3603</v>
      </c>
      <c r="AI1890" t="str">
        <f t="shared" si="471"/>
        <v/>
      </c>
      <c r="AJ1890" t="str">
        <f t="shared" si="472"/>
        <v/>
      </c>
      <c r="AK1890" t="str">
        <f t="shared" si="473"/>
        <v/>
      </c>
      <c r="AL1890" t="str">
        <f t="shared" si="474"/>
        <v/>
      </c>
      <c r="AM1890" t="str">
        <f t="shared" si="475"/>
        <v/>
      </c>
      <c r="AN1890" t="str">
        <f t="shared" si="476"/>
        <v/>
      </c>
      <c r="AO1890" t="str">
        <f t="shared" si="477"/>
        <v/>
      </c>
      <c r="AP1890" t="str">
        <f t="shared" si="478"/>
        <v/>
      </c>
    </row>
    <row r="1891" spans="1:42" x14ac:dyDescent="0.3">
      <c r="A1891" s="2">
        <v>45458</v>
      </c>
      <c r="D1891" t="e">
        <f>AVERAGEIFS(C$2:C1891, B$2:B1891, "&gt;="&amp;B1891-6, B$2:B1891, "&lt;="&amp;B1891)</f>
        <v>#DIV/0!</v>
      </c>
      <c r="E1891" t="str">
        <f t="shared" si="480"/>
        <v/>
      </c>
      <c r="F1891" t="str">
        <f t="shared" si="481"/>
        <v/>
      </c>
      <c r="G1891" t="str">
        <f t="shared" si="466"/>
        <v/>
      </c>
      <c r="H1891" t="str">
        <f t="shared" si="467"/>
        <v/>
      </c>
      <c r="I1891" t="str">
        <f t="shared" si="468"/>
        <v/>
      </c>
      <c r="J1891" t="str">
        <f t="shared" si="469"/>
        <v/>
      </c>
      <c r="K1891" t="str">
        <f t="shared" si="470"/>
        <v/>
      </c>
      <c r="L1891" t="s">
        <v>3536</v>
      </c>
      <c r="M1891" t="s">
        <v>396</v>
      </c>
      <c r="N1891" t="s">
        <v>16</v>
      </c>
      <c r="O1891" t="s">
        <v>46</v>
      </c>
      <c r="P1891" t="s">
        <v>18</v>
      </c>
      <c r="Q1891" t="s">
        <v>19</v>
      </c>
      <c r="R1891" t="s">
        <v>42</v>
      </c>
      <c r="S1891" t="s">
        <v>22</v>
      </c>
      <c r="T1891" t="s">
        <v>22</v>
      </c>
      <c r="V1891" t="s">
        <v>54</v>
      </c>
      <c r="W1891">
        <v>73.902170956806174</v>
      </c>
      <c r="X1891">
        <v>5.5104592270858257</v>
      </c>
      <c r="Y1891">
        <v>-2</v>
      </c>
      <c r="Z1891" t="s">
        <v>3603</v>
      </c>
      <c r="AA1891" t="s">
        <v>3555</v>
      </c>
      <c r="AB1891" t="s">
        <v>3585</v>
      </c>
      <c r="AC1891">
        <v>6</v>
      </c>
      <c r="AD1891" t="s">
        <v>3566</v>
      </c>
      <c r="AE1891" t="s">
        <v>3603</v>
      </c>
      <c r="AF1891" t="s">
        <v>3604</v>
      </c>
      <c r="AH1891" t="s">
        <v>3603</v>
      </c>
      <c r="AI1891" t="str">
        <f t="shared" si="471"/>
        <v/>
      </c>
      <c r="AJ1891" t="str">
        <f t="shared" si="472"/>
        <v/>
      </c>
      <c r="AK1891" t="str">
        <f t="shared" si="473"/>
        <v/>
      </c>
      <c r="AL1891" t="str">
        <f t="shared" si="474"/>
        <v/>
      </c>
      <c r="AM1891" t="str">
        <f t="shared" si="475"/>
        <v/>
      </c>
      <c r="AN1891" t="str">
        <f t="shared" si="476"/>
        <v/>
      </c>
      <c r="AO1891" t="str">
        <f t="shared" si="477"/>
        <v/>
      </c>
      <c r="AP1891" t="str">
        <f t="shared" si="478"/>
        <v/>
      </c>
    </row>
    <row r="1892" spans="1:42" x14ac:dyDescent="0.3">
      <c r="A1892" s="2">
        <v>45387</v>
      </c>
      <c r="D1892" t="e">
        <f>AVERAGEIFS(C$2:C1892, B$2:B1892, "&gt;="&amp;B1892-6, B$2:B1892, "&lt;="&amp;B1892)</f>
        <v>#DIV/0!</v>
      </c>
      <c r="E1892" t="str">
        <f t="shared" si="480"/>
        <v/>
      </c>
      <c r="F1892" t="str">
        <f t="shared" si="481"/>
        <v/>
      </c>
      <c r="G1892" t="str">
        <f t="shared" si="466"/>
        <v/>
      </c>
      <c r="H1892" t="str">
        <f t="shared" si="467"/>
        <v/>
      </c>
      <c r="I1892" t="str">
        <f t="shared" si="468"/>
        <v/>
      </c>
      <c r="J1892" t="str">
        <f t="shared" si="469"/>
        <v/>
      </c>
      <c r="K1892" t="str">
        <f t="shared" si="470"/>
        <v/>
      </c>
      <c r="L1892" t="s">
        <v>3536</v>
      </c>
      <c r="M1892" t="s">
        <v>476</v>
      </c>
      <c r="N1892" t="s">
        <v>103</v>
      </c>
      <c r="O1892" t="s">
        <v>46</v>
      </c>
      <c r="P1892" t="s">
        <v>18</v>
      </c>
      <c r="Q1892" t="s">
        <v>19</v>
      </c>
      <c r="R1892" t="s">
        <v>42</v>
      </c>
      <c r="S1892" t="s">
        <v>22</v>
      </c>
      <c r="T1892" t="s">
        <v>22</v>
      </c>
      <c r="V1892" t="s">
        <v>24</v>
      </c>
      <c r="W1892">
        <v>97.237086228647783</v>
      </c>
      <c r="X1892">
        <v>7.9078571540051747</v>
      </c>
      <c r="Y1892">
        <v>-2</v>
      </c>
      <c r="Z1892" t="s">
        <v>3603</v>
      </c>
      <c r="AA1892" t="s">
        <v>3555</v>
      </c>
      <c r="AB1892" t="s">
        <v>3585</v>
      </c>
      <c r="AC1892">
        <v>4</v>
      </c>
      <c r="AD1892" t="s">
        <v>3564</v>
      </c>
      <c r="AE1892" t="s">
        <v>3603</v>
      </c>
      <c r="AF1892" t="s">
        <v>3604</v>
      </c>
      <c r="AH1892" t="s">
        <v>3603</v>
      </c>
      <c r="AI1892" t="str">
        <f t="shared" si="471"/>
        <v/>
      </c>
      <c r="AJ1892" t="str">
        <f t="shared" si="472"/>
        <v/>
      </c>
      <c r="AK1892" t="str">
        <f t="shared" si="473"/>
        <v/>
      </c>
      <c r="AL1892" t="str">
        <f t="shared" si="474"/>
        <v/>
      </c>
      <c r="AM1892" t="str">
        <f t="shared" si="475"/>
        <v/>
      </c>
      <c r="AN1892" t="str">
        <f t="shared" si="476"/>
        <v/>
      </c>
      <c r="AO1892" t="str">
        <f t="shared" si="477"/>
        <v/>
      </c>
      <c r="AP1892" t="str">
        <f t="shared" si="478"/>
        <v/>
      </c>
    </row>
    <row r="1893" spans="1:42" x14ac:dyDescent="0.3">
      <c r="A1893" s="2">
        <v>45324</v>
      </c>
      <c r="D1893" t="e">
        <f>AVERAGEIFS(C$2:C1893, B$2:B1893, "&gt;="&amp;B1893-6, B$2:B1893, "&lt;="&amp;B1893)</f>
        <v>#DIV/0!</v>
      </c>
      <c r="E1893" t="str">
        <f t="shared" si="480"/>
        <v/>
      </c>
      <c r="F1893" t="str">
        <f t="shared" si="481"/>
        <v/>
      </c>
      <c r="G1893" t="str">
        <f t="shared" si="466"/>
        <v/>
      </c>
      <c r="H1893" t="str">
        <f t="shared" si="467"/>
        <v/>
      </c>
      <c r="I1893" t="str">
        <f t="shared" si="468"/>
        <v/>
      </c>
      <c r="J1893" t="str">
        <f t="shared" si="469"/>
        <v/>
      </c>
      <c r="K1893" t="str">
        <f t="shared" si="470"/>
        <v/>
      </c>
      <c r="L1893" t="s">
        <v>3536</v>
      </c>
      <c r="M1893" t="s">
        <v>478</v>
      </c>
      <c r="N1893" t="s">
        <v>16</v>
      </c>
      <c r="O1893" t="s">
        <v>17</v>
      </c>
      <c r="P1893" t="s">
        <v>40</v>
      </c>
      <c r="Q1893" t="s">
        <v>41</v>
      </c>
      <c r="R1893" t="s">
        <v>42</v>
      </c>
      <c r="S1893" t="s">
        <v>22</v>
      </c>
      <c r="T1893" t="s">
        <v>22</v>
      </c>
      <c r="V1893" t="s">
        <v>30</v>
      </c>
      <c r="W1893">
        <v>72.534216534597618</v>
      </c>
      <c r="X1893">
        <v>5.9215862031000572</v>
      </c>
      <c r="Y1893">
        <v>-2</v>
      </c>
      <c r="Z1893" t="s">
        <v>3603</v>
      </c>
      <c r="AA1893" t="s">
        <v>3555</v>
      </c>
      <c r="AB1893" t="s">
        <v>3584</v>
      </c>
      <c r="AC1893">
        <v>2</v>
      </c>
      <c r="AD1893" t="s">
        <v>3562</v>
      </c>
      <c r="AE1893" t="s">
        <v>3603</v>
      </c>
      <c r="AF1893" t="s">
        <v>3604</v>
      </c>
      <c r="AH1893" t="s">
        <v>3603</v>
      </c>
      <c r="AI1893" t="str">
        <f t="shared" si="471"/>
        <v/>
      </c>
      <c r="AJ1893" t="str">
        <f t="shared" si="472"/>
        <v/>
      </c>
      <c r="AK1893" t="str">
        <f t="shared" si="473"/>
        <v/>
      </c>
      <c r="AL1893" t="str">
        <f t="shared" si="474"/>
        <v/>
      </c>
      <c r="AM1893" t="str">
        <f t="shared" si="475"/>
        <v/>
      </c>
      <c r="AN1893" t="str">
        <f t="shared" si="476"/>
        <v/>
      </c>
      <c r="AO1893" t="str">
        <f t="shared" si="477"/>
        <v/>
      </c>
      <c r="AP1893" t="str">
        <f t="shared" si="478"/>
        <v/>
      </c>
    </row>
    <row r="1894" spans="1:42" x14ac:dyDescent="0.3">
      <c r="A1894" s="2">
        <v>45033</v>
      </c>
      <c r="D1894" t="e">
        <f>AVERAGEIFS(C$2:C1894, B$2:B1894, "&gt;="&amp;B1894-6, B$2:B1894, "&lt;="&amp;B1894)</f>
        <v>#DIV/0!</v>
      </c>
      <c r="E1894" t="str">
        <f t="shared" si="480"/>
        <v/>
      </c>
      <c r="F1894" t="str">
        <f t="shared" si="481"/>
        <v/>
      </c>
      <c r="G1894" t="str">
        <f t="shared" si="466"/>
        <v/>
      </c>
      <c r="H1894" t="str">
        <f t="shared" si="467"/>
        <v/>
      </c>
      <c r="I1894" t="str">
        <f t="shared" si="468"/>
        <v/>
      </c>
      <c r="J1894" t="str">
        <f t="shared" si="469"/>
        <v/>
      </c>
      <c r="K1894" t="str">
        <f t="shared" si="470"/>
        <v/>
      </c>
      <c r="L1894" t="s">
        <v>3536</v>
      </c>
      <c r="M1894" t="s">
        <v>443</v>
      </c>
      <c r="N1894" t="s">
        <v>103</v>
      </c>
      <c r="O1894" t="s">
        <v>33</v>
      </c>
      <c r="P1894" t="s">
        <v>18</v>
      </c>
      <c r="Q1894" t="s">
        <v>19</v>
      </c>
      <c r="R1894" t="s">
        <v>42</v>
      </c>
      <c r="S1894" t="s">
        <v>22</v>
      </c>
      <c r="T1894" t="s">
        <v>22</v>
      </c>
      <c r="V1894" t="s">
        <v>24</v>
      </c>
      <c r="W1894">
        <v>77.074453946156126</v>
      </c>
      <c r="X1894">
        <v>7.0977456030851993</v>
      </c>
      <c r="Y1894">
        <v>-2</v>
      </c>
      <c r="Z1894" t="s">
        <v>3603</v>
      </c>
      <c r="AA1894" t="s">
        <v>3554</v>
      </c>
      <c r="AB1894" t="s">
        <v>3585</v>
      </c>
      <c r="AC1894">
        <v>4</v>
      </c>
      <c r="AD1894" t="s">
        <v>3564</v>
      </c>
      <c r="AE1894" t="s">
        <v>3603</v>
      </c>
      <c r="AF1894" t="s">
        <v>3604</v>
      </c>
      <c r="AH1894" t="s">
        <v>3603</v>
      </c>
      <c r="AI1894" t="str">
        <f t="shared" si="471"/>
        <v/>
      </c>
      <c r="AJ1894" t="str">
        <f t="shared" si="472"/>
        <v/>
      </c>
      <c r="AK1894" t="str">
        <f t="shared" si="473"/>
        <v/>
      </c>
      <c r="AL1894" t="str">
        <f t="shared" si="474"/>
        <v/>
      </c>
      <c r="AM1894" t="str">
        <f t="shared" si="475"/>
        <v/>
      </c>
      <c r="AN1894" t="str">
        <f t="shared" si="476"/>
        <v/>
      </c>
      <c r="AO1894" t="str">
        <f t="shared" si="477"/>
        <v/>
      </c>
      <c r="AP1894" t="str">
        <f t="shared" si="478"/>
        <v/>
      </c>
    </row>
    <row r="1895" spans="1:42" x14ac:dyDescent="0.3">
      <c r="A1895" s="2">
        <v>45081</v>
      </c>
      <c r="D1895" t="e">
        <f>AVERAGEIFS(C$2:C1895, B$2:B1895, "&gt;="&amp;B1895-6, B$2:B1895, "&lt;="&amp;B1895)</f>
        <v>#DIV/0!</v>
      </c>
      <c r="E1895" t="str">
        <f t="shared" si="480"/>
        <v/>
      </c>
      <c r="F1895" t="str">
        <f t="shared" si="481"/>
        <v/>
      </c>
      <c r="G1895" t="str">
        <f t="shared" si="466"/>
        <v/>
      </c>
      <c r="H1895" t="str">
        <f t="shared" si="467"/>
        <v/>
      </c>
      <c r="I1895" t="str">
        <f t="shared" si="468"/>
        <v/>
      </c>
      <c r="J1895" t="str">
        <f t="shared" si="469"/>
        <v/>
      </c>
      <c r="K1895" t="str">
        <f t="shared" si="470"/>
        <v/>
      </c>
      <c r="L1895" t="s">
        <v>3536</v>
      </c>
      <c r="M1895" t="s">
        <v>498</v>
      </c>
      <c r="N1895" t="s">
        <v>103</v>
      </c>
      <c r="O1895" t="s">
        <v>17</v>
      </c>
      <c r="P1895" t="s">
        <v>40</v>
      </c>
      <c r="Q1895" t="s">
        <v>41</v>
      </c>
      <c r="R1895" t="s">
        <v>42</v>
      </c>
      <c r="S1895" t="s">
        <v>22</v>
      </c>
      <c r="T1895" t="s">
        <v>22</v>
      </c>
      <c r="V1895" t="s">
        <v>144</v>
      </c>
      <c r="W1895">
        <v>90.21409601754651</v>
      </c>
      <c r="X1895">
        <v>6.4417055659260178</v>
      </c>
      <c r="Y1895">
        <v>-2</v>
      </c>
      <c r="Z1895" t="s">
        <v>3603</v>
      </c>
      <c r="AA1895" t="s">
        <v>3554</v>
      </c>
      <c r="AB1895" t="s">
        <v>3585</v>
      </c>
      <c r="AC1895">
        <v>6</v>
      </c>
      <c r="AD1895" t="s">
        <v>3566</v>
      </c>
      <c r="AE1895" t="s">
        <v>3603</v>
      </c>
      <c r="AF1895" t="s">
        <v>3604</v>
      </c>
      <c r="AH1895" t="s">
        <v>3603</v>
      </c>
      <c r="AI1895" t="str">
        <f t="shared" si="471"/>
        <v/>
      </c>
      <c r="AJ1895" t="str">
        <f t="shared" si="472"/>
        <v/>
      </c>
      <c r="AK1895" t="str">
        <f t="shared" si="473"/>
        <v/>
      </c>
      <c r="AL1895" t="str">
        <f t="shared" si="474"/>
        <v/>
      </c>
      <c r="AM1895" t="str">
        <f t="shared" si="475"/>
        <v/>
      </c>
      <c r="AN1895" t="str">
        <f t="shared" si="476"/>
        <v/>
      </c>
      <c r="AO1895" t="str">
        <f t="shared" si="477"/>
        <v/>
      </c>
      <c r="AP1895" t="str">
        <f t="shared" si="478"/>
        <v/>
      </c>
    </row>
    <row r="1896" spans="1:42" x14ac:dyDescent="0.3">
      <c r="A1896" s="2">
        <v>45099</v>
      </c>
      <c r="D1896" t="e">
        <f>AVERAGEIFS(C$2:C1896, B$2:B1896, "&gt;="&amp;B1896-6, B$2:B1896, "&lt;="&amp;B1896)</f>
        <v>#DIV/0!</v>
      </c>
      <c r="E1896" t="str">
        <f t="shared" si="480"/>
        <v/>
      </c>
      <c r="F1896" t="str">
        <f t="shared" si="481"/>
        <v/>
      </c>
      <c r="G1896" t="str">
        <f t="shared" si="466"/>
        <v/>
      </c>
      <c r="H1896" t="str">
        <f t="shared" si="467"/>
        <v/>
      </c>
      <c r="I1896" t="str">
        <f t="shared" si="468"/>
        <v/>
      </c>
      <c r="J1896" t="str">
        <f t="shared" si="469"/>
        <v/>
      </c>
      <c r="K1896" t="str">
        <f t="shared" si="470"/>
        <v/>
      </c>
      <c r="L1896" t="s">
        <v>3536</v>
      </c>
      <c r="M1896" t="s">
        <v>683</v>
      </c>
      <c r="N1896" t="s">
        <v>103</v>
      </c>
      <c r="O1896" t="s">
        <v>17</v>
      </c>
      <c r="P1896" t="s">
        <v>40</v>
      </c>
      <c r="Q1896" t="s">
        <v>41</v>
      </c>
      <c r="R1896" t="s">
        <v>42</v>
      </c>
      <c r="S1896" t="s">
        <v>22</v>
      </c>
      <c r="T1896" t="s">
        <v>22</v>
      </c>
      <c r="V1896" t="s">
        <v>30</v>
      </c>
      <c r="W1896">
        <v>113.2672796328378</v>
      </c>
      <c r="X1896">
        <v>7.0403270022239868</v>
      </c>
      <c r="Y1896">
        <v>-2</v>
      </c>
      <c r="Z1896" t="s">
        <v>3603</v>
      </c>
      <c r="AA1896" t="s">
        <v>3554</v>
      </c>
      <c r="AB1896" t="s">
        <v>3585</v>
      </c>
      <c r="AC1896">
        <v>6</v>
      </c>
      <c r="AD1896" t="s">
        <v>3566</v>
      </c>
      <c r="AE1896" t="s">
        <v>3603</v>
      </c>
      <c r="AF1896" t="s">
        <v>3604</v>
      </c>
      <c r="AH1896" t="s">
        <v>3603</v>
      </c>
      <c r="AI1896" t="str">
        <f t="shared" si="471"/>
        <v/>
      </c>
      <c r="AJ1896" t="str">
        <f t="shared" si="472"/>
        <v/>
      </c>
      <c r="AK1896" t="str">
        <f t="shared" si="473"/>
        <v/>
      </c>
      <c r="AL1896" t="str">
        <f t="shared" si="474"/>
        <v/>
      </c>
      <c r="AM1896" t="str">
        <f t="shared" si="475"/>
        <v/>
      </c>
      <c r="AN1896" t="str">
        <f t="shared" si="476"/>
        <v/>
      </c>
      <c r="AO1896" t="str">
        <f t="shared" si="477"/>
        <v/>
      </c>
      <c r="AP1896" t="str">
        <f t="shared" si="478"/>
        <v/>
      </c>
    </row>
    <row r="1897" spans="1:42" x14ac:dyDescent="0.3">
      <c r="A1897" s="2">
        <v>45253</v>
      </c>
      <c r="D1897" t="e">
        <f>AVERAGEIFS(C$2:C1897, B$2:B1897, "&gt;="&amp;B1897-6, B$2:B1897, "&lt;="&amp;B1897)</f>
        <v>#DIV/0!</v>
      </c>
      <c r="E1897" t="str">
        <f t="shared" si="480"/>
        <v/>
      </c>
      <c r="F1897" t="str">
        <f t="shared" si="481"/>
        <v/>
      </c>
      <c r="G1897" t="str">
        <f t="shared" si="466"/>
        <v/>
      </c>
      <c r="H1897" t="str">
        <f t="shared" si="467"/>
        <v/>
      </c>
      <c r="I1897" t="str">
        <f t="shared" si="468"/>
        <v/>
      </c>
      <c r="J1897" t="str">
        <f t="shared" si="469"/>
        <v/>
      </c>
      <c r="K1897" t="str">
        <f t="shared" si="470"/>
        <v/>
      </c>
      <c r="L1897" t="s">
        <v>3536</v>
      </c>
      <c r="M1897" t="s">
        <v>744</v>
      </c>
      <c r="N1897" t="s">
        <v>103</v>
      </c>
      <c r="O1897" t="s">
        <v>46</v>
      </c>
      <c r="P1897" t="s">
        <v>40</v>
      </c>
      <c r="Q1897" t="s">
        <v>41</v>
      </c>
      <c r="R1897" t="s">
        <v>42</v>
      </c>
      <c r="S1897" t="s">
        <v>22</v>
      </c>
      <c r="T1897" t="s">
        <v>22</v>
      </c>
      <c r="V1897" t="s">
        <v>54</v>
      </c>
      <c r="W1897">
        <v>113.7902522421803</v>
      </c>
      <c r="X1897">
        <v>6.9165057809830337</v>
      </c>
      <c r="Y1897">
        <v>-2</v>
      </c>
      <c r="Z1897" t="s">
        <v>3603</v>
      </c>
      <c r="AA1897" t="s">
        <v>3554</v>
      </c>
      <c r="AB1897" t="s">
        <v>3587</v>
      </c>
      <c r="AC1897">
        <v>11</v>
      </c>
      <c r="AD1897" t="s">
        <v>3571</v>
      </c>
      <c r="AE1897" t="s">
        <v>3603</v>
      </c>
      <c r="AF1897" t="s">
        <v>3604</v>
      </c>
      <c r="AH1897" t="s">
        <v>3603</v>
      </c>
      <c r="AI1897" t="str">
        <f t="shared" si="471"/>
        <v/>
      </c>
      <c r="AJ1897" t="str">
        <f t="shared" si="472"/>
        <v/>
      </c>
      <c r="AK1897" t="str">
        <f t="shared" si="473"/>
        <v/>
      </c>
      <c r="AL1897" t="str">
        <f t="shared" si="474"/>
        <v/>
      </c>
      <c r="AM1897" t="str">
        <f t="shared" si="475"/>
        <v/>
      </c>
      <c r="AN1897" t="str">
        <f t="shared" si="476"/>
        <v/>
      </c>
      <c r="AO1897" t="str">
        <f t="shared" si="477"/>
        <v/>
      </c>
      <c r="AP1897" t="str">
        <f t="shared" si="478"/>
        <v/>
      </c>
    </row>
    <row r="1898" spans="1:42" x14ac:dyDescent="0.3">
      <c r="A1898" s="2">
        <v>45452</v>
      </c>
      <c r="D1898" t="e">
        <f>AVERAGEIFS(C$2:C1898, B$2:B1898, "&gt;="&amp;B1898-6, B$2:B1898, "&lt;="&amp;B1898)</f>
        <v>#DIV/0!</v>
      </c>
      <c r="E1898" t="str">
        <f t="shared" si="480"/>
        <v/>
      </c>
      <c r="F1898" t="str">
        <f t="shared" si="481"/>
        <v/>
      </c>
      <c r="G1898" t="str">
        <f t="shared" si="466"/>
        <v/>
      </c>
      <c r="H1898" t="str">
        <f t="shared" si="467"/>
        <v/>
      </c>
      <c r="I1898" t="str">
        <f t="shared" si="468"/>
        <v/>
      </c>
      <c r="J1898" t="str">
        <f t="shared" si="469"/>
        <v/>
      </c>
      <c r="K1898" t="str">
        <f t="shared" si="470"/>
        <v/>
      </c>
      <c r="L1898" t="s">
        <v>3536</v>
      </c>
      <c r="M1898" t="s">
        <v>758</v>
      </c>
      <c r="N1898" t="s">
        <v>103</v>
      </c>
      <c r="O1898" t="s">
        <v>17</v>
      </c>
      <c r="P1898" t="s">
        <v>18</v>
      </c>
      <c r="Q1898" t="s">
        <v>19</v>
      </c>
      <c r="R1898" t="s">
        <v>42</v>
      </c>
      <c r="S1898" t="s">
        <v>22</v>
      </c>
      <c r="T1898" t="s">
        <v>22</v>
      </c>
      <c r="V1898" t="s">
        <v>54</v>
      </c>
      <c r="W1898">
        <v>118.4593304215967</v>
      </c>
      <c r="X1898">
        <v>7.1157473513201461</v>
      </c>
      <c r="Y1898">
        <v>-2</v>
      </c>
      <c r="Z1898" t="s">
        <v>3603</v>
      </c>
      <c r="AA1898" t="s">
        <v>3555</v>
      </c>
      <c r="AB1898" t="s">
        <v>3585</v>
      </c>
      <c r="AC1898">
        <v>6</v>
      </c>
      <c r="AD1898" t="s">
        <v>3566</v>
      </c>
      <c r="AE1898" t="s">
        <v>3603</v>
      </c>
      <c r="AF1898" t="s">
        <v>3604</v>
      </c>
      <c r="AH1898" t="s">
        <v>3603</v>
      </c>
      <c r="AI1898" t="str">
        <f t="shared" si="471"/>
        <v/>
      </c>
      <c r="AJ1898" t="str">
        <f t="shared" si="472"/>
        <v/>
      </c>
      <c r="AK1898" t="str">
        <f t="shared" si="473"/>
        <v/>
      </c>
      <c r="AL1898" t="str">
        <f t="shared" si="474"/>
        <v/>
      </c>
      <c r="AM1898" t="str">
        <f t="shared" si="475"/>
        <v/>
      </c>
      <c r="AN1898" t="str">
        <f t="shared" si="476"/>
        <v/>
      </c>
      <c r="AO1898" t="str">
        <f t="shared" si="477"/>
        <v/>
      </c>
      <c r="AP1898" t="str">
        <f t="shared" si="478"/>
        <v/>
      </c>
    </row>
    <row r="1899" spans="1:42" x14ac:dyDescent="0.3">
      <c r="A1899" s="2">
        <v>45063</v>
      </c>
      <c r="D1899" t="e">
        <f>AVERAGEIFS(C$2:C1899, B$2:B1899, "&gt;="&amp;B1899-6, B$2:B1899, "&lt;="&amp;B1899)</f>
        <v>#DIV/0!</v>
      </c>
      <c r="E1899" t="str">
        <f t="shared" si="480"/>
        <v/>
      </c>
      <c r="F1899" t="str">
        <f t="shared" si="481"/>
        <v/>
      </c>
      <c r="G1899" t="str">
        <f t="shared" si="466"/>
        <v/>
      </c>
      <c r="H1899" t="str">
        <f t="shared" si="467"/>
        <v/>
      </c>
      <c r="I1899" t="str">
        <f t="shared" si="468"/>
        <v/>
      </c>
      <c r="J1899" t="str">
        <f t="shared" si="469"/>
        <v/>
      </c>
      <c r="K1899" t="str">
        <f t="shared" si="470"/>
        <v/>
      </c>
      <c r="L1899" t="s">
        <v>3536</v>
      </c>
      <c r="M1899" t="s">
        <v>762</v>
      </c>
      <c r="N1899" t="s">
        <v>16</v>
      </c>
      <c r="O1899" t="s">
        <v>46</v>
      </c>
      <c r="P1899" t="s">
        <v>40</v>
      </c>
      <c r="Q1899" t="s">
        <v>41</v>
      </c>
      <c r="R1899" t="s">
        <v>42</v>
      </c>
      <c r="S1899" t="s">
        <v>22</v>
      </c>
      <c r="T1899" t="s">
        <v>22</v>
      </c>
      <c r="V1899" t="s">
        <v>43</v>
      </c>
      <c r="W1899">
        <v>86.078965097165394</v>
      </c>
      <c r="X1899">
        <v>5.7050194559813594</v>
      </c>
      <c r="Y1899">
        <v>-2</v>
      </c>
      <c r="Z1899" t="s">
        <v>3603</v>
      </c>
      <c r="AA1899" t="s">
        <v>3554</v>
      </c>
      <c r="AB1899" t="s">
        <v>3585</v>
      </c>
      <c r="AC1899">
        <v>5</v>
      </c>
      <c r="AD1899" t="s">
        <v>3565</v>
      </c>
      <c r="AE1899" t="s">
        <v>3603</v>
      </c>
      <c r="AF1899" t="s">
        <v>3604</v>
      </c>
      <c r="AH1899" t="s">
        <v>3603</v>
      </c>
      <c r="AI1899" t="str">
        <f t="shared" si="471"/>
        <v/>
      </c>
      <c r="AJ1899" t="str">
        <f t="shared" si="472"/>
        <v/>
      </c>
      <c r="AK1899" t="str">
        <f t="shared" si="473"/>
        <v/>
      </c>
      <c r="AL1899" t="str">
        <f t="shared" si="474"/>
        <v/>
      </c>
      <c r="AM1899" t="str">
        <f t="shared" si="475"/>
        <v/>
      </c>
      <c r="AN1899" t="str">
        <f t="shared" si="476"/>
        <v/>
      </c>
      <c r="AO1899" t="str">
        <f t="shared" si="477"/>
        <v/>
      </c>
      <c r="AP1899" t="str">
        <f t="shared" si="478"/>
        <v/>
      </c>
    </row>
    <row r="1900" spans="1:42" x14ac:dyDescent="0.3">
      <c r="A1900" s="2">
        <v>45040</v>
      </c>
      <c r="D1900" t="e">
        <f>AVERAGEIFS(C$2:C1900, B$2:B1900, "&gt;="&amp;B1900-6, B$2:B1900, "&lt;="&amp;B1900)</f>
        <v>#DIV/0!</v>
      </c>
      <c r="E1900" t="str">
        <f t="shared" si="480"/>
        <v/>
      </c>
      <c r="F1900" t="str">
        <f t="shared" si="481"/>
        <v/>
      </c>
      <c r="G1900" t="str">
        <f t="shared" si="466"/>
        <v/>
      </c>
      <c r="H1900" t="str">
        <f t="shared" si="467"/>
        <v/>
      </c>
      <c r="I1900" t="str">
        <f t="shared" si="468"/>
        <v/>
      </c>
      <c r="J1900" t="str">
        <f t="shared" si="469"/>
        <v/>
      </c>
      <c r="K1900" t="str">
        <f t="shared" si="470"/>
        <v/>
      </c>
      <c r="L1900" t="s">
        <v>3536</v>
      </c>
      <c r="M1900" t="s">
        <v>768</v>
      </c>
      <c r="N1900" t="s">
        <v>16</v>
      </c>
      <c r="O1900" t="s">
        <v>33</v>
      </c>
      <c r="P1900" t="s">
        <v>59</v>
      </c>
      <c r="Q1900" t="s">
        <v>34</v>
      </c>
      <c r="R1900" t="s">
        <v>42</v>
      </c>
      <c r="S1900" t="s">
        <v>22</v>
      </c>
      <c r="T1900" t="s">
        <v>22</v>
      </c>
      <c r="V1900" t="s">
        <v>63</v>
      </c>
      <c r="W1900">
        <v>88.584511166566656</v>
      </c>
      <c r="X1900">
        <v>5.9086327667979406</v>
      </c>
      <c r="Y1900">
        <v>-2</v>
      </c>
      <c r="Z1900" t="s">
        <v>3603</v>
      </c>
      <c r="AA1900" t="s">
        <v>3554</v>
      </c>
      <c r="AB1900" t="s">
        <v>3585</v>
      </c>
      <c r="AC1900">
        <v>4</v>
      </c>
      <c r="AD1900" t="s">
        <v>3564</v>
      </c>
      <c r="AE1900" t="s">
        <v>3603</v>
      </c>
      <c r="AF1900" t="s">
        <v>3604</v>
      </c>
      <c r="AH1900" t="s">
        <v>3603</v>
      </c>
      <c r="AI1900" t="str">
        <f t="shared" si="471"/>
        <v/>
      </c>
      <c r="AJ1900" t="str">
        <f t="shared" si="472"/>
        <v/>
      </c>
      <c r="AK1900" t="str">
        <f t="shared" si="473"/>
        <v/>
      </c>
      <c r="AL1900" t="str">
        <f t="shared" si="474"/>
        <v/>
      </c>
      <c r="AM1900" t="str">
        <f t="shared" si="475"/>
        <v/>
      </c>
      <c r="AN1900" t="str">
        <f t="shared" si="476"/>
        <v/>
      </c>
      <c r="AO1900" t="str">
        <f t="shared" si="477"/>
        <v/>
      </c>
      <c r="AP1900" t="str">
        <f t="shared" si="478"/>
        <v/>
      </c>
    </row>
    <row r="1901" spans="1:42" x14ac:dyDescent="0.3">
      <c r="A1901" s="2">
        <v>45354</v>
      </c>
      <c r="D1901" t="e">
        <f>AVERAGEIFS(C$2:C1901, B$2:B1901, "&gt;="&amp;B1901-6, B$2:B1901, "&lt;="&amp;B1901)</f>
        <v>#DIV/0!</v>
      </c>
      <c r="E1901" t="str">
        <f t="shared" si="480"/>
        <v/>
      </c>
      <c r="F1901" t="str">
        <f t="shared" si="481"/>
        <v/>
      </c>
      <c r="G1901" t="str">
        <f t="shared" si="466"/>
        <v/>
      </c>
      <c r="H1901" t="str">
        <f t="shared" si="467"/>
        <v/>
      </c>
      <c r="I1901" t="str">
        <f t="shared" si="468"/>
        <v/>
      </c>
      <c r="J1901" t="str">
        <f t="shared" si="469"/>
        <v/>
      </c>
      <c r="K1901" t="str">
        <f t="shared" si="470"/>
        <v/>
      </c>
      <c r="L1901" t="s">
        <v>3536</v>
      </c>
      <c r="M1901" t="s">
        <v>806</v>
      </c>
      <c r="N1901" t="s">
        <v>80</v>
      </c>
      <c r="O1901" t="s">
        <v>17</v>
      </c>
      <c r="P1901" t="s">
        <v>18</v>
      </c>
      <c r="Q1901" t="s">
        <v>34</v>
      </c>
      <c r="R1901" t="s">
        <v>42</v>
      </c>
      <c r="S1901" t="s">
        <v>22</v>
      </c>
      <c r="T1901" t="s">
        <v>22</v>
      </c>
      <c r="V1901" t="s">
        <v>54</v>
      </c>
      <c r="W1901">
        <v>19.507059338578689</v>
      </c>
      <c r="X1901">
        <v>4.9541440696143138</v>
      </c>
      <c r="Y1901">
        <v>-2</v>
      </c>
      <c r="Z1901" t="s">
        <v>3603</v>
      </c>
      <c r="AA1901" t="s">
        <v>3555</v>
      </c>
      <c r="AB1901" t="s">
        <v>3584</v>
      </c>
      <c r="AC1901">
        <v>3</v>
      </c>
      <c r="AD1901" t="s">
        <v>3563</v>
      </c>
      <c r="AE1901" t="s">
        <v>3603</v>
      </c>
      <c r="AF1901" t="s">
        <v>3604</v>
      </c>
      <c r="AH1901" t="s">
        <v>3603</v>
      </c>
      <c r="AI1901" t="str">
        <f t="shared" si="471"/>
        <v/>
      </c>
      <c r="AJ1901" t="str">
        <f t="shared" si="472"/>
        <v/>
      </c>
      <c r="AK1901" t="str">
        <f t="shared" si="473"/>
        <v/>
      </c>
      <c r="AL1901" t="str">
        <f t="shared" si="474"/>
        <v/>
      </c>
      <c r="AM1901" t="str">
        <f t="shared" si="475"/>
        <v/>
      </c>
      <c r="AN1901" t="str">
        <f t="shared" si="476"/>
        <v/>
      </c>
      <c r="AO1901" t="str">
        <f t="shared" si="477"/>
        <v/>
      </c>
      <c r="AP1901" t="str">
        <f t="shared" si="478"/>
        <v/>
      </c>
    </row>
    <row r="1902" spans="1:42" x14ac:dyDescent="0.3">
      <c r="A1902" s="2">
        <v>44968</v>
      </c>
      <c r="D1902" t="e">
        <f>AVERAGEIFS(C$2:C1902, B$2:B1902, "&gt;="&amp;B1902-6, B$2:B1902, "&lt;="&amp;B1902)</f>
        <v>#DIV/0!</v>
      </c>
      <c r="E1902" t="str">
        <f t="shared" si="480"/>
        <v/>
      </c>
      <c r="F1902" t="str">
        <f t="shared" si="481"/>
        <v/>
      </c>
      <c r="G1902" t="str">
        <f t="shared" si="466"/>
        <v/>
      </c>
      <c r="H1902" t="str">
        <f t="shared" si="467"/>
        <v/>
      </c>
      <c r="I1902" t="str">
        <f t="shared" si="468"/>
        <v/>
      </c>
      <c r="J1902" t="str">
        <f t="shared" si="469"/>
        <v/>
      </c>
      <c r="K1902" t="str">
        <f t="shared" si="470"/>
        <v/>
      </c>
      <c r="L1902" t="s">
        <v>3536</v>
      </c>
      <c r="M1902" t="s">
        <v>876</v>
      </c>
      <c r="N1902" t="s">
        <v>57</v>
      </c>
      <c r="O1902" t="s">
        <v>58</v>
      </c>
      <c r="P1902" t="s">
        <v>59</v>
      </c>
      <c r="Q1902" t="s">
        <v>34</v>
      </c>
      <c r="R1902" t="s">
        <v>42</v>
      </c>
      <c r="S1902" t="s">
        <v>22</v>
      </c>
      <c r="T1902" t="s">
        <v>22</v>
      </c>
      <c r="V1902" t="s">
        <v>63</v>
      </c>
      <c r="W1902">
        <v>122.19399683912449</v>
      </c>
      <c r="X1902">
        <v>5.9071950307058296</v>
      </c>
      <c r="Y1902">
        <v>-2</v>
      </c>
      <c r="Z1902" t="s">
        <v>3603</v>
      </c>
      <c r="AA1902" t="s">
        <v>3554</v>
      </c>
      <c r="AB1902" t="s">
        <v>3584</v>
      </c>
      <c r="AC1902">
        <v>2</v>
      </c>
      <c r="AD1902" t="s">
        <v>3562</v>
      </c>
      <c r="AE1902" t="s">
        <v>3603</v>
      </c>
      <c r="AF1902" t="s">
        <v>3604</v>
      </c>
      <c r="AH1902" t="s">
        <v>3603</v>
      </c>
      <c r="AI1902" t="str">
        <f t="shared" si="471"/>
        <v/>
      </c>
      <c r="AJ1902" t="str">
        <f t="shared" si="472"/>
        <v/>
      </c>
      <c r="AK1902" t="str">
        <f t="shared" si="473"/>
        <v/>
      </c>
      <c r="AL1902" t="str">
        <f t="shared" si="474"/>
        <v/>
      </c>
      <c r="AM1902" t="str">
        <f t="shared" si="475"/>
        <v/>
      </c>
      <c r="AN1902" t="str">
        <f t="shared" si="476"/>
        <v/>
      </c>
      <c r="AO1902" t="str">
        <f t="shared" si="477"/>
        <v/>
      </c>
      <c r="AP1902" t="str">
        <f t="shared" si="478"/>
        <v/>
      </c>
    </row>
    <row r="1903" spans="1:42" x14ac:dyDescent="0.3">
      <c r="A1903" s="2">
        <v>45359</v>
      </c>
      <c r="D1903" t="e">
        <f>AVERAGEIFS(C$2:C1903, B$2:B1903, "&gt;="&amp;B1903-6, B$2:B1903, "&lt;="&amp;B1903)</f>
        <v>#DIV/0!</v>
      </c>
      <c r="E1903" t="str">
        <f t="shared" si="480"/>
        <v/>
      </c>
      <c r="F1903" t="str">
        <f t="shared" si="481"/>
        <v/>
      </c>
      <c r="G1903" t="str">
        <f t="shared" si="466"/>
        <v/>
      </c>
      <c r="H1903" t="str">
        <f t="shared" si="467"/>
        <v/>
      </c>
      <c r="I1903" t="str">
        <f t="shared" si="468"/>
        <v/>
      </c>
      <c r="J1903" t="str">
        <f t="shared" si="469"/>
        <v/>
      </c>
      <c r="K1903" t="str">
        <f t="shared" si="470"/>
        <v/>
      </c>
      <c r="L1903" t="s">
        <v>3536</v>
      </c>
      <c r="M1903" t="s">
        <v>930</v>
      </c>
      <c r="N1903" t="s">
        <v>28</v>
      </c>
      <c r="O1903" t="s">
        <v>51</v>
      </c>
      <c r="P1903" t="s">
        <v>59</v>
      </c>
      <c r="Q1903" t="s">
        <v>92</v>
      </c>
      <c r="R1903" t="s">
        <v>42</v>
      </c>
      <c r="S1903" t="s">
        <v>22</v>
      </c>
      <c r="T1903" t="s">
        <v>22</v>
      </c>
      <c r="V1903" t="s">
        <v>30</v>
      </c>
      <c r="W1903">
        <v>27.827518862838421</v>
      </c>
      <c r="X1903">
        <v>5.1154298024438134</v>
      </c>
      <c r="Y1903">
        <v>-2</v>
      </c>
      <c r="Z1903" t="s">
        <v>3603</v>
      </c>
      <c r="AA1903" t="s">
        <v>3555</v>
      </c>
      <c r="AB1903" t="s">
        <v>3584</v>
      </c>
      <c r="AC1903">
        <v>3</v>
      </c>
      <c r="AD1903" t="s">
        <v>3563</v>
      </c>
      <c r="AE1903" t="s">
        <v>3603</v>
      </c>
      <c r="AF1903" t="s">
        <v>3604</v>
      </c>
      <c r="AH1903" t="s">
        <v>3603</v>
      </c>
      <c r="AI1903" t="str">
        <f t="shared" si="471"/>
        <v/>
      </c>
      <c r="AJ1903" t="str">
        <f t="shared" si="472"/>
        <v/>
      </c>
      <c r="AK1903" t="str">
        <f t="shared" si="473"/>
        <v/>
      </c>
      <c r="AL1903" t="str">
        <f t="shared" si="474"/>
        <v/>
      </c>
      <c r="AM1903" t="str">
        <f t="shared" si="475"/>
        <v/>
      </c>
      <c r="AN1903" t="str">
        <f t="shared" si="476"/>
        <v/>
      </c>
      <c r="AO1903" t="str">
        <f t="shared" si="477"/>
        <v/>
      </c>
      <c r="AP1903" t="str">
        <f t="shared" si="478"/>
        <v/>
      </c>
    </row>
    <row r="1904" spans="1:42" x14ac:dyDescent="0.3">
      <c r="A1904" s="2">
        <v>45375</v>
      </c>
      <c r="D1904" t="e">
        <f>AVERAGEIFS(C$2:C1904, B$2:B1904, "&gt;="&amp;B1904-6, B$2:B1904, "&lt;="&amp;B1904)</f>
        <v>#DIV/0!</v>
      </c>
      <c r="E1904" t="str">
        <f t="shared" si="480"/>
        <v/>
      </c>
      <c r="F1904" t="str">
        <f t="shared" si="481"/>
        <v/>
      </c>
      <c r="G1904" t="str">
        <f t="shared" si="466"/>
        <v/>
      </c>
      <c r="H1904" t="str">
        <f t="shared" si="467"/>
        <v/>
      </c>
      <c r="I1904" t="str">
        <f t="shared" si="468"/>
        <v/>
      </c>
      <c r="J1904" t="str">
        <f t="shared" si="469"/>
        <v/>
      </c>
      <c r="K1904" t="str">
        <f t="shared" si="470"/>
        <v/>
      </c>
      <c r="L1904" t="s">
        <v>3536</v>
      </c>
      <c r="M1904" t="s">
        <v>959</v>
      </c>
      <c r="N1904" t="s">
        <v>157</v>
      </c>
      <c r="O1904" t="s">
        <v>46</v>
      </c>
      <c r="P1904" t="s">
        <v>18</v>
      </c>
      <c r="Q1904" t="s">
        <v>19</v>
      </c>
      <c r="R1904" t="s">
        <v>42</v>
      </c>
      <c r="S1904" t="s">
        <v>22</v>
      </c>
      <c r="T1904" t="s">
        <v>22</v>
      </c>
      <c r="V1904" t="s">
        <v>54</v>
      </c>
      <c r="W1904">
        <v>12.77125278893288</v>
      </c>
      <c r="X1904">
        <v>4.4626797856696063</v>
      </c>
      <c r="Y1904">
        <v>-2</v>
      </c>
      <c r="Z1904" t="s">
        <v>3603</v>
      </c>
      <c r="AA1904" t="s">
        <v>3555</v>
      </c>
      <c r="AB1904" t="s">
        <v>3584</v>
      </c>
      <c r="AC1904">
        <v>3</v>
      </c>
      <c r="AD1904" t="s">
        <v>3563</v>
      </c>
      <c r="AE1904" t="s">
        <v>3603</v>
      </c>
      <c r="AF1904" t="s">
        <v>3604</v>
      </c>
      <c r="AH1904" t="s">
        <v>3603</v>
      </c>
      <c r="AI1904" t="str">
        <f t="shared" si="471"/>
        <v/>
      </c>
      <c r="AJ1904" t="str">
        <f t="shared" si="472"/>
        <v/>
      </c>
      <c r="AK1904" t="str">
        <f t="shared" si="473"/>
        <v/>
      </c>
      <c r="AL1904" t="str">
        <f t="shared" si="474"/>
        <v/>
      </c>
      <c r="AM1904" t="str">
        <f t="shared" si="475"/>
        <v/>
      </c>
      <c r="AN1904" t="str">
        <f t="shared" si="476"/>
        <v/>
      </c>
      <c r="AO1904" t="str">
        <f t="shared" si="477"/>
        <v/>
      </c>
      <c r="AP1904" t="str">
        <f t="shared" si="478"/>
        <v/>
      </c>
    </row>
    <row r="1905" spans="1:42" x14ac:dyDescent="0.3">
      <c r="A1905" s="2">
        <v>45159</v>
      </c>
      <c r="D1905" t="e">
        <f>AVERAGEIFS(C$2:C1905, B$2:B1905, "&gt;="&amp;B1905-6, B$2:B1905, "&lt;="&amp;B1905)</f>
        <v>#DIV/0!</v>
      </c>
      <c r="E1905" t="str">
        <f t="shared" si="480"/>
        <v/>
      </c>
      <c r="F1905" t="str">
        <f t="shared" si="481"/>
        <v/>
      </c>
      <c r="G1905" t="str">
        <f t="shared" si="466"/>
        <v/>
      </c>
      <c r="H1905" t="str">
        <f t="shared" si="467"/>
        <v/>
      </c>
      <c r="I1905" t="str">
        <f t="shared" si="468"/>
        <v/>
      </c>
      <c r="J1905" t="str">
        <f t="shared" si="469"/>
        <v/>
      </c>
      <c r="K1905" t="str">
        <f t="shared" si="470"/>
        <v/>
      </c>
      <c r="L1905" t="s">
        <v>3536</v>
      </c>
      <c r="M1905" t="s">
        <v>810</v>
      </c>
      <c r="N1905" t="s">
        <v>57</v>
      </c>
      <c r="O1905" t="s">
        <v>58</v>
      </c>
      <c r="P1905" t="s">
        <v>52</v>
      </c>
      <c r="Q1905" t="s">
        <v>92</v>
      </c>
      <c r="R1905" t="s">
        <v>42</v>
      </c>
      <c r="S1905" t="s">
        <v>22</v>
      </c>
      <c r="T1905" t="s">
        <v>22</v>
      </c>
      <c r="V1905" t="s">
        <v>30</v>
      </c>
      <c r="W1905">
        <v>81.452937316188525</v>
      </c>
      <c r="X1905">
        <v>5.0938572848233559</v>
      </c>
      <c r="Y1905">
        <v>-2</v>
      </c>
      <c r="Z1905" t="s">
        <v>3603</v>
      </c>
      <c r="AA1905" t="s">
        <v>3554</v>
      </c>
      <c r="AB1905" t="s">
        <v>3586</v>
      </c>
      <c r="AC1905">
        <v>8</v>
      </c>
      <c r="AD1905" t="s">
        <v>3568</v>
      </c>
      <c r="AE1905" t="s">
        <v>3603</v>
      </c>
      <c r="AF1905" t="s">
        <v>3604</v>
      </c>
      <c r="AH1905" t="s">
        <v>3603</v>
      </c>
      <c r="AI1905" t="str">
        <f t="shared" si="471"/>
        <v/>
      </c>
      <c r="AJ1905" t="str">
        <f t="shared" si="472"/>
        <v/>
      </c>
      <c r="AK1905" t="str">
        <f t="shared" si="473"/>
        <v/>
      </c>
      <c r="AL1905" t="str">
        <f t="shared" si="474"/>
        <v/>
      </c>
      <c r="AM1905" t="str">
        <f t="shared" si="475"/>
        <v/>
      </c>
      <c r="AN1905" t="str">
        <f t="shared" si="476"/>
        <v/>
      </c>
      <c r="AO1905" t="str">
        <f t="shared" si="477"/>
        <v/>
      </c>
      <c r="AP1905" t="str">
        <f t="shared" si="478"/>
        <v/>
      </c>
    </row>
    <row r="1906" spans="1:42" x14ac:dyDescent="0.3">
      <c r="A1906" s="2">
        <v>45433</v>
      </c>
      <c r="D1906" t="e">
        <f>AVERAGEIFS(C$2:C1906, B$2:B1906, "&gt;="&amp;B1906-6, B$2:B1906, "&lt;="&amp;B1906)</f>
        <v>#DIV/0!</v>
      </c>
      <c r="E1906" t="str">
        <f t="shared" si="480"/>
        <v/>
      </c>
      <c r="F1906" t="str">
        <f t="shared" si="481"/>
        <v/>
      </c>
      <c r="G1906" t="str">
        <f t="shared" si="466"/>
        <v/>
      </c>
      <c r="H1906" t="str">
        <f t="shared" si="467"/>
        <v/>
      </c>
      <c r="I1906" t="str">
        <f t="shared" si="468"/>
        <v/>
      </c>
      <c r="J1906" t="str">
        <f t="shared" si="469"/>
        <v/>
      </c>
      <c r="K1906" t="str">
        <f t="shared" si="470"/>
        <v/>
      </c>
      <c r="L1906" t="s">
        <v>3536</v>
      </c>
      <c r="M1906" t="s">
        <v>1015</v>
      </c>
      <c r="N1906" t="s">
        <v>80</v>
      </c>
      <c r="O1906" t="s">
        <v>46</v>
      </c>
      <c r="P1906" t="s">
        <v>18</v>
      </c>
      <c r="Q1906" t="s">
        <v>34</v>
      </c>
      <c r="R1906" t="s">
        <v>42</v>
      </c>
      <c r="S1906" t="s">
        <v>22</v>
      </c>
      <c r="T1906" t="s">
        <v>22</v>
      </c>
      <c r="V1906" t="s">
        <v>43</v>
      </c>
      <c r="W1906">
        <v>16.782408848099291</v>
      </c>
      <c r="X1906">
        <v>5.4699554940382757</v>
      </c>
      <c r="Y1906">
        <v>-2</v>
      </c>
      <c r="Z1906" t="s">
        <v>3603</v>
      </c>
      <c r="AA1906" t="s">
        <v>3555</v>
      </c>
      <c r="AB1906" t="s">
        <v>3585</v>
      </c>
      <c r="AC1906">
        <v>5</v>
      </c>
      <c r="AD1906" t="s">
        <v>3565</v>
      </c>
      <c r="AE1906" t="s">
        <v>3603</v>
      </c>
      <c r="AF1906" t="s">
        <v>3604</v>
      </c>
      <c r="AH1906" t="s">
        <v>3603</v>
      </c>
      <c r="AI1906" t="str">
        <f t="shared" si="471"/>
        <v/>
      </c>
      <c r="AJ1906" t="str">
        <f t="shared" si="472"/>
        <v/>
      </c>
      <c r="AK1906" t="str">
        <f t="shared" si="473"/>
        <v/>
      </c>
      <c r="AL1906" t="str">
        <f t="shared" si="474"/>
        <v/>
      </c>
      <c r="AM1906" t="str">
        <f t="shared" si="475"/>
        <v/>
      </c>
      <c r="AN1906" t="str">
        <f t="shared" si="476"/>
        <v/>
      </c>
      <c r="AO1906" t="str">
        <f t="shared" si="477"/>
        <v/>
      </c>
      <c r="AP1906" t="str">
        <f t="shared" si="478"/>
        <v/>
      </c>
    </row>
    <row r="1907" spans="1:42" x14ac:dyDescent="0.3">
      <c r="A1907" s="2">
        <v>45094</v>
      </c>
      <c r="D1907" t="e">
        <f>AVERAGEIFS(C$2:C1907, B$2:B1907, "&gt;="&amp;B1907-6, B$2:B1907, "&lt;="&amp;B1907)</f>
        <v>#DIV/0!</v>
      </c>
      <c r="E1907" t="str">
        <f t="shared" si="480"/>
        <v/>
      </c>
      <c r="F1907" t="str">
        <f t="shared" si="481"/>
        <v/>
      </c>
      <c r="G1907" t="str">
        <f t="shared" si="466"/>
        <v/>
      </c>
      <c r="H1907" t="str">
        <f t="shared" si="467"/>
        <v/>
      </c>
      <c r="I1907" t="str">
        <f t="shared" si="468"/>
        <v/>
      </c>
      <c r="J1907" t="str">
        <f t="shared" si="469"/>
        <v/>
      </c>
      <c r="K1907" t="str">
        <f t="shared" si="470"/>
        <v/>
      </c>
      <c r="L1907" t="s">
        <v>3536</v>
      </c>
      <c r="M1907" t="s">
        <v>1040</v>
      </c>
      <c r="N1907" t="s">
        <v>118</v>
      </c>
      <c r="O1907" t="s">
        <v>46</v>
      </c>
      <c r="P1907" t="s">
        <v>40</v>
      </c>
      <c r="Q1907" t="s">
        <v>41</v>
      </c>
      <c r="R1907" t="s">
        <v>42</v>
      </c>
      <c r="S1907" t="s">
        <v>22</v>
      </c>
      <c r="T1907" t="s">
        <v>22</v>
      </c>
      <c r="V1907" t="s">
        <v>24</v>
      </c>
      <c r="W1907">
        <v>73.497906859402036</v>
      </c>
      <c r="X1907">
        <v>6.0599219599291416</v>
      </c>
      <c r="Y1907">
        <v>-2</v>
      </c>
      <c r="Z1907" t="s">
        <v>3603</v>
      </c>
      <c r="AA1907" t="s">
        <v>3554</v>
      </c>
      <c r="AB1907" t="s">
        <v>3585</v>
      </c>
      <c r="AC1907">
        <v>6</v>
      </c>
      <c r="AD1907" t="s">
        <v>3566</v>
      </c>
      <c r="AE1907" t="s">
        <v>3603</v>
      </c>
      <c r="AF1907" t="s">
        <v>3604</v>
      </c>
      <c r="AH1907" t="s">
        <v>3603</v>
      </c>
      <c r="AI1907" t="str">
        <f t="shared" si="471"/>
        <v/>
      </c>
      <c r="AJ1907" t="str">
        <f t="shared" si="472"/>
        <v/>
      </c>
      <c r="AK1907" t="str">
        <f t="shared" si="473"/>
        <v/>
      </c>
      <c r="AL1907" t="str">
        <f t="shared" si="474"/>
        <v/>
      </c>
      <c r="AM1907" t="str">
        <f t="shared" si="475"/>
        <v/>
      </c>
      <c r="AN1907" t="str">
        <f t="shared" si="476"/>
        <v/>
      </c>
      <c r="AO1907" t="str">
        <f t="shared" si="477"/>
        <v/>
      </c>
      <c r="AP1907" t="str">
        <f t="shared" si="478"/>
        <v/>
      </c>
    </row>
    <row r="1908" spans="1:42" x14ac:dyDescent="0.3">
      <c r="A1908" s="2">
        <v>45191</v>
      </c>
      <c r="D1908" t="e">
        <f>AVERAGEIFS(C$2:C1908, B$2:B1908, "&gt;="&amp;B1908-6, B$2:B1908, "&lt;="&amp;B1908)</f>
        <v>#DIV/0!</v>
      </c>
      <c r="E1908" t="str">
        <f t="shared" si="480"/>
        <v/>
      </c>
      <c r="F1908" t="str">
        <f t="shared" si="481"/>
        <v/>
      </c>
      <c r="G1908" t="str">
        <f t="shared" si="466"/>
        <v/>
      </c>
      <c r="H1908" t="str">
        <f t="shared" si="467"/>
        <v/>
      </c>
      <c r="I1908" t="str">
        <f t="shared" si="468"/>
        <v/>
      </c>
      <c r="J1908" t="str">
        <f t="shared" si="469"/>
        <v/>
      </c>
      <c r="K1908" t="str">
        <f t="shared" si="470"/>
        <v/>
      </c>
      <c r="L1908" t="s">
        <v>3536</v>
      </c>
      <c r="M1908" t="s">
        <v>1087</v>
      </c>
      <c r="N1908" t="s">
        <v>57</v>
      </c>
      <c r="O1908" t="s">
        <v>33</v>
      </c>
      <c r="P1908" t="s">
        <v>59</v>
      </c>
      <c r="Q1908" t="s">
        <v>92</v>
      </c>
      <c r="R1908" t="s">
        <v>42</v>
      </c>
      <c r="S1908" t="s">
        <v>22</v>
      </c>
      <c r="T1908" t="s">
        <v>22</v>
      </c>
      <c r="V1908" t="s">
        <v>144</v>
      </c>
      <c r="W1908">
        <v>79.061780346361203</v>
      </c>
      <c r="X1908">
        <v>5.1741093353340846</v>
      </c>
      <c r="Y1908">
        <v>-2</v>
      </c>
      <c r="Z1908" t="s">
        <v>3603</v>
      </c>
      <c r="AA1908" t="s">
        <v>3554</v>
      </c>
      <c r="AB1908" t="s">
        <v>3586</v>
      </c>
      <c r="AC1908">
        <v>9</v>
      </c>
      <c r="AD1908" t="s">
        <v>3569</v>
      </c>
      <c r="AE1908" t="s">
        <v>3603</v>
      </c>
      <c r="AF1908" t="s">
        <v>3604</v>
      </c>
      <c r="AH1908" t="s">
        <v>3603</v>
      </c>
      <c r="AI1908" t="str">
        <f t="shared" si="471"/>
        <v/>
      </c>
      <c r="AJ1908" t="str">
        <f t="shared" si="472"/>
        <v/>
      </c>
      <c r="AK1908" t="str">
        <f t="shared" si="473"/>
        <v/>
      </c>
      <c r="AL1908" t="str">
        <f t="shared" si="474"/>
        <v/>
      </c>
      <c r="AM1908" t="str">
        <f t="shared" si="475"/>
        <v/>
      </c>
      <c r="AN1908" t="str">
        <f t="shared" si="476"/>
        <v/>
      </c>
      <c r="AO1908" t="str">
        <f t="shared" si="477"/>
        <v/>
      </c>
      <c r="AP1908" t="str">
        <f t="shared" si="478"/>
        <v/>
      </c>
    </row>
    <row r="1909" spans="1:42" x14ac:dyDescent="0.3">
      <c r="A1909" s="2">
        <v>45052</v>
      </c>
      <c r="D1909" t="e">
        <f>AVERAGEIFS(C$2:C1909, B$2:B1909, "&gt;="&amp;B1909-6, B$2:B1909, "&lt;="&amp;B1909)</f>
        <v>#DIV/0!</v>
      </c>
      <c r="E1909" t="str">
        <f t="shared" si="480"/>
        <v/>
      </c>
      <c r="F1909" t="str">
        <f t="shared" si="481"/>
        <v/>
      </c>
      <c r="G1909" t="str">
        <f t="shared" si="466"/>
        <v/>
      </c>
      <c r="H1909" t="str">
        <f t="shared" si="467"/>
        <v/>
      </c>
      <c r="I1909" t="str">
        <f t="shared" si="468"/>
        <v/>
      </c>
      <c r="J1909" t="str">
        <f t="shared" si="469"/>
        <v/>
      </c>
      <c r="K1909" t="str">
        <f t="shared" si="470"/>
        <v/>
      </c>
      <c r="L1909" t="s">
        <v>3536</v>
      </c>
      <c r="M1909" t="s">
        <v>1095</v>
      </c>
      <c r="N1909" t="s">
        <v>28</v>
      </c>
      <c r="O1909" t="s">
        <v>17</v>
      </c>
      <c r="P1909" t="s">
        <v>40</v>
      </c>
      <c r="Q1909" t="s">
        <v>41</v>
      </c>
      <c r="R1909" t="s">
        <v>42</v>
      </c>
      <c r="S1909" t="s">
        <v>22</v>
      </c>
      <c r="T1909" t="s">
        <v>22</v>
      </c>
      <c r="V1909" t="s">
        <v>144</v>
      </c>
      <c r="W1909">
        <v>31.038438435815561</v>
      </c>
      <c r="X1909">
        <v>5.851917845828944</v>
      </c>
      <c r="Y1909">
        <v>-2</v>
      </c>
      <c r="Z1909" t="s">
        <v>3603</v>
      </c>
      <c r="AA1909" t="s">
        <v>3554</v>
      </c>
      <c r="AB1909" t="s">
        <v>3585</v>
      </c>
      <c r="AC1909">
        <v>5</v>
      </c>
      <c r="AD1909" t="s">
        <v>3565</v>
      </c>
      <c r="AE1909" t="s">
        <v>3603</v>
      </c>
      <c r="AF1909" t="s">
        <v>3604</v>
      </c>
      <c r="AH1909" t="s">
        <v>3603</v>
      </c>
      <c r="AI1909" t="str">
        <f t="shared" si="471"/>
        <v/>
      </c>
      <c r="AJ1909" t="str">
        <f t="shared" si="472"/>
        <v/>
      </c>
      <c r="AK1909" t="str">
        <f t="shared" si="473"/>
        <v/>
      </c>
      <c r="AL1909" t="str">
        <f t="shared" si="474"/>
        <v/>
      </c>
      <c r="AM1909" t="str">
        <f t="shared" si="475"/>
        <v/>
      </c>
      <c r="AN1909" t="str">
        <f t="shared" si="476"/>
        <v/>
      </c>
      <c r="AO1909" t="str">
        <f t="shared" si="477"/>
        <v/>
      </c>
      <c r="AP1909" t="str">
        <f t="shared" si="478"/>
        <v/>
      </c>
    </row>
    <row r="1910" spans="1:42" x14ac:dyDescent="0.3">
      <c r="A1910" s="2">
        <v>45009</v>
      </c>
      <c r="D1910" t="e">
        <f>AVERAGEIFS(C$2:C1910, B$2:B1910, "&gt;="&amp;B1910-6, B$2:B1910, "&lt;="&amp;B1910)</f>
        <v>#DIV/0!</v>
      </c>
      <c r="E1910" t="str">
        <f t="shared" si="480"/>
        <v/>
      </c>
      <c r="F1910" t="str">
        <f t="shared" si="481"/>
        <v/>
      </c>
      <c r="G1910" t="str">
        <f t="shared" si="466"/>
        <v/>
      </c>
      <c r="H1910" t="str">
        <f t="shared" si="467"/>
        <v/>
      </c>
      <c r="I1910" t="str">
        <f t="shared" si="468"/>
        <v/>
      </c>
      <c r="J1910" t="str">
        <f t="shared" si="469"/>
        <v/>
      </c>
      <c r="K1910" t="str">
        <f t="shared" si="470"/>
        <v/>
      </c>
      <c r="L1910" t="s">
        <v>3536</v>
      </c>
      <c r="M1910" t="s">
        <v>1105</v>
      </c>
      <c r="N1910" t="s">
        <v>16</v>
      </c>
      <c r="O1910" t="s">
        <v>51</v>
      </c>
      <c r="P1910" t="s">
        <v>59</v>
      </c>
      <c r="Q1910" t="s">
        <v>92</v>
      </c>
      <c r="R1910" t="s">
        <v>42</v>
      </c>
      <c r="S1910" t="s">
        <v>22</v>
      </c>
      <c r="T1910" t="s">
        <v>22</v>
      </c>
      <c r="V1910" t="s">
        <v>24</v>
      </c>
      <c r="W1910">
        <v>86.067230591361835</v>
      </c>
      <c r="X1910">
        <v>7.1550126397464426</v>
      </c>
      <c r="Y1910">
        <v>-2</v>
      </c>
      <c r="Z1910" t="s">
        <v>3603</v>
      </c>
      <c r="AA1910" t="s">
        <v>3554</v>
      </c>
      <c r="AB1910" t="s">
        <v>3584</v>
      </c>
      <c r="AC1910">
        <v>3</v>
      </c>
      <c r="AD1910" t="s">
        <v>3563</v>
      </c>
      <c r="AE1910" t="s">
        <v>3603</v>
      </c>
      <c r="AF1910" t="s">
        <v>3604</v>
      </c>
      <c r="AH1910" t="s">
        <v>3603</v>
      </c>
      <c r="AI1910" t="str">
        <f t="shared" si="471"/>
        <v/>
      </c>
      <c r="AJ1910" t="str">
        <f t="shared" si="472"/>
        <v/>
      </c>
      <c r="AK1910" t="str">
        <f t="shared" si="473"/>
        <v/>
      </c>
      <c r="AL1910" t="str">
        <f t="shared" si="474"/>
        <v/>
      </c>
      <c r="AM1910" t="str">
        <f t="shared" si="475"/>
        <v/>
      </c>
      <c r="AN1910" t="str">
        <f t="shared" si="476"/>
        <v/>
      </c>
      <c r="AO1910" t="str">
        <f t="shared" si="477"/>
        <v/>
      </c>
      <c r="AP1910" t="str">
        <f t="shared" si="478"/>
        <v/>
      </c>
    </row>
    <row r="1911" spans="1:42" x14ac:dyDescent="0.3">
      <c r="A1911" s="2">
        <v>45057</v>
      </c>
      <c r="D1911" t="e">
        <f>AVERAGEIFS(C$2:C1911, B$2:B1911, "&gt;="&amp;B1911-6, B$2:B1911, "&lt;="&amp;B1911)</f>
        <v>#DIV/0!</v>
      </c>
      <c r="E1911" t="str">
        <f t="shared" si="480"/>
        <v/>
      </c>
      <c r="F1911" t="str">
        <f t="shared" si="481"/>
        <v/>
      </c>
      <c r="G1911" t="str">
        <f t="shared" si="466"/>
        <v/>
      </c>
      <c r="H1911" t="str">
        <f t="shared" si="467"/>
        <v/>
      </c>
      <c r="I1911" t="str">
        <f t="shared" si="468"/>
        <v/>
      </c>
      <c r="J1911" t="str">
        <f t="shared" si="469"/>
        <v/>
      </c>
      <c r="K1911" t="str">
        <f t="shared" si="470"/>
        <v/>
      </c>
      <c r="L1911" t="s">
        <v>3536</v>
      </c>
      <c r="M1911" t="s">
        <v>929</v>
      </c>
      <c r="N1911" t="s">
        <v>157</v>
      </c>
      <c r="O1911" t="s">
        <v>46</v>
      </c>
      <c r="P1911" t="s">
        <v>18</v>
      </c>
      <c r="Q1911" t="s">
        <v>19</v>
      </c>
      <c r="R1911" t="s">
        <v>42</v>
      </c>
      <c r="S1911" t="s">
        <v>22</v>
      </c>
      <c r="T1911" t="s">
        <v>22</v>
      </c>
      <c r="V1911" t="s">
        <v>76</v>
      </c>
      <c r="W1911">
        <v>25.28561113109458</v>
      </c>
      <c r="X1911">
        <v>4.8140441247373724</v>
      </c>
      <c r="Y1911">
        <v>-2</v>
      </c>
      <c r="Z1911" t="s">
        <v>3603</v>
      </c>
      <c r="AA1911" t="s">
        <v>3554</v>
      </c>
      <c r="AB1911" t="s">
        <v>3585</v>
      </c>
      <c r="AC1911">
        <v>5</v>
      </c>
      <c r="AD1911" t="s">
        <v>3565</v>
      </c>
      <c r="AE1911" t="s">
        <v>3603</v>
      </c>
      <c r="AF1911" t="s">
        <v>3604</v>
      </c>
      <c r="AH1911" t="s">
        <v>3603</v>
      </c>
      <c r="AI1911" t="str">
        <f t="shared" si="471"/>
        <v/>
      </c>
      <c r="AJ1911" t="str">
        <f t="shared" si="472"/>
        <v/>
      </c>
      <c r="AK1911" t="str">
        <f t="shared" si="473"/>
        <v/>
      </c>
      <c r="AL1911" t="str">
        <f t="shared" si="474"/>
        <v/>
      </c>
      <c r="AM1911" t="str">
        <f t="shared" si="475"/>
        <v/>
      </c>
      <c r="AN1911" t="str">
        <f t="shared" si="476"/>
        <v/>
      </c>
      <c r="AO1911" t="str">
        <f t="shared" si="477"/>
        <v/>
      </c>
      <c r="AP1911" t="str">
        <f t="shared" si="478"/>
        <v/>
      </c>
    </row>
    <row r="1912" spans="1:42" x14ac:dyDescent="0.3">
      <c r="A1912" s="2">
        <v>45184</v>
      </c>
      <c r="D1912" t="e">
        <f>AVERAGEIFS(C$2:C1912, B$2:B1912, "&gt;="&amp;B1912-6, B$2:B1912, "&lt;="&amp;B1912)</f>
        <v>#DIV/0!</v>
      </c>
      <c r="E1912" t="str">
        <f t="shared" si="480"/>
        <v/>
      </c>
      <c r="F1912" t="str">
        <f t="shared" si="481"/>
        <v/>
      </c>
      <c r="G1912" t="str">
        <f t="shared" si="466"/>
        <v/>
      </c>
      <c r="H1912" t="str">
        <f t="shared" si="467"/>
        <v/>
      </c>
      <c r="I1912" t="str">
        <f t="shared" si="468"/>
        <v/>
      </c>
      <c r="J1912" t="str">
        <f t="shared" si="469"/>
        <v/>
      </c>
      <c r="K1912" t="str">
        <f t="shared" si="470"/>
        <v/>
      </c>
      <c r="L1912" t="s">
        <v>3536</v>
      </c>
      <c r="M1912" t="s">
        <v>1114</v>
      </c>
      <c r="N1912" t="s">
        <v>103</v>
      </c>
      <c r="O1912" t="s">
        <v>33</v>
      </c>
      <c r="P1912" t="s">
        <v>18</v>
      </c>
      <c r="Q1912" t="s">
        <v>19</v>
      </c>
      <c r="R1912" t="s">
        <v>42</v>
      </c>
      <c r="S1912" t="s">
        <v>22</v>
      </c>
      <c r="T1912" t="s">
        <v>22</v>
      </c>
      <c r="V1912" t="s">
        <v>54</v>
      </c>
      <c r="W1912">
        <v>100.1871416315729</v>
      </c>
      <c r="X1912">
        <v>7.7762363778680719</v>
      </c>
      <c r="Y1912">
        <v>-2</v>
      </c>
      <c r="Z1912" t="s">
        <v>3603</v>
      </c>
      <c r="AA1912" t="s">
        <v>3554</v>
      </c>
      <c r="AB1912" t="s">
        <v>3586</v>
      </c>
      <c r="AC1912">
        <v>9</v>
      </c>
      <c r="AD1912" t="s">
        <v>3569</v>
      </c>
      <c r="AE1912" t="s">
        <v>3603</v>
      </c>
      <c r="AF1912" t="s">
        <v>3604</v>
      </c>
      <c r="AH1912" t="s">
        <v>3603</v>
      </c>
      <c r="AI1912" t="str">
        <f t="shared" si="471"/>
        <v/>
      </c>
      <c r="AJ1912" t="str">
        <f t="shared" si="472"/>
        <v/>
      </c>
      <c r="AK1912" t="str">
        <f t="shared" si="473"/>
        <v/>
      </c>
      <c r="AL1912" t="str">
        <f t="shared" si="474"/>
        <v/>
      </c>
      <c r="AM1912" t="str">
        <f t="shared" si="475"/>
        <v/>
      </c>
      <c r="AN1912" t="str">
        <f t="shared" si="476"/>
        <v/>
      </c>
      <c r="AO1912" t="str">
        <f t="shared" si="477"/>
        <v/>
      </c>
      <c r="AP1912" t="str">
        <f t="shared" si="478"/>
        <v/>
      </c>
    </row>
    <row r="1913" spans="1:42" x14ac:dyDescent="0.3">
      <c r="A1913" s="2">
        <v>45460</v>
      </c>
      <c r="D1913" t="e">
        <f>AVERAGEIFS(C$2:C1913, B$2:B1913, "&gt;="&amp;B1913-6, B$2:B1913, "&lt;="&amp;B1913)</f>
        <v>#DIV/0!</v>
      </c>
      <c r="E1913" t="str">
        <f t="shared" si="480"/>
        <v/>
      </c>
      <c r="F1913" t="str">
        <f t="shared" si="481"/>
        <v/>
      </c>
      <c r="G1913" t="str">
        <f t="shared" si="466"/>
        <v/>
      </c>
      <c r="H1913" t="str">
        <f t="shared" si="467"/>
        <v/>
      </c>
      <c r="I1913" t="str">
        <f t="shared" si="468"/>
        <v/>
      </c>
      <c r="J1913" t="str">
        <f t="shared" si="469"/>
        <v/>
      </c>
      <c r="K1913" t="str">
        <f t="shared" si="470"/>
        <v/>
      </c>
      <c r="L1913" t="s">
        <v>3536</v>
      </c>
      <c r="M1913" t="s">
        <v>1165</v>
      </c>
      <c r="N1913" t="s">
        <v>57</v>
      </c>
      <c r="O1913" t="s">
        <v>17</v>
      </c>
      <c r="P1913" t="s">
        <v>40</v>
      </c>
      <c r="Q1913" t="s">
        <v>41</v>
      </c>
      <c r="R1913" t="s">
        <v>42</v>
      </c>
      <c r="S1913" t="s">
        <v>22</v>
      </c>
      <c r="T1913" t="s">
        <v>22</v>
      </c>
      <c r="V1913" t="s">
        <v>63</v>
      </c>
      <c r="W1913">
        <v>82.093073552739526</v>
      </c>
      <c r="X1913">
        <v>5.6920736470243689</v>
      </c>
      <c r="Y1913">
        <v>-2</v>
      </c>
      <c r="Z1913" t="s">
        <v>3603</v>
      </c>
      <c r="AA1913" t="s">
        <v>3555</v>
      </c>
      <c r="AB1913" t="s">
        <v>3585</v>
      </c>
      <c r="AC1913">
        <v>6</v>
      </c>
      <c r="AD1913" t="s">
        <v>3566</v>
      </c>
      <c r="AE1913" t="s">
        <v>3603</v>
      </c>
      <c r="AF1913" t="s">
        <v>3604</v>
      </c>
      <c r="AH1913" t="s">
        <v>3603</v>
      </c>
      <c r="AI1913" t="str">
        <f t="shared" si="471"/>
        <v/>
      </c>
      <c r="AJ1913" t="str">
        <f t="shared" si="472"/>
        <v/>
      </c>
      <c r="AK1913" t="str">
        <f t="shared" si="473"/>
        <v/>
      </c>
      <c r="AL1913" t="str">
        <f t="shared" si="474"/>
        <v/>
      </c>
      <c r="AM1913" t="str">
        <f t="shared" si="475"/>
        <v/>
      </c>
      <c r="AN1913" t="str">
        <f t="shared" si="476"/>
        <v/>
      </c>
      <c r="AO1913" t="str">
        <f t="shared" si="477"/>
        <v/>
      </c>
      <c r="AP1913" t="str">
        <f t="shared" si="478"/>
        <v/>
      </c>
    </row>
    <row r="1914" spans="1:42" x14ac:dyDescent="0.3">
      <c r="A1914" s="2">
        <v>45060</v>
      </c>
      <c r="D1914" t="e">
        <f>AVERAGEIFS(C$2:C1914, B$2:B1914, "&gt;="&amp;B1914-6, B$2:B1914, "&lt;="&amp;B1914)</f>
        <v>#DIV/0!</v>
      </c>
      <c r="E1914" t="str">
        <f t="shared" si="480"/>
        <v/>
      </c>
      <c r="F1914" t="str">
        <f t="shared" si="481"/>
        <v/>
      </c>
      <c r="G1914" t="str">
        <f t="shared" si="466"/>
        <v/>
      </c>
      <c r="H1914" t="str">
        <f t="shared" si="467"/>
        <v/>
      </c>
      <c r="I1914" t="str">
        <f t="shared" si="468"/>
        <v/>
      </c>
      <c r="J1914" t="str">
        <f t="shared" si="469"/>
        <v/>
      </c>
      <c r="K1914" t="str">
        <f t="shared" si="470"/>
        <v/>
      </c>
      <c r="L1914" t="s">
        <v>3536</v>
      </c>
      <c r="M1914" t="s">
        <v>1187</v>
      </c>
      <c r="N1914" t="s">
        <v>118</v>
      </c>
      <c r="O1914" t="s">
        <v>46</v>
      </c>
      <c r="P1914" t="s">
        <v>40</v>
      </c>
      <c r="Q1914" t="s">
        <v>41</v>
      </c>
      <c r="R1914" t="s">
        <v>42</v>
      </c>
      <c r="S1914" t="s">
        <v>22</v>
      </c>
      <c r="T1914" t="s">
        <v>22</v>
      </c>
      <c r="V1914" t="s">
        <v>76</v>
      </c>
      <c r="W1914">
        <v>71.61858469367391</v>
      </c>
      <c r="X1914">
        <v>6.4308584874811228</v>
      </c>
      <c r="Y1914">
        <v>-2</v>
      </c>
      <c r="Z1914" t="s">
        <v>3603</v>
      </c>
      <c r="AA1914" t="s">
        <v>3554</v>
      </c>
      <c r="AB1914" t="s">
        <v>3585</v>
      </c>
      <c r="AC1914">
        <v>5</v>
      </c>
      <c r="AD1914" t="s">
        <v>3565</v>
      </c>
      <c r="AE1914" t="s">
        <v>3603</v>
      </c>
      <c r="AF1914" t="s">
        <v>3604</v>
      </c>
      <c r="AH1914" t="s">
        <v>3603</v>
      </c>
      <c r="AI1914" t="str">
        <f t="shared" si="471"/>
        <v/>
      </c>
      <c r="AJ1914" t="str">
        <f t="shared" si="472"/>
        <v/>
      </c>
      <c r="AK1914" t="str">
        <f t="shared" si="473"/>
        <v/>
      </c>
      <c r="AL1914" t="str">
        <f t="shared" si="474"/>
        <v/>
      </c>
      <c r="AM1914" t="str">
        <f t="shared" si="475"/>
        <v/>
      </c>
      <c r="AN1914" t="str">
        <f t="shared" si="476"/>
        <v/>
      </c>
      <c r="AO1914" t="str">
        <f t="shared" si="477"/>
        <v/>
      </c>
      <c r="AP1914" t="str">
        <f t="shared" si="478"/>
        <v/>
      </c>
    </row>
    <row r="1915" spans="1:42" x14ac:dyDescent="0.3">
      <c r="A1915" s="2">
        <v>45566</v>
      </c>
      <c r="D1915" t="e">
        <f>AVERAGEIFS(C$2:C1915, B$2:B1915, "&gt;="&amp;B1915-6, B$2:B1915, "&lt;="&amp;B1915)</f>
        <v>#DIV/0!</v>
      </c>
      <c r="E1915" t="str">
        <f t="shared" si="480"/>
        <v/>
      </c>
      <c r="F1915" t="str">
        <f t="shared" si="481"/>
        <v/>
      </c>
      <c r="G1915" t="str">
        <f t="shared" si="466"/>
        <v/>
      </c>
      <c r="H1915" t="str">
        <f t="shared" si="467"/>
        <v/>
      </c>
      <c r="I1915" t="str">
        <f t="shared" si="468"/>
        <v/>
      </c>
      <c r="J1915" t="str">
        <f t="shared" si="469"/>
        <v/>
      </c>
      <c r="K1915" t="str">
        <f t="shared" si="470"/>
        <v/>
      </c>
      <c r="L1915" t="s">
        <v>3536</v>
      </c>
      <c r="M1915" t="s">
        <v>1238</v>
      </c>
      <c r="N1915" t="s">
        <v>16</v>
      </c>
      <c r="O1915" t="s">
        <v>58</v>
      </c>
      <c r="P1915" t="s">
        <v>59</v>
      </c>
      <c r="Q1915" t="s">
        <v>92</v>
      </c>
      <c r="R1915" t="s">
        <v>42</v>
      </c>
      <c r="S1915" t="s">
        <v>22</v>
      </c>
      <c r="T1915" t="s">
        <v>22</v>
      </c>
      <c r="V1915" t="s">
        <v>30</v>
      </c>
      <c r="W1915">
        <v>89.653974845911705</v>
      </c>
      <c r="X1915">
        <v>7.4320950102573544</v>
      </c>
      <c r="Y1915">
        <v>-2</v>
      </c>
      <c r="Z1915" t="s">
        <v>3603</v>
      </c>
      <c r="AA1915" t="s">
        <v>3555</v>
      </c>
      <c r="AB1915" t="s">
        <v>3587</v>
      </c>
      <c r="AC1915">
        <v>10</v>
      </c>
      <c r="AD1915" t="s">
        <v>3570</v>
      </c>
      <c r="AE1915" t="s">
        <v>3603</v>
      </c>
      <c r="AF1915" t="s">
        <v>3604</v>
      </c>
      <c r="AH1915" t="s">
        <v>3603</v>
      </c>
      <c r="AI1915" t="str">
        <f t="shared" si="471"/>
        <v/>
      </c>
      <c r="AJ1915" t="str">
        <f t="shared" si="472"/>
        <v/>
      </c>
      <c r="AK1915" t="str">
        <f t="shared" si="473"/>
        <v/>
      </c>
      <c r="AL1915" t="str">
        <f t="shared" si="474"/>
        <v/>
      </c>
      <c r="AM1915" t="str">
        <f t="shared" si="475"/>
        <v/>
      </c>
      <c r="AN1915" t="str">
        <f t="shared" si="476"/>
        <v/>
      </c>
      <c r="AO1915" t="str">
        <f t="shared" si="477"/>
        <v/>
      </c>
      <c r="AP1915" t="str">
        <f t="shared" si="478"/>
        <v/>
      </c>
    </row>
    <row r="1916" spans="1:42" x14ac:dyDescent="0.3">
      <c r="A1916" s="2">
        <v>44933</v>
      </c>
      <c r="D1916" t="e">
        <f>AVERAGEIFS(C$2:C1916, B$2:B1916, "&gt;="&amp;B1916-6, B$2:B1916, "&lt;="&amp;B1916)</f>
        <v>#DIV/0!</v>
      </c>
      <c r="E1916" t="str">
        <f t="shared" si="480"/>
        <v/>
      </c>
      <c r="F1916" t="str">
        <f t="shared" si="481"/>
        <v/>
      </c>
      <c r="G1916" t="str">
        <f t="shared" si="466"/>
        <v/>
      </c>
      <c r="H1916" t="str">
        <f t="shared" si="467"/>
        <v/>
      </c>
      <c r="I1916" t="str">
        <f t="shared" si="468"/>
        <v/>
      </c>
      <c r="J1916" t="str">
        <f t="shared" si="469"/>
        <v/>
      </c>
      <c r="K1916" t="str">
        <f t="shared" si="470"/>
        <v/>
      </c>
      <c r="L1916" t="s">
        <v>3536</v>
      </c>
      <c r="M1916" t="s">
        <v>1239</v>
      </c>
      <c r="N1916" t="s">
        <v>16</v>
      </c>
      <c r="O1916" t="s">
        <v>51</v>
      </c>
      <c r="P1916" t="s">
        <v>59</v>
      </c>
      <c r="Q1916" t="s">
        <v>92</v>
      </c>
      <c r="R1916" t="s">
        <v>42</v>
      </c>
      <c r="S1916" t="s">
        <v>22</v>
      </c>
      <c r="T1916" t="s">
        <v>22</v>
      </c>
      <c r="V1916" t="s">
        <v>63</v>
      </c>
      <c r="W1916">
        <v>77.784867370478764</v>
      </c>
      <c r="X1916">
        <v>6.4712685968266808</v>
      </c>
      <c r="Y1916">
        <v>-2</v>
      </c>
      <c r="Z1916" t="s">
        <v>3603</v>
      </c>
      <c r="AA1916" t="s">
        <v>3554</v>
      </c>
      <c r="AB1916" t="s">
        <v>3584</v>
      </c>
      <c r="AC1916">
        <v>1</v>
      </c>
      <c r="AD1916" t="s">
        <v>3561</v>
      </c>
      <c r="AE1916" t="s">
        <v>3603</v>
      </c>
      <c r="AF1916" t="s">
        <v>3604</v>
      </c>
      <c r="AH1916" t="s">
        <v>3603</v>
      </c>
      <c r="AI1916" t="str">
        <f t="shared" si="471"/>
        <v/>
      </c>
      <c r="AJ1916" t="str">
        <f t="shared" si="472"/>
        <v/>
      </c>
      <c r="AK1916" t="str">
        <f t="shared" si="473"/>
        <v/>
      </c>
      <c r="AL1916" t="str">
        <f t="shared" si="474"/>
        <v/>
      </c>
      <c r="AM1916" t="str">
        <f t="shared" si="475"/>
        <v/>
      </c>
      <c r="AN1916" t="str">
        <f t="shared" si="476"/>
        <v/>
      </c>
      <c r="AO1916" t="str">
        <f t="shared" si="477"/>
        <v/>
      </c>
      <c r="AP1916" t="str">
        <f t="shared" si="478"/>
        <v/>
      </c>
    </row>
    <row r="1917" spans="1:42" x14ac:dyDescent="0.3">
      <c r="A1917" s="2">
        <v>45326</v>
      </c>
      <c r="D1917" t="e">
        <f>AVERAGEIFS(C$2:C1917, B$2:B1917, "&gt;="&amp;B1917-6, B$2:B1917, "&lt;="&amp;B1917)</f>
        <v>#DIV/0!</v>
      </c>
      <c r="E1917" t="str">
        <f t="shared" si="480"/>
        <v/>
      </c>
      <c r="F1917" t="str">
        <f t="shared" si="481"/>
        <v/>
      </c>
      <c r="G1917" t="str">
        <f t="shared" si="466"/>
        <v/>
      </c>
      <c r="H1917" t="str">
        <f t="shared" si="467"/>
        <v/>
      </c>
      <c r="I1917" t="str">
        <f t="shared" si="468"/>
        <v/>
      </c>
      <c r="J1917" t="str">
        <f t="shared" si="469"/>
        <v/>
      </c>
      <c r="K1917" t="str">
        <f t="shared" si="470"/>
        <v/>
      </c>
      <c r="L1917" t="s">
        <v>3536</v>
      </c>
      <c r="M1917" t="s">
        <v>1301</v>
      </c>
      <c r="N1917" t="s">
        <v>103</v>
      </c>
      <c r="O1917" t="s">
        <v>33</v>
      </c>
      <c r="P1917" t="s">
        <v>59</v>
      </c>
      <c r="Q1917" t="s">
        <v>34</v>
      </c>
      <c r="R1917" t="s">
        <v>42</v>
      </c>
      <c r="S1917" t="s">
        <v>22</v>
      </c>
      <c r="T1917" t="s">
        <v>22</v>
      </c>
      <c r="V1917" t="s">
        <v>30</v>
      </c>
      <c r="W1917">
        <v>73.520693622332814</v>
      </c>
      <c r="X1917">
        <v>7.8763623450494453</v>
      </c>
      <c r="Y1917">
        <v>-2</v>
      </c>
      <c r="Z1917" t="s">
        <v>3603</v>
      </c>
      <c r="AA1917" t="s">
        <v>3555</v>
      </c>
      <c r="AB1917" t="s">
        <v>3584</v>
      </c>
      <c r="AC1917">
        <v>2</v>
      </c>
      <c r="AD1917" t="s">
        <v>3562</v>
      </c>
      <c r="AE1917" t="s">
        <v>3603</v>
      </c>
      <c r="AF1917" t="s">
        <v>3604</v>
      </c>
      <c r="AH1917" t="s">
        <v>3603</v>
      </c>
      <c r="AI1917" t="str">
        <f t="shared" si="471"/>
        <v/>
      </c>
      <c r="AJ1917" t="str">
        <f t="shared" si="472"/>
        <v/>
      </c>
      <c r="AK1917" t="str">
        <f t="shared" si="473"/>
        <v/>
      </c>
      <c r="AL1917" t="str">
        <f t="shared" si="474"/>
        <v/>
      </c>
      <c r="AM1917" t="str">
        <f t="shared" si="475"/>
        <v/>
      </c>
      <c r="AN1917" t="str">
        <f t="shared" si="476"/>
        <v/>
      </c>
      <c r="AO1917" t="str">
        <f t="shared" si="477"/>
        <v/>
      </c>
      <c r="AP1917" t="str">
        <f t="shared" si="478"/>
        <v/>
      </c>
    </row>
    <row r="1918" spans="1:42" x14ac:dyDescent="0.3">
      <c r="A1918" s="2">
        <v>45181</v>
      </c>
      <c r="D1918" t="e">
        <f>AVERAGEIFS(C$2:C1918, B$2:B1918, "&gt;="&amp;B1918-6, B$2:B1918, "&lt;="&amp;B1918)</f>
        <v>#DIV/0!</v>
      </c>
      <c r="E1918" t="str">
        <f t="shared" si="480"/>
        <v/>
      </c>
      <c r="F1918" t="str">
        <f t="shared" si="481"/>
        <v/>
      </c>
      <c r="G1918" t="str">
        <f t="shared" si="466"/>
        <v/>
      </c>
      <c r="H1918" t="str">
        <f t="shared" si="467"/>
        <v/>
      </c>
      <c r="I1918" t="str">
        <f t="shared" si="468"/>
        <v/>
      </c>
      <c r="J1918" t="str">
        <f t="shared" si="469"/>
        <v/>
      </c>
      <c r="K1918" t="str">
        <f t="shared" si="470"/>
        <v/>
      </c>
      <c r="L1918" t="s">
        <v>3536</v>
      </c>
      <c r="M1918" t="s">
        <v>1347</v>
      </c>
      <c r="N1918" t="s">
        <v>118</v>
      </c>
      <c r="O1918" t="s">
        <v>17</v>
      </c>
      <c r="P1918" t="s">
        <v>18</v>
      </c>
      <c r="Q1918" t="s">
        <v>19</v>
      </c>
      <c r="R1918" t="s">
        <v>42</v>
      </c>
      <c r="S1918" t="s">
        <v>22</v>
      </c>
      <c r="T1918" t="s">
        <v>22</v>
      </c>
      <c r="V1918" t="s">
        <v>63</v>
      </c>
      <c r="W1918">
        <v>66.48504174300993</v>
      </c>
      <c r="X1918">
        <v>6.1580182267219996</v>
      </c>
      <c r="Y1918">
        <v>-2</v>
      </c>
      <c r="Z1918" t="s">
        <v>3603</v>
      </c>
      <c r="AA1918" t="s">
        <v>3554</v>
      </c>
      <c r="AB1918" t="s">
        <v>3586</v>
      </c>
      <c r="AC1918">
        <v>9</v>
      </c>
      <c r="AD1918" t="s">
        <v>3569</v>
      </c>
      <c r="AE1918" t="s">
        <v>3603</v>
      </c>
      <c r="AF1918" t="s">
        <v>3604</v>
      </c>
      <c r="AH1918" t="s">
        <v>3603</v>
      </c>
      <c r="AI1918" t="str">
        <f t="shared" si="471"/>
        <v/>
      </c>
      <c r="AJ1918" t="str">
        <f t="shared" si="472"/>
        <v/>
      </c>
      <c r="AK1918" t="str">
        <f t="shared" si="473"/>
        <v/>
      </c>
      <c r="AL1918" t="str">
        <f t="shared" si="474"/>
        <v/>
      </c>
      <c r="AM1918" t="str">
        <f t="shared" si="475"/>
        <v/>
      </c>
      <c r="AN1918" t="str">
        <f t="shared" si="476"/>
        <v/>
      </c>
      <c r="AO1918" t="str">
        <f t="shared" si="477"/>
        <v/>
      </c>
      <c r="AP1918" t="str">
        <f t="shared" si="478"/>
        <v/>
      </c>
    </row>
    <row r="1919" spans="1:42" x14ac:dyDescent="0.3">
      <c r="A1919" s="2">
        <v>45079</v>
      </c>
      <c r="D1919" t="e">
        <f>AVERAGEIFS(C$2:C1919, B$2:B1919, "&gt;="&amp;B1919-6, B$2:B1919, "&lt;="&amp;B1919)</f>
        <v>#DIV/0!</v>
      </c>
      <c r="E1919" t="str">
        <f t="shared" si="480"/>
        <v/>
      </c>
      <c r="F1919" t="str">
        <f t="shared" si="481"/>
        <v/>
      </c>
      <c r="G1919" t="str">
        <f t="shared" si="466"/>
        <v/>
      </c>
      <c r="H1919" t="str">
        <f t="shared" si="467"/>
        <v/>
      </c>
      <c r="I1919" t="str">
        <f t="shared" si="468"/>
        <v/>
      </c>
      <c r="J1919" t="str">
        <f t="shared" si="469"/>
        <v/>
      </c>
      <c r="K1919" t="str">
        <f t="shared" si="470"/>
        <v/>
      </c>
      <c r="L1919" t="s">
        <v>3536</v>
      </c>
      <c r="M1919" t="s">
        <v>1347</v>
      </c>
      <c r="N1919" t="s">
        <v>118</v>
      </c>
      <c r="O1919" t="s">
        <v>17</v>
      </c>
      <c r="P1919" t="s">
        <v>40</v>
      </c>
      <c r="Q1919" t="s">
        <v>41</v>
      </c>
      <c r="R1919" t="s">
        <v>42</v>
      </c>
      <c r="S1919" t="s">
        <v>22</v>
      </c>
      <c r="T1919" t="s">
        <v>22</v>
      </c>
      <c r="V1919" t="s">
        <v>63</v>
      </c>
      <c r="W1919">
        <v>78.132663266158673</v>
      </c>
      <c r="X1919">
        <v>6.7661209538663476</v>
      </c>
      <c r="Y1919">
        <v>-2</v>
      </c>
      <c r="Z1919" t="s">
        <v>3603</v>
      </c>
      <c r="AA1919" t="s">
        <v>3554</v>
      </c>
      <c r="AB1919" t="s">
        <v>3585</v>
      </c>
      <c r="AC1919">
        <v>6</v>
      </c>
      <c r="AD1919" t="s">
        <v>3566</v>
      </c>
      <c r="AE1919" t="s">
        <v>3603</v>
      </c>
      <c r="AF1919" t="s">
        <v>3604</v>
      </c>
      <c r="AH1919" t="s">
        <v>3603</v>
      </c>
      <c r="AI1919" t="str">
        <f t="shared" si="471"/>
        <v/>
      </c>
      <c r="AJ1919" t="str">
        <f t="shared" si="472"/>
        <v/>
      </c>
      <c r="AK1919" t="str">
        <f t="shared" si="473"/>
        <v/>
      </c>
      <c r="AL1919" t="str">
        <f t="shared" si="474"/>
        <v/>
      </c>
      <c r="AM1919" t="str">
        <f t="shared" si="475"/>
        <v/>
      </c>
      <c r="AN1919" t="str">
        <f t="shared" si="476"/>
        <v/>
      </c>
      <c r="AO1919" t="str">
        <f t="shared" si="477"/>
        <v/>
      </c>
      <c r="AP1919" t="str">
        <f t="shared" si="478"/>
        <v/>
      </c>
    </row>
    <row r="1920" spans="1:42" x14ac:dyDescent="0.3">
      <c r="A1920" s="2">
        <v>44992</v>
      </c>
      <c r="D1920" t="e">
        <f>AVERAGEIFS(C$2:C1920, B$2:B1920, "&gt;="&amp;B1920-6, B$2:B1920, "&lt;="&amp;B1920)</f>
        <v>#DIV/0!</v>
      </c>
      <c r="E1920" t="str">
        <f t="shared" si="480"/>
        <v/>
      </c>
      <c r="F1920" t="str">
        <f t="shared" si="481"/>
        <v/>
      </c>
      <c r="G1920" t="str">
        <f t="shared" si="466"/>
        <v/>
      </c>
      <c r="H1920" t="str">
        <f t="shared" si="467"/>
        <v/>
      </c>
      <c r="I1920" t="str">
        <f t="shared" si="468"/>
        <v/>
      </c>
      <c r="J1920" t="str">
        <f t="shared" si="469"/>
        <v/>
      </c>
      <c r="K1920" t="str">
        <f t="shared" si="470"/>
        <v/>
      </c>
      <c r="L1920" t="s">
        <v>3536</v>
      </c>
      <c r="M1920" t="s">
        <v>1109</v>
      </c>
      <c r="N1920" t="s">
        <v>57</v>
      </c>
      <c r="O1920" t="s">
        <v>46</v>
      </c>
      <c r="P1920" t="s">
        <v>18</v>
      </c>
      <c r="Q1920" t="s">
        <v>34</v>
      </c>
      <c r="R1920" t="s">
        <v>42</v>
      </c>
      <c r="S1920" t="s">
        <v>22</v>
      </c>
      <c r="T1920" t="s">
        <v>22</v>
      </c>
      <c r="V1920" t="s">
        <v>24</v>
      </c>
      <c r="W1920">
        <v>91.07633133570441</v>
      </c>
      <c r="X1920">
        <v>5.0116205399081011</v>
      </c>
      <c r="Y1920">
        <v>-2</v>
      </c>
      <c r="Z1920" t="s">
        <v>3603</v>
      </c>
      <c r="AA1920" t="s">
        <v>3554</v>
      </c>
      <c r="AB1920" t="s">
        <v>3584</v>
      </c>
      <c r="AC1920">
        <v>3</v>
      </c>
      <c r="AD1920" t="s">
        <v>3563</v>
      </c>
      <c r="AE1920" t="s">
        <v>3603</v>
      </c>
      <c r="AF1920" t="s">
        <v>3604</v>
      </c>
      <c r="AH1920" t="s">
        <v>3603</v>
      </c>
      <c r="AI1920" t="str">
        <f t="shared" si="471"/>
        <v/>
      </c>
      <c r="AJ1920" t="str">
        <f t="shared" si="472"/>
        <v/>
      </c>
      <c r="AK1920" t="str">
        <f t="shared" si="473"/>
        <v/>
      </c>
      <c r="AL1920" t="str">
        <f t="shared" si="474"/>
        <v/>
      </c>
      <c r="AM1920" t="str">
        <f t="shared" si="475"/>
        <v/>
      </c>
      <c r="AN1920" t="str">
        <f t="shared" si="476"/>
        <v/>
      </c>
      <c r="AO1920" t="str">
        <f t="shared" si="477"/>
        <v/>
      </c>
      <c r="AP1920" t="str">
        <f t="shared" si="478"/>
        <v/>
      </c>
    </row>
    <row r="1921" spans="1:42" x14ac:dyDescent="0.3">
      <c r="A1921" s="2">
        <v>45188</v>
      </c>
      <c r="D1921" t="e">
        <f>AVERAGEIFS(C$2:C1921, B$2:B1921, "&gt;="&amp;B1921-6, B$2:B1921, "&lt;="&amp;B1921)</f>
        <v>#DIV/0!</v>
      </c>
      <c r="E1921" t="str">
        <f t="shared" si="480"/>
        <v/>
      </c>
      <c r="F1921" t="str">
        <f t="shared" si="481"/>
        <v/>
      </c>
      <c r="G1921" t="str">
        <f t="shared" si="466"/>
        <v/>
      </c>
      <c r="H1921" t="str">
        <f t="shared" si="467"/>
        <v/>
      </c>
      <c r="I1921" t="str">
        <f t="shared" si="468"/>
        <v/>
      </c>
      <c r="J1921" t="str">
        <f t="shared" si="469"/>
        <v/>
      </c>
      <c r="K1921" t="str">
        <f t="shared" si="470"/>
        <v/>
      </c>
      <c r="L1921" t="s">
        <v>3536</v>
      </c>
      <c r="M1921" t="s">
        <v>1410</v>
      </c>
      <c r="N1921" t="s">
        <v>16</v>
      </c>
      <c r="O1921" t="s">
        <v>33</v>
      </c>
      <c r="P1921" t="s">
        <v>59</v>
      </c>
      <c r="Q1921" t="s">
        <v>19</v>
      </c>
      <c r="R1921" t="s">
        <v>42</v>
      </c>
      <c r="S1921" t="s">
        <v>22</v>
      </c>
      <c r="T1921" t="s">
        <v>22</v>
      </c>
      <c r="V1921" t="s">
        <v>63</v>
      </c>
      <c r="W1921">
        <v>99.764405845154855</v>
      </c>
      <c r="X1921">
        <v>6.5333967704525353</v>
      </c>
      <c r="Y1921">
        <v>-2</v>
      </c>
      <c r="Z1921" t="s">
        <v>3603</v>
      </c>
      <c r="AA1921" t="s">
        <v>3554</v>
      </c>
      <c r="AB1921" t="s">
        <v>3586</v>
      </c>
      <c r="AC1921">
        <v>9</v>
      </c>
      <c r="AD1921" t="s">
        <v>3569</v>
      </c>
      <c r="AE1921" t="s">
        <v>3603</v>
      </c>
      <c r="AF1921" t="s">
        <v>3604</v>
      </c>
      <c r="AH1921" t="s">
        <v>3603</v>
      </c>
      <c r="AI1921" t="str">
        <f t="shared" si="471"/>
        <v/>
      </c>
      <c r="AJ1921" t="str">
        <f t="shared" si="472"/>
        <v/>
      </c>
      <c r="AK1921" t="str">
        <f t="shared" si="473"/>
        <v/>
      </c>
      <c r="AL1921" t="str">
        <f t="shared" si="474"/>
        <v/>
      </c>
      <c r="AM1921" t="str">
        <f t="shared" si="475"/>
        <v/>
      </c>
      <c r="AN1921" t="str">
        <f t="shared" si="476"/>
        <v/>
      </c>
      <c r="AO1921" t="str">
        <f t="shared" si="477"/>
        <v/>
      </c>
      <c r="AP1921" t="str">
        <f t="shared" si="478"/>
        <v/>
      </c>
    </row>
    <row r="1922" spans="1:42" x14ac:dyDescent="0.3">
      <c r="A1922" s="2">
        <v>45076</v>
      </c>
      <c r="D1922" t="e">
        <f>AVERAGEIFS(C$2:C1922, B$2:B1922, "&gt;="&amp;B1922-6, B$2:B1922, "&lt;="&amp;B1922)</f>
        <v>#DIV/0!</v>
      </c>
      <c r="E1922" t="str">
        <f t="shared" ref="E1922:E1985" si="482">IF(
  L1922 &lt;&gt; "Backlog/Error",
  IFERROR(
    AVERAGEIFS(
      $C$2:$C$1880,
      $B$2:$B$1880, "&gt;=" &amp; B1922 - 6,
      $B$2:$B$1880, "&lt;=" &amp; B1922,
      $L$2:$L$1880, "&lt;&gt;Backlog/Error"
    ),
  ""),
"")</f>
        <v/>
      </c>
      <c r="F1922" t="str">
        <f t="shared" ref="F1922:F1985" si="483">IF(
  R1922 = "Critical",
  IFERROR(
    AVERAGEIFS(
      $C$2:$C$1880,
      $B$2:$B$1880, "&gt;=" &amp; B1922 - 6,
      $B$2:$B$1880, "&lt;=" &amp; B1922,
      $R$2:$R$1880, "Critical"
    ),
  ""),
"")</f>
        <v/>
      </c>
      <c r="G1922" t="str">
        <f t="shared" ref="G1922:G1985" si="484">IF(
  AND(R1922 = "Critical", L1922 &lt;&gt; "Backlog/Error"),
  IFERROR(
    AVERAGEIFS(
      $C$2:$C$1880,
      $B$2:$B$1880, "&gt;=" &amp; B1922 - 6,
      $B$2:$B$1880, "&lt;=" &amp; B1922,
      $R$2:$R$1880, "Critical",
      $L$2:$L$1880, "&lt;&gt;Backlog/Error"
    ),
  ""),
"")</f>
        <v/>
      </c>
      <c r="H1922" t="str">
        <f t="shared" ref="H1922:H1985" si="485">IF(
  R1922 = "Moderate",
  IFERROR(
    AVERAGEIFS(
      $C$2:$C$1880,
      $B$2:$B$1880, "&gt;=" &amp; B1922 - 6,
      $B$2:$B$1880, "&lt;=" &amp; B1922,
      $R$2:$R$1880, "Moderate"
    ),
  ""),
"")</f>
        <v/>
      </c>
      <c r="I1922" t="str">
        <f t="shared" ref="I1922:I1985" si="486">IF(
  AND(R1922 = "Moderate", L1922 &lt;&gt; "Backlog/Error"),
  IFERROR(
    AVERAGEIFS(
      $C$2:$C$1880,
      $B$2:$B$1880, "&gt;=" &amp; B1922 - 6,
      $B$2:$B$1880, "&lt;=" &amp; B1922,
      $R$2:$R$1880, "Moderate",
      $L$2:$L$1880, "&lt;&gt;Backlog/Error"
    ),
  ""),
"")</f>
        <v/>
      </c>
      <c r="J1922" t="str">
        <f t="shared" ref="J1922:J1985" si="487">IF(
  R1922 = "Minor",
  IFERROR(
    AVERAGEIFS(
      $C$2:$C$1880,
      $B$2:$B$1880, "&gt;=" &amp; B1922 - 6,
      $B$2:$B$1880, "&lt;=" &amp; B1922,
      $R$2:$R$1880, "Minor"
    ),
  ""),
"")</f>
        <v/>
      </c>
      <c r="K1922" t="str">
        <f t="shared" ref="K1922:K1985" si="488">IF(
  AND(R1922 = "Minor", L1922 &lt;&gt; "Backlog/Error"),
  IFERROR(
    AVERAGEIFS(
      $C$2:$C$1880,
      $B$2:$B$1880, "&gt;=" &amp; B1922 - 6,
      $B$2:$B$1880, "&lt;=" &amp; B1922,
      $R$2:$R$1880, "Minor",
      $L$2:$L$1880, "&lt;&gt;Backlog/Error"
    ),
  ""),
"")</f>
        <v/>
      </c>
      <c r="L1922" t="s">
        <v>3536</v>
      </c>
      <c r="M1922" t="s">
        <v>1433</v>
      </c>
      <c r="N1922" t="s">
        <v>39</v>
      </c>
      <c r="O1922" t="s">
        <v>17</v>
      </c>
      <c r="P1922" t="s">
        <v>40</v>
      </c>
      <c r="Q1922" t="s">
        <v>41</v>
      </c>
      <c r="R1922" t="s">
        <v>42</v>
      </c>
      <c r="S1922" t="s">
        <v>22</v>
      </c>
      <c r="T1922" t="s">
        <v>22</v>
      </c>
      <c r="V1922" t="s">
        <v>54</v>
      </c>
      <c r="W1922">
        <v>130.337740900016</v>
      </c>
      <c r="X1922">
        <v>6.8051058133591331</v>
      </c>
      <c r="Y1922">
        <v>-2</v>
      </c>
      <c r="Z1922" t="s">
        <v>3603</v>
      </c>
      <c r="AA1922" t="s">
        <v>3554</v>
      </c>
      <c r="AB1922" t="s">
        <v>3585</v>
      </c>
      <c r="AC1922">
        <v>5</v>
      </c>
      <c r="AD1922" t="s">
        <v>3565</v>
      </c>
      <c r="AE1922" t="s">
        <v>3603</v>
      </c>
      <c r="AF1922" t="s">
        <v>3604</v>
      </c>
      <c r="AH1922" t="s">
        <v>3603</v>
      </c>
      <c r="AI1922" t="str">
        <f t="shared" ref="AI1922:AI1985" si="489">IFERROR(
  AVERAGEIFS(
    $C$2:$C$1880,
    $B$2:$B$1880, "&gt;=" &amp; B1922 - 29,
    $B$2:$B$1880, "&lt;=" &amp; B1922
  ),
"")</f>
        <v/>
      </c>
      <c r="AJ1922" t="str">
        <f t="shared" ref="AJ1922:AJ1985" si="490">IF(
  L1922 &lt;&gt; "Backlog/Error",
  IFERROR(
    AVERAGEIFS(
      $C$2:$C$1880,
      $B$2:$B$1880, "&gt;=" &amp; B1922 - 29,
      $B$2:$B$1880, "&lt;=" &amp; B1922,
      $L$2:$L$1880, "&lt;&gt;Backlog/Error"
    ),
  ""),
"")</f>
        <v/>
      </c>
      <c r="AK1922" t="str">
        <f t="shared" ref="AK1922:AK1985" si="491">IF(
  R1922 = "Critical",
  IFERROR(
    AVERAGEIFS(
      $C$2:$C$1880,
      $B$2:$B$1880, "&gt;=" &amp; B1922 - 29,
      $B$2:$B$1880, "&lt;=" &amp; B1922,
      $R$2:$R$1880, "Critical"
    ),
  ""),
"")</f>
        <v/>
      </c>
      <c r="AL1922" t="str">
        <f t="shared" ref="AL1922:AL1985" si="492">IF(
  AND(R1922 = "Critical", L1922 &lt;&gt; "Backlog/Error"),
  IFERROR(
    AVERAGEIFS(
      $C$2:$C$1880,
      $B$2:$B$1880, "&gt;=" &amp; B1922 - 29,
      $B$2:$B$1880, "&lt;=" &amp; B1922,
      $R$2:$R$1880, "Critical",
      $L$2:$L$1880, "&lt;&gt;Backlog/Error"
    ),
  ""),
"")</f>
        <v/>
      </c>
      <c r="AM1922" t="str">
        <f t="shared" ref="AM1922:AM1985" si="493">IF(
  R1922 = "Moderate",
  IFERROR(
    AVERAGEIFS(
      $C$2:$C$1880,
      $B$2:$B$1880, "&gt;=" &amp; B1922 - 29,
      $B$2:$B$1880, "&lt;=" &amp; B1922,
      $R$2:$R$1880, "Moderate"
    ),
  ""),
"")</f>
        <v/>
      </c>
      <c r="AN1922" t="str">
        <f t="shared" ref="AN1922:AN1985" si="494">IF(
  AND(R1922 = "Moderate", L1922 &lt;&gt; "Backlog/Error"),
  IFERROR(
    AVERAGEIFS(
      $C$2:$C$1880,
      $B$2:$B$1880, "&gt;=" &amp; B1922 - 29,
      $B$2:$B$1880, "&lt;=" &amp; B1922,
      $R$2:$R$1880, "Moderate",
      $L$2:$L$1880, "&lt;&gt;Backlog/Error"
    ),
  ""),
"")</f>
        <v/>
      </c>
      <c r="AO1922" t="str">
        <f t="shared" ref="AO1922:AO1985" si="495">IF(
  R1922 = "Minor",
  IFERROR(
    AVERAGEIFS(
      $C$2:$C$1880,
      $B$2:$B$1880, "&gt;=" &amp; B1922 - 29,
      $B$2:$B$1880, "&lt;=" &amp; B1922,
      $R$2:$R$1880, "Minor"
    ),
  ""),
"")</f>
        <v/>
      </c>
      <c r="AP1922" t="str">
        <f t="shared" ref="AP1922:AP1985" si="496">IF(
  AND(R1922 = "Minor", L1922 &lt;&gt; "Backlog/Error"),
  IFERROR(
    AVERAGEIFS(
      $C$2:$C$1880,
      $B$2:$B$1880, "&gt;=" &amp; B1922 - 29,
      $B$2:$B$1880, "&lt;=" &amp; B1922,
      $R$2:$R$1880, "Minor",
      $L$2:$L$1880, "&lt;&gt;Backlog/Error"
    ),
  ""),
"")</f>
        <v/>
      </c>
    </row>
    <row r="1923" spans="1:42" x14ac:dyDescent="0.3">
      <c r="A1923" s="2">
        <v>45307</v>
      </c>
      <c r="D1923" t="e">
        <f>AVERAGEIFS(C$2:C1923, B$2:B1923, "&gt;="&amp;B1923-6, B$2:B1923, "&lt;="&amp;B1923)</f>
        <v>#DIV/0!</v>
      </c>
      <c r="E1923" t="str">
        <f t="shared" si="482"/>
        <v/>
      </c>
      <c r="F1923" t="str">
        <f t="shared" si="483"/>
        <v/>
      </c>
      <c r="G1923" t="str">
        <f t="shared" si="484"/>
        <v/>
      </c>
      <c r="H1923" t="str">
        <f t="shared" si="485"/>
        <v/>
      </c>
      <c r="I1923" t="str">
        <f t="shared" si="486"/>
        <v/>
      </c>
      <c r="J1923" t="str">
        <f t="shared" si="487"/>
        <v/>
      </c>
      <c r="K1923" t="str">
        <f t="shared" si="488"/>
        <v/>
      </c>
      <c r="L1923" t="s">
        <v>3536</v>
      </c>
      <c r="M1923" t="s">
        <v>1494</v>
      </c>
      <c r="N1923" t="s">
        <v>118</v>
      </c>
      <c r="O1923" t="s">
        <v>46</v>
      </c>
      <c r="P1923" t="s">
        <v>18</v>
      </c>
      <c r="Q1923" t="s">
        <v>34</v>
      </c>
      <c r="R1923" t="s">
        <v>42</v>
      </c>
      <c r="S1923" t="s">
        <v>22</v>
      </c>
      <c r="T1923" t="s">
        <v>22</v>
      </c>
      <c r="V1923" t="s">
        <v>76</v>
      </c>
      <c r="W1923">
        <v>82.593382393275419</v>
      </c>
      <c r="X1923">
        <v>7.3408388745764359</v>
      </c>
      <c r="Y1923">
        <v>-2</v>
      </c>
      <c r="Z1923" t="s">
        <v>3603</v>
      </c>
      <c r="AA1923" t="s">
        <v>3555</v>
      </c>
      <c r="AB1923" t="s">
        <v>3584</v>
      </c>
      <c r="AC1923">
        <v>1</v>
      </c>
      <c r="AD1923" t="s">
        <v>3561</v>
      </c>
      <c r="AE1923" t="s">
        <v>3603</v>
      </c>
      <c r="AF1923" t="s">
        <v>3604</v>
      </c>
      <c r="AH1923" t="s">
        <v>3603</v>
      </c>
      <c r="AI1923" t="str">
        <f t="shared" si="489"/>
        <v/>
      </c>
      <c r="AJ1923" t="str">
        <f t="shared" si="490"/>
        <v/>
      </c>
      <c r="AK1923" t="str">
        <f t="shared" si="491"/>
        <v/>
      </c>
      <c r="AL1923" t="str">
        <f t="shared" si="492"/>
        <v/>
      </c>
      <c r="AM1923" t="str">
        <f t="shared" si="493"/>
        <v/>
      </c>
      <c r="AN1923" t="str">
        <f t="shared" si="494"/>
        <v/>
      </c>
      <c r="AO1923" t="str">
        <f t="shared" si="495"/>
        <v/>
      </c>
      <c r="AP1923" t="str">
        <f t="shared" si="496"/>
        <v/>
      </c>
    </row>
    <row r="1924" spans="1:42" x14ac:dyDescent="0.3">
      <c r="A1924" s="2">
        <v>44994</v>
      </c>
      <c r="D1924" t="e">
        <f>AVERAGEIFS(C$2:C1924, B$2:B1924, "&gt;="&amp;B1924-6, B$2:B1924, "&lt;="&amp;B1924)</f>
        <v>#DIV/0!</v>
      </c>
      <c r="E1924" t="str">
        <f t="shared" si="482"/>
        <v/>
      </c>
      <c r="F1924" t="str">
        <f t="shared" si="483"/>
        <v/>
      </c>
      <c r="G1924" t="str">
        <f t="shared" si="484"/>
        <v/>
      </c>
      <c r="H1924" t="str">
        <f t="shared" si="485"/>
        <v/>
      </c>
      <c r="I1924" t="str">
        <f t="shared" si="486"/>
        <v/>
      </c>
      <c r="J1924" t="str">
        <f t="shared" si="487"/>
        <v/>
      </c>
      <c r="K1924" t="str">
        <f t="shared" si="488"/>
        <v/>
      </c>
      <c r="L1924" t="s">
        <v>3536</v>
      </c>
      <c r="M1924" t="s">
        <v>1819</v>
      </c>
      <c r="N1924" t="s">
        <v>16</v>
      </c>
      <c r="O1924" t="s">
        <v>51</v>
      </c>
      <c r="P1924" t="s">
        <v>59</v>
      </c>
      <c r="Q1924" t="s">
        <v>34</v>
      </c>
      <c r="R1924" t="s">
        <v>42</v>
      </c>
      <c r="S1924" t="s">
        <v>22</v>
      </c>
      <c r="T1924" t="s">
        <v>22</v>
      </c>
      <c r="V1924" t="s">
        <v>63</v>
      </c>
      <c r="W1924">
        <v>79.271710873431275</v>
      </c>
      <c r="X1924">
        <v>7.2060189109347199</v>
      </c>
      <c r="Y1924">
        <v>-2</v>
      </c>
      <c r="Z1924" t="s">
        <v>3603</v>
      </c>
      <c r="AA1924" t="s">
        <v>3554</v>
      </c>
      <c r="AB1924" t="s">
        <v>3584</v>
      </c>
      <c r="AC1924">
        <v>3</v>
      </c>
      <c r="AD1924" t="s">
        <v>3563</v>
      </c>
      <c r="AE1924" t="s">
        <v>3603</v>
      </c>
      <c r="AF1924" t="s">
        <v>3604</v>
      </c>
      <c r="AH1924" t="s">
        <v>3603</v>
      </c>
      <c r="AI1924" t="str">
        <f t="shared" si="489"/>
        <v/>
      </c>
      <c r="AJ1924" t="str">
        <f t="shared" si="490"/>
        <v/>
      </c>
      <c r="AK1924" t="str">
        <f t="shared" si="491"/>
        <v/>
      </c>
      <c r="AL1924" t="str">
        <f t="shared" si="492"/>
        <v/>
      </c>
      <c r="AM1924" t="str">
        <f t="shared" si="493"/>
        <v/>
      </c>
      <c r="AN1924" t="str">
        <f t="shared" si="494"/>
        <v/>
      </c>
      <c r="AO1924" t="str">
        <f t="shared" si="495"/>
        <v/>
      </c>
      <c r="AP1924" t="str">
        <f t="shared" si="496"/>
        <v/>
      </c>
    </row>
    <row r="1925" spans="1:42" x14ac:dyDescent="0.3">
      <c r="A1925" s="2">
        <v>44951</v>
      </c>
      <c r="D1925" t="e">
        <f>AVERAGEIFS(C$2:C1925, B$2:B1925, "&gt;="&amp;B1925-6, B$2:B1925, "&lt;="&amp;B1925)</f>
        <v>#DIV/0!</v>
      </c>
      <c r="E1925" t="str">
        <f t="shared" si="482"/>
        <v/>
      </c>
      <c r="F1925" t="str">
        <f t="shared" si="483"/>
        <v/>
      </c>
      <c r="G1925" t="str">
        <f t="shared" si="484"/>
        <v/>
      </c>
      <c r="H1925" t="str">
        <f t="shared" si="485"/>
        <v/>
      </c>
      <c r="I1925" t="str">
        <f t="shared" si="486"/>
        <v/>
      </c>
      <c r="J1925" t="str">
        <f t="shared" si="487"/>
        <v/>
      </c>
      <c r="K1925" t="str">
        <f t="shared" si="488"/>
        <v/>
      </c>
      <c r="L1925" t="s">
        <v>3536</v>
      </c>
      <c r="M1925" t="s">
        <v>1735</v>
      </c>
      <c r="N1925" t="s">
        <v>39</v>
      </c>
      <c r="O1925" t="s">
        <v>17</v>
      </c>
      <c r="P1925" t="s">
        <v>40</v>
      </c>
      <c r="Q1925" t="s">
        <v>41</v>
      </c>
      <c r="R1925" t="s">
        <v>42</v>
      </c>
      <c r="S1925" t="s">
        <v>22</v>
      </c>
      <c r="T1925" t="s">
        <v>22</v>
      </c>
      <c r="V1925" t="s">
        <v>54</v>
      </c>
      <c r="W1925">
        <v>111.13056772499959</v>
      </c>
      <c r="X1925">
        <v>5.4493147952835326</v>
      </c>
      <c r="Y1925">
        <v>-2</v>
      </c>
      <c r="Z1925" t="s">
        <v>3603</v>
      </c>
      <c r="AA1925" t="s">
        <v>3554</v>
      </c>
      <c r="AB1925" t="s">
        <v>3584</v>
      </c>
      <c r="AC1925">
        <v>1</v>
      </c>
      <c r="AD1925" t="s">
        <v>3561</v>
      </c>
      <c r="AE1925" t="s">
        <v>3603</v>
      </c>
      <c r="AF1925" t="s">
        <v>3604</v>
      </c>
      <c r="AH1925" t="s">
        <v>3603</v>
      </c>
      <c r="AI1925" t="str">
        <f t="shared" si="489"/>
        <v/>
      </c>
      <c r="AJ1925" t="str">
        <f t="shared" si="490"/>
        <v/>
      </c>
      <c r="AK1925" t="str">
        <f t="shared" si="491"/>
        <v/>
      </c>
      <c r="AL1925" t="str">
        <f t="shared" si="492"/>
        <v/>
      </c>
      <c r="AM1925" t="str">
        <f t="shared" si="493"/>
        <v/>
      </c>
      <c r="AN1925" t="str">
        <f t="shared" si="494"/>
        <v/>
      </c>
      <c r="AO1925" t="str">
        <f t="shared" si="495"/>
        <v/>
      </c>
      <c r="AP1925" t="str">
        <f t="shared" si="496"/>
        <v/>
      </c>
    </row>
    <row r="1926" spans="1:42" x14ac:dyDescent="0.3">
      <c r="A1926" s="2">
        <v>44933</v>
      </c>
      <c r="D1926" t="e">
        <f>AVERAGEIFS(C$2:C1926, B$2:B1926, "&gt;="&amp;B1926-6, B$2:B1926, "&lt;="&amp;B1926)</f>
        <v>#DIV/0!</v>
      </c>
      <c r="E1926" t="str">
        <f t="shared" si="482"/>
        <v/>
      </c>
      <c r="F1926" t="str">
        <f t="shared" si="483"/>
        <v/>
      </c>
      <c r="G1926" t="str">
        <f t="shared" si="484"/>
        <v/>
      </c>
      <c r="H1926" t="str">
        <f t="shared" si="485"/>
        <v/>
      </c>
      <c r="I1926" t="str">
        <f t="shared" si="486"/>
        <v/>
      </c>
      <c r="J1926" t="str">
        <f t="shared" si="487"/>
        <v/>
      </c>
      <c r="K1926" t="str">
        <f t="shared" si="488"/>
        <v/>
      </c>
      <c r="L1926" t="s">
        <v>3536</v>
      </c>
      <c r="M1926" t="s">
        <v>1836</v>
      </c>
      <c r="N1926" t="s">
        <v>118</v>
      </c>
      <c r="O1926" t="s">
        <v>58</v>
      </c>
      <c r="P1926" t="s">
        <v>59</v>
      </c>
      <c r="Q1926" t="s">
        <v>19</v>
      </c>
      <c r="R1926" t="s">
        <v>42</v>
      </c>
      <c r="S1926" t="s">
        <v>22</v>
      </c>
      <c r="T1926" t="s">
        <v>22</v>
      </c>
      <c r="V1926" t="s">
        <v>24</v>
      </c>
      <c r="W1926">
        <v>81.847184023117904</v>
      </c>
      <c r="X1926">
        <v>6.6381546579246251</v>
      </c>
      <c r="Y1926">
        <v>-2</v>
      </c>
      <c r="Z1926" t="s">
        <v>3603</v>
      </c>
      <c r="AA1926" t="s">
        <v>3554</v>
      </c>
      <c r="AB1926" t="s">
        <v>3584</v>
      </c>
      <c r="AC1926">
        <v>1</v>
      </c>
      <c r="AD1926" t="s">
        <v>3561</v>
      </c>
      <c r="AE1926" t="s">
        <v>3603</v>
      </c>
      <c r="AF1926" t="s">
        <v>3604</v>
      </c>
      <c r="AH1926" t="s">
        <v>3603</v>
      </c>
      <c r="AI1926" t="str">
        <f t="shared" si="489"/>
        <v/>
      </c>
      <c r="AJ1926" t="str">
        <f t="shared" si="490"/>
        <v/>
      </c>
      <c r="AK1926" t="str">
        <f t="shared" si="491"/>
        <v/>
      </c>
      <c r="AL1926" t="str">
        <f t="shared" si="492"/>
        <v/>
      </c>
      <c r="AM1926" t="str">
        <f t="shared" si="493"/>
        <v/>
      </c>
      <c r="AN1926" t="str">
        <f t="shared" si="494"/>
        <v/>
      </c>
      <c r="AO1926" t="str">
        <f t="shared" si="495"/>
        <v/>
      </c>
      <c r="AP1926" t="str">
        <f t="shared" si="496"/>
        <v/>
      </c>
    </row>
    <row r="1927" spans="1:42" x14ac:dyDescent="0.3">
      <c r="A1927" s="2">
        <v>45116</v>
      </c>
      <c r="D1927" t="e">
        <f>AVERAGEIFS(C$2:C1927, B$2:B1927, "&gt;="&amp;B1927-6, B$2:B1927, "&lt;="&amp;B1927)</f>
        <v>#DIV/0!</v>
      </c>
      <c r="E1927" t="str">
        <f t="shared" si="482"/>
        <v/>
      </c>
      <c r="F1927" t="str">
        <f t="shared" si="483"/>
        <v/>
      </c>
      <c r="G1927" t="str">
        <f t="shared" si="484"/>
        <v/>
      </c>
      <c r="H1927" t="str">
        <f t="shared" si="485"/>
        <v/>
      </c>
      <c r="I1927" t="str">
        <f t="shared" si="486"/>
        <v/>
      </c>
      <c r="J1927" t="str">
        <f t="shared" si="487"/>
        <v/>
      </c>
      <c r="K1927" t="str">
        <f t="shared" si="488"/>
        <v/>
      </c>
      <c r="L1927" t="s">
        <v>3536</v>
      </c>
      <c r="M1927" t="s">
        <v>1895</v>
      </c>
      <c r="N1927" t="s">
        <v>39</v>
      </c>
      <c r="O1927" t="s">
        <v>17</v>
      </c>
      <c r="P1927" t="s">
        <v>18</v>
      </c>
      <c r="Q1927" t="s">
        <v>34</v>
      </c>
      <c r="R1927" t="s">
        <v>42</v>
      </c>
      <c r="S1927" t="s">
        <v>22</v>
      </c>
      <c r="T1927" t="s">
        <v>22</v>
      </c>
      <c r="V1927" t="s">
        <v>30</v>
      </c>
      <c r="W1927">
        <v>120.490249300603</v>
      </c>
      <c r="X1927">
        <v>5.6916121968208504</v>
      </c>
      <c r="Y1927">
        <v>-2</v>
      </c>
      <c r="Z1927" t="s">
        <v>3603</v>
      </c>
      <c r="AA1927" t="s">
        <v>3554</v>
      </c>
      <c r="AB1927" t="s">
        <v>3586</v>
      </c>
      <c r="AC1927">
        <v>7</v>
      </c>
      <c r="AD1927" t="s">
        <v>3567</v>
      </c>
      <c r="AE1927" t="s">
        <v>3603</v>
      </c>
      <c r="AF1927" t="s">
        <v>3604</v>
      </c>
      <c r="AH1927" t="s">
        <v>3603</v>
      </c>
      <c r="AI1927" t="str">
        <f t="shared" si="489"/>
        <v/>
      </c>
      <c r="AJ1927" t="str">
        <f t="shared" si="490"/>
        <v/>
      </c>
      <c r="AK1927" t="str">
        <f t="shared" si="491"/>
        <v/>
      </c>
      <c r="AL1927" t="str">
        <f t="shared" si="492"/>
        <v/>
      </c>
      <c r="AM1927" t="str">
        <f t="shared" si="493"/>
        <v/>
      </c>
      <c r="AN1927" t="str">
        <f t="shared" si="494"/>
        <v/>
      </c>
      <c r="AO1927" t="str">
        <f t="shared" si="495"/>
        <v/>
      </c>
      <c r="AP1927" t="str">
        <f t="shared" si="496"/>
        <v/>
      </c>
    </row>
    <row r="1928" spans="1:42" x14ac:dyDescent="0.3">
      <c r="A1928" s="2">
        <v>45466</v>
      </c>
      <c r="D1928" t="e">
        <f>AVERAGEIFS(C$2:C1928, B$2:B1928, "&gt;="&amp;B1928-6, B$2:B1928, "&lt;="&amp;B1928)</f>
        <v>#DIV/0!</v>
      </c>
      <c r="E1928" t="str">
        <f t="shared" si="482"/>
        <v/>
      </c>
      <c r="F1928" t="str">
        <f t="shared" si="483"/>
        <v/>
      </c>
      <c r="G1928" t="str">
        <f t="shared" si="484"/>
        <v/>
      </c>
      <c r="H1928" t="str">
        <f t="shared" si="485"/>
        <v/>
      </c>
      <c r="I1928" t="str">
        <f t="shared" si="486"/>
        <v/>
      </c>
      <c r="J1928" t="str">
        <f t="shared" si="487"/>
        <v/>
      </c>
      <c r="K1928" t="str">
        <f t="shared" si="488"/>
        <v/>
      </c>
      <c r="L1928" t="s">
        <v>3536</v>
      </c>
      <c r="M1928" t="s">
        <v>1966</v>
      </c>
      <c r="N1928" t="s">
        <v>16</v>
      </c>
      <c r="O1928" t="s">
        <v>51</v>
      </c>
      <c r="P1928" t="s">
        <v>59</v>
      </c>
      <c r="Q1928" t="s">
        <v>34</v>
      </c>
      <c r="R1928" t="s">
        <v>42</v>
      </c>
      <c r="S1928" t="s">
        <v>22</v>
      </c>
      <c r="T1928" t="s">
        <v>22</v>
      </c>
      <c r="V1928" t="s">
        <v>24</v>
      </c>
      <c r="W1928">
        <v>92.906444609225474</v>
      </c>
      <c r="X1928">
        <v>6.2594748096432973</v>
      </c>
      <c r="Y1928">
        <v>-2</v>
      </c>
      <c r="Z1928" t="s">
        <v>3603</v>
      </c>
      <c r="AA1928" t="s">
        <v>3555</v>
      </c>
      <c r="AB1928" t="s">
        <v>3585</v>
      </c>
      <c r="AC1928">
        <v>6</v>
      </c>
      <c r="AD1928" t="s">
        <v>3566</v>
      </c>
      <c r="AE1928" t="s">
        <v>3603</v>
      </c>
      <c r="AF1928" t="s">
        <v>3604</v>
      </c>
      <c r="AH1928" t="s">
        <v>3603</v>
      </c>
      <c r="AI1928" t="str">
        <f t="shared" si="489"/>
        <v/>
      </c>
      <c r="AJ1928" t="str">
        <f t="shared" si="490"/>
        <v/>
      </c>
      <c r="AK1928" t="str">
        <f t="shared" si="491"/>
        <v/>
      </c>
      <c r="AL1928" t="str">
        <f t="shared" si="492"/>
        <v/>
      </c>
      <c r="AM1928" t="str">
        <f t="shared" si="493"/>
        <v/>
      </c>
      <c r="AN1928" t="str">
        <f t="shared" si="494"/>
        <v/>
      </c>
      <c r="AO1928" t="str">
        <f t="shared" si="495"/>
        <v/>
      </c>
      <c r="AP1928" t="str">
        <f t="shared" si="496"/>
        <v/>
      </c>
    </row>
    <row r="1929" spans="1:42" x14ac:dyDescent="0.3">
      <c r="A1929" s="2">
        <v>45410</v>
      </c>
      <c r="D1929" t="e">
        <f>AVERAGEIFS(C$2:C1929, B$2:B1929, "&gt;="&amp;B1929-6, B$2:B1929, "&lt;="&amp;B1929)</f>
        <v>#DIV/0!</v>
      </c>
      <c r="E1929" t="str">
        <f t="shared" si="482"/>
        <v/>
      </c>
      <c r="F1929" t="str">
        <f t="shared" si="483"/>
        <v/>
      </c>
      <c r="G1929" t="str">
        <f t="shared" si="484"/>
        <v/>
      </c>
      <c r="H1929" t="str">
        <f t="shared" si="485"/>
        <v/>
      </c>
      <c r="I1929" t="str">
        <f t="shared" si="486"/>
        <v/>
      </c>
      <c r="J1929" t="str">
        <f t="shared" si="487"/>
        <v/>
      </c>
      <c r="K1929" t="str">
        <f t="shared" si="488"/>
        <v/>
      </c>
      <c r="L1929" t="s">
        <v>3536</v>
      </c>
      <c r="M1929" t="s">
        <v>2163</v>
      </c>
      <c r="N1929" t="s">
        <v>157</v>
      </c>
      <c r="O1929" t="s">
        <v>46</v>
      </c>
      <c r="P1929" t="s">
        <v>40</v>
      </c>
      <c r="Q1929" t="s">
        <v>41</v>
      </c>
      <c r="R1929" t="s">
        <v>42</v>
      </c>
      <c r="S1929" t="s">
        <v>22</v>
      </c>
      <c r="T1929" t="s">
        <v>22</v>
      </c>
      <c r="V1929" t="s">
        <v>24</v>
      </c>
      <c r="W1929">
        <v>28.856336559205261</v>
      </c>
      <c r="X1929">
        <v>4.1312448776823878</v>
      </c>
      <c r="Y1929">
        <v>-2</v>
      </c>
      <c r="Z1929" t="s">
        <v>3603</v>
      </c>
      <c r="AA1929" t="s">
        <v>3555</v>
      </c>
      <c r="AB1929" t="s">
        <v>3585</v>
      </c>
      <c r="AC1929">
        <v>4</v>
      </c>
      <c r="AD1929" t="s">
        <v>3564</v>
      </c>
      <c r="AE1929" t="s">
        <v>3603</v>
      </c>
      <c r="AF1929" t="s">
        <v>3604</v>
      </c>
      <c r="AH1929" t="s">
        <v>3603</v>
      </c>
      <c r="AI1929" t="str">
        <f t="shared" si="489"/>
        <v/>
      </c>
      <c r="AJ1929" t="str">
        <f t="shared" si="490"/>
        <v/>
      </c>
      <c r="AK1929" t="str">
        <f t="shared" si="491"/>
        <v/>
      </c>
      <c r="AL1929" t="str">
        <f t="shared" si="492"/>
        <v/>
      </c>
      <c r="AM1929" t="str">
        <f t="shared" si="493"/>
        <v/>
      </c>
      <c r="AN1929" t="str">
        <f t="shared" si="494"/>
        <v/>
      </c>
      <c r="AO1929" t="str">
        <f t="shared" si="495"/>
        <v/>
      </c>
      <c r="AP1929" t="str">
        <f t="shared" si="496"/>
        <v/>
      </c>
    </row>
    <row r="1930" spans="1:42" x14ac:dyDescent="0.3">
      <c r="A1930" s="2">
        <v>45388</v>
      </c>
      <c r="D1930" t="e">
        <f>AVERAGEIFS(C$2:C1930, B$2:B1930, "&gt;="&amp;B1930-6, B$2:B1930, "&lt;="&amp;B1930)</f>
        <v>#DIV/0!</v>
      </c>
      <c r="E1930" t="str">
        <f t="shared" si="482"/>
        <v/>
      </c>
      <c r="F1930" t="str">
        <f t="shared" si="483"/>
        <v/>
      </c>
      <c r="G1930" t="str">
        <f t="shared" si="484"/>
        <v/>
      </c>
      <c r="H1930" t="str">
        <f t="shared" si="485"/>
        <v/>
      </c>
      <c r="I1930" t="str">
        <f t="shared" si="486"/>
        <v/>
      </c>
      <c r="J1930" t="str">
        <f t="shared" si="487"/>
        <v/>
      </c>
      <c r="K1930" t="str">
        <f t="shared" si="488"/>
        <v/>
      </c>
      <c r="L1930" t="s">
        <v>3536</v>
      </c>
      <c r="M1930" t="s">
        <v>2172</v>
      </c>
      <c r="N1930" t="s">
        <v>103</v>
      </c>
      <c r="O1930" t="s">
        <v>33</v>
      </c>
      <c r="P1930" t="s">
        <v>59</v>
      </c>
      <c r="Q1930" t="s">
        <v>34</v>
      </c>
      <c r="R1930" t="s">
        <v>42</v>
      </c>
      <c r="S1930" t="s">
        <v>22</v>
      </c>
      <c r="T1930" t="s">
        <v>22</v>
      </c>
      <c r="V1930" t="s">
        <v>144</v>
      </c>
      <c r="W1930">
        <v>96.20152354835551</v>
      </c>
      <c r="X1930">
        <v>6.5035981178139064</v>
      </c>
      <c r="Y1930">
        <v>-2</v>
      </c>
      <c r="Z1930" t="s">
        <v>3603</v>
      </c>
      <c r="AA1930" t="s">
        <v>3555</v>
      </c>
      <c r="AB1930" t="s">
        <v>3585</v>
      </c>
      <c r="AC1930">
        <v>4</v>
      </c>
      <c r="AD1930" t="s">
        <v>3564</v>
      </c>
      <c r="AE1930" t="s">
        <v>3603</v>
      </c>
      <c r="AF1930" t="s">
        <v>3604</v>
      </c>
      <c r="AH1930" t="s">
        <v>3603</v>
      </c>
      <c r="AI1930" t="str">
        <f t="shared" si="489"/>
        <v/>
      </c>
      <c r="AJ1930" t="str">
        <f t="shared" si="490"/>
        <v/>
      </c>
      <c r="AK1930" t="str">
        <f t="shared" si="491"/>
        <v/>
      </c>
      <c r="AL1930" t="str">
        <f t="shared" si="492"/>
        <v/>
      </c>
      <c r="AM1930" t="str">
        <f t="shared" si="493"/>
        <v/>
      </c>
      <c r="AN1930" t="str">
        <f t="shared" si="494"/>
        <v/>
      </c>
      <c r="AO1930" t="str">
        <f t="shared" si="495"/>
        <v/>
      </c>
      <c r="AP1930" t="str">
        <f t="shared" si="496"/>
        <v/>
      </c>
    </row>
    <row r="1931" spans="1:42" x14ac:dyDescent="0.3">
      <c r="A1931" s="2">
        <v>45468</v>
      </c>
      <c r="D1931" t="e">
        <f>AVERAGEIFS(C$2:C1931, B$2:B1931, "&gt;="&amp;B1931-6, B$2:B1931, "&lt;="&amp;B1931)</f>
        <v>#DIV/0!</v>
      </c>
      <c r="E1931" t="str">
        <f t="shared" si="482"/>
        <v/>
      </c>
      <c r="F1931" t="str">
        <f t="shared" si="483"/>
        <v/>
      </c>
      <c r="G1931" t="str">
        <f t="shared" si="484"/>
        <v/>
      </c>
      <c r="H1931" t="str">
        <f t="shared" si="485"/>
        <v/>
      </c>
      <c r="I1931" t="str">
        <f t="shared" si="486"/>
        <v/>
      </c>
      <c r="J1931" t="str">
        <f t="shared" si="487"/>
        <v/>
      </c>
      <c r="K1931" t="str">
        <f t="shared" si="488"/>
        <v/>
      </c>
      <c r="L1931" t="s">
        <v>3536</v>
      </c>
      <c r="M1931" t="s">
        <v>884</v>
      </c>
      <c r="N1931" t="s">
        <v>80</v>
      </c>
      <c r="O1931" t="s">
        <v>51</v>
      </c>
      <c r="P1931" t="s">
        <v>59</v>
      </c>
      <c r="Q1931" t="s">
        <v>19</v>
      </c>
      <c r="R1931" t="s">
        <v>42</v>
      </c>
      <c r="S1931" t="s">
        <v>22</v>
      </c>
      <c r="T1931" t="s">
        <v>22</v>
      </c>
      <c r="V1931" t="s">
        <v>24</v>
      </c>
      <c r="W1931">
        <v>14.13060017795514</v>
      </c>
      <c r="X1931">
        <v>4.7257038097909714</v>
      </c>
      <c r="Y1931">
        <v>-2</v>
      </c>
      <c r="Z1931" t="s">
        <v>3603</v>
      </c>
      <c r="AA1931" t="s">
        <v>3555</v>
      </c>
      <c r="AB1931" t="s">
        <v>3585</v>
      </c>
      <c r="AC1931">
        <v>6</v>
      </c>
      <c r="AD1931" t="s">
        <v>3566</v>
      </c>
      <c r="AE1931" t="s">
        <v>3603</v>
      </c>
      <c r="AF1931" t="s">
        <v>3604</v>
      </c>
      <c r="AH1931" t="s">
        <v>3603</v>
      </c>
      <c r="AI1931" t="str">
        <f t="shared" si="489"/>
        <v/>
      </c>
      <c r="AJ1931" t="str">
        <f t="shared" si="490"/>
        <v/>
      </c>
      <c r="AK1931" t="str">
        <f t="shared" si="491"/>
        <v/>
      </c>
      <c r="AL1931" t="str">
        <f t="shared" si="492"/>
        <v/>
      </c>
      <c r="AM1931" t="str">
        <f t="shared" si="493"/>
        <v/>
      </c>
      <c r="AN1931" t="str">
        <f t="shared" si="494"/>
        <v/>
      </c>
      <c r="AO1931" t="str">
        <f t="shared" si="495"/>
        <v/>
      </c>
      <c r="AP1931" t="str">
        <f t="shared" si="496"/>
        <v/>
      </c>
    </row>
    <row r="1932" spans="1:42" x14ac:dyDescent="0.3">
      <c r="A1932" s="2">
        <v>45005</v>
      </c>
      <c r="D1932" t="e">
        <f>AVERAGEIFS(C$2:C1932, B$2:B1932, "&gt;="&amp;B1932-6, B$2:B1932, "&lt;="&amp;B1932)</f>
        <v>#DIV/0!</v>
      </c>
      <c r="E1932" t="str">
        <f t="shared" si="482"/>
        <v/>
      </c>
      <c r="F1932" t="str">
        <f t="shared" si="483"/>
        <v/>
      </c>
      <c r="G1932" t="str">
        <f t="shared" si="484"/>
        <v/>
      </c>
      <c r="H1932" t="str">
        <f t="shared" si="485"/>
        <v/>
      </c>
      <c r="I1932" t="str">
        <f t="shared" si="486"/>
        <v/>
      </c>
      <c r="J1932" t="str">
        <f t="shared" si="487"/>
        <v/>
      </c>
      <c r="K1932" t="str">
        <f t="shared" si="488"/>
        <v/>
      </c>
      <c r="L1932" t="s">
        <v>3536</v>
      </c>
      <c r="M1932" t="s">
        <v>2181</v>
      </c>
      <c r="N1932" t="s">
        <v>103</v>
      </c>
      <c r="O1932" t="s">
        <v>46</v>
      </c>
      <c r="P1932" t="s">
        <v>18</v>
      </c>
      <c r="Q1932" t="s">
        <v>34</v>
      </c>
      <c r="R1932" t="s">
        <v>42</v>
      </c>
      <c r="S1932" t="s">
        <v>22</v>
      </c>
      <c r="T1932" t="s">
        <v>22</v>
      </c>
      <c r="V1932" t="s">
        <v>144</v>
      </c>
      <c r="W1932">
        <v>90.422717360536922</v>
      </c>
      <c r="X1932">
        <v>7.281944154690664</v>
      </c>
      <c r="Y1932">
        <v>-2</v>
      </c>
      <c r="Z1932" t="s">
        <v>3603</v>
      </c>
      <c r="AA1932" t="s">
        <v>3554</v>
      </c>
      <c r="AB1932" t="s">
        <v>3584</v>
      </c>
      <c r="AC1932">
        <v>3</v>
      </c>
      <c r="AD1932" t="s">
        <v>3563</v>
      </c>
      <c r="AE1932" t="s">
        <v>3603</v>
      </c>
      <c r="AF1932" t="s">
        <v>3604</v>
      </c>
      <c r="AH1932" t="s">
        <v>3603</v>
      </c>
      <c r="AI1932" t="str">
        <f t="shared" si="489"/>
        <v/>
      </c>
      <c r="AJ1932" t="str">
        <f t="shared" si="490"/>
        <v/>
      </c>
      <c r="AK1932" t="str">
        <f t="shared" si="491"/>
        <v/>
      </c>
      <c r="AL1932" t="str">
        <f t="shared" si="492"/>
        <v/>
      </c>
      <c r="AM1932" t="str">
        <f t="shared" si="493"/>
        <v/>
      </c>
      <c r="AN1932" t="str">
        <f t="shared" si="494"/>
        <v/>
      </c>
      <c r="AO1932" t="str">
        <f t="shared" si="495"/>
        <v/>
      </c>
      <c r="AP1932" t="str">
        <f t="shared" si="496"/>
        <v/>
      </c>
    </row>
    <row r="1933" spans="1:42" x14ac:dyDescent="0.3">
      <c r="A1933" s="2">
        <v>45269</v>
      </c>
      <c r="D1933" t="e">
        <f>AVERAGEIFS(C$2:C1933, B$2:B1933, "&gt;="&amp;B1933-6, B$2:B1933, "&lt;="&amp;B1933)</f>
        <v>#DIV/0!</v>
      </c>
      <c r="E1933" t="str">
        <f t="shared" si="482"/>
        <v/>
      </c>
      <c r="F1933" t="str">
        <f t="shared" si="483"/>
        <v/>
      </c>
      <c r="G1933" t="str">
        <f t="shared" si="484"/>
        <v/>
      </c>
      <c r="H1933" t="str">
        <f t="shared" si="485"/>
        <v/>
      </c>
      <c r="I1933" t="str">
        <f t="shared" si="486"/>
        <v/>
      </c>
      <c r="J1933" t="str">
        <f t="shared" si="487"/>
        <v/>
      </c>
      <c r="K1933" t="str">
        <f t="shared" si="488"/>
        <v/>
      </c>
      <c r="L1933" t="s">
        <v>3536</v>
      </c>
      <c r="M1933" t="s">
        <v>2235</v>
      </c>
      <c r="N1933" t="s">
        <v>80</v>
      </c>
      <c r="O1933" t="s">
        <v>51</v>
      </c>
      <c r="P1933" t="s">
        <v>59</v>
      </c>
      <c r="Q1933" t="s">
        <v>92</v>
      </c>
      <c r="R1933" t="s">
        <v>42</v>
      </c>
      <c r="S1933" t="s">
        <v>22</v>
      </c>
      <c r="T1933" t="s">
        <v>22</v>
      </c>
      <c r="V1933" t="s">
        <v>76</v>
      </c>
      <c r="W1933">
        <v>18.594498535570221</v>
      </c>
      <c r="X1933">
        <v>5.0341974537058984</v>
      </c>
      <c r="Y1933">
        <v>-2</v>
      </c>
      <c r="Z1933" t="s">
        <v>3603</v>
      </c>
      <c r="AA1933" t="s">
        <v>3554</v>
      </c>
      <c r="AB1933" t="s">
        <v>3587</v>
      </c>
      <c r="AC1933">
        <v>12</v>
      </c>
      <c r="AD1933" t="s">
        <v>3572</v>
      </c>
      <c r="AE1933" t="s">
        <v>3603</v>
      </c>
      <c r="AF1933" t="s">
        <v>3604</v>
      </c>
      <c r="AH1933" t="s">
        <v>3603</v>
      </c>
      <c r="AI1933" t="str">
        <f t="shared" si="489"/>
        <v/>
      </c>
      <c r="AJ1933" t="str">
        <f t="shared" si="490"/>
        <v/>
      </c>
      <c r="AK1933" t="str">
        <f t="shared" si="491"/>
        <v/>
      </c>
      <c r="AL1933" t="str">
        <f t="shared" si="492"/>
        <v/>
      </c>
      <c r="AM1933" t="str">
        <f t="shared" si="493"/>
        <v/>
      </c>
      <c r="AN1933" t="str">
        <f t="shared" si="494"/>
        <v/>
      </c>
      <c r="AO1933" t="str">
        <f t="shared" si="495"/>
        <v/>
      </c>
      <c r="AP1933" t="str">
        <f t="shared" si="496"/>
        <v/>
      </c>
    </row>
    <row r="1934" spans="1:42" x14ac:dyDescent="0.3">
      <c r="A1934" s="2">
        <v>45294</v>
      </c>
      <c r="D1934" t="e">
        <f>AVERAGEIFS(C$2:C1934, B$2:B1934, "&gt;="&amp;B1934-6, B$2:B1934, "&lt;="&amp;B1934)</f>
        <v>#DIV/0!</v>
      </c>
      <c r="E1934" t="str">
        <f t="shared" si="482"/>
        <v/>
      </c>
      <c r="F1934" t="str">
        <f t="shared" si="483"/>
        <v/>
      </c>
      <c r="G1934" t="str">
        <f t="shared" si="484"/>
        <v/>
      </c>
      <c r="H1934" t="str">
        <f t="shared" si="485"/>
        <v/>
      </c>
      <c r="I1934" t="str">
        <f t="shared" si="486"/>
        <v/>
      </c>
      <c r="J1934" t="str">
        <f t="shared" si="487"/>
        <v/>
      </c>
      <c r="K1934" t="str">
        <f t="shared" si="488"/>
        <v/>
      </c>
      <c r="L1934" t="s">
        <v>3536</v>
      </c>
      <c r="M1934" t="s">
        <v>680</v>
      </c>
      <c r="N1934" t="s">
        <v>16</v>
      </c>
      <c r="O1934" t="s">
        <v>17</v>
      </c>
      <c r="P1934" t="s">
        <v>40</v>
      </c>
      <c r="Q1934" t="s">
        <v>41</v>
      </c>
      <c r="R1934" t="s">
        <v>42</v>
      </c>
      <c r="S1934" t="s">
        <v>22</v>
      </c>
      <c r="T1934" t="s">
        <v>22</v>
      </c>
      <c r="V1934" t="s">
        <v>30</v>
      </c>
      <c r="W1934">
        <v>87.153813154412447</v>
      </c>
      <c r="X1934">
        <v>6.5425920953082777</v>
      </c>
      <c r="Y1934">
        <v>-2</v>
      </c>
      <c r="Z1934" t="s">
        <v>3603</v>
      </c>
      <c r="AA1934" t="s">
        <v>3555</v>
      </c>
      <c r="AB1934" t="s">
        <v>3584</v>
      </c>
      <c r="AC1934">
        <v>1</v>
      </c>
      <c r="AD1934" t="s">
        <v>3561</v>
      </c>
      <c r="AE1934" t="s">
        <v>3603</v>
      </c>
      <c r="AF1934" t="s">
        <v>3604</v>
      </c>
      <c r="AH1934" t="s">
        <v>3603</v>
      </c>
      <c r="AI1934" t="str">
        <f t="shared" si="489"/>
        <v/>
      </c>
      <c r="AJ1934" t="str">
        <f t="shared" si="490"/>
        <v/>
      </c>
      <c r="AK1934" t="str">
        <f t="shared" si="491"/>
        <v/>
      </c>
      <c r="AL1934" t="str">
        <f t="shared" si="492"/>
        <v/>
      </c>
      <c r="AM1934" t="str">
        <f t="shared" si="493"/>
        <v/>
      </c>
      <c r="AN1934" t="str">
        <f t="shared" si="494"/>
        <v/>
      </c>
      <c r="AO1934" t="str">
        <f t="shared" si="495"/>
        <v/>
      </c>
      <c r="AP1934" t="str">
        <f t="shared" si="496"/>
        <v/>
      </c>
    </row>
    <row r="1935" spans="1:42" x14ac:dyDescent="0.3">
      <c r="A1935" s="2">
        <v>45399</v>
      </c>
      <c r="D1935" t="e">
        <f>AVERAGEIFS(C$2:C1935, B$2:B1935, "&gt;="&amp;B1935-6, B$2:B1935, "&lt;="&amp;B1935)</f>
        <v>#DIV/0!</v>
      </c>
      <c r="E1935" t="str">
        <f t="shared" si="482"/>
        <v/>
      </c>
      <c r="F1935" t="str">
        <f t="shared" si="483"/>
        <v/>
      </c>
      <c r="G1935" t="str">
        <f t="shared" si="484"/>
        <v/>
      </c>
      <c r="H1935" t="str">
        <f t="shared" si="485"/>
        <v/>
      </c>
      <c r="I1935" t="str">
        <f t="shared" si="486"/>
        <v/>
      </c>
      <c r="J1935" t="str">
        <f t="shared" si="487"/>
        <v/>
      </c>
      <c r="K1935" t="str">
        <f t="shared" si="488"/>
        <v/>
      </c>
      <c r="L1935" t="s">
        <v>3536</v>
      </c>
      <c r="M1935" t="s">
        <v>1155</v>
      </c>
      <c r="N1935" t="s">
        <v>118</v>
      </c>
      <c r="O1935" t="s">
        <v>33</v>
      </c>
      <c r="P1935" t="s">
        <v>18</v>
      </c>
      <c r="Q1935" t="s">
        <v>34</v>
      </c>
      <c r="R1935" t="s">
        <v>42</v>
      </c>
      <c r="S1935" t="s">
        <v>22</v>
      </c>
      <c r="T1935" t="s">
        <v>22</v>
      </c>
      <c r="V1935" t="s">
        <v>30</v>
      </c>
      <c r="W1935">
        <v>86.848014199069226</v>
      </c>
      <c r="X1935">
        <v>7.0615820254012913</v>
      </c>
      <c r="Y1935">
        <v>-2</v>
      </c>
      <c r="Z1935" t="s">
        <v>3603</v>
      </c>
      <c r="AA1935" t="s">
        <v>3555</v>
      </c>
      <c r="AB1935" t="s">
        <v>3585</v>
      </c>
      <c r="AC1935">
        <v>4</v>
      </c>
      <c r="AD1935" t="s">
        <v>3564</v>
      </c>
      <c r="AE1935" t="s">
        <v>3603</v>
      </c>
      <c r="AF1935" t="s">
        <v>3604</v>
      </c>
      <c r="AH1935" t="s">
        <v>3603</v>
      </c>
      <c r="AI1935" t="str">
        <f t="shared" si="489"/>
        <v/>
      </c>
      <c r="AJ1935" t="str">
        <f t="shared" si="490"/>
        <v/>
      </c>
      <c r="AK1935" t="str">
        <f t="shared" si="491"/>
        <v/>
      </c>
      <c r="AL1935" t="str">
        <f t="shared" si="492"/>
        <v/>
      </c>
      <c r="AM1935" t="str">
        <f t="shared" si="493"/>
        <v/>
      </c>
      <c r="AN1935" t="str">
        <f t="shared" si="494"/>
        <v/>
      </c>
      <c r="AO1935" t="str">
        <f t="shared" si="495"/>
        <v/>
      </c>
      <c r="AP1935" t="str">
        <f t="shared" si="496"/>
        <v/>
      </c>
    </row>
    <row r="1936" spans="1:42" x14ac:dyDescent="0.3">
      <c r="A1936" s="2">
        <v>45058</v>
      </c>
      <c r="D1936" t="e">
        <f>AVERAGEIFS(C$2:C1936, B$2:B1936, "&gt;="&amp;B1936-6, B$2:B1936, "&lt;="&amp;B1936)</f>
        <v>#DIV/0!</v>
      </c>
      <c r="E1936" t="str">
        <f t="shared" si="482"/>
        <v/>
      </c>
      <c r="F1936" t="str">
        <f t="shared" si="483"/>
        <v/>
      </c>
      <c r="G1936" t="str">
        <f t="shared" si="484"/>
        <v/>
      </c>
      <c r="H1936" t="str">
        <f t="shared" si="485"/>
        <v/>
      </c>
      <c r="I1936" t="str">
        <f t="shared" si="486"/>
        <v/>
      </c>
      <c r="J1936" t="str">
        <f t="shared" si="487"/>
        <v/>
      </c>
      <c r="K1936" t="str">
        <f t="shared" si="488"/>
        <v/>
      </c>
      <c r="L1936" t="s">
        <v>3536</v>
      </c>
      <c r="M1936" t="s">
        <v>233</v>
      </c>
      <c r="N1936" t="s">
        <v>39</v>
      </c>
      <c r="O1936" t="s">
        <v>33</v>
      </c>
      <c r="P1936" t="s">
        <v>18</v>
      </c>
      <c r="Q1936" t="s">
        <v>19</v>
      </c>
      <c r="R1936" t="s">
        <v>42</v>
      </c>
      <c r="S1936" t="s">
        <v>22</v>
      </c>
      <c r="T1936" t="s">
        <v>22</v>
      </c>
      <c r="V1936" t="s">
        <v>54</v>
      </c>
      <c r="W1936">
        <v>69.311439052920932</v>
      </c>
      <c r="X1936">
        <v>5.2296736494784071</v>
      </c>
      <c r="Y1936">
        <v>-2</v>
      </c>
      <c r="Z1936" t="s">
        <v>3603</v>
      </c>
      <c r="AA1936" t="s">
        <v>3554</v>
      </c>
      <c r="AB1936" t="s">
        <v>3585</v>
      </c>
      <c r="AC1936">
        <v>5</v>
      </c>
      <c r="AD1936" t="s">
        <v>3565</v>
      </c>
      <c r="AE1936" t="s">
        <v>3603</v>
      </c>
      <c r="AF1936" t="s">
        <v>3604</v>
      </c>
      <c r="AH1936" t="s">
        <v>3603</v>
      </c>
      <c r="AI1936" t="str">
        <f t="shared" si="489"/>
        <v/>
      </c>
      <c r="AJ1936" t="str">
        <f t="shared" si="490"/>
        <v/>
      </c>
      <c r="AK1936" t="str">
        <f t="shared" si="491"/>
        <v/>
      </c>
      <c r="AL1936" t="str">
        <f t="shared" si="492"/>
        <v/>
      </c>
      <c r="AM1936" t="str">
        <f t="shared" si="493"/>
        <v/>
      </c>
      <c r="AN1936" t="str">
        <f t="shared" si="494"/>
        <v/>
      </c>
      <c r="AO1936" t="str">
        <f t="shared" si="495"/>
        <v/>
      </c>
      <c r="AP1936" t="str">
        <f t="shared" si="496"/>
        <v/>
      </c>
    </row>
    <row r="1937" spans="1:42" x14ac:dyDescent="0.3">
      <c r="A1937" s="2">
        <v>45302</v>
      </c>
      <c r="D1937" t="e">
        <f>AVERAGEIFS(C$2:C1937, B$2:B1937, "&gt;="&amp;B1937-6, B$2:B1937, "&lt;="&amp;B1937)</f>
        <v>#DIV/0!</v>
      </c>
      <c r="E1937" t="str">
        <f t="shared" si="482"/>
        <v/>
      </c>
      <c r="F1937" t="str">
        <f t="shared" si="483"/>
        <v/>
      </c>
      <c r="G1937" t="str">
        <f t="shared" si="484"/>
        <v/>
      </c>
      <c r="H1937" t="str">
        <f t="shared" si="485"/>
        <v/>
      </c>
      <c r="I1937" t="str">
        <f t="shared" si="486"/>
        <v/>
      </c>
      <c r="J1937" t="str">
        <f t="shared" si="487"/>
        <v/>
      </c>
      <c r="K1937" t="str">
        <f t="shared" si="488"/>
        <v/>
      </c>
      <c r="L1937" t="s">
        <v>3536</v>
      </c>
      <c r="M1937" t="s">
        <v>1640</v>
      </c>
      <c r="N1937" t="s">
        <v>103</v>
      </c>
      <c r="O1937" t="s">
        <v>46</v>
      </c>
      <c r="P1937" t="s">
        <v>18</v>
      </c>
      <c r="Q1937" t="s">
        <v>34</v>
      </c>
      <c r="R1937" t="s">
        <v>42</v>
      </c>
      <c r="S1937" t="s">
        <v>22</v>
      </c>
      <c r="T1937" t="s">
        <v>22</v>
      </c>
      <c r="V1937" t="s">
        <v>144</v>
      </c>
      <c r="W1937">
        <v>93.491801144102453</v>
      </c>
      <c r="X1937">
        <v>7.101063361192451</v>
      </c>
      <c r="Y1937">
        <v>-2</v>
      </c>
      <c r="Z1937" t="s">
        <v>3603</v>
      </c>
      <c r="AA1937" t="s">
        <v>3555</v>
      </c>
      <c r="AB1937" t="s">
        <v>3584</v>
      </c>
      <c r="AC1937">
        <v>1</v>
      </c>
      <c r="AD1937" t="s">
        <v>3561</v>
      </c>
      <c r="AE1937" t="s">
        <v>3603</v>
      </c>
      <c r="AF1937" t="s">
        <v>3604</v>
      </c>
      <c r="AH1937" t="s">
        <v>3603</v>
      </c>
      <c r="AI1937" t="str">
        <f t="shared" si="489"/>
        <v/>
      </c>
      <c r="AJ1937" t="str">
        <f t="shared" si="490"/>
        <v/>
      </c>
      <c r="AK1937" t="str">
        <f t="shared" si="491"/>
        <v/>
      </c>
      <c r="AL1937" t="str">
        <f t="shared" si="492"/>
        <v/>
      </c>
      <c r="AM1937" t="str">
        <f t="shared" si="493"/>
        <v/>
      </c>
      <c r="AN1937" t="str">
        <f t="shared" si="494"/>
        <v/>
      </c>
      <c r="AO1937" t="str">
        <f t="shared" si="495"/>
        <v/>
      </c>
      <c r="AP1937" t="str">
        <f t="shared" si="496"/>
        <v/>
      </c>
    </row>
    <row r="1938" spans="1:42" x14ac:dyDescent="0.3">
      <c r="A1938" s="2">
        <v>45010</v>
      </c>
      <c r="D1938" t="e">
        <f>AVERAGEIFS(C$2:C1938, B$2:B1938, "&gt;="&amp;B1938-6, B$2:B1938, "&lt;="&amp;B1938)</f>
        <v>#DIV/0!</v>
      </c>
      <c r="E1938" t="str">
        <f t="shared" si="482"/>
        <v/>
      </c>
      <c r="F1938" t="str">
        <f t="shared" si="483"/>
        <v/>
      </c>
      <c r="G1938" t="str">
        <f t="shared" si="484"/>
        <v/>
      </c>
      <c r="H1938" t="str">
        <f t="shared" si="485"/>
        <v/>
      </c>
      <c r="I1938" t="str">
        <f t="shared" si="486"/>
        <v/>
      </c>
      <c r="J1938" t="str">
        <f t="shared" si="487"/>
        <v/>
      </c>
      <c r="K1938" t="str">
        <f t="shared" si="488"/>
        <v/>
      </c>
      <c r="L1938" t="s">
        <v>3536</v>
      </c>
      <c r="M1938" t="s">
        <v>2348</v>
      </c>
      <c r="N1938" t="s">
        <v>80</v>
      </c>
      <c r="O1938" t="s">
        <v>33</v>
      </c>
      <c r="P1938" t="s">
        <v>18</v>
      </c>
      <c r="Q1938" t="s">
        <v>19</v>
      </c>
      <c r="R1938" t="s">
        <v>42</v>
      </c>
      <c r="S1938" t="s">
        <v>22</v>
      </c>
      <c r="T1938" t="s">
        <v>22</v>
      </c>
      <c r="V1938" t="s">
        <v>63</v>
      </c>
      <c r="W1938">
        <v>17.580570829728391</v>
      </c>
      <c r="X1938">
        <v>4.3288209810370661</v>
      </c>
      <c r="Y1938">
        <v>-2</v>
      </c>
      <c r="Z1938" t="s">
        <v>3603</v>
      </c>
      <c r="AA1938" t="s">
        <v>3554</v>
      </c>
      <c r="AB1938" t="s">
        <v>3584</v>
      </c>
      <c r="AC1938">
        <v>3</v>
      </c>
      <c r="AD1938" t="s">
        <v>3563</v>
      </c>
      <c r="AE1938" t="s">
        <v>3603</v>
      </c>
      <c r="AF1938" t="s">
        <v>3604</v>
      </c>
      <c r="AH1938" t="s">
        <v>3603</v>
      </c>
      <c r="AI1938" t="str">
        <f t="shared" si="489"/>
        <v/>
      </c>
      <c r="AJ1938" t="str">
        <f t="shared" si="490"/>
        <v/>
      </c>
      <c r="AK1938" t="str">
        <f t="shared" si="491"/>
        <v/>
      </c>
      <c r="AL1938" t="str">
        <f t="shared" si="492"/>
        <v/>
      </c>
      <c r="AM1938" t="str">
        <f t="shared" si="493"/>
        <v/>
      </c>
      <c r="AN1938" t="str">
        <f t="shared" si="494"/>
        <v/>
      </c>
      <c r="AO1938" t="str">
        <f t="shared" si="495"/>
        <v/>
      </c>
      <c r="AP1938" t="str">
        <f t="shared" si="496"/>
        <v/>
      </c>
    </row>
    <row r="1939" spans="1:42" x14ac:dyDescent="0.3">
      <c r="A1939" s="2">
        <v>45237</v>
      </c>
      <c r="D1939" t="e">
        <f>AVERAGEIFS(C$2:C1939, B$2:B1939, "&gt;="&amp;B1939-6, B$2:B1939, "&lt;="&amp;B1939)</f>
        <v>#DIV/0!</v>
      </c>
      <c r="E1939" t="str">
        <f t="shared" si="482"/>
        <v/>
      </c>
      <c r="F1939" t="str">
        <f t="shared" si="483"/>
        <v/>
      </c>
      <c r="G1939" t="str">
        <f t="shared" si="484"/>
        <v/>
      </c>
      <c r="H1939" t="str">
        <f t="shared" si="485"/>
        <v/>
      </c>
      <c r="I1939" t="str">
        <f t="shared" si="486"/>
        <v/>
      </c>
      <c r="J1939" t="str">
        <f t="shared" si="487"/>
        <v/>
      </c>
      <c r="K1939" t="str">
        <f t="shared" si="488"/>
        <v/>
      </c>
      <c r="L1939" t="s">
        <v>3536</v>
      </c>
      <c r="M1939" t="s">
        <v>296</v>
      </c>
      <c r="N1939" t="s">
        <v>80</v>
      </c>
      <c r="O1939" t="s">
        <v>46</v>
      </c>
      <c r="P1939" t="s">
        <v>40</v>
      </c>
      <c r="Q1939" t="s">
        <v>41</v>
      </c>
      <c r="R1939" t="s">
        <v>42</v>
      </c>
      <c r="S1939" t="s">
        <v>22</v>
      </c>
      <c r="T1939" t="s">
        <v>22</v>
      </c>
      <c r="V1939" t="s">
        <v>30</v>
      </c>
      <c r="W1939">
        <v>8.8476599043777053</v>
      </c>
      <c r="X1939">
        <v>5.0061475381645533</v>
      </c>
      <c r="Y1939">
        <v>-2</v>
      </c>
      <c r="Z1939" t="s">
        <v>3603</v>
      </c>
      <c r="AA1939" t="s">
        <v>3554</v>
      </c>
      <c r="AB1939" t="s">
        <v>3587</v>
      </c>
      <c r="AC1939">
        <v>11</v>
      </c>
      <c r="AD1939" t="s">
        <v>3571</v>
      </c>
      <c r="AE1939" t="s">
        <v>3603</v>
      </c>
      <c r="AF1939" t="s">
        <v>3604</v>
      </c>
      <c r="AH1939" t="s">
        <v>3603</v>
      </c>
      <c r="AI1939" t="str">
        <f t="shared" si="489"/>
        <v/>
      </c>
      <c r="AJ1939" t="str">
        <f t="shared" si="490"/>
        <v/>
      </c>
      <c r="AK1939" t="str">
        <f t="shared" si="491"/>
        <v/>
      </c>
      <c r="AL1939" t="str">
        <f t="shared" si="492"/>
        <v/>
      </c>
      <c r="AM1939" t="str">
        <f t="shared" si="493"/>
        <v/>
      </c>
      <c r="AN1939" t="str">
        <f t="shared" si="494"/>
        <v/>
      </c>
      <c r="AO1939" t="str">
        <f t="shared" si="495"/>
        <v/>
      </c>
      <c r="AP1939" t="str">
        <f t="shared" si="496"/>
        <v/>
      </c>
    </row>
    <row r="1940" spans="1:42" x14ac:dyDescent="0.3">
      <c r="A1940" s="2">
        <v>45336</v>
      </c>
      <c r="D1940" t="e">
        <f>AVERAGEIFS(C$2:C1940, B$2:B1940, "&gt;="&amp;B1940-6, B$2:B1940, "&lt;="&amp;B1940)</f>
        <v>#DIV/0!</v>
      </c>
      <c r="E1940" t="str">
        <f t="shared" si="482"/>
        <v/>
      </c>
      <c r="F1940" t="str">
        <f t="shared" si="483"/>
        <v/>
      </c>
      <c r="G1940" t="str">
        <f t="shared" si="484"/>
        <v/>
      </c>
      <c r="H1940" t="str">
        <f t="shared" si="485"/>
        <v/>
      </c>
      <c r="I1940" t="str">
        <f t="shared" si="486"/>
        <v/>
      </c>
      <c r="J1940" t="str">
        <f t="shared" si="487"/>
        <v/>
      </c>
      <c r="K1940" t="str">
        <f t="shared" si="488"/>
        <v/>
      </c>
      <c r="L1940" t="s">
        <v>3536</v>
      </c>
      <c r="M1940" t="s">
        <v>1772</v>
      </c>
      <c r="N1940" t="s">
        <v>16</v>
      </c>
      <c r="O1940" t="s">
        <v>51</v>
      </c>
      <c r="P1940" t="s">
        <v>52</v>
      </c>
      <c r="Q1940" t="s">
        <v>92</v>
      </c>
      <c r="R1940" t="s">
        <v>42</v>
      </c>
      <c r="S1940" t="s">
        <v>22</v>
      </c>
      <c r="T1940" t="s">
        <v>22</v>
      </c>
      <c r="V1940" t="s">
        <v>54</v>
      </c>
      <c r="W1940">
        <v>70.337536802467454</v>
      </c>
      <c r="X1940">
        <v>6.1860534251800487</v>
      </c>
      <c r="Y1940">
        <v>-2</v>
      </c>
      <c r="Z1940" t="s">
        <v>3603</v>
      </c>
      <c r="AA1940" t="s">
        <v>3555</v>
      </c>
      <c r="AB1940" t="s">
        <v>3584</v>
      </c>
      <c r="AC1940">
        <v>2</v>
      </c>
      <c r="AD1940" t="s">
        <v>3562</v>
      </c>
      <c r="AE1940" t="s">
        <v>3603</v>
      </c>
      <c r="AF1940" t="s">
        <v>3604</v>
      </c>
      <c r="AH1940" t="s">
        <v>3603</v>
      </c>
      <c r="AI1940" t="str">
        <f t="shared" si="489"/>
        <v/>
      </c>
      <c r="AJ1940" t="str">
        <f t="shared" si="490"/>
        <v/>
      </c>
      <c r="AK1940" t="str">
        <f t="shared" si="491"/>
        <v/>
      </c>
      <c r="AL1940" t="str">
        <f t="shared" si="492"/>
        <v/>
      </c>
      <c r="AM1940" t="str">
        <f t="shared" si="493"/>
        <v/>
      </c>
      <c r="AN1940" t="str">
        <f t="shared" si="494"/>
        <v/>
      </c>
      <c r="AO1940" t="str">
        <f t="shared" si="495"/>
        <v/>
      </c>
      <c r="AP1940" t="str">
        <f t="shared" si="496"/>
        <v/>
      </c>
    </row>
    <row r="1941" spans="1:42" x14ac:dyDescent="0.3">
      <c r="A1941" s="2">
        <v>45056</v>
      </c>
      <c r="D1941" t="e">
        <f>AVERAGEIFS(C$2:C1941, B$2:B1941, "&gt;="&amp;B1941-6, B$2:B1941, "&lt;="&amp;B1941)</f>
        <v>#DIV/0!</v>
      </c>
      <c r="E1941" t="str">
        <f t="shared" si="482"/>
        <v/>
      </c>
      <c r="F1941" t="str">
        <f t="shared" si="483"/>
        <v/>
      </c>
      <c r="G1941" t="str">
        <f t="shared" si="484"/>
        <v/>
      </c>
      <c r="H1941" t="str">
        <f t="shared" si="485"/>
        <v/>
      </c>
      <c r="I1941" t="str">
        <f t="shared" si="486"/>
        <v/>
      </c>
      <c r="J1941" t="str">
        <f t="shared" si="487"/>
        <v/>
      </c>
      <c r="K1941" t="str">
        <f t="shared" si="488"/>
        <v/>
      </c>
      <c r="L1941" t="s">
        <v>3536</v>
      </c>
      <c r="M1941" t="s">
        <v>236</v>
      </c>
      <c r="N1941" t="s">
        <v>80</v>
      </c>
      <c r="O1941" t="s">
        <v>17</v>
      </c>
      <c r="P1941" t="s">
        <v>40</v>
      </c>
      <c r="Q1941" t="s">
        <v>41</v>
      </c>
      <c r="R1941" t="s">
        <v>42</v>
      </c>
      <c r="S1941" t="s">
        <v>22</v>
      </c>
      <c r="T1941" t="s">
        <v>22</v>
      </c>
      <c r="V1941" t="s">
        <v>144</v>
      </c>
      <c r="W1941">
        <v>20.611487515161421</v>
      </c>
      <c r="X1941">
        <v>5.2287832891401864</v>
      </c>
      <c r="Y1941">
        <v>-2</v>
      </c>
      <c r="Z1941" t="s">
        <v>3603</v>
      </c>
      <c r="AA1941" t="s">
        <v>3554</v>
      </c>
      <c r="AB1941" t="s">
        <v>3585</v>
      </c>
      <c r="AC1941">
        <v>5</v>
      </c>
      <c r="AD1941" t="s">
        <v>3565</v>
      </c>
      <c r="AE1941" t="s">
        <v>3603</v>
      </c>
      <c r="AF1941" t="s">
        <v>3604</v>
      </c>
      <c r="AH1941" t="s">
        <v>3603</v>
      </c>
      <c r="AI1941" t="str">
        <f t="shared" si="489"/>
        <v/>
      </c>
      <c r="AJ1941" t="str">
        <f t="shared" si="490"/>
        <v/>
      </c>
      <c r="AK1941" t="str">
        <f t="shared" si="491"/>
        <v/>
      </c>
      <c r="AL1941" t="str">
        <f t="shared" si="492"/>
        <v/>
      </c>
      <c r="AM1941" t="str">
        <f t="shared" si="493"/>
        <v/>
      </c>
      <c r="AN1941" t="str">
        <f t="shared" si="494"/>
        <v/>
      </c>
      <c r="AO1941" t="str">
        <f t="shared" si="495"/>
        <v/>
      </c>
      <c r="AP1941" t="str">
        <f t="shared" si="496"/>
        <v/>
      </c>
    </row>
    <row r="1942" spans="1:42" x14ac:dyDescent="0.3">
      <c r="A1942" s="2">
        <v>45263</v>
      </c>
      <c r="D1942" t="e">
        <f>AVERAGEIFS(C$2:C1942, B$2:B1942, "&gt;="&amp;B1942-6, B$2:B1942, "&lt;="&amp;B1942)</f>
        <v>#DIV/0!</v>
      </c>
      <c r="E1942" t="str">
        <f t="shared" si="482"/>
        <v/>
      </c>
      <c r="F1942" t="str">
        <f t="shared" si="483"/>
        <v/>
      </c>
      <c r="G1942" t="str">
        <f t="shared" si="484"/>
        <v/>
      </c>
      <c r="H1942" t="str">
        <f t="shared" si="485"/>
        <v/>
      </c>
      <c r="I1942" t="str">
        <f t="shared" si="486"/>
        <v/>
      </c>
      <c r="J1942" t="str">
        <f t="shared" si="487"/>
        <v/>
      </c>
      <c r="K1942" t="str">
        <f t="shared" si="488"/>
        <v/>
      </c>
      <c r="L1942" t="s">
        <v>3536</v>
      </c>
      <c r="M1942" t="s">
        <v>1423</v>
      </c>
      <c r="N1942" t="s">
        <v>57</v>
      </c>
      <c r="O1942" t="s">
        <v>33</v>
      </c>
      <c r="P1942" t="s">
        <v>59</v>
      </c>
      <c r="Q1942" t="s">
        <v>92</v>
      </c>
      <c r="R1942" t="s">
        <v>42</v>
      </c>
      <c r="S1942" t="s">
        <v>22</v>
      </c>
      <c r="T1942" t="s">
        <v>22</v>
      </c>
      <c r="V1942" t="s">
        <v>144</v>
      </c>
      <c r="W1942">
        <v>57.999469846967521</v>
      </c>
      <c r="X1942">
        <v>5.9956311094988832</v>
      </c>
      <c r="Y1942">
        <v>-2</v>
      </c>
      <c r="Z1942" t="s">
        <v>3603</v>
      </c>
      <c r="AA1942" t="s">
        <v>3554</v>
      </c>
      <c r="AB1942" t="s">
        <v>3587</v>
      </c>
      <c r="AC1942">
        <v>12</v>
      </c>
      <c r="AD1942" t="s">
        <v>3572</v>
      </c>
      <c r="AE1942" t="s">
        <v>3603</v>
      </c>
      <c r="AF1942" t="s">
        <v>3604</v>
      </c>
      <c r="AH1942" t="s">
        <v>3603</v>
      </c>
      <c r="AI1942" t="str">
        <f t="shared" si="489"/>
        <v/>
      </c>
      <c r="AJ1942" t="str">
        <f t="shared" si="490"/>
        <v/>
      </c>
      <c r="AK1942" t="str">
        <f t="shared" si="491"/>
        <v/>
      </c>
      <c r="AL1942" t="str">
        <f t="shared" si="492"/>
        <v/>
      </c>
      <c r="AM1942" t="str">
        <f t="shared" si="493"/>
        <v/>
      </c>
      <c r="AN1942" t="str">
        <f t="shared" si="494"/>
        <v/>
      </c>
      <c r="AO1942" t="str">
        <f t="shared" si="495"/>
        <v/>
      </c>
      <c r="AP1942" t="str">
        <f t="shared" si="496"/>
        <v/>
      </c>
    </row>
    <row r="1943" spans="1:42" x14ac:dyDescent="0.3">
      <c r="A1943" s="2">
        <v>45074</v>
      </c>
      <c r="D1943" t="e">
        <f>AVERAGEIFS(C$2:C1943, B$2:B1943, "&gt;="&amp;B1943-6, B$2:B1943, "&lt;="&amp;B1943)</f>
        <v>#DIV/0!</v>
      </c>
      <c r="E1943" t="str">
        <f t="shared" si="482"/>
        <v/>
      </c>
      <c r="F1943" t="str">
        <f t="shared" si="483"/>
        <v/>
      </c>
      <c r="G1943" t="str">
        <f t="shared" si="484"/>
        <v/>
      </c>
      <c r="H1943" t="str">
        <f t="shared" si="485"/>
        <v/>
      </c>
      <c r="I1943" t="str">
        <f t="shared" si="486"/>
        <v/>
      </c>
      <c r="J1943" t="str">
        <f t="shared" si="487"/>
        <v/>
      </c>
      <c r="K1943" t="str">
        <f t="shared" si="488"/>
        <v/>
      </c>
      <c r="L1943" t="s">
        <v>3536</v>
      </c>
      <c r="M1943" t="s">
        <v>2315</v>
      </c>
      <c r="N1943" t="s">
        <v>39</v>
      </c>
      <c r="O1943" t="s">
        <v>58</v>
      </c>
      <c r="P1943" t="s">
        <v>59</v>
      </c>
      <c r="Q1943" t="s">
        <v>92</v>
      </c>
      <c r="R1943" t="s">
        <v>42</v>
      </c>
      <c r="S1943" t="s">
        <v>22</v>
      </c>
      <c r="T1943" t="s">
        <v>22</v>
      </c>
      <c r="V1943" t="s">
        <v>43</v>
      </c>
      <c r="W1943">
        <v>129.3788873508696</v>
      </c>
      <c r="X1943">
        <v>5.2928725132056318</v>
      </c>
      <c r="Y1943">
        <v>-2</v>
      </c>
      <c r="Z1943" t="s">
        <v>3603</v>
      </c>
      <c r="AA1943" t="s">
        <v>3554</v>
      </c>
      <c r="AB1943" t="s">
        <v>3585</v>
      </c>
      <c r="AC1943">
        <v>5</v>
      </c>
      <c r="AD1943" t="s">
        <v>3565</v>
      </c>
      <c r="AE1943" t="s">
        <v>3603</v>
      </c>
      <c r="AF1943" t="s">
        <v>3604</v>
      </c>
      <c r="AH1943" t="s">
        <v>3603</v>
      </c>
      <c r="AI1943" t="str">
        <f t="shared" si="489"/>
        <v/>
      </c>
      <c r="AJ1943" t="str">
        <f t="shared" si="490"/>
        <v/>
      </c>
      <c r="AK1943" t="str">
        <f t="shared" si="491"/>
        <v/>
      </c>
      <c r="AL1943" t="str">
        <f t="shared" si="492"/>
        <v/>
      </c>
      <c r="AM1943" t="str">
        <f t="shared" si="493"/>
        <v/>
      </c>
      <c r="AN1943" t="str">
        <f t="shared" si="494"/>
        <v/>
      </c>
      <c r="AO1943" t="str">
        <f t="shared" si="495"/>
        <v/>
      </c>
      <c r="AP1943" t="str">
        <f t="shared" si="496"/>
        <v/>
      </c>
    </row>
    <row r="1944" spans="1:42" x14ac:dyDescent="0.3">
      <c r="A1944" s="2">
        <v>45311</v>
      </c>
      <c r="D1944" t="e">
        <f>AVERAGEIFS(C$2:C1944, B$2:B1944, "&gt;="&amp;B1944-6, B$2:B1944, "&lt;="&amp;B1944)</f>
        <v>#DIV/0!</v>
      </c>
      <c r="E1944" t="str">
        <f t="shared" si="482"/>
        <v/>
      </c>
      <c r="F1944" t="str">
        <f t="shared" si="483"/>
        <v/>
      </c>
      <c r="G1944" t="str">
        <f t="shared" si="484"/>
        <v/>
      </c>
      <c r="H1944" t="str">
        <f t="shared" si="485"/>
        <v/>
      </c>
      <c r="I1944" t="str">
        <f t="shared" si="486"/>
        <v/>
      </c>
      <c r="J1944" t="str">
        <f t="shared" si="487"/>
        <v/>
      </c>
      <c r="K1944" t="str">
        <f t="shared" si="488"/>
        <v/>
      </c>
      <c r="L1944" t="s">
        <v>3536</v>
      </c>
      <c r="M1944" t="s">
        <v>2456</v>
      </c>
      <c r="N1944" t="s">
        <v>80</v>
      </c>
      <c r="O1944" t="s">
        <v>51</v>
      </c>
      <c r="P1944" t="s">
        <v>59</v>
      </c>
      <c r="Q1944" t="s">
        <v>19</v>
      </c>
      <c r="R1944" t="s">
        <v>42</v>
      </c>
      <c r="S1944" t="s">
        <v>22</v>
      </c>
      <c r="T1944" t="s">
        <v>22</v>
      </c>
      <c r="V1944" t="s">
        <v>76</v>
      </c>
      <c r="W1944">
        <v>20.610049073226811</v>
      </c>
      <c r="X1944">
        <v>4.895264273375334</v>
      </c>
      <c r="Y1944">
        <v>-2</v>
      </c>
      <c r="Z1944" t="s">
        <v>3603</v>
      </c>
      <c r="AA1944" t="s">
        <v>3555</v>
      </c>
      <c r="AB1944" t="s">
        <v>3584</v>
      </c>
      <c r="AC1944">
        <v>1</v>
      </c>
      <c r="AD1944" t="s">
        <v>3561</v>
      </c>
      <c r="AE1944" t="s">
        <v>3603</v>
      </c>
      <c r="AF1944" t="s">
        <v>3604</v>
      </c>
      <c r="AH1944" t="s">
        <v>3603</v>
      </c>
      <c r="AI1944" t="str">
        <f t="shared" si="489"/>
        <v/>
      </c>
      <c r="AJ1944" t="str">
        <f t="shared" si="490"/>
        <v/>
      </c>
      <c r="AK1944" t="str">
        <f t="shared" si="491"/>
        <v/>
      </c>
      <c r="AL1944" t="str">
        <f t="shared" si="492"/>
        <v/>
      </c>
      <c r="AM1944" t="str">
        <f t="shared" si="493"/>
        <v/>
      </c>
      <c r="AN1944" t="str">
        <f t="shared" si="494"/>
        <v/>
      </c>
      <c r="AO1944" t="str">
        <f t="shared" si="495"/>
        <v/>
      </c>
      <c r="AP1944" t="str">
        <f t="shared" si="496"/>
        <v/>
      </c>
    </row>
    <row r="1945" spans="1:42" x14ac:dyDescent="0.3">
      <c r="A1945" s="2">
        <v>45264</v>
      </c>
      <c r="D1945" t="e">
        <f>AVERAGEIFS(C$2:C1945, B$2:B1945, "&gt;="&amp;B1945-6, B$2:B1945, "&lt;="&amp;B1945)</f>
        <v>#DIV/0!</v>
      </c>
      <c r="E1945" t="str">
        <f t="shared" si="482"/>
        <v/>
      </c>
      <c r="F1945" t="str">
        <f t="shared" si="483"/>
        <v/>
      </c>
      <c r="G1945" t="str">
        <f t="shared" si="484"/>
        <v/>
      </c>
      <c r="H1945" t="str">
        <f t="shared" si="485"/>
        <v/>
      </c>
      <c r="I1945" t="str">
        <f t="shared" si="486"/>
        <v/>
      </c>
      <c r="J1945" t="str">
        <f t="shared" si="487"/>
        <v/>
      </c>
      <c r="K1945" t="str">
        <f t="shared" si="488"/>
        <v/>
      </c>
      <c r="L1945" t="s">
        <v>3536</v>
      </c>
      <c r="M1945" t="s">
        <v>2488</v>
      </c>
      <c r="N1945" t="s">
        <v>39</v>
      </c>
      <c r="O1945" t="s">
        <v>51</v>
      </c>
      <c r="P1945" t="s">
        <v>59</v>
      </c>
      <c r="Q1945" t="s">
        <v>92</v>
      </c>
      <c r="R1945" t="s">
        <v>42</v>
      </c>
      <c r="S1945" t="s">
        <v>22</v>
      </c>
      <c r="T1945" t="s">
        <v>22</v>
      </c>
      <c r="V1945" t="s">
        <v>30</v>
      </c>
      <c r="W1945">
        <v>121.6636327862532</v>
      </c>
      <c r="X1945">
        <v>5.8282821364313326</v>
      </c>
      <c r="Y1945">
        <v>-2</v>
      </c>
      <c r="Z1945" t="s">
        <v>3603</v>
      </c>
      <c r="AA1945" t="s">
        <v>3554</v>
      </c>
      <c r="AB1945" t="s">
        <v>3587</v>
      </c>
      <c r="AC1945">
        <v>12</v>
      </c>
      <c r="AD1945" t="s">
        <v>3572</v>
      </c>
      <c r="AE1945" t="s">
        <v>3603</v>
      </c>
      <c r="AF1945" t="s">
        <v>3604</v>
      </c>
      <c r="AH1945" t="s">
        <v>3603</v>
      </c>
      <c r="AI1945" t="str">
        <f t="shared" si="489"/>
        <v/>
      </c>
      <c r="AJ1945" t="str">
        <f t="shared" si="490"/>
        <v/>
      </c>
      <c r="AK1945" t="str">
        <f t="shared" si="491"/>
        <v/>
      </c>
      <c r="AL1945" t="str">
        <f t="shared" si="492"/>
        <v/>
      </c>
      <c r="AM1945" t="str">
        <f t="shared" si="493"/>
        <v/>
      </c>
      <c r="AN1945" t="str">
        <f t="shared" si="494"/>
        <v/>
      </c>
      <c r="AO1945" t="str">
        <f t="shared" si="495"/>
        <v/>
      </c>
      <c r="AP1945" t="str">
        <f t="shared" si="496"/>
        <v/>
      </c>
    </row>
    <row r="1946" spans="1:42" x14ac:dyDescent="0.3">
      <c r="A1946" s="2">
        <v>45042</v>
      </c>
      <c r="D1946" t="e">
        <f>AVERAGEIFS(C$2:C1946, B$2:B1946, "&gt;="&amp;B1946-6, B$2:B1946, "&lt;="&amp;B1946)</f>
        <v>#DIV/0!</v>
      </c>
      <c r="E1946" t="str">
        <f t="shared" si="482"/>
        <v/>
      </c>
      <c r="F1946" t="str">
        <f t="shared" si="483"/>
        <v/>
      </c>
      <c r="G1946" t="str">
        <f t="shared" si="484"/>
        <v/>
      </c>
      <c r="H1946" t="str">
        <f t="shared" si="485"/>
        <v/>
      </c>
      <c r="I1946" t="str">
        <f t="shared" si="486"/>
        <v/>
      </c>
      <c r="J1946" t="str">
        <f t="shared" si="487"/>
        <v/>
      </c>
      <c r="K1946" t="str">
        <f t="shared" si="488"/>
        <v/>
      </c>
      <c r="L1946" t="s">
        <v>3536</v>
      </c>
      <c r="M1946" t="s">
        <v>2497</v>
      </c>
      <c r="N1946" t="s">
        <v>118</v>
      </c>
      <c r="O1946" t="s">
        <v>46</v>
      </c>
      <c r="P1946" t="s">
        <v>40</v>
      </c>
      <c r="Q1946" t="s">
        <v>41</v>
      </c>
      <c r="R1946" t="s">
        <v>42</v>
      </c>
      <c r="S1946" t="s">
        <v>22</v>
      </c>
      <c r="T1946" t="s">
        <v>22</v>
      </c>
      <c r="V1946" t="s">
        <v>63</v>
      </c>
      <c r="W1946">
        <v>69.94818623015685</v>
      </c>
      <c r="X1946">
        <v>6.7845981371536794</v>
      </c>
      <c r="Y1946">
        <v>-2</v>
      </c>
      <c r="Z1946" t="s">
        <v>3603</v>
      </c>
      <c r="AA1946" t="s">
        <v>3554</v>
      </c>
      <c r="AB1946" t="s">
        <v>3585</v>
      </c>
      <c r="AC1946">
        <v>4</v>
      </c>
      <c r="AD1946" t="s">
        <v>3564</v>
      </c>
      <c r="AE1946" t="s">
        <v>3603</v>
      </c>
      <c r="AF1946" t="s">
        <v>3604</v>
      </c>
      <c r="AH1946" t="s">
        <v>3603</v>
      </c>
      <c r="AI1946" t="str">
        <f t="shared" si="489"/>
        <v/>
      </c>
      <c r="AJ1946" t="str">
        <f t="shared" si="490"/>
        <v/>
      </c>
      <c r="AK1946" t="str">
        <f t="shared" si="491"/>
        <v/>
      </c>
      <c r="AL1946" t="str">
        <f t="shared" si="492"/>
        <v/>
      </c>
      <c r="AM1946" t="str">
        <f t="shared" si="493"/>
        <v/>
      </c>
      <c r="AN1946" t="str">
        <f t="shared" si="494"/>
        <v/>
      </c>
      <c r="AO1946" t="str">
        <f t="shared" si="495"/>
        <v/>
      </c>
      <c r="AP1946" t="str">
        <f t="shared" si="496"/>
        <v/>
      </c>
    </row>
    <row r="1947" spans="1:42" x14ac:dyDescent="0.3">
      <c r="A1947" s="2">
        <v>45222</v>
      </c>
      <c r="D1947" t="e">
        <f>AVERAGEIFS(C$2:C1947, B$2:B1947, "&gt;="&amp;B1947-6, B$2:B1947, "&lt;="&amp;B1947)</f>
        <v>#DIV/0!</v>
      </c>
      <c r="E1947" t="str">
        <f t="shared" si="482"/>
        <v/>
      </c>
      <c r="F1947" t="str">
        <f t="shared" si="483"/>
        <v/>
      </c>
      <c r="G1947" t="str">
        <f t="shared" si="484"/>
        <v/>
      </c>
      <c r="H1947" t="str">
        <f t="shared" si="485"/>
        <v/>
      </c>
      <c r="I1947" t="str">
        <f t="shared" si="486"/>
        <v/>
      </c>
      <c r="J1947" t="str">
        <f t="shared" si="487"/>
        <v/>
      </c>
      <c r="K1947" t="str">
        <f t="shared" si="488"/>
        <v/>
      </c>
      <c r="L1947" t="s">
        <v>3536</v>
      </c>
      <c r="M1947" t="s">
        <v>2505</v>
      </c>
      <c r="N1947" t="s">
        <v>16</v>
      </c>
      <c r="O1947" t="s">
        <v>33</v>
      </c>
      <c r="P1947" t="s">
        <v>18</v>
      </c>
      <c r="Q1947" t="s">
        <v>34</v>
      </c>
      <c r="R1947" t="s">
        <v>42</v>
      </c>
      <c r="S1947" t="s">
        <v>22</v>
      </c>
      <c r="T1947" t="s">
        <v>22</v>
      </c>
      <c r="V1947" t="s">
        <v>43</v>
      </c>
      <c r="W1947">
        <v>81.173273833087819</v>
      </c>
      <c r="X1947">
        <v>7.0528259214839926</v>
      </c>
      <c r="Y1947">
        <v>-2</v>
      </c>
      <c r="Z1947" t="s">
        <v>3603</v>
      </c>
      <c r="AA1947" t="s">
        <v>3554</v>
      </c>
      <c r="AB1947" t="s">
        <v>3587</v>
      </c>
      <c r="AC1947">
        <v>10</v>
      </c>
      <c r="AD1947" t="s">
        <v>3570</v>
      </c>
      <c r="AE1947" t="s">
        <v>3603</v>
      </c>
      <c r="AF1947" t="s">
        <v>3604</v>
      </c>
      <c r="AH1947" t="s">
        <v>3603</v>
      </c>
      <c r="AI1947" t="str">
        <f t="shared" si="489"/>
        <v/>
      </c>
      <c r="AJ1947" t="str">
        <f t="shared" si="490"/>
        <v/>
      </c>
      <c r="AK1947" t="str">
        <f t="shared" si="491"/>
        <v/>
      </c>
      <c r="AL1947" t="str">
        <f t="shared" si="492"/>
        <v/>
      </c>
      <c r="AM1947" t="str">
        <f t="shared" si="493"/>
        <v/>
      </c>
      <c r="AN1947" t="str">
        <f t="shared" si="494"/>
        <v/>
      </c>
      <c r="AO1947" t="str">
        <f t="shared" si="495"/>
        <v/>
      </c>
      <c r="AP1947" t="str">
        <f t="shared" si="496"/>
        <v/>
      </c>
    </row>
    <row r="1948" spans="1:42" x14ac:dyDescent="0.3">
      <c r="A1948" s="2">
        <v>44994</v>
      </c>
      <c r="D1948" t="e">
        <f>AVERAGEIFS(C$2:C1948, B$2:B1948, "&gt;="&amp;B1948-6, B$2:B1948, "&lt;="&amp;B1948)</f>
        <v>#DIV/0!</v>
      </c>
      <c r="E1948" t="str">
        <f t="shared" si="482"/>
        <v/>
      </c>
      <c r="F1948" t="str">
        <f t="shared" si="483"/>
        <v/>
      </c>
      <c r="G1948" t="str">
        <f t="shared" si="484"/>
        <v/>
      </c>
      <c r="H1948" t="str">
        <f t="shared" si="485"/>
        <v/>
      </c>
      <c r="I1948" t="str">
        <f t="shared" si="486"/>
        <v/>
      </c>
      <c r="J1948" t="str">
        <f t="shared" si="487"/>
        <v/>
      </c>
      <c r="K1948" t="str">
        <f t="shared" si="488"/>
        <v/>
      </c>
      <c r="L1948" t="s">
        <v>3536</v>
      </c>
      <c r="M1948" t="s">
        <v>1645</v>
      </c>
      <c r="N1948" t="s">
        <v>28</v>
      </c>
      <c r="O1948" t="s">
        <v>33</v>
      </c>
      <c r="P1948" t="s">
        <v>59</v>
      </c>
      <c r="Q1948" t="s">
        <v>34</v>
      </c>
      <c r="R1948" t="s">
        <v>42</v>
      </c>
      <c r="S1948" t="s">
        <v>22</v>
      </c>
      <c r="T1948" t="s">
        <v>22</v>
      </c>
      <c r="V1948" t="s">
        <v>43</v>
      </c>
      <c r="W1948">
        <v>23.710659220455561</v>
      </c>
      <c r="X1948">
        <v>6.2179193519568248</v>
      </c>
      <c r="Y1948">
        <v>-2</v>
      </c>
      <c r="Z1948" t="s">
        <v>3603</v>
      </c>
      <c r="AA1948" t="s">
        <v>3554</v>
      </c>
      <c r="AB1948" t="s">
        <v>3584</v>
      </c>
      <c r="AC1948">
        <v>3</v>
      </c>
      <c r="AD1948" t="s">
        <v>3563</v>
      </c>
      <c r="AE1948" t="s">
        <v>3603</v>
      </c>
      <c r="AF1948" t="s">
        <v>3604</v>
      </c>
      <c r="AH1948" t="s">
        <v>3603</v>
      </c>
      <c r="AI1948" t="str">
        <f t="shared" si="489"/>
        <v/>
      </c>
      <c r="AJ1948" t="str">
        <f t="shared" si="490"/>
        <v/>
      </c>
      <c r="AK1948" t="str">
        <f t="shared" si="491"/>
        <v/>
      </c>
      <c r="AL1948" t="str">
        <f t="shared" si="492"/>
        <v/>
      </c>
      <c r="AM1948" t="str">
        <f t="shared" si="493"/>
        <v/>
      </c>
      <c r="AN1948" t="str">
        <f t="shared" si="494"/>
        <v/>
      </c>
      <c r="AO1948" t="str">
        <f t="shared" si="495"/>
        <v/>
      </c>
      <c r="AP1948" t="str">
        <f t="shared" si="496"/>
        <v/>
      </c>
    </row>
    <row r="1949" spans="1:42" x14ac:dyDescent="0.3">
      <c r="A1949" s="2">
        <v>45142</v>
      </c>
      <c r="D1949" t="e">
        <f>AVERAGEIFS(C$2:C1949, B$2:B1949, "&gt;="&amp;B1949-6, B$2:B1949, "&lt;="&amp;B1949)</f>
        <v>#DIV/0!</v>
      </c>
      <c r="E1949" t="str">
        <f t="shared" si="482"/>
        <v/>
      </c>
      <c r="F1949" t="str">
        <f t="shared" si="483"/>
        <v/>
      </c>
      <c r="G1949" t="str">
        <f t="shared" si="484"/>
        <v/>
      </c>
      <c r="H1949" t="str">
        <f t="shared" si="485"/>
        <v/>
      </c>
      <c r="I1949" t="str">
        <f t="shared" si="486"/>
        <v/>
      </c>
      <c r="J1949" t="str">
        <f t="shared" si="487"/>
        <v/>
      </c>
      <c r="K1949" t="str">
        <f t="shared" si="488"/>
        <v/>
      </c>
      <c r="L1949" t="s">
        <v>3536</v>
      </c>
      <c r="M1949" t="s">
        <v>2144</v>
      </c>
      <c r="N1949" t="s">
        <v>103</v>
      </c>
      <c r="O1949" t="s">
        <v>33</v>
      </c>
      <c r="P1949" t="s">
        <v>18</v>
      </c>
      <c r="Q1949" t="s">
        <v>19</v>
      </c>
      <c r="R1949" t="s">
        <v>42</v>
      </c>
      <c r="S1949" t="s">
        <v>22</v>
      </c>
      <c r="T1949" t="s">
        <v>22</v>
      </c>
      <c r="V1949" t="s">
        <v>144</v>
      </c>
      <c r="W1949">
        <v>85.195532931950368</v>
      </c>
      <c r="X1949">
        <v>6.0240060545453664</v>
      </c>
      <c r="Y1949">
        <v>-2</v>
      </c>
      <c r="Z1949" t="s">
        <v>3603</v>
      </c>
      <c r="AA1949" t="s">
        <v>3554</v>
      </c>
      <c r="AB1949" t="s">
        <v>3586</v>
      </c>
      <c r="AC1949">
        <v>8</v>
      </c>
      <c r="AD1949" t="s">
        <v>3568</v>
      </c>
      <c r="AE1949" t="s">
        <v>3603</v>
      </c>
      <c r="AF1949" t="s">
        <v>3604</v>
      </c>
      <c r="AH1949" t="s">
        <v>3603</v>
      </c>
      <c r="AI1949" t="str">
        <f t="shared" si="489"/>
        <v/>
      </c>
      <c r="AJ1949" t="str">
        <f t="shared" si="490"/>
        <v/>
      </c>
      <c r="AK1949" t="str">
        <f t="shared" si="491"/>
        <v/>
      </c>
      <c r="AL1949" t="str">
        <f t="shared" si="492"/>
        <v/>
      </c>
      <c r="AM1949" t="str">
        <f t="shared" si="493"/>
        <v/>
      </c>
      <c r="AN1949" t="str">
        <f t="shared" si="494"/>
        <v/>
      </c>
      <c r="AO1949" t="str">
        <f t="shared" si="495"/>
        <v/>
      </c>
      <c r="AP1949" t="str">
        <f t="shared" si="496"/>
        <v/>
      </c>
    </row>
    <row r="1950" spans="1:42" x14ac:dyDescent="0.3">
      <c r="A1950" s="2">
        <v>45371</v>
      </c>
      <c r="D1950" t="e">
        <f>AVERAGEIFS(C$2:C1950, B$2:B1950, "&gt;="&amp;B1950-6, B$2:B1950, "&lt;="&amp;B1950)</f>
        <v>#DIV/0!</v>
      </c>
      <c r="E1950" t="str">
        <f t="shared" si="482"/>
        <v/>
      </c>
      <c r="F1950" t="str">
        <f t="shared" si="483"/>
        <v/>
      </c>
      <c r="G1950" t="str">
        <f t="shared" si="484"/>
        <v/>
      </c>
      <c r="H1950" t="str">
        <f t="shared" si="485"/>
        <v/>
      </c>
      <c r="I1950" t="str">
        <f t="shared" si="486"/>
        <v/>
      </c>
      <c r="J1950" t="str">
        <f t="shared" si="487"/>
        <v/>
      </c>
      <c r="K1950" t="str">
        <f t="shared" si="488"/>
        <v/>
      </c>
      <c r="L1950" t="s">
        <v>3536</v>
      </c>
      <c r="M1950" t="s">
        <v>901</v>
      </c>
      <c r="N1950" t="s">
        <v>80</v>
      </c>
      <c r="O1950" t="s">
        <v>17</v>
      </c>
      <c r="P1950" t="s">
        <v>18</v>
      </c>
      <c r="Q1950" t="s">
        <v>34</v>
      </c>
      <c r="R1950" t="s">
        <v>42</v>
      </c>
      <c r="S1950" t="s">
        <v>22</v>
      </c>
      <c r="T1950" t="s">
        <v>22</v>
      </c>
      <c r="V1950" t="s">
        <v>43</v>
      </c>
      <c r="W1950">
        <v>16.452794987862269</v>
      </c>
      <c r="X1950">
        <v>4.5323465252298307</v>
      </c>
      <c r="Y1950">
        <v>-2</v>
      </c>
      <c r="Z1950" t="s">
        <v>3603</v>
      </c>
      <c r="AA1950" t="s">
        <v>3555</v>
      </c>
      <c r="AB1950" t="s">
        <v>3584</v>
      </c>
      <c r="AC1950">
        <v>3</v>
      </c>
      <c r="AD1950" t="s">
        <v>3563</v>
      </c>
      <c r="AE1950" t="s">
        <v>3603</v>
      </c>
      <c r="AF1950" t="s">
        <v>3604</v>
      </c>
      <c r="AH1950" t="s">
        <v>3603</v>
      </c>
      <c r="AI1950" t="str">
        <f t="shared" si="489"/>
        <v/>
      </c>
      <c r="AJ1950" t="str">
        <f t="shared" si="490"/>
        <v/>
      </c>
      <c r="AK1950" t="str">
        <f t="shared" si="491"/>
        <v/>
      </c>
      <c r="AL1950" t="str">
        <f t="shared" si="492"/>
        <v/>
      </c>
      <c r="AM1950" t="str">
        <f t="shared" si="493"/>
        <v/>
      </c>
      <c r="AN1950" t="str">
        <f t="shared" si="494"/>
        <v/>
      </c>
      <c r="AO1950" t="str">
        <f t="shared" si="495"/>
        <v/>
      </c>
      <c r="AP1950" t="str">
        <f t="shared" si="496"/>
        <v/>
      </c>
    </row>
    <row r="1951" spans="1:42" x14ac:dyDescent="0.3">
      <c r="A1951" s="2">
        <v>45271</v>
      </c>
      <c r="D1951" t="e">
        <f>AVERAGEIFS(C$2:C1951, B$2:B1951, "&gt;="&amp;B1951-6, B$2:B1951, "&lt;="&amp;B1951)</f>
        <v>#DIV/0!</v>
      </c>
      <c r="E1951" t="str">
        <f t="shared" si="482"/>
        <v/>
      </c>
      <c r="F1951" t="str">
        <f t="shared" si="483"/>
        <v/>
      </c>
      <c r="G1951" t="str">
        <f t="shared" si="484"/>
        <v/>
      </c>
      <c r="H1951" t="str">
        <f t="shared" si="485"/>
        <v/>
      </c>
      <c r="I1951" t="str">
        <f t="shared" si="486"/>
        <v/>
      </c>
      <c r="J1951" t="str">
        <f t="shared" si="487"/>
        <v/>
      </c>
      <c r="K1951" t="str">
        <f t="shared" si="488"/>
        <v/>
      </c>
      <c r="L1951" t="s">
        <v>3536</v>
      </c>
      <c r="M1951" t="s">
        <v>570</v>
      </c>
      <c r="N1951" t="s">
        <v>118</v>
      </c>
      <c r="O1951" t="s">
        <v>58</v>
      </c>
      <c r="P1951" t="s">
        <v>59</v>
      </c>
      <c r="Q1951" t="s">
        <v>34</v>
      </c>
      <c r="R1951" t="s">
        <v>42</v>
      </c>
      <c r="S1951" t="s">
        <v>22</v>
      </c>
      <c r="T1951" t="s">
        <v>22</v>
      </c>
      <c r="V1951" t="s">
        <v>30</v>
      </c>
      <c r="W1951">
        <v>81.180423206503917</v>
      </c>
      <c r="X1951">
        <v>7.3006084778701554</v>
      </c>
      <c r="Y1951">
        <v>-2</v>
      </c>
      <c r="Z1951" t="s">
        <v>3603</v>
      </c>
      <c r="AA1951" t="s">
        <v>3554</v>
      </c>
      <c r="AB1951" t="s">
        <v>3587</v>
      </c>
      <c r="AC1951">
        <v>12</v>
      </c>
      <c r="AD1951" t="s">
        <v>3572</v>
      </c>
      <c r="AE1951" t="s">
        <v>3603</v>
      </c>
      <c r="AF1951" t="s">
        <v>3604</v>
      </c>
      <c r="AH1951" t="s">
        <v>3603</v>
      </c>
      <c r="AI1951" t="str">
        <f t="shared" si="489"/>
        <v/>
      </c>
      <c r="AJ1951" t="str">
        <f t="shared" si="490"/>
        <v/>
      </c>
      <c r="AK1951" t="str">
        <f t="shared" si="491"/>
        <v/>
      </c>
      <c r="AL1951" t="str">
        <f t="shared" si="492"/>
        <v/>
      </c>
      <c r="AM1951" t="str">
        <f t="shared" si="493"/>
        <v/>
      </c>
      <c r="AN1951" t="str">
        <f t="shared" si="494"/>
        <v/>
      </c>
      <c r="AO1951" t="str">
        <f t="shared" si="495"/>
        <v/>
      </c>
      <c r="AP1951" t="str">
        <f t="shared" si="496"/>
        <v/>
      </c>
    </row>
    <row r="1952" spans="1:42" x14ac:dyDescent="0.3">
      <c r="A1952" s="2">
        <v>45442</v>
      </c>
      <c r="D1952" t="e">
        <f>AVERAGEIFS(C$2:C1952, B$2:B1952, "&gt;="&amp;B1952-6, B$2:B1952, "&lt;="&amp;B1952)</f>
        <v>#DIV/0!</v>
      </c>
      <c r="E1952" t="str">
        <f t="shared" si="482"/>
        <v/>
      </c>
      <c r="F1952" t="str">
        <f t="shared" si="483"/>
        <v/>
      </c>
      <c r="G1952" t="str">
        <f t="shared" si="484"/>
        <v/>
      </c>
      <c r="H1952" t="str">
        <f t="shared" si="485"/>
        <v/>
      </c>
      <c r="I1952" t="str">
        <f t="shared" si="486"/>
        <v/>
      </c>
      <c r="J1952" t="str">
        <f t="shared" si="487"/>
        <v/>
      </c>
      <c r="K1952" t="str">
        <f t="shared" si="488"/>
        <v/>
      </c>
      <c r="L1952" t="s">
        <v>3536</v>
      </c>
      <c r="M1952" t="s">
        <v>2652</v>
      </c>
      <c r="N1952" t="s">
        <v>103</v>
      </c>
      <c r="O1952" t="s">
        <v>46</v>
      </c>
      <c r="P1952" t="s">
        <v>40</v>
      </c>
      <c r="Q1952" t="s">
        <v>41</v>
      </c>
      <c r="R1952" t="s">
        <v>42</v>
      </c>
      <c r="S1952" t="s">
        <v>22</v>
      </c>
      <c r="T1952" t="s">
        <v>22</v>
      </c>
      <c r="V1952" t="s">
        <v>63</v>
      </c>
      <c r="W1952">
        <v>101.0231667907473</v>
      </c>
      <c r="X1952">
        <v>7.3123236753621432</v>
      </c>
      <c r="Y1952">
        <v>-2</v>
      </c>
      <c r="Z1952" t="s">
        <v>3603</v>
      </c>
      <c r="AA1952" t="s">
        <v>3555</v>
      </c>
      <c r="AB1952" t="s">
        <v>3585</v>
      </c>
      <c r="AC1952">
        <v>5</v>
      </c>
      <c r="AD1952" t="s">
        <v>3565</v>
      </c>
      <c r="AE1952" t="s">
        <v>3603</v>
      </c>
      <c r="AF1952" t="s">
        <v>3604</v>
      </c>
      <c r="AH1952" t="s">
        <v>3603</v>
      </c>
      <c r="AI1952" t="str">
        <f t="shared" si="489"/>
        <v/>
      </c>
      <c r="AJ1952" t="str">
        <f t="shared" si="490"/>
        <v/>
      </c>
      <c r="AK1952" t="str">
        <f t="shared" si="491"/>
        <v/>
      </c>
      <c r="AL1952" t="str">
        <f t="shared" si="492"/>
        <v/>
      </c>
      <c r="AM1952" t="str">
        <f t="shared" si="493"/>
        <v/>
      </c>
      <c r="AN1952" t="str">
        <f t="shared" si="494"/>
        <v/>
      </c>
      <c r="AO1952" t="str">
        <f t="shared" si="495"/>
        <v/>
      </c>
      <c r="AP1952" t="str">
        <f t="shared" si="496"/>
        <v/>
      </c>
    </row>
    <row r="1953" spans="1:42" x14ac:dyDescent="0.3">
      <c r="A1953" s="2">
        <v>45437</v>
      </c>
      <c r="D1953" t="e">
        <f>AVERAGEIFS(C$2:C1953, B$2:B1953, "&gt;="&amp;B1953-6, B$2:B1953, "&lt;="&amp;B1953)</f>
        <v>#DIV/0!</v>
      </c>
      <c r="E1953" t="str">
        <f t="shared" si="482"/>
        <v/>
      </c>
      <c r="F1953" t="str">
        <f t="shared" si="483"/>
        <v/>
      </c>
      <c r="G1953" t="str">
        <f t="shared" si="484"/>
        <v/>
      </c>
      <c r="H1953" t="str">
        <f t="shared" si="485"/>
        <v/>
      </c>
      <c r="I1953" t="str">
        <f t="shared" si="486"/>
        <v/>
      </c>
      <c r="J1953" t="str">
        <f t="shared" si="487"/>
        <v/>
      </c>
      <c r="K1953" t="str">
        <f t="shared" si="488"/>
        <v/>
      </c>
      <c r="L1953" t="s">
        <v>3536</v>
      </c>
      <c r="M1953" t="s">
        <v>834</v>
      </c>
      <c r="N1953" t="s">
        <v>157</v>
      </c>
      <c r="O1953" t="s">
        <v>58</v>
      </c>
      <c r="P1953" t="s">
        <v>59</v>
      </c>
      <c r="Q1953" t="s">
        <v>92</v>
      </c>
      <c r="R1953" t="s">
        <v>42</v>
      </c>
      <c r="S1953" t="s">
        <v>22</v>
      </c>
      <c r="T1953" t="s">
        <v>22</v>
      </c>
      <c r="V1953" t="s">
        <v>144</v>
      </c>
      <c r="W1953">
        <v>18.315721299028041</v>
      </c>
      <c r="X1953">
        <v>4.8754886503958961</v>
      </c>
      <c r="Y1953">
        <v>-2</v>
      </c>
      <c r="Z1953" t="s">
        <v>3603</v>
      </c>
      <c r="AA1953" t="s">
        <v>3555</v>
      </c>
      <c r="AB1953" t="s">
        <v>3585</v>
      </c>
      <c r="AC1953">
        <v>5</v>
      </c>
      <c r="AD1953" t="s">
        <v>3565</v>
      </c>
      <c r="AE1953" t="s">
        <v>3603</v>
      </c>
      <c r="AF1953" t="s">
        <v>3604</v>
      </c>
      <c r="AH1953" t="s">
        <v>3603</v>
      </c>
      <c r="AI1953" t="str">
        <f t="shared" si="489"/>
        <v/>
      </c>
      <c r="AJ1953" t="str">
        <f t="shared" si="490"/>
        <v/>
      </c>
      <c r="AK1953" t="str">
        <f t="shared" si="491"/>
        <v/>
      </c>
      <c r="AL1953" t="str">
        <f t="shared" si="492"/>
        <v/>
      </c>
      <c r="AM1953" t="str">
        <f t="shared" si="493"/>
        <v/>
      </c>
      <c r="AN1953" t="str">
        <f t="shared" si="494"/>
        <v/>
      </c>
      <c r="AO1953" t="str">
        <f t="shared" si="495"/>
        <v/>
      </c>
      <c r="AP1953" t="str">
        <f t="shared" si="496"/>
        <v/>
      </c>
    </row>
    <row r="1954" spans="1:42" x14ac:dyDescent="0.3">
      <c r="A1954" s="2">
        <v>45416</v>
      </c>
      <c r="D1954" t="e">
        <f>AVERAGEIFS(C$2:C1954, B$2:B1954, "&gt;="&amp;B1954-6, B$2:B1954, "&lt;="&amp;B1954)</f>
        <v>#DIV/0!</v>
      </c>
      <c r="E1954" t="str">
        <f t="shared" si="482"/>
        <v/>
      </c>
      <c r="F1954" t="str">
        <f t="shared" si="483"/>
        <v/>
      </c>
      <c r="G1954" t="str">
        <f t="shared" si="484"/>
        <v/>
      </c>
      <c r="H1954" t="str">
        <f t="shared" si="485"/>
        <v/>
      </c>
      <c r="I1954" t="str">
        <f t="shared" si="486"/>
        <v/>
      </c>
      <c r="J1954" t="str">
        <f t="shared" si="487"/>
        <v/>
      </c>
      <c r="K1954" t="str">
        <f t="shared" si="488"/>
        <v/>
      </c>
      <c r="L1954" t="s">
        <v>3536</v>
      </c>
      <c r="M1954" t="s">
        <v>1787</v>
      </c>
      <c r="N1954" t="s">
        <v>39</v>
      </c>
      <c r="O1954" t="s">
        <v>33</v>
      </c>
      <c r="P1954" t="s">
        <v>18</v>
      </c>
      <c r="Q1954" t="s">
        <v>34</v>
      </c>
      <c r="R1954" t="s">
        <v>42</v>
      </c>
      <c r="S1954" t="s">
        <v>22</v>
      </c>
      <c r="T1954" t="s">
        <v>22</v>
      </c>
      <c r="V1954" t="s">
        <v>76</v>
      </c>
      <c r="W1954">
        <v>106.2757672558176</v>
      </c>
      <c r="X1954">
        <v>6.1129292746976436</v>
      </c>
      <c r="Y1954">
        <v>-2</v>
      </c>
      <c r="Z1954" t="s">
        <v>3603</v>
      </c>
      <c r="AA1954" t="s">
        <v>3555</v>
      </c>
      <c r="AB1954" t="s">
        <v>3585</v>
      </c>
      <c r="AC1954">
        <v>5</v>
      </c>
      <c r="AD1954" t="s">
        <v>3565</v>
      </c>
      <c r="AE1954" t="s">
        <v>3603</v>
      </c>
      <c r="AF1954" t="s">
        <v>3604</v>
      </c>
      <c r="AH1954" t="s">
        <v>3603</v>
      </c>
      <c r="AI1954" t="str">
        <f t="shared" si="489"/>
        <v/>
      </c>
      <c r="AJ1954" t="str">
        <f t="shared" si="490"/>
        <v/>
      </c>
      <c r="AK1954" t="str">
        <f t="shared" si="491"/>
        <v/>
      </c>
      <c r="AL1954" t="str">
        <f t="shared" si="492"/>
        <v/>
      </c>
      <c r="AM1954" t="str">
        <f t="shared" si="493"/>
        <v/>
      </c>
      <c r="AN1954" t="str">
        <f t="shared" si="494"/>
        <v/>
      </c>
      <c r="AO1954" t="str">
        <f t="shared" si="495"/>
        <v/>
      </c>
      <c r="AP1954" t="str">
        <f t="shared" si="496"/>
        <v/>
      </c>
    </row>
    <row r="1955" spans="1:42" x14ac:dyDescent="0.3">
      <c r="A1955" s="2">
        <v>45311</v>
      </c>
      <c r="D1955" t="e">
        <f>AVERAGEIFS(C$2:C1955, B$2:B1955, "&gt;="&amp;B1955-6, B$2:B1955, "&lt;="&amp;B1955)</f>
        <v>#DIV/0!</v>
      </c>
      <c r="E1955" t="str">
        <f t="shared" si="482"/>
        <v/>
      </c>
      <c r="F1955" t="str">
        <f t="shared" si="483"/>
        <v/>
      </c>
      <c r="G1955" t="str">
        <f t="shared" si="484"/>
        <v/>
      </c>
      <c r="H1955" t="str">
        <f t="shared" si="485"/>
        <v/>
      </c>
      <c r="I1955" t="str">
        <f t="shared" si="486"/>
        <v/>
      </c>
      <c r="J1955" t="str">
        <f t="shared" si="487"/>
        <v/>
      </c>
      <c r="K1955" t="str">
        <f t="shared" si="488"/>
        <v/>
      </c>
      <c r="L1955" t="s">
        <v>3536</v>
      </c>
      <c r="M1955" t="s">
        <v>1694</v>
      </c>
      <c r="N1955" t="s">
        <v>57</v>
      </c>
      <c r="O1955" t="s">
        <v>17</v>
      </c>
      <c r="P1955" t="s">
        <v>18</v>
      </c>
      <c r="Q1955" t="s">
        <v>19</v>
      </c>
      <c r="R1955" t="s">
        <v>42</v>
      </c>
      <c r="S1955" t="s">
        <v>22</v>
      </c>
      <c r="T1955" t="s">
        <v>22</v>
      </c>
      <c r="V1955" t="s">
        <v>54</v>
      </c>
      <c r="W1955">
        <v>99.625824871082045</v>
      </c>
      <c r="X1955">
        <v>5.6877220424305603</v>
      </c>
      <c r="Y1955">
        <v>-2</v>
      </c>
      <c r="Z1955" t="s">
        <v>3603</v>
      </c>
      <c r="AA1955" t="s">
        <v>3555</v>
      </c>
      <c r="AB1955" t="s">
        <v>3584</v>
      </c>
      <c r="AC1955">
        <v>1</v>
      </c>
      <c r="AD1955" t="s">
        <v>3561</v>
      </c>
      <c r="AE1955" t="s">
        <v>3603</v>
      </c>
      <c r="AF1955" t="s">
        <v>3604</v>
      </c>
      <c r="AH1955" t="s">
        <v>3603</v>
      </c>
      <c r="AI1955" t="str">
        <f t="shared" si="489"/>
        <v/>
      </c>
      <c r="AJ1955" t="str">
        <f t="shared" si="490"/>
        <v/>
      </c>
      <c r="AK1955" t="str">
        <f t="shared" si="491"/>
        <v/>
      </c>
      <c r="AL1955" t="str">
        <f t="shared" si="492"/>
        <v/>
      </c>
      <c r="AM1955" t="str">
        <f t="shared" si="493"/>
        <v/>
      </c>
      <c r="AN1955" t="str">
        <f t="shared" si="494"/>
        <v/>
      </c>
      <c r="AO1955" t="str">
        <f t="shared" si="495"/>
        <v/>
      </c>
      <c r="AP1955" t="str">
        <f t="shared" si="496"/>
        <v/>
      </c>
    </row>
    <row r="1956" spans="1:42" x14ac:dyDescent="0.3">
      <c r="A1956" s="2">
        <v>45179</v>
      </c>
      <c r="D1956" t="e">
        <f>AVERAGEIFS(C$2:C1956, B$2:B1956, "&gt;="&amp;B1956-6, B$2:B1956, "&lt;="&amp;B1956)</f>
        <v>#DIV/0!</v>
      </c>
      <c r="E1956" t="str">
        <f t="shared" si="482"/>
        <v/>
      </c>
      <c r="F1956" t="str">
        <f t="shared" si="483"/>
        <v/>
      </c>
      <c r="G1956" t="str">
        <f t="shared" si="484"/>
        <v/>
      </c>
      <c r="H1956" t="str">
        <f t="shared" si="485"/>
        <v/>
      </c>
      <c r="I1956" t="str">
        <f t="shared" si="486"/>
        <v/>
      </c>
      <c r="J1956" t="str">
        <f t="shared" si="487"/>
        <v/>
      </c>
      <c r="K1956" t="str">
        <f t="shared" si="488"/>
        <v/>
      </c>
      <c r="L1956" t="s">
        <v>3536</v>
      </c>
      <c r="M1956" t="s">
        <v>2052</v>
      </c>
      <c r="N1956" t="s">
        <v>103</v>
      </c>
      <c r="O1956" t="s">
        <v>51</v>
      </c>
      <c r="P1956" t="s">
        <v>59</v>
      </c>
      <c r="Q1956" t="s">
        <v>92</v>
      </c>
      <c r="R1956" t="s">
        <v>42</v>
      </c>
      <c r="S1956" t="s">
        <v>22</v>
      </c>
      <c r="T1956" t="s">
        <v>22</v>
      </c>
      <c r="V1956" t="s">
        <v>43</v>
      </c>
      <c r="W1956">
        <v>96.607121069405991</v>
      </c>
      <c r="X1956">
        <v>6.9670912934398492</v>
      </c>
      <c r="Y1956">
        <v>-2</v>
      </c>
      <c r="Z1956" t="s">
        <v>3603</v>
      </c>
      <c r="AA1956" t="s">
        <v>3554</v>
      </c>
      <c r="AB1956" t="s">
        <v>3586</v>
      </c>
      <c r="AC1956">
        <v>9</v>
      </c>
      <c r="AD1956" t="s">
        <v>3569</v>
      </c>
      <c r="AE1956" t="s">
        <v>3603</v>
      </c>
      <c r="AF1956" t="s">
        <v>3604</v>
      </c>
      <c r="AH1956" t="s">
        <v>3603</v>
      </c>
      <c r="AI1956" t="str">
        <f t="shared" si="489"/>
        <v/>
      </c>
      <c r="AJ1956" t="str">
        <f t="shared" si="490"/>
        <v/>
      </c>
      <c r="AK1956" t="str">
        <f t="shared" si="491"/>
        <v/>
      </c>
      <c r="AL1956" t="str">
        <f t="shared" si="492"/>
        <v/>
      </c>
      <c r="AM1956" t="str">
        <f t="shared" si="493"/>
        <v/>
      </c>
      <c r="AN1956" t="str">
        <f t="shared" si="494"/>
        <v/>
      </c>
      <c r="AO1956" t="str">
        <f t="shared" si="495"/>
        <v/>
      </c>
      <c r="AP1956" t="str">
        <f t="shared" si="496"/>
        <v/>
      </c>
    </row>
    <row r="1957" spans="1:42" x14ac:dyDescent="0.3">
      <c r="A1957" s="2">
        <v>45094</v>
      </c>
      <c r="D1957" t="e">
        <f>AVERAGEIFS(C$2:C1957, B$2:B1957, "&gt;="&amp;B1957-6, B$2:B1957, "&lt;="&amp;B1957)</f>
        <v>#DIV/0!</v>
      </c>
      <c r="E1957" t="str">
        <f t="shared" si="482"/>
        <v/>
      </c>
      <c r="F1957" t="str">
        <f t="shared" si="483"/>
        <v/>
      </c>
      <c r="G1957" t="str">
        <f t="shared" si="484"/>
        <v/>
      </c>
      <c r="H1957" t="str">
        <f t="shared" si="485"/>
        <v/>
      </c>
      <c r="I1957" t="str">
        <f t="shared" si="486"/>
        <v/>
      </c>
      <c r="J1957" t="str">
        <f t="shared" si="487"/>
        <v/>
      </c>
      <c r="K1957" t="str">
        <f t="shared" si="488"/>
        <v/>
      </c>
      <c r="L1957" t="s">
        <v>3536</v>
      </c>
      <c r="M1957" t="s">
        <v>2780</v>
      </c>
      <c r="N1957" t="s">
        <v>80</v>
      </c>
      <c r="O1957" t="s">
        <v>51</v>
      </c>
      <c r="P1957" t="s">
        <v>52</v>
      </c>
      <c r="Q1957" t="s">
        <v>92</v>
      </c>
      <c r="R1957" t="s">
        <v>42</v>
      </c>
      <c r="S1957" t="s">
        <v>22</v>
      </c>
      <c r="T1957" t="s">
        <v>22</v>
      </c>
      <c r="V1957" t="s">
        <v>24</v>
      </c>
      <c r="W1957">
        <v>13.72855288415375</v>
      </c>
      <c r="X1957">
        <v>4.8479953818574151</v>
      </c>
      <c r="Y1957">
        <v>-2</v>
      </c>
      <c r="Z1957" t="s">
        <v>3603</v>
      </c>
      <c r="AA1957" t="s">
        <v>3554</v>
      </c>
      <c r="AB1957" t="s">
        <v>3585</v>
      </c>
      <c r="AC1957">
        <v>6</v>
      </c>
      <c r="AD1957" t="s">
        <v>3566</v>
      </c>
      <c r="AE1957" t="s">
        <v>3603</v>
      </c>
      <c r="AF1957" t="s">
        <v>3604</v>
      </c>
      <c r="AH1957" t="s">
        <v>3603</v>
      </c>
      <c r="AI1957" t="str">
        <f t="shared" si="489"/>
        <v/>
      </c>
      <c r="AJ1957" t="str">
        <f t="shared" si="490"/>
        <v/>
      </c>
      <c r="AK1957" t="str">
        <f t="shared" si="491"/>
        <v/>
      </c>
      <c r="AL1957" t="str">
        <f t="shared" si="492"/>
        <v/>
      </c>
      <c r="AM1957" t="str">
        <f t="shared" si="493"/>
        <v/>
      </c>
      <c r="AN1957" t="str">
        <f t="shared" si="494"/>
        <v/>
      </c>
      <c r="AO1957" t="str">
        <f t="shared" si="495"/>
        <v/>
      </c>
      <c r="AP1957" t="str">
        <f t="shared" si="496"/>
        <v/>
      </c>
    </row>
    <row r="1958" spans="1:42" x14ac:dyDescent="0.3">
      <c r="A1958" s="2">
        <v>45055</v>
      </c>
      <c r="D1958" t="e">
        <f>AVERAGEIFS(C$2:C1958, B$2:B1958, "&gt;="&amp;B1958-6, B$2:B1958, "&lt;="&amp;B1958)</f>
        <v>#DIV/0!</v>
      </c>
      <c r="E1958" t="str">
        <f t="shared" si="482"/>
        <v/>
      </c>
      <c r="F1958" t="str">
        <f t="shared" si="483"/>
        <v/>
      </c>
      <c r="G1958" t="str">
        <f t="shared" si="484"/>
        <v/>
      </c>
      <c r="H1958" t="str">
        <f t="shared" si="485"/>
        <v/>
      </c>
      <c r="I1958" t="str">
        <f t="shared" si="486"/>
        <v/>
      </c>
      <c r="J1958" t="str">
        <f t="shared" si="487"/>
        <v/>
      </c>
      <c r="K1958" t="str">
        <f t="shared" si="488"/>
        <v/>
      </c>
      <c r="L1958" t="s">
        <v>3536</v>
      </c>
      <c r="M1958" t="s">
        <v>2806</v>
      </c>
      <c r="N1958" t="s">
        <v>80</v>
      </c>
      <c r="O1958" t="s">
        <v>51</v>
      </c>
      <c r="P1958" t="s">
        <v>59</v>
      </c>
      <c r="Q1958" t="s">
        <v>92</v>
      </c>
      <c r="R1958" t="s">
        <v>42</v>
      </c>
      <c r="S1958" t="s">
        <v>22</v>
      </c>
      <c r="T1958" t="s">
        <v>22</v>
      </c>
      <c r="V1958" t="s">
        <v>43</v>
      </c>
      <c r="W1958">
        <v>14.442098752432241</v>
      </c>
      <c r="X1958">
        <v>4.3919995268280756</v>
      </c>
      <c r="Y1958">
        <v>-2</v>
      </c>
      <c r="Z1958" t="s">
        <v>3603</v>
      </c>
      <c r="AA1958" t="s">
        <v>3554</v>
      </c>
      <c r="AB1958" t="s">
        <v>3585</v>
      </c>
      <c r="AC1958">
        <v>5</v>
      </c>
      <c r="AD1958" t="s">
        <v>3565</v>
      </c>
      <c r="AE1958" t="s">
        <v>3603</v>
      </c>
      <c r="AF1958" t="s">
        <v>3604</v>
      </c>
      <c r="AH1958" t="s">
        <v>3603</v>
      </c>
      <c r="AI1958" t="str">
        <f t="shared" si="489"/>
        <v/>
      </c>
      <c r="AJ1958" t="str">
        <f t="shared" si="490"/>
        <v/>
      </c>
      <c r="AK1958" t="str">
        <f t="shared" si="491"/>
        <v/>
      </c>
      <c r="AL1958" t="str">
        <f t="shared" si="492"/>
        <v/>
      </c>
      <c r="AM1958" t="str">
        <f t="shared" si="493"/>
        <v/>
      </c>
      <c r="AN1958" t="str">
        <f t="shared" si="494"/>
        <v/>
      </c>
      <c r="AO1958" t="str">
        <f t="shared" si="495"/>
        <v/>
      </c>
      <c r="AP1958" t="str">
        <f t="shared" si="496"/>
        <v/>
      </c>
    </row>
    <row r="1959" spans="1:42" x14ac:dyDescent="0.3">
      <c r="A1959" s="2">
        <v>44940</v>
      </c>
      <c r="D1959" t="e">
        <f>AVERAGEIFS(C$2:C1959, B$2:B1959, "&gt;="&amp;B1959-6, B$2:B1959, "&lt;="&amp;B1959)</f>
        <v>#DIV/0!</v>
      </c>
      <c r="E1959" t="str">
        <f t="shared" si="482"/>
        <v/>
      </c>
      <c r="F1959" t="str">
        <f t="shared" si="483"/>
        <v/>
      </c>
      <c r="G1959" t="str">
        <f t="shared" si="484"/>
        <v/>
      </c>
      <c r="H1959" t="str">
        <f t="shared" si="485"/>
        <v/>
      </c>
      <c r="I1959" t="str">
        <f t="shared" si="486"/>
        <v/>
      </c>
      <c r="J1959" t="str">
        <f t="shared" si="487"/>
        <v/>
      </c>
      <c r="K1959" t="str">
        <f t="shared" si="488"/>
        <v/>
      </c>
      <c r="L1959" t="s">
        <v>3536</v>
      </c>
      <c r="M1959" t="s">
        <v>1052</v>
      </c>
      <c r="N1959" t="s">
        <v>103</v>
      </c>
      <c r="O1959" t="s">
        <v>17</v>
      </c>
      <c r="P1959" t="s">
        <v>18</v>
      </c>
      <c r="Q1959" t="s">
        <v>19</v>
      </c>
      <c r="R1959" t="s">
        <v>42</v>
      </c>
      <c r="S1959" t="s">
        <v>22</v>
      </c>
      <c r="T1959" t="s">
        <v>22</v>
      </c>
      <c r="V1959" t="s">
        <v>76</v>
      </c>
      <c r="W1959">
        <v>107.55298063794901</v>
      </c>
      <c r="X1959">
        <v>7.915263292545176</v>
      </c>
      <c r="Y1959">
        <v>-2</v>
      </c>
      <c r="Z1959" t="s">
        <v>3603</v>
      </c>
      <c r="AA1959" t="s">
        <v>3554</v>
      </c>
      <c r="AB1959" t="s">
        <v>3584</v>
      </c>
      <c r="AC1959">
        <v>1</v>
      </c>
      <c r="AD1959" t="s">
        <v>3561</v>
      </c>
      <c r="AE1959" t="s">
        <v>3603</v>
      </c>
      <c r="AF1959" t="s">
        <v>3604</v>
      </c>
      <c r="AH1959" t="s">
        <v>3603</v>
      </c>
      <c r="AI1959" t="str">
        <f t="shared" si="489"/>
        <v/>
      </c>
      <c r="AJ1959" t="str">
        <f t="shared" si="490"/>
        <v/>
      </c>
      <c r="AK1959" t="str">
        <f t="shared" si="491"/>
        <v/>
      </c>
      <c r="AL1959" t="str">
        <f t="shared" si="492"/>
        <v/>
      </c>
      <c r="AM1959" t="str">
        <f t="shared" si="493"/>
        <v/>
      </c>
      <c r="AN1959" t="str">
        <f t="shared" si="494"/>
        <v/>
      </c>
      <c r="AO1959" t="str">
        <f t="shared" si="495"/>
        <v/>
      </c>
      <c r="AP1959" t="str">
        <f t="shared" si="496"/>
        <v/>
      </c>
    </row>
    <row r="1960" spans="1:42" x14ac:dyDescent="0.3">
      <c r="A1960" s="2">
        <v>45042</v>
      </c>
      <c r="D1960" t="e">
        <f>AVERAGEIFS(C$2:C1960, B$2:B1960, "&gt;="&amp;B1960-6, B$2:B1960, "&lt;="&amp;B1960)</f>
        <v>#DIV/0!</v>
      </c>
      <c r="E1960" t="str">
        <f t="shared" si="482"/>
        <v/>
      </c>
      <c r="F1960" t="str">
        <f t="shared" si="483"/>
        <v/>
      </c>
      <c r="G1960" t="str">
        <f t="shared" si="484"/>
        <v/>
      </c>
      <c r="H1960" t="str">
        <f t="shared" si="485"/>
        <v/>
      </c>
      <c r="I1960" t="str">
        <f t="shared" si="486"/>
        <v/>
      </c>
      <c r="J1960" t="str">
        <f t="shared" si="487"/>
        <v/>
      </c>
      <c r="K1960" t="str">
        <f t="shared" si="488"/>
        <v/>
      </c>
      <c r="L1960" t="s">
        <v>3536</v>
      </c>
      <c r="M1960" t="s">
        <v>1047</v>
      </c>
      <c r="N1960" t="s">
        <v>16</v>
      </c>
      <c r="O1960" t="s">
        <v>51</v>
      </c>
      <c r="P1960" t="s">
        <v>52</v>
      </c>
      <c r="Q1960" t="s">
        <v>92</v>
      </c>
      <c r="R1960" t="s">
        <v>42</v>
      </c>
      <c r="S1960" t="s">
        <v>22</v>
      </c>
      <c r="T1960" t="s">
        <v>22</v>
      </c>
      <c r="V1960" t="s">
        <v>76</v>
      </c>
      <c r="W1960">
        <v>90.973001875437092</v>
      </c>
      <c r="X1960">
        <v>7.353815124291728</v>
      </c>
      <c r="Y1960">
        <v>-2</v>
      </c>
      <c r="Z1960" t="s">
        <v>3603</v>
      </c>
      <c r="AA1960" t="s">
        <v>3554</v>
      </c>
      <c r="AB1960" t="s">
        <v>3585</v>
      </c>
      <c r="AC1960">
        <v>4</v>
      </c>
      <c r="AD1960" t="s">
        <v>3564</v>
      </c>
      <c r="AE1960" t="s">
        <v>3603</v>
      </c>
      <c r="AF1960" t="s">
        <v>3604</v>
      </c>
      <c r="AH1960" t="s">
        <v>3603</v>
      </c>
      <c r="AI1960" t="str">
        <f t="shared" si="489"/>
        <v/>
      </c>
      <c r="AJ1960" t="str">
        <f t="shared" si="490"/>
        <v/>
      </c>
      <c r="AK1960" t="str">
        <f t="shared" si="491"/>
        <v/>
      </c>
      <c r="AL1960" t="str">
        <f t="shared" si="492"/>
        <v/>
      </c>
      <c r="AM1960" t="str">
        <f t="shared" si="493"/>
        <v/>
      </c>
      <c r="AN1960" t="str">
        <f t="shared" si="494"/>
        <v/>
      </c>
      <c r="AO1960" t="str">
        <f t="shared" si="495"/>
        <v/>
      </c>
      <c r="AP1960" t="str">
        <f t="shared" si="496"/>
        <v/>
      </c>
    </row>
    <row r="1961" spans="1:42" x14ac:dyDescent="0.3">
      <c r="A1961" s="2">
        <v>45076</v>
      </c>
      <c r="D1961" t="e">
        <f>AVERAGEIFS(C$2:C1961, B$2:B1961, "&gt;="&amp;B1961-6, B$2:B1961, "&lt;="&amp;B1961)</f>
        <v>#DIV/0!</v>
      </c>
      <c r="E1961" t="str">
        <f t="shared" si="482"/>
        <v/>
      </c>
      <c r="F1961" t="str">
        <f t="shared" si="483"/>
        <v/>
      </c>
      <c r="G1961" t="str">
        <f t="shared" si="484"/>
        <v/>
      </c>
      <c r="H1961" t="str">
        <f t="shared" si="485"/>
        <v/>
      </c>
      <c r="I1961" t="str">
        <f t="shared" si="486"/>
        <v/>
      </c>
      <c r="J1961" t="str">
        <f t="shared" si="487"/>
        <v/>
      </c>
      <c r="K1961" t="str">
        <f t="shared" si="488"/>
        <v/>
      </c>
      <c r="L1961" t="s">
        <v>3536</v>
      </c>
      <c r="M1961" t="s">
        <v>2009</v>
      </c>
      <c r="N1961" t="s">
        <v>118</v>
      </c>
      <c r="O1961" t="s">
        <v>51</v>
      </c>
      <c r="P1961" t="s">
        <v>59</v>
      </c>
      <c r="Q1961" t="s">
        <v>19</v>
      </c>
      <c r="R1961" t="s">
        <v>42</v>
      </c>
      <c r="S1961" t="s">
        <v>22</v>
      </c>
      <c r="T1961" t="s">
        <v>22</v>
      </c>
      <c r="V1961" t="s">
        <v>54</v>
      </c>
      <c r="W1961">
        <v>74.486119424261105</v>
      </c>
      <c r="X1961">
        <v>6.1004604180379074</v>
      </c>
      <c r="Y1961">
        <v>-2</v>
      </c>
      <c r="Z1961" t="s">
        <v>3603</v>
      </c>
      <c r="AA1961" t="s">
        <v>3554</v>
      </c>
      <c r="AB1961" t="s">
        <v>3585</v>
      </c>
      <c r="AC1961">
        <v>5</v>
      </c>
      <c r="AD1961" t="s">
        <v>3565</v>
      </c>
      <c r="AE1961" t="s">
        <v>3603</v>
      </c>
      <c r="AF1961" t="s">
        <v>3604</v>
      </c>
      <c r="AH1961" t="s">
        <v>3603</v>
      </c>
      <c r="AI1961" t="str">
        <f t="shared" si="489"/>
        <v/>
      </c>
      <c r="AJ1961" t="str">
        <f t="shared" si="490"/>
        <v/>
      </c>
      <c r="AK1961" t="str">
        <f t="shared" si="491"/>
        <v/>
      </c>
      <c r="AL1961" t="str">
        <f t="shared" si="492"/>
        <v/>
      </c>
      <c r="AM1961" t="str">
        <f t="shared" si="493"/>
        <v/>
      </c>
      <c r="AN1961" t="str">
        <f t="shared" si="494"/>
        <v/>
      </c>
      <c r="AO1961" t="str">
        <f t="shared" si="495"/>
        <v/>
      </c>
      <c r="AP1961" t="str">
        <f t="shared" si="496"/>
        <v/>
      </c>
    </row>
    <row r="1962" spans="1:42" x14ac:dyDescent="0.3">
      <c r="A1962" s="2">
        <v>45229</v>
      </c>
      <c r="D1962" t="e">
        <f>AVERAGEIFS(C$2:C1962, B$2:B1962, "&gt;="&amp;B1962-6, B$2:B1962, "&lt;="&amp;B1962)</f>
        <v>#DIV/0!</v>
      </c>
      <c r="E1962" t="str">
        <f t="shared" si="482"/>
        <v/>
      </c>
      <c r="F1962" t="str">
        <f t="shared" si="483"/>
        <v/>
      </c>
      <c r="G1962" t="str">
        <f t="shared" si="484"/>
        <v/>
      </c>
      <c r="H1962" t="str">
        <f t="shared" si="485"/>
        <v/>
      </c>
      <c r="I1962" t="str">
        <f t="shared" si="486"/>
        <v/>
      </c>
      <c r="J1962" t="str">
        <f t="shared" si="487"/>
        <v/>
      </c>
      <c r="K1962" t="str">
        <f t="shared" si="488"/>
        <v/>
      </c>
      <c r="L1962" t="s">
        <v>3536</v>
      </c>
      <c r="M1962" t="s">
        <v>2849</v>
      </c>
      <c r="N1962" t="s">
        <v>28</v>
      </c>
      <c r="O1962" t="s">
        <v>17</v>
      </c>
      <c r="P1962" t="s">
        <v>18</v>
      </c>
      <c r="Q1962" t="s">
        <v>19</v>
      </c>
      <c r="R1962" t="s">
        <v>42</v>
      </c>
      <c r="S1962" t="s">
        <v>22</v>
      </c>
      <c r="T1962" t="s">
        <v>22</v>
      </c>
      <c r="V1962" t="s">
        <v>24</v>
      </c>
      <c r="W1962">
        <v>20.406143923504789</v>
      </c>
      <c r="X1962">
        <v>5.4272607415662018</v>
      </c>
      <c r="Y1962">
        <v>-2</v>
      </c>
      <c r="Z1962" t="s">
        <v>3603</v>
      </c>
      <c r="AA1962" t="s">
        <v>3554</v>
      </c>
      <c r="AB1962" t="s">
        <v>3587</v>
      </c>
      <c r="AC1962">
        <v>10</v>
      </c>
      <c r="AD1962" t="s">
        <v>3570</v>
      </c>
      <c r="AE1962" t="s">
        <v>3603</v>
      </c>
      <c r="AF1962" t="s">
        <v>3604</v>
      </c>
      <c r="AH1962" t="s">
        <v>3603</v>
      </c>
      <c r="AI1962" t="str">
        <f t="shared" si="489"/>
        <v/>
      </c>
      <c r="AJ1962" t="str">
        <f t="shared" si="490"/>
        <v/>
      </c>
      <c r="AK1962" t="str">
        <f t="shared" si="491"/>
        <v/>
      </c>
      <c r="AL1962" t="str">
        <f t="shared" si="492"/>
        <v/>
      </c>
      <c r="AM1962" t="str">
        <f t="shared" si="493"/>
        <v/>
      </c>
      <c r="AN1962" t="str">
        <f t="shared" si="494"/>
        <v/>
      </c>
      <c r="AO1962" t="str">
        <f t="shared" si="495"/>
        <v/>
      </c>
      <c r="AP1962" t="str">
        <f t="shared" si="496"/>
        <v/>
      </c>
    </row>
    <row r="1963" spans="1:42" x14ac:dyDescent="0.3">
      <c r="A1963" s="2">
        <v>44938</v>
      </c>
      <c r="D1963" t="e">
        <f>AVERAGEIFS(C$2:C1963, B$2:B1963, "&gt;="&amp;B1963-6, B$2:B1963, "&lt;="&amp;B1963)</f>
        <v>#DIV/0!</v>
      </c>
      <c r="E1963" t="str">
        <f t="shared" si="482"/>
        <v/>
      </c>
      <c r="F1963" t="str">
        <f t="shared" si="483"/>
        <v/>
      </c>
      <c r="G1963" t="str">
        <f t="shared" si="484"/>
        <v/>
      </c>
      <c r="H1963" t="str">
        <f t="shared" si="485"/>
        <v/>
      </c>
      <c r="I1963" t="str">
        <f t="shared" si="486"/>
        <v/>
      </c>
      <c r="J1963" t="str">
        <f t="shared" si="487"/>
        <v/>
      </c>
      <c r="K1963" t="str">
        <f t="shared" si="488"/>
        <v/>
      </c>
      <c r="L1963" t="s">
        <v>3536</v>
      </c>
      <c r="M1963" t="s">
        <v>2835</v>
      </c>
      <c r="N1963" t="s">
        <v>28</v>
      </c>
      <c r="O1963" t="s">
        <v>17</v>
      </c>
      <c r="P1963" t="s">
        <v>40</v>
      </c>
      <c r="Q1963" t="s">
        <v>41</v>
      </c>
      <c r="R1963" t="s">
        <v>42</v>
      </c>
      <c r="S1963" t="s">
        <v>22</v>
      </c>
      <c r="T1963" t="s">
        <v>22</v>
      </c>
      <c r="V1963" t="s">
        <v>144</v>
      </c>
      <c r="W1963">
        <v>24.86815396167054</v>
      </c>
      <c r="X1963">
        <v>6.0134943533106098</v>
      </c>
      <c r="Y1963">
        <v>-2</v>
      </c>
      <c r="Z1963" t="s">
        <v>3603</v>
      </c>
      <c r="AA1963" t="s">
        <v>3554</v>
      </c>
      <c r="AB1963" t="s">
        <v>3584</v>
      </c>
      <c r="AC1963">
        <v>1</v>
      </c>
      <c r="AD1963" t="s">
        <v>3561</v>
      </c>
      <c r="AE1963" t="s">
        <v>3603</v>
      </c>
      <c r="AF1963" t="s">
        <v>3604</v>
      </c>
      <c r="AH1963" t="s">
        <v>3603</v>
      </c>
      <c r="AI1963" t="str">
        <f t="shared" si="489"/>
        <v/>
      </c>
      <c r="AJ1963" t="str">
        <f t="shared" si="490"/>
        <v/>
      </c>
      <c r="AK1963" t="str">
        <f t="shared" si="491"/>
        <v/>
      </c>
      <c r="AL1963" t="str">
        <f t="shared" si="492"/>
        <v/>
      </c>
      <c r="AM1963" t="str">
        <f t="shared" si="493"/>
        <v/>
      </c>
      <c r="AN1963" t="str">
        <f t="shared" si="494"/>
        <v/>
      </c>
      <c r="AO1963" t="str">
        <f t="shared" si="495"/>
        <v/>
      </c>
      <c r="AP1963" t="str">
        <f t="shared" si="496"/>
        <v/>
      </c>
    </row>
    <row r="1964" spans="1:42" x14ac:dyDescent="0.3">
      <c r="A1964" s="2">
        <v>45405</v>
      </c>
      <c r="D1964" t="e">
        <f>AVERAGEIFS(C$2:C1964, B$2:B1964, "&gt;="&amp;B1964-6, B$2:B1964, "&lt;="&amp;B1964)</f>
        <v>#DIV/0!</v>
      </c>
      <c r="E1964" t="str">
        <f t="shared" si="482"/>
        <v/>
      </c>
      <c r="F1964" t="str">
        <f t="shared" si="483"/>
        <v/>
      </c>
      <c r="G1964" t="str">
        <f t="shared" si="484"/>
        <v/>
      </c>
      <c r="H1964" t="str">
        <f t="shared" si="485"/>
        <v/>
      </c>
      <c r="I1964" t="str">
        <f t="shared" si="486"/>
        <v/>
      </c>
      <c r="J1964" t="str">
        <f t="shared" si="487"/>
        <v/>
      </c>
      <c r="K1964" t="str">
        <f t="shared" si="488"/>
        <v/>
      </c>
      <c r="L1964" t="s">
        <v>3536</v>
      </c>
      <c r="M1964" t="s">
        <v>1633</v>
      </c>
      <c r="N1964" t="s">
        <v>80</v>
      </c>
      <c r="O1964" t="s">
        <v>46</v>
      </c>
      <c r="P1964" t="s">
        <v>40</v>
      </c>
      <c r="Q1964" t="s">
        <v>41</v>
      </c>
      <c r="R1964" t="s">
        <v>42</v>
      </c>
      <c r="S1964" t="s">
        <v>22</v>
      </c>
      <c r="T1964" t="s">
        <v>22</v>
      </c>
      <c r="V1964" t="s">
        <v>63</v>
      </c>
      <c r="W1964">
        <v>22.31592397633792</v>
      </c>
      <c r="X1964">
        <v>5.1380729817458812</v>
      </c>
      <c r="Y1964">
        <v>-2</v>
      </c>
      <c r="Z1964" t="s">
        <v>3603</v>
      </c>
      <c r="AA1964" t="s">
        <v>3555</v>
      </c>
      <c r="AB1964" t="s">
        <v>3585</v>
      </c>
      <c r="AC1964">
        <v>4</v>
      </c>
      <c r="AD1964" t="s">
        <v>3564</v>
      </c>
      <c r="AE1964" t="s">
        <v>3603</v>
      </c>
      <c r="AF1964" t="s">
        <v>3604</v>
      </c>
      <c r="AH1964" t="s">
        <v>3603</v>
      </c>
      <c r="AI1964" t="str">
        <f t="shared" si="489"/>
        <v/>
      </c>
      <c r="AJ1964" t="str">
        <f t="shared" si="490"/>
        <v/>
      </c>
      <c r="AK1964" t="str">
        <f t="shared" si="491"/>
        <v/>
      </c>
      <c r="AL1964" t="str">
        <f t="shared" si="492"/>
        <v/>
      </c>
      <c r="AM1964" t="str">
        <f t="shared" si="493"/>
        <v/>
      </c>
      <c r="AN1964" t="str">
        <f t="shared" si="494"/>
        <v/>
      </c>
      <c r="AO1964" t="str">
        <f t="shared" si="495"/>
        <v/>
      </c>
      <c r="AP1964" t="str">
        <f t="shared" si="496"/>
        <v/>
      </c>
    </row>
    <row r="1965" spans="1:42" x14ac:dyDescent="0.3">
      <c r="A1965" s="2">
        <v>45242</v>
      </c>
      <c r="D1965" t="e">
        <f>AVERAGEIFS(C$2:C1965, B$2:B1965, "&gt;="&amp;B1965-6, B$2:B1965, "&lt;="&amp;B1965)</f>
        <v>#DIV/0!</v>
      </c>
      <c r="E1965" t="str">
        <f t="shared" si="482"/>
        <v/>
      </c>
      <c r="F1965" t="str">
        <f t="shared" si="483"/>
        <v/>
      </c>
      <c r="G1965" t="str">
        <f t="shared" si="484"/>
        <v/>
      </c>
      <c r="H1965" t="str">
        <f t="shared" si="485"/>
        <v/>
      </c>
      <c r="I1965" t="str">
        <f t="shared" si="486"/>
        <v/>
      </c>
      <c r="J1965" t="str">
        <f t="shared" si="487"/>
        <v/>
      </c>
      <c r="K1965" t="str">
        <f t="shared" si="488"/>
        <v/>
      </c>
      <c r="L1965" t="s">
        <v>3536</v>
      </c>
      <c r="M1965" t="s">
        <v>1489</v>
      </c>
      <c r="N1965" t="s">
        <v>57</v>
      </c>
      <c r="O1965" t="s">
        <v>51</v>
      </c>
      <c r="P1965" t="s">
        <v>52</v>
      </c>
      <c r="Q1965" t="s">
        <v>92</v>
      </c>
      <c r="R1965" t="s">
        <v>42</v>
      </c>
      <c r="S1965" t="s">
        <v>22</v>
      </c>
      <c r="T1965" t="s">
        <v>22</v>
      </c>
      <c r="V1965" t="s">
        <v>54</v>
      </c>
      <c r="W1965">
        <v>98.331240604192786</v>
      </c>
      <c r="X1965">
        <v>5.2685337560676073</v>
      </c>
      <c r="Y1965">
        <v>-2</v>
      </c>
      <c r="Z1965" t="s">
        <v>3603</v>
      </c>
      <c r="AA1965" t="s">
        <v>3554</v>
      </c>
      <c r="AB1965" t="s">
        <v>3587</v>
      </c>
      <c r="AC1965">
        <v>11</v>
      </c>
      <c r="AD1965" t="s">
        <v>3571</v>
      </c>
      <c r="AE1965" t="s">
        <v>3603</v>
      </c>
      <c r="AF1965" t="s">
        <v>3604</v>
      </c>
      <c r="AH1965" t="s">
        <v>3603</v>
      </c>
      <c r="AI1965" t="str">
        <f t="shared" si="489"/>
        <v/>
      </c>
      <c r="AJ1965" t="str">
        <f t="shared" si="490"/>
        <v/>
      </c>
      <c r="AK1965" t="str">
        <f t="shared" si="491"/>
        <v/>
      </c>
      <c r="AL1965" t="str">
        <f t="shared" si="492"/>
        <v/>
      </c>
      <c r="AM1965" t="str">
        <f t="shared" si="493"/>
        <v/>
      </c>
      <c r="AN1965" t="str">
        <f t="shared" si="494"/>
        <v/>
      </c>
      <c r="AO1965" t="str">
        <f t="shared" si="495"/>
        <v/>
      </c>
      <c r="AP1965" t="str">
        <f t="shared" si="496"/>
        <v/>
      </c>
    </row>
    <row r="1966" spans="1:42" x14ac:dyDescent="0.3">
      <c r="A1966" s="2">
        <v>44936</v>
      </c>
      <c r="D1966" t="e">
        <f>AVERAGEIFS(C$2:C1966, B$2:B1966, "&gt;="&amp;B1966-6, B$2:B1966, "&lt;="&amp;B1966)</f>
        <v>#DIV/0!</v>
      </c>
      <c r="E1966" t="str">
        <f t="shared" si="482"/>
        <v/>
      </c>
      <c r="F1966" t="str">
        <f t="shared" si="483"/>
        <v/>
      </c>
      <c r="G1966" t="str">
        <f t="shared" si="484"/>
        <v/>
      </c>
      <c r="H1966" t="str">
        <f t="shared" si="485"/>
        <v/>
      </c>
      <c r="I1966" t="str">
        <f t="shared" si="486"/>
        <v/>
      </c>
      <c r="J1966" t="str">
        <f t="shared" si="487"/>
        <v/>
      </c>
      <c r="K1966" t="str">
        <f t="shared" si="488"/>
        <v/>
      </c>
      <c r="L1966" t="s">
        <v>3536</v>
      </c>
      <c r="M1966" t="s">
        <v>446</v>
      </c>
      <c r="N1966" t="s">
        <v>16</v>
      </c>
      <c r="O1966" t="s">
        <v>17</v>
      </c>
      <c r="P1966" t="s">
        <v>40</v>
      </c>
      <c r="Q1966" t="s">
        <v>41</v>
      </c>
      <c r="R1966" t="s">
        <v>42</v>
      </c>
      <c r="S1966" t="s">
        <v>22</v>
      </c>
      <c r="T1966" t="s">
        <v>22</v>
      </c>
      <c r="V1966" t="s">
        <v>54</v>
      </c>
      <c r="W1966">
        <v>100.52972024501661</v>
      </c>
      <c r="X1966">
        <v>7.1782932161415047</v>
      </c>
      <c r="Y1966">
        <v>-2</v>
      </c>
      <c r="Z1966" t="s">
        <v>3603</v>
      </c>
      <c r="AA1966" t="s">
        <v>3554</v>
      </c>
      <c r="AB1966" t="s">
        <v>3584</v>
      </c>
      <c r="AC1966">
        <v>1</v>
      </c>
      <c r="AD1966" t="s">
        <v>3561</v>
      </c>
      <c r="AE1966" t="s">
        <v>3603</v>
      </c>
      <c r="AF1966" t="s">
        <v>3604</v>
      </c>
      <c r="AH1966" t="s">
        <v>3603</v>
      </c>
      <c r="AI1966" t="str">
        <f t="shared" si="489"/>
        <v/>
      </c>
      <c r="AJ1966" t="str">
        <f t="shared" si="490"/>
        <v/>
      </c>
      <c r="AK1966" t="str">
        <f t="shared" si="491"/>
        <v/>
      </c>
      <c r="AL1966" t="str">
        <f t="shared" si="492"/>
        <v/>
      </c>
      <c r="AM1966" t="str">
        <f t="shared" si="493"/>
        <v/>
      </c>
      <c r="AN1966" t="str">
        <f t="shared" si="494"/>
        <v/>
      </c>
      <c r="AO1966" t="str">
        <f t="shared" si="495"/>
        <v/>
      </c>
      <c r="AP1966" t="str">
        <f t="shared" si="496"/>
        <v/>
      </c>
    </row>
    <row r="1967" spans="1:42" x14ac:dyDescent="0.3">
      <c r="A1967" s="2">
        <v>45269</v>
      </c>
      <c r="D1967" t="e">
        <f>AVERAGEIFS(C$2:C1967, B$2:B1967, "&gt;="&amp;B1967-6, B$2:B1967, "&lt;="&amp;B1967)</f>
        <v>#DIV/0!</v>
      </c>
      <c r="E1967" t="str">
        <f t="shared" si="482"/>
        <v/>
      </c>
      <c r="F1967" t="str">
        <f t="shared" si="483"/>
        <v/>
      </c>
      <c r="G1967" t="str">
        <f t="shared" si="484"/>
        <v/>
      </c>
      <c r="H1967" t="str">
        <f t="shared" si="485"/>
        <v/>
      </c>
      <c r="I1967" t="str">
        <f t="shared" si="486"/>
        <v/>
      </c>
      <c r="J1967" t="str">
        <f t="shared" si="487"/>
        <v/>
      </c>
      <c r="K1967" t="str">
        <f t="shared" si="488"/>
        <v/>
      </c>
      <c r="L1967" t="s">
        <v>3536</v>
      </c>
      <c r="M1967" t="s">
        <v>2229</v>
      </c>
      <c r="N1967" t="s">
        <v>118</v>
      </c>
      <c r="O1967" t="s">
        <v>51</v>
      </c>
      <c r="P1967" t="s">
        <v>52</v>
      </c>
      <c r="Q1967" t="s">
        <v>92</v>
      </c>
      <c r="R1967" t="s">
        <v>42</v>
      </c>
      <c r="S1967" t="s">
        <v>22</v>
      </c>
      <c r="T1967" t="s">
        <v>22</v>
      </c>
      <c r="V1967" t="s">
        <v>76</v>
      </c>
      <c r="W1967">
        <v>63.295607672660999</v>
      </c>
      <c r="X1967">
        <v>6.0104733928205221</v>
      </c>
      <c r="Y1967">
        <v>-2</v>
      </c>
      <c r="Z1967" t="s">
        <v>3603</v>
      </c>
      <c r="AA1967" t="s">
        <v>3554</v>
      </c>
      <c r="AB1967" t="s">
        <v>3587</v>
      </c>
      <c r="AC1967">
        <v>12</v>
      </c>
      <c r="AD1967" t="s">
        <v>3572</v>
      </c>
      <c r="AE1967" t="s">
        <v>3603</v>
      </c>
      <c r="AF1967" t="s">
        <v>3604</v>
      </c>
      <c r="AH1967" t="s">
        <v>3603</v>
      </c>
      <c r="AI1967" t="str">
        <f t="shared" si="489"/>
        <v/>
      </c>
      <c r="AJ1967" t="str">
        <f t="shared" si="490"/>
        <v/>
      </c>
      <c r="AK1967" t="str">
        <f t="shared" si="491"/>
        <v/>
      </c>
      <c r="AL1967" t="str">
        <f t="shared" si="492"/>
        <v/>
      </c>
      <c r="AM1967" t="str">
        <f t="shared" si="493"/>
        <v/>
      </c>
      <c r="AN1967" t="str">
        <f t="shared" si="494"/>
        <v/>
      </c>
      <c r="AO1967" t="str">
        <f t="shared" si="495"/>
        <v/>
      </c>
      <c r="AP1967" t="str">
        <f t="shared" si="496"/>
        <v/>
      </c>
    </row>
    <row r="1968" spans="1:42" x14ac:dyDescent="0.3">
      <c r="A1968" s="2">
        <v>45276</v>
      </c>
      <c r="D1968" t="e">
        <f>AVERAGEIFS(C$2:C1968, B$2:B1968, "&gt;="&amp;B1968-6, B$2:B1968, "&lt;="&amp;B1968)</f>
        <v>#DIV/0!</v>
      </c>
      <c r="E1968" t="str">
        <f t="shared" si="482"/>
        <v/>
      </c>
      <c r="F1968" t="str">
        <f t="shared" si="483"/>
        <v/>
      </c>
      <c r="G1968" t="str">
        <f t="shared" si="484"/>
        <v/>
      </c>
      <c r="H1968" t="str">
        <f t="shared" si="485"/>
        <v/>
      </c>
      <c r="I1968" t="str">
        <f t="shared" si="486"/>
        <v/>
      </c>
      <c r="J1968" t="str">
        <f t="shared" si="487"/>
        <v/>
      </c>
      <c r="K1968" t="str">
        <f t="shared" si="488"/>
        <v/>
      </c>
      <c r="L1968" t="s">
        <v>3536</v>
      </c>
      <c r="M1968" t="s">
        <v>1667</v>
      </c>
      <c r="N1968" t="s">
        <v>80</v>
      </c>
      <c r="O1968" t="s">
        <v>17</v>
      </c>
      <c r="P1968" t="s">
        <v>40</v>
      </c>
      <c r="Q1968" t="s">
        <v>41</v>
      </c>
      <c r="R1968" t="s">
        <v>42</v>
      </c>
      <c r="S1968" t="s">
        <v>22</v>
      </c>
      <c r="T1968" t="s">
        <v>22</v>
      </c>
      <c r="V1968" t="s">
        <v>43</v>
      </c>
      <c r="W1968">
        <v>12.90817133533484</v>
      </c>
      <c r="X1968">
        <v>5.0434272197452099</v>
      </c>
      <c r="Y1968">
        <v>-2</v>
      </c>
      <c r="Z1968" t="s">
        <v>3603</v>
      </c>
      <c r="AA1968" t="s">
        <v>3554</v>
      </c>
      <c r="AB1968" t="s">
        <v>3587</v>
      </c>
      <c r="AC1968">
        <v>12</v>
      </c>
      <c r="AD1968" t="s">
        <v>3572</v>
      </c>
      <c r="AE1968" t="s">
        <v>3603</v>
      </c>
      <c r="AF1968" t="s">
        <v>3604</v>
      </c>
      <c r="AH1968" t="s">
        <v>3603</v>
      </c>
      <c r="AI1968" t="str">
        <f t="shared" si="489"/>
        <v/>
      </c>
      <c r="AJ1968" t="str">
        <f t="shared" si="490"/>
        <v/>
      </c>
      <c r="AK1968" t="str">
        <f t="shared" si="491"/>
        <v/>
      </c>
      <c r="AL1968" t="str">
        <f t="shared" si="492"/>
        <v/>
      </c>
      <c r="AM1968" t="str">
        <f t="shared" si="493"/>
        <v/>
      </c>
      <c r="AN1968" t="str">
        <f t="shared" si="494"/>
        <v/>
      </c>
      <c r="AO1968" t="str">
        <f t="shared" si="495"/>
        <v/>
      </c>
      <c r="AP1968" t="str">
        <f t="shared" si="496"/>
        <v/>
      </c>
    </row>
    <row r="1969" spans="1:42" x14ac:dyDescent="0.3">
      <c r="A1969" s="2">
        <v>45002</v>
      </c>
      <c r="D1969" t="e">
        <f>AVERAGEIFS(C$2:C1969, B$2:B1969, "&gt;="&amp;B1969-6, B$2:B1969, "&lt;="&amp;B1969)</f>
        <v>#DIV/0!</v>
      </c>
      <c r="E1969" t="str">
        <f t="shared" si="482"/>
        <v/>
      </c>
      <c r="F1969" t="str">
        <f t="shared" si="483"/>
        <v/>
      </c>
      <c r="G1969" t="str">
        <f t="shared" si="484"/>
        <v/>
      </c>
      <c r="H1969" t="str">
        <f t="shared" si="485"/>
        <v/>
      </c>
      <c r="I1969" t="str">
        <f t="shared" si="486"/>
        <v/>
      </c>
      <c r="J1969" t="str">
        <f t="shared" si="487"/>
        <v/>
      </c>
      <c r="K1969" t="str">
        <f t="shared" si="488"/>
        <v/>
      </c>
      <c r="L1969" t="s">
        <v>3536</v>
      </c>
      <c r="M1969" t="s">
        <v>2918</v>
      </c>
      <c r="N1969" t="s">
        <v>80</v>
      </c>
      <c r="O1969" t="s">
        <v>33</v>
      </c>
      <c r="P1969" t="s">
        <v>18</v>
      </c>
      <c r="Q1969" t="s">
        <v>34</v>
      </c>
      <c r="R1969" t="s">
        <v>42</v>
      </c>
      <c r="S1969" t="s">
        <v>22</v>
      </c>
      <c r="T1969" t="s">
        <v>22</v>
      </c>
      <c r="V1969" t="s">
        <v>30</v>
      </c>
      <c r="W1969">
        <v>15.95850857322424</v>
      </c>
      <c r="X1969">
        <v>4.2821817395856421</v>
      </c>
      <c r="Y1969">
        <v>-2</v>
      </c>
      <c r="Z1969" t="s">
        <v>3603</v>
      </c>
      <c r="AA1969" t="s">
        <v>3554</v>
      </c>
      <c r="AB1969" t="s">
        <v>3584</v>
      </c>
      <c r="AC1969">
        <v>3</v>
      </c>
      <c r="AD1969" t="s">
        <v>3563</v>
      </c>
      <c r="AE1969" t="s">
        <v>3603</v>
      </c>
      <c r="AF1969" t="s">
        <v>3604</v>
      </c>
      <c r="AH1969" t="s">
        <v>3603</v>
      </c>
      <c r="AI1969" t="str">
        <f t="shared" si="489"/>
        <v/>
      </c>
      <c r="AJ1969" t="str">
        <f t="shared" si="490"/>
        <v/>
      </c>
      <c r="AK1969" t="str">
        <f t="shared" si="491"/>
        <v/>
      </c>
      <c r="AL1969" t="str">
        <f t="shared" si="492"/>
        <v/>
      </c>
      <c r="AM1969" t="str">
        <f t="shared" si="493"/>
        <v/>
      </c>
      <c r="AN1969" t="str">
        <f t="shared" si="494"/>
        <v/>
      </c>
      <c r="AO1969" t="str">
        <f t="shared" si="495"/>
        <v/>
      </c>
      <c r="AP1969" t="str">
        <f t="shared" si="496"/>
        <v/>
      </c>
    </row>
    <row r="1970" spans="1:42" x14ac:dyDescent="0.3">
      <c r="A1970" s="2">
        <v>45420</v>
      </c>
      <c r="D1970" t="e">
        <f>AVERAGEIFS(C$2:C1970, B$2:B1970, "&gt;="&amp;B1970-6, B$2:B1970, "&lt;="&amp;B1970)</f>
        <v>#DIV/0!</v>
      </c>
      <c r="E1970" t="str">
        <f t="shared" si="482"/>
        <v/>
      </c>
      <c r="F1970" t="str">
        <f t="shared" si="483"/>
        <v/>
      </c>
      <c r="G1970" t="str">
        <f t="shared" si="484"/>
        <v/>
      </c>
      <c r="H1970" t="str">
        <f t="shared" si="485"/>
        <v/>
      </c>
      <c r="I1970" t="str">
        <f t="shared" si="486"/>
        <v/>
      </c>
      <c r="J1970" t="str">
        <f t="shared" si="487"/>
        <v/>
      </c>
      <c r="K1970" t="str">
        <f t="shared" si="488"/>
        <v/>
      </c>
      <c r="L1970" t="s">
        <v>3536</v>
      </c>
      <c r="M1970" t="s">
        <v>3090</v>
      </c>
      <c r="N1970" t="s">
        <v>118</v>
      </c>
      <c r="O1970" t="s">
        <v>51</v>
      </c>
      <c r="P1970" t="s">
        <v>52</v>
      </c>
      <c r="Q1970" t="s">
        <v>92</v>
      </c>
      <c r="R1970" t="s">
        <v>42</v>
      </c>
      <c r="S1970" t="s">
        <v>22</v>
      </c>
      <c r="T1970" t="s">
        <v>22</v>
      </c>
      <c r="V1970" t="s">
        <v>24</v>
      </c>
      <c r="W1970">
        <v>76.700602963678861</v>
      </c>
      <c r="X1970">
        <v>6.9353785320041386</v>
      </c>
      <c r="Y1970">
        <v>-2</v>
      </c>
      <c r="Z1970" t="s">
        <v>3603</v>
      </c>
      <c r="AA1970" t="s">
        <v>3555</v>
      </c>
      <c r="AB1970" t="s">
        <v>3585</v>
      </c>
      <c r="AC1970">
        <v>5</v>
      </c>
      <c r="AD1970" t="s">
        <v>3565</v>
      </c>
      <c r="AE1970" t="s">
        <v>3603</v>
      </c>
      <c r="AF1970" t="s">
        <v>3604</v>
      </c>
      <c r="AH1970" t="s">
        <v>3603</v>
      </c>
      <c r="AI1970" t="str">
        <f t="shared" si="489"/>
        <v/>
      </c>
      <c r="AJ1970" t="str">
        <f t="shared" si="490"/>
        <v/>
      </c>
      <c r="AK1970" t="str">
        <f t="shared" si="491"/>
        <v/>
      </c>
      <c r="AL1970" t="str">
        <f t="shared" si="492"/>
        <v/>
      </c>
      <c r="AM1970" t="str">
        <f t="shared" si="493"/>
        <v/>
      </c>
      <c r="AN1970" t="str">
        <f t="shared" si="494"/>
        <v/>
      </c>
      <c r="AO1970" t="str">
        <f t="shared" si="495"/>
        <v/>
      </c>
      <c r="AP1970" t="str">
        <f t="shared" si="496"/>
        <v/>
      </c>
    </row>
    <row r="1971" spans="1:42" x14ac:dyDescent="0.3">
      <c r="A1971" s="2">
        <v>44993</v>
      </c>
      <c r="D1971" t="e">
        <f>AVERAGEIFS(C$2:C1971, B$2:B1971, "&gt;="&amp;B1971-6, B$2:B1971, "&lt;="&amp;B1971)</f>
        <v>#DIV/0!</v>
      </c>
      <c r="E1971" t="str">
        <f t="shared" si="482"/>
        <v/>
      </c>
      <c r="F1971" t="str">
        <f t="shared" si="483"/>
        <v/>
      </c>
      <c r="G1971" t="str">
        <f t="shared" si="484"/>
        <v/>
      </c>
      <c r="H1971" t="str">
        <f t="shared" si="485"/>
        <v/>
      </c>
      <c r="I1971" t="str">
        <f t="shared" si="486"/>
        <v/>
      </c>
      <c r="J1971" t="str">
        <f t="shared" si="487"/>
        <v/>
      </c>
      <c r="K1971" t="str">
        <f t="shared" si="488"/>
        <v/>
      </c>
      <c r="L1971" t="s">
        <v>3536</v>
      </c>
      <c r="M1971" t="s">
        <v>3091</v>
      </c>
      <c r="N1971" t="s">
        <v>16</v>
      </c>
      <c r="O1971" t="s">
        <v>33</v>
      </c>
      <c r="P1971" t="s">
        <v>18</v>
      </c>
      <c r="Q1971" t="s">
        <v>34</v>
      </c>
      <c r="R1971" t="s">
        <v>42</v>
      </c>
      <c r="S1971" t="s">
        <v>22</v>
      </c>
      <c r="T1971" t="s">
        <v>22</v>
      </c>
      <c r="V1971" t="s">
        <v>63</v>
      </c>
      <c r="W1971">
        <v>79.342497389270122</v>
      </c>
      <c r="X1971">
        <v>6.3918054127534969</v>
      </c>
      <c r="Y1971">
        <v>-2</v>
      </c>
      <c r="Z1971" t="s">
        <v>3603</v>
      </c>
      <c r="AA1971" t="s">
        <v>3554</v>
      </c>
      <c r="AB1971" t="s">
        <v>3584</v>
      </c>
      <c r="AC1971">
        <v>3</v>
      </c>
      <c r="AD1971" t="s">
        <v>3563</v>
      </c>
      <c r="AE1971" t="s">
        <v>3603</v>
      </c>
      <c r="AF1971" t="s">
        <v>3604</v>
      </c>
      <c r="AH1971" t="s">
        <v>3603</v>
      </c>
      <c r="AI1971" t="str">
        <f t="shared" si="489"/>
        <v/>
      </c>
      <c r="AJ1971" t="str">
        <f t="shared" si="490"/>
        <v/>
      </c>
      <c r="AK1971" t="str">
        <f t="shared" si="491"/>
        <v/>
      </c>
      <c r="AL1971" t="str">
        <f t="shared" si="492"/>
        <v/>
      </c>
      <c r="AM1971" t="str">
        <f t="shared" si="493"/>
        <v/>
      </c>
      <c r="AN1971" t="str">
        <f t="shared" si="494"/>
        <v/>
      </c>
      <c r="AO1971" t="str">
        <f t="shared" si="495"/>
        <v/>
      </c>
      <c r="AP1971" t="str">
        <f t="shared" si="496"/>
        <v/>
      </c>
    </row>
    <row r="1972" spans="1:42" x14ac:dyDescent="0.3">
      <c r="A1972" s="2">
        <v>45284</v>
      </c>
      <c r="D1972" t="e">
        <f>AVERAGEIFS(C$2:C1972, B$2:B1972, "&gt;="&amp;B1972-6, B$2:B1972, "&lt;="&amp;B1972)</f>
        <v>#DIV/0!</v>
      </c>
      <c r="E1972" t="str">
        <f t="shared" si="482"/>
        <v/>
      </c>
      <c r="F1972" t="str">
        <f t="shared" si="483"/>
        <v/>
      </c>
      <c r="G1972" t="str">
        <f t="shared" si="484"/>
        <v/>
      </c>
      <c r="H1972" t="str">
        <f t="shared" si="485"/>
        <v/>
      </c>
      <c r="I1972" t="str">
        <f t="shared" si="486"/>
        <v/>
      </c>
      <c r="J1972" t="str">
        <f t="shared" si="487"/>
        <v/>
      </c>
      <c r="K1972" t="str">
        <f t="shared" si="488"/>
        <v/>
      </c>
      <c r="L1972" t="s">
        <v>3536</v>
      </c>
      <c r="M1972" t="s">
        <v>2792</v>
      </c>
      <c r="N1972" t="s">
        <v>16</v>
      </c>
      <c r="O1972" t="s">
        <v>17</v>
      </c>
      <c r="P1972" t="s">
        <v>18</v>
      </c>
      <c r="Q1972" t="s">
        <v>34</v>
      </c>
      <c r="R1972" t="s">
        <v>42</v>
      </c>
      <c r="S1972" t="s">
        <v>22</v>
      </c>
      <c r="T1972" t="s">
        <v>22</v>
      </c>
      <c r="V1972" t="s">
        <v>24</v>
      </c>
      <c r="W1972">
        <v>75.299578522404985</v>
      </c>
      <c r="X1972">
        <v>6.3574040419728668</v>
      </c>
      <c r="Y1972">
        <v>-2</v>
      </c>
      <c r="Z1972" t="s">
        <v>3603</v>
      </c>
      <c r="AA1972" t="s">
        <v>3554</v>
      </c>
      <c r="AB1972" t="s">
        <v>3587</v>
      </c>
      <c r="AC1972">
        <v>12</v>
      </c>
      <c r="AD1972" t="s">
        <v>3572</v>
      </c>
      <c r="AE1972" t="s">
        <v>3603</v>
      </c>
      <c r="AF1972" t="s">
        <v>3604</v>
      </c>
      <c r="AH1972" t="s">
        <v>3603</v>
      </c>
      <c r="AI1972" t="str">
        <f t="shared" si="489"/>
        <v/>
      </c>
      <c r="AJ1972" t="str">
        <f t="shared" si="490"/>
        <v/>
      </c>
      <c r="AK1972" t="str">
        <f t="shared" si="491"/>
        <v/>
      </c>
      <c r="AL1972" t="str">
        <f t="shared" si="492"/>
        <v/>
      </c>
      <c r="AM1972" t="str">
        <f t="shared" si="493"/>
        <v/>
      </c>
      <c r="AN1972" t="str">
        <f t="shared" si="494"/>
        <v/>
      </c>
      <c r="AO1972" t="str">
        <f t="shared" si="495"/>
        <v/>
      </c>
      <c r="AP1972" t="str">
        <f t="shared" si="496"/>
        <v/>
      </c>
    </row>
    <row r="1973" spans="1:42" x14ac:dyDescent="0.3">
      <c r="A1973" s="2">
        <v>45121</v>
      </c>
      <c r="D1973" t="e">
        <f>AVERAGEIFS(C$2:C1973, B$2:B1973, "&gt;="&amp;B1973-6, B$2:B1973, "&lt;="&amp;B1973)</f>
        <v>#DIV/0!</v>
      </c>
      <c r="E1973" t="str">
        <f t="shared" si="482"/>
        <v/>
      </c>
      <c r="F1973" t="str">
        <f t="shared" si="483"/>
        <v/>
      </c>
      <c r="G1973" t="str">
        <f t="shared" si="484"/>
        <v/>
      </c>
      <c r="H1973" t="str">
        <f t="shared" si="485"/>
        <v/>
      </c>
      <c r="I1973" t="str">
        <f t="shared" si="486"/>
        <v/>
      </c>
      <c r="J1973" t="str">
        <f t="shared" si="487"/>
        <v/>
      </c>
      <c r="K1973" t="str">
        <f t="shared" si="488"/>
        <v/>
      </c>
      <c r="L1973" t="s">
        <v>3536</v>
      </c>
      <c r="M1973" t="s">
        <v>1759</v>
      </c>
      <c r="N1973" t="s">
        <v>28</v>
      </c>
      <c r="O1973" t="s">
        <v>17</v>
      </c>
      <c r="P1973" t="s">
        <v>18</v>
      </c>
      <c r="Q1973" t="s">
        <v>19</v>
      </c>
      <c r="R1973" t="s">
        <v>42</v>
      </c>
      <c r="S1973" t="s">
        <v>22</v>
      </c>
      <c r="T1973" t="s">
        <v>22</v>
      </c>
      <c r="V1973" t="s">
        <v>63</v>
      </c>
      <c r="W1973">
        <v>18.940690443352469</v>
      </c>
      <c r="X1973">
        <v>5.0658499139645077</v>
      </c>
      <c r="Y1973">
        <v>-2</v>
      </c>
      <c r="Z1973" t="s">
        <v>3603</v>
      </c>
      <c r="AA1973" t="s">
        <v>3554</v>
      </c>
      <c r="AB1973" t="s">
        <v>3586</v>
      </c>
      <c r="AC1973">
        <v>7</v>
      </c>
      <c r="AD1973" t="s">
        <v>3567</v>
      </c>
      <c r="AE1973" t="s">
        <v>3603</v>
      </c>
      <c r="AF1973" t="s">
        <v>3604</v>
      </c>
      <c r="AH1973" t="s">
        <v>3603</v>
      </c>
      <c r="AI1973" t="str">
        <f t="shared" si="489"/>
        <v/>
      </c>
      <c r="AJ1973" t="str">
        <f t="shared" si="490"/>
        <v/>
      </c>
      <c r="AK1973" t="str">
        <f t="shared" si="491"/>
        <v/>
      </c>
      <c r="AL1973" t="str">
        <f t="shared" si="492"/>
        <v/>
      </c>
      <c r="AM1973" t="str">
        <f t="shared" si="493"/>
        <v/>
      </c>
      <c r="AN1973" t="str">
        <f t="shared" si="494"/>
        <v/>
      </c>
      <c r="AO1973" t="str">
        <f t="shared" si="495"/>
        <v/>
      </c>
      <c r="AP1973" t="str">
        <f t="shared" si="496"/>
        <v/>
      </c>
    </row>
    <row r="1974" spans="1:42" x14ac:dyDescent="0.3">
      <c r="A1974" s="2">
        <v>45450</v>
      </c>
      <c r="D1974" t="e">
        <f>AVERAGEIFS(C$2:C1974, B$2:B1974, "&gt;="&amp;B1974-6, B$2:B1974, "&lt;="&amp;B1974)</f>
        <v>#DIV/0!</v>
      </c>
      <c r="E1974" t="str">
        <f t="shared" si="482"/>
        <v/>
      </c>
      <c r="F1974" t="str">
        <f t="shared" si="483"/>
        <v/>
      </c>
      <c r="G1974" t="str">
        <f t="shared" si="484"/>
        <v/>
      </c>
      <c r="H1974" t="str">
        <f t="shared" si="485"/>
        <v/>
      </c>
      <c r="I1974" t="str">
        <f t="shared" si="486"/>
        <v/>
      </c>
      <c r="J1974" t="str">
        <f t="shared" si="487"/>
        <v/>
      </c>
      <c r="K1974" t="str">
        <f t="shared" si="488"/>
        <v/>
      </c>
      <c r="L1974" t="s">
        <v>3536</v>
      </c>
      <c r="M1974" t="s">
        <v>1303</v>
      </c>
      <c r="N1974" t="s">
        <v>118</v>
      </c>
      <c r="O1974" t="s">
        <v>51</v>
      </c>
      <c r="P1974" t="s">
        <v>59</v>
      </c>
      <c r="Q1974" t="s">
        <v>34</v>
      </c>
      <c r="R1974" t="s">
        <v>42</v>
      </c>
      <c r="S1974" t="s">
        <v>22</v>
      </c>
      <c r="T1974" t="s">
        <v>22</v>
      </c>
      <c r="V1974" t="s">
        <v>24</v>
      </c>
      <c r="W1974">
        <v>93.341621116950378</v>
      </c>
      <c r="X1974">
        <v>7.2176546821352074</v>
      </c>
      <c r="Y1974">
        <v>-2</v>
      </c>
      <c r="Z1974" t="s">
        <v>3603</v>
      </c>
      <c r="AA1974" t="s">
        <v>3555</v>
      </c>
      <c r="AB1974" t="s">
        <v>3585</v>
      </c>
      <c r="AC1974">
        <v>6</v>
      </c>
      <c r="AD1974" t="s">
        <v>3566</v>
      </c>
      <c r="AE1974" t="s">
        <v>3603</v>
      </c>
      <c r="AF1974" t="s">
        <v>3604</v>
      </c>
      <c r="AH1974" t="s">
        <v>3603</v>
      </c>
      <c r="AI1974" t="str">
        <f t="shared" si="489"/>
        <v/>
      </c>
      <c r="AJ1974" t="str">
        <f t="shared" si="490"/>
        <v/>
      </c>
      <c r="AK1974" t="str">
        <f t="shared" si="491"/>
        <v/>
      </c>
      <c r="AL1974" t="str">
        <f t="shared" si="492"/>
        <v/>
      </c>
      <c r="AM1974" t="str">
        <f t="shared" si="493"/>
        <v/>
      </c>
      <c r="AN1974" t="str">
        <f t="shared" si="494"/>
        <v/>
      </c>
      <c r="AO1974" t="str">
        <f t="shared" si="495"/>
        <v/>
      </c>
      <c r="AP1974" t="str">
        <f t="shared" si="496"/>
        <v/>
      </c>
    </row>
    <row r="1975" spans="1:42" x14ac:dyDescent="0.3">
      <c r="A1975" s="2">
        <v>45073</v>
      </c>
      <c r="D1975" t="e">
        <f>AVERAGEIFS(C$2:C1975, B$2:B1975, "&gt;="&amp;B1975-6, B$2:B1975, "&lt;="&amp;B1975)</f>
        <v>#DIV/0!</v>
      </c>
      <c r="E1975" t="str">
        <f t="shared" si="482"/>
        <v/>
      </c>
      <c r="F1975" t="str">
        <f t="shared" si="483"/>
        <v/>
      </c>
      <c r="G1975" t="str">
        <f t="shared" si="484"/>
        <v/>
      </c>
      <c r="H1975" t="str">
        <f t="shared" si="485"/>
        <v/>
      </c>
      <c r="I1975" t="str">
        <f t="shared" si="486"/>
        <v/>
      </c>
      <c r="J1975" t="str">
        <f t="shared" si="487"/>
        <v/>
      </c>
      <c r="K1975" t="str">
        <f t="shared" si="488"/>
        <v/>
      </c>
      <c r="L1975" t="s">
        <v>3536</v>
      </c>
      <c r="M1975" t="s">
        <v>768</v>
      </c>
      <c r="N1975" t="s">
        <v>16</v>
      </c>
      <c r="O1975" t="s">
        <v>17</v>
      </c>
      <c r="P1975" t="s">
        <v>18</v>
      </c>
      <c r="Q1975" t="s">
        <v>19</v>
      </c>
      <c r="R1975" t="s">
        <v>42</v>
      </c>
      <c r="S1975" t="s">
        <v>22</v>
      </c>
      <c r="T1975" t="s">
        <v>22</v>
      </c>
      <c r="V1975" t="s">
        <v>144</v>
      </c>
      <c r="W1975">
        <v>97.473631979155584</v>
      </c>
      <c r="X1975">
        <v>7.2691737764592279</v>
      </c>
      <c r="Y1975">
        <v>-2</v>
      </c>
      <c r="Z1975" t="s">
        <v>3603</v>
      </c>
      <c r="AA1975" t="s">
        <v>3554</v>
      </c>
      <c r="AB1975" t="s">
        <v>3585</v>
      </c>
      <c r="AC1975">
        <v>5</v>
      </c>
      <c r="AD1975" t="s">
        <v>3565</v>
      </c>
      <c r="AE1975" t="s">
        <v>3603</v>
      </c>
      <c r="AF1975" t="s">
        <v>3604</v>
      </c>
      <c r="AH1975" t="s">
        <v>3603</v>
      </c>
      <c r="AI1975" t="str">
        <f t="shared" si="489"/>
        <v/>
      </c>
      <c r="AJ1975" t="str">
        <f t="shared" si="490"/>
        <v/>
      </c>
      <c r="AK1975" t="str">
        <f t="shared" si="491"/>
        <v/>
      </c>
      <c r="AL1975" t="str">
        <f t="shared" si="492"/>
        <v/>
      </c>
      <c r="AM1975" t="str">
        <f t="shared" si="493"/>
        <v/>
      </c>
      <c r="AN1975" t="str">
        <f t="shared" si="494"/>
        <v/>
      </c>
      <c r="AO1975" t="str">
        <f t="shared" si="495"/>
        <v/>
      </c>
      <c r="AP1975" t="str">
        <f t="shared" si="496"/>
        <v/>
      </c>
    </row>
    <row r="1976" spans="1:42" x14ac:dyDescent="0.3">
      <c r="A1976" s="2">
        <v>45237</v>
      </c>
      <c r="D1976" t="e">
        <f>AVERAGEIFS(C$2:C1976, B$2:B1976, "&gt;="&amp;B1976-6, B$2:B1976, "&lt;="&amp;B1976)</f>
        <v>#DIV/0!</v>
      </c>
      <c r="E1976" t="str">
        <f t="shared" si="482"/>
        <v/>
      </c>
      <c r="F1976" t="str">
        <f t="shared" si="483"/>
        <v/>
      </c>
      <c r="G1976" t="str">
        <f t="shared" si="484"/>
        <v/>
      </c>
      <c r="H1976" t="str">
        <f t="shared" si="485"/>
        <v/>
      </c>
      <c r="I1976" t="str">
        <f t="shared" si="486"/>
        <v/>
      </c>
      <c r="J1976" t="str">
        <f t="shared" si="487"/>
        <v/>
      </c>
      <c r="K1976" t="str">
        <f t="shared" si="488"/>
        <v/>
      </c>
      <c r="L1976" t="s">
        <v>3536</v>
      </c>
      <c r="M1976" t="s">
        <v>1992</v>
      </c>
      <c r="N1976" t="s">
        <v>28</v>
      </c>
      <c r="O1976" t="s">
        <v>33</v>
      </c>
      <c r="P1976" t="s">
        <v>18</v>
      </c>
      <c r="Q1976" t="s">
        <v>19</v>
      </c>
      <c r="R1976" t="s">
        <v>42</v>
      </c>
      <c r="S1976" t="s">
        <v>22</v>
      </c>
      <c r="T1976" t="s">
        <v>22</v>
      </c>
      <c r="V1976" t="s">
        <v>54</v>
      </c>
      <c r="W1976">
        <v>36.52170121439076</v>
      </c>
      <c r="X1976">
        <v>6.058378793965737</v>
      </c>
      <c r="Y1976">
        <v>-2</v>
      </c>
      <c r="Z1976" t="s">
        <v>3603</v>
      </c>
      <c r="AA1976" t="s">
        <v>3554</v>
      </c>
      <c r="AB1976" t="s">
        <v>3587</v>
      </c>
      <c r="AC1976">
        <v>11</v>
      </c>
      <c r="AD1976" t="s">
        <v>3571</v>
      </c>
      <c r="AE1976" t="s">
        <v>3603</v>
      </c>
      <c r="AF1976" t="s">
        <v>3604</v>
      </c>
      <c r="AH1976" t="s">
        <v>3603</v>
      </c>
      <c r="AI1976" t="str">
        <f t="shared" si="489"/>
        <v/>
      </c>
      <c r="AJ1976" t="str">
        <f t="shared" si="490"/>
        <v/>
      </c>
      <c r="AK1976" t="str">
        <f t="shared" si="491"/>
        <v/>
      </c>
      <c r="AL1976" t="str">
        <f t="shared" si="492"/>
        <v/>
      </c>
      <c r="AM1976" t="str">
        <f t="shared" si="493"/>
        <v/>
      </c>
      <c r="AN1976" t="str">
        <f t="shared" si="494"/>
        <v/>
      </c>
      <c r="AO1976" t="str">
        <f t="shared" si="495"/>
        <v/>
      </c>
      <c r="AP1976" t="str">
        <f t="shared" si="496"/>
        <v/>
      </c>
    </row>
    <row r="1977" spans="1:42" x14ac:dyDescent="0.3">
      <c r="A1977" s="2">
        <v>45021</v>
      </c>
      <c r="D1977" t="e">
        <f>AVERAGEIFS(C$2:C1977, B$2:B1977, "&gt;="&amp;B1977-6, B$2:B1977, "&lt;="&amp;B1977)</f>
        <v>#DIV/0!</v>
      </c>
      <c r="E1977" t="str">
        <f t="shared" si="482"/>
        <v/>
      </c>
      <c r="F1977" t="str">
        <f t="shared" si="483"/>
        <v/>
      </c>
      <c r="G1977" t="str">
        <f t="shared" si="484"/>
        <v/>
      </c>
      <c r="H1977" t="str">
        <f t="shared" si="485"/>
        <v/>
      </c>
      <c r="I1977" t="str">
        <f t="shared" si="486"/>
        <v/>
      </c>
      <c r="J1977" t="str">
        <f t="shared" si="487"/>
        <v/>
      </c>
      <c r="K1977" t="str">
        <f t="shared" si="488"/>
        <v/>
      </c>
      <c r="L1977" t="s">
        <v>3536</v>
      </c>
      <c r="M1977" t="s">
        <v>1923</v>
      </c>
      <c r="N1977" t="s">
        <v>16</v>
      </c>
      <c r="O1977" t="s">
        <v>58</v>
      </c>
      <c r="P1977" t="s">
        <v>59</v>
      </c>
      <c r="Q1977" t="s">
        <v>92</v>
      </c>
      <c r="R1977" t="s">
        <v>42</v>
      </c>
      <c r="S1977" t="s">
        <v>22</v>
      </c>
      <c r="T1977" t="s">
        <v>22</v>
      </c>
      <c r="V1977" t="s">
        <v>30</v>
      </c>
      <c r="W1977">
        <v>74.512141447086904</v>
      </c>
      <c r="X1977">
        <v>6.9478424402322059</v>
      </c>
      <c r="Y1977">
        <v>-2</v>
      </c>
      <c r="Z1977" t="s">
        <v>3603</v>
      </c>
      <c r="AA1977" t="s">
        <v>3554</v>
      </c>
      <c r="AB1977" t="s">
        <v>3585</v>
      </c>
      <c r="AC1977">
        <v>4</v>
      </c>
      <c r="AD1977" t="s">
        <v>3564</v>
      </c>
      <c r="AE1977" t="s">
        <v>3603</v>
      </c>
      <c r="AF1977" t="s">
        <v>3604</v>
      </c>
      <c r="AH1977" t="s">
        <v>3603</v>
      </c>
      <c r="AI1977" t="str">
        <f t="shared" si="489"/>
        <v/>
      </c>
      <c r="AJ1977" t="str">
        <f t="shared" si="490"/>
        <v/>
      </c>
      <c r="AK1977" t="str">
        <f t="shared" si="491"/>
        <v/>
      </c>
      <c r="AL1977" t="str">
        <f t="shared" si="492"/>
        <v/>
      </c>
      <c r="AM1977" t="str">
        <f t="shared" si="493"/>
        <v/>
      </c>
      <c r="AN1977" t="str">
        <f t="shared" si="494"/>
        <v/>
      </c>
      <c r="AO1977" t="str">
        <f t="shared" si="495"/>
        <v/>
      </c>
      <c r="AP1977" t="str">
        <f t="shared" si="496"/>
        <v/>
      </c>
    </row>
    <row r="1978" spans="1:42" x14ac:dyDescent="0.3">
      <c r="A1978" s="2">
        <v>45122</v>
      </c>
      <c r="D1978" t="e">
        <f>AVERAGEIFS(C$2:C1978, B$2:B1978, "&gt;="&amp;B1978-6, B$2:B1978, "&lt;="&amp;B1978)</f>
        <v>#DIV/0!</v>
      </c>
      <c r="E1978" t="str">
        <f t="shared" si="482"/>
        <v/>
      </c>
      <c r="F1978" t="str">
        <f t="shared" si="483"/>
        <v/>
      </c>
      <c r="G1978" t="str">
        <f t="shared" si="484"/>
        <v/>
      </c>
      <c r="H1978" t="str">
        <f t="shared" si="485"/>
        <v/>
      </c>
      <c r="I1978" t="str">
        <f t="shared" si="486"/>
        <v/>
      </c>
      <c r="J1978" t="str">
        <f t="shared" si="487"/>
        <v/>
      </c>
      <c r="K1978" t="str">
        <f t="shared" si="488"/>
        <v/>
      </c>
      <c r="L1978" t="s">
        <v>3536</v>
      </c>
      <c r="M1978" t="s">
        <v>2813</v>
      </c>
      <c r="N1978" t="s">
        <v>16</v>
      </c>
      <c r="O1978" t="s">
        <v>17</v>
      </c>
      <c r="P1978" t="s">
        <v>18</v>
      </c>
      <c r="Q1978" t="s">
        <v>19</v>
      </c>
      <c r="R1978" t="s">
        <v>42</v>
      </c>
      <c r="S1978" t="s">
        <v>22</v>
      </c>
      <c r="T1978" t="s">
        <v>22</v>
      </c>
      <c r="V1978" t="s">
        <v>54</v>
      </c>
      <c r="W1978">
        <v>79.373209027268288</v>
      </c>
      <c r="X1978">
        <v>6.8351154770420539</v>
      </c>
      <c r="Y1978">
        <v>-2</v>
      </c>
      <c r="Z1978" t="s">
        <v>3603</v>
      </c>
      <c r="AA1978" t="s">
        <v>3554</v>
      </c>
      <c r="AB1978" t="s">
        <v>3586</v>
      </c>
      <c r="AC1978">
        <v>7</v>
      </c>
      <c r="AD1978" t="s">
        <v>3567</v>
      </c>
      <c r="AE1978" t="s">
        <v>3603</v>
      </c>
      <c r="AF1978" t="s">
        <v>3604</v>
      </c>
      <c r="AH1978" t="s">
        <v>3603</v>
      </c>
      <c r="AI1978" t="str">
        <f t="shared" si="489"/>
        <v/>
      </c>
      <c r="AJ1978" t="str">
        <f t="shared" si="490"/>
        <v/>
      </c>
      <c r="AK1978" t="str">
        <f t="shared" si="491"/>
        <v/>
      </c>
      <c r="AL1978" t="str">
        <f t="shared" si="492"/>
        <v/>
      </c>
      <c r="AM1978" t="str">
        <f t="shared" si="493"/>
        <v/>
      </c>
      <c r="AN1978" t="str">
        <f t="shared" si="494"/>
        <v/>
      </c>
      <c r="AO1978" t="str">
        <f t="shared" si="495"/>
        <v/>
      </c>
      <c r="AP1978" t="str">
        <f t="shared" si="496"/>
        <v/>
      </c>
    </row>
    <row r="1979" spans="1:42" x14ac:dyDescent="0.3">
      <c r="A1979" s="2">
        <v>45088</v>
      </c>
      <c r="D1979" t="e">
        <f>AVERAGEIFS(C$2:C1979, B$2:B1979, "&gt;="&amp;B1979-6, B$2:B1979, "&lt;="&amp;B1979)</f>
        <v>#DIV/0!</v>
      </c>
      <c r="E1979" t="str">
        <f t="shared" si="482"/>
        <v/>
      </c>
      <c r="F1979" t="str">
        <f t="shared" si="483"/>
        <v/>
      </c>
      <c r="G1979" t="str">
        <f t="shared" si="484"/>
        <v/>
      </c>
      <c r="H1979" t="str">
        <f t="shared" si="485"/>
        <v/>
      </c>
      <c r="I1979" t="str">
        <f t="shared" si="486"/>
        <v/>
      </c>
      <c r="J1979" t="str">
        <f t="shared" si="487"/>
        <v/>
      </c>
      <c r="K1979" t="str">
        <f t="shared" si="488"/>
        <v/>
      </c>
      <c r="L1979" t="s">
        <v>3536</v>
      </c>
      <c r="M1979" t="s">
        <v>532</v>
      </c>
      <c r="N1979" t="s">
        <v>80</v>
      </c>
      <c r="O1979" t="s">
        <v>46</v>
      </c>
      <c r="P1979" t="s">
        <v>40</v>
      </c>
      <c r="Q1979" t="s">
        <v>41</v>
      </c>
      <c r="R1979" t="s">
        <v>42</v>
      </c>
      <c r="S1979" t="s">
        <v>22</v>
      </c>
      <c r="T1979" t="s">
        <v>22</v>
      </c>
      <c r="V1979" t="s">
        <v>144</v>
      </c>
      <c r="W1979">
        <v>21.608392706882501</v>
      </c>
      <c r="X1979">
        <v>4.6458037313695559</v>
      </c>
      <c r="Y1979">
        <v>-2</v>
      </c>
      <c r="Z1979" t="s">
        <v>3603</v>
      </c>
      <c r="AA1979" t="s">
        <v>3554</v>
      </c>
      <c r="AB1979" t="s">
        <v>3585</v>
      </c>
      <c r="AC1979">
        <v>6</v>
      </c>
      <c r="AD1979" t="s">
        <v>3566</v>
      </c>
      <c r="AE1979" t="s">
        <v>3603</v>
      </c>
      <c r="AF1979" t="s">
        <v>3604</v>
      </c>
      <c r="AH1979" t="s">
        <v>3603</v>
      </c>
      <c r="AI1979" t="str">
        <f t="shared" si="489"/>
        <v/>
      </c>
      <c r="AJ1979" t="str">
        <f t="shared" si="490"/>
        <v/>
      </c>
      <c r="AK1979" t="str">
        <f t="shared" si="491"/>
        <v/>
      </c>
      <c r="AL1979" t="str">
        <f t="shared" si="492"/>
        <v/>
      </c>
      <c r="AM1979" t="str">
        <f t="shared" si="493"/>
        <v/>
      </c>
      <c r="AN1979" t="str">
        <f t="shared" si="494"/>
        <v/>
      </c>
      <c r="AO1979" t="str">
        <f t="shared" si="495"/>
        <v/>
      </c>
      <c r="AP1979" t="str">
        <f t="shared" si="496"/>
        <v/>
      </c>
    </row>
    <row r="1980" spans="1:42" x14ac:dyDescent="0.3">
      <c r="A1980" s="2">
        <v>44957</v>
      </c>
      <c r="D1980" t="e">
        <f>AVERAGEIFS(C$2:C1980, B$2:B1980, "&gt;="&amp;B1980-6, B$2:B1980, "&lt;="&amp;B1980)</f>
        <v>#DIV/0!</v>
      </c>
      <c r="E1980" t="str">
        <f t="shared" si="482"/>
        <v/>
      </c>
      <c r="F1980" t="str">
        <f t="shared" si="483"/>
        <v/>
      </c>
      <c r="G1980" t="str">
        <f t="shared" si="484"/>
        <v/>
      </c>
      <c r="H1980" t="str">
        <f t="shared" si="485"/>
        <v/>
      </c>
      <c r="I1980" t="str">
        <f t="shared" si="486"/>
        <v/>
      </c>
      <c r="J1980" t="str">
        <f t="shared" si="487"/>
        <v/>
      </c>
      <c r="K1980" t="str">
        <f t="shared" si="488"/>
        <v/>
      </c>
      <c r="L1980" t="s">
        <v>3536</v>
      </c>
      <c r="M1980" t="s">
        <v>3076</v>
      </c>
      <c r="N1980" t="s">
        <v>28</v>
      </c>
      <c r="O1980" t="s">
        <v>58</v>
      </c>
      <c r="P1980" t="s">
        <v>52</v>
      </c>
      <c r="Q1980" t="s">
        <v>92</v>
      </c>
      <c r="R1980" t="s">
        <v>42</v>
      </c>
      <c r="S1980" t="s">
        <v>22</v>
      </c>
      <c r="T1980" t="s">
        <v>22</v>
      </c>
      <c r="V1980" t="s">
        <v>43</v>
      </c>
      <c r="W1980">
        <v>24.538436176637109</v>
      </c>
      <c r="X1980">
        <v>6.488725253237563</v>
      </c>
      <c r="Y1980">
        <v>-2</v>
      </c>
      <c r="Z1980" t="s">
        <v>3603</v>
      </c>
      <c r="AA1980" t="s">
        <v>3554</v>
      </c>
      <c r="AB1980" t="s">
        <v>3584</v>
      </c>
      <c r="AC1980">
        <v>1</v>
      </c>
      <c r="AD1980" t="s">
        <v>3561</v>
      </c>
      <c r="AE1980" t="s">
        <v>3603</v>
      </c>
      <c r="AF1980" t="s">
        <v>3604</v>
      </c>
      <c r="AH1980" t="s">
        <v>3603</v>
      </c>
      <c r="AI1980" t="str">
        <f t="shared" si="489"/>
        <v/>
      </c>
      <c r="AJ1980" t="str">
        <f t="shared" si="490"/>
        <v/>
      </c>
      <c r="AK1980" t="str">
        <f t="shared" si="491"/>
        <v/>
      </c>
      <c r="AL1980" t="str">
        <f t="shared" si="492"/>
        <v/>
      </c>
      <c r="AM1980" t="str">
        <f t="shared" si="493"/>
        <v/>
      </c>
      <c r="AN1980" t="str">
        <f t="shared" si="494"/>
        <v/>
      </c>
      <c r="AO1980" t="str">
        <f t="shared" si="495"/>
        <v/>
      </c>
      <c r="AP1980" t="str">
        <f t="shared" si="496"/>
        <v/>
      </c>
    </row>
    <row r="1981" spans="1:42" x14ac:dyDescent="0.3">
      <c r="A1981" s="2">
        <v>45306</v>
      </c>
      <c r="D1981" t="e">
        <f>AVERAGEIFS(C$2:C1981, B$2:B1981, "&gt;="&amp;B1981-6, B$2:B1981, "&lt;="&amp;B1981)</f>
        <v>#DIV/0!</v>
      </c>
      <c r="E1981" t="str">
        <f t="shared" si="482"/>
        <v/>
      </c>
      <c r="F1981" t="str">
        <f t="shared" si="483"/>
        <v/>
      </c>
      <c r="G1981" t="str">
        <f t="shared" si="484"/>
        <v/>
      </c>
      <c r="H1981" t="str">
        <f t="shared" si="485"/>
        <v/>
      </c>
      <c r="I1981" t="str">
        <f t="shared" si="486"/>
        <v/>
      </c>
      <c r="J1981" t="str">
        <f t="shared" si="487"/>
        <v/>
      </c>
      <c r="K1981" t="str">
        <f t="shared" si="488"/>
        <v/>
      </c>
      <c r="L1981" t="s">
        <v>3536</v>
      </c>
      <c r="M1981" t="s">
        <v>1369</v>
      </c>
      <c r="N1981" t="s">
        <v>118</v>
      </c>
      <c r="O1981" t="s">
        <v>46</v>
      </c>
      <c r="P1981" t="s">
        <v>40</v>
      </c>
      <c r="Q1981" t="s">
        <v>41</v>
      </c>
      <c r="R1981" t="s">
        <v>42</v>
      </c>
      <c r="S1981" t="s">
        <v>22</v>
      </c>
      <c r="T1981" t="s">
        <v>22</v>
      </c>
      <c r="V1981" t="s">
        <v>63</v>
      </c>
      <c r="W1981">
        <v>84.260384527780133</v>
      </c>
      <c r="X1981">
        <v>6.5388500540996484</v>
      </c>
      <c r="Y1981">
        <v>-2</v>
      </c>
      <c r="Z1981" t="s">
        <v>3603</v>
      </c>
      <c r="AA1981" t="s">
        <v>3555</v>
      </c>
      <c r="AB1981" t="s">
        <v>3584</v>
      </c>
      <c r="AC1981">
        <v>1</v>
      </c>
      <c r="AD1981" t="s">
        <v>3561</v>
      </c>
      <c r="AE1981" t="s">
        <v>3603</v>
      </c>
      <c r="AF1981" t="s">
        <v>3604</v>
      </c>
      <c r="AH1981" t="s">
        <v>3603</v>
      </c>
      <c r="AI1981" t="str">
        <f t="shared" si="489"/>
        <v/>
      </c>
      <c r="AJ1981" t="str">
        <f t="shared" si="490"/>
        <v/>
      </c>
      <c r="AK1981" t="str">
        <f t="shared" si="491"/>
        <v/>
      </c>
      <c r="AL1981" t="str">
        <f t="shared" si="492"/>
        <v/>
      </c>
      <c r="AM1981" t="str">
        <f t="shared" si="493"/>
        <v/>
      </c>
      <c r="AN1981" t="str">
        <f t="shared" si="494"/>
        <v/>
      </c>
      <c r="AO1981" t="str">
        <f t="shared" si="495"/>
        <v/>
      </c>
      <c r="AP1981" t="str">
        <f t="shared" si="496"/>
        <v/>
      </c>
    </row>
    <row r="1982" spans="1:42" x14ac:dyDescent="0.3">
      <c r="A1982" s="2">
        <v>45026</v>
      </c>
      <c r="D1982" t="e">
        <f>AVERAGEIFS(C$2:C1982, B$2:B1982, "&gt;="&amp;B1982-6, B$2:B1982, "&lt;="&amp;B1982)</f>
        <v>#DIV/0!</v>
      </c>
      <c r="E1982" t="str">
        <f t="shared" si="482"/>
        <v/>
      </c>
      <c r="F1982" t="str">
        <f t="shared" si="483"/>
        <v/>
      </c>
      <c r="G1982" t="str">
        <f t="shared" si="484"/>
        <v/>
      </c>
      <c r="H1982" t="str">
        <f t="shared" si="485"/>
        <v/>
      </c>
      <c r="I1982" t="str">
        <f t="shared" si="486"/>
        <v/>
      </c>
      <c r="J1982" t="str">
        <f t="shared" si="487"/>
        <v/>
      </c>
      <c r="K1982" t="str">
        <f t="shared" si="488"/>
        <v/>
      </c>
      <c r="L1982" t="s">
        <v>3536</v>
      </c>
      <c r="M1982" t="s">
        <v>1019</v>
      </c>
      <c r="N1982" t="s">
        <v>118</v>
      </c>
      <c r="O1982" t="s">
        <v>17</v>
      </c>
      <c r="P1982" t="s">
        <v>40</v>
      </c>
      <c r="Q1982" t="s">
        <v>41</v>
      </c>
      <c r="R1982" t="s">
        <v>42</v>
      </c>
      <c r="S1982" t="s">
        <v>22</v>
      </c>
      <c r="T1982" t="s">
        <v>22</v>
      </c>
      <c r="V1982" t="s">
        <v>30</v>
      </c>
      <c r="W1982">
        <v>59.257965211798087</v>
      </c>
      <c r="X1982">
        <v>6.2195609882433738</v>
      </c>
      <c r="Y1982">
        <v>-2</v>
      </c>
      <c r="Z1982" t="s">
        <v>3603</v>
      </c>
      <c r="AA1982" t="s">
        <v>3554</v>
      </c>
      <c r="AB1982" t="s">
        <v>3585</v>
      </c>
      <c r="AC1982">
        <v>4</v>
      </c>
      <c r="AD1982" t="s">
        <v>3564</v>
      </c>
      <c r="AE1982" t="s">
        <v>3603</v>
      </c>
      <c r="AF1982" t="s">
        <v>3604</v>
      </c>
      <c r="AH1982" t="s">
        <v>3603</v>
      </c>
      <c r="AI1982" t="str">
        <f t="shared" si="489"/>
        <v/>
      </c>
      <c r="AJ1982" t="str">
        <f t="shared" si="490"/>
        <v/>
      </c>
      <c r="AK1982" t="str">
        <f t="shared" si="491"/>
        <v/>
      </c>
      <c r="AL1982" t="str">
        <f t="shared" si="492"/>
        <v/>
      </c>
      <c r="AM1982" t="str">
        <f t="shared" si="493"/>
        <v/>
      </c>
      <c r="AN1982" t="str">
        <f t="shared" si="494"/>
        <v/>
      </c>
      <c r="AO1982" t="str">
        <f t="shared" si="495"/>
        <v/>
      </c>
      <c r="AP1982" t="str">
        <f t="shared" si="496"/>
        <v/>
      </c>
    </row>
    <row r="1983" spans="1:42" x14ac:dyDescent="0.3">
      <c r="A1983" s="2">
        <v>45115</v>
      </c>
      <c r="D1983" t="e">
        <f>AVERAGEIFS(C$2:C1983, B$2:B1983, "&gt;="&amp;B1983-6, B$2:B1983, "&lt;="&amp;B1983)</f>
        <v>#DIV/0!</v>
      </c>
      <c r="E1983" t="str">
        <f t="shared" si="482"/>
        <v/>
      </c>
      <c r="F1983" t="str">
        <f t="shared" si="483"/>
        <v/>
      </c>
      <c r="G1983" t="str">
        <f t="shared" si="484"/>
        <v/>
      </c>
      <c r="H1983" t="str">
        <f t="shared" si="485"/>
        <v/>
      </c>
      <c r="I1983" t="str">
        <f t="shared" si="486"/>
        <v/>
      </c>
      <c r="J1983" t="str">
        <f t="shared" si="487"/>
        <v/>
      </c>
      <c r="K1983" t="str">
        <f t="shared" si="488"/>
        <v/>
      </c>
      <c r="L1983" t="s">
        <v>3536</v>
      </c>
      <c r="M1983" t="s">
        <v>485</v>
      </c>
      <c r="N1983" t="s">
        <v>118</v>
      </c>
      <c r="O1983" t="s">
        <v>51</v>
      </c>
      <c r="P1983" t="s">
        <v>52</v>
      </c>
      <c r="Q1983" t="s">
        <v>92</v>
      </c>
      <c r="R1983" t="s">
        <v>42</v>
      </c>
      <c r="S1983" t="s">
        <v>22</v>
      </c>
      <c r="T1983" t="s">
        <v>22</v>
      </c>
      <c r="V1983" t="s">
        <v>43</v>
      </c>
      <c r="W1983">
        <v>61.147647981204187</v>
      </c>
      <c r="X1983">
        <v>7.0195458252500176</v>
      </c>
      <c r="Y1983">
        <v>-2</v>
      </c>
      <c r="Z1983" t="s">
        <v>3603</v>
      </c>
      <c r="AA1983" t="s">
        <v>3554</v>
      </c>
      <c r="AB1983" t="s">
        <v>3586</v>
      </c>
      <c r="AC1983">
        <v>7</v>
      </c>
      <c r="AD1983" t="s">
        <v>3567</v>
      </c>
      <c r="AE1983" t="s">
        <v>3603</v>
      </c>
      <c r="AF1983" t="s">
        <v>3604</v>
      </c>
      <c r="AH1983" t="s">
        <v>3603</v>
      </c>
      <c r="AI1983" t="str">
        <f t="shared" si="489"/>
        <v/>
      </c>
      <c r="AJ1983" t="str">
        <f t="shared" si="490"/>
        <v/>
      </c>
      <c r="AK1983" t="str">
        <f t="shared" si="491"/>
        <v/>
      </c>
      <c r="AL1983" t="str">
        <f t="shared" si="492"/>
        <v/>
      </c>
      <c r="AM1983" t="str">
        <f t="shared" si="493"/>
        <v/>
      </c>
      <c r="AN1983" t="str">
        <f t="shared" si="494"/>
        <v/>
      </c>
      <c r="AO1983" t="str">
        <f t="shared" si="495"/>
        <v/>
      </c>
      <c r="AP1983" t="str">
        <f t="shared" si="496"/>
        <v/>
      </c>
    </row>
    <row r="1984" spans="1:42" x14ac:dyDescent="0.3">
      <c r="A1984" s="2">
        <v>44989</v>
      </c>
      <c r="D1984" t="e">
        <f>AVERAGEIFS(C$2:C1984, B$2:B1984, "&gt;="&amp;B1984-6, B$2:B1984, "&lt;="&amp;B1984)</f>
        <v>#DIV/0!</v>
      </c>
      <c r="E1984" t="str">
        <f t="shared" si="482"/>
        <v/>
      </c>
      <c r="F1984" t="str">
        <f t="shared" si="483"/>
        <v/>
      </c>
      <c r="G1984" t="str">
        <f t="shared" si="484"/>
        <v/>
      </c>
      <c r="H1984" t="str">
        <f t="shared" si="485"/>
        <v/>
      </c>
      <c r="I1984" t="str">
        <f t="shared" si="486"/>
        <v/>
      </c>
      <c r="J1984" t="str">
        <f t="shared" si="487"/>
        <v/>
      </c>
      <c r="K1984" t="str">
        <f t="shared" si="488"/>
        <v/>
      </c>
      <c r="L1984" t="s">
        <v>3536</v>
      </c>
      <c r="M1984" t="s">
        <v>3296</v>
      </c>
      <c r="N1984" t="s">
        <v>80</v>
      </c>
      <c r="O1984" t="s">
        <v>33</v>
      </c>
      <c r="P1984" t="s">
        <v>59</v>
      </c>
      <c r="Q1984" t="s">
        <v>92</v>
      </c>
      <c r="R1984" t="s">
        <v>42</v>
      </c>
      <c r="S1984" t="s">
        <v>22</v>
      </c>
      <c r="T1984" t="s">
        <v>22</v>
      </c>
      <c r="V1984" t="s">
        <v>43</v>
      </c>
      <c r="W1984">
        <v>19.813888817450788</v>
      </c>
      <c r="X1984">
        <v>5.4049085384424416</v>
      </c>
      <c r="Y1984">
        <v>-2</v>
      </c>
      <c r="Z1984" t="s">
        <v>3603</v>
      </c>
      <c r="AA1984" t="s">
        <v>3554</v>
      </c>
      <c r="AB1984" t="s">
        <v>3584</v>
      </c>
      <c r="AC1984">
        <v>3</v>
      </c>
      <c r="AD1984" t="s">
        <v>3563</v>
      </c>
      <c r="AE1984" t="s">
        <v>3603</v>
      </c>
      <c r="AF1984" t="s">
        <v>3604</v>
      </c>
      <c r="AH1984" t="s">
        <v>3603</v>
      </c>
      <c r="AI1984" t="str">
        <f t="shared" si="489"/>
        <v/>
      </c>
      <c r="AJ1984" t="str">
        <f t="shared" si="490"/>
        <v/>
      </c>
      <c r="AK1984" t="str">
        <f t="shared" si="491"/>
        <v/>
      </c>
      <c r="AL1984" t="str">
        <f t="shared" si="492"/>
        <v/>
      </c>
      <c r="AM1984" t="str">
        <f t="shared" si="493"/>
        <v/>
      </c>
      <c r="AN1984" t="str">
        <f t="shared" si="494"/>
        <v/>
      </c>
      <c r="AO1984" t="str">
        <f t="shared" si="495"/>
        <v/>
      </c>
      <c r="AP1984" t="str">
        <f t="shared" si="496"/>
        <v/>
      </c>
    </row>
    <row r="1985" spans="1:42" x14ac:dyDescent="0.3">
      <c r="A1985" s="2">
        <v>45425</v>
      </c>
      <c r="D1985" t="e">
        <f>AVERAGEIFS(C$2:C1985, B$2:B1985, "&gt;="&amp;B1985-6, B$2:B1985, "&lt;="&amp;B1985)</f>
        <v>#DIV/0!</v>
      </c>
      <c r="E1985" t="str">
        <f t="shared" si="482"/>
        <v/>
      </c>
      <c r="F1985" t="str">
        <f t="shared" si="483"/>
        <v/>
      </c>
      <c r="G1985" t="str">
        <f t="shared" si="484"/>
        <v/>
      </c>
      <c r="H1985" t="str">
        <f t="shared" si="485"/>
        <v/>
      </c>
      <c r="I1985" t="str">
        <f t="shared" si="486"/>
        <v/>
      </c>
      <c r="J1985" t="str">
        <f t="shared" si="487"/>
        <v/>
      </c>
      <c r="K1985" t="str">
        <f t="shared" si="488"/>
        <v/>
      </c>
      <c r="L1985" t="s">
        <v>3536</v>
      </c>
      <c r="M1985" t="s">
        <v>2792</v>
      </c>
      <c r="N1985" t="s">
        <v>16</v>
      </c>
      <c r="O1985" t="s">
        <v>33</v>
      </c>
      <c r="P1985" t="s">
        <v>18</v>
      </c>
      <c r="Q1985" t="s">
        <v>19</v>
      </c>
      <c r="R1985" t="s">
        <v>42</v>
      </c>
      <c r="S1985" t="s">
        <v>22</v>
      </c>
      <c r="T1985" t="s">
        <v>22</v>
      </c>
      <c r="V1985" t="s">
        <v>30</v>
      </c>
      <c r="W1985">
        <v>80.212715767360621</v>
      </c>
      <c r="X1985">
        <v>6.584474410983697</v>
      </c>
      <c r="Y1985">
        <v>-2</v>
      </c>
      <c r="Z1985" t="s">
        <v>3603</v>
      </c>
      <c r="AA1985" t="s">
        <v>3555</v>
      </c>
      <c r="AB1985" t="s">
        <v>3585</v>
      </c>
      <c r="AC1985">
        <v>5</v>
      </c>
      <c r="AD1985" t="s">
        <v>3565</v>
      </c>
      <c r="AE1985" t="s">
        <v>3603</v>
      </c>
      <c r="AF1985" t="s">
        <v>3604</v>
      </c>
      <c r="AH1985" t="s">
        <v>3603</v>
      </c>
      <c r="AI1985" t="str">
        <f t="shared" si="489"/>
        <v/>
      </c>
      <c r="AJ1985" t="str">
        <f t="shared" si="490"/>
        <v/>
      </c>
      <c r="AK1985" t="str">
        <f t="shared" si="491"/>
        <v/>
      </c>
      <c r="AL1985" t="str">
        <f t="shared" si="492"/>
        <v/>
      </c>
      <c r="AM1985" t="str">
        <f t="shared" si="493"/>
        <v/>
      </c>
      <c r="AN1985" t="str">
        <f t="shared" si="494"/>
        <v/>
      </c>
      <c r="AO1985" t="str">
        <f t="shared" si="495"/>
        <v/>
      </c>
      <c r="AP1985" t="str">
        <f t="shared" si="496"/>
        <v/>
      </c>
    </row>
    <row r="1986" spans="1:42" x14ac:dyDescent="0.3">
      <c r="A1986" s="2">
        <v>44955</v>
      </c>
      <c r="D1986" t="e">
        <f>AVERAGEIFS(C$2:C1986, B$2:B1986, "&gt;="&amp;B1986-6, B$2:B1986, "&lt;="&amp;B1986)</f>
        <v>#DIV/0!</v>
      </c>
      <c r="E1986" t="str">
        <f t="shared" ref="E1986:E2049" si="497">IF(
  L1986 &lt;&gt; "Backlog/Error",
  IFERROR(
    AVERAGEIFS(
      $C$2:$C$1880,
      $B$2:$B$1880, "&gt;=" &amp; B1986 - 6,
      $B$2:$B$1880, "&lt;=" &amp; B1986,
      $L$2:$L$1880, "&lt;&gt;Backlog/Error"
    ),
  ""),
"")</f>
        <v/>
      </c>
      <c r="F1986" t="str">
        <f t="shared" ref="F1986:F2049" si="498">IF(
  R1986 = "Critical",
  IFERROR(
    AVERAGEIFS(
      $C$2:$C$1880,
      $B$2:$B$1880, "&gt;=" &amp; B1986 - 6,
      $B$2:$B$1880, "&lt;=" &amp; B1986,
      $R$2:$R$1880, "Critical"
    ),
  ""),
"")</f>
        <v/>
      </c>
      <c r="G1986" t="str">
        <f t="shared" ref="G1986:G2049" si="499">IF(
  AND(R1986 = "Critical", L1986 &lt;&gt; "Backlog/Error"),
  IFERROR(
    AVERAGEIFS(
      $C$2:$C$1880,
      $B$2:$B$1880, "&gt;=" &amp; B1986 - 6,
      $B$2:$B$1880, "&lt;=" &amp; B1986,
      $R$2:$R$1880, "Critical",
      $L$2:$L$1880, "&lt;&gt;Backlog/Error"
    ),
  ""),
"")</f>
        <v/>
      </c>
      <c r="H1986" t="str">
        <f t="shared" ref="H1986:H2049" si="500">IF(
  R1986 = "Moderate",
  IFERROR(
    AVERAGEIFS(
      $C$2:$C$1880,
      $B$2:$B$1880, "&gt;=" &amp; B1986 - 6,
      $B$2:$B$1880, "&lt;=" &amp; B1986,
      $R$2:$R$1880, "Moderate"
    ),
  ""),
"")</f>
        <v/>
      </c>
      <c r="I1986" t="str">
        <f t="shared" ref="I1986:I2049" si="501">IF(
  AND(R1986 = "Moderate", L1986 &lt;&gt; "Backlog/Error"),
  IFERROR(
    AVERAGEIFS(
      $C$2:$C$1880,
      $B$2:$B$1880, "&gt;=" &amp; B1986 - 6,
      $B$2:$B$1880, "&lt;=" &amp; B1986,
      $R$2:$R$1880, "Moderate",
      $L$2:$L$1880, "&lt;&gt;Backlog/Error"
    ),
  ""),
"")</f>
        <v/>
      </c>
      <c r="J1986" t="str">
        <f t="shared" ref="J1986:J2049" si="502">IF(
  R1986 = "Minor",
  IFERROR(
    AVERAGEIFS(
      $C$2:$C$1880,
      $B$2:$B$1880, "&gt;=" &amp; B1986 - 6,
      $B$2:$B$1880, "&lt;=" &amp; B1986,
      $R$2:$R$1880, "Minor"
    ),
  ""),
"")</f>
        <v/>
      </c>
      <c r="K1986" t="str">
        <f t="shared" ref="K1986:K2049" si="503">IF(
  AND(R1986 = "Minor", L1986 &lt;&gt; "Backlog/Error"),
  IFERROR(
    AVERAGEIFS(
      $C$2:$C$1880,
      $B$2:$B$1880, "&gt;=" &amp; B1986 - 6,
      $B$2:$B$1880, "&lt;=" &amp; B1986,
      $R$2:$R$1880, "Minor",
      $L$2:$L$1880, "&lt;&gt;Backlog/Error"
    ),
  ""),
"")</f>
        <v/>
      </c>
      <c r="L1986" t="s">
        <v>3536</v>
      </c>
      <c r="M1986" t="s">
        <v>2236</v>
      </c>
      <c r="N1986" t="s">
        <v>103</v>
      </c>
      <c r="O1986" t="s">
        <v>17</v>
      </c>
      <c r="P1986" t="s">
        <v>18</v>
      </c>
      <c r="Q1986" t="s">
        <v>34</v>
      </c>
      <c r="R1986" t="s">
        <v>42</v>
      </c>
      <c r="S1986" t="s">
        <v>22</v>
      </c>
      <c r="T1986" t="s">
        <v>22</v>
      </c>
      <c r="V1986" t="s">
        <v>144</v>
      </c>
      <c r="W1986">
        <v>99.678233789250854</v>
      </c>
      <c r="X1986">
        <v>7.9120942872238658</v>
      </c>
      <c r="Y1986">
        <v>-2</v>
      </c>
      <c r="Z1986" t="s">
        <v>3603</v>
      </c>
      <c r="AA1986" t="s">
        <v>3554</v>
      </c>
      <c r="AB1986" t="s">
        <v>3584</v>
      </c>
      <c r="AC1986">
        <v>1</v>
      </c>
      <c r="AD1986" t="s">
        <v>3561</v>
      </c>
      <c r="AE1986" t="s">
        <v>3603</v>
      </c>
      <c r="AF1986" t="s">
        <v>3604</v>
      </c>
      <c r="AH1986" t="s">
        <v>3603</v>
      </c>
      <c r="AI1986" t="str">
        <f t="shared" ref="AI1986:AI2049" si="504">IFERROR(
  AVERAGEIFS(
    $C$2:$C$1880,
    $B$2:$B$1880, "&gt;=" &amp; B1986 - 29,
    $B$2:$B$1880, "&lt;=" &amp; B1986
  ),
"")</f>
        <v/>
      </c>
      <c r="AJ1986" t="str">
        <f t="shared" ref="AJ1986:AJ2049" si="505">IF(
  L1986 &lt;&gt; "Backlog/Error",
  IFERROR(
    AVERAGEIFS(
      $C$2:$C$1880,
      $B$2:$B$1880, "&gt;=" &amp; B1986 - 29,
      $B$2:$B$1880, "&lt;=" &amp; B1986,
      $L$2:$L$1880, "&lt;&gt;Backlog/Error"
    ),
  ""),
"")</f>
        <v/>
      </c>
      <c r="AK1986" t="str">
        <f t="shared" ref="AK1986:AK2049" si="506">IF(
  R1986 = "Critical",
  IFERROR(
    AVERAGEIFS(
      $C$2:$C$1880,
      $B$2:$B$1880, "&gt;=" &amp; B1986 - 29,
      $B$2:$B$1880, "&lt;=" &amp; B1986,
      $R$2:$R$1880, "Critical"
    ),
  ""),
"")</f>
        <v/>
      </c>
      <c r="AL1986" t="str">
        <f t="shared" ref="AL1986:AL2049" si="507">IF(
  AND(R1986 = "Critical", L1986 &lt;&gt; "Backlog/Error"),
  IFERROR(
    AVERAGEIFS(
      $C$2:$C$1880,
      $B$2:$B$1880, "&gt;=" &amp; B1986 - 29,
      $B$2:$B$1880, "&lt;=" &amp; B1986,
      $R$2:$R$1880, "Critical",
      $L$2:$L$1880, "&lt;&gt;Backlog/Error"
    ),
  ""),
"")</f>
        <v/>
      </c>
      <c r="AM1986" t="str">
        <f t="shared" ref="AM1986:AM2049" si="508">IF(
  R1986 = "Moderate",
  IFERROR(
    AVERAGEIFS(
      $C$2:$C$1880,
      $B$2:$B$1880, "&gt;=" &amp; B1986 - 29,
      $B$2:$B$1880, "&lt;=" &amp; B1986,
      $R$2:$R$1880, "Moderate"
    ),
  ""),
"")</f>
        <v/>
      </c>
      <c r="AN1986" t="str">
        <f t="shared" ref="AN1986:AN2049" si="509">IF(
  AND(R1986 = "Moderate", L1986 &lt;&gt; "Backlog/Error"),
  IFERROR(
    AVERAGEIFS(
      $C$2:$C$1880,
      $B$2:$B$1880, "&gt;=" &amp; B1986 - 29,
      $B$2:$B$1880, "&lt;=" &amp; B1986,
      $R$2:$R$1880, "Moderate",
      $L$2:$L$1880, "&lt;&gt;Backlog/Error"
    ),
  ""),
"")</f>
        <v/>
      </c>
      <c r="AO1986" t="str">
        <f t="shared" ref="AO1986:AO2049" si="510">IF(
  R1986 = "Minor",
  IFERROR(
    AVERAGEIFS(
      $C$2:$C$1880,
      $B$2:$B$1880, "&gt;=" &amp; B1986 - 29,
      $B$2:$B$1880, "&lt;=" &amp; B1986,
      $R$2:$R$1880, "Minor"
    ),
  ""),
"")</f>
        <v/>
      </c>
      <c r="AP1986" t="str">
        <f t="shared" ref="AP1986:AP2049" si="511">IF(
  AND(R1986 = "Minor", L1986 &lt;&gt; "Backlog/Error"),
  IFERROR(
    AVERAGEIFS(
      $C$2:$C$1880,
      $B$2:$B$1880, "&gt;=" &amp; B1986 - 29,
      $B$2:$B$1880, "&lt;=" &amp; B1986,
      $R$2:$R$1880, "Minor",
      $L$2:$L$1880, "&lt;&gt;Backlog/Error"
    ),
  ""),
"")</f>
        <v/>
      </c>
    </row>
    <row r="1987" spans="1:42" x14ac:dyDescent="0.3">
      <c r="A1987" s="2">
        <v>45246</v>
      </c>
      <c r="D1987" t="e">
        <f>AVERAGEIFS(C$2:C1987, B$2:B1987, "&gt;="&amp;B1987-6, B$2:B1987, "&lt;="&amp;B1987)</f>
        <v>#DIV/0!</v>
      </c>
      <c r="E1987" t="str">
        <f t="shared" si="497"/>
        <v/>
      </c>
      <c r="F1987" t="str">
        <f t="shared" si="498"/>
        <v/>
      </c>
      <c r="G1987" t="str">
        <f t="shared" si="499"/>
        <v/>
      </c>
      <c r="H1987" t="str">
        <f t="shared" si="500"/>
        <v/>
      </c>
      <c r="I1987" t="str">
        <f t="shared" si="501"/>
        <v/>
      </c>
      <c r="J1987" t="str">
        <f t="shared" si="502"/>
        <v/>
      </c>
      <c r="K1987" t="str">
        <f t="shared" si="503"/>
        <v/>
      </c>
      <c r="L1987" t="s">
        <v>3536</v>
      </c>
      <c r="M1987" t="s">
        <v>49</v>
      </c>
      <c r="N1987" t="s">
        <v>103</v>
      </c>
      <c r="O1987" t="s">
        <v>33</v>
      </c>
      <c r="P1987" t="s">
        <v>59</v>
      </c>
      <c r="Q1987" t="s">
        <v>92</v>
      </c>
      <c r="R1987" t="s">
        <v>42</v>
      </c>
      <c r="S1987" t="s">
        <v>22</v>
      </c>
      <c r="T1987" t="s">
        <v>22</v>
      </c>
      <c r="V1987" t="s">
        <v>76</v>
      </c>
      <c r="W1987">
        <v>95.080309768825344</v>
      </c>
      <c r="X1987">
        <v>6.2633738068724139</v>
      </c>
      <c r="Y1987">
        <v>-2</v>
      </c>
      <c r="Z1987" t="s">
        <v>3603</v>
      </c>
      <c r="AA1987" t="s">
        <v>3554</v>
      </c>
      <c r="AB1987" t="s">
        <v>3587</v>
      </c>
      <c r="AC1987">
        <v>11</v>
      </c>
      <c r="AD1987" t="s">
        <v>3571</v>
      </c>
      <c r="AE1987" t="s">
        <v>3603</v>
      </c>
      <c r="AF1987" t="s">
        <v>3604</v>
      </c>
      <c r="AH1987" t="s">
        <v>3603</v>
      </c>
      <c r="AI1987" t="str">
        <f t="shared" si="504"/>
        <v/>
      </c>
      <c r="AJ1987" t="str">
        <f t="shared" si="505"/>
        <v/>
      </c>
      <c r="AK1987" t="str">
        <f t="shared" si="506"/>
        <v/>
      </c>
      <c r="AL1987" t="str">
        <f t="shared" si="507"/>
        <v/>
      </c>
      <c r="AM1987" t="str">
        <f t="shared" si="508"/>
        <v/>
      </c>
      <c r="AN1987" t="str">
        <f t="shared" si="509"/>
        <v/>
      </c>
      <c r="AO1987" t="str">
        <f t="shared" si="510"/>
        <v/>
      </c>
      <c r="AP1987" t="str">
        <f t="shared" si="511"/>
        <v/>
      </c>
    </row>
    <row r="1988" spans="1:42" x14ac:dyDescent="0.3">
      <c r="A1988" s="2">
        <v>45444</v>
      </c>
      <c r="D1988" t="e">
        <f>AVERAGEIFS(C$2:C1988, B$2:B1988, "&gt;="&amp;B1988-6, B$2:B1988, "&lt;="&amp;B1988)</f>
        <v>#DIV/0!</v>
      </c>
      <c r="E1988" t="str">
        <f t="shared" si="497"/>
        <v/>
      </c>
      <c r="F1988" t="str">
        <f t="shared" si="498"/>
        <v/>
      </c>
      <c r="G1988" t="str">
        <f t="shared" si="499"/>
        <v/>
      </c>
      <c r="H1988" t="str">
        <f t="shared" si="500"/>
        <v/>
      </c>
      <c r="I1988" t="str">
        <f t="shared" si="501"/>
        <v/>
      </c>
      <c r="J1988" t="str">
        <f t="shared" si="502"/>
        <v/>
      </c>
      <c r="K1988" t="str">
        <f t="shared" si="503"/>
        <v/>
      </c>
      <c r="L1988" t="s">
        <v>3536</v>
      </c>
      <c r="M1988" t="s">
        <v>1806</v>
      </c>
      <c r="N1988" t="s">
        <v>57</v>
      </c>
      <c r="O1988" t="s">
        <v>51</v>
      </c>
      <c r="P1988" t="s">
        <v>52</v>
      </c>
      <c r="Q1988" t="s">
        <v>92</v>
      </c>
      <c r="R1988" t="s">
        <v>42</v>
      </c>
      <c r="S1988" t="s">
        <v>22</v>
      </c>
      <c r="T1988" t="s">
        <v>22</v>
      </c>
      <c r="V1988" t="s">
        <v>24</v>
      </c>
      <c r="W1988">
        <v>99.581968120717036</v>
      </c>
      <c r="X1988">
        <v>5.3720180857927833</v>
      </c>
      <c r="Y1988">
        <v>-2</v>
      </c>
      <c r="Z1988" t="s">
        <v>3603</v>
      </c>
      <c r="AA1988" t="s">
        <v>3555</v>
      </c>
      <c r="AB1988" t="s">
        <v>3585</v>
      </c>
      <c r="AC1988">
        <v>6</v>
      </c>
      <c r="AD1988" t="s">
        <v>3566</v>
      </c>
      <c r="AE1988" t="s">
        <v>3603</v>
      </c>
      <c r="AF1988" t="s">
        <v>3604</v>
      </c>
      <c r="AH1988" t="s">
        <v>3603</v>
      </c>
      <c r="AI1988" t="str">
        <f t="shared" si="504"/>
        <v/>
      </c>
      <c r="AJ1988" t="str">
        <f t="shared" si="505"/>
        <v/>
      </c>
      <c r="AK1988" t="str">
        <f t="shared" si="506"/>
        <v/>
      </c>
      <c r="AL1988" t="str">
        <f t="shared" si="507"/>
        <v/>
      </c>
      <c r="AM1988" t="str">
        <f t="shared" si="508"/>
        <v/>
      </c>
      <c r="AN1988" t="str">
        <f t="shared" si="509"/>
        <v/>
      </c>
      <c r="AO1988" t="str">
        <f t="shared" si="510"/>
        <v/>
      </c>
      <c r="AP1988" t="str">
        <f t="shared" si="511"/>
        <v/>
      </c>
    </row>
    <row r="1989" spans="1:42" x14ac:dyDescent="0.3">
      <c r="A1989" s="2">
        <v>45567</v>
      </c>
      <c r="D1989" t="e">
        <f>AVERAGEIFS(C$2:C1989, B$2:B1989, "&gt;="&amp;B1989-6, B$2:B1989, "&lt;="&amp;B1989)</f>
        <v>#DIV/0!</v>
      </c>
      <c r="E1989" t="str">
        <f t="shared" si="497"/>
        <v/>
      </c>
      <c r="F1989" t="str">
        <f t="shared" si="498"/>
        <v/>
      </c>
      <c r="G1989" t="str">
        <f t="shared" si="499"/>
        <v/>
      </c>
      <c r="H1989" t="str">
        <f t="shared" si="500"/>
        <v/>
      </c>
      <c r="I1989" t="str">
        <f t="shared" si="501"/>
        <v/>
      </c>
      <c r="J1989" t="str">
        <f t="shared" si="502"/>
        <v/>
      </c>
      <c r="K1989" t="str">
        <f t="shared" si="503"/>
        <v/>
      </c>
      <c r="L1989" t="s">
        <v>3536</v>
      </c>
      <c r="M1989" t="s">
        <v>332</v>
      </c>
      <c r="N1989" t="s">
        <v>80</v>
      </c>
      <c r="O1989" t="s">
        <v>51</v>
      </c>
      <c r="P1989" t="s">
        <v>59</v>
      </c>
      <c r="Q1989" t="s">
        <v>92</v>
      </c>
      <c r="R1989" t="s">
        <v>42</v>
      </c>
      <c r="S1989" t="s">
        <v>22</v>
      </c>
      <c r="T1989" t="s">
        <v>22</v>
      </c>
      <c r="V1989" t="s">
        <v>30</v>
      </c>
      <c r="W1989">
        <v>16.91179161533152</v>
      </c>
      <c r="X1989">
        <v>4.6412296811354006</v>
      </c>
      <c r="Y1989">
        <v>-2</v>
      </c>
      <c r="Z1989" t="s">
        <v>3603</v>
      </c>
      <c r="AA1989" t="s">
        <v>3555</v>
      </c>
      <c r="AB1989" t="s">
        <v>3587</v>
      </c>
      <c r="AC1989">
        <v>10</v>
      </c>
      <c r="AD1989" t="s">
        <v>3570</v>
      </c>
      <c r="AE1989" t="s">
        <v>3603</v>
      </c>
      <c r="AF1989" t="s">
        <v>3604</v>
      </c>
      <c r="AH1989" t="s">
        <v>3603</v>
      </c>
      <c r="AI1989" t="str">
        <f t="shared" si="504"/>
        <v/>
      </c>
      <c r="AJ1989" t="str">
        <f t="shared" si="505"/>
        <v/>
      </c>
      <c r="AK1989" t="str">
        <f t="shared" si="506"/>
        <v/>
      </c>
      <c r="AL1989" t="str">
        <f t="shared" si="507"/>
        <v/>
      </c>
      <c r="AM1989" t="str">
        <f t="shared" si="508"/>
        <v/>
      </c>
      <c r="AN1989" t="str">
        <f t="shared" si="509"/>
        <v/>
      </c>
      <c r="AO1989" t="str">
        <f t="shared" si="510"/>
        <v/>
      </c>
      <c r="AP1989" t="str">
        <f t="shared" si="511"/>
        <v/>
      </c>
    </row>
    <row r="1990" spans="1:42" x14ac:dyDescent="0.3">
      <c r="A1990" s="2">
        <v>45226</v>
      </c>
      <c r="D1990" t="e">
        <f>AVERAGEIFS(C$2:C1990, B$2:B1990, "&gt;="&amp;B1990-6, B$2:B1990, "&lt;="&amp;B1990)</f>
        <v>#DIV/0!</v>
      </c>
      <c r="E1990" t="str">
        <f t="shared" si="497"/>
        <v/>
      </c>
      <c r="F1990" t="str">
        <f t="shared" si="498"/>
        <v/>
      </c>
      <c r="G1990" t="str">
        <f t="shared" si="499"/>
        <v/>
      </c>
      <c r="H1990" t="str">
        <f t="shared" si="500"/>
        <v/>
      </c>
      <c r="I1990" t="str">
        <f t="shared" si="501"/>
        <v/>
      </c>
      <c r="J1990" t="str">
        <f t="shared" si="502"/>
        <v/>
      </c>
      <c r="K1990" t="str">
        <f t="shared" si="503"/>
        <v/>
      </c>
      <c r="L1990" t="s">
        <v>3536</v>
      </c>
      <c r="M1990" t="s">
        <v>2806</v>
      </c>
      <c r="N1990" t="s">
        <v>80</v>
      </c>
      <c r="O1990" t="s">
        <v>46</v>
      </c>
      <c r="P1990" t="s">
        <v>40</v>
      </c>
      <c r="Q1990" t="s">
        <v>41</v>
      </c>
      <c r="R1990" t="s">
        <v>42</v>
      </c>
      <c r="S1990" t="s">
        <v>22</v>
      </c>
      <c r="T1990" t="s">
        <v>22</v>
      </c>
      <c r="V1990" t="s">
        <v>30</v>
      </c>
      <c r="W1990">
        <v>20.880949112513459</v>
      </c>
      <c r="X1990">
        <v>4.1129180749775101</v>
      </c>
      <c r="Y1990">
        <v>-2</v>
      </c>
      <c r="Z1990" t="s">
        <v>3603</v>
      </c>
      <c r="AA1990" t="s">
        <v>3554</v>
      </c>
      <c r="AB1990" t="s">
        <v>3587</v>
      </c>
      <c r="AC1990">
        <v>10</v>
      </c>
      <c r="AD1990" t="s">
        <v>3570</v>
      </c>
      <c r="AE1990" t="s">
        <v>3603</v>
      </c>
      <c r="AF1990" t="s">
        <v>3604</v>
      </c>
      <c r="AH1990" t="s">
        <v>3603</v>
      </c>
      <c r="AI1990" t="str">
        <f t="shared" si="504"/>
        <v/>
      </c>
      <c r="AJ1990" t="str">
        <f t="shared" si="505"/>
        <v/>
      </c>
      <c r="AK1990" t="str">
        <f t="shared" si="506"/>
        <v/>
      </c>
      <c r="AL1990" t="str">
        <f t="shared" si="507"/>
        <v/>
      </c>
      <c r="AM1990" t="str">
        <f t="shared" si="508"/>
        <v/>
      </c>
      <c r="AN1990" t="str">
        <f t="shared" si="509"/>
        <v/>
      </c>
      <c r="AO1990" t="str">
        <f t="shared" si="510"/>
        <v/>
      </c>
      <c r="AP1990" t="str">
        <f t="shared" si="511"/>
        <v/>
      </c>
    </row>
    <row r="1991" spans="1:42" x14ac:dyDescent="0.3">
      <c r="A1991" s="2">
        <v>45143</v>
      </c>
      <c r="D1991" t="e">
        <f>AVERAGEIFS(C$2:C1991, B$2:B1991, "&gt;="&amp;B1991-6, B$2:B1991, "&lt;="&amp;B1991)</f>
        <v>#DIV/0!</v>
      </c>
      <c r="E1991" t="str">
        <f t="shared" si="497"/>
        <v/>
      </c>
      <c r="F1991" t="str">
        <f t="shared" si="498"/>
        <v/>
      </c>
      <c r="G1991" t="str">
        <f t="shared" si="499"/>
        <v/>
      </c>
      <c r="H1991" t="str">
        <f t="shared" si="500"/>
        <v/>
      </c>
      <c r="I1991" t="str">
        <f t="shared" si="501"/>
        <v/>
      </c>
      <c r="J1991" t="str">
        <f t="shared" si="502"/>
        <v/>
      </c>
      <c r="K1991" t="str">
        <f t="shared" si="503"/>
        <v/>
      </c>
      <c r="L1991" t="s">
        <v>3536</v>
      </c>
      <c r="M1991" t="s">
        <v>1225</v>
      </c>
      <c r="N1991" t="s">
        <v>39</v>
      </c>
      <c r="O1991" t="s">
        <v>51</v>
      </c>
      <c r="P1991" t="s">
        <v>59</v>
      </c>
      <c r="Q1991" t="s">
        <v>92</v>
      </c>
      <c r="R1991" t="s">
        <v>42</v>
      </c>
      <c r="S1991" t="s">
        <v>22</v>
      </c>
      <c r="T1991" t="s">
        <v>22</v>
      </c>
      <c r="V1991" t="s">
        <v>54</v>
      </c>
      <c r="W1991">
        <v>123.5869844667523</v>
      </c>
      <c r="X1991">
        <v>6.6419620345982819</v>
      </c>
      <c r="Y1991">
        <v>-2</v>
      </c>
      <c r="Z1991" t="s">
        <v>3603</v>
      </c>
      <c r="AA1991" t="s">
        <v>3554</v>
      </c>
      <c r="AB1991" t="s">
        <v>3586</v>
      </c>
      <c r="AC1991">
        <v>8</v>
      </c>
      <c r="AD1991" t="s">
        <v>3568</v>
      </c>
      <c r="AE1991" t="s">
        <v>3603</v>
      </c>
      <c r="AF1991" t="s">
        <v>3604</v>
      </c>
      <c r="AH1991" t="s">
        <v>3603</v>
      </c>
      <c r="AI1991" t="str">
        <f t="shared" si="504"/>
        <v/>
      </c>
      <c r="AJ1991" t="str">
        <f t="shared" si="505"/>
        <v/>
      </c>
      <c r="AK1991" t="str">
        <f t="shared" si="506"/>
        <v/>
      </c>
      <c r="AL1991" t="str">
        <f t="shared" si="507"/>
        <v/>
      </c>
      <c r="AM1991" t="str">
        <f t="shared" si="508"/>
        <v/>
      </c>
      <c r="AN1991" t="str">
        <f t="shared" si="509"/>
        <v/>
      </c>
      <c r="AO1991" t="str">
        <f t="shared" si="510"/>
        <v/>
      </c>
      <c r="AP1991" t="str">
        <f t="shared" si="511"/>
        <v/>
      </c>
    </row>
    <row r="1992" spans="1:42" x14ac:dyDescent="0.3">
      <c r="A1992" s="2">
        <v>45272</v>
      </c>
      <c r="D1992" t="e">
        <f>AVERAGEIFS(C$2:C1992, B$2:B1992, "&gt;="&amp;B1992-6, B$2:B1992, "&lt;="&amp;B1992)</f>
        <v>#DIV/0!</v>
      </c>
      <c r="E1992" t="str">
        <f t="shared" si="497"/>
        <v/>
      </c>
      <c r="F1992" t="str">
        <f t="shared" si="498"/>
        <v/>
      </c>
      <c r="G1992" t="str">
        <f t="shared" si="499"/>
        <v/>
      </c>
      <c r="H1992" t="str">
        <f t="shared" si="500"/>
        <v/>
      </c>
      <c r="I1992" t="str">
        <f t="shared" si="501"/>
        <v/>
      </c>
      <c r="J1992" t="str">
        <f t="shared" si="502"/>
        <v/>
      </c>
      <c r="K1992" t="str">
        <f t="shared" si="503"/>
        <v/>
      </c>
      <c r="L1992" t="s">
        <v>3536</v>
      </c>
      <c r="M1992" t="s">
        <v>1408</v>
      </c>
      <c r="N1992" t="s">
        <v>103</v>
      </c>
      <c r="O1992" t="s">
        <v>46</v>
      </c>
      <c r="P1992" t="s">
        <v>40</v>
      </c>
      <c r="Q1992" t="s">
        <v>41</v>
      </c>
      <c r="R1992" t="s">
        <v>42</v>
      </c>
      <c r="S1992" t="s">
        <v>22</v>
      </c>
      <c r="T1992" t="s">
        <v>22</v>
      </c>
      <c r="V1992" t="s">
        <v>144</v>
      </c>
      <c r="W1992">
        <v>81.346621957152763</v>
      </c>
      <c r="X1992">
        <v>7.3630054444478583</v>
      </c>
      <c r="Y1992">
        <v>-2</v>
      </c>
      <c r="Z1992" t="s">
        <v>3603</v>
      </c>
      <c r="AA1992" t="s">
        <v>3554</v>
      </c>
      <c r="AB1992" t="s">
        <v>3587</v>
      </c>
      <c r="AC1992">
        <v>12</v>
      </c>
      <c r="AD1992" t="s">
        <v>3572</v>
      </c>
      <c r="AE1992" t="s">
        <v>3603</v>
      </c>
      <c r="AF1992" t="s">
        <v>3604</v>
      </c>
      <c r="AH1992" t="s">
        <v>3603</v>
      </c>
      <c r="AI1992" t="str">
        <f t="shared" si="504"/>
        <v/>
      </c>
      <c r="AJ1992" t="str">
        <f t="shared" si="505"/>
        <v/>
      </c>
      <c r="AK1992" t="str">
        <f t="shared" si="506"/>
        <v/>
      </c>
      <c r="AL1992" t="str">
        <f t="shared" si="507"/>
        <v/>
      </c>
      <c r="AM1992" t="str">
        <f t="shared" si="508"/>
        <v/>
      </c>
      <c r="AN1992" t="str">
        <f t="shared" si="509"/>
        <v/>
      </c>
      <c r="AO1992" t="str">
        <f t="shared" si="510"/>
        <v/>
      </c>
      <c r="AP1992" t="str">
        <f t="shared" si="511"/>
        <v/>
      </c>
    </row>
    <row r="1993" spans="1:42" x14ac:dyDescent="0.3">
      <c r="A1993" s="2">
        <v>45192</v>
      </c>
      <c r="D1993" t="e">
        <f>AVERAGEIFS(C$2:C1993, B$2:B1993, "&gt;="&amp;B1993-6, B$2:B1993, "&lt;="&amp;B1993)</f>
        <v>#DIV/0!</v>
      </c>
      <c r="E1993" t="str">
        <f t="shared" si="497"/>
        <v/>
      </c>
      <c r="F1993" t="str">
        <f t="shared" si="498"/>
        <v/>
      </c>
      <c r="G1993" t="str">
        <f t="shared" si="499"/>
        <v/>
      </c>
      <c r="H1993" t="str">
        <f t="shared" si="500"/>
        <v/>
      </c>
      <c r="I1993" t="str">
        <f t="shared" si="501"/>
        <v/>
      </c>
      <c r="J1993" t="str">
        <f t="shared" si="502"/>
        <v/>
      </c>
      <c r="K1993" t="str">
        <f t="shared" si="503"/>
        <v/>
      </c>
      <c r="L1993" t="s">
        <v>3536</v>
      </c>
      <c r="M1993" t="s">
        <v>2166</v>
      </c>
      <c r="N1993" t="s">
        <v>57</v>
      </c>
      <c r="O1993" t="s">
        <v>58</v>
      </c>
      <c r="P1993" t="s">
        <v>52</v>
      </c>
      <c r="Q1993" t="s">
        <v>92</v>
      </c>
      <c r="R1993" t="s">
        <v>42</v>
      </c>
      <c r="S1993" t="s">
        <v>22</v>
      </c>
      <c r="T1993" t="s">
        <v>22</v>
      </c>
      <c r="V1993" t="s">
        <v>54</v>
      </c>
      <c r="W1993">
        <v>100.5077684108482</v>
      </c>
      <c r="X1993">
        <v>5.0561760773474393</v>
      </c>
      <c r="Y1993">
        <v>-2</v>
      </c>
      <c r="Z1993" t="s">
        <v>3603</v>
      </c>
      <c r="AA1993" t="s">
        <v>3554</v>
      </c>
      <c r="AB1993" t="s">
        <v>3586</v>
      </c>
      <c r="AC1993">
        <v>9</v>
      </c>
      <c r="AD1993" t="s">
        <v>3569</v>
      </c>
      <c r="AE1993" t="s">
        <v>3603</v>
      </c>
      <c r="AF1993" t="s">
        <v>3604</v>
      </c>
      <c r="AH1993" t="s">
        <v>3603</v>
      </c>
      <c r="AI1993" t="str">
        <f t="shared" si="504"/>
        <v/>
      </c>
      <c r="AJ1993" t="str">
        <f t="shared" si="505"/>
        <v/>
      </c>
      <c r="AK1993" t="str">
        <f t="shared" si="506"/>
        <v/>
      </c>
      <c r="AL1993" t="str">
        <f t="shared" si="507"/>
        <v/>
      </c>
      <c r="AM1993" t="str">
        <f t="shared" si="508"/>
        <v/>
      </c>
      <c r="AN1993" t="str">
        <f t="shared" si="509"/>
        <v/>
      </c>
      <c r="AO1993" t="str">
        <f t="shared" si="510"/>
        <v/>
      </c>
      <c r="AP1993" t="str">
        <f t="shared" si="511"/>
        <v/>
      </c>
    </row>
    <row r="1994" spans="1:42" x14ac:dyDescent="0.3">
      <c r="A1994" s="2">
        <v>44938</v>
      </c>
      <c r="D1994" t="e">
        <f>AVERAGEIFS(C$2:C1994, B$2:B1994, "&gt;="&amp;B1994-6, B$2:B1994, "&lt;="&amp;B1994)</f>
        <v>#DIV/0!</v>
      </c>
      <c r="E1994" t="str">
        <f t="shared" si="497"/>
        <v/>
      </c>
      <c r="F1994" t="str">
        <f t="shared" si="498"/>
        <v/>
      </c>
      <c r="G1994" t="str">
        <f t="shared" si="499"/>
        <v/>
      </c>
      <c r="H1994" t="str">
        <f t="shared" si="500"/>
        <v/>
      </c>
      <c r="I1994" t="str">
        <f t="shared" si="501"/>
        <v/>
      </c>
      <c r="J1994" t="str">
        <f t="shared" si="502"/>
        <v/>
      </c>
      <c r="K1994" t="str">
        <f t="shared" si="503"/>
        <v/>
      </c>
      <c r="L1994" t="s">
        <v>3536</v>
      </c>
      <c r="M1994" t="s">
        <v>1871</v>
      </c>
      <c r="N1994" t="s">
        <v>16</v>
      </c>
      <c r="O1994" t="s">
        <v>51</v>
      </c>
      <c r="P1994" t="s">
        <v>59</v>
      </c>
      <c r="Q1994" t="s">
        <v>19</v>
      </c>
      <c r="R1994" t="s">
        <v>42</v>
      </c>
      <c r="S1994" t="s">
        <v>22</v>
      </c>
      <c r="T1994" t="s">
        <v>22</v>
      </c>
      <c r="V1994" t="s">
        <v>30</v>
      </c>
      <c r="W1994">
        <v>97.041055162554912</v>
      </c>
      <c r="X1994">
        <v>7.1764608421636016</v>
      </c>
      <c r="Y1994">
        <v>-2</v>
      </c>
      <c r="Z1994" t="s">
        <v>3603</v>
      </c>
      <c r="AA1994" t="s">
        <v>3554</v>
      </c>
      <c r="AB1994" t="s">
        <v>3584</v>
      </c>
      <c r="AC1994">
        <v>1</v>
      </c>
      <c r="AD1994" t="s">
        <v>3561</v>
      </c>
      <c r="AE1994" t="s">
        <v>3603</v>
      </c>
      <c r="AF1994" t="s">
        <v>3604</v>
      </c>
      <c r="AH1994" t="s">
        <v>3603</v>
      </c>
      <c r="AI1994" t="str">
        <f t="shared" si="504"/>
        <v/>
      </c>
      <c r="AJ1994" t="str">
        <f t="shared" si="505"/>
        <v/>
      </c>
      <c r="AK1994" t="str">
        <f t="shared" si="506"/>
        <v/>
      </c>
      <c r="AL1994" t="str">
        <f t="shared" si="507"/>
        <v/>
      </c>
      <c r="AM1994" t="str">
        <f t="shared" si="508"/>
        <v/>
      </c>
      <c r="AN1994" t="str">
        <f t="shared" si="509"/>
        <v/>
      </c>
      <c r="AO1994" t="str">
        <f t="shared" si="510"/>
        <v/>
      </c>
      <c r="AP1994" t="str">
        <f t="shared" si="511"/>
        <v/>
      </c>
    </row>
    <row r="1995" spans="1:42" x14ac:dyDescent="0.3">
      <c r="A1995" s="2">
        <v>45013</v>
      </c>
      <c r="D1995" t="e">
        <f>AVERAGEIFS(C$2:C1995, B$2:B1995, "&gt;="&amp;B1995-6, B$2:B1995, "&lt;="&amp;B1995)</f>
        <v>#DIV/0!</v>
      </c>
      <c r="E1995" t="str">
        <f t="shared" si="497"/>
        <v/>
      </c>
      <c r="F1995" t="str">
        <f t="shared" si="498"/>
        <v/>
      </c>
      <c r="G1995" t="str">
        <f t="shared" si="499"/>
        <v/>
      </c>
      <c r="H1995" t="str">
        <f t="shared" si="500"/>
        <v/>
      </c>
      <c r="I1995" t="str">
        <f t="shared" si="501"/>
        <v/>
      </c>
      <c r="J1995" t="str">
        <f t="shared" si="502"/>
        <v/>
      </c>
      <c r="K1995" t="str">
        <f t="shared" si="503"/>
        <v/>
      </c>
      <c r="L1995" t="s">
        <v>3536</v>
      </c>
      <c r="M1995" t="s">
        <v>2851</v>
      </c>
      <c r="N1995" t="s">
        <v>39</v>
      </c>
      <c r="O1995" t="s">
        <v>17</v>
      </c>
      <c r="P1995" t="s">
        <v>40</v>
      </c>
      <c r="Q1995" t="s">
        <v>41</v>
      </c>
      <c r="R1995" t="s">
        <v>42</v>
      </c>
      <c r="S1995" t="s">
        <v>22</v>
      </c>
      <c r="T1995" t="s">
        <v>22</v>
      </c>
      <c r="V1995" t="s">
        <v>24</v>
      </c>
      <c r="W1995">
        <v>74.812207632054466</v>
      </c>
      <c r="X1995">
        <v>6.2879990864780311</v>
      </c>
      <c r="Y1995">
        <v>-2</v>
      </c>
      <c r="Z1995" t="s">
        <v>3603</v>
      </c>
      <c r="AA1995" t="s">
        <v>3554</v>
      </c>
      <c r="AB1995" t="s">
        <v>3584</v>
      </c>
      <c r="AC1995">
        <v>3</v>
      </c>
      <c r="AD1995" t="s">
        <v>3563</v>
      </c>
      <c r="AE1995" t="s">
        <v>3603</v>
      </c>
      <c r="AF1995" t="s">
        <v>3604</v>
      </c>
      <c r="AH1995" t="s">
        <v>3603</v>
      </c>
      <c r="AI1995" t="str">
        <f t="shared" si="504"/>
        <v/>
      </c>
      <c r="AJ1995" t="str">
        <f t="shared" si="505"/>
        <v/>
      </c>
      <c r="AK1995" t="str">
        <f t="shared" si="506"/>
        <v/>
      </c>
      <c r="AL1995" t="str">
        <f t="shared" si="507"/>
        <v/>
      </c>
      <c r="AM1995" t="str">
        <f t="shared" si="508"/>
        <v/>
      </c>
      <c r="AN1995" t="str">
        <f t="shared" si="509"/>
        <v/>
      </c>
      <c r="AO1995" t="str">
        <f t="shared" si="510"/>
        <v/>
      </c>
      <c r="AP1995" t="str">
        <f t="shared" si="511"/>
        <v/>
      </c>
    </row>
    <row r="1996" spans="1:42" x14ac:dyDescent="0.3">
      <c r="A1996" s="2">
        <v>45013</v>
      </c>
      <c r="D1996" t="e">
        <f>AVERAGEIFS(C$2:C1996, B$2:B1996, "&gt;="&amp;B1996-6, B$2:B1996, "&lt;="&amp;B1996)</f>
        <v>#DIV/0!</v>
      </c>
      <c r="E1996" t="str">
        <f t="shared" si="497"/>
        <v/>
      </c>
      <c r="F1996" t="str">
        <f t="shared" si="498"/>
        <v/>
      </c>
      <c r="G1996" t="str">
        <f t="shared" si="499"/>
        <v/>
      </c>
      <c r="H1996" t="str">
        <f t="shared" si="500"/>
        <v/>
      </c>
      <c r="I1996" t="str">
        <f t="shared" si="501"/>
        <v/>
      </c>
      <c r="J1996" t="str">
        <f t="shared" si="502"/>
        <v/>
      </c>
      <c r="K1996" t="str">
        <f t="shared" si="503"/>
        <v/>
      </c>
      <c r="L1996" t="s">
        <v>3536</v>
      </c>
      <c r="M1996" t="s">
        <v>2430</v>
      </c>
      <c r="N1996" t="s">
        <v>118</v>
      </c>
      <c r="O1996" t="s">
        <v>46</v>
      </c>
      <c r="P1996" t="s">
        <v>40</v>
      </c>
      <c r="Q1996" t="s">
        <v>41</v>
      </c>
      <c r="R1996" t="s">
        <v>42</v>
      </c>
      <c r="S1996" t="s">
        <v>22</v>
      </c>
      <c r="T1996" t="s">
        <v>22</v>
      </c>
      <c r="V1996" t="s">
        <v>30</v>
      </c>
      <c r="W1996">
        <v>82.859707010660273</v>
      </c>
      <c r="X1996">
        <v>6.9683015346157831</v>
      </c>
      <c r="Y1996">
        <v>-2</v>
      </c>
      <c r="Z1996" t="s">
        <v>3603</v>
      </c>
      <c r="AA1996" t="s">
        <v>3554</v>
      </c>
      <c r="AB1996" t="s">
        <v>3584</v>
      </c>
      <c r="AC1996">
        <v>3</v>
      </c>
      <c r="AD1996" t="s">
        <v>3563</v>
      </c>
      <c r="AE1996" t="s">
        <v>3603</v>
      </c>
      <c r="AF1996" t="s">
        <v>3604</v>
      </c>
      <c r="AH1996" t="s">
        <v>3603</v>
      </c>
      <c r="AI1996" t="str">
        <f t="shared" si="504"/>
        <v/>
      </c>
      <c r="AJ1996" t="str">
        <f t="shared" si="505"/>
        <v/>
      </c>
      <c r="AK1996" t="str">
        <f t="shared" si="506"/>
        <v/>
      </c>
      <c r="AL1996" t="str">
        <f t="shared" si="507"/>
        <v/>
      </c>
      <c r="AM1996" t="str">
        <f t="shared" si="508"/>
        <v/>
      </c>
      <c r="AN1996" t="str">
        <f t="shared" si="509"/>
        <v/>
      </c>
      <c r="AO1996" t="str">
        <f t="shared" si="510"/>
        <v/>
      </c>
      <c r="AP1996" t="str">
        <f t="shared" si="511"/>
        <v/>
      </c>
    </row>
    <row r="1997" spans="1:42" x14ac:dyDescent="0.3">
      <c r="A1997" s="2">
        <v>45354</v>
      </c>
      <c r="D1997" t="e">
        <f>AVERAGEIFS(C$2:C1997, B$2:B1997, "&gt;="&amp;B1997-6, B$2:B1997, "&lt;="&amp;B1997)</f>
        <v>#DIV/0!</v>
      </c>
      <c r="E1997" t="str">
        <f t="shared" si="497"/>
        <v/>
      </c>
      <c r="F1997" t="str">
        <f t="shared" si="498"/>
        <v/>
      </c>
      <c r="G1997" t="str">
        <f t="shared" si="499"/>
        <v/>
      </c>
      <c r="H1997" t="str">
        <f t="shared" si="500"/>
        <v/>
      </c>
      <c r="I1997" t="str">
        <f t="shared" si="501"/>
        <v/>
      </c>
      <c r="J1997" t="str">
        <f t="shared" si="502"/>
        <v/>
      </c>
      <c r="K1997" t="str">
        <f t="shared" si="503"/>
        <v/>
      </c>
      <c r="L1997" t="s">
        <v>3536</v>
      </c>
      <c r="M1997" t="s">
        <v>1997</v>
      </c>
      <c r="N1997" t="s">
        <v>103</v>
      </c>
      <c r="O1997" t="s">
        <v>46</v>
      </c>
      <c r="P1997" t="s">
        <v>40</v>
      </c>
      <c r="Q1997" t="s">
        <v>41</v>
      </c>
      <c r="R1997" t="s">
        <v>42</v>
      </c>
      <c r="S1997" t="s">
        <v>22</v>
      </c>
      <c r="T1997" t="s">
        <v>22</v>
      </c>
      <c r="V1997" t="s">
        <v>144</v>
      </c>
      <c r="W1997">
        <v>94.287980860873574</v>
      </c>
      <c r="X1997">
        <v>7.3104839612780426</v>
      </c>
      <c r="Y1997">
        <v>-2</v>
      </c>
      <c r="Z1997" t="s">
        <v>3603</v>
      </c>
      <c r="AA1997" t="s">
        <v>3555</v>
      </c>
      <c r="AB1997" t="s">
        <v>3584</v>
      </c>
      <c r="AC1997">
        <v>3</v>
      </c>
      <c r="AD1997" t="s">
        <v>3563</v>
      </c>
      <c r="AE1997" t="s">
        <v>3603</v>
      </c>
      <c r="AF1997" t="s">
        <v>3604</v>
      </c>
      <c r="AH1997" t="s">
        <v>3603</v>
      </c>
      <c r="AI1997" t="str">
        <f t="shared" si="504"/>
        <v/>
      </c>
      <c r="AJ1997" t="str">
        <f t="shared" si="505"/>
        <v/>
      </c>
      <c r="AK1997" t="str">
        <f t="shared" si="506"/>
        <v/>
      </c>
      <c r="AL1997" t="str">
        <f t="shared" si="507"/>
        <v/>
      </c>
      <c r="AM1997" t="str">
        <f t="shared" si="508"/>
        <v/>
      </c>
      <c r="AN1997" t="str">
        <f t="shared" si="509"/>
        <v/>
      </c>
      <c r="AO1997" t="str">
        <f t="shared" si="510"/>
        <v/>
      </c>
      <c r="AP1997" t="str">
        <f t="shared" si="511"/>
        <v/>
      </c>
    </row>
    <row r="1998" spans="1:42" x14ac:dyDescent="0.3">
      <c r="A1998" s="2">
        <v>45377</v>
      </c>
      <c r="D1998" t="e">
        <f>AVERAGEIFS(C$2:C1998, B$2:B1998, "&gt;="&amp;B1998-6, B$2:B1998, "&lt;="&amp;B1998)</f>
        <v>#DIV/0!</v>
      </c>
      <c r="E1998" t="str">
        <f t="shared" si="497"/>
        <v/>
      </c>
      <c r="F1998" t="str">
        <f t="shared" si="498"/>
        <v/>
      </c>
      <c r="G1998" t="str">
        <f t="shared" si="499"/>
        <v/>
      </c>
      <c r="H1998" t="str">
        <f t="shared" si="500"/>
        <v/>
      </c>
      <c r="I1998" t="str">
        <f t="shared" si="501"/>
        <v/>
      </c>
      <c r="J1998" t="str">
        <f t="shared" si="502"/>
        <v/>
      </c>
      <c r="K1998" t="str">
        <f t="shared" si="503"/>
        <v/>
      </c>
      <c r="L1998" t="s">
        <v>3536</v>
      </c>
      <c r="M1998" t="s">
        <v>3119</v>
      </c>
      <c r="N1998" t="s">
        <v>118</v>
      </c>
      <c r="O1998" t="s">
        <v>33</v>
      </c>
      <c r="P1998" t="s">
        <v>59</v>
      </c>
      <c r="Q1998" t="s">
        <v>19</v>
      </c>
      <c r="R1998" t="s">
        <v>42</v>
      </c>
      <c r="S1998" t="s">
        <v>22</v>
      </c>
      <c r="T1998" t="s">
        <v>22</v>
      </c>
      <c r="V1998" t="s">
        <v>54</v>
      </c>
      <c r="W1998">
        <v>79.701648064830565</v>
      </c>
      <c r="X1998">
        <v>6.3228028080258563</v>
      </c>
      <c r="Y1998">
        <v>-2</v>
      </c>
      <c r="Z1998" t="s">
        <v>3603</v>
      </c>
      <c r="AA1998" t="s">
        <v>3555</v>
      </c>
      <c r="AB1998" t="s">
        <v>3584</v>
      </c>
      <c r="AC1998">
        <v>3</v>
      </c>
      <c r="AD1998" t="s">
        <v>3563</v>
      </c>
      <c r="AE1998" t="s">
        <v>3603</v>
      </c>
      <c r="AF1998" t="s">
        <v>3604</v>
      </c>
      <c r="AH1998" t="s">
        <v>3603</v>
      </c>
      <c r="AI1998" t="str">
        <f t="shared" si="504"/>
        <v/>
      </c>
      <c r="AJ1998" t="str">
        <f t="shared" si="505"/>
        <v/>
      </c>
      <c r="AK1998" t="str">
        <f t="shared" si="506"/>
        <v/>
      </c>
      <c r="AL1998" t="str">
        <f t="shared" si="507"/>
        <v/>
      </c>
      <c r="AM1998" t="str">
        <f t="shared" si="508"/>
        <v/>
      </c>
      <c r="AN1998" t="str">
        <f t="shared" si="509"/>
        <v/>
      </c>
      <c r="AO1998" t="str">
        <f t="shared" si="510"/>
        <v/>
      </c>
      <c r="AP1998" t="str">
        <f t="shared" si="511"/>
        <v/>
      </c>
    </row>
    <row r="1999" spans="1:42" x14ac:dyDescent="0.3">
      <c r="A1999" s="2">
        <v>44978</v>
      </c>
      <c r="D1999" t="e">
        <f>AVERAGEIFS(C$2:C1999, B$2:B1999, "&gt;="&amp;B1999-6, B$2:B1999, "&lt;="&amp;B1999)</f>
        <v>#DIV/0!</v>
      </c>
      <c r="E1999" t="str">
        <f t="shared" si="497"/>
        <v/>
      </c>
      <c r="F1999" t="str">
        <f t="shared" si="498"/>
        <v/>
      </c>
      <c r="G1999" t="str">
        <f t="shared" si="499"/>
        <v/>
      </c>
      <c r="H1999" t="str">
        <f t="shared" si="500"/>
        <v/>
      </c>
      <c r="I1999" t="str">
        <f t="shared" si="501"/>
        <v/>
      </c>
      <c r="J1999" t="str">
        <f t="shared" si="502"/>
        <v/>
      </c>
      <c r="K1999" t="str">
        <f t="shared" si="503"/>
        <v/>
      </c>
      <c r="L1999" t="s">
        <v>3536</v>
      </c>
      <c r="M1999" t="s">
        <v>1769</v>
      </c>
      <c r="N1999" t="s">
        <v>103</v>
      </c>
      <c r="O1999" t="s">
        <v>17</v>
      </c>
      <c r="P1999" t="s">
        <v>40</v>
      </c>
      <c r="Q1999" t="s">
        <v>41</v>
      </c>
      <c r="R1999" t="s">
        <v>42</v>
      </c>
      <c r="S1999" t="s">
        <v>22</v>
      </c>
      <c r="T1999" t="s">
        <v>22</v>
      </c>
      <c r="V1999" t="s">
        <v>24</v>
      </c>
      <c r="W1999">
        <v>93.144891229119381</v>
      </c>
      <c r="X1999">
        <v>6.4838633606310587</v>
      </c>
      <c r="Y1999">
        <v>-2</v>
      </c>
      <c r="Z1999" t="s">
        <v>3603</v>
      </c>
      <c r="AA1999" t="s">
        <v>3554</v>
      </c>
      <c r="AB1999" t="s">
        <v>3584</v>
      </c>
      <c r="AC1999">
        <v>2</v>
      </c>
      <c r="AD1999" t="s">
        <v>3562</v>
      </c>
      <c r="AE1999" t="s">
        <v>3603</v>
      </c>
      <c r="AF1999" t="s">
        <v>3604</v>
      </c>
      <c r="AH1999" t="s">
        <v>3603</v>
      </c>
      <c r="AI1999" t="str">
        <f t="shared" si="504"/>
        <v/>
      </c>
      <c r="AJ1999" t="str">
        <f t="shared" si="505"/>
        <v/>
      </c>
      <c r="AK1999" t="str">
        <f t="shared" si="506"/>
        <v/>
      </c>
      <c r="AL1999" t="str">
        <f t="shared" si="507"/>
        <v/>
      </c>
      <c r="AM1999" t="str">
        <f t="shared" si="508"/>
        <v/>
      </c>
      <c r="AN1999" t="str">
        <f t="shared" si="509"/>
        <v/>
      </c>
      <c r="AO1999" t="str">
        <f t="shared" si="510"/>
        <v/>
      </c>
      <c r="AP1999" t="str">
        <f t="shared" si="511"/>
        <v/>
      </c>
    </row>
    <row r="2000" spans="1:42" x14ac:dyDescent="0.3">
      <c r="A2000" s="2">
        <v>45302</v>
      </c>
      <c r="D2000" t="e">
        <f>AVERAGEIFS(C$2:C2000, B$2:B2000, "&gt;="&amp;B2000-6, B$2:B2000, "&lt;="&amp;B2000)</f>
        <v>#DIV/0!</v>
      </c>
      <c r="E2000" t="str">
        <f t="shared" si="497"/>
        <v/>
      </c>
      <c r="F2000" t="str">
        <f t="shared" si="498"/>
        <v/>
      </c>
      <c r="G2000" t="str">
        <f t="shared" si="499"/>
        <v/>
      </c>
      <c r="H2000" t="str">
        <f t="shared" si="500"/>
        <v/>
      </c>
      <c r="I2000" t="str">
        <f t="shared" si="501"/>
        <v/>
      </c>
      <c r="J2000" t="str">
        <f t="shared" si="502"/>
        <v/>
      </c>
      <c r="K2000" t="str">
        <f t="shared" si="503"/>
        <v/>
      </c>
      <c r="L2000" t="s">
        <v>3536</v>
      </c>
      <c r="M2000" t="s">
        <v>1253</v>
      </c>
      <c r="N2000" t="s">
        <v>39</v>
      </c>
      <c r="O2000" t="s">
        <v>46</v>
      </c>
      <c r="P2000" t="s">
        <v>40</v>
      </c>
      <c r="Q2000" t="s">
        <v>41</v>
      </c>
      <c r="R2000" t="s">
        <v>42</v>
      </c>
      <c r="S2000" t="s">
        <v>22</v>
      </c>
      <c r="T2000" t="s">
        <v>22</v>
      </c>
      <c r="V2000" t="s">
        <v>30</v>
      </c>
      <c r="W2000">
        <v>95.498668965748919</v>
      </c>
      <c r="X2000">
        <v>6.9029814203535746</v>
      </c>
      <c r="Y2000">
        <v>-2</v>
      </c>
      <c r="Z2000" t="s">
        <v>3603</v>
      </c>
      <c r="AA2000" t="s">
        <v>3555</v>
      </c>
      <c r="AB2000" t="s">
        <v>3584</v>
      </c>
      <c r="AC2000">
        <v>1</v>
      </c>
      <c r="AD2000" t="s">
        <v>3561</v>
      </c>
      <c r="AE2000" t="s">
        <v>3603</v>
      </c>
      <c r="AF2000" t="s">
        <v>3604</v>
      </c>
      <c r="AH2000" t="s">
        <v>3603</v>
      </c>
      <c r="AI2000" t="str">
        <f t="shared" si="504"/>
        <v/>
      </c>
      <c r="AJ2000" t="str">
        <f t="shared" si="505"/>
        <v/>
      </c>
      <c r="AK2000" t="str">
        <f t="shared" si="506"/>
        <v/>
      </c>
      <c r="AL2000" t="str">
        <f t="shared" si="507"/>
        <v/>
      </c>
      <c r="AM2000" t="str">
        <f t="shared" si="508"/>
        <v/>
      </c>
      <c r="AN2000" t="str">
        <f t="shared" si="509"/>
        <v/>
      </c>
      <c r="AO2000" t="str">
        <f t="shared" si="510"/>
        <v/>
      </c>
      <c r="AP2000" t="str">
        <f t="shared" si="511"/>
        <v/>
      </c>
    </row>
    <row r="2001" spans="1:42" x14ac:dyDescent="0.3">
      <c r="A2001" s="2">
        <v>45244</v>
      </c>
      <c r="D2001" t="e">
        <f>AVERAGEIFS(C$2:C2001, B$2:B2001, "&gt;="&amp;B2001-6, B$2:B2001, "&lt;="&amp;B2001)</f>
        <v>#DIV/0!</v>
      </c>
      <c r="E2001" t="str">
        <f t="shared" si="497"/>
        <v/>
      </c>
      <c r="F2001" t="str">
        <f t="shared" si="498"/>
        <v/>
      </c>
      <c r="G2001" t="str">
        <f t="shared" si="499"/>
        <v/>
      </c>
      <c r="H2001" t="str">
        <f t="shared" si="500"/>
        <v/>
      </c>
      <c r="I2001" t="str">
        <f t="shared" si="501"/>
        <v/>
      </c>
      <c r="J2001" t="str">
        <f t="shared" si="502"/>
        <v/>
      </c>
      <c r="K2001" t="str">
        <f t="shared" si="503"/>
        <v/>
      </c>
      <c r="L2001" t="s">
        <v>3536</v>
      </c>
      <c r="M2001" t="s">
        <v>2158</v>
      </c>
      <c r="N2001" t="s">
        <v>28</v>
      </c>
      <c r="O2001" t="s">
        <v>46</v>
      </c>
      <c r="P2001" t="s">
        <v>40</v>
      </c>
      <c r="Q2001" t="s">
        <v>41</v>
      </c>
      <c r="R2001" t="s">
        <v>42</v>
      </c>
      <c r="S2001" t="s">
        <v>22</v>
      </c>
      <c r="T2001" t="s">
        <v>22</v>
      </c>
      <c r="V2001" t="s">
        <v>76</v>
      </c>
      <c r="W2001">
        <v>30.640522074553949</v>
      </c>
      <c r="X2001">
        <v>5.4034901066526464</v>
      </c>
      <c r="Y2001">
        <v>-2</v>
      </c>
      <c r="Z2001" t="s">
        <v>3603</v>
      </c>
      <c r="AA2001" t="s">
        <v>3554</v>
      </c>
      <c r="AB2001" t="s">
        <v>3587</v>
      </c>
      <c r="AC2001">
        <v>11</v>
      </c>
      <c r="AD2001" t="s">
        <v>3571</v>
      </c>
      <c r="AE2001" t="s">
        <v>3603</v>
      </c>
      <c r="AF2001" t="s">
        <v>3604</v>
      </c>
      <c r="AH2001" t="s">
        <v>3603</v>
      </c>
      <c r="AI2001" t="str">
        <f t="shared" si="504"/>
        <v/>
      </c>
      <c r="AJ2001" t="str">
        <f t="shared" si="505"/>
        <v/>
      </c>
      <c r="AK2001" t="str">
        <f t="shared" si="506"/>
        <v/>
      </c>
      <c r="AL2001" t="str">
        <f t="shared" si="507"/>
        <v/>
      </c>
      <c r="AM2001" t="str">
        <f t="shared" si="508"/>
        <v/>
      </c>
      <c r="AN2001" t="str">
        <f t="shared" si="509"/>
        <v/>
      </c>
      <c r="AO2001" t="str">
        <f t="shared" si="510"/>
        <v/>
      </c>
      <c r="AP2001" t="str">
        <f t="shared" si="511"/>
        <v/>
      </c>
    </row>
    <row r="2002" spans="1:42" x14ac:dyDescent="0.3">
      <c r="A2002" s="2">
        <v>45010</v>
      </c>
      <c r="D2002" t="e">
        <f>AVERAGEIFS(C$2:C2002, B$2:B2002, "&gt;="&amp;B2002-6, B$2:B2002, "&lt;="&amp;B2002)</f>
        <v>#DIV/0!</v>
      </c>
      <c r="E2002" t="str">
        <f t="shared" si="497"/>
        <v/>
      </c>
      <c r="F2002" t="str">
        <f t="shared" si="498"/>
        <v/>
      </c>
      <c r="G2002" t="str">
        <f t="shared" si="499"/>
        <v/>
      </c>
      <c r="H2002" t="str">
        <f t="shared" si="500"/>
        <v/>
      </c>
      <c r="I2002" t="str">
        <f t="shared" si="501"/>
        <v/>
      </c>
      <c r="J2002" t="str">
        <f t="shared" si="502"/>
        <v/>
      </c>
      <c r="K2002" t="str">
        <f t="shared" si="503"/>
        <v/>
      </c>
      <c r="L2002" t="s">
        <v>3536</v>
      </c>
      <c r="M2002" t="s">
        <v>32</v>
      </c>
      <c r="N2002" t="s">
        <v>118</v>
      </c>
      <c r="O2002" t="s">
        <v>33</v>
      </c>
      <c r="P2002" t="s">
        <v>18</v>
      </c>
      <c r="Q2002" t="s">
        <v>34</v>
      </c>
      <c r="R2002" t="s">
        <v>35</v>
      </c>
      <c r="S2002" t="s">
        <v>22</v>
      </c>
      <c r="T2002" t="s">
        <v>22</v>
      </c>
      <c r="V2002" t="s">
        <v>30</v>
      </c>
      <c r="W2002">
        <v>72.655315785875715</v>
      </c>
      <c r="X2002">
        <v>6.4469658532437659</v>
      </c>
      <c r="Y2002">
        <v>-2</v>
      </c>
      <c r="Z2002" t="s">
        <v>3603</v>
      </c>
      <c r="AA2002" t="s">
        <v>3554</v>
      </c>
      <c r="AB2002" t="s">
        <v>3584</v>
      </c>
      <c r="AC2002">
        <v>3</v>
      </c>
      <c r="AD2002" t="s">
        <v>3563</v>
      </c>
      <c r="AE2002" t="s">
        <v>3603</v>
      </c>
      <c r="AF2002" t="s">
        <v>3604</v>
      </c>
      <c r="AH2002" t="s">
        <v>3603</v>
      </c>
      <c r="AI2002" t="str">
        <f t="shared" si="504"/>
        <v/>
      </c>
      <c r="AJ2002" t="str">
        <f t="shared" si="505"/>
        <v/>
      </c>
      <c r="AK2002" t="str">
        <f t="shared" si="506"/>
        <v/>
      </c>
      <c r="AL2002" t="str">
        <f t="shared" si="507"/>
        <v/>
      </c>
      <c r="AM2002" t="str">
        <f t="shared" si="508"/>
        <v/>
      </c>
      <c r="AN2002" t="str">
        <f t="shared" si="509"/>
        <v/>
      </c>
      <c r="AO2002" t="str">
        <f t="shared" si="510"/>
        <v/>
      </c>
      <c r="AP2002" t="str">
        <f t="shared" si="511"/>
        <v/>
      </c>
    </row>
    <row r="2003" spans="1:42" x14ac:dyDescent="0.3">
      <c r="A2003" s="2">
        <v>45181</v>
      </c>
      <c r="D2003" t="e">
        <f>AVERAGEIFS(C$2:C2003, B$2:B2003, "&gt;="&amp;B2003-6, B$2:B2003, "&lt;="&amp;B2003)</f>
        <v>#DIV/0!</v>
      </c>
      <c r="E2003" t="str">
        <f t="shared" si="497"/>
        <v/>
      </c>
      <c r="F2003" t="str">
        <f t="shared" si="498"/>
        <v/>
      </c>
      <c r="G2003" t="str">
        <f t="shared" si="499"/>
        <v/>
      </c>
      <c r="H2003" t="str">
        <f t="shared" si="500"/>
        <v/>
      </c>
      <c r="I2003" t="str">
        <f t="shared" si="501"/>
        <v/>
      </c>
      <c r="J2003" t="str">
        <f t="shared" si="502"/>
        <v/>
      </c>
      <c r="K2003" t="str">
        <f t="shared" si="503"/>
        <v/>
      </c>
      <c r="L2003" t="s">
        <v>3536</v>
      </c>
      <c r="M2003" t="s">
        <v>56</v>
      </c>
      <c r="N2003" t="s">
        <v>57</v>
      </c>
      <c r="O2003" t="s">
        <v>58</v>
      </c>
      <c r="P2003" t="s">
        <v>59</v>
      </c>
      <c r="Q2003" t="s">
        <v>19</v>
      </c>
      <c r="R2003" t="s">
        <v>35</v>
      </c>
      <c r="S2003" t="s">
        <v>22</v>
      </c>
      <c r="T2003" t="s">
        <v>22</v>
      </c>
      <c r="V2003" t="s">
        <v>24</v>
      </c>
      <c r="W2003">
        <v>80.405575505663862</v>
      </c>
      <c r="X2003">
        <v>5.4517394759814426</v>
      </c>
      <c r="Y2003">
        <v>-2</v>
      </c>
      <c r="Z2003" t="s">
        <v>3603</v>
      </c>
      <c r="AA2003" t="s">
        <v>3554</v>
      </c>
      <c r="AB2003" t="s">
        <v>3586</v>
      </c>
      <c r="AC2003">
        <v>9</v>
      </c>
      <c r="AD2003" t="s">
        <v>3569</v>
      </c>
      <c r="AE2003" t="s">
        <v>3603</v>
      </c>
      <c r="AF2003" t="s">
        <v>3604</v>
      </c>
      <c r="AH2003" t="s">
        <v>3603</v>
      </c>
      <c r="AI2003" t="str">
        <f t="shared" si="504"/>
        <v/>
      </c>
      <c r="AJ2003" t="str">
        <f t="shared" si="505"/>
        <v/>
      </c>
      <c r="AK2003" t="str">
        <f t="shared" si="506"/>
        <v/>
      </c>
      <c r="AL2003" t="str">
        <f t="shared" si="507"/>
        <v/>
      </c>
      <c r="AM2003" t="str">
        <f t="shared" si="508"/>
        <v/>
      </c>
      <c r="AN2003" t="str">
        <f t="shared" si="509"/>
        <v/>
      </c>
      <c r="AO2003" t="str">
        <f t="shared" si="510"/>
        <v/>
      </c>
      <c r="AP2003" t="str">
        <f t="shared" si="511"/>
        <v/>
      </c>
    </row>
    <row r="2004" spans="1:42" x14ac:dyDescent="0.3">
      <c r="A2004" s="2">
        <v>45090</v>
      </c>
      <c r="D2004" t="e">
        <f>AVERAGEIFS(C$2:C2004, B$2:B2004, "&gt;="&amp;B2004-6, B$2:B2004, "&lt;="&amp;B2004)</f>
        <v>#DIV/0!</v>
      </c>
      <c r="E2004" t="str">
        <f t="shared" si="497"/>
        <v/>
      </c>
      <c r="F2004" t="str">
        <f t="shared" si="498"/>
        <v/>
      </c>
      <c r="G2004" t="str">
        <f t="shared" si="499"/>
        <v/>
      </c>
      <c r="H2004" t="str">
        <f t="shared" si="500"/>
        <v/>
      </c>
      <c r="I2004" t="str">
        <f t="shared" si="501"/>
        <v/>
      </c>
      <c r="J2004" t="str">
        <f t="shared" si="502"/>
        <v/>
      </c>
      <c r="K2004" t="str">
        <f t="shared" si="503"/>
        <v/>
      </c>
      <c r="L2004" t="s">
        <v>3536</v>
      </c>
      <c r="M2004" t="s">
        <v>91</v>
      </c>
      <c r="N2004" t="s">
        <v>16</v>
      </c>
      <c r="O2004" t="s">
        <v>17</v>
      </c>
      <c r="P2004" t="s">
        <v>18</v>
      </c>
      <c r="Q2004" t="s">
        <v>19</v>
      </c>
      <c r="R2004" t="s">
        <v>35</v>
      </c>
      <c r="S2004" t="s">
        <v>22</v>
      </c>
      <c r="T2004" t="s">
        <v>22</v>
      </c>
      <c r="V2004" t="s">
        <v>30</v>
      </c>
      <c r="W2004">
        <v>94.033699701251905</v>
      </c>
      <c r="X2004">
        <v>5.8397620121014704</v>
      </c>
      <c r="Y2004">
        <v>-2</v>
      </c>
      <c r="Z2004" t="s">
        <v>3603</v>
      </c>
      <c r="AA2004" t="s">
        <v>3554</v>
      </c>
      <c r="AB2004" t="s">
        <v>3585</v>
      </c>
      <c r="AC2004">
        <v>6</v>
      </c>
      <c r="AD2004" t="s">
        <v>3566</v>
      </c>
      <c r="AE2004" t="s">
        <v>3603</v>
      </c>
      <c r="AF2004" t="s">
        <v>3604</v>
      </c>
      <c r="AH2004" t="s">
        <v>3603</v>
      </c>
      <c r="AI2004" t="str">
        <f t="shared" si="504"/>
        <v/>
      </c>
      <c r="AJ2004" t="str">
        <f t="shared" si="505"/>
        <v/>
      </c>
      <c r="AK2004" t="str">
        <f t="shared" si="506"/>
        <v/>
      </c>
      <c r="AL2004" t="str">
        <f t="shared" si="507"/>
        <v/>
      </c>
      <c r="AM2004" t="str">
        <f t="shared" si="508"/>
        <v/>
      </c>
      <c r="AN2004" t="str">
        <f t="shared" si="509"/>
        <v/>
      </c>
      <c r="AO2004" t="str">
        <f t="shared" si="510"/>
        <v/>
      </c>
      <c r="AP2004" t="str">
        <f t="shared" si="511"/>
        <v/>
      </c>
    </row>
    <row r="2005" spans="1:42" x14ac:dyDescent="0.3">
      <c r="A2005" s="2">
        <v>45366</v>
      </c>
      <c r="D2005" t="e">
        <f>AVERAGEIFS(C$2:C2005, B$2:B2005, "&gt;="&amp;B2005-6, B$2:B2005, "&lt;="&amp;B2005)</f>
        <v>#DIV/0!</v>
      </c>
      <c r="E2005" t="str">
        <f t="shared" si="497"/>
        <v/>
      </c>
      <c r="F2005" t="str">
        <f t="shared" si="498"/>
        <v/>
      </c>
      <c r="G2005" t="str">
        <f t="shared" si="499"/>
        <v/>
      </c>
      <c r="H2005" t="str">
        <f t="shared" si="500"/>
        <v/>
      </c>
      <c r="I2005" t="str">
        <f t="shared" si="501"/>
        <v/>
      </c>
      <c r="J2005" t="str">
        <f t="shared" si="502"/>
        <v/>
      </c>
      <c r="K2005" t="str">
        <f t="shared" si="503"/>
        <v/>
      </c>
      <c r="L2005" t="s">
        <v>3536</v>
      </c>
      <c r="M2005" t="s">
        <v>212</v>
      </c>
      <c r="N2005" t="s">
        <v>157</v>
      </c>
      <c r="O2005" t="s">
        <v>17</v>
      </c>
      <c r="P2005" t="s">
        <v>40</v>
      </c>
      <c r="Q2005" t="s">
        <v>41</v>
      </c>
      <c r="R2005" t="s">
        <v>35</v>
      </c>
      <c r="S2005" t="s">
        <v>22</v>
      </c>
      <c r="T2005" t="s">
        <v>22</v>
      </c>
      <c r="V2005" t="s">
        <v>24</v>
      </c>
      <c r="W2005">
        <v>15.61118337182767</v>
      </c>
      <c r="X2005">
        <v>4.6668473913056578</v>
      </c>
      <c r="Y2005">
        <v>-2</v>
      </c>
      <c r="Z2005" t="s">
        <v>3603</v>
      </c>
      <c r="AA2005" t="s">
        <v>3555</v>
      </c>
      <c r="AB2005" t="s">
        <v>3584</v>
      </c>
      <c r="AC2005">
        <v>3</v>
      </c>
      <c r="AD2005" t="s">
        <v>3563</v>
      </c>
      <c r="AE2005" t="s">
        <v>3603</v>
      </c>
      <c r="AF2005" t="s">
        <v>3604</v>
      </c>
      <c r="AH2005" t="s">
        <v>3603</v>
      </c>
      <c r="AI2005" t="str">
        <f t="shared" si="504"/>
        <v/>
      </c>
      <c r="AJ2005" t="str">
        <f t="shared" si="505"/>
        <v/>
      </c>
      <c r="AK2005" t="str">
        <f t="shared" si="506"/>
        <v/>
      </c>
      <c r="AL2005" t="str">
        <f t="shared" si="507"/>
        <v/>
      </c>
      <c r="AM2005" t="str">
        <f t="shared" si="508"/>
        <v/>
      </c>
      <c r="AN2005" t="str">
        <f t="shared" si="509"/>
        <v/>
      </c>
      <c r="AO2005" t="str">
        <f t="shared" si="510"/>
        <v/>
      </c>
      <c r="AP2005" t="str">
        <f t="shared" si="511"/>
        <v/>
      </c>
    </row>
    <row r="2006" spans="1:42" x14ac:dyDescent="0.3">
      <c r="A2006" s="2">
        <v>45018</v>
      </c>
      <c r="D2006" t="e">
        <f>AVERAGEIFS(C$2:C2006, B$2:B2006, "&gt;="&amp;B2006-6, B$2:B2006, "&lt;="&amp;B2006)</f>
        <v>#DIV/0!</v>
      </c>
      <c r="E2006" t="str">
        <f t="shared" si="497"/>
        <v/>
      </c>
      <c r="F2006" t="str">
        <f t="shared" si="498"/>
        <v/>
      </c>
      <c r="G2006" t="str">
        <f t="shared" si="499"/>
        <v/>
      </c>
      <c r="H2006" t="str">
        <f t="shared" si="500"/>
        <v/>
      </c>
      <c r="I2006" t="str">
        <f t="shared" si="501"/>
        <v/>
      </c>
      <c r="J2006" t="str">
        <f t="shared" si="502"/>
        <v/>
      </c>
      <c r="K2006" t="str">
        <f t="shared" si="503"/>
        <v/>
      </c>
      <c r="L2006" t="s">
        <v>3536</v>
      </c>
      <c r="M2006" t="s">
        <v>251</v>
      </c>
      <c r="N2006" t="s">
        <v>118</v>
      </c>
      <c r="O2006" t="s">
        <v>46</v>
      </c>
      <c r="P2006" t="s">
        <v>18</v>
      </c>
      <c r="Q2006" t="s">
        <v>19</v>
      </c>
      <c r="R2006" t="s">
        <v>35</v>
      </c>
      <c r="S2006" t="s">
        <v>22</v>
      </c>
      <c r="T2006" t="s">
        <v>22</v>
      </c>
      <c r="V2006" t="s">
        <v>76</v>
      </c>
      <c r="W2006">
        <v>82.23824917298812</v>
      </c>
      <c r="X2006">
        <v>6.0871379281205247</v>
      </c>
      <c r="Y2006">
        <v>-2</v>
      </c>
      <c r="Z2006" t="s">
        <v>3603</v>
      </c>
      <c r="AA2006" t="s">
        <v>3554</v>
      </c>
      <c r="AB2006" t="s">
        <v>3585</v>
      </c>
      <c r="AC2006">
        <v>4</v>
      </c>
      <c r="AD2006" t="s">
        <v>3564</v>
      </c>
      <c r="AE2006" t="s">
        <v>3603</v>
      </c>
      <c r="AF2006" t="s">
        <v>3604</v>
      </c>
      <c r="AH2006" t="s">
        <v>3603</v>
      </c>
      <c r="AI2006" t="str">
        <f t="shared" si="504"/>
        <v/>
      </c>
      <c r="AJ2006" t="str">
        <f t="shared" si="505"/>
        <v/>
      </c>
      <c r="AK2006" t="str">
        <f t="shared" si="506"/>
        <v/>
      </c>
      <c r="AL2006" t="str">
        <f t="shared" si="507"/>
        <v/>
      </c>
      <c r="AM2006" t="str">
        <f t="shared" si="508"/>
        <v/>
      </c>
      <c r="AN2006" t="str">
        <f t="shared" si="509"/>
        <v/>
      </c>
      <c r="AO2006" t="str">
        <f t="shared" si="510"/>
        <v/>
      </c>
      <c r="AP2006" t="str">
        <f t="shared" si="511"/>
        <v/>
      </c>
    </row>
    <row r="2007" spans="1:42" x14ac:dyDescent="0.3">
      <c r="A2007" s="2">
        <v>44943</v>
      </c>
      <c r="D2007" t="e">
        <f>AVERAGEIFS(C$2:C2007, B$2:B2007, "&gt;="&amp;B2007-6, B$2:B2007, "&lt;="&amp;B2007)</f>
        <v>#DIV/0!</v>
      </c>
      <c r="E2007" t="str">
        <f t="shared" si="497"/>
        <v/>
      </c>
      <c r="F2007" t="str">
        <f t="shared" si="498"/>
        <v/>
      </c>
      <c r="G2007" t="str">
        <f t="shared" si="499"/>
        <v/>
      </c>
      <c r="H2007" t="str">
        <f t="shared" si="500"/>
        <v/>
      </c>
      <c r="I2007" t="str">
        <f t="shared" si="501"/>
        <v/>
      </c>
      <c r="J2007" t="str">
        <f t="shared" si="502"/>
        <v/>
      </c>
      <c r="K2007" t="str">
        <f t="shared" si="503"/>
        <v/>
      </c>
      <c r="L2007" t="s">
        <v>3536</v>
      </c>
      <c r="M2007" t="s">
        <v>284</v>
      </c>
      <c r="N2007" t="s">
        <v>39</v>
      </c>
      <c r="O2007" t="s">
        <v>58</v>
      </c>
      <c r="P2007" t="s">
        <v>59</v>
      </c>
      <c r="Q2007" t="s">
        <v>19</v>
      </c>
      <c r="R2007" t="s">
        <v>35</v>
      </c>
      <c r="S2007" t="s">
        <v>22</v>
      </c>
      <c r="T2007" t="s">
        <v>22</v>
      </c>
      <c r="V2007" t="s">
        <v>76</v>
      </c>
      <c r="W2007">
        <v>105.9233259014059</v>
      </c>
      <c r="X2007">
        <v>5.8142129782512546</v>
      </c>
      <c r="Y2007">
        <v>-2</v>
      </c>
      <c r="Z2007" t="s">
        <v>3603</v>
      </c>
      <c r="AA2007" t="s">
        <v>3554</v>
      </c>
      <c r="AB2007" t="s">
        <v>3584</v>
      </c>
      <c r="AC2007">
        <v>1</v>
      </c>
      <c r="AD2007" t="s">
        <v>3561</v>
      </c>
      <c r="AE2007" t="s">
        <v>3603</v>
      </c>
      <c r="AF2007" t="s">
        <v>3604</v>
      </c>
      <c r="AH2007" t="s">
        <v>3603</v>
      </c>
      <c r="AI2007" t="str">
        <f t="shared" si="504"/>
        <v/>
      </c>
      <c r="AJ2007" t="str">
        <f t="shared" si="505"/>
        <v/>
      </c>
      <c r="AK2007" t="str">
        <f t="shared" si="506"/>
        <v/>
      </c>
      <c r="AL2007" t="str">
        <f t="shared" si="507"/>
        <v/>
      </c>
      <c r="AM2007" t="str">
        <f t="shared" si="508"/>
        <v/>
      </c>
      <c r="AN2007" t="str">
        <f t="shared" si="509"/>
        <v/>
      </c>
      <c r="AO2007" t="str">
        <f t="shared" si="510"/>
        <v/>
      </c>
      <c r="AP2007" t="str">
        <f t="shared" si="511"/>
        <v/>
      </c>
    </row>
    <row r="2008" spans="1:42" x14ac:dyDescent="0.3">
      <c r="A2008" s="2">
        <v>45326</v>
      </c>
      <c r="D2008" t="e">
        <f>AVERAGEIFS(C$2:C2008, B$2:B2008, "&gt;="&amp;B2008-6, B$2:B2008, "&lt;="&amp;B2008)</f>
        <v>#DIV/0!</v>
      </c>
      <c r="E2008" t="str">
        <f t="shared" si="497"/>
        <v/>
      </c>
      <c r="F2008" t="str">
        <f t="shared" si="498"/>
        <v/>
      </c>
      <c r="G2008" t="str">
        <f t="shared" si="499"/>
        <v/>
      </c>
      <c r="H2008" t="str">
        <f t="shared" si="500"/>
        <v/>
      </c>
      <c r="I2008" t="str">
        <f t="shared" si="501"/>
        <v/>
      </c>
      <c r="J2008" t="str">
        <f t="shared" si="502"/>
        <v/>
      </c>
      <c r="K2008" t="str">
        <f t="shared" si="503"/>
        <v/>
      </c>
      <c r="L2008" t="s">
        <v>3536</v>
      </c>
      <c r="M2008" t="s">
        <v>286</v>
      </c>
      <c r="N2008" t="s">
        <v>80</v>
      </c>
      <c r="O2008" t="s">
        <v>33</v>
      </c>
      <c r="P2008" t="s">
        <v>59</v>
      </c>
      <c r="Q2008" t="s">
        <v>92</v>
      </c>
      <c r="R2008" t="s">
        <v>35</v>
      </c>
      <c r="S2008" t="s">
        <v>22</v>
      </c>
      <c r="T2008" t="s">
        <v>22</v>
      </c>
      <c r="V2008" t="s">
        <v>24</v>
      </c>
      <c r="W2008">
        <v>20.106558243359711</v>
      </c>
      <c r="X2008">
        <v>5.0533881490474961</v>
      </c>
      <c r="Y2008">
        <v>-2</v>
      </c>
      <c r="Z2008" t="s">
        <v>3603</v>
      </c>
      <c r="AA2008" t="s">
        <v>3555</v>
      </c>
      <c r="AB2008" t="s">
        <v>3584</v>
      </c>
      <c r="AC2008">
        <v>2</v>
      </c>
      <c r="AD2008" t="s">
        <v>3562</v>
      </c>
      <c r="AE2008" t="s">
        <v>3603</v>
      </c>
      <c r="AF2008" t="s">
        <v>3604</v>
      </c>
      <c r="AH2008" t="s">
        <v>3603</v>
      </c>
      <c r="AI2008" t="str">
        <f t="shared" si="504"/>
        <v/>
      </c>
      <c r="AJ2008" t="str">
        <f t="shared" si="505"/>
        <v/>
      </c>
      <c r="AK2008" t="str">
        <f t="shared" si="506"/>
        <v/>
      </c>
      <c r="AL2008" t="str">
        <f t="shared" si="507"/>
        <v/>
      </c>
      <c r="AM2008" t="str">
        <f t="shared" si="508"/>
        <v/>
      </c>
      <c r="AN2008" t="str">
        <f t="shared" si="509"/>
        <v/>
      </c>
      <c r="AO2008" t="str">
        <f t="shared" si="510"/>
        <v/>
      </c>
      <c r="AP2008" t="str">
        <f t="shared" si="511"/>
        <v/>
      </c>
    </row>
    <row r="2009" spans="1:42" x14ac:dyDescent="0.3">
      <c r="A2009" s="2">
        <v>45023</v>
      </c>
      <c r="D2009" t="e">
        <f>AVERAGEIFS(C$2:C2009, B$2:B2009, "&gt;="&amp;B2009-6, B$2:B2009, "&lt;="&amp;B2009)</f>
        <v>#DIV/0!</v>
      </c>
      <c r="E2009" t="str">
        <f t="shared" si="497"/>
        <v/>
      </c>
      <c r="F2009" t="str">
        <f t="shared" si="498"/>
        <v/>
      </c>
      <c r="G2009" t="str">
        <f t="shared" si="499"/>
        <v/>
      </c>
      <c r="H2009" t="str">
        <f t="shared" si="500"/>
        <v/>
      </c>
      <c r="I2009" t="str">
        <f t="shared" si="501"/>
        <v/>
      </c>
      <c r="J2009" t="str">
        <f t="shared" si="502"/>
        <v/>
      </c>
      <c r="K2009" t="str">
        <f t="shared" si="503"/>
        <v/>
      </c>
      <c r="L2009" t="s">
        <v>3536</v>
      </c>
      <c r="M2009" t="s">
        <v>347</v>
      </c>
      <c r="N2009" t="s">
        <v>118</v>
      </c>
      <c r="O2009" t="s">
        <v>33</v>
      </c>
      <c r="P2009" t="s">
        <v>59</v>
      </c>
      <c r="Q2009" t="s">
        <v>19</v>
      </c>
      <c r="R2009" t="s">
        <v>35</v>
      </c>
      <c r="S2009" t="s">
        <v>22</v>
      </c>
      <c r="T2009" t="s">
        <v>22</v>
      </c>
      <c r="V2009" t="s">
        <v>43</v>
      </c>
      <c r="W2009">
        <v>74.537898365991509</v>
      </c>
      <c r="X2009">
        <v>6.6325813903101833</v>
      </c>
      <c r="Y2009">
        <v>-2</v>
      </c>
      <c r="Z2009" t="s">
        <v>3603</v>
      </c>
      <c r="AA2009" t="s">
        <v>3554</v>
      </c>
      <c r="AB2009" t="s">
        <v>3585</v>
      </c>
      <c r="AC2009">
        <v>4</v>
      </c>
      <c r="AD2009" t="s">
        <v>3564</v>
      </c>
      <c r="AE2009" t="s">
        <v>3603</v>
      </c>
      <c r="AF2009" t="s">
        <v>3604</v>
      </c>
      <c r="AH2009" t="s">
        <v>3603</v>
      </c>
      <c r="AI2009" t="str">
        <f t="shared" si="504"/>
        <v/>
      </c>
      <c r="AJ2009" t="str">
        <f t="shared" si="505"/>
        <v/>
      </c>
      <c r="AK2009" t="str">
        <f t="shared" si="506"/>
        <v/>
      </c>
      <c r="AL2009" t="str">
        <f t="shared" si="507"/>
        <v/>
      </c>
      <c r="AM2009" t="str">
        <f t="shared" si="508"/>
        <v/>
      </c>
      <c r="AN2009" t="str">
        <f t="shared" si="509"/>
        <v/>
      </c>
      <c r="AO2009" t="str">
        <f t="shared" si="510"/>
        <v/>
      </c>
      <c r="AP2009" t="str">
        <f t="shared" si="511"/>
        <v/>
      </c>
    </row>
    <row r="2010" spans="1:42" x14ac:dyDescent="0.3">
      <c r="A2010" s="2">
        <v>45250</v>
      </c>
      <c r="D2010" t="e">
        <f>AVERAGEIFS(C$2:C2010, B$2:B2010, "&gt;="&amp;B2010-6, B$2:B2010, "&lt;="&amp;B2010)</f>
        <v>#DIV/0!</v>
      </c>
      <c r="E2010" t="str">
        <f t="shared" si="497"/>
        <v/>
      </c>
      <c r="F2010" t="str">
        <f t="shared" si="498"/>
        <v/>
      </c>
      <c r="G2010" t="str">
        <f t="shared" si="499"/>
        <v/>
      </c>
      <c r="H2010" t="str">
        <f t="shared" si="500"/>
        <v/>
      </c>
      <c r="I2010" t="str">
        <f t="shared" si="501"/>
        <v/>
      </c>
      <c r="J2010" t="str">
        <f t="shared" si="502"/>
        <v/>
      </c>
      <c r="K2010" t="str">
        <f t="shared" si="503"/>
        <v/>
      </c>
      <c r="L2010" t="s">
        <v>3536</v>
      </c>
      <c r="M2010" t="s">
        <v>334</v>
      </c>
      <c r="N2010" t="s">
        <v>103</v>
      </c>
      <c r="O2010" t="s">
        <v>17</v>
      </c>
      <c r="P2010" t="s">
        <v>40</v>
      </c>
      <c r="Q2010" t="s">
        <v>41</v>
      </c>
      <c r="R2010" t="s">
        <v>35</v>
      </c>
      <c r="S2010" t="s">
        <v>22</v>
      </c>
      <c r="T2010" t="s">
        <v>22</v>
      </c>
      <c r="V2010" t="s">
        <v>24</v>
      </c>
      <c r="W2010">
        <v>92.1538190475774</v>
      </c>
      <c r="X2010">
        <v>6.6504223925524224</v>
      </c>
      <c r="Y2010">
        <v>-2</v>
      </c>
      <c r="Z2010" t="s">
        <v>3603</v>
      </c>
      <c r="AA2010" t="s">
        <v>3554</v>
      </c>
      <c r="AB2010" t="s">
        <v>3587</v>
      </c>
      <c r="AC2010">
        <v>11</v>
      </c>
      <c r="AD2010" t="s">
        <v>3571</v>
      </c>
      <c r="AE2010" t="s">
        <v>3603</v>
      </c>
      <c r="AF2010" t="s">
        <v>3604</v>
      </c>
      <c r="AH2010" t="s">
        <v>3603</v>
      </c>
      <c r="AI2010" t="str">
        <f t="shared" si="504"/>
        <v/>
      </c>
      <c r="AJ2010" t="str">
        <f t="shared" si="505"/>
        <v/>
      </c>
      <c r="AK2010" t="str">
        <f t="shared" si="506"/>
        <v/>
      </c>
      <c r="AL2010" t="str">
        <f t="shared" si="507"/>
        <v/>
      </c>
      <c r="AM2010" t="str">
        <f t="shared" si="508"/>
        <v/>
      </c>
      <c r="AN2010" t="str">
        <f t="shared" si="509"/>
        <v/>
      </c>
      <c r="AO2010" t="str">
        <f t="shared" si="510"/>
        <v/>
      </c>
      <c r="AP2010" t="str">
        <f t="shared" si="511"/>
        <v/>
      </c>
    </row>
    <row r="2011" spans="1:42" x14ac:dyDescent="0.3">
      <c r="A2011" s="2">
        <v>45092</v>
      </c>
      <c r="D2011" t="e">
        <f>AVERAGEIFS(C$2:C2011, B$2:B2011, "&gt;="&amp;B2011-6, B$2:B2011, "&lt;="&amp;B2011)</f>
        <v>#DIV/0!</v>
      </c>
      <c r="E2011" t="str">
        <f t="shared" si="497"/>
        <v/>
      </c>
      <c r="F2011" t="str">
        <f t="shared" si="498"/>
        <v/>
      </c>
      <c r="G2011" t="str">
        <f t="shared" si="499"/>
        <v/>
      </c>
      <c r="H2011" t="str">
        <f t="shared" si="500"/>
        <v/>
      </c>
      <c r="I2011" t="str">
        <f t="shared" si="501"/>
        <v/>
      </c>
      <c r="J2011" t="str">
        <f t="shared" si="502"/>
        <v/>
      </c>
      <c r="K2011" t="str">
        <f t="shared" si="503"/>
        <v/>
      </c>
      <c r="L2011" t="s">
        <v>3536</v>
      </c>
      <c r="M2011" t="s">
        <v>443</v>
      </c>
      <c r="N2011" t="s">
        <v>103</v>
      </c>
      <c r="O2011" t="s">
        <v>17</v>
      </c>
      <c r="P2011" t="s">
        <v>18</v>
      </c>
      <c r="Q2011" t="s">
        <v>19</v>
      </c>
      <c r="R2011" t="s">
        <v>35</v>
      </c>
      <c r="S2011" t="s">
        <v>22</v>
      </c>
      <c r="T2011" t="s">
        <v>22</v>
      </c>
      <c r="V2011" t="s">
        <v>30</v>
      </c>
      <c r="W2011">
        <v>98.730398506270902</v>
      </c>
      <c r="X2011">
        <v>7.397897656974771</v>
      </c>
      <c r="Y2011">
        <v>-2</v>
      </c>
      <c r="Z2011" t="s">
        <v>3603</v>
      </c>
      <c r="AA2011" t="s">
        <v>3554</v>
      </c>
      <c r="AB2011" t="s">
        <v>3585</v>
      </c>
      <c r="AC2011">
        <v>6</v>
      </c>
      <c r="AD2011" t="s">
        <v>3566</v>
      </c>
      <c r="AE2011" t="s">
        <v>3603</v>
      </c>
      <c r="AF2011" t="s">
        <v>3604</v>
      </c>
      <c r="AH2011" t="s">
        <v>3603</v>
      </c>
      <c r="AI2011" t="str">
        <f t="shared" si="504"/>
        <v/>
      </c>
      <c r="AJ2011" t="str">
        <f t="shared" si="505"/>
        <v/>
      </c>
      <c r="AK2011" t="str">
        <f t="shared" si="506"/>
        <v/>
      </c>
      <c r="AL2011" t="str">
        <f t="shared" si="507"/>
        <v/>
      </c>
      <c r="AM2011" t="str">
        <f t="shared" si="508"/>
        <v/>
      </c>
      <c r="AN2011" t="str">
        <f t="shared" si="509"/>
        <v/>
      </c>
      <c r="AO2011" t="str">
        <f t="shared" si="510"/>
        <v/>
      </c>
      <c r="AP2011" t="str">
        <f t="shared" si="511"/>
        <v/>
      </c>
    </row>
    <row r="2012" spans="1:42" x14ac:dyDescent="0.3">
      <c r="A2012" s="2">
        <v>45004</v>
      </c>
      <c r="D2012" t="e">
        <f>AVERAGEIFS(C$2:C2012, B$2:B2012, "&gt;="&amp;B2012-6, B$2:B2012, "&lt;="&amp;B2012)</f>
        <v>#DIV/0!</v>
      </c>
      <c r="E2012" t="str">
        <f t="shared" si="497"/>
        <v/>
      </c>
      <c r="F2012" t="str">
        <f t="shared" si="498"/>
        <v/>
      </c>
      <c r="G2012" t="str">
        <f t="shared" si="499"/>
        <v/>
      </c>
      <c r="H2012" t="str">
        <f t="shared" si="500"/>
        <v/>
      </c>
      <c r="I2012" t="str">
        <f t="shared" si="501"/>
        <v/>
      </c>
      <c r="J2012" t="str">
        <f t="shared" si="502"/>
        <v/>
      </c>
      <c r="K2012" t="str">
        <f t="shared" si="503"/>
        <v/>
      </c>
      <c r="L2012" t="s">
        <v>3536</v>
      </c>
      <c r="M2012" t="s">
        <v>509</v>
      </c>
      <c r="N2012" t="s">
        <v>118</v>
      </c>
      <c r="O2012" t="s">
        <v>58</v>
      </c>
      <c r="P2012" t="s">
        <v>59</v>
      </c>
      <c r="Q2012" t="s">
        <v>92</v>
      </c>
      <c r="R2012" t="s">
        <v>35</v>
      </c>
      <c r="S2012" t="s">
        <v>22</v>
      </c>
      <c r="T2012" t="s">
        <v>22</v>
      </c>
      <c r="V2012" t="s">
        <v>30</v>
      </c>
      <c r="W2012">
        <v>92.295279468793382</v>
      </c>
      <c r="X2012">
        <v>6.7547043878701318</v>
      </c>
      <c r="Y2012">
        <v>-2</v>
      </c>
      <c r="Z2012" t="s">
        <v>3603</v>
      </c>
      <c r="AA2012" t="s">
        <v>3554</v>
      </c>
      <c r="AB2012" t="s">
        <v>3584</v>
      </c>
      <c r="AC2012">
        <v>3</v>
      </c>
      <c r="AD2012" t="s">
        <v>3563</v>
      </c>
      <c r="AE2012" t="s">
        <v>3603</v>
      </c>
      <c r="AF2012" t="s">
        <v>3604</v>
      </c>
      <c r="AH2012" t="s">
        <v>3603</v>
      </c>
      <c r="AI2012" t="str">
        <f t="shared" si="504"/>
        <v/>
      </c>
      <c r="AJ2012" t="str">
        <f t="shared" si="505"/>
        <v/>
      </c>
      <c r="AK2012" t="str">
        <f t="shared" si="506"/>
        <v/>
      </c>
      <c r="AL2012" t="str">
        <f t="shared" si="507"/>
        <v/>
      </c>
      <c r="AM2012" t="str">
        <f t="shared" si="508"/>
        <v/>
      </c>
      <c r="AN2012" t="str">
        <f t="shared" si="509"/>
        <v/>
      </c>
      <c r="AO2012" t="str">
        <f t="shared" si="510"/>
        <v/>
      </c>
      <c r="AP2012" t="str">
        <f t="shared" si="511"/>
        <v/>
      </c>
    </row>
    <row r="2013" spans="1:42" x14ac:dyDescent="0.3">
      <c r="A2013" s="2">
        <v>45451</v>
      </c>
      <c r="D2013" t="e">
        <f>AVERAGEIFS(C$2:C2013, B$2:B2013, "&gt;="&amp;B2013-6, B$2:B2013, "&lt;="&amp;B2013)</f>
        <v>#DIV/0!</v>
      </c>
      <c r="E2013" t="str">
        <f t="shared" si="497"/>
        <v/>
      </c>
      <c r="F2013" t="str">
        <f t="shared" si="498"/>
        <v/>
      </c>
      <c r="G2013" t="str">
        <f t="shared" si="499"/>
        <v/>
      </c>
      <c r="H2013" t="str">
        <f t="shared" si="500"/>
        <v/>
      </c>
      <c r="I2013" t="str">
        <f t="shared" si="501"/>
        <v/>
      </c>
      <c r="J2013" t="str">
        <f t="shared" si="502"/>
        <v/>
      </c>
      <c r="K2013" t="str">
        <f t="shared" si="503"/>
        <v/>
      </c>
      <c r="L2013" t="s">
        <v>3536</v>
      </c>
      <c r="M2013" t="s">
        <v>521</v>
      </c>
      <c r="N2013" t="s">
        <v>80</v>
      </c>
      <c r="O2013" t="s">
        <v>58</v>
      </c>
      <c r="P2013" t="s">
        <v>59</v>
      </c>
      <c r="Q2013" t="s">
        <v>92</v>
      </c>
      <c r="R2013" t="s">
        <v>35</v>
      </c>
      <c r="S2013" t="s">
        <v>22</v>
      </c>
      <c r="T2013" t="s">
        <v>22</v>
      </c>
      <c r="V2013" t="s">
        <v>76</v>
      </c>
      <c r="W2013">
        <v>14.56377030568599</v>
      </c>
      <c r="X2013">
        <v>4.3456249931760249</v>
      </c>
      <c r="Y2013">
        <v>-2</v>
      </c>
      <c r="Z2013" t="s">
        <v>3603</v>
      </c>
      <c r="AA2013" t="s">
        <v>3555</v>
      </c>
      <c r="AB2013" t="s">
        <v>3585</v>
      </c>
      <c r="AC2013">
        <v>6</v>
      </c>
      <c r="AD2013" t="s">
        <v>3566</v>
      </c>
      <c r="AE2013" t="s">
        <v>3603</v>
      </c>
      <c r="AF2013" t="s">
        <v>3604</v>
      </c>
      <c r="AH2013" t="s">
        <v>3603</v>
      </c>
      <c r="AI2013" t="str">
        <f t="shared" si="504"/>
        <v/>
      </c>
      <c r="AJ2013" t="str">
        <f t="shared" si="505"/>
        <v/>
      </c>
      <c r="AK2013" t="str">
        <f t="shared" si="506"/>
        <v/>
      </c>
      <c r="AL2013" t="str">
        <f t="shared" si="507"/>
        <v/>
      </c>
      <c r="AM2013" t="str">
        <f t="shared" si="508"/>
        <v/>
      </c>
      <c r="AN2013" t="str">
        <f t="shared" si="509"/>
        <v/>
      </c>
      <c r="AO2013" t="str">
        <f t="shared" si="510"/>
        <v/>
      </c>
      <c r="AP2013" t="str">
        <f t="shared" si="511"/>
        <v/>
      </c>
    </row>
    <row r="2014" spans="1:42" x14ac:dyDescent="0.3">
      <c r="A2014" s="2">
        <v>45357</v>
      </c>
      <c r="D2014" t="e">
        <f>AVERAGEIFS(C$2:C2014, B$2:B2014, "&gt;="&amp;B2014-6, B$2:B2014, "&lt;="&amp;B2014)</f>
        <v>#DIV/0!</v>
      </c>
      <c r="E2014" t="str">
        <f t="shared" si="497"/>
        <v/>
      </c>
      <c r="F2014" t="str">
        <f t="shared" si="498"/>
        <v/>
      </c>
      <c r="G2014" t="str">
        <f t="shared" si="499"/>
        <v/>
      </c>
      <c r="H2014" t="str">
        <f t="shared" si="500"/>
        <v/>
      </c>
      <c r="I2014" t="str">
        <f t="shared" si="501"/>
        <v/>
      </c>
      <c r="J2014" t="str">
        <f t="shared" si="502"/>
        <v/>
      </c>
      <c r="K2014" t="str">
        <f t="shared" si="503"/>
        <v/>
      </c>
      <c r="L2014" t="s">
        <v>3536</v>
      </c>
      <c r="M2014" t="s">
        <v>612</v>
      </c>
      <c r="N2014" t="s">
        <v>118</v>
      </c>
      <c r="O2014" t="s">
        <v>46</v>
      </c>
      <c r="P2014" t="s">
        <v>18</v>
      </c>
      <c r="Q2014" t="s">
        <v>34</v>
      </c>
      <c r="R2014" t="s">
        <v>35</v>
      </c>
      <c r="S2014" t="s">
        <v>22</v>
      </c>
      <c r="T2014" t="s">
        <v>22</v>
      </c>
      <c r="V2014" t="s">
        <v>54</v>
      </c>
      <c r="W2014">
        <v>83.500277367592247</v>
      </c>
      <c r="X2014">
        <v>7.0207489531120686</v>
      </c>
      <c r="Y2014">
        <v>-2</v>
      </c>
      <c r="Z2014" t="s">
        <v>3603</v>
      </c>
      <c r="AA2014" t="s">
        <v>3555</v>
      </c>
      <c r="AB2014" t="s">
        <v>3584</v>
      </c>
      <c r="AC2014">
        <v>3</v>
      </c>
      <c r="AD2014" t="s">
        <v>3563</v>
      </c>
      <c r="AE2014" t="s">
        <v>3603</v>
      </c>
      <c r="AF2014" t="s">
        <v>3604</v>
      </c>
      <c r="AH2014" t="s">
        <v>3603</v>
      </c>
      <c r="AI2014" t="str">
        <f t="shared" si="504"/>
        <v/>
      </c>
      <c r="AJ2014" t="str">
        <f t="shared" si="505"/>
        <v/>
      </c>
      <c r="AK2014" t="str">
        <f t="shared" si="506"/>
        <v/>
      </c>
      <c r="AL2014" t="str">
        <f t="shared" si="507"/>
        <v/>
      </c>
      <c r="AM2014" t="str">
        <f t="shared" si="508"/>
        <v/>
      </c>
      <c r="AN2014" t="str">
        <f t="shared" si="509"/>
        <v/>
      </c>
      <c r="AO2014" t="str">
        <f t="shared" si="510"/>
        <v/>
      </c>
      <c r="AP2014" t="str">
        <f t="shared" si="511"/>
        <v/>
      </c>
    </row>
    <row r="2015" spans="1:42" x14ac:dyDescent="0.3">
      <c r="A2015" s="2">
        <v>44950</v>
      </c>
      <c r="D2015" t="e">
        <f>AVERAGEIFS(C$2:C2015, B$2:B2015, "&gt;="&amp;B2015-6, B$2:B2015, "&lt;="&amp;B2015)</f>
        <v>#DIV/0!</v>
      </c>
      <c r="E2015" t="str">
        <f t="shared" si="497"/>
        <v/>
      </c>
      <c r="F2015" t="str">
        <f t="shared" si="498"/>
        <v/>
      </c>
      <c r="G2015" t="str">
        <f t="shared" si="499"/>
        <v/>
      </c>
      <c r="H2015" t="str">
        <f t="shared" si="500"/>
        <v/>
      </c>
      <c r="I2015" t="str">
        <f t="shared" si="501"/>
        <v/>
      </c>
      <c r="J2015" t="str">
        <f t="shared" si="502"/>
        <v/>
      </c>
      <c r="K2015" t="str">
        <f t="shared" si="503"/>
        <v/>
      </c>
      <c r="L2015" t="s">
        <v>3536</v>
      </c>
      <c r="M2015" t="s">
        <v>631</v>
      </c>
      <c r="N2015" t="s">
        <v>57</v>
      </c>
      <c r="O2015" t="s">
        <v>33</v>
      </c>
      <c r="P2015" t="s">
        <v>18</v>
      </c>
      <c r="Q2015" t="s">
        <v>19</v>
      </c>
      <c r="R2015" t="s">
        <v>35</v>
      </c>
      <c r="S2015" t="s">
        <v>22</v>
      </c>
      <c r="T2015" t="s">
        <v>22</v>
      </c>
      <c r="V2015" t="s">
        <v>144</v>
      </c>
      <c r="W2015">
        <v>115.0668324220907</v>
      </c>
      <c r="X2015">
        <v>5.6362913539792476</v>
      </c>
      <c r="Y2015">
        <v>-2</v>
      </c>
      <c r="Z2015" t="s">
        <v>3603</v>
      </c>
      <c r="AA2015" t="s">
        <v>3554</v>
      </c>
      <c r="AB2015" t="s">
        <v>3584</v>
      </c>
      <c r="AC2015">
        <v>1</v>
      </c>
      <c r="AD2015" t="s">
        <v>3561</v>
      </c>
      <c r="AE2015" t="s">
        <v>3603</v>
      </c>
      <c r="AF2015" t="s">
        <v>3604</v>
      </c>
      <c r="AH2015" t="s">
        <v>3603</v>
      </c>
      <c r="AI2015" t="str">
        <f t="shared" si="504"/>
        <v/>
      </c>
      <c r="AJ2015" t="str">
        <f t="shared" si="505"/>
        <v/>
      </c>
      <c r="AK2015" t="str">
        <f t="shared" si="506"/>
        <v/>
      </c>
      <c r="AL2015" t="str">
        <f t="shared" si="507"/>
        <v/>
      </c>
      <c r="AM2015" t="str">
        <f t="shared" si="508"/>
        <v/>
      </c>
      <c r="AN2015" t="str">
        <f t="shared" si="509"/>
        <v/>
      </c>
      <c r="AO2015" t="str">
        <f t="shared" si="510"/>
        <v/>
      </c>
      <c r="AP2015" t="str">
        <f t="shared" si="511"/>
        <v/>
      </c>
    </row>
    <row r="2016" spans="1:42" x14ac:dyDescent="0.3">
      <c r="A2016" s="2">
        <v>45149</v>
      </c>
      <c r="D2016" t="e">
        <f>AVERAGEIFS(C$2:C2016, B$2:B2016, "&gt;="&amp;B2016-6, B$2:B2016, "&lt;="&amp;B2016)</f>
        <v>#DIV/0!</v>
      </c>
      <c r="E2016" t="str">
        <f t="shared" si="497"/>
        <v/>
      </c>
      <c r="F2016" t="str">
        <f t="shared" si="498"/>
        <v/>
      </c>
      <c r="G2016" t="str">
        <f t="shared" si="499"/>
        <v/>
      </c>
      <c r="H2016" t="str">
        <f t="shared" si="500"/>
        <v/>
      </c>
      <c r="I2016" t="str">
        <f t="shared" si="501"/>
        <v/>
      </c>
      <c r="J2016" t="str">
        <f t="shared" si="502"/>
        <v/>
      </c>
      <c r="K2016" t="str">
        <f t="shared" si="503"/>
        <v/>
      </c>
      <c r="L2016" t="s">
        <v>3536</v>
      </c>
      <c r="M2016" t="s">
        <v>655</v>
      </c>
      <c r="N2016" t="s">
        <v>80</v>
      </c>
      <c r="O2016" t="s">
        <v>17</v>
      </c>
      <c r="P2016" t="s">
        <v>18</v>
      </c>
      <c r="Q2016" t="s">
        <v>19</v>
      </c>
      <c r="R2016" t="s">
        <v>35</v>
      </c>
      <c r="S2016" t="s">
        <v>22</v>
      </c>
      <c r="T2016" t="s">
        <v>22</v>
      </c>
      <c r="V2016" t="s">
        <v>63</v>
      </c>
      <c r="W2016">
        <v>15.750778152676039</v>
      </c>
      <c r="X2016">
        <v>5.1159194388590157</v>
      </c>
      <c r="Y2016">
        <v>-2</v>
      </c>
      <c r="Z2016" t="s">
        <v>3603</v>
      </c>
      <c r="AA2016" t="s">
        <v>3554</v>
      </c>
      <c r="AB2016" t="s">
        <v>3586</v>
      </c>
      <c r="AC2016">
        <v>8</v>
      </c>
      <c r="AD2016" t="s">
        <v>3568</v>
      </c>
      <c r="AE2016" t="s">
        <v>3603</v>
      </c>
      <c r="AF2016" t="s">
        <v>3604</v>
      </c>
      <c r="AH2016" t="s">
        <v>3603</v>
      </c>
      <c r="AI2016" t="str">
        <f t="shared" si="504"/>
        <v/>
      </c>
      <c r="AJ2016" t="str">
        <f t="shared" si="505"/>
        <v/>
      </c>
      <c r="AK2016" t="str">
        <f t="shared" si="506"/>
        <v/>
      </c>
      <c r="AL2016" t="str">
        <f t="shared" si="507"/>
        <v/>
      </c>
      <c r="AM2016" t="str">
        <f t="shared" si="508"/>
        <v/>
      </c>
      <c r="AN2016" t="str">
        <f t="shared" si="509"/>
        <v/>
      </c>
      <c r="AO2016" t="str">
        <f t="shared" si="510"/>
        <v/>
      </c>
      <c r="AP2016" t="str">
        <f t="shared" si="511"/>
        <v/>
      </c>
    </row>
    <row r="2017" spans="1:42" x14ac:dyDescent="0.3">
      <c r="A2017" s="2">
        <v>45223</v>
      </c>
      <c r="D2017" t="e">
        <f>AVERAGEIFS(C$2:C2017, B$2:B2017, "&gt;="&amp;B2017-6, B$2:B2017, "&lt;="&amp;B2017)</f>
        <v>#DIV/0!</v>
      </c>
      <c r="E2017" t="str">
        <f t="shared" si="497"/>
        <v/>
      </c>
      <c r="F2017" t="str">
        <f t="shared" si="498"/>
        <v/>
      </c>
      <c r="G2017" t="str">
        <f t="shared" si="499"/>
        <v/>
      </c>
      <c r="H2017" t="str">
        <f t="shared" si="500"/>
        <v/>
      </c>
      <c r="I2017" t="str">
        <f t="shared" si="501"/>
        <v/>
      </c>
      <c r="J2017" t="str">
        <f t="shared" si="502"/>
        <v/>
      </c>
      <c r="K2017" t="str">
        <f t="shared" si="503"/>
        <v/>
      </c>
      <c r="L2017" t="s">
        <v>3536</v>
      </c>
      <c r="M2017" t="s">
        <v>834</v>
      </c>
      <c r="N2017" t="s">
        <v>157</v>
      </c>
      <c r="O2017" t="s">
        <v>51</v>
      </c>
      <c r="P2017" t="s">
        <v>59</v>
      </c>
      <c r="Q2017" t="s">
        <v>92</v>
      </c>
      <c r="R2017" t="s">
        <v>35</v>
      </c>
      <c r="S2017" t="s">
        <v>22</v>
      </c>
      <c r="T2017" t="s">
        <v>22</v>
      </c>
      <c r="V2017" t="s">
        <v>54</v>
      </c>
      <c r="W2017">
        <v>23.902621353370961</v>
      </c>
      <c r="X2017">
        <v>4.0519565775542681</v>
      </c>
      <c r="Y2017">
        <v>-2</v>
      </c>
      <c r="Z2017" t="s">
        <v>3603</v>
      </c>
      <c r="AA2017" t="s">
        <v>3554</v>
      </c>
      <c r="AB2017" t="s">
        <v>3587</v>
      </c>
      <c r="AC2017">
        <v>10</v>
      </c>
      <c r="AD2017" t="s">
        <v>3570</v>
      </c>
      <c r="AE2017" t="s">
        <v>3603</v>
      </c>
      <c r="AF2017" t="s">
        <v>3604</v>
      </c>
      <c r="AH2017" t="s">
        <v>3603</v>
      </c>
      <c r="AI2017" t="str">
        <f t="shared" si="504"/>
        <v/>
      </c>
      <c r="AJ2017" t="str">
        <f t="shared" si="505"/>
        <v/>
      </c>
      <c r="AK2017" t="str">
        <f t="shared" si="506"/>
        <v/>
      </c>
      <c r="AL2017" t="str">
        <f t="shared" si="507"/>
        <v/>
      </c>
      <c r="AM2017" t="str">
        <f t="shared" si="508"/>
        <v/>
      </c>
      <c r="AN2017" t="str">
        <f t="shared" si="509"/>
        <v/>
      </c>
      <c r="AO2017" t="str">
        <f t="shared" si="510"/>
        <v/>
      </c>
      <c r="AP2017" t="str">
        <f t="shared" si="511"/>
        <v/>
      </c>
    </row>
    <row r="2018" spans="1:42" x14ac:dyDescent="0.3">
      <c r="A2018" s="2">
        <v>44988</v>
      </c>
      <c r="D2018" t="e">
        <f>AVERAGEIFS(C$2:C2018, B$2:B2018, "&gt;="&amp;B2018-6, B$2:B2018, "&lt;="&amp;B2018)</f>
        <v>#DIV/0!</v>
      </c>
      <c r="E2018" t="str">
        <f t="shared" si="497"/>
        <v/>
      </c>
      <c r="F2018" t="str">
        <f t="shared" si="498"/>
        <v/>
      </c>
      <c r="G2018" t="str">
        <f t="shared" si="499"/>
        <v/>
      </c>
      <c r="H2018" t="str">
        <f t="shared" si="500"/>
        <v/>
      </c>
      <c r="I2018" t="str">
        <f t="shared" si="501"/>
        <v/>
      </c>
      <c r="J2018" t="str">
        <f t="shared" si="502"/>
        <v/>
      </c>
      <c r="K2018" t="str">
        <f t="shared" si="503"/>
        <v/>
      </c>
      <c r="L2018" t="s">
        <v>3536</v>
      </c>
      <c r="M2018" t="s">
        <v>836</v>
      </c>
      <c r="N2018" t="s">
        <v>57</v>
      </c>
      <c r="O2018" t="s">
        <v>51</v>
      </c>
      <c r="P2018" t="s">
        <v>59</v>
      </c>
      <c r="Q2018" t="s">
        <v>34</v>
      </c>
      <c r="R2018" t="s">
        <v>35</v>
      </c>
      <c r="S2018" t="s">
        <v>22</v>
      </c>
      <c r="T2018" t="s">
        <v>22</v>
      </c>
      <c r="V2018" t="s">
        <v>63</v>
      </c>
      <c r="W2018">
        <v>73.657361601068303</v>
      </c>
      <c r="X2018">
        <v>5.8860861088135161</v>
      </c>
      <c r="Y2018">
        <v>-2</v>
      </c>
      <c r="Z2018" t="s">
        <v>3603</v>
      </c>
      <c r="AA2018" t="s">
        <v>3554</v>
      </c>
      <c r="AB2018" t="s">
        <v>3584</v>
      </c>
      <c r="AC2018">
        <v>3</v>
      </c>
      <c r="AD2018" t="s">
        <v>3563</v>
      </c>
      <c r="AE2018" t="s">
        <v>3603</v>
      </c>
      <c r="AF2018" t="s">
        <v>3604</v>
      </c>
      <c r="AH2018" t="s">
        <v>3603</v>
      </c>
      <c r="AI2018" t="str">
        <f t="shared" si="504"/>
        <v/>
      </c>
      <c r="AJ2018" t="str">
        <f t="shared" si="505"/>
        <v/>
      </c>
      <c r="AK2018" t="str">
        <f t="shared" si="506"/>
        <v/>
      </c>
      <c r="AL2018" t="str">
        <f t="shared" si="507"/>
        <v/>
      </c>
      <c r="AM2018" t="str">
        <f t="shared" si="508"/>
        <v/>
      </c>
      <c r="AN2018" t="str">
        <f t="shared" si="509"/>
        <v/>
      </c>
      <c r="AO2018" t="str">
        <f t="shared" si="510"/>
        <v/>
      </c>
      <c r="AP2018" t="str">
        <f t="shared" si="511"/>
        <v/>
      </c>
    </row>
    <row r="2019" spans="1:42" x14ac:dyDescent="0.3">
      <c r="A2019" s="2">
        <v>45019</v>
      </c>
      <c r="D2019" t="e">
        <f>AVERAGEIFS(C$2:C2019, B$2:B2019, "&gt;="&amp;B2019-6, B$2:B2019, "&lt;="&amp;B2019)</f>
        <v>#DIV/0!</v>
      </c>
      <c r="E2019" t="str">
        <f t="shared" si="497"/>
        <v/>
      </c>
      <c r="F2019" t="str">
        <f t="shared" si="498"/>
        <v/>
      </c>
      <c r="G2019" t="str">
        <f t="shared" si="499"/>
        <v/>
      </c>
      <c r="H2019" t="str">
        <f t="shared" si="500"/>
        <v/>
      </c>
      <c r="I2019" t="str">
        <f t="shared" si="501"/>
        <v/>
      </c>
      <c r="J2019" t="str">
        <f t="shared" si="502"/>
        <v/>
      </c>
      <c r="K2019" t="str">
        <f t="shared" si="503"/>
        <v/>
      </c>
      <c r="L2019" t="s">
        <v>3536</v>
      </c>
      <c r="M2019" t="s">
        <v>859</v>
      </c>
      <c r="N2019" t="s">
        <v>118</v>
      </c>
      <c r="O2019" t="s">
        <v>33</v>
      </c>
      <c r="P2019" t="s">
        <v>59</v>
      </c>
      <c r="Q2019" t="s">
        <v>19</v>
      </c>
      <c r="R2019" t="s">
        <v>35</v>
      </c>
      <c r="S2019" t="s">
        <v>22</v>
      </c>
      <c r="T2019" t="s">
        <v>22</v>
      </c>
      <c r="V2019" t="s">
        <v>24</v>
      </c>
      <c r="W2019">
        <v>76.023817710780293</v>
      </c>
      <c r="X2019">
        <v>7.0639812427089144</v>
      </c>
      <c r="Y2019">
        <v>-2</v>
      </c>
      <c r="Z2019" t="s">
        <v>3603</v>
      </c>
      <c r="AA2019" t="s">
        <v>3554</v>
      </c>
      <c r="AB2019" t="s">
        <v>3585</v>
      </c>
      <c r="AC2019">
        <v>4</v>
      </c>
      <c r="AD2019" t="s">
        <v>3564</v>
      </c>
      <c r="AE2019" t="s">
        <v>3603</v>
      </c>
      <c r="AF2019" t="s">
        <v>3604</v>
      </c>
      <c r="AH2019" t="s">
        <v>3603</v>
      </c>
      <c r="AI2019" t="str">
        <f t="shared" si="504"/>
        <v/>
      </c>
      <c r="AJ2019" t="str">
        <f t="shared" si="505"/>
        <v/>
      </c>
      <c r="AK2019" t="str">
        <f t="shared" si="506"/>
        <v/>
      </c>
      <c r="AL2019" t="str">
        <f t="shared" si="507"/>
        <v/>
      </c>
      <c r="AM2019" t="str">
        <f t="shared" si="508"/>
        <v/>
      </c>
      <c r="AN2019" t="str">
        <f t="shared" si="509"/>
        <v/>
      </c>
      <c r="AO2019" t="str">
        <f t="shared" si="510"/>
        <v/>
      </c>
      <c r="AP2019" t="str">
        <f t="shared" si="511"/>
        <v/>
      </c>
    </row>
    <row r="2020" spans="1:42" x14ac:dyDescent="0.3">
      <c r="A2020" s="2">
        <v>45104</v>
      </c>
      <c r="D2020" t="e">
        <f>AVERAGEIFS(C$2:C2020, B$2:B2020, "&gt;="&amp;B2020-6, B$2:B2020, "&lt;="&amp;B2020)</f>
        <v>#DIV/0!</v>
      </c>
      <c r="E2020" t="str">
        <f t="shared" si="497"/>
        <v/>
      </c>
      <c r="F2020" t="str">
        <f t="shared" si="498"/>
        <v/>
      </c>
      <c r="G2020" t="str">
        <f t="shared" si="499"/>
        <v/>
      </c>
      <c r="H2020" t="str">
        <f t="shared" si="500"/>
        <v/>
      </c>
      <c r="I2020" t="str">
        <f t="shared" si="501"/>
        <v/>
      </c>
      <c r="J2020" t="str">
        <f t="shared" si="502"/>
        <v/>
      </c>
      <c r="K2020" t="str">
        <f t="shared" si="503"/>
        <v/>
      </c>
      <c r="L2020" t="s">
        <v>3536</v>
      </c>
      <c r="M2020" t="s">
        <v>866</v>
      </c>
      <c r="N2020" t="s">
        <v>28</v>
      </c>
      <c r="O2020" t="s">
        <v>58</v>
      </c>
      <c r="P2020" t="s">
        <v>59</v>
      </c>
      <c r="Q2020" t="s">
        <v>19</v>
      </c>
      <c r="R2020" t="s">
        <v>35</v>
      </c>
      <c r="S2020" t="s">
        <v>22</v>
      </c>
      <c r="T2020" t="s">
        <v>22</v>
      </c>
      <c r="V2020" t="s">
        <v>76</v>
      </c>
      <c r="W2020">
        <v>27.19909479901515</v>
      </c>
      <c r="X2020">
        <v>6.210252108900896</v>
      </c>
      <c r="Y2020">
        <v>-2</v>
      </c>
      <c r="Z2020" t="s">
        <v>3603</v>
      </c>
      <c r="AA2020" t="s">
        <v>3554</v>
      </c>
      <c r="AB2020" t="s">
        <v>3585</v>
      </c>
      <c r="AC2020">
        <v>6</v>
      </c>
      <c r="AD2020" t="s">
        <v>3566</v>
      </c>
      <c r="AE2020" t="s">
        <v>3603</v>
      </c>
      <c r="AF2020" t="s">
        <v>3604</v>
      </c>
      <c r="AH2020" t="s">
        <v>3603</v>
      </c>
      <c r="AI2020" t="str">
        <f t="shared" si="504"/>
        <v/>
      </c>
      <c r="AJ2020" t="str">
        <f t="shared" si="505"/>
        <v/>
      </c>
      <c r="AK2020" t="str">
        <f t="shared" si="506"/>
        <v/>
      </c>
      <c r="AL2020" t="str">
        <f t="shared" si="507"/>
        <v/>
      </c>
      <c r="AM2020" t="str">
        <f t="shared" si="508"/>
        <v/>
      </c>
      <c r="AN2020" t="str">
        <f t="shared" si="509"/>
        <v/>
      </c>
      <c r="AO2020" t="str">
        <f t="shared" si="510"/>
        <v/>
      </c>
      <c r="AP2020" t="str">
        <f t="shared" si="511"/>
        <v/>
      </c>
    </row>
    <row r="2021" spans="1:42" x14ac:dyDescent="0.3">
      <c r="A2021" s="2">
        <v>45353</v>
      </c>
      <c r="D2021" t="e">
        <f>AVERAGEIFS(C$2:C2021, B$2:B2021, "&gt;="&amp;B2021-6, B$2:B2021, "&lt;="&amp;B2021)</f>
        <v>#DIV/0!</v>
      </c>
      <c r="E2021" t="str">
        <f t="shared" si="497"/>
        <v/>
      </c>
      <c r="F2021" t="str">
        <f t="shared" si="498"/>
        <v/>
      </c>
      <c r="G2021" t="str">
        <f t="shared" si="499"/>
        <v/>
      </c>
      <c r="H2021" t="str">
        <f t="shared" si="500"/>
        <v/>
      </c>
      <c r="I2021" t="str">
        <f t="shared" si="501"/>
        <v/>
      </c>
      <c r="J2021" t="str">
        <f t="shared" si="502"/>
        <v/>
      </c>
      <c r="K2021" t="str">
        <f t="shared" si="503"/>
        <v/>
      </c>
      <c r="L2021" t="s">
        <v>3536</v>
      </c>
      <c r="M2021" t="s">
        <v>943</v>
      </c>
      <c r="N2021" t="s">
        <v>80</v>
      </c>
      <c r="O2021" t="s">
        <v>17</v>
      </c>
      <c r="P2021" t="s">
        <v>40</v>
      </c>
      <c r="Q2021" t="s">
        <v>41</v>
      </c>
      <c r="R2021" t="s">
        <v>35</v>
      </c>
      <c r="S2021" t="s">
        <v>22</v>
      </c>
      <c r="T2021" t="s">
        <v>22</v>
      </c>
      <c r="V2021" t="s">
        <v>54</v>
      </c>
      <c r="W2021">
        <v>23.407503486863121</v>
      </c>
      <c r="X2021">
        <v>5.2668240978026057</v>
      </c>
      <c r="Y2021">
        <v>-2</v>
      </c>
      <c r="Z2021" t="s">
        <v>3603</v>
      </c>
      <c r="AA2021" t="s">
        <v>3555</v>
      </c>
      <c r="AB2021" t="s">
        <v>3584</v>
      </c>
      <c r="AC2021">
        <v>3</v>
      </c>
      <c r="AD2021" t="s">
        <v>3563</v>
      </c>
      <c r="AE2021" t="s">
        <v>3603</v>
      </c>
      <c r="AF2021" t="s">
        <v>3604</v>
      </c>
      <c r="AH2021" t="s">
        <v>3603</v>
      </c>
      <c r="AI2021" t="str">
        <f t="shared" si="504"/>
        <v/>
      </c>
      <c r="AJ2021" t="str">
        <f t="shared" si="505"/>
        <v/>
      </c>
      <c r="AK2021" t="str">
        <f t="shared" si="506"/>
        <v/>
      </c>
      <c r="AL2021" t="str">
        <f t="shared" si="507"/>
        <v/>
      </c>
      <c r="AM2021" t="str">
        <f t="shared" si="508"/>
        <v/>
      </c>
      <c r="AN2021" t="str">
        <f t="shared" si="509"/>
        <v/>
      </c>
      <c r="AO2021" t="str">
        <f t="shared" si="510"/>
        <v/>
      </c>
      <c r="AP2021" t="str">
        <f t="shared" si="511"/>
        <v/>
      </c>
    </row>
    <row r="2022" spans="1:42" x14ac:dyDescent="0.3">
      <c r="A2022" s="2">
        <v>45052</v>
      </c>
      <c r="D2022" t="e">
        <f>AVERAGEIFS(C$2:C2022, B$2:B2022, "&gt;="&amp;B2022-6, B$2:B2022, "&lt;="&amp;B2022)</f>
        <v>#DIV/0!</v>
      </c>
      <c r="E2022" t="str">
        <f t="shared" si="497"/>
        <v/>
      </c>
      <c r="F2022" t="str">
        <f t="shared" si="498"/>
        <v/>
      </c>
      <c r="G2022" t="str">
        <f t="shared" si="499"/>
        <v/>
      </c>
      <c r="H2022" t="str">
        <f t="shared" si="500"/>
        <v/>
      </c>
      <c r="I2022" t="str">
        <f t="shared" si="501"/>
        <v/>
      </c>
      <c r="J2022" t="str">
        <f t="shared" si="502"/>
        <v/>
      </c>
      <c r="K2022" t="str">
        <f t="shared" si="503"/>
        <v/>
      </c>
      <c r="L2022" t="s">
        <v>3536</v>
      </c>
      <c r="M2022" t="s">
        <v>967</v>
      </c>
      <c r="N2022" t="s">
        <v>157</v>
      </c>
      <c r="O2022" t="s">
        <v>58</v>
      </c>
      <c r="P2022" t="s">
        <v>59</v>
      </c>
      <c r="Q2022" t="s">
        <v>92</v>
      </c>
      <c r="R2022" t="s">
        <v>35</v>
      </c>
      <c r="S2022" t="s">
        <v>22</v>
      </c>
      <c r="T2022" t="s">
        <v>22</v>
      </c>
      <c r="V2022" t="s">
        <v>54</v>
      </c>
      <c r="W2022">
        <v>23.18518188107123</v>
      </c>
      <c r="X2022">
        <v>4.0622917981300626</v>
      </c>
      <c r="Y2022">
        <v>-2</v>
      </c>
      <c r="Z2022" t="s">
        <v>3603</v>
      </c>
      <c r="AA2022" t="s">
        <v>3554</v>
      </c>
      <c r="AB2022" t="s">
        <v>3585</v>
      </c>
      <c r="AC2022">
        <v>5</v>
      </c>
      <c r="AD2022" t="s">
        <v>3565</v>
      </c>
      <c r="AE2022" t="s">
        <v>3603</v>
      </c>
      <c r="AF2022" t="s">
        <v>3604</v>
      </c>
      <c r="AH2022" t="s">
        <v>3603</v>
      </c>
      <c r="AI2022" t="str">
        <f t="shared" si="504"/>
        <v/>
      </c>
      <c r="AJ2022" t="str">
        <f t="shared" si="505"/>
        <v/>
      </c>
      <c r="AK2022" t="str">
        <f t="shared" si="506"/>
        <v/>
      </c>
      <c r="AL2022" t="str">
        <f t="shared" si="507"/>
        <v/>
      </c>
      <c r="AM2022" t="str">
        <f t="shared" si="508"/>
        <v/>
      </c>
      <c r="AN2022" t="str">
        <f t="shared" si="509"/>
        <v/>
      </c>
      <c r="AO2022" t="str">
        <f t="shared" si="510"/>
        <v/>
      </c>
      <c r="AP2022" t="str">
        <f t="shared" si="511"/>
        <v/>
      </c>
    </row>
    <row r="2023" spans="1:42" x14ac:dyDescent="0.3">
      <c r="A2023" s="2">
        <v>45200</v>
      </c>
      <c r="D2023" t="e">
        <f>AVERAGEIFS(C$2:C2023, B$2:B2023, "&gt;="&amp;B2023-6, B$2:B2023, "&lt;="&amp;B2023)</f>
        <v>#DIV/0!</v>
      </c>
      <c r="E2023" t="str">
        <f t="shared" si="497"/>
        <v/>
      </c>
      <c r="F2023" t="str">
        <f t="shared" si="498"/>
        <v/>
      </c>
      <c r="G2023" t="str">
        <f t="shared" si="499"/>
        <v/>
      </c>
      <c r="H2023" t="str">
        <f t="shared" si="500"/>
        <v/>
      </c>
      <c r="I2023" t="str">
        <f t="shared" si="501"/>
        <v/>
      </c>
      <c r="J2023" t="str">
        <f t="shared" si="502"/>
        <v/>
      </c>
      <c r="K2023" t="str">
        <f t="shared" si="503"/>
        <v/>
      </c>
      <c r="L2023" t="s">
        <v>3536</v>
      </c>
      <c r="M2023" t="s">
        <v>990</v>
      </c>
      <c r="N2023" t="s">
        <v>16</v>
      </c>
      <c r="O2023" t="s">
        <v>46</v>
      </c>
      <c r="P2023" t="s">
        <v>40</v>
      </c>
      <c r="Q2023" t="s">
        <v>41</v>
      </c>
      <c r="R2023" t="s">
        <v>35</v>
      </c>
      <c r="S2023" t="s">
        <v>22</v>
      </c>
      <c r="T2023" t="s">
        <v>22</v>
      </c>
      <c r="V2023" t="s">
        <v>63</v>
      </c>
      <c r="W2023">
        <v>78.987192812984674</v>
      </c>
      <c r="X2023">
        <v>6.1189390981772016</v>
      </c>
      <c r="Y2023">
        <v>-2</v>
      </c>
      <c r="Z2023" t="s">
        <v>3603</v>
      </c>
      <c r="AA2023" t="s">
        <v>3554</v>
      </c>
      <c r="AB2023" t="s">
        <v>3587</v>
      </c>
      <c r="AC2023">
        <v>10</v>
      </c>
      <c r="AD2023" t="s">
        <v>3570</v>
      </c>
      <c r="AE2023" t="s">
        <v>3603</v>
      </c>
      <c r="AF2023" t="s">
        <v>3604</v>
      </c>
      <c r="AH2023" t="s">
        <v>3603</v>
      </c>
      <c r="AI2023" t="str">
        <f t="shared" si="504"/>
        <v/>
      </c>
      <c r="AJ2023" t="str">
        <f t="shared" si="505"/>
        <v/>
      </c>
      <c r="AK2023" t="str">
        <f t="shared" si="506"/>
        <v/>
      </c>
      <c r="AL2023" t="str">
        <f t="shared" si="507"/>
        <v/>
      </c>
      <c r="AM2023" t="str">
        <f t="shared" si="508"/>
        <v/>
      </c>
      <c r="AN2023" t="str">
        <f t="shared" si="509"/>
        <v/>
      </c>
      <c r="AO2023" t="str">
        <f t="shared" si="510"/>
        <v/>
      </c>
      <c r="AP2023" t="str">
        <f t="shared" si="511"/>
        <v/>
      </c>
    </row>
    <row r="2024" spans="1:42" x14ac:dyDescent="0.3">
      <c r="A2024" s="2">
        <v>45443</v>
      </c>
      <c r="D2024" t="e">
        <f>AVERAGEIFS(C$2:C2024, B$2:B2024, "&gt;="&amp;B2024-6, B$2:B2024, "&lt;="&amp;B2024)</f>
        <v>#DIV/0!</v>
      </c>
      <c r="E2024" t="str">
        <f t="shared" si="497"/>
        <v/>
      </c>
      <c r="F2024" t="str">
        <f t="shared" si="498"/>
        <v/>
      </c>
      <c r="G2024" t="str">
        <f t="shared" si="499"/>
        <v/>
      </c>
      <c r="H2024" t="str">
        <f t="shared" si="500"/>
        <v/>
      </c>
      <c r="I2024" t="str">
        <f t="shared" si="501"/>
        <v/>
      </c>
      <c r="J2024" t="str">
        <f t="shared" si="502"/>
        <v/>
      </c>
      <c r="K2024" t="str">
        <f t="shared" si="503"/>
        <v/>
      </c>
      <c r="L2024" t="s">
        <v>3536</v>
      </c>
      <c r="M2024" t="s">
        <v>1018</v>
      </c>
      <c r="N2024" t="s">
        <v>16</v>
      </c>
      <c r="O2024" t="s">
        <v>17</v>
      </c>
      <c r="P2024" t="s">
        <v>40</v>
      </c>
      <c r="Q2024" t="s">
        <v>41</v>
      </c>
      <c r="R2024" t="s">
        <v>35</v>
      </c>
      <c r="S2024" t="s">
        <v>22</v>
      </c>
      <c r="T2024" t="s">
        <v>22</v>
      </c>
      <c r="V2024" t="s">
        <v>24</v>
      </c>
      <c r="W2024">
        <v>65.159433350756643</v>
      </c>
      <c r="X2024">
        <v>5.7675562899879358</v>
      </c>
      <c r="Y2024">
        <v>-2</v>
      </c>
      <c r="Z2024" t="s">
        <v>3603</v>
      </c>
      <c r="AA2024" t="s">
        <v>3555</v>
      </c>
      <c r="AB2024" t="s">
        <v>3585</v>
      </c>
      <c r="AC2024">
        <v>5</v>
      </c>
      <c r="AD2024" t="s">
        <v>3565</v>
      </c>
      <c r="AE2024" t="s">
        <v>3603</v>
      </c>
      <c r="AF2024" t="s">
        <v>3604</v>
      </c>
      <c r="AH2024" t="s">
        <v>3603</v>
      </c>
      <c r="AI2024" t="str">
        <f t="shared" si="504"/>
        <v/>
      </c>
      <c r="AJ2024" t="str">
        <f t="shared" si="505"/>
        <v/>
      </c>
      <c r="AK2024" t="str">
        <f t="shared" si="506"/>
        <v/>
      </c>
      <c r="AL2024" t="str">
        <f t="shared" si="507"/>
        <v/>
      </c>
      <c r="AM2024" t="str">
        <f t="shared" si="508"/>
        <v/>
      </c>
      <c r="AN2024" t="str">
        <f t="shared" si="509"/>
        <v/>
      </c>
      <c r="AO2024" t="str">
        <f t="shared" si="510"/>
        <v/>
      </c>
      <c r="AP2024" t="str">
        <f t="shared" si="511"/>
        <v/>
      </c>
    </row>
    <row r="2025" spans="1:42" x14ac:dyDescent="0.3">
      <c r="A2025" s="2">
        <v>45324</v>
      </c>
      <c r="D2025" t="e">
        <f>AVERAGEIFS(C$2:C2025, B$2:B2025, "&gt;="&amp;B2025-6, B$2:B2025, "&lt;="&amp;B2025)</f>
        <v>#DIV/0!</v>
      </c>
      <c r="E2025" t="str">
        <f t="shared" si="497"/>
        <v/>
      </c>
      <c r="F2025" t="str">
        <f t="shared" si="498"/>
        <v/>
      </c>
      <c r="G2025" t="str">
        <f t="shared" si="499"/>
        <v/>
      </c>
      <c r="H2025" t="str">
        <f t="shared" si="500"/>
        <v/>
      </c>
      <c r="I2025" t="str">
        <f t="shared" si="501"/>
        <v/>
      </c>
      <c r="J2025" t="str">
        <f t="shared" si="502"/>
        <v/>
      </c>
      <c r="K2025" t="str">
        <f t="shared" si="503"/>
        <v/>
      </c>
      <c r="L2025" t="s">
        <v>3536</v>
      </c>
      <c r="M2025" t="s">
        <v>1027</v>
      </c>
      <c r="N2025" t="s">
        <v>103</v>
      </c>
      <c r="O2025" t="s">
        <v>17</v>
      </c>
      <c r="P2025" t="s">
        <v>40</v>
      </c>
      <c r="Q2025" t="s">
        <v>41</v>
      </c>
      <c r="R2025" t="s">
        <v>35</v>
      </c>
      <c r="S2025" t="s">
        <v>22</v>
      </c>
      <c r="T2025" t="s">
        <v>22</v>
      </c>
      <c r="V2025" t="s">
        <v>63</v>
      </c>
      <c r="W2025">
        <v>106.2007209857197</v>
      </c>
      <c r="X2025">
        <v>6.7919409453249102</v>
      </c>
      <c r="Y2025">
        <v>-2</v>
      </c>
      <c r="Z2025" t="s">
        <v>3603</v>
      </c>
      <c r="AA2025" t="s">
        <v>3555</v>
      </c>
      <c r="AB2025" t="s">
        <v>3584</v>
      </c>
      <c r="AC2025">
        <v>2</v>
      </c>
      <c r="AD2025" t="s">
        <v>3562</v>
      </c>
      <c r="AE2025" t="s">
        <v>3603</v>
      </c>
      <c r="AF2025" t="s">
        <v>3604</v>
      </c>
      <c r="AH2025" t="s">
        <v>3603</v>
      </c>
      <c r="AI2025" t="str">
        <f t="shared" si="504"/>
        <v/>
      </c>
      <c r="AJ2025" t="str">
        <f t="shared" si="505"/>
        <v/>
      </c>
      <c r="AK2025" t="str">
        <f t="shared" si="506"/>
        <v/>
      </c>
      <c r="AL2025" t="str">
        <f t="shared" si="507"/>
        <v/>
      </c>
      <c r="AM2025" t="str">
        <f t="shared" si="508"/>
        <v/>
      </c>
      <c r="AN2025" t="str">
        <f t="shared" si="509"/>
        <v/>
      </c>
      <c r="AO2025" t="str">
        <f t="shared" si="510"/>
        <v/>
      </c>
      <c r="AP2025" t="str">
        <f t="shared" si="511"/>
        <v/>
      </c>
    </row>
    <row r="2026" spans="1:42" x14ac:dyDescent="0.3">
      <c r="A2026" s="2">
        <v>45380</v>
      </c>
      <c r="D2026" t="e">
        <f>AVERAGEIFS(C$2:C2026, B$2:B2026, "&gt;="&amp;B2026-6, B$2:B2026, "&lt;="&amp;B2026)</f>
        <v>#DIV/0!</v>
      </c>
      <c r="E2026" t="str">
        <f t="shared" si="497"/>
        <v/>
      </c>
      <c r="F2026" t="str">
        <f t="shared" si="498"/>
        <v/>
      </c>
      <c r="G2026" t="str">
        <f t="shared" si="499"/>
        <v/>
      </c>
      <c r="H2026" t="str">
        <f t="shared" si="500"/>
        <v/>
      </c>
      <c r="I2026" t="str">
        <f t="shared" si="501"/>
        <v/>
      </c>
      <c r="J2026" t="str">
        <f t="shared" si="502"/>
        <v/>
      </c>
      <c r="K2026" t="str">
        <f t="shared" si="503"/>
        <v/>
      </c>
      <c r="L2026" t="s">
        <v>3536</v>
      </c>
      <c r="M2026" t="s">
        <v>1040</v>
      </c>
      <c r="N2026" t="s">
        <v>118</v>
      </c>
      <c r="O2026" t="s">
        <v>17</v>
      </c>
      <c r="P2026" t="s">
        <v>18</v>
      </c>
      <c r="Q2026" t="s">
        <v>34</v>
      </c>
      <c r="R2026" t="s">
        <v>35</v>
      </c>
      <c r="S2026" t="s">
        <v>22</v>
      </c>
      <c r="T2026" t="s">
        <v>22</v>
      </c>
      <c r="V2026" t="s">
        <v>54</v>
      </c>
      <c r="W2026">
        <v>68.092346085146715</v>
      </c>
      <c r="X2026">
        <v>6.7445493708018542</v>
      </c>
      <c r="Y2026">
        <v>-2</v>
      </c>
      <c r="Z2026" t="s">
        <v>3603</v>
      </c>
      <c r="AA2026" t="s">
        <v>3555</v>
      </c>
      <c r="AB2026" t="s">
        <v>3584</v>
      </c>
      <c r="AC2026">
        <v>3</v>
      </c>
      <c r="AD2026" t="s">
        <v>3563</v>
      </c>
      <c r="AE2026" t="s">
        <v>3603</v>
      </c>
      <c r="AF2026" t="s">
        <v>3604</v>
      </c>
      <c r="AH2026" t="s">
        <v>3603</v>
      </c>
      <c r="AI2026" t="str">
        <f t="shared" si="504"/>
        <v/>
      </c>
      <c r="AJ2026" t="str">
        <f t="shared" si="505"/>
        <v/>
      </c>
      <c r="AK2026" t="str">
        <f t="shared" si="506"/>
        <v/>
      </c>
      <c r="AL2026" t="str">
        <f t="shared" si="507"/>
        <v/>
      </c>
      <c r="AM2026" t="str">
        <f t="shared" si="508"/>
        <v/>
      </c>
      <c r="AN2026" t="str">
        <f t="shared" si="509"/>
        <v/>
      </c>
      <c r="AO2026" t="str">
        <f t="shared" si="510"/>
        <v/>
      </c>
      <c r="AP2026" t="str">
        <f t="shared" si="511"/>
        <v/>
      </c>
    </row>
    <row r="2027" spans="1:42" x14ac:dyDescent="0.3">
      <c r="A2027" s="2">
        <v>45158</v>
      </c>
      <c r="D2027" t="e">
        <f>AVERAGEIFS(C$2:C2027, B$2:B2027, "&gt;="&amp;B2027-6, B$2:B2027, "&lt;="&amp;B2027)</f>
        <v>#DIV/0!</v>
      </c>
      <c r="E2027" t="str">
        <f t="shared" si="497"/>
        <v/>
      </c>
      <c r="F2027" t="str">
        <f t="shared" si="498"/>
        <v/>
      </c>
      <c r="G2027" t="str">
        <f t="shared" si="499"/>
        <v/>
      </c>
      <c r="H2027" t="str">
        <f t="shared" si="500"/>
        <v/>
      </c>
      <c r="I2027" t="str">
        <f t="shared" si="501"/>
        <v/>
      </c>
      <c r="J2027" t="str">
        <f t="shared" si="502"/>
        <v/>
      </c>
      <c r="K2027" t="str">
        <f t="shared" si="503"/>
        <v/>
      </c>
      <c r="L2027" t="s">
        <v>3536</v>
      </c>
      <c r="M2027" t="s">
        <v>1138</v>
      </c>
      <c r="N2027" t="s">
        <v>39</v>
      </c>
      <c r="O2027" t="s">
        <v>17</v>
      </c>
      <c r="P2027" t="s">
        <v>40</v>
      </c>
      <c r="Q2027" t="s">
        <v>41</v>
      </c>
      <c r="R2027" t="s">
        <v>35</v>
      </c>
      <c r="S2027" t="s">
        <v>22</v>
      </c>
      <c r="T2027" t="s">
        <v>22</v>
      </c>
      <c r="V2027" t="s">
        <v>24</v>
      </c>
      <c r="W2027">
        <v>118.92781428779369</v>
      </c>
      <c r="X2027">
        <v>6.5111022770860973</v>
      </c>
      <c r="Y2027">
        <v>-2</v>
      </c>
      <c r="Z2027" t="s">
        <v>3603</v>
      </c>
      <c r="AA2027" t="s">
        <v>3554</v>
      </c>
      <c r="AB2027" t="s">
        <v>3586</v>
      </c>
      <c r="AC2027">
        <v>8</v>
      </c>
      <c r="AD2027" t="s">
        <v>3568</v>
      </c>
      <c r="AE2027" t="s">
        <v>3603</v>
      </c>
      <c r="AF2027" t="s">
        <v>3604</v>
      </c>
      <c r="AH2027" t="s">
        <v>3603</v>
      </c>
      <c r="AI2027" t="str">
        <f t="shared" si="504"/>
        <v/>
      </c>
      <c r="AJ2027" t="str">
        <f t="shared" si="505"/>
        <v/>
      </c>
      <c r="AK2027" t="str">
        <f t="shared" si="506"/>
        <v/>
      </c>
      <c r="AL2027" t="str">
        <f t="shared" si="507"/>
        <v/>
      </c>
      <c r="AM2027" t="str">
        <f t="shared" si="508"/>
        <v/>
      </c>
      <c r="AN2027" t="str">
        <f t="shared" si="509"/>
        <v/>
      </c>
      <c r="AO2027" t="str">
        <f t="shared" si="510"/>
        <v/>
      </c>
      <c r="AP2027" t="str">
        <f t="shared" si="511"/>
        <v/>
      </c>
    </row>
    <row r="2028" spans="1:42" x14ac:dyDescent="0.3">
      <c r="A2028" s="2">
        <v>45167</v>
      </c>
      <c r="D2028" t="e">
        <f>AVERAGEIFS(C$2:C2028, B$2:B2028, "&gt;="&amp;B2028-6, B$2:B2028, "&lt;="&amp;B2028)</f>
        <v>#DIV/0!</v>
      </c>
      <c r="E2028" t="str">
        <f t="shared" si="497"/>
        <v/>
      </c>
      <c r="F2028" t="str">
        <f t="shared" si="498"/>
        <v/>
      </c>
      <c r="G2028" t="str">
        <f t="shared" si="499"/>
        <v/>
      </c>
      <c r="H2028" t="str">
        <f t="shared" si="500"/>
        <v/>
      </c>
      <c r="I2028" t="str">
        <f t="shared" si="501"/>
        <v/>
      </c>
      <c r="J2028" t="str">
        <f t="shared" si="502"/>
        <v/>
      </c>
      <c r="K2028" t="str">
        <f t="shared" si="503"/>
        <v/>
      </c>
      <c r="L2028" t="s">
        <v>3536</v>
      </c>
      <c r="M2028" t="s">
        <v>1144</v>
      </c>
      <c r="N2028" t="s">
        <v>28</v>
      </c>
      <c r="O2028" t="s">
        <v>17</v>
      </c>
      <c r="P2028" t="s">
        <v>40</v>
      </c>
      <c r="Q2028" t="s">
        <v>41</v>
      </c>
      <c r="R2028" t="s">
        <v>35</v>
      </c>
      <c r="S2028" t="s">
        <v>22</v>
      </c>
      <c r="T2028" t="s">
        <v>22</v>
      </c>
      <c r="V2028" t="s">
        <v>30</v>
      </c>
      <c r="W2028">
        <v>38.7479195210271</v>
      </c>
      <c r="X2028">
        <v>5.9565323703439033</v>
      </c>
      <c r="Y2028">
        <v>-2</v>
      </c>
      <c r="Z2028" t="s">
        <v>3603</v>
      </c>
      <c r="AA2028" t="s">
        <v>3554</v>
      </c>
      <c r="AB2028" t="s">
        <v>3586</v>
      </c>
      <c r="AC2028">
        <v>8</v>
      </c>
      <c r="AD2028" t="s">
        <v>3568</v>
      </c>
      <c r="AE2028" t="s">
        <v>3603</v>
      </c>
      <c r="AF2028" t="s">
        <v>3604</v>
      </c>
      <c r="AH2028" t="s">
        <v>3603</v>
      </c>
      <c r="AI2028" t="str">
        <f t="shared" si="504"/>
        <v/>
      </c>
      <c r="AJ2028" t="str">
        <f t="shared" si="505"/>
        <v/>
      </c>
      <c r="AK2028" t="str">
        <f t="shared" si="506"/>
        <v/>
      </c>
      <c r="AL2028" t="str">
        <f t="shared" si="507"/>
        <v/>
      </c>
      <c r="AM2028" t="str">
        <f t="shared" si="508"/>
        <v/>
      </c>
      <c r="AN2028" t="str">
        <f t="shared" si="509"/>
        <v/>
      </c>
      <c r="AO2028" t="str">
        <f t="shared" si="510"/>
        <v/>
      </c>
      <c r="AP2028" t="str">
        <f t="shared" si="511"/>
        <v/>
      </c>
    </row>
    <row r="2029" spans="1:42" x14ac:dyDescent="0.3">
      <c r="A2029" s="2">
        <v>45239</v>
      </c>
      <c r="D2029" t="e">
        <f>AVERAGEIFS(C$2:C2029, B$2:B2029, "&gt;="&amp;B2029-6, B$2:B2029, "&lt;="&amp;B2029)</f>
        <v>#DIV/0!</v>
      </c>
      <c r="E2029" t="str">
        <f t="shared" si="497"/>
        <v/>
      </c>
      <c r="F2029" t="str">
        <f t="shared" si="498"/>
        <v/>
      </c>
      <c r="G2029" t="str">
        <f t="shared" si="499"/>
        <v/>
      </c>
      <c r="H2029" t="str">
        <f t="shared" si="500"/>
        <v/>
      </c>
      <c r="I2029" t="str">
        <f t="shared" si="501"/>
        <v/>
      </c>
      <c r="J2029" t="str">
        <f t="shared" si="502"/>
        <v/>
      </c>
      <c r="K2029" t="str">
        <f t="shared" si="503"/>
        <v/>
      </c>
      <c r="L2029" t="s">
        <v>3536</v>
      </c>
      <c r="M2029" t="s">
        <v>1161</v>
      </c>
      <c r="N2029" t="s">
        <v>103</v>
      </c>
      <c r="O2029" t="s">
        <v>51</v>
      </c>
      <c r="P2029" t="s">
        <v>59</v>
      </c>
      <c r="Q2029" t="s">
        <v>92</v>
      </c>
      <c r="R2029" t="s">
        <v>35</v>
      </c>
      <c r="S2029" t="s">
        <v>22</v>
      </c>
      <c r="T2029" t="s">
        <v>22</v>
      </c>
      <c r="V2029" t="s">
        <v>30</v>
      </c>
      <c r="W2029">
        <v>107.41240181067781</v>
      </c>
      <c r="X2029">
        <v>6.2617473214366992</v>
      </c>
      <c r="Y2029">
        <v>-2</v>
      </c>
      <c r="Z2029" t="s">
        <v>3603</v>
      </c>
      <c r="AA2029" t="s">
        <v>3554</v>
      </c>
      <c r="AB2029" t="s">
        <v>3587</v>
      </c>
      <c r="AC2029">
        <v>11</v>
      </c>
      <c r="AD2029" t="s">
        <v>3571</v>
      </c>
      <c r="AE2029" t="s">
        <v>3603</v>
      </c>
      <c r="AF2029" t="s">
        <v>3604</v>
      </c>
      <c r="AH2029" t="s">
        <v>3603</v>
      </c>
      <c r="AI2029" t="str">
        <f t="shared" si="504"/>
        <v/>
      </c>
      <c r="AJ2029" t="str">
        <f t="shared" si="505"/>
        <v/>
      </c>
      <c r="AK2029" t="str">
        <f t="shared" si="506"/>
        <v/>
      </c>
      <c r="AL2029" t="str">
        <f t="shared" si="507"/>
        <v/>
      </c>
      <c r="AM2029" t="str">
        <f t="shared" si="508"/>
        <v/>
      </c>
      <c r="AN2029" t="str">
        <f t="shared" si="509"/>
        <v/>
      </c>
      <c r="AO2029" t="str">
        <f t="shared" si="510"/>
        <v/>
      </c>
      <c r="AP2029" t="str">
        <f t="shared" si="511"/>
        <v/>
      </c>
    </row>
    <row r="2030" spans="1:42" x14ac:dyDescent="0.3">
      <c r="A2030" s="2">
        <v>45178</v>
      </c>
      <c r="D2030" t="e">
        <f>AVERAGEIFS(C$2:C2030, B$2:B2030, "&gt;="&amp;B2030-6, B$2:B2030, "&lt;="&amp;B2030)</f>
        <v>#DIV/0!</v>
      </c>
      <c r="E2030" t="str">
        <f t="shared" si="497"/>
        <v/>
      </c>
      <c r="F2030" t="str">
        <f t="shared" si="498"/>
        <v/>
      </c>
      <c r="G2030" t="str">
        <f t="shared" si="499"/>
        <v/>
      </c>
      <c r="H2030" t="str">
        <f t="shared" si="500"/>
        <v/>
      </c>
      <c r="I2030" t="str">
        <f t="shared" si="501"/>
        <v/>
      </c>
      <c r="J2030" t="str">
        <f t="shared" si="502"/>
        <v/>
      </c>
      <c r="K2030" t="str">
        <f t="shared" si="503"/>
        <v/>
      </c>
      <c r="L2030" t="s">
        <v>3536</v>
      </c>
      <c r="M2030" t="s">
        <v>1213</v>
      </c>
      <c r="N2030" t="s">
        <v>16</v>
      </c>
      <c r="O2030" t="s">
        <v>51</v>
      </c>
      <c r="P2030" t="s">
        <v>59</v>
      </c>
      <c r="Q2030" t="s">
        <v>92</v>
      </c>
      <c r="R2030" t="s">
        <v>35</v>
      </c>
      <c r="S2030" t="s">
        <v>22</v>
      </c>
      <c r="T2030" t="s">
        <v>22</v>
      </c>
      <c r="V2030" t="s">
        <v>30</v>
      </c>
      <c r="W2030">
        <v>79.423812029664148</v>
      </c>
      <c r="X2030">
        <v>6.6412194932776591</v>
      </c>
      <c r="Y2030">
        <v>-2</v>
      </c>
      <c r="Z2030" t="s">
        <v>3603</v>
      </c>
      <c r="AA2030" t="s">
        <v>3554</v>
      </c>
      <c r="AB2030" t="s">
        <v>3586</v>
      </c>
      <c r="AC2030">
        <v>9</v>
      </c>
      <c r="AD2030" t="s">
        <v>3569</v>
      </c>
      <c r="AE2030" t="s">
        <v>3603</v>
      </c>
      <c r="AF2030" t="s">
        <v>3604</v>
      </c>
      <c r="AH2030" t="s">
        <v>3603</v>
      </c>
      <c r="AI2030" t="str">
        <f t="shared" si="504"/>
        <v/>
      </c>
      <c r="AJ2030" t="str">
        <f t="shared" si="505"/>
        <v/>
      </c>
      <c r="AK2030" t="str">
        <f t="shared" si="506"/>
        <v/>
      </c>
      <c r="AL2030" t="str">
        <f t="shared" si="507"/>
        <v/>
      </c>
      <c r="AM2030" t="str">
        <f t="shared" si="508"/>
        <v/>
      </c>
      <c r="AN2030" t="str">
        <f t="shared" si="509"/>
        <v/>
      </c>
      <c r="AO2030" t="str">
        <f t="shared" si="510"/>
        <v/>
      </c>
      <c r="AP2030" t="str">
        <f t="shared" si="511"/>
        <v/>
      </c>
    </row>
    <row r="2031" spans="1:42" x14ac:dyDescent="0.3">
      <c r="A2031" s="2">
        <v>45428</v>
      </c>
      <c r="D2031" t="e">
        <f>AVERAGEIFS(C$2:C2031, B$2:B2031, "&gt;="&amp;B2031-6, B$2:B2031, "&lt;="&amp;B2031)</f>
        <v>#DIV/0!</v>
      </c>
      <c r="E2031" t="str">
        <f t="shared" si="497"/>
        <v/>
      </c>
      <c r="F2031" t="str">
        <f t="shared" si="498"/>
        <v/>
      </c>
      <c r="G2031" t="str">
        <f t="shared" si="499"/>
        <v/>
      </c>
      <c r="H2031" t="str">
        <f t="shared" si="500"/>
        <v/>
      </c>
      <c r="I2031" t="str">
        <f t="shared" si="501"/>
        <v/>
      </c>
      <c r="J2031" t="str">
        <f t="shared" si="502"/>
        <v/>
      </c>
      <c r="K2031" t="str">
        <f t="shared" si="503"/>
        <v/>
      </c>
      <c r="L2031" t="s">
        <v>3536</v>
      </c>
      <c r="M2031" t="s">
        <v>1551</v>
      </c>
      <c r="N2031" t="s">
        <v>39</v>
      </c>
      <c r="O2031" t="s">
        <v>51</v>
      </c>
      <c r="P2031" t="s">
        <v>59</v>
      </c>
      <c r="Q2031" t="s">
        <v>34</v>
      </c>
      <c r="R2031" t="s">
        <v>35</v>
      </c>
      <c r="S2031" t="s">
        <v>22</v>
      </c>
      <c r="T2031" t="s">
        <v>22</v>
      </c>
      <c r="V2031" t="s">
        <v>76</v>
      </c>
      <c r="W2031">
        <v>105.0883354142976</v>
      </c>
      <c r="X2031">
        <v>6.6339478145436734</v>
      </c>
      <c r="Y2031">
        <v>-2</v>
      </c>
      <c r="Z2031" t="s">
        <v>3603</v>
      </c>
      <c r="AA2031" t="s">
        <v>3555</v>
      </c>
      <c r="AB2031" t="s">
        <v>3585</v>
      </c>
      <c r="AC2031">
        <v>5</v>
      </c>
      <c r="AD2031" t="s">
        <v>3565</v>
      </c>
      <c r="AE2031" t="s">
        <v>3603</v>
      </c>
      <c r="AF2031" t="s">
        <v>3604</v>
      </c>
      <c r="AH2031" t="s">
        <v>3603</v>
      </c>
      <c r="AI2031" t="str">
        <f t="shared" si="504"/>
        <v/>
      </c>
      <c r="AJ2031" t="str">
        <f t="shared" si="505"/>
        <v/>
      </c>
      <c r="AK2031" t="str">
        <f t="shared" si="506"/>
        <v/>
      </c>
      <c r="AL2031" t="str">
        <f t="shared" si="507"/>
        <v/>
      </c>
      <c r="AM2031" t="str">
        <f t="shared" si="508"/>
        <v/>
      </c>
      <c r="AN2031" t="str">
        <f t="shared" si="509"/>
        <v/>
      </c>
      <c r="AO2031" t="str">
        <f t="shared" si="510"/>
        <v/>
      </c>
      <c r="AP2031" t="str">
        <f t="shared" si="511"/>
        <v/>
      </c>
    </row>
    <row r="2032" spans="1:42" x14ac:dyDescent="0.3">
      <c r="A2032" s="2">
        <v>45426</v>
      </c>
      <c r="D2032" t="e">
        <f>AVERAGEIFS(C$2:C2032, B$2:B2032, "&gt;="&amp;B2032-6, B$2:B2032, "&lt;="&amp;B2032)</f>
        <v>#DIV/0!</v>
      </c>
      <c r="E2032" t="str">
        <f t="shared" si="497"/>
        <v/>
      </c>
      <c r="F2032" t="str">
        <f t="shared" si="498"/>
        <v/>
      </c>
      <c r="G2032" t="str">
        <f t="shared" si="499"/>
        <v/>
      </c>
      <c r="H2032" t="str">
        <f t="shared" si="500"/>
        <v/>
      </c>
      <c r="I2032" t="str">
        <f t="shared" si="501"/>
        <v/>
      </c>
      <c r="J2032" t="str">
        <f t="shared" si="502"/>
        <v/>
      </c>
      <c r="K2032" t="str">
        <f t="shared" si="503"/>
        <v/>
      </c>
      <c r="L2032" t="s">
        <v>3536</v>
      </c>
      <c r="M2032" t="s">
        <v>1558</v>
      </c>
      <c r="N2032" t="s">
        <v>103</v>
      </c>
      <c r="O2032" t="s">
        <v>51</v>
      </c>
      <c r="P2032" t="s">
        <v>59</v>
      </c>
      <c r="Q2032" t="s">
        <v>19</v>
      </c>
      <c r="R2032" t="s">
        <v>35</v>
      </c>
      <c r="S2032" t="s">
        <v>22</v>
      </c>
      <c r="T2032" t="s">
        <v>22</v>
      </c>
      <c r="V2032" t="s">
        <v>43</v>
      </c>
      <c r="W2032">
        <v>77.727016748665392</v>
      </c>
      <c r="X2032">
        <v>6.117101858487958</v>
      </c>
      <c r="Y2032">
        <v>-2</v>
      </c>
      <c r="Z2032" t="s">
        <v>3603</v>
      </c>
      <c r="AA2032" t="s">
        <v>3555</v>
      </c>
      <c r="AB2032" t="s">
        <v>3585</v>
      </c>
      <c r="AC2032">
        <v>5</v>
      </c>
      <c r="AD2032" t="s">
        <v>3565</v>
      </c>
      <c r="AE2032" t="s">
        <v>3603</v>
      </c>
      <c r="AF2032" t="s">
        <v>3604</v>
      </c>
      <c r="AH2032" t="s">
        <v>3603</v>
      </c>
      <c r="AI2032" t="str">
        <f t="shared" si="504"/>
        <v/>
      </c>
      <c r="AJ2032" t="str">
        <f t="shared" si="505"/>
        <v/>
      </c>
      <c r="AK2032" t="str">
        <f t="shared" si="506"/>
        <v/>
      </c>
      <c r="AL2032" t="str">
        <f t="shared" si="507"/>
        <v/>
      </c>
      <c r="AM2032" t="str">
        <f t="shared" si="508"/>
        <v/>
      </c>
      <c r="AN2032" t="str">
        <f t="shared" si="509"/>
        <v/>
      </c>
      <c r="AO2032" t="str">
        <f t="shared" si="510"/>
        <v/>
      </c>
      <c r="AP2032" t="str">
        <f t="shared" si="511"/>
        <v/>
      </c>
    </row>
    <row r="2033" spans="1:42" x14ac:dyDescent="0.3">
      <c r="A2033" s="2">
        <v>45240</v>
      </c>
      <c r="D2033" t="e">
        <f>AVERAGEIFS(C$2:C2033, B$2:B2033, "&gt;="&amp;B2033-6, B$2:B2033, "&lt;="&amp;B2033)</f>
        <v>#DIV/0!</v>
      </c>
      <c r="E2033" t="str">
        <f t="shared" si="497"/>
        <v/>
      </c>
      <c r="F2033" t="str">
        <f t="shared" si="498"/>
        <v/>
      </c>
      <c r="G2033" t="str">
        <f t="shared" si="499"/>
        <v/>
      </c>
      <c r="H2033" t="str">
        <f t="shared" si="500"/>
        <v/>
      </c>
      <c r="I2033" t="str">
        <f t="shared" si="501"/>
        <v/>
      </c>
      <c r="J2033" t="str">
        <f t="shared" si="502"/>
        <v/>
      </c>
      <c r="K2033" t="str">
        <f t="shared" si="503"/>
        <v/>
      </c>
      <c r="L2033" t="s">
        <v>3536</v>
      </c>
      <c r="M2033" t="s">
        <v>1607</v>
      </c>
      <c r="N2033" t="s">
        <v>16</v>
      </c>
      <c r="O2033" t="s">
        <v>51</v>
      </c>
      <c r="P2033" t="s">
        <v>59</v>
      </c>
      <c r="Q2033" t="s">
        <v>34</v>
      </c>
      <c r="R2033" t="s">
        <v>35</v>
      </c>
      <c r="S2033" t="s">
        <v>22</v>
      </c>
      <c r="T2033" t="s">
        <v>22</v>
      </c>
      <c r="V2033" t="s">
        <v>144</v>
      </c>
      <c r="W2033">
        <v>78.678634110984532</v>
      </c>
      <c r="X2033">
        <v>6.2069463841214407</v>
      </c>
      <c r="Y2033">
        <v>-2</v>
      </c>
      <c r="Z2033" t="s">
        <v>3603</v>
      </c>
      <c r="AA2033" t="s">
        <v>3554</v>
      </c>
      <c r="AB2033" t="s">
        <v>3587</v>
      </c>
      <c r="AC2033">
        <v>11</v>
      </c>
      <c r="AD2033" t="s">
        <v>3571</v>
      </c>
      <c r="AE2033" t="s">
        <v>3603</v>
      </c>
      <c r="AF2033" t="s">
        <v>3604</v>
      </c>
      <c r="AH2033" t="s">
        <v>3603</v>
      </c>
      <c r="AI2033" t="str">
        <f t="shared" si="504"/>
        <v/>
      </c>
      <c r="AJ2033" t="str">
        <f t="shared" si="505"/>
        <v/>
      </c>
      <c r="AK2033" t="str">
        <f t="shared" si="506"/>
        <v/>
      </c>
      <c r="AL2033" t="str">
        <f t="shared" si="507"/>
        <v/>
      </c>
      <c r="AM2033" t="str">
        <f t="shared" si="508"/>
        <v/>
      </c>
      <c r="AN2033" t="str">
        <f t="shared" si="509"/>
        <v/>
      </c>
      <c r="AO2033" t="str">
        <f t="shared" si="510"/>
        <v/>
      </c>
      <c r="AP2033" t="str">
        <f t="shared" si="511"/>
        <v/>
      </c>
    </row>
    <row r="2034" spans="1:42" x14ac:dyDescent="0.3">
      <c r="A2034" s="2">
        <v>45221</v>
      </c>
      <c r="D2034" t="e">
        <f>AVERAGEIFS(C$2:C2034, B$2:B2034, "&gt;="&amp;B2034-6, B$2:B2034, "&lt;="&amp;B2034)</f>
        <v>#DIV/0!</v>
      </c>
      <c r="E2034" t="str">
        <f t="shared" si="497"/>
        <v/>
      </c>
      <c r="F2034" t="str">
        <f t="shared" si="498"/>
        <v/>
      </c>
      <c r="G2034" t="str">
        <f t="shared" si="499"/>
        <v/>
      </c>
      <c r="H2034" t="str">
        <f t="shared" si="500"/>
        <v/>
      </c>
      <c r="I2034" t="str">
        <f t="shared" si="501"/>
        <v/>
      </c>
      <c r="J2034" t="str">
        <f t="shared" si="502"/>
        <v/>
      </c>
      <c r="K2034" t="str">
        <f t="shared" si="503"/>
        <v/>
      </c>
      <c r="L2034" t="s">
        <v>3536</v>
      </c>
      <c r="M2034" t="s">
        <v>1787</v>
      </c>
      <c r="N2034" t="s">
        <v>39</v>
      </c>
      <c r="O2034" t="s">
        <v>17</v>
      </c>
      <c r="P2034" t="s">
        <v>18</v>
      </c>
      <c r="Q2034" t="s">
        <v>19</v>
      </c>
      <c r="R2034" t="s">
        <v>35</v>
      </c>
      <c r="S2034" t="s">
        <v>22</v>
      </c>
      <c r="T2034" t="s">
        <v>22</v>
      </c>
      <c r="V2034" t="s">
        <v>63</v>
      </c>
      <c r="W2034">
        <v>150.21952139335929</v>
      </c>
      <c r="X2034">
        <v>5.7250039690630263</v>
      </c>
      <c r="Y2034">
        <v>-2</v>
      </c>
      <c r="Z2034" t="s">
        <v>3603</v>
      </c>
      <c r="AA2034" t="s">
        <v>3554</v>
      </c>
      <c r="AB2034" t="s">
        <v>3587</v>
      </c>
      <c r="AC2034">
        <v>10</v>
      </c>
      <c r="AD2034" t="s">
        <v>3570</v>
      </c>
      <c r="AE2034" t="s">
        <v>3603</v>
      </c>
      <c r="AF2034" t="s">
        <v>3604</v>
      </c>
      <c r="AH2034" t="s">
        <v>3603</v>
      </c>
      <c r="AI2034" t="str">
        <f t="shared" si="504"/>
        <v/>
      </c>
      <c r="AJ2034" t="str">
        <f t="shared" si="505"/>
        <v/>
      </c>
      <c r="AK2034" t="str">
        <f t="shared" si="506"/>
        <v/>
      </c>
      <c r="AL2034" t="str">
        <f t="shared" si="507"/>
        <v/>
      </c>
      <c r="AM2034" t="str">
        <f t="shared" si="508"/>
        <v/>
      </c>
      <c r="AN2034" t="str">
        <f t="shared" si="509"/>
        <v/>
      </c>
      <c r="AO2034" t="str">
        <f t="shared" si="510"/>
        <v/>
      </c>
      <c r="AP2034" t="str">
        <f t="shared" si="511"/>
        <v/>
      </c>
    </row>
    <row r="2035" spans="1:42" x14ac:dyDescent="0.3">
      <c r="A2035" s="2">
        <v>45356</v>
      </c>
      <c r="D2035" t="e">
        <f>AVERAGEIFS(C$2:C2035, B$2:B2035, "&gt;="&amp;B2035-6, B$2:B2035, "&lt;="&amp;B2035)</f>
        <v>#DIV/0!</v>
      </c>
      <c r="E2035" t="str">
        <f t="shared" si="497"/>
        <v/>
      </c>
      <c r="F2035" t="str">
        <f t="shared" si="498"/>
        <v/>
      </c>
      <c r="G2035" t="str">
        <f t="shared" si="499"/>
        <v/>
      </c>
      <c r="H2035" t="str">
        <f t="shared" si="500"/>
        <v/>
      </c>
      <c r="I2035" t="str">
        <f t="shared" si="501"/>
        <v/>
      </c>
      <c r="J2035" t="str">
        <f t="shared" si="502"/>
        <v/>
      </c>
      <c r="K2035" t="str">
        <f t="shared" si="503"/>
        <v/>
      </c>
      <c r="L2035" t="s">
        <v>3536</v>
      </c>
      <c r="M2035" t="s">
        <v>1184</v>
      </c>
      <c r="N2035" t="s">
        <v>157</v>
      </c>
      <c r="O2035" t="s">
        <v>17</v>
      </c>
      <c r="P2035" t="s">
        <v>18</v>
      </c>
      <c r="Q2035" t="s">
        <v>19</v>
      </c>
      <c r="R2035" t="s">
        <v>35</v>
      </c>
      <c r="S2035" t="s">
        <v>22</v>
      </c>
      <c r="T2035" t="s">
        <v>22</v>
      </c>
      <c r="V2035" t="s">
        <v>54</v>
      </c>
      <c r="W2035">
        <v>12.533129080862819</v>
      </c>
      <c r="X2035">
        <v>4.9205358851025549</v>
      </c>
      <c r="Y2035">
        <v>-2</v>
      </c>
      <c r="Z2035" t="s">
        <v>3603</v>
      </c>
      <c r="AA2035" t="s">
        <v>3555</v>
      </c>
      <c r="AB2035" t="s">
        <v>3584</v>
      </c>
      <c r="AC2035">
        <v>3</v>
      </c>
      <c r="AD2035" t="s">
        <v>3563</v>
      </c>
      <c r="AE2035" t="s">
        <v>3603</v>
      </c>
      <c r="AF2035" t="s">
        <v>3604</v>
      </c>
      <c r="AH2035" t="s">
        <v>3603</v>
      </c>
      <c r="AI2035" t="str">
        <f t="shared" si="504"/>
        <v/>
      </c>
      <c r="AJ2035" t="str">
        <f t="shared" si="505"/>
        <v/>
      </c>
      <c r="AK2035" t="str">
        <f t="shared" si="506"/>
        <v/>
      </c>
      <c r="AL2035" t="str">
        <f t="shared" si="507"/>
        <v/>
      </c>
      <c r="AM2035" t="str">
        <f t="shared" si="508"/>
        <v/>
      </c>
      <c r="AN2035" t="str">
        <f t="shared" si="509"/>
        <v/>
      </c>
      <c r="AO2035" t="str">
        <f t="shared" si="510"/>
        <v/>
      </c>
      <c r="AP2035" t="str">
        <f t="shared" si="511"/>
        <v/>
      </c>
    </row>
    <row r="2036" spans="1:42" x14ac:dyDescent="0.3">
      <c r="A2036" s="2">
        <v>45305</v>
      </c>
      <c r="D2036" t="e">
        <f>AVERAGEIFS(C$2:C2036, B$2:B2036, "&gt;="&amp;B2036-6, B$2:B2036, "&lt;="&amp;B2036)</f>
        <v>#DIV/0!</v>
      </c>
      <c r="E2036" t="str">
        <f t="shared" si="497"/>
        <v/>
      </c>
      <c r="F2036" t="str">
        <f t="shared" si="498"/>
        <v/>
      </c>
      <c r="G2036" t="str">
        <f t="shared" si="499"/>
        <v/>
      </c>
      <c r="H2036" t="str">
        <f t="shared" si="500"/>
        <v/>
      </c>
      <c r="I2036" t="str">
        <f t="shared" si="501"/>
        <v/>
      </c>
      <c r="J2036" t="str">
        <f t="shared" si="502"/>
        <v/>
      </c>
      <c r="K2036" t="str">
        <f t="shared" si="503"/>
        <v/>
      </c>
      <c r="L2036" t="s">
        <v>3536</v>
      </c>
      <c r="M2036" t="s">
        <v>2057</v>
      </c>
      <c r="N2036" t="s">
        <v>103</v>
      </c>
      <c r="O2036" t="s">
        <v>46</v>
      </c>
      <c r="P2036" t="s">
        <v>40</v>
      </c>
      <c r="Q2036" t="s">
        <v>41</v>
      </c>
      <c r="R2036" t="s">
        <v>35</v>
      </c>
      <c r="S2036" t="s">
        <v>22</v>
      </c>
      <c r="T2036" t="s">
        <v>22</v>
      </c>
      <c r="V2036" t="s">
        <v>43</v>
      </c>
      <c r="W2036">
        <v>93.513220988047806</v>
      </c>
      <c r="X2036">
        <v>7.3592945653861399</v>
      </c>
      <c r="Y2036">
        <v>-2</v>
      </c>
      <c r="Z2036" t="s">
        <v>3603</v>
      </c>
      <c r="AA2036" t="s">
        <v>3555</v>
      </c>
      <c r="AB2036" t="s">
        <v>3584</v>
      </c>
      <c r="AC2036">
        <v>1</v>
      </c>
      <c r="AD2036" t="s">
        <v>3561</v>
      </c>
      <c r="AE2036" t="s">
        <v>3603</v>
      </c>
      <c r="AF2036" t="s">
        <v>3604</v>
      </c>
      <c r="AH2036" t="s">
        <v>3603</v>
      </c>
      <c r="AI2036" t="str">
        <f t="shared" si="504"/>
        <v/>
      </c>
      <c r="AJ2036" t="str">
        <f t="shared" si="505"/>
        <v/>
      </c>
      <c r="AK2036" t="str">
        <f t="shared" si="506"/>
        <v/>
      </c>
      <c r="AL2036" t="str">
        <f t="shared" si="507"/>
        <v/>
      </c>
      <c r="AM2036" t="str">
        <f t="shared" si="508"/>
        <v/>
      </c>
      <c r="AN2036" t="str">
        <f t="shared" si="509"/>
        <v/>
      </c>
      <c r="AO2036" t="str">
        <f t="shared" si="510"/>
        <v/>
      </c>
      <c r="AP2036" t="str">
        <f t="shared" si="511"/>
        <v/>
      </c>
    </row>
    <row r="2037" spans="1:42" x14ac:dyDescent="0.3">
      <c r="A2037" s="2">
        <v>45317</v>
      </c>
      <c r="D2037" t="e">
        <f>AVERAGEIFS(C$2:C2037, B$2:B2037, "&gt;="&amp;B2037-6, B$2:B2037, "&lt;="&amp;B2037)</f>
        <v>#DIV/0!</v>
      </c>
      <c r="E2037" t="str">
        <f t="shared" si="497"/>
        <v/>
      </c>
      <c r="F2037" t="str">
        <f t="shared" si="498"/>
        <v/>
      </c>
      <c r="G2037" t="str">
        <f t="shared" si="499"/>
        <v/>
      </c>
      <c r="H2037" t="str">
        <f t="shared" si="500"/>
        <v/>
      </c>
      <c r="I2037" t="str">
        <f t="shared" si="501"/>
        <v/>
      </c>
      <c r="J2037" t="str">
        <f t="shared" si="502"/>
        <v/>
      </c>
      <c r="K2037" t="str">
        <f t="shared" si="503"/>
        <v/>
      </c>
      <c r="L2037" t="s">
        <v>3536</v>
      </c>
      <c r="M2037" t="s">
        <v>2089</v>
      </c>
      <c r="N2037" t="s">
        <v>103</v>
      </c>
      <c r="O2037" t="s">
        <v>51</v>
      </c>
      <c r="P2037" t="s">
        <v>59</v>
      </c>
      <c r="Q2037" t="s">
        <v>92</v>
      </c>
      <c r="R2037" t="s">
        <v>35</v>
      </c>
      <c r="S2037" t="s">
        <v>22</v>
      </c>
      <c r="T2037" t="s">
        <v>22</v>
      </c>
      <c r="V2037" t="s">
        <v>63</v>
      </c>
      <c r="W2037">
        <v>110.7640922776578</v>
      </c>
      <c r="X2037">
        <v>7.625971477432187</v>
      </c>
      <c r="Y2037">
        <v>-2</v>
      </c>
      <c r="Z2037" t="s">
        <v>3603</v>
      </c>
      <c r="AA2037" t="s">
        <v>3555</v>
      </c>
      <c r="AB2037" t="s">
        <v>3584</v>
      </c>
      <c r="AC2037">
        <v>1</v>
      </c>
      <c r="AD2037" t="s">
        <v>3561</v>
      </c>
      <c r="AE2037" t="s">
        <v>3603</v>
      </c>
      <c r="AF2037" t="s">
        <v>3604</v>
      </c>
      <c r="AH2037" t="s">
        <v>3603</v>
      </c>
      <c r="AI2037" t="str">
        <f t="shared" si="504"/>
        <v/>
      </c>
      <c r="AJ2037" t="str">
        <f t="shared" si="505"/>
        <v/>
      </c>
      <c r="AK2037" t="str">
        <f t="shared" si="506"/>
        <v/>
      </c>
      <c r="AL2037" t="str">
        <f t="shared" si="507"/>
        <v/>
      </c>
      <c r="AM2037" t="str">
        <f t="shared" si="508"/>
        <v/>
      </c>
      <c r="AN2037" t="str">
        <f t="shared" si="509"/>
        <v/>
      </c>
      <c r="AO2037" t="str">
        <f t="shared" si="510"/>
        <v/>
      </c>
      <c r="AP2037" t="str">
        <f t="shared" si="511"/>
        <v/>
      </c>
    </row>
    <row r="2038" spans="1:42" x14ac:dyDescent="0.3">
      <c r="A2038" s="2">
        <v>45113</v>
      </c>
      <c r="D2038" t="e">
        <f>AVERAGEIFS(C$2:C2038, B$2:B2038, "&gt;="&amp;B2038-6, B$2:B2038, "&lt;="&amp;B2038)</f>
        <v>#DIV/0!</v>
      </c>
      <c r="E2038" t="str">
        <f t="shared" si="497"/>
        <v/>
      </c>
      <c r="F2038" t="str">
        <f t="shared" si="498"/>
        <v/>
      </c>
      <c r="G2038" t="str">
        <f t="shared" si="499"/>
        <v/>
      </c>
      <c r="H2038" t="str">
        <f t="shared" si="500"/>
        <v/>
      </c>
      <c r="I2038" t="str">
        <f t="shared" si="501"/>
        <v/>
      </c>
      <c r="J2038" t="str">
        <f t="shared" si="502"/>
        <v/>
      </c>
      <c r="K2038" t="str">
        <f t="shared" si="503"/>
        <v/>
      </c>
      <c r="L2038" t="s">
        <v>3536</v>
      </c>
      <c r="M2038" t="s">
        <v>323</v>
      </c>
      <c r="N2038" t="s">
        <v>80</v>
      </c>
      <c r="O2038" t="s">
        <v>33</v>
      </c>
      <c r="P2038" t="s">
        <v>59</v>
      </c>
      <c r="Q2038" t="s">
        <v>19</v>
      </c>
      <c r="R2038" t="s">
        <v>35</v>
      </c>
      <c r="S2038" t="s">
        <v>22</v>
      </c>
      <c r="T2038" t="s">
        <v>22</v>
      </c>
      <c r="V2038" t="s">
        <v>43</v>
      </c>
      <c r="W2038">
        <v>19.553829228892759</v>
      </c>
      <c r="X2038">
        <v>4.8825283314747301</v>
      </c>
      <c r="Y2038">
        <v>-2</v>
      </c>
      <c r="Z2038" t="s">
        <v>3603</v>
      </c>
      <c r="AA2038" t="s">
        <v>3554</v>
      </c>
      <c r="AB2038" t="s">
        <v>3586</v>
      </c>
      <c r="AC2038">
        <v>7</v>
      </c>
      <c r="AD2038" t="s">
        <v>3567</v>
      </c>
      <c r="AE2038" t="s">
        <v>3603</v>
      </c>
      <c r="AF2038" t="s">
        <v>3604</v>
      </c>
      <c r="AH2038" t="s">
        <v>3603</v>
      </c>
      <c r="AI2038" t="str">
        <f t="shared" si="504"/>
        <v/>
      </c>
      <c r="AJ2038" t="str">
        <f t="shared" si="505"/>
        <v/>
      </c>
      <c r="AK2038" t="str">
        <f t="shared" si="506"/>
        <v/>
      </c>
      <c r="AL2038" t="str">
        <f t="shared" si="507"/>
        <v/>
      </c>
      <c r="AM2038" t="str">
        <f t="shared" si="508"/>
        <v/>
      </c>
      <c r="AN2038" t="str">
        <f t="shared" si="509"/>
        <v/>
      </c>
      <c r="AO2038" t="str">
        <f t="shared" si="510"/>
        <v/>
      </c>
      <c r="AP2038" t="str">
        <f t="shared" si="511"/>
        <v/>
      </c>
    </row>
    <row r="2039" spans="1:42" x14ac:dyDescent="0.3">
      <c r="A2039" s="2">
        <v>45292</v>
      </c>
      <c r="D2039" t="e">
        <f>AVERAGEIFS(C$2:C2039, B$2:B2039, "&gt;="&amp;B2039-6, B$2:B2039, "&lt;="&amp;B2039)</f>
        <v>#DIV/0!</v>
      </c>
      <c r="E2039" t="str">
        <f t="shared" si="497"/>
        <v/>
      </c>
      <c r="F2039" t="str">
        <f t="shared" si="498"/>
        <v/>
      </c>
      <c r="G2039" t="str">
        <f t="shared" si="499"/>
        <v/>
      </c>
      <c r="H2039" t="str">
        <f t="shared" si="500"/>
        <v/>
      </c>
      <c r="I2039" t="str">
        <f t="shared" si="501"/>
        <v/>
      </c>
      <c r="J2039" t="str">
        <f t="shared" si="502"/>
        <v/>
      </c>
      <c r="K2039" t="str">
        <f t="shared" si="503"/>
        <v/>
      </c>
      <c r="L2039" t="s">
        <v>3536</v>
      </c>
      <c r="M2039" t="s">
        <v>2164</v>
      </c>
      <c r="N2039" t="s">
        <v>80</v>
      </c>
      <c r="O2039" t="s">
        <v>46</v>
      </c>
      <c r="P2039" t="s">
        <v>40</v>
      </c>
      <c r="Q2039" t="s">
        <v>41</v>
      </c>
      <c r="R2039" t="s">
        <v>35</v>
      </c>
      <c r="S2039" t="s">
        <v>22</v>
      </c>
      <c r="T2039" t="s">
        <v>22</v>
      </c>
      <c r="V2039" t="s">
        <v>43</v>
      </c>
      <c r="W2039">
        <v>24.592272219712068</v>
      </c>
      <c r="X2039">
        <v>4.2420442015830746</v>
      </c>
      <c r="Y2039">
        <v>-2</v>
      </c>
      <c r="Z2039" t="s">
        <v>3603</v>
      </c>
      <c r="AA2039" t="s">
        <v>3555</v>
      </c>
      <c r="AB2039" t="s">
        <v>3584</v>
      </c>
      <c r="AC2039">
        <v>1</v>
      </c>
      <c r="AD2039" t="s">
        <v>3561</v>
      </c>
      <c r="AE2039" t="s">
        <v>3603</v>
      </c>
      <c r="AF2039" t="s">
        <v>3604</v>
      </c>
      <c r="AH2039" t="s">
        <v>3603</v>
      </c>
      <c r="AI2039" t="str">
        <f t="shared" si="504"/>
        <v/>
      </c>
      <c r="AJ2039" t="str">
        <f t="shared" si="505"/>
        <v/>
      </c>
      <c r="AK2039" t="str">
        <f t="shared" si="506"/>
        <v/>
      </c>
      <c r="AL2039" t="str">
        <f t="shared" si="507"/>
        <v/>
      </c>
      <c r="AM2039" t="str">
        <f t="shared" si="508"/>
        <v/>
      </c>
      <c r="AN2039" t="str">
        <f t="shared" si="509"/>
        <v/>
      </c>
      <c r="AO2039" t="str">
        <f t="shared" si="510"/>
        <v/>
      </c>
      <c r="AP2039" t="str">
        <f t="shared" si="511"/>
        <v/>
      </c>
    </row>
    <row r="2040" spans="1:42" x14ac:dyDescent="0.3">
      <c r="A2040" s="2">
        <v>45226</v>
      </c>
      <c r="D2040" t="e">
        <f>AVERAGEIFS(C$2:C2040, B$2:B2040, "&gt;="&amp;B2040-6, B$2:B2040, "&lt;="&amp;B2040)</f>
        <v>#DIV/0!</v>
      </c>
      <c r="E2040" t="str">
        <f t="shared" si="497"/>
        <v/>
      </c>
      <c r="F2040" t="str">
        <f t="shared" si="498"/>
        <v/>
      </c>
      <c r="G2040" t="str">
        <f t="shared" si="499"/>
        <v/>
      </c>
      <c r="H2040" t="str">
        <f t="shared" si="500"/>
        <v/>
      </c>
      <c r="I2040" t="str">
        <f t="shared" si="501"/>
        <v/>
      </c>
      <c r="J2040" t="str">
        <f t="shared" si="502"/>
        <v/>
      </c>
      <c r="K2040" t="str">
        <f t="shared" si="503"/>
        <v/>
      </c>
      <c r="L2040" t="s">
        <v>3536</v>
      </c>
      <c r="M2040" t="s">
        <v>2200</v>
      </c>
      <c r="N2040" t="s">
        <v>16</v>
      </c>
      <c r="O2040" t="s">
        <v>17</v>
      </c>
      <c r="P2040" t="s">
        <v>18</v>
      </c>
      <c r="Q2040" t="s">
        <v>34</v>
      </c>
      <c r="R2040" t="s">
        <v>35</v>
      </c>
      <c r="S2040" t="s">
        <v>22</v>
      </c>
      <c r="T2040" t="s">
        <v>22</v>
      </c>
      <c r="V2040" t="s">
        <v>43</v>
      </c>
      <c r="W2040">
        <v>96.122206282554245</v>
      </c>
      <c r="X2040">
        <v>5.72897527613181</v>
      </c>
      <c r="Y2040">
        <v>-2</v>
      </c>
      <c r="Z2040" t="s">
        <v>3603</v>
      </c>
      <c r="AA2040" t="s">
        <v>3554</v>
      </c>
      <c r="AB2040" t="s">
        <v>3587</v>
      </c>
      <c r="AC2040">
        <v>10</v>
      </c>
      <c r="AD2040" t="s">
        <v>3570</v>
      </c>
      <c r="AE2040" t="s">
        <v>3603</v>
      </c>
      <c r="AF2040" t="s">
        <v>3604</v>
      </c>
      <c r="AH2040" t="s">
        <v>3603</v>
      </c>
      <c r="AI2040" t="str">
        <f t="shared" si="504"/>
        <v/>
      </c>
      <c r="AJ2040" t="str">
        <f t="shared" si="505"/>
        <v/>
      </c>
      <c r="AK2040" t="str">
        <f t="shared" si="506"/>
        <v/>
      </c>
      <c r="AL2040" t="str">
        <f t="shared" si="507"/>
        <v/>
      </c>
      <c r="AM2040" t="str">
        <f t="shared" si="508"/>
        <v/>
      </c>
      <c r="AN2040" t="str">
        <f t="shared" si="509"/>
        <v/>
      </c>
      <c r="AO2040" t="str">
        <f t="shared" si="510"/>
        <v/>
      </c>
      <c r="AP2040" t="str">
        <f t="shared" si="511"/>
        <v/>
      </c>
    </row>
    <row r="2041" spans="1:42" x14ac:dyDescent="0.3">
      <c r="A2041" s="2">
        <v>45313</v>
      </c>
      <c r="D2041" t="e">
        <f>AVERAGEIFS(C$2:C2041, B$2:B2041, "&gt;="&amp;B2041-6, B$2:B2041, "&lt;="&amp;B2041)</f>
        <v>#DIV/0!</v>
      </c>
      <c r="E2041" t="str">
        <f t="shared" si="497"/>
        <v/>
      </c>
      <c r="F2041" t="str">
        <f t="shared" si="498"/>
        <v/>
      </c>
      <c r="G2041" t="str">
        <f t="shared" si="499"/>
        <v/>
      </c>
      <c r="H2041" t="str">
        <f t="shared" si="500"/>
        <v/>
      </c>
      <c r="I2041" t="str">
        <f t="shared" si="501"/>
        <v/>
      </c>
      <c r="J2041" t="str">
        <f t="shared" si="502"/>
        <v/>
      </c>
      <c r="K2041" t="str">
        <f t="shared" si="503"/>
        <v/>
      </c>
      <c r="L2041" t="s">
        <v>3536</v>
      </c>
      <c r="M2041" t="s">
        <v>2052</v>
      </c>
      <c r="N2041" t="s">
        <v>103</v>
      </c>
      <c r="O2041" t="s">
        <v>51</v>
      </c>
      <c r="P2041" t="s">
        <v>59</v>
      </c>
      <c r="Q2041" t="s">
        <v>92</v>
      </c>
      <c r="R2041" t="s">
        <v>35</v>
      </c>
      <c r="S2041" t="s">
        <v>22</v>
      </c>
      <c r="T2041" t="s">
        <v>22</v>
      </c>
      <c r="V2041" t="s">
        <v>24</v>
      </c>
      <c r="W2041">
        <v>88.118186099956503</v>
      </c>
      <c r="X2041">
        <v>6.7088498975861093</v>
      </c>
      <c r="Y2041">
        <v>-2</v>
      </c>
      <c r="Z2041" t="s">
        <v>3603</v>
      </c>
      <c r="AA2041" t="s">
        <v>3555</v>
      </c>
      <c r="AB2041" t="s">
        <v>3584</v>
      </c>
      <c r="AC2041">
        <v>1</v>
      </c>
      <c r="AD2041" t="s">
        <v>3561</v>
      </c>
      <c r="AE2041" t="s">
        <v>3603</v>
      </c>
      <c r="AF2041" t="s">
        <v>3604</v>
      </c>
      <c r="AH2041" t="s">
        <v>3603</v>
      </c>
      <c r="AI2041" t="str">
        <f t="shared" si="504"/>
        <v/>
      </c>
      <c r="AJ2041" t="str">
        <f t="shared" si="505"/>
        <v/>
      </c>
      <c r="AK2041" t="str">
        <f t="shared" si="506"/>
        <v/>
      </c>
      <c r="AL2041" t="str">
        <f t="shared" si="507"/>
        <v/>
      </c>
      <c r="AM2041" t="str">
        <f t="shared" si="508"/>
        <v/>
      </c>
      <c r="AN2041" t="str">
        <f t="shared" si="509"/>
        <v/>
      </c>
      <c r="AO2041" t="str">
        <f t="shared" si="510"/>
        <v/>
      </c>
      <c r="AP2041" t="str">
        <f t="shared" si="511"/>
        <v/>
      </c>
    </row>
    <row r="2042" spans="1:42" x14ac:dyDescent="0.3">
      <c r="A2042" s="2">
        <v>45377</v>
      </c>
      <c r="D2042" t="e">
        <f>AVERAGEIFS(C$2:C2042, B$2:B2042, "&gt;="&amp;B2042-6, B$2:B2042, "&lt;="&amp;B2042)</f>
        <v>#DIV/0!</v>
      </c>
      <c r="E2042" t="str">
        <f t="shared" si="497"/>
        <v/>
      </c>
      <c r="F2042" t="str">
        <f t="shared" si="498"/>
        <v/>
      </c>
      <c r="G2042" t="str">
        <f t="shared" si="499"/>
        <v/>
      </c>
      <c r="H2042" t="str">
        <f t="shared" si="500"/>
        <v/>
      </c>
      <c r="I2042" t="str">
        <f t="shared" si="501"/>
        <v/>
      </c>
      <c r="J2042" t="str">
        <f t="shared" si="502"/>
        <v/>
      </c>
      <c r="K2042" t="str">
        <f t="shared" si="503"/>
        <v/>
      </c>
      <c r="L2042" t="s">
        <v>3536</v>
      </c>
      <c r="M2042" t="s">
        <v>2244</v>
      </c>
      <c r="N2042" t="s">
        <v>16</v>
      </c>
      <c r="O2042" t="s">
        <v>46</v>
      </c>
      <c r="P2042" t="s">
        <v>40</v>
      </c>
      <c r="Q2042" t="s">
        <v>41</v>
      </c>
      <c r="R2042" t="s">
        <v>35</v>
      </c>
      <c r="S2042" t="s">
        <v>22</v>
      </c>
      <c r="T2042" t="s">
        <v>22</v>
      </c>
      <c r="V2042" t="s">
        <v>30</v>
      </c>
      <c r="W2042">
        <v>75.793546772346417</v>
      </c>
      <c r="X2042">
        <v>6.1752303428072546</v>
      </c>
      <c r="Y2042">
        <v>-2</v>
      </c>
      <c r="Z2042" t="s">
        <v>3603</v>
      </c>
      <c r="AA2042" t="s">
        <v>3555</v>
      </c>
      <c r="AB2042" t="s">
        <v>3584</v>
      </c>
      <c r="AC2042">
        <v>3</v>
      </c>
      <c r="AD2042" t="s">
        <v>3563</v>
      </c>
      <c r="AE2042" t="s">
        <v>3603</v>
      </c>
      <c r="AF2042" t="s">
        <v>3604</v>
      </c>
      <c r="AH2042" t="s">
        <v>3603</v>
      </c>
      <c r="AI2042" t="str">
        <f t="shared" si="504"/>
        <v/>
      </c>
      <c r="AJ2042" t="str">
        <f t="shared" si="505"/>
        <v/>
      </c>
      <c r="AK2042" t="str">
        <f t="shared" si="506"/>
        <v/>
      </c>
      <c r="AL2042" t="str">
        <f t="shared" si="507"/>
        <v/>
      </c>
      <c r="AM2042" t="str">
        <f t="shared" si="508"/>
        <v/>
      </c>
      <c r="AN2042" t="str">
        <f t="shared" si="509"/>
        <v/>
      </c>
      <c r="AO2042" t="str">
        <f t="shared" si="510"/>
        <v/>
      </c>
      <c r="AP2042" t="str">
        <f t="shared" si="511"/>
        <v/>
      </c>
    </row>
    <row r="2043" spans="1:42" x14ac:dyDescent="0.3">
      <c r="A2043" s="2">
        <v>45321</v>
      </c>
      <c r="D2043" t="e">
        <f>AVERAGEIFS(C$2:C2043, B$2:B2043, "&gt;="&amp;B2043-6, B$2:B2043, "&lt;="&amp;B2043)</f>
        <v>#DIV/0!</v>
      </c>
      <c r="E2043" t="str">
        <f t="shared" si="497"/>
        <v/>
      </c>
      <c r="F2043" t="str">
        <f t="shared" si="498"/>
        <v/>
      </c>
      <c r="G2043" t="str">
        <f t="shared" si="499"/>
        <v/>
      </c>
      <c r="H2043" t="str">
        <f t="shared" si="500"/>
        <v/>
      </c>
      <c r="I2043" t="str">
        <f t="shared" si="501"/>
        <v/>
      </c>
      <c r="J2043" t="str">
        <f t="shared" si="502"/>
        <v/>
      </c>
      <c r="K2043" t="str">
        <f t="shared" si="503"/>
        <v/>
      </c>
      <c r="L2043" t="s">
        <v>3536</v>
      </c>
      <c r="M2043" t="s">
        <v>334</v>
      </c>
      <c r="N2043" t="s">
        <v>103</v>
      </c>
      <c r="O2043" t="s">
        <v>51</v>
      </c>
      <c r="P2043" t="s">
        <v>59</v>
      </c>
      <c r="Q2043" t="s">
        <v>19</v>
      </c>
      <c r="R2043" t="s">
        <v>35</v>
      </c>
      <c r="S2043" t="s">
        <v>22</v>
      </c>
      <c r="T2043" t="s">
        <v>22</v>
      </c>
      <c r="V2043" t="s">
        <v>144</v>
      </c>
      <c r="W2043">
        <v>104.3295083735663</v>
      </c>
      <c r="X2043">
        <v>7.9267206408920758</v>
      </c>
      <c r="Y2043">
        <v>-2</v>
      </c>
      <c r="Z2043" t="s">
        <v>3603</v>
      </c>
      <c r="AA2043" t="s">
        <v>3555</v>
      </c>
      <c r="AB2043" t="s">
        <v>3584</v>
      </c>
      <c r="AC2043">
        <v>1</v>
      </c>
      <c r="AD2043" t="s">
        <v>3561</v>
      </c>
      <c r="AE2043" t="s">
        <v>3603</v>
      </c>
      <c r="AF2043" t="s">
        <v>3604</v>
      </c>
      <c r="AH2043" t="s">
        <v>3603</v>
      </c>
      <c r="AI2043" t="str">
        <f t="shared" si="504"/>
        <v/>
      </c>
      <c r="AJ2043" t="str">
        <f t="shared" si="505"/>
        <v/>
      </c>
      <c r="AK2043" t="str">
        <f t="shared" si="506"/>
        <v/>
      </c>
      <c r="AL2043" t="str">
        <f t="shared" si="507"/>
        <v/>
      </c>
      <c r="AM2043" t="str">
        <f t="shared" si="508"/>
        <v/>
      </c>
      <c r="AN2043" t="str">
        <f t="shared" si="509"/>
        <v/>
      </c>
      <c r="AO2043" t="str">
        <f t="shared" si="510"/>
        <v/>
      </c>
      <c r="AP2043" t="str">
        <f t="shared" si="511"/>
        <v/>
      </c>
    </row>
    <row r="2044" spans="1:42" x14ac:dyDescent="0.3">
      <c r="A2044" s="2">
        <v>45467</v>
      </c>
      <c r="D2044" t="e">
        <f>AVERAGEIFS(C$2:C2044, B$2:B2044, "&gt;="&amp;B2044-6, B$2:B2044, "&lt;="&amp;B2044)</f>
        <v>#DIV/0!</v>
      </c>
      <c r="E2044" t="str">
        <f t="shared" si="497"/>
        <v/>
      </c>
      <c r="F2044" t="str">
        <f t="shared" si="498"/>
        <v/>
      </c>
      <c r="G2044" t="str">
        <f t="shared" si="499"/>
        <v/>
      </c>
      <c r="H2044" t="str">
        <f t="shared" si="500"/>
        <v/>
      </c>
      <c r="I2044" t="str">
        <f t="shared" si="501"/>
        <v/>
      </c>
      <c r="J2044" t="str">
        <f t="shared" si="502"/>
        <v/>
      </c>
      <c r="K2044" t="str">
        <f t="shared" si="503"/>
        <v/>
      </c>
      <c r="L2044" t="s">
        <v>3536</v>
      </c>
      <c r="M2044" t="s">
        <v>2336</v>
      </c>
      <c r="N2044" t="s">
        <v>80</v>
      </c>
      <c r="O2044" t="s">
        <v>17</v>
      </c>
      <c r="P2044" t="s">
        <v>18</v>
      </c>
      <c r="Q2044" t="s">
        <v>34</v>
      </c>
      <c r="R2044" t="s">
        <v>35</v>
      </c>
      <c r="S2044" t="s">
        <v>22</v>
      </c>
      <c r="T2044" t="s">
        <v>22</v>
      </c>
      <c r="V2044" t="s">
        <v>76</v>
      </c>
      <c r="W2044">
        <v>14.401650526869281</v>
      </c>
      <c r="X2044">
        <v>4.387200149051691</v>
      </c>
      <c r="Y2044">
        <v>-2</v>
      </c>
      <c r="Z2044" t="s">
        <v>3603</v>
      </c>
      <c r="AA2044" t="s">
        <v>3555</v>
      </c>
      <c r="AB2044" t="s">
        <v>3585</v>
      </c>
      <c r="AC2044">
        <v>6</v>
      </c>
      <c r="AD2044" t="s">
        <v>3566</v>
      </c>
      <c r="AE2044" t="s">
        <v>3603</v>
      </c>
      <c r="AF2044" t="s">
        <v>3604</v>
      </c>
      <c r="AH2044" t="s">
        <v>3603</v>
      </c>
      <c r="AI2044" t="str">
        <f t="shared" si="504"/>
        <v/>
      </c>
      <c r="AJ2044" t="str">
        <f t="shared" si="505"/>
        <v/>
      </c>
      <c r="AK2044" t="str">
        <f t="shared" si="506"/>
        <v/>
      </c>
      <c r="AL2044" t="str">
        <f t="shared" si="507"/>
        <v/>
      </c>
      <c r="AM2044" t="str">
        <f t="shared" si="508"/>
        <v/>
      </c>
      <c r="AN2044" t="str">
        <f t="shared" si="509"/>
        <v/>
      </c>
      <c r="AO2044" t="str">
        <f t="shared" si="510"/>
        <v/>
      </c>
      <c r="AP2044" t="str">
        <f t="shared" si="511"/>
        <v/>
      </c>
    </row>
    <row r="2045" spans="1:42" x14ac:dyDescent="0.3">
      <c r="A2045" s="2">
        <v>45221</v>
      </c>
      <c r="D2045" t="e">
        <f>AVERAGEIFS(C$2:C2045, B$2:B2045, "&gt;="&amp;B2045-6, B$2:B2045, "&lt;="&amp;B2045)</f>
        <v>#DIV/0!</v>
      </c>
      <c r="E2045" t="str">
        <f t="shared" si="497"/>
        <v/>
      </c>
      <c r="F2045" t="str">
        <f t="shared" si="498"/>
        <v/>
      </c>
      <c r="G2045" t="str">
        <f t="shared" si="499"/>
        <v/>
      </c>
      <c r="H2045" t="str">
        <f t="shared" si="500"/>
        <v/>
      </c>
      <c r="I2045" t="str">
        <f t="shared" si="501"/>
        <v/>
      </c>
      <c r="J2045" t="str">
        <f t="shared" si="502"/>
        <v/>
      </c>
      <c r="K2045" t="str">
        <f t="shared" si="503"/>
        <v/>
      </c>
      <c r="L2045" t="s">
        <v>3536</v>
      </c>
      <c r="M2045" t="s">
        <v>915</v>
      </c>
      <c r="N2045" t="s">
        <v>39</v>
      </c>
      <c r="O2045" t="s">
        <v>17</v>
      </c>
      <c r="P2045" t="s">
        <v>18</v>
      </c>
      <c r="Q2045" t="s">
        <v>34</v>
      </c>
      <c r="R2045" t="s">
        <v>35</v>
      </c>
      <c r="S2045" t="s">
        <v>22</v>
      </c>
      <c r="T2045" t="s">
        <v>22</v>
      </c>
      <c r="V2045" t="s">
        <v>76</v>
      </c>
      <c r="W2045">
        <v>82.200824355645906</v>
      </c>
      <c r="X2045">
        <v>6.3772632586157512</v>
      </c>
      <c r="Y2045">
        <v>-2</v>
      </c>
      <c r="Z2045" t="s">
        <v>3603</v>
      </c>
      <c r="AA2045" t="s">
        <v>3554</v>
      </c>
      <c r="AB2045" t="s">
        <v>3587</v>
      </c>
      <c r="AC2045">
        <v>10</v>
      </c>
      <c r="AD2045" t="s">
        <v>3570</v>
      </c>
      <c r="AE2045" t="s">
        <v>3603</v>
      </c>
      <c r="AF2045" t="s">
        <v>3604</v>
      </c>
      <c r="AH2045" t="s">
        <v>3603</v>
      </c>
      <c r="AI2045" t="str">
        <f t="shared" si="504"/>
        <v/>
      </c>
      <c r="AJ2045" t="str">
        <f t="shared" si="505"/>
        <v/>
      </c>
      <c r="AK2045" t="str">
        <f t="shared" si="506"/>
        <v/>
      </c>
      <c r="AL2045" t="str">
        <f t="shared" si="507"/>
        <v/>
      </c>
      <c r="AM2045" t="str">
        <f t="shared" si="508"/>
        <v/>
      </c>
      <c r="AN2045" t="str">
        <f t="shared" si="509"/>
        <v/>
      </c>
      <c r="AO2045" t="str">
        <f t="shared" si="510"/>
        <v/>
      </c>
      <c r="AP2045" t="str">
        <f t="shared" si="511"/>
        <v/>
      </c>
    </row>
    <row r="2046" spans="1:42" x14ac:dyDescent="0.3">
      <c r="A2046" s="2">
        <v>45234</v>
      </c>
      <c r="D2046" t="e">
        <f>AVERAGEIFS(C$2:C2046, B$2:B2046, "&gt;="&amp;B2046-6, B$2:B2046, "&lt;="&amp;B2046)</f>
        <v>#DIV/0!</v>
      </c>
      <c r="E2046" t="str">
        <f t="shared" si="497"/>
        <v/>
      </c>
      <c r="F2046" t="str">
        <f t="shared" si="498"/>
        <v/>
      </c>
      <c r="G2046" t="str">
        <f t="shared" si="499"/>
        <v/>
      </c>
      <c r="H2046" t="str">
        <f t="shared" si="500"/>
        <v/>
      </c>
      <c r="I2046" t="str">
        <f t="shared" si="501"/>
        <v/>
      </c>
      <c r="J2046" t="str">
        <f t="shared" si="502"/>
        <v/>
      </c>
      <c r="K2046" t="str">
        <f t="shared" si="503"/>
        <v/>
      </c>
      <c r="L2046" t="s">
        <v>3536</v>
      </c>
      <c r="M2046" t="s">
        <v>383</v>
      </c>
      <c r="N2046" t="s">
        <v>57</v>
      </c>
      <c r="O2046" t="s">
        <v>51</v>
      </c>
      <c r="P2046" t="s">
        <v>59</v>
      </c>
      <c r="Q2046" t="s">
        <v>34</v>
      </c>
      <c r="R2046" t="s">
        <v>35</v>
      </c>
      <c r="S2046" t="s">
        <v>22</v>
      </c>
      <c r="T2046" t="s">
        <v>22</v>
      </c>
      <c r="V2046" t="s">
        <v>24</v>
      </c>
      <c r="W2046">
        <v>97.93556494135008</v>
      </c>
      <c r="X2046">
        <v>5.6870192665032429</v>
      </c>
      <c r="Y2046">
        <v>-2</v>
      </c>
      <c r="Z2046" t="s">
        <v>3603</v>
      </c>
      <c r="AA2046" t="s">
        <v>3554</v>
      </c>
      <c r="AB2046" t="s">
        <v>3587</v>
      </c>
      <c r="AC2046">
        <v>11</v>
      </c>
      <c r="AD2046" t="s">
        <v>3571</v>
      </c>
      <c r="AE2046" t="s">
        <v>3603</v>
      </c>
      <c r="AF2046" t="s">
        <v>3604</v>
      </c>
      <c r="AH2046" t="s">
        <v>3603</v>
      </c>
      <c r="AI2046" t="str">
        <f t="shared" si="504"/>
        <v/>
      </c>
      <c r="AJ2046" t="str">
        <f t="shared" si="505"/>
        <v/>
      </c>
      <c r="AK2046" t="str">
        <f t="shared" si="506"/>
        <v/>
      </c>
      <c r="AL2046" t="str">
        <f t="shared" si="507"/>
        <v/>
      </c>
      <c r="AM2046" t="str">
        <f t="shared" si="508"/>
        <v/>
      </c>
      <c r="AN2046" t="str">
        <f t="shared" si="509"/>
        <v/>
      </c>
      <c r="AO2046" t="str">
        <f t="shared" si="510"/>
        <v/>
      </c>
      <c r="AP2046" t="str">
        <f t="shared" si="511"/>
        <v/>
      </c>
    </row>
    <row r="2047" spans="1:42" x14ac:dyDescent="0.3">
      <c r="A2047" s="2">
        <v>45148</v>
      </c>
      <c r="D2047" t="e">
        <f>AVERAGEIFS(C$2:C2047, B$2:B2047, "&gt;="&amp;B2047-6, B$2:B2047, "&lt;="&amp;B2047)</f>
        <v>#DIV/0!</v>
      </c>
      <c r="E2047" t="str">
        <f t="shared" si="497"/>
        <v/>
      </c>
      <c r="F2047" t="str">
        <f t="shared" si="498"/>
        <v/>
      </c>
      <c r="G2047" t="str">
        <f t="shared" si="499"/>
        <v/>
      </c>
      <c r="H2047" t="str">
        <f t="shared" si="500"/>
        <v/>
      </c>
      <c r="I2047" t="str">
        <f t="shared" si="501"/>
        <v/>
      </c>
      <c r="J2047" t="str">
        <f t="shared" si="502"/>
        <v/>
      </c>
      <c r="K2047" t="str">
        <f t="shared" si="503"/>
        <v/>
      </c>
      <c r="L2047" t="s">
        <v>3536</v>
      </c>
      <c r="M2047" t="s">
        <v>1612</v>
      </c>
      <c r="N2047" t="s">
        <v>118</v>
      </c>
      <c r="O2047" t="s">
        <v>51</v>
      </c>
      <c r="P2047" t="s">
        <v>59</v>
      </c>
      <c r="Q2047" t="s">
        <v>34</v>
      </c>
      <c r="R2047" t="s">
        <v>35</v>
      </c>
      <c r="S2047" t="s">
        <v>22</v>
      </c>
      <c r="T2047" t="s">
        <v>22</v>
      </c>
      <c r="V2047" t="s">
        <v>54</v>
      </c>
      <c r="W2047">
        <v>73.81086839710477</v>
      </c>
      <c r="X2047">
        <v>7.248545309491492</v>
      </c>
      <c r="Y2047">
        <v>-2</v>
      </c>
      <c r="Z2047" t="s">
        <v>3603</v>
      </c>
      <c r="AA2047" t="s">
        <v>3554</v>
      </c>
      <c r="AB2047" t="s">
        <v>3586</v>
      </c>
      <c r="AC2047">
        <v>8</v>
      </c>
      <c r="AD2047" t="s">
        <v>3568</v>
      </c>
      <c r="AE2047" t="s">
        <v>3603</v>
      </c>
      <c r="AF2047" t="s">
        <v>3604</v>
      </c>
      <c r="AH2047" t="s">
        <v>3603</v>
      </c>
      <c r="AI2047" t="str">
        <f t="shared" si="504"/>
        <v/>
      </c>
      <c r="AJ2047" t="str">
        <f t="shared" si="505"/>
        <v/>
      </c>
      <c r="AK2047" t="str">
        <f t="shared" si="506"/>
        <v/>
      </c>
      <c r="AL2047" t="str">
        <f t="shared" si="507"/>
        <v/>
      </c>
      <c r="AM2047" t="str">
        <f t="shared" si="508"/>
        <v/>
      </c>
      <c r="AN2047" t="str">
        <f t="shared" si="509"/>
        <v/>
      </c>
      <c r="AO2047" t="str">
        <f t="shared" si="510"/>
        <v/>
      </c>
      <c r="AP2047" t="str">
        <f t="shared" si="511"/>
        <v/>
      </c>
    </row>
    <row r="2048" spans="1:42" x14ac:dyDescent="0.3">
      <c r="A2048" s="2">
        <v>45468</v>
      </c>
      <c r="D2048" t="e">
        <f>AVERAGEIFS(C$2:C2048, B$2:B2048, "&gt;="&amp;B2048-6, B$2:B2048, "&lt;="&amp;B2048)</f>
        <v>#DIV/0!</v>
      </c>
      <c r="E2048" t="str">
        <f t="shared" si="497"/>
        <v/>
      </c>
      <c r="F2048" t="str">
        <f t="shared" si="498"/>
        <v/>
      </c>
      <c r="G2048" t="str">
        <f t="shared" si="499"/>
        <v/>
      </c>
      <c r="H2048" t="str">
        <f t="shared" si="500"/>
        <v/>
      </c>
      <c r="I2048" t="str">
        <f t="shared" si="501"/>
        <v/>
      </c>
      <c r="J2048" t="str">
        <f t="shared" si="502"/>
        <v/>
      </c>
      <c r="K2048" t="str">
        <f t="shared" si="503"/>
        <v/>
      </c>
      <c r="L2048" t="s">
        <v>3536</v>
      </c>
      <c r="M2048" t="s">
        <v>2318</v>
      </c>
      <c r="N2048" t="s">
        <v>118</v>
      </c>
      <c r="O2048" t="s">
        <v>17</v>
      </c>
      <c r="P2048" t="s">
        <v>18</v>
      </c>
      <c r="Q2048" t="s">
        <v>34</v>
      </c>
      <c r="R2048" t="s">
        <v>35</v>
      </c>
      <c r="S2048" t="s">
        <v>22</v>
      </c>
      <c r="T2048" t="s">
        <v>22</v>
      </c>
      <c r="V2048" t="s">
        <v>54</v>
      </c>
      <c r="W2048">
        <v>96.990684521750424</v>
      </c>
      <c r="X2048">
        <v>7.1655739284776354</v>
      </c>
      <c r="Y2048">
        <v>-2</v>
      </c>
      <c r="Z2048" t="s">
        <v>3603</v>
      </c>
      <c r="AA2048" t="s">
        <v>3555</v>
      </c>
      <c r="AB2048" t="s">
        <v>3585</v>
      </c>
      <c r="AC2048">
        <v>6</v>
      </c>
      <c r="AD2048" t="s">
        <v>3566</v>
      </c>
      <c r="AE2048" t="s">
        <v>3603</v>
      </c>
      <c r="AF2048" t="s">
        <v>3604</v>
      </c>
      <c r="AH2048" t="s">
        <v>3603</v>
      </c>
      <c r="AI2048" t="str">
        <f t="shared" si="504"/>
        <v/>
      </c>
      <c r="AJ2048" t="str">
        <f t="shared" si="505"/>
        <v/>
      </c>
      <c r="AK2048" t="str">
        <f t="shared" si="506"/>
        <v/>
      </c>
      <c r="AL2048" t="str">
        <f t="shared" si="507"/>
        <v/>
      </c>
      <c r="AM2048" t="str">
        <f t="shared" si="508"/>
        <v/>
      </c>
      <c r="AN2048" t="str">
        <f t="shared" si="509"/>
        <v/>
      </c>
      <c r="AO2048" t="str">
        <f t="shared" si="510"/>
        <v/>
      </c>
      <c r="AP2048" t="str">
        <f t="shared" si="511"/>
        <v/>
      </c>
    </row>
    <row r="2049" spans="1:42" x14ac:dyDescent="0.3">
      <c r="A2049" s="2">
        <v>45250</v>
      </c>
      <c r="D2049" t="e">
        <f>AVERAGEIFS(C$2:C2049, B$2:B2049, "&gt;="&amp;B2049-6, B$2:B2049, "&lt;="&amp;B2049)</f>
        <v>#DIV/0!</v>
      </c>
      <c r="E2049" t="str">
        <f t="shared" si="497"/>
        <v/>
      </c>
      <c r="F2049" t="str">
        <f t="shared" si="498"/>
        <v/>
      </c>
      <c r="G2049" t="str">
        <f t="shared" si="499"/>
        <v/>
      </c>
      <c r="H2049" t="str">
        <f t="shared" si="500"/>
        <v/>
      </c>
      <c r="I2049" t="str">
        <f t="shared" si="501"/>
        <v/>
      </c>
      <c r="J2049" t="str">
        <f t="shared" si="502"/>
        <v/>
      </c>
      <c r="K2049" t="str">
        <f t="shared" si="503"/>
        <v/>
      </c>
      <c r="L2049" t="s">
        <v>3536</v>
      </c>
      <c r="M2049" t="s">
        <v>2451</v>
      </c>
      <c r="N2049" t="s">
        <v>57</v>
      </c>
      <c r="O2049" t="s">
        <v>33</v>
      </c>
      <c r="P2049" t="s">
        <v>59</v>
      </c>
      <c r="Q2049" t="s">
        <v>34</v>
      </c>
      <c r="R2049" t="s">
        <v>35</v>
      </c>
      <c r="S2049" t="s">
        <v>22</v>
      </c>
      <c r="T2049" t="s">
        <v>22</v>
      </c>
      <c r="V2049" t="s">
        <v>144</v>
      </c>
      <c r="W2049">
        <v>112.0903065271073</v>
      </c>
      <c r="X2049">
        <v>5.848042089601484</v>
      </c>
      <c r="Y2049">
        <v>-2</v>
      </c>
      <c r="Z2049" t="s">
        <v>3603</v>
      </c>
      <c r="AA2049" t="s">
        <v>3554</v>
      </c>
      <c r="AB2049" t="s">
        <v>3587</v>
      </c>
      <c r="AC2049">
        <v>11</v>
      </c>
      <c r="AD2049" t="s">
        <v>3571</v>
      </c>
      <c r="AE2049" t="s">
        <v>3603</v>
      </c>
      <c r="AF2049" t="s">
        <v>3604</v>
      </c>
      <c r="AH2049" t="s">
        <v>3603</v>
      </c>
      <c r="AI2049" t="str">
        <f t="shared" si="504"/>
        <v/>
      </c>
      <c r="AJ2049" t="str">
        <f t="shared" si="505"/>
        <v/>
      </c>
      <c r="AK2049" t="str">
        <f t="shared" si="506"/>
        <v/>
      </c>
      <c r="AL2049" t="str">
        <f t="shared" si="507"/>
        <v/>
      </c>
      <c r="AM2049" t="str">
        <f t="shared" si="508"/>
        <v/>
      </c>
      <c r="AN2049" t="str">
        <f t="shared" si="509"/>
        <v/>
      </c>
      <c r="AO2049" t="str">
        <f t="shared" si="510"/>
        <v/>
      </c>
      <c r="AP2049" t="str">
        <f t="shared" si="511"/>
        <v/>
      </c>
    </row>
    <row r="2050" spans="1:42" x14ac:dyDescent="0.3">
      <c r="A2050" s="2">
        <v>45174</v>
      </c>
      <c r="D2050" t="e">
        <f>AVERAGEIFS(C$2:C2050, B$2:B2050, "&gt;="&amp;B2050-6, B$2:B2050, "&lt;="&amp;B2050)</f>
        <v>#DIV/0!</v>
      </c>
      <c r="E2050" t="str">
        <f t="shared" ref="E2050:E2113" si="512">IF(
  L2050 &lt;&gt; "Backlog/Error",
  IFERROR(
    AVERAGEIFS(
      $C$2:$C$1880,
      $B$2:$B$1880, "&gt;=" &amp; B2050 - 6,
      $B$2:$B$1880, "&lt;=" &amp; B2050,
      $L$2:$L$1880, "&lt;&gt;Backlog/Error"
    ),
  ""),
"")</f>
        <v/>
      </c>
      <c r="F2050" t="str">
        <f t="shared" ref="F2050:F2113" si="513">IF(
  R2050 = "Critical",
  IFERROR(
    AVERAGEIFS(
      $C$2:$C$1880,
      $B$2:$B$1880, "&gt;=" &amp; B2050 - 6,
      $B$2:$B$1880, "&lt;=" &amp; B2050,
      $R$2:$R$1880, "Critical"
    ),
  ""),
"")</f>
        <v/>
      </c>
      <c r="G2050" t="str">
        <f t="shared" ref="G2050:G2113" si="514">IF(
  AND(R2050 = "Critical", L2050 &lt;&gt; "Backlog/Error"),
  IFERROR(
    AVERAGEIFS(
      $C$2:$C$1880,
      $B$2:$B$1880, "&gt;=" &amp; B2050 - 6,
      $B$2:$B$1880, "&lt;=" &amp; B2050,
      $R$2:$R$1880, "Critical",
      $L$2:$L$1880, "&lt;&gt;Backlog/Error"
    ),
  ""),
"")</f>
        <v/>
      </c>
      <c r="H2050" t="str">
        <f t="shared" ref="H2050:H2113" si="515">IF(
  R2050 = "Moderate",
  IFERROR(
    AVERAGEIFS(
      $C$2:$C$1880,
      $B$2:$B$1880, "&gt;=" &amp; B2050 - 6,
      $B$2:$B$1880, "&lt;=" &amp; B2050,
      $R$2:$R$1880, "Moderate"
    ),
  ""),
"")</f>
        <v/>
      </c>
      <c r="I2050" t="str">
        <f t="shared" ref="I2050:I2113" si="516">IF(
  AND(R2050 = "Moderate", L2050 &lt;&gt; "Backlog/Error"),
  IFERROR(
    AVERAGEIFS(
      $C$2:$C$1880,
      $B$2:$B$1880, "&gt;=" &amp; B2050 - 6,
      $B$2:$B$1880, "&lt;=" &amp; B2050,
      $R$2:$R$1880, "Moderate",
      $L$2:$L$1880, "&lt;&gt;Backlog/Error"
    ),
  ""),
"")</f>
        <v/>
      </c>
      <c r="J2050" t="str">
        <f t="shared" ref="J2050:J2113" si="517">IF(
  R2050 = "Minor",
  IFERROR(
    AVERAGEIFS(
      $C$2:$C$1880,
      $B$2:$B$1880, "&gt;=" &amp; B2050 - 6,
      $B$2:$B$1880, "&lt;=" &amp; B2050,
      $R$2:$R$1880, "Minor"
    ),
  ""),
"")</f>
        <v/>
      </c>
      <c r="K2050" t="str">
        <f t="shared" ref="K2050:K2113" si="518">IF(
  AND(R2050 = "Minor", L2050 &lt;&gt; "Backlog/Error"),
  IFERROR(
    AVERAGEIFS(
      $C$2:$C$1880,
      $B$2:$B$1880, "&gt;=" &amp; B2050 - 6,
      $B$2:$B$1880, "&lt;=" &amp; B2050,
      $R$2:$R$1880, "Minor",
      $L$2:$L$1880, "&lt;&gt;Backlog/Error"
    ),
  ""),
"")</f>
        <v/>
      </c>
      <c r="L2050" t="s">
        <v>3536</v>
      </c>
      <c r="M2050" t="s">
        <v>2044</v>
      </c>
      <c r="N2050" t="s">
        <v>80</v>
      </c>
      <c r="O2050" t="s">
        <v>17</v>
      </c>
      <c r="P2050" t="s">
        <v>40</v>
      </c>
      <c r="Q2050" t="s">
        <v>41</v>
      </c>
      <c r="R2050" t="s">
        <v>35</v>
      </c>
      <c r="S2050" t="s">
        <v>22</v>
      </c>
      <c r="T2050" t="s">
        <v>22</v>
      </c>
      <c r="V2050" t="s">
        <v>43</v>
      </c>
      <c r="W2050">
        <v>19.42730077373691</v>
      </c>
      <c r="X2050">
        <v>4.6222292535064966</v>
      </c>
      <c r="Y2050">
        <v>-2</v>
      </c>
      <c r="Z2050" t="s">
        <v>3603</v>
      </c>
      <c r="AA2050" t="s">
        <v>3554</v>
      </c>
      <c r="AB2050" t="s">
        <v>3586</v>
      </c>
      <c r="AC2050">
        <v>9</v>
      </c>
      <c r="AD2050" t="s">
        <v>3569</v>
      </c>
      <c r="AE2050" t="s">
        <v>3603</v>
      </c>
      <c r="AF2050" t="s">
        <v>3604</v>
      </c>
      <c r="AH2050" t="s">
        <v>3603</v>
      </c>
      <c r="AI2050" t="str">
        <f t="shared" ref="AI2050:AI2113" si="519">IFERROR(
  AVERAGEIFS(
    $C$2:$C$1880,
    $B$2:$B$1880, "&gt;=" &amp; B2050 - 29,
    $B$2:$B$1880, "&lt;=" &amp; B2050
  ),
"")</f>
        <v/>
      </c>
      <c r="AJ2050" t="str">
        <f t="shared" ref="AJ2050:AJ2113" si="520">IF(
  L2050 &lt;&gt; "Backlog/Error",
  IFERROR(
    AVERAGEIFS(
      $C$2:$C$1880,
      $B$2:$B$1880, "&gt;=" &amp; B2050 - 29,
      $B$2:$B$1880, "&lt;=" &amp; B2050,
      $L$2:$L$1880, "&lt;&gt;Backlog/Error"
    ),
  ""),
"")</f>
        <v/>
      </c>
      <c r="AK2050" t="str">
        <f t="shared" ref="AK2050:AK2113" si="521">IF(
  R2050 = "Critical",
  IFERROR(
    AVERAGEIFS(
      $C$2:$C$1880,
      $B$2:$B$1880, "&gt;=" &amp; B2050 - 29,
      $B$2:$B$1880, "&lt;=" &amp; B2050,
      $R$2:$R$1880, "Critical"
    ),
  ""),
"")</f>
        <v/>
      </c>
      <c r="AL2050" t="str">
        <f t="shared" ref="AL2050:AL2113" si="522">IF(
  AND(R2050 = "Critical", L2050 &lt;&gt; "Backlog/Error"),
  IFERROR(
    AVERAGEIFS(
      $C$2:$C$1880,
      $B$2:$B$1880, "&gt;=" &amp; B2050 - 29,
      $B$2:$B$1880, "&lt;=" &amp; B2050,
      $R$2:$R$1880, "Critical",
      $L$2:$L$1880, "&lt;&gt;Backlog/Error"
    ),
  ""),
"")</f>
        <v/>
      </c>
      <c r="AM2050" t="str">
        <f t="shared" ref="AM2050:AM2113" si="523">IF(
  R2050 = "Moderate",
  IFERROR(
    AVERAGEIFS(
      $C$2:$C$1880,
      $B$2:$B$1880, "&gt;=" &amp; B2050 - 29,
      $B$2:$B$1880, "&lt;=" &amp; B2050,
      $R$2:$R$1880, "Moderate"
    ),
  ""),
"")</f>
        <v/>
      </c>
      <c r="AN2050" t="str">
        <f t="shared" ref="AN2050:AN2113" si="524">IF(
  AND(R2050 = "Moderate", L2050 &lt;&gt; "Backlog/Error"),
  IFERROR(
    AVERAGEIFS(
      $C$2:$C$1880,
      $B$2:$B$1880, "&gt;=" &amp; B2050 - 29,
      $B$2:$B$1880, "&lt;=" &amp; B2050,
      $R$2:$R$1880, "Moderate",
      $L$2:$L$1880, "&lt;&gt;Backlog/Error"
    ),
  ""),
"")</f>
        <v/>
      </c>
      <c r="AO2050" t="str">
        <f t="shared" ref="AO2050:AO2113" si="525">IF(
  R2050 = "Minor",
  IFERROR(
    AVERAGEIFS(
      $C$2:$C$1880,
      $B$2:$B$1880, "&gt;=" &amp; B2050 - 29,
      $B$2:$B$1880, "&lt;=" &amp; B2050,
      $R$2:$R$1880, "Minor"
    ),
  ""),
"")</f>
        <v/>
      </c>
      <c r="AP2050" t="str">
        <f t="shared" ref="AP2050:AP2113" si="526">IF(
  AND(R2050 = "Minor", L2050 &lt;&gt; "Backlog/Error"),
  IFERROR(
    AVERAGEIFS(
      $C$2:$C$1880,
      $B$2:$B$1880, "&gt;=" &amp; B2050 - 29,
      $B$2:$B$1880, "&lt;=" &amp; B2050,
      $R$2:$R$1880, "Minor",
      $L$2:$L$1880, "&lt;&gt;Backlog/Error"
    ),
  ""),
"")</f>
        <v/>
      </c>
    </row>
    <row r="2051" spans="1:42" x14ac:dyDescent="0.3">
      <c r="A2051" s="2">
        <v>45401</v>
      </c>
      <c r="D2051" t="e">
        <f>AVERAGEIFS(C$2:C2051, B$2:B2051, "&gt;="&amp;B2051-6, B$2:B2051, "&lt;="&amp;B2051)</f>
        <v>#DIV/0!</v>
      </c>
      <c r="E2051" t="str">
        <f t="shared" si="512"/>
        <v/>
      </c>
      <c r="F2051" t="str">
        <f t="shared" si="513"/>
        <v/>
      </c>
      <c r="G2051" t="str">
        <f t="shared" si="514"/>
        <v/>
      </c>
      <c r="H2051" t="str">
        <f t="shared" si="515"/>
        <v/>
      </c>
      <c r="I2051" t="str">
        <f t="shared" si="516"/>
        <v/>
      </c>
      <c r="J2051" t="str">
        <f t="shared" si="517"/>
        <v/>
      </c>
      <c r="K2051" t="str">
        <f t="shared" si="518"/>
        <v/>
      </c>
      <c r="L2051" t="s">
        <v>3536</v>
      </c>
      <c r="M2051" t="s">
        <v>2469</v>
      </c>
      <c r="N2051" t="s">
        <v>16</v>
      </c>
      <c r="O2051" t="s">
        <v>33</v>
      </c>
      <c r="P2051" t="s">
        <v>59</v>
      </c>
      <c r="Q2051" t="s">
        <v>92</v>
      </c>
      <c r="R2051" t="s">
        <v>35</v>
      </c>
      <c r="S2051" t="s">
        <v>22</v>
      </c>
      <c r="T2051" t="s">
        <v>22</v>
      </c>
      <c r="V2051" t="s">
        <v>76</v>
      </c>
      <c r="W2051">
        <v>86.012067489291155</v>
      </c>
      <c r="X2051">
        <v>6.4153992103185882</v>
      </c>
      <c r="Y2051">
        <v>-2</v>
      </c>
      <c r="Z2051" t="s">
        <v>3603</v>
      </c>
      <c r="AA2051" t="s">
        <v>3555</v>
      </c>
      <c r="AB2051" t="s">
        <v>3585</v>
      </c>
      <c r="AC2051">
        <v>4</v>
      </c>
      <c r="AD2051" t="s">
        <v>3564</v>
      </c>
      <c r="AE2051" t="s">
        <v>3603</v>
      </c>
      <c r="AF2051" t="s">
        <v>3604</v>
      </c>
      <c r="AH2051" t="s">
        <v>3603</v>
      </c>
      <c r="AI2051" t="str">
        <f t="shared" si="519"/>
        <v/>
      </c>
      <c r="AJ2051" t="str">
        <f t="shared" si="520"/>
        <v/>
      </c>
      <c r="AK2051" t="str">
        <f t="shared" si="521"/>
        <v/>
      </c>
      <c r="AL2051" t="str">
        <f t="shared" si="522"/>
        <v/>
      </c>
      <c r="AM2051" t="str">
        <f t="shared" si="523"/>
        <v/>
      </c>
      <c r="AN2051" t="str">
        <f t="shared" si="524"/>
        <v/>
      </c>
      <c r="AO2051" t="str">
        <f t="shared" si="525"/>
        <v/>
      </c>
      <c r="AP2051" t="str">
        <f t="shared" si="526"/>
        <v/>
      </c>
    </row>
    <row r="2052" spans="1:42" x14ac:dyDescent="0.3">
      <c r="A2052" s="2">
        <v>45373</v>
      </c>
      <c r="D2052" t="e">
        <f>AVERAGEIFS(C$2:C2052, B$2:B2052, "&gt;="&amp;B2052-6, B$2:B2052, "&lt;="&amp;B2052)</f>
        <v>#DIV/0!</v>
      </c>
      <c r="E2052" t="str">
        <f t="shared" si="512"/>
        <v/>
      </c>
      <c r="F2052" t="str">
        <f t="shared" si="513"/>
        <v/>
      </c>
      <c r="G2052" t="str">
        <f t="shared" si="514"/>
        <v/>
      </c>
      <c r="H2052" t="str">
        <f t="shared" si="515"/>
        <v/>
      </c>
      <c r="I2052" t="str">
        <f t="shared" si="516"/>
        <v/>
      </c>
      <c r="J2052" t="str">
        <f t="shared" si="517"/>
        <v/>
      </c>
      <c r="K2052" t="str">
        <f t="shared" si="518"/>
        <v/>
      </c>
      <c r="L2052" t="s">
        <v>3536</v>
      </c>
      <c r="M2052" t="s">
        <v>2537</v>
      </c>
      <c r="N2052" t="s">
        <v>118</v>
      </c>
      <c r="O2052" t="s">
        <v>58</v>
      </c>
      <c r="P2052" t="s">
        <v>59</v>
      </c>
      <c r="Q2052" t="s">
        <v>19</v>
      </c>
      <c r="R2052" t="s">
        <v>35</v>
      </c>
      <c r="S2052" t="s">
        <v>22</v>
      </c>
      <c r="T2052" t="s">
        <v>22</v>
      </c>
      <c r="V2052" t="s">
        <v>76</v>
      </c>
      <c r="W2052">
        <v>76.164930592176489</v>
      </c>
      <c r="X2052">
        <v>7.211160232746094</v>
      </c>
      <c r="Y2052">
        <v>-2</v>
      </c>
      <c r="Z2052" t="s">
        <v>3603</v>
      </c>
      <c r="AA2052" t="s">
        <v>3555</v>
      </c>
      <c r="AB2052" t="s">
        <v>3584</v>
      </c>
      <c r="AC2052">
        <v>3</v>
      </c>
      <c r="AD2052" t="s">
        <v>3563</v>
      </c>
      <c r="AE2052" t="s">
        <v>3603</v>
      </c>
      <c r="AF2052" t="s">
        <v>3604</v>
      </c>
      <c r="AH2052" t="s">
        <v>3603</v>
      </c>
      <c r="AI2052" t="str">
        <f t="shared" si="519"/>
        <v/>
      </c>
      <c r="AJ2052" t="str">
        <f t="shared" si="520"/>
        <v/>
      </c>
      <c r="AK2052" t="str">
        <f t="shared" si="521"/>
        <v/>
      </c>
      <c r="AL2052" t="str">
        <f t="shared" si="522"/>
        <v/>
      </c>
      <c r="AM2052" t="str">
        <f t="shared" si="523"/>
        <v/>
      </c>
      <c r="AN2052" t="str">
        <f t="shared" si="524"/>
        <v/>
      </c>
      <c r="AO2052" t="str">
        <f t="shared" si="525"/>
        <v/>
      </c>
      <c r="AP2052" t="str">
        <f t="shared" si="526"/>
        <v/>
      </c>
    </row>
    <row r="2053" spans="1:42" x14ac:dyDescent="0.3">
      <c r="A2053" s="2">
        <v>45169</v>
      </c>
      <c r="D2053" t="e">
        <f>AVERAGEIFS(C$2:C2053, B$2:B2053, "&gt;="&amp;B2053-6, B$2:B2053, "&lt;="&amp;B2053)</f>
        <v>#DIV/0!</v>
      </c>
      <c r="E2053" t="str">
        <f t="shared" si="512"/>
        <v/>
      </c>
      <c r="F2053" t="str">
        <f t="shared" si="513"/>
        <v/>
      </c>
      <c r="G2053" t="str">
        <f t="shared" si="514"/>
        <v/>
      </c>
      <c r="H2053" t="str">
        <f t="shared" si="515"/>
        <v/>
      </c>
      <c r="I2053" t="str">
        <f t="shared" si="516"/>
        <v/>
      </c>
      <c r="J2053" t="str">
        <f t="shared" si="517"/>
        <v/>
      </c>
      <c r="K2053" t="str">
        <f t="shared" si="518"/>
        <v/>
      </c>
      <c r="L2053" t="s">
        <v>3536</v>
      </c>
      <c r="M2053" t="s">
        <v>2409</v>
      </c>
      <c r="N2053" t="s">
        <v>57</v>
      </c>
      <c r="O2053" t="s">
        <v>17</v>
      </c>
      <c r="P2053" t="s">
        <v>40</v>
      </c>
      <c r="Q2053" t="s">
        <v>41</v>
      </c>
      <c r="R2053" t="s">
        <v>35</v>
      </c>
      <c r="S2053" t="s">
        <v>22</v>
      </c>
      <c r="T2053" t="s">
        <v>22</v>
      </c>
      <c r="V2053" t="s">
        <v>63</v>
      </c>
      <c r="W2053">
        <v>111.1665382504344</v>
      </c>
      <c r="X2053">
        <v>5.1753029423576598</v>
      </c>
      <c r="Y2053">
        <v>-2</v>
      </c>
      <c r="Z2053" t="s">
        <v>3603</v>
      </c>
      <c r="AA2053" t="s">
        <v>3554</v>
      </c>
      <c r="AB2053" t="s">
        <v>3586</v>
      </c>
      <c r="AC2053">
        <v>8</v>
      </c>
      <c r="AD2053" t="s">
        <v>3568</v>
      </c>
      <c r="AE2053" t="s">
        <v>3603</v>
      </c>
      <c r="AF2053" t="s">
        <v>3604</v>
      </c>
      <c r="AH2053" t="s">
        <v>3603</v>
      </c>
      <c r="AI2053" t="str">
        <f t="shared" si="519"/>
        <v/>
      </c>
      <c r="AJ2053" t="str">
        <f t="shared" si="520"/>
        <v/>
      </c>
      <c r="AK2053" t="str">
        <f t="shared" si="521"/>
        <v/>
      </c>
      <c r="AL2053" t="str">
        <f t="shared" si="522"/>
        <v/>
      </c>
      <c r="AM2053" t="str">
        <f t="shared" si="523"/>
        <v/>
      </c>
      <c r="AN2053" t="str">
        <f t="shared" si="524"/>
        <v/>
      </c>
      <c r="AO2053" t="str">
        <f t="shared" si="525"/>
        <v/>
      </c>
      <c r="AP2053" t="str">
        <f t="shared" si="526"/>
        <v/>
      </c>
    </row>
    <row r="2054" spans="1:42" x14ac:dyDescent="0.3">
      <c r="A2054" s="2">
        <v>45088</v>
      </c>
      <c r="D2054" t="e">
        <f>AVERAGEIFS(C$2:C2054, B$2:B2054, "&gt;="&amp;B2054-6, B$2:B2054, "&lt;="&amp;B2054)</f>
        <v>#DIV/0!</v>
      </c>
      <c r="E2054" t="str">
        <f t="shared" si="512"/>
        <v/>
      </c>
      <c r="F2054" t="str">
        <f t="shared" si="513"/>
        <v/>
      </c>
      <c r="G2054" t="str">
        <f t="shared" si="514"/>
        <v/>
      </c>
      <c r="H2054" t="str">
        <f t="shared" si="515"/>
        <v/>
      </c>
      <c r="I2054" t="str">
        <f t="shared" si="516"/>
        <v/>
      </c>
      <c r="J2054" t="str">
        <f t="shared" si="517"/>
        <v/>
      </c>
      <c r="K2054" t="str">
        <f t="shared" si="518"/>
        <v/>
      </c>
      <c r="L2054" t="s">
        <v>3536</v>
      </c>
      <c r="M2054" t="s">
        <v>56</v>
      </c>
      <c r="N2054" t="s">
        <v>57</v>
      </c>
      <c r="O2054" t="s">
        <v>58</v>
      </c>
      <c r="P2054" t="s">
        <v>59</v>
      </c>
      <c r="Q2054" t="s">
        <v>92</v>
      </c>
      <c r="R2054" t="s">
        <v>35</v>
      </c>
      <c r="S2054" t="s">
        <v>22</v>
      </c>
      <c r="T2054" t="s">
        <v>22</v>
      </c>
      <c r="V2054" t="s">
        <v>144</v>
      </c>
      <c r="W2054">
        <v>108.5088972836834</v>
      </c>
      <c r="X2054">
        <v>5.556190692630012</v>
      </c>
      <c r="Y2054">
        <v>-2</v>
      </c>
      <c r="Z2054" t="s">
        <v>3603</v>
      </c>
      <c r="AA2054" t="s">
        <v>3554</v>
      </c>
      <c r="AB2054" t="s">
        <v>3585</v>
      </c>
      <c r="AC2054">
        <v>6</v>
      </c>
      <c r="AD2054" t="s">
        <v>3566</v>
      </c>
      <c r="AE2054" t="s">
        <v>3603</v>
      </c>
      <c r="AF2054" t="s">
        <v>3604</v>
      </c>
      <c r="AH2054" t="s">
        <v>3603</v>
      </c>
      <c r="AI2054" t="str">
        <f t="shared" si="519"/>
        <v/>
      </c>
      <c r="AJ2054" t="str">
        <f t="shared" si="520"/>
        <v/>
      </c>
      <c r="AK2054" t="str">
        <f t="shared" si="521"/>
        <v/>
      </c>
      <c r="AL2054" t="str">
        <f t="shared" si="522"/>
        <v/>
      </c>
      <c r="AM2054" t="str">
        <f t="shared" si="523"/>
        <v/>
      </c>
      <c r="AN2054" t="str">
        <f t="shared" si="524"/>
        <v/>
      </c>
      <c r="AO2054" t="str">
        <f t="shared" si="525"/>
        <v/>
      </c>
      <c r="AP2054" t="str">
        <f t="shared" si="526"/>
        <v/>
      </c>
    </row>
    <row r="2055" spans="1:42" x14ac:dyDescent="0.3">
      <c r="A2055" s="2">
        <v>45438</v>
      </c>
      <c r="D2055" t="e">
        <f>AVERAGEIFS(C$2:C2055, B$2:B2055, "&gt;="&amp;B2055-6, B$2:B2055, "&lt;="&amp;B2055)</f>
        <v>#DIV/0!</v>
      </c>
      <c r="E2055" t="str">
        <f t="shared" si="512"/>
        <v/>
      </c>
      <c r="F2055" t="str">
        <f t="shared" si="513"/>
        <v/>
      </c>
      <c r="G2055" t="str">
        <f t="shared" si="514"/>
        <v/>
      </c>
      <c r="H2055" t="str">
        <f t="shared" si="515"/>
        <v/>
      </c>
      <c r="I2055" t="str">
        <f t="shared" si="516"/>
        <v/>
      </c>
      <c r="J2055" t="str">
        <f t="shared" si="517"/>
        <v/>
      </c>
      <c r="K2055" t="str">
        <f t="shared" si="518"/>
        <v/>
      </c>
      <c r="L2055" t="s">
        <v>3536</v>
      </c>
      <c r="M2055" t="s">
        <v>2582</v>
      </c>
      <c r="N2055" t="s">
        <v>39</v>
      </c>
      <c r="O2055" t="s">
        <v>33</v>
      </c>
      <c r="P2055" t="s">
        <v>18</v>
      </c>
      <c r="Q2055" t="s">
        <v>19</v>
      </c>
      <c r="R2055" t="s">
        <v>35</v>
      </c>
      <c r="S2055" t="s">
        <v>22</v>
      </c>
      <c r="T2055" t="s">
        <v>22</v>
      </c>
      <c r="V2055" t="s">
        <v>24</v>
      </c>
      <c r="W2055">
        <v>131.78243243643109</v>
      </c>
      <c r="X2055">
        <v>6.3883011470196616</v>
      </c>
      <c r="Y2055">
        <v>-2</v>
      </c>
      <c r="Z2055" t="s">
        <v>3603</v>
      </c>
      <c r="AA2055" t="s">
        <v>3555</v>
      </c>
      <c r="AB2055" t="s">
        <v>3585</v>
      </c>
      <c r="AC2055">
        <v>5</v>
      </c>
      <c r="AD2055" t="s">
        <v>3565</v>
      </c>
      <c r="AE2055" t="s">
        <v>3603</v>
      </c>
      <c r="AF2055" t="s">
        <v>3604</v>
      </c>
      <c r="AH2055" t="s">
        <v>3603</v>
      </c>
      <c r="AI2055" t="str">
        <f t="shared" si="519"/>
        <v/>
      </c>
      <c r="AJ2055" t="str">
        <f t="shared" si="520"/>
        <v/>
      </c>
      <c r="AK2055" t="str">
        <f t="shared" si="521"/>
        <v/>
      </c>
      <c r="AL2055" t="str">
        <f t="shared" si="522"/>
        <v/>
      </c>
      <c r="AM2055" t="str">
        <f t="shared" si="523"/>
        <v/>
      </c>
      <c r="AN2055" t="str">
        <f t="shared" si="524"/>
        <v/>
      </c>
      <c r="AO2055" t="str">
        <f t="shared" si="525"/>
        <v/>
      </c>
      <c r="AP2055" t="str">
        <f t="shared" si="526"/>
        <v/>
      </c>
    </row>
    <row r="2056" spans="1:42" x14ac:dyDescent="0.3">
      <c r="A2056" s="2">
        <v>45147</v>
      </c>
      <c r="D2056" t="e">
        <f>AVERAGEIFS(C$2:C2056, B$2:B2056, "&gt;="&amp;B2056-6, B$2:B2056, "&lt;="&amp;B2056)</f>
        <v>#DIV/0!</v>
      </c>
      <c r="E2056" t="str">
        <f t="shared" si="512"/>
        <v/>
      </c>
      <c r="F2056" t="str">
        <f t="shared" si="513"/>
        <v/>
      </c>
      <c r="G2056" t="str">
        <f t="shared" si="514"/>
        <v/>
      </c>
      <c r="H2056" t="str">
        <f t="shared" si="515"/>
        <v/>
      </c>
      <c r="I2056" t="str">
        <f t="shared" si="516"/>
        <v/>
      </c>
      <c r="J2056" t="str">
        <f t="shared" si="517"/>
        <v/>
      </c>
      <c r="K2056" t="str">
        <f t="shared" si="518"/>
        <v/>
      </c>
      <c r="L2056" t="s">
        <v>3536</v>
      </c>
      <c r="M2056" t="s">
        <v>2244</v>
      </c>
      <c r="N2056" t="s">
        <v>16</v>
      </c>
      <c r="O2056" t="s">
        <v>17</v>
      </c>
      <c r="P2056" t="s">
        <v>40</v>
      </c>
      <c r="Q2056" t="s">
        <v>41</v>
      </c>
      <c r="R2056" t="s">
        <v>35</v>
      </c>
      <c r="S2056" t="s">
        <v>22</v>
      </c>
      <c r="T2056" t="s">
        <v>22</v>
      </c>
      <c r="V2056" t="s">
        <v>43</v>
      </c>
      <c r="W2056">
        <v>72.333434122166523</v>
      </c>
      <c r="X2056">
        <v>5.6280126932172418</v>
      </c>
      <c r="Y2056">
        <v>-2</v>
      </c>
      <c r="Z2056" t="s">
        <v>3603</v>
      </c>
      <c r="AA2056" t="s">
        <v>3554</v>
      </c>
      <c r="AB2056" t="s">
        <v>3586</v>
      </c>
      <c r="AC2056">
        <v>8</v>
      </c>
      <c r="AD2056" t="s">
        <v>3568</v>
      </c>
      <c r="AE2056" t="s">
        <v>3603</v>
      </c>
      <c r="AF2056" t="s">
        <v>3604</v>
      </c>
      <c r="AH2056" t="s">
        <v>3603</v>
      </c>
      <c r="AI2056" t="str">
        <f t="shared" si="519"/>
        <v/>
      </c>
      <c r="AJ2056" t="str">
        <f t="shared" si="520"/>
        <v/>
      </c>
      <c r="AK2056" t="str">
        <f t="shared" si="521"/>
        <v/>
      </c>
      <c r="AL2056" t="str">
        <f t="shared" si="522"/>
        <v/>
      </c>
      <c r="AM2056" t="str">
        <f t="shared" si="523"/>
        <v/>
      </c>
      <c r="AN2056" t="str">
        <f t="shared" si="524"/>
        <v/>
      </c>
      <c r="AO2056" t="str">
        <f t="shared" si="525"/>
        <v/>
      </c>
      <c r="AP2056" t="str">
        <f t="shared" si="526"/>
        <v/>
      </c>
    </row>
    <row r="2057" spans="1:42" x14ac:dyDescent="0.3">
      <c r="A2057" s="2">
        <v>45303</v>
      </c>
      <c r="D2057" t="e">
        <f>AVERAGEIFS(C$2:C2057, B$2:B2057, "&gt;="&amp;B2057-6, B$2:B2057, "&lt;="&amp;B2057)</f>
        <v>#DIV/0!</v>
      </c>
      <c r="E2057" t="str">
        <f t="shared" si="512"/>
        <v/>
      </c>
      <c r="F2057" t="str">
        <f t="shared" si="513"/>
        <v/>
      </c>
      <c r="G2057" t="str">
        <f t="shared" si="514"/>
        <v/>
      </c>
      <c r="H2057" t="str">
        <f t="shared" si="515"/>
        <v/>
      </c>
      <c r="I2057" t="str">
        <f t="shared" si="516"/>
        <v/>
      </c>
      <c r="J2057" t="str">
        <f t="shared" si="517"/>
        <v/>
      </c>
      <c r="K2057" t="str">
        <f t="shared" si="518"/>
        <v/>
      </c>
      <c r="L2057" t="s">
        <v>3536</v>
      </c>
      <c r="M2057" t="s">
        <v>1315</v>
      </c>
      <c r="N2057" t="s">
        <v>16</v>
      </c>
      <c r="O2057" t="s">
        <v>33</v>
      </c>
      <c r="P2057" t="s">
        <v>59</v>
      </c>
      <c r="Q2057" t="s">
        <v>19</v>
      </c>
      <c r="R2057" t="s">
        <v>35</v>
      </c>
      <c r="S2057" t="s">
        <v>22</v>
      </c>
      <c r="T2057" t="s">
        <v>22</v>
      </c>
      <c r="V2057" t="s">
        <v>76</v>
      </c>
      <c r="W2057">
        <v>61.168497919414158</v>
      </c>
      <c r="X2057">
        <v>5.9030567560126261</v>
      </c>
      <c r="Y2057">
        <v>-2</v>
      </c>
      <c r="Z2057" t="s">
        <v>3603</v>
      </c>
      <c r="AA2057" t="s">
        <v>3555</v>
      </c>
      <c r="AB2057" t="s">
        <v>3584</v>
      </c>
      <c r="AC2057">
        <v>1</v>
      </c>
      <c r="AD2057" t="s">
        <v>3561</v>
      </c>
      <c r="AE2057" t="s">
        <v>3603</v>
      </c>
      <c r="AF2057" t="s">
        <v>3604</v>
      </c>
      <c r="AH2057" t="s">
        <v>3603</v>
      </c>
      <c r="AI2057" t="str">
        <f t="shared" si="519"/>
        <v/>
      </c>
      <c r="AJ2057" t="str">
        <f t="shared" si="520"/>
        <v/>
      </c>
      <c r="AK2057" t="str">
        <f t="shared" si="521"/>
        <v/>
      </c>
      <c r="AL2057" t="str">
        <f t="shared" si="522"/>
        <v/>
      </c>
      <c r="AM2057" t="str">
        <f t="shared" si="523"/>
        <v/>
      </c>
      <c r="AN2057" t="str">
        <f t="shared" si="524"/>
        <v/>
      </c>
      <c r="AO2057" t="str">
        <f t="shared" si="525"/>
        <v/>
      </c>
      <c r="AP2057" t="str">
        <f t="shared" si="526"/>
        <v/>
      </c>
    </row>
    <row r="2058" spans="1:42" x14ac:dyDescent="0.3">
      <c r="A2058" s="2">
        <v>45370</v>
      </c>
      <c r="D2058" t="e">
        <f>AVERAGEIFS(C$2:C2058, B$2:B2058, "&gt;="&amp;B2058-6, B$2:B2058, "&lt;="&amp;B2058)</f>
        <v>#DIV/0!</v>
      </c>
      <c r="E2058" t="str">
        <f t="shared" si="512"/>
        <v/>
      </c>
      <c r="F2058" t="str">
        <f t="shared" si="513"/>
        <v/>
      </c>
      <c r="G2058" t="str">
        <f t="shared" si="514"/>
        <v/>
      </c>
      <c r="H2058" t="str">
        <f t="shared" si="515"/>
        <v/>
      </c>
      <c r="I2058" t="str">
        <f t="shared" si="516"/>
        <v/>
      </c>
      <c r="J2058" t="str">
        <f t="shared" si="517"/>
        <v/>
      </c>
      <c r="K2058" t="str">
        <f t="shared" si="518"/>
        <v/>
      </c>
      <c r="L2058" t="s">
        <v>3536</v>
      </c>
      <c r="M2058" t="s">
        <v>817</v>
      </c>
      <c r="N2058" t="s">
        <v>103</v>
      </c>
      <c r="O2058" t="s">
        <v>17</v>
      </c>
      <c r="P2058" t="s">
        <v>40</v>
      </c>
      <c r="Q2058" t="s">
        <v>41</v>
      </c>
      <c r="R2058" t="s">
        <v>35</v>
      </c>
      <c r="S2058" t="s">
        <v>22</v>
      </c>
      <c r="T2058" t="s">
        <v>22</v>
      </c>
      <c r="V2058" t="s">
        <v>43</v>
      </c>
      <c r="W2058">
        <v>100.8234375768921</v>
      </c>
      <c r="X2058">
        <v>6.9086908461353103</v>
      </c>
      <c r="Y2058">
        <v>-2</v>
      </c>
      <c r="Z2058" t="s">
        <v>3603</v>
      </c>
      <c r="AA2058" t="s">
        <v>3555</v>
      </c>
      <c r="AB2058" t="s">
        <v>3584</v>
      </c>
      <c r="AC2058">
        <v>3</v>
      </c>
      <c r="AD2058" t="s">
        <v>3563</v>
      </c>
      <c r="AE2058" t="s">
        <v>3603</v>
      </c>
      <c r="AF2058" t="s">
        <v>3604</v>
      </c>
      <c r="AH2058" t="s">
        <v>3603</v>
      </c>
      <c r="AI2058" t="str">
        <f t="shared" si="519"/>
        <v/>
      </c>
      <c r="AJ2058" t="str">
        <f t="shared" si="520"/>
        <v/>
      </c>
      <c r="AK2058" t="str">
        <f t="shared" si="521"/>
        <v/>
      </c>
      <c r="AL2058" t="str">
        <f t="shared" si="522"/>
        <v/>
      </c>
      <c r="AM2058" t="str">
        <f t="shared" si="523"/>
        <v/>
      </c>
      <c r="AN2058" t="str">
        <f t="shared" si="524"/>
        <v/>
      </c>
      <c r="AO2058" t="str">
        <f t="shared" si="525"/>
        <v/>
      </c>
      <c r="AP2058" t="str">
        <f t="shared" si="526"/>
        <v/>
      </c>
    </row>
    <row r="2059" spans="1:42" x14ac:dyDescent="0.3">
      <c r="A2059" s="2">
        <v>45334</v>
      </c>
      <c r="D2059" t="e">
        <f>AVERAGEIFS(C$2:C2059, B$2:B2059, "&gt;="&amp;B2059-6, B$2:B2059, "&lt;="&amp;B2059)</f>
        <v>#DIV/0!</v>
      </c>
      <c r="E2059" t="str">
        <f t="shared" si="512"/>
        <v/>
      </c>
      <c r="F2059" t="str">
        <f t="shared" si="513"/>
        <v/>
      </c>
      <c r="G2059" t="str">
        <f t="shared" si="514"/>
        <v/>
      </c>
      <c r="H2059" t="str">
        <f t="shared" si="515"/>
        <v/>
      </c>
      <c r="I2059" t="str">
        <f t="shared" si="516"/>
        <v/>
      </c>
      <c r="J2059" t="str">
        <f t="shared" si="517"/>
        <v/>
      </c>
      <c r="K2059" t="str">
        <f t="shared" si="518"/>
        <v/>
      </c>
      <c r="L2059" t="s">
        <v>3536</v>
      </c>
      <c r="M2059" t="s">
        <v>808</v>
      </c>
      <c r="N2059" t="s">
        <v>157</v>
      </c>
      <c r="O2059" t="s">
        <v>51</v>
      </c>
      <c r="P2059" t="s">
        <v>59</v>
      </c>
      <c r="Q2059" t="s">
        <v>19</v>
      </c>
      <c r="R2059" t="s">
        <v>35</v>
      </c>
      <c r="S2059" t="s">
        <v>22</v>
      </c>
      <c r="T2059" t="s">
        <v>22</v>
      </c>
      <c r="V2059" t="s">
        <v>30</v>
      </c>
      <c r="W2059">
        <v>31.701002653179721</v>
      </c>
      <c r="X2059">
        <v>4.666927447458681</v>
      </c>
      <c r="Y2059">
        <v>-2</v>
      </c>
      <c r="Z2059" t="s">
        <v>3603</v>
      </c>
      <c r="AA2059" t="s">
        <v>3555</v>
      </c>
      <c r="AB2059" t="s">
        <v>3584</v>
      </c>
      <c r="AC2059">
        <v>2</v>
      </c>
      <c r="AD2059" t="s">
        <v>3562</v>
      </c>
      <c r="AE2059" t="s">
        <v>3603</v>
      </c>
      <c r="AF2059" t="s">
        <v>3604</v>
      </c>
      <c r="AH2059" t="s">
        <v>3603</v>
      </c>
      <c r="AI2059" t="str">
        <f t="shared" si="519"/>
        <v/>
      </c>
      <c r="AJ2059" t="str">
        <f t="shared" si="520"/>
        <v/>
      </c>
      <c r="AK2059" t="str">
        <f t="shared" si="521"/>
        <v/>
      </c>
      <c r="AL2059" t="str">
        <f t="shared" si="522"/>
        <v/>
      </c>
      <c r="AM2059" t="str">
        <f t="shared" si="523"/>
        <v/>
      </c>
      <c r="AN2059" t="str">
        <f t="shared" si="524"/>
        <v/>
      </c>
      <c r="AO2059" t="str">
        <f t="shared" si="525"/>
        <v/>
      </c>
      <c r="AP2059" t="str">
        <f t="shared" si="526"/>
        <v/>
      </c>
    </row>
    <row r="2060" spans="1:42" x14ac:dyDescent="0.3">
      <c r="A2060" s="2">
        <v>45419</v>
      </c>
      <c r="D2060" t="e">
        <f>AVERAGEIFS(C$2:C2060, B$2:B2060, "&gt;="&amp;B2060-6, B$2:B2060, "&lt;="&amp;B2060)</f>
        <v>#DIV/0!</v>
      </c>
      <c r="E2060" t="str">
        <f t="shared" si="512"/>
        <v/>
      </c>
      <c r="F2060" t="str">
        <f t="shared" si="513"/>
        <v/>
      </c>
      <c r="G2060" t="str">
        <f t="shared" si="514"/>
        <v/>
      </c>
      <c r="H2060" t="str">
        <f t="shared" si="515"/>
        <v/>
      </c>
      <c r="I2060" t="str">
        <f t="shared" si="516"/>
        <v/>
      </c>
      <c r="J2060" t="str">
        <f t="shared" si="517"/>
        <v/>
      </c>
      <c r="K2060" t="str">
        <f t="shared" si="518"/>
        <v/>
      </c>
      <c r="L2060" t="s">
        <v>3536</v>
      </c>
      <c r="M2060" t="s">
        <v>450</v>
      </c>
      <c r="N2060" t="s">
        <v>80</v>
      </c>
      <c r="O2060" t="s">
        <v>17</v>
      </c>
      <c r="P2060" t="s">
        <v>40</v>
      </c>
      <c r="Q2060" t="s">
        <v>41</v>
      </c>
      <c r="R2060" t="s">
        <v>35</v>
      </c>
      <c r="S2060" t="s">
        <v>22</v>
      </c>
      <c r="T2060" t="s">
        <v>22</v>
      </c>
      <c r="V2060" t="s">
        <v>54</v>
      </c>
      <c r="W2060">
        <v>22.39720759043032</v>
      </c>
      <c r="X2060">
        <v>5.1974397958137803</v>
      </c>
      <c r="Y2060">
        <v>-2</v>
      </c>
      <c r="Z2060" t="s">
        <v>3603</v>
      </c>
      <c r="AA2060" t="s">
        <v>3555</v>
      </c>
      <c r="AB2060" t="s">
        <v>3585</v>
      </c>
      <c r="AC2060">
        <v>5</v>
      </c>
      <c r="AD2060" t="s">
        <v>3565</v>
      </c>
      <c r="AE2060" t="s">
        <v>3603</v>
      </c>
      <c r="AF2060" t="s">
        <v>3604</v>
      </c>
      <c r="AH2060" t="s">
        <v>3603</v>
      </c>
      <c r="AI2060" t="str">
        <f t="shared" si="519"/>
        <v/>
      </c>
      <c r="AJ2060" t="str">
        <f t="shared" si="520"/>
        <v/>
      </c>
      <c r="AK2060" t="str">
        <f t="shared" si="521"/>
        <v/>
      </c>
      <c r="AL2060" t="str">
        <f t="shared" si="522"/>
        <v/>
      </c>
      <c r="AM2060" t="str">
        <f t="shared" si="523"/>
        <v/>
      </c>
      <c r="AN2060" t="str">
        <f t="shared" si="524"/>
        <v/>
      </c>
      <c r="AO2060" t="str">
        <f t="shared" si="525"/>
        <v/>
      </c>
      <c r="AP2060" t="str">
        <f t="shared" si="526"/>
        <v/>
      </c>
    </row>
    <row r="2061" spans="1:42" x14ac:dyDescent="0.3">
      <c r="A2061" s="2">
        <v>45303</v>
      </c>
      <c r="D2061" t="e">
        <f>AVERAGEIFS(C$2:C2061, B$2:B2061, "&gt;="&amp;B2061-6, B$2:B2061, "&lt;="&amp;B2061)</f>
        <v>#DIV/0!</v>
      </c>
      <c r="E2061" t="str">
        <f t="shared" si="512"/>
        <v/>
      </c>
      <c r="F2061" t="str">
        <f t="shared" si="513"/>
        <v/>
      </c>
      <c r="G2061" t="str">
        <f t="shared" si="514"/>
        <v/>
      </c>
      <c r="H2061" t="str">
        <f t="shared" si="515"/>
        <v/>
      </c>
      <c r="I2061" t="str">
        <f t="shared" si="516"/>
        <v/>
      </c>
      <c r="J2061" t="str">
        <f t="shared" si="517"/>
        <v/>
      </c>
      <c r="K2061" t="str">
        <f t="shared" si="518"/>
        <v/>
      </c>
      <c r="L2061" t="s">
        <v>3536</v>
      </c>
      <c r="M2061" t="s">
        <v>918</v>
      </c>
      <c r="N2061" t="s">
        <v>103</v>
      </c>
      <c r="O2061" t="s">
        <v>46</v>
      </c>
      <c r="P2061" t="s">
        <v>40</v>
      </c>
      <c r="Q2061" t="s">
        <v>41</v>
      </c>
      <c r="R2061" t="s">
        <v>35</v>
      </c>
      <c r="S2061" t="s">
        <v>22</v>
      </c>
      <c r="T2061" t="s">
        <v>22</v>
      </c>
      <c r="V2061" t="s">
        <v>24</v>
      </c>
      <c r="W2061">
        <v>93.169255384192084</v>
      </c>
      <c r="X2061">
        <v>7.6076290903868937</v>
      </c>
      <c r="Y2061">
        <v>-2</v>
      </c>
      <c r="Z2061" t="s">
        <v>3603</v>
      </c>
      <c r="AA2061" t="s">
        <v>3555</v>
      </c>
      <c r="AB2061" t="s">
        <v>3584</v>
      </c>
      <c r="AC2061">
        <v>1</v>
      </c>
      <c r="AD2061" t="s">
        <v>3561</v>
      </c>
      <c r="AE2061" t="s">
        <v>3603</v>
      </c>
      <c r="AF2061" t="s">
        <v>3604</v>
      </c>
      <c r="AH2061" t="s">
        <v>3603</v>
      </c>
      <c r="AI2061" t="str">
        <f t="shared" si="519"/>
        <v/>
      </c>
      <c r="AJ2061" t="str">
        <f t="shared" si="520"/>
        <v/>
      </c>
      <c r="AK2061" t="str">
        <f t="shared" si="521"/>
        <v/>
      </c>
      <c r="AL2061" t="str">
        <f t="shared" si="522"/>
        <v/>
      </c>
      <c r="AM2061" t="str">
        <f t="shared" si="523"/>
        <v/>
      </c>
      <c r="AN2061" t="str">
        <f t="shared" si="524"/>
        <v/>
      </c>
      <c r="AO2061" t="str">
        <f t="shared" si="525"/>
        <v/>
      </c>
      <c r="AP2061" t="str">
        <f t="shared" si="526"/>
        <v/>
      </c>
    </row>
    <row r="2062" spans="1:42" x14ac:dyDescent="0.3">
      <c r="A2062" s="2">
        <v>45360</v>
      </c>
      <c r="D2062" t="e">
        <f>AVERAGEIFS(C$2:C2062, B$2:B2062, "&gt;="&amp;B2062-6, B$2:B2062, "&lt;="&amp;B2062)</f>
        <v>#DIV/0!</v>
      </c>
      <c r="E2062" t="str">
        <f t="shared" si="512"/>
        <v/>
      </c>
      <c r="F2062" t="str">
        <f t="shared" si="513"/>
        <v/>
      </c>
      <c r="G2062" t="str">
        <f t="shared" si="514"/>
        <v/>
      </c>
      <c r="H2062" t="str">
        <f t="shared" si="515"/>
        <v/>
      </c>
      <c r="I2062" t="str">
        <f t="shared" si="516"/>
        <v/>
      </c>
      <c r="J2062" t="str">
        <f t="shared" si="517"/>
        <v/>
      </c>
      <c r="K2062" t="str">
        <f t="shared" si="518"/>
        <v/>
      </c>
      <c r="L2062" t="s">
        <v>3536</v>
      </c>
      <c r="M2062" t="s">
        <v>1584</v>
      </c>
      <c r="N2062" t="s">
        <v>118</v>
      </c>
      <c r="O2062" t="s">
        <v>17</v>
      </c>
      <c r="P2062" t="s">
        <v>40</v>
      </c>
      <c r="Q2062" t="s">
        <v>41</v>
      </c>
      <c r="R2062" t="s">
        <v>35</v>
      </c>
      <c r="S2062" t="s">
        <v>22</v>
      </c>
      <c r="T2062" t="s">
        <v>22</v>
      </c>
      <c r="V2062" t="s">
        <v>30</v>
      </c>
      <c r="W2062">
        <v>72.087615026096614</v>
      </c>
      <c r="X2062">
        <v>6.2520300782890166</v>
      </c>
      <c r="Y2062">
        <v>-2</v>
      </c>
      <c r="Z2062" t="s">
        <v>3603</v>
      </c>
      <c r="AA2062" t="s">
        <v>3555</v>
      </c>
      <c r="AB2062" t="s">
        <v>3584</v>
      </c>
      <c r="AC2062">
        <v>3</v>
      </c>
      <c r="AD2062" t="s">
        <v>3563</v>
      </c>
      <c r="AE2062" t="s">
        <v>3603</v>
      </c>
      <c r="AF2062" t="s">
        <v>3604</v>
      </c>
      <c r="AH2062" t="s">
        <v>3603</v>
      </c>
      <c r="AI2062" t="str">
        <f t="shared" si="519"/>
        <v/>
      </c>
      <c r="AJ2062" t="str">
        <f t="shared" si="520"/>
        <v/>
      </c>
      <c r="AK2062" t="str">
        <f t="shared" si="521"/>
        <v/>
      </c>
      <c r="AL2062" t="str">
        <f t="shared" si="522"/>
        <v/>
      </c>
      <c r="AM2062" t="str">
        <f t="shared" si="523"/>
        <v/>
      </c>
      <c r="AN2062" t="str">
        <f t="shared" si="524"/>
        <v/>
      </c>
      <c r="AO2062" t="str">
        <f t="shared" si="525"/>
        <v/>
      </c>
      <c r="AP2062" t="str">
        <f t="shared" si="526"/>
        <v/>
      </c>
    </row>
    <row r="2063" spans="1:42" x14ac:dyDescent="0.3">
      <c r="A2063" s="2">
        <v>45379</v>
      </c>
      <c r="D2063" t="e">
        <f>AVERAGEIFS(C$2:C2063, B$2:B2063, "&gt;="&amp;B2063-6, B$2:B2063, "&lt;="&amp;B2063)</f>
        <v>#DIV/0!</v>
      </c>
      <c r="E2063" t="str">
        <f t="shared" si="512"/>
        <v/>
      </c>
      <c r="F2063" t="str">
        <f t="shared" si="513"/>
        <v/>
      </c>
      <c r="G2063" t="str">
        <f t="shared" si="514"/>
        <v/>
      </c>
      <c r="H2063" t="str">
        <f t="shared" si="515"/>
        <v/>
      </c>
      <c r="I2063" t="str">
        <f t="shared" si="516"/>
        <v/>
      </c>
      <c r="J2063" t="str">
        <f t="shared" si="517"/>
        <v/>
      </c>
      <c r="K2063" t="str">
        <f t="shared" si="518"/>
        <v/>
      </c>
      <c r="L2063" t="s">
        <v>3536</v>
      </c>
      <c r="M2063" t="s">
        <v>2229</v>
      </c>
      <c r="N2063" t="s">
        <v>118</v>
      </c>
      <c r="O2063" t="s">
        <v>17</v>
      </c>
      <c r="P2063" t="s">
        <v>40</v>
      </c>
      <c r="Q2063" t="s">
        <v>41</v>
      </c>
      <c r="R2063" t="s">
        <v>35</v>
      </c>
      <c r="S2063" t="s">
        <v>22</v>
      </c>
      <c r="T2063" t="s">
        <v>22</v>
      </c>
      <c r="V2063" t="s">
        <v>43</v>
      </c>
      <c r="W2063">
        <v>76.336471222080633</v>
      </c>
      <c r="X2063">
        <v>6.4550783154436999</v>
      </c>
      <c r="Y2063">
        <v>-2</v>
      </c>
      <c r="Z2063" t="s">
        <v>3603</v>
      </c>
      <c r="AA2063" t="s">
        <v>3555</v>
      </c>
      <c r="AB2063" t="s">
        <v>3584</v>
      </c>
      <c r="AC2063">
        <v>3</v>
      </c>
      <c r="AD2063" t="s">
        <v>3563</v>
      </c>
      <c r="AE2063" t="s">
        <v>3603</v>
      </c>
      <c r="AF2063" t="s">
        <v>3604</v>
      </c>
      <c r="AH2063" t="s">
        <v>3603</v>
      </c>
      <c r="AI2063" t="str">
        <f t="shared" si="519"/>
        <v/>
      </c>
      <c r="AJ2063" t="str">
        <f t="shared" si="520"/>
        <v/>
      </c>
      <c r="AK2063" t="str">
        <f t="shared" si="521"/>
        <v/>
      </c>
      <c r="AL2063" t="str">
        <f t="shared" si="522"/>
        <v/>
      </c>
      <c r="AM2063" t="str">
        <f t="shared" si="523"/>
        <v/>
      </c>
      <c r="AN2063" t="str">
        <f t="shared" si="524"/>
        <v/>
      </c>
      <c r="AO2063" t="str">
        <f t="shared" si="525"/>
        <v/>
      </c>
      <c r="AP2063" t="str">
        <f t="shared" si="526"/>
        <v/>
      </c>
    </row>
    <row r="2064" spans="1:42" x14ac:dyDescent="0.3">
      <c r="A2064" s="2">
        <v>45382</v>
      </c>
      <c r="D2064" t="e">
        <f>AVERAGEIFS(C$2:C2064, B$2:B2064, "&gt;="&amp;B2064-6, B$2:B2064, "&lt;="&amp;B2064)</f>
        <v>#DIV/0!</v>
      </c>
      <c r="E2064" t="str">
        <f t="shared" si="512"/>
        <v/>
      </c>
      <c r="F2064" t="str">
        <f t="shared" si="513"/>
        <v/>
      </c>
      <c r="G2064" t="str">
        <f t="shared" si="514"/>
        <v/>
      </c>
      <c r="H2064" t="str">
        <f t="shared" si="515"/>
        <v/>
      </c>
      <c r="I2064" t="str">
        <f t="shared" si="516"/>
        <v/>
      </c>
      <c r="J2064" t="str">
        <f t="shared" si="517"/>
        <v/>
      </c>
      <c r="K2064" t="str">
        <f t="shared" si="518"/>
        <v/>
      </c>
      <c r="L2064" t="s">
        <v>3536</v>
      </c>
      <c r="M2064" t="s">
        <v>2791</v>
      </c>
      <c r="N2064" t="s">
        <v>103</v>
      </c>
      <c r="O2064" t="s">
        <v>46</v>
      </c>
      <c r="P2064" t="s">
        <v>18</v>
      </c>
      <c r="Q2064" t="s">
        <v>34</v>
      </c>
      <c r="R2064" t="s">
        <v>35</v>
      </c>
      <c r="S2064" t="s">
        <v>22</v>
      </c>
      <c r="T2064" t="s">
        <v>22</v>
      </c>
      <c r="V2064" t="s">
        <v>43</v>
      </c>
      <c r="W2064">
        <v>92.799136847345366</v>
      </c>
      <c r="X2064">
        <v>7.8744569744729027</v>
      </c>
      <c r="Y2064">
        <v>-2</v>
      </c>
      <c r="Z2064" t="s">
        <v>3603</v>
      </c>
      <c r="AA2064" t="s">
        <v>3555</v>
      </c>
      <c r="AB2064" t="s">
        <v>3584</v>
      </c>
      <c r="AC2064">
        <v>3</v>
      </c>
      <c r="AD2064" t="s">
        <v>3563</v>
      </c>
      <c r="AE2064" t="s">
        <v>3603</v>
      </c>
      <c r="AF2064" t="s">
        <v>3604</v>
      </c>
      <c r="AH2064" t="s">
        <v>3603</v>
      </c>
      <c r="AI2064" t="str">
        <f t="shared" si="519"/>
        <v/>
      </c>
      <c r="AJ2064" t="str">
        <f t="shared" si="520"/>
        <v/>
      </c>
      <c r="AK2064" t="str">
        <f t="shared" si="521"/>
        <v/>
      </c>
      <c r="AL2064" t="str">
        <f t="shared" si="522"/>
        <v/>
      </c>
      <c r="AM2064" t="str">
        <f t="shared" si="523"/>
        <v/>
      </c>
      <c r="AN2064" t="str">
        <f t="shared" si="524"/>
        <v/>
      </c>
      <c r="AO2064" t="str">
        <f t="shared" si="525"/>
        <v/>
      </c>
      <c r="AP2064" t="str">
        <f t="shared" si="526"/>
        <v/>
      </c>
    </row>
    <row r="2065" spans="1:42" x14ac:dyDescent="0.3">
      <c r="A2065" s="2">
        <v>45107</v>
      </c>
      <c r="D2065" t="e">
        <f>AVERAGEIFS(C$2:C2065, B$2:B2065, "&gt;="&amp;B2065-6, B$2:B2065, "&lt;="&amp;B2065)</f>
        <v>#DIV/0!</v>
      </c>
      <c r="E2065" t="str">
        <f t="shared" si="512"/>
        <v/>
      </c>
      <c r="F2065" t="str">
        <f t="shared" si="513"/>
        <v/>
      </c>
      <c r="G2065" t="str">
        <f t="shared" si="514"/>
        <v/>
      </c>
      <c r="H2065" t="str">
        <f t="shared" si="515"/>
        <v/>
      </c>
      <c r="I2065" t="str">
        <f t="shared" si="516"/>
        <v/>
      </c>
      <c r="J2065" t="str">
        <f t="shared" si="517"/>
        <v/>
      </c>
      <c r="K2065" t="str">
        <f t="shared" si="518"/>
        <v/>
      </c>
      <c r="L2065" t="s">
        <v>3536</v>
      </c>
      <c r="M2065" t="s">
        <v>2796</v>
      </c>
      <c r="N2065" t="s">
        <v>80</v>
      </c>
      <c r="O2065" t="s">
        <v>17</v>
      </c>
      <c r="P2065" t="s">
        <v>18</v>
      </c>
      <c r="Q2065" t="s">
        <v>34</v>
      </c>
      <c r="R2065" t="s">
        <v>35</v>
      </c>
      <c r="S2065" t="s">
        <v>22</v>
      </c>
      <c r="T2065" t="s">
        <v>22</v>
      </c>
      <c r="V2065" t="s">
        <v>43</v>
      </c>
      <c r="W2065">
        <v>18.524550428810471</v>
      </c>
      <c r="X2065">
        <v>4.0029882028286057</v>
      </c>
      <c r="Y2065">
        <v>-2</v>
      </c>
      <c r="Z2065" t="s">
        <v>3603</v>
      </c>
      <c r="AA2065" t="s">
        <v>3554</v>
      </c>
      <c r="AB2065" t="s">
        <v>3585</v>
      </c>
      <c r="AC2065">
        <v>6</v>
      </c>
      <c r="AD2065" t="s">
        <v>3566</v>
      </c>
      <c r="AE2065" t="s">
        <v>3603</v>
      </c>
      <c r="AF2065" t="s">
        <v>3604</v>
      </c>
      <c r="AH2065" t="s">
        <v>3603</v>
      </c>
      <c r="AI2065" t="str">
        <f t="shared" si="519"/>
        <v/>
      </c>
      <c r="AJ2065" t="str">
        <f t="shared" si="520"/>
        <v/>
      </c>
      <c r="AK2065" t="str">
        <f t="shared" si="521"/>
        <v/>
      </c>
      <c r="AL2065" t="str">
        <f t="shared" si="522"/>
        <v/>
      </c>
      <c r="AM2065" t="str">
        <f t="shared" si="523"/>
        <v/>
      </c>
      <c r="AN2065" t="str">
        <f t="shared" si="524"/>
        <v/>
      </c>
      <c r="AO2065" t="str">
        <f t="shared" si="525"/>
        <v/>
      </c>
      <c r="AP2065" t="str">
        <f t="shared" si="526"/>
        <v/>
      </c>
    </row>
    <row r="2066" spans="1:42" x14ac:dyDescent="0.3">
      <c r="A2066" s="2">
        <v>45375</v>
      </c>
      <c r="D2066" t="e">
        <f>AVERAGEIFS(C$2:C2066, B$2:B2066, "&gt;="&amp;B2066-6, B$2:B2066, "&lt;="&amp;B2066)</f>
        <v>#DIV/0!</v>
      </c>
      <c r="E2066" t="str">
        <f t="shared" si="512"/>
        <v/>
      </c>
      <c r="F2066" t="str">
        <f t="shared" si="513"/>
        <v/>
      </c>
      <c r="G2066" t="str">
        <f t="shared" si="514"/>
        <v/>
      </c>
      <c r="H2066" t="str">
        <f t="shared" si="515"/>
        <v/>
      </c>
      <c r="I2066" t="str">
        <f t="shared" si="516"/>
        <v/>
      </c>
      <c r="J2066" t="str">
        <f t="shared" si="517"/>
        <v/>
      </c>
      <c r="K2066" t="str">
        <f t="shared" si="518"/>
        <v/>
      </c>
      <c r="L2066" t="s">
        <v>3536</v>
      </c>
      <c r="M2066" t="s">
        <v>742</v>
      </c>
      <c r="N2066" t="s">
        <v>118</v>
      </c>
      <c r="O2066" t="s">
        <v>33</v>
      </c>
      <c r="P2066" t="s">
        <v>18</v>
      </c>
      <c r="Q2066" t="s">
        <v>34</v>
      </c>
      <c r="R2066" t="s">
        <v>35</v>
      </c>
      <c r="S2066" t="s">
        <v>22</v>
      </c>
      <c r="T2066" t="s">
        <v>22</v>
      </c>
      <c r="V2066" t="s">
        <v>43</v>
      </c>
      <c r="W2066">
        <v>70.018796532439566</v>
      </c>
      <c r="X2066">
        <v>6.7721132906351702</v>
      </c>
      <c r="Y2066">
        <v>-2</v>
      </c>
      <c r="Z2066" t="s">
        <v>3603</v>
      </c>
      <c r="AA2066" t="s">
        <v>3555</v>
      </c>
      <c r="AB2066" t="s">
        <v>3584</v>
      </c>
      <c r="AC2066">
        <v>3</v>
      </c>
      <c r="AD2066" t="s">
        <v>3563</v>
      </c>
      <c r="AE2066" t="s">
        <v>3603</v>
      </c>
      <c r="AF2066" t="s">
        <v>3604</v>
      </c>
      <c r="AH2066" t="s">
        <v>3603</v>
      </c>
      <c r="AI2066" t="str">
        <f t="shared" si="519"/>
        <v/>
      </c>
      <c r="AJ2066" t="str">
        <f t="shared" si="520"/>
        <v/>
      </c>
      <c r="AK2066" t="str">
        <f t="shared" si="521"/>
        <v/>
      </c>
      <c r="AL2066" t="str">
        <f t="shared" si="522"/>
        <v/>
      </c>
      <c r="AM2066" t="str">
        <f t="shared" si="523"/>
        <v/>
      </c>
      <c r="AN2066" t="str">
        <f t="shared" si="524"/>
        <v/>
      </c>
      <c r="AO2066" t="str">
        <f t="shared" si="525"/>
        <v/>
      </c>
      <c r="AP2066" t="str">
        <f t="shared" si="526"/>
        <v/>
      </c>
    </row>
    <row r="2067" spans="1:42" x14ac:dyDescent="0.3">
      <c r="A2067" s="2">
        <v>45105</v>
      </c>
      <c r="D2067" t="e">
        <f>AVERAGEIFS(C$2:C2067, B$2:B2067, "&gt;="&amp;B2067-6, B$2:B2067, "&lt;="&amp;B2067)</f>
        <v>#DIV/0!</v>
      </c>
      <c r="E2067" t="str">
        <f t="shared" si="512"/>
        <v/>
      </c>
      <c r="F2067" t="str">
        <f t="shared" si="513"/>
        <v/>
      </c>
      <c r="G2067" t="str">
        <f t="shared" si="514"/>
        <v/>
      </c>
      <c r="H2067" t="str">
        <f t="shared" si="515"/>
        <v/>
      </c>
      <c r="I2067" t="str">
        <f t="shared" si="516"/>
        <v/>
      </c>
      <c r="J2067" t="str">
        <f t="shared" si="517"/>
        <v/>
      </c>
      <c r="K2067" t="str">
        <f t="shared" si="518"/>
        <v/>
      </c>
      <c r="L2067" t="s">
        <v>3536</v>
      </c>
      <c r="M2067" t="s">
        <v>1227</v>
      </c>
      <c r="N2067" t="s">
        <v>118</v>
      </c>
      <c r="O2067" t="s">
        <v>33</v>
      </c>
      <c r="P2067" t="s">
        <v>59</v>
      </c>
      <c r="Q2067" t="s">
        <v>19</v>
      </c>
      <c r="R2067" t="s">
        <v>35</v>
      </c>
      <c r="S2067" t="s">
        <v>22</v>
      </c>
      <c r="T2067" t="s">
        <v>22</v>
      </c>
      <c r="V2067" t="s">
        <v>144</v>
      </c>
      <c r="W2067">
        <v>83.162644325720294</v>
      </c>
      <c r="X2067">
        <v>6.9658619356016471</v>
      </c>
      <c r="Y2067">
        <v>-2</v>
      </c>
      <c r="Z2067" t="s">
        <v>3603</v>
      </c>
      <c r="AA2067" t="s">
        <v>3554</v>
      </c>
      <c r="AB2067" t="s">
        <v>3585</v>
      </c>
      <c r="AC2067">
        <v>6</v>
      </c>
      <c r="AD2067" t="s">
        <v>3566</v>
      </c>
      <c r="AE2067" t="s">
        <v>3603</v>
      </c>
      <c r="AF2067" t="s">
        <v>3604</v>
      </c>
      <c r="AH2067" t="s">
        <v>3603</v>
      </c>
      <c r="AI2067" t="str">
        <f t="shared" si="519"/>
        <v/>
      </c>
      <c r="AJ2067" t="str">
        <f t="shared" si="520"/>
        <v/>
      </c>
      <c r="AK2067" t="str">
        <f t="shared" si="521"/>
        <v/>
      </c>
      <c r="AL2067" t="str">
        <f t="shared" si="522"/>
        <v/>
      </c>
      <c r="AM2067" t="str">
        <f t="shared" si="523"/>
        <v/>
      </c>
      <c r="AN2067" t="str">
        <f t="shared" si="524"/>
        <v/>
      </c>
      <c r="AO2067" t="str">
        <f t="shared" si="525"/>
        <v/>
      </c>
      <c r="AP2067" t="str">
        <f t="shared" si="526"/>
        <v/>
      </c>
    </row>
    <row r="2068" spans="1:42" x14ac:dyDescent="0.3">
      <c r="A2068" s="2">
        <v>45347</v>
      </c>
      <c r="D2068" t="e">
        <f>AVERAGEIFS(C$2:C2068, B$2:B2068, "&gt;="&amp;B2068-6, B$2:B2068, "&lt;="&amp;B2068)</f>
        <v>#DIV/0!</v>
      </c>
      <c r="E2068" t="str">
        <f t="shared" si="512"/>
        <v/>
      </c>
      <c r="F2068" t="str">
        <f t="shared" si="513"/>
        <v/>
      </c>
      <c r="G2068" t="str">
        <f t="shared" si="514"/>
        <v/>
      </c>
      <c r="H2068" t="str">
        <f t="shared" si="515"/>
        <v/>
      </c>
      <c r="I2068" t="str">
        <f t="shared" si="516"/>
        <v/>
      </c>
      <c r="J2068" t="str">
        <f t="shared" si="517"/>
        <v/>
      </c>
      <c r="K2068" t="str">
        <f t="shared" si="518"/>
        <v/>
      </c>
      <c r="L2068" t="s">
        <v>3536</v>
      </c>
      <c r="M2068" t="s">
        <v>2804</v>
      </c>
      <c r="N2068" t="s">
        <v>103</v>
      </c>
      <c r="O2068" t="s">
        <v>17</v>
      </c>
      <c r="P2068" t="s">
        <v>18</v>
      </c>
      <c r="Q2068" t="s">
        <v>19</v>
      </c>
      <c r="R2068" t="s">
        <v>35</v>
      </c>
      <c r="S2068" t="s">
        <v>22</v>
      </c>
      <c r="T2068" t="s">
        <v>22</v>
      </c>
      <c r="V2068" t="s">
        <v>63</v>
      </c>
      <c r="W2068">
        <v>72.624529662111854</v>
      </c>
      <c r="X2068">
        <v>7.4049299410882066</v>
      </c>
      <c r="Y2068">
        <v>-2</v>
      </c>
      <c r="Z2068" t="s">
        <v>3603</v>
      </c>
      <c r="AA2068" t="s">
        <v>3555</v>
      </c>
      <c r="AB2068" t="s">
        <v>3584</v>
      </c>
      <c r="AC2068">
        <v>2</v>
      </c>
      <c r="AD2068" t="s">
        <v>3562</v>
      </c>
      <c r="AE2068" t="s">
        <v>3603</v>
      </c>
      <c r="AF2068" t="s">
        <v>3604</v>
      </c>
      <c r="AH2068" t="s">
        <v>3603</v>
      </c>
      <c r="AI2068" t="str">
        <f t="shared" si="519"/>
        <v/>
      </c>
      <c r="AJ2068" t="str">
        <f t="shared" si="520"/>
        <v/>
      </c>
      <c r="AK2068" t="str">
        <f t="shared" si="521"/>
        <v/>
      </c>
      <c r="AL2068" t="str">
        <f t="shared" si="522"/>
        <v/>
      </c>
      <c r="AM2068" t="str">
        <f t="shared" si="523"/>
        <v/>
      </c>
      <c r="AN2068" t="str">
        <f t="shared" si="524"/>
        <v/>
      </c>
      <c r="AO2068" t="str">
        <f t="shared" si="525"/>
        <v/>
      </c>
      <c r="AP2068" t="str">
        <f t="shared" si="526"/>
        <v/>
      </c>
    </row>
    <row r="2069" spans="1:42" x14ac:dyDescent="0.3">
      <c r="A2069" s="2">
        <v>45456</v>
      </c>
      <c r="D2069" t="e">
        <f>AVERAGEIFS(C$2:C2069, B$2:B2069, "&gt;="&amp;B2069-6, B$2:B2069, "&lt;="&amp;B2069)</f>
        <v>#DIV/0!</v>
      </c>
      <c r="E2069" t="str">
        <f t="shared" si="512"/>
        <v/>
      </c>
      <c r="F2069" t="str">
        <f t="shared" si="513"/>
        <v/>
      </c>
      <c r="G2069" t="str">
        <f t="shared" si="514"/>
        <v/>
      </c>
      <c r="H2069" t="str">
        <f t="shared" si="515"/>
        <v/>
      </c>
      <c r="I2069" t="str">
        <f t="shared" si="516"/>
        <v/>
      </c>
      <c r="J2069" t="str">
        <f t="shared" si="517"/>
        <v/>
      </c>
      <c r="K2069" t="str">
        <f t="shared" si="518"/>
        <v/>
      </c>
      <c r="L2069" t="s">
        <v>3536</v>
      </c>
      <c r="M2069" t="s">
        <v>1908</v>
      </c>
      <c r="N2069" t="s">
        <v>28</v>
      </c>
      <c r="O2069" t="s">
        <v>17</v>
      </c>
      <c r="P2069" t="s">
        <v>18</v>
      </c>
      <c r="Q2069" t="s">
        <v>19</v>
      </c>
      <c r="R2069" t="s">
        <v>35</v>
      </c>
      <c r="S2069" t="s">
        <v>22</v>
      </c>
      <c r="T2069" t="s">
        <v>22</v>
      </c>
      <c r="V2069" t="s">
        <v>30</v>
      </c>
      <c r="W2069">
        <v>26.740819460989201</v>
      </c>
      <c r="X2069">
        <v>5.504906417290881</v>
      </c>
      <c r="Y2069">
        <v>-2</v>
      </c>
      <c r="Z2069" t="s">
        <v>3603</v>
      </c>
      <c r="AA2069" t="s">
        <v>3555</v>
      </c>
      <c r="AB2069" t="s">
        <v>3585</v>
      </c>
      <c r="AC2069">
        <v>6</v>
      </c>
      <c r="AD2069" t="s">
        <v>3566</v>
      </c>
      <c r="AE2069" t="s">
        <v>3603</v>
      </c>
      <c r="AF2069" t="s">
        <v>3604</v>
      </c>
      <c r="AH2069" t="s">
        <v>3603</v>
      </c>
      <c r="AI2069" t="str">
        <f t="shared" si="519"/>
        <v/>
      </c>
      <c r="AJ2069" t="str">
        <f t="shared" si="520"/>
        <v/>
      </c>
      <c r="AK2069" t="str">
        <f t="shared" si="521"/>
        <v/>
      </c>
      <c r="AL2069" t="str">
        <f t="shared" si="522"/>
        <v/>
      </c>
      <c r="AM2069" t="str">
        <f t="shared" si="523"/>
        <v/>
      </c>
      <c r="AN2069" t="str">
        <f t="shared" si="524"/>
        <v/>
      </c>
      <c r="AO2069" t="str">
        <f t="shared" si="525"/>
        <v/>
      </c>
      <c r="AP2069" t="str">
        <f t="shared" si="526"/>
        <v/>
      </c>
    </row>
    <row r="2070" spans="1:42" x14ac:dyDescent="0.3">
      <c r="A2070" s="2">
        <v>45042</v>
      </c>
      <c r="D2070" t="e">
        <f>AVERAGEIFS(C$2:C2070, B$2:B2070, "&gt;="&amp;B2070-6, B$2:B2070, "&lt;="&amp;B2070)</f>
        <v>#DIV/0!</v>
      </c>
      <c r="E2070" t="str">
        <f t="shared" si="512"/>
        <v/>
      </c>
      <c r="F2070" t="str">
        <f t="shared" si="513"/>
        <v/>
      </c>
      <c r="G2070" t="str">
        <f t="shared" si="514"/>
        <v/>
      </c>
      <c r="H2070" t="str">
        <f t="shared" si="515"/>
        <v/>
      </c>
      <c r="I2070" t="str">
        <f t="shared" si="516"/>
        <v/>
      </c>
      <c r="J2070" t="str">
        <f t="shared" si="517"/>
        <v/>
      </c>
      <c r="K2070" t="str">
        <f t="shared" si="518"/>
        <v/>
      </c>
      <c r="L2070" t="s">
        <v>3536</v>
      </c>
      <c r="M2070" t="s">
        <v>2759</v>
      </c>
      <c r="N2070" t="s">
        <v>39</v>
      </c>
      <c r="O2070" t="s">
        <v>17</v>
      </c>
      <c r="P2070" t="s">
        <v>40</v>
      </c>
      <c r="Q2070" t="s">
        <v>41</v>
      </c>
      <c r="R2070" t="s">
        <v>35</v>
      </c>
      <c r="S2070" t="s">
        <v>22</v>
      </c>
      <c r="T2070" t="s">
        <v>22</v>
      </c>
      <c r="V2070" t="s">
        <v>144</v>
      </c>
      <c r="W2070">
        <v>148.3431927479125</v>
      </c>
      <c r="X2070">
        <v>6.5675196849682136</v>
      </c>
      <c r="Y2070">
        <v>-2</v>
      </c>
      <c r="Z2070" t="s">
        <v>3603</v>
      </c>
      <c r="AA2070" t="s">
        <v>3554</v>
      </c>
      <c r="AB2070" t="s">
        <v>3585</v>
      </c>
      <c r="AC2070">
        <v>4</v>
      </c>
      <c r="AD2070" t="s">
        <v>3564</v>
      </c>
      <c r="AE2070" t="s">
        <v>3603</v>
      </c>
      <c r="AF2070" t="s">
        <v>3604</v>
      </c>
      <c r="AH2070" t="s">
        <v>3603</v>
      </c>
      <c r="AI2070" t="str">
        <f t="shared" si="519"/>
        <v/>
      </c>
      <c r="AJ2070" t="str">
        <f t="shared" si="520"/>
        <v/>
      </c>
      <c r="AK2070" t="str">
        <f t="shared" si="521"/>
        <v/>
      </c>
      <c r="AL2070" t="str">
        <f t="shared" si="522"/>
        <v/>
      </c>
      <c r="AM2070" t="str">
        <f t="shared" si="523"/>
        <v/>
      </c>
      <c r="AN2070" t="str">
        <f t="shared" si="524"/>
        <v/>
      </c>
      <c r="AO2070" t="str">
        <f t="shared" si="525"/>
        <v/>
      </c>
      <c r="AP2070" t="str">
        <f t="shared" si="526"/>
        <v/>
      </c>
    </row>
    <row r="2071" spans="1:42" x14ac:dyDescent="0.3">
      <c r="A2071" s="2">
        <v>45069</v>
      </c>
      <c r="D2071" t="e">
        <f>AVERAGEIFS(C$2:C2071, B$2:B2071, "&gt;="&amp;B2071-6, B$2:B2071, "&lt;="&amp;B2071)</f>
        <v>#DIV/0!</v>
      </c>
      <c r="E2071" t="str">
        <f t="shared" si="512"/>
        <v/>
      </c>
      <c r="F2071" t="str">
        <f t="shared" si="513"/>
        <v/>
      </c>
      <c r="G2071" t="str">
        <f t="shared" si="514"/>
        <v/>
      </c>
      <c r="H2071" t="str">
        <f t="shared" si="515"/>
        <v/>
      </c>
      <c r="I2071" t="str">
        <f t="shared" si="516"/>
        <v/>
      </c>
      <c r="J2071" t="str">
        <f t="shared" si="517"/>
        <v/>
      </c>
      <c r="K2071" t="str">
        <f t="shared" si="518"/>
        <v/>
      </c>
      <c r="L2071" t="s">
        <v>3536</v>
      </c>
      <c r="M2071" t="s">
        <v>1869</v>
      </c>
      <c r="N2071" t="s">
        <v>57</v>
      </c>
      <c r="O2071" t="s">
        <v>58</v>
      </c>
      <c r="P2071" t="s">
        <v>59</v>
      </c>
      <c r="Q2071" t="s">
        <v>19</v>
      </c>
      <c r="R2071" t="s">
        <v>35</v>
      </c>
      <c r="S2071" t="s">
        <v>22</v>
      </c>
      <c r="T2071" t="s">
        <v>22</v>
      </c>
      <c r="V2071" t="s">
        <v>54</v>
      </c>
      <c r="W2071">
        <v>92.851091543791455</v>
      </c>
      <c r="X2071">
        <v>5.4596648704026611</v>
      </c>
      <c r="Y2071">
        <v>-2</v>
      </c>
      <c r="Z2071" t="s">
        <v>3603</v>
      </c>
      <c r="AA2071" t="s">
        <v>3554</v>
      </c>
      <c r="AB2071" t="s">
        <v>3585</v>
      </c>
      <c r="AC2071">
        <v>5</v>
      </c>
      <c r="AD2071" t="s">
        <v>3565</v>
      </c>
      <c r="AE2071" t="s">
        <v>3603</v>
      </c>
      <c r="AF2071" t="s">
        <v>3604</v>
      </c>
      <c r="AH2071" t="s">
        <v>3603</v>
      </c>
      <c r="AI2071" t="str">
        <f t="shared" si="519"/>
        <v/>
      </c>
      <c r="AJ2071" t="str">
        <f t="shared" si="520"/>
        <v/>
      </c>
      <c r="AK2071" t="str">
        <f t="shared" si="521"/>
        <v/>
      </c>
      <c r="AL2071" t="str">
        <f t="shared" si="522"/>
        <v/>
      </c>
      <c r="AM2071" t="str">
        <f t="shared" si="523"/>
        <v/>
      </c>
      <c r="AN2071" t="str">
        <f t="shared" si="524"/>
        <v/>
      </c>
      <c r="AO2071" t="str">
        <f t="shared" si="525"/>
        <v/>
      </c>
      <c r="AP2071" t="str">
        <f t="shared" si="526"/>
        <v/>
      </c>
    </row>
    <row r="2072" spans="1:42" x14ac:dyDescent="0.3">
      <c r="A2072" s="2">
        <v>45443</v>
      </c>
      <c r="D2072" t="e">
        <f>AVERAGEIFS(C$2:C2072, B$2:B2072, "&gt;="&amp;B2072-6, B$2:B2072, "&lt;="&amp;B2072)</f>
        <v>#DIV/0!</v>
      </c>
      <c r="E2072" t="str">
        <f t="shared" si="512"/>
        <v/>
      </c>
      <c r="F2072" t="str">
        <f t="shared" si="513"/>
        <v/>
      </c>
      <c r="G2072" t="str">
        <f t="shared" si="514"/>
        <v/>
      </c>
      <c r="H2072" t="str">
        <f t="shared" si="515"/>
        <v/>
      </c>
      <c r="I2072" t="str">
        <f t="shared" si="516"/>
        <v/>
      </c>
      <c r="J2072" t="str">
        <f t="shared" si="517"/>
        <v/>
      </c>
      <c r="K2072" t="str">
        <f t="shared" si="518"/>
        <v/>
      </c>
      <c r="L2072" t="s">
        <v>3536</v>
      </c>
      <c r="M2072" t="s">
        <v>2255</v>
      </c>
      <c r="N2072" t="s">
        <v>118</v>
      </c>
      <c r="O2072" t="s">
        <v>17</v>
      </c>
      <c r="P2072" t="s">
        <v>40</v>
      </c>
      <c r="Q2072" t="s">
        <v>41</v>
      </c>
      <c r="R2072" t="s">
        <v>35</v>
      </c>
      <c r="S2072" t="s">
        <v>22</v>
      </c>
      <c r="T2072" t="s">
        <v>22</v>
      </c>
      <c r="V2072" t="s">
        <v>30</v>
      </c>
      <c r="W2072">
        <v>73.840515959821317</v>
      </c>
      <c r="X2072">
        <v>7.0457455382069707</v>
      </c>
      <c r="Y2072">
        <v>-2</v>
      </c>
      <c r="Z2072" t="s">
        <v>3603</v>
      </c>
      <c r="AA2072" t="s">
        <v>3555</v>
      </c>
      <c r="AB2072" t="s">
        <v>3585</v>
      </c>
      <c r="AC2072">
        <v>5</v>
      </c>
      <c r="AD2072" t="s">
        <v>3565</v>
      </c>
      <c r="AE2072" t="s">
        <v>3603</v>
      </c>
      <c r="AF2072" t="s">
        <v>3604</v>
      </c>
      <c r="AH2072" t="s">
        <v>3603</v>
      </c>
      <c r="AI2072" t="str">
        <f t="shared" si="519"/>
        <v/>
      </c>
      <c r="AJ2072" t="str">
        <f t="shared" si="520"/>
        <v/>
      </c>
      <c r="AK2072" t="str">
        <f t="shared" si="521"/>
        <v/>
      </c>
      <c r="AL2072" t="str">
        <f t="shared" si="522"/>
        <v/>
      </c>
      <c r="AM2072" t="str">
        <f t="shared" si="523"/>
        <v/>
      </c>
      <c r="AN2072" t="str">
        <f t="shared" si="524"/>
        <v/>
      </c>
      <c r="AO2072" t="str">
        <f t="shared" si="525"/>
        <v/>
      </c>
      <c r="AP2072" t="str">
        <f t="shared" si="526"/>
        <v/>
      </c>
    </row>
    <row r="2073" spans="1:42" x14ac:dyDescent="0.3">
      <c r="A2073" s="2">
        <v>45090</v>
      </c>
      <c r="D2073" t="e">
        <f>AVERAGEIFS(C$2:C2073, B$2:B2073, "&gt;="&amp;B2073-6, B$2:B2073, "&lt;="&amp;B2073)</f>
        <v>#DIV/0!</v>
      </c>
      <c r="E2073" t="str">
        <f t="shared" si="512"/>
        <v/>
      </c>
      <c r="F2073" t="str">
        <f t="shared" si="513"/>
        <v/>
      </c>
      <c r="G2073" t="str">
        <f t="shared" si="514"/>
        <v/>
      </c>
      <c r="H2073" t="str">
        <f t="shared" si="515"/>
        <v/>
      </c>
      <c r="I2073" t="str">
        <f t="shared" si="516"/>
        <v/>
      </c>
      <c r="J2073" t="str">
        <f t="shared" si="517"/>
        <v/>
      </c>
      <c r="K2073" t="str">
        <f t="shared" si="518"/>
        <v/>
      </c>
      <c r="L2073" t="s">
        <v>3536</v>
      </c>
      <c r="M2073" t="s">
        <v>2879</v>
      </c>
      <c r="N2073" t="s">
        <v>16</v>
      </c>
      <c r="O2073" t="s">
        <v>46</v>
      </c>
      <c r="P2073" t="s">
        <v>40</v>
      </c>
      <c r="Q2073" t="s">
        <v>41</v>
      </c>
      <c r="R2073" t="s">
        <v>35</v>
      </c>
      <c r="S2073" t="s">
        <v>22</v>
      </c>
      <c r="T2073" t="s">
        <v>22</v>
      </c>
      <c r="V2073" t="s">
        <v>144</v>
      </c>
      <c r="W2073">
        <v>70.103951797414197</v>
      </c>
      <c r="X2073">
        <v>7.4696823979246689</v>
      </c>
      <c r="Y2073">
        <v>-2</v>
      </c>
      <c r="Z2073" t="s">
        <v>3603</v>
      </c>
      <c r="AA2073" t="s">
        <v>3554</v>
      </c>
      <c r="AB2073" t="s">
        <v>3585</v>
      </c>
      <c r="AC2073">
        <v>6</v>
      </c>
      <c r="AD2073" t="s">
        <v>3566</v>
      </c>
      <c r="AE2073" t="s">
        <v>3603</v>
      </c>
      <c r="AF2073" t="s">
        <v>3604</v>
      </c>
      <c r="AH2073" t="s">
        <v>3603</v>
      </c>
      <c r="AI2073" t="str">
        <f t="shared" si="519"/>
        <v/>
      </c>
      <c r="AJ2073" t="str">
        <f t="shared" si="520"/>
        <v/>
      </c>
      <c r="AK2073" t="str">
        <f t="shared" si="521"/>
        <v/>
      </c>
      <c r="AL2073" t="str">
        <f t="shared" si="522"/>
        <v/>
      </c>
      <c r="AM2073" t="str">
        <f t="shared" si="523"/>
        <v/>
      </c>
      <c r="AN2073" t="str">
        <f t="shared" si="524"/>
        <v/>
      </c>
      <c r="AO2073" t="str">
        <f t="shared" si="525"/>
        <v/>
      </c>
      <c r="AP2073" t="str">
        <f t="shared" si="526"/>
        <v/>
      </c>
    </row>
    <row r="2074" spans="1:42" x14ac:dyDescent="0.3">
      <c r="A2074" s="2">
        <v>45470</v>
      </c>
      <c r="D2074" t="e">
        <f>AVERAGEIFS(C$2:C2074, B$2:B2074, "&gt;="&amp;B2074-6, B$2:B2074, "&lt;="&amp;B2074)</f>
        <v>#DIV/0!</v>
      </c>
      <c r="E2074" t="str">
        <f t="shared" si="512"/>
        <v/>
      </c>
      <c r="F2074" t="str">
        <f t="shared" si="513"/>
        <v/>
      </c>
      <c r="G2074" t="str">
        <f t="shared" si="514"/>
        <v/>
      </c>
      <c r="H2074" t="str">
        <f t="shared" si="515"/>
        <v/>
      </c>
      <c r="I2074" t="str">
        <f t="shared" si="516"/>
        <v/>
      </c>
      <c r="J2074" t="str">
        <f t="shared" si="517"/>
        <v/>
      </c>
      <c r="K2074" t="str">
        <f t="shared" si="518"/>
        <v/>
      </c>
      <c r="L2074" t="s">
        <v>3536</v>
      </c>
      <c r="M2074" t="s">
        <v>1026</v>
      </c>
      <c r="N2074" t="s">
        <v>80</v>
      </c>
      <c r="O2074" t="s">
        <v>33</v>
      </c>
      <c r="P2074" t="s">
        <v>59</v>
      </c>
      <c r="Q2074" t="s">
        <v>34</v>
      </c>
      <c r="R2074" t="s">
        <v>35</v>
      </c>
      <c r="S2074" t="s">
        <v>22</v>
      </c>
      <c r="T2074" t="s">
        <v>22</v>
      </c>
      <c r="V2074" t="s">
        <v>144</v>
      </c>
      <c r="W2074">
        <v>18.666738353827931</v>
      </c>
      <c r="X2074">
        <v>5.2654744960777364</v>
      </c>
      <c r="Y2074">
        <v>-2</v>
      </c>
      <c r="Z2074" t="s">
        <v>3603</v>
      </c>
      <c r="AA2074" t="s">
        <v>3555</v>
      </c>
      <c r="AB2074" t="s">
        <v>3585</v>
      </c>
      <c r="AC2074">
        <v>6</v>
      </c>
      <c r="AD2074" t="s">
        <v>3566</v>
      </c>
      <c r="AE2074" t="s">
        <v>3603</v>
      </c>
      <c r="AF2074" t="s">
        <v>3604</v>
      </c>
      <c r="AH2074" t="s">
        <v>3603</v>
      </c>
      <c r="AI2074" t="str">
        <f t="shared" si="519"/>
        <v/>
      </c>
      <c r="AJ2074" t="str">
        <f t="shared" si="520"/>
        <v/>
      </c>
      <c r="AK2074" t="str">
        <f t="shared" si="521"/>
        <v/>
      </c>
      <c r="AL2074" t="str">
        <f t="shared" si="522"/>
        <v/>
      </c>
      <c r="AM2074" t="str">
        <f t="shared" si="523"/>
        <v/>
      </c>
      <c r="AN2074" t="str">
        <f t="shared" si="524"/>
        <v/>
      </c>
      <c r="AO2074" t="str">
        <f t="shared" si="525"/>
        <v/>
      </c>
      <c r="AP2074" t="str">
        <f t="shared" si="526"/>
        <v/>
      </c>
    </row>
    <row r="2075" spans="1:42" x14ac:dyDescent="0.3">
      <c r="A2075" s="2">
        <v>45222</v>
      </c>
      <c r="D2075" t="e">
        <f>AVERAGEIFS(C$2:C2075, B$2:B2075, "&gt;="&amp;B2075-6, B$2:B2075, "&lt;="&amp;B2075)</f>
        <v>#DIV/0!</v>
      </c>
      <c r="E2075" t="str">
        <f t="shared" si="512"/>
        <v/>
      </c>
      <c r="F2075" t="str">
        <f t="shared" si="513"/>
        <v/>
      </c>
      <c r="G2075" t="str">
        <f t="shared" si="514"/>
        <v/>
      </c>
      <c r="H2075" t="str">
        <f t="shared" si="515"/>
        <v/>
      </c>
      <c r="I2075" t="str">
        <f t="shared" si="516"/>
        <v/>
      </c>
      <c r="J2075" t="str">
        <f t="shared" si="517"/>
        <v/>
      </c>
      <c r="K2075" t="str">
        <f t="shared" si="518"/>
        <v/>
      </c>
      <c r="L2075" t="s">
        <v>3536</v>
      </c>
      <c r="M2075" t="s">
        <v>1261</v>
      </c>
      <c r="N2075" t="s">
        <v>80</v>
      </c>
      <c r="O2075" t="s">
        <v>17</v>
      </c>
      <c r="P2075" t="s">
        <v>18</v>
      </c>
      <c r="Q2075" t="s">
        <v>19</v>
      </c>
      <c r="R2075" t="s">
        <v>35</v>
      </c>
      <c r="S2075" t="s">
        <v>22</v>
      </c>
      <c r="T2075" t="s">
        <v>22</v>
      </c>
      <c r="V2075" t="s">
        <v>43</v>
      </c>
      <c r="W2075">
        <v>24.4344369504865</v>
      </c>
      <c r="X2075">
        <v>4.3106137138162834</v>
      </c>
      <c r="Y2075">
        <v>-2</v>
      </c>
      <c r="Z2075" t="s">
        <v>3603</v>
      </c>
      <c r="AA2075" t="s">
        <v>3554</v>
      </c>
      <c r="AB2075" t="s">
        <v>3587</v>
      </c>
      <c r="AC2075">
        <v>10</v>
      </c>
      <c r="AD2075" t="s">
        <v>3570</v>
      </c>
      <c r="AE2075" t="s">
        <v>3603</v>
      </c>
      <c r="AF2075" t="s">
        <v>3604</v>
      </c>
      <c r="AH2075" t="s">
        <v>3603</v>
      </c>
      <c r="AI2075" t="str">
        <f t="shared" si="519"/>
        <v/>
      </c>
      <c r="AJ2075" t="str">
        <f t="shared" si="520"/>
        <v/>
      </c>
      <c r="AK2075" t="str">
        <f t="shared" si="521"/>
        <v/>
      </c>
      <c r="AL2075" t="str">
        <f t="shared" si="522"/>
        <v/>
      </c>
      <c r="AM2075" t="str">
        <f t="shared" si="523"/>
        <v/>
      </c>
      <c r="AN2075" t="str">
        <f t="shared" si="524"/>
        <v/>
      </c>
      <c r="AO2075" t="str">
        <f t="shared" si="525"/>
        <v/>
      </c>
      <c r="AP2075" t="str">
        <f t="shared" si="526"/>
        <v/>
      </c>
    </row>
    <row r="2076" spans="1:42" x14ac:dyDescent="0.3">
      <c r="A2076" s="2">
        <v>44950</v>
      </c>
      <c r="D2076" t="e">
        <f>AVERAGEIFS(C$2:C2076, B$2:B2076, "&gt;="&amp;B2076-6, B$2:B2076, "&lt;="&amp;B2076)</f>
        <v>#DIV/0!</v>
      </c>
      <c r="E2076" t="str">
        <f t="shared" si="512"/>
        <v/>
      </c>
      <c r="F2076" t="str">
        <f t="shared" si="513"/>
        <v/>
      </c>
      <c r="G2076" t="str">
        <f t="shared" si="514"/>
        <v/>
      </c>
      <c r="H2076" t="str">
        <f t="shared" si="515"/>
        <v/>
      </c>
      <c r="I2076" t="str">
        <f t="shared" si="516"/>
        <v/>
      </c>
      <c r="J2076" t="str">
        <f t="shared" si="517"/>
        <v/>
      </c>
      <c r="K2076" t="str">
        <f t="shared" si="518"/>
        <v/>
      </c>
      <c r="L2076" t="s">
        <v>3536</v>
      </c>
      <c r="M2076" t="s">
        <v>1161</v>
      </c>
      <c r="N2076" t="s">
        <v>103</v>
      </c>
      <c r="O2076" t="s">
        <v>46</v>
      </c>
      <c r="P2076" t="s">
        <v>40</v>
      </c>
      <c r="Q2076" t="s">
        <v>41</v>
      </c>
      <c r="R2076" t="s">
        <v>35</v>
      </c>
      <c r="S2076" t="s">
        <v>22</v>
      </c>
      <c r="T2076" t="s">
        <v>22</v>
      </c>
      <c r="V2076" t="s">
        <v>76</v>
      </c>
      <c r="W2076">
        <v>93.363246064361888</v>
      </c>
      <c r="X2076">
        <v>7.1013267588817026</v>
      </c>
      <c r="Y2076">
        <v>-2</v>
      </c>
      <c r="Z2076" t="s">
        <v>3603</v>
      </c>
      <c r="AA2076" t="s">
        <v>3554</v>
      </c>
      <c r="AB2076" t="s">
        <v>3584</v>
      </c>
      <c r="AC2076">
        <v>1</v>
      </c>
      <c r="AD2076" t="s">
        <v>3561</v>
      </c>
      <c r="AE2076" t="s">
        <v>3603</v>
      </c>
      <c r="AF2076" t="s">
        <v>3604</v>
      </c>
      <c r="AH2076" t="s">
        <v>3603</v>
      </c>
      <c r="AI2076" t="str">
        <f t="shared" si="519"/>
        <v/>
      </c>
      <c r="AJ2076" t="str">
        <f t="shared" si="520"/>
        <v/>
      </c>
      <c r="AK2076" t="str">
        <f t="shared" si="521"/>
        <v/>
      </c>
      <c r="AL2076" t="str">
        <f t="shared" si="522"/>
        <v/>
      </c>
      <c r="AM2076" t="str">
        <f t="shared" si="523"/>
        <v/>
      </c>
      <c r="AN2076" t="str">
        <f t="shared" si="524"/>
        <v/>
      </c>
      <c r="AO2076" t="str">
        <f t="shared" si="525"/>
        <v/>
      </c>
      <c r="AP2076" t="str">
        <f t="shared" si="526"/>
        <v/>
      </c>
    </row>
    <row r="2077" spans="1:42" x14ac:dyDescent="0.3">
      <c r="A2077" s="2">
        <v>45297</v>
      </c>
      <c r="D2077" t="e">
        <f>AVERAGEIFS(C$2:C2077, B$2:B2077, "&gt;="&amp;B2077-6, B$2:B2077, "&lt;="&amp;B2077)</f>
        <v>#DIV/0!</v>
      </c>
      <c r="E2077" t="str">
        <f t="shared" si="512"/>
        <v/>
      </c>
      <c r="F2077" t="str">
        <f t="shared" si="513"/>
        <v/>
      </c>
      <c r="G2077" t="str">
        <f t="shared" si="514"/>
        <v/>
      </c>
      <c r="H2077" t="str">
        <f t="shared" si="515"/>
        <v/>
      </c>
      <c r="I2077" t="str">
        <f t="shared" si="516"/>
        <v/>
      </c>
      <c r="J2077" t="str">
        <f t="shared" si="517"/>
        <v/>
      </c>
      <c r="K2077" t="str">
        <f t="shared" si="518"/>
        <v/>
      </c>
      <c r="L2077" t="s">
        <v>3536</v>
      </c>
      <c r="M2077" t="s">
        <v>920</v>
      </c>
      <c r="N2077" t="s">
        <v>118</v>
      </c>
      <c r="O2077" t="s">
        <v>58</v>
      </c>
      <c r="P2077" t="s">
        <v>59</v>
      </c>
      <c r="Q2077" t="s">
        <v>34</v>
      </c>
      <c r="R2077" t="s">
        <v>35</v>
      </c>
      <c r="S2077" t="s">
        <v>22</v>
      </c>
      <c r="T2077" t="s">
        <v>22</v>
      </c>
      <c r="V2077" t="s">
        <v>30</v>
      </c>
      <c r="W2077">
        <v>74.032803008438876</v>
      </c>
      <c r="X2077">
        <v>6.4596952020642302</v>
      </c>
      <c r="Y2077">
        <v>-2</v>
      </c>
      <c r="Z2077" t="s">
        <v>3603</v>
      </c>
      <c r="AA2077" t="s">
        <v>3555</v>
      </c>
      <c r="AB2077" t="s">
        <v>3584</v>
      </c>
      <c r="AC2077">
        <v>1</v>
      </c>
      <c r="AD2077" t="s">
        <v>3561</v>
      </c>
      <c r="AE2077" t="s">
        <v>3603</v>
      </c>
      <c r="AF2077" t="s">
        <v>3604</v>
      </c>
      <c r="AH2077" t="s">
        <v>3603</v>
      </c>
      <c r="AI2077" t="str">
        <f t="shared" si="519"/>
        <v/>
      </c>
      <c r="AJ2077" t="str">
        <f t="shared" si="520"/>
        <v/>
      </c>
      <c r="AK2077" t="str">
        <f t="shared" si="521"/>
        <v/>
      </c>
      <c r="AL2077" t="str">
        <f t="shared" si="522"/>
        <v/>
      </c>
      <c r="AM2077" t="str">
        <f t="shared" si="523"/>
        <v/>
      </c>
      <c r="AN2077" t="str">
        <f t="shared" si="524"/>
        <v/>
      </c>
      <c r="AO2077" t="str">
        <f t="shared" si="525"/>
        <v/>
      </c>
      <c r="AP2077" t="str">
        <f t="shared" si="526"/>
        <v/>
      </c>
    </row>
    <row r="2078" spans="1:42" x14ac:dyDescent="0.3">
      <c r="A2078" s="2">
        <v>45251</v>
      </c>
      <c r="D2078" t="e">
        <f>AVERAGEIFS(C$2:C2078, B$2:B2078, "&gt;="&amp;B2078-6, B$2:B2078, "&lt;="&amp;B2078)</f>
        <v>#DIV/0!</v>
      </c>
      <c r="E2078" t="str">
        <f t="shared" si="512"/>
        <v/>
      </c>
      <c r="F2078" t="str">
        <f t="shared" si="513"/>
        <v/>
      </c>
      <c r="G2078" t="str">
        <f t="shared" si="514"/>
        <v/>
      </c>
      <c r="H2078" t="str">
        <f t="shared" si="515"/>
        <v/>
      </c>
      <c r="I2078" t="str">
        <f t="shared" si="516"/>
        <v/>
      </c>
      <c r="J2078" t="str">
        <f t="shared" si="517"/>
        <v/>
      </c>
      <c r="K2078" t="str">
        <f t="shared" si="518"/>
        <v/>
      </c>
      <c r="L2078" t="s">
        <v>3536</v>
      </c>
      <c r="M2078" t="s">
        <v>838</v>
      </c>
      <c r="N2078" t="s">
        <v>39</v>
      </c>
      <c r="O2078" t="s">
        <v>58</v>
      </c>
      <c r="P2078" t="s">
        <v>59</v>
      </c>
      <c r="Q2078" t="s">
        <v>19</v>
      </c>
      <c r="R2078" t="s">
        <v>35</v>
      </c>
      <c r="S2078" t="s">
        <v>22</v>
      </c>
      <c r="T2078" t="s">
        <v>22</v>
      </c>
      <c r="V2078" t="s">
        <v>76</v>
      </c>
      <c r="W2078">
        <v>94.64192139759264</v>
      </c>
      <c r="X2078">
        <v>5.5997951859890724</v>
      </c>
      <c r="Y2078">
        <v>-2</v>
      </c>
      <c r="Z2078" t="s">
        <v>3603</v>
      </c>
      <c r="AA2078" t="s">
        <v>3554</v>
      </c>
      <c r="AB2078" t="s">
        <v>3587</v>
      </c>
      <c r="AC2078">
        <v>11</v>
      </c>
      <c r="AD2078" t="s">
        <v>3571</v>
      </c>
      <c r="AE2078" t="s">
        <v>3603</v>
      </c>
      <c r="AF2078" t="s">
        <v>3604</v>
      </c>
      <c r="AH2078" t="s">
        <v>3603</v>
      </c>
      <c r="AI2078" t="str">
        <f t="shared" si="519"/>
        <v/>
      </c>
      <c r="AJ2078" t="str">
        <f t="shared" si="520"/>
        <v/>
      </c>
      <c r="AK2078" t="str">
        <f t="shared" si="521"/>
        <v/>
      </c>
      <c r="AL2078" t="str">
        <f t="shared" si="522"/>
        <v/>
      </c>
      <c r="AM2078" t="str">
        <f t="shared" si="523"/>
        <v/>
      </c>
      <c r="AN2078" t="str">
        <f t="shared" si="524"/>
        <v/>
      </c>
      <c r="AO2078" t="str">
        <f t="shared" si="525"/>
        <v/>
      </c>
      <c r="AP2078" t="str">
        <f t="shared" si="526"/>
        <v/>
      </c>
    </row>
    <row r="2079" spans="1:42" x14ac:dyDescent="0.3">
      <c r="A2079" s="2">
        <v>45268</v>
      </c>
      <c r="D2079" t="e">
        <f>AVERAGEIFS(C$2:C2079, B$2:B2079, "&gt;="&amp;B2079-6, B$2:B2079, "&lt;="&amp;B2079)</f>
        <v>#DIV/0!</v>
      </c>
      <c r="E2079" t="str">
        <f t="shared" si="512"/>
        <v/>
      </c>
      <c r="F2079" t="str">
        <f t="shared" si="513"/>
        <v/>
      </c>
      <c r="G2079" t="str">
        <f t="shared" si="514"/>
        <v/>
      </c>
      <c r="H2079" t="str">
        <f t="shared" si="515"/>
        <v/>
      </c>
      <c r="I2079" t="str">
        <f t="shared" si="516"/>
        <v/>
      </c>
      <c r="J2079" t="str">
        <f t="shared" si="517"/>
        <v/>
      </c>
      <c r="K2079" t="str">
        <f t="shared" si="518"/>
        <v/>
      </c>
      <c r="L2079" t="s">
        <v>3536</v>
      </c>
      <c r="M2079" t="s">
        <v>2336</v>
      </c>
      <c r="N2079" t="s">
        <v>80</v>
      </c>
      <c r="O2079" t="s">
        <v>51</v>
      </c>
      <c r="P2079" t="s">
        <v>59</v>
      </c>
      <c r="Q2079" t="s">
        <v>34</v>
      </c>
      <c r="R2079" t="s">
        <v>35</v>
      </c>
      <c r="S2079" t="s">
        <v>22</v>
      </c>
      <c r="T2079" t="s">
        <v>22</v>
      </c>
      <c r="V2079" t="s">
        <v>54</v>
      </c>
      <c r="W2079">
        <v>15.496643087437601</v>
      </c>
      <c r="X2079">
        <v>5.396008383343597</v>
      </c>
      <c r="Y2079">
        <v>-2</v>
      </c>
      <c r="Z2079" t="s">
        <v>3603</v>
      </c>
      <c r="AA2079" t="s">
        <v>3554</v>
      </c>
      <c r="AB2079" t="s">
        <v>3587</v>
      </c>
      <c r="AC2079">
        <v>12</v>
      </c>
      <c r="AD2079" t="s">
        <v>3572</v>
      </c>
      <c r="AE2079" t="s">
        <v>3603</v>
      </c>
      <c r="AF2079" t="s">
        <v>3604</v>
      </c>
      <c r="AH2079" t="s">
        <v>3603</v>
      </c>
      <c r="AI2079" t="str">
        <f t="shared" si="519"/>
        <v/>
      </c>
      <c r="AJ2079" t="str">
        <f t="shared" si="520"/>
        <v/>
      </c>
      <c r="AK2079" t="str">
        <f t="shared" si="521"/>
        <v/>
      </c>
      <c r="AL2079" t="str">
        <f t="shared" si="522"/>
        <v/>
      </c>
      <c r="AM2079" t="str">
        <f t="shared" si="523"/>
        <v/>
      </c>
      <c r="AN2079" t="str">
        <f t="shared" si="524"/>
        <v/>
      </c>
      <c r="AO2079" t="str">
        <f t="shared" si="525"/>
        <v/>
      </c>
      <c r="AP2079" t="str">
        <f t="shared" si="526"/>
        <v/>
      </c>
    </row>
    <row r="2080" spans="1:42" x14ac:dyDescent="0.3">
      <c r="A2080" s="2">
        <v>45373</v>
      </c>
      <c r="D2080" t="e">
        <f>AVERAGEIFS(C$2:C2080, B$2:B2080, "&gt;="&amp;B2080-6, B$2:B2080, "&lt;="&amp;B2080)</f>
        <v>#DIV/0!</v>
      </c>
      <c r="E2080" t="str">
        <f t="shared" si="512"/>
        <v/>
      </c>
      <c r="F2080" t="str">
        <f t="shared" si="513"/>
        <v/>
      </c>
      <c r="G2080" t="str">
        <f t="shared" si="514"/>
        <v/>
      </c>
      <c r="H2080" t="str">
        <f t="shared" si="515"/>
        <v/>
      </c>
      <c r="I2080" t="str">
        <f t="shared" si="516"/>
        <v/>
      </c>
      <c r="J2080" t="str">
        <f t="shared" si="517"/>
        <v/>
      </c>
      <c r="K2080" t="str">
        <f t="shared" si="518"/>
        <v/>
      </c>
      <c r="L2080" t="s">
        <v>3536</v>
      </c>
      <c r="M2080" t="s">
        <v>3004</v>
      </c>
      <c r="N2080" t="s">
        <v>39</v>
      </c>
      <c r="O2080" t="s">
        <v>51</v>
      </c>
      <c r="P2080" t="s">
        <v>59</v>
      </c>
      <c r="Q2080" t="s">
        <v>92</v>
      </c>
      <c r="R2080" t="s">
        <v>35</v>
      </c>
      <c r="S2080" t="s">
        <v>22</v>
      </c>
      <c r="T2080" t="s">
        <v>22</v>
      </c>
      <c r="V2080" t="s">
        <v>43</v>
      </c>
      <c r="W2080">
        <v>151.08445389511331</v>
      </c>
      <c r="X2080">
        <v>5.9700359750480816</v>
      </c>
      <c r="Y2080">
        <v>-2</v>
      </c>
      <c r="Z2080" t="s">
        <v>3603</v>
      </c>
      <c r="AA2080" t="s">
        <v>3555</v>
      </c>
      <c r="AB2080" t="s">
        <v>3584</v>
      </c>
      <c r="AC2080">
        <v>3</v>
      </c>
      <c r="AD2080" t="s">
        <v>3563</v>
      </c>
      <c r="AE2080" t="s">
        <v>3603</v>
      </c>
      <c r="AF2080" t="s">
        <v>3604</v>
      </c>
      <c r="AH2080" t="s">
        <v>3603</v>
      </c>
      <c r="AI2080" t="str">
        <f t="shared" si="519"/>
        <v/>
      </c>
      <c r="AJ2080" t="str">
        <f t="shared" si="520"/>
        <v/>
      </c>
      <c r="AK2080" t="str">
        <f t="shared" si="521"/>
        <v/>
      </c>
      <c r="AL2080" t="str">
        <f t="shared" si="522"/>
        <v/>
      </c>
      <c r="AM2080" t="str">
        <f t="shared" si="523"/>
        <v/>
      </c>
      <c r="AN2080" t="str">
        <f t="shared" si="524"/>
        <v/>
      </c>
      <c r="AO2080" t="str">
        <f t="shared" si="525"/>
        <v/>
      </c>
      <c r="AP2080" t="str">
        <f t="shared" si="526"/>
        <v/>
      </c>
    </row>
    <row r="2081" spans="1:42" x14ac:dyDescent="0.3">
      <c r="A2081" s="2">
        <v>45366</v>
      </c>
      <c r="D2081" t="e">
        <f>AVERAGEIFS(C$2:C2081, B$2:B2081, "&gt;="&amp;B2081-6, B$2:B2081, "&lt;="&amp;B2081)</f>
        <v>#DIV/0!</v>
      </c>
      <c r="E2081" t="str">
        <f t="shared" si="512"/>
        <v/>
      </c>
      <c r="F2081" t="str">
        <f t="shared" si="513"/>
        <v/>
      </c>
      <c r="G2081" t="str">
        <f t="shared" si="514"/>
        <v/>
      </c>
      <c r="H2081" t="str">
        <f t="shared" si="515"/>
        <v/>
      </c>
      <c r="I2081" t="str">
        <f t="shared" si="516"/>
        <v/>
      </c>
      <c r="J2081" t="str">
        <f t="shared" si="517"/>
        <v/>
      </c>
      <c r="K2081" t="str">
        <f t="shared" si="518"/>
        <v/>
      </c>
      <c r="L2081" t="s">
        <v>3536</v>
      </c>
      <c r="M2081" t="s">
        <v>3022</v>
      </c>
      <c r="N2081" t="s">
        <v>16</v>
      </c>
      <c r="O2081" t="s">
        <v>46</v>
      </c>
      <c r="P2081" t="s">
        <v>40</v>
      </c>
      <c r="Q2081" t="s">
        <v>41</v>
      </c>
      <c r="R2081" t="s">
        <v>35</v>
      </c>
      <c r="S2081" t="s">
        <v>22</v>
      </c>
      <c r="T2081" t="s">
        <v>22</v>
      </c>
      <c r="V2081" t="s">
        <v>76</v>
      </c>
      <c r="W2081">
        <v>90.539857711828759</v>
      </c>
      <c r="X2081">
        <v>7.0129021759778238</v>
      </c>
      <c r="Y2081">
        <v>-2</v>
      </c>
      <c r="Z2081" t="s">
        <v>3603</v>
      </c>
      <c r="AA2081" t="s">
        <v>3555</v>
      </c>
      <c r="AB2081" t="s">
        <v>3584</v>
      </c>
      <c r="AC2081">
        <v>3</v>
      </c>
      <c r="AD2081" t="s">
        <v>3563</v>
      </c>
      <c r="AE2081" t="s">
        <v>3603</v>
      </c>
      <c r="AF2081" t="s">
        <v>3604</v>
      </c>
      <c r="AH2081" t="s">
        <v>3603</v>
      </c>
      <c r="AI2081" t="str">
        <f t="shared" si="519"/>
        <v/>
      </c>
      <c r="AJ2081" t="str">
        <f t="shared" si="520"/>
        <v/>
      </c>
      <c r="AK2081" t="str">
        <f t="shared" si="521"/>
        <v/>
      </c>
      <c r="AL2081" t="str">
        <f t="shared" si="522"/>
        <v/>
      </c>
      <c r="AM2081" t="str">
        <f t="shared" si="523"/>
        <v/>
      </c>
      <c r="AN2081" t="str">
        <f t="shared" si="524"/>
        <v/>
      </c>
      <c r="AO2081" t="str">
        <f t="shared" si="525"/>
        <v/>
      </c>
      <c r="AP2081" t="str">
        <f t="shared" si="526"/>
        <v/>
      </c>
    </row>
    <row r="2082" spans="1:42" x14ac:dyDescent="0.3">
      <c r="A2082" s="2">
        <v>45475</v>
      </c>
      <c r="D2082" t="e">
        <f>AVERAGEIFS(C$2:C2082, B$2:B2082, "&gt;="&amp;B2082-6, B$2:B2082, "&lt;="&amp;B2082)</f>
        <v>#DIV/0!</v>
      </c>
      <c r="E2082" t="str">
        <f t="shared" si="512"/>
        <v/>
      </c>
      <c r="F2082" t="str">
        <f t="shared" si="513"/>
        <v/>
      </c>
      <c r="G2082" t="str">
        <f t="shared" si="514"/>
        <v/>
      </c>
      <c r="H2082" t="str">
        <f t="shared" si="515"/>
        <v/>
      </c>
      <c r="I2082" t="str">
        <f t="shared" si="516"/>
        <v/>
      </c>
      <c r="J2082" t="str">
        <f t="shared" si="517"/>
        <v/>
      </c>
      <c r="K2082" t="str">
        <f t="shared" si="518"/>
        <v/>
      </c>
      <c r="L2082" t="s">
        <v>3536</v>
      </c>
      <c r="M2082" t="s">
        <v>2221</v>
      </c>
      <c r="N2082" t="s">
        <v>80</v>
      </c>
      <c r="O2082" t="s">
        <v>46</v>
      </c>
      <c r="P2082" t="s">
        <v>40</v>
      </c>
      <c r="Q2082" t="s">
        <v>41</v>
      </c>
      <c r="R2082" t="s">
        <v>35</v>
      </c>
      <c r="S2082" t="s">
        <v>22</v>
      </c>
      <c r="T2082" t="s">
        <v>22</v>
      </c>
      <c r="V2082" t="s">
        <v>30</v>
      </c>
      <c r="W2082">
        <v>23.794642948933831</v>
      </c>
      <c r="X2082">
        <v>4.3652234448644487</v>
      </c>
      <c r="Y2082">
        <v>-2</v>
      </c>
      <c r="Z2082" t="s">
        <v>3603</v>
      </c>
      <c r="AA2082" t="s">
        <v>3555</v>
      </c>
      <c r="AB2082" t="s">
        <v>3586</v>
      </c>
      <c r="AC2082">
        <v>7</v>
      </c>
      <c r="AD2082" t="s">
        <v>3567</v>
      </c>
      <c r="AE2082" t="s">
        <v>3603</v>
      </c>
      <c r="AF2082" t="s">
        <v>3604</v>
      </c>
      <c r="AH2082" t="s">
        <v>3603</v>
      </c>
      <c r="AI2082" t="str">
        <f t="shared" si="519"/>
        <v/>
      </c>
      <c r="AJ2082" t="str">
        <f t="shared" si="520"/>
        <v/>
      </c>
      <c r="AK2082" t="str">
        <f t="shared" si="521"/>
        <v/>
      </c>
      <c r="AL2082" t="str">
        <f t="shared" si="522"/>
        <v/>
      </c>
      <c r="AM2082" t="str">
        <f t="shared" si="523"/>
        <v/>
      </c>
      <c r="AN2082" t="str">
        <f t="shared" si="524"/>
        <v/>
      </c>
      <c r="AO2082" t="str">
        <f t="shared" si="525"/>
        <v/>
      </c>
      <c r="AP2082" t="str">
        <f t="shared" si="526"/>
        <v/>
      </c>
    </row>
    <row r="2083" spans="1:42" x14ac:dyDescent="0.3">
      <c r="A2083" s="2">
        <v>45122</v>
      </c>
      <c r="D2083" t="e">
        <f>AVERAGEIFS(C$2:C2083, B$2:B2083, "&gt;="&amp;B2083-6, B$2:B2083, "&lt;="&amp;B2083)</f>
        <v>#DIV/0!</v>
      </c>
      <c r="E2083" t="str">
        <f t="shared" si="512"/>
        <v/>
      </c>
      <c r="F2083" t="str">
        <f t="shared" si="513"/>
        <v/>
      </c>
      <c r="G2083" t="str">
        <f t="shared" si="514"/>
        <v/>
      </c>
      <c r="H2083" t="str">
        <f t="shared" si="515"/>
        <v/>
      </c>
      <c r="I2083" t="str">
        <f t="shared" si="516"/>
        <v/>
      </c>
      <c r="J2083" t="str">
        <f t="shared" si="517"/>
        <v/>
      </c>
      <c r="K2083" t="str">
        <f t="shared" si="518"/>
        <v/>
      </c>
      <c r="L2083" t="s">
        <v>3536</v>
      </c>
      <c r="M2083" t="s">
        <v>1356</v>
      </c>
      <c r="N2083" t="s">
        <v>80</v>
      </c>
      <c r="O2083" t="s">
        <v>17</v>
      </c>
      <c r="P2083" t="s">
        <v>18</v>
      </c>
      <c r="Q2083" t="s">
        <v>19</v>
      </c>
      <c r="R2083" t="s">
        <v>35</v>
      </c>
      <c r="S2083" t="s">
        <v>22</v>
      </c>
      <c r="T2083" t="s">
        <v>22</v>
      </c>
      <c r="V2083" t="s">
        <v>24</v>
      </c>
      <c r="W2083">
        <v>18.366518934068178</v>
      </c>
      <c r="X2083">
        <v>4.4806019292103221</v>
      </c>
      <c r="Y2083">
        <v>-2</v>
      </c>
      <c r="Z2083" t="s">
        <v>3603</v>
      </c>
      <c r="AA2083" t="s">
        <v>3554</v>
      </c>
      <c r="AB2083" t="s">
        <v>3586</v>
      </c>
      <c r="AC2083">
        <v>7</v>
      </c>
      <c r="AD2083" t="s">
        <v>3567</v>
      </c>
      <c r="AE2083" t="s">
        <v>3603</v>
      </c>
      <c r="AF2083" t="s">
        <v>3604</v>
      </c>
      <c r="AH2083" t="s">
        <v>3603</v>
      </c>
      <c r="AI2083" t="str">
        <f t="shared" si="519"/>
        <v/>
      </c>
      <c r="AJ2083" t="str">
        <f t="shared" si="520"/>
        <v/>
      </c>
      <c r="AK2083" t="str">
        <f t="shared" si="521"/>
        <v/>
      </c>
      <c r="AL2083" t="str">
        <f t="shared" si="522"/>
        <v/>
      </c>
      <c r="AM2083" t="str">
        <f t="shared" si="523"/>
        <v/>
      </c>
      <c r="AN2083" t="str">
        <f t="shared" si="524"/>
        <v/>
      </c>
      <c r="AO2083" t="str">
        <f t="shared" si="525"/>
        <v/>
      </c>
      <c r="AP2083" t="str">
        <f t="shared" si="526"/>
        <v/>
      </c>
    </row>
    <row r="2084" spans="1:42" x14ac:dyDescent="0.3">
      <c r="A2084" s="2">
        <v>45258</v>
      </c>
      <c r="D2084" t="e">
        <f>AVERAGEIFS(C$2:C2084, B$2:B2084, "&gt;="&amp;B2084-6, B$2:B2084, "&lt;="&amp;B2084)</f>
        <v>#DIV/0!</v>
      </c>
      <c r="E2084" t="str">
        <f t="shared" si="512"/>
        <v/>
      </c>
      <c r="F2084" t="str">
        <f t="shared" si="513"/>
        <v/>
      </c>
      <c r="G2084" t="str">
        <f t="shared" si="514"/>
        <v/>
      </c>
      <c r="H2084" t="str">
        <f t="shared" si="515"/>
        <v/>
      </c>
      <c r="I2084" t="str">
        <f t="shared" si="516"/>
        <v/>
      </c>
      <c r="J2084" t="str">
        <f t="shared" si="517"/>
        <v/>
      </c>
      <c r="K2084" t="str">
        <f t="shared" si="518"/>
        <v/>
      </c>
      <c r="L2084" t="s">
        <v>3536</v>
      </c>
      <c r="M2084" t="s">
        <v>1846</v>
      </c>
      <c r="N2084" t="s">
        <v>28</v>
      </c>
      <c r="O2084" t="s">
        <v>17</v>
      </c>
      <c r="P2084" t="s">
        <v>40</v>
      </c>
      <c r="Q2084" t="s">
        <v>41</v>
      </c>
      <c r="R2084" t="s">
        <v>35</v>
      </c>
      <c r="S2084" t="s">
        <v>22</v>
      </c>
      <c r="T2084" t="s">
        <v>22</v>
      </c>
      <c r="V2084" t="s">
        <v>24</v>
      </c>
      <c r="W2084">
        <v>49.631188532181632</v>
      </c>
      <c r="X2084">
        <v>5.052367328984336</v>
      </c>
      <c r="Y2084">
        <v>-2</v>
      </c>
      <c r="Z2084" t="s">
        <v>3603</v>
      </c>
      <c r="AA2084" t="s">
        <v>3554</v>
      </c>
      <c r="AB2084" t="s">
        <v>3587</v>
      </c>
      <c r="AC2084">
        <v>11</v>
      </c>
      <c r="AD2084" t="s">
        <v>3571</v>
      </c>
      <c r="AE2084" t="s">
        <v>3603</v>
      </c>
      <c r="AF2084" t="s">
        <v>3604</v>
      </c>
      <c r="AH2084" t="s">
        <v>3603</v>
      </c>
      <c r="AI2084" t="str">
        <f t="shared" si="519"/>
        <v/>
      </c>
      <c r="AJ2084" t="str">
        <f t="shared" si="520"/>
        <v/>
      </c>
      <c r="AK2084" t="str">
        <f t="shared" si="521"/>
        <v/>
      </c>
      <c r="AL2084" t="str">
        <f t="shared" si="522"/>
        <v/>
      </c>
      <c r="AM2084" t="str">
        <f t="shared" si="523"/>
        <v/>
      </c>
      <c r="AN2084" t="str">
        <f t="shared" si="524"/>
        <v/>
      </c>
      <c r="AO2084" t="str">
        <f t="shared" si="525"/>
        <v/>
      </c>
      <c r="AP2084" t="str">
        <f t="shared" si="526"/>
        <v/>
      </c>
    </row>
    <row r="2085" spans="1:42" x14ac:dyDescent="0.3">
      <c r="A2085" s="2">
        <v>45031</v>
      </c>
      <c r="D2085" t="e">
        <f>AVERAGEIFS(C$2:C2085, B$2:B2085, "&gt;="&amp;B2085-6, B$2:B2085, "&lt;="&amp;B2085)</f>
        <v>#DIV/0!</v>
      </c>
      <c r="E2085" t="str">
        <f t="shared" si="512"/>
        <v/>
      </c>
      <c r="F2085" t="str">
        <f t="shared" si="513"/>
        <v/>
      </c>
      <c r="G2085" t="str">
        <f t="shared" si="514"/>
        <v/>
      </c>
      <c r="H2085" t="str">
        <f t="shared" si="515"/>
        <v/>
      </c>
      <c r="I2085" t="str">
        <f t="shared" si="516"/>
        <v/>
      </c>
      <c r="J2085" t="str">
        <f t="shared" si="517"/>
        <v/>
      </c>
      <c r="K2085" t="str">
        <f t="shared" si="518"/>
        <v/>
      </c>
      <c r="L2085" t="s">
        <v>3536</v>
      </c>
      <c r="M2085" t="s">
        <v>1843</v>
      </c>
      <c r="N2085" t="s">
        <v>16</v>
      </c>
      <c r="O2085" t="s">
        <v>17</v>
      </c>
      <c r="P2085" t="s">
        <v>40</v>
      </c>
      <c r="Q2085" t="s">
        <v>41</v>
      </c>
      <c r="R2085" t="s">
        <v>35</v>
      </c>
      <c r="S2085" t="s">
        <v>22</v>
      </c>
      <c r="T2085" t="s">
        <v>22</v>
      </c>
      <c r="V2085" t="s">
        <v>43</v>
      </c>
      <c r="W2085">
        <v>68.205403354922197</v>
      </c>
      <c r="X2085">
        <v>7.063559651857453</v>
      </c>
      <c r="Y2085">
        <v>-2</v>
      </c>
      <c r="Z2085" t="s">
        <v>3603</v>
      </c>
      <c r="AA2085" t="s">
        <v>3554</v>
      </c>
      <c r="AB2085" t="s">
        <v>3585</v>
      </c>
      <c r="AC2085">
        <v>4</v>
      </c>
      <c r="AD2085" t="s">
        <v>3564</v>
      </c>
      <c r="AE2085" t="s">
        <v>3603</v>
      </c>
      <c r="AF2085" t="s">
        <v>3604</v>
      </c>
      <c r="AH2085" t="s">
        <v>3603</v>
      </c>
      <c r="AI2085" t="str">
        <f t="shared" si="519"/>
        <v/>
      </c>
      <c r="AJ2085" t="str">
        <f t="shared" si="520"/>
        <v/>
      </c>
      <c r="AK2085" t="str">
        <f t="shared" si="521"/>
        <v/>
      </c>
      <c r="AL2085" t="str">
        <f t="shared" si="522"/>
        <v/>
      </c>
      <c r="AM2085" t="str">
        <f t="shared" si="523"/>
        <v/>
      </c>
      <c r="AN2085" t="str">
        <f t="shared" si="524"/>
        <v/>
      </c>
      <c r="AO2085" t="str">
        <f t="shared" si="525"/>
        <v/>
      </c>
      <c r="AP2085" t="str">
        <f t="shared" si="526"/>
        <v/>
      </c>
    </row>
    <row r="2086" spans="1:42" x14ac:dyDescent="0.3">
      <c r="A2086" s="2">
        <v>45075</v>
      </c>
      <c r="D2086" t="e">
        <f>AVERAGEIFS(C$2:C2086, B$2:B2086, "&gt;="&amp;B2086-6, B$2:B2086, "&lt;="&amp;B2086)</f>
        <v>#DIV/0!</v>
      </c>
      <c r="E2086" t="str">
        <f t="shared" si="512"/>
        <v/>
      </c>
      <c r="F2086" t="str">
        <f t="shared" si="513"/>
        <v/>
      </c>
      <c r="G2086" t="str">
        <f t="shared" si="514"/>
        <v/>
      </c>
      <c r="H2086" t="str">
        <f t="shared" si="515"/>
        <v/>
      </c>
      <c r="I2086" t="str">
        <f t="shared" si="516"/>
        <v/>
      </c>
      <c r="J2086" t="str">
        <f t="shared" si="517"/>
        <v/>
      </c>
      <c r="K2086" t="str">
        <f t="shared" si="518"/>
        <v/>
      </c>
      <c r="L2086" t="s">
        <v>3536</v>
      </c>
      <c r="M2086" t="s">
        <v>1180</v>
      </c>
      <c r="N2086" t="s">
        <v>118</v>
      </c>
      <c r="O2086" t="s">
        <v>58</v>
      </c>
      <c r="P2086" t="s">
        <v>59</v>
      </c>
      <c r="Q2086" t="s">
        <v>92</v>
      </c>
      <c r="R2086" t="s">
        <v>35</v>
      </c>
      <c r="S2086" t="s">
        <v>22</v>
      </c>
      <c r="T2086" t="s">
        <v>22</v>
      </c>
      <c r="V2086" t="s">
        <v>144</v>
      </c>
      <c r="W2086">
        <v>91.819183115357148</v>
      </c>
      <c r="X2086">
        <v>6.0636334473103366</v>
      </c>
      <c r="Y2086">
        <v>-2</v>
      </c>
      <c r="Z2086" t="s">
        <v>3603</v>
      </c>
      <c r="AA2086" t="s">
        <v>3554</v>
      </c>
      <c r="AB2086" t="s">
        <v>3585</v>
      </c>
      <c r="AC2086">
        <v>5</v>
      </c>
      <c r="AD2086" t="s">
        <v>3565</v>
      </c>
      <c r="AE2086" t="s">
        <v>3603</v>
      </c>
      <c r="AF2086" t="s">
        <v>3604</v>
      </c>
      <c r="AH2086" t="s">
        <v>3603</v>
      </c>
      <c r="AI2086" t="str">
        <f t="shared" si="519"/>
        <v/>
      </c>
      <c r="AJ2086" t="str">
        <f t="shared" si="520"/>
        <v/>
      </c>
      <c r="AK2086" t="str">
        <f t="shared" si="521"/>
        <v/>
      </c>
      <c r="AL2086" t="str">
        <f t="shared" si="522"/>
        <v/>
      </c>
      <c r="AM2086" t="str">
        <f t="shared" si="523"/>
        <v/>
      </c>
      <c r="AN2086" t="str">
        <f t="shared" si="524"/>
        <v/>
      </c>
      <c r="AO2086" t="str">
        <f t="shared" si="525"/>
        <v/>
      </c>
      <c r="AP2086" t="str">
        <f t="shared" si="526"/>
        <v/>
      </c>
    </row>
    <row r="2087" spans="1:42" x14ac:dyDescent="0.3">
      <c r="A2087" s="2">
        <v>45043</v>
      </c>
      <c r="D2087" t="e">
        <f>AVERAGEIFS(C$2:C2087, B$2:B2087, "&gt;="&amp;B2087-6, B$2:B2087, "&lt;="&amp;B2087)</f>
        <v>#DIV/0!</v>
      </c>
      <c r="E2087" t="str">
        <f t="shared" si="512"/>
        <v/>
      </c>
      <c r="F2087" t="str">
        <f t="shared" si="513"/>
        <v/>
      </c>
      <c r="G2087" t="str">
        <f t="shared" si="514"/>
        <v/>
      </c>
      <c r="H2087" t="str">
        <f t="shared" si="515"/>
        <v/>
      </c>
      <c r="I2087" t="str">
        <f t="shared" si="516"/>
        <v/>
      </c>
      <c r="J2087" t="str">
        <f t="shared" si="517"/>
        <v/>
      </c>
      <c r="K2087" t="str">
        <f t="shared" si="518"/>
        <v/>
      </c>
      <c r="L2087" t="s">
        <v>3536</v>
      </c>
      <c r="M2087" t="s">
        <v>357</v>
      </c>
      <c r="N2087" t="s">
        <v>118</v>
      </c>
      <c r="O2087" t="s">
        <v>17</v>
      </c>
      <c r="P2087" t="s">
        <v>18</v>
      </c>
      <c r="Q2087" t="s">
        <v>34</v>
      </c>
      <c r="R2087" t="s">
        <v>35</v>
      </c>
      <c r="S2087" t="s">
        <v>22</v>
      </c>
      <c r="T2087" t="s">
        <v>22</v>
      </c>
      <c r="V2087" t="s">
        <v>63</v>
      </c>
      <c r="W2087">
        <v>59.459054735236613</v>
      </c>
      <c r="X2087">
        <v>6.678326911334711</v>
      </c>
      <c r="Y2087">
        <v>-2</v>
      </c>
      <c r="Z2087" t="s">
        <v>3603</v>
      </c>
      <c r="AA2087" t="s">
        <v>3554</v>
      </c>
      <c r="AB2087" t="s">
        <v>3585</v>
      </c>
      <c r="AC2087">
        <v>4</v>
      </c>
      <c r="AD2087" t="s">
        <v>3564</v>
      </c>
      <c r="AE2087" t="s">
        <v>3603</v>
      </c>
      <c r="AF2087" t="s">
        <v>3604</v>
      </c>
      <c r="AH2087" t="s">
        <v>3603</v>
      </c>
      <c r="AI2087" t="str">
        <f t="shared" si="519"/>
        <v/>
      </c>
      <c r="AJ2087" t="str">
        <f t="shared" si="520"/>
        <v/>
      </c>
      <c r="AK2087" t="str">
        <f t="shared" si="521"/>
        <v/>
      </c>
      <c r="AL2087" t="str">
        <f t="shared" si="522"/>
        <v/>
      </c>
      <c r="AM2087" t="str">
        <f t="shared" si="523"/>
        <v/>
      </c>
      <c r="AN2087" t="str">
        <f t="shared" si="524"/>
        <v/>
      </c>
      <c r="AO2087" t="str">
        <f t="shared" si="525"/>
        <v/>
      </c>
      <c r="AP2087" t="str">
        <f t="shared" si="526"/>
        <v/>
      </c>
    </row>
    <row r="2088" spans="1:42" x14ac:dyDescent="0.3">
      <c r="A2088" s="2">
        <v>45430</v>
      </c>
      <c r="D2088" t="e">
        <f>AVERAGEIFS(C$2:C2088, B$2:B2088, "&gt;="&amp;B2088-6, B$2:B2088, "&lt;="&amp;B2088)</f>
        <v>#DIV/0!</v>
      </c>
      <c r="E2088" t="str">
        <f t="shared" si="512"/>
        <v/>
      </c>
      <c r="F2088" t="str">
        <f t="shared" si="513"/>
        <v/>
      </c>
      <c r="G2088" t="str">
        <f t="shared" si="514"/>
        <v/>
      </c>
      <c r="H2088" t="str">
        <f t="shared" si="515"/>
        <v/>
      </c>
      <c r="I2088" t="str">
        <f t="shared" si="516"/>
        <v/>
      </c>
      <c r="J2088" t="str">
        <f t="shared" si="517"/>
        <v/>
      </c>
      <c r="K2088" t="str">
        <f t="shared" si="518"/>
        <v/>
      </c>
      <c r="L2088" t="s">
        <v>3536</v>
      </c>
      <c r="M2088" t="s">
        <v>1101</v>
      </c>
      <c r="N2088" t="s">
        <v>103</v>
      </c>
      <c r="O2088" t="s">
        <v>17</v>
      </c>
      <c r="P2088" t="s">
        <v>18</v>
      </c>
      <c r="Q2088" t="s">
        <v>34</v>
      </c>
      <c r="R2088" t="s">
        <v>35</v>
      </c>
      <c r="S2088" t="s">
        <v>22</v>
      </c>
      <c r="T2088" t="s">
        <v>22</v>
      </c>
      <c r="V2088" t="s">
        <v>30</v>
      </c>
      <c r="W2088">
        <v>89.587276424240457</v>
      </c>
      <c r="X2088">
        <v>6.8737014052303591</v>
      </c>
      <c r="Y2088">
        <v>-2</v>
      </c>
      <c r="Z2088" t="s">
        <v>3603</v>
      </c>
      <c r="AA2088" t="s">
        <v>3555</v>
      </c>
      <c r="AB2088" t="s">
        <v>3585</v>
      </c>
      <c r="AC2088">
        <v>5</v>
      </c>
      <c r="AD2088" t="s">
        <v>3565</v>
      </c>
      <c r="AE2088" t="s">
        <v>3603</v>
      </c>
      <c r="AF2088" t="s">
        <v>3604</v>
      </c>
      <c r="AH2088" t="s">
        <v>3603</v>
      </c>
      <c r="AI2088" t="str">
        <f t="shared" si="519"/>
        <v/>
      </c>
      <c r="AJ2088" t="str">
        <f t="shared" si="520"/>
        <v/>
      </c>
      <c r="AK2088" t="str">
        <f t="shared" si="521"/>
        <v/>
      </c>
      <c r="AL2088" t="str">
        <f t="shared" si="522"/>
        <v/>
      </c>
      <c r="AM2088" t="str">
        <f t="shared" si="523"/>
        <v/>
      </c>
      <c r="AN2088" t="str">
        <f t="shared" si="524"/>
        <v/>
      </c>
      <c r="AO2088" t="str">
        <f t="shared" si="525"/>
        <v/>
      </c>
      <c r="AP2088" t="str">
        <f t="shared" si="526"/>
        <v/>
      </c>
    </row>
    <row r="2089" spans="1:42" x14ac:dyDescent="0.3">
      <c r="A2089" s="2">
        <v>45247</v>
      </c>
      <c r="D2089" t="e">
        <f>AVERAGEIFS(C$2:C2089, B$2:B2089, "&gt;="&amp;B2089-6, B$2:B2089, "&lt;="&amp;B2089)</f>
        <v>#DIV/0!</v>
      </c>
      <c r="E2089" t="str">
        <f t="shared" si="512"/>
        <v/>
      </c>
      <c r="F2089" t="str">
        <f t="shared" si="513"/>
        <v/>
      </c>
      <c r="G2089" t="str">
        <f t="shared" si="514"/>
        <v/>
      </c>
      <c r="H2089" t="str">
        <f t="shared" si="515"/>
        <v/>
      </c>
      <c r="I2089" t="str">
        <f t="shared" si="516"/>
        <v/>
      </c>
      <c r="J2089" t="str">
        <f t="shared" si="517"/>
        <v/>
      </c>
      <c r="K2089" t="str">
        <f t="shared" si="518"/>
        <v/>
      </c>
      <c r="L2089" t="s">
        <v>3536</v>
      </c>
      <c r="M2089" t="s">
        <v>1897</v>
      </c>
      <c r="N2089" t="s">
        <v>118</v>
      </c>
      <c r="O2089" t="s">
        <v>58</v>
      </c>
      <c r="P2089" t="s">
        <v>59</v>
      </c>
      <c r="Q2089" t="s">
        <v>92</v>
      </c>
      <c r="R2089" t="s">
        <v>35</v>
      </c>
      <c r="S2089" t="s">
        <v>22</v>
      </c>
      <c r="T2089" t="s">
        <v>22</v>
      </c>
      <c r="V2089" t="s">
        <v>24</v>
      </c>
      <c r="W2089">
        <v>64.81885638971022</v>
      </c>
      <c r="X2089">
        <v>6.8451125467257814</v>
      </c>
      <c r="Y2089">
        <v>-2</v>
      </c>
      <c r="Z2089" t="s">
        <v>3603</v>
      </c>
      <c r="AA2089" t="s">
        <v>3554</v>
      </c>
      <c r="AB2089" t="s">
        <v>3587</v>
      </c>
      <c r="AC2089">
        <v>11</v>
      </c>
      <c r="AD2089" t="s">
        <v>3571</v>
      </c>
      <c r="AE2089" t="s">
        <v>3603</v>
      </c>
      <c r="AF2089" t="s">
        <v>3604</v>
      </c>
      <c r="AH2089" t="s">
        <v>3603</v>
      </c>
      <c r="AI2089" t="str">
        <f t="shared" si="519"/>
        <v/>
      </c>
      <c r="AJ2089" t="str">
        <f t="shared" si="520"/>
        <v/>
      </c>
      <c r="AK2089" t="str">
        <f t="shared" si="521"/>
        <v/>
      </c>
      <c r="AL2089" t="str">
        <f t="shared" si="522"/>
        <v/>
      </c>
      <c r="AM2089" t="str">
        <f t="shared" si="523"/>
        <v/>
      </c>
      <c r="AN2089" t="str">
        <f t="shared" si="524"/>
        <v/>
      </c>
      <c r="AO2089" t="str">
        <f t="shared" si="525"/>
        <v/>
      </c>
      <c r="AP2089" t="str">
        <f t="shared" si="526"/>
        <v/>
      </c>
    </row>
    <row r="2090" spans="1:42" x14ac:dyDescent="0.3">
      <c r="A2090" s="2">
        <v>45122</v>
      </c>
      <c r="D2090" t="e">
        <f>AVERAGEIFS(C$2:C2090, B$2:B2090, "&gt;="&amp;B2090-6, B$2:B2090, "&lt;="&amp;B2090)</f>
        <v>#DIV/0!</v>
      </c>
      <c r="E2090" t="str">
        <f t="shared" si="512"/>
        <v/>
      </c>
      <c r="F2090" t="str">
        <f t="shared" si="513"/>
        <v/>
      </c>
      <c r="G2090" t="str">
        <f t="shared" si="514"/>
        <v/>
      </c>
      <c r="H2090" t="str">
        <f t="shared" si="515"/>
        <v/>
      </c>
      <c r="I2090" t="str">
        <f t="shared" si="516"/>
        <v/>
      </c>
      <c r="J2090" t="str">
        <f t="shared" si="517"/>
        <v/>
      </c>
      <c r="K2090" t="str">
        <f t="shared" si="518"/>
        <v/>
      </c>
      <c r="L2090" t="s">
        <v>3536</v>
      </c>
      <c r="M2090" t="s">
        <v>1522</v>
      </c>
      <c r="N2090" t="s">
        <v>103</v>
      </c>
      <c r="O2090" t="s">
        <v>46</v>
      </c>
      <c r="P2090" t="s">
        <v>40</v>
      </c>
      <c r="Q2090" t="s">
        <v>41</v>
      </c>
      <c r="R2090" t="s">
        <v>35</v>
      </c>
      <c r="S2090" t="s">
        <v>22</v>
      </c>
      <c r="T2090" t="s">
        <v>22</v>
      </c>
      <c r="V2090" t="s">
        <v>30</v>
      </c>
      <c r="W2090">
        <v>70.949083669319521</v>
      </c>
      <c r="X2090">
        <v>6.5375952300603961</v>
      </c>
      <c r="Y2090">
        <v>-2</v>
      </c>
      <c r="Z2090" t="s">
        <v>3603</v>
      </c>
      <c r="AA2090" t="s">
        <v>3554</v>
      </c>
      <c r="AB2090" t="s">
        <v>3586</v>
      </c>
      <c r="AC2090">
        <v>7</v>
      </c>
      <c r="AD2090" t="s">
        <v>3567</v>
      </c>
      <c r="AE2090" t="s">
        <v>3603</v>
      </c>
      <c r="AF2090" t="s">
        <v>3604</v>
      </c>
      <c r="AH2090" t="s">
        <v>3603</v>
      </c>
      <c r="AI2090" t="str">
        <f t="shared" si="519"/>
        <v/>
      </c>
      <c r="AJ2090" t="str">
        <f t="shared" si="520"/>
        <v/>
      </c>
      <c r="AK2090" t="str">
        <f t="shared" si="521"/>
        <v/>
      </c>
      <c r="AL2090" t="str">
        <f t="shared" si="522"/>
        <v/>
      </c>
      <c r="AM2090" t="str">
        <f t="shared" si="523"/>
        <v/>
      </c>
      <c r="AN2090" t="str">
        <f t="shared" si="524"/>
        <v/>
      </c>
      <c r="AO2090" t="str">
        <f t="shared" si="525"/>
        <v/>
      </c>
      <c r="AP2090" t="str">
        <f t="shared" si="526"/>
        <v/>
      </c>
    </row>
    <row r="2091" spans="1:42" x14ac:dyDescent="0.3">
      <c r="A2091" s="2">
        <v>45369</v>
      </c>
      <c r="D2091" t="e">
        <f>AVERAGEIFS(C$2:C2091, B$2:B2091, "&gt;="&amp;B2091-6, B$2:B2091, "&lt;="&amp;B2091)</f>
        <v>#DIV/0!</v>
      </c>
      <c r="E2091" t="str">
        <f t="shared" si="512"/>
        <v/>
      </c>
      <c r="F2091" t="str">
        <f t="shared" si="513"/>
        <v/>
      </c>
      <c r="G2091" t="str">
        <f t="shared" si="514"/>
        <v/>
      </c>
      <c r="H2091" t="str">
        <f t="shared" si="515"/>
        <v/>
      </c>
      <c r="I2091" t="str">
        <f t="shared" si="516"/>
        <v/>
      </c>
      <c r="J2091" t="str">
        <f t="shared" si="517"/>
        <v/>
      </c>
      <c r="K2091" t="str">
        <f t="shared" si="518"/>
        <v/>
      </c>
      <c r="L2091" t="s">
        <v>3536</v>
      </c>
      <c r="M2091" t="s">
        <v>3147</v>
      </c>
      <c r="N2091" t="s">
        <v>118</v>
      </c>
      <c r="O2091" t="s">
        <v>17</v>
      </c>
      <c r="P2091" t="s">
        <v>18</v>
      </c>
      <c r="Q2091" t="s">
        <v>34</v>
      </c>
      <c r="R2091" t="s">
        <v>35</v>
      </c>
      <c r="S2091" t="s">
        <v>22</v>
      </c>
      <c r="T2091" t="s">
        <v>22</v>
      </c>
      <c r="V2091" t="s">
        <v>54</v>
      </c>
      <c r="W2091">
        <v>77.172258704444488</v>
      </c>
      <c r="X2091">
        <v>7.4770046092867624</v>
      </c>
      <c r="Y2091">
        <v>-2</v>
      </c>
      <c r="Z2091" t="s">
        <v>3603</v>
      </c>
      <c r="AA2091" t="s">
        <v>3555</v>
      </c>
      <c r="AB2091" t="s">
        <v>3584</v>
      </c>
      <c r="AC2091">
        <v>3</v>
      </c>
      <c r="AD2091" t="s">
        <v>3563</v>
      </c>
      <c r="AE2091" t="s">
        <v>3603</v>
      </c>
      <c r="AF2091" t="s">
        <v>3604</v>
      </c>
      <c r="AH2091" t="s">
        <v>3603</v>
      </c>
      <c r="AI2091" t="str">
        <f t="shared" si="519"/>
        <v/>
      </c>
      <c r="AJ2091" t="str">
        <f t="shared" si="520"/>
        <v/>
      </c>
      <c r="AK2091" t="str">
        <f t="shared" si="521"/>
        <v/>
      </c>
      <c r="AL2091" t="str">
        <f t="shared" si="522"/>
        <v/>
      </c>
      <c r="AM2091" t="str">
        <f t="shared" si="523"/>
        <v/>
      </c>
      <c r="AN2091" t="str">
        <f t="shared" si="524"/>
        <v/>
      </c>
      <c r="AO2091" t="str">
        <f t="shared" si="525"/>
        <v/>
      </c>
      <c r="AP2091" t="str">
        <f t="shared" si="526"/>
        <v/>
      </c>
    </row>
    <row r="2092" spans="1:42" x14ac:dyDescent="0.3">
      <c r="A2092" s="2">
        <v>45153</v>
      </c>
      <c r="D2092" t="e">
        <f>AVERAGEIFS(C$2:C2092, B$2:B2092, "&gt;="&amp;B2092-6, B$2:B2092, "&lt;="&amp;B2092)</f>
        <v>#DIV/0!</v>
      </c>
      <c r="E2092" t="str">
        <f t="shared" si="512"/>
        <v/>
      </c>
      <c r="F2092" t="str">
        <f t="shared" si="513"/>
        <v/>
      </c>
      <c r="G2092" t="str">
        <f t="shared" si="514"/>
        <v/>
      </c>
      <c r="H2092" t="str">
        <f t="shared" si="515"/>
        <v/>
      </c>
      <c r="I2092" t="str">
        <f t="shared" si="516"/>
        <v/>
      </c>
      <c r="J2092" t="str">
        <f t="shared" si="517"/>
        <v/>
      </c>
      <c r="K2092" t="str">
        <f t="shared" si="518"/>
        <v/>
      </c>
      <c r="L2092" t="s">
        <v>3536</v>
      </c>
      <c r="M2092" t="s">
        <v>1469</v>
      </c>
      <c r="N2092" t="s">
        <v>39</v>
      </c>
      <c r="O2092" t="s">
        <v>17</v>
      </c>
      <c r="P2092" t="s">
        <v>18</v>
      </c>
      <c r="Q2092" t="s">
        <v>19</v>
      </c>
      <c r="R2092" t="s">
        <v>35</v>
      </c>
      <c r="S2092" t="s">
        <v>22</v>
      </c>
      <c r="T2092" t="s">
        <v>22</v>
      </c>
      <c r="V2092" t="s">
        <v>63</v>
      </c>
      <c r="W2092">
        <v>117.02479669337581</v>
      </c>
      <c r="X2092">
        <v>5.1423772969204578</v>
      </c>
      <c r="Y2092">
        <v>-2</v>
      </c>
      <c r="Z2092" t="s">
        <v>3603</v>
      </c>
      <c r="AA2092" t="s">
        <v>3554</v>
      </c>
      <c r="AB2092" t="s">
        <v>3586</v>
      </c>
      <c r="AC2092">
        <v>8</v>
      </c>
      <c r="AD2092" t="s">
        <v>3568</v>
      </c>
      <c r="AE2092" t="s">
        <v>3603</v>
      </c>
      <c r="AF2092" t="s">
        <v>3604</v>
      </c>
      <c r="AH2092" t="s">
        <v>3603</v>
      </c>
      <c r="AI2092" t="str">
        <f t="shared" si="519"/>
        <v/>
      </c>
      <c r="AJ2092" t="str">
        <f t="shared" si="520"/>
        <v/>
      </c>
      <c r="AK2092" t="str">
        <f t="shared" si="521"/>
        <v/>
      </c>
      <c r="AL2092" t="str">
        <f t="shared" si="522"/>
        <v/>
      </c>
      <c r="AM2092" t="str">
        <f t="shared" si="523"/>
        <v/>
      </c>
      <c r="AN2092" t="str">
        <f t="shared" si="524"/>
        <v/>
      </c>
      <c r="AO2092" t="str">
        <f t="shared" si="525"/>
        <v/>
      </c>
      <c r="AP2092" t="str">
        <f t="shared" si="526"/>
        <v/>
      </c>
    </row>
    <row r="2093" spans="1:42" x14ac:dyDescent="0.3">
      <c r="A2093" s="2">
        <v>44933</v>
      </c>
      <c r="D2093" t="e">
        <f>AVERAGEIFS(C$2:C2093, B$2:B2093, "&gt;="&amp;B2093-6, B$2:B2093, "&lt;="&amp;B2093)</f>
        <v>#DIV/0!</v>
      </c>
      <c r="E2093" t="str">
        <f t="shared" si="512"/>
        <v/>
      </c>
      <c r="F2093" t="str">
        <f t="shared" si="513"/>
        <v/>
      </c>
      <c r="G2093" t="str">
        <f t="shared" si="514"/>
        <v/>
      </c>
      <c r="H2093" t="str">
        <f t="shared" si="515"/>
        <v/>
      </c>
      <c r="I2093" t="str">
        <f t="shared" si="516"/>
        <v/>
      </c>
      <c r="J2093" t="str">
        <f t="shared" si="517"/>
        <v/>
      </c>
      <c r="K2093" t="str">
        <f t="shared" si="518"/>
        <v/>
      </c>
      <c r="L2093" t="s">
        <v>3536</v>
      </c>
      <c r="M2093" t="s">
        <v>1732</v>
      </c>
      <c r="N2093" t="s">
        <v>80</v>
      </c>
      <c r="O2093" t="s">
        <v>17</v>
      </c>
      <c r="P2093" t="s">
        <v>40</v>
      </c>
      <c r="Q2093" t="s">
        <v>41</v>
      </c>
      <c r="R2093" t="s">
        <v>35</v>
      </c>
      <c r="S2093" t="s">
        <v>22</v>
      </c>
      <c r="T2093" t="s">
        <v>22</v>
      </c>
      <c r="V2093" t="s">
        <v>54</v>
      </c>
      <c r="W2093">
        <v>22.609707828084488</v>
      </c>
      <c r="X2093">
        <v>5.330629636397676</v>
      </c>
      <c r="Y2093">
        <v>-2</v>
      </c>
      <c r="Z2093" t="s">
        <v>3603</v>
      </c>
      <c r="AA2093" t="s">
        <v>3554</v>
      </c>
      <c r="AB2093" t="s">
        <v>3584</v>
      </c>
      <c r="AC2093">
        <v>1</v>
      </c>
      <c r="AD2093" t="s">
        <v>3561</v>
      </c>
      <c r="AE2093" t="s">
        <v>3603</v>
      </c>
      <c r="AF2093" t="s">
        <v>3604</v>
      </c>
      <c r="AH2093" t="s">
        <v>3603</v>
      </c>
      <c r="AI2093" t="str">
        <f t="shared" si="519"/>
        <v/>
      </c>
      <c r="AJ2093" t="str">
        <f t="shared" si="520"/>
        <v/>
      </c>
      <c r="AK2093" t="str">
        <f t="shared" si="521"/>
        <v/>
      </c>
      <c r="AL2093" t="str">
        <f t="shared" si="522"/>
        <v/>
      </c>
      <c r="AM2093" t="str">
        <f t="shared" si="523"/>
        <v/>
      </c>
      <c r="AN2093" t="str">
        <f t="shared" si="524"/>
        <v/>
      </c>
      <c r="AO2093" t="str">
        <f t="shared" si="525"/>
        <v/>
      </c>
      <c r="AP2093" t="str">
        <f t="shared" si="526"/>
        <v/>
      </c>
    </row>
    <row r="2094" spans="1:42" x14ac:dyDescent="0.3">
      <c r="A2094" s="2">
        <v>45207</v>
      </c>
      <c r="D2094" t="e">
        <f>AVERAGEIFS(C$2:C2094, B$2:B2094, "&gt;="&amp;B2094-6, B$2:B2094, "&lt;="&amp;B2094)</f>
        <v>#DIV/0!</v>
      </c>
      <c r="E2094" t="str">
        <f t="shared" si="512"/>
        <v/>
      </c>
      <c r="F2094" t="str">
        <f t="shared" si="513"/>
        <v/>
      </c>
      <c r="G2094" t="str">
        <f t="shared" si="514"/>
        <v/>
      </c>
      <c r="H2094" t="str">
        <f t="shared" si="515"/>
        <v/>
      </c>
      <c r="I2094" t="str">
        <f t="shared" si="516"/>
        <v/>
      </c>
      <c r="J2094" t="str">
        <f t="shared" si="517"/>
        <v/>
      </c>
      <c r="K2094" t="str">
        <f t="shared" si="518"/>
        <v/>
      </c>
      <c r="L2094" t="s">
        <v>3536</v>
      </c>
      <c r="M2094" t="s">
        <v>2266</v>
      </c>
      <c r="N2094" t="s">
        <v>157</v>
      </c>
      <c r="O2094" t="s">
        <v>46</v>
      </c>
      <c r="P2094" t="s">
        <v>18</v>
      </c>
      <c r="Q2094" t="s">
        <v>34</v>
      </c>
      <c r="R2094" t="s">
        <v>35</v>
      </c>
      <c r="S2094" t="s">
        <v>22</v>
      </c>
      <c r="T2094" t="s">
        <v>22</v>
      </c>
      <c r="V2094" t="s">
        <v>54</v>
      </c>
      <c r="W2094">
        <v>29.088173959451829</v>
      </c>
      <c r="X2094">
        <v>4.6096819082757774</v>
      </c>
      <c r="Y2094">
        <v>-2</v>
      </c>
      <c r="Z2094" t="s">
        <v>3603</v>
      </c>
      <c r="AA2094" t="s">
        <v>3554</v>
      </c>
      <c r="AB2094" t="s">
        <v>3587</v>
      </c>
      <c r="AC2094">
        <v>10</v>
      </c>
      <c r="AD2094" t="s">
        <v>3570</v>
      </c>
      <c r="AE2094" t="s">
        <v>3603</v>
      </c>
      <c r="AF2094" t="s">
        <v>3604</v>
      </c>
      <c r="AH2094" t="s">
        <v>3603</v>
      </c>
      <c r="AI2094" t="str">
        <f t="shared" si="519"/>
        <v/>
      </c>
      <c r="AJ2094" t="str">
        <f t="shared" si="520"/>
        <v/>
      </c>
      <c r="AK2094" t="str">
        <f t="shared" si="521"/>
        <v/>
      </c>
      <c r="AL2094" t="str">
        <f t="shared" si="522"/>
        <v/>
      </c>
      <c r="AM2094" t="str">
        <f t="shared" si="523"/>
        <v/>
      </c>
      <c r="AN2094" t="str">
        <f t="shared" si="524"/>
        <v/>
      </c>
      <c r="AO2094" t="str">
        <f t="shared" si="525"/>
        <v/>
      </c>
      <c r="AP2094" t="str">
        <f t="shared" si="526"/>
        <v/>
      </c>
    </row>
    <row r="2095" spans="1:42" x14ac:dyDescent="0.3">
      <c r="A2095" s="2">
        <v>45370</v>
      </c>
      <c r="D2095" t="e">
        <f>AVERAGEIFS(C$2:C2095, B$2:B2095, "&gt;="&amp;B2095-6, B$2:B2095, "&lt;="&amp;B2095)</f>
        <v>#DIV/0!</v>
      </c>
      <c r="E2095" t="str">
        <f t="shared" si="512"/>
        <v/>
      </c>
      <c r="F2095" t="str">
        <f t="shared" si="513"/>
        <v/>
      </c>
      <c r="G2095" t="str">
        <f t="shared" si="514"/>
        <v/>
      </c>
      <c r="H2095" t="str">
        <f t="shared" si="515"/>
        <v/>
      </c>
      <c r="I2095" t="str">
        <f t="shared" si="516"/>
        <v/>
      </c>
      <c r="J2095" t="str">
        <f t="shared" si="517"/>
        <v/>
      </c>
      <c r="K2095" t="str">
        <f t="shared" si="518"/>
        <v/>
      </c>
      <c r="L2095" t="s">
        <v>3536</v>
      </c>
      <c r="M2095" t="s">
        <v>1396</v>
      </c>
      <c r="N2095" t="s">
        <v>28</v>
      </c>
      <c r="O2095" t="s">
        <v>46</v>
      </c>
      <c r="P2095" t="s">
        <v>18</v>
      </c>
      <c r="Q2095" t="s">
        <v>19</v>
      </c>
      <c r="R2095" t="s">
        <v>35</v>
      </c>
      <c r="S2095" t="s">
        <v>22</v>
      </c>
      <c r="T2095" t="s">
        <v>22</v>
      </c>
      <c r="V2095" t="s">
        <v>76</v>
      </c>
      <c r="W2095">
        <v>32.500715165569417</v>
      </c>
      <c r="X2095">
        <v>5.2887397259537403</v>
      </c>
      <c r="Y2095">
        <v>-2</v>
      </c>
      <c r="Z2095" t="s">
        <v>3603</v>
      </c>
      <c r="AA2095" t="s">
        <v>3555</v>
      </c>
      <c r="AB2095" t="s">
        <v>3584</v>
      </c>
      <c r="AC2095">
        <v>3</v>
      </c>
      <c r="AD2095" t="s">
        <v>3563</v>
      </c>
      <c r="AE2095" t="s">
        <v>3603</v>
      </c>
      <c r="AF2095" t="s">
        <v>3604</v>
      </c>
      <c r="AH2095" t="s">
        <v>3603</v>
      </c>
      <c r="AI2095" t="str">
        <f t="shared" si="519"/>
        <v/>
      </c>
      <c r="AJ2095" t="str">
        <f t="shared" si="520"/>
        <v/>
      </c>
      <c r="AK2095" t="str">
        <f t="shared" si="521"/>
        <v/>
      </c>
      <c r="AL2095" t="str">
        <f t="shared" si="522"/>
        <v/>
      </c>
      <c r="AM2095" t="str">
        <f t="shared" si="523"/>
        <v/>
      </c>
      <c r="AN2095" t="str">
        <f t="shared" si="524"/>
        <v/>
      </c>
      <c r="AO2095" t="str">
        <f t="shared" si="525"/>
        <v/>
      </c>
      <c r="AP2095" t="str">
        <f t="shared" si="526"/>
        <v/>
      </c>
    </row>
    <row r="2096" spans="1:42" x14ac:dyDescent="0.3">
      <c r="A2096" s="2">
        <v>45114</v>
      </c>
      <c r="D2096" t="e">
        <f>AVERAGEIFS(C$2:C2096, B$2:B2096, "&gt;="&amp;B2096-6, B$2:B2096, "&lt;="&amp;B2096)</f>
        <v>#DIV/0!</v>
      </c>
      <c r="E2096" t="str">
        <f t="shared" si="512"/>
        <v/>
      </c>
      <c r="F2096" t="str">
        <f t="shared" si="513"/>
        <v/>
      </c>
      <c r="G2096" t="str">
        <f t="shared" si="514"/>
        <v/>
      </c>
      <c r="H2096" t="str">
        <f t="shared" si="515"/>
        <v/>
      </c>
      <c r="I2096" t="str">
        <f t="shared" si="516"/>
        <v/>
      </c>
      <c r="J2096" t="str">
        <f t="shared" si="517"/>
        <v/>
      </c>
      <c r="K2096" t="str">
        <f t="shared" si="518"/>
        <v/>
      </c>
      <c r="L2096" t="s">
        <v>3536</v>
      </c>
      <c r="M2096" t="s">
        <v>2501</v>
      </c>
      <c r="N2096" t="s">
        <v>118</v>
      </c>
      <c r="O2096" t="s">
        <v>46</v>
      </c>
      <c r="P2096" t="s">
        <v>18</v>
      </c>
      <c r="Q2096" t="s">
        <v>19</v>
      </c>
      <c r="R2096" t="s">
        <v>35</v>
      </c>
      <c r="S2096" t="s">
        <v>22</v>
      </c>
      <c r="T2096" t="s">
        <v>22</v>
      </c>
      <c r="V2096" t="s">
        <v>43</v>
      </c>
      <c r="W2096">
        <v>93.588241817942247</v>
      </c>
      <c r="X2096">
        <v>6.5576089423594954</v>
      </c>
      <c r="Y2096">
        <v>-2</v>
      </c>
      <c r="Z2096" t="s">
        <v>3603</v>
      </c>
      <c r="AA2096" t="s">
        <v>3554</v>
      </c>
      <c r="AB2096" t="s">
        <v>3586</v>
      </c>
      <c r="AC2096">
        <v>7</v>
      </c>
      <c r="AD2096" t="s">
        <v>3567</v>
      </c>
      <c r="AE2096" t="s">
        <v>3603</v>
      </c>
      <c r="AF2096" t="s">
        <v>3604</v>
      </c>
      <c r="AH2096" t="s">
        <v>3603</v>
      </c>
      <c r="AI2096" t="str">
        <f t="shared" si="519"/>
        <v/>
      </c>
      <c r="AJ2096" t="str">
        <f t="shared" si="520"/>
        <v/>
      </c>
      <c r="AK2096" t="str">
        <f t="shared" si="521"/>
        <v/>
      </c>
      <c r="AL2096" t="str">
        <f t="shared" si="522"/>
        <v/>
      </c>
      <c r="AM2096" t="str">
        <f t="shared" si="523"/>
        <v/>
      </c>
      <c r="AN2096" t="str">
        <f t="shared" si="524"/>
        <v/>
      </c>
      <c r="AO2096" t="str">
        <f t="shared" si="525"/>
        <v/>
      </c>
      <c r="AP2096" t="str">
        <f t="shared" si="526"/>
        <v/>
      </c>
    </row>
    <row r="2097" spans="1:42" x14ac:dyDescent="0.3">
      <c r="A2097" s="2">
        <v>45479</v>
      </c>
      <c r="D2097" t="e">
        <f>AVERAGEIFS(C$2:C2097, B$2:B2097, "&gt;="&amp;B2097-6, B$2:B2097, "&lt;="&amp;B2097)</f>
        <v>#DIV/0!</v>
      </c>
      <c r="E2097" t="str">
        <f t="shared" si="512"/>
        <v/>
      </c>
      <c r="F2097" t="str">
        <f t="shared" si="513"/>
        <v/>
      </c>
      <c r="G2097" t="str">
        <f t="shared" si="514"/>
        <v/>
      </c>
      <c r="H2097" t="str">
        <f t="shared" si="515"/>
        <v/>
      </c>
      <c r="I2097" t="str">
        <f t="shared" si="516"/>
        <v/>
      </c>
      <c r="J2097" t="str">
        <f t="shared" si="517"/>
        <v/>
      </c>
      <c r="K2097" t="str">
        <f t="shared" si="518"/>
        <v/>
      </c>
      <c r="L2097" t="s">
        <v>3536</v>
      </c>
      <c r="M2097" t="s">
        <v>3220</v>
      </c>
      <c r="N2097" t="s">
        <v>39</v>
      </c>
      <c r="O2097" t="s">
        <v>51</v>
      </c>
      <c r="P2097" t="s">
        <v>59</v>
      </c>
      <c r="Q2097" t="s">
        <v>19</v>
      </c>
      <c r="R2097" t="s">
        <v>35</v>
      </c>
      <c r="S2097" t="s">
        <v>22</v>
      </c>
      <c r="T2097" t="s">
        <v>22</v>
      </c>
      <c r="V2097" t="s">
        <v>144</v>
      </c>
      <c r="W2097">
        <v>97.057685678269635</v>
      </c>
      <c r="X2097">
        <v>5.8981570282697522</v>
      </c>
      <c r="Y2097">
        <v>-2</v>
      </c>
      <c r="Z2097" t="s">
        <v>3603</v>
      </c>
      <c r="AA2097" t="s">
        <v>3555</v>
      </c>
      <c r="AB2097" t="s">
        <v>3586</v>
      </c>
      <c r="AC2097">
        <v>7</v>
      </c>
      <c r="AD2097" t="s">
        <v>3567</v>
      </c>
      <c r="AE2097" t="s">
        <v>3603</v>
      </c>
      <c r="AF2097" t="s">
        <v>3604</v>
      </c>
      <c r="AH2097" t="s">
        <v>3603</v>
      </c>
      <c r="AI2097" t="str">
        <f t="shared" si="519"/>
        <v/>
      </c>
      <c r="AJ2097" t="str">
        <f t="shared" si="520"/>
        <v/>
      </c>
      <c r="AK2097" t="str">
        <f t="shared" si="521"/>
        <v/>
      </c>
      <c r="AL2097" t="str">
        <f t="shared" si="522"/>
        <v/>
      </c>
      <c r="AM2097" t="str">
        <f t="shared" si="523"/>
        <v/>
      </c>
      <c r="AN2097" t="str">
        <f t="shared" si="524"/>
        <v/>
      </c>
      <c r="AO2097" t="str">
        <f t="shared" si="525"/>
        <v/>
      </c>
      <c r="AP2097" t="str">
        <f t="shared" si="526"/>
        <v/>
      </c>
    </row>
    <row r="2098" spans="1:42" x14ac:dyDescent="0.3">
      <c r="A2098" s="2">
        <v>44956</v>
      </c>
      <c r="D2098" t="e">
        <f>AVERAGEIFS(C$2:C2098, B$2:B2098, "&gt;="&amp;B2098-6, B$2:B2098, "&lt;="&amp;B2098)</f>
        <v>#DIV/0!</v>
      </c>
      <c r="E2098" t="str">
        <f t="shared" si="512"/>
        <v/>
      </c>
      <c r="F2098" t="str">
        <f t="shared" si="513"/>
        <v/>
      </c>
      <c r="G2098" t="str">
        <f t="shared" si="514"/>
        <v/>
      </c>
      <c r="H2098" t="str">
        <f t="shared" si="515"/>
        <v/>
      </c>
      <c r="I2098" t="str">
        <f t="shared" si="516"/>
        <v/>
      </c>
      <c r="J2098" t="str">
        <f t="shared" si="517"/>
        <v/>
      </c>
      <c r="K2098" t="str">
        <f t="shared" si="518"/>
        <v/>
      </c>
      <c r="L2098" t="s">
        <v>3536</v>
      </c>
      <c r="M2098" t="s">
        <v>1645</v>
      </c>
      <c r="N2098" t="s">
        <v>28</v>
      </c>
      <c r="O2098" t="s">
        <v>51</v>
      </c>
      <c r="P2098" t="s">
        <v>59</v>
      </c>
      <c r="Q2098" t="s">
        <v>92</v>
      </c>
      <c r="R2098" t="s">
        <v>35</v>
      </c>
      <c r="S2098" t="s">
        <v>22</v>
      </c>
      <c r="T2098" t="s">
        <v>22</v>
      </c>
      <c r="V2098" t="s">
        <v>76</v>
      </c>
      <c r="W2098">
        <v>30.466861871383259</v>
      </c>
      <c r="X2098">
        <v>5.6959725472503324</v>
      </c>
      <c r="Y2098">
        <v>-2</v>
      </c>
      <c r="Z2098" t="s">
        <v>3603</v>
      </c>
      <c r="AA2098" t="s">
        <v>3554</v>
      </c>
      <c r="AB2098" t="s">
        <v>3584</v>
      </c>
      <c r="AC2098">
        <v>1</v>
      </c>
      <c r="AD2098" t="s">
        <v>3561</v>
      </c>
      <c r="AE2098" t="s">
        <v>3603</v>
      </c>
      <c r="AF2098" t="s">
        <v>3604</v>
      </c>
      <c r="AH2098" t="s">
        <v>3603</v>
      </c>
      <c r="AI2098" t="str">
        <f t="shared" si="519"/>
        <v/>
      </c>
      <c r="AJ2098" t="str">
        <f t="shared" si="520"/>
        <v/>
      </c>
      <c r="AK2098" t="str">
        <f t="shared" si="521"/>
        <v/>
      </c>
      <c r="AL2098" t="str">
        <f t="shared" si="522"/>
        <v/>
      </c>
      <c r="AM2098" t="str">
        <f t="shared" si="523"/>
        <v/>
      </c>
      <c r="AN2098" t="str">
        <f t="shared" si="524"/>
        <v/>
      </c>
      <c r="AO2098" t="str">
        <f t="shared" si="525"/>
        <v/>
      </c>
      <c r="AP2098" t="str">
        <f t="shared" si="526"/>
        <v/>
      </c>
    </row>
    <row r="2099" spans="1:42" x14ac:dyDescent="0.3">
      <c r="A2099" s="2">
        <v>45569</v>
      </c>
      <c r="D2099" t="e">
        <f>AVERAGEIFS(C$2:C2099, B$2:B2099, "&gt;="&amp;B2099-6, B$2:B2099, "&lt;="&amp;B2099)</f>
        <v>#DIV/0!</v>
      </c>
      <c r="E2099" t="str">
        <f t="shared" si="512"/>
        <v/>
      </c>
      <c r="F2099" t="str">
        <f t="shared" si="513"/>
        <v/>
      </c>
      <c r="G2099" t="str">
        <f t="shared" si="514"/>
        <v/>
      </c>
      <c r="H2099" t="str">
        <f t="shared" si="515"/>
        <v/>
      </c>
      <c r="I2099" t="str">
        <f t="shared" si="516"/>
        <v/>
      </c>
      <c r="J2099" t="str">
        <f t="shared" si="517"/>
        <v/>
      </c>
      <c r="K2099" t="str">
        <f t="shared" si="518"/>
        <v/>
      </c>
      <c r="L2099" t="s">
        <v>3536</v>
      </c>
      <c r="M2099" t="s">
        <v>1861</v>
      </c>
      <c r="N2099" t="s">
        <v>57</v>
      </c>
      <c r="O2099" t="s">
        <v>33</v>
      </c>
      <c r="P2099" t="s">
        <v>59</v>
      </c>
      <c r="Q2099" t="s">
        <v>92</v>
      </c>
      <c r="R2099" t="s">
        <v>35</v>
      </c>
      <c r="S2099" t="s">
        <v>22</v>
      </c>
      <c r="T2099" t="s">
        <v>22</v>
      </c>
      <c r="V2099" t="s">
        <v>54</v>
      </c>
      <c r="W2099">
        <v>122.17407161165811</v>
      </c>
      <c r="X2099">
        <v>5.8672942009598028</v>
      </c>
      <c r="Y2099">
        <v>-2</v>
      </c>
      <c r="Z2099" t="s">
        <v>3603</v>
      </c>
      <c r="AA2099" t="s">
        <v>3555</v>
      </c>
      <c r="AB2099" t="s">
        <v>3587</v>
      </c>
      <c r="AC2099">
        <v>10</v>
      </c>
      <c r="AD2099" t="s">
        <v>3570</v>
      </c>
      <c r="AE2099" t="s">
        <v>3603</v>
      </c>
      <c r="AF2099" t="s">
        <v>3604</v>
      </c>
      <c r="AH2099" t="s">
        <v>3603</v>
      </c>
      <c r="AI2099" t="str">
        <f t="shared" si="519"/>
        <v/>
      </c>
      <c r="AJ2099" t="str">
        <f t="shared" si="520"/>
        <v/>
      </c>
      <c r="AK2099" t="str">
        <f t="shared" si="521"/>
        <v/>
      </c>
      <c r="AL2099" t="str">
        <f t="shared" si="522"/>
        <v/>
      </c>
      <c r="AM2099" t="str">
        <f t="shared" si="523"/>
        <v/>
      </c>
      <c r="AN2099" t="str">
        <f t="shared" si="524"/>
        <v/>
      </c>
      <c r="AO2099" t="str">
        <f t="shared" si="525"/>
        <v/>
      </c>
      <c r="AP2099" t="str">
        <f t="shared" si="526"/>
        <v/>
      </c>
    </row>
    <row r="2100" spans="1:42" x14ac:dyDescent="0.3">
      <c r="A2100" s="2">
        <v>45075</v>
      </c>
      <c r="D2100" t="e">
        <f>AVERAGEIFS(C$2:C2100, B$2:B2100, "&gt;="&amp;B2100-6, B$2:B2100, "&lt;="&amp;B2100)</f>
        <v>#DIV/0!</v>
      </c>
      <c r="E2100" t="str">
        <f t="shared" si="512"/>
        <v/>
      </c>
      <c r="F2100" t="str">
        <f t="shared" si="513"/>
        <v/>
      </c>
      <c r="G2100" t="str">
        <f t="shared" si="514"/>
        <v/>
      </c>
      <c r="H2100" t="str">
        <f t="shared" si="515"/>
        <v/>
      </c>
      <c r="I2100" t="str">
        <f t="shared" si="516"/>
        <v/>
      </c>
      <c r="J2100" t="str">
        <f t="shared" si="517"/>
        <v/>
      </c>
      <c r="K2100" t="str">
        <f t="shared" si="518"/>
        <v/>
      </c>
      <c r="L2100" t="s">
        <v>3536</v>
      </c>
      <c r="M2100" t="s">
        <v>1623</v>
      </c>
      <c r="N2100" t="s">
        <v>80</v>
      </c>
      <c r="O2100" t="s">
        <v>17</v>
      </c>
      <c r="P2100" t="s">
        <v>18</v>
      </c>
      <c r="Q2100" t="s">
        <v>19</v>
      </c>
      <c r="R2100" t="s">
        <v>35</v>
      </c>
      <c r="S2100" t="s">
        <v>22</v>
      </c>
      <c r="T2100" t="s">
        <v>22</v>
      </c>
      <c r="V2100" t="s">
        <v>30</v>
      </c>
      <c r="W2100">
        <v>24.687850688132791</v>
      </c>
      <c r="X2100">
        <v>4.109352753051855</v>
      </c>
      <c r="Y2100">
        <v>-2</v>
      </c>
      <c r="Z2100" t="s">
        <v>3603</v>
      </c>
      <c r="AA2100" t="s">
        <v>3554</v>
      </c>
      <c r="AB2100" t="s">
        <v>3585</v>
      </c>
      <c r="AC2100">
        <v>5</v>
      </c>
      <c r="AD2100" t="s">
        <v>3565</v>
      </c>
      <c r="AE2100" t="s">
        <v>3603</v>
      </c>
      <c r="AF2100" t="s">
        <v>3604</v>
      </c>
      <c r="AH2100" t="s">
        <v>3603</v>
      </c>
      <c r="AI2100" t="str">
        <f t="shared" si="519"/>
        <v/>
      </c>
      <c r="AJ2100" t="str">
        <f t="shared" si="520"/>
        <v/>
      </c>
      <c r="AK2100" t="str">
        <f t="shared" si="521"/>
        <v/>
      </c>
      <c r="AL2100" t="str">
        <f t="shared" si="522"/>
        <v/>
      </c>
      <c r="AM2100" t="str">
        <f t="shared" si="523"/>
        <v/>
      </c>
      <c r="AN2100" t="str">
        <f t="shared" si="524"/>
        <v/>
      </c>
      <c r="AO2100" t="str">
        <f t="shared" si="525"/>
        <v/>
      </c>
      <c r="AP2100" t="str">
        <f t="shared" si="526"/>
        <v/>
      </c>
    </row>
    <row r="2101" spans="1:42" x14ac:dyDescent="0.3">
      <c r="A2101" s="2">
        <v>45287</v>
      </c>
      <c r="D2101" t="e">
        <f>AVERAGEIFS(C$2:C2101, B$2:B2101, "&gt;="&amp;B2101-6, B$2:B2101, "&lt;="&amp;B2101)</f>
        <v>#DIV/0!</v>
      </c>
      <c r="E2101" t="str">
        <f t="shared" si="512"/>
        <v/>
      </c>
      <c r="F2101" t="str">
        <f t="shared" si="513"/>
        <v/>
      </c>
      <c r="G2101" t="str">
        <f t="shared" si="514"/>
        <v/>
      </c>
      <c r="H2101" t="str">
        <f t="shared" si="515"/>
        <v/>
      </c>
      <c r="I2101" t="str">
        <f t="shared" si="516"/>
        <v/>
      </c>
      <c r="J2101" t="str">
        <f t="shared" si="517"/>
        <v/>
      </c>
      <c r="K2101" t="str">
        <f t="shared" si="518"/>
        <v/>
      </c>
      <c r="L2101" t="s">
        <v>3536</v>
      </c>
      <c r="M2101" t="s">
        <v>3095</v>
      </c>
      <c r="N2101" t="s">
        <v>80</v>
      </c>
      <c r="O2101" t="s">
        <v>17</v>
      </c>
      <c r="P2101" t="s">
        <v>40</v>
      </c>
      <c r="Q2101" t="s">
        <v>41</v>
      </c>
      <c r="R2101" t="s">
        <v>35</v>
      </c>
      <c r="S2101" t="s">
        <v>22</v>
      </c>
      <c r="T2101" t="s">
        <v>22</v>
      </c>
      <c r="V2101" t="s">
        <v>30</v>
      </c>
      <c r="W2101">
        <v>19.464848200227209</v>
      </c>
      <c r="X2101">
        <v>4.3095005776086888</v>
      </c>
      <c r="Y2101">
        <v>-2</v>
      </c>
      <c r="Z2101" t="s">
        <v>3603</v>
      </c>
      <c r="AA2101" t="s">
        <v>3554</v>
      </c>
      <c r="AB2101" t="s">
        <v>3587</v>
      </c>
      <c r="AC2101">
        <v>12</v>
      </c>
      <c r="AD2101" t="s">
        <v>3572</v>
      </c>
      <c r="AE2101" t="s">
        <v>3603</v>
      </c>
      <c r="AF2101" t="s">
        <v>3604</v>
      </c>
      <c r="AH2101" t="s">
        <v>3603</v>
      </c>
      <c r="AI2101" t="str">
        <f t="shared" si="519"/>
        <v/>
      </c>
      <c r="AJ2101" t="str">
        <f t="shared" si="520"/>
        <v/>
      </c>
      <c r="AK2101" t="str">
        <f t="shared" si="521"/>
        <v/>
      </c>
      <c r="AL2101" t="str">
        <f t="shared" si="522"/>
        <v/>
      </c>
      <c r="AM2101" t="str">
        <f t="shared" si="523"/>
        <v/>
      </c>
      <c r="AN2101" t="str">
        <f t="shared" si="524"/>
        <v/>
      </c>
      <c r="AO2101" t="str">
        <f t="shared" si="525"/>
        <v/>
      </c>
      <c r="AP2101" t="str">
        <f t="shared" si="526"/>
        <v/>
      </c>
    </row>
    <row r="2102" spans="1:42" x14ac:dyDescent="0.3">
      <c r="A2102" s="2">
        <v>45435</v>
      </c>
      <c r="D2102" t="e">
        <f>AVERAGEIFS(C$2:C2102, B$2:B2102, "&gt;="&amp;B2102-6, B$2:B2102, "&lt;="&amp;B2102)</f>
        <v>#DIV/0!</v>
      </c>
      <c r="E2102" t="str">
        <f t="shared" si="512"/>
        <v/>
      </c>
      <c r="F2102" t="str">
        <f t="shared" si="513"/>
        <v/>
      </c>
      <c r="G2102" t="str">
        <f t="shared" si="514"/>
        <v/>
      </c>
      <c r="H2102" t="str">
        <f t="shared" si="515"/>
        <v/>
      </c>
      <c r="I2102" t="str">
        <f t="shared" si="516"/>
        <v/>
      </c>
      <c r="J2102" t="str">
        <f t="shared" si="517"/>
        <v/>
      </c>
      <c r="K2102" t="str">
        <f t="shared" si="518"/>
        <v/>
      </c>
      <c r="L2102" t="s">
        <v>3536</v>
      </c>
      <c r="M2102" t="s">
        <v>1992</v>
      </c>
      <c r="N2102" t="s">
        <v>28</v>
      </c>
      <c r="O2102" t="s">
        <v>17</v>
      </c>
      <c r="P2102" t="s">
        <v>40</v>
      </c>
      <c r="Q2102" t="s">
        <v>41</v>
      </c>
      <c r="R2102" t="s">
        <v>35</v>
      </c>
      <c r="S2102" t="s">
        <v>22</v>
      </c>
      <c r="T2102" t="s">
        <v>22</v>
      </c>
      <c r="V2102" t="s">
        <v>63</v>
      </c>
      <c r="W2102">
        <v>35.529502121786543</v>
      </c>
      <c r="X2102">
        <v>5.8104183397811324</v>
      </c>
      <c r="Y2102">
        <v>-2</v>
      </c>
      <c r="Z2102" t="s">
        <v>3603</v>
      </c>
      <c r="AA2102" t="s">
        <v>3555</v>
      </c>
      <c r="AB2102" t="s">
        <v>3585</v>
      </c>
      <c r="AC2102">
        <v>5</v>
      </c>
      <c r="AD2102" t="s">
        <v>3565</v>
      </c>
      <c r="AE2102" t="s">
        <v>3603</v>
      </c>
      <c r="AF2102" t="s">
        <v>3604</v>
      </c>
      <c r="AH2102" t="s">
        <v>3603</v>
      </c>
      <c r="AI2102" t="str">
        <f t="shared" si="519"/>
        <v/>
      </c>
      <c r="AJ2102" t="str">
        <f t="shared" si="520"/>
        <v/>
      </c>
      <c r="AK2102" t="str">
        <f t="shared" si="521"/>
        <v/>
      </c>
      <c r="AL2102" t="str">
        <f t="shared" si="522"/>
        <v/>
      </c>
      <c r="AM2102" t="str">
        <f t="shared" si="523"/>
        <v/>
      </c>
      <c r="AN2102" t="str">
        <f t="shared" si="524"/>
        <v/>
      </c>
      <c r="AO2102" t="str">
        <f t="shared" si="525"/>
        <v/>
      </c>
      <c r="AP2102" t="str">
        <f t="shared" si="526"/>
        <v/>
      </c>
    </row>
    <row r="2103" spans="1:42" x14ac:dyDescent="0.3">
      <c r="A2103" s="2">
        <v>45344</v>
      </c>
      <c r="D2103" t="e">
        <f>AVERAGEIFS(C$2:C2103, B$2:B2103, "&gt;="&amp;B2103-6, B$2:B2103, "&lt;="&amp;B2103)</f>
        <v>#DIV/0!</v>
      </c>
      <c r="E2103" t="str">
        <f t="shared" si="512"/>
        <v/>
      </c>
      <c r="F2103" t="str">
        <f t="shared" si="513"/>
        <v/>
      </c>
      <c r="G2103" t="str">
        <f t="shared" si="514"/>
        <v/>
      </c>
      <c r="H2103" t="str">
        <f t="shared" si="515"/>
        <v/>
      </c>
      <c r="I2103" t="str">
        <f t="shared" si="516"/>
        <v/>
      </c>
      <c r="J2103" t="str">
        <f t="shared" si="517"/>
        <v/>
      </c>
      <c r="K2103" t="str">
        <f t="shared" si="518"/>
        <v/>
      </c>
      <c r="L2103" t="s">
        <v>3536</v>
      </c>
      <c r="M2103" t="s">
        <v>2409</v>
      </c>
      <c r="N2103" t="s">
        <v>57</v>
      </c>
      <c r="O2103" t="s">
        <v>46</v>
      </c>
      <c r="P2103" t="s">
        <v>40</v>
      </c>
      <c r="Q2103" t="s">
        <v>41</v>
      </c>
      <c r="R2103" t="s">
        <v>35</v>
      </c>
      <c r="S2103" t="s">
        <v>22</v>
      </c>
      <c r="T2103" t="s">
        <v>22</v>
      </c>
      <c r="V2103" t="s">
        <v>144</v>
      </c>
      <c r="W2103">
        <v>118.625602382324</v>
      </c>
      <c r="X2103">
        <v>5.0740446517340896</v>
      </c>
      <c r="Y2103">
        <v>-2</v>
      </c>
      <c r="Z2103" t="s">
        <v>3603</v>
      </c>
      <c r="AA2103" t="s">
        <v>3555</v>
      </c>
      <c r="AB2103" t="s">
        <v>3584</v>
      </c>
      <c r="AC2103">
        <v>2</v>
      </c>
      <c r="AD2103" t="s">
        <v>3562</v>
      </c>
      <c r="AE2103" t="s">
        <v>3603</v>
      </c>
      <c r="AF2103" t="s">
        <v>3604</v>
      </c>
      <c r="AH2103" t="s">
        <v>3603</v>
      </c>
      <c r="AI2103" t="str">
        <f t="shared" si="519"/>
        <v/>
      </c>
      <c r="AJ2103" t="str">
        <f t="shared" si="520"/>
        <v/>
      </c>
      <c r="AK2103" t="str">
        <f t="shared" si="521"/>
        <v/>
      </c>
      <c r="AL2103" t="str">
        <f t="shared" si="522"/>
        <v/>
      </c>
      <c r="AM2103" t="str">
        <f t="shared" si="523"/>
        <v/>
      </c>
      <c r="AN2103" t="str">
        <f t="shared" si="524"/>
        <v/>
      </c>
      <c r="AO2103" t="str">
        <f t="shared" si="525"/>
        <v/>
      </c>
      <c r="AP2103" t="str">
        <f t="shared" si="526"/>
        <v/>
      </c>
    </row>
    <row r="2104" spans="1:42" x14ac:dyDescent="0.3">
      <c r="A2104" s="2">
        <v>45075</v>
      </c>
      <c r="D2104" t="e">
        <f>AVERAGEIFS(C$2:C2104, B$2:B2104, "&gt;="&amp;B2104-6, B$2:B2104, "&lt;="&amp;B2104)</f>
        <v>#DIV/0!</v>
      </c>
      <c r="E2104" t="str">
        <f t="shared" si="512"/>
        <v/>
      </c>
      <c r="F2104" t="str">
        <f t="shared" si="513"/>
        <v/>
      </c>
      <c r="G2104" t="str">
        <f t="shared" si="514"/>
        <v/>
      </c>
      <c r="H2104" t="str">
        <f t="shared" si="515"/>
        <v/>
      </c>
      <c r="I2104" t="str">
        <f t="shared" si="516"/>
        <v/>
      </c>
      <c r="J2104" t="str">
        <f t="shared" si="517"/>
        <v/>
      </c>
      <c r="K2104" t="str">
        <f t="shared" si="518"/>
        <v/>
      </c>
      <c r="L2104" t="s">
        <v>3536</v>
      </c>
      <c r="M2104" t="s">
        <v>1175</v>
      </c>
      <c r="N2104" t="s">
        <v>103</v>
      </c>
      <c r="O2104" t="s">
        <v>46</v>
      </c>
      <c r="P2104" t="s">
        <v>40</v>
      </c>
      <c r="Q2104" t="s">
        <v>41</v>
      </c>
      <c r="R2104" t="s">
        <v>35</v>
      </c>
      <c r="S2104" t="s">
        <v>22</v>
      </c>
      <c r="T2104" t="s">
        <v>22</v>
      </c>
      <c r="V2104" t="s">
        <v>144</v>
      </c>
      <c r="W2104">
        <v>77.535748253834441</v>
      </c>
      <c r="X2104">
        <v>7.9647572338172132</v>
      </c>
      <c r="Y2104">
        <v>-2</v>
      </c>
      <c r="Z2104" t="s">
        <v>3603</v>
      </c>
      <c r="AA2104" t="s">
        <v>3554</v>
      </c>
      <c r="AB2104" t="s">
        <v>3585</v>
      </c>
      <c r="AC2104">
        <v>5</v>
      </c>
      <c r="AD2104" t="s">
        <v>3565</v>
      </c>
      <c r="AE2104" t="s">
        <v>3603</v>
      </c>
      <c r="AF2104" t="s">
        <v>3604</v>
      </c>
      <c r="AH2104" t="s">
        <v>3603</v>
      </c>
      <c r="AI2104" t="str">
        <f t="shared" si="519"/>
        <v/>
      </c>
      <c r="AJ2104" t="str">
        <f t="shared" si="520"/>
        <v/>
      </c>
      <c r="AK2104" t="str">
        <f t="shared" si="521"/>
        <v/>
      </c>
      <c r="AL2104" t="str">
        <f t="shared" si="522"/>
        <v/>
      </c>
      <c r="AM2104" t="str">
        <f t="shared" si="523"/>
        <v/>
      </c>
      <c r="AN2104" t="str">
        <f t="shared" si="524"/>
        <v/>
      </c>
      <c r="AO2104" t="str">
        <f t="shared" si="525"/>
        <v/>
      </c>
      <c r="AP2104" t="str">
        <f t="shared" si="526"/>
        <v/>
      </c>
    </row>
    <row r="2105" spans="1:42" x14ac:dyDescent="0.3">
      <c r="A2105" s="2">
        <v>45130</v>
      </c>
      <c r="D2105" t="e">
        <f>AVERAGEIFS(C$2:C2105, B$2:B2105, "&gt;="&amp;B2105-6, B$2:B2105, "&lt;="&amp;B2105)</f>
        <v>#DIV/0!</v>
      </c>
      <c r="E2105" t="str">
        <f t="shared" si="512"/>
        <v/>
      </c>
      <c r="F2105" t="str">
        <f t="shared" si="513"/>
        <v/>
      </c>
      <c r="G2105" t="str">
        <f t="shared" si="514"/>
        <v/>
      </c>
      <c r="H2105" t="str">
        <f t="shared" si="515"/>
        <v/>
      </c>
      <c r="I2105" t="str">
        <f t="shared" si="516"/>
        <v/>
      </c>
      <c r="J2105" t="str">
        <f t="shared" si="517"/>
        <v/>
      </c>
      <c r="K2105" t="str">
        <f t="shared" si="518"/>
        <v/>
      </c>
      <c r="L2105" t="s">
        <v>3536</v>
      </c>
      <c r="M2105" t="s">
        <v>1887</v>
      </c>
      <c r="N2105" t="s">
        <v>103</v>
      </c>
      <c r="O2105" t="s">
        <v>33</v>
      </c>
      <c r="P2105" t="s">
        <v>59</v>
      </c>
      <c r="Q2105" t="s">
        <v>92</v>
      </c>
      <c r="R2105" t="s">
        <v>35</v>
      </c>
      <c r="S2105" t="s">
        <v>22</v>
      </c>
      <c r="T2105" t="s">
        <v>22</v>
      </c>
      <c r="V2105" t="s">
        <v>54</v>
      </c>
      <c r="W2105">
        <v>75.124550048395349</v>
      </c>
      <c r="X2105">
        <v>7.8176529954337246</v>
      </c>
      <c r="Y2105">
        <v>-2</v>
      </c>
      <c r="Z2105" t="s">
        <v>3603</v>
      </c>
      <c r="AA2105" t="s">
        <v>3554</v>
      </c>
      <c r="AB2105" t="s">
        <v>3586</v>
      </c>
      <c r="AC2105">
        <v>7</v>
      </c>
      <c r="AD2105" t="s">
        <v>3567</v>
      </c>
      <c r="AE2105" t="s">
        <v>3603</v>
      </c>
      <c r="AF2105" t="s">
        <v>3604</v>
      </c>
      <c r="AH2105" t="s">
        <v>3603</v>
      </c>
      <c r="AI2105" t="str">
        <f t="shared" si="519"/>
        <v/>
      </c>
      <c r="AJ2105" t="str">
        <f t="shared" si="520"/>
        <v/>
      </c>
      <c r="AK2105" t="str">
        <f t="shared" si="521"/>
        <v/>
      </c>
      <c r="AL2105" t="str">
        <f t="shared" si="522"/>
        <v/>
      </c>
      <c r="AM2105" t="str">
        <f t="shared" si="523"/>
        <v/>
      </c>
      <c r="AN2105" t="str">
        <f t="shared" si="524"/>
        <v/>
      </c>
      <c r="AO2105" t="str">
        <f t="shared" si="525"/>
        <v/>
      </c>
      <c r="AP2105" t="str">
        <f t="shared" si="526"/>
        <v/>
      </c>
    </row>
    <row r="2106" spans="1:42" x14ac:dyDescent="0.3">
      <c r="A2106" s="2">
        <v>45064</v>
      </c>
      <c r="D2106" t="e">
        <f>AVERAGEIFS(C$2:C2106, B$2:B2106, "&gt;="&amp;B2106-6, B$2:B2106, "&lt;="&amp;B2106)</f>
        <v>#DIV/0!</v>
      </c>
      <c r="E2106" t="str">
        <f t="shared" si="512"/>
        <v/>
      </c>
      <c r="F2106" t="str">
        <f t="shared" si="513"/>
        <v/>
      </c>
      <c r="G2106" t="str">
        <f t="shared" si="514"/>
        <v/>
      </c>
      <c r="H2106" t="str">
        <f t="shared" si="515"/>
        <v/>
      </c>
      <c r="I2106" t="str">
        <f t="shared" si="516"/>
        <v/>
      </c>
      <c r="J2106" t="str">
        <f t="shared" si="517"/>
        <v/>
      </c>
      <c r="K2106" t="str">
        <f t="shared" si="518"/>
        <v/>
      </c>
      <c r="L2106" t="s">
        <v>3536</v>
      </c>
      <c r="M2106" t="s">
        <v>1705</v>
      </c>
      <c r="N2106" t="s">
        <v>103</v>
      </c>
      <c r="O2106" t="s">
        <v>17</v>
      </c>
      <c r="P2106" t="s">
        <v>18</v>
      </c>
      <c r="Q2106" t="s">
        <v>19</v>
      </c>
      <c r="R2106" t="s">
        <v>35</v>
      </c>
      <c r="S2106" t="s">
        <v>22</v>
      </c>
      <c r="T2106" t="s">
        <v>22</v>
      </c>
      <c r="V2106" t="s">
        <v>76</v>
      </c>
      <c r="W2106">
        <v>90.746605307714404</v>
      </c>
      <c r="X2106">
        <v>7.0095911966090556</v>
      </c>
      <c r="Y2106">
        <v>-2</v>
      </c>
      <c r="Z2106" t="s">
        <v>3603</v>
      </c>
      <c r="AA2106" t="s">
        <v>3554</v>
      </c>
      <c r="AB2106" t="s">
        <v>3585</v>
      </c>
      <c r="AC2106">
        <v>5</v>
      </c>
      <c r="AD2106" t="s">
        <v>3565</v>
      </c>
      <c r="AE2106" t="s">
        <v>3603</v>
      </c>
      <c r="AF2106" t="s">
        <v>3604</v>
      </c>
      <c r="AH2106" t="s">
        <v>3603</v>
      </c>
      <c r="AI2106" t="str">
        <f t="shared" si="519"/>
        <v/>
      </c>
      <c r="AJ2106" t="str">
        <f t="shared" si="520"/>
        <v/>
      </c>
      <c r="AK2106" t="str">
        <f t="shared" si="521"/>
        <v/>
      </c>
      <c r="AL2106" t="str">
        <f t="shared" si="522"/>
        <v/>
      </c>
      <c r="AM2106" t="str">
        <f t="shared" si="523"/>
        <v/>
      </c>
      <c r="AN2106" t="str">
        <f t="shared" si="524"/>
        <v/>
      </c>
      <c r="AO2106" t="str">
        <f t="shared" si="525"/>
        <v/>
      </c>
      <c r="AP2106" t="str">
        <f t="shared" si="526"/>
        <v/>
      </c>
    </row>
    <row r="2107" spans="1:42" x14ac:dyDescent="0.3">
      <c r="A2107" s="2">
        <v>45232</v>
      </c>
      <c r="D2107" t="e">
        <f>AVERAGEIFS(C$2:C2107, B$2:B2107, "&gt;="&amp;B2107-6, B$2:B2107, "&lt;="&amp;B2107)</f>
        <v>#DIV/0!</v>
      </c>
      <c r="E2107" t="str">
        <f t="shared" si="512"/>
        <v/>
      </c>
      <c r="F2107" t="str">
        <f t="shared" si="513"/>
        <v/>
      </c>
      <c r="G2107" t="str">
        <f t="shared" si="514"/>
        <v/>
      </c>
      <c r="H2107" t="str">
        <f t="shared" si="515"/>
        <v/>
      </c>
      <c r="I2107" t="str">
        <f t="shared" si="516"/>
        <v/>
      </c>
      <c r="J2107" t="str">
        <f t="shared" si="517"/>
        <v/>
      </c>
      <c r="K2107" t="str">
        <f t="shared" si="518"/>
        <v/>
      </c>
      <c r="L2107" t="s">
        <v>3536</v>
      </c>
      <c r="M2107" t="s">
        <v>224</v>
      </c>
      <c r="N2107" t="s">
        <v>39</v>
      </c>
      <c r="O2107" t="s">
        <v>33</v>
      </c>
      <c r="P2107" t="s">
        <v>18</v>
      </c>
      <c r="Q2107" t="s">
        <v>34</v>
      </c>
      <c r="R2107" t="s">
        <v>35</v>
      </c>
      <c r="S2107" t="s">
        <v>22</v>
      </c>
      <c r="T2107" t="s">
        <v>22</v>
      </c>
      <c r="V2107" t="s">
        <v>30</v>
      </c>
      <c r="W2107">
        <v>114.1613052053264</v>
      </c>
      <c r="X2107">
        <v>6.2154735897577176</v>
      </c>
      <c r="Y2107">
        <v>-2</v>
      </c>
      <c r="Z2107" t="s">
        <v>3603</v>
      </c>
      <c r="AA2107" t="s">
        <v>3554</v>
      </c>
      <c r="AB2107" t="s">
        <v>3587</v>
      </c>
      <c r="AC2107">
        <v>11</v>
      </c>
      <c r="AD2107" t="s">
        <v>3571</v>
      </c>
      <c r="AE2107" t="s">
        <v>3603</v>
      </c>
      <c r="AF2107" t="s">
        <v>3604</v>
      </c>
      <c r="AH2107" t="s">
        <v>3603</v>
      </c>
      <c r="AI2107" t="str">
        <f t="shared" si="519"/>
        <v/>
      </c>
      <c r="AJ2107" t="str">
        <f t="shared" si="520"/>
        <v/>
      </c>
      <c r="AK2107" t="str">
        <f t="shared" si="521"/>
        <v/>
      </c>
      <c r="AL2107" t="str">
        <f t="shared" si="522"/>
        <v/>
      </c>
      <c r="AM2107" t="str">
        <f t="shared" si="523"/>
        <v/>
      </c>
      <c r="AN2107" t="str">
        <f t="shared" si="524"/>
        <v/>
      </c>
      <c r="AO2107" t="str">
        <f t="shared" si="525"/>
        <v/>
      </c>
      <c r="AP2107" t="str">
        <f t="shared" si="526"/>
        <v/>
      </c>
    </row>
    <row r="2108" spans="1:42" x14ac:dyDescent="0.3">
      <c r="A2108" s="2">
        <v>45233</v>
      </c>
      <c r="D2108" t="e">
        <f>AVERAGEIFS(C$2:C2108, B$2:B2108, "&gt;="&amp;B2108-6, B$2:B2108, "&lt;="&amp;B2108)</f>
        <v>#DIV/0!</v>
      </c>
      <c r="E2108" t="str">
        <f t="shared" si="512"/>
        <v/>
      </c>
      <c r="F2108" t="str">
        <f t="shared" si="513"/>
        <v/>
      </c>
      <c r="G2108" t="str">
        <f t="shared" si="514"/>
        <v/>
      </c>
      <c r="H2108" t="str">
        <f t="shared" si="515"/>
        <v/>
      </c>
      <c r="I2108" t="str">
        <f t="shared" si="516"/>
        <v/>
      </c>
      <c r="J2108" t="str">
        <f t="shared" si="517"/>
        <v/>
      </c>
      <c r="K2108" t="str">
        <f t="shared" si="518"/>
        <v/>
      </c>
      <c r="L2108" t="s">
        <v>3536</v>
      </c>
      <c r="M2108" t="s">
        <v>2229</v>
      </c>
      <c r="N2108" t="s">
        <v>118</v>
      </c>
      <c r="O2108" t="s">
        <v>46</v>
      </c>
      <c r="P2108" t="s">
        <v>40</v>
      </c>
      <c r="Q2108" t="s">
        <v>41</v>
      </c>
      <c r="R2108" t="s">
        <v>35</v>
      </c>
      <c r="S2108" t="s">
        <v>22</v>
      </c>
      <c r="T2108" t="s">
        <v>22</v>
      </c>
      <c r="V2108" t="s">
        <v>144</v>
      </c>
      <c r="W2108">
        <v>106.2201973701647</v>
      </c>
      <c r="X2108">
        <v>6.8475329892885242</v>
      </c>
      <c r="Y2108">
        <v>-2</v>
      </c>
      <c r="Z2108" t="s">
        <v>3603</v>
      </c>
      <c r="AA2108" t="s">
        <v>3554</v>
      </c>
      <c r="AB2108" t="s">
        <v>3587</v>
      </c>
      <c r="AC2108">
        <v>11</v>
      </c>
      <c r="AD2108" t="s">
        <v>3571</v>
      </c>
      <c r="AE2108" t="s">
        <v>3603</v>
      </c>
      <c r="AF2108" t="s">
        <v>3604</v>
      </c>
      <c r="AH2108" t="s">
        <v>3603</v>
      </c>
      <c r="AI2108" t="str">
        <f t="shared" si="519"/>
        <v/>
      </c>
      <c r="AJ2108" t="str">
        <f t="shared" si="520"/>
        <v/>
      </c>
      <c r="AK2108" t="str">
        <f t="shared" si="521"/>
        <v/>
      </c>
      <c r="AL2108" t="str">
        <f t="shared" si="522"/>
        <v/>
      </c>
      <c r="AM2108" t="str">
        <f t="shared" si="523"/>
        <v/>
      </c>
      <c r="AN2108" t="str">
        <f t="shared" si="524"/>
        <v/>
      </c>
      <c r="AO2108" t="str">
        <f t="shared" si="525"/>
        <v/>
      </c>
      <c r="AP2108" t="str">
        <f t="shared" si="526"/>
        <v/>
      </c>
    </row>
    <row r="2109" spans="1:42" x14ac:dyDescent="0.3">
      <c r="A2109" s="2">
        <v>44954</v>
      </c>
      <c r="D2109" t="e">
        <f>AVERAGEIFS(C$2:C2109, B$2:B2109, "&gt;="&amp;B2109-6, B$2:B2109, "&lt;="&amp;B2109)</f>
        <v>#DIV/0!</v>
      </c>
      <c r="E2109" t="str">
        <f t="shared" si="512"/>
        <v/>
      </c>
      <c r="F2109" t="str">
        <f t="shared" si="513"/>
        <v/>
      </c>
      <c r="G2109" t="str">
        <f t="shared" si="514"/>
        <v/>
      </c>
      <c r="H2109" t="str">
        <f t="shared" si="515"/>
        <v/>
      </c>
      <c r="I2109" t="str">
        <f t="shared" si="516"/>
        <v/>
      </c>
      <c r="J2109" t="str">
        <f t="shared" si="517"/>
        <v/>
      </c>
      <c r="K2109" t="str">
        <f t="shared" si="518"/>
        <v/>
      </c>
      <c r="L2109" t="s">
        <v>3536</v>
      </c>
      <c r="M2109" t="s">
        <v>1841</v>
      </c>
      <c r="N2109" t="s">
        <v>157</v>
      </c>
      <c r="O2109" t="s">
        <v>17</v>
      </c>
      <c r="P2109" t="s">
        <v>40</v>
      </c>
      <c r="Q2109" t="s">
        <v>41</v>
      </c>
      <c r="R2109" t="s">
        <v>35</v>
      </c>
      <c r="S2109" t="s">
        <v>22</v>
      </c>
      <c r="T2109" t="s">
        <v>22</v>
      </c>
      <c r="V2109" t="s">
        <v>144</v>
      </c>
      <c r="W2109">
        <v>24.170414192972888</v>
      </c>
      <c r="X2109">
        <v>4.5986584841970366</v>
      </c>
      <c r="Y2109">
        <v>-2</v>
      </c>
      <c r="Z2109" t="s">
        <v>3603</v>
      </c>
      <c r="AA2109" t="s">
        <v>3554</v>
      </c>
      <c r="AB2109" t="s">
        <v>3584</v>
      </c>
      <c r="AC2109">
        <v>1</v>
      </c>
      <c r="AD2109" t="s">
        <v>3561</v>
      </c>
      <c r="AE2109" t="s">
        <v>3603</v>
      </c>
      <c r="AF2109" t="s">
        <v>3604</v>
      </c>
      <c r="AH2109" t="s">
        <v>3603</v>
      </c>
      <c r="AI2109" t="str">
        <f t="shared" si="519"/>
        <v/>
      </c>
      <c r="AJ2109" t="str">
        <f t="shared" si="520"/>
        <v/>
      </c>
      <c r="AK2109" t="str">
        <f t="shared" si="521"/>
        <v/>
      </c>
      <c r="AL2109" t="str">
        <f t="shared" si="522"/>
        <v/>
      </c>
      <c r="AM2109" t="str">
        <f t="shared" si="523"/>
        <v/>
      </c>
      <c r="AN2109" t="str">
        <f t="shared" si="524"/>
        <v/>
      </c>
      <c r="AO2109" t="str">
        <f t="shared" si="525"/>
        <v/>
      </c>
      <c r="AP2109" t="str">
        <f t="shared" si="526"/>
        <v/>
      </c>
    </row>
    <row r="2110" spans="1:42" x14ac:dyDescent="0.3">
      <c r="A2110" s="2">
        <v>44930</v>
      </c>
      <c r="D2110" t="e">
        <f>AVERAGEIFS(C$2:C2110, B$2:B2110, "&gt;="&amp;B2110-6, B$2:B2110, "&lt;="&amp;B2110)</f>
        <v>#DIV/0!</v>
      </c>
      <c r="E2110" t="str">
        <f t="shared" si="512"/>
        <v/>
      </c>
      <c r="F2110" t="str">
        <f t="shared" si="513"/>
        <v/>
      </c>
      <c r="G2110" t="str">
        <f t="shared" si="514"/>
        <v/>
      </c>
      <c r="H2110" t="str">
        <f t="shared" si="515"/>
        <v/>
      </c>
      <c r="I2110" t="str">
        <f t="shared" si="516"/>
        <v/>
      </c>
      <c r="J2110" t="str">
        <f t="shared" si="517"/>
        <v/>
      </c>
      <c r="K2110" t="str">
        <f t="shared" si="518"/>
        <v/>
      </c>
      <c r="L2110" t="s">
        <v>3536</v>
      </c>
      <c r="M2110" t="s">
        <v>3402</v>
      </c>
      <c r="N2110" t="s">
        <v>103</v>
      </c>
      <c r="O2110" t="s">
        <v>17</v>
      </c>
      <c r="P2110" t="s">
        <v>18</v>
      </c>
      <c r="Q2110" t="s">
        <v>34</v>
      </c>
      <c r="R2110" t="s">
        <v>35</v>
      </c>
      <c r="S2110" t="s">
        <v>22</v>
      </c>
      <c r="T2110" t="s">
        <v>22</v>
      </c>
      <c r="V2110" t="s">
        <v>144</v>
      </c>
      <c r="W2110">
        <v>108.09912232295871</v>
      </c>
      <c r="X2110">
        <v>7.0896021705521974</v>
      </c>
      <c r="Y2110">
        <v>-2</v>
      </c>
      <c r="Z2110" t="s">
        <v>3603</v>
      </c>
      <c r="AA2110" t="s">
        <v>3554</v>
      </c>
      <c r="AB2110" t="s">
        <v>3584</v>
      </c>
      <c r="AC2110">
        <v>1</v>
      </c>
      <c r="AD2110" t="s">
        <v>3561</v>
      </c>
      <c r="AE2110" t="s">
        <v>3603</v>
      </c>
      <c r="AF2110" t="s">
        <v>3604</v>
      </c>
      <c r="AH2110" t="s">
        <v>3603</v>
      </c>
      <c r="AI2110" t="str">
        <f t="shared" si="519"/>
        <v/>
      </c>
      <c r="AJ2110" t="str">
        <f t="shared" si="520"/>
        <v/>
      </c>
      <c r="AK2110" t="str">
        <f t="shared" si="521"/>
        <v/>
      </c>
      <c r="AL2110" t="str">
        <f t="shared" si="522"/>
        <v/>
      </c>
      <c r="AM2110" t="str">
        <f t="shared" si="523"/>
        <v/>
      </c>
      <c r="AN2110" t="str">
        <f t="shared" si="524"/>
        <v/>
      </c>
      <c r="AO2110" t="str">
        <f t="shared" si="525"/>
        <v/>
      </c>
      <c r="AP2110" t="str">
        <f t="shared" si="526"/>
        <v/>
      </c>
    </row>
    <row r="2111" spans="1:42" x14ac:dyDescent="0.3">
      <c r="A2111" s="2">
        <v>45279</v>
      </c>
      <c r="D2111" t="e">
        <f>AVERAGEIFS(C$2:C2111, B$2:B2111, "&gt;="&amp;B2111-6, B$2:B2111, "&lt;="&amp;B2111)</f>
        <v>#DIV/0!</v>
      </c>
      <c r="E2111" t="str">
        <f t="shared" si="512"/>
        <v/>
      </c>
      <c r="F2111" t="str">
        <f t="shared" si="513"/>
        <v/>
      </c>
      <c r="G2111" t="str">
        <f t="shared" si="514"/>
        <v/>
      </c>
      <c r="H2111" t="str">
        <f t="shared" si="515"/>
        <v/>
      </c>
      <c r="I2111" t="str">
        <f t="shared" si="516"/>
        <v/>
      </c>
      <c r="J2111" t="str">
        <f t="shared" si="517"/>
        <v/>
      </c>
      <c r="K2111" t="str">
        <f t="shared" si="518"/>
        <v/>
      </c>
      <c r="L2111" t="s">
        <v>3536</v>
      </c>
      <c r="M2111" t="s">
        <v>366</v>
      </c>
      <c r="N2111" t="s">
        <v>103</v>
      </c>
      <c r="O2111" t="s">
        <v>17</v>
      </c>
      <c r="P2111" t="s">
        <v>40</v>
      </c>
      <c r="Q2111" t="s">
        <v>41</v>
      </c>
      <c r="R2111" t="s">
        <v>35</v>
      </c>
      <c r="S2111" t="s">
        <v>22</v>
      </c>
      <c r="T2111" t="s">
        <v>22</v>
      </c>
      <c r="V2111" t="s">
        <v>30</v>
      </c>
      <c r="W2111">
        <v>99.75675138804209</v>
      </c>
      <c r="X2111">
        <v>6.5931198244118612</v>
      </c>
      <c r="Y2111">
        <v>-2</v>
      </c>
      <c r="Z2111" t="s">
        <v>3603</v>
      </c>
      <c r="AA2111" t="s">
        <v>3554</v>
      </c>
      <c r="AB2111" t="s">
        <v>3587</v>
      </c>
      <c r="AC2111">
        <v>12</v>
      </c>
      <c r="AD2111" t="s">
        <v>3572</v>
      </c>
      <c r="AE2111" t="s">
        <v>3603</v>
      </c>
      <c r="AF2111" t="s">
        <v>3604</v>
      </c>
      <c r="AH2111" t="s">
        <v>3603</v>
      </c>
      <c r="AI2111" t="str">
        <f t="shared" si="519"/>
        <v/>
      </c>
      <c r="AJ2111" t="str">
        <f t="shared" si="520"/>
        <v/>
      </c>
      <c r="AK2111" t="str">
        <f t="shared" si="521"/>
        <v/>
      </c>
      <c r="AL2111" t="str">
        <f t="shared" si="522"/>
        <v/>
      </c>
      <c r="AM2111" t="str">
        <f t="shared" si="523"/>
        <v/>
      </c>
      <c r="AN2111" t="str">
        <f t="shared" si="524"/>
        <v/>
      </c>
      <c r="AO2111" t="str">
        <f t="shared" si="525"/>
        <v/>
      </c>
      <c r="AP2111" t="str">
        <f t="shared" si="526"/>
        <v/>
      </c>
    </row>
    <row r="2112" spans="1:42" x14ac:dyDescent="0.3">
      <c r="A2112" s="2">
        <v>45274</v>
      </c>
      <c r="D2112" t="e">
        <f>AVERAGEIFS(C$2:C2112, B$2:B2112, "&gt;="&amp;B2112-6, B$2:B2112, "&lt;="&amp;B2112)</f>
        <v>#DIV/0!</v>
      </c>
      <c r="E2112" t="str">
        <f t="shared" si="512"/>
        <v/>
      </c>
      <c r="F2112" t="str">
        <f t="shared" si="513"/>
        <v/>
      </c>
      <c r="G2112" t="str">
        <f t="shared" si="514"/>
        <v/>
      </c>
      <c r="H2112" t="str">
        <f t="shared" si="515"/>
        <v/>
      </c>
      <c r="I2112" t="str">
        <f t="shared" si="516"/>
        <v/>
      </c>
      <c r="J2112" t="str">
        <f t="shared" si="517"/>
        <v/>
      </c>
      <c r="K2112" t="str">
        <f t="shared" si="518"/>
        <v/>
      </c>
      <c r="L2112" t="s">
        <v>3536</v>
      </c>
      <c r="M2112" t="s">
        <v>3472</v>
      </c>
      <c r="N2112" t="s">
        <v>57</v>
      </c>
      <c r="O2112" t="s">
        <v>33</v>
      </c>
      <c r="P2112" t="s">
        <v>18</v>
      </c>
      <c r="Q2112" t="s">
        <v>19</v>
      </c>
      <c r="R2112" t="s">
        <v>35</v>
      </c>
      <c r="S2112" t="s">
        <v>22</v>
      </c>
      <c r="T2112" t="s">
        <v>22</v>
      </c>
      <c r="V2112" t="s">
        <v>63</v>
      </c>
      <c r="W2112">
        <v>129.81452273699901</v>
      </c>
      <c r="X2112">
        <v>5.9948663171697669</v>
      </c>
      <c r="Y2112">
        <v>-2</v>
      </c>
      <c r="Z2112" t="s">
        <v>3603</v>
      </c>
      <c r="AA2112" t="s">
        <v>3554</v>
      </c>
      <c r="AB2112" t="s">
        <v>3587</v>
      </c>
      <c r="AC2112">
        <v>12</v>
      </c>
      <c r="AD2112" t="s">
        <v>3572</v>
      </c>
      <c r="AE2112" t="s">
        <v>3603</v>
      </c>
      <c r="AF2112" t="s">
        <v>3604</v>
      </c>
      <c r="AH2112" t="s">
        <v>3603</v>
      </c>
      <c r="AI2112" t="str">
        <f t="shared" si="519"/>
        <v/>
      </c>
      <c r="AJ2112" t="str">
        <f t="shared" si="520"/>
        <v/>
      </c>
      <c r="AK2112" t="str">
        <f t="shared" si="521"/>
        <v/>
      </c>
      <c r="AL2112" t="str">
        <f t="shared" si="522"/>
        <v/>
      </c>
      <c r="AM2112" t="str">
        <f t="shared" si="523"/>
        <v/>
      </c>
      <c r="AN2112" t="str">
        <f t="shared" si="524"/>
        <v/>
      </c>
      <c r="AO2112" t="str">
        <f t="shared" si="525"/>
        <v/>
      </c>
      <c r="AP2112" t="str">
        <f t="shared" si="526"/>
        <v/>
      </c>
    </row>
    <row r="2113" spans="1:42" x14ac:dyDescent="0.3">
      <c r="A2113" s="2">
        <v>45194</v>
      </c>
      <c r="D2113" t="e">
        <f>AVERAGEIFS(C$2:C2113, B$2:B2113, "&gt;="&amp;B2113-6, B$2:B2113, "&lt;="&amp;B2113)</f>
        <v>#DIV/0!</v>
      </c>
      <c r="E2113" t="str">
        <f t="shared" si="512"/>
        <v/>
      </c>
      <c r="F2113" t="str">
        <f t="shared" si="513"/>
        <v/>
      </c>
      <c r="G2113" t="str">
        <f t="shared" si="514"/>
        <v/>
      </c>
      <c r="H2113" t="str">
        <f t="shared" si="515"/>
        <v/>
      </c>
      <c r="I2113" t="str">
        <f t="shared" si="516"/>
        <v/>
      </c>
      <c r="J2113" t="str">
        <f t="shared" si="517"/>
        <v/>
      </c>
      <c r="K2113" t="str">
        <f t="shared" si="518"/>
        <v/>
      </c>
      <c r="L2113" t="s">
        <v>3536</v>
      </c>
      <c r="M2113" t="s">
        <v>171</v>
      </c>
      <c r="N2113" t="s">
        <v>16</v>
      </c>
      <c r="O2113" t="s">
        <v>58</v>
      </c>
      <c r="P2113" t="s">
        <v>59</v>
      </c>
      <c r="Q2113" t="s">
        <v>92</v>
      </c>
      <c r="R2113" t="s">
        <v>35</v>
      </c>
      <c r="S2113" t="s">
        <v>22</v>
      </c>
      <c r="T2113" t="s">
        <v>22</v>
      </c>
      <c r="V2113" t="s">
        <v>43</v>
      </c>
      <c r="W2113">
        <v>65.760428475498543</v>
      </c>
      <c r="X2113">
        <v>5.5999580573193573</v>
      </c>
      <c r="Y2113">
        <v>-2</v>
      </c>
      <c r="Z2113" t="s">
        <v>3603</v>
      </c>
      <c r="AA2113" t="s">
        <v>3554</v>
      </c>
      <c r="AB2113" t="s">
        <v>3586</v>
      </c>
      <c r="AC2113">
        <v>9</v>
      </c>
      <c r="AD2113" t="s">
        <v>3569</v>
      </c>
      <c r="AE2113" t="s">
        <v>3603</v>
      </c>
      <c r="AF2113" t="s">
        <v>3604</v>
      </c>
      <c r="AH2113" t="s">
        <v>3603</v>
      </c>
      <c r="AI2113" t="str">
        <f t="shared" si="519"/>
        <v/>
      </c>
      <c r="AJ2113" t="str">
        <f t="shared" si="520"/>
        <v/>
      </c>
      <c r="AK2113" t="str">
        <f t="shared" si="521"/>
        <v/>
      </c>
      <c r="AL2113" t="str">
        <f t="shared" si="522"/>
        <v/>
      </c>
      <c r="AM2113" t="str">
        <f t="shared" si="523"/>
        <v/>
      </c>
      <c r="AN2113" t="str">
        <f t="shared" si="524"/>
        <v/>
      </c>
      <c r="AO2113" t="str">
        <f t="shared" si="525"/>
        <v/>
      </c>
      <c r="AP2113" t="str">
        <f t="shared" si="526"/>
        <v/>
      </c>
    </row>
    <row r="2114" spans="1:42" x14ac:dyDescent="0.3">
      <c r="A2114" s="2">
        <v>45536</v>
      </c>
      <c r="D2114" t="e">
        <f>AVERAGEIFS(C$2:C2114, B$2:B2114, "&gt;="&amp;B2114-6, B$2:B2114, "&lt;="&amp;B2114)</f>
        <v>#DIV/0!</v>
      </c>
      <c r="E2114" t="str">
        <f t="shared" ref="E2114:E2177" si="527">IF(
  L2114 &lt;&gt; "Backlog/Error",
  IFERROR(
    AVERAGEIFS(
      $C$2:$C$1880,
      $B$2:$B$1880, "&gt;=" &amp; B2114 - 6,
      $B$2:$B$1880, "&lt;=" &amp; B2114,
      $L$2:$L$1880, "&lt;&gt;Backlog/Error"
    ),
  ""),
"")</f>
        <v/>
      </c>
      <c r="F2114" t="str">
        <f t="shared" ref="F2114:F2177" si="528">IF(
  R2114 = "Critical",
  IFERROR(
    AVERAGEIFS(
      $C$2:$C$1880,
      $B$2:$B$1880, "&gt;=" &amp; B2114 - 6,
      $B$2:$B$1880, "&lt;=" &amp; B2114,
      $R$2:$R$1880, "Critical"
    ),
  ""),
"")</f>
        <v/>
      </c>
      <c r="G2114" t="str">
        <f t="shared" ref="G2114:G2177" si="529">IF(
  AND(R2114 = "Critical", L2114 &lt;&gt; "Backlog/Error"),
  IFERROR(
    AVERAGEIFS(
      $C$2:$C$1880,
      $B$2:$B$1880, "&gt;=" &amp; B2114 - 6,
      $B$2:$B$1880, "&lt;=" &amp; B2114,
      $R$2:$R$1880, "Critical",
      $L$2:$L$1880, "&lt;&gt;Backlog/Error"
    ),
  ""),
"")</f>
        <v/>
      </c>
      <c r="H2114" t="str">
        <f t="shared" ref="H2114:H2177" si="530">IF(
  R2114 = "Moderate",
  IFERROR(
    AVERAGEIFS(
      $C$2:$C$1880,
      $B$2:$B$1880, "&gt;=" &amp; B2114 - 6,
      $B$2:$B$1880, "&lt;=" &amp; B2114,
      $R$2:$R$1880, "Moderate"
    ),
  ""),
"")</f>
        <v/>
      </c>
      <c r="I2114" t="str">
        <f t="shared" ref="I2114:I2177" si="531">IF(
  AND(R2114 = "Moderate", L2114 &lt;&gt; "Backlog/Error"),
  IFERROR(
    AVERAGEIFS(
      $C$2:$C$1880,
      $B$2:$B$1880, "&gt;=" &amp; B2114 - 6,
      $B$2:$B$1880, "&lt;=" &amp; B2114,
      $R$2:$R$1880, "Moderate",
      $L$2:$L$1880, "&lt;&gt;Backlog/Error"
    ),
  ""),
"")</f>
        <v/>
      </c>
      <c r="J2114" t="str">
        <f t="shared" ref="J2114:J2177" si="532">IF(
  R2114 = "Minor",
  IFERROR(
    AVERAGEIFS(
      $C$2:$C$1880,
      $B$2:$B$1880, "&gt;=" &amp; B2114 - 6,
      $B$2:$B$1880, "&lt;=" &amp; B2114,
      $R$2:$R$1880, "Minor"
    ),
  ""),
"")</f>
        <v/>
      </c>
      <c r="K2114" t="str">
        <f t="shared" ref="K2114:K2177" si="533">IF(
  AND(R2114 = "Minor", L2114 &lt;&gt; "Backlog/Error"),
  IFERROR(
    AVERAGEIFS(
      $C$2:$C$1880,
      $B$2:$B$1880, "&gt;=" &amp; B2114 - 6,
      $B$2:$B$1880, "&lt;=" &amp; B2114,
      $R$2:$R$1880, "Minor",
      $L$2:$L$1880, "&lt;&gt;Backlog/Error"
    ),
  ""),
"")</f>
        <v/>
      </c>
      <c r="L2114" t="s">
        <v>3536</v>
      </c>
      <c r="M2114" t="s">
        <v>180</v>
      </c>
      <c r="N2114" t="s">
        <v>39</v>
      </c>
      <c r="O2114" t="s">
        <v>17</v>
      </c>
      <c r="P2114" t="s">
        <v>18</v>
      </c>
      <c r="Q2114" t="s">
        <v>19</v>
      </c>
      <c r="R2114" t="s">
        <v>35</v>
      </c>
      <c r="S2114" t="s">
        <v>22</v>
      </c>
      <c r="T2114" t="s">
        <v>22</v>
      </c>
      <c r="V2114" t="s">
        <v>24</v>
      </c>
      <c r="W2114">
        <v>95.754176794031025</v>
      </c>
      <c r="X2114">
        <v>6.2166390000155438</v>
      </c>
      <c r="Y2114">
        <v>-2</v>
      </c>
      <c r="Z2114" t="s">
        <v>3603</v>
      </c>
      <c r="AA2114" t="s">
        <v>3555</v>
      </c>
      <c r="AB2114" t="s">
        <v>3586</v>
      </c>
      <c r="AC2114">
        <v>9</v>
      </c>
      <c r="AD2114" t="s">
        <v>3569</v>
      </c>
      <c r="AE2114" t="s">
        <v>3603</v>
      </c>
      <c r="AF2114" t="s">
        <v>3604</v>
      </c>
      <c r="AH2114" t="s">
        <v>3603</v>
      </c>
      <c r="AI2114" t="str">
        <f t="shared" ref="AI2114:AI2177" si="534">IFERROR(
  AVERAGEIFS(
    $C$2:$C$1880,
    $B$2:$B$1880, "&gt;=" &amp; B2114 - 29,
    $B$2:$B$1880, "&lt;=" &amp; B2114
  ),
"")</f>
        <v/>
      </c>
      <c r="AJ2114" t="str">
        <f t="shared" ref="AJ2114:AJ2177" si="535">IF(
  L2114 &lt;&gt; "Backlog/Error",
  IFERROR(
    AVERAGEIFS(
      $C$2:$C$1880,
      $B$2:$B$1880, "&gt;=" &amp; B2114 - 29,
      $B$2:$B$1880, "&lt;=" &amp; B2114,
      $L$2:$L$1880, "&lt;&gt;Backlog/Error"
    ),
  ""),
"")</f>
        <v/>
      </c>
      <c r="AK2114" t="str">
        <f t="shared" ref="AK2114:AK2177" si="536">IF(
  R2114 = "Critical",
  IFERROR(
    AVERAGEIFS(
      $C$2:$C$1880,
      $B$2:$B$1880, "&gt;=" &amp; B2114 - 29,
      $B$2:$B$1880, "&lt;=" &amp; B2114,
      $R$2:$R$1880, "Critical"
    ),
  ""),
"")</f>
        <v/>
      </c>
      <c r="AL2114" t="str">
        <f t="shared" ref="AL2114:AL2177" si="537">IF(
  AND(R2114 = "Critical", L2114 &lt;&gt; "Backlog/Error"),
  IFERROR(
    AVERAGEIFS(
      $C$2:$C$1880,
      $B$2:$B$1880, "&gt;=" &amp; B2114 - 29,
      $B$2:$B$1880, "&lt;=" &amp; B2114,
      $R$2:$R$1880, "Critical",
      $L$2:$L$1880, "&lt;&gt;Backlog/Error"
    ),
  ""),
"")</f>
        <v/>
      </c>
      <c r="AM2114" t="str">
        <f t="shared" ref="AM2114:AM2177" si="538">IF(
  R2114 = "Moderate",
  IFERROR(
    AVERAGEIFS(
      $C$2:$C$1880,
      $B$2:$B$1880, "&gt;=" &amp; B2114 - 29,
      $B$2:$B$1880, "&lt;=" &amp; B2114,
      $R$2:$R$1880, "Moderate"
    ),
  ""),
"")</f>
        <v/>
      </c>
      <c r="AN2114" t="str">
        <f t="shared" ref="AN2114:AN2177" si="539">IF(
  AND(R2114 = "Moderate", L2114 &lt;&gt; "Backlog/Error"),
  IFERROR(
    AVERAGEIFS(
      $C$2:$C$1880,
      $B$2:$B$1880, "&gt;=" &amp; B2114 - 29,
      $B$2:$B$1880, "&lt;=" &amp; B2114,
      $R$2:$R$1880, "Moderate",
      $L$2:$L$1880, "&lt;&gt;Backlog/Error"
    ),
  ""),
"")</f>
        <v/>
      </c>
      <c r="AO2114" t="str">
        <f t="shared" ref="AO2114:AO2177" si="540">IF(
  R2114 = "Minor",
  IFERROR(
    AVERAGEIFS(
      $C$2:$C$1880,
      $B$2:$B$1880, "&gt;=" &amp; B2114 - 29,
      $B$2:$B$1880, "&lt;=" &amp; B2114,
      $R$2:$R$1880, "Minor"
    ),
  ""),
"")</f>
        <v/>
      </c>
      <c r="AP2114" t="str">
        <f t="shared" ref="AP2114:AP2177" si="541">IF(
  AND(R2114 = "Minor", L2114 &lt;&gt; "Backlog/Error"),
  IFERROR(
    AVERAGEIFS(
      $C$2:$C$1880,
      $B$2:$B$1880, "&gt;=" &amp; B2114 - 29,
      $B$2:$B$1880, "&lt;=" &amp; B2114,
      $R$2:$R$1880, "Minor",
      $L$2:$L$1880, "&lt;&gt;Backlog/Error"
    ),
  ""),
"")</f>
        <v/>
      </c>
    </row>
    <row r="2115" spans="1:42" x14ac:dyDescent="0.3">
      <c r="A2115" s="2">
        <v>45012</v>
      </c>
      <c r="D2115" t="e">
        <f>AVERAGEIFS(C$2:C2115, B$2:B2115, "&gt;="&amp;B2115-6, B$2:B2115, "&lt;="&amp;B2115)</f>
        <v>#DIV/0!</v>
      </c>
      <c r="E2115" t="str">
        <f t="shared" si="527"/>
        <v/>
      </c>
      <c r="F2115" t="str">
        <f t="shared" si="528"/>
        <v/>
      </c>
      <c r="G2115" t="str">
        <f t="shared" si="529"/>
        <v/>
      </c>
      <c r="H2115" t="str">
        <f t="shared" si="530"/>
        <v/>
      </c>
      <c r="I2115" t="str">
        <f t="shared" si="531"/>
        <v/>
      </c>
      <c r="J2115" t="str">
        <f t="shared" si="532"/>
        <v/>
      </c>
      <c r="K2115" t="str">
        <f t="shared" si="533"/>
        <v/>
      </c>
      <c r="L2115" t="s">
        <v>3536</v>
      </c>
      <c r="M2115" t="s">
        <v>323</v>
      </c>
      <c r="N2115" t="s">
        <v>80</v>
      </c>
      <c r="O2115" t="s">
        <v>17</v>
      </c>
      <c r="P2115" t="s">
        <v>40</v>
      </c>
      <c r="Q2115" t="s">
        <v>41</v>
      </c>
      <c r="R2115" t="s">
        <v>35</v>
      </c>
      <c r="S2115" t="s">
        <v>3546</v>
      </c>
      <c r="T2115" t="s">
        <v>3546</v>
      </c>
      <c r="V2115" t="s">
        <v>24</v>
      </c>
      <c r="W2115">
        <v>18.15194831978183</v>
      </c>
      <c r="X2115">
        <v>4.2231939541076731</v>
      </c>
      <c r="Y2115">
        <v>-2</v>
      </c>
      <c r="Z2115" t="s">
        <v>3603</v>
      </c>
      <c r="AA2115" t="s">
        <v>3554</v>
      </c>
      <c r="AB2115" t="s">
        <v>3584</v>
      </c>
      <c r="AC2115">
        <v>3</v>
      </c>
      <c r="AD2115" t="s">
        <v>3563</v>
      </c>
      <c r="AE2115" t="s">
        <v>3603</v>
      </c>
      <c r="AF2115" t="s">
        <v>3604</v>
      </c>
      <c r="AH2115" t="s">
        <v>3603</v>
      </c>
      <c r="AI2115" t="str">
        <f t="shared" si="534"/>
        <v/>
      </c>
      <c r="AJ2115" t="str">
        <f t="shared" si="535"/>
        <v/>
      </c>
      <c r="AK2115" t="str">
        <f t="shared" si="536"/>
        <v/>
      </c>
      <c r="AL2115" t="str">
        <f t="shared" si="537"/>
        <v/>
      </c>
      <c r="AM2115" t="str">
        <f t="shared" si="538"/>
        <v/>
      </c>
      <c r="AN2115" t="str">
        <f t="shared" si="539"/>
        <v/>
      </c>
      <c r="AO2115" t="str">
        <f t="shared" si="540"/>
        <v/>
      </c>
      <c r="AP2115" t="str">
        <f t="shared" si="541"/>
        <v/>
      </c>
    </row>
    <row r="2116" spans="1:42" x14ac:dyDescent="0.3">
      <c r="A2116" s="2">
        <v>45349</v>
      </c>
      <c r="D2116" t="e">
        <f>AVERAGEIFS(C$2:C2116, B$2:B2116, "&gt;="&amp;B2116-6, B$2:B2116, "&lt;="&amp;B2116)</f>
        <v>#DIV/0!</v>
      </c>
      <c r="E2116" t="str">
        <f t="shared" si="527"/>
        <v/>
      </c>
      <c r="F2116" t="str">
        <f t="shared" si="528"/>
        <v/>
      </c>
      <c r="G2116" t="str">
        <f t="shared" si="529"/>
        <v/>
      </c>
      <c r="H2116" t="str">
        <f t="shared" si="530"/>
        <v/>
      </c>
      <c r="I2116" t="str">
        <f t="shared" si="531"/>
        <v/>
      </c>
      <c r="J2116" t="str">
        <f t="shared" si="532"/>
        <v/>
      </c>
      <c r="K2116" t="str">
        <f t="shared" si="533"/>
        <v/>
      </c>
      <c r="L2116" t="s">
        <v>3536</v>
      </c>
      <c r="M2116" t="s">
        <v>392</v>
      </c>
      <c r="N2116" t="s">
        <v>157</v>
      </c>
      <c r="O2116" t="s">
        <v>33</v>
      </c>
      <c r="P2116" t="s">
        <v>18</v>
      </c>
      <c r="Q2116" t="s">
        <v>34</v>
      </c>
      <c r="R2116" t="s">
        <v>42</v>
      </c>
      <c r="S2116" t="s">
        <v>3546</v>
      </c>
      <c r="T2116" t="s">
        <v>3546</v>
      </c>
      <c r="V2116" t="s">
        <v>43</v>
      </c>
      <c r="W2116">
        <v>26.183894244433571</v>
      </c>
      <c r="X2116">
        <v>4.1053649222508568</v>
      </c>
      <c r="Y2116">
        <v>-2</v>
      </c>
      <c r="Z2116" t="s">
        <v>3603</v>
      </c>
      <c r="AA2116" t="s">
        <v>3555</v>
      </c>
      <c r="AB2116" t="s">
        <v>3584</v>
      </c>
      <c r="AC2116">
        <v>2</v>
      </c>
      <c r="AD2116" t="s">
        <v>3562</v>
      </c>
      <c r="AE2116" t="s">
        <v>3603</v>
      </c>
      <c r="AF2116" t="s">
        <v>3604</v>
      </c>
      <c r="AH2116" t="s">
        <v>3603</v>
      </c>
      <c r="AI2116" t="str">
        <f t="shared" si="534"/>
        <v/>
      </c>
      <c r="AJ2116" t="str">
        <f t="shared" si="535"/>
        <v/>
      </c>
      <c r="AK2116" t="str">
        <f t="shared" si="536"/>
        <v/>
      </c>
      <c r="AL2116" t="str">
        <f t="shared" si="537"/>
        <v/>
      </c>
      <c r="AM2116" t="str">
        <f t="shared" si="538"/>
        <v/>
      </c>
      <c r="AN2116" t="str">
        <f t="shared" si="539"/>
        <v/>
      </c>
      <c r="AO2116" t="str">
        <f t="shared" si="540"/>
        <v/>
      </c>
      <c r="AP2116" t="str">
        <f t="shared" si="541"/>
        <v/>
      </c>
    </row>
    <row r="2117" spans="1:42" x14ac:dyDescent="0.3">
      <c r="A2117" s="2">
        <v>45272</v>
      </c>
      <c r="D2117" t="e">
        <f>AVERAGEIFS(C$2:C2117, B$2:B2117, "&gt;="&amp;B2117-6, B$2:B2117, "&lt;="&amp;B2117)</f>
        <v>#DIV/0!</v>
      </c>
      <c r="E2117" t="str">
        <f t="shared" si="527"/>
        <v/>
      </c>
      <c r="F2117" t="str">
        <f t="shared" si="528"/>
        <v/>
      </c>
      <c r="G2117" t="str">
        <f t="shared" si="529"/>
        <v/>
      </c>
      <c r="H2117" t="str">
        <f t="shared" si="530"/>
        <v/>
      </c>
      <c r="I2117" t="str">
        <f t="shared" si="531"/>
        <v/>
      </c>
      <c r="J2117" t="str">
        <f t="shared" si="532"/>
        <v/>
      </c>
      <c r="K2117" t="str">
        <f t="shared" si="533"/>
        <v/>
      </c>
      <c r="L2117" t="s">
        <v>3536</v>
      </c>
      <c r="M2117" t="s">
        <v>596</v>
      </c>
      <c r="N2117" t="s">
        <v>103</v>
      </c>
      <c r="O2117" t="s">
        <v>33</v>
      </c>
      <c r="P2117" t="s">
        <v>59</v>
      </c>
      <c r="Q2117" t="s">
        <v>34</v>
      </c>
      <c r="R2117" t="s">
        <v>42</v>
      </c>
      <c r="S2117" t="s">
        <v>3546</v>
      </c>
      <c r="T2117" t="s">
        <v>3546</v>
      </c>
      <c r="V2117" t="s">
        <v>30</v>
      </c>
      <c r="W2117">
        <v>84.956178919783923</v>
      </c>
      <c r="X2117">
        <v>7.2236620402064426</v>
      </c>
      <c r="Y2117">
        <v>-2</v>
      </c>
      <c r="Z2117" t="s">
        <v>3603</v>
      </c>
      <c r="AA2117" t="s">
        <v>3554</v>
      </c>
      <c r="AB2117" t="s">
        <v>3587</v>
      </c>
      <c r="AC2117">
        <v>12</v>
      </c>
      <c r="AD2117" t="s">
        <v>3572</v>
      </c>
      <c r="AE2117" t="s">
        <v>3603</v>
      </c>
      <c r="AF2117" t="s">
        <v>3604</v>
      </c>
      <c r="AH2117" t="s">
        <v>3603</v>
      </c>
      <c r="AI2117" t="str">
        <f t="shared" si="534"/>
        <v/>
      </c>
      <c r="AJ2117" t="str">
        <f t="shared" si="535"/>
        <v/>
      </c>
      <c r="AK2117" t="str">
        <f t="shared" si="536"/>
        <v/>
      </c>
      <c r="AL2117" t="str">
        <f t="shared" si="537"/>
        <v/>
      </c>
      <c r="AM2117" t="str">
        <f t="shared" si="538"/>
        <v/>
      </c>
      <c r="AN2117" t="str">
        <f t="shared" si="539"/>
        <v/>
      </c>
      <c r="AO2117" t="str">
        <f t="shared" si="540"/>
        <v/>
      </c>
      <c r="AP2117" t="str">
        <f t="shared" si="541"/>
        <v/>
      </c>
    </row>
    <row r="2118" spans="1:42" x14ac:dyDescent="0.3">
      <c r="A2118" s="2">
        <v>45093</v>
      </c>
      <c r="D2118" t="e">
        <f>AVERAGEIFS(C$2:C2118, B$2:B2118, "&gt;="&amp;B2118-6, B$2:B2118, "&lt;="&amp;B2118)</f>
        <v>#DIV/0!</v>
      </c>
      <c r="E2118" t="str">
        <f t="shared" si="527"/>
        <v/>
      </c>
      <c r="F2118" t="str">
        <f t="shared" si="528"/>
        <v/>
      </c>
      <c r="G2118" t="str">
        <f t="shared" si="529"/>
        <v/>
      </c>
      <c r="H2118" t="str">
        <f t="shared" si="530"/>
        <v/>
      </c>
      <c r="I2118" t="str">
        <f t="shared" si="531"/>
        <v/>
      </c>
      <c r="J2118" t="str">
        <f t="shared" si="532"/>
        <v/>
      </c>
      <c r="K2118" t="str">
        <f t="shared" si="533"/>
        <v/>
      </c>
      <c r="L2118" t="s">
        <v>3536</v>
      </c>
      <c r="M2118" t="s">
        <v>788</v>
      </c>
      <c r="N2118" t="s">
        <v>157</v>
      </c>
      <c r="O2118" t="s">
        <v>17</v>
      </c>
      <c r="P2118" t="s">
        <v>18</v>
      </c>
      <c r="Q2118" t="s">
        <v>19</v>
      </c>
      <c r="R2118" t="s">
        <v>42</v>
      </c>
      <c r="S2118" t="s">
        <v>3546</v>
      </c>
      <c r="T2118" t="s">
        <v>3546</v>
      </c>
      <c r="V2118" t="s">
        <v>63</v>
      </c>
      <c r="W2118">
        <v>20.33577109092456</v>
      </c>
      <c r="X2118">
        <v>4.6082113767664463</v>
      </c>
      <c r="Y2118">
        <v>-2</v>
      </c>
      <c r="Z2118" t="s">
        <v>3603</v>
      </c>
      <c r="AA2118" t="s">
        <v>3554</v>
      </c>
      <c r="AB2118" t="s">
        <v>3585</v>
      </c>
      <c r="AC2118">
        <v>6</v>
      </c>
      <c r="AD2118" t="s">
        <v>3566</v>
      </c>
      <c r="AE2118" t="s">
        <v>3603</v>
      </c>
      <c r="AF2118" t="s">
        <v>3604</v>
      </c>
      <c r="AH2118" t="s">
        <v>3603</v>
      </c>
      <c r="AI2118" t="str">
        <f t="shared" si="534"/>
        <v/>
      </c>
      <c r="AJ2118" t="str">
        <f t="shared" si="535"/>
        <v/>
      </c>
      <c r="AK2118" t="str">
        <f t="shared" si="536"/>
        <v/>
      </c>
      <c r="AL2118" t="str">
        <f t="shared" si="537"/>
        <v/>
      </c>
      <c r="AM2118" t="str">
        <f t="shared" si="538"/>
        <v/>
      </c>
      <c r="AN2118" t="str">
        <f t="shared" si="539"/>
        <v/>
      </c>
      <c r="AO2118" t="str">
        <f t="shared" si="540"/>
        <v/>
      </c>
      <c r="AP2118" t="str">
        <f t="shared" si="541"/>
        <v/>
      </c>
    </row>
    <row r="2119" spans="1:42" x14ac:dyDescent="0.3">
      <c r="A2119" s="2">
        <v>45290</v>
      </c>
      <c r="D2119" t="e">
        <f>AVERAGEIFS(C$2:C2119, B$2:B2119, "&gt;="&amp;B2119-6, B$2:B2119, "&lt;="&amp;B2119)</f>
        <v>#DIV/0!</v>
      </c>
      <c r="E2119" t="str">
        <f t="shared" si="527"/>
        <v/>
      </c>
      <c r="F2119" t="str">
        <f t="shared" si="528"/>
        <v/>
      </c>
      <c r="G2119" t="str">
        <f t="shared" si="529"/>
        <v/>
      </c>
      <c r="H2119" t="str">
        <f t="shared" si="530"/>
        <v/>
      </c>
      <c r="I2119" t="str">
        <f t="shared" si="531"/>
        <v/>
      </c>
      <c r="J2119" t="str">
        <f t="shared" si="532"/>
        <v/>
      </c>
      <c r="K2119" t="str">
        <f t="shared" si="533"/>
        <v/>
      </c>
      <c r="L2119" t="s">
        <v>3536</v>
      </c>
      <c r="M2119" t="s">
        <v>870</v>
      </c>
      <c r="N2119" t="s">
        <v>28</v>
      </c>
      <c r="O2119" t="s">
        <v>58</v>
      </c>
      <c r="P2119" t="s">
        <v>59</v>
      </c>
      <c r="Q2119" t="s">
        <v>19</v>
      </c>
      <c r="R2119" t="s">
        <v>35</v>
      </c>
      <c r="S2119" t="s">
        <v>3546</v>
      </c>
      <c r="T2119" t="s">
        <v>3546</v>
      </c>
      <c r="V2119" t="s">
        <v>54</v>
      </c>
      <c r="W2119">
        <v>31.30140253291443</v>
      </c>
      <c r="X2119">
        <v>5.4144786626987802</v>
      </c>
      <c r="Y2119">
        <v>-2</v>
      </c>
      <c r="Z2119" t="s">
        <v>3603</v>
      </c>
      <c r="AA2119" t="s">
        <v>3554</v>
      </c>
      <c r="AB2119" t="s">
        <v>3587</v>
      </c>
      <c r="AC2119">
        <v>12</v>
      </c>
      <c r="AD2119" t="s">
        <v>3572</v>
      </c>
      <c r="AE2119" t="s">
        <v>3603</v>
      </c>
      <c r="AF2119" t="s">
        <v>3604</v>
      </c>
      <c r="AH2119" t="s">
        <v>3603</v>
      </c>
      <c r="AI2119" t="str">
        <f t="shared" si="534"/>
        <v/>
      </c>
      <c r="AJ2119" t="str">
        <f t="shared" si="535"/>
        <v/>
      </c>
      <c r="AK2119" t="str">
        <f t="shared" si="536"/>
        <v/>
      </c>
      <c r="AL2119" t="str">
        <f t="shared" si="537"/>
        <v/>
      </c>
      <c r="AM2119" t="str">
        <f t="shared" si="538"/>
        <v/>
      </c>
      <c r="AN2119" t="str">
        <f t="shared" si="539"/>
        <v/>
      </c>
      <c r="AO2119" t="str">
        <f t="shared" si="540"/>
        <v/>
      </c>
      <c r="AP2119" t="str">
        <f t="shared" si="541"/>
        <v/>
      </c>
    </row>
    <row r="2120" spans="1:42" x14ac:dyDescent="0.3">
      <c r="A2120" s="2">
        <v>45114</v>
      </c>
      <c r="D2120" t="e">
        <f>AVERAGEIFS(C$2:C2120, B$2:B2120, "&gt;="&amp;B2120-6, B$2:B2120, "&lt;="&amp;B2120)</f>
        <v>#DIV/0!</v>
      </c>
      <c r="E2120" t="str">
        <f t="shared" si="527"/>
        <v/>
      </c>
      <c r="F2120" t="str">
        <f t="shared" si="528"/>
        <v/>
      </c>
      <c r="G2120" t="str">
        <f t="shared" si="529"/>
        <v/>
      </c>
      <c r="H2120" t="str">
        <f t="shared" si="530"/>
        <v/>
      </c>
      <c r="I2120" t="str">
        <f t="shared" si="531"/>
        <v/>
      </c>
      <c r="J2120" t="str">
        <f t="shared" si="532"/>
        <v/>
      </c>
      <c r="K2120" t="str">
        <f t="shared" si="533"/>
        <v/>
      </c>
      <c r="L2120" t="s">
        <v>3536</v>
      </c>
      <c r="M2120" t="s">
        <v>1013</v>
      </c>
      <c r="N2120" t="s">
        <v>16</v>
      </c>
      <c r="O2120" t="s">
        <v>17</v>
      </c>
      <c r="P2120" t="s">
        <v>40</v>
      </c>
      <c r="Q2120" t="s">
        <v>41</v>
      </c>
      <c r="R2120" t="s">
        <v>35</v>
      </c>
      <c r="S2120" t="s">
        <v>3546</v>
      </c>
      <c r="T2120" t="s">
        <v>3546</v>
      </c>
      <c r="V2120" t="s">
        <v>144</v>
      </c>
      <c r="W2120">
        <v>80.300314791640815</v>
      </c>
      <c r="X2120">
        <v>6.2599581579307886</v>
      </c>
      <c r="Y2120">
        <v>-2</v>
      </c>
      <c r="Z2120" t="s">
        <v>3603</v>
      </c>
      <c r="AA2120" t="s">
        <v>3554</v>
      </c>
      <c r="AB2120" t="s">
        <v>3586</v>
      </c>
      <c r="AC2120">
        <v>7</v>
      </c>
      <c r="AD2120" t="s">
        <v>3567</v>
      </c>
      <c r="AE2120" t="s">
        <v>3603</v>
      </c>
      <c r="AF2120" t="s">
        <v>3604</v>
      </c>
      <c r="AH2120" t="s">
        <v>3603</v>
      </c>
      <c r="AI2120" t="str">
        <f t="shared" si="534"/>
        <v/>
      </c>
      <c r="AJ2120" t="str">
        <f t="shared" si="535"/>
        <v/>
      </c>
      <c r="AK2120" t="str">
        <f t="shared" si="536"/>
        <v/>
      </c>
      <c r="AL2120" t="str">
        <f t="shared" si="537"/>
        <v/>
      </c>
      <c r="AM2120" t="str">
        <f t="shared" si="538"/>
        <v/>
      </c>
      <c r="AN2120" t="str">
        <f t="shared" si="539"/>
        <v/>
      </c>
      <c r="AO2120" t="str">
        <f t="shared" si="540"/>
        <v/>
      </c>
      <c r="AP2120" t="str">
        <f t="shared" si="541"/>
        <v/>
      </c>
    </row>
    <row r="2121" spans="1:42" x14ac:dyDescent="0.3">
      <c r="A2121" s="2">
        <v>45248</v>
      </c>
      <c r="D2121" t="e">
        <f>AVERAGEIFS(C$2:C2121, B$2:B2121, "&gt;="&amp;B2121-6, B$2:B2121, "&lt;="&amp;B2121)</f>
        <v>#DIV/0!</v>
      </c>
      <c r="E2121" t="str">
        <f t="shared" si="527"/>
        <v/>
      </c>
      <c r="F2121" t="str">
        <f t="shared" si="528"/>
        <v/>
      </c>
      <c r="G2121" t="str">
        <f t="shared" si="529"/>
        <v/>
      </c>
      <c r="H2121" t="str">
        <f t="shared" si="530"/>
        <v/>
      </c>
      <c r="I2121" t="str">
        <f t="shared" si="531"/>
        <v/>
      </c>
      <c r="J2121" t="str">
        <f t="shared" si="532"/>
        <v/>
      </c>
      <c r="K2121" t="str">
        <f t="shared" si="533"/>
        <v/>
      </c>
      <c r="L2121" t="s">
        <v>3536</v>
      </c>
      <c r="M2121" t="s">
        <v>1015</v>
      </c>
      <c r="N2121" t="s">
        <v>80</v>
      </c>
      <c r="O2121" t="s">
        <v>17</v>
      </c>
      <c r="P2121" t="s">
        <v>18</v>
      </c>
      <c r="Q2121" t="s">
        <v>34</v>
      </c>
      <c r="R2121" t="s">
        <v>35</v>
      </c>
      <c r="S2121" t="s">
        <v>3546</v>
      </c>
      <c r="T2121" t="s">
        <v>3546</v>
      </c>
      <c r="V2121" t="s">
        <v>144</v>
      </c>
      <c r="W2121">
        <v>19.748976914791271</v>
      </c>
      <c r="X2121">
        <v>4.1035688594719</v>
      </c>
      <c r="Y2121">
        <v>-2</v>
      </c>
      <c r="Z2121" t="s">
        <v>3603</v>
      </c>
      <c r="AA2121" t="s">
        <v>3554</v>
      </c>
      <c r="AB2121" t="s">
        <v>3587</v>
      </c>
      <c r="AC2121">
        <v>11</v>
      </c>
      <c r="AD2121" t="s">
        <v>3571</v>
      </c>
      <c r="AE2121" t="s">
        <v>3603</v>
      </c>
      <c r="AF2121" t="s">
        <v>3604</v>
      </c>
      <c r="AH2121" t="s">
        <v>3603</v>
      </c>
      <c r="AI2121" t="str">
        <f t="shared" si="534"/>
        <v/>
      </c>
      <c r="AJ2121" t="str">
        <f t="shared" si="535"/>
        <v/>
      </c>
      <c r="AK2121" t="str">
        <f t="shared" si="536"/>
        <v/>
      </c>
      <c r="AL2121" t="str">
        <f t="shared" si="537"/>
        <v/>
      </c>
      <c r="AM2121" t="str">
        <f t="shared" si="538"/>
        <v/>
      </c>
      <c r="AN2121" t="str">
        <f t="shared" si="539"/>
        <v/>
      </c>
      <c r="AO2121" t="str">
        <f t="shared" si="540"/>
        <v/>
      </c>
      <c r="AP2121" t="str">
        <f t="shared" si="541"/>
        <v/>
      </c>
    </row>
    <row r="2122" spans="1:42" x14ac:dyDescent="0.3">
      <c r="A2122" s="2">
        <v>45350</v>
      </c>
      <c r="D2122" t="e">
        <f>AVERAGEIFS(C$2:C2122, B$2:B2122, "&gt;="&amp;B2122-6, B$2:B2122, "&lt;="&amp;B2122)</f>
        <v>#DIV/0!</v>
      </c>
      <c r="E2122" t="str">
        <f t="shared" si="527"/>
        <v/>
      </c>
      <c r="F2122" t="str">
        <f t="shared" si="528"/>
        <v/>
      </c>
      <c r="G2122" t="str">
        <f t="shared" si="529"/>
        <v/>
      </c>
      <c r="H2122" t="str">
        <f t="shared" si="530"/>
        <v/>
      </c>
      <c r="I2122" t="str">
        <f t="shared" si="531"/>
        <v/>
      </c>
      <c r="J2122" t="str">
        <f t="shared" si="532"/>
        <v/>
      </c>
      <c r="K2122" t="str">
        <f t="shared" si="533"/>
        <v/>
      </c>
      <c r="L2122" t="s">
        <v>3536</v>
      </c>
      <c r="M2122" t="s">
        <v>1026</v>
      </c>
      <c r="N2122" t="s">
        <v>80</v>
      </c>
      <c r="O2122" t="s">
        <v>17</v>
      </c>
      <c r="P2122" t="s">
        <v>40</v>
      </c>
      <c r="Q2122" t="s">
        <v>41</v>
      </c>
      <c r="R2122" t="s">
        <v>42</v>
      </c>
      <c r="S2122" t="s">
        <v>3546</v>
      </c>
      <c r="T2122" t="s">
        <v>3546</v>
      </c>
      <c r="V2122" t="s">
        <v>76</v>
      </c>
      <c r="W2122">
        <v>24.141148450923119</v>
      </c>
      <c r="X2122">
        <v>5.2359964778199677</v>
      </c>
      <c r="Y2122">
        <v>-2</v>
      </c>
      <c r="Z2122" t="s">
        <v>3603</v>
      </c>
      <c r="AA2122" t="s">
        <v>3555</v>
      </c>
      <c r="AB2122" t="s">
        <v>3584</v>
      </c>
      <c r="AC2122">
        <v>2</v>
      </c>
      <c r="AD2122" t="s">
        <v>3562</v>
      </c>
      <c r="AE2122" t="s">
        <v>3603</v>
      </c>
      <c r="AF2122" t="s">
        <v>3604</v>
      </c>
      <c r="AH2122" t="s">
        <v>3603</v>
      </c>
      <c r="AI2122" t="str">
        <f t="shared" si="534"/>
        <v/>
      </c>
      <c r="AJ2122" t="str">
        <f t="shared" si="535"/>
        <v/>
      </c>
      <c r="AK2122" t="str">
        <f t="shared" si="536"/>
        <v/>
      </c>
      <c r="AL2122" t="str">
        <f t="shared" si="537"/>
        <v/>
      </c>
      <c r="AM2122" t="str">
        <f t="shared" si="538"/>
        <v/>
      </c>
      <c r="AN2122" t="str">
        <f t="shared" si="539"/>
        <v/>
      </c>
      <c r="AO2122" t="str">
        <f t="shared" si="540"/>
        <v/>
      </c>
      <c r="AP2122" t="str">
        <f t="shared" si="541"/>
        <v/>
      </c>
    </row>
    <row r="2123" spans="1:42" x14ac:dyDescent="0.3">
      <c r="A2123" s="2">
        <v>45110</v>
      </c>
      <c r="D2123" t="e">
        <f>AVERAGEIFS(C$2:C2123, B$2:B2123, "&gt;="&amp;B2123-6, B$2:B2123, "&lt;="&amp;B2123)</f>
        <v>#DIV/0!</v>
      </c>
      <c r="E2123" t="str">
        <f t="shared" si="527"/>
        <v/>
      </c>
      <c r="F2123" t="str">
        <f t="shared" si="528"/>
        <v/>
      </c>
      <c r="G2123" t="str">
        <f t="shared" si="529"/>
        <v/>
      </c>
      <c r="H2123" t="str">
        <f t="shared" si="530"/>
        <v/>
      </c>
      <c r="I2123" t="str">
        <f t="shared" si="531"/>
        <v/>
      </c>
      <c r="J2123" t="str">
        <f t="shared" si="532"/>
        <v/>
      </c>
      <c r="K2123" t="str">
        <f t="shared" si="533"/>
        <v/>
      </c>
      <c r="L2123" t="s">
        <v>3536</v>
      </c>
      <c r="M2123" t="s">
        <v>1114</v>
      </c>
      <c r="N2123" t="s">
        <v>103</v>
      </c>
      <c r="O2123" t="s">
        <v>58</v>
      </c>
      <c r="P2123" t="s">
        <v>59</v>
      </c>
      <c r="Q2123" t="s">
        <v>34</v>
      </c>
      <c r="R2123" t="s">
        <v>35</v>
      </c>
      <c r="S2123" t="s">
        <v>3546</v>
      </c>
      <c r="T2123" t="s">
        <v>3546</v>
      </c>
      <c r="V2123" t="s">
        <v>63</v>
      </c>
      <c r="W2123">
        <v>128.60039704874791</v>
      </c>
      <c r="X2123">
        <v>6.1341529547768552</v>
      </c>
      <c r="Y2123">
        <v>-2</v>
      </c>
      <c r="Z2123" t="s">
        <v>3603</v>
      </c>
      <c r="AA2123" t="s">
        <v>3554</v>
      </c>
      <c r="AB2123" t="s">
        <v>3586</v>
      </c>
      <c r="AC2123">
        <v>7</v>
      </c>
      <c r="AD2123" t="s">
        <v>3567</v>
      </c>
      <c r="AE2123" t="s">
        <v>3603</v>
      </c>
      <c r="AF2123" t="s">
        <v>3604</v>
      </c>
      <c r="AH2123" t="s">
        <v>3603</v>
      </c>
      <c r="AI2123" t="str">
        <f t="shared" si="534"/>
        <v/>
      </c>
      <c r="AJ2123" t="str">
        <f t="shared" si="535"/>
        <v/>
      </c>
      <c r="AK2123" t="str">
        <f t="shared" si="536"/>
        <v/>
      </c>
      <c r="AL2123" t="str">
        <f t="shared" si="537"/>
        <v/>
      </c>
      <c r="AM2123" t="str">
        <f t="shared" si="538"/>
        <v/>
      </c>
      <c r="AN2123" t="str">
        <f t="shared" si="539"/>
        <v/>
      </c>
      <c r="AO2123" t="str">
        <f t="shared" si="540"/>
        <v/>
      </c>
      <c r="AP2123" t="str">
        <f t="shared" si="541"/>
        <v/>
      </c>
    </row>
    <row r="2124" spans="1:42" x14ac:dyDescent="0.3">
      <c r="A2124" s="2">
        <v>45322</v>
      </c>
      <c r="D2124" t="e">
        <f>AVERAGEIFS(C$2:C2124, B$2:B2124, "&gt;="&amp;B2124-6, B$2:B2124, "&lt;="&amp;B2124)</f>
        <v>#DIV/0!</v>
      </c>
      <c r="E2124" t="str">
        <f t="shared" si="527"/>
        <v/>
      </c>
      <c r="F2124" t="str">
        <f t="shared" si="528"/>
        <v/>
      </c>
      <c r="G2124" t="str">
        <f t="shared" si="529"/>
        <v/>
      </c>
      <c r="H2124" t="str">
        <f t="shared" si="530"/>
        <v/>
      </c>
      <c r="I2124" t="str">
        <f t="shared" si="531"/>
        <v/>
      </c>
      <c r="J2124" t="str">
        <f t="shared" si="532"/>
        <v/>
      </c>
      <c r="K2124" t="str">
        <f t="shared" si="533"/>
        <v/>
      </c>
      <c r="L2124" t="s">
        <v>3536</v>
      </c>
      <c r="M2124" t="s">
        <v>1126</v>
      </c>
      <c r="N2124" t="s">
        <v>118</v>
      </c>
      <c r="O2124" t="s">
        <v>33</v>
      </c>
      <c r="P2124" t="s">
        <v>59</v>
      </c>
      <c r="Q2124" t="s">
        <v>19</v>
      </c>
      <c r="R2124" t="s">
        <v>35</v>
      </c>
      <c r="S2124" t="s">
        <v>3546</v>
      </c>
      <c r="T2124" t="s">
        <v>3546</v>
      </c>
      <c r="V2124" t="s">
        <v>144</v>
      </c>
      <c r="W2124">
        <v>68.139047496527269</v>
      </c>
      <c r="X2124">
        <v>6.6116670516092437</v>
      </c>
      <c r="Y2124">
        <v>-2</v>
      </c>
      <c r="Z2124" t="s">
        <v>3603</v>
      </c>
      <c r="AA2124" t="s">
        <v>3555</v>
      </c>
      <c r="AB2124" t="s">
        <v>3584</v>
      </c>
      <c r="AC2124">
        <v>1</v>
      </c>
      <c r="AD2124" t="s">
        <v>3561</v>
      </c>
      <c r="AE2124" t="s">
        <v>3603</v>
      </c>
      <c r="AF2124" t="s">
        <v>3604</v>
      </c>
      <c r="AH2124" t="s">
        <v>3603</v>
      </c>
      <c r="AI2124" t="str">
        <f t="shared" si="534"/>
        <v/>
      </c>
      <c r="AJ2124" t="str">
        <f t="shared" si="535"/>
        <v/>
      </c>
      <c r="AK2124" t="str">
        <f t="shared" si="536"/>
        <v/>
      </c>
      <c r="AL2124" t="str">
        <f t="shared" si="537"/>
        <v/>
      </c>
      <c r="AM2124" t="str">
        <f t="shared" si="538"/>
        <v/>
      </c>
      <c r="AN2124" t="str">
        <f t="shared" si="539"/>
        <v/>
      </c>
      <c r="AO2124" t="str">
        <f t="shared" si="540"/>
        <v/>
      </c>
      <c r="AP2124" t="str">
        <f t="shared" si="541"/>
        <v/>
      </c>
    </row>
    <row r="2125" spans="1:42" x14ac:dyDescent="0.3">
      <c r="A2125" s="2">
        <v>45431</v>
      </c>
      <c r="D2125" t="e">
        <f>AVERAGEIFS(C$2:C2125, B$2:B2125, "&gt;="&amp;B2125-6, B$2:B2125, "&lt;="&amp;B2125)</f>
        <v>#DIV/0!</v>
      </c>
      <c r="E2125" t="str">
        <f t="shared" si="527"/>
        <v/>
      </c>
      <c r="F2125" t="str">
        <f t="shared" si="528"/>
        <v/>
      </c>
      <c r="G2125" t="str">
        <f t="shared" si="529"/>
        <v/>
      </c>
      <c r="H2125" t="str">
        <f t="shared" si="530"/>
        <v/>
      </c>
      <c r="I2125" t="str">
        <f t="shared" si="531"/>
        <v/>
      </c>
      <c r="J2125" t="str">
        <f t="shared" si="532"/>
        <v/>
      </c>
      <c r="K2125" t="str">
        <f t="shared" si="533"/>
        <v/>
      </c>
      <c r="L2125" t="s">
        <v>3536</v>
      </c>
      <c r="M2125" t="s">
        <v>1295</v>
      </c>
      <c r="N2125" t="s">
        <v>118</v>
      </c>
      <c r="O2125" t="s">
        <v>33</v>
      </c>
      <c r="P2125" t="s">
        <v>18</v>
      </c>
      <c r="Q2125" t="s">
        <v>19</v>
      </c>
      <c r="R2125" t="s">
        <v>42</v>
      </c>
      <c r="S2125" t="s">
        <v>3546</v>
      </c>
      <c r="T2125" t="s">
        <v>3546</v>
      </c>
      <c r="V2125" t="s">
        <v>43</v>
      </c>
      <c r="W2125">
        <v>50.219003444924162</v>
      </c>
      <c r="X2125">
        <v>7.1056986209349589</v>
      </c>
      <c r="Y2125">
        <v>-2</v>
      </c>
      <c r="Z2125" t="s">
        <v>3603</v>
      </c>
      <c r="AA2125" t="s">
        <v>3555</v>
      </c>
      <c r="AB2125" t="s">
        <v>3585</v>
      </c>
      <c r="AC2125">
        <v>5</v>
      </c>
      <c r="AD2125" t="s">
        <v>3565</v>
      </c>
      <c r="AE2125" t="s">
        <v>3603</v>
      </c>
      <c r="AF2125" t="s">
        <v>3604</v>
      </c>
      <c r="AH2125" t="s">
        <v>3603</v>
      </c>
      <c r="AI2125" t="str">
        <f t="shared" si="534"/>
        <v/>
      </c>
      <c r="AJ2125" t="str">
        <f t="shared" si="535"/>
        <v/>
      </c>
      <c r="AK2125" t="str">
        <f t="shared" si="536"/>
        <v/>
      </c>
      <c r="AL2125" t="str">
        <f t="shared" si="537"/>
        <v/>
      </c>
      <c r="AM2125" t="str">
        <f t="shared" si="538"/>
        <v/>
      </c>
      <c r="AN2125" t="str">
        <f t="shared" si="539"/>
        <v/>
      </c>
      <c r="AO2125" t="str">
        <f t="shared" si="540"/>
        <v/>
      </c>
      <c r="AP2125" t="str">
        <f t="shared" si="541"/>
        <v/>
      </c>
    </row>
    <row r="2126" spans="1:42" x14ac:dyDescent="0.3">
      <c r="A2126" s="2">
        <v>45464</v>
      </c>
      <c r="D2126" t="e">
        <f>AVERAGEIFS(C$2:C2126, B$2:B2126, "&gt;="&amp;B2126-6, B$2:B2126, "&lt;="&amp;B2126)</f>
        <v>#DIV/0!</v>
      </c>
      <c r="E2126" t="str">
        <f t="shared" si="527"/>
        <v/>
      </c>
      <c r="F2126" t="str">
        <f t="shared" si="528"/>
        <v/>
      </c>
      <c r="G2126" t="str">
        <f t="shared" si="529"/>
        <v/>
      </c>
      <c r="H2126" t="str">
        <f t="shared" si="530"/>
        <v/>
      </c>
      <c r="I2126" t="str">
        <f t="shared" si="531"/>
        <v/>
      </c>
      <c r="J2126" t="str">
        <f t="shared" si="532"/>
        <v/>
      </c>
      <c r="K2126" t="str">
        <f t="shared" si="533"/>
        <v/>
      </c>
      <c r="L2126" t="s">
        <v>3536</v>
      </c>
      <c r="M2126" t="s">
        <v>1499</v>
      </c>
      <c r="N2126" t="s">
        <v>39</v>
      </c>
      <c r="O2126" t="s">
        <v>33</v>
      </c>
      <c r="P2126" t="s">
        <v>59</v>
      </c>
      <c r="Q2126" t="s">
        <v>19</v>
      </c>
      <c r="R2126" t="s">
        <v>42</v>
      </c>
      <c r="S2126" t="s">
        <v>3546</v>
      </c>
      <c r="T2126" t="s">
        <v>3546</v>
      </c>
      <c r="V2126" t="s">
        <v>144</v>
      </c>
      <c r="W2126">
        <v>67.914045194476245</v>
      </c>
      <c r="X2126">
        <v>6.3542412794700187</v>
      </c>
      <c r="Y2126">
        <v>-2</v>
      </c>
      <c r="Z2126" t="s">
        <v>3603</v>
      </c>
      <c r="AA2126" t="s">
        <v>3555</v>
      </c>
      <c r="AB2126" t="s">
        <v>3585</v>
      </c>
      <c r="AC2126">
        <v>6</v>
      </c>
      <c r="AD2126" t="s">
        <v>3566</v>
      </c>
      <c r="AE2126" t="s">
        <v>3603</v>
      </c>
      <c r="AF2126" t="s">
        <v>3604</v>
      </c>
      <c r="AH2126" t="s">
        <v>3603</v>
      </c>
      <c r="AI2126" t="str">
        <f t="shared" si="534"/>
        <v/>
      </c>
      <c r="AJ2126" t="str">
        <f t="shared" si="535"/>
        <v/>
      </c>
      <c r="AK2126" t="str">
        <f t="shared" si="536"/>
        <v/>
      </c>
      <c r="AL2126" t="str">
        <f t="shared" si="537"/>
        <v/>
      </c>
      <c r="AM2126" t="str">
        <f t="shared" si="538"/>
        <v/>
      </c>
      <c r="AN2126" t="str">
        <f t="shared" si="539"/>
        <v/>
      </c>
      <c r="AO2126" t="str">
        <f t="shared" si="540"/>
        <v/>
      </c>
      <c r="AP2126" t="str">
        <f t="shared" si="541"/>
        <v/>
      </c>
    </row>
    <row r="2127" spans="1:42" x14ac:dyDescent="0.3">
      <c r="A2127" s="2">
        <v>45183</v>
      </c>
      <c r="D2127" t="e">
        <f>AVERAGEIFS(C$2:C2127, B$2:B2127, "&gt;="&amp;B2127-6, B$2:B2127, "&lt;="&amp;B2127)</f>
        <v>#DIV/0!</v>
      </c>
      <c r="E2127" t="str">
        <f t="shared" si="527"/>
        <v/>
      </c>
      <c r="F2127" t="str">
        <f t="shared" si="528"/>
        <v/>
      </c>
      <c r="G2127" t="str">
        <f t="shared" si="529"/>
        <v/>
      </c>
      <c r="H2127" t="str">
        <f t="shared" si="530"/>
        <v/>
      </c>
      <c r="I2127" t="str">
        <f t="shared" si="531"/>
        <v/>
      </c>
      <c r="J2127" t="str">
        <f t="shared" si="532"/>
        <v/>
      </c>
      <c r="K2127" t="str">
        <f t="shared" si="533"/>
        <v/>
      </c>
      <c r="L2127" t="s">
        <v>3536</v>
      </c>
      <c r="M2127" t="s">
        <v>1618</v>
      </c>
      <c r="N2127" t="s">
        <v>16</v>
      </c>
      <c r="O2127" t="s">
        <v>46</v>
      </c>
      <c r="P2127" t="s">
        <v>40</v>
      </c>
      <c r="Q2127" t="s">
        <v>41</v>
      </c>
      <c r="R2127" t="s">
        <v>35</v>
      </c>
      <c r="S2127" t="s">
        <v>3546</v>
      </c>
      <c r="T2127" t="s">
        <v>3546</v>
      </c>
      <c r="V2127" t="s">
        <v>76</v>
      </c>
      <c r="W2127">
        <v>84.271943618716847</v>
      </c>
      <c r="X2127">
        <v>6.3598621547802967</v>
      </c>
      <c r="Y2127">
        <v>-2</v>
      </c>
      <c r="Z2127" t="s">
        <v>3603</v>
      </c>
      <c r="AA2127" t="s">
        <v>3554</v>
      </c>
      <c r="AB2127" t="s">
        <v>3586</v>
      </c>
      <c r="AC2127">
        <v>9</v>
      </c>
      <c r="AD2127" t="s">
        <v>3569</v>
      </c>
      <c r="AE2127" t="s">
        <v>3603</v>
      </c>
      <c r="AF2127" t="s">
        <v>3604</v>
      </c>
      <c r="AH2127" t="s">
        <v>3603</v>
      </c>
      <c r="AI2127" t="str">
        <f t="shared" si="534"/>
        <v/>
      </c>
      <c r="AJ2127" t="str">
        <f t="shared" si="535"/>
        <v/>
      </c>
      <c r="AK2127" t="str">
        <f t="shared" si="536"/>
        <v/>
      </c>
      <c r="AL2127" t="str">
        <f t="shared" si="537"/>
        <v/>
      </c>
      <c r="AM2127" t="str">
        <f t="shared" si="538"/>
        <v/>
      </c>
      <c r="AN2127" t="str">
        <f t="shared" si="539"/>
        <v/>
      </c>
      <c r="AO2127" t="str">
        <f t="shared" si="540"/>
        <v/>
      </c>
      <c r="AP2127" t="str">
        <f t="shared" si="541"/>
        <v/>
      </c>
    </row>
    <row r="2128" spans="1:42" x14ac:dyDescent="0.3">
      <c r="A2128" s="2">
        <v>45028</v>
      </c>
      <c r="D2128" t="e">
        <f>AVERAGEIFS(C$2:C2128, B$2:B2128, "&gt;="&amp;B2128-6, B$2:B2128, "&lt;="&amp;B2128)</f>
        <v>#DIV/0!</v>
      </c>
      <c r="E2128" t="str">
        <f t="shared" si="527"/>
        <v/>
      </c>
      <c r="F2128" t="str">
        <f t="shared" si="528"/>
        <v/>
      </c>
      <c r="G2128" t="str">
        <f t="shared" si="529"/>
        <v/>
      </c>
      <c r="H2128" t="str">
        <f t="shared" si="530"/>
        <v/>
      </c>
      <c r="I2128" t="str">
        <f t="shared" si="531"/>
        <v/>
      </c>
      <c r="J2128" t="str">
        <f t="shared" si="532"/>
        <v/>
      </c>
      <c r="K2128" t="str">
        <f t="shared" si="533"/>
        <v/>
      </c>
      <c r="L2128" t="s">
        <v>3536</v>
      </c>
      <c r="M2128" t="s">
        <v>1227</v>
      </c>
      <c r="N2128" t="s">
        <v>118</v>
      </c>
      <c r="O2128" t="s">
        <v>51</v>
      </c>
      <c r="P2128" t="s">
        <v>59</v>
      </c>
      <c r="Q2128" t="s">
        <v>34</v>
      </c>
      <c r="R2128" t="s">
        <v>42</v>
      </c>
      <c r="S2128" t="s">
        <v>3546</v>
      </c>
      <c r="T2128" t="s">
        <v>3546</v>
      </c>
      <c r="V2128" t="s">
        <v>63</v>
      </c>
      <c r="W2128">
        <v>82.327028943405878</v>
      </c>
      <c r="X2128">
        <v>6.9881750500660758</v>
      </c>
      <c r="Y2128">
        <v>-2</v>
      </c>
      <c r="Z2128" t="s">
        <v>3603</v>
      </c>
      <c r="AA2128" t="s">
        <v>3554</v>
      </c>
      <c r="AB2128" t="s">
        <v>3585</v>
      </c>
      <c r="AC2128">
        <v>4</v>
      </c>
      <c r="AD2128" t="s">
        <v>3564</v>
      </c>
      <c r="AE2128" t="s">
        <v>3603</v>
      </c>
      <c r="AF2128" t="s">
        <v>3604</v>
      </c>
      <c r="AH2128" t="s">
        <v>3603</v>
      </c>
      <c r="AI2128" t="str">
        <f t="shared" si="534"/>
        <v/>
      </c>
      <c r="AJ2128" t="str">
        <f t="shared" si="535"/>
        <v/>
      </c>
      <c r="AK2128" t="str">
        <f t="shared" si="536"/>
        <v/>
      </c>
      <c r="AL2128" t="str">
        <f t="shared" si="537"/>
        <v/>
      </c>
      <c r="AM2128" t="str">
        <f t="shared" si="538"/>
        <v/>
      </c>
      <c r="AN2128" t="str">
        <f t="shared" si="539"/>
        <v/>
      </c>
      <c r="AO2128" t="str">
        <f t="shared" si="540"/>
        <v/>
      </c>
      <c r="AP2128" t="str">
        <f t="shared" si="541"/>
        <v/>
      </c>
    </row>
    <row r="2129" spans="1:42" x14ac:dyDescent="0.3">
      <c r="A2129" s="2">
        <v>44932</v>
      </c>
      <c r="D2129" t="e">
        <f>AVERAGEIFS(C$2:C2129, B$2:B2129, "&gt;="&amp;B2129-6, B$2:B2129, "&lt;="&amp;B2129)</f>
        <v>#DIV/0!</v>
      </c>
      <c r="E2129" t="str">
        <f t="shared" si="527"/>
        <v/>
      </c>
      <c r="F2129" t="str">
        <f t="shared" si="528"/>
        <v/>
      </c>
      <c r="G2129" t="str">
        <f t="shared" si="529"/>
        <v/>
      </c>
      <c r="H2129" t="str">
        <f t="shared" si="530"/>
        <v/>
      </c>
      <c r="I2129" t="str">
        <f t="shared" si="531"/>
        <v/>
      </c>
      <c r="J2129" t="str">
        <f t="shared" si="532"/>
        <v/>
      </c>
      <c r="K2129" t="str">
        <f t="shared" si="533"/>
        <v/>
      </c>
      <c r="L2129" t="s">
        <v>3536</v>
      </c>
      <c r="M2129" t="s">
        <v>2268</v>
      </c>
      <c r="N2129" t="s">
        <v>39</v>
      </c>
      <c r="O2129" t="s">
        <v>51</v>
      </c>
      <c r="P2129" t="s">
        <v>59</v>
      </c>
      <c r="Q2129" t="s">
        <v>34</v>
      </c>
      <c r="R2129" t="s">
        <v>42</v>
      </c>
      <c r="S2129" t="s">
        <v>3546</v>
      </c>
      <c r="T2129" t="s">
        <v>3546</v>
      </c>
      <c r="V2129" t="s">
        <v>30</v>
      </c>
      <c r="W2129">
        <v>140.09711092922041</v>
      </c>
      <c r="X2129">
        <v>5.7201009318019569</v>
      </c>
      <c r="Y2129">
        <v>-2</v>
      </c>
      <c r="Z2129" t="s">
        <v>3603</v>
      </c>
      <c r="AA2129" t="s">
        <v>3554</v>
      </c>
      <c r="AB2129" t="s">
        <v>3584</v>
      </c>
      <c r="AC2129">
        <v>1</v>
      </c>
      <c r="AD2129" t="s">
        <v>3561</v>
      </c>
      <c r="AE2129" t="s">
        <v>3603</v>
      </c>
      <c r="AF2129" t="s">
        <v>3604</v>
      </c>
      <c r="AH2129" t="s">
        <v>3603</v>
      </c>
      <c r="AI2129" t="str">
        <f t="shared" si="534"/>
        <v/>
      </c>
      <c r="AJ2129" t="str">
        <f t="shared" si="535"/>
        <v/>
      </c>
      <c r="AK2129" t="str">
        <f t="shared" si="536"/>
        <v/>
      </c>
      <c r="AL2129" t="str">
        <f t="shared" si="537"/>
        <v/>
      </c>
      <c r="AM2129" t="str">
        <f t="shared" si="538"/>
        <v/>
      </c>
      <c r="AN2129" t="str">
        <f t="shared" si="539"/>
        <v/>
      </c>
      <c r="AO2129" t="str">
        <f t="shared" si="540"/>
        <v/>
      </c>
      <c r="AP2129" t="str">
        <f t="shared" si="541"/>
        <v/>
      </c>
    </row>
    <row r="2130" spans="1:42" x14ac:dyDescent="0.3">
      <c r="A2130" s="2">
        <v>45469</v>
      </c>
      <c r="D2130" t="e">
        <f>AVERAGEIFS(C$2:C2130, B$2:B2130, "&gt;="&amp;B2130-6, B$2:B2130, "&lt;="&amp;B2130)</f>
        <v>#DIV/0!</v>
      </c>
      <c r="E2130" t="str">
        <f t="shared" si="527"/>
        <v/>
      </c>
      <c r="F2130" t="str">
        <f t="shared" si="528"/>
        <v/>
      </c>
      <c r="G2130" t="str">
        <f t="shared" si="529"/>
        <v/>
      </c>
      <c r="H2130" t="str">
        <f t="shared" si="530"/>
        <v/>
      </c>
      <c r="I2130" t="str">
        <f t="shared" si="531"/>
        <v/>
      </c>
      <c r="J2130" t="str">
        <f t="shared" si="532"/>
        <v/>
      </c>
      <c r="K2130" t="str">
        <f t="shared" si="533"/>
        <v/>
      </c>
      <c r="L2130" t="s">
        <v>3536</v>
      </c>
      <c r="M2130" t="s">
        <v>2549</v>
      </c>
      <c r="N2130" t="s">
        <v>3548</v>
      </c>
      <c r="O2130" t="s">
        <v>46</v>
      </c>
      <c r="P2130" t="s">
        <v>40</v>
      </c>
      <c r="Q2130" t="s">
        <v>41</v>
      </c>
      <c r="R2130" t="s">
        <v>42</v>
      </c>
      <c r="S2130" t="s">
        <v>3546</v>
      </c>
      <c r="T2130" t="s">
        <v>3546</v>
      </c>
      <c r="V2130" t="s">
        <v>76</v>
      </c>
      <c r="W2130">
        <v>55.776410257233977</v>
      </c>
      <c r="X2130">
        <v>6.5767669914672187</v>
      </c>
      <c r="Y2130">
        <v>-2</v>
      </c>
      <c r="Z2130" t="s">
        <v>3603</v>
      </c>
      <c r="AA2130" t="s">
        <v>3555</v>
      </c>
      <c r="AB2130" t="s">
        <v>3585</v>
      </c>
      <c r="AC2130">
        <v>6</v>
      </c>
      <c r="AD2130" t="s">
        <v>3566</v>
      </c>
      <c r="AE2130" t="s">
        <v>3603</v>
      </c>
      <c r="AF2130" t="s">
        <v>3604</v>
      </c>
      <c r="AH2130" t="s">
        <v>3603</v>
      </c>
      <c r="AI2130" t="str">
        <f t="shared" si="534"/>
        <v/>
      </c>
      <c r="AJ2130" t="str">
        <f t="shared" si="535"/>
        <v/>
      </c>
      <c r="AK2130" t="str">
        <f t="shared" si="536"/>
        <v/>
      </c>
      <c r="AL2130" t="str">
        <f t="shared" si="537"/>
        <v/>
      </c>
      <c r="AM2130" t="str">
        <f t="shared" si="538"/>
        <v/>
      </c>
      <c r="AN2130" t="str">
        <f t="shared" si="539"/>
        <v/>
      </c>
      <c r="AO2130" t="str">
        <f t="shared" si="540"/>
        <v/>
      </c>
      <c r="AP2130" t="str">
        <f t="shared" si="541"/>
        <v/>
      </c>
    </row>
    <row r="2131" spans="1:42" x14ac:dyDescent="0.3">
      <c r="A2131" s="2">
        <v>45148</v>
      </c>
      <c r="D2131" t="e">
        <f>AVERAGEIFS(C$2:C2131, B$2:B2131, "&gt;="&amp;B2131-6, B$2:B2131, "&lt;="&amp;B2131)</f>
        <v>#DIV/0!</v>
      </c>
      <c r="E2131" t="str">
        <f t="shared" si="527"/>
        <v/>
      </c>
      <c r="F2131" t="str">
        <f t="shared" si="528"/>
        <v/>
      </c>
      <c r="G2131" t="str">
        <f t="shared" si="529"/>
        <v/>
      </c>
      <c r="H2131" t="str">
        <f t="shared" si="530"/>
        <v/>
      </c>
      <c r="I2131" t="str">
        <f t="shared" si="531"/>
        <v/>
      </c>
      <c r="J2131" t="str">
        <f t="shared" si="532"/>
        <v/>
      </c>
      <c r="K2131" t="str">
        <f t="shared" si="533"/>
        <v/>
      </c>
      <c r="L2131" t="s">
        <v>3536</v>
      </c>
      <c r="M2131" t="s">
        <v>1027</v>
      </c>
      <c r="N2131" t="s">
        <v>103</v>
      </c>
      <c r="O2131" t="s">
        <v>46</v>
      </c>
      <c r="P2131" t="s">
        <v>18</v>
      </c>
      <c r="Q2131" t="s">
        <v>19</v>
      </c>
      <c r="R2131" t="s">
        <v>42</v>
      </c>
      <c r="S2131" t="s">
        <v>3546</v>
      </c>
      <c r="T2131" t="s">
        <v>3546</v>
      </c>
      <c r="V2131" t="s">
        <v>54</v>
      </c>
      <c r="W2131">
        <v>102.3764739700145</v>
      </c>
      <c r="X2131">
        <v>6.6325402994586131</v>
      </c>
      <c r="Y2131">
        <v>-2</v>
      </c>
      <c r="Z2131" t="s">
        <v>3603</v>
      </c>
      <c r="AA2131" t="s">
        <v>3554</v>
      </c>
      <c r="AB2131" t="s">
        <v>3586</v>
      </c>
      <c r="AC2131">
        <v>8</v>
      </c>
      <c r="AD2131" t="s">
        <v>3568</v>
      </c>
      <c r="AE2131" t="s">
        <v>3603</v>
      </c>
      <c r="AF2131" t="s">
        <v>3604</v>
      </c>
      <c r="AH2131" t="s">
        <v>3603</v>
      </c>
      <c r="AI2131" t="str">
        <f t="shared" si="534"/>
        <v/>
      </c>
      <c r="AJ2131" t="str">
        <f t="shared" si="535"/>
        <v/>
      </c>
      <c r="AK2131" t="str">
        <f t="shared" si="536"/>
        <v/>
      </c>
      <c r="AL2131" t="str">
        <f t="shared" si="537"/>
        <v/>
      </c>
      <c r="AM2131" t="str">
        <f t="shared" si="538"/>
        <v/>
      </c>
      <c r="AN2131" t="str">
        <f t="shared" si="539"/>
        <v/>
      </c>
      <c r="AO2131" t="str">
        <f t="shared" si="540"/>
        <v/>
      </c>
      <c r="AP2131" t="str">
        <f t="shared" si="541"/>
        <v/>
      </c>
    </row>
    <row r="2132" spans="1:42" x14ac:dyDescent="0.3">
      <c r="A2132" s="2">
        <v>45570</v>
      </c>
      <c r="D2132" t="e">
        <f>AVERAGEIFS(C$2:C2132, B$2:B2132, "&gt;="&amp;B2132-6, B$2:B2132, "&lt;="&amp;B2132)</f>
        <v>#DIV/0!</v>
      </c>
      <c r="E2132" t="str">
        <f t="shared" si="527"/>
        <v/>
      </c>
      <c r="F2132" t="str">
        <f t="shared" si="528"/>
        <v/>
      </c>
      <c r="G2132" t="str">
        <f t="shared" si="529"/>
        <v/>
      </c>
      <c r="H2132" t="str">
        <f t="shared" si="530"/>
        <v/>
      </c>
      <c r="I2132" t="str">
        <f t="shared" si="531"/>
        <v/>
      </c>
      <c r="J2132" t="str">
        <f t="shared" si="532"/>
        <v/>
      </c>
      <c r="K2132" t="str">
        <f t="shared" si="533"/>
        <v/>
      </c>
      <c r="L2132" t="s">
        <v>3536</v>
      </c>
      <c r="M2132" t="s">
        <v>1161</v>
      </c>
      <c r="N2132" t="s">
        <v>103</v>
      </c>
      <c r="O2132" t="s">
        <v>58</v>
      </c>
      <c r="P2132" t="s">
        <v>59</v>
      </c>
      <c r="Q2132" t="s">
        <v>19</v>
      </c>
      <c r="R2132" t="s">
        <v>42</v>
      </c>
      <c r="S2132" t="s">
        <v>3546</v>
      </c>
      <c r="T2132" t="s">
        <v>3546</v>
      </c>
      <c r="V2132" t="s">
        <v>76</v>
      </c>
      <c r="W2132">
        <v>74.818434371097482</v>
      </c>
      <c r="X2132">
        <v>7.0747912058758464</v>
      </c>
      <c r="Y2132">
        <v>-2</v>
      </c>
      <c r="Z2132" t="s">
        <v>3603</v>
      </c>
      <c r="AA2132" t="s">
        <v>3555</v>
      </c>
      <c r="AB2132" t="s">
        <v>3587</v>
      </c>
      <c r="AC2132">
        <v>10</v>
      </c>
      <c r="AD2132" t="s">
        <v>3570</v>
      </c>
      <c r="AE2132" t="s">
        <v>3603</v>
      </c>
      <c r="AF2132" t="s">
        <v>3604</v>
      </c>
      <c r="AH2132" t="s">
        <v>3603</v>
      </c>
      <c r="AI2132" t="str">
        <f t="shared" si="534"/>
        <v/>
      </c>
      <c r="AJ2132" t="str">
        <f t="shared" si="535"/>
        <v/>
      </c>
      <c r="AK2132" t="str">
        <f t="shared" si="536"/>
        <v/>
      </c>
      <c r="AL2132" t="str">
        <f t="shared" si="537"/>
        <v/>
      </c>
      <c r="AM2132" t="str">
        <f t="shared" si="538"/>
        <v/>
      </c>
      <c r="AN2132" t="str">
        <f t="shared" si="539"/>
        <v/>
      </c>
      <c r="AO2132" t="str">
        <f t="shared" si="540"/>
        <v/>
      </c>
      <c r="AP2132" t="str">
        <f t="shared" si="541"/>
        <v/>
      </c>
    </row>
    <row r="2133" spans="1:42" x14ac:dyDescent="0.3">
      <c r="A2133" s="2">
        <v>45323</v>
      </c>
      <c r="D2133" t="e">
        <f>AVERAGEIFS(C$2:C2133, B$2:B2133, "&gt;="&amp;B2133-6, B$2:B2133, "&lt;="&amp;B2133)</f>
        <v>#DIV/0!</v>
      </c>
      <c r="E2133" t="str">
        <f t="shared" si="527"/>
        <v/>
      </c>
      <c r="F2133" t="str">
        <f t="shared" si="528"/>
        <v/>
      </c>
      <c r="G2133" t="str">
        <f t="shared" si="529"/>
        <v/>
      </c>
      <c r="H2133" t="str">
        <f t="shared" si="530"/>
        <v/>
      </c>
      <c r="I2133" t="str">
        <f t="shared" si="531"/>
        <v/>
      </c>
      <c r="J2133" t="str">
        <f t="shared" si="532"/>
        <v/>
      </c>
      <c r="K2133" t="str">
        <f t="shared" si="533"/>
        <v/>
      </c>
      <c r="L2133" t="s">
        <v>3536</v>
      </c>
      <c r="M2133" t="s">
        <v>1253</v>
      </c>
      <c r="N2133" t="s">
        <v>39</v>
      </c>
      <c r="O2133" t="s">
        <v>51</v>
      </c>
      <c r="P2133" t="s">
        <v>52</v>
      </c>
      <c r="Q2133" t="s">
        <v>92</v>
      </c>
      <c r="R2133" t="s">
        <v>42</v>
      </c>
      <c r="S2133" t="s">
        <v>3546</v>
      </c>
      <c r="T2133" t="s">
        <v>3546</v>
      </c>
      <c r="V2133" t="s">
        <v>144</v>
      </c>
      <c r="W2133">
        <v>150.70991557821341</v>
      </c>
      <c r="X2133">
        <v>5.1588387379779732</v>
      </c>
      <c r="Y2133">
        <v>-2</v>
      </c>
      <c r="Z2133" t="s">
        <v>3603</v>
      </c>
      <c r="AA2133" t="s">
        <v>3555</v>
      </c>
      <c r="AB2133" t="s">
        <v>3584</v>
      </c>
      <c r="AC2133">
        <v>2</v>
      </c>
      <c r="AD2133" t="s">
        <v>3562</v>
      </c>
      <c r="AE2133" t="s">
        <v>3603</v>
      </c>
      <c r="AF2133" t="s">
        <v>3604</v>
      </c>
      <c r="AH2133" t="s">
        <v>3603</v>
      </c>
      <c r="AI2133" t="str">
        <f t="shared" si="534"/>
        <v/>
      </c>
      <c r="AJ2133" t="str">
        <f t="shared" si="535"/>
        <v/>
      </c>
      <c r="AK2133" t="str">
        <f t="shared" si="536"/>
        <v/>
      </c>
      <c r="AL2133" t="str">
        <f t="shared" si="537"/>
        <v/>
      </c>
      <c r="AM2133" t="str">
        <f t="shared" si="538"/>
        <v/>
      </c>
      <c r="AN2133" t="str">
        <f t="shared" si="539"/>
        <v/>
      </c>
      <c r="AO2133" t="str">
        <f t="shared" si="540"/>
        <v/>
      </c>
      <c r="AP2133" t="str">
        <f t="shared" si="541"/>
        <v/>
      </c>
    </row>
    <row r="2134" spans="1:42" x14ac:dyDescent="0.3">
      <c r="A2134" s="2">
        <v>45443</v>
      </c>
      <c r="D2134" t="e">
        <f>AVERAGEIFS(C$2:C2134, B$2:B2134, "&gt;="&amp;B2134-6, B$2:B2134, "&lt;="&amp;B2134)</f>
        <v>#DIV/0!</v>
      </c>
      <c r="E2134" t="str">
        <f t="shared" si="527"/>
        <v/>
      </c>
      <c r="F2134" t="str">
        <f t="shared" si="528"/>
        <v/>
      </c>
      <c r="G2134" t="str">
        <f t="shared" si="529"/>
        <v/>
      </c>
      <c r="H2134" t="str">
        <f t="shared" si="530"/>
        <v/>
      </c>
      <c r="I2134" t="str">
        <f t="shared" si="531"/>
        <v/>
      </c>
      <c r="J2134" t="str">
        <f t="shared" si="532"/>
        <v/>
      </c>
      <c r="K2134" t="str">
        <f t="shared" si="533"/>
        <v/>
      </c>
      <c r="L2134" t="s">
        <v>3536</v>
      </c>
      <c r="M2134" t="s">
        <v>2099</v>
      </c>
      <c r="N2134" t="s">
        <v>103</v>
      </c>
      <c r="O2134" t="s">
        <v>17</v>
      </c>
      <c r="P2134" t="s">
        <v>40</v>
      </c>
      <c r="Q2134" t="s">
        <v>41</v>
      </c>
      <c r="R2134" t="s">
        <v>42</v>
      </c>
      <c r="S2134" t="s">
        <v>3546</v>
      </c>
      <c r="T2134" t="s">
        <v>3546</v>
      </c>
      <c r="V2134" t="s">
        <v>24</v>
      </c>
      <c r="W2134">
        <v>97.842532320532499</v>
      </c>
      <c r="X2134">
        <v>7.3174155510017522</v>
      </c>
      <c r="Y2134">
        <v>-2</v>
      </c>
      <c r="Z2134" t="s">
        <v>3603</v>
      </c>
      <c r="AA2134" t="s">
        <v>3555</v>
      </c>
      <c r="AB2134" t="s">
        <v>3585</v>
      </c>
      <c r="AC2134">
        <v>5</v>
      </c>
      <c r="AD2134" t="s">
        <v>3565</v>
      </c>
      <c r="AE2134" t="s">
        <v>3603</v>
      </c>
      <c r="AF2134" t="s">
        <v>3604</v>
      </c>
      <c r="AH2134" t="s">
        <v>3603</v>
      </c>
      <c r="AI2134" t="str">
        <f t="shared" si="534"/>
        <v/>
      </c>
      <c r="AJ2134" t="str">
        <f t="shared" si="535"/>
        <v/>
      </c>
      <c r="AK2134" t="str">
        <f t="shared" si="536"/>
        <v/>
      </c>
      <c r="AL2134" t="str">
        <f t="shared" si="537"/>
        <v/>
      </c>
      <c r="AM2134" t="str">
        <f t="shared" si="538"/>
        <v/>
      </c>
      <c r="AN2134" t="str">
        <f t="shared" si="539"/>
        <v/>
      </c>
      <c r="AO2134" t="str">
        <f t="shared" si="540"/>
        <v/>
      </c>
      <c r="AP2134" t="str">
        <f t="shared" si="541"/>
        <v/>
      </c>
    </row>
    <row r="2135" spans="1:42" x14ac:dyDescent="0.3">
      <c r="A2135" s="2">
        <v>44955</v>
      </c>
      <c r="D2135" t="e">
        <f>AVERAGEIFS(C$2:C2135, B$2:B2135, "&gt;="&amp;B2135-6, B$2:B2135, "&lt;="&amp;B2135)</f>
        <v>#DIV/0!</v>
      </c>
      <c r="E2135" t="str">
        <f t="shared" si="527"/>
        <v/>
      </c>
      <c r="F2135" t="str">
        <f t="shared" si="528"/>
        <v/>
      </c>
      <c r="G2135" t="str">
        <f t="shared" si="529"/>
        <v/>
      </c>
      <c r="H2135" t="str">
        <f t="shared" si="530"/>
        <v/>
      </c>
      <c r="I2135" t="str">
        <f t="shared" si="531"/>
        <v/>
      </c>
      <c r="J2135" t="str">
        <f t="shared" si="532"/>
        <v/>
      </c>
      <c r="K2135" t="str">
        <f t="shared" si="533"/>
        <v/>
      </c>
      <c r="L2135" t="s">
        <v>3536</v>
      </c>
      <c r="M2135" t="s">
        <v>890</v>
      </c>
      <c r="N2135" t="s">
        <v>80</v>
      </c>
      <c r="O2135" t="s">
        <v>17</v>
      </c>
      <c r="P2135" t="s">
        <v>40</v>
      </c>
      <c r="Q2135" t="s">
        <v>41</v>
      </c>
      <c r="R2135" t="s">
        <v>35</v>
      </c>
      <c r="S2135" t="s">
        <v>3546</v>
      </c>
      <c r="T2135" t="s">
        <v>3546</v>
      </c>
      <c r="V2135" t="s">
        <v>24</v>
      </c>
      <c r="W2135">
        <v>22.704542592804948</v>
      </c>
      <c r="X2135">
        <v>4.6890154833909348</v>
      </c>
      <c r="Y2135">
        <v>-2</v>
      </c>
      <c r="Z2135" t="s">
        <v>3603</v>
      </c>
      <c r="AA2135" t="s">
        <v>3554</v>
      </c>
      <c r="AB2135" t="s">
        <v>3584</v>
      </c>
      <c r="AC2135">
        <v>1</v>
      </c>
      <c r="AD2135" t="s">
        <v>3561</v>
      </c>
      <c r="AE2135" t="s">
        <v>3603</v>
      </c>
      <c r="AF2135" t="s">
        <v>3604</v>
      </c>
      <c r="AH2135" t="s">
        <v>3603</v>
      </c>
      <c r="AI2135" t="str">
        <f t="shared" si="534"/>
        <v/>
      </c>
      <c r="AJ2135" t="str">
        <f t="shared" si="535"/>
        <v/>
      </c>
      <c r="AK2135" t="str">
        <f t="shared" si="536"/>
        <v/>
      </c>
      <c r="AL2135" t="str">
        <f t="shared" si="537"/>
        <v/>
      </c>
      <c r="AM2135" t="str">
        <f t="shared" si="538"/>
        <v/>
      </c>
      <c r="AN2135" t="str">
        <f t="shared" si="539"/>
        <v/>
      </c>
      <c r="AO2135" t="str">
        <f t="shared" si="540"/>
        <v/>
      </c>
      <c r="AP2135" t="str">
        <f t="shared" si="541"/>
        <v/>
      </c>
    </row>
    <row r="2136" spans="1:42" x14ac:dyDescent="0.3">
      <c r="A2136" s="2">
        <v>45479</v>
      </c>
      <c r="D2136" t="e">
        <f>AVERAGEIFS(C$2:C2136, B$2:B2136, "&gt;="&amp;B2136-6, B$2:B2136, "&lt;="&amp;B2136)</f>
        <v>#DIV/0!</v>
      </c>
      <c r="E2136" t="str">
        <f t="shared" si="527"/>
        <v/>
      </c>
      <c r="F2136" t="str">
        <f t="shared" si="528"/>
        <v/>
      </c>
      <c r="G2136" t="str">
        <f t="shared" si="529"/>
        <v/>
      </c>
      <c r="H2136" t="str">
        <f t="shared" si="530"/>
        <v/>
      </c>
      <c r="I2136" t="str">
        <f t="shared" si="531"/>
        <v/>
      </c>
      <c r="J2136" t="str">
        <f t="shared" si="532"/>
        <v/>
      </c>
      <c r="K2136" t="str">
        <f t="shared" si="533"/>
        <v/>
      </c>
      <c r="L2136" t="s">
        <v>3536</v>
      </c>
      <c r="M2136" t="s">
        <v>2380</v>
      </c>
      <c r="N2136" t="s">
        <v>103</v>
      </c>
      <c r="O2136" t="s">
        <v>33</v>
      </c>
      <c r="P2136" t="s">
        <v>18</v>
      </c>
      <c r="Q2136" t="s">
        <v>34</v>
      </c>
      <c r="R2136" t="s">
        <v>35</v>
      </c>
      <c r="S2136" t="s">
        <v>3546</v>
      </c>
      <c r="T2136" t="s">
        <v>3546</v>
      </c>
      <c r="V2136" t="s">
        <v>63</v>
      </c>
      <c r="W2136">
        <v>87.867801945891813</v>
      </c>
      <c r="X2136">
        <v>7.7170129091031088</v>
      </c>
      <c r="Y2136">
        <v>-2</v>
      </c>
      <c r="Z2136" t="s">
        <v>3603</v>
      </c>
      <c r="AA2136" t="s">
        <v>3555</v>
      </c>
      <c r="AB2136" t="s">
        <v>3586</v>
      </c>
      <c r="AC2136">
        <v>7</v>
      </c>
      <c r="AD2136" t="s">
        <v>3567</v>
      </c>
      <c r="AE2136" t="s">
        <v>3603</v>
      </c>
      <c r="AF2136" t="s">
        <v>3604</v>
      </c>
      <c r="AH2136" t="s">
        <v>3603</v>
      </c>
      <c r="AI2136" t="str">
        <f t="shared" si="534"/>
        <v/>
      </c>
      <c r="AJ2136" t="str">
        <f t="shared" si="535"/>
        <v/>
      </c>
      <c r="AK2136" t="str">
        <f t="shared" si="536"/>
        <v/>
      </c>
      <c r="AL2136" t="str">
        <f t="shared" si="537"/>
        <v/>
      </c>
      <c r="AM2136" t="str">
        <f t="shared" si="538"/>
        <v/>
      </c>
      <c r="AN2136" t="str">
        <f t="shared" si="539"/>
        <v/>
      </c>
      <c r="AO2136" t="str">
        <f t="shared" si="540"/>
        <v/>
      </c>
      <c r="AP2136" t="str">
        <f t="shared" si="541"/>
        <v/>
      </c>
    </row>
    <row r="2137" spans="1:42" x14ac:dyDescent="0.3">
      <c r="A2137" s="2">
        <v>45124</v>
      </c>
      <c r="D2137" t="e">
        <f>AVERAGEIFS(C$2:C2137, B$2:B2137, "&gt;="&amp;B2137-6, B$2:B2137, "&lt;="&amp;B2137)</f>
        <v>#DIV/0!</v>
      </c>
      <c r="E2137" t="str">
        <f t="shared" si="527"/>
        <v/>
      </c>
      <c r="F2137" t="str">
        <f t="shared" si="528"/>
        <v/>
      </c>
      <c r="G2137" t="str">
        <f t="shared" si="529"/>
        <v/>
      </c>
      <c r="H2137" t="str">
        <f t="shared" si="530"/>
        <v/>
      </c>
      <c r="I2137" t="str">
        <f t="shared" si="531"/>
        <v/>
      </c>
      <c r="J2137" t="str">
        <f t="shared" si="532"/>
        <v/>
      </c>
      <c r="K2137" t="str">
        <f t="shared" si="533"/>
        <v/>
      </c>
      <c r="L2137" t="s">
        <v>3536</v>
      </c>
      <c r="M2137" t="s">
        <v>1764</v>
      </c>
      <c r="N2137" t="s">
        <v>57</v>
      </c>
      <c r="O2137" t="s">
        <v>33</v>
      </c>
      <c r="P2137" t="s">
        <v>52</v>
      </c>
      <c r="Q2137" t="s">
        <v>92</v>
      </c>
      <c r="R2137" t="s">
        <v>42</v>
      </c>
      <c r="S2137" t="s">
        <v>3546</v>
      </c>
      <c r="T2137" t="s">
        <v>3546</v>
      </c>
      <c r="V2137" t="s">
        <v>76</v>
      </c>
      <c r="W2137">
        <v>121.7790119393473</v>
      </c>
      <c r="X2137">
        <v>5.5222432600548039</v>
      </c>
      <c r="Y2137">
        <v>-2</v>
      </c>
      <c r="Z2137" t="s">
        <v>3603</v>
      </c>
      <c r="AA2137" t="s">
        <v>3554</v>
      </c>
      <c r="AB2137" t="s">
        <v>3586</v>
      </c>
      <c r="AC2137">
        <v>7</v>
      </c>
      <c r="AD2137" t="s">
        <v>3567</v>
      </c>
      <c r="AE2137" t="s">
        <v>3603</v>
      </c>
      <c r="AF2137" t="s">
        <v>3604</v>
      </c>
      <c r="AH2137" t="s">
        <v>3603</v>
      </c>
      <c r="AI2137" t="str">
        <f t="shared" si="534"/>
        <v/>
      </c>
      <c r="AJ2137" t="str">
        <f t="shared" si="535"/>
        <v/>
      </c>
      <c r="AK2137" t="str">
        <f t="shared" si="536"/>
        <v/>
      </c>
      <c r="AL2137" t="str">
        <f t="shared" si="537"/>
        <v/>
      </c>
      <c r="AM2137" t="str">
        <f t="shared" si="538"/>
        <v/>
      </c>
      <c r="AN2137" t="str">
        <f t="shared" si="539"/>
        <v/>
      </c>
      <c r="AO2137" t="str">
        <f t="shared" si="540"/>
        <v/>
      </c>
      <c r="AP2137" t="str">
        <f t="shared" si="541"/>
        <v/>
      </c>
    </row>
    <row r="2138" spans="1:42" x14ac:dyDescent="0.3">
      <c r="A2138" s="2">
        <v>45380</v>
      </c>
      <c r="D2138" t="e">
        <f>AVERAGEIFS(C$2:C2138, B$2:B2138, "&gt;="&amp;B2138-6, B$2:B2138, "&lt;="&amp;B2138)</f>
        <v>#DIV/0!</v>
      </c>
      <c r="E2138" t="str">
        <f t="shared" si="527"/>
        <v/>
      </c>
      <c r="F2138" t="str">
        <f t="shared" si="528"/>
        <v/>
      </c>
      <c r="G2138" t="str">
        <f t="shared" si="529"/>
        <v/>
      </c>
      <c r="H2138" t="str">
        <f t="shared" si="530"/>
        <v/>
      </c>
      <c r="I2138" t="str">
        <f t="shared" si="531"/>
        <v/>
      </c>
      <c r="J2138" t="str">
        <f t="shared" si="532"/>
        <v/>
      </c>
      <c r="K2138" t="str">
        <f t="shared" si="533"/>
        <v/>
      </c>
      <c r="L2138" t="s">
        <v>3536</v>
      </c>
      <c r="M2138" t="s">
        <v>3053</v>
      </c>
      <c r="N2138" t="s">
        <v>16</v>
      </c>
      <c r="O2138" t="s">
        <v>46</v>
      </c>
      <c r="P2138" t="s">
        <v>40</v>
      </c>
      <c r="Q2138" t="s">
        <v>41</v>
      </c>
      <c r="R2138" t="s">
        <v>42</v>
      </c>
      <c r="S2138" t="s">
        <v>3546</v>
      </c>
      <c r="T2138" t="s">
        <v>3546</v>
      </c>
      <c r="V2138" t="s">
        <v>144</v>
      </c>
      <c r="W2138">
        <v>84.909749516382519</v>
      </c>
      <c r="X2138">
        <v>7.0528948929994488</v>
      </c>
      <c r="Y2138">
        <v>-2</v>
      </c>
      <c r="Z2138" t="s">
        <v>3603</v>
      </c>
      <c r="AA2138" t="s">
        <v>3555</v>
      </c>
      <c r="AB2138" t="s">
        <v>3584</v>
      </c>
      <c r="AC2138">
        <v>3</v>
      </c>
      <c r="AD2138" t="s">
        <v>3563</v>
      </c>
      <c r="AE2138" t="s">
        <v>3603</v>
      </c>
      <c r="AF2138" t="s">
        <v>3604</v>
      </c>
      <c r="AH2138" t="s">
        <v>3603</v>
      </c>
      <c r="AI2138" t="str">
        <f t="shared" si="534"/>
        <v/>
      </c>
      <c r="AJ2138" t="str">
        <f t="shared" si="535"/>
        <v/>
      </c>
      <c r="AK2138" t="str">
        <f t="shared" si="536"/>
        <v/>
      </c>
      <c r="AL2138" t="str">
        <f t="shared" si="537"/>
        <v/>
      </c>
      <c r="AM2138" t="str">
        <f t="shared" si="538"/>
        <v/>
      </c>
      <c r="AN2138" t="str">
        <f t="shared" si="539"/>
        <v/>
      </c>
      <c r="AO2138" t="str">
        <f t="shared" si="540"/>
        <v/>
      </c>
      <c r="AP2138" t="str">
        <f t="shared" si="541"/>
        <v/>
      </c>
    </row>
    <row r="2139" spans="1:42" x14ac:dyDescent="0.3">
      <c r="A2139" s="2">
        <v>45072</v>
      </c>
      <c r="D2139" t="e">
        <f>AVERAGEIFS(C$2:C2139, B$2:B2139, "&gt;="&amp;B2139-6, B$2:B2139, "&lt;="&amp;B2139)</f>
        <v>#DIV/0!</v>
      </c>
      <c r="E2139" t="str">
        <f t="shared" si="527"/>
        <v/>
      </c>
      <c r="F2139" t="str">
        <f t="shared" si="528"/>
        <v/>
      </c>
      <c r="G2139" t="str">
        <f t="shared" si="529"/>
        <v/>
      </c>
      <c r="H2139" t="str">
        <f t="shared" si="530"/>
        <v/>
      </c>
      <c r="I2139" t="str">
        <f t="shared" si="531"/>
        <v/>
      </c>
      <c r="J2139" t="str">
        <f t="shared" si="532"/>
        <v/>
      </c>
      <c r="K2139" t="str">
        <f t="shared" si="533"/>
        <v/>
      </c>
      <c r="L2139" t="s">
        <v>3536</v>
      </c>
      <c r="M2139" t="s">
        <v>319</v>
      </c>
      <c r="N2139" t="s">
        <v>57</v>
      </c>
      <c r="O2139" t="s">
        <v>46</v>
      </c>
      <c r="P2139" t="s">
        <v>40</v>
      </c>
      <c r="Q2139" t="s">
        <v>41</v>
      </c>
      <c r="R2139" t="s">
        <v>35</v>
      </c>
      <c r="S2139" t="s">
        <v>3546</v>
      </c>
      <c r="T2139" t="s">
        <v>3546</v>
      </c>
      <c r="V2139" t="s">
        <v>30</v>
      </c>
      <c r="W2139">
        <v>91.652663727898315</v>
      </c>
      <c r="X2139">
        <v>5.1652844901429571</v>
      </c>
      <c r="Y2139">
        <v>-2</v>
      </c>
      <c r="Z2139" t="s">
        <v>3603</v>
      </c>
      <c r="AA2139" t="s">
        <v>3554</v>
      </c>
      <c r="AB2139" t="s">
        <v>3585</v>
      </c>
      <c r="AC2139">
        <v>5</v>
      </c>
      <c r="AD2139" t="s">
        <v>3565</v>
      </c>
      <c r="AE2139" t="s">
        <v>3603</v>
      </c>
      <c r="AF2139" t="s">
        <v>3604</v>
      </c>
      <c r="AH2139" t="s">
        <v>3603</v>
      </c>
      <c r="AI2139" t="str">
        <f t="shared" si="534"/>
        <v/>
      </c>
      <c r="AJ2139" t="str">
        <f t="shared" si="535"/>
        <v/>
      </c>
      <c r="AK2139" t="str">
        <f t="shared" si="536"/>
        <v/>
      </c>
      <c r="AL2139" t="str">
        <f t="shared" si="537"/>
        <v/>
      </c>
      <c r="AM2139" t="str">
        <f t="shared" si="538"/>
        <v/>
      </c>
      <c r="AN2139" t="str">
        <f t="shared" si="539"/>
        <v/>
      </c>
      <c r="AO2139" t="str">
        <f t="shared" si="540"/>
        <v/>
      </c>
      <c r="AP2139" t="str">
        <f t="shared" si="541"/>
        <v/>
      </c>
    </row>
    <row r="2140" spans="1:42" x14ac:dyDescent="0.3">
      <c r="A2140" s="2">
        <v>45422</v>
      </c>
      <c r="D2140" t="e">
        <f>AVERAGEIFS(C$2:C2140, B$2:B2140, "&gt;="&amp;B2140-6, B$2:B2140, "&lt;="&amp;B2140)</f>
        <v>#DIV/0!</v>
      </c>
      <c r="E2140" t="str">
        <f t="shared" si="527"/>
        <v/>
      </c>
      <c r="F2140" t="str">
        <f t="shared" si="528"/>
        <v/>
      </c>
      <c r="G2140" t="str">
        <f t="shared" si="529"/>
        <v/>
      </c>
      <c r="H2140" t="str">
        <f t="shared" si="530"/>
        <v/>
      </c>
      <c r="I2140" t="str">
        <f t="shared" si="531"/>
        <v/>
      </c>
      <c r="J2140" t="str">
        <f t="shared" si="532"/>
        <v/>
      </c>
      <c r="K2140" t="str">
        <f t="shared" si="533"/>
        <v/>
      </c>
      <c r="L2140" t="s">
        <v>3536</v>
      </c>
      <c r="M2140" t="s">
        <v>3347</v>
      </c>
      <c r="N2140" t="s">
        <v>16</v>
      </c>
      <c r="O2140" t="s">
        <v>17</v>
      </c>
      <c r="P2140" t="s">
        <v>18</v>
      </c>
      <c r="Q2140" t="s">
        <v>19</v>
      </c>
      <c r="R2140" t="s">
        <v>35</v>
      </c>
      <c r="S2140" t="s">
        <v>3546</v>
      </c>
      <c r="T2140" t="s">
        <v>3546</v>
      </c>
      <c r="V2140" t="s">
        <v>24</v>
      </c>
      <c r="W2140">
        <v>95.213160519224516</v>
      </c>
      <c r="X2140">
        <v>7.1828951061695197</v>
      </c>
      <c r="Y2140">
        <v>-2</v>
      </c>
      <c r="Z2140" t="s">
        <v>3603</v>
      </c>
      <c r="AA2140" t="s">
        <v>3555</v>
      </c>
      <c r="AB2140" t="s">
        <v>3585</v>
      </c>
      <c r="AC2140">
        <v>5</v>
      </c>
      <c r="AD2140" t="s">
        <v>3565</v>
      </c>
      <c r="AE2140" t="s">
        <v>3603</v>
      </c>
      <c r="AF2140" t="s">
        <v>3604</v>
      </c>
      <c r="AH2140" t="s">
        <v>3603</v>
      </c>
      <c r="AI2140" t="str">
        <f t="shared" si="534"/>
        <v/>
      </c>
      <c r="AJ2140" t="str">
        <f t="shared" si="535"/>
        <v/>
      </c>
      <c r="AK2140" t="str">
        <f t="shared" si="536"/>
        <v/>
      </c>
      <c r="AL2140" t="str">
        <f t="shared" si="537"/>
        <v/>
      </c>
      <c r="AM2140" t="str">
        <f t="shared" si="538"/>
        <v/>
      </c>
      <c r="AN2140" t="str">
        <f t="shared" si="539"/>
        <v/>
      </c>
      <c r="AO2140" t="str">
        <f t="shared" si="540"/>
        <v/>
      </c>
      <c r="AP2140" t="str">
        <f t="shared" si="541"/>
        <v/>
      </c>
    </row>
    <row r="2141" spans="1:42" x14ac:dyDescent="0.3">
      <c r="A2141" s="2">
        <v>45472</v>
      </c>
      <c r="D2141" t="e">
        <f>AVERAGEIFS(C$2:C2141, B$2:B2141, "&gt;="&amp;B2141-6, B$2:B2141, "&lt;="&amp;B2141)</f>
        <v>#DIV/0!</v>
      </c>
      <c r="E2141" t="str">
        <f t="shared" si="527"/>
        <v/>
      </c>
      <c r="F2141" t="str">
        <f t="shared" si="528"/>
        <v/>
      </c>
      <c r="G2141" t="str">
        <f t="shared" si="529"/>
        <v/>
      </c>
      <c r="H2141" t="str">
        <f t="shared" si="530"/>
        <v/>
      </c>
      <c r="I2141" t="str">
        <f t="shared" si="531"/>
        <v/>
      </c>
      <c r="J2141" t="str">
        <f t="shared" si="532"/>
        <v/>
      </c>
      <c r="K2141" t="str">
        <f t="shared" si="533"/>
        <v/>
      </c>
      <c r="L2141" t="s">
        <v>3536</v>
      </c>
      <c r="M2141" t="s">
        <v>3406</v>
      </c>
      <c r="N2141" t="s">
        <v>39</v>
      </c>
      <c r="O2141" t="s">
        <v>17</v>
      </c>
      <c r="P2141" t="s">
        <v>40</v>
      </c>
      <c r="Q2141" t="s">
        <v>41</v>
      </c>
      <c r="R2141" t="s">
        <v>42</v>
      </c>
      <c r="S2141" t="s">
        <v>3546</v>
      </c>
      <c r="T2141" t="s">
        <v>3546</v>
      </c>
      <c r="V2141" t="s">
        <v>30</v>
      </c>
      <c r="W2141">
        <v>103.9918650460466</v>
      </c>
      <c r="X2141">
        <v>6.4445338637113183</v>
      </c>
      <c r="Y2141">
        <v>-2</v>
      </c>
      <c r="Z2141" t="s">
        <v>3603</v>
      </c>
      <c r="AA2141" t="s">
        <v>3555</v>
      </c>
      <c r="AB2141" t="s">
        <v>3585</v>
      </c>
      <c r="AC2141">
        <v>6</v>
      </c>
      <c r="AD2141" t="s">
        <v>3566</v>
      </c>
      <c r="AE2141" t="s">
        <v>3603</v>
      </c>
      <c r="AF2141" t="s">
        <v>3604</v>
      </c>
      <c r="AH2141" t="s">
        <v>3603</v>
      </c>
      <c r="AI2141" t="str">
        <f t="shared" si="534"/>
        <v/>
      </c>
      <c r="AJ2141" t="str">
        <f t="shared" si="535"/>
        <v/>
      </c>
      <c r="AK2141" t="str">
        <f t="shared" si="536"/>
        <v/>
      </c>
      <c r="AL2141" t="str">
        <f t="shared" si="537"/>
        <v/>
      </c>
      <c r="AM2141" t="str">
        <f t="shared" si="538"/>
        <v/>
      </c>
      <c r="AN2141" t="str">
        <f t="shared" si="539"/>
        <v/>
      </c>
      <c r="AO2141" t="str">
        <f t="shared" si="540"/>
        <v/>
      </c>
      <c r="AP2141" t="str">
        <f t="shared" si="541"/>
        <v/>
      </c>
    </row>
    <row r="2142" spans="1:42" x14ac:dyDescent="0.3">
      <c r="A2142" s="2">
        <v>45102</v>
      </c>
      <c r="D2142" t="e">
        <f>AVERAGEIFS(C$2:C2142, B$2:B2142, "&gt;="&amp;B2142-6, B$2:B2142, "&lt;="&amp;B2142)</f>
        <v>#DIV/0!</v>
      </c>
      <c r="E2142" t="str">
        <f t="shared" si="527"/>
        <v/>
      </c>
      <c r="F2142" t="str">
        <f t="shared" si="528"/>
        <v/>
      </c>
      <c r="G2142" t="str">
        <f t="shared" si="529"/>
        <v/>
      </c>
      <c r="H2142" t="str">
        <f t="shared" si="530"/>
        <v/>
      </c>
      <c r="I2142" t="str">
        <f t="shared" si="531"/>
        <v/>
      </c>
      <c r="J2142" t="str">
        <f t="shared" si="532"/>
        <v/>
      </c>
      <c r="K2142" t="str">
        <f t="shared" si="533"/>
        <v/>
      </c>
      <c r="L2142" t="s">
        <v>3536</v>
      </c>
      <c r="M2142" t="s">
        <v>1729</v>
      </c>
      <c r="N2142" t="s">
        <v>80</v>
      </c>
      <c r="O2142" t="s">
        <v>51</v>
      </c>
      <c r="P2142" t="s">
        <v>59</v>
      </c>
      <c r="Q2142" t="s">
        <v>19</v>
      </c>
      <c r="R2142" t="s">
        <v>42</v>
      </c>
      <c r="S2142" t="s">
        <v>3546</v>
      </c>
      <c r="T2142" t="s">
        <v>3546</v>
      </c>
      <c r="V2142" t="s">
        <v>24</v>
      </c>
      <c r="W2142">
        <v>15.698074946102491</v>
      </c>
      <c r="X2142">
        <v>4.0791478867894044</v>
      </c>
      <c r="Y2142">
        <v>-2</v>
      </c>
      <c r="Z2142" t="s">
        <v>3603</v>
      </c>
      <c r="AA2142" t="s">
        <v>3554</v>
      </c>
      <c r="AB2142" t="s">
        <v>3585</v>
      </c>
      <c r="AC2142">
        <v>6</v>
      </c>
      <c r="AD2142" t="s">
        <v>3566</v>
      </c>
      <c r="AE2142" t="s">
        <v>3603</v>
      </c>
      <c r="AF2142" t="s">
        <v>3604</v>
      </c>
      <c r="AH2142" t="s">
        <v>3603</v>
      </c>
      <c r="AI2142" t="str">
        <f t="shared" si="534"/>
        <v/>
      </c>
      <c r="AJ2142" t="str">
        <f t="shared" si="535"/>
        <v/>
      </c>
      <c r="AK2142" t="str">
        <f t="shared" si="536"/>
        <v/>
      </c>
      <c r="AL2142" t="str">
        <f t="shared" si="537"/>
        <v/>
      </c>
      <c r="AM2142" t="str">
        <f t="shared" si="538"/>
        <v/>
      </c>
      <c r="AN2142" t="str">
        <f t="shared" si="539"/>
        <v/>
      </c>
      <c r="AO2142" t="str">
        <f t="shared" si="540"/>
        <v/>
      </c>
      <c r="AP2142" t="str">
        <f t="shared" si="541"/>
        <v/>
      </c>
    </row>
    <row r="2143" spans="1:42" x14ac:dyDescent="0.3">
      <c r="A2143" s="2">
        <v>45327</v>
      </c>
      <c r="D2143" t="e">
        <f>AVERAGEIFS(C$2:C2143, B$2:B2143, "&gt;="&amp;B2143-6, B$2:B2143, "&lt;="&amp;B2143)</f>
        <v>#DIV/0!</v>
      </c>
      <c r="E2143" t="str">
        <f t="shared" si="527"/>
        <v/>
      </c>
      <c r="F2143" t="str">
        <f t="shared" si="528"/>
        <v/>
      </c>
      <c r="G2143" t="str">
        <f t="shared" si="529"/>
        <v/>
      </c>
      <c r="H2143" t="str">
        <f t="shared" si="530"/>
        <v/>
      </c>
      <c r="I2143" t="str">
        <f t="shared" si="531"/>
        <v/>
      </c>
      <c r="J2143" t="str">
        <f t="shared" si="532"/>
        <v/>
      </c>
      <c r="K2143" t="str">
        <f t="shared" si="533"/>
        <v/>
      </c>
      <c r="L2143" t="s">
        <v>3536</v>
      </c>
      <c r="M2143" t="s">
        <v>3090</v>
      </c>
      <c r="N2143" t="s">
        <v>118</v>
      </c>
      <c r="O2143" t="s">
        <v>58</v>
      </c>
      <c r="P2143" t="s">
        <v>59</v>
      </c>
      <c r="Q2143" t="s">
        <v>19</v>
      </c>
      <c r="R2143" t="s">
        <v>42</v>
      </c>
      <c r="S2143" t="s">
        <v>3546</v>
      </c>
      <c r="T2143" t="s">
        <v>3546</v>
      </c>
      <c r="V2143" t="s">
        <v>43</v>
      </c>
      <c r="W2143">
        <v>79.301443418515447</v>
      </c>
      <c r="X2143">
        <v>6.3553999873599727</v>
      </c>
      <c r="Y2143">
        <v>-2</v>
      </c>
      <c r="Z2143" t="s">
        <v>3603</v>
      </c>
      <c r="AA2143" t="s">
        <v>3555</v>
      </c>
      <c r="AB2143" t="s">
        <v>3584</v>
      </c>
      <c r="AC2143">
        <v>2</v>
      </c>
      <c r="AD2143" t="s">
        <v>3562</v>
      </c>
      <c r="AE2143" t="s">
        <v>3603</v>
      </c>
      <c r="AF2143" t="s">
        <v>3604</v>
      </c>
      <c r="AH2143" t="s">
        <v>3603</v>
      </c>
      <c r="AI2143" t="str">
        <f t="shared" si="534"/>
        <v/>
      </c>
      <c r="AJ2143" t="str">
        <f t="shared" si="535"/>
        <v/>
      </c>
      <c r="AK2143" t="str">
        <f t="shared" si="536"/>
        <v/>
      </c>
      <c r="AL2143" t="str">
        <f t="shared" si="537"/>
        <v/>
      </c>
      <c r="AM2143" t="str">
        <f t="shared" si="538"/>
        <v/>
      </c>
      <c r="AN2143" t="str">
        <f t="shared" si="539"/>
        <v/>
      </c>
      <c r="AO2143" t="str">
        <f t="shared" si="540"/>
        <v/>
      </c>
      <c r="AP2143" t="str">
        <f t="shared" si="541"/>
        <v/>
      </c>
    </row>
    <row r="2144" spans="1:42" x14ac:dyDescent="0.3">
      <c r="A2144" s="2">
        <v>45123</v>
      </c>
      <c r="D2144" t="e">
        <f>AVERAGEIFS(C$2:C2144, B$2:B2144, "&gt;="&amp;B2144-6, B$2:B2144, "&lt;="&amp;B2144)</f>
        <v>#DIV/0!</v>
      </c>
      <c r="E2144" t="str">
        <f t="shared" si="527"/>
        <v/>
      </c>
      <c r="F2144" t="str">
        <f t="shared" si="528"/>
        <v/>
      </c>
      <c r="G2144" t="str">
        <f t="shared" si="529"/>
        <v/>
      </c>
      <c r="H2144" t="str">
        <f t="shared" si="530"/>
        <v/>
      </c>
      <c r="I2144" t="str">
        <f t="shared" si="531"/>
        <v/>
      </c>
      <c r="J2144" t="str">
        <f t="shared" si="532"/>
        <v/>
      </c>
      <c r="K2144" t="str">
        <f t="shared" si="533"/>
        <v/>
      </c>
      <c r="L2144" t="s">
        <v>3536</v>
      </c>
      <c r="M2144" t="s">
        <v>1026</v>
      </c>
      <c r="N2144" t="s">
        <v>80</v>
      </c>
      <c r="O2144" t="s">
        <v>58</v>
      </c>
      <c r="P2144" t="s">
        <v>59</v>
      </c>
      <c r="Q2144" t="s">
        <v>92</v>
      </c>
      <c r="R2144" t="s">
        <v>42</v>
      </c>
      <c r="S2144" t="s">
        <v>3546</v>
      </c>
      <c r="T2144" t="s">
        <v>3546</v>
      </c>
      <c r="V2144" t="s">
        <v>30</v>
      </c>
      <c r="W2144">
        <v>14.87906587835398</v>
      </c>
      <c r="X2144">
        <v>4.9542660470623492</v>
      </c>
      <c r="Y2144">
        <v>-2</v>
      </c>
      <c r="Z2144" t="s">
        <v>3603</v>
      </c>
      <c r="AA2144" t="s">
        <v>3554</v>
      </c>
      <c r="AB2144" t="s">
        <v>3586</v>
      </c>
      <c r="AC2144">
        <v>7</v>
      </c>
      <c r="AD2144" t="s">
        <v>3567</v>
      </c>
      <c r="AE2144" t="s">
        <v>3603</v>
      </c>
      <c r="AF2144" t="s">
        <v>3604</v>
      </c>
      <c r="AH2144" t="s">
        <v>3603</v>
      </c>
      <c r="AI2144" t="str">
        <f t="shared" si="534"/>
        <v/>
      </c>
      <c r="AJ2144" t="str">
        <f t="shared" si="535"/>
        <v/>
      </c>
      <c r="AK2144" t="str">
        <f t="shared" si="536"/>
        <v/>
      </c>
      <c r="AL2144" t="str">
        <f t="shared" si="537"/>
        <v/>
      </c>
      <c r="AM2144" t="str">
        <f t="shared" si="538"/>
        <v/>
      </c>
      <c r="AN2144" t="str">
        <f t="shared" si="539"/>
        <v/>
      </c>
      <c r="AO2144" t="str">
        <f t="shared" si="540"/>
        <v/>
      </c>
      <c r="AP2144" t="str">
        <f t="shared" si="541"/>
        <v/>
      </c>
    </row>
    <row r="2145" spans="1:42" x14ac:dyDescent="0.3">
      <c r="A2145" s="2">
        <v>45246</v>
      </c>
      <c r="D2145" t="e">
        <f>AVERAGEIFS(C$2:C2145, B$2:B2145, "&gt;="&amp;B2145-6, B$2:B2145, "&lt;="&amp;B2145)</f>
        <v>#DIV/0!</v>
      </c>
      <c r="E2145" t="str">
        <f t="shared" si="527"/>
        <v/>
      </c>
      <c r="F2145" t="str">
        <f t="shared" si="528"/>
        <v/>
      </c>
      <c r="G2145" t="str">
        <f t="shared" si="529"/>
        <v/>
      </c>
      <c r="H2145" t="str">
        <f t="shared" si="530"/>
        <v/>
      </c>
      <c r="I2145" t="str">
        <f t="shared" si="531"/>
        <v/>
      </c>
      <c r="J2145" t="str">
        <f t="shared" si="532"/>
        <v/>
      </c>
      <c r="K2145" t="str">
        <f t="shared" si="533"/>
        <v/>
      </c>
      <c r="L2145" t="s">
        <v>3536</v>
      </c>
      <c r="M2145" t="s">
        <v>2572</v>
      </c>
      <c r="N2145" t="s">
        <v>28</v>
      </c>
      <c r="O2145" t="s">
        <v>51</v>
      </c>
      <c r="P2145" t="s">
        <v>59</v>
      </c>
      <c r="Q2145" t="s">
        <v>34</v>
      </c>
      <c r="R2145" t="s">
        <v>42</v>
      </c>
      <c r="S2145" t="s">
        <v>3546</v>
      </c>
      <c r="T2145" t="s">
        <v>3546</v>
      </c>
      <c r="V2145" t="s">
        <v>30</v>
      </c>
      <c r="W2145">
        <v>32.295900396142187</v>
      </c>
      <c r="X2145">
        <v>5.7341374454647109</v>
      </c>
      <c r="Y2145">
        <v>-2</v>
      </c>
      <c r="Z2145" t="s">
        <v>3603</v>
      </c>
      <c r="AA2145" t="s">
        <v>3554</v>
      </c>
      <c r="AB2145" t="s">
        <v>3587</v>
      </c>
      <c r="AC2145">
        <v>11</v>
      </c>
      <c r="AD2145" t="s">
        <v>3571</v>
      </c>
      <c r="AE2145" t="s">
        <v>3603</v>
      </c>
      <c r="AF2145" t="s">
        <v>3604</v>
      </c>
      <c r="AH2145" t="s">
        <v>3603</v>
      </c>
      <c r="AI2145" t="str">
        <f t="shared" si="534"/>
        <v/>
      </c>
      <c r="AJ2145" t="str">
        <f t="shared" si="535"/>
        <v/>
      </c>
      <c r="AK2145" t="str">
        <f t="shared" si="536"/>
        <v/>
      </c>
      <c r="AL2145" t="str">
        <f t="shared" si="537"/>
        <v/>
      </c>
      <c r="AM2145" t="str">
        <f t="shared" si="538"/>
        <v/>
      </c>
      <c r="AN2145" t="str">
        <f t="shared" si="539"/>
        <v/>
      </c>
      <c r="AO2145" t="str">
        <f t="shared" si="540"/>
        <v/>
      </c>
      <c r="AP2145" t="str">
        <f t="shared" si="541"/>
        <v/>
      </c>
    </row>
    <row r="2146" spans="1:42" x14ac:dyDescent="0.3">
      <c r="A2146" s="2">
        <v>44954</v>
      </c>
      <c r="D2146" t="e">
        <f>AVERAGEIFS(C$2:C2146, B$2:B2146, "&gt;="&amp;B2146-6, B$2:B2146, "&lt;="&amp;B2146)</f>
        <v>#DIV/0!</v>
      </c>
      <c r="E2146" t="str">
        <f t="shared" si="527"/>
        <v/>
      </c>
      <c r="F2146" t="str">
        <f t="shared" si="528"/>
        <v/>
      </c>
      <c r="G2146" t="str">
        <f t="shared" si="529"/>
        <v/>
      </c>
      <c r="H2146" t="str">
        <f t="shared" si="530"/>
        <v/>
      </c>
      <c r="I2146" t="str">
        <f t="shared" si="531"/>
        <v/>
      </c>
      <c r="J2146" t="str">
        <f t="shared" si="532"/>
        <v/>
      </c>
      <c r="K2146" t="str">
        <f t="shared" si="533"/>
        <v/>
      </c>
      <c r="L2146" t="s">
        <v>3536</v>
      </c>
      <c r="M2146" t="s">
        <v>129</v>
      </c>
      <c r="N2146" t="s">
        <v>16</v>
      </c>
      <c r="O2146" t="s">
        <v>46</v>
      </c>
      <c r="P2146" t="s">
        <v>119</v>
      </c>
      <c r="Q2146" t="s">
        <v>120</v>
      </c>
      <c r="R2146" t="s">
        <v>20</v>
      </c>
      <c r="S2146" t="s">
        <v>21</v>
      </c>
      <c r="T2146" t="s">
        <v>3546</v>
      </c>
      <c r="U2146" t="s">
        <v>864</v>
      </c>
      <c r="V2146" t="s">
        <v>43</v>
      </c>
      <c r="W2146">
        <v>78.168495289467046</v>
      </c>
      <c r="X2146">
        <v>6.1998757071414294</v>
      </c>
      <c r="Y2146">
        <v>-2</v>
      </c>
      <c r="Z2146" t="s">
        <v>3603</v>
      </c>
      <c r="AA2146" t="s">
        <v>3554</v>
      </c>
      <c r="AB2146" t="s">
        <v>3584</v>
      </c>
      <c r="AC2146">
        <v>1</v>
      </c>
      <c r="AD2146" t="s">
        <v>3561</v>
      </c>
      <c r="AE2146" t="s">
        <v>3603</v>
      </c>
      <c r="AF2146" t="s">
        <v>3604</v>
      </c>
      <c r="AH2146" t="s">
        <v>3603</v>
      </c>
      <c r="AI2146" t="str">
        <f t="shared" si="534"/>
        <v/>
      </c>
      <c r="AJ2146" t="str">
        <f t="shared" si="535"/>
        <v/>
      </c>
      <c r="AK2146" t="str">
        <f t="shared" si="536"/>
        <v/>
      </c>
      <c r="AL2146" t="str">
        <f t="shared" si="537"/>
        <v/>
      </c>
      <c r="AM2146" t="str">
        <f t="shared" si="538"/>
        <v/>
      </c>
      <c r="AN2146" t="str">
        <f t="shared" si="539"/>
        <v/>
      </c>
      <c r="AO2146" t="str">
        <f t="shared" si="540"/>
        <v/>
      </c>
      <c r="AP2146" t="str">
        <f t="shared" si="541"/>
        <v/>
      </c>
    </row>
    <row r="2147" spans="1:42" x14ac:dyDescent="0.3">
      <c r="A2147" s="2">
        <v>45453</v>
      </c>
      <c r="D2147" t="e">
        <f>AVERAGEIFS(C$2:C2147, B$2:B2147, "&gt;="&amp;B2147-6, B$2:B2147, "&lt;="&amp;B2147)</f>
        <v>#DIV/0!</v>
      </c>
      <c r="E2147" t="str">
        <f t="shared" si="527"/>
        <v/>
      </c>
      <c r="F2147" t="str">
        <f t="shared" si="528"/>
        <v/>
      </c>
      <c r="G2147" t="str">
        <f t="shared" si="529"/>
        <v/>
      </c>
      <c r="H2147" t="str">
        <f t="shared" si="530"/>
        <v/>
      </c>
      <c r="I2147" t="str">
        <f t="shared" si="531"/>
        <v/>
      </c>
      <c r="J2147" t="str">
        <f t="shared" si="532"/>
        <v/>
      </c>
      <c r="K2147" t="str">
        <f t="shared" si="533"/>
        <v/>
      </c>
      <c r="L2147" t="s">
        <v>3536</v>
      </c>
      <c r="M2147" t="s">
        <v>256</v>
      </c>
      <c r="N2147" t="s">
        <v>157</v>
      </c>
      <c r="O2147" t="s">
        <v>58</v>
      </c>
      <c r="P2147" t="s">
        <v>119</v>
      </c>
      <c r="Q2147" t="s">
        <v>120</v>
      </c>
      <c r="R2147" t="s">
        <v>20</v>
      </c>
      <c r="S2147" t="s">
        <v>21</v>
      </c>
      <c r="T2147" t="s">
        <v>21</v>
      </c>
      <c r="U2147" t="s">
        <v>652</v>
      </c>
      <c r="V2147" t="s">
        <v>30</v>
      </c>
      <c r="W2147">
        <v>29.92206407567474</v>
      </c>
      <c r="X2147">
        <v>4.4650095175264273</v>
      </c>
      <c r="Y2147">
        <v>-2</v>
      </c>
      <c r="Z2147" t="s">
        <v>3603</v>
      </c>
      <c r="AA2147" t="s">
        <v>3555</v>
      </c>
      <c r="AB2147" t="s">
        <v>3585</v>
      </c>
      <c r="AC2147">
        <v>6</v>
      </c>
      <c r="AD2147" t="s">
        <v>3566</v>
      </c>
      <c r="AE2147" t="s">
        <v>3603</v>
      </c>
      <c r="AF2147" t="s">
        <v>3604</v>
      </c>
      <c r="AH2147" t="s">
        <v>3603</v>
      </c>
      <c r="AI2147" t="str">
        <f t="shared" si="534"/>
        <v/>
      </c>
      <c r="AJ2147" t="str">
        <f t="shared" si="535"/>
        <v/>
      </c>
      <c r="AK2147" t="str">
        <f t="shared" si="536"/>
        <v/>
      </c>
      <c r="AL2147" t="str">
        <f t="shared" si="537"/>
        <v/>
      </c>
      <c r="AM2147" t="str">
        <f t="shared" si="538"/>
        <v/>
      </c>
      <c r="AN2147" t="str">
        <f t="shared" si="539"/>
        <v/>
      </c>
      <c r="AO2147" t="str">
        <f t="shared" si="540"/>
        <v/>
      </c>
      <c r="AP2147" t="str">
        <f t="shared" si="541"/>
        <v/>
      </c>
    </row>
    <row r="2148" spans="1:42" x14ac:dyDescent="0.3">
      <c r="A2148" s="2">
        <v>45536</v>
      </c>
      <c r="D2148" t="e">
        <f>AVERAGEIFS(C$2:C2148, B$2:B2148, "&gt;="&amp;B2148-6, B$2:B2148, "&lt;="&amp;B2148)</f>
        <v>#DIV/0!</v>
      </c>
      <c r="E2148" t="str">
        <f t="shared" si="527"/>
        <v/>
      </c>
      <c r="F2148" t="str">
        <f t="shared" si="528"/>
        <v/>
      </c>
      <c r="G2148" t="str">
        <f t="shared" si="529"/>
        <v/>
      </c>
      <c r="H2148" t="str">
        <f t="shared" si="530"/>
        <v/>
      </c>
      <c r="I2148" t="str">
        <f t="shared" si="531"/>
        <v/>
      </c>
      <c r="J2148" t="str">
        <f t="shared" si="532"/>
        <v/>
      </c>
      <c r="K2148" t="str">
        <f t="shared" si="533"/>
        <v/>
      </c>
      <c r="L2148" t="s">
        <v>3536</v>
      </c>
      <c r="M2148" t="s">
        <v>258</v>
      </c>
      <c r="N2148" t="s">
        <v>39</v>
      </c>
      <c r="O2148" t="s">
        <v>58</v>
      </c>
      <c r="P2148" t="s">
        <v>119</v>
      </c>
      <c r="Q2148" t="s">
        <v>120</v>
      </c>
      <c r="R2148" t="s">
        <v>42</v>
      </c>
      <c r="S2148" t="s">
        <v>21</v>
      </c>
      <c r="T2148" t="s">
        <v>3546</v>
      </c>
      <c r="U2148" t="s">
        <v>259</v>
      </c>
      <c r="V2148" t="s">
        <v>144</v>
      </c>
      <c r="W2148">
        <v>96.521932421275537</v>
      </c>
      <c r="X2148">
        <v>5.5714151353217796</v>
      </c>
      <c r="Y2148">
        <v>-2</v>
      </c>
      <c r="Z2148" t="s">
        <v>3603</v>
      </c>
      <c r="AA2148" t="s">
        <v>3555</v>
      </c>
      <c r="AB2148" t="s">
        <v>3586</v>
      </c>
      <c r="AC2148">
        <v>9</v>
      </c>
      <c r="AD2148" t="s">
        <v>3569</v>
      </c>
      <c r="AE2148" t="s">
        <v>3603</v>
      </c>
      <c r="AF2148" t="s">
        <v>3604</v>
      </c>
      <c r="AH2148" t="s">
        <v>3603</v>
      </c>
      <c r="AI2148" t="str">
        <f t="shared" si="534"/>
        <v/>
      </c>
      <c r="AJ2148" t="str">
        <f t="shared" si="535"/>
        <v/>
      </c>
      <c r="AK2148" t="str">
        <f t="shared" si="536"/>
        <v/>
      </c>
      <c r="AL2148" t="str">
        <f t="shared" si="537"/>
        <v/>
      </c>
      <c r="AM2148" t="str">
        <f t="shared" si="538"/>
        <v/>
      </c>
      <c r="AN2148" t="str">
        <f t="shared" si="539"/>
        <v/>
      </c>
      <c r="AO2148" t="str">
        <f t="shared" si="540"/>
        <v/>
      </c>
      <c r="AP2148" t="str">
        <f t="shared" si="541"/>
        <v/>
      </c>
    </row>
    <row r="2149" spans="1:42" x14ac:dyDescent="0.3">
      <c r="A2149" s="2">
        <v>45137</v>
      </c>
      <c r="D2149" t="e">
        <f>AVERAGEIFS(C$2:C2149, B$2:B2149, "&gt;="&amp;B2149-6, B$2:B2149, "&lt;="&amp;B2149)</f>
        <v>#DIV/0!</v>
      </c>
      <c r="E2149" t="str">
        <f t="shared" si="527"/>
        <v/>
      </c>
      <c r="F2149" t="str">
        <f t="shared" si="528"/>
        <v/>
      </c>
      <c r="G2149" t="str">
        <f t="shared" si="529"/>
        <v/>
      </c>
      <c r="H2149" t="str">
        <f t="shared" si="530"/>
        <v/>
      </c>
      <c r="I2149" t="str">
        <f t="shared" si="531"/>
        <v/>
      </c>
      <c r="J2149" t="str">
        <f t="shared" si="532"/>
        <v/>
      </c>
      <c r="K2149" t="str">
        <f t="shared" si="533"/>
        <v/>
      </c>
      <c r="L2149" t="s">
        <v>3536</v>
      </c>
      <c r="M2149" t="s">
        <v>272</v>
      </c>
      <c r="N2149" t="s">
        <v>80</v>
      </c>
      <c r="O2149" t="s">
        <v>58</v>
      </c>
      <c r="P2149" t="s">
        <v>119</v>
      </c>
      <c r="Q2149" t="s">
        <v>120</v>
      </c>
      <c r="R2149" t="s">
        <v>20</v>
      </c>
      <c r="S2149" t="s">
        <v>21</v>
      </c>
      <c r="T2149" t="s">
        <v>21</v>
      </c>
      <c r="U2149" t="s">
        <v>273</v>
      </c>
      <c r="V2149" t="s">
        <v>43</v>
      </c>
      <c r="W2149">
        <v>26.843157787661749</v>
      </c>
      <c r="X2149">
        <v>4.3194462422633659</v>
      </c>
      <c r="Y2149">
        <v>-2</v>
      </c>
      <c r="Z2149" t="s">
        <v>3603</v>
      </c>
      <c r="AA2149" t="s">
        <v>3554</v>
      </c>
      <c r="AB2149" t="s">
        <v>3586</v>
      </c>
      <c r="AC2149">
        <v>7</v>
      </c>
      <c r="AD2149" t="s">
        <v>3567</v>
      </c>
      <c r="AE2149" t="s">
        <v>3603</v>
      </c>
      <c r="AF2149" t="s">
        <v>3604</v>
      </c>
      <c r="AH2149" t="s">
        <v>3603</v>
      </c>
      <c r="AI2149" t="str">
        <f t="shared" si="534"/>
        <v/>
      </c>
      <c r="AJ2149" t="str">
        <f t="shared" si="535"/>
        <v/>
      </c>
      <c r="AK2149" t="str">
        <f t="shared" si="536"/>
        <v/>
      </c>
      <c r="AL2149" t="str">
        <f t="shared" si="537"/>
        <v/>
      </c>
      <c r="AM2149" t="str">
        <f t="shared" si="538"/>
        <v/>
      </c>
      <c r="AN2149" t="str">
        <f t="shared" si="539"/>
        <v/>
      </c>
      <c r="AO2149" t="str">
        <f t="shared" si="540"/>
        <v/>
      </c>
      <c r="AP2149" t="str">
        <f t="shared" si="541"/>
        <v/>
      </c>
    </row>
    <row r="2150" spans="1:42" x14ac:dyDescent="0.3">
      <c r="A2150" s="2">
        <v>45267</v>
      </c>
      <c r="D2150" t="e">
        <f>AVERAGEIFS(C$2:C2150, B$2:B2150, "&gt;="&amp;B2150-6, B$2:B2150, "&lt;="&amp;B2150)</f>
        <v>#DIV/0!</v>
      </c>
      <c r="E2150" t="str">
        <f t="shared" si="527"/>
        <v/>
      </c>
      <c r="F2150" t="str">
        <f t="shared" si="528"/>
        <v/>
      </c>
      <c r="G2150" t="str">
        <f t="shared" si="529"/>
        <v/>
      </c>
      <c r="H2150" t="str">
        <f t="shared" si="530"/>
        <v/>
      </c>
      <c r="I2150" t="str">
        <f t="shared" si="531"/>
        <v/>
      </c>
      <c r="J2150" t="str">
        <f t="shared" si="532"/>
        <v/>
      </c>
      <c r="K2150" t="str">
        <f t="shared" si="533"/>
        <v/>
      </c>
      <c r="L2150" t="s">
        <v>3536</v>
      </c>
      <c r="M2150" t="s">
        <v>277</v>
      </c>
      <c r="N2150" t="s">
        <v>157</v>
      </c>
      <c r="O2150" t="s">
        <v>46</v>
      </c>
      <c r="P2150" t="s">
        <v>119</v>
      </c>
      <c r="Q2150" t="s">
        <v>120</v>
      </c>
      <c r="R2150" t="s">
        <v>42</v>
      </c>
      <c r="S2150" t="s">
        <v>21</v>
      </c>
      <c r="T2150" t="s">
        <v>21</v>
      </c>
      <c r="U2150" t="s">
        <v>278</v>
      </c>
      <c r="V2150" t="s">
        <v>43</v>
      </c>
      <c r="W2150">
        <v>24.774576130123108</v>
      </c>
      <c r="X2150">
        <v>4.3976844144330549</v>
      </c>
      <c r="Y2150">
        <v>-2</v>
      </c>
      <c r="Z2150" t="s">
        <v>3603</v>
      </c>
      <c r="AA2150" t="s">
        <v>3554</v>
      </c>
      <c r="AB2150" t="s">
        <v>3587</v>
      </c>
      <c r="AC2150">
        <v>12</v>
      </c>
      <c r="AD2150" t="s">
        <v>3572</v>
      </c>
      <c r="AE2150" t="s">
        <v>3603</v>
      </c>
      <c r="AF2150" t="s">
        <v>3604</v>
      </c>
      <c r="AH2150" t="s">
        <v>3603</v>
      </c>
      <c r="AI2150" t="str">
        <f t="shared" si="534"/>
        <v/>
      </c>
      <c r="AJ2150" t="str">
        <f t="shared" si="535"/>
        <v/>
      </c>
      <c r="AK2150" t="str">
        <f t="shared" si="536"/>
        <v/>
      </c>
      <c r="AL2150" t="str">
        <f t="shared" si="537"/>
        <v/>
      </c>
      <c r="AM2150" t="str">
        <f t="shared" si="538"/>
        <v/>
      </c>
      <c r="AN2150" t="str">
        <f t="shared" si="539"/>
        <v/>
      </c>
      <c r="AO2150" t="str">
        <f t="shared" si="540"/>
        <v/>
      </c>
      <c r="AP2150" t="str">
        <f t="shared" si="541"/>
        <v/>
      </c>
    </row>
    <row r="2151" spans="1:42" x14ac:dyDescent="0.3">
      <c r="A2151" s="2">
        <v>45382</v>
      </c>
      <c r="D2151" t="e">
        <f>AVERAGEIFS(C$2:C2151, B$2:B2151, "&gt;="&amp;B2151-6, B$2:B2151, "&lt;="&amp;B2151)</f>
        <v>#DIV/0!</v>
      </c>
      <c r="E2151" t="str">
        <f t="shared" si="527"/>
        <v/>
      </c>
      <c r="F2151" t="str">
        <f t="shared" si="528"/>
        <v/>
      </c>
      <c r="G2151" t="str">
        <f t="shared" si="529"/>
        <v/>
      </c>
      <c r="H2151" t="str">
        <f t="shared" si="530"/>
        <v/>
      </c>
      <c r="I2151" t="str">
        <f t="shared" si="531"/>
        <v/>
      </c>
      <c r="J2151" t="str">
        <f t="shared" si="532"/>
        <v/>
      </c>
      <c r="K2151" t="str">
        <f t="shared" si="533"/>
        <v/>
      </c>
      <c r="L2151" t="s">
        <v>3536</v>
      </c>
      <c r="M2151" t="s">
        <v>383</v>
      </c>
      <c r="N2151" t="s">
        <v>57</v>
      </c>
      <c r="O2151" t="s">
        <v>46</v>
      </c>
      <c r="P2151" t="s">
        <v>119</v>
      </c>
      <c r="Q2151" t="s">
        <v>120</v>
      </c>
      <c r="R2151" t="s">
        <v>42</v>
      </c>
      <c r="S2151" t="s">
        <v>21</v>
      </c>
      <c r="T2151" t="s">
        <v>3546</v>
      </c>
      <c r="U2151" t="s">
        <v>384</v>
      </c>
      <c r="V2151" t="s">
        <v>76</v>
      </c>
      <c r="W2151">
        <v>110.59608355830569</v>
      </c>
      <c r="X2151">
        <v>5.4715761885501584</v>
      </c>
      <c r="Y2151">
        <v>-2</v>
      </c>
      <c r="Z2151" t="s">
        <v>3603</v>
      </c>
      <c r="AA2151" t="s">
        <v>3555</v>
      </c>
      <c r="AB2151" t="s">
        <v>3584</v>
      </c>
      <c r="AC2151">
        <v>3</v>
      </c>
      <c r="AD2151" t="s">
        <v>3563</v>
      </c>
      <c r="AE2151" t="s">
        <v>3603</v>
      </c>
      <c r="AF2151" t="s">
        <v>3604</v>
      </c>
      <c r="AH2151" t="s">
        <v>3603</v>
      </c>
      <c r="AI2151" t="str">
        <f t="shared" si="534"/>
        <v/>
      </c>
      <c r="AJ2151" t="str">
        <f t="shared" si="535"/>
        <v/>
      </c>
      <c r="AK2151" t="str">
        <f t="shared" si="536"/>
        <v/>
      </c>
      <c r="AL2151" t="str">
        <f t="shared" si="537"/>
        <v/>
      </c>
      <c r="AM2151" t="str">
        <f t="shared" si="538"/>
        <v/>
      </c>
      <c r="AN2151" t="str">
        <f t="shared" si="539"/>
        <v/>
      </c>
      <c r="AO2151" t="str">
        <f t="shared" si="540"/>
        <v/>
      </c>
      <c r="AP2151" t="str">
        <f t="shared" si="541"/>
        <v/>
      </c>
    </row>
    <row r="2152" spans="1:42" x14ac:dyDescent="0.3">
      <c r="A2152" s="2">
        <v>45300</v>
      </c>
      <c r="D2152" t="e">
        <f>AVERAGEIFS(C$2:C2152, B$2:B2152, "&gt;="&amp;B2152-6, B$2:B2152, "&lt;="&amp;B2152)</f>
        <v>#DIV/0!</v>
      </c>
      <c r="E2152" t="str">
        <f t="shared" si="527"/>
        <v/>
      </c>
      <c r="F2152" t="str">
        <f t="shared" si="528"/>
        <v/>
      </c>
      <c r="G2152" t="str">
        <f t="shared" si="529"/>
        <v/>
      </c>
      <c r="H2152" t="str">
        <f t="shared" si="530"/>
        <v/>
      </c>
      <c r="I2152" t="str">
        <f t="shared" si="531"/>
        <v/>
      </c>
      <c r="J2152" t="str">
        <f t="shared" si="532"/>
        <v/>
      </c>
      <c r="K2152" t="str">
        <f t="shared" si="533"/>
        <v/>
      </c>
      <c r="L2152" t="s">
        <v>3536</v>
      </c>
      <c r="M2152" t="s">
        <v>396</v>
      </c>
      <c r="N2152" t="s">
        <v>16</v>
      </c>
      <c r="O2152" t="s">
        <v>46</v>
      </c>
      <c r="P2152" t="s">
        <v>119</v>
      </c>
      <c r="Q2152" t="s">
        <v>120</v>
      </c>
      <c r="R2152" t="s">
        <v>42</v>
      </c>
      <c r="S2152" t="s">
        <v>21</v>
      </c>
      <c r="T2152" t="s">
        <v>3546</v>
      </c>
      <c r="U2152" t="s">
        <v>397</v>
      </c>
      <c r="V2152" t="s">
        <v>76</v>
      </c>
      <c r="W2152">
        <v>72.820811092523982</v>
      </c>
      <c r="X2152">
        <v>6.6135698218563759</v>
      </c>
      <c r="Y2152">
        <v>-2</v>
      </c>
      <c r="Z2152" t="s">
        <v>3603</v>
      </c>
      <c r="AA2152" t="s">
        <v>3555</v>
      </c>
      <c r="AB2152" t="s">
        <v>3584</v>
      </c>
      <c r="AC2152">
        <v>1</v>
      </c>
      <c r="AD2152" t="s">
        <v>3561</v>
      </c>
      <c r="AE2152" t="s">
        <v>3603</v>
      </c>
      <c r="AF2152" t="s">
        <v>3604</v>
      </c>
      <c r="AH2152" t="s">
        <v>3603</v>
      </c>
      <c r="AI2152" t="str">
        <f t="shared" si="534"/>
        <v/>
      </c>
      <c r="AJ2152" t="str">
        <f t="shared" si="535"/>
        <v/>
      </c>
      <c r="AK2152" t="str">
        <f t="shared" si="536"/>
        <v/>
      </c>
      <c r="AL2152" t="str">
        <f t="shared" si="537"/>
        <v/>
      </c>
      <c r="AM2152" t="str">
        <f t="shared" si="538"/>
        <v/>
      </c>
      <c r="AN2152" t="str">
        <f t="shared" si="539"/>
        <v/>
      </c>
      <c r="AO2152" t="str">
        <f t="shared" si="540"/>
        <v/>
      </c>
      <c r="AP2152" t="str">
        <f t="shared" si="541"/>
        <v/>
      </c>
    </row>
    <row r="2153" spans="1:42" x14ac:dyDescent="0.3">
      <c r="A2153" s="2">
        <v>45101</v>
      </c>
      <c r="D2153" t="e">
        <f>AVERAGEIFS(C$2:C2153, B$2:B2153, "&gt;="&amp;B2153-6, B$2:B2153, "&lt;="&amp;B2153)</f>
        <v>#DIV/0!</v>
      </c>
      <c r="E2153" t="str">
        <f t="shared" si="527"/>
        <v/>
      </c>
      <c r="F2153" t="str">
        <f t="shared" si="528"/>
        <v/>
      </c>
      <c r="G2153" t="str">
        <f t="shared" si="529"/>
        <v/>
      </c>
      <c r="H2153" t="str">
        <f t="shared" si="530"/>
        <v/>
      </c>
      <c r="I2153" t="str">
        <f t="shared" si="531"/>
        <v/>
      </c>
      <c r="J2153" t="str">
        <f t="shared" si="532"/>
        <v/>
      </c>
      <c r="K2153" t="str">
        <f t="shared" si="533"/>
        <v/>
      </c>
      <c r="L2153" t="s">
        <v>3536</v>
      </c>
      <c r="M2153" t="s">
        <v>428</v>
      </c>
      <c r="N2153" t="s">
        <v>80</v>
      </c>
      <c r="O2153" t="s">
        <v>58</v>
      </c>
      <c r="P2153" t="s">
        <v>119</v>
      </c>
      <c r="Q2153" t="s">
        <v>120</v>
      </c>
      <c r="R2153" t="s">
        <v>42</v>
      </c>
      <c r="S2153" t="s">
        <v>21</v>
      </c>
      <c r="T2153" t="s">
        <v>21</v>
      </c>
      <c r="U2153" t="s">
        <v>429</v>
      </c>
      <c r="V2153" t="s">
        <v>54</v>
      </c>
      <c r="W2153">
        <v>23.38962935669635</v>
      </c>
      <c r="X2153">
        <v>4.0576395234434877</v>
      </c>
      <c r="Y2153">
        <v>-2</v>
      </c>
      <c r="Z2153" t="s">
        <v>3603</v>
      </c>
      <c r="AA2153" t="s">
        <v>3554</v>
      </c>
      <c r="AB2153" t="s">
        <v>3585</v>
      </c>
      <c r="AC2153">
        <v>6</v>
      </c>
      <c r="AD2153" t="s">
        <v>3566</v>
      </c>
      <c r="AE2153" t="s">
        <v>3603</v>
      </c>
      <c r="AF2153" t="s">
        <v>3604</v>
      </c>
      <c r="AH2153" t="s">
        <v>3603</v>
      </c>
      <c r="AI2153" t="str">
        <f t="shared" si="534"/>
        <v/>
      </c>
      <c r="AJ2153" t="str">
        <f t="shared" si="535"/>
        <v/>
      </c>
      <c r="AK2153" t="str">
        <f t="shared" si="536"/>
        <v/>
      </c>
      <c r="AL2153" t="str">
        <f t="shared" si="537"/>
        <v/>
      </c>
      <c r="AM2153" t="str">
        <f t="shared" si="538"/>
        <v/>
      </c>
      <c r="AN2153" t="str">
        <f t="shared" si="539"/>
        <v/>
      </c>
      <c r="AO2153" t="str">
        <f t="shared" si="540"/>
        <v/>
      </c>
      <c r="AP2153" t="str">
        <f t="shared" si="541"/>
        <v/>
      </c>
    </row>
    <row r="2154" spans="1:42" x14ac:dyDescent="0.3">
      <c r="A2154" s="2">
        <v>45414</v>
      </c>
      <c r="D2154" t="e">
        <f>AVERAGEIFS(C$2:C2154, B$2:B2154, "&gt;="&amp;B2154-6, B$2:B2154, "&lt;="&amp;B2154)</f>
        <v>#DIV/0!</v>
      </c>
      <c r="E2154" t="str">
        <f t="shared" si="527"/>
        <v/>
      </c>
      <c r="F2154" t="str">
        <f t="shared" si="528"/>
        <v/>
      </c>
      <c r="G2154" t="str">
        <f t="shared" si="529"/>
        <v/>
      </c>
      <c r="H2154" t="str">
        <f t="shared" si="530"/>
        <v/>
      </c>
      <c r="I2154" t="str">
        <f t="shared" si="531"/>
        <v/>
      </c>
      <c r="J2154" t="str">
        <f t="shared" si="532"/>
        <v/>
      </c>
      <c r="K2154" t="str">
        <f t="shared" si="533"/>
        <v/>
      </c>
      <c r="L2154" t="s">
        <v>3536</v>
      </c>
      <c r="M2154" t="s">
        <v>467</v>
      </c>
      <c r="N2154" t="s">
        <v>57</v>
      </c>
      <c r="O2154" t="s">
        <v>46</v>
      </c>
      <c r="P2154" t="s">
        <v>119</v>
      </c>
      <c r="Q2154" t="s">
        <v>120</v>
      </c>
      <c r="R2154" t="s">
        <v>42</v>
      </c>
      <c r="S2154" t="s">
        <v>21</v>
      </c>
      <c r="T2154" t="s">
        <v>21</v>
      </c>
      <c r="U2154" t="s">
        <v>468</v>
      </c>
      <c r="V2154" t="s">
        <v>54</v>
      </c>
      <c r="W2154">
        <v>151.16398571336501</v>
      </c>
      <c r="X2154">
        <v>5.064853594482968</v>
      </c>
      <c r="Y2154">
        <v>-2</v>
      </c>
      <c r="Z2154" t="s">
        <v>3603</v>
      </c>
      <c r="AA2154" t="s">
        <v>3555</v>
      </c>
      <c r="AB2154" t="s">
        <v>3585</v>
      </c>
      <c r="AC2154">
        <v>5</v>
      </c>
      <c r="AD2154" t="s">
        <v>3565</v>
      </c>
      <c r="AE2154" t="s">
        <v>3603</v>
      </c>
      <c r="AF2154" t="s">
        <v>3604</v>
      </c>
      <c r="AH2154" t="s">
        <v>3603</v>
      </c>
      <c r="AI2154" t="str">
        <f t="shared" si="534"/>
        <v/>
      </c>
      <c r="AJ2154" t="str">
        <f t="shared" si="535"/>
        <v/>
      </c>
      <c r="AK2154" t="str">
        <f t="shared" si="536"/>
        <v/>
      </c>
      <c r="AL2154" t="str">
        <f t="shared" si="537"/>
        <v/>
      </c>
      <c r="AM2154" t="str">
        <f t="shared" si="538"/>
        <v/>
      </c>
      <c r="AN2154" t="str">
        <f t="shared" si="539"/>
        <v/>
      </c>
      <c r="AO2154" t="str">
        <f t="shared" si="540"/>
        <v/>
      </c>
      <c r="AP2154" t="str">
        <f t="shared" si="541"/>
        <v/>
      </c>
    </row>
    <row r="2155" spans="1:42" x14ac:dyDescent="0.3">
      <c r="A2155" s="2">
        <v>45435</v>
      </c>
      <c r="D2155" t="e">
        <f>AVERAGEIFS(C$2:C2155, B$2:B2155, "&gt;="&amp;B2155-6, B$2:B2155, "&lt;="&amp;B2155)</f>
        <v>#DIV/0!</v>
      </c>
      <c r="E2155" t="str">
        <f t="shared" si="527"/>
        <v/>
      </c>
      <c r="F2155" t="str">
        <f t="shared" si="528"/>
        <v/>
      </c>
      <c r="G2155" t="str">
        <f t="shared" si="529"/>
        <v/>
      </c>
      <c r="H2155" t="str">
        <f t="shared" si="530"/>
        <v/>
      </c>
      <c r="I2155" t="str">
        <f t="shared" si="531"/>
        <v/>
      </c>
      <c r="J2155" t="str">
        <f t="shared" si="532"/>
        <v/>
      </c>
      <c r="K2155" t="str">
        <f t="shared" si="533"/>
        <v/>
      </c>
      <c r="L2155" t="s">
        <v>3536</v>
      </c>
      <c r="M2155" t="s">
        <v>492</v>
      </c>
      <c r="N2155" t="s">
        <v>57</v>
      </c>
      <c r="O2155" t="s">
        <v>46</v>
      </c>
      <c r="P2155" t="s">
        <v>119</v>
      </c>
      <c r="Q2155" t="s">
        <v>120</v>
      </c>
      <c r="R2155" t="s">
        <v>42</v>
      </c>
      <c r="S2155" t="s">
        <v>21</v>
      </c>
      <c r="T2155" t="s">
        <v>3546</v>
      </c>
      <c r="U2155" t="s">
        <v>1614</v>
      </c>
      <c r="V2155" t="s">
        <v>24</v>
      </c>
      <c r="W2155">
        <v>97.769823457141129</v>
      </c>
      <c r="X2155">
        <v>5.1633667583984204</v>
      </c>
      <c r="Y2155">
        <v>-2</v>
      </c>
      <c r="Z2155" t="s">
        <v>3603</v>
      </c>
      <c r="AA2155" t="s">
        <v>3555</v>
      </c>
      <c r="AB2155" t="s">
        <v>3585</v>
      </c>
      <c r="AC2155">
        <v>5</v>
      </c>
      <c r="AD2155" t="s">
        <v>3565</v>
      </c>
      <c r="AE2155" t="s">
        <v>3603</v>
      </c>
      <c r="AF2155" t="s">
        <v>3604</v>
      </c>
      <c r="AH2155" t="s">
        <v>3603</v>
      </c>
      <c r="AI2155" t="str">
        <f t="shared" si="534"/>
        <v/>
      </c>
      <c r="AJ2155" t="str">
        <f t="shared" si="535"/>
        <v/>
      </c>
      <c r="AK2155" t="str">
        <f t="shared" si="536"/>
        <v/>
      </c>
      <c r="AL2155" t="str">
        <f t="shared" si="537"/>
        <v/>
      </c>
      <c r="AM2155" t="str">
        <f t="shared" si="538"/>
        <v/>
      </c>
      <c r="AN2155" t="str">
        <f t="shared" si="539"/>
        <v/>
      </c>
      <c r="AO2155" t="str">
        <f t="shared" si="540"/>
        <v/>
      </c>
      <c r="AP2155" t="str">
        <f t="shared" si="541"/>
        <v/>
      </c>
    </row>
    <row r="2156" spans="1:42" x14ac:dyDescent="0.3">
      <c r="A2156" s="2">
        <v>45058</v>
      </c>
      <c r="D2156" t="e">
        <f>AVERAGEIFS(C$2:C2156, B$2:B2156, "&gt;="&amp;B2156-6, B$2:B2156, "&lt;="&amp;B2156)</f>
        <v>#DIV/0!</v>
      </c>
      <c r="E2156" t="str">
        <f t="shared" si="527"/>
        <v/>
      </c>
      <c r="F2156" t="str">
        <f t="shared" si="528"/>
        <v/>
      </c>
      <c r="G2156" t="str">
        <f t="shared" si="529"/>
        <v/>
      </c>
      <c r="H2156" t="str">
        <f t="shared" si="530"/>
        <v/>
      </c>
      <c r="I2156" t="str">
        <f t="shared" si="531"/>
        <v/>
      </c>
      <c r="J2156" t="str">
        <f t="shared" si="532"/>
        <v/>
      </c>
      <c r="K2156" t="str">
        <f t="shared" si="533"/>
        <v/>
      </c>
      <c r="L2156" t="s">
        <v>3536</v>
      </c>
      <c r="M2156" t="s">
        <v>523</v>
      </c>
      <c r="N2156" t="s">
        <v>80</v>
      </c>
      <c r="O2156" t="s">
        <v>58</v>
      </c>
      <c r="P2156" t="s">
        <v>119</v>
      </c>
      <c r="Q2156" t="s">
        <v>120</v>
      </c>
      <c r="R2156" t="s">
        <v>42</v>
      </c>
      <c r="S2156" t="s">
        <v>21</v>
      </c>
      <c r="T2156" t="s">
        <v>3546</v>
      </c>
      <c r="U2156" t="s">
        <v>524</v>
      </c>
      <c r="V2156" t="s">
        <v>30</v>
      </c>
      <c r="W2156">
        <v>18.820150063945139</v>
      </c>
      <c r="X2156">
        <v>5.12691838656065</v>
      </c>
      <c r="Y2156">
        <v>-2</v>
      </c>
      <c r="Z2156" t="s">
        <v>3603</v>
      </c>
      <c r="AA2156" t="s">
        <v>3554</v>
      </c>
      <c r="AB2156" t="s">
        <v>3585</v>
      </c>
      <c r="AC2156">
        <v>5</v>
      </c>
      <c r="AD2156" t="s">
        <v>3565</v>
      </c>
      <c r="AE2156" t="s">
        <v>3603</v>
      </c>
      <c r="AF2156" t="s">
        <v>3604</v>
      </c>
      <c r="AH2156" t="s">
        <v>3603</v>
      </c>
      <c r="AI2156" t="str">
        <f t="shared" si="534"/>
        <v/>
      </c>
      <c r="AJ2156" t="str">
        <f t="shared" si="535"/>
        <v/>
      </c>
      <c r="AK2156" t="str">
        <f t="shared" si="536"/>
        <v/>
      </c>
      <c r="AL2156" t="str">
        <f t="shared" si="537"/>
        <v/>
      </c>
      <c r="AM2156" t="str">
        <f t="shared" si="538"/>
        <v/>
      </c>
      <c r="AN2156" t="str">
        <f t="shared" si="539"/>
        <v/>
      </c>
      <c r="AO2156" t="str">
        <f t="shared" si="540"/>
        <v/>
      </c>
      <c r="AP2156" t="str">
        <f t="shared" si="541"/>
        <v/>
      </c>
    </row>
    <row r="2157" spans="1:42" x14ac:dyDescent="0.3">
      <c r="A2157" s="2">
        <v>45469</v>
      </c>
      <c r="D2157" t="e">
        <f>AVERAGEIFS(C$2:C2157, B$2:B2157, "&gt;="&amp;B2157-6, B$2:B2157, "&lt;="&amp;B2157)</f>
        <v>#DIV/0!</v>
      </c>
      <c r="E2157" t="str">
        <f t="shared" si="527"/>
        <v/>
      </c>
      <c r="F2157" t="str">
        <f t="shared" si="528"/>
        <v/>
      </c>
      <c r="G2157" t="str">
        <f t="shared" si="529"/>
        <v/>
      </c>
      <c r="H2157" t="str">
        <f t="shared" si="530"/>
        <v/>
      </c>
      <c r="I2157" t="str">
        <f t="shared" si="531"/>
        <v/>
      </c>
      <c r="J2157" t="str">
        <f t="shared" si="532"/>
        <v/>
      </c>
      <c r="K2157" t="str">
        <f t="shared" si="533"/>
        <v/>
      </c>
      <c r="L2157" t="s">
        <v>3536</v>
      </c>
      <c r="M2157" t="s">
        <v>576</v>
      </c>
      <c r="N2157" t="s">
        <v>16</v>
      </c>
      <c r="O2157" t="s">
        <v>46</v>
      </c>
      <c r="P2157" t="s">
        <v>119</v>
      </c>
      <c r="Q2157" t="s">
        <v>120</v>
      </c>
      <c r="R2157" t="s">
        <v>20</v>
      </c>
      <c r="S2157" t="s">
        <v>21</v>
      </c>
      <c r="T2157" t="s">
        <v>3546</v>
      </c>
      <c r="U2157" t="s">
        <v>577</v>
      </c>
      <c r="V2157" t="s">
        <v>30</v>
      </c>
      <c r="W2157">
        <v>78.241141875676632</v>
      </c>
      <c r="X2157">
        <v>6.7013021330967124</v>
      </c>
      <c r="Y2157">
        <v>-2</v>
      </c>
      <c r="Z2157" t="s">
        <v>3603</v>
      </c>
      <c r="AA2157" t="s">
        <v>3555</v>
      </c>
      <c r="AB2157" t="s">
        <v>3585</v>
      </c>
      <c r="AC2157">
        <v>6</v>
      </c>
      <c r="AD2157" t="s">
        <v>3566</v>
      </c>
      <c r="AE2157" t="s">
        <v>3603</v>
      </c>
      <c r="AF2157" t="s">
        <v>3604</v>
      </c>
      <c r="AH2157" t="s">
        <v>3603</v>
      </c>
      <c r="AI2157" t="str">
        <f t="shared" si="534"/>
        <v/>
      </c>
      <c r="AJ2157" t="str">
        <f t="shared" si="535"/>
        <v/>
      </c>
      <c r="AK2157" t="str">
        <f t="shared" si="536"/>
        <v/>
      </c>
      <c r="AL2157" t="str">
        <f t="shared" si="537"/>
        <v/>
      </c>
      <c r="AM2157" t="str">
        <f t="shared" si="538"/>
        <v/>
      </c>
      <c r="AN2157" t="str">
        <f t="shared" si="539"/>
        <v/>
      </c>
      <c r="AO2157" t="str">
        <f t="shared" si="540"/>
        <v/>
      </c>
      <c r="AP2157" t="str">
        <f t="shared" si="541"/>
        <v/>
      </c>
    </row>
    <row r="2158" spans="1:42" x14ac:dyDescent="0.3">
      <c r="A2158" s="2">
        <v>45427</v>
      </c>
      <c r="D2158" t="e">
        <f>AVERAGEIFS(C$2:C2158, B$2:B2158, "&gt;="&amp;B2158-6, B$2:B2158, "&lt;="&amp;B2158)</f>
        <v>#DIV/0!</v>
      </c>
      <c r="E2158" t="str">
        <f t="shared" si="527"/>
        <v/>
      </c>
      <c r="F2158" t="str">
        <f t="shared" si="528"/>
        <v/>
      </c>
      <c r="G2158" t="str">
        <f t="shared" si="529"/>
        <v/>
      </c>
      <c r="H2158" t="str">
        <f t="shared" si="530"/>
        <v/>
      </c>
      <c r="I2158" t="str">
        <f t="shared" si="531"/>
        <v/>
      </c>
      <c r="J2158" t="str">
        <f t="shared" si="532"/>
        <v/>
      </c>
      <c r="K2158" t="str">
        <f t="shared" si="533"/>
        <v/>
      </c>
      <c r="L2158" t="s">
        <v>3536</v>
      </c>
      <c r="M2158" t="s">
        <v>601</v>
      </c>
      <c r="N2158" t="s">
        <v>28</v>
      </c>
      <c r="O2158" t="s">
        <v>58</v>
      </c>
      <c r="P2158" t="s">
        <v>119</v>
      </c>
      <c r="Q2158" t="s">
        <v>120</v>
      </c>
      <c r="R2158" t="s">
        <v>42</v>
      </c>
      <c r="S2158" t="s">
        <v>21</v>
      </c>
      <c r="T2158" t="s">
        <v>3546</v>
      </c>
      <c r="U2158" t="s">
        <v>602</v>
      </c>
      <c r="V2158" t="s">
        <v>43</v>
      </c>
      <c r="W2158">
        <v>20.361637103271949</v>
      </c>
      <c r="X2158">
        <v>6.4841766964475847</v>
      </c>
      <c r="Y2158">
        <v>-2</v>
      </c>
      <c r="Z2158" t="s">
        <v>3603</v>
      </c>
      <c r="AA2158" t="s">
        <v>3555</v>
      </c>
      <c r="AB2158" t="s">
        <v>3585</v>
      </c>
      <c r="AC2158">
        <v>5</v>
      </c>
      <c r="AD2158" t="s">
        <v>3565</v>
      </c>
      <c r="AE2158" t="s">
        <v>3603</v>
      </c>
      <c r="AF2158" t="s">
        <v>3604</v>
      </c>
      <c r="AH2158" t="s">
        <v>3603</v>
      </c>
      <c r="AI2158" t="str">
        <f t="shared" si="534"/>
        <v/>
      </c>
      <c r="AJ2158" t="str">
        <f t="shared" si="535"/>
        <v/>
      </c>
      <c r="AK2158" t="str">
        <f t="shared" si="536"/>
        <v/>
      </c>
      <c r="AL2158" t="str">
        <f t="shared" si="537"/>
        <v/>
      </c>
      <c r="AM2158" t="str">
        <f t="shared" si="538"/>
        <v/>
      </c>
      <c r="AN2158" t="str">
        <f t="shared" si="539"/>
        <v/>
      </c>
      <c r="AO2158" t="str">
        <f t="shared" si="540"/>
        <v/>
      </c>
      <c r="AP2158" t="str">
        <f t="shared" si="541"/>
        <v/>
      </c>
    </row>
    <row r="2159" spans="1:42" x14ac:dyDescent="0.3">
      <c r="A2159" s="2">
        <v>44961</v>
      </c>
      <c r="D2159" t="e">
        <f>AVERAGEIFS(C$2:C2159, B$2:B2159, "&gt;="&amp;B2159-6, B$2:B2159, "&lt;="&amp;B2159)</f>
        <v>#DIV/0!</v>
      </c>
      <c r="E2159" t="str">
        <f t="shared" si="527"/>
        <v/>
      </c>
      <c r="F2159" t="str">
        <f t="shared" si="528"/>
        <v/>
      </c>
      <c r="G2159" t="str">
        <f t="shared" si="529"/>
        <v/>
      </c>
      <c r="H2159" t="str">
        <f t="shared" si="530"/>
        <v/>
      </c>
      <c r="I2159" t="str">
        <f t="shared" si="531"/>
        <v/>
      </c>
      <c r="J2159" t="str">
        <f t="shared" si="532"/>
        <v/>
      </c>
      <c r="K2159" t="str">
        <f t="shared" si="533"/>
        <v/>
      </c>
      <c r="L2159" t="s">
        <v>3536</v>
      </c>
      <c r="M2159" t="s">
        <v>620</v>
      </c>
      <c r="N2159" t="s">
        <v>80</v>
      </c>
      <c r="O2159" t="s">
        <v>58</v>
      </c>
      <c r="P2159" t="s">
        <v>119</v>
      </c>
      <c r="Q2159" t="s">
        <v>120</v>
      </c>
      <c r="R2159" t="s">
        <v>20</v>
      </c>
      <c r="S2159" t="s">
        <v>21</v>
      </c>
      <c r="T2159" t="s">
        <v>21</v>
      </c>
      <c r="U2159" t="s">
        <v>621</v>
      </c>
      <c r="V2159" t="s">
        <v>54</v>
      </c>
      <c r="W2159">
        <v>18.125889716890971</v>
      </c>
      <c r="X2159">
        <v>4.5918584729783856</v>
      </c>
      <c r="Y2159">
        <v>-2</v>
      </c>
      <c r="Z2159" t="s">
        <v>3603</v>
      </c>
      <c r="AA2159" t="s">
        <v>3554</v>
      </c>
      <c r="AB2159" t="s">
        <v>3584</v>
      </c>
      <c r="AC2159">
        <v>2</v>
      </c>
      <c r="AD2159" t="s">
        <v>3562</v>
      </c>
      <c r="AE2159" t="s">
        <v>3603</v>
      </c>
      <c r="AF2159" t="s">
        <v>3604</v>
      </c>
      <c r="AH2159" t="s">
        <v>3603</v>
      </c>
      <c r="AI2159" t="str">
        <f t="shared" si="534"/>
        <v/>
      </c>
      <c r="AJ2159" t="str">
        <f t="shared" si="535"/>
        <v/>
      </c>
      <c r="AK2159" t="str">
        <f t="shared" si="536"/>
        <v/>
      </c>
      <c r="AL2159" t="str">
        <f t="shared" si="537"/>
        <v/>
      </c>
      <c r="AM2159" t="str">
        <f t="shared" si="538"/>
        <v/>
      </c>
      <c r="AN2159" t="str">
        <f t="shared" si="539"/>
        <v/>
      </c>
      <c r="AO2159" t="str">
        <f t="shared" si="540"/>
        <v/>
      </c>
      <c r="AP2159" t="str">
        <f t="shared" si="541"/>
        <v/>
      </c>
    </row>
    <row r="2160" spans="1:42" x14ac:dyDescent="0.3">
      <c r="A2160" s="2">
        <v>45101</v>
      </c>
      <c r="D2160" t="e">
        <f>AVERAGEIFS(C$2:C2160, B$2:B2160, "&gt;="&amp;B2160-6, B$2:B2160, "&lt;="&amp;B2160)</f>
        <v>#DIV/0!</v>
      </c>
      <c r="E2160" t="str">
        <f t="shared" si="527"/>
        <v/>
      </c>
      <c r="F2160" t="str">
        <f t="shared" si="528"/>
        <v/>
      </c>
      <c r="G2160" t="str">
        <f t="shared" si="529"/>
        <v/>
      </c>
      <c r="H2160" t="str">
        <f t="shared" si="530"/>
        <v/>
      </c>
      <c r="I2160" t="str">
        <f t="shared" si="531"/>
        <v/>
      </c>
      <c r="J2160" t="str">
        <f t="shared" si="532"/>
        <v/>
      </c>
      <c r="K2160" t="str">
        <f t="shared" si="533"/>
        <v/>
      </c>
      <c r="L2160" t="s">
        <v>3536</v>
      </c>
      <c r="M2160" t="s">
        <v>636</v>
      </c>
      <c r="N2160" t="s">
        <v>157</v>
      </c>
      <c r="O2160" t="s">
        <v>58</v>
      </c>
      <c r="P2160" t="s">
        <v>119</v>
      </c>
      <c r="Q2160" t="s">
        <v>120</v>
      </c>
      <c r="R2160" t="s">
        <v>42</v>
      </c>
      <c r="S2160" t="s">
        <v>21</v>
      </c>
      <c r="T2160" t="s">
        <v>3546</v>
      </c>
      <c r="U2160" t="s">
        <v>637</v>
      </c>
      <c r="V2160" t="s">
        <v>43</v>
      </c>
      <c r="W2160">
        <v>37.09165066276384</v>
      </c>
      <c r="X2160">
        <v>4.166255330349701</v>
      </c>
      <c r="Y2160">
        <v>-2</v>
      </c>
      <c r="Z2160" t="s">
        <v>3603</v>
      </c>
      <c r="AA2160" t="s">
        <v>3554</v>
      </c>
      <c r="AB2160" t="s">
        <v>3585</v>
      </c>
      <c r="AC2160">
        <v>6</v>
      </c>
      <c r="AD2160" t="s">
        <v>3566</v>
      </c>
      <c r="AE2160" t="s">
        <v>3603</v>
      </c>
      <c r="AF2160" t="s">
        <v>3604</v>
      </c>
      <c r="AH2160" t="s">
        <v>3603</v>
      </c>
      <c r="AI2160" t="str">
        <f t="shared" si="534"/>
        <v/>
      </c>
      <c r="AJ2160" t="str">
        <f t="shared" si="535"/>
        <v/>
      </c>
      <c r="AK2160" t="str">
        <f t="shared" si="536"/>
        <v/>
      </c>
      <c r="AL2160" t="str">
        <f t="shared" si="537"/>
        <v/>
      </c>
      <c r="AM2160" t="str">
        <f t="shared" si="538"/>
        <v/>
      </c>
      <c r="AN2160" t="str">
        <f t="shared" si="539"/>
        <v/>
      </c>
      <c r="AO2160" t="str">
        <f t="shared" si="540"/>
        <v/>
      </c>
      <c r="AP2160" t="str">
        <f t="shared" si="541"/>
        <v/>
      </c>
    </row>
    <row r="2161" spans="1:42" x14ac:dyDescent="0.3">
      <c r="A2161" s="2">
        <v>45198</v>
      </c>
      <c r="D2161" t="e">
        <f>AVERAGEIFS(C$2:C2161, B$2:B2161, "&gt;="&amp;B2161-6, B$2:B2161, "&lt;="&amp;B2161)</f>
        <v>#DIV/0!</v>
      </c>
      <c r="E2161" t="str">
        <f t="shared" si="527"/>
        <v/>
      </c>
      <c r="F2161" t="str">
        <f t="shared" si="528"/>
        <v/>
      </c>
      <c r="G2161" t="str">
        <f t="shared" si="529"/>
        <v/>
      </c>
      <c r="H2161" t="str">
        <f t="shared" si="530"/>
        <v/>
      </c>
      <c r="I2161" t="str">
        <f t="shared" si="531"/>
        <v/>
      </c>
      <c r="J2161" t="str">
        <f t="shared" si="532"/>
        <v/>
      </c>
      <c r="K2161" t="str">
        <f t="shared" si="533"/>
        <v/>
      </c>
      <c r="L2161" t="s">
        <v>3536</v>
      </c>
      <c r="M2161" t="s">
        <v>793</v>
      </c>
      <c r="N2161" t="s">
        <v>16</v>
      </c>
      <c r="O2161" t="s">
        <v>46</v>
      </c>
      <c r="P2161" t="s">
        <v>119</v>
      </c>
      <c r="Q2161" t="s">
        <v>120</v>
      </c>
      <c r="R2161" t="s">
        <v>20</v>
      </c>
      <c r="S2161" t="s">
        <v>21</v>
      </c>
      <c r="T2161" t="s">
        <v>3546</v>
      </c>
      <c r="U2161" t="s">
        <v>794</v>
      </c>
      <c r="V2161" t="s">
        <v>144</v>
      </c>
      <c r="W2161">
        <v>68.937064875883664</v>
      </c>
      <c r="X2161">
        <v>5.8812196661488993</v>
      </c>
      <c r="Y2161">
        <v>-2</v>
      </c>
      <c r="Z2161" t="s">
        <v>3603</v>
      </c>
      <c r="AA2161" t="s">
        <v>3554</v>
      </c>
      <c r="AB2161" t="s">
        <v>3586</v>
      </c>
      <c r="AC2161">
        <v>9</v>
      </c>
      <c r="AD2161" t="s">
        <v>3569</v>
      </c>
      <c r="AE2161" t="s">
        <v>3603</v>
      </c>
      <c r="AF2161" t="s">
        <v>3604</v>
      </c>
      <c r="AH2161" t="s">
        <v>3603</v>
      </c>
      <c r="AI2161" t="str">
        <f t="shared" si="534"/>
        <v/>
      </c>
      <c r="AJ2161" t="str">
        <f t="shared" si="535"/>
        <v/>
      </c>
      <c r="AK2161" t="str">
        <f t="shared" si="536"/>
        <v/>
      </c>
      <c r="AL2161" t="str">
        <f t="shared" si="537"/>
        <v/>
      </c>
      <c r="AM2161" t="str">
        <f t="shared" si="538"/>
        <v/>
      </c>
      <c r="AN2161" t="str">
        <f t="shared" si="539"/>
        <v/>
      </c>
      <c r="AO2161" t="str">
        <f t="shared" si="540"/>
        <v/>
      </c>
      <c r="AP2161" t="str">
        <f t="shared" si="541"/>
        <v/>
      </c>
    </row>
    <row r="2162" spans="1:42" x14ac:dyDescent="0.3">
      <c r="A2162" s="2">
        <v>45366</v>
      </c>
      <c r="D2162" t="e">
        <f>AVERAGEIFS(C$2:C2162, B$2:B2162, "&gt;="&amp;B2162-6, B$2:B2162, "&lt;="&amp;B2162)</f>
        <v>#DIV/0!</v>
      </c>
      <c r="E2162" t="str">
        <f t="shared" si="527"/>
        <v/>
      </c>
      <c r="F2162" t="str">
        <f t="shared" si="528"/>
        <v/>
      </c>
      <c r="G2162" t="str">
        <f t="shared" si="529"/>
        <v/>
      </c>
      <c r="H2162" t="str">
        <f t="shared" si="530"/>
        <v/>
      </c>
      <c r="I2162" t="str">
        <f t="shared" si="531"/>
        <v/>
      </c>
      <c r="J2162" t="str">
        <f t="shared" si="532"/>
        <v/>
      </c>
      <c r="K2162" t="str">
        <f t="shared" si="533"/>
        <v/>
      </c>
      <c r="L2162" t="s">
        <v>3536</v>
      </c>
      <c r="M2162" t="s">
        <v>915</v>
      </c>
      <c r="N2162" t="s">
        <v>39</v>
      </c>
      <c r="O2162" t="s">
        <v>58</v>
      </c>
      <c r="P2162" t="s">
        <v>119</v>
      </c>
      <c r="Q2162" t="s">
        <v>120</v>
      </c>
      <c r="R2162" t="s">
        <v>20</v>
      </c>
      <c r="S2162" t="s">
        <v>21</v>
      </c>
      <c r="T2162" t="s">
        <v>3546</v>
      </c>
      <c r="U2162" t="s">
        <v>1915</v>
      </c>
      <c r="V2162" t="s">
        <v>63</v>
      </c>
      <c r="W2162">
        <v>143.22881325331079</v>
      </c>
      <c r="X2162">
        <v>5.0650523589825038</v>
      </c>
      <c r="Y2162">
        <v>-2</v>
      </c>
      <c r="Z2162" t="s">
        <v>3603</v>
      </c>
      <c r="AA2162" t="s">
        <v>3555</v>
      </c>
      <c r="AB2162" t="s">
        <v>3584</v>
      </c>
      <c r="AC2162">
        <v>3</v>
      </c>
      <c r="AD2162" t="s">
        <v>3563</v>
      </c>
      <c r="AE2162" t="s">
        <v>3603</v>
      </c>
      <c r="AF2162" t="s">
        <v>3604</v>
      </c>
      <c r="AH2162" t="s">
        <v>3603</v>
      </c>
      <c r="AI2162" t="str">
        <f t="shared" si="534"/>
        <v/>
      </c>
      <c r="AJ2162" t="str">
        <f t="shared" si="535"/>
        <v/>
      </c>
      <c r="AK2162" t="str">
        <f t="shared" si="536"/>
        <v/>
      </c>
      <c r="AL2162" t="str">
        <f t="shared" si="537"/>
        <v/>
      </c>
      <c r="AM2162" t="str">
        <f t="shared" si="538"/>
        <v/>
      </c>
      <c r="AN2162" t="str">
        <f t="shared" si="539"/>
        <v/>
      </c>
      <c r="AO2162" t="str">
        <f t="shared" si="540"/>
        <v/>
      </c>
      <c r="AP2162" t="str">
        <f t="shared" si="541"/>
        <v/>
      </c>
    </row>
    <row r="2163" spans="1:42" x14ac:dyDescent="0.3">
      <c r="A2163" s="2">
        <v>45094</v>
      </c>
      <c r="D2163" t="e">
        <f>AVERAGEIFS(C$2:C2163, B$2:B2163, "&gt;="&amp;B2163-6, B$2:B2163, "&lt;="&amp;B2163)</f>
        <v>#DIV/0!</v>
      </c>
      <c r="E2163" t="str">
        <f t="shared" si="527"/>
        <v/>
      </c>
      <c r="F2163" t="str">
        <f t="shared" si="528"/>
        <v/>
      </c>
      <c r="G2163" t="str">
        <f t="shared" si="529"/>
        <v/>
      </c>
      <c r="H2163" t="str">
        <f t="shared" si="530"/>
        <v/>
      </c>
      <c r="I2163" t="str">
        <f t="shared" si="531"/>
        <v/>
      </c>
      <c r="J2163" t="str">
        <f t="shared" si="532"/>
        <v/>
      </c>
      <c r="K2163" t="str">
        <f t="shared" si="533"/>
        <v/>
      </c>
      <c r="L2163" t="s">
        <v>3536</v>
      </c>
      <c r="M2163" t="s">
        <v>938</v>
      </c>
      <c r="N2163" t="s">
        <v>118</v>
      </c>
      <c r="O2163" t="s">
        <v>58</v>
      </c>
      <c r="P2163" t="s">
        <v>119</v>
      </c>
      <c r="Q2163" t="s">
        <v>120</v>
      </c>
      <c r="R2163" t="s">
        <v>42</v>
      </c>
      <c r="S2163" t="s">
        <v>21</v>
      </c>
      <c r="T2163" t="s">
        <v>21</v>
      </c>
      <c r="U2163" t="s">
        <v>939</v>
      </c>
      <c r="V2163" t="s">
        <v>63</v>
      </c>
      <c r="W2163">
        <v>63.319453943675583</v>
      </c>
      <c r="X2163">
        <v>7.3196286034415152</v>
      </c>
      <c r="Y2163">
        <v>-2</v>
      </c>
      <c r="Z2163" t="s">
        <v>3603</v>
      </c>
      <c r="AA2163" t="s">
        <v>3554</v>
      </c>
      <c r="AB2163" t="s">
        <v>3585</v>
      </c>
      <c r="AC2163">
        <v>6</v>
      </c>
      <c r="AD2163" t="s">
        <v>3566</v>
      </c>
      <c r="AE2163" t="s">
        <v>3603</v>
      </c>
      <c r="AF2163" t="s">
        <v>3604</v>
      </c>
      <c r="AH2163" t="s">
        <v>3603</v>
      </c>
      <c r="AI2163" t="str">
        <f t="shared" si="534"/>
        <v/>
      </c>
      <c r="AJ2163" t="str">
        <f t="shared" si="535"/>
        <v/>
      </c>
      <c r="AK2163" t="str">
        <f t="shared" si="536"/>
        <v/>
      </c>
      <c r="AL2163" t="str">
        <f t="shared" si="537"/>
        <v/>
      </c>
      <c r="AM2163" t="str">
        <f t="shared" si="538"/>
        <v/>
      </c>
      <c r="AN2163" t="str">
        <f t="shared" si="539"/>
        <v/>
      </c>
      <c r="AO2163" t="str">
        <f t="shared" si="540"/>
        <v/>
      </c>
      <c r="AP2163" t="str">
        <f t="shared" si="541"/>
        <v/>
      </c>
    </row>
    <row r="2164" spans="1:42" x14ac:dyDescent="0.3">
      <c r="A2164" s="2">
        <v>45159</v>
      </c>
      <c r="D2164" t="e">
        <f>AVERAGEIFS(C$2:C2164, B$2:B2164, "&gt;="&amp;B2164-6, B$2:B2164, "&lt;="&amp;B2164)</f>
        <v>#DIV/0!</v>
      </c>
      <c r="E2164" t="str">
        <f t="shared" si="527"/>
        <v/>
      </c>
      <c r="F2164" t="str">
        <f t="shared" si="528"/>
        <v/>
      </c>
      <c r="G2164" t="str">
        <f t="shared" si="529"/>
        <v/>
      </c>
      <c r="H2164" t="str">
        <f t="shared" si="530"/>
        <v/>
      </c>
      <c r="I2164" t="str">
        <f t="shared" si="531"/>
        <v/>
      </c>
      <c r="J2164" t="str">
        <f t="shared" si="532"/>
        <v/>
      </c>
      <c r="K2164" t="str">
        <f t="shared" si="533"/>
        <v/>
      </c>
      <c r="L2164" t="s">
        <v>3536</v>
      </c>
      <c r="M2164" t="s">
        <v>810</v>
      </c>
      <c r="N2164" t="s">
        <v>57</v>
      </c>
      <c r="O2164" t="s">
        <v>58</v>
      </c>
      <c r="P2164" t="s">
        <v>119</v>
      </c>
      <c r="Q2164" t="s">
        <v>120</v>
      </c>
      <c r="R2164" t="s">
        <v>42</v>
      </c>
      <c r="S2164" t="s">
        <v>21</v>
      </c>
      <c r="T2164" t="s">
        <v>3546</v>
      </c>
      <c r="U2164" t="s">
        <v>1975</v>
      </c>
      <c r="V2164" t="s">
        <v>76</v>
      </c>
      <c r="W2164">
        <v>121.3675866738803</v>
      </c>
      <c r="X2164">
        <v>5.9327529390603129</v>
      </c>
      <c r="Y2164">
        <v>-2</v>
      </c>
      <c r="Z2164" t="s">
        <v>3603</v>
      </c>
      <c r="AA2164" t="s">
        <v>3554</v>
      </c>
      <c r="AB2164" t="s">
        <v>3586</v>
      </c>
      <c r="AC2164">
        <v>8</v>
      </c>
      <c r="AD2164" t="s">
        <v>3568</v>
      </c>
      <c r="AE2164" t="s">
        <v>3603</v>
      </c>
      <c r="AF2164" t="s">
        <v>3604</v>
      </c>
      <c r="AH2164" t="s">
        <v>3603</v>
      </c>
      <c r="AI2164" t="str">
        <f t="shared" si="534"/>
        <v/>
      </c>
      <c r="AJ2164" t="str">
        <f t="shared" si="535"/>
        <v/>
      </c>
      <c r="AK2164" t="str">
        <f t="shared" si="536"/>
        <v/>
      </c>
      <c r="AL2164" t="str">
        <f t="shared" si="537"/>
        <v/>
      </c>
      <c r="AM2164" t="str">
        <f t="shared" si="538"/>
        <v/>
      </c>
      <c r="AN2164" t="str">
        <f t="shared" si="539"/>
        <v/>
      </c>
      <c r="AO2164" t="str">
        <f t="shared" si="540"/>
        <v/>
      </c>
      <c r="AP2164" t="str">
        <f t="shared" si="541"/>
        <v/>
      </c>
    </row>
    <row r="2165" spans="1:42" x14ac:dyDescent="0.3">
      <c r="A2165" s="2">
        <v>45122</v>
      </c>
      <c r="D2165" t="e">
        <f>AVERAGEIFS(C$2:C2165, B$2:B2165, "&gt;="&amp;B2165-6, B$2:B2165, "&lt;="&amp;B2165)</f>
        <v>#DIV/0!</v>
      </c>
      <c r="E2165" t="str">
        <f t="shared" si="527"/>
        <v/>
      </c>
      <c r="F2165" t="str">
        <f t="shared" si="528"/>
        <v/>
      </c>
      <c r="G2165" t="str">
        <f t="shared" si="529"/>
        <v/>
      </c>
      <c r="H2165" t="str">
        <f t="shared" si="530"/>
        <v/>
      </c>
      <c r="I2165" t="str">
        <f t="shared" si="531"/>
        <v/>
      </c>
      <c r="J2165" t="str">
        <f t="shared" si="532"/>
        <v/>
      </c>
      <c r="K2165" t="str">
        <f t="shared" si="533"/>
        <v/>
      </c>
      <c r="L2165" t="s">
        <v>3536</v>
      </c>
      <c r="M2165" t="s">
        <v>990</v>
      </c>
      <c r="N2165" t="s">
        <v>16</v>
      </c>
      <c r="O2165" t="s">
        <v>46</v>
      </c>
      <c r="P2165" t="s">
        <v>119</v>
      </c>
      <c r="Q2165" t="s">
        <v>120</v>
      </c>
      <c r="R2165" t="s">
        <v>20</v>
      </c>
      <c r="S2165" t="s">
        <v>21</v>
      </c>
      <c r="T2165" t="s">
        <v>21</v>
      </c>
      <c r="U2165" t="s">
        <v>1647</v>
      </c>
      <c r="V2165" t="s">
        <v>30</v>
      </c>
      <c r="W2165">
        <v>77.436593216275071</v>
      </c>
      <c r="X2165">
        <v>7.433116878761088</v>
      </c>
      <c r="Y2165">
        <v>-2</v>
      </c>
      <c r="Z2165" t="s">
        <v>3603</v>
      </c>
      <c r="AA2165" t="s">
        <v>3554</v>
      </c>
      <c r="AB2165" t="s">
        <v>3586</v>
      </c>
      <c r="AC2165">
        <v>7</v>
      </c>
      <c r="AD2165" t="s">
        <v>3567</v>
      </c>
      <c r="AE2165" t="s">
        <v>3603</v>
      </c>
      <c r="AF2165" t="s">
        <v>3604</v>
      </c>
      <c r="AH2165" t="s">
        <v>3603</v>
      </c>
      <c r="AI2165" t="str">
        <f t="shared" si="534"/>
        <v/>
      </c>
      <c r="AJ2165" t="str">
        <f t="shared" si="535"/>
        <v/>
      </c>
      <c r="AK2165" t="str">
        <f t="shared" si="536"/>
        <v/>
      </c>
      <c r="AL2165" t="str">
        <f t="shared" si="537"/>
        <v/>
      </c>
      <c r="AM2165" t="str">
        <f t="shared" si="538"/>
        <v/>
      </c>
      <c r="AN2165" t="str">
        <f t="shared" si="539"/>
        <v/>
      </c>
      <c r="AO2165" t="str">
        <f t="shared" si="540"/>
        <v/>
      </c>
      <c r="AP2165" t="str">
        <f t="shared" si="541"/>
        <v/>
      </c>
    </row>
    <row r="2166" spans="1:42" x14ac:dyDescent="0.3">
      <c r="A2166" s="2">
        <v>45041</v>
      </c>
      <c r="D2166" t="e">
        <f>AVERAGEIFS(C$2:C2166, B$2:B2166, "&gt;="&amp;B2166-6, B$2:B2166, "&lt;="&amp;B2166)</f>
        <v>#DIV/0!</v>
      </c>
      <c r="E2166" t="str">
        <f t="shared" si="527"/>
        <v/>
      </c>
      <c r="F2166" t="str">
        <f t="shared" si="528"/>
        <v/>
      </c>
      <c r="G2166" t="str">
        <f t="shared" si="529"/>
        <v/>
      </c>
      <c r="H2166" t="str">
        <f t="shared" si="530"/>
        <v/>
      </c>
      <c r="I2166" t="str">
        <f t="shared" si="531"/>
        <v/>
      </c>
      <c r="J2166" t="str">
        <f t="shared" si="532"/>
        <v/>
      </c>
      <c r="K2166" t="str">
        <f t="shared" si="533"/>
        <v/>
      </c>
      <c r="L2166" t="s">
        <v>3536</v>
      </c>
      <c r="M2166" t="s">
        <v>1005</v>
      </c>
      <c r="N2166" t="s">
        <v>57</v>
      </c>
      <c r="O2166" t="s">
        <v>46</v>
      </c>
      <c r="P2166" t="s">
        <v>119</v>
      </c>
      <c r="Q2166" t="s">
        <v>120</v>
      </c>
      <c r="R2166" t="s">
        <v>42</v>
      </c>
      <c r="S2166" t="s">
        <v>21</v>
      </c>
      <c r="T2166" t="s">
        <v>3546</v>
      </c>
      <c r="U2166" t="s">
        <v>1115</v>
      </c>
      <c r="V2166" t="s">
        <v>43</v>
      </c>
      <c r="W2166">
        <v>98.511331417999074</v>
      </c>
      <c r="X2166">
        <v>5.1851329288386196</v>
      </c>
      <c r="Y2166">
        <v>-2</v>
      </c>
      <c r="Z2166" t="s">
        <v>3603</v>
      </c>
      <c r="AA2166" t="s">
        <v>3554</v>
      </c>
      <c r="AB2166" t="s">
        <v>3585</v>
      </c>
      <c r="AC2166">
        <v>4</v>
      </c>
      <c r="AD2166" t="s">
        <v>3564</v>
      </c>
      <c r="AE2166" t="s">
        <v>3603</v>
      </c>
      <c r="AF2166" t="s">
        <v>3604</v>
      </c>
      <c r="AH2166" t="s">
        <v>3603</v>
      </c>
      <c r="AI2166" t="str">
        <f t="shared" si="534"/>
        <v/>
      </c>
      <c r="AJ2166" t="str">
        <f t="shared" si="535"/>
        <v/>
      </c>
      <c r="AK2166" t="str">
        <f t="shared" si="536"/>
        <v/>
      </c>
      <c r="AL2166" t="str">
        <f t="shared" si="537"/>
        <v/>
      </c>
      <c r="AM2166" t="str">
        <f t="shared" si="538"/>
        <v/>
      </c>
      <c r="AN2166" t="str">
        <f t="shared" si="539"/>
        <v/>
      </c>
      <c r="AO2166" t="str">
        <f t="shared" si="540"/>
        <v/>
      </c>
      <c r="AP2166" t="str">
        <f t="shared" si="541"/>
        <v/>
      </c>
    </row>
    <row r="2167" spans="1:42" x14ac:dyDescent="0.3">
      <c r="A2167" s="2">
        <v>45053</v>
      </c>
      <c r="D2167" t="e">
        <f>AVERAGEIFS(C$2:C2167, B$2:B2167, "&gt;="&amp;B2167-6, B$2:B2167, "&lt;="&amp;B2167)</f>
        <v>#DIV/0!</v>
      </c>
      <c r="E2167" t="str">
        <f t="shared" si="527"/>
        <v/>
      </c>
      <c r="F2167" t="str">
        <f t="shared" si="528"/>
        <v/>
      </c>
      <c r="G2167" t="str">
        <f t="shared" si="529"/>
        <v/>
      </c>
      <c r="H2167" t="str">
        <f t="shared" si="530"/>
        <v/>
      </c>
      <c r="I2167" t="str">
        <f t="shared" si="531"/>
        <v/>
      </c>
      <c r="J2167" t="str">
        <f t="shared" si="532"/>
        <v/>
      </c>
      <c r="K2167" t="str">
        <f t="shared" si="533"/>
        <v/>
      </c>
      <c r="L2167" t="s">
        <v>3536</v>
      </c>
      <c r="M2167" t="s">
        <v>1052</v>
      </c>
      <c r="N2167" t="s">
        <v>103</v>
      </c>
      <c r="O2167" t="s">
        <v>46</v>
      </c>
      <c r="P2167" t="s">
        <v>119</v>
      </c>
      <c r="Q2167" t="s">
        <v>120</v>
      </c>
      <c r="R2167" t="s">
        <v>20</v>
      </c>
      <c r="S2167" t="s">
        <v>21</v>
      </c>
      <c r="T2167" t="s">
        <v>3546</v>
      </c>
      <c r="U2167" t="s">
        <v>1053</v>
      </c>
      <c r="V2167" t="s">
        <v>76</v>
      </c>
      <c r="W2167">
        <v>92.014447458716887</v>
      </c>
      <c r="X2167">
        <v>7.131489901226578</v>
      </c>
      <c r="Y2167">
        <v>-2</v>
      </c>
      <c r="Z2167" t="s">
        <v>3603</v>
      </c>
      <c r="AA2167" t="s">
        <v>3554</v>
      </c>
      <c r="AB2167" t="s">
        <v>3585</v>
      </c>
      <c r="AC2167">
        <v>5</v>
      </c>
      <c r="AD2167" t="s">
        <v>3565</v>
      </c>
      <c r="AE2167" t="s">
        <v>3603</v>
      </c>
      <c r="AF2167" t="s">
        <v>3604</v>
      </c>
      <c r="AH2167" t="s">
        <v>3603</v>
      </c>
      <c r="AI2167" t="str">
        <f t="shared" si="534"/>
        <v/>
      </c>
      <c r="AJ2167" t="str">
        <f t="shared" si="535"/>
        <v/>
      </c>
      <c r="AK2167" t="str">
        <f t="shared" si="536"/>
        <v/>
      </c>
      <c r="AL2167" t="str">
        <f t="shared" si="537"/>
        <v/>
      </c>
      <c r="AM2167" t="str">
        <f t="shared" si="538"/>
        <v/>
      </c>
      <c r="AN2167" t="str">
        <f t="shared" si="539"/>
        <v/>
      </c>
      <c r="AO2167" t="str">
        <f t="shared" si="540"/>
        <v/>
      </c>
      <c r="AP2167" t="str">
        <f t="shared" si="541"/>
        <v/>
      </c>
    </row>
    <row r="2168" spans="1:42" x14ac:dyDescent="0.3">
      <c r="A2168" s="2">
        <v>45048</v>
      </c>
      <c r="D2168" t="e">
        <f>AVERAGEIFS(C$2:C2168, B$2:B2168, "&gt;="&amp;B2168-6, B$2:B2168, "&lt;="&amp;B2168)</f>
        <v>#DIV/0!</v>
      </c>
      <c r="E2168" t="str">
        <f t="shared" si="527"/>
        <v/>
      </c>
      <c r="F2168" t="str">
        <f t="shared" si="528"/>
        <v/>
      </c>
      <c r="G2168" t="str">
        <f t="shared" si="529"/>
        <v/>
      </c>
      <c r="H2168" t="str">
        <f t="shared" si="530"/>
        <v/>
      </c>
      <c r="I2168" t="str">
        <f t="shared" si="531"/>
        <v/>
      </c>
      <c r="J2168" t="str">
        <f t="shared" si="532"/>
        <v/>
      </c>
      <c r="K2168" t="str">
        <f t="shared" si="533"/>
        <v/>
      </c>
      <c r="L2168" t="s">
        <v>3536</v>
      </c>
      <c r="M2168" t="s">
        <v>1159</v>
      </c>
      <c r="N2168" t="s">
        <v>118</v>
      </c>
      <c r="O2168" t="s">
        <v>58</v>
      </c>
      <c r="P2168" t="s">
        <v>119</v>
      </c>
      <c r="Q2168" t="s">
        <v>120</v>
      </c>
      <c r="R2168" t="s">
        <v>42</v>
      </c>
      <c r="S2168" t="s">
        <v>21</v>
      </c>
      <c r="T2168" t="s">
        <v>21</v>
      </c>
      <c r="U2168" t="s">
        <v>1160</v>
      </c>
      <c r="V2168" t="s">
        <v>30</v>
      </c>
      <c r="W2168">
        <v>87.996614918103319</v>
      </c>
      <c r="X2168">
        <v>6.5392367268296328</v>
      </c>
      <c r="Y2168">
        <v>-2</v>
      </c>
      <c r="Z2168" t="s">
        <v>3603</v>
      </c>
      <c r="AA2168" t="s">
        <v>3554</v>
      </c>
      <c r="AB2168" t="s">
        <v>3585</v>
      </c>
      <c r="AC2168">
        <v>5</v>
      </c>
      <c r="AD2168" t="s">
        <v>3565</v>
      </c>
      <c r="AE2168" t="s">
        <v>3603</v>
      </c>
      <c r="AF2168" t="s">
        <v>3604</v>
      </c>
      <c r="AH2168" t="s">
        <v>3603</v>
      </c>
      <c r="AI2168" t="str">
        <f t="shared" si="534"/>
        <v/>
      </c>
      <c r="AJ2168" t="str">
        <f t="shared" si="535"/>
        <v/>
      </c>
      <c r="AK2168" t="str">
        <f t="shared" si="536"/>
        <v/>
      </c>
      <c r="AL2168" t="str">
        <f t="shared" si="537"/>
        <v/>
      </c>
      <c r="AM2168" t="str">
        <f t="shared" si="538"/>
        <v/>
      </c>
      <c r="AN2168" t="str">
        <f t="shared" si="539"/>
        <v/>
      </c>
      <c r="AO2168" t="str">
        <f t="shared" si="540"/>
        <v/>
      </c>
      <c r="AP2168" t="str">
        <f t="shared" si="541"/>
        <v/>
      </c>
    </row>
    <row r="2169" spans="1:42" x14ac:dyDescent="0.3">
      <c r="A2169" s="2">
        <v>44998</v>
      </c>
      <c r="D2169" t="e">
        <f>AVERAGEIFS(C$2:C2169, B$2:B2169, "&gt;="&amp;B2169-6, B$2:B2169, "&lt;="&amp;B2169)</f>
        <v>#DIV/0!</v>
      </c>
      <c r="E2169" t="str">
        <f t="shared" si="527"/>
        <v/>
      </c>
      <c r="F2169" t="str">
        <f t="shared" si="528"/>
        <v/>
      </c>
      <c r="G2169" t="str">
        <f t="shared" si="529"/>
        <v/>
      </c>
      <c r="H2169" t="str">
        <f t="shared" si="530"/>
        <v/>
      </c>
      <c r="I2169" t="str">
        <f t="shared" si="531"/>
        <v/>
      </c>
      <c r="J2169" t="str">
        <f t="shared" si="532"/>
        <v/>
      </c>
      <c r="K2169" t="str">
        <f t="shared" si="533"/>
        <v/>
      </c>
      <c r="L2169" t="s">
        <v>3536</v>
      </c>
      <c r="M2169" t="s">
        <v>1285</v>
      </c>
      <c r="N2169" t="s">
        <v>57</v>
      </c>
      <c r="O2169" t="s">
        <v>46</v>
      </c>
      <c r="P2169" t="s">
        <v>119</v>
      </c>
      <c r="Q2169" t="s">
        <v>120</v>
      </c>
      <c r="R2169" t="s">
        <v>20</v>
      </c>
      <c r="S2169" t="s">
        <v>21</v>
      </c>
      <c r="T2169" t="s">
        <v>3546</v>
      </c>
      <c r="U2169" t="s">
        <v>1243</v>
      </c>
      <c r="V2169" t="s">
        <v>43</v>
      </c>
      <c r="W2169">
        <v>87.34239450230416</v>
      </c>
      <c r="X2169">
        <v>5.7604000672874829</v>
      </c>
      <c r="Y2169">
        <v>-2</v>
      </c>
      <c r="Z2169" t="s">
        <v>3603</v>
      </c>
      <c r="AA2169" t="s">
        <v>3554</v>
      </c>
      <c r="AB2169" t="s">
        <v>3584</v>
      </c>
      <c r="AC2169">
        <v>3</v>
      </c>
      <c r="AD2169" t="s">
        <v>3563</v>
      </c>
      <c r="AE2169" t="s">
        <v>3603</v>
      </c>
      <c r="AF2169" t="s">
        <v>3604</v>
      </c>
      <c r="AH2169" t="s">
        <v>3603</v>
      </c>
      <c r="AI2169" t="str">
        <f t="shared" si="534"/>
        <v/>
      </c>
      <c r="AJ2169" t="str">
        <f t="shared" si="535"/>
        <v/>
      </c>
      <c r="AK2169" t="str">
        <f t="shared" si="536"/>
        <v/>
      </c>
      <c r="AL2169" t="str">
        <f t="shared" si="537"/>
        <v/>
      </c>
      <c r="AM2169" t="str">
        <f t="shared" si="538"/>
        <v/>
      </c>
      <c r="AN2169" t="str">
        <f t="shared" si="539"/>
        <v/>
      </c>
      <c r="AO2169" t="str">
        <f t="shared" si="540"/>
        <v/>
      </c>
      <c r="AP2169" t="str">
        <f t="shared" si="541"/>
        <v/>
      </c>
    </row>
    <row r="2170" spans="1:42" x14ac:dyDescent="0.3">
      <c r="A2170" s="2">
        <v>45029</v>
      </c>
      <c r="D2170" t="e">
        <f>AVERAGEIFS(C$2:C2170, B$2:B2170, "&gt;="&amp;B2170-6, B$2:B2170, "&lt;="&amp;B2170)</f>
        <v>#DIV/0!</v>
      </c>
      <c r="E2170" t="str">
        <f t="shared" si="527"/>
        <v/>
      </c>
      <c r="F2170" t="str">
        <f t="shared" si="528"/>
        <v/>
      </c>
      <c r="G2170" t="str">
        <f t="shared" si="529"/>
        <v/>
      </c>
      <c r="H2170" t="str">
        <f t="shared" si="530"/>
        <v/>
      </c>
      <c r="I2170" t="str">
        <f t="shared" si="531"/>
        <v/>
      </c>
      <c r="J2170" t="str">
        <f t="shared" si="532"/>
        <v/>
      </c>
      <c r="K2170" t="str">
        <f t="shared" si="533"/>
        <v/>
      </c>
      <c r="L2170" t="s">
        <v>3536</v>
      </c>
      <c r="M2170" t="s">
        <v>1299</v>
      </c>
      <c r="N2170" t="s">
        <v>118</v>
      </c>
      <c r="O2170" t="s">
        <v>46</v>
      </c>
      <c r="P2170" t="s">
        <v>119</v>
      </c>
      <c r="Q2170" t="s">
        <v>120</v>
      </c>
      <c r="R2170" t="s">
        <v>20</v>
      </c>
      <c r="S2170" t="s">
        <v>21</v>
      </c>
      <c r="T2170" t="s">
        <v>3546</v>
      </c>
      <c r="U2170" t="s">
        <v>1300</v>
      </c>
      <c r="V2170" t="s">
        <v>54</v>
      </c>
      <c r="W2170">
        <v>80.806519814256475</v>
      </c>
      <c r="X2170">
        <v>6.3307563951534709</v>
      </c>
      <c r="Y2170">
        <v>-2</v>
      </c>
      <c r="Z2170" t="s">
        <v>3603</v>
      </c>
      <c r="AA2170" t="s">
        <v>3554</v>
      </c>
      <c r="AB2170" t="s">
        <v>3585</v>
      </c>
      <c r="AC2170">
        <v>4</v>
      </c>
      <c r="AD2170" t="s">
        <v>3564</v>
      </c>
      <c r="AE2170" t="s">
        <v>3603</v>
      </c>
      <c r="AF2170" t="s">
        <v>3604</v>
      </c>
      <c r="AH2170" t="s">
        <v>3603</v>
      </c>
      <c r="AI2170" t="str">
        <f t="shared" si="534"/>
        <v/>
      </c>
      <c r="AJ2170" t="str">
        <f t="shared" si="535"/>
        <v/>
      </c>
      <c r="AK2170" t="str">
        <f t="shared" si="536"/>
        <v/>
      </c>
      <c r="AL2170" t="str">
        <f t="shared" si="537"/>
        <v/>
      </c>
      <c r="AM2170" t="str">
        <f t="shared" si="538"/>
        <v/>
      </c>
      <c r="AN2170" t="str">
        <f t="shared" si="539"/>
        <v/>
      </c>
      <c r="AO2170" t="str">
        <f t="shared" si="540"/>
        <v/>
      </c>
      <c r="AP2170" t="str">
        <f t="shared" si="541"/>
        <v/>
      </c>
    </row>
    <row r="2171" spans="1:42" x14ac:dyDescent="0.3">
      <c r="A2171" s="2">
        <v>45213</v>
      </c>
      <c r="D2171" t="e">
        <f>AVERAGEIFS(C$2:C2171, B$2:B2171, "&gt;="&amp;B2171-6, B$2:B2171, "&lt;="&amp;B2171)</f>
        <v>#DIV/0!</v>
      </c>
      <c r="E2171" t="str">
        <f t="shared" si="527"/>
        <v/>
      </c>
      <c r="F2171" t="str">
        <f t="shared" si="528"/>
        <v/>
      </c>
      <c r="G2171" t="str">
        <f t="shared" si="529"/>
        <v/>
      </c>
      <c r="H2171" t="str">
        <f t="shared" si="530"/>
        <v/>
      </c>
      <c r="I2171" t="str">
        <f t="shared" si="531"/>
        <v/>
      </c>
      <c r="J2171" t="str">
        <f t="shared" si="532"/>
        <v/>
      </c>
      <c r="K2171" t="str">
        <f t="shared" si="533"/>
        <v/>
      </c>
      <c r="L2171" t="s">
        <v>3536</v>
      </c>
      <c r="M2171" t="s">
        <v>1075</v>
      </c>
      <c r="N2171" t="s">
        <v>103</v>
      </c>
      <c r="O2171" t="s">
        <v>46</v>
      </c>
      <c r="P2171" t="s">
        <v>119</v>
      </c>
      <c r="Q2171" t="s">
        <v>120</v>
      </c>
      <c r="R2171" t="s">
        <v>42</v>
      </c>
      <c r="S2171" t="s">
        <v>21</v>
      </c>
      <c r="T2171" t="s">
        <v>21</v>
      </c>
      <c r="U2171" t="s">
        <v>1076</v>
      </c>
      <c r="V2171" t="s">
        <v>24</v>
      </c>
      <c r="W2171">
        <v>75.690908709050333</v>
      </c>
      <c r="X2171">
        <v>6.0778599266513353</v>
      </c>
      <c r="Y2171">
        <v>-2</v>
      </c>
      <c r="Z2171" t="s">
        <v>3603</v>
      </c>
      <c r="AA2171" t="s">
        <v>3554</v>
      </c>
      <c r="AB2171" t="s">
        <v>3587</v>
      </c>
      <c r="AC2171">
        <v>10</v>
      </c>
      <c r="AD2171" t="s">
        <v>3570</v>
      </c>
      <c r="AE2171" t="s">
        <v>3603</v>
      </c>
      <c r="AF2171" t="s">
        <v>3604</v>
      </c>
      <c r="AH2171" t="s">
        <v>3603</v>
      </c>
      <c r="AI2171" t="str">
        <f t="shared" si="534"/>
        <v/>
      </c>
      <c r="AJ2171" t="str">
        <f t="shared" si="535"/>
        <v/>
      </c>
      <c r="AK2171" t="str">
        <f t="shared" si="536"/>
        <v/>
      </c>
      <c r="AL2171" t="str">
        <f t="shared" si="537"/>
        <v/>
      </c>
      <c r="AM2171" t="str">
        <f t="shared" si="538"/>
        <v/>
      </c>
      <c r="AN2171" t="str">
        <f t="shared" si="539"/>
        <v/>
      </c>
      <c r="AO2171" t="str">
        <f t="shared" si="540"/>
        <v/>
      </c>
      <c r="AP2171" t="str">
        <f t="shared" si="541"/>
        <v/>
      </c>
    </row>
    <row r="2172" spans="1:42" x14ac:dyDescent="0.3">
      <c r="A2172" s="2">
        <v>45217</v>
      </c>
      <c r="D2172" t="e">
        <f>AVERAGEIFS(C$2:C2172, B$2:B2172, "&gt;="&amp;B2172-6, B$2:B2172, "&lt;="&amp;B2172)</f>
        <v>#DIV/0!</v>
      </c>
      <c r="E2172" t="str">
        <f t="shared" si="527"/>
        <v/>
      </c>
      <c r="F2172" t="str">
        <f t="shared" si="528"/>
        <v/>
      </c>
      <c r="G2172" t="str">
        <f t="shared" si="529"/>
        <v/>
      </c>
      <c r="H2172" t="str">
        <f t="shared" si="530"/>
        <v/>
      </c>
      <c r="I2172" t="str">
        <f t="shared" si="531"/>
        <v/>
      </c>
      <c r="J2172" t="str">
        <f t="shared" si="532"/>
        <v/>
      </c>
      <c r="K2172" t="str">
        <f t="shared" si="533"/>
        <v/>
      </c>
      <c r="L2172" t="s">
        <v>3536</v>
      </c>
      <c r="M2172" t="s">
        <v>1399</v>
      </c>
      <c r="N2172" t="s">
        <v>118</v>
      </c>
      <c r="O2172" t="s">
        <v>46</v>
      </c>
      <c r="P2172" t="s">
        <v>119</v>
      </c>
      <c r="Q2172" t="s">
        <v>120</v>
      </c>
      <c r="R2172" t="s">
        <v>20</v>
      </c>
      <c r="S2172" t="s">
        <v>21</v>
      </c>
      <c r="T2172" t="s">
        <v>3546</v>
      </c>
      <c r="U2172" t="s">
        <v>1400</v>
      </c>
      <c r="V2172" t="s">
        <v>24</v>
      </c>
      <c r="W2172">
        <v>76.370731783944478</v>
      </c>
      <c r="X2172">
        <v>6.6378202567038507</v>
      </c>
      <c r="Y2172">
        <v>-2</v>
      </c>
      <c r="Z2172" t="s">
        <v>3603</v>
      </c>
      <c r="AA2172" t="s">
        <v>3554</v>
      </c>
      <c r="AB2172" t="s">
        <v>3587</v>
      </c>
      <c r="AC2172">
        <v>10</v>
      </c>
      <c r="AD2172" t="s">
        <v>3570</v>
      </c>
      <c r="AE2172" t="s">
        <v>3603</v>
      </c>
      <c r="AF2172" t="s">
        <v>3604</v>
      </c>
      <c r="AH2172" t="s">
        <v>3603</v>
      </c>
      <c r="AI2172" t="str">
        <f t="shared" si="534"/>
        <v/>
      </c>
      <c r="AJ2172" t="str">
        <f t="shared" si="535"/>
        <v/>
      </c>
      <c r="AK2172" t="str">
        <f t="shared" si="536"/>
        <v/>
      </c>
      <c r="AL2172" t="str">
        <f t="shared" si="537"/>
        <v/>
      </c>
      <c r="AM2172" t="str">
        <f t="shared" si="538"/>
        <v/>
      </c>
      <c r="AN2172" t="str">
        <f t="shared" si="539"/>
        <v/>
      </c>
      <c r="AO2172" t="str">
        <f t="shared" si="540"/>
        <v/>
      </c>
      <c r="AP2172" t="str">
        <f t="shared" si="541"/>
        <v/>
      </c>
    </row>
    <row r="2173" spans="1:42" x14ac:dyDescent="0.3">
      <c r="A2173" s="2">
        <v>45284</v>
      </c>
      <c r="D2173" t="e">
        <f>AVERAGEIFS(C$2:C2173, B$2:B2173, "&gt;="&amp;B2173-6, B$2:B2173, "&lt;="&amp;B2173)</f>
        <v>#DIV/0!</v>
      </c>
      <c r="E2173" t="str">
        <f t="shared" si="527"/>
        <v/>
      </c>
      <c r="F2173" t="str">
        <f t="shared" si="528"/>
        <v/>
      </c>
      <c r="G2173" t="str">
        <f t="shared" si="529"/>
        <v/>
      </c>
      <c r="H2173" t="str">
        <f t="shared" si="530"/>
        <v/>
      </c>
      <c r="I2173" t="str">
        <f t="shared" si="531"/>
        <v/>
      </c>
      <c r="J2173" t="str">
        <f t="shared" si="532"/>
        <v/>
      </c>
      <c r="K2173" t="str">
        <f t="shared" si="533"/>
        <v/>
      </c>
      <c r="L2173" t="s">
        <v>3536</v>
      </c>
      <c r="M2173" t="s">
        <v>1471</v>
      </c>
      <c r="N2173" t="s">
        <v>39</v>
      </c>
      <c r="O2173" t="s">
        <v>58</v>
      </c>
      <c r="P2173" t="s">
        <v>119</v>
      </c>
      <c r="Q2173" t="s">
        <v>120</v>
      </c>
      <c r="R2173" t="s">
        <v>20</v>
      </c>
      <c r="S2173" t="s">
        <v>21</v>
      </c>
      <c r="T2173" t="s">
        <v>3546</v>
      </c>
      <c r="U2173" t="s">
        <v>1930</v>
      </c>
      <c r="V2173" t="s">
        <v>24</v>
      </c>
      <c r="W2173">
        <v>126.2177471897411</v>
      </c>
      <c r="X2173">
        <v>6.7617415183978569</v>
      </c>
      <c r="Y2173">
        <v>-2</v>
      </c>
      <c r="Z2173" t="s">
        <v>3603</v>
      </c>
      <c r="AA2173" t="s">
        <v>3554</v>
      </c>
      <c r="AB2173" t="s">
        <v>3587</v>
      </c>
      <c r="AC2173">
        <v>12</v>
      </c>
      <c r="AD2173" t="s">
        <v>3572</v>
      </c>
      <c r="AE2173" t="s">
        <v>3603</v>
      </c>
      <c r="AF2173" t="s">
        <v>3604</v>
      </c>
      <c r="AH2173" t="s">
        <v>3603</v>
      </c>
      <c r="AI2173" t="str">
        <f t="shared" si="534"/>
        <v/>
      </c>
      <c r="AJ2173" t="str">
        <f t="shared" si="535"/>
        <v/>
      </c>
      <c r="AK2173" t="str">
        <f t="shared" si="536"/>
        <v/>
      </c>
      <c r="AL2173" t="str">
        <f t="shared" si="537"/>
        <v/>
      </c>
      <c r="AM2173" t="str">
        <f t="shared" si="538"/>
        <v/>
      </c>
      <c r="AN2173" t="str">
        <f t="shared" si="539"/>
        <v/>
      </c>
      <c r="AO2173" t="str">
        <f t="shared" si="540"/>
        <v/>
      </c>
      <c r="AP2173" t="str">
        <f t="shared" si="541"/>
        <v/>
      </c>
    </row>
    <row r="2174" spans="1:42" x14ac:dyDescent="0.3">
      <c r="A2174" s="2">
        <v>45353</v>
      </c>
      <c r="D2174" t="e">
        <f>AVERAGEIFS(C$2:C2174, B$2:B2174, "&gt;="&amp;B2174-6, B$2:B2174, "&lt;="&amp;B2174)</f>
        <v>#DIV/0!</v>
      </c>
      <c r="E2174" t="str">
        <f t="shared" si="527"/>
        <v/>
      </c>
      <c r="F2174" t="str">
        <f t="shared" si="528"/>
        <v/>
      </c>
      <c r="G2174" t="str">
        <f t="shared" si="529"/>
        <v/>
      </c>
      <c r="H2174" t="str">
        <f t="shared" si="530"/>
        <v/>
      </c>
      <c r="I2174" t="str">
        <f t="shared" si="531"/>
        <v/>
      </c>
      <c r="J2174" t="str">
        <f t="shared" si="532"/>
        <v/>
      </c>
      <c r="K2174" t="str">
        <f t="shared" si="533"/>
        <v/>
      </c>
      <c r="L2174" t="s">
        <v>3536</v>
      </c>
      <c r="M2174" t="s">
        <v>1580</v>
      </c>
      <c r="N2174" t="s">
        <v>28</v>
      </c>
      <c r="O2174" t="s">
        <v>58</v>
      </c>
      <c r="P2174" t="s">
        <v>119</v>
      </c>
      <c r="Q2174" t="s">
        <v>120</v>
      </c>
      <c r="R2174" t="s">
        <v>42</v>
      </c>
      <c r="S2174" t="s">
        <v>21</v>
      </c>
      <c r="T2174" t="s">
        <v>3546</v>
      </c>
      <c r="U2174" t="s">
        <v>1581</v>
      </c>
      <c r="V2174" t="s">
        <v>76</v>
      </c>
      <c r="W2174">
        <v>36.628983237710948</v>
      </c>
      <c r="X2174">
        <v>5.5438396948386419</v>
      </c>
      <c r="Y2174">
        <v>-2</v>
      </c>
      <c r="Z2174" t="s">
        <v>3603</v>
      </c>
      <c r="AA2174" t="s">
        <v>3555</v>
      </c>
      <c r="AB2174" t="s">
        <v>3584</v>
      </c>
      <c r="AC2174">
        <v>3</v>
      </c>
      <c r="AD2174" t="s">
        <v>3563</v>
      </c>
      <c r="AE2174" t="s">
        <v>3603</v>
      </c>
      <c r="AF2174" t="s">
        <v>3604</v>
      </c>
      <c r="AH2174" t="s">
        <v>3603</v>
      </c>
      <c r="AI2174" t="str">
        <f t="shared" si="534"/>
        <v/>
      </c>
      <c r="AJ2174" t="str">
        <f t="shared" si="535"/>
        <v/>
      </c>
      <c r="AK2174" t="str">
        <f t="shared" si="536"/>
        <v/>
      </c>
      <c r="AL2174" t="str">
        <f t="shared" si="537"/>
        <v/>
      </c>
      <c r="AM2174" t="str">
        <f t="shared" si="538"/>
        <v/>
      </c>
      <c r="AN2174" t="str">
        <f t="shared" si="539"/>
        <v/>
      </c>
      <c r="AO2174" t="str">
        <f t="shared" si="540"/>
        <v/>
      </c>
      <c r="AP2174" t="str">
        <f t="shared" si="541"/>
        <v/>
      </c>
    </row>
    <row r="2175" spans="1:42" x14ac:dyDescent="0.3">
      <c r="A2175" s="2">
        <v>45433</v>
      </c>
      <c r="D2175" t="e">
        <f>AVERAGEIFS(C$2:C2175, B$2:B2175, "&gt;="&amp;B2175-6, B$2:B2175, "&lt;="&amp;B2175)</f>
        <v>#DIV/0!</v>
      </c>
      <c r="E2175" t="str">
        <f t="shared" si="527"/>
        <v/>
      </c>
      <c r="F2175" t="str">
        <f t="shared" si="528"/>
        <v/>
      </c>
      <c r="G2175" t="str">
        <f t="shared" si="529"/>
        <v/>
      </c>
      <c r="H2175" t="str">
        <f t="shared" si="530"/>
        <v/>
      </c>
      <c r="I2175" t="str">
        <f t="shared" si="531"/>
        <v/>
      </c>
      <c r="J2175" t="str">
        <f t="shared" si="532"/>
        <v/>
      </c>
      <c r="K2175" t="str">
        <f t="shared" si="533"/>
        <v/>
      </c>
      <c r="L2175" t="s">
        <v>3536</v>
      </c>
      <c r="M2175" t="s">
        <v>1764</v>
      </c>
      <c r="N2175" t="s">
        <v>57</v>
      </c>
      <c r="O2175" t="s">
        <v>58</v>
      </c>
      <c r="P2175" t="s">
        <v>119</v>
      </c>
      <c r="Q2175" t="s">
        <v>120</v>
      </c>
      <c r="R2175" t="s">
        <v>20</v>
      </c>
      <c r="S2175" t="s">
        <v>21</v>
      </c>
      <c r="T2175" t="s">
        <v>21</v>
      </c>
      <c r="U2175" t="s">
        <v>1765</v>
      </c>
      <c r="V2175" t="s">
        <v>24</v>
      </c>
      <c r="W2175">
        <v>84.376872437377713</v>
      </c>
      <c r="X2175">
        <v>5.7665959447120514</v>
      </c>
      <c r="Y2175">
        <v>-2</v>
      </c>
      <c r="Z2175" t="s">
        <v>3603</v>
      </c>
      <c r="AA2175" t="s">
        <v>3555</v>
      </c>
      <c r="AB2175" t="s">
        <v>3585</v>
      </c>
      <c r="AC2175">
        <v>5</v>
      </c>
      <c r="AD2175" t="s">
        <v>3565</v>
      </c>
      <c r="AE2175" t="s">
        <v>3603</v>
      </c>
      <c r="AF2175" t="s">
        <v>3604</v>
      </c>
      <c r="AH2175" t="s">
        <v>3603</v>
      </c>
      <c r="AI2175" t="str">
        <f t="shared" si="534"/>
        <v/>
      </c>
      <c r="AJ2175" t="str">
        <f t="shared" si="535"/>
        <v/>
      </c>
      <c r="AK2175" t="str">
        <f t="shared" si="536"/>
        <v/>
      </c>
      <c r="AL2175" t="str">
        <f t="shared" si="537"/>
        <v/>
      </c>
      <c r="AM2175" t="str">
        <f t="shared" si="538"/>
        <v/>
      </c>
      <c r="AN2175" t="str">
        <f t="shared" si="539"/>
        <v/>
      </c>
      <c r="AO2175" t="str">
        <f t="shared" si="540"/>
        <v/>
      </c>
      <c r="AP2175" t="str">
        <f t="shared" si="541"/>
        <v/>
      </c>
    </row>
    <row r="2176" spans="1:42" x14ac:dyDescent="0.3">
      <c r="A2176" s="2">
        <v>44966</v>
      </c>
      <c r="D2176" t="e">
        <f>AVERAGEIFS(C$2:C2176, B$2:B2176, "&gt;="&amp;B2176-6, B$2:B2176, "&lt;="&amp;B2176)</f>
        <v>#DIV/0!</v>
      </c>
      <c r="E2176" t="str">
        <f t="shared" si="527"/>
        <v/>
      </c>
      <c r="F2176" t="str">
        <f t="shared" si="528"/>
        <v/>
      </c>
      <c r="G2176" t="str">
        <f t="shared" si="529"/>
        <v/>
      </c>
      <c r="H2176" t="str">
        <f t="shared" si="530"/>
        <v/>
      </c>
      <c r="I2176" t="str">
        <f t="shared" si="531"/>
        <v/>
      </c>
      <c r="J2176" t="str">
        <f t="shared" si="532"/>
        <v/>
      </c>
      <c r="K2176" t="str">
        <f t="shared" si="533"/>
        <v/>
      </c>
      <c r="L2176" t="s">
        <v>3536</v>
      </c>
      <c r="M2176" t="s">
        <v>1769</v>
      </c>
      <c r="N2176" t="s">
        <v>103</v>
      </c>
      <c r="O2176" t="s">
        <v>46</v>
      </c>
      <c r="P2176" t="s">
        <v>119</v>
      </c>
      <c r="Q2176" t="s">
        <v>120</v>
      </c>
      <c r="R2176" t="s">
        <v>20</v>
      </c>
      <c r="S2176" t="s">
        <v>21</v>
      </c>
      <c r="T2176" t="s">
        <v>21</v>
      </c>
      <c r="U2176" t="s">
        <v>1770</v>
      </c>
      <c r="V2176" t="s">
        <v>43</v>
      </c>
      <c r="W2176">
        <v>91.227440378213473</v>
      </c>
      <c r="X2176">
        <v>6.7612465869531597</v>
      </c>
      <c r="Y2176">
        <v>-2</v>
      </c>
      <c r="Z2176" t="s">
        <v>3603</v>
      </c>
      <c r="AA2176" t="s">
        <v>3554</v>
      </c>
      <c r="AB2176" t="s">
        <v>3584</v>
      </c>
      <c r="AC2176">
        <v>2</v>
      </c>
      <c r="AD2176" t="s">
        <v>3562</v>
      </c>
      <c r="AE2176" t="s">
        <v>3603</v>
      </c>
      <c r="AF2176" t="s">
        <v>3604</v>
      </c>
      <c r="AH2176" t="s">
        <v>3603</v>
      </c>
      <c r="AI2176" t="str">
        <f t="shared" si="534"/>
        <v/>
      </c>
      <c r="AJ2176" t="str">
        <f t="shared" si="535"/>
        <v/>
      </c>
      <c r="AK2176" t="str">
        <f t="shared" si="536"/>
        <v/>
      </c>
      <c r="AL2176" t="str">
        <f t="shared" si="537"/>
        <v/>
      </c>
      <c r="AM2176" t="str">
        <f t="shared" si="538"/>
        <v/>
      </c>
      <c r="AN2176" t="str">
        <f t="shared" si="539"/>
        <v/>
      </c>
      <c r="AO2176" t="str">
        <f t="shared" si="540"/>
        <v/>
      </c>
      <c r="AP2176" t="str">
        <f t="shared" si="541"/>
        <v/>
      </c>
    </row>
    <row r="2177" spans="1:42" x14ac:dyDescent="0.3">
      <c r="A2177" s="2">
        <v>45336</v>
      </c>
      <c r="D2177" t="e">
        <f>AVERAGEIFS(C$2:C2177, B$2:B2177, "&gt;="&amp;B2177-6, B$2:B2177, "&lt;="&amp;B2177)</f>
        <v>#DIV/0!</v>
      </c>
      <c r="E2177" t="str">
        <f t="shared" si="527"/>
        <v/>
      </c>
      <c r="F2177" t="str">
        <f t="shared" si="528"/>
        <v/>
      </c>
      <c r="G2177" t="str">
        <f t="shared" si="529"/>
        <v/>
      </c>
      <c r="H2177" t="str">
        <f t="shared" si="530"/>
        <v/>
      </c>
      <c r="I2177" t="str">
        <f t="shared" si="531"/>
        <v/>
      </c>
      <c r="J2177" t="str">
        <f t="shared" si="532"/>
        <v/>
      </c>
      <c r="K2177" t="str">
        <f t="shared" si="533"/>
        <v/>
      </c>
      <c r="L2177" t="s">
        <v>3536</v>
      </c>
      <c r="M2177" t="s">
        <v>1992</v>
      </c>
      <c r="N2177" t="s">
        <v>28</v>
      </c>
      <c r="O2177" t="s">
        <v>46</v>
      </c>
      <c r="P2177" t="s">
        <v>119</v>
      </c>
      <c r="Q2177" t="s">
        <v>120</v>
      </c>
      <c r="R2177" t="s">
        <v>20</v>
      </c>
      <c r="S2177" t="s">
        <v>21</v>
      </c>
      <c r="T2177" t="s">
        <v>3546</v>
      </c>
      <c r="U2177" t="s">
        <v>1993</v>
      </c>
      <c r="V2177" t="s">
        <v>30</v>
      </c>
      <c r="W2177">
        <v>22.36416071705176</v>
      </c>
      <c r="X2177">
        <v>5.1884652386184706</v>
      </c>
      <c r="Y2177">
        <v>-2</v>
      </c>
      <c r="Z2177" t="s">
        <v>3603</v>
      </c>
      <c r="AA2177" t="s">
        <v>3555</v>
      </c>
      <c r="AB2177" t="s">
        <v>3584</v>
      </c>
      <c r="AC2177">
        <v>2</v>
      </c>
      <c r="AD2177" t="s">
        <v>3562</v>
      </c>
      <c r="AE2177" t="s">
        <v>3603</v>
      </c>
      <c r="AF2177" t="s">
        <v>3604</v>
      </c>
      <c r="AH2177" t="s">
        <v>3603</v>
      </c>
      <c r="AI2177" t="str">
        <f t="shared" si="534"/>
        <v/>
      </c>
      <c r="AJ2177" t="str">
        <f t="shared" si="535"/>
        <v/>
      </c>
      <c r="AK2177" t="str">
        <f t="shared" si="536"/>
        <v/>
      </c>
      <c r="AL2177" t="str">
        <f t="shared" si="537"/>
        <v/>
      </c>
      <c r="AM2177" t="str">
        <f t="shared" si="538"/>
        <v/>
      </c>
      <c r="AN2177" t="str">
        <f t="shared" si="539"/>
        <v/>
      </c>
      <c r="AO2177" t="str">
        <f t="shared" si="540"/>
        <v/>
      </c>
      <c r="AP2177" t="str">
        <f t="shared" si="541"/>
        <v/>
      </c>
    </row>
    <row r="2178" spans="1:42" x14ac:dyDescent="0.3">
      <c r="A2178" s="2">
        <v>44972</v>
      </c>
      <c r="D2178" t="e">
        <f>AVERAGEIFS(C$2:C2178, B$2:B2178, "&gt;="&amp;B2178-6, B$2:B2178, "&lt;="&amp;B2178)</f>
        <v>#DIV/0!</v>
      </c>
      <c r="E2178" t="str">
        <f t="shared" ref="E2178:E2241" si="542">IF(
  L2178 &lt;&gt; "Backlog/Error",
  IFERROR(
    AVERAGEIFS(
      $C$2:$C$1880,
      $B$2:$B$1880, "&gt;=" &amp; B2178 - 6,
      $B$2:$B$1880, "&lt;=" &amp; B2178,
      $L$2:$L$1880, "&lt;&gt;Backlog/Error"
    ),
  ""),
"")</f>
        <v/>
      </c>
      <c r="F2178" t="str">
        <f t="shared" ref="F2178:F2241" si="543">IF(
  R2178 = "Critical",
  IFERROR(
    AVERAGEIFS(
      $C$2:$C$1880,
      $B$2:$B$1880, "&gt;=" &amp; B2178 - 6,
      $B$2:$B$1880, "&lt;=" &amp; B2178,
      $R$2:$R$1880, "Critical"
    ),
  ""),
"")</f>
        <v/>
      </c>
      <c r="G2178" t="str">
        <f t="shared" ref="G2178:G2241" si="544">IF(
  AND(R2178 = "Critical", L2178 &lt;&gt; "Backlog/Error"),
  IFERROR(
    AVERAGEIFS(
      $C$2:$C$1880,
      $B$2:$B$1880, "&gt;=" &amp; B2178 - 6,
      $B$2:$B$1880, "&lt;=" &amp; B2178,
      $R$2:$R$1880, "Critical",
      $L$2:$L$1880, "&lt;&gt;Backlog/Error"
    ),
  ""),
"")</f>
        <v/>
      </c>
      <c r="H2178" t="str">
        <f t="shared" ref="H2178:H2241" si="545">IF(
  R2178 = "Moderate",
  IFERROR(
    AVERAGEIFS(
      $C$2:$C$1880,
      $B$2:$B$1880, "&gt;=" &amp; B2178 - 6,
      $B$2:$B$1880, "&lt;=" &amp; B2178,
      $R$2:$R$1880, "Moderate"
    ),
  ""),
"")</f>
        <v/>
      </c>
      <c r="I2178" t="str">
        <f t="shared" ref="I2178:I2241" si="546">IF(
  AND(R2178 = "Moderate", L2178 &lt;&gt; "Backlog/Error"),
  IFERROR(
    AVERAGEIFS(
      $C$2:$C$1880,
      $B$2:$B$1880, "&gt;=" &amp; B2178 - 6,
      $B$2:$B$1880, "&lt;=" &amp; B2178,
      $R$2:$R$1880, "Moderate",
      $L$2:$L$1880, "&lt;&gt;Backlog/Error"
    ),
  ""),
"")</f>
        <v/>
      </c>
      <c r="J2178" t="str">
        <f t="shared" ref="J2178:J2241" si="547">IF(
  R2178 = "Minor",
  IFERROR(
    AVERAGEIFS(
      $C$2:$C$1880,
      $B$2:$B$1880, "&gt;=" &amp; B2178 - 6,
      $B$2:$B$1880, "&lt;=" &amp; B2178,
      $R$2:$R$1880, "Minor"
    ),
  ""),
"")</f>
        <v/>
      </c>
      <c r="K2178" t="str">
        <f t="shared" ref="K2178:K2241" si="548">IF(
  AND(R2178 = "Minor", L2178 &lt;&gt; "Backlog/Error"),
  IFERROR(
    AVERAGEIFS(
      $C$2:$C$1880,
      $B$2:$B$1880, "&gt;=" &amp; B2178 - 6,
      $B$2:$B$1880, "&lt;=" &amp; B2178,
      $R$2:$R$1880, "Minor",
      $L$2:$L$1880, "&lt;&gt;Backlog/Error"
    ),
  ""),
"")</f>
        <v/>
      </c>
      <c r="L2178" t="s">
        <v>3536</v>
      </c>
      <c r="M2178" t="s">
        <v>334</v>
      </c>
      <c r="N2178" t="s">
        <v>103</v>
      </c>
      <c r="O2178" t="s">
        <v>58</v>
      </c>
      <c r="P2178" t="s">
        <v>119</v>
      </c>
      <c r="Q2178" t="s">
        <v>120</v>
      </c>
      <c r="R2178" t="s">
        <v>42</v>
      </c>
      <c r="S2178" t="s">
        <v>21</v>
      </c>
      <c r="T2178" t="s">
        <v>21</v>
      </c>
      <c r="U2178" t="s">
        <v>2054</v>
      </c>
      <c r="V2178" t="s">
        <v>63</v>
      </c>
      <c r="W2178">
        <v>96.715753887154165</v>
      </c>
      <c r="X2178">
        <v>6.6807742085090114</v>
      </c>
      <c r="Y2178">
        <v>-2</v>
      </c>
      <c r="Z2178" t="s">
        <v>3603</v>
      </c>
      <c r="AA2178" t="s">
        <v>3554</v>
      </c>
      <c r="AB2178" t="s">
        <v>3584</v>
      </c>
      <c r="AC2178">
        <v>2</v>
      </c>
      <c r="AD2178" t="s">
        <v>3562</v>
      </c>
      <c r="AE2178" t="s">
        <v>3603</v>
      </c>
      <c r="AF2178" t="s">
        <v>3604</v>
      </c>
      <c r="AH2178" t="s">
        <v>3603</v>
      </c>
      <c r="AI2178" t="str">
        <f t="shared" ref="AI2178:AI2241" si="549">IFERROR(
  AVERAGEIFS(
    $C$2:$C$1880,
    $B$2:$B$1880, "&gt;=" &amp; B2178 - 29,
    $B$2:$B$1880, "&lt;=" &amp; B2178
  ),
"")</f>
        <v/>
      </c>
      <c r="AJ2178" t="str">
        <f t="shared" ref="AJ2178:AJ2241" si="550">IF(
  L2178 &lt;&gt; "Backlog/Error",
  IFERROR(
    AVERAGEIFS(
      $C$2:$C$1880,
      $B$2:$B$1880, "&gt;=" &amp; B2178 - 29,
      $B$2:$B$1880, "&lt;=" &amp; B2178,
      $L$2:$L$1880, "&lt;&gt;Backlog/Error"
    ),
  ""),
"")</f>
        <v/>
      </c>
      <c r="AK2178" t="str">
        <f t="shared" ref="AK2178:AK2241" si="551">IF(
  R2178 = "Critical",
  IFERROR(
    AVERAGEIFS(
      $C$2:$C$1880,
      $B$2:$B$1880, "&gt;=" &amp; B2178 - 29,
      $B$2:$B$1880, "&lt;=" &amp; B2178,
      $R$2:$R$1880, "Critical"
    ),
  ""),
"")</f>
        <v/>
      </c>
      <c r="AL2178" t="str">
        <f t="shared" ref="AL2178:AL2241" si="552">IF(
  AND(R2178 = "Critical", L2178 &lt;&gt; "Backlog/Error"),
  IFERROR(
    AVERAGEIFS(
      $C$2:$C$1880,
      $B$2:$B$1880, "&gt;=" &amp; B2178 - 29,
      $B$2:$B$1880, "&lt;=" &amp; B2178,
      $R$2:$R$1880, "Critical",
      $L$2:$L$1880, "&lt;&gt;Backlog/Error"
    ),
  ""),
"")</f>
        <v/>
      </c>
      <c r="AM2178" t="str">
        <f t="shared" ref="AM2178:AM2241" si="553">IF(
  R2178 = "Moderate",
  IFERROR(
    AVERAGEIFS(
      $C$2:$C$1880,
      $B$2:$B$1880, "&gt;=" &amp; B2178 - 29,
      $B$2:$B$1880, "&lt;=" &amp; B2178,
      $R$2:$R$1880, "Moderate"
    ),
  ""),
"")</f>
        <v/>
      </c>
      <c r="AN2178" t="str">
        <f t="shared" ref="AN2178:AN2241" si="554">IF(
  AND(R2178 = "Moderate", L2178 &lt;&gt; "Backlog/Error"),
  IFERROR(
    AVERAGEIFS(
      $C$2:$C$1880,
      $B$2:$B$1880, "&gt;=" &amp; B2178 - 29,
      $B$2:$B$1880, "&lt;=" &amp; B2178,
      $R$2:$R$1880, "Moderate",
      $L$2:$L$1880, "&lt;&gt;Backlog/Error"
    ),
  ""),
"")</f>
        <v/>
      </c>
      <c r="AO2178" t="str">
        <f t="shared" ref="AO2178:AO2241" si="555">IF(
  R2178 = "Minor",
  IFERROR(
    AVERAGEIFS(
      $C$2:$C$1880,
      $B$2:$B$1880, "&gt;=" &amp; B2178 - 29,
      $B$2:$B$1880, "&lt;=" &amp; B2178,
      $R$2:$R$1880, "Minor"
    ),
  ""),
"")</f>
        <v/>
      </c>
      <c r="AP2178" t="str">
        <f t="shared" ref="AP2178:AP2241" si="556">IF(
  AND(R2178 = "Minor", L2178 &lt;&gt; "Backlog/Error"),
  IFERROR(
    AVERAGEIFS(
      $C$2:$C$1880,
      $B$2:$B$1880, "&gt;=" &amp; B2178 - 29,
      $B$2:$B$1880, "&lt;=" &amp; B2178,
      $R$2:$R$1880, "Minor",
      $L$2:$L$1880, "&lt;&gt;Backlog/Error"
    ),
  ""),
"")</f>
        <v/>
      </c>
    </row>
    <row r="2179" spans="1:42" x14ac:dyDescent="0.3">
      <c r="A2179" s="2">
        <v>45120</v>
      </c>
      <c r="D2179" t="e">
        <f>AVERAGEIFS(C$2:C2179, B$2:B2179, "&gt;="&amp;B2179-6, B$2:B2179, "&lt;="&amp;B2179)</f>
        <v>#DIV/0!</v>
      </c>
      <c r="E2179" t="str">
        <f t="shared" si="542"/>
        <v/>
      </c>
      <c r="F2179" t="str">
        <f t="shared" si="543"/>
        <v/>
      </c>
      <c r="G2179" t="str">
        <f t="shared" si="544"/>
        <v/>
      </c>
      <c r="H2179" t="str">
        <f t="shared" si="545"/>
        <v/>
      </c>
      <c r="I2179" t="str">
        <f t="shared" si="546"/>
        <v/>
      </c>
      <c r="J2179" t="str">
        <f t="shared" si="547"/>
        <v/>
      </c>
      <c r="K2179" t="str">
        <f t="shared" si="548"/>
        <v/>
      </c>
      <c r="L2179" t="s">
        <v>3536</v>
      </c>
      <c r="M2179" t="s">
        <v>1748</v>
      </c>
      <c r="N2179" t="s">
        <v>28</v>
      </c>
      <c r="O2179" t="s">
        <v>58</v>
      </c>
      <c r="P2179" t="s">
        <v>119</v>
      </c>
      <c r="Q2179" t="s">
        <v>120</v>
      </c>
      <c r="R2179" t="s">
        <v>20</v>
      </c>
      <c r="S2179" t="s">
        <v>21</v>
      </c>
      <c r="T2179" t="s">
        <v>3546</v>
      </c>
      <c r="U2179" t="s">
        <v>2081</v>
      </c>
      <c r="V2179" t="s">
        <v>63</v>
      </c>
      <c r="W2179">
        <v>26.765316111472131</v>
      </c>
      <c r="X2179">
        <v>6.3064536856191289</v>
      </c>
      <c r="Y2179">
        <v>-2</v>
      </c>
      <c r="Z2179" t="s">
        <v>3603</v>
      </c>
      <c r="AA2179" t="s">
        <v>3554</v>
      </c>
      <c r="AB2179" t="s">
        <v>3586</v>
      </c>
      <c r="AC2179">
        <v>7</v>
      </c>
      <c r="AD2179" t="s">
        <v>3567</v>
      </c>
      <c r="AE2179" t="s">
        <v>3603</v>
      </c>
      <c r="AF2179" t="s">
        <v>3604</v>
      </c>
      <c r="AH2179" t="s">
        <v>3603</v>
      </c>
      <c r="AI2179" t="str">
        <f t="shared" si="549"/>
        <v/>
      </c>
      <c r="AJ2179" t="str">
        <f t="shared" si="550"/>
        <v/>
      </c>
      <c r="AK2179" t="str">
        <f t="shared" si="551"/>
        <v/>
      </c>
      <c r="AL2179" t="str">
        <f t="shared" si="552"/>
        <v/>
      </c>
      <c r="AM2179" t="str">
        <f t="shared" si="553"/>
        <v/>
      </c>
      <c r="AN2179" t="str">
        <f t="shared" si="554"/>
        <v/>
      </c>
      <c r="AO2179" t="str">
        <f t="shared" si="555"/>
        <v/>
      </c>
      <c r="AP2179" t="str">
        <f t="shared" si="556"/>
        <v/>
      </c>
    </row>
    <row r="2180" spans="1:42" x14ac:dyDescent="0.3">
      <c r="A2180" s="2">
        <v>45359</v>
      </c>
      <c r="D2180" t="e">
        <f>AVERAGEIFS(C$2:C2180, B$2:B2180, "&gt;="&amp;B2180-6, B$2:B2180, "&lt;="&amp;B2180)</f>
        <v>#DIV/0!</v>
      </c>
      <c r="E2180" t="str">
        <f t="shared" si="542"/>
        <v/>
      </c>
      <c r="F2180" t="str">
        <f t="shared" si="543"/>
        <v/>
      </c>
      <c r="G2180" t="str">
        <f t="shared" si="544"/>
        <v/>
      </c>
      <c r="H2180" t="str">
        <f t="shared" si="545"/>
        <v/>
      </c>
      <c r="I2180" t="str">
        <f t="shared" si="546"/>
        <v/>
      </c>
      <c r="J2180" t="str">
        <f t="shared" si="547"/>
        <v/>
      </c>
      <c r="K2180" t="str">
        <f t="shared" si="548"/>
        <v/>
      </c>
      <c r="L2180" t="s">
        <v>3536</v>
      </c>
      <c r="M2180" t="s">
        <v>1369</v>
      </c>
      <c r="N2180" t="s">
        <v>118</v>
      </c>
      <c r="O2180" t="s">
        <v>58</v>
      </c>
      <c r="P2180" t="s">
        <v>119</v>
      </c>
      <c r="Q2180" t="s">
        <v>120</v>
      </c>
      <c r="R2180" t="s">
        <v>20</v>
      </c>
      <c r="S2180" t="s">
        <v>21</v>
      </c>
      <c r="T2180" t="s">
        <v>3546</v>
      </c>
      <c r="U2180" t="s">
        <v>2132</v>
      </c>
      <c r="V2180" t="s">
        <v>54</v>
      </c>
      <c r="W2180">
        <v>56.826356289830798</v>
      </c>
      <c r="X2180">
        <v>6.7536409307495644</v>
      </c>
      <c r="Y2180">
        <v>-2</v>
      </c>
      <c r="Z2180" t="s">
        <v>3603</v>
      </c>
      <c r="AA2180" t="s">
        <v>3555</v>
      </c>
      <c r="AB2180" t="s">
        <v>3584</v>
      </c>
      <c r="AC2180">
        <v>3</v>
      </c>
      <c r="AD2180" t="s">
        <v>3563</v>
      </c>
      <c r="AE2180" t="s">
        <v>3603</v>
      </c>
      <c r="AF2180" t="s">
        <v>3604</v>
      </c>
      <c r="AH2180" t="s">
        <v>3603</v>
      </c>
      <c r="AI2180" t="str">
        <f t="shared" si="549"/>
        <v/>
      </c>
      <c r="AJ2180" t="str">
        <f t="shared" si="550"/>
        <v/>
      </c>
      <c r="AK2180" t="str">
        <f t="shared" si="551"/>
        <v/>
      </c>
      <c r="AL2180" t="str">
        <f t="shared" si="552"/>
        <v/>
      </c>
      <c r="AM2180" t="str">
        <f t="shared" si="553"/>
        <v/>
      </c>
      <c r="AN2180" t="str">
        <f t="shared" si="554"/>
        <v/>
      </c>
      <c r="AO2180" t="str">
        <f t="shared" si="555"/>
        <v/>
      </c>
      <c r="AP2180" t="str">
        <f t="shared" si="556"/>
        <v/>
      </c>
    </row>
    <row r="2181" spans="1:42" x14ac:dyDescent="0.3">
      <c r="A2181" s="2">
        <v>45054</v>
      </c>
      <c r="D2181" t="e">
        <f>AVERAGEIFS(C$2:C2181, B$2:B2181, "&gt;="&amp;B2181-6, B$2:B2181, "&lt;="&amp;B2181)</f>
        <v>#DIV/0!</v>
      </c>
      <c r="E2181" t="str">
        <f t="shared" si="542"/>
        <v/>
      </c>
      <c r="F2181" t="str">
        <f t="shared" si="543"/>
        <v/>
      </c>
      <c r="G2181" t="str">
        <f t="shared" si="544"/>
        <v/>
      </c>
      <c r="H2181" t="str">
        <f t="shared" si="545"/>
        <v/>
      </c>
      <c r="I2181" t="str">
        <f t="shared" si="546"/>
        <v/>
      </c>
      <c r="J2181" t="str">
        <f t="shared" si="547"/>
        <v/>
      </c>
      <c r="K2181" t="str">
        <f t="shared" si="548"/>
        <v/>
      </c>
      <c r="L2181" t="s">
        <v>3536</v>
      </c>
      <c r="M2181" t="s">
        <v>2181</v>
      </c>
      <c r="N2181" t="s">
        <v>103</v>
      </c>
      <c r="O2181" t="s">
        <v>46</v>
      </c>
      <c r="P2181" t="s">
        <v>119</v>
      </c>
      <c r="Q2181" t="s">
        <v>120</v>
      </c>
      <c r="R2181" t="s">
        <v>20</v>
      </c>
      <c r="S2181" t="s">
        <v>21</v>
      </c>
      <c r="T2181" t="s">
        <v>3546</v>
      </c>
      <c r="U2181" t="s">
        <v>2201</v>
      </c>
      <c r="V2181" t="s">
        <v>24</v>
      </c>
      <c r="W2181">
        <v>101.16287957249909</v>
      </c>
      <c r="X2181">
        <v>7.9865100308459276</v>
      </c>
      <c r="Y2181">
        <v>-2</v>
      </c>
      <c r="Z2181" t="s">
        <v>3603</v>
      </c>
      <c r="AA2181" t="s">
        <v>3554</v>
      </c>
      <c r="AB2181" t="s">
        <v>3585</v>
      </c>
      <c r="AC2181">
        <v>5</v>
      </c>
      <c r="AD2181" t="s">
        <v>3565</v>
      </c>
      <c r="AE2181" t="s">
        <v>3603</v>
      </c>
      <c r="AF2181" t="s">
        <v>3604</v>
      </c>
      <c r="AH2181" t="s">
        <v>3603</v>
      </c>
      <c r="AI2181" t="str">
        <f t="shared" si="549"/>
        <v/>
      </c>
      <c r="AJ2181" t="str">
        <f t="shared" si="550"/>
        <v/>
      </c>
      <c r="AK2181" t="str">
        <f t="shared" si="551"/>
        <v/>
      </c>
      <c r="AL2181" t="str">
        <f t="shared" si="552"/>
        <v/>
      </c>
      <c r="AM2181" t="str">
        <f t="shared" si="553"/>
        <v/>
      </c>
      <c r="AN2181" t="str">
        <f t="shared" si="554"/>
        <v/>
      </c>
      <c r="AO2181" t="str">
        <f t="shared" si="555"/>
        <v/>
      </c>
      <c r="AP2181" t="str">
        <f t="shared" si="556"/>
        <v/>
      </c>
    </row>
    <row r="2182" spans="1:42" x14ac:dyDescent="0.3">
      <c r="A2182" s="2">
        <v>45264</v>
      </c>
      <c r="D2182" t="e">
        <f>AVERAGEIFS(C$2:C2182, B$2:B2182, "&gt;="&amp;B2182-6, B$2:B2182, "&lt;="&amp;B2182)</f>
        <v>#DIV/0!</v>
      </c>
      <c r="E2182" t="str">
        <f t="shared" si="542"/>
        <v/>
      </c>
      <c r="F2182" t="str">
        <f t="shared" si="543"/>
        <v/>
      </c>
      <c r="G2182" t="str">
        <f t="shared" si="544"/>
        <v/>
      </c>
      <c r="H2182" t="str">
        <f t="shared" si="545"/>
        <v/>
      </c>
      <c r="I2182" t="str">
        <f t="shared" si="546"/>
        <v/>
      </c>
      <c r="J2182" t="str">
        <f t="shared" si="547"/>
        <v/>
      </c>
      <c r="K2182" t="str">
        <f t="shared" si="548"/>
        <v/>
      </c>
      <c r="L2182" t="s">
        <v>3536</v>
      </c>
      <c r="M2182" t="s">
        <v>2210</v>
      </c>
      <c r="N2182" t="s">
        <v>16</v>
      </c>
      <c r="O2182" t="s">
        <v>46</v>
      </c>
      <c r="P2182" t="s">
        <v>119</v>
      </c>
      <c r="Q2182" t="s">
        <v>120</v>
      </c>
      <c r="R2182" t="s">
        <v>20</v>
      </c>
      <c r="S2182" t="s">
        <v>21</v>
      </c>
      <c r="T2182" t="s">
        <v>21</v>
      </c>
      <c r="U2182" t="s">
        <v>2211</v>
      </c>
      <c r="V2182" t="s">
        <v>30</v>
      </c>
      <c r="W2182">
        <v>82.428820131502746</v>
      </c>
      <c r="X2182">
        <v>5.8951118113569567</v>
      </c>
      <c r="Y2182">
        <v>-2</v>
      </c>
      <c r="Z2182" t="s">
        <v>3603</v>
      </c>
      <c r="AA2182" t="s">
        <v>3554</v>
      </c>
      <c r="AB2182" t="s">
        <v>3587</v>
      </c>
      <c r="AC2182">
        <v>12</v>
      </c>
      <c r="AD2182" t="s">
        <v>3572</v>
      </c>
      <c r="AE2182" t="s">
        <v>3603</v>
      </c>
      <c r="AF2182" t="s">
        <v>3604</v>
      </c>
      <c r="AH2182" t="s">
        <v>3603</v>
      </c>
      <c r="AI2182" t="str">
        <f t="shared" si="549"/>
        <v/>
      </c>
      <c r="AJ2182" t="str">
        <f t="shared" si="550"/>
        <v/>
      </c>
      <c r="AK2182" t="str">
        <f t="shared" si="551"/>
        <v/>
      </c>
      <c r="AL2182" t="str">
        <f t="shared" si="552"/>
        <v/>
      </c>
      <c r="AM2182" t="str">
        <f t="shared" si="553"/>
        <v/>
      </c>
      <c r="AN2182" t="str">
        <f t="shared" si="554"/>
        <v/>
      </c>
      <c r="AO2182" t="str">
        <f t="shared" si="555"/>
        <v/>
      </c>
      <c r="AP2182" t="str">
        <f t="shared" si="556"/>
        <v/>
      </c>
    </row>
    <row r="2183" spans="1:42" x14ac:dyDescent="0.3">
      <c r="A2183" s="2">
        <v>45441</v>
      </c>
      <c r="D2183" t="e">
        <f>AVERAGEIFS(C$2:C2183, B$2:B2183, "&gt;="&amp;B2183-6, B$2:B2183, "&lt;="&amp;B2183)</f>
        <v>#DIV/0!</v>
      </c>
      <c r="E2183" t="str">
        <f t="shared" si="542"/>
        <v/>
      </c>
      <c r="F2183" t="str">
        <f t="shared" si="543"/>
        <v/>
      </c>
      <c r="G2183" t="str">
        <f t="shared" si="544"/>
        <v/>
      </c>
      <c r="H2183" t="str">
        <f t="shared" si="545"/>
        <v/>
      </c>
      <c r="I2183" t="str">
        <f t="shared" si="546"/>
        <v/>
      </c>
      <c r="J2183" t="str">
        <f t="shared" si="547"/>
        <v/>
      </c>
      <c r="K2183" t="str">
        <f t="shared" si="548"/>
        <v/>
      </c>
      <c r="L2183" t="s">
        <v>3536</v>
      </c>
      <c r="M2183" t="s">
        <v>1177</v>
      </c>
      <c r="N2183" t="s">
        <v>103</v>
      </c>
      <c r="O2183" t="s">
        <v>46</v>
      </c>
      <c r="P2183" t="s">
        <v>119</v>
      </c>
      <c r="Q2183" t="s">
        <v>120</v>
      </c>
      <c r="R2183" t="s">
        <v>42</v>
      </c>
      <c r="S2183" t="s">
        <v>21</v>
      </c>
      <c r="T2183" t="s">
        <v>3546</v>
      </c>
      <c r="U2183" t="s">
        <v>2227</v>
      </c>
      <c r="V2183" t="s">
        <v>76</v>
      </c>
      <c r="W2183">
        <v>89.665815312244305</v>
      </c>
      <c r="X2183">
        <v>7.973791890776595</v>
      </c>
      <c r="Y2183">
        <v>-2</v>
      </c>
      <c r="Z2183" t="s">
        <v>3603</v>
      </c>
      <c r="AA2183" t="s">
        <v>3555</v>
      </c>
      <c r="AB2183" t="s">
        <v>3585</v>
      </c>
      <c r="AC2183">
        <v>5</v>
      </c>
      <c r="AD2183" t="s">
        <v>3565</v>
      </c>
      <c r="AE2183" t="s">
        <v>3603</v>
      </c>
      <c r="AF2183" t="s">
        <v>3604</v>
      </c>
      <c r="AH2183" t="s">
        <v>3603</v>
      </c>
      <c r="AI2183" t="str">
        <f t="shared" si="549"/>
        <v/>
      </c>
      <c r="AJ2183" t="str">
        <f t="shared" si="550"/>
        <v/>
      </c>
      <c r="AK2183" t="str">
        <f t="shared" si="551"/>
        <v/>
      </c>
      <c r="AL2183" t="str">
        <f t="shared" si="552"/>
        <v/>
      </c>
      <c r="AM2183" t="str">
        <f t="shared" si="553"/>
        <v/>
      </c>
      <c r="AN2183" t="str">
        <f t="shared" si="554"/>
        <v/>
      </c>
      <c r="AO2183" t="str">
        <f t="shared" si="555"/>
        <v/>
      </c>
      <c r="AP2183" t="str">
        <f t="shared" si="556"/>
        <v/>
      </c>
    </row>
    <row r="2184" spans="1:42" x14ac:dyDescent="0.3">
      <c r="A2184" s="2">
        <v>45102</v>
      </c>
      <c r="D2184" t="e">
        <f>AVERAGEIFS(C$2:C2184, B$2:B2184, "&gt;="&amp;B2184-6, B$2:B2184, "&lt;="&amp;B2184)</f>
        <v>#DIV/0!</v>
      </c>
      <c r="E2184" t="str">
        <f t="shared" si="542"/>
        <v/>
      </c>
      <c r="F2184" t="str">
        <f t="shared" si="543"/>
        <v/>
      </c>
      <c r="G2184" t="str">
        <f t="shared" si="544"/>
        <v/>
      </c>
      <c r="H2184" t="str">
        <f t="shared" si="545"/>
        <v/>
      </c>
      <c r="I2184" t="str">
        <f t="shared" si="546"/>
        <v/>
      </c>
      <c r="J2184" t="str">
        <f t="shared" si="547"/>
        <v/>
      </c>
      <c r="K2184" t="str">
        <f t="shared" si="548"/>
        <v/>
      </c>
      <c r="L2184" t="s">
        <v>3536</v>
      </c>
      <c r="M2184" t="s">
        <v>1351</v>
      </c>
      <c r="N2184" t="s">
        <v>80</v>
      </c>
      <c r="O2184" t="s">
        <v>58</v>
      </c>
      <c r="P2184" t="s">
        <v>119</v>
      </c>
      <c r="Q2184" t="s">
        <v>120</v>
      </c>
      <c r="R2184" t="s">
        <v>42</v>
      </c>
      <c r="S2184" t="s">
        <v>21</v>
      </c>
      <c r="T2184" t="s">
        <v>21</v>
      </c>
      <c r="U2184" t="s">
        <v>2240</v>
      </c>
      <c r="V2184" t="s">
        <v>144</v>
      </c>
      <c r="W2184">
        <v>14.87806179332855</v>
      </c>
      <c r="X2184">
        <v>4.6507774738569596</v>
      </c>
      <c r="Y2184">
        <v>-2</v>
      </c>
      <c r="Z2184" t="s">
        <v>3603</v>
      </c>
      <c r="AA2184" t="s">
        <v>3554</v>
      </c>
      <c r="AB2184" t="s">
        <v>3585</v>
      </c>
      <c r="AC2184">
        <v>6</v>
      </c>
      <c r="AD2184" t="s">
        <v>3566</v>
      </c>
      <c r="AE2184" t="s">
        <v>3603</v>
      </c>
      <c r="AF2184" t="s">
        <v>3604</v>
      </c>
      <c r="AH2184" t="s">
        <v>3603</v>
      </c>
      <c r="AI2184" t="str">
        <f t="shared" si="549"/>
        <v/>
      </c>
      <c r="AJ2184" t="str">
        <f t="shared" si="550"/>
        <v/>
      </c>
      <c r="AK2184" t="str">
        <f t="shared" si="551"/>
        <v/>
      </c>
      <c r="AL2184" t="str">
        <f t="shared" si="552"/>
        <v/>
      </c>
      <c r="AM2184" t="str">
        <f t="shared" si="553"/>
        <v/>
      </c>
      <c r="AN2184" t="str">
        <f t="shared" si="554"/>
        <v/>
      </c>
      <c r="AO2184" t="str">
        <f t="shared" si="555"/>
        <v/>
      </c>
      <c r="AP2184" t="str">
        <f t="shared" si="556"/>
        <v/>
      </c>
    </row>
    <row r="2185" spans="1:42" x14ac:dyDescent="0.3">
      <c r="A2185" s="2">
        <v>45022</v>
      </c>
      <c r="D2185" t="e">
        <f>AVERAGEIFS(C$2:C2185, B$2:B2185, "&gt;="&amp;B2185-6, B$2:B2185, "&lt;="&amp;B2185)</f>
        <v>#DIV/0!</v>
      </c>
      <c r="E2185" t="str">
        <f t="shared" si="542"/>
        <v/>
      </c>
      <c r="F2185" t="str">
        <f t="shared" si="543"/>
        <v/>
      </c>
      <c r="G2185" t="str">
        <f t="shared" si="544"/>
        <v/>
      </c>
      <c r="H2185" t="str">
        <f t="shared" si="545"/>
        <v/>
      </c>
      <c r="I2185" t="str">
        <f t="shared" si="546"/>
        <v/>
      </c>
      <c r="J2185" t="str">
        <f t="shared" si="547"/>
        <v/>
      </c>
      <c r="K2185" t="str">
        <f t="shared" si="548"/>
        <v/>
      </c>
      <c r="L2185" t="s">
        <v>3536</v>
      </c>
      <c r="M2185" t="s">
        <v>707</v>
      </c>
      <c r="N2185" t="s">
        <v>103</v>
      </c>
      <c r="O2185" t="s">
        <v>46</v>
      </c>
      <c r="P2185" t="s">
        <v>119</v>
      </c>
      <c r="Q2185" t="s">
        <v>120</v>
      </c>
      <c r="R2185" t="s">
        <v>42</v>
      </c>
      <c r="S2185" t="s">
        <v>21</v>
      </c>
      <c r="T2185" t="s">
        <v>3546</v>
      </c>
      <c r="U2185" t="s">
        <v>2264</v>
      </c>
      <c r="V2185" t="s">
        <v>30</v>
      </c>
      <c r="W2185">
        <v>81.066975972242119</v>
      </c>
      <c r="X2185">
        <v>6.8926527199731229</v>
      </c>
      <c r="Y2185">
        <v>-2</v>
      </c>
      <c r="Z2185" t="s">
        <v>3603</v>
      </c>
      <c r="AA2185" t="s">
        <v>3554</v>
      </c>
      <c r="AB2185" t="s">
        <v>3585</v>
      </c>
      <c r="AC2185">
        <v>4</v>
      </c>
      <c r="AD2185" t="s">
        <v>3564</v>
      </c>
      <c r="AE2185" t="s">
        <v>3603</v>
      </c>
      <c r="AF2185" t="s">
        <v>3604</v>
      </c>
      <c r="AH2185" t="s">
        <v>3603</v>
      </c>
      <c r="AI2185" t="str">
        <f t="shared" si="549"/>
        <v/>
      </c>
      <c r="AJ2185" t="str">
        <f t="shared" si="550"/>
        <v/>
      </c>
      <c r="AK2185" t="str">
        <f t="shared" si="551"/>
        <v/>
      </c>
      <c r="AL2185" t="str">
        <f t="shared" si="552"/>
        <v/>
      </c>
      <c r="AM2185" t="str">
        <f t="shared" si="553"/>
        <v/>
      </c>
      <c r="AN2185" t="str">
        <f t="shared" si="554"/>
        <v/>
      </c>
      <c r="AO2185" t="str">
        <f t="shared" si="555"/>
        <v/>
      </c>
      <c r="AP2185" t="str">
        <f t="shared" si="556"/>
        <v/>
      </c>
    </row>
    <row r="2186" spans="1:42" x14ac:dyDescent="0.3">
      <c r="A2186" s="2">
        <v>45043</v>
      </c>
      <c r="D2186" t="e">
        <f>AVERAGEIFS(C$2:C2186, B$2:B2186, "&gt;="&amp;B2186-6, B$2:B2186, "&lt;="&amp;B2186)</f>
        <v>#DIV/0!</v>
      </c>
      <c r="E2186" t="str">
        <f t="shared" si="542"/>
        <v/>
      </c>
      <c r="F2186" t="str">
        <f t="shared" si="543"/>
        <v/>
      </c>
      <c r="G2186" t="str">
        <f t="shared" si="544"/>
        <v/>
      </c>
      <c r="H2186" t="str">
        <f t="shared" si="545"/>
        <v/>
      </c>
      <c r="I2186" t="str">
        <f t="shared" si="546"/>
        <v/>
      </c>
      <c r="J2186" t="str">
        <f t="shared" si="547"/>
        <v/>
      </c>
      <c r="K2186" t="str">
        <f t="shared" si="548"/>
        <v/>
      </c>
      <c r="L2186" t="s">
        <v>3536</v>
      </c>
      <c r="M2186" t="s">
        <v>2318</v>
      </c>
      <c r="N2186" t="s">
        <v>118</v>
      </c>
      <c r="O2186" t="s">
        <v>46</v>
      </c>
      <c r="P2186" t="s">
        <v>119</v>
      </c>
      <c r="Q2186" t="s">
        <v>120</v>
      </c>
      <c r="R2186" t="s">
        <v>20</v>
      </c>
      <c r="S2186" t="s">
        <v>21</v>
      </c>
      <c r="T2186" t="s">
        <v>3546</v>
      </c>
      <c r="U2186" t="s">
        <v>2325</v>
      </c>
      <c r="V2186" t="s">
        <v>24</v>
      </c>
      <c r="W2186">
        <v>98.910184238017422</v>
      </c>
      <c r="X2186">
        <v>7.40442093220339</v>
      </c>
      <c r="Y2186">
        <v>-2</v>
      </c>
      <c r="Z2186" t="s">
        <v>3603</v>
      </c>
      <c r="AA2186" t="s">
        <v>3554</v>
      </c>
      <c r="AB2186" t="s">
        <v>3585</v>
      </c>
      <c r="AC2186">
        <v>4</v>
      </c>
      <c r="AD2186" t="s">
        <v>3564</v>
      </c>
      <c r="AE2186" t="s">
        <v>3603</v>
      </c>
      <c r="AF2186" t="s">
        <v>3604</v>
      </c>
      <c r="AH2186" t="s">
        <v>3603</v>
      </c>
      <c r="AI2186" t="str">
        <f t="shared" si="549"/>
        <v/>
      </c>
      <c r="AJ2186" t="str">
        <f t="shared" si="550"/>
        <v/>
      </c>
      <c r="AK2186" t="str">
        <f t="shared" si="551"/>
        <v/>
      </c>
      <c r="AL2186" t="str">
        <f t="shared" si="552"/>
        <v/>
      </c>
      <c r="AM2186" t="str">
        <f t="shared" si="553"/>
        <v/>
      </c>
      <c r="AN2186" t="str">
        <f t="shared" si="554"/>
        <v/>
      </c>
      <c r="AO2186" t="str">
        <f t="shared" si="555"/>
        <v/>
      </c>
      <c r="AP2186" t="str">
        <f t="shared" si="556"/>
        <v/>
      </c>
    </row>
    <row r="2187" spans="1:42" x14ac:dyDescent="0.3">
      <c r="A2187" s="2">
        <v>45364</v>
      </c>
      <c r="D2187" t="e">
        <f>AVERAGEIFS(C$2:C2187, B$2:B2187, "&gt;="&amp;B2187-6, B$2:B2187, "&lt;="&amp;B2187)</f>
        <v>#DIV/0!</v>
      </c>
      <c r="E2187" t="str">
        <f t="shared" si="542"/>
        <v/>
      </c>
      <c r="F2187" t="str">
        <f t="shared" si="543"/>
        <v/>
      </c>
      <c r="G2187" t="str">
        <f t="shared" si="544"/>
        <v/>
      </c>
      <c r="H2187" t="str">
        <f t="shared" si="545"/>
        <v/>
      </c>
      <c r="I2187" t="str">
        <f t="shared" si="546"/>
        <v/>
      </c>
      <c r="J2187" t="str">
        <f t="shared" si="547"/>
        <v/>
      </c>
      <c r="K2187" t="str">
        <f t="shared" si="548"/>
        <v/>
      </c>
      <c r="L2187" t="s">
        <v>3536</v>
      </c>
      <c r="M2187" t="s">
        <v>2349</v>
      </c>
      <c r="N2187" t="s">
        <v>80</v>
      </c>
      <c r="O2187" t="s">
        <v>46</v>
      </c>
      <c r="P2187" t="s">
        <v>119</v>
      </c>
      <c r="Q2187" t="s">
        <v>120</v>
      </c>
      <c r="R2187" t="s">
        <v>20</v>
      </c>
      <c r="S2187" t="s">
        <v>21</v>
      </c>
      <c r="T2187" t="s">
        <v>3546</v>
      </c>
      <c r="U2187" t="s">
        <v>2350</v>
      </c>
      <c r="V2187" t="s">
        <v>63</v>
      </c>
      <c r="W2187">
        <v>25.371590063577809</v>
      </c>
      <c r="X2187">
        <v>4.8954178351197584</v>
      </c>
      <c r="Y2187">
        <v>-2</v>
      </c>
      <c r="Z2187" t="s">
        <v>3603</v>
      </c>
      <c r="AA2187" t="s">
        <v>3555</v>
      </c>
      <c r="AB2187" t="s">
        <v>3584</v>
      </c>
      <c r="AC2187">
        <v>3</v>
      </c>
      <c r="AD2187" t="s">
        <v>3563</v>
      </c>
      <c r="AE2187" t="s">
        <v>3603</v>
      </c>
      <c r="AF2187" t="s">
        <v>3604</v>
      </c>
      <c r="AH2187" t="s">
        <v>3603</v>
      </c>
      <c r="AI2187" t="str">
        <f t="shared" si="549"/>
        <v/>
      </c>
      <c r="AJ2187" t="str">
        <f t="shared" si="550"/>
        <v/>
      </c>
      <c r="AK2187" t="str">
        <f t="shared" si="551"/>
        <v/>
      </c>
      <c r="AL2187" t="str">
        <f t="shared" si="552"/>
        <v/>
      </c>
      <c r="AM2187" t="str">
        <f t="shared" si="553"/>
        <v/>
      </c>
      <c r="AN2187" t="str">
        <f t="shared" si="554"/>
        <v/>
      </c>
      <c r="AO2187" t="str">
        <f t="shared" si="555"/>
        <v/>
      </c>
      <c r="AP2187" t="str">
        <f t="shared" si="556"/>
        <v/>
      </c>
    </row>
    <row r="2188" spans="1:42" x14ac:dyDescent="0.3">
      <c r="A2188" s="2">
        <v>45157</v>
      </c>
      <c r="D2188" t="e">
        <f>AVERAGEIFS(C$2:C2188, B$2:B2188, "&gt;="&amp;B2188-6, B$2:B2188, "&lt;="&amp;B2188)</f>
        <v>#DIV/0!</v>
      </c>
      <c r="E2188" t="str">
        <f t="shared" si="542"/>
        <v/>
      </c>
      <c r="F2188" t="str">
        <f t="shared" si="543"/>
        <v/>
      </c>
      <c r="G2188" t="str">
        <f t="shared" si="544"/>
        <v/>
      </c>
      <c r="H2188" t="str">
        <f t="shared" si="545"/>
        <v/>
      </c>
      <c r="I2188" t="str">
        <f t="shared" si="546"/>
        <v/>
      </c>
      <c r="J2188" t="str">
        <f t="shared" si="547"/>
        <v/>
      </c>
      <c r="K2188" t="str">
        <f t="shared" si="548"/>
        <v/>
      </c>
      <c r="L2188" t="s">
        <v>3536</v>
      </c>
      <c r="M2188" t="s">
        <v>2443</v>
      </c>
      <c r="N2188" t="s">
        <v>28</v>
      </c>
      <c r="O2188" t="s">
        <v>46</v>
      </c>
      <c r="P2188" t="s">
        <v>119</v>
      </c>
      <c r="Q2188" t="s">
        <v>120</v>
      </c>
      <c r="R2188" t="s">
        <v>42</v>
      </c>
      <c r="S2188" t="s">
        <v>21</v>
      </c>
      <c r="T2188" t="s">
        <v>21</v>
      </c>
      <c r="U2188" t="s">
        <v>2444</v>
      </c>
      <c r="V2188" t="s">
        <v>43</v>
      </c>
      <c r="W2188">
        <v>36.06548849989592</v>
      </c>
      <c r="X2188">
        <v>5.7814369659080631</v>
      </c>
      <c r="Y2188">
        <v>-2</v>
      </c>
      <c r="Z2188" t="s">
        <v>3603</v>
      </c>
      <c r="AA2188" t="s">
        <v>3554</v>
      </c>
      <c r="AB2188" t="s">
        <v>3586</v>
      </c>
      <c r="AC2188">
        <v>8</v>
      </c>
      <c r="AD2188" t="s">
        <v>3568</v>
      </c>
      <c r="AE2188" t="s">
        <v>3603</v>
      </c>
      <c r="AF2188" t="s">
        <v>3604</v>
      </c>
      <c r="AH2188" t="s">
        <v>3603</v>
      </c>
      <c r="AI2188" t="str">
        <f t="shared" si="549"/>
        <v/>
      </c>
      <c r="AJ2188" t="str">
        <f t="shared" si="550"/>
        <v/>
      </c>
      <c r="AK2188" t="str">
        <f t="shared" si="551"/>
        <v/>
      </c>
      <c r="AL2188" t="str">
        <f t="shared" si="552"/>
        <v/>
      </c>
      <c r="AM2188" t="str">
        <f t="shared" si="553"/>
        <v/>
      </c>
      <c r="AN2188" t="str">
        <f t="shared" si="554"/>
        <v/>
      </c>
      <c r="AO2188" t="str">
        <f t="shared" si="555"/>
        <v/>
      </c>
      <c r="AP2188" t="str">
        <f t="shared" si="556"/>
        <v/>
      </c>
    </row>
    <row r="2189" spans="1:42" x14ac:dyDescent="0.3">
      <c r="A2189" s="2">
        <v>45296</v>
      </c>
      <c r="D2189" t="e">
        <f>AVERAGEIFS(C$2:C2189, B$2:B2189, "&gt;="&amp;B2189-6, B$2:B2189, "&lt;="&amp;B2189)</f>
        <v>#DIV/0!</v>
      </c>
      <c r="E2189" t="str">
        <f t="shared" si="542"/>
        <v/>
      </c>
      <c r="F2189" t="str">
        <f t="shared" si="543"/>
        <v/>
      </c>
      <c r="G2189" t="str">
        <f t="shared" si="544"/>
        <v/>
      </c>
      <c r="H2189" t="str">
        <f t="shared" si="545"/>
        <v/>
      </c>
      <c r="I2189" t="str">
        <f t="shared" si="546"/>
        <v/>
      </c>
      <c r="J2189" t="str">
        <f t="shared" si="547"/>
        <v/>
      </c>
      <c r="K2189" t="str">
        <f t="shared" si="548"/>
        <v/>
      </c>
      <c r="L2189" t="s">
        <v>3536</v>
      </c>
      <c r="M2189" t="s">
        <v>873</v>
      </c>
      <c r="N2189" t="s">
        <v>39</v>
      </c>
      <c r="O2189" t="s">
        <v>46</v>
      </c>
      <c r="P2189" t="s">
        <v>119</v>
      </c>
      <c r="Q2189" t="s">
        <v>120</v>
      </c>
      <c r="R2189" t="s">
        <v>42</v>
      </c>
      <c r="S2189" t="s">
        <v>21</v>
      </c>
      <c r="T2189" t="s">
        <v>21</v>
      </c>
      <c r="U2189" t="s">
        <v>2447</v>
      </c>
      <c r="V2189" t="s">
        <v>76</v>
      </c>
      <c r="W2189">
        <v>60.747404557204113</v>
      </c>
      <c r="X2189">
        <v>6.3132621474157524</v>
      </c>
      <c r="Y2189">
        <v>-2</v>
      </c>
      <c r="Z2189" t="s">
        <v>3603</v>
      </c>
      <c r="AA2189" t="s">
        <v>3555</v>
      </c>
      <c r="AB2189" t="s">
        <v>3584</v>
      </c>
      <c r="AC2189">
        <v>1</v>
      </c>
      <c r="AD2189" t="s">
        <v>3561</v>
      </c>
      <c r="AE2189" t="s">
        <v>3603</v>
      </c>
      <c r="AF2189" t="s">
        <v>3604</v>
      </c>
      <c r="AH2189" t="s">
        <v>3603</v>
      </c>
      <c r="AI2189" t="str">
        <f t="shared" si="549"/>
        <v/>
      </c>
      <c r="AJ2189" t="str">
        <f t="shared" si="550"/>
        <v/>
      </c>
      <c r="AK2189" t="str">
        <f t="shared" si="551"/>
        <v/>
      </c>
      <c r="AL2189" t="str">
        <f t="shared" si="552"/>
        <v/>
      </c>
      <c r="AM2189" t="str">
        <f t="shared" si="553"/>
        <v/>
      </c>
      <c r="AN2189" t="str">
        <f t="shared" si="554"/>
        <v/>
      </c>
      <c r="AO2189" t="str">
        <f t="shared" si="555"/>
        <v/>
      </c>
      <c r="AP2189" t="str">
        <f t="shared" si="556"/>
        <v/>
      </c>
    </row>
    <row r="2190" spans="1:42" x14ac:dyDescent="0.3">
      <c r="A2190" s="2">
        <v>45303</v>
      </c>
      <c r="D2190" t="e">
        <f>AVERAGEIFS(C$2:C2190, B$2:B2190, "&gt;="&amp;B2190-6, B$2:B2190, "&lt;="&amp;B2190)</f>
        <v>#DIV/0!</v>
      </c>
      <c r="E2190" t="str">
        <f t="shared" si="542"/>
        <v/>
      </c>
      <c r="F2190" t="str">
        <f t="shared" si="543"/>
        <v/>
      </c>
      <c r="G2190" t="str">
        <f t="shared" si="544"/>
        <v/>
      </c>
      <c r="H2190" t="str">
        <f t="shared" si="545"/>
        <v/>
      </c>
      <c r="I2190" t="str">
        <f t="shared" si="546"/>
        <v/>
      </c>
      <c r="J2190" t="str">
        <f t="shared" si="547"/>
        <v/>
      </c>
      <c r="K2190" t="str">
        <f t="shared" si="548"/>
        <v/>
      </c>
      <c r="L2190" t="s">
        <v>3536</v>
      </c>
      <c r="M2190" t="s">
        <v>2460</v>
      </c>
      <c r="N2190" t="s">
        <v>39</v>
      </c>
      <c r="O2190" t="s">
        <v>58</v>
      </c>
      <c r="P2190" t="s">
        <v>119</v>
      </c>
      <c r="Q2190" t="s">
        <v>120</v>
      </c>
      <c r="R2190" t="s">
        <v>42</v>
      </c>
      <c r="S2190" t="s">
        <v>21</v>
      </c>
      <c r="T2190" t="s">
        <v>3546</v>
      </c>
      <c r="U2190" t="s">
        <v>2461</v>
      </c>
      <c r="V2190" t="s">
        <v>43</v>
      </c>
      <c r="W2190">
        <v>139.7254132776888</v>
      </c>
      <c r="X2190">
        <v>6.9382052602816229</v>
      </c>
      <c r="Y2190">
        <v>-2</v>
      </c>
      <c r="Z2190" t="s">
        <v>3603</v>
      </c>
      <c r="AA2190" t="s">
        <v>3555</v>
      </c>
      <c r="AB2190" t="s">
        <v>3584</v>
      </c>
      <c r="AC2190">
        <v>1</v>
      </c>
      <c r="AD2190" t="s">
        <v>3561</v>
      </c>
      <c r="AE2190" t="s">
        <v>3603</v>
      </c>
      <c r="AF2190" t="s">
        <v>3604</v>
      </c>
      <c r="AH2190" t="s">
        <v>3603</v>
      </c>
      <c r="AI2190" t="str">
        <f t="shared" si="549"/>
        <v/>
      </c>
      <c r="AJ2190" t="str">
        <f t="shared" si="550"/>
        <v/>
      </c>
      <c r="AK2190" t="str">
        <f t="shared" si="551"/>
        <v/>
      </c>
      <c r="AL2190" t="str">
        <f t="shared" si="552"/>
        <v/>
      </c>
      <c r="AM2190" t="str">
        <f t="shared" si="553"/>
        <v/>
      </c>
      <c r="AN2190" t="str">
        <f t="shared" si="554"/>
        <v/>
      </c>
      <c r="AO2190" t="str">
        <f t="shared" si="555"/>
        <v/>
      </c>
      <c r="AP2190" t="str">
        <f t="shared" si="556"/>
        <v/>
      </c>
    </row>
    <row r="2191" spans="1:42" x14ac:dyDescent="0.3">
      <c r="A2191" s="2">
        <v>45387</v>
      </c>
      <c r="D2191" t="e">
        <f>AVERAGEIFS(C$2:C2191, B$2:B2191, "&gt;="&amp;B2191-6, B$2:B2191, "&lt;="&amp;B2191)</f>
        <v>#DIV/0!</v>
      </c>
      <c r="E2191" t="str">
        <f t="shared" si="542"/>
        <v/>
      </c>
      <c r="F2191" t="str">
        <f t="shared" si="543"/>
        <v/>
      </c>
      <c r="G2191" t="str">
        <f t="shared" si="544"/>
        <v/>
      </c>
      <c r="H2191" t="str">
        <f t="shared" si="545"/>
        <v/>
      </c>
      <c r="I2191" t="str">
        <f t="shared" si="546"/>
        <v/>
      </c>
      <c r="J2191" t="str">
        <f t="shared" si="547"/>
        <v/>
      </c>
      <c r="K2191" t="str">
        <f t="shared" si="548"/>
        <v/>
      </c>
      <c r="L2191" t="s">
        <v>3536</v>
      </c>
      <c r="M2191" t="s">
        <v>1966</v>
      </c>
      <c r="N2191" t="s">
        <v>16</v>
      </c>
      <c r="O2191" t="s">
        <v>58</v>
      </c>
      <c r="P2191" t="s">
        <v>119</v>
      </c>
      <c r="Q2191" t="s">
        <v>120</v>
      </c>
      <c r="R2191" t="s">
        <v>20</v>
      </c>
      <c r="S2191" t="s">
        <v>21</v>
      </c>
      <c r="T2191" t="s">
        <v>21</v>
      </c>
      <c r="U2191" t="s">
        <v>2473</v>
      </c>
      <c r="V2191" t="s">
        <v>76</v>
      </c>
      <c r="W2191">
        <v>65.230750724680988</v>
      </c>
      <c r="X2191">
        <v>6.1776469648456143</v>
      </c>
      <c r="Y2191">
        <v>-2</v>
      </c>
      <c r="Z2191" t="s">
        <v>3603</v>
      </c>
      <c r="AA2191" t="s">
        <v>3555</v>
      </c>
      <c r="AB2191" t="s">
        <v>3585</v>
      </c>
      <c r="AC2191">
        <v>4</v>
      </c>
      <c r="AD2191" t="s">
        <v>3564</v>
      </c>
      <c r="AE2191" t="s">
        <v>3603</v>
      </c>
      <c r="AF2191" t="s">
        <v>3604</v>
      </c>
      <c r="AH2191" t="s">
        <v>3603</v>
      </c>
      <c r="AI2191" t="str">
        <f t="shared" si="549"/>
        <v/>
      </c>
      <c r="AJ2191" t="str">
        <f t="shared" si="550"/>
        <v/>
      </c>
      <c r="AK2191" t="str">
        <f t="shared" si="551"/>
        <v/>
      </c>
      <c r="AL2191" t="str">
        <f t="shared" si="552"/>
        <v/>
      </c>
      <c r="AM2191" t="str">
        <f t="shared" si="553"/>
        <v/>
      </c>
      <c r="AN2191" t="str">
        <f t="shared" si="554"/>
        <v/>
      </c>
      <c r="AO2191" t="str">
        <f t="shared" si="555"/>
        <v/>
      </c>
      <c r="AP2191" t="str">
        <f t="shared" si="556"/>
        <v/>
      </c>
    </row>
    <row r="2192" spans="1:42" x14ac:dyDescent="0.3">
      <c r="A2192" s="2">
        <v>44998</v>
      </c>
      <c r="D2192" t="e">
        <f>AVERAGEIFS(C$2:C2192, B$2:B2192, "&gt;="&amp;B2192-6, B$2:B2192, "&lt;="&amp;B2192)</f>
        <v>#DIV/0!</v>
      </c>
      <c r="E2192" t="str">
        <f t="shared" si="542"/>
        <v/>
      </c>
      <c r="F2192" t="str">
        <f t="shared" si="543"/>
        <v/>
      </c>
      <c r="G2192" t="str">
        <f t="shared" si="544"/>
        <v/>
      </c>
      <c r="H2192" t="str">
        <f t="shared" si="545"/>
        <v/>
      </c>
      <c r="I2192" t="str">
        <f t="shared" si="546"/>
        <v/>
      </c>
      <c r="J2192" t="str">
        <f t="shared" si="547"/>
        <v/>
      </c>
      <c r="K2192" t="str">
        <f t="shared" si="548"/>
        <v/>
      </c>
      <c r="L2192" t="s">
        <v>3536</v>
      </c>
      <c r="M2192" t="s">
        <v>2485</v>
      </c>
      <c r="N2192" t="s">
        <v>118</v>
      </c>
      <c r="O2192" t="s">
        <v>58</v>
      </c>
      <c r="P2192" t="s">
        <v>119</v>
      </c>
      <c r="Q2192" t="s">
        <v>120</v>
      </c>
      <c r="R2192" t="s">
        <v>42</v>
      </c>
      <c r="S2192" t="s">
        <v>21</v>
      </c>
      <c r="T2192" t="s">
        <v>3546</v>
      </c>
      <c r="U2192" t="s">
        <v>2491</v>
      </c>
      <c r="V2192" t="s">
        <v>76</v>
      </c>
      <c r="W2192">
        <v>81.451558835398558</v>
      </c>
      <c r="X2192">
        <v>6.2727264792560078</v>
      </c>
      <c r="Y2192">
        <v>-2</v>
      </c>
      <c r="Z2192" t="s">
        <v>3603</v>
      </c>
      <c r="AA2192" t="s">
        <v>3554</v>
      </c>
      <c r="AB2192" t="s">
        <v>3584</v>
      </c>
      <c r="AC2192">
        <v>3</v>
      </c>
      <c r="AD2192" t="s">
        <v>3563</v>
      </c>
      <c r="AE2192" t="s">
        <v>3603</v>
      </c>
      <c r="AF2192" t="s">
        <v>3604</v>
      </c>
      <c r="AH2192" t="s">
        <v>3603</v>
      </c>
      <c r="AI2192" t="str">
        <f t="shared" si="549"/>
        <v/>
      </c>
      <c r="AJ2192" t="str">
        <f t="shared" si="550"/>
        <v/>
      </c>
      <c r="AK2192" t="str">
        <f t="shared" si="551"/>
        <v/>
      </c>
      <c r="AL2192" t="str">
        <f t="shared" si="552"/>
        <v/>
      </c>
      <c r="AM2192" t="str">
        <f t="shared" si="553"/>
        <v/>
      </c>
      <c r="AN2192" t="str">
        <f t="shared" si="554"/>
        <v/>
      </c>
      <c r="AO2192" t="str">
        <f t="shared" si="555"/>
        <v/>
      </c>
      <c r="AP2192" t="str">
        <f t="shared" si="556"/>
        <v/>
      </c>
    </row>
    <row r="2193" spans="1:42" x14ac:dyDescent="0.3">
      <c r="A2193" s="2">
        <v>45131</v>
      </c>
      <c r="D2193" t="e">
        <f>AVERAGEIFS(C$2:C2193, B$2:B2193, "&gt;="&amp;B2193-6, B$2:B2193, "&lt;="&amp;B2193)</f>
        <v>#DIV/0!</v>
      </c>
      <c r="E2193" t="str">
        <f t="shared" si="542"/>
        <v/>
      </c>
      <c r="F2193" t="str">
        <f t="shared" si="543"/>
        <v/>
      </c>
      <c r="G2193" t="str">
        <f t="shared" si="544"/>
        <v/>
      </c>
      <c r="H2193" t="str">
        <f t="shared" si="545"/>
        <v/>
      </c>
      <c r="I2193" t="str">
        <f t="shared" si="546"/>
        <v/>
      </c>
      <c r="J2193" t="str">
        <f t="shared" si="547"/>
        <v/>
      </c>
      <c r="K2193" t="str">
        <f t="shared" si="548"/>
        <v/>
      </c>
      <c r="L2193" t="s">
        <v>3536</v>
      </c>
      <c r="M2193" t="s">
        <v>2515</v>
      </c>
      <c r="N2193" t="s">
        <v>28</v>
      </c>
      <c r="O2193" t="s">
        <v>46</v>
      </c>
      <c r="P2193" t="s">
        <v>119</v>
      </c>
      <c r="Q2193" t="s">
        <v>120</v>
      </c>
      <c r="R2193" t="s">
        <v>20</v>
      </c>
      <c r="S2193" t="s">
        <v>21</v>
      </c>
      <c r="T2193" t="s">
        <v>3546</v>
      </c>
      <c r="U2193" t="s">
        <v>2528</v>
      </c>
      <c r="V2193" t="s">
        <v>30</v>
      </c>
      <c r="W2193">
        <v>36.191415357168182</v>
      </c>
      <c r="X2193">
        <v>6.0992023171493761</v>
      </c>
      <c r="Y2193">
        <v>-2</v>
      </c>
      <c r="Z2193" t="s">
        <v>3603</v>
      </c>
      <c r="AA2193" t="s">
        <v>3554</v>
      </c>
      <c r="AB2193" t="s">
        <v>3586</v>
      </c>
      <c r="AC2193">
        <v>7</v>
      </c>
      <c r="AD2193" t="s">
        <v>3567</v>
      </c>
      <c r="AE2193" t="s">
        <v>3603</v>
      </c>
      <c r="AF2193" t="s">
        <v>3604</v>
      </c>
      <c r="AH2193" t="s">
        <v>3603</v>
      </c>
      <c r="AI2193" t="str">
        <f t="shared" si="549"/>
        <v/>
      </c>
      <c r="AJ2193" t="str">
        <f t="shared" si="550"/>
        <v/>
      </c>
      <c r="AK2193" t="str">
        <f t="shared" si="551"/>
        <v/>
      </c>
      <c r="AL2193" t="str">
        <f t="shared" si="552"/>
        <v/>
      </c>
      <c r="AM2193" t="str">
        <f t="shared" si="553"/>
        <v/>
      </c>
      <c r="AN2193" t="str">
        <f t="shared" si="554"/>
        <v/>
      </c>
      <c r="AO2193" t="str">
        <f t="shared" si="555"/>
        <v/>
      </c>
      <c r="AP2193" t="str">
        <f t="shared" si="556"/>
        <v/>
      </c>
    </row>
    <row r="2194" spans="1:42" x14ac:dyDescent="0.3">
      <c r="A2194" s="2">
        <v>45108</v>
      </c>
      <c r="D2194" t="e">
        <f>AVERAGEIFS(C$2:C2194, B$2:B2194, "&gt;="&amp;B2194-6, B$2:B2194, "&lt;="&amp;B2194)</f>
        <v>#DIV/0!</v>
      </c>
      <c r="E2194" t="str">
        <f t="shared" si="542"/>
        <v/>
      </c>
      <c r="F2194" t="str">
        <f t="shared" si="543"/>
        <v/>
      </c>
      <c r="G2194" t="str">
        <f t="shared" si="544"/>
        <v/>
      </c>
      <c r="H2194" t="str">
        <f t="shared" si="545"/>
        <v/>
      </c>
      <c r="I2194" t="str">
        <f t="shared" si="546"/>
        <v/>
      </c>
      <c r="J2194" t="str">
        <f t="shared" si="547"/>
        <v/>
      </c>
      <c r="K2194" t="str">
        <f t="shared" si="548"/>
        <v/>
      </c>
      <c r="L2194" t="s">
        <v>3536</v>
      </c>
      <c r="M2194" t="s">
        <v>2569</v>
      </c>
      <c r="N2194" t="s">
        <v>16</v>
      </c>
      <c r="O2194" t="s">
        <v>46</v>
      </c>
      <c r="P2194" t="s">
        <v>119</v>
      </c>
      <c r="Q2194" t="s">
        <v>120</v>
      </c>
      <c r="R2194" t="s">
        <v>42</v>
      </c>
      <c r="S2194" t="s">
        <v>21</v>
      </c>
      <c r="T2194" t="s">
        <v>3546</v>
      </c>
      <c r="U2194" t="s">
        <v>2570</v>
      </c>
      <c r="V2194" t="s">
        <v>76</v>
      </c>
      <c r="W2194">
        <v>73.236076979407301</v>
      </c>
      <c r="X2194">
        <v>5.9010494534006739</v>
      </c>
      <c r="Y2194">
        <v>-2</v>
      </c>
      <c r="Z2194" t="s">
        <v>3603</v>
      </c>
      <c r="AA2194" t="s">
        <v>3554</v>
      </c>
      <c r="AB2194" t="s">
        <v>3586</v>
      </c>
      <c r="AC2194">
        <v>7</v>
      </c>
      <c r="AD2194" t="s">
        <v>3567</v>
      </c>
      <c r="AE2194" t="s">
        <v>3603</v>
      </c>
      <c r="AF2194" t="s">
        <v>3604</v>
      </c>
      <c r="AH2194" t="s">
        <v>3603</v>
      </c>
      <c r="AI2194" t="str">
        <f t="shared" si="549"/>
        <v/>
      </c>
      <c r="AJ2194" t="str">
        <f t="shared" si="550"/>
        <v/>
      </c>
      <c r="AK2194" t="str">
        <f t="shared" si="551"/>
        <v/>
      </c>
      <c r="AL2194" t="str">
        <f t="shared" si="552"/>
        <v/>
      </c>
      <c r="AM2194" t="str">
        <f t="shared" si="553"/>
        <v/>
      </c>
      <c r="AN2194" t="str">
        <f t="shared" si="554"/>
        <v/>
      </c>
      <c r="AO2194" t="str">
        <f t="shared" si="555"/>
        <v/>
      </c>
      <c r="AP2194" t="str">
        <f t="shared" si="556"/>
        <v/>
      </c>
    </row>
    <row r="2195" spans="1:42" x14ac:dyDescent="0.3">
      <c r="A2195" s="2">
        <v>45286</v>
      </c>
      <c r="D2195" t="e">
        <f>AVERAGEIFS(C$2:C2195, B$2:B2195, "&gt;="&amp;B2195-6, B$2:B2195, "&lt;="&amp;B2195)</f>
        <v>#DIV/0!</v>
      </c>
      <c r="E2195" t="str">
        <f t="shared" si="542"/>
        <v/>
      </c>
      <c r="F2195" t="str">
        <f t="shared" si="543"/>
        <v/>
      </c>
      <c r="G2195" t="str">
        <f t="shared" si="544"/>
        <v/>
      </c>
      <c r="H2195" t="str">
        <f t="shared" si="545"/>
        <v/>
      </c>
      <c r="I2195" t="str">
        <f t="shared" si="546"/>
        <v/>
      </c>
      <c r="J2195" t="str">
        <f t="shared" si="547"/>
        <v/>
      </c>
      <c r="K2195" t="str">
        <f t="shared" si="548"/>
        <v/>
      </c>
      <c r="L2195" t="s">
        <v>3536</v>
      </c>
      <c r="M2195" t="s">
        <v>1573</v>
      </c>
      <c r="N2195" t="s">
        <v>118</v>
      </c>
      <c r="O2195" t="s">
        <v>58</v>
      </c>
      <c r="P2195" t="s">
        <v>119</v>
      </c>
      <c r="Q2195" t="s">
        <v>120</v>
      </c>
      <c r="R2195" t="s">
        <v>20</v>
      </c>
      <c r="S2195" t="s">
        <v>21</v>
      </c>
      <c r="T2195" t="s">
        <v>3546</v>
      </c>
      <c r="U2195" t="s">
        <v>2593</v>
      </c>
      <c r="V2195" t="s">
        <v>24</v>
      </c>
      <c r="W2195">
        <v>88.209856781071267</v>
      </c>
      <c r="X2195">
        <v>7.1302081659893952</v>
      </c>
      <c r="Y2195">
        <v>-2</v>
      </c>
      <c r="Z2195" t="s">
        <v>3603</v>
      </c>
      <c r="AA2195" t="s">
        <v>3554</v>
      </c>
      <c r="AB2195" t="s">
        <v>3587</v>
      </c>
      <c r="AC2195">
        <v>12</v>
      </c>
      <c r="AD2195" t="s">
        <v>3572</v>
      </c>
      <c r="AE2195" t="s">
        <v>3603</v>
      </c>
      <c r="AF2195" t="s">
        <v>3604</v>
      </c>
      <c r="AH2195" t="s">
        <v>3603</v>
      </c>
      <c r="AI2195" t="str">
        <f t="shared" si="549"/>
        <v/>
      </c>
      <c r="AJ2195" t="str">
        <f t="shared" si="550"/>
        <v/>
      </c>
      <c r="AK2195" t="str">
        <f t="shared" si="551"/>
        <v/>
      </c>
      <c r="AL2195" t="str">
        <f t="shared" si="552"/>
        <v/>
      </c>
      <c r="AM2195" t="str">
        <f t="shared" si="553"/>
        <v/>
      </c>
      <c r="AN2195" t="str">
        <f t="shared" si="554"/>
        <v/>
      </c>
      <c r="AO2195" t="str">
        <f t="shared" si="555"/>
        <v/>
      </c>
      <c r="AP2195" t="str">
        <f t="shared" si="556"/>
        <v/>
      </c>
    </row>
    <row r="2196" spans="1:42" x14ac:dyDescent="0.3">
      <c r="A2196" s="2">
        <v>45214</v>
      </c>
      <c r="D2196" t="e">
        <f>AVERAGEIFS(C$2:C2196, B$2:B2196, "&gt;="&amp;B2196-6, B$2:B2196, "&lt;="&amp;B2196)</f>
        <v>#DIV/0!</v>
      </c>
      <c r="E2196" t="str">
        <f t="shared" si="542"/>
        <v/>
      </c>
      <c r="F2196" t="str">
        <f t="shared" si="543"/>
        <v/>
      </c>
      <c r="G2196" t="str">
        <f t="shared" si="544"/>
        <v/>
      </c>
      <c r="H2196" t="str">
        <f t="shared" si="545"/>
        <v/>
      </c>
      <c r="I2196" t="str">
        <f t="shared" si="546"/>
        <v/>
      </c>
      <c r="J2196" t="str">
        <f t="shared" si="547"/>
        <v/>
      </c>
      <c r="K2196" t="str">
        <f t="shared" si="548"/>
        <v/>
      </c>
      <c r="L2196" t="s">
        <v>3536</v>
      </c>
      <c r="M2196" t="s">
        <v>1584</v>
      </c>
      <c r="N2196" t="s">
        <v>118</v>
      </c>
      <c r="O2196" t="s">
        <v>46</v>
      </c>
      <c r="P2196" t="s">
        <v>119</v>
      </c>
      <c r="Q2196" t="s">
        <v>120</v>
      </c>
      <c r="R2196" t="s">
        <v>20</v>
      </c>
      <c r="S2196" t="s">
        <v>21</v>
      </c>
      <c r="T2196" t="s">
        <v>3546</v>
      </c>
      <c r="U2196" t="s">
        <v>2607</v>
      </c>
      <c r="V2196" t="s">
        <v>54</v>
      </c>
      <c r="W2196">
        <v>79.725567578595019</v>
      </c>
      <c r="X2196">
        <v>7.2601621176587994</v>
      </c>
      <c r="Y2196">
        <v>-2</v>
      </c>
      <c r="Z2196" t="s">
        <v>3603</v>
      </c>
      <c r="AA2196" t="s">
        <v>3554</v>
      </c>
      <c r="AB2196" t="s">
        <v>3587</v>
      </c>
      <c r="AC2196">
        <v>10</v>
      </c>
      <c r="AD2196" t="s">
        <v>3570</v>
      </c>
      <c r="AE2196" t="s">
        <v>3603</v>
      </c>
      <c r="AF2196" t="s">
        <v>3604</v>
      </c>
      <c r="AH2196" t="s">
        <v>3603</v>
      </c>
      <c r="AI2196" t="str">
        <f t="shared" si="549"/>
        <v/>
      </c>
      <c r="AJ2196" t="str">
        <f t="shared" si="550"/>
        <v/>
      </c>
      <c r="AK2196" t="str">
        <f t="shared" si="551"/>
        <v/>
      </c>
      <c r="AL2196" t="str">
        <f t="shared" si="552"/>
        <v/>
      </c>
      <c r="AM2196" t="str">
        <f t="shared" si="553"/>
        <v/>
      </c>
      <c r="AN2196" t="str">
        <f t="shared" si="554"/>
        <v/>
      </c>
      <c r="AO2196" t="str">
        <f t="shared" si="555"/>
        <v/>
      </c>
      <c r="AP2196" t="str">
        <f t="shared" si="556"/>
        <v/>
      </c>
    </row>
    <row r="2197" spans="1:42" x14ac:dyDescent="0.3">
      <c r="A2197" s="2">
        <v>45337</v>
      </c>
      <c r="D2197" t="e">
        <f>AVERAGEIFS(C$2:C2197, B$2:B2197, "&gt;="&amp;B2197-6, B$2:B2197, "&lt;="&amp;B2197)</f>
        <v>#DIV/0!</v>
      </c>
      <c r="E2197" t="str">
        <f t="shared" si="542"/>
        <v/>
      </c>
      <c r="F2197" t="str">
        <f t="shared" si="543"/>
        <v/>
      </c>
      <c r="G2197" t="str">
        <f t="shared" si="544"/>
        <v/>
      </c>
      <c r="H2197" t="str">
        <f t="shared" si="545"/>
        <v/>
      </c>
      <c r="I2197" t="str">
        <f t="shared" si="546"/>
        <v/>
      </c>
      <c r="J2197" t="str">
        <f t="shared" si="547"/>
        <v/>
      </c>
      <c r="K2197" t="str">
        <f t="shared" si="548"/>
        <v/>
      </c>
      <c r="L2197" t="s">
        <v>3536</v>
      </c>
      <c r="M2197" t="s">
        <v>1159</v>
      </c>
      <c r="N2197" t="s">
        <v>118</v>
      </c>
      <c r="O2197" t="s">
        <v>46</v>
      </c>
      <c r="P2197" t="s">
        <v>119</v>
      </c>
      <c r="Q2197" t="s">
        <v>120</v>
      </c>
      <c r="R2197" t="s">
        <v>42</v>
      </c>
      <c r="S2197" t="s">
        <v>21</v>
      </c>
      <c r="T2197" t="s">
        <v>21</v>
      </c>
      <c r="U2197" t="s">
        <v>2613</v>
      </c>
      <c r="V2197" t="s">
        <v>76</v>
      </c>
      <c r="W2197">
        <v>73.51525264470196</v>
      </c>
      <c r="X2197">
        <v>6.5883266901503106</v>
      </c>
      <c r="Y2197">
        <v>-2</v>
      </c>
      <c r="Z2197" t="s">
        <v>3603</v>
      </c>
      <c r="AA2197" t="s">
        <v>3555</v>
      </c>
      <c r="AB2197" t="s">
        <v>3584</v>
      </c>
      <c r="AC2197">
        <v>2</v>
      </c>
      <c r="AD2197" t="s">
        <v>3562</v>
      </c>
      <c r="AE2197" t="s">
        <v>3603</v>
      </c>
      <c r="AF2197" t="s">
        <v>3604</v>
      </c>
      <c r="AH2197" t="s">
        <v>3603</v>
      </c>
      <c r="AI2197" t="str">
        <f t="shared" si="549"/>
        <v/>
      </c>
      <c r="AJ2197" t="str">
        <f t="shared" si="550"/>
        <v/>
      </c>
      <c r="AK2197" t="str">
        <f t="shared" si="551"/>
        <v/>
      </c>
      <c r="AL2197" t="str">
        <f t="shared" si="552"/>
        <v/>
      </c>
      <c r="AM2197" t="str">
        <f t="shared" si="553"/>
        <v/>
      </c>
      <c r="AN2197" t="str">
        <f t="shared" si="554"/>
        <v/>
      </c>
      <c r="AO2197" t="str">
        <f t="shared" si="555"/>
        <v/>
      </c>
      <c r="AP2197" t="str">
        <f t="shared" si="556"/>
        <v/>
      </c>
    </row>
    <row r="2198" spans="1:42" x14ac:dyDescent="0.3">
      <c r="A2198" s="2">
        <v>45281</v>
      </c>
      <c r="D2198" t="e">
        <f>AVERAGEIFS(C$2:C2198, B$2:B2198, "&gt;="&amp;B2198-6, B$2:B2198, "&lt;="&amp;B2198)</f>
        <v>#DIV/0!</v>
      </c>
      <c r="E2198" t="str">
        <f t="shared" si="542"/>
        <v/>
      </c>
      <c r="F2198" t="str">
        <f t="shared" si="543"/>
        <v/>
      </c>
      <c r="G2198" t="str">
        <f t="shared" si="544"/>
        <v/>
      </c>
      <c r="H2198" t="str">
        <f t="shared" si="545"/>
        <v/>
      </c>
      <c r="I2198" t="str">
        <f t="shared" si="546"/>
        <v/>
      </c>
      <c r="J2198" t="str">
        <f t="shared" si="547"/>
        <v/>
      </c>
      <c r="K2198" t="str">
        <f t="shared" si="548"/>
        <v/>
      </c>
      <c r="L2198" t="s">
        <v>3536</v>
      </c>
      <c r="M2198" t="s">
        <v>880</v>
      </c>
      <c r="N2198" t="s">
        <v>80</v>
      </c>
      <c r="O2198" t="s">
        <v>58</v>
      </c>
      <c r="P2198" t="s">
        <v>119</v>
      </c>
      <c r="Q2198" t="s">
        <v>120</v>
      </c>
      <c r="R2198" t="s">
        <v>42</v>
      </c>
      <c r="S2198" t="s">
        <v>21</v>
      </c>
      <c r="T2198" t="s">
        <v>21</v>
      </c>
      <c r="U2198" t="s">
        <v>2694</v>
      </c>
      <c r="V2198" t="s">
        <v>24</v>
      </c>
      <c r="W2198">
        <v>17.247315752542079</v>
      </c>
      <c r="X2198">
        <v>4.5547198839807654</v>
      </c>
      <c r="Y2198">
        <v>-2</v>
      </c>
      <c r="Z2198" t="s">
        <v>3603</v>
      </c>
      <c r="AA2198" t="s">
        <v>3554</v>
      </c>
      <c r="AB2198" t="s">
        <v>3587</v>
      </c>
      <c r="AC2198">
        <v>12</v>
      </c>
      <c r="AD2198" t="s">
        <v>3572</v>
      </c>
      <c r="AE2198" t="s">
        <v>3603</v>
      </c>
      <c r="AF2198" t="s">
        <v>3604</v>
      </c>
      <c r="AH2198" t="s">
        <v>3603</v>
      </c>
      <c r="AI2198" t="str">
        <f t="shared" si="549"/>
        <v/>
      </c>
      <c r="AJ2198" t="str">
        <f t="shared" si="550"/>
        <v/>
      </c>
      <c r="AK2198" t="str">
        <f t="shared" si="551"/>
        <v/>
      </c>
      <c r="AL2198" t="str">
        <f t="shared" si="552"/>
        <v/>
      </c>
      <c r="AM2198" t="str">
        <f t="shared" si="553"/>
        <v/>
      </c>
      <c r="AN2198" t="str">
        <f t="shared" si="554"/>
        <v/>
      </c>
      <c r="AO2198" t="str">
        <f t="shared" si="555"/>
        <v/>
      </c>
      <c r="AP2198" t="str">
        <f t="shared" si="556"/>
        <v/>
      </c>
    </row>
    <row r="2199" spans="1:42" x14ac:dyDescent="0.3">
      <c r="A2199" s="2">
        <v>45317</v>
      </c>
      <c r="D2199" t="e">
        <f>AVERAGEIFS(C$2:C2199, B$2:B2199, "&gt;="&amp;B2199-6, B$2:B2199, "&lt;="&amp;B2199)</f>
        <v>#DIV/0!</v>
      </c>
      <c r="E2199" t="str">
        <f t="shared" si="542"/>
        <v/>
      </c>
      <c r="F2199" t="str">
        <f t="shared" si="543"/>
        <v/>
      </c>
      <c r="G2199" t="str">
        <f t="shared" si="544"/>
        <v/>
      </c>
      <c r="H2199" t="str">
        <f t="shared" si="545"/>
        <v/>
      </c>
      <c r="I2199" t="str">
        <f t="shared" si="546"/>
        <v/>
      </c>
      <c r="J2199" t="str">
        <f t="shared" si="547"/>
        <v/>
      </c>
      <c r="K2199" t="str">
        <f t="shared" si="548"/>
        <v/>
      </c>
      <c r="L2199" t="s">
        <v>3536</v>
      </c>
      <c r="M2199" t="s">
        <v>1309</v>
      </c>
      <c r="N2199" t="s">
        <v>80</v>
      </c>
      <c r="O2199" t="s">
        <v>46</v>
      </c>
      <c r="P2199" t="s">
        <v>119</v>
      </c>
      <c r="Q2199" t="s">
        <v>120</v>
      </c>
      <c r="R2199" t="s">
        <v>20</v>
      </c>
      <c r="S2199" t="s">
        <v>21</v>
      </c>
      <c r="T2199" t="s">
        <v>3546</v>
      </c>
      <c r="U2199" t="s">
        <v>2706</v>
      </c>
      <c r="V2199" t="s">
        <v>24</v>
      </c>
      <c r="W2199">
        <v>21.74900012283954</v>
      </c>
      <c r="X2199">
        <v>4.4104606267911572</v>
      </c>
      <c r="Y2199">
        <v>-2</v>
      </c>
      <c r="Z2199" t="s">
        <v>3603</v>
      </c>
      <c r="AA2199" t="s">
        <v>3555</v>
      </c>
      <c r="AB2199" t="s">
        <v>3584</v>
      </c>
      <c r="AC2199">
        <v>1</v>
      </c>
      <c r="AD2199" t="s">
        <v>3561</v>
      </c>
      <c r="AE2199" t="s">
        <v>3603</v>
      </c>
      <c r="AF2199" t="s">
        <v>3604</v>
      </c>
      <c r="AH2199" t="s">
        <v>3603</v>
      </c>
      <c r="AI2199" t="str">
        <f t="shared" si="549"/>
        <v/>
      </c>
      <c r="AJ2199" t="str">
        <f t="shared" si="550"/>
        <v/>
      </c>
      <c r="AK2199" t="str">
        <f t="shared" si="551"/>
        <v/>
      </c>
      <c r="AL2199" t="str">
        <f t="shared" si="552"/>
        <v/>
      </c>
      <c r="AM2199" t="str">
        <f t="shared" si="553"/>
        <v/>
      </c>
      <c r="AN2199" t="str">
        <f t="shared" si="554"/>
        <v/>
      </c>
      <c r="AO2199" t="str">
        <f t="shared" si="555"/>
        <v/>
      </c>
      <c r="AP2199" t="str">
        <f t="shared" si="556"/>
        <v/>
      </c>
    </row>
    <row r="2200" spans="1:42" x14ac:dyDescent="0.3">
      <c r="A2200" s="2">
        <v>45228</v>
      </c>
      <c r="D2200" t="e">
        <f>AVERAGEIFS(C$2:C2200, B$2:B2200, "&gt;="&amp;B2200-6, B$2:B2200, "&lt;="&amp;B2200)</f>
        <v>#DIV/0!</v>
      </c>
      <c r="E2200" t="str">
        <f t="shared" si="542"/>
        <v/>
      </c>
      <c r="F2200" t="str">
        <f t="shared" si="543"/>
        <v/>
      </c>
      <c r="G2200" t="str">
        <f t="shared" si="544"/>
        <v/>
      </c>
      <c r="H2200" t="str">
        <f t="shared" si="545"/>
        <v/>
      </c>
      <c r="I2200" t="str">
        <f t="shared" si="546"/>
        <v/>
      </c>
      <c r="J2200" t="str">
        <f t="shared" si="547"/>
        <v/>
      </c>
      <c r="K2200" t="str">
        <f t="shared" si="548"/>
        <v/>
      </c>
      <c r="L2200" t="s">
        <v>3536</v>
      </c>
      <c r="M2200" t="s">
        <v>2538</v>
      </c>
      <c r="N2200" t="s">
        <v>57</v>
      </c>
      <c r="O2200" t="s">
        <v>58</v>
      </c>
      <c r="P2200" t="s">
        <v>119</v>
      </c>
      <c r="Q2200" t="s">
        <v>120</v>
      </c>
      <c r="R2200" t="s">
        <v>42</v>
      </c>
      <c r="S2200" t="s">
        <v>21</v>
      </c>
      <c r="T2200" t="s">
        <v>21</v>
      </c>
      <c r="U2200" t="s">
        <v>2716</v>
      </c>
      <c r="V2200" t="s">
        <v>144</v>
      </c>
      <c r="W2200">
        <v>43.218426810291461</v>
      </c>
      <c r="X2200">
        <v>5.2819183555972513</v>
      </c>
      <c r="Y2200">
        <v>-2</v>
      </c>
      <c r="Z2200" t="s">
        <v>3603</v>
      </c>
      <c r="AA2200" t="s">
        <v>3554</v>
      </c>
      <c r="AB2200" t="s">
        <v>3587</v>
      </c>
      <c r="AC2200">
        <v>10</v>
      </c>
      <c r="AD2200" t="s">
        <v>3570</v>
      </c>
      <c r="AE2200" t="s">
        <v>3603</v>
      </c>
      <c r="AF2200" t="s">
        <v>3604</v>
      </c>
      <c r="AH2200" t="s">
        <v>3603</v>
      </c>
      <c r="AI2200" t="str">
        <f t="shared" si="549"/>
        <v/>
      </c>
      <c r="AJ2200" t="str">
        <f t="shared" si="550"/>
        <v/>
      </c>
      <c r="AK2200" t="str">
        <f t="shared" si="551"/>
        <v/>
      </c>
      <c r="AL2200" t="str">
        <f t="shared" si="552"/>
        <v/>
      </c>
      <c r="AM2200" t="str">
        <f t="shared" si="553"/>
        <v/>
      </c>
      <c r="AN2200" t="str">
        <f t="shared" si="554"/>
        <v/>
      </c>
      <c r="AO2200" t="str">
        <f t="shared" si="555"/>
        <v/>
      </c>
      <c r="AP2200" t="str">
        <f t="shared" si="556"/>
        <v/>
      </c>
    </row>
    <row r="2201" spans="1:42" x14ac:dyDescent="0.3">
      <c r="A2201" s="2">
        <v>44939</v>
      </c>
      <c r="D2201" t="e">
        <f>AVERAGEIFS(C$2:C2201, B$2:B2201, "&gt;="&amp;B2201-6, B$2:B2201, "&lt;="&amp;B2201)</f>
        <v>#DIV/0!</v>
      </c>
      <c r="E2201" t="str">
        <f t="shared" si="542"/>
        <v/>
      </c>
      <c r="F2201" t="str">
        <f t="shared" si="543"/>
        <v/>
      </c>
      <c r="G2201" t="str">
        <f t="shared" si="544"/>
        <v/>
      </c>
      <c r="H2201" t="str">
        <f t="shared" si="545"/>
        <v/>
      </c>
      <c r="I2201" t="str">
        <f t="shared" si="546"/>
        <v/>
      </c>
      <c r="J2201" t="str">
        <f t="shared" si="547"/>
        <v/>
      </c>
      <c r="K2201" t="str">
        <f t="shared" si="548"/>
        <v/>
      </c>
      <c r="L2201" t="s">
        <v>3536</v>
      </c>
      <c r="M2201" t="s">
        <v>2538</v>
      </c>
      <c r="N2201" t="s">
        <v>57</v>
      </c>
      <c r="O2201" t="s">
        <v>58</v>
      </c>
      <c r="P2201" t="s">
        <v>119</v>
      </c>
      <c r="Q2201" t="s">
        <v>120</v>
      </c>
      <c r="R2201" t="s">
        <v>42</v>
      </c>
      <c r="S2201" t="s">
        <v>21</v>
      </c>
      <c r="T2201" t="s">
        <v>21</v>
      </c>
      <c r="U2201" t="s">
        <v>2725</v>
      </c>
      <c r="V2201" t="s">
        <v>54</v>
      </c>
      <c r="W2201">
        <v>138.82434872927499</v>
      </c>
      <c r="X2201">
        <v>5.1345762671041077</v>
      </c>
      <c r="Y2201">
        <v>-2</v>
      </c>
      <c r="Z2201" t="s">
        <v>3603</v>
      </c>
      <c r="AA2201" t="s">
        <v>3554</v>
      </c>
      <c r="AB2201" t="s">
        <v>3584</v>
      </c>
      <c r="AC2201">
        <v>1</v>
      </c>
      <c r="AD2201" t="s">
        <v>3561</v>
      </c>
      <c r="AE2201" t="s">
        <v>3603</v>
      </c>
      <c r="AF2201" t="s">
        <v>3604</v>
      </c>
      <c r="AH2201" t="s">
        <v>3603</v>
      </c>
      <c r="AI2201" t="str">
        <f t="shared" si="549"/>
        <v/>
      </c>
      <c r="AJ2201" t="str">
        <f t="shared" si="550"/>
        <v/>
      </c>
      <c r="AK2201" t="str">
        <f t="shared" si="551"/>
        <v/>
      </c>
      <c r="AL2201" t="str">
        <f t="shared" si="552"/>
        <v/>
      </c>
      <c r="AM2201" t="str">
        <f t="shared" si="553"/>
        <v/>
      </c>
      <c r="AN2201" t="str">
        <f t="shared" si="554"/>
        <v/>
      </c>
      <c r="AO2201" t="str">
        <f t="shared" si="555"/>
        <v/>
      </c>
      <c r="AP2201" t="str">
        <f t="shared" si="556"/>
        <v/>
      </c>
    </row>
    <row r="2202" spans="1:42" x14ac:dyDescent="0.3">
      <c r="A2202" s="2">
        <v>45002</v>
      </c>
      <c r="D2202" t="e">
        <f>AVERAGEIFS(C$2:C2202, B$2:B2202, "&gt;="&amp;B2202-6, B$2:B2202, "&lt;="&amp;B2202)</f>
        <v>#DIV/0!</v>
      </c>
      <c r="E2202" t="str">
        <f t="shared" si="542"/>
        <v/>
      </c>
      <c r="F2202" t="str">
        <f t="shared" si="543"/>
        <v/>
      </c>
      <c r="G2202" t="str">
        <f t="shared" si="544"/>
        <v/>
      </c>
      <c r="H2202" t="str">
        <f t="shared" si="545"/>
        <v/>
      </c>
      <c r="I2202" t="str">
        <f t="shared" si="546"/>
        <v/>
      </c>
      <c r="J2202" t="str">
        <f t="shared" si="547"/>
        <v/>
      </c>
      <c r="K2202" t="str">
        <f t="shared" si="548"/>
        <v/>
      </c>
      <c r="L2202" t="s">
        <v>3536</v>
      </c>
      <c r="M2202" t="s">
        <v>2726</v>
      </c>
      <c r="N2202" t="s">
        <v>16</v>
      </c>
      <c r="O2202" t="s">
        <v>46</v>
      </c>
      <c r="P2202" t="s">
        <v>119</v>
      </c>
      <c r="Q2202" t="s">
        <v>120</v>
      </c>
      <c r="R2202" t="s">
        <v>42</v>
      </c>
      <c r="S2202" t="s">
        <v>21</v>
      </c>
      <c r="T2202" t="s">
        <v>3546</v>
      </c>
      <c r="U2202" t="s">
        <v>2727</v>
      </c>
      <c r="V2202" t="s">
        <v>144</v>
      </c>
      <c r="W2202">
        <v>78.160166636473207</v>
      </c>
      <c r="X2202">
        <v>6.5513803646053717</v>
      </c>
      <c r="Y2202">
        <v>-2</v>
      </c>
      <c r="Z2202" t="s">
        <v>3603</v>
      </c>
      <c r="AA2202" t="s">
        <v>3554</v>
      </c>
      <c r="AB2202" t="s">
        <v>3584</v>
      </c>
      <c r="AC2202">
        <v>3</v>
      </c>
      <c r="AD2202" t="s">
        <v>3563</v>
      </c>
      <c r="AE2202" t="s">
        <v>3603</v>
      </c>
      <c r="AF2202" t="s">
        <v>3604</v>
      </c>
      <c r="AH2202" t="s">
        <v>3603</v>
      </c>
      <c r="AI2202" t="str">
        <f t="shared" si="549"/>
        <v/>
      </c>
      <c r="AJ2202" t="str">
        <f t="shared" si="550"/>
        <v/>
      </c>
      <c r="AK2202" t="str">
        <f t="shared" si="551"/>
        <v/>
      </c>
      <c r="AL2202" t="str">
        <f t="shared" si="552"/>
        <v/>
      </c>
      <c r="AM2202" t="str">
        <f t="shared" si="553"/>
        <v/>
      </c>
      <c r="AN2202" t="str">
        <f t="shared" si="554"/>
        <v/>
      </c>
      <c r="AO2202" t="str">
        <f t="shared" si="555"/>
        <v/>
      </c>
      <c r="AP2202" t="str">
        <f t="shared" si="556"/>
        <v/>
      </c>
    </row>
    <row r="2203" spans="1:42" x14ac:dyDescent="0.3">
      <c r="A2203" s="2">
        <v>44939</v>
      </c>
      <c r="D2203" t="e">
        <f>AVERAGEIFS(C$2:C2203, B$2:B2203, "&gt;="&amp;B2203-6, B$2:B2203, "&lt;="&amp;B2203)</f>
        <v>#DIV/0!</v>
      </c>
      <c r="E2203" t="str">
        <f t="shared" si="542"/>
        <v/>
      </c>
      <c r="F2203" t="str">
        <f t="shared" si="543"/>
        <v/>
      </c>
      <c r="G2203" t="str">
        <f t="shared" si="544"/>
        <v/>
      </c>
      <c r="H2203" t="str">
        <f t="shared" si="545"/>
        <v/>
      </c>
      <c r="I2203" t="str">
        <f t="shared" si="546"/>
        <v/>
      </c>
      <c r="J2203" t="str">
        <f t="shared" si="547"/>
        <v/>
      </c>
      <c r="K2203" t="str">
        <f t="shared" si="548"/>
        <v/>
      </c>
      <c r="L2203" t="s">
        <v>3536</v>
      </c>
      <c r="M2203" t="s">
        <v>598</v>
      </c>
      <c r="N2203" t="s">
        <v>103</v>
      </c>
      <c r="O2203" t="s">
        <v>46</v>
      </c>
      <c r="P2203" t="s">
        <v>119</v>
      </c>
      <c r="Q2203" t="s">
        <v>120</v>
      </c>
      <c r="R2203" t="s">
        <v>20</v>
      </c>
      <c r="S2203" t="s">
        <v>21</v>
      </c>
      <c r="T2203" t="s">
        <v>3546</v>
      </c>
      <c r="U2203" t="s">
        <v>2751</v>
      </c>
      <c r="V2203" t="s">
        <v>30</v>
      </c>
      <c r="W2203">
        <v>79.983306652966704</v>
      </c>
      <c r="X2203">
        <v>7.8168691037587514</v>
      </c>
      <c r="Y2203">
        <v>-2</v>
      </c>
      <c r="Z2203" t="s">
        <v>3603</v>
      </c>
      <c r="AA2203" t="s">
        <v>3554</v>
      </c>
      <c r="AB2203" t="s">
        <v>3584</v>
      </c>
      <c r="AC2203">
        <v>1</v>
      </c>
      <c r="AD2203" t="s">
        <v>3561</v>
      </c>
      <c r="AE2203" t="s">
        <v>3603</v>
      </c>
      <c r="AF2203" t="s">
        <v>3604</v>
      </c>
      <c r="AH2203" t="s">
        <v>3603</v>
      </c>
      <c r="AI2203" t="str">
        <f t="shared" si="549"/>
        <v/>
      </c>
      <c r="AJ2203" t="str">
        <f t="shared" si="550"/>
        <v/>
      </c>
      <c r="AK2203" t="str">
        <f t="shared" si="551"/>
        <v/>
      </c>
      <c r="AL2203" t="str">
        <f t="shared" si="552"/>
        <v/>
      </c>
      <c r="AM2203" t="str">
        <f t="shared" si="553"/>
        <v/>
      </c>
      <c r="AN2203" t="str">
        <f t="shared" si="554"/>
        <v/>
      </c>
      <c r="AO2203" t="str">
        <f t="shared" si="555"/>
        <v/>
      </c>
      <c r="AP2203" t="str">
        <f t="shared" si="556"/>
        <v/>
      </c>
    </row>
    <row r="2204" spans="1:42" x14ac:dyDescent="0.3">
      <c r="A2204" s="2">
        <v>45048</v>
      </c>
      <c r="D2204" t="e">
        <f>AVERAGEIFS(C$2:C2204, B$2:B2204, "&gt;="&amp;B2204-6, B$2:B2204, "&lt;="&amp;B2204)</f>
        <v>#DIV/0!</v>
      </c>
      <c r="E2204" t="str">
        <f t="shared" si="542"/>
        <v/>
      </c>
      <c r="F2204" t="str">
        <f t="shared" si="543"/>
        <v/>
      </c>
      <c r="G2204" t="str">
        <f t="shared" si="544"/>
        <v/>
      </c>
      <c r="H2204" t="str">
        <f t="shared" si="545"/>
        <v/>
      </c>
      <c r="I2204" t="str">
        <f t="shared" si="546"/>
        <v/>
      </c>
      <c r="J2204" t="str">
        <f t="shared" si="547"/>
        <v/>
      </c>
      <c r="K2204" t="str">
        <f t="shared" si="548"/>
        <v/>
      </c>
      <c r="L2204" t="s">
        <v>3536</v>
      </c>
      <c r="M2204" t="s">
        <v>233</v>
      </c>
      <c r="N2204" t="s">
        <v>39</v>
      </c>
      <c r="O2204" t="s">
        <v>58</v>
      </c>
      <c r="P2204" t="s">
        <v>119</v>
      </c>
      <c r="Q2204" t="s">
        <v>120</v>
      </c>
      <c r="R2204" t="s">
        <v>42</v>
      </c>
      <c r="S2204" t="s">
        <v>21</v>
      </c>
      <c r="T2204" t="s">
        <v>21</v>
      </c>
      <c r="U2204" t="s">
        <v>2772</v>
      </c>
      <c r="V2204" t="s">
        <v>54</v>
      </c>
      <c r="W2204">
        <v>124.4268031795135</v>
      </c>
      <c r="X2204">
        <v>6.6612388155754587</v>
      </c>
      <c r="Y2204">
        <v>-2</v>
      </c>
      <c r="Z2204" t="s">
        <v>3603</v>
      </c>
      <c r="AA2204" t="s">
        <v>3554</v>
      </c>
      <c r="AB2204" t="s">
        <v>3585</v>
      </c>
      <c r="AC2204">
        <v>5</v>
      </c>
      <c r="AD2204" t="s">
        <v>3565</v>
      </c>
      <c r="AE2204" t="s">
        <v>3603</v>
      </c>
      <c r="AF2204" t="s">
        <v>3604</v>
      </c>
      <c r="AH2204" t="s">
        <v>3603</v>
      </c>
      <c r="AI2204" t="str">
        <f t="shared" si="549"/>
        <v/>
      </c>
      <c r="AJ2204" t="str">
        <f t="shared" si="550"/>
        <v/>
      </c>
      <c r="AK2204" t="str">
        <f t="shared" si="551"/>
        <v/>
      </c>
      <c r="AL2204" t="str">
        <f t="shared" si="552"/>
        <v/>
      </c>
      <c r="AM2204" t="str">
        <f t="shared" si="553"/>
        <v/>
      </c>
      <c r="AN2204" t="str">
        <f t="shared" si="554"/>
        <v/>
      </c>
      <c r="AO2204" t="str">
        <f t="shared" si="555"/>
        <v/>
      </c>
      <c r="AP2204" t="str">
        <f t="shared" si="556"/>
        <v/>
      </c>
    </row>
    <row r="2205" spans="1:42" x14ac:dyDescent="0.3">
      <c r="A2205" s="2">
        <v>45097</v>
      </c>
      <c r="D2205" t="e">
        <f>AVERAGEIFS(C$2:C2205, B$2:B2205, "&gt;="&amp;B2205-6, B$2:B2205, "&lt;="&amp;B2205)</f>
        <v>#DIV/0!</v>
      </c>
      <c r="E2205" t="str">
        <f t="shared" si="542"/>
        <v/>
      </c>
      <c r="F2205" t="str">
        <f t="shared" si="543"/>
        <v/>
      </c>
      <c r="G2205" t="str">
        <f t="shared" si="544"/>
        <v/>
      </c>
      <c r="H2205" t="str">
        <f t="shared" si="545"/>
        <v/>
      </c>
      <c r="I2205" t="str">
        <f t="shared" si="546"/>
        <v/>
      </c>
      <c r="J2205" t="str">
        <f t="shared" si="547"/>
        <v/>
      </c>
      <c r="K2205" t="str">
        <f t="shared" si="548"/>
        <v/>
      </c>
      <c r="L2205" t="s">
        <v>3536</v>
      </c>
      <c r="M2205" t="s">
        <v>2200</v>
      </c>
      <c r="N2205" t="s">
        <v>16</v>
      </c>
      <c r="O2205" t="s">
        <v>58</v>
      </c>
      <c r="P2205" t="s">
        <v>119</v>
      </c>
      <c r="Q2205" t="s">
        <v>120</v>
      </c>
      <c r="R2205" t="s">
        <v>42</v>
      </c>
      <c r="S2205" t="s">
        <v>21</v>
      </c>
      <c r="T2205" t="s">
        <v>21</v>
      </c>
      <c r="U2205" t="s">
        <v>1014</v>
      </c>
      <c r="V2205" t="s">
        <v>30</v>
      </c>
      <c r="W2205">
        <v>84.258436586298288</v>
      </c>
      <c r="X2205">
        <v>6.6760009268592571</v>
      </c>
      <c r="Y2205">
        <v>-2</v>
      </c>
      <c r="Z2205" t="s">
        <v>3603</v>
      </c>
      <c r="AA2205" t="s">
        <v>3554</v>
      </c>
      <c r="AB2205" t="s">
        <v>3585</v>
      </c>
      <c r="AC2205">
        <v>6</v>
      </c>
      <c r="AD2205" t="s">
        <v>3566</v>
      </c>
      <c r="AE2205" t="s">
        <v>3603</v>
      </c>
      <c r="AF2205" t="s">
        <v>3604</v>
      </c>
      <c r="AH2205" t="s">
        <v>3603</v>
      </c>
      <c r="AI2205" t="str">
        <f t="shared" si="549"/>
        <v/>
      </c>
      <c r="AJ2205" t="str">
        <f t="shared" si="550"/>
        <v/>
      </c>
      <c r="AK2205" t="str">
        <f t="shared" si="551"/>
        <v/>
      </c>
      <c r="AL2205" t="str">
        <f t="shared" si="552"/>
        <v/>
      </c>
      <c r="AM2205" t="str">
        <f t="shared" si="553"/>
        <v/>
      </c>
      <c r="AN2205" t="str">
        <f t="shared" si="554"/>
        <v/>
      </c>
      <c r="AO2205" t="str">
        <f t="shared" si="555"/>
        <v/>
      </c>
      <c r="AP2205" t="str">
        <f t="shared" si="556"/>
        <v/>
      </c>
    </row>
    <row r="2206" spans="1:42" x14ac:dyDescent="0.3">
      <c r="A2206" s="2">
        <v>45169</v>
      </c>
      <c r="D2206" t="e">
        <f>AVERAGEIFS(C$2:C2206, B$2:B2206, "&gt;="&amp;B2206-6, B$2:B2206, "&lt;="&amp;B2206)</f>
        <v>#DIV/0!</v>
      </c>
      <c r="E2206" t="str">
        <f t="shared" si="542"/>
        <v/>
      </c>
      <c r="F2206" t="str">
        <f t="shared" si="543"/>
        <v/>
      </c>
      <c r="G2206" t="str">
        <f t="shared" si="544"/>
        <v/>
      </c>
      <c r="H2206" t="str">
        <f t="shared" si="545"/>
        <v/>
      </c>
      <c r="I2206" t="str">
        <f t="shared" si="546"/>
        <v/>
      </c>
      <c r="J2206" t="str">
        <f t="shared" si="547"/>
        <v/>
      </c>
      <c r="K2206" t="str">
        <f t="shared" si="548"/>
        <v/>
      </c>
      <c r="L2206" t="s">
        <v>3536</v>
      </c>
      <c r="M2206" t="s">
        <v>2847</v>
      </c>
      <c r="N2206" t="s">
        <v>28</v>
      </c>
      <c r="O2206" t="s">
        <v>58</v>
      </c>
      <c r="P2206" t="s">
        <v>119</v>
      </c>
      <c r="Q2206" t="s">
        <v>120</v>
      </c>
      <c r="R2206" t="s">
        <v>42</v>
      </c>
      <c r="S2206" t="s">
        <v>21</v>
      </c>
      <c r="T2206" t="s">
        <v>21</v>
      </c>
      <c r="U2206" t="s">
        <v>2848</v>
      </c>
      <c r="V2206" t="s">
        <v>76</v>
      </c>
      <c r="W2206">
        <v>25.186337173576941</v>
      </c>
      <c r="X2206">
        <v>5.919193753304766</v>
      </c>
      <c r="Y2206">
        <v>-2</v>
      </c>
      <c r="Z2206" t="s">
        <v>3603</v>
      </c>
      <c r="AA2206" t="s">
        <v>3554</v>
      </c>
      <c r="AB2206" t="s">
        <v>3586</v>
      </c>
      <c r="AC2206">
        <v>8</v>
      </c>
      <c r="AD2206" t="s">
        <v>3568</v>
      </c>
      <c r="AE2206" t="s">
        <v>3603</v>
      </c>
      <c r="AF2206" t="s">
        <v>3604</v>
      </c>
      <c r="AH2206" t="s">
        <v>3603</v>
      </c>
      <c r="AI2206" t="str">
        <f t="shared" si="549"/>
        <v/>
      </c>
      <c r="AJ2206" t="str">
        <f t="shared" si="550"/>
        <v/>
      </c>
      <c r="AK2206" t="str">
        <f t="shared" si="551"/>
        <v/>
      </c>
      <c r="AL2206" t="str">
        <f t="shared" si="552"/>
        <v/>
      </c>
      <c r="AM2206" t="str">
        <f t="shared" si="553"/>
        <v/>
      </c>
      <c r="AN2206" t="str">
        <f t="shared" si="554"/>
        <v/>
      </c>
      <c r="AO2206" t="str">
        <f t="shared" si="555"/>
        <v/>
      </c>
      <c r="AP2206" t="str">
        <f t="shared" si="556"/>
        <v/>
      </c>
    </row>
    <row r="2207" spans="1:42" x14ac:dyDescent="0.3">
      <c r="A2207" s="2">
        <v>45454</v>
      </c>
      <c r="D2207" t="e">
        <f>AVERAGEIFS(C$2:C2207, B$2:B2207, "&gt;="&amp;B2207-6, B$2:B2207, "&lt;="&amp;B2207)</f>
        <v>#DIV/0!</v>
      </c>
      <c r="E2207" t="str">
        <f t="shared" si="542"/>
        <v/>
      </c>
      <c r="F2207" t="str">
        <f t="shared" si="543"/>
        <v/>
      </c>
      <c r="G2207" t="str">
        <f t="shared" si="544"/>
        <v/>
      </c>
      <c r="H2207" t="str">
        <f t="shared" si="545"/>
        <v/>
      </c>
      <c r="I2207" t="str">
        <f t="shared" si="546"/>
        <v/>
      </c>
      <c r="J2207" t="str">
        <f t="shared" si="547"/>
        <v/>
      </c>
      <c r="K2207" t="str">
        <f t="shared" si="548"/>
        <v/>
      </c>
      <c r="L2207" t="s">
        <v>3536</v>
      </c>
      <c r="M2207" t="s">
        <v>2315</v>
      </c>
      <c r="N2207" t="s">
        <v>39</v>
      </c>
      <c r="O2207" t="s">
        <v>58</v>
      </c>
      <c r="P2207" t="s">
        <v>119</v>
      </c>
      <c r="Q2207" t="s">
        <v>120</v>
      </c>
      <c r="R2207" t="s">
        <v>20</v>
      </c>
      <c r="S2207" t="s">
        <v>21</v>
      </c>
      <c r="T2207" t="s">
        <v>21</v>
      </c>
      <c r="U2207" t="s">
        <v>2859</v>
      </c>
      <c r="V2207" t="s">
        <v>30</v>
      </c>
      <c r="W2207">
        <v>131.3888914755178</v>
      </c>
      <c r="X2207">
        <v>5.0515391975287027</v>
      </c>
      <c r="Y2207">
        <v>-2</v>
      </c>
      <c r="Z2207" t="s">
        <v>3603</v>
      </c>
      <c r="AA2207" t="s">
        <v>3555</v>
      </c>
      <c r="AB2207" t="s">
        <v>3585</v>
      </c>
      <c r="AC2207">
        <v>6</v>
      </c>
      <c r="AD2207" t="s">
        <v>3566</v>
      </c>
      <c r="AE2207" t="s">
        <v>3603</v>
      </c>
      <c r="AF2207" t="s">
        <v>3604</v>
      </c>
      <c r="AH2207" t="s">
        <v>3603</v>
      </c>
      <c r="AI2207" t="str">
        <f t="shared" si="549"/>
        <v/>
      </c>
      <c r="AJ2207" t="str">
        <f t="shared" si="550"/>
        <v/>
      </c>
      <c r="AK2207" t="str">
        <f t="shared" si="551"/>
        <v/>
      </c>
      <c r="AL2207" t="str">
        <f t="shared" si="552"/>
        <v/>
      </c>
      <c r="AM2207" t="str">
        <f t="shared" si="553"/>
        <v/>
      </c>
      <c r="AN2207" t="str">
        <f t="shared" si="554"/>
        <v/>
      </c>
      <c r="AO2207" t="str">
        <f t="shared" si="555"/>
        <v/>
      </c>
      <c r="AP2207" t="str">
        <f t="shared" si="556"/>
        <v/>
      </c>
    </row>
    <row r="2208" spans="1:42" x14ac:dyDescent="0.3">
      <c r="A2208" s="2">
        <v>44950</v>
      </c>
      <c r="D2208" t="e">
        <f>AVERAGEIFS(C$2:C2208, B$2:B2208, "&gt;="&amp;B2208-6, B$2:B2208, "&lt;="&amp;B2208)</f>
        <v>#DIV/0!</v>
      </c>
      <c r="E2208" t="str">
        <f t="shared" si="542"/>
        <v/>
      </c>
      <c r="F2208" t="str">
        <f t="shared" si="543"/>
        <v/>
      </c>
      <c r="G2208" t="str">
        <f t="shared" si="544"/>
        <v/>
      </c>
      <c r="H2208" t="str">
        <f t="shared" si="545"/>
        <v/>
      </c>
      <c r="I2208" t="str">
        <f t="shared" si="546"/>
        <v/>
      </c>
      <c r="J2208" t="str">
        <f t="shared" si="547"/>
        <v/>
      </c>
      <c r="K2208" t="str">
        <f t="shared" si="548"/>
        <v/>
      </c>
      <c r="L2208" t="s">
        <v>3536</v>
      </c>
      <c r="M2208" t="s">
        <v>1996</v>
      </c>
      <c r="N2208" t="s">
        <v>28</v>
      </c>
      <c r="O2208" t="s">
        <v>58</v>
      </c>
      <c r="P2208" t="s">
        <v>119</v>
      </c>
      <c r="Q2208" t="s">
        <v>120</v>
      </c>
      <c r="R2208" t="s">
        <v>42</v>
      </c>
      <c r="S2208" t="s">
        <v>21</v>
      </c>
      <c r="T2208" t="s">
        <v>21</v>
      </c>
      <c r="U2208" t="s">
        <v>2876</v>
      </c>
      <c r="V2208" t="s">
        <v>63</v>
      </c>
      <c r="W2208">
        <v>26.45796616544769</v>
      </c>
      <c r="X2208">
        <v>5.632742267808247</v>
      </c>
      <c r="Y2208">
        <v>-2</v>
      </c>
      <c r="Z2208" t="s">
        <v>3603</v>
      </c>
      <c r="AA2208" t="s">
        <v>3554</v>
      </c>
      <c r="AB2208" t="s">
        <v>3584</v>
      </c>
      <c r="AC2208">
        <v>1</v>
      </c>
      <c r="AD2208" t="s">
        <v>3561</v>
      </c>
      <c r="AE2208" t="s">
        <v>3603</v>
      </c>
      <c r="AF2208" t="s">
        <v>3604</v>
      </c>
      <c r="AH2208" t="s">
        <v>3603</v>
      </c>
      <c r="AI2208" t="str">
        <f t="shared" si="549"/>
        <v/>
      </c>
      <c r="AJ2208" t="str">
        <f t="shared" si="550"/>
        <v/>
      </c>
      <c r="AK2208" t="str">
        <f t="shared" si="551"/>
        <v/>
      </c>
      <c r="AL2208" t="str">
        <f t="shared" si="552"/>
        <v/>
      </c>
      <c r="AM2208" t="str">
        <f t="shared" si="553"/>
        <v/>
      </c>
      <c r="AN2208" t="str">
        <f t="shared" si="554"/>
        <v/>
      </c>
      <c r="AO2208" t="str">
        <f t="shared" si="555"/>
        <v/>
      </c>
      <c r="AP2208" t="str">
        <f t="shared" si="556"/>
        <v/>
      </c>
    </row>
    <row r="2209" spans="1:42" x14ac:dyDescent="0.3">
      <c r="A2209" s="2">
        <v>45339</v>
      </c>
      <c r="D2209" t="e">
        <f>AVERAGEIFS(C$2:C2209, B$2:B2209, "&gt;="&amp;B2209-6, B$2:B2209, "&lt;="&amp;B2209)</f>
        <v>#DIV/0!</v>
      </c>
      <c r="E2209" t="str">
        <f t="shared" si="542"/>
        <v/>
      </c>
      <c r="F2209" t="str">
        <f t="shared" si="543"/>
        <v/>
      </c>
      <c r="G2209" t="str">
        <f t="shared" si="544"/>
        <v/>
      </c>
      <c r="H2209" t="str">
        <f t="shared" si="545"/>
        <v/>
      </c>
      <c r="I2209" t="str">
        <f t="shared" si="546"/>
        <v/>
      </c>
      <c r="J2209" t="str">
        <f t="shared" si="547"/>
        <v/>
      </c>
      <c r="K2209" t="str">
        <f t="shared" si="548"/>
        <v/>
      </c>
      <c r="L2209" t="s">
        <v>3536</v>
      </c>
      <c r="M2209" t="s">
        <v>127</v>
      </c>
      <c r="N2209" t="s">
        <v>16</v>
      </c>
      <c r="O2209" t="s">
        <v>58</v>
      </c>
      <c r="P2209" t="s">
        <v>119</v>
      </c>
      <c r="Q2209" t="s">
        <v>120</v>
      </c>
      <c r="R2209" t="s">
        <v>42</v>
      </c>
      <c r="S2209" t="s">
        <v>21</v>
      </c>
      <c r="T2209" t="s">
        <v>3546</v>
      </c>
      <c r="U2209" t="s">
        <v>2920</v>
      </c>
      <c r="V2209" t="s">
        <v>144</v>
      </c>
      <c r="W2209">
        <v>91.794401207212871</v>
      </c>
      <c r="X2209">
        <v>7.4745522586298891</v>
      </c>
      <c r="Y2209">
        <v>-2</v>
      </c>
      <c r="Z2209" t="s">
        <v>3603</v>
      </c>
      <c r="AA2209" t="s">
        <v>3555</v>
      </c>
      <c r="AB2209" t="s">
        <v>3584</v>
      </c>
      <c r="AC2209">
        <v>2</v>
      </c>
      <c r="AD2209" t="s">
        <v>3562</v>
      </c>
      <c r="AE2209" t="s">
        <v>3603</v>
      </c>
      <c r="AF2209" t="s">
        <v>3604</v>
      </c>
      <c r="AH2209" t="s">
        <v>3603</v>
      </c>
      <c r="AI2209" t="str">
        <f t="shared" si="549"/>
        <v/>
      </c>
      <c r="AJ2209" t="str">
        <f t="shared" si="550"/>
        <v/>
      </c>
      <c r="AK2209" t="str">
        <f t="shared" si="551"/>
        <v/>
      </c>
      <c r="AL2209" t="str">
        <f t="shared" si="552"/>
        <v/>
      </c>
      <c r="AM2209" t="str">
        <f t="shared" si="553"/>
        <v/>
      </c>
      <c r="AN2209" t="str">
        <f t="shared" si="554"/>
        <v/>
      </c>
      <c r="AO2209" t="str">
        <f t="shared" si="555"/>
        <v/>
      </c>
      <c r="AP2209" t="str">
        <f t="shared" si="556"/>
        <v/>
      </c>
    </row>
    <row r="2210" spans="1:42" x14ac:dyDescent="0.3">
      <c r="A2210" s="2">
        <v>45316</v>
      </c>
      <c r="D2210" t="e">
        <f>AVERAGEIFS(C$2:C2210, B$2:B2210, "&gt;="&amp;B2210-6, B$2:B2210, "&lt;="&amp;B2210)</f>
        <v>#DIV/0!</v>
      </c>
      <c r="E2210" t="str">
        <f t="shared" si="542"/>
        <v/>
      </c>
      <c r="F2210" t="str">
        <f t="shared" si="543"/>
        <v/>
      </c>
      <c r="G2210" t="str">
        <f t="shared" si="544"/>
        <v/>
      </c>
      <c r="H2210" t="str">
        <f t="shared" si="545"/>
        <v/>
      </c>
      <c r="I2210" t="str">
        <f t="shared" si="546"/>
        <v/>
      </c>
      <c r="J2210" t="str">
        <f t="shared" si="547"/>
        <v/>
      </c>
      <c r="K2210" t="str">
        <f t="shared" si="548"/>
        <v/>
      </c>
      <c r="L2210" t="s">
        <v>3536</v>
      </c>
      <c r="M2210" t="s">
        <v>2933</v>
      </c>
      <c r="N2210" t="s">
        <v>39</v>
      </c>
      <c r="O2210" t="s">
        <v>46</v>
      </c>
      <c r="P2210" t="s">
        <v>119</v>
      </c>
      <c r="Q2210" t="s">
        <v>120</v>
      </c>
      <c r="R2210" t="s">
        <v>20</v>
      </c>
      <c r="S2210" t="s">
        <v>21</v>
      </c>
      <c r="T2210" t="s">
        <v>3546</v>
      </c>
      <c r="U2210" t="s">
        <v>2934</v>
      </c>
      <c r="V2210" t="s">
        <v>144</v>
      </c>
      <c r="W2210">
        <v>94.025956307762442</v>
      </c>
      <c r="X2210">
        <v>5.4545392545263027</v>
      </c>
      <c r="Y2210">
        <v>-2</v>
      </c>
      <c r="Z2210" t="s">
        <v>3603</v>
      </c>
      <c r="AA2210" t="s">
        <v>3555</v>
      </c>
      <c r="AB2210" t="s">
        <v>3584</v>
      </c>
      <c r="AC2210">
        <v>1</v>
      </c>
      <c r="AD2210" t="s">
        <v>3561</v>
      </c>
      <c r="AE2210" t="s">
        <v>3603</v>
      </c>
      <c r="AF2210" t="s">
        <v>3604</v>
      </c>
      <c r="AH2210" t="s">
        <v>3603</v>
      </c>
      <c r="AI2210" t="str">
        <f t="shared" si="549"/>
        <v/>
      </c>
      <c r="AJ2210" t="str">
        <f t="shared" si="550"/>
        <v/>
      </c>
      <c r="AK2210" t="str">
        <f t="shared" si="551"/>
        <v/>
      </c>
      <c r="AL2210" t="str">
        <f t="shared" si="552"/>
        <v/>
      </c>
      <c r="AM2210" t="str">
        <f t="shared" si="553"/>
        <v/>
      </c>
      <c r="AN2210" t="str">
        <f t="shared" si="554"/>
        <v/>
      </c>
      <c r="AO2210" t="str">
        <f t="shared" si="555"/>
        <v/>
      </c>
      <c r="AP2210" t="str">
        <f t="shared" si="556"/>
        <v/>
      </c>
    </row>
    <row r="2211" spans="1:42" x14ac:dyDescent="0.3">
      <c r="A2211" s="2">
        <v>45074</v>
      </c>
      <c r="D2211" t="e">
        <f>AVERAGEIFS(C$2:C2211, B$2:B2211, "&gt;="&amp;B2211-6, B$2:B2211, "&lt;="&amp;B2211)</f>
        <v>#DIV/0!</v>
      </c>
      <c r="E2211" t="str">
        <f t="shared" si="542"/>
        <v/>
      </c>
      <c r="F2211" t="str">
        <f t="shared" si="543"/>
        <v/>
      </c>
      <c r="G2211" t="str">
        <f t="shared" si="544"/>
        <v/>
      </c>
      <c r="H2211" t="str">
        <f t="shared" si="545"/>
        <v/>
      </c>
      <c r="I2211" t="str">
        <f t="shared" si="546"/>
        <v/>
      </c>
      <c r="J2211" t="str">
        <f t="shared" si="547"/>
        <v/>
      </c>
      <c r="K2211" t="str">
        <f t="shared" si="548"/>
        <v/>
      </c>
      <c r="L2211" t="s">
        <v>3536</v>
      </c>
      <c r="M2211" t="s">
        <v>2714</v>
      </c>
      <c r="N2211" t="s">
        <v>103</v>
      </c>
      <c r="O2211" t="s">
        <v>46</v>
      </c>
      <c r="P2211" t="s">
        <v>119</v>
      </c>
      <c r="Q2211" t="s">
        <v>120</v>
      </c>
      <c r="R2211" t="s">
        <v>42</v>
      </c>
      <c r="S2211" t="s">
        <v>21</v>
      </c>
      <c r="T2211" t="s">
        <v>3546</v>
      </c>
      <c r="U2211" t="s">
        <v>2473</v>
      </c>
      <c r="V2211" t="s">
        <v>76</v>
      </c>
      <c r="W2211">
        <v>99.724206507657883</v>
      </c>
      <c r="X2211">
        <v>6.735881502604169</v>
      </c>
      <c r="Y2211">
        <v>-2</v>
      </c>
      <c r="Z2211" t="s">
        <v>3603</v>
      </c>
      <c r="AA2211" t="s">
        <v>3554</v>
      </c>
      <c r="AB2211" t="s">
        <v>3585</v>
      </c>
      <c r="AC2211">
        <v>5</v>
      </c>
      <c r="AD2211" t="s">
        <v>3565</v>
      </c>
      <c r="AE2211" t="s">
        <v>3603</v>
      </c>
      <c r="AF2211" t="s">
        <v>3604</v>
      </c>
      <c r="AH2211" t="s">
        <v>3603</v>
      </c>
      <c r="AI2211" t="str">
        <f t="shared" si="549"/>
        <v/>
      </c>
      <c r="AJ2211" t="str">
        <f t="shared" si="550"/>
        <v/>
      </c>
      <c r="AK2211" t="str">
        <f t="shared" si="551"/>
        <v/>
      </c>
      <c r="AL2211" t="str">
        <f t="shared" si="552"/>
        <v/>
      </c>
      <c r="AM2211" t="str">
        <f t="shared" si="553"/>
        <v/>
      </c>
      <c r="AN2211" t="str">
        <f t="shared" si="554"/>
        <v/>
      </c>
      <c r="AO2211" t="str">
        <f t="shared" si="555"/>
        <v/>
      </c>
      <c r="AP2211" t="str">
        <f t="shared" si="556"/>
        <v/>
      </c>
    </row>
    <row r="2212" spans="1:42" x14ac:dyDescent="0.3">
      <c r="A2212" s="2">
        <v>45164</v>
      </c>
      <c r="D2212" t="e">
        <f>AVERAGEIFS(C$2:C2212, B$2:B2212, "&gt;="&amp;B2212-6, B$2:B2212, "&lt;="&amp;B2212)</f>
        <v>#DIV/0!</v>
      </c>
      <c r="E2212" t="str">
        <f t="shared" si="542"/>
        <v/>
      </c>
      <c r="F2212" t="str">
        <f t="shared" si="543"/>
        <v/>
      </c>
      <c r="G2212" t="str">
        <f t="shared" si="544"/>
        <v/>
      </c>
      <c r="H2212" t="str">
        <f t="shared" si="545"/>
        <v/>
      </c>
      <c r="I2212" t="str">
        <f t="shared" si="546"/>
        <v/>
      </c>
      <c r="J2212" t="str">
        <f t="shared" si="547"/>
        <v/>
      </c>
      <c r="K2212" t="str">
        <f t="shared" si="548"/>
        <v/>
      </c>
      <c r="L2212" t="s">
        <v>3536</v>
      </c>
      <c r="M2212" t="s">
        <v>1551</v>
      </c>
      <c r="N2212" t="s">
        <v>39</v>
      </c>
      <c r="O2212" t="s">
        <v>58</v>
      </c>
      <c r="P2212" t="s">
        <v>119</v>
      </c>
      <c r="Q2212" t="s">
        <v>120</v>
      </c>
      <c r="R2212" t="s">
        <v>20</v>
      </c>
      <c r="S2212" t="s">
        <v>21</v>
      </c>
      <c r="T2212" t="s">
        <v>21</v>
      </c>
      <c r="U2212" t="s">
        <v>2946</v>
      </c>
      <c r="V2212" t="s">
        <v>144</v>
      </c>
      <c r="W2212">
        <v>79.757631428972303</v>
      </c>
      <c r="X2212">
        <v>6.2391759097956587</v>
      </c>
      <c r="Y2212">
        <v>-2</v>
      </c>
      <c r="Z2212" t="s">
        <v>3603</v>
      </c>
      <c r="AA2212" t="s">
        <v>3554</v>
      </c>
      <c r="AB2212" t="s">
        <v>3586</v>
      </c>
      <c r="AC2212">
        <v>8</v>
      </c>
      <c r="AD2212" t="s">
        <v>3568</v>
      </c>
      <c r="AE2212" t="s">
        <v>3603</v>
      </c>
      <c r="AF2212" t="s">
        <v>3604</v>
      </c>
      <c r="AH2212" t="s">
        <v>3603</v>
      </c>
      <c r="AI2212" t="str">
        <f t="shared" si="549"/>
        <v/>
      </c>
      <c r="AJ2212" t="str">
        <f t="shared" si="550"/>
        <v/>
      </c>
      <c r="AK2212" t="str">
        <f t="shared" si="551"/>
        <v/>
      </c>
      <c r="AL2212" t="str">
        <f t="shared" si="552"/>
        <v/>
      </c>
      <c r="AM2212" t="str">
        <f t="shared" si="553"/>
        <v/>
      </c>
      <c r="AN2212" t="str">
        <f t="shared" si="554"/>
        <v/>
      </c>
      <c r="AO2212" t="str">
        <f t="shared" si="555"/>
        <v/>
      </c>
      <c r="AP2212" t="str">
        <f t="shared" si="556"/>
        <v/>
      </c>
    </row>
    <row r="2213" spans="1:42" x14ac:dyDescent="0.3">
      <c r="A2213" s="2">
        <v>45286</v>
      </c>
      <c r="D2213" t="e">
        <f>AVERAGEIFS(C$2:C2213, B$2:B2213, "&gt;="&amp;B2213-6, B$2:B2213, "&lt;="&amp;B2213)</f>
        <v>#DIV/0!</v>
      </c>
      <c r="E2213" t="str">
        <f t="shared" si="542"/>
        <v/>
      </c>
      <c r="F2213" t="str">
        <f t="shared" si="543"/>
        <v/>
      </c>
      <c r="G2213" t="str">
        <f t="shared" si="544"/>
        <v/>
      </c>
      <c r="H2213" t="str">
        <f t="shared" si="545"/>
        <v/>
      </c>
      <c r="I2213" t="str">
        <f t="shared" si="546"/>
        <v/>
      </c>
      <c r="J2213" t="str">
        <f t="shared" si="547"/>
        <v/>
      </c>
      <c r="K2213" t="str">
        <f t="shared" si="548"/>
        <v/>
      </c>
      <c r="L2213" t="s">
        <v>3536</v>
      </c>
      <c r="M2213" t="s">
        <v>880</v>
      </c>
      <c r="N2213" t="s">
        <v>80</v>
      </c>
      <c r="O2213" t="s">
        <v>46</v>
      </c>
      <c r="P2213" t="s">
        <v>119</v>
      </c>
      <c r="Q2213" t="s">
        <v>120</v>
      </c>
      <c r="R2213" t="s">
        <v>42</v>
      </c>
      <c r="S2213" t="s">
        <v>21</v>
      </c>
      <c r="T2213" t="s">
        <v>3546</v>
      </c>
      <c r="U2213" t="s">
        <v>2964</v>
      </c>
      <c r="V2213" t="s">
        <v>30</v>
      </c>
      <c r="W2213">
        <v>18.989036737830531</v>
      </c>
      <c r="X2213">
        <v>4.6434910410625276</v>
      </c>
      <c r="Y2213">
        <v>-2</v>
      </c>
      <c r="Z2213" t="s">
        <v>3603</v>
      </c>
      <c r="AA2213" t="s">
        <v>3554</v>
      </c>
      <c r="AB2213" t="s">
        <v>3587</v>
      </c>
      <c r="AC2213">
        <v>12</v>
      </c>
      <c r="AD2213" t="s">
        <v>3572</v>
      </c>
      <c r="AE2213" t="s">
        <v>3603</v>
      </c>
      <c r="AF2213" t="s">
        <v>3604</v>
      </c>
      <c r="AH2213" t="s">
        <v>3603</v>
      </c>
      <c r="AI2213" t="str">
        <f t="shared" si="549"/>
        <v/>
      </c>
      <c r="AJ2213" t="str">
        <f t="shared" si="550"/>
        <v/>
      </c>
      <c r="AK2213" t="str">
        <f t="shared" si="551"/>
        <v/>
      </c>
      <c r="AL2213" t="str">
        <f t="shared" si="552"/>
        <v/>
      </c>
      <c r="AM2213" t="str">
        <f t="shared" si="553"/>
        <v/>
      </c>
      <c r="AN2213" t="str">
        <f t="shared" si="554"/>
        <v/>
      </c>
      <c r="AO2213" t="str">
        <f t="shared" si="555"/>
        <v/>
      </c>
      <c r="AP2213" t="str">
        <f t="shared" si="556"/>
        <v/>
      </c>
    </row>
    <row r="2214" spans="1:42" x14ac:dyDescent="0.3">
      <c r="A2214" s="2">
        <v>45042</v>
      </c>
      <c r="D2214" t="e">
        <f>AVERAGEIFS(C$2:C2214, B$2:B2214, "&gt;="&amp;B2214-6, B$2:B2214, "&lt;="&amp;B2214)</f>
        <v>#DIV/0!</v>
      </c>
      <c r="E2214" t="str">
        <f t="shared" si="542"/>
        <v/>
      </c>
      <c r="F2214" t="str">
        <f t="shared" si="543"/>
        <v/>
      </c>
      <c r="G2214" t="str">
        <f t="shared" si="544"/>
        <v/>
      </c>
      <c r="H2214" t="str">
        <f t="shared" si="545"/>
        <v/>
      </c>
      <c r="I2214" t="str">
        <f t="shared" si="546"/>
        <v/>
      </c>
      <c r="J2214" t="str">
        <f t="shared" si="547"/>
        <v/>
      </c>
      <c r="K2214" t="str">
        <f t="shared" si="548"/>
        <v/>
      </c>
      <c r="L2214" t="s">
        <v>3536</v>
      </c>
      <c r="M2214" t="s">
        <v>2973</v>
      </c>
      <c r="N2214" t="s">
        <v>80</v>
      </c>
      <c r="O2214" t="s">
        <v>46</v>
      </c>
      <c r="P2214" t="s">
        <v>119</v>
      </c>
      <c r="Q2214" t="s">
        <v>120</v>
      </c>
      <c r="R2214" t="s">
        <v>42</v>
      </c>
      <c r="S2214" t="s">
        <v>21</v>
      </c>
      <c r="T2214" t="s">
        <v>21</v>
      </c>
      <c r="U2214" t="s">
        <v>2974</v>
      </c>
      <c r="V2214" t="s">
        <v>43</v>
      </c>
      <c r="W2214">
        <v>19.58447213685653</v>
      </c>
      <c r="X2214">
        <v>4.4210248232739611</v>
      </c>
      <c r="Y2214">
        <v>-2</v>
      </c>
      <c r="Z2214" t="s">
        <v>3603</v>
      </c>
      <c r="AA2214" t="s">
        <v>3554</v>
      </c>
      <c r="AB2214" t="s">
        <v>3585</v>
      </c>
      <c r="AC2214">
        <v>4</v>
      </c>
      <c r="AD2214" t="s">
        <v>3564</v>
      </c>
      <c r="AE2214" t="s">
        <v>3603</v>
      </c>
      <c r="AF2214" t="s">
        <v>3604</v>
      </c>
      <c r="AH2214" t="s">
        <v>3603</v>
      </c>
      <c r="AI2214" t="str">
        <f t="shared" si="549"/>
        <v/>
      </c>
      <c r="AJ2214" t="str">
        <f t="shared" si="550"/>
        <v/>
      </c>
      <c r="AK2214" t="str">
        <f t="shared" si="551"/>
        <v/>
      </c>
      <c r="AL2214" t="str">
        <f t="shared" si="552"/>
        <v/>
      </c>
      <c r="AM2214" t="str">
        <f t="shared" si="553"/>
        <v/>
      </c>
      <c r="AN2214" t="str">
        <f t="shared" si="554"/>
        <v/>
      </c>
      <c r="AO2214" t="str">
        <f t="shared" si="555"/>
        <v/>
      </c>
      <c r="AP2214" t="str">
        <f t="shared" si="556"/>
        <v/>
      </c>
    </row>
    <row r="2215" spans="1:42" x14ac:dyDescent="0.3">
      <c r="A2215" s="2">
        <v>45275</v>
      </c>
      <c r="D2215" t="e">
        <f>AVERAGEIFS(C$2:C2215, B$2:B2215, "&gt;="&amp;B2215-6, B$2:B2215, "&lt;="&amp;B2215)</f>
        <v>#DIV/0!</v>
      </c>
      <c r="E2215" t="str">
        <f t="shared" si="542"/>
        <v/>
      </c>
      <c r="F2215" t="str">
        <f t="shared" si="543"/>
        <v/>
      </c>
      <c r="G2215" t="str">
        <f t="shared" si="544"/>
        <v/>
      </c>
      <c r="H2215" t="str">
        <f t="shared" si="545"/>
        <v/>
      </c>
      <c r="I2215" t="str">
        <f t="shared" si="546"/>
        <v/>
      </c>
      <c r="J2215" t="str">
        <f t="shared" si="547"/>
        <v/>
      </c>
      <c r="K2215" t="str">
        <f t="shared" si="548"/>
        <v/>
      </c>
      <c r="L2215" t="s">
        <v>3536</v>
      </c>
      <c r="M2215" t="s">
        <v>3088</v>
      </c>
      <c r="N2215" t="s">
        <v>80</v>
      </c>
      <c r="O2215" t="s">
        <v>58</v>
      </c>
      <c r="P2215" t="s">
        <v>119</v>
      </c>
      <c r="Q2215" t="s">
        <v>120</v>
      </c>
      <c r="R2215" t="s">
        <v>20</v>
      </c>
      <c r="S2215" t="s">
        <v>21</v>
      </c>
      <c r="T2215" t="s">
        <v>21</v>
      </c>
      <c r="U2215" t="s">
        <v>3089</v>
      </c>
      <c r="V2215" t="s">
        <v>144</v>
      </c>
      <c r="W2215">
        <v>19.586596570786501</v>
      </c>
      <c r="X2215">
        <v>4.8973379410956079</v>
      </c>
      <c r="Y2215">
        <v>-2</v>
      </c>
      <c r="Z2215" t="s">
        <v>3603</v>
      </c>
      <c r="AA2215" t="s">
        <v>3554</v>
      </c>
      <c r="AB2215" t="s">
        <v>3587</v>
      </c>
      <c r="AC2215">
        <v>12</v>
      </c>
      <c r="AD2215" t="s">
        <v>3572</v>
      </c>
      <c r="AE2215" t="s">
        <v>3603</v>
      </c>
      <c r="AF2215" t="s">
        <v>3604</v>
      </c>
      <c r="AH2215" t="s">
        <v>3603</v>
      </c>
      <c r="AI2215" t="str">
        <f t="shared" si="549"/>
        <v/>
      </c>
      <c r="AJ2215" t="str">
        <f t="shared" si="550"/>
        <v/>
      </c>
      <c r="AK2215" t="str">
        <f t="shared" si="551"/>
        <v/>
      </c>
      <c r="AL2215" t="str">
        <f t="shared" si="552"/>
        <v/>
      </c>
      <c r="AM2215" t="str">
        <f t="shared" si="553"/>
        <v/>
      </c>
      <c r="AN2215" t="str">
        <f t="shared" si="554"/>
        <v/>
      </c>
      <c r="AO2215" t="str">
        <f t="shared" si="555"/>
        <v/>
      </c>
      <c r="AP2215" t="str">
        <f t="shared" si="556"/>
        <v/>
      </c>
    </row>
    <row r="2216" spans="1:42" x14ac:dyDescent="0.3">
      <c r="A2216" s="2">
        <v>44964</v>
      </c>
      <c r="D2216" t="e">
        <f>AVERAGEIFS(C$2:C2216, B$2:B2216, "&gt;="&amp;B2216-6, B$2:B2216, "&lt;="&amp;B2216)</f>
        <v>#DIV/0!</v>
      </c>
      <c r="E2216" t="str">
        <f t="shared" si="542"/>
        <v/>
      </c>
      <c r="F2216" t="str">
        <f t="shared" si="543"/>
        <v/>
      </c>
      <c r="G2216" t="str">
        <f t="shared" si="544"/>
        <v/>
      </c>
      <c r="H2216" t="str">
        <f t="shared" si="545"/>
        <v/>
      </c>
      <c r="I2216" t="str">
        <f t="shared" si="546"/>
        <v/>
      </c>
      <c r="J2216" t="str">
        <f t="shared" si="547"/>
        <v/>
      </c>
      <c r="K2216" t="str">
        <f t="shared" si="548"/>
        <v/>
      </c>
      <c r="L2216" t="s">
        <v>3536</v>
      </c>
      <c r="M2216" t="s">
        <v>870</v>
      </c>
      <c r="N2216" t="s">
        <v>28</v>
      </c>
      <c r="O2216" t="s">
        <v>46</v>
      </c>
      <c r="P2216" t="s">
        <v>119</v>
      </c>
      <c r="Q2216" t="s">
        <v>120</v>
      </c>
      <c r="R2216" t="s">
        <v>20</v>
      </c>
      <c r="S2216" t="s">
        <v>21</v>
      </c>
      <c r="T2216" t="s">
        <v>21</v>
      </c>
      <c r="U2216" t="s">
        <v>3093</v>
      </c>
      <c r="V2216" t="s">
        <v>76</v>
      </c>
      <c r="W2216">
        <v>30.716942336711259</v>
      </c>
      <c r="X2216">
        <v>5.4314490935655169</v>
      </c>
      <c r="Y2216">
        <v>-2</v>
      </c>
      <c r="Z2216" t="s">
        <v>3603</v>
      </c>
      <c r="AA2216" t="s">
        <v>3554</v>
      </c>
      <c r="AB2216" t="s">
        <v>3584</v>
      </c>
      <c r="AC2216">
        <v>2</v>
      </c>
      <c r="AD2216" t="s">
        <v>3562</v>
      </c>
      <c r="AE2216" t="s">
        <v>3603</v>
      </c>
      <c r="AF2216" t="s">
        <v>3604</v>
      </c>
      <c r="AH2216" t="s">
        <v>3603</v>
      </c>
      <c r="AI2216" t="str">
        <f t="shared" si="549"/>
        <v/>
      </c>
      <c r="AJ2216" t="str">
        <f t="shared" si="550"/>
        <v/>
      </c>
      <c r="AK2216" t="str">
        <f t="shared" si="551"/>
        <v/>
      </c>
      <c r="AL2216" t="str">
        <f t="shared" si="552"/>
        <v/>
      </c>
      <c r="AM2216" t="str">
        <f t="shared" si="553"/>
        <v/>
      </c>
      <c r="AN2216" t="str">
        <f t="shared" si="554"/>
        <v/>
      </c>
      <c r="AO2216" t="str">
        <f t="shared" si="555"/>
        <v/>
      </c>
      <c r="AP2216" t="str">
        <f t="shared" si="556"/>
        <v/>
      </c>
    </row>
    <row r="2217" spans="1:42" x14ac:dyDescent="0.3">
      <c r="A2217" s="2">
        <v>45209</v>
      </c>
      <c r="D2217" t="e">
        <f>AVERAGEIFS(C$2:C2217, B$2:B2217, "&gt;="&amp;B2217-6, B$2:B2217, "&lt;="&amp;B2217)</f>
        <v>#DIV/0!</v>
      </c>
      <c r="E2217" t="str">
        <f t="shared" si="542"/>
        <v/>
      </c>
      <c r="F2217" t="str">
        <f t="shared" si="543"/>
        <v/>
      </c>
      <c r="G2217" t="str">
        <f t="shared" si="544"/>
        <v/>
      </c>
      <c r="H2217" t="str">
        <f t="shared" si="545"/>
        <v/>
      </c>
      <c r="I2217" t="str">
        <f t="shared" si="546"/>
        <v/>
      </c>
      <c r="J2217" t="str">
        <f t="shared" si="547"/>
        <v/>
      </c>
      <c r="K2217" t="str">
        <f t="shared" si="548"/>
        <v/>
      </c>
      <c r="L2217" t="s">
        <v>3536</v>
      </c>
      <c r="M2217" t="s">
        <v>2545</v>
      </c>
      <c r="N2217" t="s">
        <v>103</v>
      </c>
      <c r="O2217" t="s">
        <v>46</v>
      </c>
      <c r="P2217" t="s">
        <v>119</v>
      </c>
      <c r="Q2217" t="s">
        <v>120</v>
      </c>
      <c r="R2217" t="s">
        <v>20</v>
      </c>
      <c r="S2217" t="s">
        <v>21</v>
      </c>
      <c r="T2217" t="s">
        <v>21</v>
      </c>
      <c r="U2217" t="s">
        <v>3101</v>
      </c>
      <c r="V2217" t="s">
        <v>76</v>
      </c>
      <c r="W2217">
        <v>67.294284110807595</v>
      </c>
      <c r="X2217">
        <v>6.8220421505310913</v>
      </c>
      <c r="Y2217">
        <v>-2</v>
      </c>
      <c r="Z2217" t="s">
        <v>3603</v>
      </c>
      <c r="AA2217" t="s">
        <v>3554</v>
      </c>
      <c r="AB2217" t="s">
        <v>3587</v>
      </c>
      <c r="AC2217">
        <v>10</v>
      </c>
      <c r="AD2217" t="s">
        <v>3570</v>
      </c>
      <c r="AE2217" t="s">
        <v>3603</v>
      </c>
      <c r="AF2217" t="s">
        <v>3604</v>
      </c>
      <c r="AH2217" t="s">
        <v>3603</v>
      </c>
      <c r="AI2217" t="str">
        <f t="shared" si="549"/>
        <v/>
      </c>
      <c r="AJ2217" t="str">
        <f t="shared" si="550"/>
        <v/>
      </c>
      <c r="AK2217" t="str">
        <f t="shared" si="551"/>
        <v/>
      </c>
      <c r="AL2217" t="str">
        <f t="shared" si="552"/>
        <v/>
      </c>
      <c r="AM2217" t="str">
        <f t="shared" si="553"/>
        <v/>
      </c>
      <c r="AN2217" t="str">
        <f t="shared" si="554"/>
        <v/>
      </c>
      <c r="AO2217" t="str">
        <f t="shared" si="555"/>
        <v/>
      </c>
      <c r="AP2217" t="str">
        <f t="shared" si="556"/>
        <v/>
      </c>
    </row>
    <row r="2218" spans="1:42" x14ac:dyDescent="0.3">
      <c r="A2218" s="2">
        <v>45006</v>
      </c>
      <c r="D2218" t="e">
        <f>AVERAGEIFS(C$2:C2218, B$2:B2218, "&gt;="&amp;B2218-6, B$2:B2218, "&lt;="&amp;B2218)</f>
        <v>#DIV/0!</v>
      </c>
      <c r="E2218" t="str">
        <f t="shared" si="542"/>
        <v/>
      </c>
      <c r="F2218" t="str">
        <f t="shared" si="543"/>
        <v/>
      </c>
      <c r="G2218" t="str">
        <f t="shared" si="544"/>
        <v/>
      </c>
      <c r="H2218" t="str">
        <f t="shared" si="545"/>
        <v/>
      </c>
      <c r="I2218" t="str">
        <f t="shared" si="546"/>
        <v/>
      </c>
      <c r="J2218" t="str">
        <f t="shared" si="547"/>
        <v/>
      </c>
      <c r="K2218" t="str">
        <f t="shared" si="548"/>
        <v/>
      </c>
      <c r="L2218" t="s">
        <v>3536</v>
      </c>
      <c r="M2218" t="s">
        <v>546</v>
      </c>
      <c r="N2218" t="s">
        <v>16</v>
      </c>
      <c r="O2218" t="s">
        <v>46</v>
      </c>
      <c r="P2218" t="s">
        <v>119</v>
      </c>
      <c r="Q2218" t="s">
        <v>120</v>
      </c>
      <c r="R2218" t="s">
        <v>20</v>
      </c>
      <c r="S2218" t="s">
        <v>21</v>
      </c>
      <c r="T2218" t="s">
        <v>3546</v>
      </c>
      <c r="U2218" t="s">
        <v>2935</v>
      </c>
      <c r="V2218" t="s">
        <v>144</v>
      </c>
      <c r="W2218">
        <v>84.996851103029343</v>
      </c>
      <c r="X2218">
        <v>7.3654210162655227</v>
      </c>
      <c r="Y2218">
        <v>-2</v>
      </c>
      <c r="Z2218" t="s">
        <v>3603</v>
      </c>
      <c r="AA2218" t="s">
        <v>3554</v>
      </c>
      <c r="AB2218" t="s">
        <v>3584</v>
      </c>
      <c r="AC2218">
        <v>3</v>
      </c>
      <c r="AD2218" t="s">
        <v>3563</v>
      </c>
      <c r="AE2218" t="s">
        <v>3603</v>
      </c>
      <c r="AF2218" t="s">
        <v>3604</v>
      </c>
      <c r="AH2218" t="s">
        <v>3603</v>
      </c>
      <c r="AI2218" t="str">
        <f t="shared" si="549"/>
        <v/>
      </c>
      <c r="AJ2218" t="str">
        <f t="shared" si="550"/>
        <v/>
      </c>
      <c r="AK2218" t="str">
        <f t="shared" si="551"/>
        <v/>
      </c>
      <c r="AL2218" t="str">
        <f t="shared" si="552"/>
        <v/>
      </c>
      <c r="AM2218" t="str">
        <f t="shared" si="553"/>
        <v/>
      </c>
      <c r="AN2218" t="str">
        <f t="shared" si="554"/>
        <v/>
      </c>
      <c r="AO2218" t="str">
        <f t="shared" si="555"/>
        <v/>
      </c>
      <c r="AP2218" t="str">
        <f t="shared" si="556"/>
        <v/>
      </c>
    </row>
    <row r="2219" spans="1:42" x14ac:dyDescent="0.3">
      <c r="A2219" s="2">
        <v>45035</v>
      </c>
      <c r="D2219" t="e">
        <f>AVERAGEIFS(C$2:C2219, B$2:B2219, "&gt;="&amp;B2219-6, B$2:B2219, "&lt;="&amp;B2219)</f>
        <v>#DIV/0!</v>
      </c>
      <c r="E2219" t="str">
        <f t="shared" si="542"/>
        <v/>
      </c>
      <c r="F2219" t="str">
        <f t="shared" si="543"/>
        <v/>
      </c>
      <c r="G2219" t="str">
        <f t="shared" si="544"/>
        <v/>
      </c>
      <c r="H2219" t="str">
        <f t="shared" si="545"/>
        <v/>
      </c>
      <c r="I2219" t="str">
        <f t="shared" si="546"/>
        <v/>
      </c>
      <c r="J2219" t="str">
        <f t="shared" si="547"/>
        <v/>
      </c>
      <c r="K2219" t="str">
        <f t="shared" si="548"/>
        <v/>
      </c>
      <c r="L2219" t="s">
        <v>3536</v>
      </c>
      <c r="M2219" t="s">
        <v>1558</v>
      </c>
      <c r="N2219" t="s">
        <v>103</v>
      </c>
      <c r="O2219" t="s">
        <v>46</v>
      </c>
      <c r="P2219" t="s">
        <v>119</v>
      </c>
      <c r="Q2219" t="s">
        <v>120</v>
      </c>
      <c r="R2219" t="s">
        <v>20</v>
      </c>
      <c r="S2219" t="s">
        <v>21</v>
      </c>
      <c r="T2219" t="s">
        <v>21</v>
      </c>
      <c r="U2219" t="s">
        <v>3154</v>
      </c>
      <c r="V2219" t="s">
        <v>76</v>
      </c>
      <c r="W2219">
        <v>114.5014729845164</v>
      </c>
      <c r="X2219">
        <v>6.2131860606159819</v>
      </c>
      <c r="Y2219">
        <v>-2</v>
      </c>
      <c r="Z2219" t="s">
        <v>3603</v>
      </c>
      <c r="AA2219" t="s">
        <v>3554</v>
      </c>
      <c r="AB2219" t="s">
        <v>3585</v>
      </c>
      <c r="AC2219">
        <v>4</v>
      </c>
      <c r="AD2219" t="s">
        <v>3564</v>
      </c>
      <c r="AE2219" t="s">
        <v>3603</v>
      </c>
      <c r="AF2219" t="s">
        <v>3604</v>
      </c>
      <c r="AH2219" t="s">
        <v>3603</v>
      </c>
      <c r="AI2219" t="str">
        <f t="shared" si="549"/>
        <v/>
      </c>
      <c r="AJ2219" t="str">
        <f t="shared" si="550"/>
        <v/>
      </c>
      <c r="AK2219" t="str">
        <f t="shared" si="551"/>
        <v/>
      </c>
      <c r="AL2219" t="str">
        <f t="shared" si="552"/>
        <v/>
      </c>
      <c r="AM2219" t="str">
        <f t="shared" si="553"/>
        <v/>
      </c>
      <c r="AN2219" t="str">
        <f t="shared" si="554"/>
        <v/>
      </c>
      <c r="AO2219" t="str">
        <f t="shared" si="555"/>
        <v/>
      </c>
      <c r="AP2219" t="str">
        <f t="shared" si="556"/>
        <v/>
      </c>
    </row>
    <row r="2220" spans="1:42" x14ac:dyDescent="0.3">
      <c r="A2220" s="2">
        <v>45373</v>
      </c>
      <c r="D2220" t="e">
        <f>AVERAGEIFS(C$2:C2220, B$2:B2220, "&gt;="&amp;B2220-6, B$2:B2220, "&lt;="&amp;B2220)</f>
        <v>#DIV/0!</v>
      </c>
      <c r="E2220" t="str">
        <f t="shared" si="542"/>
        <v/>
      </c>
      <c r="F2220" t="str">
        <f t="shared" si="543"/>
        <v/>
      </c>
      <c r="G2220" t="str">
        <f t="shared" si="544"/>
        <v/>
      </c>
      <c r="H2220" t="str">
        <f t="shared" si="545"/>
        <v/>
      </c>
      <c r="I2220" t="str">
        <f t="shared" si="546"/>
        <v/>
      </c>
      <c r="J2220" t="str">
        <f t="shared" si="547"/>
        <v/>
      </c>
      <c r="K2220" t="str">
        <f t="shared" si="548"/>
        <v/>
      </c>
      <c r="L2220" t="s">
        <v>3536</v>
      </c>
      <c r="M2220" t="s">
        <v>3166</v>
      </c>
      <c r="N2220" t="s">
        <v>118</v>
      </c>
      <c r="O2220" t="s">
        <v>58</v>
      </c>
      <c r="P2220" t="s">
        <v>119</v>
      </c>
      <c r="Q2220" t="s">
        <v>120</v>
      </c>
      <c r="R2220" t="s">
        <v>20</v>
      </c>
      <c r="S2220" t="s">
        <v>21</v>
      </c>
      <c r="T2220" t="s">
        <v>21</v>
      </c>
      <c r="U2220" t="s">
        <v>3167</v>
      </c>
      <c r="V2220" t="s">
        <v>144</v>
      </c>
      <c r="W2220">
        <v>74.580138114036458</v>
      </c>
      <c r="X2220">
        <v>7.0326035946416043</v>
      </c>
      <c r="Y2220">
        <v>-2</v>
      </c>
      <c r="Z2220" t="s">
        <v>3603</v>
      </c>
      <c r="AA2220" t="s">
        <v>3555</v>
      </c>
      <c r="AB2220" t="s">
        <v>3584</v>
      </c>
      <c r="AC2220">
        <v>3</v>
      </c>
      <c r="AD2220" t="s">
        <v>3563</v>
      </c>
      <c r="AE2220" t="s">
        <v>3603</v>
      </c>
      <c r="AF2220" t="s">
        <v>3604</v>
      </c>
      <c r="AH2220" t="s">
        <v>3603</v>
      </c>
      <c r="AI2220" t="str">
        <f t="shared" si="549"/>
        <v/>
      </c>
      <c r="AJ2220" t="str">
        <f t="shared" si="550"/>
        <v/>
      </c>
      <c r="AK2220" t="str">
        <f t="shared" si="551"/>
        <v/>
      </c>
      <c r="AL2220" t="str">
        <f t="shared" si="552"/>
        <v/>
      </c>
      <c r="AM2220" t="str">
        <f t="shared" si="553"/>
        <v/>
      </c>
      <c r="AN2220" t="str">
        <f t="shared" si="554"/>
        <v/>
      </c>
      <c r="AO2220" t="str">
        <f t="shared" si="555"/>
        <v/>
      </c>
      <c r="AP2220" t="str">
        <f t="shared" si="556"/>
        <v/>
      </c>
    </row>
    <row r="2221" spans="1:42" x14ac:dyDescent="0.3">
      <c r="A2221" s="2">
        <v>45206</v>
      </c>
      <c r="D2221" t="e">
        <f>AVERAGEIFS(C$2:C2221, B$2:B2221, "&gt;="&amp;B2221-6, B$2:B2221, "&lt;="&amp;B2221)</f>
        <v>#DIV/0!</v>
      </c>
      <c r="E2221" t="str">
        <f t="shared" si="542"/>
        <v/>
      </c>
      <c r="F2221" t="str">
        <f t="shared" si="543"/>
        <v/>
      </c>
      <c r="G2221" t="str">
        <f t="shared" si="544"/>
        <v/>
      </c>
      <c r="H2221" t="str">
        <f t="shared" si="545"/>
        <v/>
      </c>
      <c r="I2221" t="str">
        <f t="shared" si="546"/>
        <v/>
      </c>
      <c r="J2221" t="str">
        <f t="shared" si="547"/>
        <v/>
      </c>
      <c r="K2221" t="str">
        <f t="shared" si="548"/>
        <v/>
      </c>
      <c r="L2221" t="s">
        <v>3536</v>
      </c>
      <c r="M2221" t="s">
        <v>1257</v>
      </c>
      <c r="N2221" t="s">
        <v>103</v>
      </c>
      <c r="O2221" t="s">
        <v>46</v>
      </c>
      <c r="P2221" t="s">
        <v>119</v>
      </c>
      <c r="Q2221" t="s">
        <v>120</v>
      </c>
      <c r="R2221" t="s">
        <v>20</v>
      </c>
      <c r="S2221" t="s">
        <v>21</v>
      </c>
      <c r="T2221" t="s">
        <v>3546</v>
      </c>
      <c r="U2221" t="s">
        <v>3200</v>
      </c>
      <c r="V2221" t="s">
        <v>76</v>
      </c>
      <c r="W2221">
        <v>80.346752515238066</v>
      </c>
      <c r="X2221">
        <v>7.7143585139975057</v>
      </c>
      <c r="Y2221">
        <v>-2</v>
      </c>
      <c r="Z2221" t="s">
        <v>3603</v>
      </c>
      <c r="AA2221" t="s">
        <v>3554</v>
      </c>
      <c r="AB2221" t="s">
        <v>3587</v>
      </c>
      <c r="AC2221">
        <v>10</v>
      </c>
      <c r="AD2221" t="s">
        <v>3570</v>
      </c>
      <c r="AE2221" t="s">
        <v>3603</v>
      </c>
      <c r="AF2221" t="s">
        <v>3604</v>
      </c>
      <c r="AH2221" t="s">
        <v>3603</v>
      </c>
      <c r="AI2221" t="str">
        <f t="shared" si="549"/>
        <v/>
      </c>
      <c r="AJ2221" t="str">
        <f t="shared" si="550"/>
        <v/>
      </c>
      <c r="AK2221" t="str">
        <f t="shared" si="551"/>
        <v/>
      </c>
      <c r="AL2221" t="str">
        <f t="shared" si="552"/>
        <v/>
      </c>
      <c r="AM2221" t="str">
        <f t="shared" si="553"/>
        <v/>
      </c>
      <c r="AN2221" t="str">
        <f t="shared" si="554"/>
        <v/>
      </c>
      <c r="AO2221" t="str">
        <f t="shared" si="555"/>
        <v/>
      </c>
      <c r="AP2221" t="str">
        <f t="shared" si="556"/>
        <v/>
      </c>
    </row>
    <row r="2222" spans="1:42" x14ac:dyDescent="0.3">
      <c r="A2222" s="2">
        <v>45351</v>
      </c>
      <c r="D2222" t="e">
        <f>AVERAGEIFS(C$2:C2222, B$2:B2222, "&gt;="&amp;B2222-6, B$2:B2222, "&lt;="&amp;B2222)</f>
        <v>#DIV/0!</v>
      </c>
      <c r="E2222" t="str">
        <f t="shared" si="542"/>
        <v/>
      </c>
      <c r="F2222" t="str">
        <f t="shared" si="543"/>
        <v/>
      </c>
      <c r="G2222" t="str">
        <f t="shared" si="544"/>
        <v/>
      </c>
      <c r="H2222" t="str">
        <f t="shared" si="545"/>
        <v/>
      </c>
      <c r="I2222" t="str">
        <f t="shared" si="546"/>
        <v/>
      </c>
      <c r="J2222" t="str">
        <f t="shared" si="547"/>
        <v/>
      </c>
      <c r="K2222" t="str">
        <f t="shared" si="548"/>
        <v/>
      </c>
      <c r="L2222" t="s">
        <v>3536</v>
      </c>
      <c r="M2222" t="s">
        <v>1871</v>
      </c>
      <c r="N2222" t="s">
        <v>16</v>
      </c>
      <c r="O2222" t="s">
        <v>58</v>
      </c>
      <c r="P2222" t="s">
        <v>119</v>
      </c>
      <c r="Q2222" t="s">
        <v>120</v>
      </c>
      <c r="R2222" t="s">
        <v>20</v>
      </c>
      <c r="S2222" t="s">
        <v>21</v>
      </c>
      <c r="T2222" t="s">
        <v>21</v>
      </c>
      <c r="U2222" t="s">
        <v>3224</v>
      </c>
      <c r="V2222" t="s">
        <v>30</v>
      </c>
      <c r="W2222">
        <v>85.639091200523595</v>
      </c>
      <c r="X2222">
        <v>6.9362461524529886</v>
      </c>
      <c r="Y2222">
        <v>-2</v>
      </c>
      <c r="Z2222" t="s">
        <v>3603</v>
      </c>
      <c r="AA2222" t="s">
        <v>3555</v>
      </c>
      <c r="AB2222" t="s">
        <v>3584</v>
      </c>
      <c r="AC2222">
        <v>2</v>
      </c>
      <c r="AD2222" t="s">
        <v>3562</v>
      </c>
      <c r="AE2222" t="s">
        <v>3603</v>
      </c>
      <c r="AF2222" t="s">
        <v>3604</v>
      </c>
      <c r="AH2222" t="s">
        <v>3603</v>
      </c>
      <c r="AI2222" t="str">
        <f t="shared" si="549"/>
        <v/>
      </c>
      <c r="AJ2222" t="str">
        <f t="shared" si="550"/>
        <v/>
      </c>
      <c r="AK2222" t="str">
        <f t="shared" si="551"/>
        <v/>
      </c>
      <c r="AL2222" t="str">
        <f t="shared" si="552"/>
        <v/>
      </c>
      <c r="AM2222" t="str">
        <f t="shared" si="553"/>
        <v/>
      </c>
      <c r="AN2222" t="str">
        <f t="shared" si="554"/>
        <v/>
      </c>
      <c r="AO2222" t="str">
        <f t="shared" si="555"/>
        <v/>
      </c>
      <c r="AP2222" t="str">
        <f t="shared" si="556"/>
        <v/>
      </c>
    </row>
    <row r="2223" spans="1:42" x14ac:dyDescent="0.3">
      <c r="A2223" s="2">
        <v>45128</v>
      </c>
      <c r="D2223" t="e">
        <f>AVERAGEIFS(C$2:C2223, B$2:B2223, "&gt;="&amp;B2223-6, B$2:B2223, "&lt;="&amp;B2223)</f>
        <v>#DIV/0!</v>
      </c>
      <c r="E2223" t="str">
        <f t="shared" si="542"/>
        <v/>
      </c>
      <c r="F2223" t="str">
        <f t="shared" si="543"/>
        <v/>
      </c>
      <c r="G2223" t="str">
        <f t="shared" si="544"/>
        <v/>
      </c>
      <c r="H2223" t="str">
        <f t="shared" si="545"/>
        <v/>
      </c>
      <c r="I2223" t="str">
        <f t="shared" si="546"/>
        <v/>
      </c>
      <c r="J2223" t="str">
        <f t="shared" si="547"/>
        <v/>
      </c>
      <c r="K2223" t="str">
        <f t="shared" si="548"/>
        <v/>
      </c>
      <c r="L2223" t="s">
        <v>3536</v>
      </c>
      <c r="M2223" t="s">
        <v>1378</v>
      </c>
      <c r="N2223" t="s">
        <v>103</v>
      </c>
      <c r="O2223" t="s">
        <v>46</v>
      </c>
      <c r="P2223" t="s">
        <v>119</v>
      </c>
      <c r="Q2223" t="s">
        <v>120</v>
      </c>
      <c r="R2223" t="s">
        <v>42</v>
      </c>
      <c r="S2223" t="s">
        <v>21</v>
      </c>
      <c r="T2223" t="s">
        <v>3546</v>
      </c>
      <c r="U2223" t="s">
        <v>3225</v>
      </c>
      <c r="V2223" t="s">
        <v>43</v>
      </c>
      <c r="W2223">
        <v>89.037177343372534</v>
      </c>
      <c r="X2223">
        <v>7.3357358134016266</v>
      </c>
      <c r="Y2223">
        <v>-2</v>
      </c>
      <c r="Z2223" t="s">
        <v>3603</v>
      </c>
      <c r="AA2223" t="s">
        <v>3554</v>
      </c>
      <c r="AB2223" t="s">
        <v>3586</v>
      </c>
      <c r="AC2223">
        <v>7</v>
      </c>
      <c r="AD2223" t="s">
        <v>3567</v>
      </c>
      <c r="AE2223" t="s">
        <v>3603</v>
      </c>
      <c r="AF2223" t="s">
        <v>3604</v>
      </c>
      <c r="AH2223" t="s">
        <v>3603</v>
      </c>
      <c r="AI2223" t="str">
        <f t="shared" si="549"/>
        <v/>
      </c>
      <c r="AJ2223" t="str">
        <f t="shared" si="550"/>
        <v/>
      </c>
      <c r="AK2223" t="str">
        <f t="shared" si="551"/>
        <v/>
      </c>
      <c r="AL2223" t="str">
        <f t="shared" si="552"/>
        <v/>
      </c>
      <c r="AM2223" t="str">
        <f t="shared" si="553"/>
        <v/>
      </c>
      <c r="AN2223" t="str">
        <f t="shared" si="554"/>
        <v/>
      </c>
      <c r="AO2223" t="str">
        <f t="shared" si="555"/>
        <v/>
      </c>
      <c r="AP2223" t="str">
        <f t="shared" si="556"/>
        <v/>
      </c>
    </row>
    <row r="2224" spans="1:42" x14ac:dyDescent="0.3">
      <c r="A2224" s="2">
        <v>45472</v>
      </c>
      <c r="D2224" t="e">
        <f>AVERAGEIFS(C$2:C2224, B$2:B2224, "&gt;="&amp;B2224-6, B$2:B2224, "&lt;="&amp;B2224)</f>
        <v>#DIV/0!</v>
      </c>
      <c r="E2224" t="str">
        <f t="shared" si="542"/>
        <v/>
      </c>
      <c r="F2224" t="str">
        <f t="shared" si="543"/>
        <v/>
      </c>
      <c r="G2224" t="str">
        <f t="shared" si="544"/>
        <v/>
      </c>
      <c r="H2224" t="str">
        <f t="shared" si="545"/>
        <v/>
      </c>
      <c r="I2224" t="str">
        <f t="shared" si="546"/>
        <v/>
      </c>
      <c r="J2224" t="str">
        <f t="shared" si="547"/>
        <v/>
      </c>
      <c r="K2224" t="str">
        <f t="shared" si="548"/>
        <v/>
      </c>
      <c r="L2224" t="s">
        <v>3536</v>
      </c>
      <c r="M2224" t="s">
        <v>3236</v>
      </c>
      <c r="N2224" t="s">
        <v>16</v>
      </c>
      <c r="O2224" t="s">
        <v>58</v>
      </c>
      <c r="P2224" t="s">
        <v>119</v>
      </c>
      <c r="Q2224" t="s">
        <v>120</v>
      </c>
      <c r="R2224" t="s">
        <v>42</v>
      </c>
      <c r="S2224" t="s">
        <v>21</v>
      </c>
      <c r="T2224" t="s">
        <v>21</v>
      </c>
      <c r="U2224" t="s">
        <v>2025</v>
      </c>
      <c r="V2224" t="s">
        <v>54</v>
      </c>
      <c r="W2224">
        <v>83.142473325952736</v>
      </c>
      <c r="X2224">
        <v>6.2327236865873834</v>
      </c>
      <c r="Y2224">
        <v>-2</v>
      </c>
      <c r="Z2224" t="s">
        <v>3603</v>
      </c>
      <c r="AA2224" t="s">
        <v>3555</v>
      </c>
      <c r="AB2224" t="s">
        <v>3585</v>
      </c>
      <c r="AC2224">
        <v>6</v>
      </c>
      <c r="AD2224" t="s">
        <v>3566</v>
      </c>
      <c r="AE2224" t="s">
        <v>3603</v>
      </c>
      <c r="AF2224" t="s">
        <v>3604</v>
      </c>
      <c r="AH2224" t="s">
        <v>3603</v>
      </c>
      <c r="AI2224" t="str">
        <f t="shared" si="549"/>
        <v/>
      </c>
      <c r="AJ2224" t="str">
        <f t="shared" si="550"/>
        <v/>
      </c>
      <c r="AK2224" t="str">
        <f t="shared" si="551"/>
        <v/>
      </c>
      <c r="AL2224" t="str">
        <f t="shared" si="552"/>
        <v/>
      </c>
      <c r="AM2224" t="str">
        <f t="shared" si="553"/>
        <v/>
      </c>
      <c r="AN2224" t="str">
        <f t="shared" si="554"/>
        <v/>
      </c>
      <c r="AO2224" t="str">
        <f t="shared" si="555"/>
        <v/>
      </c>
      <c r="AP2224" t="str">
        <f t="shared" si="556"/>
        <v/>
      </c>
    </row>
    <row r="2225" spans="1:42" x14ac:dyDescent="0.3">
      <c r="A2225" s="2">
        <v>45086</v>
      </c>
      <c r="D2225" t="e">
        <f>AVERAGEIFS(C$2:C2225, B$2:B2225, "&gt;="&amp;B2225-6, B$2:B2225, "&lt;="&amp;B2225)</f>
        <v>#DIV/0!</v>
      </c>
      <c r="E2225" t="str">
        <f t="shared" si="542"/>
        <v/>
      </c>
      <c r="F2225" t="str">
        <f t="shared" si="543"/>
        <v/>
      </c>
      <c r="G2225" t="str">
        <f t="shared" si="544"/>
        <v/>
      </c>
      <c r="H2225" t="str">
        <f t="shared" si="545"/>
        <v/>
      </c>
      <c r="I2225" t="str">
        <f t="shared" si="546"/>
        <v/>
      </c>
      <c r="J2225" t="str">
        <f t="shared" si="547"/>
        <v/>
      </c>
      <c r="K2225" t="str">
        <f t="shared" si="548"/>
        <v/>
      </c>
      <c r="L2225" t="s">
        <v>3536</v>
      </c>
      <c r="M2225" t="s">
        <v>2901</v>
      </c>
      <c r="N2225" t="s">
        <v>57</v>
      </c>
      <c r="O2225" t="s">
        <v>58</v>
      </c>
      <c r="P2225" t="s">
        <v>119</v>
      </c>
      <c r="Q2225" t="s">
        <v>120</v>
      </c>
      <c r="R2225" t="s">
        <v>42</v>
      </c>
      <c r="S2225" t="s">
        <v>21</v>
      </c>
      <c r="T2225" t="s">
        <v>3546</v>
      </c>
      <c r="U2225" t="s">
        <v>3265</v>
      </c>
      <c r="V2225" t="s">
        <v>54</v>
      </c>
      <c r="W2225">
        <v>88.57642020434406</v>
      </c>
      <c r="X2225">
        <v>5.16748258225907</v>
      </c>
      <c r="Y2225">
        <v>-2</v>
      </c>
      <c r="Z2225" t="s">
        <v>3603</v>
      </c>
      <c r="AA2225" t="s">
        <v>3554</v>
      </c>
      <c r="AB2225" t="s">
        <v>3585</v>
      </c>
      <c r="AC2225">
        <v>6</v>
      </c>
      <c r="AD2225" t="s">
        <v>3566</v>
      </c>
      <c r="AE2225" t="s">
        <v>3603</v>
      </c>
      <c r="AF2225" t="s">
        <v>3604</v>
      </c>
      <c r="AH2225" t="s">
        <v>3603</v>
      </c>
      <c r="AI2225" t="str">
        <f t="shared" si="549"/>
        <v/>
      </c>
      <c r="AJ2225" t="str">
        <f t="shared" si="550"/>
        <v/>
      </c>
      <c r="AK2225" t="str">
        <f t="shared" si="551"/>
        <v/>
      </c>
      <c r="AL2225" t="str">
        <f t="shared" si="552"/>
        <v/>
      </c>
      <c r="AM2225" t="str">
        <f t="shared" si="553"/>
        <v/>
      </c>
      <c r="AN2225" t="str">
        <f t="shared" si="554"/>
        <v/>
      </c>
      <c r="AO2225" t="str">
        <f t="shared" si="555"/>
        <v/>
      </c>
      <c r="AP2225" t="str">
        <f t="shared" si="556"/>
        <v/>
      </c>
    </row>
    <row r="2226" spans="1:42" x14ac:dyDescent="0.3">
      <c r="A2226" s="2">
        <v>44951</v>
      </c>
      <c r="D2226" t="e">
        <f>AVERAGEIFS(C$2:C2226, B$2:B2226, "&gt;="&amp;B2226-6, B$2:B2226, "&lt;="&amp;B2226)</f>
        <v>#DIV/0!</v>
      </c>
      <c r="E2226" t="str">
        <f t="shared" si="542"/>
        <v/>
      </c>
      <c r="F2226" t="str">
        <f t="shared" si="543"/>
        <v/>
      </c>
      <c r="G2226" t="str">
        <f t="shared" si="544"/>
        <v/>
      </c>
      <c r="H2226" t="str">
        <f t="shared" si="545"/>
        <v/>
      </c>
      <c r="I2226" t="str">
        <f t="shared" si="546"/>
        <v/>
      </c>
      <c r="J2226" t="str">
        <f t="shared" si="547"/>
        <v/>
      </c>
      <c r="K2226" t="str">
        <f t="shared" si="548"/>
        <v/>
      </c>
      <c r="L2226" t="s">
        <v>3536</v>
      </c>
      <c r="M2226" t="s">
        <v>943</v>
      </c>
      <c r="N2226" t="s">
        <v>80</v>
      </c>
      <c r="O2226" t="s">
        <v>58</v>
      </c>
      <c r="P2226" t="s">
        <v>119</v>
      </c>
      <c r="Q2226" t="s">
        <v>120</v>
      </c>
      <c r="R2226" t="s">
        <v>42</v>
      </c>
      <c r="S2226" t="s">
        <v>21</v>
      </c>
      <c r="T2226" t="s">
        <v>21</v>
      </c>
      <c r="U2226" t="s">
        <v>1233</v>
      </c>
      <c r="V2226" t="s">
        <v>54</v>
      </c>
      <c r="W2226">
        <v>16.96649852617352</v>
      </c>
      <c r="X2226">
        <v>4.5632033926997506</v>
      </c>
      <c r="Y2226">
        <v>-2</v>
      </c>
      <c r="Z2226" t="s">
        <v>3603</v>
      </c>
      <c r="AA2226" t="s">
        <v>3554</v>
      </c>
      <c r="AB2226" t="s">
        <v>3584</v>
      </c>
      <c r="AC2226">
        <v>1</v>
      </c>
      <c r="AD2226" t="s">
        <v>3561</v>
      </c>
      <c r="AE2226" t="s">
        <v>3603</v>
      </c>
      <c r="AF2226" t="s">
        <v>3604</v>
      </c>
      <c r="AH2226" t="s">
        <v>3603</v>
      </c>
      <c r="AI2226" t="str">
        <f t="shared" si="549"/>
        <v/>
      </c>
      <c r="AJ2226" t="str">
        <f t="shared" si="550"/>
        <v/>
      </c>
      <c r="AK2226" t="str">
        <f t="shared" si="551"/>
        <v/>
      </c>
      <c r="AL2226" t="str">
        <f t="shared" si="552"/>
        <v/>
      </c>
      <c r="AM2226" t="str">
        <f t="shared" si="553"/>
        <v/>
      </c>
      <c r="AN2226" t="str">
        <f t="shared" si="554"/>
        <v/>
      </c>
      <c r="AO2226" t="str">
        <f t="shared" si="555"/>
        <v/>
      </c>
      <c r="AP2226" t="str">
        <f t="shared" si="556"/>
        <v/>
      </c>
    </row>
    <row r="2227" spans="1:42" x14ac:dyDescent="0.3">
      <c r="A2227" s="2">
        <v>45081</v>
      </c>
      <c r="D2227" t="e">
        <f>AVERAGEIFS(C$2:C2227, B$2:B2227, "&gt;="&amp;B2227-6, B$2:B2227, "&lt;="&amp;B2227)</f>
        <v>#DIV/0!</v>
      </c>
      <c r="E2227" t="str">
        <f t="shared" si="542"/>
        <v/>
      </c>
      <c r="F2227" t="str">
        <f t="shared" si="543"/>
        <v/>
      </c>
      <c r="G2227" t="str">
        <f t="shared" si="544"/>
        <v/>
      </c>
      <c r="H2227" t="str">
        <f t="shared" si="545"/>
        <v/>
      </c>
      <c r="I2227" t="str">
        <f t="shared" si="546"/>
        <v/>
      </c>
      <c r="J2227" t="str">
        <f t="shared" si="547"/>
        <v/>
      </c>
      <c r="K2227" t="str">
        <f t="shared" si="548"/>
        <v/>
      </c>
      <c r="L2227" t="s">
        <v>3536</v>
      </c>
      <c r="M2227" t="s">
        <v>1814</v>
      </c>
      <c r="N2227" t="s">
        <v>16</v>
      </c>
      <c r="O2227" t="s">
        <v>46</v>
      </c>
      <c r="P2227" t="s">
        <v>119</v>
      </c>
      <c r="Q2227" t="s">
        <v>120</v>
      </c>
      <c r="R2227" t="s">
        <v>42</v>
      </c>
      <c r="S2227" t="s">
        <v>21</v>
      </c>
      <c r="T2227" t="s">
        <v>21</v>
      </c>
      <c r="U2227" t="s">
        <v>3271</v>
      </c>
      <c r="V2227" t="s">
        <v>76</v>
      </c>
      <c r="W2227">
        <v>83.824097461840509</v>
      </c>
      <c r="X2227">
        <v>5.9633434027668866</v>
      </c>
      <c r="Y2227">
        <v>-2</v>
      </c>
      <c r="Z2227" t="s">
        <v>3603</v>
      </c>
      <c r="AA2227" t="s">
        <v>3554</v>
      </c>
      <c r="AB2227" t="s">
        <v>3585</v>
      </c>
      <c r="AC2227">
        <v>6</v>
      </c>
      <c r="AD2227" t="s">
        <v>3566</v>
      </c>
      <c r="AE2227" t="s">
        <v>3603</v>
      </c>
      <c r="AF2227" t="s">
        <v>3604</v>
      </c>
      <c r="AH2227" t="s">
        <v>3603</v>
      </c>
      <c r="AI2227" t="str">
        <f t="shared" si="549"/>
        <v/>
      </c>
      <c r="AJ2227" t="str">
        <f t="shared" si="550"/>
        <v/>
      </c>
      <c r="AK2227" t="str">
        <f t="shared" si="551"/>
        <v/>
      </c>
      <c r="AL2227" t="str">
        <f t="shared" si="552"/>
        <v/>
      </c>
      <c r="AM2227" t="str">
        <f t="shared" si="553"/>
        <v/>
      </c>
      <c r="AN2227" t="str">
        <f t="shared" si="554"/>
        <v/>
      </c>
      <c r="AO2227" t="str">
        <f t="shared" si="555"/>
        <v/>
      </c>
      <c r="AP2227" t="str">
        <f t="shared" si="556"/>
        <v/>
      </c>
    </row>
    <row r="2228" spans="1:42" x14ac:dyDescent="0.3">
      <c r="A2228" s="2">
        <v>45260</v>
      </c>
      <c r="D2228" t="e">
        <f>AVERAGEIFS(C$2:C2228, B$2:B2228, "&gt;="&amp;B2228-6, B$2:B2228, "&lt;="&amp;B2228)</f>
        <v>#DIV/0!</v>
      </c>
      <c r="E2228" t="str">
        <f t="shared" si="542"/>
        <v/>
      </c>
      <c r="F2228" t="str">
        <f t="shared" si="543"/>
        <v/>
      </c>
      <c r="G2228" t="str">
        <f t="shared" si="544"/>
        <v/>
      </c>
      <c r="H2228" t="str">
        <f t="shared" si="545"/>
        <v/>
      </c>
      <c r="I2228" t="str">
        <f t="shared" si="546"/>
        <v/>
      </c>
      <c r="J2228" t="str">
        <f t="shared" si="547"/>
        <v/>
      </c>
      <c r="K2228" t="str">
        <f t="shared" si="548"/>
        <v/>
      </c>
      <c r="L2228" t="s">
        <v>3536</v>
      </c>
      <c r="M2228" t="s">
        <v>1200</v>
      </c>
      <c r="N2228" t="s">
        <v>118</v>
      </c>
      <c r="O2228" t="s">
        <v>58</v>
      </c>
      <c r="P2228" t="s">
        <v>119</v>
      </c>
      <c r="Q2228" t="s">
        <v>120</v>
      </c>
      <c r="R2228" t="s">
        <v>20</v>
      </c>
      <c r="S2228" t="s">
        <v>21</v>
      </c>
      <c r="T2228" t="s">
        <v>3546</v>
      </c>
      <c r="U2228" t="s">
        <v>3292</v>
      </c>
      <c r="V2228" t="s">
        <v>63</v>
      </c>
      <c r="W2228">
        <v>79.796255421031702</v>
      </c>
      <c r="X2228">
        <v>7.2266779947854172</v>
      </c>
      <c r="Y2228">
        <v>-2</v>
      </c>
      <c r="Z2228" t="s">
        <v>3603</v>
      </c>
      <c r="AA2228" t="s">
        <v>3554</v>
      </c>
      <c r="AB2228" t="s">
        <v>3587</v>
      </c>
      <c r="AC2228">
        <v>11</v>
      </c>
      <c r="AD2228" t="s">
        <v>3571</v>
      </c>
      <c r="AE2228" t="s">
        <v>3603</v>
      </c>
      <c r="AF2228" t="s">
        <v>3604</v>
      </c>
      <c r="AH2228" t="s">
        <v>3603</v>
      </c>
      <c r="AI2228" t="str">
        <f t="shared" si="549"/>
        <v/>
      </c>
      <c r="AJ2228" t="str">
        <f t="shared" si="550"/>
        <v/>
      </c>
      <c r="AK2228" t="str">
        <f t="shared" si="551"/>
        <v/>
      </c>
      <c r="AL2228" t="str">
        <f t="shared" si="552"/>
        <v/>
      </c>
      <c r="AM2228" t="str">
        <f t="shared" si="553"/>
        <v/>
      </c>
      <c r="AN2228" t="str">
        <f t="shared" si="554"/>
        <v/>
      </c>
      <c r="AO2228" t="str">
        <f t="shared" si="555"/>
        <v/>
      </c>
      <c r="AP2228" t="str">
        <f t="shared" si="556"/>
        <v/>
      </c>
    </row>
    <row r="2229" spans="1:42" x14ac:dyDescent="0.3">
      <c r="A2229" s="2">
        <v>45065</v>
      </c>
      <c r="D2229" t="e">
        <f>AVERAGEIFS(C$2:C2229, B$2:B2229, "&gt;="&amp;B2229-6, B$2:B2229, "&lt;="&amp;B2229)</f>
        <v>#DIV/0!</v>
      </c>
      <c r="E2229" t="str">
        <f t="shared" si="542"/>
        <v/>
      </c>
      <c r="F2229" t="str">
        <f t="shared" si="543"/>
        <v/>
      </c>
      <c r="G2229" t="str">
        <f t="shared" si="544"/>
        <v/>
      </c>
      <c r="H2229" t="str">
        <f t="shared" si="545"/>
        <v/>
      </c>
      <c r="I2229" t="str">
        <f t="shared" si="546"/>
        <v/>
      </c>
      <c r="J2229" t="str">
        <f t="shared" si="547"/>
        <v/>
      </c>
      <c r="K2229" t="str">
        <f t="shared" si="548"/>
        <v/>
      </c>
      <c r="L2229" t="s">
        <v>3536</v>
      </c>
      <c r="M2229" t="s">
        <v>2736</v>
      </c>
      <c r="N2229" t="s">
        <v>80</v>
      </c>
      <c r="O2229" t="s">
        <v>46</v>
      </c>
      <c r="P2229" t="s">
        <v>119</v>
      </c>
      <c r="Q2229" t="s">
        <v>120</v>
      </c>
      <c r="R2229" t="s">
        <v>42</v>
      </c>
      <c r="S2229" t="s">
        <v>21</v>
      </c>
      <c r="T2229" t="s">
        <v>3546</v>
      </c>
      <c r="U2229" t="s">
        <v>3315</v>
      </c>
      <c r="V2229" t="s">
        <v>63</v>
      </c>
      <c r="W2229">
        <v>20.897908909697989</v>
      </c>
      <c r="X2229">
        <v>5.1490971648029538</v>
      </c>
      <c r="Y2229">
        <v>-2</v>
      </c>
      <c r="Z2229" t="s">
        <v>3603</v>
      </c>
      <c r="AA2229" t="s">
        <v>3554</v>
      </c>
      <c r="AB2229" t="s">
        <v>3585</v>
      </c>
      <c r="AC2229">
        <v>5</v>
      </c>
      <c r="AD2229" t="s">
        <v>3565</v>
      </c>
      <c r="AE2229" t="s">
        <v>3603</v>
      </c>
      <c r="AF2229" t="s">
        <v>3604</v>
      </c>
      <c r="AH2229" t="s">
        <v>3603</v>
      </c>
      <c r="AI2229" t="str">
        <f t="shared" si="549"/>
        <v/>
      </c>
      <c r="AJ2229" t="str">
        <f t="shared" si="550"/>
        <v/>
      </c>
      <c r="AK2229" t="str">
        <f t="shared" si="551"/>
        <v/>
      </c>
      <c r="AL2229" t="str">
        <f t="shared" si="552"/>
        <v/>
      </c>
      <c r="AM2229" t="str">
        <f t="shared" si="553"/>
        <v/>
      </c>
      <c r="AN2229" t="str">
        <f t="shared" si="554"/>
        <v/>
      </c>
      <c r="AO2229" t="str">
        <f t="shared" si="555"/>
        <v/>
      </c>
      <c r="AP2229" t="str">
        <f t="shared" si="556"/>
        <v/>
      </c>
    </row>
    <row r="2230" spans="1:42" x14ac:dyDescent="0.3">
      <c r="A2230" s="2">
        <v>45319</v>
      </c>
      <c r="D2230" t="e">
        <f>AVERAGEIFS(C$2:C2230, B$2:B2230, "&gt;="&amp;B2230-6, B$2:B2230, "&lt;="&amp;B2230)</f>
        <v>#DIV/0!</v>
      </c>
      <c r="E2230" t="str">
        <f t="shared" si="542"/>
        <v/>
      </c>
      <c r="F2230" t="str">
        <f t="shared" si="543"/>
        <v/>
      </c>
      <c r="G2230" t="str">
        <f t="shared" si="544"/>
        <v/>
      </c>
      <c r="H2230" t="str">
        <f t="shared" si="545"/>
        <v/>
      </c>
      <c r="I2230" t="str">
        <f t="shared" si="546"/>
        <v/>
      </c>
      <c r="J2230" t="str">
        <f t="shared" si="547"/>
        <v/>
      </c>
      <c r="K2230" t="str">
        <f t="shared" si="548"/>
        <v/>
      </c>
      <c r="L2230" t="s">
        <v>3536</v>
      </c>
      <c r="M2230" t="s">
        <v>485</v>
      </c>
      <c r="N2230" t="s">
        <v>118</v>
      </c>
      <c r="O2230" t="s">
        <v>46</v>
      </c>
      <c r="P2230" t="s">
        <v>119</v>
      </c>
      <c r="Q2230" t="s">
        <v>120</v>
      </c>
      <c r="R2230" t="s">
        <v>42</v>
      </c>
      <c r="S2230" t="s">
        <v>21</v>
      </c>
      <c r="T2230" t="s">
        <v>3546</v>
      </c>
      <c r="U2230" t="s">
        <v>3316</v>
      </c>
      <c r="V2230" t="s">
        <v>76</v>
      </c>
      <c r="W2230">
        <v>80.872494734735014</v>
      </c>
      <c r="X2230">
        <v>6.35727417157009</v>
      </c>
      <c r="Y2230">
        <v>-2</v>
      </c>
      <c r="Z2230" t="s">
        <v>3603</v>
      </c>
      <c r="AA2230" t="s">
        <v>3555</v>
      </c>
      <c r="AB2230" t="s">
        <v>3584</v>
      </c>
      <c r="AC2230">
        <v>1</v>
      </c>
      <c r="AD2230" t="s">
        <v>3561</v>
      </c>
      <c r="AE2230" t="s">
        <v>3603</v>
      </c>
      <c r="AF2230" t="s">
        <v>3604</v>
      </c>
      <c r="AH2230" t="s">
        <v>3603</v>
      </c>
      <c r="AI2230" t="str">
        <f t="shared" si="549"/>
        <v/>
      </c>
      <c r="AJ2230" t="str">
        <f t="shared" si="550"/>
        <v/>
      </c>
      <c r="AK2230" t="str">
        <f t="shared" si="551"/>
        <v/>
      </c>
      <c r="AL2230" t="str">
        <f t="shared" si="552"/>
        <v/>
      </c>
      <c r="AM2230" t="str">
        <f t="shared" si="553"/>
        <v/>
      </c>
      <c r="AN2230" t="str">
        <f t="shared" si="554"/>
        <v/>
      </c>
      <c r="AO2230" t="str">
        <f t="shared" si="555"/>
        <v/>
      </c>
      <c r="AP2230" t="str">
        <f t="shared" si="556"/>
        <v/>
      </c>
    </row>
    <row r="2231" spans="1:42" x14ac:dyDescent="0.3">
      <c r="A2231" s="2">
        <v>45277</v>
      </c>
      <c r="D2231" t="e">
        <f>AVERAGEIFS(C$2:C2231, B$2:B2231, "&gt;="&amp;B2231-6, B$2:B2231, "&lt;="&amp;B2231)</f>
        <v>#DIV/0!</v>
      </c>
      <c r="E2231" t="str">
        <f t="shared" si="542"/>
        <v/>
      </c>
      <c r="F2231" t="str">
        <f t="shared" si="543"/>
        <v/>
      </c>
      <c r="G2231" t="str">
        <f t="shared" si="544"/>
        <v/>
      </c>
      <c r="H2231" t="str">
        <f t="shared" si="545"/>
        <v/>
      </c>
      <c r="I2231" t="str">
        <f t="shared" si="546"/>
        <v/>
      </c>
      <c r="J2231" t="str">
        <f t="shared" si="547"/>
        <v/>
      </c>
      <c r="K2231" t="str">
        <f t="shared" si="548"/>
        <v/>
      </c>
      <c r="L2231" t="s">
        <v>3536</v>
      </c>
      <c r="M2231" t="s">
        <v>2361</v>
      </c>
      <c r="N2231" t="s">
        <v>80</v>
      </c>
      <c r="O2231" t="s">
        <v>46</v>
      </c>
      <c r="P2231" t="s">
        <v>119</v>
      </c>
      <c r="Q2231" t="s">
        <v>120</v>
      </c>
      <c r="R2231" t="s">
        <v>20</v>
      </c>
      <c r="S2231" t="s">
        <v>21</v>
      </c>
      <c r="T2231" t="s">
        <v>21</v>
      </c>
      <c r="U2231" t="s">
        <v>1402</v>
      </c>
      <c r="V2231" t="s">
        <v>63</v>
      </c>
      <c r="W2231">
        <v>26.388384109492549</v>
      </c>
      <c r="X2231">
        <v>5.0073597933891989</v>
      </c>
      <c r="Y2231">
        <v>-2</v>
      </c>
      <c r="Z2231" t="s">
        <v>3603</v>
      </c>
      <c r="AA2231" t="s">
        <v>3554</v>
      </c>
      <c r="AB2231" t="s">
        <v>3587</v>
      </c>
      <c r="AC2231">
        <v>12</v>
      </c>
      <c r="AD2231" t="s">
        <v>3572</v>
      </c>
      <c r="AE2231" t="s">
        <v>3603</v>
      </c>
      <c r="AF2231" t="s">
        <v>3604</v>
      </c>
      <c r="AH2231" t="s">
        <v>3603</v>
      </c>
      <c r="AI2231" t="str">
        <f t="shared" si="549"/>
        <v/>
      </c>
      <c r="AJ2231" t="str">
        <f t="shared" si="550"/>
        <v/>
      </c>
      <c r="AK2231" t="str">
        <f t="shared" si="551"/>
        <v/>
      </c>
      <c r="AL2231" t="str">
        <f t="shared" si="552"/>
        <v/>
      </c>
      <c r="AM2231" t="str">
        <f t="shared" si="553"/>
        <v/>
      </c>
      <c r="AN2231" t="str">
        <f t="shared" si="554"/>
        <v/>
      </c>
      <c r="AO2231" t="str">
        <f t="shared" si="555"/>
        <v/>
      </c>
      <c r="AP2231" t="str">
        <f t="shared" si="556"/>
        <v/>
      </c>
    </row>
    <row r="2232" spans="1:42" x14ac:dyDescent="0.3">
      <c r="A2232" s="2">
        <v>45433</v>
      </c>
      <c r="D2232" t="e">
        <f>AVERAGEIFS(C$2:C2232, B$2:B2232, "&gt;="&amp;B2232-6, B$2:B2232, "&lt;="&amp;B2232)</f>
        <v>#DIV/0!</v>
      </c>
      <c r="E2232" t="str">
        <f t="shared" si="542"/>
        <v/>
      </c>
      <c r="F2232" t="str">
        <f t="shared" si="543"/>
        <v/>
      </c>
      <c r="G2232" t="str">
        <f t="shared" si="544"/>
        <v/>
      </c>
      <c r="H2232" t="str">
        <f t="shared" si="545"/>
        <v/>
      </c>
      <c r="I2232" t="str">
        <f t="shared" si="546"/>
        <v/>
      </c>
      <c r="J2232" t="str">
        <f t="shared" si="547"/>
        <v/>
      </c>
      <c r="K2232" t="str">
        <f t="shared" si="548"/>
        <v/>
      </c>
      <c r="L2232" t="s">
        <v>3536</v>
      </c>
      <c r="M2232" t="s">
        <v>1842</v>
      </c>
      <c r="N2232" t="s">
        <v>16</v>
      </c>
      <c r="O2232" t="s">
        <v>46</v>
      </c>
      <c r="P2232" t="s">
        <v>119</v>
      </c>
      <c r="Q2232" t="s">
        <v>120</v>
      </c>
      <c r="R2232" t="s">
        <v>42</v>
      </c>
      <c r="S2232" t="s">
        <v>21</v>
      </c>
      <c r="T2232" t="s">
        <v>21</v>
      </c>
      <c r="U2232" t="s">
        <v>3365</v>
      </c>
      <c r="V2232" t="s">
        <v>63</v>
      </c>
      <c r="W2232">
        <v>85.859042011646494</v>
      </c>
      <c r="X2232">
        <v>6.5913919376260512</v>
      </c>
      <c r="Y2232">
        <v>-2</v>
      </c>
      <c r="Z2232" t="s">
        <v>3603</v>
      </c>
      <c r="AA2232" t="s">
        <v>3555</v>
      </c>
      <c r="AB2232" t="s">
        <v>3585</v>
      </c>
      <c r="AC2232">
        <v>5</v>
      </c>
      <c r="AD2232" t="s">
        <v>3565</v>
      </c>
      <c r="AE2232" t="s">
        <v>3603</v>
      </c>
      <c r="AF2232" t="s">
        <v>3604</v>
      </c>
      <c r="AH2232" t="s">
        <v>3603</v>
      </c>
      <c r="AI2232" t="str">
        <f t="shared" si="549"/>
        <v/>
      </c>
      <c r="AJ2232" t="str">
        <f t="shared" si="550"/>
        <v/>
      </c>
      <c r="AK2232" t="str">
        <f t="shared" si="551"/>
        <v/>
      </c>
      <c r="AL2232" t="str">
        <f t="shared" si="552"/>
        <v/>
      </c>
      <c r="AM2232" t="str">
        <f t="shared" si="553"/>
        <v/>
      </c>
      <c r="AN2232" t="str">
        <f t="shared" si="554"/>
        <v/>
      </c>
      <c r="AO2232" t="str">
        <f t="shared" si="555"/>
        <v/>
      </c>
      <c r="AP2232" t="str">
        <f t="shared" si="556"/>
        <v/>
      </c>
    </row>
    <row r="2233" spans="1:42" x14ac:dyDescent="0.3">
      <c r="A2233" s="2">
        <v>45330</v>
      </c>
      <c r="D2233" t="e">
        <f>AVERAGEIFS(C$2:C2233, B$2:B2233, "&gt;="&amp;B2233-6, B$2:B2233, "&lt;="&amp;B2233)</f>
        <v>#DIV/0!</v>
      </c>
      <c r="E2233" t="str">
        <f t="shared" si="542"/>
        <v/>
      </c>
      <c r="F2233" t="str">
        <f t="shared" si="543"/>
        <v/>
      </c>
      <c r="G2233" t="str">
        <f t="shared" si="544"/>
        <v/>
      </c>
      <c r="H2233" t="str">
        <f t="shared" si="545"/>
        <v/>
      </c>
      <c r="I2233" t="str">
        <f t="shared" si="546"/>
        <v/>
      </c>
      <c r="J2233" t="str">
        <f t="shared" si="547"/>
        <v/>
      </c>
      <c r="K2233" t="str">
        <f t="shared" si="548"/>
        <v/>
      </c>
      <c r="L2233" t="s">
        <v>3536</v>
      </c>
      <c r="M2233" t="s">
        <v>655</v>
      </c>
      <c r="N2233" t="s">
        <v>80</v>
      </c>
      <c r="O2233" t="s">
        <v>58</v>
      </c>
      <c r="P2233" t="s">
        <v>119</v>
      </c>
      <c r="Q2233" t="s">
        <v>120</v>
      </c>
      <c r="R2233" t="s">
        <v>20</v>
      </c>
      <c r="S2233" t="s">
        <v>21</v>
      </c>
      <c r="T2233" t="s">
        <v>3546</v>
      </c>
      <c r="U2233" t="s">
        <v>3395</v>
      </c>
      <c r="V2233" t="s">
        <v>144</v>
      </c>
      <c r="W2233">
        <v>23.605676812727911</v>
      </c>
      <c r="X2233">
        <v>4.000046078268074</v>
      </c>
      <c r="Y2233">
        <v>-2</v>
      </c>
      <c r="Z2233" t="s">
        <v>3603</v>
      </c>
      <c r="AA2233" t="s">
        <v>3555</v>
      </c>
      <c r="AB2233" t="s">
        <v>3584</v>
      </c>
      <c r="AC2233">
        <v>2</v>
      </c>
      <c r="AD2233" t="s">
        <v>3562</v>
      </c>
      <c r="AE2233" t="s">
        <v>3603</v>
      </c>
      <c r="AF2233" t="s">
        <v>3604</v>
      </c>
      <c r="AH2233" t="s">
        <v>3603</v>
      </c>
      <c r="AI2233" t="str">
        <f t="shared" si="549"/>
        <v/>
      </c>
      <c r="AJ2233" t="str">
        <f t="shared" si="550"/>
        <v/>
      </c>
      <c r="AK2233" t="str">
        <f t="shared" si="551"/>
        <v/>
      </c>
      <c r="AL2233" t="str">
        <f t="shared" si="552"/>
        <v/>
      </c>
      <c r="AM2233" t="str">
        <f t="shared" si="553"/>
        <v/>
      </c>
      <c r="AN2233" t="str">
        <f t="shared" si="554"/>
        <v/>
      </c>
      <c r="AO2233" t="str">
        <f t="shared" si="555"/>
        <v/>
      </c>
      <c r="AP2233" t="str">
        <f t="shared" si="556"/>
        <v/>
      </c>
    </row>
    <row r="2234" spans="1:42" x14ac:dyDescent="0.3">
      <c r="A2234" s="2">
        <v>44967</v>
      </c>
      <c r="D2234" t="e">
        <f>AVERAGEIFS(C$2:C2234, B$2:B2234, "&gt;="&amp;B2234-6, B$2:B2234, "&lt;="&amp;B2234)</f>
        <v>#DIV/0!</v>
      </c>
      <c r="E2234" t="str">
        <f t="shared" si="542"/>
        <v/>
      </c>
      <c r="F2234" t="str">
        <f t="shared" si="543"/>
        <v/>
      </c>
      <c r="G2234" t="str">
        <f t="shared" si="544"/>
        <v/>
      </c>
      <c r="H2234" t="str">
        <f t="shared" si="545"/>
        <v/>
      </c>
      <c r="I2234" t="str">
        <f t="shared" si="546"/>
        <v/>
      </c>
      <c r="J2234" t="str">
        <f t="shared" si="547"/>
        <v/>
      </c>
      <c r="K2234" t="str">
        <f t="shared" si="548"/>
        <v/>
      </c>
      <c r="L2234" t="s">
        <v>3536</v>
      </c>
      <c r="M2234" t="s">
        <v>1838</v>
      </c>
      <c r="N2234" t="s">
        <v>16</v>
      </c>
      <c r="O2234" t="s">
        <v>58</v>
      </c>
      <c r="P2234" t="s">
        <v>119</v>
      </c>
      <c r="Q2234" t="s">
        <v>120</v>
      </c>
      <c r="R2234" t="s">
        <v>42</v>
      </c>
      <c r="S2234" t="s">
        <v>21</v>
      </c>
      <c r="T2234" t="s">
        <v>21</v>
      </c>
      <c r="U2234" t="s">
        <v>3432</v>
      </c>
      <c r="V2234" t="s">
        <v>43</v>
      </c>
      <c r="W2234">
        <v>83.038185956048764</v>
      </c>
      <c r="X2234">
        <v>7.0747740535046653</v>
      </c>
      <c r="Y2234">
        <v>-2</v>
      </c>
      <c r="Z2234" t="s">
        <v>3603</v>
      </c>
      <c r="AA2234" t="s">
        <v>3554</v>
      </c>
      <c r="AB2234" t="s">
        <v>3584</v>
      </c>
      <c r="AC2234">
        <v>2</v>
      </c>
      <c r="AD2234" t="s">
        <v>3562</v>
      </c>
      <c r="AE2234" t="s">
        <v>3603</v>
      </c>
      <c r="AF2234" t="s">
        <v>3604</v>
      </c>
      <c r="AH2234" t="s">
        <v>3603</v>
      </c>
      <c r="AI2234" t="str">
        <f t="shared" si="549"/>
        <v/>
      </c>
      <c r="AJ2234" t="str">
        <f t="shared" si="550"/>
        <v/>
      </c>
      <c r="AK2234" t="str">
        <f t="shared" si="551"/>
        <v/>
      </c>
      <c r="AL2234" t="str">
        <f t="shared" si="552"/>
        <v/>
      </c>
      <c r="AM2234" t="str">
        <f t="shared" si="553"/>
        <v/>
      </c>
      <c r="AN2234" t="str">
        <f t="shared" si="554"/>
        <v/>
      </c>
      <c r="AO2234" t="str">
        <f t="shared" si="555"/>
        <v/>
      </c>
      <c r="AP2234" t="str">
        <f t="shared" si="556"/>
        <v/>
      </c>
    </row>
    <row r="2235" spans="1:42" x14ac:dyDescent="0.3">
      <c r="A2235" s="2">
        <v>45318</v>
      </c>
      <c r="D2235" t="e">
        <f>AVERAGEIFS(C$2:C2235, B$2:B2235, "&gt;="&amp;B2235-6, B$2:B2235, "&lt;="&amp;B2235)</f>
        <v>#DIV/0!</v>
      </c>
      <c r="E2235" t="str">
        <f t="shared" si="542"/>
        <v/>
      </c>
      <c r="F2235" t="str">
        <f t="shared" si="543"/>
        <v/>
      </c>
      <c r="G2235" t="str">
        <f t="shared" si="544"/>
        <v/>
      </c>
      <c r="H2235" t="str">
        <f t="shared" si="545"/>
        <v/>
      </c>
      <c r="I2235" t="str">
        <f t="shared" si="546"/>
        <v/>
      </c>
      <c r="J2235" t="str">
        <f t="shared" si="547"/>
        <v/>
      </c>
      <c r="K2235" t="str">
        <f t="shared" si="548"/>
        <v/>
      </c>
      <c r="L2235" t="s">
        <v>3536</v>
      </c>
      <c r="M2235" t="s">
        <v>2133</v>
      </c>
      <c r="N2235" t="s">
        <v>118</v>
      </c>
      <c r="O2235" t="s">
        <v>58</v>
      </c>
      <c r="P2235" t="s">
        <v>119</v>
      </c>
      <c r="Q2235" t="s">
        <v>120</v>
      </c>
      <c r="R2235" t="s">
        <v>42</v>
      </c>
      <c r="S2235" t="s">
        <v>21</v>
      </c>
      <c r="T2235" t="s">
        <v>21</v>
      </c>
      <c r="U2235" t="s">
        <v>3469</v>
      </c>
      <c r="V2235" t="s">
        <v>144</v>
      </c>
      <c r="W2235">
        <v>61.22084053496858</v>
      </c>
      <c r="X2235">
        <v>6.9150111256192286</v>
      </c>
      <c r="Y2235">
        <v>-2</v>
      </c>
      <c r="Z2235" t="s">
        <v>3603</v>
      </c>
      <c r="AA2235" t="s">
        <v>3555</v>
      </c>
      <c r="AB2235" t="s">
        <v>3584</v>
      </c>
      <c r="AC2235">
        <v>1</v>
      </c>
      <c r="AD2235" t="s">
        <v>3561</v>
      </c>
      <c r="AE2235" t="s">
        <v>3603</v>
      </c>
      <c r="AF2235" t="s">
        <v>3604</v>
      </c>
      <c r="AH2235" t="s">
        <v>3603</v>
      </c>
      <c r="AI2235" t="str">
        <f t="shared" si="549"/>
        <v/>
      </c>
      <c r="AJ2235" t="str">
        <f t="shared" si="550"/>
        <v/>
      </c>
      <c r="AK2235" t="str">
        <f t="shared" si="551"/>
        <v/>
      </c>
      <c r="AL2235" t="str">
        <f t="shared" si="552"/>
        <v/>
      </c>
      <c r="AM2235" t="str">
        <f t="shared" si="553"/>
        <v/>
      </c>
      <c r="AN2235" t="str">
        <f t="shared" si="554"/>
        <v/>
      </c>
      <c r="AO2235" t="str">
        <f t="shared" si="555"/>
        <v/>
      </c>
      <c r="AP2235" t="str">
        <f t="shared" si="556"/>
        <v/>
      </c>
    </row>
    <row r="2236" spans="1:42" x14ac:dyDescent="0.3">
      <c r="A2236" s="2">
        <v>44939</v>
      </c>
      <c r="D2236" t="e">
        <f>AVERAGEIFS(C$2:C2236, B$2:B2236, "&gt;="&amp;B2236-6, B$2:B2236, "&lt;="&amp;B2236)</f>
        <v>#DIV/0!</v>
      </c>
      <c r="E2236" t="str">
        <f t="shared" si="542"/>
        <v/>
      </c>
      <c r="F2236" t="str">
        <f t="shared" si="543"/>
        <v/>
      </c>
      <c r="G2236" t="str">
        <f t="shared" si="544"/>
        <v/>
      </c>
      <c r="H2236" t="str">
        <f t="shared" si="545"/>
        <v/>
      </c>
      <c r="I2236" t="str">
        <f t="shared" si="546"/>
        <v/>
      </c>
      <c r="J2236" t="str">
        <f t="shared" si="547"/>
        <v/>
      </c>
      <c r="K2236" t="str">
        <f t="shared" si="548"/>
        <v/>
      </c>
      <c r="L2236" t="s">
        <v>3536</v>
      </c>
      <c r="M2236" t="s">
        <v>859</v>
      </c>
      <c r="N2236" t="s">
        <v>118</v>
      </c>
      <c r="O2236" t="s">
        <v>46</v>
      </c>
      <c r="P2236" t="s">
        <v>119</v>
      </c>
      <c r="Q2236" t="s">
        <v>120</v>
      </c>
      <c r="R2236" t="s">
        <v>20</v>
      </c>
      <c r="S2236" t="s">
        <v>21</v>
      </c>
      <c r="T2236" t="s">
        <v>21</v>
      </c>
      <c r="U2236" t="s">
        <v>3484</v>
      </c>
      <c r="V2236" t="s">
        <v>63</v>
      </c>
      <c r="W2236">
        <v>68.916681895546446</v>
      </c>
      <c r="X2236">
        <v>7.2327900889355341</v>
      </c>
      <c r="Y2236">
        <v>-2</v>
      </c>
      <c r="Z2236" t="s">
        <v>3603</v>
      </c>
      <c r="AA2236" t="s">
        <v>3554</v>
      </c>
      <c r="AB2236" t="s">
        <v>3584</v>
      </c>
      <c r="AC2236">
        <v>1</v>
      </c>
      <c r="AD2236" t="s">
        <v>3561</v>
      </c>
      <c r="AE2236" t="s">
        <v>3603</v>
      </c>
      <c r="AF2236" t="s">
        <v>3604</v>
      </c>
      <c r="AH2236" t="s">
        <v>3603</v>
      </c>
      <c r="AI2236" t="str">
        <f t="shared" si="549"/>
        <v/>
      </c>
      <c r="AJ2236" t="str">
        <f t="shared" si="550"/>
        <v/>
      </c>
      <c r="AK2236" t="str">
        <f t="shared" si="551"/>
        <v/>
      </c>
      <c r="AL2236" t="str">
        <f t="shared" si="552"/>
        <v/>
      </c>
      <c r="AM2236" t="str">
        <f t="shared" si="553"/>
        <v/>
      </c>
      <c r="AN2236" t="str">
        <f t="shared" si="554"/>
        <v/>
      </c>
      <c r="AO2236" t="str">
        <f t="shared" si="555"/>
        <v/>
      </c>
      <c r="AP2236" t="str">
        <f t="shared" si="556"/>
        <v/>
      </c>
    </row>
    <row r="2237" spans="1:42" x14ac:dyDescent="0.3">
      <c r="A2237" s="2">
        <v>45445</v>
      </c>
      <c r="D2237" t="e">
        <f>AVERAGEIFS(C$2:C2237, B$2:B2237, "&gt;="&amp;B2237-6, B$2:B2237, "&lt;="&amp;B2237)</f>
        <v>#DIV/0!</v>
      </c>
      <c r="E2237" t="str">
        <f t="shared" si="542"/>
        <v/>
      </c>
      <c r="F2237" t="str">
        <f t="shared" si="543"/>
        <v/>
      </c>
      <c r="G2237" t="str">
        <f t="shared" si="544"/>
        <v/>
      </c>
      <c r="H2237" t="str">
        <f t="shared" si="545"/>
        <v/>
      </c>
      <c r="I2237" t="str">
        <f t="shared" si="546"/>
        <v/>
      </c>
      <c r="J2237" t="str">
        <f t="shared" si="547"/>
        <v/>
      </c>
      <c r="K2237" t="str">
        <f t="shared" si="548"/>
        <v/>
      </c>
      <c r="L2237" t="s">
        <v>3536</v>
      </c>
      <c r="M2237" t="s">
        <v>15</v>
      </c>
      <c r="N2237" t="s">
        <v>16</v>
      </c>
      <c r="O2237" t="s">
        <v>17</v>
      </c>
      <c r="P2237" t="s">
        <v>18</v>
      </c>
      <c r="Q2237" t="s">
        <v>19</v>
      </c>
      <c r="R2237" t="s">
        <v>20</v>
      </c>
      <c r="S2237" t="s">
        <v>21</v>
      </c>
      <c r="T2237" t="s">
        <v>3546</v>
      </c>
      <c r="U2237" t="s">
        <v>23</v>
      </c>
      <c r="V2237" t="s">
        <v>24</v>
      </c>
      <c r="W2237">
        <v>77.618895636879458</v>
      </c>
      <c r="X2237">
        <v>6.9575561089012954</v>
      </c>
      <c r="Y2237">
        <v>-2</v>
      </c>
      <c r="Z2237" t="s">
        <v>3603</v>
      </c>
      <c r="AA2237" t="s">
        <v>3555</v>
      </c>
      <c r="AB2237" t="s">
        <v>3585</v>
      </c>
      <c r="AC2237">
        <v>6</v>
      </c>
      <c r="AD2237" t="s">
        <v>3566</v>
      </c>
      <c r="AE2237" t="s">
        <v>3603</v>
      </c>
      <c r="AF2237" t="s">
        <v>3604</v>
      </c>
      <c r="AH2237" t="s">
        <v>3603</v>
      </c>
      <c r="AI2237" t="str">
        <f t="shared" si="549"/>
        <v/>
      </c>
      <c r="AJ2237" t="str">
        <f t="shared" si="550"/>
        <v/>
      </c>
      <c r="AK2237" t="str">
        <f t="shared" si="551"/>
        <v/>
      </c>
      <c r="AL2237" t="str">
        <f t="shared" si="552"/>
        <v/>
      </c>
      <c r="AM2237" t="str">
        <f t="shared" si="553"/>
        <v/>
      </c>
      <c r="AN2237" t="str">
        <f t="shared" si="554"/>
        <v/>
      </c>
      <c r="AO2237" t="str">
        <f t="shared" si="555"/>
        <v/>
      </c>
      <c r="AP2237" t="str">
        <f t="shared" si="556"/>
        <v/>
      </c>
    </row>
    <row r="2238" spans="1:42" x14ac:dyDescent="0.3">
      <c r="A2238" s="2">
        <v>45014</v>
      </c>
      <c r="D2238" t="e">
        <f>AVERAGEIFS(C$2:C2238, B$2:B2238, "&gt;="&amp;B2238-6, B$2:B2238, "&lt;="&amp;B2238)</f>
        <v>#DIV/0!</v>
      </c>
      <c r="E2238" t="str">
        <f t="shared" si="542"/>
        <v/>
      </c>
      <c r="F2238" t="str">
        <f t="shared" si="543"/>
        <v/>
      </c>
      <c r="G2238" t="str">
        <f t="shared" si="544"/>
        <v/>
      </c>
      <c r="H2238" t="str">
        <f t="shared" si="545"/>
        <v/>
      </c>
      <c r="I2238" t="str">
        <f t="shared" si="546"/>
        <v/>
      </c>
      <c r="J2238" t="str">
        <f t="shared" si="547"/>
        <v/>
      </c>
      <c r="K2238" t="str">
        <f t="shared" si="548"/>
        <v/>
      </c>
      <c r="L2238" t="s">
        <v>3536</v>
      </c>
      <c r="M2238" t="s">
        <v>27</v>
      </c>
      <c r="N2238" t="s">
        <v>28</v>
      </c>
      <c r="O2238" t="s">
        <v>17</v>
      </c>
      <c r="P2238" t="s">
        <v>18</v>
      </c>
      <c r="Q2238" t="s">
        <v>19</v>
      </c>
      <c r="R2238" t="s">
        <v>42</v>
      </c>
      <c r="S2238" t="s">
        <v>21</v>
      </c>
      <c r="T2238" t="s">
        <v>3546</v>
      </c>
      <c r="U2238" t="s">
        <v>878</v>
      </c>
      <c r="V2238" t="s">
        <v>30</v>
      </c>
      <c r="W2238">
        <v>34.80152398140735</v>
      </c>
      <c r="X2238">
        <v>5.8259906888548461</v>
      </c>
      <c r="Y2238">
        <v>-2</v>
      </c>
      <c r="Z2238" t="s">
        <v>3603</v>
      </c>
      <c r="AA2238" t="s">
        <v>3554</v>
      </c>
      <c r="AB2238" t="s">
        <v>3584</v>
      </c>
      <c r="AC2238">
        <v>3</v>
      </c>
      <c r="AD2238" t="s">
        <v>3563</v>
      </c>
      <c r="AE2238" t="s">
        <v>3603</v>
      </c>
      <c r="AF2238" t="s">
        <v>3604</v>
      </c>
      <c r="AH2238" t="s">
        <v>3603</v>
      </c>
      <c r="AI2238" t="str">
        <f t="shared" si="549"/>
        <v/>
      </c>
      <c r="AJ2238" t="str">
        <f t="shared" si="550"/>
        <v/>
      </c>
      <c r="AK2238" t="str">
        <f t="shared" si="551"/>
        <v/>
      </c>
      <c r="AL2238" t="str">
        <f t="shared" si="552"/>
        <v/>
      </c>
      <c r="AM2238" t="str">
        <f t="shared" si="553"/>
        <v/>
      </c>
      <c r="AN2238" t="str">
        <f t="shared" si="554"/>
        <v/>
      </c>
      <c r="AO2238" t="str">
        <f t="shared" si="555"/>
        <v/>
      </c>
      <c r="AP2238" t="str">
        <f t="shared" si="556"/>
        <v/>
      </c>
    </row>
    <row r="2239" spans="1:42" x14ac:dyDescent="0.3">
      <c r="A2239" s="2">
        <v>45356</v>
      </c>
      <c r="D2239" t="e">
        <f>AVERAGEIFS(C$2:C2239, B$2:B2239, "&gt;="&amp;B2239-6, B$2:B2239, "&lt;="&amp;B2239)</f>
        <v>#DIV/0!</v>
      </c>
      <c r="E2239" t="str">
        <f t="shared" si="542"/>
        <v/>
      </c>
      <c r="F2239" t="str">
        <f t="shared" si="543"/>
        <v/>
      </c>
      <c r="G2239" t="str">
        <f t="shared" si="544"/>
        <v/>
      </c>
      <c r="H2239" t="str">
        <f t="shared" si="545"/>
        <v/>
      </c>
      <c r="I2239" t="str">
        <f t="shared" si="546"/>
        <v/>
      </c>
      <c r="J2239" t="str">
        <f t="shared" si="547"/>
        <v/>
      </c>
      <c r="K2239" t="str">
        <f t="shared" si="548"/>
        <v/>
      </c>
      <c r="L2239" t="s">
        <v>3536</v>
      </c>
      <c r="M2239" t="s">
        <v>129</v>
      </c>
      <c r="N2239" t="s">
        <v>16</v>
      </c>
      <c r="O2239" t="s">
        <v>46</v>
      </c>
      <c r="P2239" t="s">
        <v>18</v>
      </c>
      <c r="Q2239" t="s">
        <v>19</v>
      </c>
      <c r="R2239" t="s">
        <v>20</v>
      </c>
      <c r="S2239" t="s">
        <v>21</v>
      </c>
      <c r="T2239" t="s">
        <v>21</v>
      </c>
      <c r="U2239" t="s">
        <v>994</v>
      </c>
      <c r="V2239" t="s">
        <v>24</v>
      </c>
      <c r="W2239">
        <v>75.182340289065252</v>
      </c>
      <c r="X2239">
        <v>7.4908430258509124</v>
      </c>
      <c r="Y2239">
        <v>-2</v>
      </c>
      <c r="Z2239" t="s">
        <v>3603</v>
      </c>
      <c r="AA2239" t="s">
        <v>3555</v>
      </c>
      <c r="AB2239" t="s">
        <v>3584</v>
      </c>
      <c r="AC2239">
        <v>3</v>
      </c>
      <c r="AD2239" t="s">
        <v>3563</v>
      </c>
      <c r="AE2239" t="s">
        <v>3603</v>
      </c>
      <c r="AF2239" t="s">
        <v>3604</v>
      </c>
      <c r="AH2239" t="s">
        <v>3603</v>
      </c>
      <c r="AI2239" t="str">
        <f t="shared" si="549"/>
        <v/>
      </c>
      <c r="AJ2239" t="str">
        <f t="shared" si="550"/>
        <v/>
      </c>
      <c r="AK2239" t="str">
        <f t="shared" si="551"/>
        <v/>
      </c>
      <c r="AL2239" t="str">
        <f t="shared" si="552"/>
        <v/>
      </c>
      <c r="AM2239" t="str">
        <f t="shared" si="553"/>
        <v/>
      </c>
      <c r="AN2239" t="str">
        <f t="shared" si="554"/>
        <v/>
      </c>
      <c r="AO2239" t="str">
        <f t="shared" si="555"/>
        <v/>
      </c>
      <c r="AP2239" t="str">
        <f t="shared" si="556"/>
        <v/>
      </c>
    </row>
    <row r="2240" spans="1:42" x14ac:dyDescent="0.3">
      <c r="A2240" s="2">
        <v>45140</v>
      </c>
      <c r="D2240" t="e">
        <f>AVERAGEIFS(C$2:C2240, B$2:B2240, "&gt;="&amp;B2240-6, B$2:B2240, "&lt;="&amp;B2240)</f>
        <v>#DIV/0!</v>
      </c>
      <c r="E2240" t="str">
        <f t="shared" si="542"/>
        <v/>
      </c>
      <c r="F2240" t="str">
        <f t="shared" si="543"/>
        <v/>
      </c>
      <c r="G2240" t="str">
        <f t="shared" si="544"/>
        <v/>
      </c>
      <c r="H2240" t="str">
        <f t="shared" si="545"/>
        <v/>
      </c>
      <c r="I2240" t="str">
        <f t="shared" si="546"/>
        <v/>
      </c>
      <c r="J2240" t="str">
        <f t="shared" si="547"/>
        <v/>
      </c>
      <c r="K2240" t="str">
        <f t="shared" si="548"/>
        <v/>
      </c>
      <c r="L2240" t="s">
        <v>3536</v>
      </c>
      <c r="M2240" t="s">
        <v>190</v>
      </c>
      <c r="N2240" t="s">
        <v>16</v>
      </c>
      <c r="O2240" t="s">
        <v>33</v>
      </c>
      <c r="P2240" t="s">
        <v>52</v>
      </c>
      <c r="Q2240" t="s">
        <v>92</v>
      </c>
      <c r="R2240" t="s">
        <v>20</v>
      </c>
      <c r="S2240" t="s">
        <v>21</v>
      </c>
      <c r="T2240" t="s">
        <v>21</v>
      </c>
      <c r="U2240" t="s">
        <v>191</v>
      </c>
      <c r="V2240" t="s">
        <v>63</v>
      </c>
      <c r="W2240">
        <v>98.977670167459763</v>
      </c>
      <c r="X2240">
        <v>6.9904294853816689</v>
      </c>
      <c r="Y2240">
        <v>-2</v>
      </c>
      <c r="Z2240" t="s">
        <v>3603</v>
      </c>
      <c r="AA2240" t="s">
        <v>3554</v>
      </c>
      <c r="AB2240" t="s">
        <v>3586</v>
      </c>
      <c r="AC2240">
        <v>8</v>
      </c>
      <c r="AD2240" t="s">
        <v>3568</v>
      </c>
      <c r="AE2240" t="s">
        <v>3603</v>
      </c>
      <c r="AF2240" t="s">
        <v>3604</v>
      </c>
      <c r="AH2240" t="s">
        <v>3603</v>
      </c>
      <c r="AI2240" t="str">
        <f t="shared" si="549"/>
        <v/>
      </c>
      <c r="AJ2240" t="str">
        <f t="shared" si="550"/>
        <v/>
      </c>
      <c r="AK2240" t="str">
        <f t="shared" si="551"/>
        <v/>
      </c>
      <c r="AL2240" t="str">
        <f t="shared" si="552"/>
        <v/>
      </c>
      <c r="AM2240" t="str">
        <f t="shared" si="553"/>
        <v/>
      </c>
      <c r="AN2240" t="str">
        <f t="shared" si="554"/>
        <v/>
      </c>
      <c r="AO2240" t="str">
        <f t="shared" si="555"/>
        <v/>
      </c>
      <c r="AP2240" t="str">
        <f t="shared" si="556"/>
        <v/>
      </c>
    </row>
    <row r="2241" spans="1:42" x14ac:dyDescent="0.3">
      <c r="A2241" s="2">
        <v>45266</v>
      </c>
      <c r="D2241" t="e">
        <f>AVERAGEIFS(C$2:C2241, B$2:B2241, "&gt;="&amp;B2241-6, B$2:B2241, "&lt;="&amp;B2241)</f>
        <v>#DIV/0!</v>
      </c>
      <c r="E2241" t="str">
        <f t="shared" si="542"/>
        <v/>
      </c>
      <c r="F2241" t="str">
        <f t="shared" si="543"/>
        <v/>
      </c>
      <c r="G2241" t="str">
        <f t="shared" si="544"/>
        <v/>
      </c>
      <c r="H2241" t="str">
        <f t="shared" si="545"/>
        <v/>
      </c>
      <c r="I2241" t="str">
        <f t="shared" si="546"/>
        <v/>
      </c>
      <c r="J2241" t="str">
        <f t="shared" si="547"/>
        <v/>
      </c>
      <c r="K2241" t="str">
        <f t="shared" si="548"/>
        <v/>
      </c>
      <c r="L2241" t="s">
        <v>3536</v>
      </c>
      <c r="M2241" t="s">
        <v>274</v>
      </c>
      <c r="N2241" t="s">
        <v>16</v>
      </c>
      <c r="O2241" t="s">
        <v>17</v>
      </c>
      <c r="P2241" t="s">
        <v>40</v>
      </c>
      <c r="Q2241" t="s">
        <v>41</v>
      </c>
      <c r="R2241" t="s">
        <v>42</v>
      </c>
      <c r="S2241" t="s">
        <v>21</v>
      </c>
      <c r="T2241" t="s">
        <v>3546</v>
      </c>
      <c r="U2241" t="s">
        <v>275</v>
      </c>
      <c r="V2241" t="s">
        <v>76</v>
      </c>
      <c r="W2241">
        <v>77.113413610798617</v>
      </c>
      <c r="X2241">
        <v>5.7376358325361441</v>
      </c>
      <c r="Y2241">
        <v>-2</v>
      </c>
      <c r="Z2241" t="s">
        <v>3603</v>
      </c>
      <c r="AA2241" t="s">
        <v>3554</v>
      </c>
      <c r="AB2241" t="s">
        <v>3587</v>
      </c>
      <c r="AC2241">
        <v>12</v>
      </c>
      <c r="AD2241" t="s">
        <v>3572</v>
      </c>
      <c r="AE2241" t="s">
        <v>3603</v>
      </c>
      <c r="AF2241" t="s">
        <v>3604</v>
      </c>
      <c r="AH2241" t="s">
        <v>3603</v>
      </c>
      <c r="AI2241" t="str">
        <f t="shared" si="549"/>
        <v/>
      </c>
      <c r="AJ2241" t="str">
        <f t="shared" si="550"/>
        <v/>
      </c>
      <c r="AK2241" t="str">
        <f t="shared" si="551"/>
        <v/>
      </c>
      <c r="AL2241" t="str">
        <f t="shared" si="552"/>
        <v/>
      </c>
      <c r="AM2241" t="str">
        <f t="shared" si="553"/>
        <v/>
      </c>
      <c r="AN2241" t="str">
        <f t="shared" si="554"/>
        <v/>
      </c>
      <c r="AO2241" t="str">
        <f t="shared" si="555"/>
        <v/>
      </c>
      <c r="AP2241" t="str">
        <f t="shared" si="556"/>
        <v/>
      </c>
    </row>
    <row r="2242" spans="1:42" x14ac:dyDescent="0.3">
      <c r="A2242" s="2">
        <v>45325</v>
      </c>
      <c r="D2242" t="e">
        <f>AVERAGEIFS(C$2:C2242, B$2:B2242, "&gt;="&amp;B2242-6, B$2:B2242, "&lt;="&amp;B2242)</f>
        <v>#DIV/0!</v>
      </c>
      <c r="E2242" t="str">
        <f t="shared" ref="E2242:E2305" si="557">IF(
  L2242 &lt;&gt; "Backlog/Error",
  IFERROR(
    AVERAGEIFS(
      $C$2:$C$1880,
      $B$2:$B$1880, "&gt;=" &amp; B2242 - 6,
      $B$2:$B$1880, "&lt;=" &amp; B2242,
      $L$2:$L$1880, "&lt;&gt;Backlog/Error"
    ),
  ""),
"")</f>
        <v/>
      </c>
      <c r="F2242" t="str">
        <f t="shared" ref="F2242:F2305" si="558">IF(
  R2242 = "Critical",
  IFERROR(
    AVERAGEIFS(
      $C$2:$C$1880,
      $B$2:$B$1880, "&gt;=" &amp; B2242 - 6,
      $B$2:$B$1880, "&lt;=" &amp; B2242,
      $R$2:$R$1880, "Critical"
    ),
  ""),
"")</f>
        <v/>
      </c>
      <c r="G2242" t="str">
        <f t="shared" ref="G2242:G2305" si="559">IF(
  AND(R2242 = "Critical", L2242 &lt;&gt; "Backlog/Error"),
  IFERROR(
    AVERAGEIFS(
      $C$2:$C$1880,
      $B$2:$B$1880, "&gt;=" &amp; B2242 - 6,
      $B$2:$B$1880, "&lt;=" &amp; B2242,
      $R$2:$R$1880, "Critical",
      $L$2:$L$1880, "&lt;&gt;Backlog/Error"
    ),
  ""),
"")</f>
        <v/>
      </c>
      <c r="H2242" t="str">
        <f t="shared" ref="H2242:H2305" si="560">IF(
  R2242 = "Moderate",
  IFERROR(
    AVERAGEIFS(
      $C$2:$C$1880,
      $B$2:$B$1880, "&gt;=" &amp; B2242 - 6,
      $B$2:$B$1880, "&lt;=" &amp; B2242,
      $R$2:$R$1880, "Moderate"
    ),
  ""),
"")</f>
        <v/>
      </c>
      <c r="I2242" t="str">
        <f t="shared" ref="I2242:I2305" si="561">IF(
  AND(R2242 = "Moderate", L2242 &lt;&gt; "Backlog/Error"),
  IFERROR(
    AVERAGEIFS(
      $C$2:$C$1880,
      $B$2:$B$1880, "&gt;=" &amp; B2242 - 6,
      $B$2:$B$1880, "&lt;=" &amp; B2242,
      $R$2:$R$1880, "Moderate",
      $L$2:$L$1880, "&lt;&gt;Backlog/Error"
    ),
  ""),
"")</f>
        <v/>
      </c>
      <c r="J2242" t="str">
        <f t="shared" ref="J2242:J2305" si="562">IF(
  R2242 = "Minor",
  IFERROR(
    AVERAGEIFS(
      $C$2:$C$1880,
      $B$2:$B$1880, "&gt;=" &amp; B2242 - 6,
      $B$2:$B$1880, "&lt;=" &amp; B2242,
      $R$2:$R$1880, "Minor"
    ),
  ""),
"")</f>
        <v/>
      </c>
      <c r="K2242" t="str">
        <f t="shared" ref="K2242:K2305" si="563">IF(
  AND(R2242 = "Minor", L2242 &lt;&gt; "Backlog/Error"),
  IFERROR(
    AVERAGEIFS(
      $C$2:$C$1880,
      $B$2:$B$1880, "&gt;=" &amp; B2242 - 6,
      $B$2:$B$1880, "&lt;=" &amp; B2242,
      $R$2:$R$1880, "Minor",
      $L$2:$L$1880, "&lt;&gt;Backlog/Error"
    ),
  ""),
"")</f>
        <v/>
      </c>
      <c r="L2242" t="s">
        <v>3536</v>
      </c>
      <c r="M2242" t="s">
        <v>286</v>
      </c>
      <c r="N2242" t="s">
        <v>80</v>
      </c>
      <c r="O2242" t="s">
        <v>17</v>
      </c>
      <c r="P2242" t="s">
        <v>18</v>
      </c>
      <c r="Q2242" t="s">
        <v>19</v>
      </c>
      <c r="R2242" t="s">
        <v>42</v>
      </c>
      <c r="S2242" t="s">
        <v>21</v>
      </c>
      <c r="T2242" t="s">
        <v>21</v>
      </c>
      <c r="U2242" t="s">
        <v>287</v>
      </c>
      <c r="V2242" t="s">
        <v>30</v>
      </c>
      <c r="W2242">
        <v>18.000504689344311</v>
      </c>
      <c r="X2242">
        <v>5.471886366086915</v>
      </c>
      <c r="Y2242">
        <v>-2</v>
      </c>
      <c r="Z2242" t="s">
        <v>3603</v>
      </c>
      <c r="AA2242" t="s">
        <v>3555</v>
      </c>
      <c r="AB2242" t="s">
        <v>3584</v>
      </c>
      <c r="AC2242">
        <v>2</v>
      </c>
      <c r="AD2242" t="s">
        <v>3562</v>
      </c>
      <c r="AE2242" t="s">
        <v>3603</v>
      </c>
      <c r="AF2242" t="s">
        <v>3604</v>
      </c>
      <c r="AH2242" t="s">
        <v>3603</v>
      </c>
      <c r="AI2242" t="str">
        <f t="shared" ref="AI2242:AI2305" si="564">IFERROR(
  AVERAGEIFS(
    $C$2:$C$1880,
    $B$2:$B$1880, "&gt;=" &amp; B2242 - 29,
    $B$2:$B$1880, "&lt;=" &amp; B2242
  ),
"")</f>
        <v/>
      </c>
      <c r="AJ2242" t="str">
        <f t="shared" ref="AJ2242:AJ2305" si="565">IF(
  L2242 &lt;&gt; "Backlog/Error",
  IFERROR(
    AVERAGEIFS(
      $C$2:$C$1880,
      $B$2:$B$1880, "&gt;=" &amp; B2242 - 29,
      $B$2:$B$1880, "&lt;=" &amp; B2242,
      $L$2:$L$1880, "&lt;&gt;Backlog/Error"
    ),
  ""),
"")</f>
        <v/>
      </c>
      <c r="AK2242" t="str">
        <f t="shared" ref="AK2242:AK2305" si="566">IF(
  R2242 = "Critical",
  IFERROR(
    AVERAGEIFS(
      $C$2:$C$1880,
      $B$2:$B$1880, "&gt;=" &amp; B2242 - 29,
      $B$2:$B$1880, "&lt;=" &amp; B2242,
      $R$2:$R$1880, "Critical"
    ),
  ""),
"")</f>
        <v/>
      </c>
      <c r="AL2242" t="str">
        <f t="shared" ref="AL2242:AL2305" si="567">IF(
  AND(R2242 = "Critical", L2242 &lt;&gt; "Backlog/Error"),
  IFERROR(
    AVERAGEIFS(
      $C$2:$C$1880,
      $B$2:$B$1880, "&gt;=" &amp; B2242 - 29,
      $B$2:$B$1880, "&lt;=" &amp; B2242,
      $R$2:$R$1880, "Critical",
      $L$2:$L$1880, "&lt;&gt;Backlog/Error"
    ),
  ""),
"")</f>
        <v/>
      </c>
      <c r="AM2242" t="str">
        <f t="shared" ref="AM2242:AM2305" si="568">IF(
  R2242 = "Moderate",
  IFERROR(
    AVERAGEIFS(
      $C$2:$C$1880,
      $B$2:$B$1880, "&gt;=" &amp; B2242 - 29,
      $B$2:$B$1880, "&lt;=" &amp; B2242,
      $R$2:$R$1880, "Moderate"
    ),
  ""),
"")</f>
        <v/>
      </c>
      <c r="AN2242" t="str">
        <f t="shared" ref="AN2242:AN2305" si="569">IF(
  AND(R2242 = "Moderate", L2242 &lt;&gt; "Backlog/Error"),
  IFERROR(
    AVERAGEIFS(
      $C$2:$C$1880,
      $B$2:$B$1880, "&gt;=" &amp; B2242 - 29,
      $B$2:$B$1880, "&lt;=" &amp; B2242,
      $R$2:$R$1880, "Moderate",
      $L$2:$L$1880, "&lt;&gt;Backlog/Error"
    ),
  ""),
"")</f>
        <v/>
      </c>
      <c r="AO2242" t="str">
        <f t="shared" ref="AO2242:AO2305" si="570">IF(
  R2242 = "Minor",
  IFERROR(
    AVERAGEIFS(
      $C$2:$C$1880,
      $B$2:$B$1880, "&gt;=" &amp; B2242 - 29,
      $B$2:$B$1880, "&lt;=" &amp; B2242,
      $R$2:$R$1880, "Minor"
    ),
  ""),
"")</f>
        <v/>
      </c>
      <c r="AP2242" t="str">
        <f t="shared" ref="AP2242:AP2305" si="571">IF(
  AND(R2242 = "Minor", L2242 &lt;&gt; "Backlog/Error"),
  IFERROR(
    AVERAGEIFS(
      $C$2:$C$1880,
      $B$2:$B$1880, "&gt;=" &amp; B2242 - 29,
      $B$2:$B$1880, "&lt;=" &amp; B2242,
      $R$2:$R$1880, "Minor",
      $L$2:$L$1880, "&lt;&gt;Backlog/Error"
    ),
  ""),
"")</f>
        <v/>
      </c>
    </row>
    <row r="2243" spans="1:42" x14ac:dyDescent="0.3">
      <c r="A2243" s="2">
        <v>45447</v>
      </c>
      <c r="D2243" t="e">
        <f>AVERAGEIFS(C$2:C2243, B$2:B2243, "&gt;="&amp;B2243-6, B$2:B2243, "&lt;="&amp;B2243)</f>
        <v>#DIV/0!</v>
      </c>
      <c r="E2243" t="str">
        <f t="shared" si="557"/>
        <v/>
      </c>
      <c r="F2243" t="str">
        <f t="shared" si="558"/>
        <v/>
      </c>
      <c r="G2243" t="str">
        <f t="shared" si="559"/>
        <v/>
      </c>
      <c r="H2243" t="str">
        <f t="shared" si="560"/>
        <v/>
      </c>
      <c r="I2243" t="str">
        <f t="shared" si="561"/>
        <v/>
      </c>
      <c r="J2243" t="str">
        <f t="shared" si="562"/>
        <v/>
      </c>
      <c r="K2243" t="str">
        <f t="shared" si="563"/>
        <v/>
      </c>
      <c r="L2243" t="s">
        <v>3536</v>
      </c>
      <c r="M2243" t="s">
        <v>354</v>
      </c>
      <c r="N2243" t="s">
        <v>118</v>
      </c>
      <c r="O2243" t="s">
        <v>51</v>
      </c>
      <c r="P2243" t="s">
        <v>52</v>
      </c>
      <c r="Q2243" t="s">
        <v>92</v>
      </c>
      <c r="R2243" t="s">
        <v>20</v>
      </c>
      <c r="S2243" t="s">
        <v>21</v>
      </c>
      <c r="T2243" t="s">
        <v>21</v>
      </c>
      <c r="U2243" t="s">
        <v>355</v>
      </c>
      <c r="V2243" t="s">
        <v>30</v>
      </c>
      <c r="W2243">
        <v>67.258562944738514</v>
      </c>
      <c r="X2243">
        <v>6.8419157963542441</v>
      </c>
      <c r="Y2243">
        <v>-2</v>
      </c>
      <c r="Z2243" t="s">
        <v>3603</v>
      </c>
      <c r="AA2243" t="s">
        <v>3555</v>
      </c>
      <c r="AB2243" t="s">
        <v>3585</v>
      </c>
      <c r="AC2243">
        <v>6</v>
      </c>
      <c r="AD2243" t="s">
        <v>3566</v>
      </c>
      <c r="AE2243" t="s">
        <v>3603</v>
      </c>
      <c r="AF2243" t="s">
        <v>3604</v>
      </c>
      <c r="AH2243" t="s">
        <v>3603</v>
      </c>
      <c r="AI2243" t="str">
        <f t="shared" si="564"/>
        <v/>
      </c>
      <c r="AJ2243" t="str">
        <f t="shared" si="565"/>
        <v/>
      </c>
      <c r="AK2243" t="str">
        <f t="shared" si="566"/>
        <v/>
      </c>
      <c r="AL2243" t="str">
        <f t="shared" si="567"/>
        <v/>
      </c>
      <c r="AM2243" t="str">
        <f t="shared" si="568"/>
        <v/>
      </c>
      <c r="AN2243" t="str">
        <f t="shared" si="569"/>
        <v/>
      </c>
      <c r="AO2243" t="str">
        <f t="shared" si="570"/>
        <v/>
      </c>
      <c r="AP2243" t="str">
        <f t="shared" si="571"/>
        <v/>
      </c>
    </row>
    <row r="2244" spans="1:42" x14ac:dyDescent="0.3">
      <c r="A2244" s="2">
        <v>45405</v>
      </c>
      <c r="D2244" t="e">
        <f>AVERAGEIFS(C$2:C2244, B$2:B2244, "&gt;="&amp;B2244-6, B$2:B2244, "&lt;="&amp;B2244)</f>
        <v>#DIV/0!</v>
      </c>
      <c r="E2244" t="str">
        <f t="shared" si="557"/>
        <v/>
      </c>
      <c r="F2244" t="str">
        <f t="shared" si="558"/>
        <v/>
      </c>
      <c r="G2244" t="str">
        <f t="shared" si="559"/>
        <v/>
      </c>
      <c r="H2244" t="str">
        <f t="shared" si="560"/>
        <v/>
      </c>
      <c r="I2244" t="str">
        <f t="shared" si="561"/>
        <v/>
      </c>
      <c r="J2244" t="str">
        <f t="shared" si="562"/>
        <v/>
      </c>
      <c r="K2244" t="str">
        <f t="shared" si="563"/>
        <v/>
      </c>
      <c r="L2244" t="s">
        <v>3536</v>
      </c>
      <c r="M2244" t="s">
        <v>362</v>
      </c>
      <c r="N2244" t="s">
        <v>118</v>
      </c>
      <c r="O2244" t="s">
        <v>33</v>
      </c>
      <c r="P2244" t="s">
        <v>59</v>
      </c>
      <c r="Q2244" t="s">
        <v>19</v>
      </c>
      <c r="R2244" t="s">
        <v>42</v>
      </c>
      <c r="S2244" t="s">
        <v>21</v>
      </c>
      <c r="T2244" t="s">
        <v>3546</v>
      </c>
      <c r="U2244" t="s">
        <v>363</v>
      </c>
      <c r="V2244" t="s">
        <v>76</v>
      </c>
      <c r="W2244">
        <v>87.71923660855947</v>
      </c>
      <c r="X2244">
        <v>6.3757018481887489</v>
      </c>
      <c r="Y2244">
        <v>-2</v>
      </c>
      <c r="Z2244" t="s">
        <v>3603</v>
      </c>
      <c r="AA2244" t="s">
        <v>3555</v>
      </c>
      <c r="AB2244" t="s">
        <v>3585</v>
      </c>
      <c r="AC2244">
        <v>4</v>
      </c>
      <c r="AD2244" t="s">
        <v>3564</v>
      </c>
      <c r="AE2244" t="s">
        <v>3603</v>
      </c>
      <c r="AF2244" t="s">
        <v>3604</v>
      </c>
      <c r="AH2244" t="s">
        <v>3603</v>
      </c>
      <c r="AI2244" t="str">
        <f t="shared" si="564"/>
        <v/>
      </c>
      <c r="AJ2244" t="str">
        <f t="shared" si="565"/>
        <v/>
      </c>
      <c r="AK2244" t="str">
        <f t="shared" si="566"/>
        <v/>
      </c>
      <c r="AL2244" t="str">
        <f t="shared" si="567"/>
        <v/>
      </c>
      <c r="AM2244" t="str">
        <f t="shared" si="568"/>
        <v/>
      </c>
      <c r="AN2244" t="str">
        <f t="shared" si="569"/>
        <v/>
      </c>
      <c r="AO2244" t="str">
        <f t="shared" si="570"/>
        <v/>
      </c>
      <c r="AP2244" t="str">
        <f t="shared" si="571"/>
        <v/>
      </c>
    </row>
    <row r="2245" spans="1:42" x14ac:dyDescent="0.3">
      <c r="A2245" s="2">
        <v>45341</v>
      </c>
      <c r="D2245" t="e">
        <f>AVERAGEIFS(C$2:C2245, B$2:B2245, "&gt;="&amp;B2245-6, B$2:B2245, "&lt;="&amp;B2245)</f>
        <v>#DIV/0!</v>
      </c>
      <c r="E2245" t="str">
        <f t="shared" si="557"/>
        <v/>
      </c>
      <c r="F2245" t="str">
        <f t="shared" si="558"/>
        <v/>
      </c>
      <c r="G2245" t="str">
        <f t="shared" si="559"/>
        <v/>
      </c>
      <c r="H2245" t="str">
        <f t="shared" si="560"/>
        <v/>
      </c>
      <c r="I2245" t="str">
        <f t="shared" si="561"/>
        <v/>
      </c>
      <c r="J2245" t="str">
        <f t="shared" si="562"/>
        <v/>
      </c>
      <c r="K2245" t="str">
        <f t="shared" si="563"/>
        <v/>
      </c>
      <c r="L2245" t="s">
        <v>3536</v>
      </c>
      <c r="M2245" t="s">
        <v>351</v>
      </c>
      <c r="N2245" t="s">
        <v>57</v>
      </c>
      <c r="O2245" t="s">
        <v>17</v>
      </c>
      <c r="P2245" t="s">
        <v>18</v>
      </c>
      <c r="Q2245" t="s">
        <v>19</v>
      </c>
      <c r="R2245" t="s">
        <v>20</v>
      </c>
      <c r="S2245" t="s">
        <v>21</v>
      </c>
      <c r="T2245" t="s">
        <v>3546</v>
      </c>
      <c r="U2245" t="s">
        <v>352</v>
      </c>
      <c r="V2245" t="s">
        <v>144</v>
      </c>
      <c r="W2245">
        <v>116.99204194042051</v>
      </c>
      <c r="X2245">
        <v>5.6967371653641514</v>
      </c>
      <c r="Y2245">
        <v>-2</v>
      </c>
      <c r="Z2245" t="s">
        <v>3603</v>
      </c>
      <c r="AA2245" t="s">
        <v>3555</v>
      </c>
      <c r="AB2245" t="s">
        <v>3584</v>
      </c>
      <c r="AC2245">
        <v>2</v>
      </c>
      <c r="AD2245" t="s">
        <v>3562</v>
      </c>
      <c r="AE2245" t="s">
        <v>3603</v>
      </c>
      <c r="AF2245" t="s">
        <v>3604</v>
      </c>
      <c r="AH2245" t="s">
        <v>3603</v>
      </c>
      <c r="AI2245" t="str">
        <f t="shared" si="564"/>
        <v/>
      </c>
      <c r="AJ2245" t="str">
        <f t="shared" si="565"/>
        <v/>
      </c>
      <c r="AK2245" t="str">
        <f t="shared" si="566"/>
        <v/>
      </c>
      <c r="AL2245" t="str">
        <f t="shared" si="567"/>
        <v/>
      </c>
      <c r="AM2245" t="str">
        <f t="shared" si="568"/>
        <v/>
      </c>
      <c r="AN2245" t="str">
        <f t="shared" si="569"/>
        <v/>
      </c>
      <c r="AO2245" t="str">
        <f t="shared" si="570"/>
        <v/>
      </c>
      <c r="AP2245" t="str">
        <f t="shared" si="571"/>
        <v/>
      </c>
    </row>
    <row r="2246" spans="1:42" x14ac:dyDescent="0.3">
      <c r="A2246" s="2">
        <v>45160</v>
      </c>
      <c r="D2246" t="e">
        <f>AVERAGEIFS(C$2:C2246, B$2:B2246, "&gt;="&amp;B2246-6, B$2:B2246, "&lt;="&amp;B2246)</f>
        <v>#DIV/0!</v>
      </c>
      <c r="E2246" t="str">
        <f t="shared" si="557"/>
        <v/>
      </c>
      <c r="F2246" t="str">
        <f t="shared" si="558"/>
        <v/>
      </c>
      <c r="G2246" t="str">
        <f t="shared" si="559"/>
        <v/>
      </c>
      <c r="H2246" t="str">
        <f t="shared" si="560"/>
        <v/>
      </c>
      <c r="I2246" t="str">
        <f t="shared" si="561"/>
        <v/>
      </c>
      <c r="J2246" t="str">
        <f t="shared" si="562"/>
        <v/>
      </c>
      <c r="K2246" t="str">
        <f t="shared" si="563"/>
        <v/>
      </c>
      <c r="L2246" t="s">
        <v>3536</v>
      </c>
      <c r="M2246" t="s">
        <v>411</v>
      </c>
      <c r="N2246" t="s">
        <v>103</v>
      </c>
      <c r="O2246" t="s">
        <v>33</v>
      </c>
      <c r="P2246" t="s">
        <v>59</v>
      </c>
      <c r="Q2246" t="s">
        <v>19</v>
      </c>
      <c r="R2246" t="s">
        <v>42</v>
      </c>
      <c r="S2246" t="s">
        <v>21</v>
      </c>
      <c r="T2246" t="s">
        <v>3546</v>
      </c>
      <c r="U2246" t="s">
        <v>412</v>
      </c>
      <c r="V2246" t="s">
        <v>63</v>
      </c>
      <c r="W2246">
        <v>79.002657043350055</v>
      </c>
      <c r="X2246">
        <v>7.0509406147117861</v>
      </c>
      <c r="Y2246">
        <v>-2</v>
      </c>
      <c r="Z2246" t="s">
        <v>3603</v>
      </c>
      <c r="AA2246" t="s">
        <v>3554</v>
      </c>
      <c r="AB2246" t="s">
        <v>3586</v>
      </c>
      <c r="AC2246">
        <v>8</v>
      </c>
      <c r="AD2246" t="s">
        <v>3568</v>
      </c>
      <c r="AE2246" t="s">
        <v>3603</v>
      </c>
      <c r="AF2246" t="s">
        <v>3604</v>
      </c>
      <c r="AH2246" t="s">
        <v>3603</v>
      </c>
      <c r="AI2246" t="str">
        <f t="shared" si="564"/>
        <v/>
      </c>
      <c r="AJ2246" t="str">
        <f t="shared" si="565"/>
        <v/>
      </c>
      <c r="AK2246" t="str">
        <f t="shared" si="566"/>
        <v/>
      </c>
      <c r="AL2246" t="str">
        <f t="shared" si="567"/>
        <v/>
      </c>
      <c r="AM2246" t="str">
        <f t="shared" si="568"/>
        <v/>
      </c>
      <c r="AN2246" t="str">
        <f t="shared" si="569"/>
        <v/>
      </c>
      <c r="AO2246" t="str">
        <f t="shared" si="570"/>
        <v/>
      </c>
      <c r="AP2246" t="str">
        <f t="shared" si="571"/>
        <v/>
      </c>
    </row>
    <row r="2247" spans="1:42" x14ac:dyDescent="0.3">
      <c r="A2247" s="2">
        <v>45029</v>
      </c>
      <c r="D2247" t="e">
        <f>AVERAGEIFS(C$2:C2247, B$2:B2247, "&gt;="&amp;B2247-6, B$2:B2247, "&lt;="&amp;B2247)</f>
        <v>#DIV/0!</v>
      </c>
      <c r="E2247" t="str">
        <f t="shared" si="557"/>
        <v/>
      </c>
      <c r="F2247" t="str">
        <f t="shared" si="558"/>
        <v/>
      </c>
      <c r="G2247" t="str">
        <f t="shared" si="559"/>
        <v/>
      </c>
      <c r="H2247" t="str">
        <f t="shared" si="560"/>
        <v/>
      </c>
      <c r="I2247" t="str">
        <f t="shared" si="561"/>
        <v/>
      </c>
      <c r="J2247" t="str">
        <f t="shared" si="562"/>
        <v/>
      </c>
      <c r="K2247" t="str">
        <f t="shared" si="563"/>
        <v/>
      </c>
      <c r="L2247" t="s">
        <v>3536</v>
      </c>
      <c r="M2247" t="s">
        <v>425</v>
      </c>
      <c r="N2247" t="s">
        <v>39</v>
      </c>
      <c r="O2247" t="s">
        <v>51</v>
      </c>
      <c r="P2247" t="s">
        <v>52</v>
      </c>
      <c r="Q2247" t="s">
        <v>92</v>
      </c>
      <c r="R2247" t="s">
        <v>20</v>
      </c>
      <c r="S2247" t="s">
        <v>21</v>
      </c>
      <c r="T2247" t="s">
        <v>21</v>
      </c>
      <c r="U2247" t="s">
        <v>426</v>
      </c>
      <c r="V2247" t="s">
        <v>43</v>
      </c>
      <c r="W2247">
        <v>103.5273756573981</v>
      </c>
      <c r="X2247">
        <v>6.6740822504858803</v>
      </c>
      <c r="Y2247">
        <v>-2</v>
      </c>
      <c r="Z2247" t="s">
        <v>3603</v>
      </c>
      <c r="AA2247" t="s">
        <v>3554</v>
      </c>
      <c r="AB2247" t="s">
        <v>3585</v>
      </c>
      <c r="AC2247">
        <v>4</v>
      </c>
      <c r="AD2247" t="s">
        <v>3564</v>
      </c>
      <c r="AE2247" t="s">
        <v>3603</v>
      </c>
      <c r="AF2247" t="s">
        <v>3604</v>
      </c>
      <c r="AH2247" t="s">
        <v>3603</v>
      </c>
      <c r="AI2247" t="str">
        <f t="shared" si="564"/>
        <v/>
      </c>
      <c r="AJ2247" t="str">
        <f t="shared" si="565"/>
        <v/>
      </c>
      <c r="AK2247" t="str">
        <f t="shared" si="566"/>
        <v/>
      </c>
      <c r="AL2247" t="str">
        <f t="shared" si="567"/>
        <v/>
      </c>
      <c r="AM2247" t="str">
        <f t="shared" si="568"/>
        <v/>
      </c>
      <c r="AN2247" t="str">
        <f t="shared" si="569"/>
        <v/>
      </c>
      <c r="AO2247" t="str">
        <f t="shared" si="570"/>
        <v/>
      </c>
      <c r="AP2247" t="str">
        <f t="shared" si="571"/>
        <v/>
      </c>
    </row>
    <row r="2248" spans="1:42" x14ac:dyDescent="0.3">
      <c r="A2248" s="2">
        <v>45233</v>
      </c>
      <c r="D2248" t="e">
        <f>AVERAGEIFS(C$2:C2248, B$2:B2248, "&gt;="&amp;B2248-6, B$2:B2248, "&lt;="&amp;B2248)</f>
        <v>#DIV/0!</v>
      </c>
      <c r="E2248" t="str">
        <f t="shared" si="557"/>
        <v/>
      </c>
      <c r="F2248" t="str">
        <f t="shared" si="558"/>
        <v/>
      </c>
      <c r="G2248" t="str">
        <f t="shared" si="559"/>
        <v/>
      </c>
      <c r="H2248" t="str">
        <f t="shared" si="560"/>
        <v/>
      </c>
      <c r="I2248" t="str">
        <f t="shared" si="561"/>
        <v/>
      </c>
      <c r="J2248" t="str">
        <f t="shared" si="562"/>
        <v/>
      </c>
      <c r="K2248" t="str">
        <f t="shared" si="563"/>
        <v/>
      </c>
      <c r="L2248" t="s">
        <v>3536</v>
      </c>
      <c r="M2248" t="s">
        <v>485</v>
      </c>
      <c r="N2248" t="s">
        <v>118</v>
      </c>
      <c r="O2248" t="s">
        <v>51</v>
      </c>
      <c r="P2248" t="s">
        <v>52</v>
      </c>
      <c r="Q2248" t="s">
        <v>92</v>
      </c>
      <c r="R2248" t="s">
        <v>20</v>
      </c>
      <c r="S2248" t="s">
        <v>21</v>
      </c>
      <c r="T2248" t="s">
        <v>21</v>
      </c>
      <c r="U2248" t="s">
        <v>486</v>
      </c>
      <c r="V2248" t="s">
        <v>144</v>
      </c>
      <c r="W2248">
        <v>75.040506079165937</v>
      </c>
      <c r="X2248">
        <v>6.9471283818275644</v>
      </c>
      <c r="Y2248">
        <v>-2</v>
      </c>
      <c r="Z2248" t="s">
        <v>3603</v>
      </c>
      <c r="AA2248" t="s">
        <v>3554</v>
      </c>
      <c r="AB2248" t="s">
        <v>3587</v>
      </c>
      <c r="AC2248">
        <v>11</v>
      </c>
      <c r="AD2248" t="s">
        <v>3571</v>
      </c>
      <c r="AE2248" t="s">
        <v>3603</v>
      </c>
      <c r="AF2248" t="s">
        <v>3604</v>
      </c>
      <c r="AH2248" t="s">
        <v>3603</v>
      </c>
      <c r="AI2248" t="str">
        <f t="shared" si="564"/>
        <v/>
      </c>
      <c r="AJ2248" t="str">
        <f t="shared" si="565"/>
        <v/>
      </c>
      <c r="AK2248" t="str">
        <f t="shared" si="566"/>
        <v/>
      </c>
      <c r="AL2248" t="str">
        <f t="shared" si="567"/>
        <v/>
      </c>
      <c r="AM2248" t="str">
        <f t="shared" si="568"/>
        <v/>
      </c>
      <c r="AN2248" t="str">
        <f t="shared" si="569"/>
        <v/>
      </c>
      <c r="AO2248" t="str">
        <f t="shared" si="570"/>
        <v/>
      </c>
      <c r="AP2248" t="str">
        <f t="shared" si="571"/>
        <v/>
      </c>
    </row>
    <row r="2249" spans="1:42" x14ac:dyDescent="0.3">
      <c r="A2249" s="2">
        <v>45464</v>
      </c>
      <c r="D2249" t="e">
        <f>AVERAGEIFS(C$2:C2249, B$2:B2249, "&gt;="&amp;B2249-6, B$2:B2249, "&lt;="&amp;B2249)</f>
        <v>#DIV/0!</v>
      </c>
      <c r="E2249" t="str">
        <f t="shared" si="557"/>
        <v/>
      </c>
      <c r="F2249" t="str">
        <f t="shared" si="558"/>
        <v/>
      </c>
      <c r="G2249" t="str">
        <f t="shared" si="559"/>
        <v/>
      </c>
      <c r="H2249" t="str">
        <f t="shared" si="560"/>
        <v/>
      </c>
      <c r="I2249" t="str">
        <f t="shared" si="561"/>
        <v/>
      </c>
      <c r="J2249" t="str">
        <f t="shared" si="562"/>
        <v/>
      </c>
      <c r="K2249" t="str">
        <f t="shared" si="563"/>
        <v/>
      </c>
      <c r="L2249" t="s">
        <v>3536</v>
      </c>
      <c r="M2249" t="s">
        <v>494</v>
      </c>
      <c r="N2249" t="s">
        <v>80</v>
      </c>
      <c r="O2249" t="s">
        <v>58</v>
      </c>
      <c r="P2249" t="s">
        <v>59</v>
      </c>
      <c r="Q2249" t="s">
        <v>92</v>
      </c>
      <c r="R2249" t="s">
        <v>35</v>
      </c>
      <c r="S2249" t="s">
        <v>21</v>
      </c>
      <c r="T2249" t="s">
        <v>3546</v>
      </c>
      <c r="U2249" t="s">
        <v>495</v>
      </c>
      <c r="V2249" t="s">
        <v>144</v>
      </c>
      <c r="W2249">
        <v>22.790697572592531</v>
      </c>
      <c r="X2249">
        <v>4.6028307998360951</v>
      </c>
      <c r="Y2249">
        <v>-2</v>
      </c>
      <c r="Z2249" t="s">
        <v>3603</v>
      </c>
      <c r="AA2249" t="s">
        <v>3555</v>
      </c>
      <c r="AB2249" t="s">
        <v>3585</v>
      </c>
      <c r="AC2249">
        <v>6</v>
      </c>
      <c r="AD2249" t="s">
        <v>3566</v>
      </c>
      <c r="AE2249" t="s">
        <v>3603</v>
      </c>
      <c r="AF2249" t="s">
        <v>3604</v>
      </c>
      <c r="AH2249" t="s">
        <v>3603</v>
      </c>
      <c r="AI2249" t="str">
        <f t="shared" si="564"/>
        <v/>
      </c>
      <c r="AJ2249" t="str">
        <f t="shared" si="565"/>
        <v/>
      </c>
      <c r="AK2249" t="str">
        <f t="shared" si="566"/>
        <v/>
      </c>
      <c r="AL2249" t="str">
        <f t="shared" si="567"/>
        <v/>
      </c>
      <c r="AM2249" t="str">
        <f t="shared" si="568"/>
        <v/>
      </c>
      <c r="AN2249" t="str">
        <f t="shared" si="569"/>
        <v/>
      </c>
      <c r="AO2249" t="str">
        <f t="shared" si="570"/>
        <v/>
      </c>
      <c r="AP2249" t="str">
        <f t="shared" si="571"/>
        <v/>
      </c>
    </row>
    <row r="2250" spans="1:42" x14ac:dyDescent="0.3">
      <c r="A2250" s="2">
        <v>45157</v>
      </c>
      <c r="D2250" t="e">
        <f>AVERAGEIFS(C$2:C2250, B$2:B2250, "&gt;="&amp;B2250-6, B$2:B2250, "&lt;="&amp;B2250)</f>
        <v>#DIV/0!</v>
      </c>
      <c r="E2250" t="str">
        <f t="shared" si="557"/>
        <v/>
      </c>
      <c r="F2250" t="str">
        <f t="shared" si="558"/>
        <v/>
      </c>
      <c r="G2250" t="str">
        <f t="shared" si="559"/>
        <v/>
      </c>
      <c r="H2250" t="str">
        <f t="shared" si="560"/>
        <v/>
      </c>
      <c r="I2250" t="str">
        <f t="shared" si="561"/>
        <v/>
      </c>
      <c r="J2250" t="str">
        <f t="shared" si="562"/>
        <v/>
      </c>
      <c r="K2250" t="str">
        <f t="shared" si="563"/>
        <v/>
      </c>
      <c r="L2250" t="s">
        <v>3536</v>
      </c>
      <c r="M2250" t="s">
        <v>511</v>
      </c>
      <c r="N2250" t="s">
        <v>118</v>
      </c>
      <c r="O2250" t="s">
        <v>17</v>
      </c>
      <c r="P2250" t="s">
        <v>18</v>
      </c>
      <c r="Q2250" t="s">
        <v>19</v>
      </c>
      <c r="R2250" t="s">
        <v>20</v>
      </c>
      <c r="S2250" t="s">
        <v>21</v>
      </c>
      <c r="T2250" t="s">
        <v>3546</v>
      </c>
      <c r="U2250" t="s">
        <v>512</v>
      </c>
      <c r="V2250" t="s">
        <v>63</v>
      </c>
      <c r="W2250">
        <v>75.53230557018729</v>
      </c>
      <c r="X2250">
        <v>7.1665918651016893</v>
      </c>
      <c r="Y2250">
        <v>-2</v>
      </c>
      <c r="Z2250" t="s">
        <v>3603</v>
      </c>
      <c r="AA2250" t="s">
        <v>3554</v>
      </c>
      <c r="AB2250" t="s">
        <v>3586</v>
      </c>
      <c r="AC2250">
        <v>8</v>
      </c>
      <c r="AD2250" t="s">
        <v>3568</v>
      </c>
      <c r="AE2250" t="s">
        <v>3603</v>
      </c>
      <c r="AF2250" t="s">
        <v>3604</v>
      </c>
      <c r="AH2250" t="s">
        <v>3603</v>
      </c>
      <c r="AI2250" t="str">
        <f t="shared" si="564"/>
        <v/>
      </c>
      <c r="AJ2250" t="str">
        <f t="shared" si="565"/>
        <v/>
      </c>
      <c r="AK2250" t="str">
        <f t="shared" si="566"/>
        <v/>
      </c>
      <c r="AL2250" t="str">
        <f t="shared" si="567"/>
        <v/>
      </c>
      <c r="AM2250" t="str">
        <f t="shared" si="568"/>
        <v/>
      </c>
      <c r="AN2250" t="str">
        <f t="shared" si="569"/>
        <v/>
      </c>
      <c r="AO2250" t="str">
        <f t="shared" si="570"/>
        <v/>
      </c>
      <c r="AP2250" t="str">
        <f t="shared" si="571"/>
        <v/>
      </c>
    </row>
    <row r="2251" spans="1:42" x14ac:dyDescent="0.3">
      <c r="A2251" s="2">
        <v>45015</v>
      </c>
      <c r="D2251" t="e">
        <f>AVERAGEIFS(C$2:C2251, B$2:B2251, "&gt;="&amp;B2251-6, B$2:B2251, "&lt;="&amp;B2251)</f>
        <v>#DIV/0!</v>
      </c>
      <c r="E2251" t="str">
        <f t="shared" si="557"/>
        <v/>
      </c>
      <c r="F2251" t="str">
        <f t="shared" si="558"/>
        <v/>
      </c>
      <c r="G2251" t="str">
        <f t="shared" si="559"/>
        <v/>
      </c>
      <c r="H2251" t="str">
        <f t="shared" si="560"/>
        <v/>
      </c>
      <c r="I2251" t="str">
        <f t="shared" si="561"/>
        <v/>
      </c>
      <c r="J2251" t="str">
        <f t="shared" si="562"/>
        <v/>
      </c>
      <c r="K2251" t="str">
        <f t="shared" si="563"/>
        <v/>
      </c>
      <c r="L2251" t="s">
        <v>3536</v>
      </c>
      <c r="M2251" t="s">
        <v>546</v>
      </c>
      <c r="N2251" t="s">
        <v>16</v>
      </c>
      <c r="O2251" t="s">
        <v>46</v>
      </c>
      <c r="P2251" t="s">
        <v>40</v>
      </c>
      <c r="Q2251" t="s">
        <v>41</v>
      </c>
      <c r="R2251" t="s">
        <v>35</v>
      </c>
      <c r="S2251" t="s">
        <v>21</v>
      </c>
      <c r="T2251" t="s">
        <v>21</v>
      </c>
      <c r="U2251" t="s">
        <v>547</v>
      </c>
      <c r="V2251" t="s">
        <v>144</v>
      </c>
      <c r="W2251">
        <v>74.619522415098615</v>
      </c>
      <c r="X2251">
        <v>7.3894147633449636</v>
      </c>
      <c r="Y2251">
        <v>-2</v>
      </c>
      <c r="Z2251" t="s">
        <v>3603</v>
      </c>
      <c r="AA2251" t="s">
        <v>3554</v>
      </c>
      <c r="AB2251" t="s">
        <v>3584</v>
      </c>
      <c r="AC2251">
        <v>3</v>
      </c>
      <c r="AD2251" t="s">
        <v>3563</v>
      </c>
      <c r="AE2251" t="s">
        <v>3603</v>
      </c>
      <c r="AF2251" t="s">
        <v>3604</v>
      </c>
      <c r="AH2251" t="s">
        <v>3603</v>
      </c>
      <c r="AI2251" t="str">
        <f t="shared" si="564"/>
        <v/>
      </c>
      <c r="AJ2251" t="str">
        <f t="shared" si="565"/>
        <v/>
      </c>
      <c r="AK2251" t="str">
        <f t="shared" si="566"/>
        <v/>
      </c>
      <c r="AL2251" t="str">
        <f t="shared" si="567"/>
        <v/>
      </c>
      <c r="AM2251" t="str">
        <f t="shared" si="568"/>
        <v/>
      </c>
      <c r="AN2251" t="str">
        <f t="shared" si="569"/>
        <v/>
      </c>
      <c r="AO2251" t="str">
        <f t="shared" si="570"/>
        <v/>
      </c>
      <c r="AP2251" t="str">
        <f t="shared" si="571"/>
        <v/>
      </c>
    </row>
    <row r="2252" spans="1:42" x14ac:dyDescent="0.3">
      <c r="A2252" s="2">
        <v>45433</v>
      </c>
      <c r="D2252" t="e">
        <f>AVERAGEIFS(C$2:C2252, B$2:B2252, "&gt;="&amp;B2252-6, B$2:B2252, "&lt;="&amp;B2252)</f>
        <v>#DIV/0!</v>
      </c>
      <c r="E2252" t="str">
        <f t="shared" si="557"/>
        <v/>
      </c>
      <c r="F2252" t="str">
        <f t="shared" si="558"/>
        <v/>
      </c>
      <c r="G2252" t="str">
        <f t="shared" si="559"/>
        <v/>
      </c>
      <c r="H2252" t="str">
        <f t="shared" si="560"/>
        <v/>
      </c>
      <c r="I2252" t="str">
        <f t="shared" si="561"/>
        <v/>
      </c>
      <c r="J2252" t="str">
        <f t="shared" si="562"/>
        <v/>
      </c>
      <c r="K2252" t="str">
        <f t="shared" si="563"/>
        <v/>
      </c>
      <c r="L2252" t="s">
        <v>3536</v>
      </c>
      <c r="M2252" t="s">
        <v>562</v>
      </c>
      <c r="N2252" t="s">
        <v>157</v>
      </c>
      <c r="O2252" t="s">
        <v>46</v>
      </c>
      <c r="P2252" t="s">
        <v>40</v>
      </c>
      <c r="Q2252" t="s">
        <v>41</v>
      </c>
      <c r="R2252" t="s">
        <v>42</v>
      </c>
      <c r="S2252" t="s">
        <v>21</v>
      </c>
      <c r="T2252" t="s">
        <v>21</v>
      </c>
      <c r="U2252" t="s">
        <v>1167</v>
      </c>
      <c r="V2252" t="s">
        <v>24</v>
      </c>
      <c r="W2252">
        <v>24.791890675679308</v>
      </c>
      <c r="X2252">
        <v>4.384326647159682</v>
      </c>
      <c r="Y2252">
        <v>-2</v>
      </c>
      <c r="Z2252" t="s">
        <v>3603</v>
      </c>
      <c r="AA2252" t="s">
        <v>3555</v>
      </c>
      <c r="AB2252" t="s">
        <v>3585</v>
      </c>
      <c r="AC2252">
        <v>5</v>
      </c>
      <c r="AD2252" t="s">
        <v>3565</v>
      </c>
      <c r="AE2252" t="s">
        <v>3603</v>
      </c>
      <c r="AF2252" t="s">
        <v>3604</v>
      </c>
      <c r="AH2252" t="s">
        <v>3603</v>
      </c>
      <c r="AI2252" t="str">
        <f t="shared" si="564"/>
        <v/>
      </c>
      <c r="AJ2252" t="str">
        <f t="shared" si="565"/>
        <v/>
      </c>
      <c r="AK2252" t="str">
        <f t="shared" si="566"/>
        <v/>
      </c>
      <c r="AL2252" t="str">
        <f t="shared" si="567"/>
        <v/>
      </c>
      <c r="AM2252" t="str">
        <f t="shared" si="568"/>
        <v/>
      </c>
      <c r="AN2252" t="str">
        <f t="shared" si="569"/>
        <v/>
      </c>
      <c r="AO2252" t="str">
        <f t="shared" si="570"/>
        <v/>
      </c>
      <c r="AP2252" t="str">
        <f t="shared" si="571"/>
        <v/>
      </c>
    </row>
    <row r="2253" spans="1:42" x14ac:dyDescent="0.3">
      <c r="A2253" s="2">
        <v>45421</v>
      </c>
      <c r="D2253" t="e">
        <f>AVERAGEIFS(C$2:C2253, B$2:B2253, "&gt;="&amp;B2253-6, B$2:B2253, "&lt;="&amp;B2253)</f>
        <v>#DIV/0!</v>
      </c>
      <c r="E2253" t="str">
        <f t="shared" si="557"/>
        <v/>
      </c>
      <c r="F2253" t="str">
        <f t="shared" si="558"/>
        <v/>
      </c>
      <c r="G2253" t="str">
        <f t="shared" si="559"/>
        <v/>
      </c>
      <c r="H2253" t="str">
        <f t="shared" si="560"/>
        <v/>
      </c>
      <c r="I2253" t="str">
        <f t="shared" si="561"/>
        <v/>
      </c>
      <c r="J2253" t="str">
        <f t="shared" si="562"/>
        <v/>
      </c>
      <c r="K2253" t="str">
        <f t="shared" si="563"/>
        <v/>
      </c>
      <c r="L2253" t="s">
        <v>3536</v>
      </c>
      <c r="M2253" t="s">
        <v>576</v>
      </c>
      <c r="N2253" t="s">
        <v>16</v>
      </c>
      <c r="O2253" t="s">
        <v>33</v>
      </c>
      <c r="P2253" t="s">
        <v>52</v>
      </c>
      <c r="Q2253" t="s">
        <v>92</v>
      </c>
      <c r="R2253" t="s">
        <v>20</v>
      </c>
      <c r="S2253" t="s">
        <v>21</v>
      </c>
      <c r="T2253" t="s">
        <v>21</v>
      </c>
      <c r="U2253" t="s">
        <v>1922</v>
      </c>
      <c r="V2253" t="s">
        <v>144</v>
      </c>
      <c r="W2253">
        <v>88.852314829889906</v>
      </c>
      <c r="X2253">
        <v>5.6066959939777954</v>
      </c>
      <c r="Y2253">
        <v>-2</v>
      </c>
      <c r="Z2253" t="s">
        <v>3603</v>
      </c>
      <c r="AA2253" t="s">
        <v>3555</v>
      </c>
      <c r="AB2253" t="s">
        <v>3585</v>
      </c>
      <c r="AC2253">
        <v>5</v>
      </c>
      <c r="AD2253" t="s">
        <v>3565</v>
      </c>
      <c r="AE2253" t="s">
        <v>3603</v>
      </c>
      <c r="AF2253" t="s">
        <v>3604</v>
      </c>
      <c r="AH2253" t="s">
        <v>3603</v>
      </c>
      <c r="AI2253" t="str">
        <f t="shared" si="564"/>
        <v/>
      </c>
      <c r="AJ2253" t="str">
        <f t="shared" si="565"/>
        <v/>
      </c>
      <c r="AK2253" t="str">
        <f t="shared" si="566"/>
        <v/>
      </c>
      <c r="AL2253" t="str">
        <f t="shared" si="567"/>
        <v/>
      </c>
      <c r="AM2253" t="str">
        <f t="shared" si="568"/>
        <v/>
      </c>
      <c r="AN2253" t="str">
        <f t="shared" si="569"/>
        <v/>
      </c>
      <c r="AO2253" t="str">
        <f t="shared" si="570"/>
        <v/>
      </c>
      <c r="AP2253" t="str">
        <f t="shared" si="571"/>
        <v/>
      </c>
    </row>
    <row r="2254" spans="1:42" x14ac:dyDescent="0.3">
      <c r="A2254" s="2">
        <v>45181</v>
      </c>
      <c r="D2254" t="e">
        <f>AVERAGEIFS(C$2:C2254, B$2:B2254, "&gt;="&amp;B2254-6, B$2:B2254, "&lt;="&amp;B2254)</f>
        <v>#DIV/0!</v>
      </c>
      <c r="E2254" t="str">
        <f t="shared" si="557"/>
        <v/>
      </c>
      <c r="F2254" t="str">
        <f t="shared" si="558"/>
        <v/>
      </c>
      <c r="G2254" t="str">
        <f t="shared" si="559"/>
        <v/>
      </c>
      <c r="H2254" t="str">
        <f t="shared" si="560"/>
        <v/>
      </c>
      <c r="I2254" t="str">
        <f t="shared" si="561"/>
        <v/>
      </c>
      <c r="J2254" t="str">
        <f t="shared" si="562"/>
        <v/>
      </c>
      <c r="K2254" t="str">
        <f t="shared" si="563"/>
        <v/>
      </c>
      <c r="L2254" t="s">
        <v>3536</v>
      </c>
      <c r="M2254" t="s">
        <v>715</v>
      </c>
      <c r="N2254" t="s">
        <v>80</v>
      </c>
      <c r="O2254" t="s">
        <v>33</v>
      </c>
      <c r="P2254" t="s">
        <v>18</v>
      </c>
      <c r="Q2254" t="s">
        <v>19</v>
      </c>
      <c r="R2254" t="s">
        <v>20</v>
      </c>
      <c r="S2254" t="s">
        <v>21</v>
      </c>
      <c r="T2254" t="s">
        <v>21</v>
      </c>
      <c r="U2254" t="s">
        <v>716</v>
      </c>
      <c r="V2254" t="s">
        <v>24</v>
      </c>
      <c r="W2254">
        <v>19.070771239036269</v>
      </c>
      <c r="X2254">
        <v>5.2663184879292144</v>
      </c>
      <c r="Y2254">
        <v>-2</v>
      </c>
      <c r="Z2254" t="s">
        <v>3603</v>
      </c>
      <c r="AA2254" t="s">
        <v>3554</v>
      </c>
      <c r="AB2254" t="s">
        <v>3586</v>
      </c>
      <c r="AC2254">
        <v>9</v>
      </c>
      <c r="AD2254" t="s">
        <v>3569</v>
      </c>
      <c r="AE2254" t="s">
        <v>3603</v>
      </c>
      <c r="AF2254" t="s">
        <v>3604</v>
      </c>
      <c r="AH2254" t="s">
        <v>3603</v>
      </c>
      <c r="AI2254" t="str">
        <f t="shared" si="564"/>
        <v/>
      </c>
      <c r="AJ2254" t="str">
        <f t="shared" si="565"/>
        <v/>
      </c>
      <c r="AK2254" t="str">
        <f t="shared" si="566"/>
        <v/>
      </c>
      <c r="AL2254" t="str">
        <f t="shared" si="567"/>
        <v/>
      </c>
      <c r="AM2254" t="str">
        <f t="shared" si="568"/>
        <v/>
      </c>
      <c r="AN2254" t="str">
        <f t="shared" si="569"/>
        <v/>
      </c>
      <c r="AO2254" t="str">
        <f t="shared" si="570"/>
        <v/>
      </c>
      <c r="AP2254" t="str">
        <f t="shared" si="571"/>
        <v/>
      </c>
    </row>
    <row r="2255" spans="1:42" x14ac:dyDescent="0.3">
      <c r="A2255" s="2">
        <v>45357</v>
      </c>
      <c r="D2255" t="e">
        <f>AVERAGEIFS(C$2:C2255, B$2:B2255, "&gt;="&amp;B2255-6, B$2:B2255, "&lt;="&amp;B2255)</f>
        <v>#DIV/0!</v>
      </c>
      <c r="E2255" t="str">
        <f t="shared" si="557"/>
        <v/>
      </c>
      <c r="F2255" t="str">
        <f t="shared" si="558"/>
        <v/>
      </c>
      <c r="G2255" t="str">
        <f t="shared" si="559"/>
        <v/>
      </c>
      <c r="H2255" t="str">
        <f t="shared" si="560"/>
        <v/>
      </c>
      <c r="I2255" t="str">
        <f t="shared" si="561"/>
        <v/>
      </c>
      <c r="J2255" t="str">
        <f t="shared" si="562"/>
        <v/>
      </c>
      <c r="K2255" t="str">
        <f t="shared" si="563"/>
        <v/>
      </c>
      <c r="L2255" t="s">
        <v>3536</v>
      </c>
      <c r="M2255" t="s">
        <v>755</v>
      </c>
      <c r="N2255" t="s">
        <v>16</v>
      </c>
      <c r="O2255" t="s">
        <v>51</v>
      </c>
      <c r="P2255" t="s">
        <v>52</v>
      </c>
      <c r="Q2255" t="s">
        <v>92</v>
      </c>
      <c r="R2255" t="s">
        <v>20</v>
      </c>
      <c r="S2255" t="s">
        <v>21</v>
      </c>
      <c r="T2255" t="s">
        <v>3546</v>
      </c>
      <c r="U2255" t="s">
        <v>756</v>
      </c>
      <c r="V2255" t="s">
        <v>76</v>
      </c>
      <c r="W2255">
        <v>66.52873710470304</v>
      </c>
      <c r="X2255">
        <v>6.1994064594917004</v>
      </c>
      <c r="Y2255">
        <v>-2</v>
      </c>
      <c r="Z2255" t="s">
        <v>3603</v>
      </c>
      <c r="AA2255" t="s">
        <v>3555</v>
      </c>
      <c r="AB2255" t="s">
        <v>3584</v>
      </c>
      <c r="AC2255">
        <v>3</v>
      </c>
      <c r="AD2255" t="s">
        <v>3563</v>
      </c>
      <c r="AE2255" t="s">
        <v>3603</v>
      </c>
      <c r="AF2255" t="s">
        <v>3604</v>
      </c>
      <c r="AH2255" t="s">
        <v>3603</v>
      </c>
      <c r="AI2255" t="str">
        <f t="shared" si="564"/>
        <v/>
      </c>
      <c r="AJ2255" t="str">
        <f t="shared" si="565"/>
        <v/>
      </c>
      <c r="AK2255" t="str">
        <f t="shared" si="566"/>
        <v/>
      </c>
      <c r="AL2255" t="str">
        <f t="shared" si="567"/>
        <v/>
      </c>
      <c r="AM2255" t="str">
        <f t="shared" si="568"/>
        <v/>
      </c>
      <c r="AN2255" t="str">
        <f t="shared" si="569"/>
        <v/>
      </c>
      <c r="AO2255" t="str">
        <f t="shared" si="570"/>
        <v/>
      </c>
      <c r="AP2255" t="str">
        <f t="shared" si="571"/>
        <v/>
      </c>
    </row>
    <row r="2256" spans="1:42" x14ac:dyDescent="0.3">
      <c r="A2256" s="2">
        <v>45363</v>
      </c>
      <c r="D2256" t="e">
        <f>AVERAGEIFS(C$2:C2256, B$2:B2256, "&gt;="&amp;B2256-6, B$2:B2256, "&lt;="&amp;B2256)</f>
        <v>#DIV/0!</v>
      </c>
      <c r="E2256" t="str">
        <f t="shared" si="557"/>
        <v/>
      </c>
      <c r="F2256" t="str">
        <f t="shared" si="558"/>
        <v/>
      </c>
      <c r="G2256" t="str">
        <f t="shared" si="559"/>
        <v/>
      </c>
      <c r="H2256" t="str">
        <f t="shared" si="560"/>
        <v/>
      </c>
      <c r="I2256" t="str">
        <f t="shared" si="561"/>
        <v/>
      </c>
      <c r="J2256" t="str">
        <f t="shared" si="562"/>
        <v/>
      </c>
      <c r="K2256" t="str">
        <f t="shared" si="563"/>
        <v/>
      </c>
      <c r="L2256" t="s">
        <v>3536</v>
      </c>
      <c r="M2256" t="s">
        <v>760</v>
      </c>
      <c r="N2256" t="s">
        <v>118</v>
      </c>
      <c r="O2256" t="s">
        <v>33</v>
      </c>
      <c r="P2256" t="s">
        <v>18</v>
      </c>
      <c r="Q2256" t="s">
        <v>19</v>
      </c>
      <c r="R2256" t="s">
        <v>20</v>
      </c>
      <c r="S2256" t="s">
        <v>21</v>
      </c>
      <c r="T2256" t="s">
        <v>3546</v>
      </c>
      <c r="U2256" t="s">
        <v>761</v>
      </c>
      <c r="V2256" t="s">
        <v>30</v>
      </c>
      <c r="W2256">
        <v>64.714109323004607</v>
      </c>
      <c r="X2256">
        <v>6.0364739496471804</v>
      </c>
      <c r="Y2256">
        <v>-2</v>
      </c>
      <c r="Z2256" t="s">
        <v>3603</v>
      </c>
      <c r="AA2256" t="s">
        <v>3555</v>
      </c>
      <c r="AB2256" t="s">
        <v>3584</v>
      </c>
      <c r="AC2256">
        <v>3</v>
      </c>
      <c r="AD2256" t="s">
        <v>3563</v>
      </c>
      <c r="AE2256" t="s">
        <v>3603</v>
      </c>
      <c r="AF2256" t="s">
        <v>3604</v>
      </c>
      <c r="AH2256" t="s">
        <v>3603</v>
      </c>
      <c r="AI2256" t="str">
        <f t="shared" si="564"/>
        <v/>
      </c>
      <c r="AJ2256" t="str">
        <f t="shared" si="565"/>
        <v/>
      </c>
      <c r="AK2256" t="str">
        <f t="shared" si="566"/>
        <v/>
      </c>
      <c r="AL2256" t="str">
        <f t="shared" si="567"/>
        <v/>
      </c>
      <c r="AM2256" t="str">
        <f t="shared" si="568"/>
        <v/>
      </c>
      <c r="AN2256" t="str">
        <f t="shared" si="569"/>
        <v/>
      </c>
      <c r="AO2256" t="str">
        <f t="shared" si="570"/>
        <v/>
      </c>
      <c r="AP2256" t="str">
        <f t="shared" si="571"/>
        <v/>
      </c>
    </row>
    <row r="2257" spans="1:42" x14ac:dyDescent="0.3">
      <c r="A2257" s="2">
        <v>45060</v>
      </c>
      <c r="D2257" t="e">
        <f>AVERAGEIFS(C$2:C2257, B$2:B2257, "&gt;="&amp;B2257-6, B$2:B2257, "&lt;="&amp;B2257)</f>
        <v>#DIV/0!</v>
      </c>
      <c r="E2257" t="str">
        <f t="shared" si="557"/>
        <v/>
      </c>
      <c r="F2257" t="str">
        <f t="shared" si="558"/>
        <v/>
      </c>
      <c r="G2257" t="str">
        <f t="shared" si="559"/>
        <v/>
      </c>
      <c r="H2257" t="str">
        <f t="shared" si="560"/>
        <v/>
      </c>
      <c r="I2257" t="str">
        <f t="shared" si="561"/>
        <v/>
      </c>
      <c r="J2257" t="str">
        <f t="shared" si="562"/>
        <v/>
      </c>
      <c r="K2257" t="str">
        <f t="shared" si="563"/>
        <v/>
      </c>
      <c r="L2257" t="s">
        <v>3536</v>
      </c>
      <c r="M2257" t="s">
        <v>782</v>
      </c>
      <c r="N2257" t="s">
        <v>80</v>
      </c>
      <c r="O2257" t="s">
        <v>51</v>
      </c>
      <c r="P2257" t="s">
        <v>59</v>
      </c>
      <c r="Q2257" t="s">
        <v>92</v>
      </c>
      <c r="R2257" t="s">
        <v>42</v>
      </c>
      <c r="S2257" t="s">
        <v>21</v>
      </c>
      <c r="T2257" t="s">
        <v>21</v>
      </c>
      <c r="U2257" t="s">
        <v>783</v>
      </c>
      <c r="V2257" t="s">
        <v>144</v>
      </c>
      <c r="W2257">
        <v>25.730150720710331</v>
      </c>
      <c r="X2257">
        <v>4.5906327123481114</v>
      </c>
      <c r="Y2257">
        <v>-2</v>
      </c>
      <c r="Z2257" t="s">
        <v>3603</v>
      </c>
      <c r="AA2257" t="s">
        <v>3554</v>
      </c>
      <c r="AB2257" t="s">
        <v>3585</v>
      </c>
      <c r="AC2257">
        <v>5</v>
      </c>
      <c r="AD2257" t="s">
        <v>3565</v>
      </c>
      <c r="AE2257" t="s">
        <v>3603</v>
      </c>
      <c r="AF2257" t="s">
        <v>3604</v>
      </c>
      <c r="AH2257" t="s">
        <v>3603</v>
      </c>
      <c r="AI2257" t="str">
        <f t="shared" si="564"/>
        <v/>
      </c>
      <c r="AJ2257" t="str">
        <f t="shared" si="565"/>
        <v/>
      </c>
      <c r="AK2257" t="str">
        <f t="shared" si="566"/>
        <v/>
      </c>
      <c r="AL2257" t="str">
        <f t="shared" si="567"/>
        <v/>
      </c>
      <c r="AM2257" t="str">
        <f t="shared" si="568"/>
        <v/>
      </c>
      <c r="AN2257" t="str">
        <f t="shared" si="569"/>
        <v/>
      </c>
      <c r="AO2257" t="str">
        <f t="shared" si="570"/>
        <v/>
      </c>
      <c r="AP2257" t="str">
        <f t="shared" si="571"/>
        <v/>
      </c>
    </row>
    <row r="2258" spans="1:42" x14ac:dyDescent="0.3">
      <c r="A2258" s="2">
        <v>45183</v>
      </c>
      <c r="D2258" t="e">
        <f>AVERAGEIFS(C$2:C2258, B$2:B2258, "&gt;="&amp;B2258-6, B$2:B2258, "&lt;="&amp;B2258)</f>
        <v>#DIV/0!</v>
      </c>
      <c r="E2258" t="str">
        <f t="shared" si="557"/>
        <v/>
      </c>
      <c r="F2258" t="str">
        <f t="shared" si="558"/>
        <v/>
      </c>
      <c r="G2258" t="str">
        <f t="shared" si="559"/>
        <v/>
      </c>
      <c r="H2258" t="str">
        <f t="shared" si="560"/>
        <v/>
      </c>
      <c r="I2258" t="str">
        <f t="shared" si="561"/>
        <v/>
      </c>
      <c r="J2258" t="str">
        <f t="shared" si="562"/>
        <v/>
      </c>
      <c r="K2258" t="str">
        <f t="shared" si="563"/>
        <v/>
      </c>
      <c r="L2258" t="s">
        <v>3536</v>
      </c>
      <c r="M2258" t="s">
        <v>861</v>
      </c>
      <c r="N2258" t="s">
        <v>80</v>
      </c>
      <c r="O2258" t="s">
        <v>33</v>
      </c>
      <c r="P2258" t="s">
        <v>59</v>
      </c>
      <c r="Q2258" t="s">
        <v>19</v>
      </c>
      <c r="R2258" t="s">
        <v>42</v>
      </c>
      <c r="S2258" t="s">
        <v>21</v>
      </c>
      <c r="T2258" t="s">
        <v>3546</v>
      </c>
      <c r="U2258" t="s">
        <v>862</v>
      </c>
      <c r="V2258" t="s">
        <v>76</v>
      </c>
      <c r="W2258">
        <v>13.74443211807348</v>
      </c>
      <c r="X2258">
        <v>5.3390075666154626</v>
      </c>
      <c r="Y2258">
        <v>-2</v>
      </c>
      <c r="Z2258" t="s">
        <v>3603</v>
      </c>
      <c r="AA2258" t="s">
        <v>3554</v>
      </c>
      <c r="AB2258" t="s">
        <v>3586</v>
      </c>
      <c r="AC2258">
        <v>9</v>
      </c>
      <c r="AD2258" t="s">
        <v>3569</v>
      </c>
      <c r="AE2258" t="s">
        <v>3603</v>
      </c>
      <c r="AF2258" t="s">
        <v>3604</v>
      </c>
      <c r="AH2258" t="s">
        <v>3603</v>
      </c>
      <c r="AI2258" t="str">
        <f t="shared" si="564"/>
        <v/>
      </c>
      <c r="AJ2258" t="str">
        <f t="shared" si="565"/>
        <v/>
      </c>
      <c r="AK2258" t="str">
        <f t="shared" si="566"/>
        <v/>
      </c>
      <c r="AL2258" t="str">
        <f t="shared" si="567"/>
        <v/>
      </c>
      <c r="AM2258" t="str">
        <f t="shared" si="568"/>
        <v/>
      </c>
      <c r="AN2258" t="str">
        <f t="shared" si="569"/>
        <v/>
      </c>
      <c r="AO2258" t="str">
        <f t="shared" si="570"/>
        <v/>
      </c>
      <c r="AP2258" t="str">
        <f t="shared" si="571"/>
        <v/>
      </c>
    </row>
    <row r="2259" spans="1:42" x14ac:dyDescent="0.3">
      <c r="A2259" s="2">
        <v>45257</v>
      </c>
      <c r="D2259" t="e">
        <f>AVERAGEIFS(C$2:C2259, B$2:B2259, "&gt;="&amp;B2259-6, B$2:B2259, "&lt;="&amp;B2259)</f>
        <v>#DIV/0!</v>
      </c>
      <c r="E2259" t="str">
        <f t="shared" si="557"/>
        <v/>
      </c>
      <c r="F2259" t="str">
        <f t="shared" si="558"/>
        <v/>
      </c>
      <c r="G2259" t="str">
        <f t="shared" si="559"/>
        <v/>
      </c>
      <c r="H2259" t="str">
        <f t="shared" si="560"/>
        <v/>
      </c>
      <c r="I2259" t="str">
        <f t="shared" si="561"/>
        <v/>
      </c>
      <c r="J2259" t="str">
        <f t="shared" si="562"/>
        <v/>
      </c>
      <c r="K2259" t="str">
        <f t="shared" si="563"/>
        <v/>
      </c>
      <c r="L2259" t="s">
        <v>3536</v>
      </c>
      <c r="M2259" t="s">
        <v>898</v>
      </c>
      <c r="N2259" t="s">
        <v>16</v>
      </c>
      <c r="O2259" t="s">
        <v>17</v>
      </c>
      <c r="P2259" t="s">
        <v>40</v>
      </c>
      <c r="Q2259" t="s">
        <v>41</v>
      </c>
      <c r="R2259" t="s">
        <v>42</v>
      </c>
      <c r="S2259" t="s">
        <v>21</v>
      </c>
      <c r="T2259" t="s">
        <v>3546</v>
      </c>
      <c r="U2259" t="s">
        <v>1839</v>
      </c>
      <c r="V2259" t="s">
        <v>63</v>
      </c>
      <c r="W2259">
        <v>85.08725023229934</v>
      </c>
      <c r="X2259">
        <v>6.1187454357255646</v>
      </c>
      <c r="Y2259">
        <v>-2</v>
      </c>
      <c r="Z2259" t="s">
        <v>3603</v>
      </c>
      <c r="AA2259" t="s">
        <v>3554</v>
      </c>
      <c r="AB2259" t="s">
        <v>3587</v>
      </c>
      <c r="AC2259">
        <v>11</v>
      </c>
      <c r="AD2259" t="s">
        <v>3571</v>
      </c>
      <c r="AE2259" t="s">
        <v>3603</v>
      </c>
      <c r="AF2259" t="s">
        <v>3604</v>
      </c>
      <c r="AH2259" t="s">
        <v>3603</v>
      </c>
      <c r="AI2259" t="str">
        <f t="shared" si="564"/>
        <v/>
      </c>
      <c r="AJ2259" t="str">
        <f t="shared" si="565"/>
        <v/>
      </c>
      <c r="AK2259" t="str">
        <f t="shared" si="566"/>
        <v/>
      </c>
      <c r="AL2259" t="str">
        <f t="shared" si="567"/>
        <v/>
      </c>
      <c r="AM2259" t="str">
        <f t="shared" si="568"/>
        <v/>
      </c>
      <c r="AN2259" t="str">
        <f t="shared" si="569"/>
        <v/>
      </c>
      <c r="AO2259" t="str">
        <f t="shared" si="570"/>
        <v/>
      </c>
      <c r="AP2259" t="str">
        <f t="shared" si="571"/>
        <v/>
      </c>
    </row>
    <row r="2260" spans="1:42" x14ac:dyDescent="0.3">
      <c r="A2260" s="2">
        <v>45013</v>
      </c>
      <c r="D2260" t="e">
        <f>AVERAGEIFS(C$2:C2260, B$2:B2260, "&gt;="&amp;B2260-6, B$2:B2260, "&lt;="&amp;B2260)</f>
        <v>#DIV/0!</v>
      </c>
      <c r="E2260" t="str">
        <f t="shared" si="557"/>
        <v/>
      </c>
      <c r="F2260" t="str">
        <f t="shared" si="558"/>
        <v/>
      </c>
      <c r="G2260" t="str">
        <f t="shared" si="559"/>
        <v/>
      </c>
      <c r="H2260" t="str">
        <f t="shared" si="560"/>
        <v/>
      </c>
      <c r="I2260" t="str">
        <f t="shared" si="561"/>
        <v/>
      </c>
      <c r="J2260" t="str">
        <f t="shared" si="562"/>
        <v/>
      </c>
      <c r="K2260" t="str">
        <f t="shared" si="563"/>
        <v/>
      </c>
      <c r="L2260" t="s">
        <v>3536</v>
      </c>
      <c r="M2260" t="s">
        <v>1033</v>
      </c>
      <c r="N2260" t="s">
        <v>80</v>
      </c>
      <c r="O2260" t="s">
        <v>51</v>
      </c>
      <c r="P2260" t="s">
        <v>59</v>
      </c>
      <c r="Q2260" t="s">
        <v>19</v>
      </c>
      <c r="R2260" t="s">
        <v>42</v>
      </c>
      <c r="S2260" t="s">
        <v>21</v>
      </c>
      <c r="T2260" t="s">
        <v>21</v>
      </c>
      <c r="U2260" t="s">
        <v>1034</v>
      </c>
      <c r="V2260" t="s">
        <v>24</v>
      </c>
      <c r="W2260">
        <v>24.054041365798909</v>
      </c>
      <c r="X2260">
        <v>4.8732981198911709</v>
      </c>
      <c r="Y2260">
        <v>-2</v>
      </c>
      <c r="Z2260" t="s">
        <v>3603</v>
      </c>
      <c r="AA2260" t="s">
        <v>3554</v>
      </c>
      <c r="AB2260" t="s">
        <v>3584</v>
      </c>
      <c r="AC2260">
        <v>3</v>
      </c>
      <c r="AD2260" t="s">
        <v>3563</v>
      </c>
      <c r="AE2260" t="s">
        <v>3603</v>
      </c>
      <c r="AF2260" t="s">
        <v>3604</v>
      </c>
      <c r="AH2260" t="s">
        <v>3603</v>
      </c>
      <c r="AI2260" t="str">
        <f t="shared" si="564"/>
        <v/>
      </c>
      <c r="AJ2260" t="str">
        <f t="shared" si="565"/>
        <v/>
      </c>
      <c r="AK2260" t="str">
        <f t="shared" si="566"/>
        <v/>
      </c>
      <c r="AL2260" t="str">
        <f t="shared" si="567"/>
        <v/>
      </c>
      <c r="AM2260" t="str">
        <f t="shared" si="568"/>
        <v/>
      </c>
      <c r="AN2260" t="str">
        <f t="shared" si="569"/>
        <v/>
      </c>
      <c r="AO2260" t="str">
        <f t="shared" si="570"/>
        <v/>
      </c>
      <c r="AP2260" t="str">
        <f t="shared" si="571"/>
        <v/>
      </c>
    </row>
    <row r="2261" spans="1:42" x14ac:dyDescent="0.3">
      <c r="A2261" s="2">
        <v>45014</v>
      </c>
      <c r="D2261" t="e">
        <f>AVERAGEIFS(C$2:C2261, B$2:B2261, "&gt;="&amp;B2261-6, B$2:B2261, "&lt;="&amp;B2261)</f>
        <v>#DIV/0!</v>
      </c>
      <c r="E2261" t="str">
        <f t="shared" si="557"/>
        <v/>
      </c>
      <c r="F2261" t="str">
        <f t="shared" si="558"/>
        <v/>
      </c>
      <c r="G2261" t="str">
        <f t="shared" si="559"/>
        <v/>
      </c>
      <c r="H2261" t="str">
        <f t="shared" si="560"/>
        <v/>
      </c>
      <c r="I2261" t="str">
        <f t="shared" si="561"/>
        <v/>
      </c>
      <c r="J2261" t="str">
        <f t="shared" si="562"/>
        <v/>
      </c>
      <c r="K2261" t="str">
        <f t="shared" si="563"/>
        <v/>
      </c>
      <c r="L2261" t="s">
        <v>3536</v>
      </c>
      <c r="M2261" t="s">
        <v>1035</v>
      </c>
      <c r="N2261" t="s">
        <v>103</v>
      </c>
      <c r="O2261" t="s">
        <v>46</v>
      </c>
      <c r="P2261" t="s">
        <v>40</v>
      </c>
      <c r="Q2261" t="s">
        <v>41</v>
      </c>
      <c r="R2261" t="s">
        <v>42</v>
      </c>
      <c r="S2261" t="s">
        <v>21</v>
      </c>
      <c r="T2261" t="s">
        <v>21</v>
      </c>
      <c r="U2261" t="s">
        <v>1036</v>
      </c>
      <c r="V2261" t="s">
        <v>63</v>
      </c>
      <c r="W2261">
        <v>74.401411093117034</v>
      </c>
      <c r="X2261">
        <v>7.3468648666498346</v>
      </c>
      <c r="Y2261">
        <v>-2</v>
      </c>
      <c r="Z2261" t="s">
        <v>3603</v>
      </c>
      <c r="AA2261" t="s">
        <v>3554</v>
      </c>
      <c r="AB2261" t="s">
        <v>3584</v>
      </c>
      <c r="AC2261">
        <v>3</v>
      </c>
      <c r="AD2261" t="s">
        <v>3563</v>
      </c>
      <c r="AE2261" t="s">
        <v>3603</v>
      </c>
      <c r="AF2261" t="s">
        <v>3604</v>
      </c>
      <c r="AH2261" t="s">
        <v>3603</v>
      </c>
      <c r="AI2261" t="str">
        <f t="shared" si="564"/>
        <v/>
      </c>
      <c r="AJ2261" t="str">
        <f t="shared" si="565"/>
        <v/>
      </c>
      <c r="AK2261" t="str">
        <f t="shared" si="566"/>
        <v/>
      </c>
      <c r="AL2261" t="str">
        <f t="shared" si="567"/>
        <v/>
      </c>
      <c r="AM2261" t="str">
        <f t="shared" si="568"/>
        <v/>
      </c>
      <c r="AN2261" t="str">
        <f t="shared" si="569"/>
        <v/>
      </c>
      <c r="AO2261" t="str">
        <f t="shared" si="570"/>
        <v/>
      </c>
      <c r="AP2261" t="str">
        <f t="shared" si="571"/>
        <v/>
      </c>
    </row>
    <row r="2262" spans="1:42" x14ac:dyDescent="0.3">
      <c r="A2262" s="2">
        <v>45156</v>
      </c>
      <c r="D2262" t="e">
        <f>AVERAGEIFS(C$2:C2262, B$2:B2262, "&gt;="&amp;B2262-6, B$2:B2262, "&lt;="&amp;B2262)</f>
        <v>#DIV/0!</v>
      </c>
      <c r="E2262" t="str">
        <f t="shared" si="557"/>
        <v/>
      </c>
      <c r="F2262" t="str">
        <f t="shared" si="558"/>
        <v/>
      </c>
      <c r="G2262" t="str">
        <f t="shared" si="559"/>
        <v/>
      </c>
      <c r="H2262" t="str">
        <f t="shared" si="560"/>
        <v/>
      </c>
      <c r="I2262" t="str">
        <f t="shared" si="561"/>
        <v/>
      </c>
      <c r="J2262" t="str">
        <f t="shared" si="562"/>
        <v/>
      </c>
      <c r="K2262" t="str">
        <f t="shared" si="563"/>
        <v/>
      </c>
      <c r="L2262" t="s">
        <v>3536</v>
      </c>
      <c r="M2262" t="s">
        <v>1101</v>
      </c>
      <c r="N2262" t="s">
        <v>103</v>
      </c>
      <c r="O2262" t="s">
        <v>33</v>
      </c>
      <c r="P2262" t="s">
        <v>52</v>
      </c>
      <c r="Q2262" t="s">
        <v>92</v>
      </c>
      <c r="R2262" t="s">
        <v>42</v>
      </c>
      <c r="S2262" t="s">
        <v>21</v>
      </c>
      <c r="T2262" t="s">
        <v>21</v>
      </c>
      <c r="U2262" t="s">
        <v>1102</v>
      </c>
      <c r="V2262" t="s">
        <v>43</v>
      </c>
      <c r="W2262">
        <v>72.844106890190076</v>
      </c>
      <c r="X2262">
        <v>6.0234132214618086</v>
      </c>
      <c r="Y2262">
        <v>-2</v>
      </c>
      <c r="Z2262" t="s">
        <v>3603</v>
      </c>
      <c r="AA2262" t="s">
        <v>3554</v>
      </c>
      <c r="AB2262" t="s">
        <v>3586</v>
      </c>
      <c r="AC2262">
        <v>8</v>
      </c>
      <c r="AD2262" t="s">
        <v>3568</v>
      </c>
      <c r="AE2262" t="s">
        <v>3603</v>
      </c>
      <c r="AF2262" t="s">
        <v>3604</v>
      </c>
      <c r="AH2262" t="s">
        <v>3603</v>
      </c>
      <c r="AI2262" t="str">
        <f t="shared" si="564"/>
        <v/>
      </c>
      <c r="AJ2262" t="str">
        <f t="shared" si="565"/>
        <v/>
      </c>
      <c r="AK2262" t="str">
        <f t="shared" si="566"/>
        <v/>
      </c>
      <c r="AL2262" t="str">
        <f t="shared" si="567"/>
        <v/>
      </c>
      <c r="AM2262" t="str">
        <f t="shared" si="568"/>
        <v/>
      </c>
      <c r="AN2262" t="str">
        <f t="shared" si="569"/>
        <v/>
      </c>
      <c r="AO2262" t="str">
        <f t="shared" si="570"/>
        <v/>
      </c>
      <c r="AP2262" t="str">
        <f t="shared" si="571"/>
        <v/>
      </c>
    </row>
    <row r="2263" spans="1:42" x14ac:dyDescent="0.3">
      <c r="A2263" s="2">
        <v>45184</v>
      </c>
      <c r="D2263" t="e">
        <f>AVERAGEIFS(C$2:C2263, B$2:B2263, "&gt;="&amp;B2263-6, B$2:B2263, "&lt;="&amp;B2263)</f>
        <v>#DIV/0!</v>
      </c>
      <c r="E2263" t="str">
        <f t="shared" si="557"/>
        <v/>
      </c>
      <c r="F2263" t="str">
        <f t="shared" si="558"/>
        <v/>
      </c>
      <c r="G2263" t="str">
        <f t="shared" si="559"/>
        <v/>
      </c>
      <c r="H2263" t="str">
        <f t="shared" si="560"/>
        <v/>
      </c>
      <c r="I2263" t="str">
        <f t="shared" si="561"/>
        <v/>
      </c>
      <c r="J2263" t="str">
        <f t="shared" si="562"/>
        <v/>
      </c>
      <c r="K2263" t="str">
        <f t="shared" si="563"/>
        <v/>
      </c>
      <c r="L2263" t="s">
        <v>3536</v>
      </c>
      <c r="M2263" t="s">
        <v>1121</v>
      </c>
      <c r="N2263" t="s">
        <v>39</v>
      </c>
      <c r="O2263" t="s">
        <v>46</v>
      </c>
      <c r="P2263" t="s">
        <v>40</v>
      </c>
      <c r="Q2263" t="s">
        <v>41</v>
      </c>
      <c r="R2263" t="s">
        <v>42</v>
      </c>
      <c r="S2263" t="s">
        <v>21</v>
      </c>
      <c r="T2263" t="s">
        <v>3546</v>
      </c>
      <c r="U2263" t="s">
        <v>1122</v>
      </c>
      <c r="V2263" t="s">
        <v>43</v>
      </c>
      <c r="W2263">
        <v>96.247117926586526</v>
      </c>
      <c r="X2263">
        <v>6.1989222793174328</v>
      </c>
      <c r="Y2263">
        <v>-2</v>
      </c>
      <c r="Z2263" t="s">
        <v>3603</v>
      </c>
      <c r="AA2263" t="s">
        <v>3554</v>
      </c>
      <c r="AB2263" t="s">
        <v>3586</v>
      </c>
      <c r="AC2263">
        <v>9</v>
      </c>
      <c r="AD2263" t="s">
        <v>3569</v>
      </c>
      <c r="AE2263" t="s">
        <v>3603</v>
      </c>
      <c r="AF2263" t="s">
        <v>3604</v>
      </c>
      <c r="AH2263" t="s">
        <v>3603</v>
      </c>
      <c r="AI2263" t="str">
        <f t="shared" si="564"/>
        <v/>
      </c>
      <c r="AJ2263" t="str">
        <f t="shared" si="565"/>
        <v/>
      </c>
      <c r="AK2263" t="str">
        <f t="shared" si="566"/>
        <v/>
      </c>
      <c r="AL2263" t="str">
        <f t="shared" si="567"/>
        <v/>
      </c>
      <c r="AM2263" t="str">
        <f t="shared" si="568"/>
        <v/>
      </c>
      <c r="AN2263" t="str">
        <f t="shared" si="569"/>
        <v/>
      </c>
      <c r="AO2263" t="str">
        <f t="shared" si="570"/>
        <v/>
      </c>
      <c r="AP2263" t="str">
        <f t="shared" si="571"/>
        <v/>
      </c>
    </row>
    <row r="2264" spans="1:42" x14ac:dyDescent="0.3">
      <c r="A2264" s="2">
        <v>45354</v>
      </c>
      <c r="D2264" t="e">
        <f>AVERAGEIFS(C$2:C2264, B$2:B2264, "&gt;="&amp;B2264-6, B$2:B2264, "&lt;="&amp;B2264)</f>
        <v>#DIV/0!</v>
      </c>
      <c r="E2264" t="str">
        <f t="shared" si="557"/>
        <v/>
      </c>
      <c r="F2264" t="str">
        <f t="shared" si="558"/>
        <v/>
      </c>
      <c r="G2264" t="str">
        <f t="shared" si="559"/>
        <v/>
      </c>
      <c r="H2264" t="str">
        <f t="shared" si="560"/>
        <v/>
      </c>
      <c r="I2264" t="str">
        <f t="shared" si="561"/>
        <v/>
      </c>
      <c r="J2264" t="str">
        <f t="shared" si="562"/>
        <v/>
      </c>
      <c r="K2264" t="str">
        <f t="shared" si="563"/>
        <v/>
      </c>
      <c r="L2264" t="s">
        <v>3536</v>
      </c>
      <c r="M2264" t="s">
        <v>1268</v>
      </c>
      <c r="N2264" t="s">
        <v>39</v>
      </c>
      <c r="O2264" t="s">
        <v>58</v>
      </c>
      <c r="P2264" t="s">
        <v>52</v>
      </c>
      <c r="Q2264" t="s">
        <v>92</v>
      </c>
      <c r="R2264" t="s">
        <v>20</v>
      </c>
      <c r="S2264" t="s">
        <v>21</v>
      </c>
      <c r="T2264" t="s">
        <v>21</v>
      </c>
      <c r="U2264" t="s">
        <v>1269</v>
      </c>
      <c r="V2264" t="s">
        <v>76</v>
      </c>
      <c r="W2264">
        <v>63.318370185206298</v>
      </c>
      <c r="X2264">
        <v>6.1816665211380224</v>
      </c>
      <c r="Y2264">
        <v>-2</v>
      </c>
      <c r="Z2264" t="s">
        <v>3603</v>
      </c>
      <c r="AA2264" t="s">
        <v>3555</v>
      </c>
      <c r="AB2264" t="s">
        <v>3584</v>
      </c>
      <c r="AC2264">
        <v>3</v>
      </c>
      <c r="AD2264" t="s">
        <v>3563</v>
      </c>
      <c r="AE2264" t="s">
        <v>3603</v>
      </c>
      <c r="AF2264" t="s">
        <v>3604</v>
      </c>
      <c r="AH2264" t="s">
        <v>3603</v>
      </c>
      <c r="AI2264" t="str">
        <f t="shared" si="564"/>
        <v/>
      </c>
      <c r="AJ2264" t="str">
        <f t="shared" si="565"/>
        <v/>
      </c>
      <c r="AK2264" t="str">
        <f t="shared" si="566"/>
        <v/>
      </c>
      <c r="AL2264" t="str">
        <f t="shared" si="567"/>
        <v/>
      </c>
      <c r="AM2264" t="str">
        <f t="shared" si="568"/>
        <v/>
      </c>
      <c r="AN2264" t="str">
        <f t="shared" si="569"/>
        <v/>
      </c>
      <c r="AO2264" t="str">
        <f t="shared" si="570"/>
        <v/>
      </c>
      <c r="AP2264" t="str">
        <f t="shared" si="571"/>
        <v/>
      </c>
    </row>
    <row r="2265" spans="1:42" x14ac:dyDescent="0.3">
      <c r="A2265" s="2">
        <v>45155</v>
      </c>
      <c r="D2265" t="e">
        <f>AVERAGEIFS(C$2:C2265, B$2:B2265, "&gt;="&amp;B2265-6, B$2:B2265, "&lt;="&amp;B2265)</f>
        <v>#DIV/0!</v>
      </c>
      <c r="E2265" t="str">
        <f t="shared" si="557"/>
        <v/>
      </c>
      <c r="F2265" t="str">
        <f t="shared" si="558"/>
        <v/>
      </c>
      <c r="G2265" t="str">
        <f t="shared" si="559"/>
        <v/>
      </c>
      <c r="H2265" t="str">
        <f t="shared" si="560"/>
        <v/>
      </c>
      <c r="I2265" t="str">
        <f t="shared" si="561"/>
        <v/>
      </c>
      <c r="J2265" t="str">
        <f t="shared" si="562"/>
        <v/>
      </c>
      <c r="K2265" t="str">
        <f t="shared" si="563"/>
        <v/>
      </c>
      <c r="L2265" t="s">
        <v>3536</v>
      </c>
      <c r="M2265" t="s">
        <v>1351</v>
      </c>
      <c r="N2265" t="s">
        <v>80</v>
      </c>
      <c r="O2265" t="s">
        <v>58</v>
      </c>
      <c r="P2265" t="s">
        <v>59</v>
      </c>
      <c r="Q2265" t="s">
        <v>19</v>
      </c>
      <c r="R2265" t="s">
        <v>42</v>
      </c>
      <c r="S2265" t="s">
        <v>21</v>
      </c>
      <c r="T2265" t="s">
        <v>3546</v>
      </c>
      <c r="U2265" t="s">
        <v>787</v>
      </c>
      <c r="V2265" t="s">
        <v>144</v>
      </c>
      <c r="W2265">
        <v>16.46553716006326</v>
      </c>
      <c r="X2265">
        <v>5.4854984556904727</v>
      </c>
      <c r="Y2265">
        <v>-2</v>
      </c>
      <c r="Z2265" t="s">
        <v>3603</v>
      </c>
      <c r="AA2265" t="s">
        <v>3554</v>
      </c>
      <c r="AB2265" t="s">
        <v>3586</v>
      </c>
      <c r="AC2265">
        <v>8</v>
      </c>
      <c r="AD2265" t="s">
        <v>3568</v>
      </c>
      <c r="AE2265" t="s">
        <v>3603</v>
      </c>
      <c r="AF2265" t="s">
        <v>3604</v>
      </c>
      <c r="AH2265" t="s">
        <v>3603</v>
      </c>
      <c r="AI2265" t="str">
        <f t="shared" si="564"/>
        <v/>
      </c>
      <c r="AJ2265" t="str">
        <f t="shared" si="565"/>
        <v/>
      </c>
      <c r="AK2265" t="str">
        <f t="shared" si="566"/>
        <v/>
      </c>
      <c r="AL2265" t="str">
        <f t="shared" si="567"/>
        <v/>
      </c>
      <c r="AM2265" t="str">
        <f t="shared" si="568"/>
        <v/>
      </c>
      <c r="AN2265" t="str">
        <f t="shared" si="569"/>
        <v/>
      </c>
      <c r="AO2265" t="str">
        <f t="shared" si="570"/>
        <v/>
      </c>
      <c r="AP2265" t="str">
        <f t="shared" si="571"/>
        <v/>
      </c>
    </row>
    <row r="2266" spans="1:42" x14ac:dyDescent="0.3">
      <c r="A2266" s="2">
        <v>45345</v>
      </c>
      <c r="D2266" t="e">
        <f>AVERAGEIFS(C$2:C2266, B$2:B2266, "&gt;="&amp;B2266-6, B$2:B2266, "&lt;="&amp;B2266)</f>
        <v>#DIV/0!</v>
      </c>
      <c r="E2266" t="str">
        <f t="shared" si="557"/>
        <v/>
      </c>
      <c r="F2266" t="str">
        <f t="shared" si="558"/>
        <v/>
      </c>
      <c r="G2266" t="str">
        <f t="shared" si="559"/>
        <v/>
      </c>
      <c r="H2266" t="str">
        <f t="shared" si="560"/>
        <v/>
      </c>
      <c r="I2266" t="str">
        <f t="shared" si="561"/>
        <v/>
      </c>
      <c r="J2266" t="str">
        <f t="shared" si="562"/>
        <v/>
      </c>
      <c r="K2266" t="str">
        <f t="shared" si="563"/>
        <v/>
      </c>
      <c r="L2266" t="s">
        <v>3536</v>
      </c>
      <c r="M2266" t="s">
        <v>1118</v>
      </c>
      <c r="N2266" t="s">
        <v>157</v>
      </c>
      <c r="O2266" t="s">
        <v>51</v>
      </c>
      <c r="P2266" t="s">
        <v>59</v>
      </c>
      <c r="Q2266" t="s">
        <v>92</v>
      </c>
      <c r="R2266" t="s">
        <v>42</v>
      </c>
      <c r="S2266" t="s">
        <v>21</v>
      </c>
      <c r="T2266" t="s">
        <v>21</v>
      </c>
      <c r="U2266" t="s">
        <v>1119</v>
      </c>
      <c r="V2266" t="s">
        <v>144</v>
      </c>
      <c r="W2266">
        <v>20.545176485811709</v>
      </c>
      <c r="X2266">
        <v>4.4724933550065131</v>
      </c>
      <c r="Y2266">
        <v>-2</v>
      </c>
      <c r="Z2266" t="s">
        <v>3603</v>
      </c>
      <c r="AA2266" t="s">
        <v>3555</v>
      </c>
      <c r="AB2266" t="s">
        <v>3584</v>
      </c>
      <c r="AC2266">
        <v>2</v>
      </c>
      <c r="AD2266" t="s">
        <v>3562</v>
      </c>
      <c r="AE2266" t="s">
        <v>3603</v>
      </c>
      <c r="AF2266" t="s">
        <v>3604</v>
      </c>
      <c r="AH2266" t="s">
        <v>3603</v>
      </c>
      <c r="AI2266" t="str">
        <f t="shared" si="564"/>
        <v/>
      </c>
      <c r="AJ2266" t="str">
        <f t="shared" si="565"/>
        <v/>
      </c>
      <c r="AK2266" t="str">
        <f t="shared" si="566"/>
        <v/>
      </c>
      <c r="AL2266" t="str">
        <f t="shared" si="567"/>
        <v/>
      </c>
      <c r="AM2266" t="str">
        <f t="shared" si="568"/>
        <v/>
      </c>
      <c r="AN2266" t="str">
        <f t="shared" si="569"/>
        <v/>
      </c>
      <c r="AO2266" t="str">
        <f t="shared" si="570"/>
        <v/>
      </c>
      <c r="AP2266" t="str">
        <f t="shared" si="571"/>
        <v/>
      </c>
    </row>
    <row r="2267" spans="1:42" x14ac:dyDescent="0.3">
      <c r="A2267" s="2">
        <v>45104</v>
      </c>
      <c r="D2267" t="e">
        <f>AVERAGEIFS(C$2:C2267, B$2:B2267, "&gt;="&amp;B2267-6, B$2:B2267, "&lt;="&amp;B2267)</f>
        <v>#DIV/0!</v>
      </c>
      <c r="E2267" t="str">
        <f t="shared" si="557"/>
        <v/>
      </c>
      <c r="F2267" t="str">
        <f t="shared" si="558"/>
        <v/>
      </c>
      <c r="G2267" t="str">
        <f t="shared" si="559"/>
        <v/>
      </c>
      <c r="H2267" t="str">
        <f t="shared" si="560"/>
        <v/>
      </c>
      <c r="I2267" t="str">
        <f t="shared" si="561"/>
        <v/>
      </c>
      <c r="J2267" t="str">
        <f t="shared" si="562"/>
        <v/>
      </c>
      <c r="K2267" t="str">
        <f t="shared" si="563"/>
        <v/>
      </c>
      <c r="L2267" t="s">
        <v>3536</v>
      </c>
      <c r="M2267" t="s">
        <v>1380</v>
      </c>
      <c r="N2267" t="s">
        <v>28</v>
      </c>
      <c r="O2267" t="s">
        <v>46</v>
      </c>
      <c r="P2267" t="s">
        <v>18</v>
      </c>
      <c r="Q2267" t="s">
        <v>19</v>
      </c>
      <c r="R2267" t="s">
        <v>20</v>
      </c>
      <c r="S2267" t="s">
        <v>21</v>
      </c>
      <c r="T2267" t="s">
        <v>21</v>
      </c>
      <c r="U2267" t="s">
        <v>1381</v>
      </c>
      <c r="V2267" t="s">
        <v>144</v>
      </c>
      <c r="W2267">
        <v>23.17087922292281</v>
      </c>
      <c r="X2267">
        <v>6.0526074108158863</v>
      </c>
      <c r="Y2267">
        <v>-2</v>
      </c>
      <c r="Z2267" t="s">
        <v>3603</v>
      </c>
      <c r="AA2267" t="s">
        <v>3554</v>
      </c>
      <c r="AB2267" t="s">
        <v>3585</v>
      </c>
      <c r="AC2267">
        <v>6</v>
      </c>
      <c r="AD2267" t="s">
        <v>3566</v>
      </c>
      <c r="AE2267" t="s">
        <v>3603</v>
      </c>
      <c r="AF2267" t="s">
        <v>3604</v>
      </c>
      <c r="AH2267" t="s">
        <v>3603</v>
      </c>
      <c r="AI2267" t="str">
        <f t="shared" si="564"/>
        <v/>
      </c>
      <c r="AJ2267" t="str">
        <f t="shared" si="565"/>
        <v/>
      </c>
      <c r="AK2267" t="str">
        <f t="shared" si="566"/>
        <v/>
      </c>
      <c r="AL2267" t="str">
        <f t="shared" si="567"/>
        <v/>
      </c>
      <c r="AM2267" t="str">
        <f t="shared" si="568"/>
        <v/>
      </c>
      <c r="AN2267" t="str">
        <f t="shared" si="569"/>
        <v/>
      </c>
      <c r="AO2267" t="str">
        <f t="shared" si="570"/>
        <v/>
      </c>
      <c r="AP2267" t="str">
        <f t="shared" si="571"/>
        <v/>
      </c>
    </row>
    <row r="2268" spans="1:42" x14ac:dyDescent="0.3">
      <c r="A2268" s="2">
        <v>45473</v>
      </c>
      <c r="D2268" t="e">
        <f>AVERAGEIFS(C$2:C2268, B$2:B2268, "&gt;="&amp;B2268-6, B$2:B2268, "&lt;="&amp;B2268)</f>
        <v>#DIV/0!</v>
      </c>
      <c r="E2268" t="str">
        <f t="shared" si="557"/>
        <v/>
      </c>
      <c r="F2268" t="str">
        <f t="shared" si="558"/>
        <v/>
      </c>
      <c r="G2268" t="str">
        <f t="shared" si="559"/>
        <v/>
      </c>
      <c r="H2268" t="str">
        <f t="shared" si="560"/>
        <v/>
      </c>
      <c r="I2268" t="str">
        <f t="shared" si="561"/>
        <v/>
      </c>
      <c r="J2268" t="str">
        <f t="shared" si="562"/>
        <v/>
      </c>
      <c r="K2268" t="str">
        <f t="shared" si="563"/>
        <v/>
      </c>
      <c r="L2268" t="s">
        <v>3536</v>
      </c>
      <c r="M2268" t="s">
        <v>1489</v>
      </c>
      <c r="N2268" t="s">
        <v>57</v>
      </c>
      <c r="O2268" t="s">
        <v>17</v>
      </c>
      <c r="P2268" t="s">
        <v>40</v>
      </c>
      <c r="Q2268" t="s">
        <v>41</v>
      </c>
      <c r="R2268" t="s">
        <v>35</v>
      </c>
      <c r="S2268" t="s">
        <v>21</v>
      </c>
      <c r="T2268" t="s">
        <v>3546</v>
      </c>
      <c r="U2268" t="s">
        <v>1621</v>
      </c>
      <c r="V2268" t="s">
        <v>76</v>
      </c>
      <c r="W2268">
        <v>120.148879463904</v>
      </c>
      <c r="X2268">
        <v>5.9653027236303986</v>
      </c>
      <c r="Y2268">
        <v>-2</v>
      </c>
      <c r="Z2268" t="s">
        <v>3603</v>
      </c>
      <c r="AA2268" t="s">
        <v>3555</v>
      </c>
      <c r="AB2268" t="s">
        <v>3585</v>
      </c>
      <c r="AC2268">
        <v>6</v>
      </c>
      <c r="AD2268" t="s">
        <v>3566</v>
      </c>
      <c r="AE2268" t="s">
        <v>3603</v>
      </c>
      <c r="AF2268" t="s">
        <v>3604</v>
      </c>
      <c r="AH2268" t="s">
        <v>3603</v>
      </c>
      <c r="AI2268" t="str">
        <f t="shared" si="564"/>
        <v/>
      </c>
      <c r="AJ2268" t="str">
        <f t="shared" si="565"/>
        <v/>
      </c>
      <c r="AK2268" t="str">
        <f t="shared" si="566"/>
        <v/>
      </c>
      <c r="AL2268" t="str">
        <f t="shared" si="567"/>
        <v/>
      </c>
      <c r="AM2268" t="str">
        <f t="shared" si="568"/>
        <v/>
      </c>
      <c r="AN2268" t="str">
        <f t="shared" si="569"/>
        <v/>
      </c>
      <c r="AO2268" t="str">
        <f t="shared" si="570"/>
        <v/>
      </c>
      <c r="AP2268" t="str">
        <f t="shared" si="571"/>
        <v/>
      </c>
    </row>
    <row r="2269" spans="1:42" x14ac:dyDescent="0.3">
      <c r="A2269" s="2">
        <v>45229</v>
      </c>
      <c r="D2269" t="e">
        <f>AVERAGEIFS(C$2:C2269, B$2:B2269, "&gt;="&amp;B2269-6, B$2:B2269, "&lt;="&amp;B2269)</f>
        <v>#DIV/0!</v>
      </c>
      <c r="E2269" t="str">
        <f t="shared" si="557"/>
        <v/>
      </c>
      <c r="F2269" t="str">
        <f t="shared" si="558"/>
        <v/>
      </c>
      <c r="G2269" t="str">
        <f t="shared" si="559"/>
        <v/>
      </c>
      <c r="H2269" t="str">
        <f t="shared" si="560"/>
        <v/>
      </c>
      <c r="I2269" t="str">
        <f t="shared" si="561"/>
        <v/>
      </c>
      <c r="J2269" t="str">
        <f t="shared" si="562"/>
        <v/>
      </c>
      <c r="K2269" t="str">
        <f t="shared" si="563"/>
        <v/>
      </c>
      <c r="L2269" t="s">
        <v>3536</v>
      </c>
      <c r="M2269" t="s">
        <v>1623</v>
      </c>
      <c r="N2269" t="s">
        <v>80</v>
      </c>
      <c r="O2269" t="s">
        <v>17</v>
      </c>
      <c r="P2269" t="s">
        <v>18</v>
      </c>
      <c r="Q2269" t="s">
        <v>19</v>
      </c>
      <c r="R2269" t="s">
        <v>20</v>
      </c>
      <c r="S2269" t="s">
        <v>21</v>
      </c>
      <c r="T2269" t="s">
        <v>3546</v>
      </c>
      <c r="U2269" t="s">
        <v>1964</v>
      </c>
      <c r="V2269" t="s">
        <v>76</v>
      </c>
      <c r="W2269">
        <v>16.20148441259856</v>
      </c>
      <c r="X2269">
        <v>4.2806864056157528</v>
      </c>
      <c r="Y2269">
        <v>-2</v>
      </c>
      <c r="Z2269" t="s">
        <v>3603</v>
      </c>
      <c r="AA2269" t="s">
        <v>3554</v>
      </c>
      <c r="AB2269" t="s">
        <v>3587</v>
      </c>
      <c r="AC2269">
        <v>10</v>
      </c>
      <c r="AD2269" t="s">
        <v>3570</v>
      </c>
      <c r="AE2269" t="s">
        <v>3603</v>
      </c>
      <c r="AF2269" t="s">
        <v>3604</v>
      </c>
      <c r="AH2269" t="s">
        <v>3603</v>
      </c>
      <c r="AI2269" t="str">
        <f t="shared" si="564"/>
        <v/>
      </c>
      <c r="AJ2269" t="str">
        <f t="shared" si="565"/>
        <v/>
      </c>
      <c r="AK2269" t="str">
        <f t="shared" si="566"/>
        <v/>
      </c>
      <c r="AL2269" t="str">
        <f t="shared" si="567"/>
        <v/>
      </c>
      <c r="AM2269" t="str">
        <f t="shared" si="568"/>
        <v/>
      </c>
      <c r="AN2269" t="str">
        <f t="shared" si="569"/>
        <v/>
      </c>
      <c r="AO2269" t="str">
        <f t="shared" si="570"/>
        <v/>
      </c>
      <c r="AP2269" t="str">
        <f t="shared" si="571"/>
        <v/>
      </c>
    </row>
    <row r="2270" spans="1:42" x14ac:dyDescent="0.3">
      <c r="A2270" s="2">
        <v>45459</v>
      </c>
      <c r="D2270" t="e">
        <f>AVERAGEIFS(C$2:C2270, B$2:B2270, "&gt;="&amp;B2270-6, B$2:B2270, "&lt;="&amp;B2270)</f>
        <v>#DIV/0!</v>
      </c>
      <c r="E2270" t="str">
        <f t="shared" si="557"/>
        <v/>
      </c>
      <c r="F2270" t="str">
        <f t="shared" si="558"/>
        <v/>
      </c>
      <c r="G2270" t="str">
        <f t="shared" si="559"/>
        <v/>
      </c>
      <c r="H2270" t="str">
        <f t="shared" si="560"/>
        <v/>
      </c>
      <c r="I2270" t="str">
        <f t="shared" si="561"/>
        <v/>
      </c>
      <c r="J2270" t="str">
        <f t="shared" si="562"/>
        <v/>
      </c>
      <c r="K2270" t="str">
        <f t="shared" si="563"/>
        <v/>
      </c>
      <c r="L2270" t="s">
        <v>3536</v>
      </c>
      <c r="M2270" t="s">
        <v>1626</v>
      </c>
      <c r="N2270" t="s">
        <v>118</v>
      </c>
      <c r="O2270" t="s">
        <v>33</v>
      </c>
      <c r="P2270" t="s">
        <v>18</v>
      </c>
      <c r="Q2270" t="s">
        <v>19</v>
      </c>
      <c r="R2270" t="s">
        <v>20</v>
      </c>
      <c r="S2270" t="s">
        <v>21</v>
      </c>
      <c r="T2270" t="s">
        <v>3546</v>
      </c>
      <c r="U2270" t="s">
        <v>1627</v>
      </c>
      <c r="V2270" t="s">
        <v>54</v>
      </c>
      <c r="W2270">
        <v>68.82260790102309</v>
      </c>
      <c r="X2270">
        <v>7.2944394349695276</v>
      </c>
      <c r="Y2270">
        <v>-2</v>
      </c>
      <c r="Z2270" t="s">
        <v>3603</v>
      </c>
      <c r="AA2270" t="s">
        <v>3555</v>
      </c>
      <c r="AB2270" t="s">
        <v>3585</v>
      </c>
      <c r="AC2270">
        <v>6</v>
      </c>
      <c r="AD2270" t="s">
        <v>3566</v>
      </c>
      <c r="AE2270" t="s">
        <v>3603</v>
      </c>
      <c r="AF2270" t="s">
        <v>3604</v>
      </c>
      <c r="AH2270" t="s">
        <v>3603</v>
      </c>
      <c r="AI2270" t="str">
        <f t="shared" si="564"/>
        <v/>
      </c>
      <c r="AJ2270" t="str">
        <f t="shared" si="565"/>
        <v/>
      </c>
      <c r="AK2270" t="str">
        <f t="shared" si="566"/>
        <v/>
      </c>
      <c r="AL2270" t="str">
        <f t="shared" si="567"/>
        <v/>
      </c>
      <c r="AM2270" t="str">
        <f t="shared" si="568"/>
        <v/>
      </c>
      <c r="AN2270" t="str">
        <f t="shared" si="569"/>
        <v/>
      </c>
      <c r="AO2270" t="str">
        <f t="shared" si="570"/>
        <v/>
      </c>
      <c r="AP2270" t="str">
        <f t="shared" si="571"/>
        <v/>
      </c>
    </row>
    <row r="2271" spans="1:42" x14ac:dyDescent="0.3">
      <c r="A2271" s="2">
        <v>45537</v>
      </c>
      <c r="D2271" t="e">
        <f>AVERAGEIFS(C$2:C2271, B$2:B2271, "&gt;="&amp;B2271-6, B$2:B2271, "&lt;="&amp;B2271)</f>
        <v>#DIV/0!</v>
      </c>
      <c r="E2271" t="str">
        <f t="shared" si="557"/>
        <v/>
      </c>
      <c r="F2271" t="str">
        <f t="shared" si="558"/>
        <v/>
      </c>
      <c r="G2271" t="str">
        <f t="shared" si="559"/>
        <v/>
      </c>
      <c r="H2271" t="str">
        <f t="shared" si="560"/>
        <v/>
      </c>
      <c r="I2271" t="str">
        <f t="shared" si="561"/>
        <v/>
      </c>
      <c r="J2271" t="str">
        <f t="shared" si="562"/>
        <v/>
      </c>
      <c r="K2271" t="str">
        <f t="shared" si="563"/>
        <v/>
      </c>
      <c r="L2271" t="s">
        <v>3536</v>
      </c>
      <c r="M2271" t="s">
        <v>1748</v>
      </c>
      <c r="N2271" t="s">
        <v>28</v>
      </c>
      <c r="O2271" t="s">
        <v>51</v>
      </c>
      <c r="P2271" t="s">
        <v>52</v>
      </c>
      <c r="Q2271" t="s">
        <v>92</v>
      </c>
      <c r="R2271" t="s">
        <v>42</v>
      </c>
      <c r="S2271" t="s">
        <v>21</v>
      </c>
      <c r="T2271" t="s">
        <v>21</v>
      </c>
      <c r="U2271" t="s">
        <v>1749</v>
      </c>
      <c r="V2271" t="s">
        <v>144</v>
      </c>
      <c r="W2271">
        <v>17.560956717324601</v>
      </c>
      <c r="X2271">
        <v>6.4933533507360313</v>
      </c>
      <c r="Y2271">
        <v>-2</v>
      </c>
      <c r="Z2271" t="s">
        <v>3603</v>
      </c>
      <c r="AA2271" t="s">
        <v>3555</v>
      </c>
      <c r="AB2271" t="s">
        <v>3586</v>
      </c>
      <c r="AC2271">
        <v>9</v>
      </c>
      <c r="AD2271" t="s">
        <v>3569</v>
      </c>
      <c r="AE2271" t="s">
        <v>3603</v>
      </c>
      <c r="AF2271" t="s">
        <v>3604</v>
      </c>
      <c r="AH2271" t="s">
        <v>3603</v>
      </c>
      <c r="AI2271" t="str">
        <f t="shared" si="564"/>
        <v/>
      </c>
      <c r="AJ2271" t="str">
        <f t="shared" si="565"/>
        <v/>
      </c>
      <c r="AK2271" t="str">
        <f t="shared" si="566"/>
        <v/>
      </c>
      <c r="AL2271" t="str">
        <f t="shared" si="567"/>
        <v/>
      </c>
      <c r="AM2271" t="str">
        <f t="shared" si="568"/>
        <v/>
      </c>
      <c r="AN2271" t="str">
        <f t="shared" si="569"/>
        <v/>
      </c>
      <c r="AO2271" t="str">
        <f t="shared" si="570"/>
        <v/>
      </c>
      <c r="AP2271" t="str">
        <f t="shared" si="571"/>
        <v/>
      </c>
    </row>
    <row r="2272" spans="1:42" x14ac:dyDescent="0.3">
      <c r="A2272" s="2">
        <v>44983</v>
      </c>
      <c r="D2272" t="e">
        <f>AVERAGEIFS(C$2:C2272, B$2:B2272, "&gt;="&amp;B2272-6, B$2:B2272, "&lt;="&amp;B2272)</f>
        <v>#DIV/0!</v>
      </c>
      <c r="E2272" t="str">
        <f t="shared" si="557"/>
        <v/>
      </c>
      <c r="F2272" t="str">
        <f t="shared" si="558"/>
        <v/>
      </c>
      <c r="G2272" t="str">
        <f t="shared" si="559"/>
        <v/>
      </c>
      <c r="H2272" t="str">
        <f t="shared" si="560"/>
        <v/>
      </c>
      <c r="I2272" t="str">
        <f t="shared" si="561"/>
        <v/>
      </c>
      <c r="J2272" t="str">
        <f t="shared" si="562"/>
        <v/>
      </c>
      <c r="K2272" t="str">
        <f t="shared" si="563"/>
        <v/>
      </c>
      <c r="L2272" t="s">
        <v>3536</v>
      </c>
      <c r="M2272" t="s">
        <v>1814</v>
      </c>
      <c r="N2272" t="s">
        <v>16</v>
      </c>
      <c r="O2272" t="s">
        <v>51</v>
      </c>
      <c r="P2272" t="s">
        <v>52</v>
      </c>
      <c r="Q2272" t="s">
        <v>92</v>
      </c>
      <c r="R2272" t="s">
        <v>42</v>
      </c>
      <c r="S2272" t="s">
        <v>21</v>
      </c>
      <c r="T2272" t="s">
        <v>3546</v>
      </c>
      <c r="U2272" t="s">
        <v>1815</v>
      </c>
      <c r="V2272" t="s">
        <v>76</v>
      </c>
      <c r="W2272">
        <v>50.930117806783578</v>
      </c>
      <c r="X2272">
        <v>6.1688023579774978</v>
      </c>
      <c r="Y2272">
        <v>-2</v>
      </c>
      <c r="Z2272" t="s">
        <v>3603</v>
      </c>
      <c r="AA2272" t="s">
        <v>3554</v>
      </c>
      <c r="AB2272" t="s">
        <v>3584</v>
      </c>
      <c r="AC2272">
        <v>2</v>
      </c>
      <c r="AD2272" t="s">
        <v>3562</v>
      </c>
      <c r="AE2272" t="s">
        <v>3603</v>
      </c>
      <c r="AF2272" t="s">
        <v>3604</v>
      </c>
      <c r="AH2272" t="s">
        <v>3603</v>
      </c>
      <c r="AI2272" t="str">
        <f t="shared" si="564"/>
        <v/>
      </c>
      <c r="AJ2272" t="str">
        <f t="shared" si="565"/>
        <v/>
      </c>
      <c r="AK2272" t="str">
        <f t="shared" si="566"/>
        <v/>
      </c>
      <c r="AL2272" t="str">
        <f t="shared" si="567"/>
        <v/>
      </c>
      <c r="AM2272" t="str">
        <f t="shared" si="568"/>
        <v/>
      </c>
      <c r="AN2272" t="str">
        <f t="shared" si="569"/>
        <v/>
      </c>
      <c r="AO2272" t="str">
        <f t="shared" si="570"/>
        <v/>
      </c>
      <c r="AP2272" t="str">
        <f t="shared" si="571"/>
        <v/>
      </c>
    </row>
    <row r="2273" spans="1:42" x14ac:dyDescent="0.3">
      <c r="A2273" s="2">
        <v>45211</v>
      </c>
      <c r="D2273" t="e">
        <f>AVERAGEIFS(C$2:C2273, B$2:B2273, "&gt;="&amp;B2273-6, B$2:B2273, "&lt;="&amp;B2273)</f>
        <v>#DIV/0!</v>
      </c>
      <c r="E2273" t="str">
        <f t="shared" si="557"/>
        <v/>
      </c>
      <c r="F2273" t="str">
        <f t="shared" si="558"/>
        <v/>
      </c>
      <c r="G2273" t="str">
        <f t="shared" si="559"/>
        <v/>
      </c>
      <c r="H2273" t="str">
        <f t="shared" si="560"/>
        <v/>
      </c>
      <c r="I2273" t="str">
        <f t="shared" si="561"/>
        <v/>
      </c>
      <c r="J2273" t="str">
        <f t="shared" si="562"/>
        <v/>
      </c>
      <c r="K2273" t="str">
        <f t="shared" si="563"/>
        <v/>
      </c>
      <c r="L2273" t="s">
        <v>3536</v>
      </c>
      <c r="M2273" t="s">
        <v>1827</v>
      </c>
      <c r="N2273" t="s">
        <v>57</v>
      </c>
      <c r="O2273" t="s">
        <v>46</v>
      </c>
      <c r="P2273" t="s">
        <v>18</v>
      </c>
      <c r="Q2273" t="s">
        <v>19</v>
      </c>
      <c r="R2273" t="s">
        <v>42</v>
      </c>
      <c r="S2273" t="s">
        <v>21</v>
      </c>
      <c r="T2273" t="s">
        <v>3546</v>
      </c>
      <c r="U2273" t="s">
        <v>1828</v>
      </c>
      <c r="V2273" t="s">
        <v>43</v>
      </c>
      <c r="W2273">
        <v>72.208550664728079</v>
      </c>
      <c r="X2273">
        <v>5.5801723692273324</v>
      </c>
      <c r="Y2273">
        <v>-2</v>
      </c>
      <c r="Z2273" t="s">
        <v>3603</v>
      </c>
      <c r="AA2273" t="s">
        <v>3554</v>
      </c>
      <c r="AB2273" t="s">
        <v>3587</v>
      </c>
      <c r="AC2273">
        <v>10</v>
      </c>
      <c r="AD2273" t="s">
        <v>3570</v>
      </c>
      <c r="AE2273" t="s">
        <v>3603</v>
      </c>
      <c r="AF2273" t="s">
        <v>3604</v>
      </c>
      <c r="AH2273" t="s">
        <v>3603</v>
      </c>
      <c r="AI2273" t="str">
        <f t="shared" si="564"/>
        <v/>
      </c>
      <c r="AJ2273" t="str">
        <f t="shared" si="565"/>
        <v/>
      </c>
      <c r="AK2273" t="str">
        <f t="shared" si="566"/>
        <v/>
      </c>
      <c r="AL2273" t="str">
        <f t="shared" si="567"/>
        <v/>
      </c>
      <c r="AM2273" t="str">
        <f t="shared" si="568"/>
        <v/>
      </c>
      <c r="AN2273" t="str">
        <f t="shared" si="569"/>
        <v/>
      </c>
      <c r="AO2273" t="str">
        <f t="shared" si="570"/>
        <v/>
      </c>
      <c r="AP2273" t="str">
        <f t="shared" si="571"/>
        <v/>
      </c>
    </row>
    <row r="2274" spans="1:42" x14ac:dyDescent="0.3">
      <c r="A2274" s="2">
        <v>45169</v>
      </c>
      <c r="D2274" t="e">
        <f>AVERAGEIFS(C$2:C2274, B$2:B2274, "&gt;="&amp;B2274-6, B$2:B2274, "&lt;="&amp;B2274)</f>
        <v>#DIV/0!</v>
      </c>
      <c r="E2274" t="str">
        <f t="shared" si="557"/>
        <v/>
      </c>
      <c r="F2274" t="str">
        <f t="shared" si="558"/>
        <v/>
      </c>
      <c r="G2274" t="str">
        <f t="shared" si="559"/>
        <v/>
      </c>
      <c r="H2274" t="str">
        <f t="shared" si="560"/>
        <v/>
      </c>
      <c r="I2274" t="str">
        <f t="shared" si="561"/>
        <v/>
      </c>
      <c r="J2274" t="str">
        <f t="shared" si="562"/>
        <v/>
      </c>
      <c r="K2274" t="str">
        <f t="shared" si="563"/>
        <v/>
      </c>
      <c r="L2274" t="s">
        <v>3536</v>
      </c>
      <c r="M2274" t="s">
        <v>1987</v>
      </c>
      <c r="N2274" t="s">
        <v>118</v>
      </c>
      <c r="O2274" t="s">
        <v>51</v>
      </c>
      <c r="P2274" t="s">
        <v>52</v>
      </c>
      <c r="Q2274" t="s">
        <v>92</v>
      </c>
      <c r="R2274" t="s">
        <v>20</v>
      </c>
      <c r="S2274" t="s">
        <v>21</v>
      </c>
      <c r="T2274" t="s">
        <v>21</v>
      </c>
      <c r="U2274" t="s">
        <v>1988</v>
      </c>
      <c r="V2274" t="s">
        <v>43</v>
      </c>
      <c r="W2274">
        <v>93.40120441555591</v>
      </c>
      <c r="X2274">
        <v>6.2486246697302326</v>
      </c>
      <c r="Y2274">
        <v>-2</v>
      </c>
      <c r="Z2274" t="s">
        <v>3603</v>
      </c>
      <c r="AA2274" t="s">
        <v>3554</v>
      </c>
      <c r="AB2274" t="s">
        <v>3586</v>
      </c>
      <c r="AC2274">
        <v>8</v>
      </c>
      <c r="AD2274" t="s">
        <v>3568</v>
      </c>
      <c r="AE2274" t="s">
        <v>3603</v>
      </c>
      <c r="AF2274" t="s">
        <v>3604</v>
      </c>
      <c r="AH2274" t="s">
        <v>3603</v>
      </c>
      <c r="AI2274" t="str">
        <f t="shared" si="564"/>
        <v/>
      </c>
      <c r="AJ2274" t="str">
        <f t="shared" si="565"/>
        <v/>
      </c>
      <c r="AK2274" t="str">
        <f t="shared" si="566"/>
        <v/>
      </c>
      <c r="AL2274" t="str">
        <f t="shared" si="567"/>
        <v/>
      </c>
      <c r="AM2274" t="str">
        <f t="shared" si="568"/>
        <v/>
      </c>
      <c r="AN2274" t="str">
        <f t="shared" si="569"/>
        <v/>
      </c>
      <c r="AO2274" t="str">
        <f t="shared" si="570"/>
        <v/>
      </c>
      <c r="AP2274" t="str">
        <f t="shared" si="571"/>
        <v/>
      </c>
    </row>
    <row r="2275" spans="1:42" x14ac:dyDescent="0.3">
      <c r="A2275" s="2">
        <v>45170</v>
      </c>
      <c r="D2275" t="e">
        <f>AVERAGEIFS(C$2:C2275, B$2:B2275, "&gt;="&amp;B2275-6, B$2:B2275, "&lt;="&amp;B2275)</f>
        <v>#DIV/0!</v>
      </c>
      <c r="E2275" t="str">
        <f t="shared" si="557"/>
        <v/>
      </c>
      <c r="F2275" t="str">
        <f t="shared" si="558"/>
        <v/>
      </c>
      <c r="G2275" t="str">
        <f t="shared" si="559"/>
        <v/>
      </c>
      <c r="H2275" t="str">
        <f t="shared" si="560"/>
        <v/>
      </c>
      <c r="I2275" t="str">
        <f t="shared" si="561"/>
        <v/>
      </c>
      <c r="J2275" t="str">
        <f t="shared" si="562"/>
        <v/>
      </c>
      <c r="K2275" t="str">
        <f t="shared" si="563"/>
        <v/>
      </c>
      <c r="L2275" t="s">
        <v>3536</v>
      </c>
      <c r="M2275" t="s">
        <v>1565</v>
      </c>
      <c r="N2275" t="s">
        <v>39</v>
      </c>
      <c r="O2275" t="s">
        <v>51</v>
      </c>
      <c r="P2275" t="s">
        <v>59</v>
      </c>
      <c r="Q2275" t="s">
        <v>19</v>
      </c>
      <c r="R2275" t="s">
        <v>35</v>
      </c>
      <c r="S2275" t="s">
        <v>21</v>
      </c>
      <c r="T2275" t="s">
        <v>3546</v>
      </c>
      <c r="U2275" t="s">
        <v>1566</v>
      </c>
      <c r="V2275" t="s">
        <v>30</v>
      </c>
      <c r="W2275">
        <v>111.3931228072174</v>
      </c>
      <c r="X2275">
        <v>6.1825508714898589</v>
      </c>
      <c r="Y2275">
        <v>-2</v>
      </c>
      <c r="Z2275" t="s">
        <v>3603</v>
      </c>
      <c r="AA2275" t="s">
        <v>3554</v>
      </c>
      <c r="AB2275" t="s">
        <v>3586</v>
      </c>
      <c r="AC2275">
        <v>9</v>
      </c>
      <c r="AD2275" t="s">
        <v>3569</v>
      </c>
      <c r="AE2275" t="s">
        <v>3603</v>
      </c>
      <c r="AF2275" t="s">
        <v>3604</v>
      </c>
      <c r="AH2275" t="s">
        <v>3603</v>
      </c>
      <c r="AI2275" t="str">
        <f t="shared" si="564"/>
        <v/>
      </c>
      <c r="AJ2275" t="str">
        <f t="shared" si="565"/>
        <v/>
      </c>
      <c r="AK2275" t="str">
        <f t="shared" si="566"/>
        <v/>
      </c>
      <c r="AL2275" t="str">
        <f t="shared" si="567"/>
        <v/>
      </c>
      <c r="AM2275" t="str">
        <f t="shared" si="568"/>
        <v/>
      </c>
      <c r="AN2275" t="str">
        <f t="shared" si="569"/>
        <v/>
      </c>
      <c r="AO2275" t="str">
        <f t="shared" si="570"/>
        <v/>
      </c>
      <c r="AP2275" t="str">
        <f t="shared" si="571"/>
        <v/>
      </c>
    </row>
    <row r="2276" spans="1:42" x14ac:dyDescent="0.3">
      <c r="A2276" s="2">
        <v>45356</v>
      </c>
      <c r="D2276" t="e">
        <f>AVERAGEIFS(C$2:C2276, B$2:B2276, "&gt;="&amp;B2276-6, B$2:B2276, "&lt;="&amp;B2276)</f>
        <v>#DIV/0!</v>
      </c>
      <c r="E2276" t="str">
        <f t="shared" si="557"/>
        <v/>
      </c>
      <c r="F2276" t="str">
        <f t="shared" si="558"/>
        <v/>
      </c>
      <c r="G2276" t="str">
        <f t="shared" si="559"/>
        <v/>
      </c>
      <c r="H2276" t="str">
        <f t="shared" si="560"/>
        <v/>
      </c>
      <c r="I2276" t="str">
        <f t="shared" si="561"/>
        <v/>
      </c>
      <c r="J2276" t="str">
        <f t="shared" si="562"/>
        <v/>
      </c>
      <c r="K2276" t="str">
        <f t="shared" si="563"/>
        <v/>
      </c>
      <c r="L2276" t="s">
        <v>3536</v>
      </c>
      <c r="M2276" t="s">
        <v>1793</v>
      </c>
      <c r="N2276" t="s">
        <v>118</v>
      </c>
      <c r="O2276" t="s">
        <v>46</v>
      </c>
      <c r="P2276" t="s">
        <v>40</v>
      </c>
      <c r="Q2276" t="s">
        <v>41</v>
      </c>
      <c r="R2276" t="s">
        <v>42</v>
      </c>
      <c r="S2276" t="s">
        <v>21</v>
      </c>
      <c r="T2276" t="s">
        <v>21</v>
      </c>
      <c r="U2276" t="s">
        <v>1794</v>
      </c>
      <c r="V2276" t="s">
        <v>43</v>
      </c>
      <c r="W2276">
        <v>76.312737535258719</v>
      </c>
      <c r="X2276">
        <v>7.0449762358153389</v>
      </c>
      <c r="Y2276">
        <v>-2</v>
      </c>
      <c r="Z2276" t="s">
        <v>3603</v>
      </c>
      <c r="AA2276" t="s">
        <v>3555</v>
      </c>
      <c r="AB2276" t="s">
        <v>3584</v>
      </c>
      <c r="AC2276">
        <v>3</v>
      </c>
      <c r="AD2276" t="s">
        <v>3563</v>
      </c>
      <c r="AE2276" t="s">
        <v>3603</v>
      </c>
      <c r="AF2276" t="s">
        <v>3604</v>
      </c>
      <c r="AH2276" t="s">
        <v>3603</v>
      </c>
      <c r="AI2276" t="str">
        <f t="shared" si="564"/>
        <v/>
      </c>
      <c r="AJ2276" t="str">
        <f t="shared" si="565"/>
        <v/>
      </c>
      <c r="AK2276" t="str">
        <f t="shared" si="566"/>
        <v/>
      </c>
      <c r="AL2276" t="str">
        <f t="shared" si="567"/>
        <v/>
      </c>
      <c r="AM2276" t="str">
        <f t="shared" si="568"/>
        <v/>
      </c>
      <c r="AN2276" t="str">
        <f t="shared" si="569"/>
        <v/>
      </c>
      <c r="AO2276" t="str">
        <f t="shared" si="570"/>
        <v/>
      </c>
      <c r="AP2276" t="str">
        <f t="shared" si="571"/>
        <v/>
      </c>
    </row>
    <row r="2277" spans="1:42" x14ac:dyDescent="0.3">
      <c r="A2277" s="2">
        <v>45048</v>
      </c>
      <c r="D2277" t="e">
        <f>AVERAGEIFS(C$2:C2277, B$2:B2277, "&gt;="&amp;B2277-6, B$2:B2277, "&lt;="&amp;B2277)</f>
        <v>#DIV/0!</v>
      </c>
      <c r="E2277" t="str">
        <f t="shared" si="557"/>
        <v/>
      </c>
      <c r="F2277" t="str">
        <f t="shared" si="558"/>
        <v/>
      </c>
      <c r="G2277" t="str">
        <f t="shared" si="559"/>
        <v/>
      </c>
      <c r="H2277" t="str">
        <f t="shared" si="560"/>
        <v/>
      </c>
      <c r="I2277" t="str">
        <f t="shared" si="561"/>
        <v/>
      </c>
      <c r="J2277" t="str">
        <f t="shared" si="562"/>
        <v/>
      </c>
      <c r="K2277" t="str">
        <f t="shared" si="563"/>
        <v/>
      </c>
      <c r="L2277" t="s">
        <v>3536</v>
      </c>
      <c r="M2277" t="s">
        <v>1933</v>
      </c>
      <c r="N2277" t="s">
        <v>28</v>
      </c>
      <c r="O2277" t="s">
        <v>51</v>
      </c>
      <c r="P2277" t="s">
        <v>59</v>
      </c>
      <c r="Q2277" t="s">
        <v>92</v>
      </c>
      <c r="R2277" t="s">
        <v>42</v>
      </c>
      <c r="S2277" t="s">
        <v>21</v>
      </c>
      <c r="T2277" t="s">
        <v>3546</v>
      </c>
      <c r="U2277" t="s">
        <v>1934</v>
      </c>
      <c r="V2277" t="s">
        <v>43</v>
      </c>
      <c r="W2277">
        <v>31.122259092799862</v>
      </c>
      <c r="X2277">
        <v>5.6579231287843861</v>
      </c>
      <c r="Y2277">
        <v>-2</v>
      </c>
      <c r="Z2277" t="s">
        <v>3603</v>
      </c>
      <c r="AA2277" t="s">
        <v>3554</v>
      </c>
      <c r="AB2277" t="s">
        <v>3585</v>
      </c>
      <c r="AC2277">
        <v>5</v>
      </c>
      <c r="AD2277" t="s">
        <v>3565</v>
      </c>
      <c r="AE2277" t="s">
        <v>3603</v>
      </c>
      <c r="AF2277" t="s">
        <v>3604</v>
      </c>
      <c r="AH2277" t="s">
        <v>3603</v>
      </c>
      <c r="AI2277" t="str">
        <f t="shared" si="564"/>
        <v/>
      </c>
      <c r="AJ2277" t="str">
        <f t="shared" si="565"/>
        <v/>
      </c>
      <c r="AK2277" t="str">
        <f t="shared" si="566"/>
        <v/>
      </c>
      <c r="AL2277" t="str">
        <f t="shared" si="567"/>
        <v/>
      </c>
      <c r="AM2277" t="str">
        <f t="shared" si="568"/>
        <v/>
      </c>
      <c r="AN2277" t="str">
        <f t="shared" si="569"/>
        <v/>
      </c>
      <c r="AO2277" t="str">
        <f t="shared" si="570"/>
        <v/>
      </c>
      <c r="AP2277" t="str">
        <f t="shared" si="571"/>
        <v/>
      </c>
    </row>
    <row r="2278" spans="1:42" x14ac:dyDescent="0.3">
      <c r="A2278" s="2">
        <v>45399</v>
      </c>
      <c r="D2278" t="e">
        <f>AVERAGEIFS(C$2:C2278, B$2:B2278, "&gt;="&amp;B2278-6, B$2:B2278, "&lt;="&amp;B2278)</f>
        <v>#DIV/0!</v>
      </c>
      <c r="E2278" t="str">
        <f t="shared" si="557"/>
        <v/>
      </c>
      <c r="F2278" t="str">
        <f t="shared" si="558"/>
        <v/>
      </c>
      <c r="G2278" t="str">
        <f t="shared" si="559"/>
        <v/>
      </c>
      <c r="H2278" t="str">
        <f t="shared" si="560"/>
        <v/>
      </c>
      <c r="I2278" t="str">
        <f t="shared" si="561"/>
        <v/>
      </c>
      <c r="J2278" t="str">
        <f t="shared" si="562"/>
        <v/>
      </c>
      <c r="K2278" t="str">
        <f t="shared" si="563"/>
        <v/>
      </c>
      <c r="L2278" t="s">
        <v>3536</v>
      </c>
      <c r="M2278" t="s">
        <v>961</v>
      </c>
      <c r="N2278" t="s">
        <v>118</v>
      </c>
      <c r="O2278" t="s">
        <v>17</v>
      </c>
      <c r="P2278" t="s">
        <v>18</v>
      </c>
      <c r="Q2278" t="s">
        <v>19</v>
      </c>
      <c r="R2278" t="s">
        <v>20</v>
      </c>
      <c r="S2278" t="s">
        <v>21</v>
      </c>
      <c r="T2278" t="s">
        <v>21</v>
      </c>
      <c r="U2278" t="s">
        <v>2036</v>
      </c>
      <c r="V2278" t="s">
        <v>76</v>
      </c>
      <c r="W2278">
        <v>87.433051812555078</v>
      </c>
      <c r="X2278">
        <v>6.5339366602059608</v>
      </c>
      <c r="Y2278">
        <v>-2</v>
      </c>
      <c r="Z2278" t="s">
        <v>3603</v>
      </c>
      <c r="AA2278" t="s">
        <v>3555</v>
      </c>
      <c r="AB2278" t="s">
        <v>3585</v>
      </c>
      <c r="AC2278">
        <v>4</v>
      </c>
      <c r="AD2278" t="s">
        <v>3564</v>
      </c>
      <c r="AE2278" t="s">
        <v>3603</v>
      </c>
      <c r="AF2278" t="s">
        <v>3604</v>
      </c>
      <c r="AH2278" t="s">
        <v>3603</v>
      </c>
      <c r="AI2278" t="str">
        <f t="shared" si="564"/>
        <v/>
      </c>
      <c r="AJ2278" t="str">
        <f t="shared" si="565"/>
        <v/>
      </c>
      <c r="AK2278" t="str">
        <f t="shared" si="566"/>
        <v/>
      </c>
      <c r="AL2278" t="str">
        <f t="shared" si="567"/>
        <v/>
      </c>
      <c r="AM2278" t="str">
        <f t="shared" si="568"/>
        <v/>
      </c>
      <c r="AN2278" t="str">
        <f t="shared" si="569"/>
        <v/>
      </c>
      <c r="AO2278" t="str">
        <f t="shared" si="570"/>
        <v/>
      </c>
      <c r="AP2278" t="str">
        <f t="shared" si="571"/>
        <v/>
      </c>
    </row>
    <row r="2279" spans="1:42" x14ac:dyDescent="0.3">
      <c r="A2279" s="2">
        <v>45130</v>
      </c>
      <c r="D2279" t="e">
        <f>AVERAGEIFS(C$2:C2279, B$2:B2279, "&gt;="&amp;B2279-6, B$2:B2279, "&lt;="&amp;B2279)</f>
        <v>#DIV/0!</v>
      </c>
      <c r="E2279" t="str">
        <f t="shared" si="557"/>
        <v/>
      </c>
      <c r="F2279" t="str">
        <f t="shared" si="558"/>
        <v/>
      </c>
      <c r="G2279" t="str">
        <f t="shared" si="559"/>
        <v/>
      </c>
      <c r="H2279" t="str">
        <f t="shared" si="560"/>
        <v/>
      </c>
      <c r="I2279" t="str">
        <f t="shared" si="561"/>
        <v/>
      </c>
      <c r="J2279" t="str">
        <f t="shared" si="562"/>
        <v/>
      </c>
      <c r="K2279" t="str">
        <f t="shared" si="563"/>
        <v/>
      </c>
      <c r="L2279" t="s">
        <v>3536</v>
      </c>
      <c r="M2279" t="s">
        <v>1981</v>
      </c>
      <c r="N2279" t="s">
        <v>118</v>
      </c>
      <c r="O2279" t="s">
        <v>46</v>
      </c>
      <c r="P2279" t="s">
        <v>40</v>
      </c>
      <c r="Q2279" t="s">
        <v>41</v>
      </c>
      <c r="R2279" t="s">
        <v>42</v>
      </c>
      <c r="S2279" t="s">
        <v>21</v>
      </c>
      <c r="T2279" t="s">
        <v>3546</v>
      </c>
      <c r="U2279" t="s">
        <v>2080</v>
      </c>
      <c r="V2279" t="s">
        <v>30</v>
      </c>
      <c r="W2279">
        <v>70.789806839082303</v>
      </c>
      <c r="X2279">
        <v>6.5329259613553834</v>
      </c>
      <c r="Y2279">
        <v>-2</v>
      </c>
      <c r="Z2279" t="s">
        <v>3603</v>
      </c>
      <c r="AA2279" t="s">
        <v>3554</v>
      </c>
      <c r="AB2279" t="s">
        <v>3586</v>
      </c>
      <c r="AC2279">
        <v>7</v>
      </c>
      <c r="AD2279" t="s">
        <v>3567</v>
      </c>
      <c r="AE2279" t="s">
        <v>3603</v>
      </c>
      <c r="AF2279" t="s">
        <v>3604</v>
      </c>
      <c r="AH2279" t="s">
        <v>3603</v>
      </c>
      <c r="AI2279" t="str">
        <f t="shared" si="564"/>
        <v/>
      </c>
      <c r="AJ2279" t="str">
        <f t="shared" si="565"/>
        <v/>
      </c>
      <c r="AK2279" t="str">
        <f t="shared" si="566"/>
        <v/>
      </c>
      <c r="AL2279" t="str">
        <f t="shared" si="567"/>
        <v/>
      </c>
      <c r="AM2279" t="str">
        <f t="shared" si="568"/>
        <v/>
      </c>
      <c r="AN2279" t="str">
        <f t="shared" si="569"/>
        <v/>
      </c>
      <c r="AO2279" t="str">
        <f t="shared" si="570"/>
        <v/>
      </c>
      <c r="AP2279" t="str">
        <f t="shared" si="571"/>
        <v/>
      </c>
    </row>
    <row r="2280" spans="1:42" x14ac:dyDescent="0.3">
      <c r="A2280" s="2">
        <v>45456</v>
      </c>
      <c r="D2280" t="e">
        <f>AVERAGEIFS(C$2:C2280, B$2:B2280, "&gt;="&amp;B2280-6, B$2:B2280, "&lt;="&amp;B2280)</f>
        <v>#DIV/0!</v>
      </c>
      <c r="E2280" t="str">
        <f t="shared" si="557"/>
        <v/>
      </c>
      <c r="F2280" t="str">
        <f t="shared" si="558"/>
        <v/>
      </c>
      <c r="G2280" t="str">
        <f t="shared" si="559"/>
        <v/>
      </c>
      <c r="H2280" t="str">
        <f t="shared" si="560"/>
        <v/>
      </c>
      <c r="I2280" t="str">
        <f t="shared" si="561"/>
        <v/>
      </c>
      <c r="J2280" t="str">
        <f t="shared" si="562"/>
        <v/>
      </c>
      <c r="K2280" t="str">
        <f t="shared" si="563"/>
        <v/>
      </c>
      <c r="L2280" t="s">
        <v>3536</v>
      </c>
      <c r="M2280" t="s">
        <v>1726</v>
      </c>
      <c r="N2280" t="s">
        <v>39</v>
      </c>
      <c r="O2280" t="s">
        <v>33</v>
      </c>
      <c r="P2280" t="s">
        <v>52</v>
      </c>
      <c r="Q2280" t="s">
        <v>92</v>
      </c>
      <c r="R2280" t="s">
        <v>42</v>
      </c>
      <c r="S2280" t="s">
        <v>21</v>
      </c>
      <c r="T2280" t="s">
        <v>21</v>
      </c>
      <c r="U2280" t="s">
        <v>2086</v>
      </c>
      <c r="V2280" t="s">
        <v>30</v>
      </c>
      <c r="W2280">
        <v>123.79714929555389</v>
      </c>
      <c r="X2280">
        <v>5.0975326376262808</v>
      </c>
      <c r="Y2280">
        <v>-2</v>
      </c>
      <c r="Z2280" t="s">
        <v>3603</v>
      </c>
      <c r="AA2280" t="s">
        <v>3555</v>
      </c>
      <c r="AB2280" t="s">
        <v>3585</v>
      </c>
      <c r="AC2280">
        <v>6</v>
      </c>
      <c r="AD2280" t="s">
        <v>3566</v>
      </c>
      <c r="AE2280" t="s">
        <v>3603</v>
      </c>
      <c r="AF2280" t="s">
        <v>3604</v>
      </c>
      <c r="AH2280" t="s">
        <v>3603</v>
      </c>
      <c r="AI2280" t="str">
        <f t="shared" si="564"/>
        <v/>
      </c>
      <c r="AJ2280" t="str">
        <f t="shared" si="565"/>
        <v/>
      </c>
      <c r="AK2280" t="str">
        <f t="shared" si="566"/>
        <v/>
      </c>
      <c r="AL2280" t="str">
        <f t="shared" si="567"/>
        <v/>
      </c>
      <c r="AM2280" t="str">
        <f t="shared" si="568"/>
        <v/>
      </c>
      <c r="AN2280" t="str">
        <f t="shared" si="569"/>
        <v/>
      </c>
      <c r="AO2280" t="str">
        <f t="shared" si="570"/>
        <v/>
      </c>
      <c r="AP2280" t="str">
        <f t="shared" si="571"/>
        <v/>
      </c>
    </row>
    <row r="2281" spans="1:42" x14ac:dyDescent="0.3">
      <c r="A2281" s="2">
        <v>45361</v>
      </c>
      <c r="D2281" t="e">
        <f>AVERAGEIFS(C$2:C2281, B$2:B2281, "&gt;="&amp;B2281-6, B$2:B2281, "&lt;="&amp;B2281)</f>
        <v>#DIV/0!</v>
      </c>
      <c r="E2281" t="str">
        <f t="shared" si="557"/>
        <v/>
      </c>
      <c r="F2281" t="str">
        <f t="shared" si="558"/>
        <v/>
      </c>
      <c r="G2281" t="str">
        <f t="shared" si="559"/>
        <v/>
      </c>
      <c r="H2281" t="str">
        <f t="shared" si="560"/>
        <v/>
      </c>
      <c r="I2281" t="str">
        <f t="shared" si="561"/>
        <v/>
      </c>
      <c r="J2281" t="str">
        <f t="shared" si="562"/>
        <v/>
      </c>
      <c r="K2281" t="str">
        <f t="shared" si="563"/>
        <v/>
      </c>
      <c r="L2281" t="s">
        <v>3536</v>
      </c>
      <c r="M2281" t="s">
        <v>2133</v>
      </c>
      <c r="N2281" t="s">
        <v>118</v>
      </c>
      <c r="O2281" t="s">
        <v>17</v>
      </c>
      <c r="P2281" t="s">
        <v>40</v>
      </c>
      <c r="Q2281" t="s">
        <v>41</v>
      </c>
      <c r="R2281" t="s">
        <v>42</v>
      </c>
      <c r="S2281" t="s">
        <v>21</v>
      </c>
      <c r="T2281" t="s">
        <v>21</v>
      </c>
      <c r="U2281" t="s">
        <v>2134</v>
      </c>
      <c r="V2281" t="s">
        <v>30</v>
      </c>
      <c r="W2281">
        <v>65.666199748909492</v>
      </c>
      <c r="X2281">
        <v>6.6131012566471448</v>
      </c>
      <c r="Y2281">
        <v>-2</v>
      </c>
      <c r="Z2281" t="s">
        <v>3603</v>
      </c>
      <c r="AA2281" t="s">
        <v>3555</v>
      </c>
      <c r="AB2281" t="s">
        <v>3584</v>
      </c>
      <c r="AC2281">
        <v>3</v>
      </c>
      <c r="AD2281" t="s">
        <v>3563</v>
      </c>
      <c r="AE2281" t="s">
        <v>3603</v>
      </c>
      <c r="AF2281" t="s">
        <v>3604</v>
      </c>
      <c r="AH2281" t="s">
        <v>3603</v>
      </c>
      <c r="AI2281" t="str">
        <f t="shared" si="564"/>
        <v/>
      </c>
      <c r="AJ2281" t="str">
        <f t="shared" si="565"/>
        <v/>
      </c>
      <c r="AK2281" t="str">
        <f t="shared" si="566"/>
        <v/>
      </c>
      <c r="AL2281" t="str">
        <f t="shared" si="567"/>
        <v/>
      </c>
      <c r="AM2281" t="str">
        <f t="shared" si="568"/>
        <v/>
      </c>
      <c r="AN2281" t="str">
        <f t="shared" si="569"/>
        <v/>
      </c>
      <c r="AO2281" t="str">
        <f t="shared" si="570"/>
        <v/>
      </c>
      <c r="AP2281" t="str">
        <f t="shared" si="571"/>
        <v/>
      </c>
    </row>
    <row r="2282" spans="1:42" x14ac:dyDescent="0.3">
      <c r="A2282" s="2">
        <v>45256</v>
      </c>
      <c r="D2282" t="e">
        <f>AVERAGEIFS(C$2:C2282, B$2:B2282, "&gt;="&amp;B2282-6, B$2:B2282, "&lt;="&amp;B2282)</f>
        <v>#DIV/0!</v>
      </c>
      <c r="E2282" t="str">
        <f t="shared" si="557"/>
        <v/>
      </c>
      <c r="F2282" t="str">
        <f t="shared" si="558"/>
        <v/>
      </c>
      <c r="G2282" t="str">
        <f t="shared" si="559"/>
        <v/>
      </c>
      <c r="H2282" t="str">
        <f t="shared" si="560"/>
        <v/>
      </c>
      <c r="I2282" t="str">
        <f t="shared" si="561"/>
        <v/>
      </c>
      <c r="J2282" t="str">
        <f t="shared" si="562"/>
        <v/>
      </c>
      <c r="K2282" t="str">
        <f t="shared" si="563"/>
        <v/>
      </c>
      <c r="L2282" t="s">
        <v>3536</v>
      </c>
      <c r="M2282" t="s">
        <v>2139</v>
      </c>
      <c r="N2282" t="s">
        <v>80</v>
      </c>
      <c r="O2282" t="s">
        <v>17</v>
      </c>
      <c r="P2282" t="s">
        <v>40</v>
      </c>
      <c r="Q2282" t="s">
        <v>41</v>
      </c>
      <c r="R2282" t="s">
        <v>35</v>
      </c>
      <c r="S2282" t="s">
        <v>21</v>
      </c>
      <c r="T2282" t="s">
        <v>3546</v>
      </c>
      <c r="U2282" t="s">
        <v>2140</v>
      </c>
      <c r="V2282" t="s">
        <v>24</v>
      </c>
      <c r="W2282">
        <v>21.62041984697397</v>
      </c>
      <c r="X2282">
        <v>4.1118259655196558</v>
      </c>
      <c r="Y2282">
        <v>-2</v>
      </c>
      <c r="Z2282" t="s">
        <v>3603</v>
      </c>
      <c r="AA2282" t="s">
        <v>3554</v>
      </c>
      <c r="AB2282" t="s">
        <v>3587</v>
      </c>
      <c r="AC2282">
        <v>11</v>
      </c>
      <c r="AD2282" t="s">
        <v>3571</v>
      </c>
      <c r="AE2282" t="s">
        <v>3603</v>
      </c>
      <c r="AF2282" t="s">
        <v>3604</v>
      </c>
      <c r="AH2282" t="s">
        <v>3603</v>
      </c>
      <c r="AI2282" t="str">
        <f t="shared" si="564"/>
        <v/>
      </c>
      <c r="AJ2282" t="str">
        <f t="shared" si="565"/>
        <v/>
      </c>
      <c r="AK2282" t="str">
        <f t="shared" si="566"/>
        <v/>
      </c>
      <c r="AL2282" t="str">
        <f t="shared" si="567"/>
        <v/>
      </c>
      <c r="AM2282" t="str">
        <f t="shared" si="568"/>
        <v/>
      </c>
      <c r="AN2282" t="str">
        <f t="shared" si="569"/>
        <v/>
      </c>
      <c r="AO2282" t="str">
        <f t="shared" si="570"/>
        <v/>
      </c>
      <c r="AP2282" t="str">
        <f t="shared" si="571"/>
        <v/>
      </c>
    </row>
    <row r="2283" spans="1:42" x14ac:dyDescent="0.3">
      <c r="A2283" s="2">
        <v>45442</v>
      </c>
      <c r="D2283" t="e">
        <f>AVERAGEIFS(C$2:C2283, B$2:B2283, "&gt;="&amp;B2283-6, B$2:B2283, "&lt;="&amp;B2283)</f>
        <v>#DIV/0!</v>
      </c>
      <c r="E2283" t="str">
        <f t="shared" si="557"/>
        <v/>
      </c>
      <c r="F2283" t="str">
        <f t="shared" si="558"/>
        <v/>
      </c>
      <c r="G2283" t="str">
        <f t="shared" si="559"/>
        <v/>
      </c>
      <c r="H2283" t="str">
        <f t="shared" si="560"/>
        <v/>
      </c>
      <c r="I2283" t="str">
        <f t="shared" si="561"/>
        <v/>
      </c>
      <c r="J2283" t="str">
        <f t="shared" si="562"/>
        <v/>
      </c>
      <c r="K2283" t="str">
        <f t="shared" si="563"/>
        <v/>
      </c>
      <c r="L2283" t="s">
        <v>3536</v>
      </c>
      <c r="M2283" t="s">
        <v>1491</v>
      </c>
      <c r="N2283" t="s">
        <v>16</v>
      </c>
      <c r="O2283" t="s">
        <v>33</v>
      </c>
      <c r="P2283" t="s">
        <v>18</v>
      </c>
      <c r="Q2283" t="s">
        <v>19</v>
      </c>
      <c r="R2283" t="s">
        <v>20</v>
      </c>
      <c r="S2283" t="s">
        <v>21</v>
      </c>
      <c r="T2283" t="s">
        <v>3546</v>
      </c>
      <c r="U2283" t="s">
        <v>2146</v>
      </c>
      <c r="V2283" t="s">
        <v>24</v>
      </c>
      <c r="W2283">
        <v>78.25040243304592</v>
      </c>
      <c r="X2283">
        <v>5.8470490299730171</v>
      </c>
      <c r="Y2283">
        <v>-2</v>
      </c>
      <c r="Z2283" t="s">
        <v>3603</v>
      </c>
      <c r="AA2283" t="s">
        <v>3555</v>
      </c>
      <c r="AB2283" t="s">
        <v>3585</v>
      </c>
      <c r="AC2283">
        <v>5</v>
      </c>
      <c r="AD2283" t="s">
        <v>3565</v>
      </c>
      <c r="AE2283" t="s">
        <v>3603</v>
      </c>
      <c r="AF2283" t="s">
        <v>3604</v>
      </c>
      <c r="AH2283" t="s">
        <v>3603</v>
      </c>
      <c r="AI2283" t="str">
        <f t="shared" si="564"/>
        <v/>
      </c>
      <c r="AJ2283" t="str">
        <f t="shared" si="565"/>
        <v/>
      </c>
      <c r="AK2283" t="str">
        <f t="shared" si="566"/>
        <v/>
      </c>
      <c r="AL2283" t="str">
        <f t="shared" si="567"/>
        <v/>
      </c>
      <c r="AM2283" t="str">
        <f t="shared" si="568"/>
        <v/>
      </c>
      <c r="AN2283" t="str">
        <f t="shared" si="569"/>
        <v/>
      </c>
      <c r="AO2283" t="str">
        <f t="shared" si="570"/>
        <v/>
      </c>
      <c r="AP2283" t="str">
        <f t="shared" si="571"/>
        <v/>
      </c>
    </row>
    <row r="2284" spans="1:42" x14ac:dyDescent="0.3">
      <c r="A2284" s="2">
        <v>44932</v>
      </c>
      <c r="D2284" t="e">
        <f>AVERAGEIFS(C$2:C2284, B$2:B2284, "&gt;="&amp;B2284-6, B$2:B2284, "&lt;="&amp;B2284)</f>
        <v>#DIV/0!</v>
      </c>
      <c r="E2284" t="str">
        <f t="shared" si="557"/>
        <v/>
      </c>
      <c r="F2284" t="str">
        <f t="shared" si="558"/>
        <v/>
      </c>
      <c r="G2284" t="str">
        <f t="shared" si="559"/>
        <v/>
      </c>
      <c r="H2284" t="str">
        <f t="shared" si="560"/>
        <v/>
      </c>
      <c r="I2284" t="str">
        <f t="shared" si="561"/>
        <v/>
      </c>
      <c r="J2284" t="str">
        <f t="shared" si="562"/>
        <v/>
      </c>
      <c r="K2284" t="str">
        <f t="shared" si="563"/>
        <v/>
      </c>
      <c r="L2284" t="s">
        <v>3536</v>
      </c>
      <c r="M2284" t="s">
        <v>703</v>
      </c>
      <c r="N2284" t="s">
        <v>80</v>
      </c>
      <c r="O2284" t="s">
        <v>58</v>
      </c>
      <c r="P2284" t="s">
        <v>52</v>
      </c>
      <c r="Q2284" t="s">
        <v>92</v>
      </c>
      <c r="R2284" t="s">
        <v>42</v>
      </c>
      <c r="S2284" t="s">
        <v>21</v>
      </c>
      <c r="T2284" t="s">
        <v>21</v>
      </c>
      <c r="U2284" t="s">
        <v>2272</v>
      </c>
      <c r="V2284" t="s">
        <v>54</v>
      </c>
      <c r="W2284">
        <v>20.29815184960087</v>
      </c>
      <c r="X2284">
        <v>5.0635907791763746</v>
      </c>
      <c r="Y2284">
        <v>-2</v>
      </c>
      <c r="Z2284" t="s">
        <v>3603</v>
      </c>
      <c r="AA2284" t="s">
        <v>3554</v>
      </c>
      <c r="AB2284" t="s">
        <v>3584</v>
      </c>
      <c r="AC2284">
        <v>1</v>
      </c>
      <c r="AD2284" t="s">
        <v>3561</v>
      </c>
      <c r="AE2284" t="s">
        <v>3603</v>
      </c>
      <c r="AF2284" t="s">
        <v>3604</v>
      </c>
      <c r="AH2284" t="s">
        <v>3603</v>
      </c>
      <c r="AI2284" t="str">
        <f t="shared" si="564"/>
        <v/>
      </c>
      <c r="AJ2284" t="str">
        <f t="shared" si="565"/>
        <v/>
      </c>
      <c r="AK2284" t="str">
        <f t="shared" si="566"/>
        <v/>
      </c>
      <c r="AL2284" t="str">
        <f t="shared" si="567"/>
        <v/>
      </c>
      <c r="AM2284" t="str">
        <f t="shared" si="568"/>
        <v/>
      </c>
      <c r="AN2284" t="str">
        <f t="shared" si="569"/>
        <v/>
      </c>
      <c r="AO2284" t="str">
        <f t="shared" si="570"/>
        <v/>
      </c>
      <c r="AP2284" t="str">
        <f t="shared" si="571"/>
        <v/>
      </c>
    </row>
    <row r="2285" spans="1:42" x14ac:dyDescent="0.3">
      <c r="A2285" s="2">
        <v>45098</v>
      </c>
      <c r="D2285" t="e">
        <f>AVERAGEIFS(C$2:C2285, B$2:B2285, "&gt;="&amp;B2285-6, B$2:B2285, "&lt;="&amp;B2285)</f>
        <v>#DIV/0!</v>
      </c>
      <c r="E2285" t="str">
        <f t="shared" si="557"/>
        <v/>
      </c>
      <c r="F2285" t="str">
        <f t="shared" si="558"/>
        <v/>
      </c>
      <c r="G2285" t="str">
        <f t="shared" si="559"/>
        <v/>
      </c>
      <c r="H2285" t="str">
        <f t="shared" si="560"/>
        <v/>
      </c>
      <c r="I2285" t="str">
        <f t="shared" si="561"/>
        <v/>
      </c>
      <c r="J2285" t="str">
        <f t="shared" si="562"/>
        <v/>
      </c>
      <c r="K2285" t="str">
        <f t="shared" si="563"/>
        <v/>
      </c>
      <c r="L2285" t="s">
        <v>3536</v>
      </c>
      <c r="M2285" t="s">
        <v>1075</v>
      </c>
      <c r="N2285" t="s">
        <v>103</v>
      </c>
      <c r="O2285" t="s">
        <v>46</v>
      </c>
      <c r="P2285" t="s">
        <v>40</v>
      </c>
      <c r="Q2285" t="s">
        <v>41</v>
      </c>
      <c r="R2285" t="s">
        <v>42</v>
      </c>
      <c r="S2285" t="s">
        <v>21</v>
      </c>
      <c r="T2285" t="s">
        <v>3546</v>
      </c>
      <c r="U2285" t="s">
        <v>2304</v>
      </c>
      <c r="V2285" t="s">
        <v>43</v>
      </c>
      <c r="W2285">
        <v>88.583119283369953</v>
      </c>
      <c r="X2285">
        <v>7.4567417086792922</v>
      </c>
      <c r="Y2285">
        <v>-2</v>
      </c>
      <c r="Z2285" t="s">
        <v>3603</v>
      </c>
      <c r="AA2285" t="s">
        <v>3554</v>
      </c>
      <c r="AB2285" t="s">
        <v>3585</v>
      </c>
      <c r="AC2285">
        <v>6</v>
      </c>
      <c r="AD2285" t="s">
        <v>3566</v>
      </c>
      <c r="AE2285" t="s">
        <v>3603</v>
      </c>
      <c r="AF2285" t="s">
        <v>3604</v>
      </c>
      <c r="AH2285" t="s">
        <v>3603</v>
      </c>
      <c r="AI2285" t="str">
        <f t="shared" si="564"/>
        <v/>
      </c>
      <c r="AJ2285" t="str">
        <f t="shared" si="565"/>
        <v/>
      </c>
      <c r="AK2285" t="str">
        <f t="shared" si="566"/>
        <v/>
      </c>
      <c r="AL2285" t="str">
        <f t="shared" si="567"/>
        <v/>
      </c>
      <c r="AM2285" t="str">
        <f t="shared" si="568"/>
        <v/>
      </c>
      <c r="AN2285" t="str">
        <f t="shared" si="569"/>
        <v/>
      </c>
      <c r="AO2285" t="str">
        <f t="shared" si="570"/>
        <v/>
      </c>
      <c r="AP2285" t="str">
        <f t="shared" si="571"/>
        <v/>
      </c>
    </row>
    <row r="2286" spans="1:42" x14ac:dyDescent="0.3">
      <c r="A2286" s="2">
        <v>45413</v>
      </c>
      <c r="D2286" t="e">
        <f>AVERAGEIFS(C$2:C2286, B$2:B2286, "&gt;="&amp;B2286-6, B$2:B2286, "&lt;="&amp;B2286)</f>
        <v>#DIV/0!</v>
      </c>
      <c r="E2286" t="str">
        <f t="shared" si="557"/>
        <v/>
      </c>
      <c r="F2286" t="str">
        <f t="shared" si="558"/>
        <v/>
      </c>
      <c r="G2286" t="str">
        <f t="shared" si="559"/>
        <v/>
      </c>
      <c r="H2286" t="str">
        <f t="shared" si="560"/>
        <v/>
      </c>
      <c r="I2286" t="str">
        <f t="shared" si="561"/>
        <v/>
      </c>
      <c r="J2286" t="str">
        <f t="shared" si="562"/>
        <v/>
      </c>
      <c r="K2286" t="str">
        <f t="shared" si="563"/>
        <v/>
      </c>
      <c r="L2286" t="s">
        <v>3536</v>
      </c>
      <c r="M2286" t="s">
        <v>1454</v>
      </c>
      <c r="N2286" t="s">
        <v>28</v>
      </c>
      <c r="O2286" t="s">
        <v>33</v>
      </c>
      <c r="P2286" t="s">
        <v>59</v>
      </c>
      <c r="Q2286" t="s">
        <v>92</v>
      </c>
      <c r="R2286" t="s">
        <v>35</v>
      </c>
      <c r="S2286" t="s">
        <v>21</v>
      </c>
      <c r="T2286" t="s">
        <v>3546</v>
      </c>
      <c r="U2286" t="s">
        <v>2320</v>
      </c>
      <c r="V2286" t="s">
        <v>63</v>
      </c>
      <c r="W2286">
        <v>33.552745511488929</v>
      </c>
      <c r="X2286">
        <v>6.2675594733449644</v>
      </c>
      <c r="Y2286">
        <v>-2</v>
      </c>
      <c r="Z2286" t="s">
        <v>3603</v>
      </c>
      <c r="AA2286" t="s">
        <v>3555</v>
      </c>
      <c r="AB2286" t="s">
        <v>3585</v>
      </c>
      <c r="AC2286">
        <v>5</v>
      </c>
      <c r="AD2286" t="s">
        <v>3565</v>
      </c>
      <c r="AE2286" t="s">
        <v>3603</v>
      </c>
      <c r="AF2286" t="s">
        <v>3604</v>
      </c>
      <c r="AH2286" t="s">
        <v>3603</v>
      </c>
      <c r="AI2286" t="str">
        <f t="shared" si="564"/>
        <v/>
      </c>
      <c r="AJ2286" t="str">
        <f t="shared" si="565"/>
        <v/>
      </c>
      <c r="AK2286" t="str">
        <f t="shared" si="566"/>
        <v/>
      </c>
      <c r="AL2286" t="str">
        <f t="shared" si="567"/>
        <v/>
      </c>
      <c r="AM2286" t="str">
        <f t="shared" si="568"/>
        <v/>
      </c>
      <c r="AN2286" t="str">
        <f t="shared" si="569"/>
        <v/>
      </c>
      <c r="AO2286" t="str">
        <f t="shared" si="570"/>
        <v/>
      </c>
      <c r="AP2286" t="str">
        <f t="shared" si="571"/>
        <v/>
      </c>
    </row>
    <row r="2287" spans="1:42" x14ac:dyDescent="0.3">
      <c r="A2287" s="2">
        <v>45378</v>
      </c>
      <c r="D2287" t="e">
        <f>AVERAGEIFS(C$2:C2287, B$2:B2287, "&gt;="&amp;B2287-6, B$2:B2287, "&lt;="&amp;B2287)</f>
        <v>#DIV/0!</v>
      </c>
      <c r="E2287" t="str">
        <f t="shared" si="557"/>
        <v/>
      </c>
      <c r="F2287" t="str">
        <f t="shared" si="558"/>
        <v/>
      </c>
      <c r="G2287" t="str">
        <f t="shared" si="559"/>
        <v/>
      </c>
      <c r="H2287" t="str">
        <f t="shared" si="560"/>
        <v/>
      </c>
      <c r="I2287" t="str">
        <f t="shared" si="561"/>
        <v/>
      </c>
      <c r="J2287" t="str">
        <f t="shared" si="562"/>
        <v/>
      </c>
      <c r="K2287" t="str">
        <f t="shared" si="563"/>
        <v/>
      </c>
      <c r="L2287" t="s">
        <v>3536</v>
      </c>
      <c r="M2287" t="s">
        <v>2326</v>
      </c>
      <c r="N2287" t="s">
        <v>103</v>
      </c>
      <c r="O2287" t="s">
        <v>46</v>
      </c>
      <c r="P2287" t="s">
        <v>40</v>
      </c>
      <c r="Q2287" t="s">
        <v>41</v>
      </c>
      <c r="R2287" t="s">
        <v>42</v>
      </c>
      <c r="S2287" t="s">
        <v>21</v>
      </c>
      <c r="T2287" t="s">
        <v>21</v>
      </c>
      <c r="U2287" t="s">
        <v>2327</v>
      </c>
      <c r="V2287" t="s">
        <v>24</v>
      </c>
      <c r="W2287">
        <v>98.20646071755057</v>
      </c>
      <c r="X2287">
        <v>7.7168255036860236</v>
      </c>
      <c r="Y2287">
        <v>-2</v>
      </c>
      <c r="Z2287" t="s">
        <v>3603</v>
      </c>
      <c r="AA2287" t="s">
        <v>3555</v>
      </c>
      <c r="AB2287" t="s">
        <v>3584</v>
      </c>
      <c r="AC2287">
        <v>3</v>
      </c>
      <c r="AD2287" t="s">
        <v>3563</v>
      </c>
      <c r="AE2287" t="s">
        <v>3603</v>
      </c>
      <c r="AF2287" t="s">
        <v>3604</v>
      </c>
      <c r="AH2287" t="s">
        <v>3603</v>
      </c>
      <c r="AI2287" t="str">
        <f t="shared" si="564"/>
        <v/>
      </c>
      <c r="AJ2287" t="str">
        <f t="shared" si="565"/>
        <v/>
      </c>
      <c r="AK2287" t="str">
        <f t="shared" si="566"/>
        <v/>
      </c>
      <c r="AL2287" t="str">
        <f t="shared" si="567"/>
        <v/>
      </c>
      <c r="AM2287" t="str">
        <f t="shared" si="568"/>
        <v/>
      </c>
      <c r="AN2287" t="str">
        <f t="shared" si="569"/>
        <v/>
      </c>
      <c r="AO2287" t="str">
        <f t="shared" si="570"/>
        <v/>
      </c>
      <c r="AP2287" t="str">
        <f t="shared" si="571"/>
        <v/>
      </c>
    </row>
    <row r="2288" spans="1:42" x14ac:dyDescent="0.3">
      <c r="A2288" s="2">
        <v>45437</v>
      </c>
      <c r="D2288" t="e">
        <f>AVERAGEIFS(C$2:C2288, B$2:B2288, "&gt;="&amp;B2288-6, B$2:B2288, "&lt;="&amp;B2288)</f>
        <v>#DIV/0!</v>
      </c>
      <c r="E2288" t="str">
        <f t="shared" si="557"/>
        <v/>
      </c>
      <c r="F2288" t="str">
        <f t="shared" si="558"/>
        <v/>
      </c>
      <c r="G2288" t="str">
        <f t="shared" si="559"/>
        <v/>
      </c>
      <c r="H2288" t="str">
        <f t="shared" si="560"/>
        <v/>
      </c>
      <c r="I2288" t="str">
        <f t="shared" si="561"/>
        <v/>
      </c>
      <c r="J2288" t="str">
        <f t="shared" si="562"/>
        <v/>
      </c>
      <c r="K2288" t="str">
        <f t="shared" si="563"/>
        <v/>
      </c>
      <c r="L2288" t="s">
        <v>3536</v>
      </c>
      <c r="M2288" t="s">
        <v>2351</v>
      </c>
      <c r="N2288" t="s">
        <v>103</v>
      </c>
      <c r="O2288" t="s">
        <v>46</v>
      </c>
      <c r="P2288" t="s">
        <v>18</v>
      </c>
      <c r="Q2288" t="s">
        <v>19</v>
      </c>
      <c r="R2288" t="s">
        <v>20</v>
      </c>
      <c r="S2288" t="s">
        <v>21</v>
      </c>
      <c r="T2288" t="s">
        <v>3546</v>
      </c>
      <c r="U2288" t="s">
        <v>2352</v>
      </c>
      <c r="V2288" t="s">
        <v>63</v>
      </c>
      <c r="W2288">
        <v>69.989617576226934</v>
      </c>
      <c r="X2288">
        <v>6.2137538461894879</v>
      </c>
      <c r="Y2288">
        <v>-2</v>
      </c>
      <c r="Z2288" t="s">
        <v>3603</v>
      </c>
      <c r="AA2288" t="s">
        <v>3555</v>
      </c>
      <c r="AB2288" t="s">
        <v>3585</v>
      </c>
      <c r="AC2288">
        <v>5</v>
      </c>
      <c r="AD2288" t="s">
        <v>3565</v>
      </c>
      <c r="AE2288" t="s">
        <v>3603</v>
      </c>
      <c r="AF2288" t="s">
        <v>3604</v>
      </c>
      <c r="AH2288" t="s">
        <v>3603</v>
      </c>
      <c r="AI2288" t="str">
        <f t="shared" si="564"/>
        <v/>
      </c>
      <c r="AJ2288" t="str">
        <f t="shared" si="565"/>
        <v/>
      </c>
      <c r="AK2288" t="str">
        <f t="shared" si="566"/>
        <v/>
      </c>
      <c r="AL2288" t="str">
        <f t="shared" si="567"/>
        <v/>
      </c>
      <c r="AM2288" t="str">
        <f t="shared" si="568"/>
        <v/>
      </c>
      <c r="AN2288" t="str">
        <f t="shared" si="569"/>
        <v/>
      </c>
      <c r="AO2288" t="str">
        <f t="shared" si="570"/>
        <v/>
      </c>
      <c r="AP2288" t="str">
        <f t="shared" si="571"/>
        <v/>
      </c>
    </row>
    <row r="2289" spans="1:42" x14ac:dyDescent="0.3">
      <c r="A2289" s="2">
        <v>45148</v>
      </c>
      <c r="D2289" t="e">
        <f>AVERAGEIFS(C$2:C2289, B$2:B2289, "&gt;="&amp;B2289-6, B$2:B2289, "&lt;="&amp;B2289)</f>
        <v>#DIV/0!</v>
      </c>
      <c r="E2289" t="str">
        <f t="shared" si="557"/>
        <v/>
      </c>
      <c r="F2289" t="str">
        <f t="shared" si="558"/>
        <v/>
      </c>
      <c r="G2289" t="str">
        <f t="shared" si="559"/>
        <v/>
      </c>
      <c r="H2289" t="str">
        <f t="shared" si="560"/>
        <v/>
      </c>
      <c r="I2289" t="str">
        <f t="shared" si="561"/>
        <v/>
      </c>
      <c r="J2289" t="str">
        <f t="shared" si="562"/>
        <v/>
      </c>
      <c r="K2289" t="str">
        <f t="shared" si="563"/>
        <v/>
      </c>
      <c r="L2289" t="s">
        <v>3536</v>
      </c>
      <c r="M2289" t="s">
        <v>890</v>
      </c>
      <c r="N2289" t="s">
        <v>80</v>
      </c>
      <c r="O2289" t="s">
        <v>46</v>
      </c>
      <c r="P2289" t="s">
        <v>18</v>
      </c>
      <c r="Q2289" t="s">
        <v>19</v>
      </c>
      <c r="R2289" t="s">
        <v>42</v>
      </c>
      <c r="S2289" t="s">
        <v>21</v>
      </c>
      <c r="T2289" t="s">
        <v>21</v>
      </c>
      <c r="U2289" t="s">
        <v>2368</v>
      </c>
      <c r="V2289" t="s">
        <v>43</v>
      </c>
      <c r="W2289">
        <v>22.43652618522497</v>
      </c>
      <c r="X2289">
        <v>4.9710132015596367</v>
      </c>
      <c r="Y2289">
        <v>-2</v>
      </c>
      <c r="Z2289" t="s">
        <v>3603</v>
      </c>
      <c r="AA2289" t="s">
        <v>3554</v>
      </c>
      <c r="AB2289" t="s">
        <v>3586</v>
      </c>
      <c r="AC2289">
        <v>8</v>
      </c>
      <c r="AD2289" t="s">
        <v>3568</v>
      </c>
      <c r="AE2289" t="s">
        <v>3603</v>
      </c>
      <c r="AF2289" t="s">
        <v>3604</v>
      </c>
      <c r="AH2289" t="s">
        <v>3603</v>
      </c>
      <c r="AI2289" t="str">
        <f t="shared" si="564"/>
        <v/>
      </c>
      <c r="AJ2289" t="str">
        <f t="shared" si="565"/>
        <v/>
      </c>
      <c r="AK2289" t="str">
        <f t="shared" si="566"/>
        <v/>
      </c>
      <c r="AL2289" t="str">
        <f t="shared" si="567"/>
        <v/>
      </c>
      <c r="AM2289" t="str">
        <f t="shared" si="568"/>
        <v/>
      </c>
      <c r="AN2289" t="str">
        <f t="shared" si="569"/>
        <v/>
      </c>
      <c r="AO2289" t="str">
        <f t="shared" si="570"/>
        <v/>
      </c>
      <c r="AP2289" t="str">
        <f t="shared" si="571"/>
        <v/>
      </c>
    </row>
    <row r="2290" spans="1:42" x14ac:dyDescent="0.3">
      <c r="A2290" s="2">
        <v>45383</v>
      </c>
      <c r="D2290" t="e">
        <f>AVERAGEIFS(C$2:C2290, B$2:B2290, "&gt;="&amp;B2290-6, B$2:B2290, "&lt;="&amp;B2290)</f>
        <v>#DIV/0!</v>
      </c>
      <c r="E2290" t="str">
        <f t="shared" si="557"/>
        <v/>
      </c>
      <c r="F2290" t="str">
        <f t="shared" si="558"/>
        <v/>
      </c>
      <c r="G2290" t="str">
        <f t="shared" si="559"/>
        <v/>
      </c>
      <c r="H2290" t="str">
        <f t="shared" si="560"/>
        <v/>
      </c>
      <c r="I2290" t="str">
        <f t="shared" si="561"/>
        <v/>
      </c>
      <c r="J2290" t="str">
        <f t="shared" si="562"/>
        <v/>
      </c>
      <c r="K2290" t="str">
        <f t="shared" si="563"/>
        <v/>
      </c>
      <c r="L2290" t="s">
        <v>3536</v>
      </c>
      <c r="M2290" t="s">
        <v>1001</v>
      </c>
      <c r="N2290" t="s">
        <v>118</v>
      </c>
      <c r="O2290" t="s">
        <v>58</v>
      </c>
      <c r="P2290" t="s">
        <v>52</v>
      </c>
      <c r="Q2290" t="s">
        <v>92</v>
      </c>
      <c r="R2290" t="s">
        <v>20</v>
      </c>
      <c r="S2290" t="s">
        <v>21</v>
      </c>
      <c r="T2290" t="s">
        <v>3546</v>
      </c>
      <c r="U2290" t="s">
        <v>2385</v>
      </c>
      <c r="V2290" t="s">
        <v>43</v>
      </c>
      <c r="W2290">
        <v>86.463662502846134</v>
      </c>
      <c r="X2290">
        <v>6.775903584662414</v>
      </c>
      <c r="Y2290">
        <v>-2</v>
      </c>
      <c r="Z2290" t="s">
        <v>3603</v>
      </c>
      <c r="AA2290" t="s">
        <v>3555</v>
      </c>
      <c r="AB2290" t="s">
        <v>3585</v>
      </c>
      <c r="AC2290">
        <v>4</v>
      </c>
      <c r="AD2290" t="s">
        <v>3564</v>
      </c>
      <c r="AE2290" t="s">
        <v>3603</v>
      </c>
      <c r="AF2290" t="s">
        <v>3604</v>
      </c>
      <c r="AH2290" t="s">
        <v>3603</v>
      </c>
      <c r="AI2290" t="str">
        <f t="shared" si="564"/>
        <v/>
      </c>
      <c r="AJ2290" t="str">
        <f t="shared" si="565"/>
        <v/>
      </c>
      <c r="AK2290" t="str">
        <f t="shared" si="566"/>
        <v/>
      </c>
      <c r="AL2290" t="str">
        <f t="shared" si="567"/>
        <v/>
      </c>
      <c r="AM2290" t="str">
        <f t="shared" si="568"/>
        <v/>
      </c>
      <c r="AN2290" t="str">
        <f t="shared" si="569"/>
        <v/>
      </c>
      <c r="AO2290" t="str">
        <f t="shared" si="570"/>
        <v/>
      </c>
      <c r="AP2290" t="str">
        <f t="shared" si="571"/>
        <v/>
      </c>
    </row>
    <row r="2291" spans="1:42" x14ac:dyDescent="0.3">
      <c r="A2291" s="2">
        <v>45007</v>
      </c>
      <c r="D2291" t="e">
        <f>AVERAGEIFS(C$2:C2291, B$2:B2291, "&gt;="&amp;B2291-6, B$2:B2291, "&lt;="&amp;B2291)</f>
        <v>#DIV/0!</v>
      </c>
      <c r="E2291" t="str">
        <f t="shared" si="557"/>
        <v/>
      </c>
      <c r="F2291" t="str">
        <f t="shared" si="558"/>
        <v/>
      </c>
      <c r="G2291" t="str">
        <f t="shared" si="559"/>
        <v/>
      </c>
      <c r="H2291" t="str">
        <f t="shared" si="560"/>
        <v/>
      </c>
      <c r="I2291" t="str">
        <f t="shared" si="561"/>
        <v/>
      </c>
      <c r="J2291" t="str">
        <f t="shared" si="562"/>
        <v/>
      </c>
      <c r="K2291" t="str">
        <f t="shared" si="563"/>
        <v/>
      </c>
      <c r="L2291" t="s">
        <v>3536</v>
      </c>
      <c r="M2291" t="s">
        <v>1380</v>
      </c>
      <c r="N2291" t="s">
        <v>28</v>
      </c>
      <c r="O2291" t="s">
        <v>58</v>
      </c>
      <c r="P2291" t="s">
        <v>52</v>
      </c>
      <c r="Q2291" t="s">
        <v>92</v>
      </c>
      <c r="R2291" t="s">
        <v>20</v>
      </c>
      <c r="S2291" t="s">
        <v>21</v>
      </c>
      <c r="T2291" t="s">
        <v>21</v>
      </c>
      <c r="U2291" t="s">
        <v>2457</v>
      </c>
      <c r="V2291" t="s">
        <v>54</v>
      </c>
      <c r="W2291">
        <v>23.502093815362009</v>
      </c>
      <c r="X2291">
        <v>5.0226660263217129</v>
      </c>
      <c r="Y2291">
        <v>-2</v>
      </c>
      <c r="Z2291" t="s">
        <v>3603</v>
      </c>
      <c r="AA2291" t="s">
        <v>3554</v>
      </c>
      <c r="AB2291" t="s">
        <v>3584</v>
      </c>
      <c r="AC2291">
        <v>3</v>
      </c>
      <c r="AD2291" t="s">
        <v>3563</v>
      </c>
      <c r="AE2291" t="s">
        <v>3603</v>
      </c>
      <c r="AF2291" t="s">
        <v>3604</v>
      </c>
      <c r="AH2291" t="s">
        <v>3603</v>
      </c>
      <c r="AI2291" t="str">
        <f t="shared" si="564"/>
        <v/>
      </c>
      <c r="AJ2291" t="str">
        <f t="shared" si="565"/>
        <v/>
      </c>
      <c r="AK2291" t="str">
        <f t="shared" si="566"/>
        <v/>
      </c>
      <c r="AL2291" t="str">
        <f t="shared" si="567"/>
        <v/>
      </c>
      <c r="AM2291" t="str">
        <f t="shared" si="568"/>
        <v/>
      </c>
      <c r="AN2291" t="str">
        <f t="shared" si="569"/>
        <v/>
      </c>
      <c r="AO2291" t="str">
        <f t="shared" si="570"/>
        <v/>
      </c>
      <c r="AP2291" t="str">
        <f t="shared" si="571"/>
        <v/>
      </c>
    </row>
    <row r="2292" spans="1:42" x14ac:dyDescent="0.3">
      <c r="A2292" s="2">
        <v>45036</v>
      </c>
      <c r="D2292" t="e">
        <f>AVERAGEIFS(C$2:C2292, B$2:B2292, "&gt;="&amp;B2292-6, B$2:B2292, "&lt;="&amp;B2292)</f>
        <v>#DIV/0!</v>
      </c>
      <c r="E2292" t="str">
        <f t="shared" si="557"/>
        <v/>
      </c>
      <c r="F2292" t="str">
        <f t="shared" si="558"/>
        <v/>
      </c>
      <c r="G2292" t="str">
        <f t="shared" si="559"/>
        <v/>
      </c>
      <c r="H2292" t="str">
        <f t="shared" si="560"/>
        <v/>
      </c>
      <c r="I2292" t="str">
        <f t="shared" si="561"/>
        <v/>
      </c>
      <c r="J2292" t="str">
        <f t="shared" si="562"/>
        <v/>
      </c>
      <c r="K2292" t="str">
        <f t="shared" si="563"/>
        <v/>
      </c>
      <c r="L2292" t="s">
        <v>3536</v>
      </c>
      <c r="M2292" t="s">
        <v>2091</v>
      </c>
      <c r="N2292" t="s">
        <v>157</v>
      </c>
      <c r="O2292" t="s">
        <v>51</v>
      </c>
      <c r="P2292" t="s">
        <v>52</v>
      </c>
      <c r="Q2292" t="s">
        <v>92</v>
      </c>
      <c r="R2292" t="s">
        <v>20</v>
      </c>
      <c r="S2292" t="s">
        <v>21</v>
      </c>
      <c r="T2292" t="s">
        <v>3546</v>
      </c>
      <c r="U2292" t="s">
        <v>2476</v>
      </c>
      <c r="V2292" t="s">
        <v>43</v>
      </c>
      <c r="W2292">
        <v>23.854577249636211</v>
      </c>
      <c r="X2292">
        <v>4.6406151835488876</v>
      </c>
      <c r="Y2292">
        <v>-2</v>
      </c>
      <c r="Z2292" t="s">
        <v>3603</v>
      </c>
      <c r="AA2292" t="s">
        <v>3554</v>
      </c>
      <c r="AB2292" t="s">
        <v>3585</v>
      </c>
      <c r="AC2292">
        <v>4</v>
      </c>
      <c r="AD2292" t="s">
        <v>3564</v>
      </c>
      <c r="AE2292" t="s">
        <v>3603</v>
      </c>
      <c r="AF2292" t="s">
        <v>3604</v>
      </c>
      <c r="AH2292" t="s">
        <v>3603</v>
      </c>
      <c r="AI2292" t="str">
        <f t="shared" si="564"/>
        <v/>
      </c>
      <c r="AJ2292" t="str">
        <f t="shared" si="565"/>
        <v/>
      </c>
      <c r="AK2292" t="str">
        <f t="shared" si="566"/>
        <v/>
      </c>
      <c r="AL2292" t="str">
        <f t="shared" si="567"/>
        <v/>
      </c>
      <c r="AM2292" t="str">
        <f t="shared" si="568"/>
        <v/>
      </c>
      <c r="AN2292" t="str">
        <f t="shared" si="569"/>
        <v/>
      </c>
      <c r="AO2292" t="str">
        <f t="shared" si="570"/>
        <v/>
      </c>
      <c r="AP2292" t="str">
        <f t="shared" si="571"/>
        <v/>
      </c>
    </row>
    <row r="2293" spans="1:42" x14ac:dyDescent="0.3">
      <c r="A2293" s="2">
        <v>44977</v>
      </c>
      <c r="D2293" t="e">
        <f>AVERAGEIFS(C$2:C2293, B$2:B2293, "&gt;="&amp;B2293-6, B$2:B2293, "&lt;="&amp;B2293)</f>
        <v>#DIV/0!</v>
      </c>
      <c r="E2293" t="str">
        <f t="shared" si="557"/>
        <v/>
      </c>
      <c r="F2293" t="str">
        <f t="shared" si="558"/>
        <v/>
      </c>
      <c r="G2293" t="str">
        <f t="shared" si="559"/>
        <v/>
      </c>
      <c r="H2293" t="str">
        <f t="shared" si="560"/>
        <v/>
      </c>
      <c r="I2293" t="str">
        <f t="shared" si="561"/>
        <v/>
      </c>
      <c r="J2293" t="str">
        <f t="shared" si="562"/>
        <v/>
      </c>
      <c r="K2293" t="str">
        <f t="shared" si="563"/>
        <v/>
      </c>
      <c r="L2293" t="s">
        <v>3536</v>
      </c>
      <c r="M2293" t="s">
        <v>2515</v>
      </c>
      <c r="N2293" t="s">
        <v>28</v>
      </c>
      <c r="O2293" t="s">
        <v>51</v>
      </c>
      <c r="P2293" t="s">
        <v>52</v>
      </c>
      <c r="Q2293" t="s">
        <v>92</v>
      </c>
      <c r="R2293" t="s">
        <v>20</v>
      </c>
      <c r="S2293" t="s">
        <v>21</v>
      </c>
      <c r="T2293" t="s">
        <v>3546</v>
      </c>
      <c r="U2293" t="s">
        <v>2516</v>
      </c>
      <c r="V2293" t="s">
        <v>144</v>
      </c>
      <c r="W2293">
        <v>32.098528041786331</v>
      </c>
      <c r="X2293">
        <v>6.4854277558774118</v>
      </c>
      <c r="Y2293">
        <v>-2</v>
      </c>
      <c r="Z2293" t="s">
        <v>3603</v>
      </c>
      <c r="AA2293" t="s">
        <v>3554</v>
      </c>
      <c r="AB2293" t="s">
        <v>3584</v>
      </c>
      <c r="AC2293">
        <v>2</v>
      </c>
      <c r="AD2293" t="s">
        <v>3562</v>
      </c>
      <c r="AE2293" t="s">
        <v>3603</v>
      </c>
      <c r="AF2293" t="s">
        <v>3604</v>
      </c>
      <c r="AH2293" t="s">
        <v>3603</v>
      </c>
      <c r="AI2293" t="str">
        <f t="shared" si="564"/>
        <v/>
      </c>
      <c r="AJ2293" t="str">
        <f t="shared" si="565"/>
        <v/>
      </c>
      <c r="AK2293" t="str">
        <f t="shared" si="566"/>
        <v/>
      </c>
      <c r="AL2293" t="str">
        <f t="shared" si="567"/>
        <v/>
      </c>
      <c r="AM2293" t="str">
        <f t="shared" si="568"/>
        <v/>
      </c>
      <c r="AN2293" t="str">
        <f t="shared" si="569"/>
        <v/>
      </c>
      <c r="AO2293" t="str">
        <f t="shared" si="570"/>
        <v/>
      </c>
      <c r="AP2293" t="str">
        <f t="shared" si="571"/>
        <v/>
      </c>
    </row>
    <row r="2294" spans="1:42" x14ac:dyDescent="0.3">
      <c r="A2294" s="2">
        <v>45140</v>
      </c>
      <c r="D2294" t="e">
        <f>AVERAGEIFS(C$2:C2294, B$2:B2294, "&gt;="&amp;B2294-6, B$2:B2294, "&lt;="&amp;B2294)</f>
        <v>#DIV/0!</v>
      </c>
      <c r="E2294" t="str">
        <f t="shared" si="557"/>
        <v/>
      </c>
      <c r="F2294" t="str">
        <f t="shared" si="558"/>
        <v/>
      </c>
      <c r="G2294" t="str">
        <f t="shared" si="559"/>
        <v/>
      </c>
      <c r="H2294" t="str">
        <f t="shared" si="560"/>
        <v/>
      </c>
      <c r="I2294" t="str">
        <f t="shared" si="561"/>
        <v/>
      </c>
      <c r="J2294" t="str">
        <f t="shared" si="562"/>
        <v/>
      </c>
      <c r="K2294" t="str">
        <f t="shared" si="563"/>
        <v/>
      </c>
      <c r="L2294" t="s">
        <v>3536</v>
      </c>
      <c r="M2294" t="s">
        <v>2519</v>
      </c>
      <c r="N2294" t="s">
        <v>28</v>
      </c>
      <c r="O2294" t="s">
        <v>33</v>
      </c>
      <c r="P2294" t="s">
        <v>52</v>
      </c>
      <c r="Q2294" t="s">
        <v>92</v>
      </c>
      <c r="R2294" t="s">
        <v>20</v>
      </c>
      <c r="S2294" t="s">
        <v>21</v>
      </c>
      <c r="T2294" t="s">
        <v>21</v>
      </c>
      <c r="U2294" t="s">
        <v>2520</v>
      </c>
      <c r="V2294" t="s">
        <v>24</v>
      </c>
      <c r="W2294">
        <v>31.621701050074339</v>
      </c>
      <c r="X2294">
        <v>5.4126483223386863</v>
      </c>
      <c r="Y2294">
        <v>-2</v>
      </c>
      <c r="Z2294" t="s">
        <v>3603</v>
      </c>
      <c r="AA2294" t="s">
        <v>3554</v>
      </c>
      <c r="AB2294" t="s">
        <v>3586</v>
      </c>
      <c r="AC2294">
        <v>8</v>
      </c>
      <c r="AD2294" t="s">
        <v>3568</v>
      </c>
      <c r="AE2294" t="s">
        <v>3603</v>
      </c>
      <c r="AF2294" t="s">
        <v>3604</v>
      </c>
      <c r="AH2294" t="s">
        <v>3603</v>
      </c>
      <c r="AI2294" t="str">
        <f t="shared" si="564"/>
        <v/>
      </c>
      <c r="AJ2294" t="str">
        <f t="shared" si="565"/>
        <v/>
      </c>
      <c r="AK2294" t="str">
        <f t="shared" si="566"/>
        <v/>
      </c>
      <c r="AL2294" t="str">
        <f t="shared" si="567"/>
        <v/>
      </c>
      <c r="AM2294" t="str">
        <f t="shared" si="568"/>
        <v/>
      </c>
      <c r="AN2294" t="str">
        <f t="shared" si="569"/>
        <v/>
      </c>
      <c r="AO2294" t="str">
        <f t="shared" si="570"/>
        <v/>
      </c>
      <c r="AP2294" t="str">
        <f t="shared" si="571"/>
        <v/>
      </c>
    </row>
    <row r="2295" spans="1:42" x14ac:dyDescent="0.3">
      <c r="A2295" s="2">
        <v>45357</v>
      </c>
      <c r="D2295" t="e">
        <f>AVERAGEIFS(C$2:C2295, B$2:B2295, "&gt;="&amp;B2295-6, B$2:B2295, "&lt;="&amp;B2295)</f>
        <v>#DIV/0!</v>
      </c>
      <c r="E2295" t="str">
        <f t="shared" si="557"/>
        <v/>
      </c>
      <c r="F2295" t="str">
        <f t="shared" si="558"/>
        <v/>
      </c>
      <c r="G2295" t="str">
        <f t="shared" si="559"/>
        <v/>
      </c>
      <c r="H2295" t="str">
        <f t="shared" si="560"/>
        <v/>
      </c>
      <c r="I2295" t="str">
        <f t="shared" si="561"/>
        <v/>
      </c>
      <c r="J2295" t="str">
        <f t="shared" si="562"/>
        <v/>
      </c>
      <c r="K2295" t="str">
        <f t="shared" si="563"/>
        <v/>
      </c>
      <c r="L2295" t="s">
        <v>3536</v>
      </c>
      <c r="M2295" t="s">
        <v>408</v>
      </c>
      <c r="N2295" t="s">
        <v>80</v>
      </c>
      <c r="O2295" t="s">
        <v>17</v>
      </c>
      <c r="P2295" t="s">
        <v>40</v>
      </c>
      <c r="Q2295" t="s">
        <v>41</v>
      </c>
      <c r="R2295" t="s">
        <v>42</v>
      </c>
      <c r="S2295" t="s">
        <v>21</v>
      </c>
      <c r="T2295" t="s">
        <v>3546</v>
      </c>
      <c r="U2295" t="s">
        <v>2556</v>
      </c>
      <c r="V2295" t="s">
        <v>54</v>
      </c>
      <c r="W2295">
        <v>20.843273359833638</v>
      </c>
      <c r="X2295">
        <v>5.0180049350088467</v>
      </c>
      <c r="Y2295">
        <v>-2</v>
      </c>
      <c r="Z2295" t="s">
        <v>3603</v>
      </c>
      <c r="AA2295" t="s">
        <v>3555</v>
      </c>
      <c r="AB2295" t="s">
        <v>3584</v>
      </c>
      <c r="AC2295">
        <v>3</v>
      </c>
      <c r="AD2295" t="s">
        <v>3563</v>
      </c>
      <c r="AE2295" t="s">
        <v>3603</v>
      </c>
      <c r="AF2295" t="s">
        <v>3604</v>
      </c>
      <c r="AH2295" t="s">
        <v>3603</v>
      </c>
      <c r="AI2295" t="str">
        <f t="shared" si="564"/>
        <v/>
      </c>
      <c r="AJ2295" t="str">
        <f t="shared" si="565"/>
        <v/>
      </c>
      <c r="AK2295" t="str">
        <f t="shared" si="566"/>
        <v/>
      </c>
      <c r="AL2295" t="str">
        <f t="shared" si="567"/>
        <v/>
      </c>
      <c r="AM2295" t="str">
        <f t="shared" si="568"/>
        <v/>
      </c>
      <c r="AN2295" t="str">
        <f t="shared" si="569"/>
        <v/>
      </c>
      <c r="AO2295" t="str">
        <f t="shared" si="570"/>
        <v/>
      </c>
      <c r="AP2295" t="str">
        <f t="shared" si="571"/>
        <v/>
      </c>
    </row>
    <row r="2296" spans="1:42" x14ac:dyDescent="0.3">
      <c r="A2296" s="2">
        <v>45100</v>
      </c>
      <c r="D2296" t="e">
        <f>AVERAGEIFS(C$2:C2296, B$2:B2296, "&gt;="&amp;B2296-6, B$2:B2296, "&lt;="&amp;B2296)</f>
        <v>#DIV/0!</v>
      </c>
      <c r="E2296" t="str">
        <f t="shared" si="557"/>
        <v/>
      </c>
      <c r="F2296" t="str">
        <f t="shared" si="558"/>
        <v/>
      </c>
      <c r="G2296" t="str">
        <f t="shared" si="559"/>
        <v/>
      </c>
      <c r="H2296" t="str">
        <f t="shared" si="560"/>
        <v/>
      </c>
      <c r="I2296" t="str">
        <f t="shared" si="561"/>
        <v/>
      </c>
      <c r="J2296" t="str">
        <f t="shared" si="562"/>
        <v/>
      </c>
      <c r="K2296" t="str">
        <f t="shared" si="563"/>
        <v/>
      </c>
      <c r="L2296" t="s">
        <v>3536</v>
      </c>
      <c r="M2296" t="s">
        <v>1713</v>
      </c>
      <c r="N2296" t="s">
        <v>57</v>
      </c>
      <c r="O2296" t="s">
        <v>58</v>
      </c>
      <c r="P2296" t="s">
        <v>52</v>
      </c>
      <c r="Q2296" t="s">
        <v>92</v>
      </c>
      <c r="R2296" t="s">
        <v>20</v>
      </c>
      <c r="S2296" t="s">
        <v>21</v>
      </c>
      <c r="T2296" t="s">
        <v>21</v>
      </c>
      <c r="U2296" t="s">
        <v>2564</v>
      </c>
      <c r="V2296" t="s">
        <v>63</v>
      </c>
      <c r="W2296">
        <v>72.946594283129315</v>
      </c>
      <c r="X2296">
        <v>5.3340499656687692</v>
      </c>
      <c r="Y2296">
        <v>-2</v>
      </c>
      <c r="Z2296" t="s">
        <v>3603</v>
      </c>
      <c r="AA2296" t="s">
        <v>3554</v>
      </c>
      <c r="AB2296" t="s">
        <v>3585</v>
      </c>
      <c r="AC2296">
        <v>6</v>
      </c>
      <c r="AD2296" t="s">
        <v>3566</v>
      </c>
      <c r="AE2296" t="s">
        <v>3603</v>
      </c>
      <c r="AF2296" t="s">
        <v>3604</v>
      </c>
      <c r="AH2296" t="s">
        <v>3603</v>
      </c>
      <c r="AI2296" t="str">
        <f t="shared" si="564"/>
        <v/>
      </c>
      <c r="AJ2296" t="str">
        <f t="shared" si="565"/>
        <v/>
      </c>
      <c r="AK2296" t="str">
        <f t="shared" si="566"/>
        <v/>
      </c>
      <c r="AL2296" t="str">
        <f t="shared" si="567"/>
        <v/>
      </c>
      <c r="AM2296" t="str">
        <f t="shared" si="568"/>
        <v/>
      </c>
      <c r="AN2296" t="str">
        <f t="shared" si="569"/>
        <v/>
      </c>
      <c r="AO2296" t="str">
        <f t="shared" si="570"/>
        <v/>
      </c>
      <c r="AP2296" t="str">
        <f t="shared" si="571"/>
        <v/>
      </c>
    </row>
    <row r="2297" spans="1:42" x14ac:dyDescent="0.3">
      <c r="A2297" s="2">
        <v>45402</v>
      </c>
      <c r="D2297" t="e">
        <f>AVERAGEIFS(C$2:C2297, B$2:B2297, "&gt;="&amp;B2297-6, B$2:B2297, "&lt;="&amp;B2297)</f>
        <v>#DIV/0!</v>
      </c>
      <c r="E2297" t="str">
        <f t="shared" si="557"/>
        <v/>
      </c>
      <c r="F2297" t="str">
        <f t="shared" si="558"/>
        <v/>
      </c>
      <c r="G2297" t="str">
        <f t="shared" si="559"/>
        <v/>
      </c>
      <c r="H2297" t="str">
        <f t="shared" si="560"/>
        <v/>
      </c>
      <c r="I2297" t="str">
        <f t="shared" si="561"/>
        <v/>
      </c>
      <c r="J2297" t="str">
        <f t="shared" si="562"/>
        <v/>
      </c>
      <c r="K2297" t="str">
        <f t="shared" si="563"/>
        <v/>
      </c>
      <c r="L2297" t="s">
        <v>3536</v>
      </c>
      <c r="M2297" t="s">
        <v>1564</v>
      </c>
      <c r="N2297" t="s">
        <v>80</v>
      </c>
      <c r="O2297" t="s">
        <v>58</v>
      </c>
      <c r="P2297" t="s">
        <v>59</v>
      </c>
      <c r="Q2297" t="s">
        <v>92</v>
      </c>
      <c r="R2297" t="s">
        <v>42</v>
      </c>
      <c r="S2297" t="s">
        <v>21</v>
      </c>
      <c r="T2297" t="s">
        <v>3546</v>
      </c>
      <c r="U2297" t="s">
        <v>2581</v>
      </c>
      <c r="V2297" t="s">
        <v>24</v>
      </c>
      <c r="W2297">
        <v>15.562539110989499</v>
      </c>
      <c r="X2297">
        <v>4.4584063232353222</v>
      </c>
      <c r="Y2297">
        <v>-2</v>
      </c>
      <c r="Z2297" t="s">
        <v>3603</v>
      </c>
      <c r="AA2297" t="s">
        <v>3555</v>
      </c>
      <c r="AB2297" t="s">
        <v>3585</v>
      </c>
      <c r="AC2297">
        <v>4</v>
      </c>
      <c r="AD2297" t="s">
        <v>3564</v>
      </c>
      <c r="AE2297" t="s">
        <v>3603</v>
      </c>
      <c r="AF2297" t="s">
        <v>3604</v>
      </c>
      <c r="AH2297" t="s">
        <v>3603</v>
      </c>
      <c r="AI2297" t="str">
        <f t="shared" si="564"/>
        <v/>
      </c>
      <c r="AJ2297" t="str">
        <f t="shared" si="565"/>
        <v/>
      </c>
      <c r="AK2297" t="str">
        <f t="shared" si="566"/>
        <v/>
      </c>
      <c r="AL2297" t="str">
        <f t="shared" si="567"/>
        <v/>
      </c>
      <c r="AM2297" t="str">
        <f t="shared" si="568"/>
        <v/>
      </c>
      <c r="AN2297" t="str">
        <f t="shared" si="569"/>
        <v/>
      </c>
      <c r="AO2297" t="str">
        <f t="shared" si="570"/>
        <v/>
      </c>
      <c r="AP2297" t="str">
        <f t="shared" si="571"/>
        <v/>
      </c>
    </row>
    <row r="2298" spans="1:42" x14ac:dyDescent="0.3">
      <c r="A2298" s="2">
        <v>45173</v>
      </c>
      <c r="D2298" t="e">
        <f>AVERAGEIFS(C$2:C2298, B$2:B2298, "&gt;="&amp;B2298-6, B$2:B2298, "&lt;="&amp;B2298)</f>
        <v>#DIV/0!</v>
      </c>
      <c r="E2298" t="str">
        <f t="shared" si="557"/>
        <v/>
      </c>
      <c r="F2298" t="str">
        <f t="shared" si="558"/>
        <v/>
      </c>
      <c r="G2298" t="str">
        <f t="shared" si="559"/>
        <v/>
      </c>
      <c r="H2298" t="str">
        <f t="shared" si="560"/>
        <v/>
      </c>
      <c r="I2298" t="str">
        <f t="shared" si="561"/>
        <v/>
      </c>
      <c r="J2298" t="str">
        <f t="shared" si="562"/>
        <v/>
      </c>
      <c r="K2298" t="str">
        <f t="shared" si="563"/>
        <v/>
      </c>
      <c r="L2298" t="s">
        <v>3536</v>
      </c>
      <c r="M2298" t="s">
        <v>1337</v>
      </c>
      <c r="N2298" t="s">
        <v>28</v>
      </c>
      <c r="O2298" t="s">
        <v>58</v>
      </c>
      <c r="P2298" t="s">
        <v>59</v>
      </c>
      <c r="Q2298" t="s">
        <v>19</v>
      </c>
      <c r="R2298" t="s">
        <v>35</v>
      </c>
      <c r="S2298" t="s">
        <v>21</v>
      </c>
      <c r="T2298" t="s">
        <v>21</v>
      </c>
      <c r="U2298" t="s">
        <v>2649</v>
      </c>
      <c r="V2298" t="s">
        <v>30</v>
      </c>
      <c r="W2298">
        <v>37.480221557445923</v>
      </c>
      <c r="X2298">
        <v>6.420925009417723</v>
      </c>
      <c r="Y2298">
        <v>-2</v>
      </c>
      <c r="Z2298" t="s">
        <v>3603</v>
      </c>
      <c r="AA2298" t="s">
        <v>3554</v>
      </c>
      <c r="AB2298" t="s">
        <v>3586</v>
      </c>
      <c r="AC2298">
        <v>9</v>
      </c>
      <c r="AD2298" t="s">
        <v>3569</v>
      </c>
      <c r="AE2298" t="s">
        <v>3603</v>
      </c>
      <c r="AF2298" t="s">
        <v>3604</v>
      </c>
      <c r="AH2298" t="s">
        <v>3603</v>
      </c>
      <c r="AI2298" t="str">
        <f t="shared" si="564"/>
        <v/>
      </c>
      <c r="AJ2298" t="str">
        <f t="shared" si="565"/>
        <v/>
      </c>
      <c r="AK2298" t="str">
        <f t="shared" si="566"/>
        <v/>
      </c>
      <c r="AL2298" t="str">
        <f t="shared" si="567"/>
        <v/>
      </c>
      <c r="AM2298" t="str">
        <f t="shared" si="568"/>
        <v/>
      </c>
      <c r="AN2298" t="str">
        <f t="shared" si="569"/>
        <v/>
      </c>
      <c r="AO2298" t="str">
        <f t="shared" si="570"/>
        <v/>
      </c>
      <c r="AP2298" t="str">
        <f t="shared" si="571"/>
        <v/>
      </c>
    </row>
    <row r="2299" spans="1:42" x14ac:dyDescent="0.3">
      <c r="A2299" s="2">
        <v>45468</v>
      </c>
      <c r="D2299" t="e">
        <f>AVERAGEIFS(C$2:C2299, B$2:B2299, "&gt;="&amp;B2299-6, B$2:B2299, "&lt;="&amp;B2299)</f>
        <v>#DIV/0!</v>
      </c>
      <c r="E2299" t="str">
        <f t="shared" si="557"/>
        <v/>
      </c>
      <c r="F2299" t="str">
        <f t="shared" si="558"/>
        <v/>
      </c>
      <c r="G2299" t="str">
        <f t="shared" si="559"/>
        <v/>
      </c>
      <c r="H2299" t="str">
        <f t="shared" si="560"/>
        <v/>
      </c>
      <c r="I2299" t="str">
        <f t="shared" si="561"/>
        <v/>
      </c>
      <c r="J2299" t="str">
        <f t="shared" si="562"/>
        <v/>
      </c>
      <c r="K2299" t="str">
        <f t="shared" si="563"/>
        <v/>
      </c>
      <c r="L2299" t="s">
        <v>3536</v>
      </c>
      <c r="M2299" t="s">
        <v>2660</v>
      </c>
      <c r="N2299" t="s">
        <v>118</v>
      </c>
      <c r="O2299" t="s">
        <v>17</v>
      </c>
      <c r="P2299" t="s">
        <v>18</v>
      </c>
      <c r="Q2299" t="s">
        <v>19</v>
      </c>
      <c r="R2299" t="s">
        <v>20</v>
      </c>
      <c r="S2299" t="s">
        <v>21</v>
      </c>
      <c r="T2299" t="s">
        <v>21</v>
      </c>
      <c r="U2299" t="s">
        <v>2661</v>
      </c>
      <c r="V2299" t="s">
        <v>30</v>
      </c>
      <c r="W2299">
        <v>85.576890347082852</v>
      </c>
      <c r="X2299">
        <v>6.1773279334366329</v>
      </c>
      <c r="Y2299">
        <v>-2</v>
      </c>
      <c r="Z2299" t="s">
        <v>3603</v>
      </c>
      <c r="AA2299" t="s">
        <v>3555</v>
      </c>
      <c r="AB2299" t="s">
        <v>3585</v>
      </c>
      <c r="AC2299">
        <v>6</v>
      </c>
      <c r="AD2299" t="s">
        <v>3566</v>
      </c>
      <c r="AE2299" t="s">
        <v>3603</v>
      </c>
      <c r="AF2299" t="s">
        <v>3604</v>
      </c>
      <c r="AH2299" t="s">
        <v>3603</v>
      </c>
      <c r="AI2299" t="str">
        <f t="shared" si="564"/>
        <v/>
      </c>
      <c r="AJ2299" t="str">
        <f t="shared" si="565"/>
        <v/>
      </c>
      <c r="AK2299" t="str">
        <f t="shared" si="566"/>
        <v/>
      </c>
      <c r="AL2299" t="str">
        <f t="shared" si="567"/>
        <v/>
      </c>
      <c r="AM2299" t="str">
        <f t="shared" si="568"/>
        <v/>
      </c>
      <c r="AN2299" t="str">
        <f t="shared" si="569"/>
        <v/>
      </c>
      <c r="AO2299" t="str">
        <f t="shared" si="570"/>
        <v/>
      </c>
      <c r="AP2299" t="str">
        <f t="shared" si="571"/>
        <v/>
      </c>
    </row>
    <row r="2300" spans="1:42" x14ac:dyDescent="0.3">
      <c r="A2300" s="2">
        <v>45056</v>
      </c>
      <c r="D2300" t="e">
        <f>AVERAGEIFS(C$2:C2300, B$2:B2300, "&gt;="&amp;B2300-6, B$2:B2300, "&lt;="&amp;B2300)</f>
        <v>#DIV/0!</v>
      </c>
      <c r="E2300" t="str">
        <f t="shared" si="557"/>
        <v/>
      </c>
      <c r="F2300" t="str">
        <f t="shared" si="558"/>
        <v/>
      </c>
      <c r="G2300" t="str">
        <f t="shared" si="559"/>
        <v/>
      </c>
      <c r="H2300" t="str">
        <f t="shared" si="560"/>
        <v/>
      </c>
      <c r="I2300" t="str">
        <f t="shared" si="561"/>
        <v/>
      </c>
      <c r="J2300" t="str">
        <f t="shared" si="562"/>
        <v/>
      </c>
      <c r="K2300" t="str">
        <f t="shared" si="563"/>
        <v/>
      </c>
      <c r="L2300" t="s">
        <v>3536</v>
      </c>
      <c r="M2300" t="s">
        <v>1462</v>
      </c>
      <c r="N2300" t="s">
        <v>80</v>
      </c>
      <c r="O2300" t="s">
        <v>46</v>
      </c>
      <c r="P2300" t="s">
        <v>40</v>
      </c>
      <c r="Q2300" t="s">
        <v>41</v>
      </c>
      <c r="R2300" t="s">
        <v>35</v>
      </c>
      <c r="S2300" t="s">
        <v>21</v>
      </c>
      <c r="T2300" t="s">
        <v>21</v>
      </c>
      <c r="U2300" t="s">
        <v>2678</v>
      </c>
      <c r="V2300" t="s">
        <v>43</v>
      </c>
      <c r="W2300">
        <v>24.485330984435659</v>
      </c>
      <c r="X2300">
        <v>5.0631484828437312</v>
      </c>
      <c r="Y2300">
        <v>-2</v>
      </c>
      <c r="Z2300" t="s">
        <v>3603</v>
      </c>
      <c r="AA2300" t="s">
        <v>3554</v>
      </c>
      <c r="AB2300" t="s">
        <v>3585</v>
      </c>
      <c r="AC2300">
        <v>5</v>
      </c>
      <c r="AD2300" t="s">
        <v>3565</v>
      </c>
      <c r="AE2300" t="s">
        <v>3603</v>
      </c>
      <c r="AF2300" t="s">
        <v>3604</v>
      </c>
      <c r="AH2300" t="s">
        <v>3603</v>
      </c>
      <c r="AI2300" t="str">
        <f t="shared" si="564"/>
        <v/>
      </c>
      <c r="AJ2300" t="str">
        <f t="shared" si="565"/>
        <v/>
      </c>
      <c r="AK2300" t="str">
        <f t="shared" si="566"/>
        <v/>
      </c>
      <c r="AL2300" t="str">
        <f t="shared" si="567"/>
        <v/>
      </c>
      <c r="AM2300" t="str">
        <f t="shared" si="568"/>
        <v/>
      </c>
      <c r="AN2300" t="str">
        <f t="shared" si="569"/>
        <v/>
      </c>
      <c r="AO2300" t="str">
        <f t="shared" si="570"/>
        <v/>
      </c>
      <c r="AP2300" t="str">
        <f t="shared" si="571"/>
        <v/>
      </c>
    </row>
    <row r="2301" spans="1:42" x14ac:dyDescent="0.3">
      <c r="A2301" s="2">
        <v>45348</v>
      </c>
      <c r="D2301" t="e">
        <f>AVERAGEIFS(C$2:C2301, B$2:B2301, "&gt;="&amp;B2301-6, B$2:B2301, "&lt;="&amp;B2301)</f>
        <v>#DIV/0!</v>
      </c>
      <c r="E2301" t="str">
        <f t="shared" si="557"/>
        <v/>
      </c>
      <c r="F2301" t="str">
        <f t="shared" si="558"/>
        <v/>
      </c>
      <c r="G2301" t="str">
        <f t="shared" si="559"/>
        <v/>
      </c>
      <c r="H2301" t="str">
        <f t="shared" si="560"/>
        <v/>
      </c>
      <c r="I2301" t="str">
        <f t="shared" si="561"/>
        <v/>
      </c>
      <c r="J2301" t="str">
        <f t="shared" si="562"/>
        <v/>
      </c>
      <c r="K2301" t="str">
        <f t="shared" si="563"/>
        <v/>
      </c>
      <c r="L2301" t="s">
        <v>3536</v>
      </c>
      <c r="M2301" t="s">
        <v>1528</v>
      </c>
      <c r="N2301" t="s">
        <v>157</v>
      </c>
      <c r="O2301" t="s">
        <v>51</v>
      </c>
      <c r="P2301" t="s">
        <v>52</v>
      </c>
      <c r="Q2301" t="s">
        <v>92</v>
      </c>
      <c r="R2301" t="s">
        <v>20</v>
      </c>
      <c r="S2301" t="s">
        <v>21</v>
      </c>
      <c r="T2301" t="s">
        <v>21</v>
      </c>
      <c r="U2301" t="s">
        <v>2682</v>
      </c>
      <c r="V2301" t="s">
        <v>54</v>
      </c>
      <c r="W2301">
        <v>21.37608887970508</v>
      </c>
      <c r="X2301">
        <v>4.1812330661656603</v>
      </c>
      <c r="Y2301">
        <v>-2</v>
      </c>
      <c r="Z2301" t="s">
        <v>3603</v>
      </c>
      <c r="AA2301" t="s">
        <v>3555</v>
      </c>
      <c r="AB2301" t="s">
        <v>3584</v>
      </c>
      <c r="AC2301">
        <v>2</v>
      </c>
      <c r="AD2301" t="s">
        <v>3562</v>
      </c>
      <c r="AE2301" t="s">
        <v>3603</v>
      </c>
      <c r="AF2301" t="s">
        <v>3604</v>
      </c>
      <c r="AH2301" t="s">
        <v>3603</v>
      </c>
      <c r="AI2301" t="str">
        <f t="shared" si="564"/>
        <v/>
      </c>
      <c r="AJ2301" t="str">
        <f t="shared" si="565"/>
        <v/>
      </c>
      <c r="AK2301" t="str">
        <f t="shared" si="566"/>
        <v/>
      </c>
      <c r="AL2301" t="str">
        <f t="shared" si="567"/>
        <v/>
      </c>
      <c r="AM2301" t="str">
        <f t="shared" si="568"/>
        <v/>
      </c>
      <c r="AN2301" t="str">
        <f t="shared" si="569"/>
        <v/>
      </c>
      <c r="AO2301" t="str">
        <f t="shared" si="570"/>
        <v/>
      </c>
      <c r="AP2301" t="str">
        <f t="shared" si="571"/>
        <v/>
      </c>
    </row>
    <row r="2302" spans="1:42" x14ac:dyDescent="0.3">
      <c r="A2302" s="2">
        <v>45449</v>
      </c>
      <c r="D2302" t="e">
        <f>AVERAGEIFS(C$2:C2302, B$2:B2302, "&gt;="&amp;B2302-6, B$2:B2302, "&lt;="&amp;B2302)</f>
        <v>#DIV/0!</v>
      </c>
      <c r="E2302" t="str">
        <f t="shared" si="557"/>
        <v/>
      </c>
      <c r="F2302" t="str">
        <f t="shared" si="558"/>
        <v/>
      </c>
      <c r="G2302" t="str">
        <f t="shared" si="559"/>
        <v/>
      </c>
      <c r="H2302" t="str">
        <f t="shared" si="560"/>
        <v/>
      </c>
      <c r="I2302" t="str">
        <f t="shared" si="561"/>
        <v/>
      </c>
      <c r="J2302" t="str">
        <f t="shared" si="562"/>
        <v/>
      </c>
      <c r="K2302" t="str">
        <f t="shared" si="563"/>
        <v/>
      </c>
      <c r="L2302" t="s">
        <v>3536</v>
      </c>
      <c r="M2302" t="s">
        <v>32</v>
      </c>
      <c r="N2302" t="s">
        <v>118</v>
      </c>
      <c r="O2302" t="s">
        <v>33</v>
      </c>
      <c r="P2302" t="s">
        <v>52</v>
      </c>
      <c r="Q2302" t="s">
        <v>92</v>
      </c>
      <c r="R2302" t="s">
        <v>42</v>
      </c>
      <c r="S2302" t="s">
        <v>21</v>
      </c>
      <c r="T2302" t="s">
        <v>21</v>
      </c>
      <c r="U2302" t="s">
        <v>2693</v>
      </c>
      <c r="V2302" t="s">
        <v>76</v>
      </c>
      <c r="W2302">
        <v>58.959294733488832</v>
      </c>
      <c r="X2302">
        <v>6.0683777369230034</v>
      </c>
      <c r="Y2302">
        <v>-2</v>
      </c>
      <c r="Z2302" t="s">
        <v>3603</v>
      </c>
      <c r="AA2302" t="s">
        <v>3555</v>
      </c>
      <c r="AB2302" t="s">
        <v>3585</v>
      </c>
      <c r="AC2302">
        <v>6</v>
      </c>
      <c r="AD2302" t="s">
        <v>3566</v>
      </c>
      <c r="AE2302" t="s">
        <v>3603</v>
      </c>
      <c r="AF2302" t="s">
        <v>3604</v>
      </c>
      <c r="AH2302" t="s">
        <v>3603</v>
      </c>
      <c r="AI2302" t="str">
        <f t="shared" si="564"/>
        <v/>
      </c>
      <c r="AJ2302" t="str">
        <f t="shared" si="565"/>
        <v/>
      </c>
      <c r="AK2302" t="str">
        <f t="shared" si="566"/>
        <v/>
      </c>
      <c r="AL2302" t="str">
        <f t="shared" si="567"/>
        <v/>
      </c>
      <c r="AM2302" t="str">
        <f t="shared" si="568"/>
        <v/>
      </c>
      <c r="AN2302" t="str">
        <f t="shared" si="569"/>
        <v/>
      </c>
      <c r="AO2302" t="str">
        <f t="shared" si="570"/>
        <v/>
      </c>
      <c r="AP2302" t="str">
        <f t="shared" si="571"/>
        <v/>
      </c>
    </row>
    <row r="2303" spans="1:42" x14ac:dyDescent="0.3">
      <c r="A2303" s="2">
        <v>45096</v>
      </c>
      <c r="D2303" t="e">
        <f>AVERAGEIFS(C$2:C2303, B$2:B2303, "&gt;="&amp;B2303-6, B$2:B2303, "&lt;="&amp;B2303)</f>
        <v>#DIV/0!</v>
      </c>
      <c r="E2303" t="str">
        <f t="shared" si="557"/>
        <v/>
      </c>
      <c r="F2303" t="str">
        <f t="shared" si="558"/>
        <v/>
      </c>
      <c r="G2303" t="str">
        <f t="shared" si="559"/>
        <v/>
      </c>
      <c r="H2303" t="str">
        <f t="shared" si="560"/>
        <v/>
      </c>
      <c r="I2303" t="str">
        <f t="shared" si="561"/>
        <v/>
      </c>
      <c r="J2303" t="str">
        <f t="shared" si="562"/>
        <v/>
      </c>
      <c r="K2303" t="str">
        <f t="shared" si="563"/>
        <v/>
      </c>
      <c r="L2303" t="s">
        <v>3536</v>
      </c>
      <c r="M2303" t="s">
        <v>2700</v>
      </c>
      <c r="N2303" t="s">
        <v>80</v>
      </c>
      <c r="O2303" t="s">
        <v>17</v>
      </c>
      <c r="P2303" t="s">
        <v>18</v>
      </c>
      <c r="Q2303" t="s">
        <v>19</v>
      </c>
      <c r="R2303" t="s">
        <v>42</v>
      </c>
      <c r="S2303" t="s">
        <v>21</v>
      </c>
      <c r="T2303" t="s">
        <v>3546</v>
      </c>
      <c r="U2303" t="s">
        <v>2701</v>
      </c>
      <c r="V2303" t="s">
        <v>24</v>
      </c>
      <c r="W2303">
        <v>28.435708175362819</v>
      </c>
      <c r="X2303">
        <v>5.1837568579110069</v>
      </c>
      <c r="Y2303">
        <v>-2</v>
      </c>
      <c r="Z2303" t="s">
        <v>3603</v>
      </c>
      <c r="AA2303" t="s">
        <v>3554</v>
      </c>
      <c r="AB2303" t="s">
        <v>3585</v>
      </c>
      <c r="AC2303">
        <v>6</v>
      </c>
      <c r="AD2303" t="s">
        <v>3566</v>
      </c>
      <c r="AE2303" t="s">
        <v>3603</v>
      </c>
      <c r="AF2303" t="s">
        <v>3604</v>
      </c>
      <c r="AH2303" t="s">
        <v>3603</v>
      </c>
      <c r="AI2303" t="str">
        <f t="shared" si="564"/>
        <v/>
      </c>
      <c r="AJ2303" t="str">
        <f t="shared" si="565"/>
        <v/>
      </c>
      <c r="AK2303" t="str">
        <f t="shared" si="566"/>
        <v/>
      </c>
      <c r="AL2303" t="str">
        <f t="shared" si="567"/>
        <v/>
      </c>
      <c r="AM2303" t="str">
        <f t="shared" si="568"/>
        <v/>
      </c>
      <c r="AN2303" t="str">
        <f t="shared" si="569"/>
        <v/>
      </c>
      <c r="AO2303" t="str">
        <f t="shared" si="570"/>
        <v/>
      </c>
      <c r="AP2303" t="str">
        <f t="shared" si="571"/>
        <v/>
      </c>
    </row>
    <row r="2304" spans="1:42" x14ac:dyDescent="0.3">
      <c r="A2304" s="2">
        <v>45224</v>
      </c>
      <c r="D2304" t="e">
        <f>AVERAGEIFS(C$2:C2304, B$2:B2304, "&gt;="&amp;B2304-6, B$2:B2304, "&lt;="&amp;B2304)</f>
        <v>#DIV/0!</v>
      </c>
      <c r="E2304" t="str">
        <f t="shared" si="557"/>
        <v/>
      </c>
      <c r="F2304" t="str">
        <f t="shared" si="558"/>
        <v/>
      </c>
      <c r="G2304" t="str">
        <f t="shared" si="559"/>
        <v/>
      </c>
      <c r="H2304" t="str">
        <f t="shared" si="560"/>
        <v/>
      </c>
      <c r="I2304" t="str">
        <f t="shared" si="561"/>
        <v/>
      </c>
      <c r="J2304" t="str">
        <f t="shared" si="562"/>
        <v/>
      </c>
      <c r="K2304" t="str">
        <f t="shared" si="563"/>
        <v/>
      </c>
      <c r="L2304" t="s">
        <v>3536</v>
      </c>
      <c r="M2304" t="s">
        <v>2606</v>
      </c>
      <c r="N2304" t="s">
        <v>103</v>
      </c>
      <c r="O2304" t="s">
        <v>51</v>
      </c>
      <c r="P2304" t="s">
        <v>52</v>
      </c>
      <c r="Q2304" t="s">
        <v>92</v>
      </c>
      <c r="R2304" t="s">
        <v>20</v>
      </c>
      <c r="S2304" t="s">
        <v>21</v>
      </c>
      <c r="T2304" t="s">
        <v>3546</v>
      </c>
      <c r="U2304" t="s">
        <v>2720</v>
      </c>
      <c r="V2304" t="s">
        <v>43</v>
      </c>
      <c r="W2304">
        <v>113.9175759483746</v>
      </c>
      <c r="X2304">
        <v>6.7771162025406912</v>
      </c>
      <c r="Y2304">
        <v>-2</v>
      </c>
      <c r="Z2304" t="s">
        <v>3603</v>
      </c>
      <c r="AA2304" t="s">
        <v>3554</v>
      </c>
      <c r="AB2304" t="s">
        <v>3587</v>
      </c>
      <c r="AC2304">
        <v>10</v>
      </c>
      <c r="AD2304" t="s">
        <v>3570</v>
      </c>
      <c r="AE2304" t="s">
        <v>3603</v>
      </c>
      <c r="AF2304" t="s">
        <v>3604</v>
      </c>
      <c r="AH2304" t="s">
        <v>3603</v>
      </c>
      <c r="AI2304" t="str">
        <f t="shared" si="564"/>
        <v/>
      </c>
      <c r="AJ2304" t="str">
        <f t="shared" si="565"/>
        <v/>
      </c>
      <c r="AK2304" t="str">
        <f t="shared" si="566"/>
        <v/>
      </c>
      <c r="AL2304" t="str">
        <f t="shared" si="567"/>
        <v/>
      </c>
      <c r="AM2304" t="str">
        <f t="shared" si="568"/>
        <v/>
      </c>
      <c r="AN2304" t="str">
        <f t="shared" si="569"/>
        <v/>
      </c>
      <c r="AO2304" t="str">
        <f t="shared" si="570"/>
        <v/>
      </c>
      <c r="AP2304" t="str">
        <f t="shared" si="571"/>
        <v/>
      </c>
    </row>
    <row r="2305" spans="1:42" x14ac:dyDescent="0.3">
      <c r="A2305" s="2">
        <v>45539</v>
      </c>
      <c r="D2305" t="e">
        <f>AVERAGEIFS(C$2:C2305, B$2:B2305, "&gt;="&amp;B2305-6, B$2:B2305, "&lt;="&amp;B2305)</f>
        <v>#DIV/0!</v>
      </c>
      <c r="E2305" t="str">
        <f t="shared" si="557"/>
        <v/>
      </c>
      <c r="F2305" t="str">
        <f t="shared" si="558"/>
        <v/>
      </c>
      <c r="G2305" t="str">
        <f t="shared" si="559"/>
        <v/>
      </c>
      <c r="H2305" t="str">
        <f t="shared" si="560"/>
        <v/>
      </c>
      <c r="I2305" t="str">
        <f t="shared" si="561"/>
        <v/>
      </c>
      <c r="J2305" t="str">
        <f t="shared" si="562"/>
        <v/>
      </c>
      <c r="K2305" t="str">
        <f t="shared" si="563"/>
        <v/>
      </c>
      <c r="L2305" t="s">
        <v>3536</v>
      </c>
      <c r="M2305" t="s">
        <v>2722</v>
      </c>
      <c r="N2305" t="s">
        <v>39</v>
      </c>
      <c r="O2305" t="s">
        <v>33</v>
      </c>
      <c r="P2305" t="s">
        <v>18</v>
      </c>
      <c r="Q2305" t="s">
        <v>19</v>
      </c>
      <c r="R2305" t="s">
        <v>20</v>
      </c>
      <c r="S2305" t="s">
        <v>21</v>
      </c>
      <c r="T2305" t="s">
        <v>3546</v>
      </c>
      <c r="U2305" t="s">
        <v>2723</v>
      </c>
      <c r="V2305" t="s">
        <v>54</v>
      </c>
      <c r="W2305">
        <v>59.371435333559823</v>
      </c>
      <c r="X2305">
        <v>6.5903723895374071</v>
      </c>
      <c r="Y2305">
        <v>-2</v>
      </c>
      <c r="Z2305" t="s">
        <v>3603</v>
      </c>
      <c r="AA2305" t="s">
        <v>3555</v>
      </c>
      <c r="AB2305" t="s">
        <v>3586</v>
      </c>
      <c r="AC2305">
        <v>9</v>
      </c>
      <c r="AD2305" t="s">
        <v>3569</v>
      </c>
      <c r="AE2305" t="s">
        <v>3603</v>
      </c>
      <c r="AF2305" t="s">
        <v>3604</v>
      </c>
      <c r="AH2305" t="s">
        <v>3603</v>
      </c>
      <c r="AI2305" t="str">
        <f t="shared" si="564"/>
        <v/>
      </c>
      <c r="AJ2305" t="str">
        <f t="shared" si="565"/>
        <v/>
      </c>
      <c r="AK2305" t="str">
        <f t="shared" si="566"/>
        <v/>
      </c>
      <c r="AL2305" t="str">
        <f t="shared" si="567"/>
        <v/>
      </c>
      <c r="AM2305" t="str">
        <f t="shared" si="568"/>
        <v/>
      </c>
      <c r="AN2305" t="str">
        <f t="shared" si="569"/>
        <v/>
      </c>
      <c r="AO2305" t="str">
        <f t="shared" si="570"/>
        <v/>
      </c>
      <c r="AP2305" t="str">
        <f t="shared" si="571"/>
        <v/>
      </c>
    </row>
    <row r="2306" spans="1:42" x14ac:dyDescent="0.3">
      <c r="A2306" s="2">
        <v>45398</v>
      </c>
      <c r="D2306" t="e">
        <f>AVERAGEIFS(C$2:C2306, B$2:B2306, "&gt;="&amp;B2306-6, B$2:B2306, "&lt;="&amp;B2306)</f>
        <v>#DIV/0!</v>
      </c>
      <c r="E2306" t="str">
        <f t="shared" ref="E2306:E2369" si="572">IF(
  L2306 &lt;&gt; "Backlog/Error",
  IFERROR(
    AVERAGEIFS(
      $C$2:$C$1880,
      $B$2:$B$1880, "&gt;=" &amp; B2306 - 6,
      $B$2:$B$1880, "&lt;=" &amp; B2306,
      $L$2:$L$1880, "&lt;&gt;Backlog/Error"
    ),
  ""),
"")</f>
        <v/>
      </c>
      <c r="F2306" t="str">
        <f t="shared" ref="F2306:F2369" si="573">IF(
  R2306 = "Critical",
  IFERROR(
    AVERAGEIFS(
      $C$2:$C$1880,
      $B$2:$B$1880, "&gt;=" &amp; B2306 - 6,
      $B$2:$B$1880, "&lt;=" &amp; B2306,
      $R$2:$R$1880, "Critical"
    ),
  ""),
"")</f>
        <v/>
      </c>
      <c r="G2306" t="str">
        <f t="shared" ref="G2306:G2369" si="574">IF(
  AND(R2306 = "Critical", L2306 &lt;&gt; "Backlog/Error"),
  IFERROR(
    AVERAGEIFS(
      $C$2:$C$1880,
      $B$2:$B$1880, "&gt;=" &amp; B2306 - 6,
      $B$2:$B$1880, "&lt;=" &amp; B2306,
      $R$2:$R$1880, "Critical",
      $L$2:$L$1880, "&lt;&gt;Backlog/Error"
    ),
  ""),
"")</f>
        <v/>
      </c>
      <c r="H2306" t="str">
        <f t="shared" ref="H2306:H2369" si="575">IF(
  R2306 = "Moderate",
  IFERROR(
    AVERAGEIFS(
      $C$2:$C$1880,
      $B$2:$B$1880, "&gt;=" &amp; B2306 - 6,
      $B$2:$B$1880, "&lt;=" &amp; B2306,
      $R$2:$R$1880, "Moderate"
    ),
  ""),
"")</f>
        <v/>
      </c>
      <c r="I2306" t="str">
        <f t="shared" ref="I2306:I2369" si="576">IF(
  AND(R2306 = "Moderate", L2306 &lt;&gt; "Backlog/Error"),
  IFERROR(
    AVERAGEIFS(
      $C$2:$C$1880,
      $B$2:$B$1880, "&gt;=" &amp; B2306 - 6,
      $B$2:$B$1880, "&lt;=" &amp; B2306,
      $R$2:$R$1880, "Moderate",
      $L$2:$L$1880, "&lt;&gt;Backlog/Error"
    ),
  ""),
"")</f>
        <v/>
      </c>
      <c r="J2306" t="str">
        <f t="shared" ref="J2306:J2369" si="577">IF(
  R2306 = "Minor",
  IFERROR(
    AVERAGEIFS(
      $C$2:$C$1880,
      $B$2:$B$1880, "&gt;=" &amp; B2306 - 6,
      $B$2:$B$1880, "&lt;=" &amp; B2306,
      $R$2:$R$1880, "Minor"
    ),
  ""),
"")</f>
        <v/>
      </c>
      <c r="K2306" t="str">
        <f t="shared" ref="K2306:K2369" si="578">IF(
  AND(R2306 = "Minor", L2306 &lt;&gt; "Backlog/Error"),
  IFERROR(
    AVERAGEIFS(
      $C$2:$C$1880,
      $B$2:$B$1880, "&gt;=" &amp; B2306 - 6,
      $B$2:$B$1880, "&lt;=" &amp; B2306,
      $R$2:$R$1880, "Minor",
      $L$2:$L$1880, "&lt;&gt;Backlog/Error"
    ),
  ""),
"")</f>
        <v/>
      </c>
      <c r="L2306" t="s">
        <v>3536</v>
      </c>
      <c r="M2306" t="s">
        <v>2732</v>
      </c>
      <c r="N2306" t="s">
        <v>103</v>
      </c>
      <c r="O2306" t="s">
        <v>51</v>
      </c>
      <c r="P2306" t="s">
        <v>52</v>
      </c>
      <c r="Q2306" t="s">
        <v>92</v>
      </c>
      <c r="R2306" t="s">
        <v>20</v>
      </c>
      <c r="S2306" t="s">
        <v>21</v>
      </c>
      <c r="T2306" t="s">
        <v>3546</v>
      </c>
      <c r="U2306" t="s">
        <v>2733</v>
      </c>
      <c r="V2306" t="s">
        <v>30</v>
      </c>
      <c r="W2306">
        <v>93.898241913726352</v>
      </c>
      <c r="X2306">
        <v>6.6780595820974016</v>
      </c>
      <c r="Y2306">
        <v>-2</v>
      </c>
      <c r="Z2306" t="s">
        <v>3603</v>
      </c>
      <c r="AA2306" t="s">
        <v>3555</v>
      </c>
      <c r="AB2306" t="s">
        <v>3585</v>
      </c>
      <c r="AC2306">
        <v>4</v>
      </c>
      <c r="AD2306" t="s">
        <v>3564</v>
      </c>
      <c r="AE2306" t="s">
        <v>3603</v>
      </c>
      <c r="AF2306" t="s">
        <v>3604</v>
      </c>
      <c r="AH2306" t="s">
        <v>3603</v>
      </c>
      <c r="AI2306" t="str">
        <f t="shared" ref="AI2306:AI2369" si="579">IFERROR(
  AVERAGEIFS(
    $C$2:$C$1880,
    $B$2:$B$1880, "&gt;=" &amp; B2306 - 29,
    $B$2:$B$1880, "&lt;=" &amp; B2306
  ),
"")</f>
        <v/>
      </c>
      <c r="AJ2306" t="str">
        <f t="shared" ref="AJ2306:AJ2369" si="580">IF(
  L2306 &lt;&gt; "Backlog/Error",
  IFERROR(
    AVERAGEIFS(
      $C$2:$C$1880,
      $B$2:$B$1880, "&gt;=" &amp; B2306 - 29,
      $B$2:$B$1880, "&lt;=" &amp; B2306,
      $L$2:$L$1880, "&lt;&gt;Backlog/Error"
    ),
  ""),
"")</f>
        <v/>
      </c>
      <c r="AK2306" t="str">
        <f t="shared" ref="AK2306:AK2369" si="581">IF(
  R2306 = "Critical",
  IFERROR(
    AVERAGEIFS(
      $C$2:$C$1880,
      $B$2:$B$1880, "&gt;=" &amp; B2306 - 29,
      $B$2:$B$1880, "&lt;=" &amp; B2306,
      $R$2:$R$1880, "Critical"
    ),
  ""),
"")</f>
        <v/>
      </c>
      <c r="AL2306" t="str">
        <f t="shared" ref="AL2306:AL2369" si="582">IF(
  AND(R2306 = "Critical", L2306 &lt;&gt; "Backlog/Error"),
  IFERROR(
    AVERAGEIFS(
      $C$2:$C$1880,
      $B$2:$B$1880, "&gt;=" &amp; B2306 - 29,
      $B$2:$B$1880, "&lt;=" &amp; B2306,
      $R$2:$R$1880, "Critical",
      $L$2:$L$1880, "&lt;&gt;Backlog/Error"
    ),
  ""),
"")</f>
        <v/>
      </c>
      <c r="AM2306" t="str">
        <f t="shared" ref="AM2306:AM2369" si="583">IF(
  R2306 = "Moderate",
  IFERROR(
    AVERAGEIFS(
      $C$2:$C$1880,
      $B$2:$B$1880, "&gt;=" &amp; B2306 - 29,
      $B$2:$B$1880, "&lt;=" &amp; B2306,
      $R$2:$R$1880, "Moderate"
    ),
  ""),
"")</f>
        <v/>
      </c>
      <c r="AN2306" t="str">
        <f t="shared" ref="AN2306:AN2369" si="584">IF(
  AND(R2306 = "Moderate", L2306 &lt;&gt; "Backlog/Error"),
  IFERROR(
    AVERAGEIFS(
      $C$2:$C$1880,
      $B$2:$B$1880, "&gt;=" &amp; B2306 - 29,
      $B$2:$B$1880, "&lt;=" &amp; B2306,
      $R$2:$R$1880, "Moderate",
      $L$2:$L$1880, "&lt;&gt;Backlog/Error"
    ),
  ""),
"")</f>
        <v/>
      </c>
      <c r="AO2306" t="str">
        <f t="shared" ref="AO2306:AO2369" si="585">IF(
  R2306 = "Minor",
  IFERROR(
    AVERAGEIFS(
      $C$2:$C$1880,
      $B$2:$B$1880, "&gt;=" &amp; B2306 - 29,
      $B$2:$B$1880, "&lt;=" &amp; B2306,
      $R$2:$R$1880, "Minor"
    ),
  ""),
"")</f>
        <v/>
      </c>
      <c r="AP2306" t="str">
        <f t="shared" ref="AP2306:AP2369" si="586">IF(
  AND(R2306 = "Minor", L2306 &lt;&gt; "Backlog/Error"),
  IFERROR(
    AVERAGEIFS(
      $C$2:$C$1880,
      $B$2:$B$1880, "&gt;=" &amp; B2306 - 29,
      $B$2:$B$1880, "&lt;=" &amp; B2306,
      $R$2:$R$1880, "Minor",
      $L$2:$L$1880, "&lt;&gt;Backlog/Error"
    ),
  ""),
"")</f>
        <v/>
      </c>
    </row>
    <row r="2307" spans="1:42" x14ac:dyDescent="0.3">
      <c r="A2307" s="2">
        <v>45254</v>
      </c>
      <c r="D2307" t="e">
        <f>AVERAGEIFS(C$2:C2307, B$2:B2307, "&gt;="&amp;B2307-6, B$2:B2307, "&lt;="&amp;B2307)</f>
        <v>#DIV/0!</v>
      </c>
      <c r="E2307" t="str">
        <f t="shared" si="572"/>
        <v/>
      </c>
      <c r="F2307" t="str">
        <f t="shared" si="573"/>
        <v/>
      </c>
      <c r="G2307" t="str">
        <f t="shared" si="574"/>
        <v/>
      </c>
      <c r="H2307" t="str">
        <f t="shared" si="575"/>
        <v/>
      </c>
      <c r="I2307" t="str">
        <f t="shared" si="576"/>
        <v/>
      </c>
      <c r="J2307" t="str">
        <f t="shared" si="577"/>
        <v/>
      </c>
      <c r="K2307" t="str">
        <f t="shared" si="578"/>
        <v/>
      </c>
      <c r="L2307" t="s">
        <v>3536</v>
      </c>
      <c r="M2307" t="s">
        <v>952</v>
      </c>
      <c r="N2307" t="s">
        <v>118</v>
      </c>
      <c r="O2307" t="s">
        <v>46</v>
      </c>
      <c r="P2307" t="s">
        <v>40</v>
      </c>
      <c r="Q2307" t="s">
        <v>41</v>
      </c>
      <c r="R2307" t="s">
        <v>42</v>
      </c>
      <c r="S2307" t="s">
        <v>21</v>
      </c>
      <c r="T2307" t="s">
        <v>3546</v>
      </c>
      <c r="U2307" t="s">
        <v>2734</v>
      </c>
      <c r="V2307" t="s">
        <v>76</v>
      </c>
      <c r="W2307">
        <v>60.729210419074448</v>
      </c>
      <c r="X2307">
        <v>6.2760671580753202</v>
      </c>
      <c r="Y2307">
        <v>-2</v>
      </c>
      <c r="Z2307" t="s">
        <v>3603</v>
      </c>
      <c r="AA2307" t="s">
        <v>3554</v>
      </c>
      <c r="AB2307" t="s">
        <v>3587</v>
      </c>
      <c r="AC2307">
        <v>11</v>
      </c>
      <c r="AD2307" t="s">
        <v>3571</v>
      </c>
      <c r="AE2307" t="s">
        <v>3603</v>
      </c>
      <c r="AF2307" t="s">
        <v>3604</v>
      </c>
      <c r="AH2307" t="s">
        <v>3603</v>
      </c>
      <c r="AI2307" t="str">
        <f t="shared" si="579"/>
        <v/>
      </c>
      <c r="AJ2307" t="str">
        <f t="shared" si="580"/>
        <v/>
      </c>
      <c r="AK2307" t="str">
        <f t="shared" si="581"/>
        <v/>
      </c>
      <c r="AL2307" t="str">
        <f t="shared" si="582"/>
        <v/>
      </c>
      <c r="AM2307" t="str">
        <f t="shared" si="583"/>
        <v/>
      </c>
      <c r="AN2307" t="str">
        <f t="shared" si="584"/>
        <v/>
      </c>
      <c r="AO2307" t="str">
        <f t="shared" si="585"/>
        <v/>
      </c>
      <c r="AP2307" t="str">
        <f t="shared" si="586"/>
        <v/>
      </c>
    </row>
    <row r="2308" spans="1:42" x14ac:dyDescent="0.3">
      <c r="A2308" s="2">
        <v>45274</v>
      </c>
      <c r="D2308" t="e">
        <f>AVERAGEIFS(C$2:C2308, B$2:B2308, "&gt;="&amp;B2308-6, B$2:B2308, "&lt;="&amp;B2308)</f>
        <v>#DIV/0!</v>
      </c>
      <c r="E2308" t="str">
        <f t="shared" si="572"/>
        <v/>
      </c>
      <c r="F2308" t="str">
        <f t="shared" si="573"/>
        <v/>
      </c>
      <c r="G2308" t="str">
        <f t="shared" si="574"/>
        <v/>
      </c>
      <c r="H2308" t="str">
        <f t="shared" si="575"/>
        <v/>
      </c>
      <c r="I2308" t="str">
        <f t="shared" si="576"/>
        <v/>
      </c>
      <c r="J2308" t="str">
        <f t="shared" si="577"/>
        <v/>
      </c>
      <c r="K2308" t="str">
        <f t="shared" si="578"/>
        <v/>
      </c>
      <c r="L2308" t="s">
        <v>3536</v>
      </c>
      <c r="M2308" t="s">
        <v>1433</v>
      </c>
      <c r="N2308" t="s">
        <v>39</v>
      </c>
      <c r="O2308" t="s">
        <v>46</v>
      </c>
      <c r="P2308" t="s">
        <v>18</v>
      </c>
      <c r="Q2308" t="s">
        <v>19</v>
      </c>
      <c r="R2308" t="s">
        <v>20</v>
      </c>
      <c r="S2308" t="s">
        <v>21</v>
      </c>
      <c r="T2308" t="s">
        <v>3546</v>
      </c>
      <c r="U2308" t="s">
        <v>2739</v>
      </c>
      <c r="V2308" t="s">
        <v>63</v>
      </c>
      <c r="W2308">
        <v>91.90024170643477</v>
      </c>
      <c r="X2308">
        <v>5.2943265021898904</v>
      </c>
      <c r="Y2308">
        <v>-2</v>
      </c>
      <c r="Z2308" t="s">
        <v>3603</v>
      </c>
      <c r="AA2308" t="s">
        <v>3554</v>
      </c>
      <c r="AB2308" t="s">
        <v>3587</v>
      </c>
      <c r="AC2308">
        <v>12</v>
      </c>
      <c r="AD2308" t="s">
        <v>3572</v>
      </c>
      <c r="AE2308" t="s">
        <v>3603</v>
      </c>
      <c r="AF2308" t="s">
        <v>3604</v>
      </c>
      <c r="AH2308" t="s">
        <v>3603</v>
      </c>
      <c r="AI2308" t="str">
        <f t="shared" si="579"/>
        <v/>
      </c>
      <c r="AJ2308" t="str">
        <f t="shared" si="580"/>
        <v/>
      </c>
      <c r="AK2308" t="str">
        <f t="shared" si="581"/>
        <v/>
      </c>
      <c r="AL2308" t="str">
        <f t="shared" si="582"/>
        <v/>
      </c>
      <c r="AM2308" t="str">
        <f t="shared" si="583"/>
        <v/>
      </c>
      <c r="AN2308" t="str">
        <f t="shared" si="584"/>
        <v/>
      </c>
      <c r="AO2308" t="str">
        <f t="shared" si="585"/>
        <v/>
      </c>
      <c r="AP2308" t="str">
        <f t="shared" si="586"/>
        <v/>
      </c>
    </row>
    <row r="2309" spans="1:42" x14ac:dyDescent="0.3">
      <c r="A2309" s="2">
        <v>44945</v>
      </c>
      <c r="D2309" t="e">
        <f>AVERAGEIFS(C$2:C2309, B$2:B2309, "&gt;="&amp;B2309-6, B$2:B2309, "&lt;="&amp;B2309)</f>
        <v>#DIV/0!</v>
      </c>
      <c r="E2309" t="str">
        <f t="shared" si="572"/>
        <v/>
      </c>
      <c r="F2309" t="str">
        <f t="shared" si="573"/>
        <v/>
      </c>
      <c r="G2309" t="str">
        <f t="shared" si="574"/>
        <v/>
      </c>
      <c r="H2309" t="str">
        <f t="shared" si="575"/>
        <v/>
      </c>
      <c r="I2309" t="str">
        <f t="shared" si="576"/>
        <v/>
      </c>
      <c r="J2309" t="str">
        <f t="shared" si="577"/>
        <v/>
      </c>
      <c r="K2309" t="str">
        <f t="shared" si="578"/>
        <v/>
      </c>
      <c r="L2309" t="s">
        <v>3536</v>
      </c>
      <c r="M2309" t="s">
        <v>217</v>
      </c>
      <c r="N2309" t="s">
        <v>16</v>
      </c>
      <c r="O2309" t="s">
        <v>58</v>
      </c>
      <c r="P2309" t="s">
        <v>59</v>
      </c>
      <c r="Q2309" t="s">
        <v>19</v>
      </c>
      <c r="R2309" t="s">
        <v>42</v>
      </c>
      <c r="S2309" t="s">
        <v>21</v>
      </c>
      <c r="T2309" t="s">
        <v>21</v>
      </c>
      <c r="U2309" t="s">
        <v>2762</v>
      </c>
      <c r="V2309" t="s">
        <v>24</v>
      </c>
      <c r="W2309">
        <v>74.907866374008648</v>
      </c>
      <c r="X2309">
        <v>5.8686027939001981</v>
      </c>
      <c r="Y2309">
        <v>-2</v>
      </c>
      <c r="Z2309" t="s">
        <v>3603</v>
      </c>
      <c r="AA2309" t="s">
        <v>3554</v>
      </c>
      <c r="AB2309" t="s">
        <v>3584</v>
      </c>
      <c r="AC2309">
        <v>1</v>
      </c>
      <c r="AD2309" t="s">
        <v>3561</v>
      </c>
      <c r="AE2309" t="s">
        <v>3603</v>
      </c>
      <c r="AF2309" t="s">
        <v>3604</v>
      </c>
      <c r="AH2309" t="s">
        <v>3603</v>
      </c>
      <c r="AI2309" t="str">
        <f t="shared" si="579"/>
        <v/>
      </c>
      <c r="AJ2309" t="str">
        <f t="shared" si="580"/>
        <v/>
      </c>
      <c r="AK2309" t="str">
        <f t="shared" si="581"/>
        <v/>
      </c>
      <c r="AL2309" t="str">
        <f t="shared" si="582"/>
        <v/>
      </c>
      <c r="AM2309" t="str">
        <f t="shared" si="583"/>
        <v/>
      </c>
      <c r="AN2309" t="str">
        <f t="shared" si="584"/>
        <v/>
      </c>
      <c r="AO2309" t="str">
        <f t="shared" si="585"/>
        <v/>
      </c>
      <c r="AP2309" t="str">
        <f t="shared" si="586"/>
        <v/>
      </c>
    </row>
    <row r="2310" spans="1:42" x14ac:dyDescent="0.3">
      <c r="A2310" s="2">
        <v>45296</v>
      </c>
      <c r="D2310" t="e">
        <f>AVERAGEIFS(C$2:C2310, B$2:B2310, "&gt;="&amp;B2310-6, B$2:B2310, "&lt;="&amp;B2310)</f>
        <v>#DIV/0!</v>
      </c>
      <c r="E2310" t="str">
        <f t="shared" si="572"/>
        <v/>
      </c>
      <c r="F2310" t="str">
        <f t="shared" si="573"/>
        <v/>
      </c>
      <c r="G2310" t="str">
        <f t="shared" si="574"/>
        <v/>
      </c>
      <c r="H2310" t="str">
        <f t="shared" si="575"/>
        <v/>
      </c>
      <c r="I2310" t="str">
        <f t="shared" si="576"/>
        <v/>
      </c>
      <c r="J2310" t="str">
        <f t="shared" si="577"/>
        <v/>
      </c>
      <c r="K2310" t="str">
        <f t="shared" si="578"/>
        <v/>
      </c>
      <c r="L2310" t="s">
        <v>3536</v>
      </c>
      <c r="M2310" t="s">
        <v>2763</v>
      </c>
      <c r="N2310" t="s">
        <v>118</v>
      </c>
      <c r="O2310" t="s">
        <v>33</v>
      </c>
      <c r="P2310" t="s">
        <v>59</v>
      </c>
      <c r="Q2310" t="s">
        <v>19</v>
      </c>
      <c r="R2310" t="s">
        <v>42</v>
      </c>
      <c r="S2310" t="s">
        <v>21</v>
      </c>
      <c r="T2310" t="s">
        <v>3546</v>
      </c>
      <c r="U2310" t="s">
        <v>2764</v>
      </c>
      <c r="V2310" t="s">
        <v>54</v>
      </c>
      <c r="W2310">
        <v>82.122680667370346</v>
      </c>
      <c r="X2310">
        <v>6.9398887666398146</v>
      </c>
      <c r="Y2310">
        <v>-2</v>
      </c>
      <c r="Z2310" t="s">
        <v>3603</v>
      </c>
      <c r="AA2310" t="s">
        <v>3555</v>
      </c>
      <c r="AB2310" t="s">
        <v>3584</v>
      </c>
      <c r="AC2310">
        <v>1</v>
      </c>
      <c r="AD2310" t="s">
        <v>3561</v>
      </c>
      <c r="AE2310" t="s">
        <v>3603</v>
      </c>
      <c r="AF2310" t="s">
        <v>3604</v>
      </c>
      <c r="AH2310" t="s">
        <v>3603</v>
      </c>
      <c r="AI2310" t="str">
        <f t="shared" si="579"/>
        <v/>
      </c>
      <c r="AJ2310" t="str">
        <f t="shared" si="580"/>
        <v/>
      </c>
      <c r="AK2310" t="str">
        <f t="shared" si="581"/>
        <v/>
      </c>
      <c r="AL2310" t="str">
        <f t="shared" si="582"/>
        <v/>
      </c>
      <c r="AM2310" t="str">
        <f t="shared" si="583"/>
        <v/>
      </c>
      <c r="AN2310" t="str">
        <f t="shared" si="584"/>
        <v/>
      </c>
      <c r="AO2310" t="str">
        <f t="shared" si="585"/>
        <v/>
      </c>
      <c r="AP2310" t="str">
        <f t="shared" si="586"/>
        <v/>
      </c>
    </row>
    <row r="2311" spans="1:42" x14ac:dyDescent="0.3">
      <c r="A2311" s="2">
        <v>45003</v>
      </c>
      <c r="D2311" t="e">
        <f>AVERAGEIFS(C$2:C2311, B$2:B2311, "&gt;="&amp;B2311-6, B$2:B2311, "&lt;="&amp;B2311)</f>
        <v>#DIV/0!</v>
      </c>
      <c r="E2311" t="str">
        <f t="shared" si="572"/>
        <v/>
      </c>
      <c r="F2311" t="str">
        <f t="shared" si="573"/>
        <v/>
      </c>
      <c r="G2311" t="str">
        <f t="shared" si="574"/>
        <v/>
      </c>
      <c r="H2311" t="str">
        <f t="shared" si="575"/>
        <v/>
      </c>
      <c r="I2311" t="str">
        <f t="shared" si="576"/>
        <v/>
      </c>
      <c r="J2311" t="str">
        <f t="shared" si="577"/>
        <v/>
      </c>
      <c r="K2311" t="str">
        <f t="shared" si="578"/>
        <v/>
      </c>
      <c r="L2311" t="s">
        <v>3536</v>
      </c>
      <c r="M2311" t="s">
        <v>1192</v>
      </c>
      <c r="N2311" t="s">
        <v>16</v>
      </c>
      <c r="O2311" t="s">
        <v>51</v>
      </c>
      <c r="P2311" t="s">
        <v>52</v>
      </c>
      <c r="Q2311" t="s">
        <v>92</v>
      </c>
      <c r="R2311" t="s">
        <v>20</v>
      </c>
      <c r="S2311" t="s">
        <v>21</v>
      </c>
      <c r="T2311" t="s">
        <v>21</v>
      </c>
      <c r="U2311" t="s">
        <v>2788</v>
      </c>
      <c r="V2311" t="s">
        <v>24</v>
      </c>
      <c r="W2311">
        <v>84.41307151699246</v>
      </c>
      <c r="X2311">
        <v>6.0867068428820197</v>
      </c>
      <c r="Y2311">
        <v>-2</v>
      </c>
      <c r="Z2311" t="s">
        <v>3603</v>
      </c>
      <c r="AA2311" t="s">
        <v>3554</v>
      </c>
      <c r="AB2311" t="s">
        <v>3584</v>
      </c>
      <c r="AC2311">
        <v>3</v>
      </c>
      <c r="AD2311" t="s">
        <v>3563</v>
      </c>
      <c r="AE2311" t="s">
        <v>3603</v>
      </c>
      <c r="AF2311" t="s">
        <v>3604</v>
      </c>
      <c r="AH2311" t="s">
        <v>3603</v>
      </c>
      <c r="AI2311" t="str">
        <f t="shared" si="579"/>
        <v/>
      </c>
      <c r="AJ2311" t="str">
        <f t="shared" si="580"/>
        <v/>
      </c>
      <c r="AK2311" t="str">
        <f t="shared" si="581"/>
        <v/>
      </c>
      <c r="AL2311" t="str">
        <f t="shared" si="582"/>
        <v/>
      </c>
      <c r="AM2311" t="str">
        <f t="shared" si="583"/>
        <v/>
      </c>
      <c r="AN2311" t="str">
        <f t="shared" si="584"/>
        <v/>
      </c>
      <c r="AO2311" t="str">
        <f t="shared" si="585"/>
        <v/>
      </c>
      <c r="AP2311" t="str">
        <f t="shared" si="586"/>
        <v/>
      </c>
    </row>
    <row r="2312" spans="1:42" x14ac:dyDescent="0.3">
      <c r="A2312" s="2">
        <v>45293</v>
      </c>
      <c r="D2312" t="e">
        <f>AVERAGEIFS(C$2:C2312, B$2:B2312, "&gt;="&amp;B2312-6, B$2:B2312, "&lt;="&amp;B2312)</f>
        <v>#DIV/0!</v>
      </c>
      <c r="E2312" t="str">
        <f t="shared" si="572"/>
        <v/>
      </c>
      <c r="F2312" t="str">
        <f t="shared" si="573"/>
        <v/>
      </c>
      <c r="G2312" t="str">
        <f t="shared" si="574"/>
        <v/>
      </c>
      <c r="H2312" t="str">
        <f t="shared" si="575"/>
        <v/>
      </c>
      <c r="I2312" t="str">
        <f t="shared" si="576"/>
        <v/>
      </c>
      <c r="J2312" t="str">
        <f t="shared" si="577"/>
        <v/>
      </c>
      <c r="K2312" t="str">
        <f t="shared" si="578"/>
        <v/>
      </c>
      <c r="L2312" t="s">
        <v>3536</v>
      </c>
      <c r="M2312" t="s">
        <v>2635</v>
      </c>
      <c r="N2312" t="s">
        <v>103</v>
      </c>
      <c r="O2312" t="s">
        <v>51</v>
      </c>
      <c r="P2312" t="s">
        <v>52</v>
      </c>
      <c r="Q2312" t="s">
        <v>92</v>
      </c>
      <c r="R2312" t="s">
        <v>20</v>
      </c>
      <c r="S2312" t="s">
        <v>21</v>
      </c>
      <c r="T2312" t="s">
        <v>21</v>
      </c>
      <c r="U2312" t="s">
        <v>2816</v>
      </c>
      <c r="V2312" t="s">
        <v>54</v>
      </c>
      <c r="W2312">
        <v>76.523779929774634</v>
      </c>
      <c r="X2312">
        <v>7.8218543689876849</v>
      </c>
      <c r="Y2312">
        <v>-2</v>
      </c>
      <c r="Z2312" t="s">
        <v>3603</v>
      </c>
      <c r="AA2312" t="s">
        <v>3555</v>
      </c>
      <c r="AB2312" t="s">
        <v>3584</v>
      </c>
      <c r="AC2312">
        <v>1</v>
      </c>
      <c r="AD2312" t="s">
        <v>3561</v>
      </c>
      <c r="AE2312" t="s">
        <v>3603</v>
      </c>
      <c r="AF2312" t="s">
        <v>3604</v>
      </c>
      <c r="AH2312" t="s">
        <v>3603</v>
      </c>
      <c r="AI2312" t="str">
        <f t="shared" si="579"/>
        <v/>
      </c>
      <c r="AJ2312" t="str">
        <f t="shared" si="580"/>
        <v/>
      </c>
      <c r="AK2312" t="str">
        <f t="shared" si="581"/>
        <v/>
      </c>
      <c r="AL2312" t="str">
        <f t="shared" si="582"/>
        <v/>
      </c>
      <c r="AM2312" t="str">
        <f t="shared" si="583"/>
        <v/>
      </c>
      <c r="AN2312" t="str">
        <f t="shared" si="584"/>
        <v/>
      </c>
      <c r="AO2312" t="str">
        <f t="shared" si="585"/>
        <v/>
      </c>
      <c r="AP2312" t="str">
        <f t="shared" si="586"/>
        <v/>
      </c>
    </row>
    <row r="2313" spans="1:42" x14ac:dyDescent="0.3">
      <c r="A2313" s="2">
        <v>45121</v>
      </c>
      <c r="D2313" t="e">
        <f>AVERAGEIFS(C$2:C2313, B$2:B2313, "&gt;="&amp;B2313-6, B$2:B2313, "&lt;="&amp;B2313)</f>
        <v>#DIV/0!</v>
      </c>
      <c r="E2313" t="str">
        <f t="shared" si="572"/>
        <v/>
      </c>
      <c r="F2313" t="str">
        <f t="shared" si="573"/>
        <v/>
      </c>
      <c r="G2313" t="str">
        <f t="shared" si="574"/>
        <v/>
      </c>
      <c r="H2313" t="str">
        <f t="shared" si="575"/>
        <v/>
      </c>
      <c r="I2313" t="str">
        <f t="shared" si="576"/>
        <v/>
      </c>
      <c r="J2313" t="str">
        <f t="shared" si="577"/>
        <v/>
      </c>
      <c r="K2313" t="str">
        <f t="shared" si="578"/>
        <v/>
      </c>
      <c r="L2313" t="s">
        <v>3536</v>
      </c>
      <c r="M2313" t="s">
        <v>1033</v>
      </c>
      <c r="N2313" t="s">
        <v>80</v>
      </c>
      <c r="O2313" t="s">
        <v>58</v>
      </c>
      <c r="P2313" t="s">
        <v>52</v>
      </c>
      <c r="Q2313" t="s">
        <v>92</v>
      </c>
      <c r="R2313" t="s">
        <v>20</v>
      </c>
      <c r="S2313" t="s">
        <v>21</v>
      </c>
      <c r="T2313" t="s">
        <v>21</v>
      </c>
      <c r="U2313" t="s">
        <v>2818</v>
      </c>
      <c r="V2313" t="s">
        <v>63</v>
      </c>
      <c r="W2313">
        <v>20.601478158559491</v>
      </c>
      <c r="X2313">
        <v>4.3429642082551938</v>
      </c>
      <c r="Y2313">
        <v>-2</v>
      </c>
      <c r="Z2313" t="s">
        <v>3603</v>
      </c>
      <c r="AA2313" t="s">
        <v>3554</v>
      </c>
      <c r="AB2313" t="s">
        <v>3586</v>
      </c>
      <c r="AC2313">
        <v>7</v>
      </c>
      <c r="AD2313" t="s">
        <v>3567</v>
      </c>
      <c r="AE2313" t="s">
        <v>3603</v>
      </c>
      <c r="AF2313" t="s">
        <v>3604</v>
      </c>
      <c r="AH2313" t="s">
        <v>3603</v>
      </c>
      <c r="AI2313" t="str">
        <f t="shared" si="579"/>
        <v/>
      </c>
      <c r="AJ2313" t="str">
        <f t="shared" si="580"/>
        <v/>
      </c>
      <c r="AK2313" t="str">
        <f t="shared" si="581"/>
        <v/>
      </c>
      <c r="AL2313" t="str">
        <f t="shared" si="582"/>
        <v/>
      </c>
      <c r="AM2313" t="str">
        <f t="shared" si="583"/>
        <v/>
      </c>
      <c r="AN2313" t="str">
        <f t="shared" si="584"/>
        <v/>
      </c>
      <c r="AO2313" t="str">
        <f t="shared" si="585"/>
        <v/>
      </c>
      <c r="AP2313" t="str">
        <f t="shared" si="586"/>
        <v/>
      </c>
    </row>
    <row r="2314" spans="1:42" x14ac:dyDescent="0.3">
      <c r="A2314" s="2">
        <v>45379</v>
      </c>
      <c r="D2314" t="e">
        <f>AVERAGEIFS(C$2:C2314, B$2:B2314, "&gt;="&amp;B2314-6, B$2:B2314, "&lt;="&amp;B2314)</f>
        <v>#DIV/0!</v>
      </c>
      <c r="E2314" t="str">
        <f t="shared" si="572"/>
        <v/>
      </c>
      <c r="F2314" t="str">
        <f t="shared" si="573"/>
        <v/>
      </c>
      <c r="G2314" t="str">
        <f t="shared" si="574"/>
        <v/>
      </c>
      <c r="H2314" t="str">
        <f t="shared" si="575"/>
        <v/>
      </c>
      <c r="I2314" t="str">
        <f t="shared" si="576"/>
        <v/>
      </c>
      <c r="J2314" t="str">
        <f t="shared" si="577"/>
        <v/>
      </c>
      <c r="K2314" t="str">
        <f t="shared" si="578"/>
        <v/>
      </c>
      <c r="L2314" t="s">
        <v>3536</v>
      </c>
      <c r="M2314" t="s">
        <v>1280</v>
      </c>
      <c r="N2314" t="s">
        <v>28</v>
      </c>
      <c r="O2314" t="s">
        <v>46</v>
      </c>
      <c r="P2314" t="s">
        <v>18</v>
      </c>
      <c r="Q2314" t="s">
        <v>19</v>
      </c>
      <c r="R2314" t="s">
        <v>20</v>
      </c>
      <c r="S2314" t="s">
        <v>21</v>
      </c>
      <c r="T2314" t="s">
        <v>21</v>
      </c>
      <c r="U2314" t="s">
        <v>2842</v>
      </c>
      <c r="V2314" t="s">
        <v>144</v>
      </c>
      <c r="W2314">
        <v>28.364913411951139</v>
      </c>
      <c r="X2314">
        <v>5.2685474561623753</v>
      </c>
      <c r="Y2314">
        <v>-2</v>
      </c>
      <c r="Z2314" t="s">
        <v>3603</v>
      </c>
      <c r="AA2314" t="s">
        <v>3555</v>
      </c>
      <c r="AB2314" t="s">
        <v>3584</v>
      </c>
      <c r="AC2314">
        <v>3</v>
      </c>
      <c r="AD2314" t="s">
        <v>3563</v>
      </c>
      <c r="AE2314" t="s">
        <v>3603</v>
      </c>
      <c r="AF2314" t="s">
        <v>3604</v>
      </c>
      <c r="AH2314" t="s">
        <v>3603</v>
      </c>
      <c r="AI2314" t="str">
        <f t="shared" si="579"/>
        <v/>
      </c>
      <c r="AJ2314" t="str">
        <f t="shared" si="580"/>
        <v/>
      </c>
      <c r="AK2314" t="str">
        <f t="shared" si="581"/>
        <v/>
      </c>
      <c r="AL2314" t="str">
        <f t="shared" si="582"/>
        <v/>
      </c>
      <c r="AM2314" t="str">
        <f t="shared" si="583"/>
        <v/>
      </c>
      <c r="AN2314" t="str">
        <f t="shared" si="584"/>
        <v/>
      </c>
      <c r="AO2314" t="str">
        <f t="shared" si="585"/>
        <v/>
      </c>
      <c r="AP2314" t="str">
        <f t="shared" si="586"/>
        <v/>
      </c>
    </row>
    <row r="2315" spans="1:42" x14ac:dyDescent="0.3">
      <c r="A2315" s="2">
        <v>45367</v>
      </c>
      <c r="D2315" t="e">
        <f>AVERAGEIFS(C$2:C2315, B$2:B2315, "&gt;="&amp;B2315-6, B$2:B2315, "&lt;="&amp;B2315)</f>
        <v>#DIV/0!</v>
      </c>
      <c r="E2315" t="str">
        <f t="shared" si="572"/>
        <v/>
      </c>
      <c r="F2315" t="str">
        <f t="shared" si="573"/>
        <v/>
      </c>
      <c r="G2315" t="str">
        <f t="shared" si="574"/>
        <v/>
      </c>
      <c r="H2315" t="str">
        <f t="shared" si="575"/>
        <v/>
      </c>
      <c r="I2315" t="str">
        <f t="shared" si="576"/>
        <v/>
      </c>
      <c r="J2315" t="str">
        <f t="shared" si="577"/>
        <v/>
      </c>
      <c r="K2315" t="str">
        <f t="shared" si="578"/>
        <v/>
      </c>
      <c r="L2315" t="s">
        <v>3536</v>
      </c>
      <c r="M2315" t="s">
        <v>2860</v>
      </c>
      <c r="N2315" t="s">
        <v>16</v>
      </c>
      <c r="O2315" t="s">
        <v>58</v>
      </c>
      <c r="P2315" t="s">
        <v>52</v>
      </c>
      <c r="Q2315" t="s">
        <v>92</v>
      </c>
      <c r="R2315" t="s">
        <v>20</v>
      </c>
      <c r="S2315" t="s">
        <v>21</v>
      </c>
      <c r="T2315" t="s">
        <v>21</v>
      </c>
      <c r="U2315" t="s">
        <v>2861</v>
      </c>
      <c r="V2315" t="s">
        <v>63</v>
      </c>
      <c r="W2315">
        <v>67.691356835660443</v>
      </c>
      <c r="X2315">
        <v>6.6104016231989249</v>
      </c>
      <c r="Y2315">
        <v>-2</v>
      </c>
      <c r="Z2315" t="s">
        <v>3603</v>
      </c>
      <c r="AA2315" t="s">
        <v>3555</v>
      </c>
      <c r="AB2315" t="s">
        <v>3584</v>
      </c>
      <c r="AC2315">
        <v>3</v>
      </c>
      <c r="AD2315" t="s">
        <v>3563</v>
      </c>
      <c r="AE2315" t="s">
        <v>3603</v>
      </c>
      <c r="AF2315" t="s">
        <v>3604</v>
      </c>
      <c r="AH2315" t="s">
        <v>3603</v>
      </c>
      <c r="AI2315" t="str">
        <f t="shared" si="579"/>
        <v/>
      </c>
      <c r="AJ2315" t="str">
        <f t="shared" si="580"/>
        <v/>
      </c>
      <c r="AK2315" t="str">
        <f t="shared" si="581"/>
        <v/>
      </c>
      <c r="AL2315" t="str">
        <f t="shared" si="582"/>
        <v/>
      </c>
      <c r="AM2315" t="str">
        <f t="shared" si="583"/>
        <v/>
      </c>
      <c r="AN2315" t="str">
        <f t="shared" si="584"/>
        <v/>
      </c>
      <c r="AO2315" t="str">
        <f t="shared" si="585"/>
        <v/>
      </c>
      <c r="AP2315" t="str">
        <f t="shared" si="586"/>
        <v/>
      </c>
    </row>
    <row r="2316" spans="1:42" x14ac:dyDescent="0.3">
      <c r="A2316" s="2">
        <v>44985</v>
      </c>
      <c r="D2316" t="e">
        <f>AVERAGEIFS(C$2:C2316, B$2:B2316, "&gt;="&amp;B2316-6, B$2:B2316, "&lt;="&amp;B2316)</f>
        <v>#DIV/0!</v>
      </c>
      <c r="E2316" t="str">
        <f t="shared" si="572"/>
        <v/>
      </c>
      <c r="F2316" t="str">
        <f t="shared" si="573"/>
        <v/>
      </c>
      <c r="G2316" t="str">
        <f t="shared" si="574"/>
        <v/>
      </c>
      <c r="H2316" t="str">
        <f t="shared" si="575"/>
        <v/>
      </c>
      <c r="I2316" t="str">
        <f t="shared" si="576"/>
        <v/>
      </c>
      <c r="J2316" t="str">
        <f t="shared" si="577"/>
        <v/>
      </c>
      <c r="K2316" t="str">
        <f t="shared" si="578"/>
        <v/>
      </c>
      <c r="L2316" t="s">
        <v>3536</v>
      </c>
      <c r="M2316" t="s">
        <v>667</v>
      </c>
      <c r="N2316" t="s">
        <v>118</v>
      </c>
      <c r="O2316" t="s">
        <v>17</v>
      </c>
      <c r="P2316" t="s">
        <v>40</v>
      </c>
      <c r="Q2316" t="s">
        <v>41</v>
      </c>
      <c r="R2316" t="s">
        <v>42</v>
      </c>
      <c r="S2316" t="s">
        <v>21</v>
      </c>
      <c r="T2316" t="s">
        <v>3546</v>
      </c>
      <c r="U2316" t="s">
        <v>2870</v>
      </c>
      <c r="V2316" t="s">
        <v>43</v>
      </c>
      <c r="W2316">
        <v>52.96553552276044</v>
      </c>
      <c r="X2316">
        <v>6.5954722756114252</v>
      </c>
      <c r="Y2316">
        <v>-2</v>
      </c>
      <c r="Z2316" t="s">
        <v>3603</v>
      </c>
      <c r="AA2316" t="s">
        <v>3554</v>
      </c>
      <c r="AB2316" t="s">
        <v>3584</v>
      </c>
      <c r="AC2316">
        <v>2</v>
      </c>
      <c r="AD2316" t="s">
        <v>3562</v>
      </c>
      <c r="AE2316" t="s">
        <v>3603</v>
      </c>
      <c r="AF2316" t="s">
        <v>3604</v>
      </c>
      <c r="AH2316" t="s">
        <v>3603</v>
      </c>
      <c r="AI2316" t="str">
        <f t="shared" si="579"/>
        <v/>
      </c>
      <c r="AJ2316" t="str">
        <f t="shared" si="580"/>
        <v/>
      </c>
      <c r="AK2316" t="str">
        <f t="shared" si="581"/>
        <v/>
      </c>
      <c r="AL2316" t="str">
        <f t="shared" si="582"/>
        <v/>
      </c>
      <c r="AM2316" t="str">
        <f t="shared" si="583"/>
        <v/>
      </c>
      <c r="AN2316" t="str">
        <f t="shared" si="584"/>
        <v/>
      </c>
      <c r="AO2316" t="str">
        <f t="shared" si="585"/>
        <v/>
      </c>
      <c r="AP2316" t="str">
        <f t="shared" si="586"/>
        <v/>
      </c>
    </row>
    <row r="2317" spans="1:42" x14ac:dyDescent="0.3">
      <c r="A2317" s="2">
        <v>45248</v>
      </c>
      <c r="D2317" t="e">
        <f>AVERAGEIFS(C$2:C2317, B$2:B2317, "&gt;="&amp;B2317-6, B$2:B2317, "&lt;="&amp;B2317)</f>
        <v>#DIV/0!</v>
      </c>
      <c r="E2317" t="str">
        <f t="shared" si="572"/>
        <v/>
      </c>
      <c r="F2317" t="str">
        <f t="shared" si="573"/>
        <v/>
      </c>
      <c r="G2317" t="str">
        <f t="shared" si="574"/>
        <v/>
      </c>
      <c r="H2317" t="str">
        <f t="shared" si="575"/>
        <v/>
      </c>
      <c r="I2317" t="str">
        <f t="shared" si="576"/>
        <v/>
      </c>
      <c r="J2317" t="str">
        <f t="shared" si="577"/>
        <v/>
      </c>
      <c r="K2317" t="str">
        <f t="shared" si="578"/>
        <v/>
      </c>
      <c r="L2317" t="s">
        <v>3536</v>
      </c>
      <c r="M2317" t="s">
        <v>2872</v>
      </c>
      <c r="N2317" t="s">
        <v>57</v>
      </c>
      <c r="O2317" t="s">
        <v>46</v>
      </c>
      <c r="P2317" t="s">
        <v>18</v>
      </c>
      <c r="Q2317" t="s">
        <v>19</v>
      </c>
      <c r="R2317" t="s">
        <v>20</v>
      </c>
      <c r="S2317" t="s">
        <v>21</v>
      </c>
      <c r="T2317" t="s">
        <v>21</v>
      </c>
      <c r="U2317" t="s">
        <v>2873</v>
      </c>
      <c r="V2317" t="s">
        <v>144</v>
      </c>
      <c r="W2317">
        <v>99.817620067115925</v>
      </c>
      <c r="X2317">
        <v>5.8224805636343611</v>
      </c>
      <c r="Y2317">
        <v>-2</v>
      </c>
      <c r="Z2317" t="s">
        <v>3603</v>
      </c>
      <c r="AA2317" t="s">
        <v>3554</v>
      </c>
      <c r="AB2317" t="s">
        <v>3587</v>
      </c>
      <c r="AC2317">
        <v>11</v>
      </c>
      <c r="AD2317" t="s">
        <v>3571</v>
      </c>
      <c r="AE2317" t="s">
        <v>3603</v>
      </c>
      <c r="AF2317" t="s">
        <v>3604</v>
      </c>
      <c r="AH2317" t="s">
        <v>3603</v>
      </c>
      <c r="AI2317" t="str">
        <f t="shared" si="579"/>
        <v/>
      </c>
      <c r="AJ2317" t="str">
        <f t="shared" si="580"/>
        <v/>
      </c>
      <c r="AK2317" t="str">
        <f t="shared" si="581"/>
        <v/>
      </c>
      <c r="AL2317" t="str">
        <f t="shared" si="582"/>
        <v/>
      </c>
      <c r="AM2317" t="str">
        <f t="shared" si="583"/>
        <v/>
      </c>
      <c r="AN2317" t="str">
        <f t="shared" si="584"/>
        <v/>
      </c>
      <c r="AO2317" t="str">
        <f t="shared" si="585"/>
        <v/>
      </c>
      <c r="AP2317" t="str">
        <f t="shared" si="586"/>
        <v/>
      </c>
    </row>
    <row r="2318" spans="1:42" x14ac:dyDescent="0.3">
      <c r="A2318" s="2">
        <v>45023</v>
      </c>
      <c r="D2318" t="e">
        <f>AVERAGEIFS(C$2:C2318, B$2:B2318, "&gt;="&amp;B2318-6, B$2:B2318, "&lt;="&amp;B2318)</f>
        <v>#DIV/0!</v>
      </c>
      <c r="E2318" t="str">
        <f t="shared" si="572"/>
        <v/>
      </c>
      <c r="F2318" t="str">
        <f t="shared" si="573"/>
        <v/>
      </c>
      <c r="G2318" t="str">
        <f t="shared" si="574"/>
        <v/>
      </c>
      <c r="H2318" t="str">
        <f t="shared" si="575"/>
        <v/>
      </c>
      <c r="I2318" t="str">
        <f t="shared" si="576"/>
        <v/>
      </c>
      <c r="J2318" t="str">
        <f t="shared" si="577"/>
        <v/>
      </c>
      <c r="K2318" t="str">
        <f t="shared" si="578"/>
        <v/>
      </c>
      <c r="L2318" t="s">
        <v>3536</v>
      </c>
      <c r="M2318" t="s">
        <v>292</v>
      </c>
      <c r="N2318" t="s">
        <v>157</v>
      </c>
      <c r="O2318" t="s">
        <v>51</v>
      </c>
      <c r="P2318" t="s">
        <v>59</v>
      </c>
      <c r="Q2318" t="s">
        <v>92</v>
      </c>
      <c r="R2318" t="s">
        <v>42</v>
      </c>
      <c r="S2318" t="s">
        <v>21</v>
      </c>
      <c r="T2318" t="s">
        <v>21</v>
      </c>
      <c r="U2318" t="s">
        <v>2878</v>
      </c>
      <c r="V2318" t="s">
        <v>54</v>
      </c>
      <c r="W2318">
        <v>19.918231910090029</v>
      </c>
      <c r="X2318">
        <v>4.4486936226225309</v>
      </c>
      <c r="Y2318">
        <v>-2</v>
      </c>
      <c r="Z2318" t="s">
        <v>3603</v>
      </c>
      <c r="AA2318" t="s">
        <v>3554</v>
      </c>
      <c r="AB2318" t="s">
        <v>3585</v>
      </c>
      <c r="AC2318">
        <v>4</v>
      </c>
      <c r="AD2318" t="s">
        <v>3564</v>
      </c>
      <c r="AE2318" t="s">
        <v>3603</v>
      </c>
      <c r="AF2318" t="s">
        <v>3604</v>
      </c>
      <c r="AH2318" t="s">
        <v>3603</v>
      </c>
      <c r="AI2318" t="str">
        <f t="shared" si="579"/>
        <v/>
      </c>
      <c r="AJ2318" t="str">
        <f t="shared" si="580"/>
        <v/>
      </c>
      <c r="AK2318" t="str">
        <f t="shared" si="581"/>
        <v/>
      </c>
      <c r="AL2318" t="str">
        <f t="shared" si="582"/>
        <v/>
      </c>
      <c r="AM2318" t="str">
        <f t="shared" si="583"/>
        <v/>
      </c>
      <c r="AN2318" t="str">
        <f t="shared" si="584"/>
        <v/>
      </c>
      <c r="AO2318" t="str">
        <f t="shared" si="585"/>
        <v/>
      </c>
      <c r="AP2318" t="str">
        <f t="shared" si="586"/>
        <v/>
      </c>
    </row>
    <row r="2319" spans="1:42" x14ac:dyDescent="0.3">
      <c r="A2319" s="2">
        <v>44985</v>
      </c>
      <c r="D2319" t="e">
        <f>AVERAGEIFS(C$2:C2319, B$2:B2319, "&gt;="&amp;B2319-6, B$2:B2319, "&lt;="&amp;B2319)</f>
        <v>#DIV/0!</v>
      </c>
      <c r="E2319" t="str">
        <f t="shared" si="572"/>
        <v/>
      </c>
      <c r="F2319" t="str">
        <f t="shared" si="573"/>
        <v/>
      </c>
      <c r="G2319" t="str">
        <f t="shared" si="574"/>
        <v/>
      </c>
      <c r="H2319" t="str">
        <f t="shared" si="575"/>
        <v/>
      </c>
      <c r="I2319" t="str">
        <f t="shared" si="576"/>
        <v/>
      </c>
      <c r="J2319" t="str">
        <f t="shared" si="577"/>
        <v/>
      </c>
      <c r="K2319" t="str">
        <f t="shared" si="578"/>
        <v/>
      </c>
      <c r="L2319" t="s">
        <v>3536</v>
      </c>
      <c r="M2319" t="s">
        <v>1121</v>
      </c>
      <c r="N2319" t="s">
        <v>39</v>
      </c>
      <c r="O2319" t="s">
        <v>46</v>
      </c>
      <c r="P2319" t="s">
        <v>18</v>
      </c>
      <c r="Q2319" t="s">
        <v>19</v>
      </c>
      <c r="R2319" t="s">
        <v>35</v>
      </c>
      <c r="S2319" t="s">
        <v>21</v>
      </c>
      <c r="T2319" t="s">
        <v>21</v>
      </c>
      <c r="U2319" t="s">
        <v>2890</v>
      </c>
      <c r="V2319" t="s">
        <v>24</v>
      </c>
      <c r="W2319">
        <v>104.0262988283398</v>
      </c>
      <c r="X2319">
        <v>6.9389408665507366</v>
      </c>
      <c r="Y2319">
        <v>-2</v>
      </c>
      <c r="Z2319" t="s">
        <v>3603</v>
      </c>
      <c r="AA2319" t="s">
        <v>3554</v>
      </c>
      <c r="AB2319" t="s">
        <v>3584</v>
      </c>
      <c r="AC2319">
        <v>2</v>
      </c>
      <c r="AD2319" t="s">
        <v>3562</v>
      </c>
      <c r="AE2319" t="s">
        <v>3603</v>
      </c>
      <c r="AF2319" t="s">
        <v>3604</v>
      </c>
      <c r="AH2319" t="s">
        <v>3603</v>
      </c>
      <c r="AI2319" t="str">
        <f t="shared" si="579"/>
        <v/>
      </c>
      <c r="AJ2319" t="str">
        <f t="shared" si="580"/>
        <v/>
      </c>
      <c r="AK2319" t="str">
        <f t="shared" si="581"/>
        <v/>
      </c>
      <c r="AL2319" t="str">
        <f t="shared" si="582"/>
        <v/>
      </c>
      <c r="AM2319" t="str">
        <f t="shared" si="583"/>
        <v/>
      </c>
      <c r="AN2319" t="str">
        <f t="shared" si="584"/>
        <v/>
      </c>
      <c r="AO2319" t="str">
        <f t="shared" si="585"/>
        <v/>
      </c>
      <c r="AP2319" t="str">
        <f t="shared" si="586"/>
        <v/>
      </c>
    </row>
    <row r="2320" spans="1:42" x14ac:dyDescent="0.3">
      <c r="A2320" s="2">
        <v>45022</v>
      </c>
      <c r="D2320" t="e">
        <f>AVERAGEIFS(C$2:C2320, B$2:B2320, "&gt;="&amp;B2320-6, B$2:B2320, "&lt;="&amp;B2320)</f>
        <v>#DIV/0!</v>
      </c>
      <c r="E2320" t="str">
        <f t="shared" si="572"/>
        <v/>
      </c>
      <c r="F2320" t="str">
        <f t="shared" si="573"/>
        <v/>
      </c>
      <c r="G2320" t="str">
        <f t="shared" si="574"/>
        <v/>
      </c>
      <c r="H2320" t="str">
        <f t="shared" si="575"/>
        <v/>
      </c>
      <c r="I2320" t="str">
        <f t="shared" si="576"/>
        <v/>
      </c>
      <c r="J2320" t="str">
        <f t="shared" si="577"/>
        <v/>
      </c>
      <c r="K2320" t="str">
        <f t="shared" si="578"/>
        <v/>
      </c>
      <c r="L2320" t="s">
        <v>3536</v>
      </c>
      <c r="M2320" t="s">
        <v>1013</v>
      </c>
      <c r="N2320" t="s">
        <v>16</v>
      </c>
      <c r="O2320" t="s">
        <v>33</v>
      </c>
      <c r="P2320" t="s">
        <v>52</v>
      </c>
      <c r="Q2320" t="s">
        <v>92</v>
      </c>
      <c r="R2320" t="s">
        <v>20</v>
      </c>
      <c r="S2320" t="s">
        <v>21</v>
      </c>
      <c r="T2320" t="s">
        <v>3546</v>
      </c>
      <c r="U2320" t="s">
        <v>2923</v>
      </c>
      <c r="V2320" t="s">
        <v>54</v>
      </c>
      <c r="W2320">
        <v>84.200944904518408</v>
      </c>
      <c r="X2320">
        <v>6.3784212024994336</v>
      </c>
      <c r="Y2320">
        <v>-2</v>
      </c>
      <c r="Z2320" t="s">
        <v>3603</v>
      </c>
      <c r="AA2320" t="s">
        <v>3554</v>
      </c>
      <c r="AB2320" t="s">
        <v>3585</v>
      </c>
      <c r="AC2320">
        <v>4</v>
      </c>
      <c r="AD2320" t="s">
        <v>3564</v>
      </c>
      <c r="AE2320" t="s">
        <v>3603</v>
      </c>
      <c r="AF2320" t="s">
        <v>3604</v>
      </c>
      <c r="AH2320" t="s">
        <v>3603</v>
      </c>
      <c r="AI2320" t="str">
        <f t="shared" si="579"/>
        <v/>
      </c>
      <c r="AJ2320" t="str">
        <f t="shared" si="580"/>
        <v/>
      </c>
      <c r="AK2320" t="str">
        <f t="shared" si="581"/>
        <v/>
      </c>
      <c r="AL2320" t="str">
        <f t="shared" si="582"/>
        <v/>
      </c>
      <c r="AM2320" t="str">
        <f t="shared" si="583"/>
        <v/>
      </c>
      <c r="AN2320" t="str">
        <f t="shared" si="584"/>
        <v/>
      </c>
      <c r="AO2320" t="str">
        <f t="shared" si="585"/>
        <v/>
      </c>
      <c r="AP2320" t="str">
        <f t="shared" si="586"/>
        <v/>
      </c>
    </row>
    <row r="2321" spans="1:42" x14ac:dyDescent="0.3">
      <c r="A2321" s="2">
        <v>45464</v>
      </c>
      <c r="D2321" t="e">
        <f>AVERAGEIFS(C$2:C2321, B$2:B2321, "&gt;="&amp;B2321-6, B$2:B2321, "&lt;="&amp;B2321)</f>
        <v>#DIV/0!</v>
      </c>
      <c r="E2321" t="str">
        <f t="shared" si="572"/>
        <v/>
      </c>
      <c r="F2321" t="str">
        <f t="shared" si="573"/>
        <v/>
      </c>
      <c r="G2321" t="str">
        <f t="shared" si="574"/>
        <v/>
      </c>
      <c r="H2321" t="str">
        <f t="shared" si="575"/>
        <v/>
      </c>
      <c r="I2321" t="str">
        <f t="shared" si="576"/>
        <v/>
      </c>
      <c r="J2321" t="str">
        <f t="shared" si="577"/>
        <v/>
      </c>
      <c r="K2321" t="str">
        <f t="shared" si="578"/>
        <v/>
      </c>
      <c r="L2321" t="s">
        <v>3536</v>
      </c>
      <c r="M2321" t="s">
        <v>796</v>
      </c>
      <c r="N2321" t="s">
        <v>80</v>
      </c>
      <c r="O2321" t="s">
        <v>51</v>
      </c>
      <c r="P2321" t="s">
        <v>59</v>
      </c>
      <c r="Q2321" t="s">
        <v>92</v>
      </c>
      <c r="R2321" t="s">
        <v>42</v>
      </c>
      <c r="S2321" t="s">
        <v>21</v>
      </c>
      <c r="T2321" t="s">
        <v>3546</v>
      </c>
      <c r="U2321" t="s">
        <v>2924</v>
      </c>
      <c r="V2321" t="s">
        <v>24</v>
      </c>
      <c r="W2321">
        <v>21.597623353914781</v>
      </c>
      <c r="X2321">
        <v>5.3267180913951382</v>
      </c>
      <c r="Y2321">
        <v>-2</v>
      </c>
      <c r="Z2321" t="s">
        <v>3603</v>
      </c>
      <c r="AA2321" t="s">
        <v>3555</v>
      </c>
      <c r="AB2321" t="s">
        <v>3585</v>
      </c>
      <c r="AC2321">
        <v>6</v>
      </c>
      <c r="AD2321" t="s">
        <v>3566</v>
      </c>
      <c r="AE2321" t="s">
        <v>3603</v>
      </c>
      <c r="AF2321" t="s">
        <v>3604</v>
      </c>
      <c r="AH2321" t="s">
        <v>3603</v>
      </c>
      <c r="AI2321" t="str">
        <f t="shared" si="579"/>
        <v/>
      </c>
      <c r="AJ2321" t="str">
        <f t="shared" si="580"/>
        <v/>
      </c>
      <c r="AK2321" t="str">
        <f t="shared" si="581"/>
        <v/>
      </c>
      <c r="AL2321" t="str">
        <f t="shared" si="582"/>
        <v/>
      </c>
      <c r="AM2321" t="str">
        <f t="shared" si="583"/>
        <v/>
      </c>
      <c r="AN2321" t="str">
        <f t="shared" si="584"/>
        <v/>
      </c>
      <c r="AO2321" t="str">
        <f t="shared" si="585"/>
        <v/>
      </c>
      <c r="AP2321" t="str">
        <f t="shared" si="586"/>
        <v/>
      </c>
    </row>
    <row r="2322" spans="1:42" x14ac:dyDescent="0.3">
      <c r="A2322" s="2">
        <v>45347</v>
      </c>
      <c r="D2322" t="e">
        <f>AVERAGEIFS(C$2:C2322, B$2:B2322, "&gt;="&amp;B2322-6, B$2:B2322, "&lt;="&amp;B2322)</f>
        <v>#DIV/0!</v>
      </c>
      <c r="E2322" t="str">
        <f t="shared" si="572"/>
        <v/>
      </c>
      <c r="F2322" t="str">
        <f t="shared" si="573"/>
        <v/>
      </c>
      <c r="G2322" t="str">
        <f t="shared" si="574"/>
        <v/>
      </c>
      <c r="H2322" t="str">
        <f t="shared" si="575"/>
        <v/>
      </c>
      <c r="I2322" t="str">
        <f t="shared" si="576"/>
        <v/>
      </c>
      <c r="J2322" t="str">
        <f t="shared" si="577"/>
        <v/>
      </c>
      <c r="K2322" t="str">
        <f t="shared" si="578"/>
        <v/>
      </c>
      <c r="L2322" t="s">
        <v>3536</v>
      </c>
      <c r="M2322" t="s">
        <v>2110</v>
      </c>
      <c r="N2322" t="s">
        <v>118</v>
      </c>
      <c r="O2322" t="s">
        <v>51</v>
      </c>
      <c r="P2322" t="s">
        <v>52</v>
      </c>
      <c r="Q2322" t="s">
        <v>92</v>
      </c>
      <c r="R2322" t="s">
        <v>20</v>
      </c>
      <c r="S2322" t="s">
        <v>21</v>
      </c>
      <c r="T2322" t="s">
        <v>21</v>
      </c>
      <c r="U2322" t="s">
        <v>2930</v>
      </c>
      <c r="V2322" t="s">
        <v>63</v>
      </c>
      <c r="W2322">
        <v>58.015551095395033</v>
      </c>
      <c r="X2322">
        <v>6.1797980510005246</v>
      </c>
      <c r="Y2322">
        <v>-2</v>
      </c>
      <c r="Z2322" t="s">
        <v>3603</v>
      </c>
      <c r="AA2322" t="s">
        <v>3555</v>
      </c>
      <c r="AB2322" t="s">
        <v>3584</v>
      </c>
      <c r="AC2322">
        <v>2</v>
      </c>
      <c r="AD2322" t="s">
        <v>3562</v>
      </c>
      <c r="AE2322" t="s">
        <v>3603</v>
      </c>
      <c r="AF2322" t="s">
        <v>3604</v>
      </c>
      <c r="AH2322" t="s">
        <v>3603</v>
      </c>
      <c r="AI2322" t="str">
        <f t="shared" si="579"/>
        <v/>
      </c>
      <c r="AJ2322" t="str">
        <f t="shared" si="580"/>
        <v/>
      </c>
      <c r="AK2322" t="str">
        <f t="shared" si="581"/>
        <v/>
      </c>
      <c r="AL2322" t="str">
        <f t="shared" si="582"/>
        <v/>
      </c>
      <c r="AM2322" t="str">
        <f t="shared" si="583"/>
        <v/>
      </c>
      <c r="AN2322" t="str">
        <f t="shared" si="584"/>
        <v/>
      </c>
      <c r="AO2322" t="str">
        <f t="shared" si="585"/>
        <v/>
      </c>
      <c r="AP2322" t="str">
        <f t="shared" si="586"/>
        <v/>
      </c>
    </row>
    <row r="2323" spans="1:42" x14ac:dyDescent="0.3">
      <c r="A2323" s="2">
        <v>44998</v>
      </c>
      <c r="D2323" t="e">
        <f>AVERAGEIFS(C$2:C2323, B$2:B2323, "&gt;="&amp;B2323-6, B$2:B2323, "&lt;="&amp;B2323)</f>
        <v>#DIV/0!</v>
      </c>
      <c r="E2323" t="str">
        <f t="shared" si="572"/>
        <v/>
      </c>
      <c r="F2323" t="str">
        <f t="shared" si="573"/>
        <v/>
      </c>
      <c r="G2323" t="str">
        <f t="shared" si="574"/>
        <v/>
      </c>
      <c r="H2323" t="str">
        <f t="shared" si="575"/>
        <v/>
      </c>
      <c r="I2323" t="str">
        <f t="shared" si="576"/>
        <v/>
      </c>
      <c r="J2323" t="str">
        <f t="shared" si="577"/>
        <v/>
      </c>
      <c r="K2323" t="str">
        <f t="shared" si="578"/>
        <v/>
      </c>
      <c r="L2323" t="s">
        <v>3536</v>
      </c>
      <c r="M2323" t="s">
        <v>286</v>
      </c>
      <c r="N2323" t="s">
        <v>80</v>
      </c>
      <c r="O2323" t="s">
        <v>58</v>
      </c>
      <c r="P2323" t="s">
        <v>52</v>
      </c>
      <c r="Q2323" t="s">
        <v>92</v>
      </c>
      <c r="R2323" t="s">
        <v>20</v>
      </c>
      <c r="S2323" t="s">
        <v>21</v>
      </c>
      <c r="T2323" t="s">
        <v>21</v>
      </c>
      <c r="U2323" t="s">
        <v>2937</v>
      </c>
      <c r="V2323" t="s">
        <v>24</v>
      </c>
      <c r="W2323">
        <v>20.70179934924024</v>
      </c>
      <c r="X2323">
        <v>4.5685607280745524</v>
      </c>
      <c r="Y2323">
        <v>-2</v>
      </c>
      <c r="Z2323" t="s">
        <v>3603</v>
      </c>
      <c r="AA2323" t="s">
        <v>3554</v>
      </c>
      <c r="AB2323" t="s">
        <v>3584</v>
      </c>
      <c r="AC2323">
        <v>3</v>
      </c>
      <c r="AD2323" t="s">
        <v>3563</v>
      </c>
      <c r="AE2323" t="s">
        <v>3603</v>
      </c>
      <c r="AF2323" t="s">
        <v>3604</v>
      </c>
      <c r="AH2323" t="s">
        <v>3603</v>
      </c>
      <c r="AI2323" t="str">
        <f t="shared" si="579"/>
        <v/>
      </c>
      <c r="AJ2323" t="str">
        <f t="shared" si="580"/>
        <v/>
      </c>
      <c r="AK2323" t="str">
        <f t="shared" si="581"/>
        <v/>
      </c>
      <c r="AL2323" t="str">
        <f t="shared" si="582"/>
        <v/>
      </c>
      <c r="AM2323" t="str">
        <f t="shared" si="583"/>
        <v/>
      </c>
      <c r="AN2323" t="str">
        <f t="shared" si="584"/>
        <v/>
      </c>
      <c r="AO2323" t="str">
        <f t="shared" si="585"/>
        <v/>
      </c>
      <c r="AP2323" t="str">
        <f t="shared" si="586"/>
        <v/>
      </c>
    </row>
    <row r="2324" spans="1:42" x14ac:dyDescent="0.3">
      <c r="A2324" s="2">
        <v>45150</v>
      </c>
      <c r="D2324" t="e">
        <f>AVERAGEIFS(C$2:C2324, B$2:B2324, "&gt;="&amp;B2324-6, B$2:B2324, "&lt;="&amp;B2324)</f>
        <v>#DIV/0!</v>
      </c>
      <c r="E2324" t="str">
        <f t="shared" si="572"/>
        <v/>
      </c>
      <c r="F2324" t="str">
        <f t="shared" si="573"/>
        <v/>
      </c>
      <c r="G2324" t="str">
        <f t="shared" si="574"/>
        <v/>
      </c>
      <c r="H2324" t="str">
        <f t="shared" si="575"/>
        <v/>
      </c>
      <c r="I2324" t="str">
        <f t="shared" si="576"/>
        <v/>
      </c>
      <c r="J2324" t="str">
        <f t="shared" si="577"/>
        <v/>
      </c>
      <c r="K2324" t="str">
        <f t="shared" si="578"/>
        <v/>
      </c>
      <c r="L2324" t="s">
        <v>3536</v>
      </c>
      <c r="M2324" t="s">
        <v>2949</v>
      </c>
      <c r="N2324" t="s">
        <v>80</v>
      </c>
      <c r="O2324" t="s">
        <v>17</v>
      </c>
      <c r="P2324" t="s">
        <v>18</v>
      </c>
      <c r="Q2324" t="s">
        <v>19</v>
      </c>
      <c r="R2324" t="s">
        <v>20</v>
      </c>
      <c r="S2324" t="s">
        <v>21</v>
      </c>
      <c r="T2324" t="s">
        <v>3546</v>
      </c>
      <c r="U2324" t="s">
        <v>2854</v>
      </c>
      <c r="V2324" t="s">
        <v>54</v>
      </c>
      <c r="W2324">
        <v>25.269010260174511</v>
      </c>
      <c r="X2324">
        <v>4.4403877663967402</v>
      </c>
      <c r="Y2324">
        <v>-2</v>
      </c>
      <c r="Z2324" t="s">
        <v>3603</v>
      </c>
      <c r="AA2324" t="s">
        <v>3554</v>
      </c>
      <c r="AB2324" t="s">
        <v>3586</v>
      </c>
      <c r="AC2324">
        <v>8</v>
      </c>
      <c r="AD2324" t="s">
        <v>3568</v>
      </c>
      <c r="AE2324" t="s">
        <v>3603</v>
      </c>
      <c r="AF2324" t="s">
        <v>3604</v>
      </c>
      <c r="AH2324" t="s">
        <v>3603</v>
      </c>
      <c r="AI2324" t="str">
        <f t="shared" si="579"/>
        <v/>
      </c>
      <c r="AJ2324" t="str">
        <f t="shared" si="580"/>
        <v/>
      </c>
      <c r="AK2324" t="str">
        <f t="shared" si="581"/>
        <v/>
      </c>
      <c r="AL2324" t="str">
        <f t="shared" si="582"/>
        <v/>
      </c>
      <c r="AM2324" t="str">
        <f t="shared" si="583"/>
        <v/>
      </c>
      <c r="AN2324" t="str">
        <f t="shared" si="584"/>
        <v/>
      </c>
      <c r="AO2324" t="str">
        <f t="shared" si="585"/>
        <v/>
      </c>
      <c r="AP2324" t="str">
        <f t="shared" si="586"/>
        <v/>
      </c>
    </row>
    <row r="2325" spans="1:42" x14ac:dyDescent="0.3">
      <c r="A2325" s="2">
        <v>45178</v>
      </c>
      <c r="D2325" t="e">
        <f>AVERAGEIFS(C$2:C2325, B$2:B2325, "&gt;="&amp;B2325-6, B$2:B2325, "&lt;="&amp;B2325)</f>
        <v>#DIV/0!</v>
      </c>
      <c r="E2325" t="str">
        <f t="shared" si="572"/>
        <v/>
      </c>
      <c r="F2325" t="str">
        <f t="shared" si="573"/>
        <v/>
      </c>
      <c r="G2325" t="str">
        <f t="shared" si="574"/>
        <v/>
      </c>
      <c r="H2325" t="str">
        <f t="shared" si="575"/>
        <v/>
      </c>
      <c r="I2325" t="str">
        <f t="shared" si="576"/>
        <v/>
      </c>
      <c r="J2325" t="str">
        <f t="shared" si="577"/>
        <v/>
      </c>
      <c r="K2325" t="str">
        <f t="shared" si="578"/>
        <v/>
      </c>
      <c r="L2325" t="s">
        <v>3536</v>
      </c>
      <c r="M2325" t="s">
        <v>340</v>
      </c>
      <c r="N2325" t="s">
        <v>16</v>
      </c>
      <c r="O2325" t="s">
        <v>17</v>
      </c>
      <c r="P2325" t="s">
        <v>40</v>
      </c>
      <c r="Q2325" t="s">
        <v>41</v>
      </c>
      <c r="R2325" t="s">
        <v>42</v>
      </c>
      <c r="S2325" t="s">
        <v>21</v>
      </c>
      <c r="T2325" t="s">
        <v>3546</v>
      </c>
      <c r="U2325" t="s">
        <v>2950</v>
      </c>
      <c r="V2325" t="s">
        <v>76</v>
      </c>
      <c r="W2325">
        <v>65.519156585026764</v>
      </c>
      <c r="X2325">
        <v>7.1255991345150047</v>
      </c>
      <c r="Y2325">
        <v>-2</v>
      </c>
      <c r="Z2325" t="s">
        <v>3603</v>
      </c>
      <c r="AA2325" t="s">
        <v>3554</v>
      </c>
      <c r="AB2325" t="s">
        <v>3586</v>
      </c>
      <c r="AC2325">
        <v>9</v>
      </c>
      <c r="AD2325" t="s">
        <v>3569</v>
      </c>
      <c r="AE2325" t="s">
        <v>3603</v>
      </c>
      <c r="AF2325" t="s">
        <v>3604</v>
      </c>
      <c r="AH2325" t="s">
        <v>3603</v>
      </c>
      <c r="AI2325" t="str">
        <f t="shared" si="579"/>
        <v/>
      </c>
      <c r="AJ2325" t="str">
        <f t="shared" si="580"/>
        <v/>
      </c>
      <c r="AK2325" t="str">
        <f t="shared" si="581"/>
        <v/>
      </c>
      <c r="AL2325" t="str">
        <f t="shared" si="582"/>
        <v/>
      </c>
      <c r="AM2325" t="str">
        <f t="shared" si="583"/>
        <v/>
      </c>
      <c r="AN2325" t="str">
        <f t="shared" si="584"/>
        <v/>
      </c>
      <c r="AO2325" t="str">
        <f t="shared" si="585"/>
        <v/>
      </c>
      <c r="AP2325" t="str">
        <f t="shared" si="586"/>
        <v/>
      </c>
    </row>
    <row r="2326" spans="1:42" x14ac:dyDescent="0.3">
      <c r="A2326" s="2">
        <v>45315</v>
      </c>
      <c r="D2326" t="e">
        <f>AVERAGEIFS(C$2:C2326, B$2:B2326, "&gt;="&amp;B2326-6, B$2:B2326, "&lt;="&amp;B2326)</f>
        <v>#DIV/0!</v>
      </c>
      <c r="E2326" t="str">
        <f t="shared" si="572"/>
        <v/>
      </c>
      <c r="F2326" t="str">
        <f t="shared" si="573"/>
        <v/>
      </c>
      <c r="G2326" t="str">
        <f t="shared" si="574"/>
        <v/>
      </c>
      <c r="H2326" t="str">
        <f t="shared" si="575"/>
        <v/>
      </c>
      <c r="I2326" t="str">
        <f t="shared" si="576"/>
        <v/>
      </c>
      <c r="J2326" t="str">
        <f t="shared" si="577"/>
        <v/>
      </c>
      <c r="K2326" t="str">
        <f t="shared" si="578"/>
        <v/>
      </c>
      <c r="L2326" t="s">
        <v>3536</v>
      </c>
      <c r="M2326" t="s">
        <v>2957</v>
      </c>
      <c r="N2326" t="s">
        <v>16</v>
      </c>
      <c r="O2326" t="s">
        <v>33</v>
      </c>
      <c r="P2326" t="s">
        <v>59</v>
      </c>
      <c r="Q2326" t="s">
        <v>92</v>
      </c>
      <c r="R2326" t="s">
        <v>35</v>
      </c>
      <c r="S2326" t="s">
        <v>21</v>
      </c>
      <c r="T2326" t="s">
        <v>21</v>
      </c>
      <c r="U2326" t="s">
        <v>2958</v>
      </c>
      <c r="V2326" t="s">
        <v>144</v>
      </c>
      <c r="W2326">
        <v>72.923741051779743</v>
      </c>
      <c r="X2326">
        <v>7.1346106244264744</v>
      </c>
      <c r="Y2326">
        <v>-2</v>
      </c>
      <c r="Z2326" t="s">
        <v>3603</v>
      </c>
      <c r="AA2326" t="s">
        <v>3555</v>
      </c>
      <c r="AB2326" t="s">
        <v>3584</v>
      </c>
      <c r="AC2326">
        <v>1</v>
      </c>
      <c r="AD2326" t="s">
        <v>3561</v>
      </c>
      <c r="AE2326" t="s">
        <v>3603</v>
      </c>
      <c r="AF2326" t="s">
        <v>3604</v>
      </c>
      <c r="AH2326" t="s">
        <v>3603</v>
      </c>
      <c r="AI2326" t="str">
        <f t="shared" si="579"/>
        <v/>
      </c>
      <c r="AJ2326" t="str">
        <f t="shared" si="580"/>
        <v/>
      </c>
      <c r="AK2326" t="str">
        <f t="shared" si="581"/>
        <v/>
      </c>
      <c r="AL2326" t="str">
        <f t="shared" si="582"/>
        <v/>
      </c>
      <c r="AM2326" t="str">
        <f t="shared" si="583"/>
        <v/>
      </c>
      <c r="AN2326" t="str">
        <f t="shared" si="584"/>
        <v/>
      </c>
      <c r="AO2326" t="str">
        <f t="shared" si="585"/>
        <v/>
      </c>
      <c r="AP2326" t="str">
        <f t="shared" si="586"/>
        <v/>
      </c>
    </row>
    <row r="2327" spans="1:42" x14ac:dyDescent="0.3">
      <c r="A2327" s="2">
        <v>45269</v>
      </c>
      <c r="D2327" t="e">
        <f>AVERAGEIFS(C$2:C2327, B$2:B2327, "&gt;="&amp;B2327-6, B$2:B2327, "&lt;="&amp;B2327)</f>
        <v>#DIV/0!</v>
      </c>
      <c r="E2327" t="str">
        <f t="shared" si="572"/>
        <v/>
      </c>
      <c r="F2327" t="str">
        <f t="shared" si="573"/>
        <v/>
      </c>
      <c r="G2327" t="str">
        <f t="shared" si="574"/>
        <v/>
      </c>
      <c r="H2327" t="str">
        <f t="shared" si="575"/>
        <v/>
      </c>
      <c r="I2327" t="str">
        <f t="shared" si="576"/>
        <v/>
      </c>
      <c r="J2327" t="str">
        <f t="shared" si="577"/>
        <v/>
      </c>
      <c r="K2327" t="str">
        <f t="shared" si="578"/>
        <v/>
      </c>
      <c r="L2327" t="s">
        <v>3536</v>
      </c>
      <c r="M2327" t="s">
        <v>441</v>
      </c>
      <c r="N2327" t="s">
        <v>103</v>
      </c>
      <c r="O2327" t="s">
        <v>33</v>
      </c>
      <c r="P2327" t="s">
        <v>18</v>
      </c>
      <c r="Q2327" t="s">
        <v>19</v>
      </c>
      <c r="R2327" t="s">
        <v>20</v>
      </c>
      <c r="S2327" t="s">
        <v>21</v>
      </c>
      <c r="T2327" t="s">
        <v>3546</v>
      </c>
      <c r="U2327" t="s">
        <v>1674</v>
      </c>
      <c r="V2327" t="s">
        <v>76</v>
      </c>
      <c r="W2327">
        <v>95.078293144288708</v>
      </c>
      <c r="X2327">
        <v>6.2566517243775293</v>
      </c>
      <c r="Y2327">
        <v>-2</v>
      </c>
      <c r="Z2327" t="s">
        <v>3603</v>
      </c>
      <c r="AA2327" t="s">
        <v>3554</v>
      </c>
      <c r="AB2327" t="s">
        <v>3587</v>
      </c>
      <c r="AC2327">
        <v>12</v>
      </c>
      <c r="AD2327" t="s">
        <v>3572</v>
      </c>
      <c r="AE2327" t="s">
        <v>3603</v>
      </c>
      <c r="AF2327" t="s">
        <v>3604</v>
      </c>
      <c r="AH2327" t="s">
        <v>3603</v>
      </c>
      <c r="AI2327" t="str">
        <f t="shared" si="579"/>
        <v/>
      </c>
      <c r="AJ2327" t="str">
        <f t="shared" si="580"/>
        <v/>
      </c>
      <c r="AK2327" t="str">
        <f t="shared" si="581"/>
        <v/>
      </c>
      <c r="AL2327" t="str">
        <f t="shared" si="582"/>
        <v/>
      </c>
      <c r="AM2327" t="str">
        <f t="shared" si="583"/>
        <v/>
      </c>
      <c r="AN2327" t="str">
        <f t="shared" si="584"/>
        <v/>
      </c>
      <c r="AO2327" t="str">
        <f t="shared" si="585"/>
        <v/>
      </c>
      <c r="AP2327" t="str">
        <f t="shared" si="586"/>
        <v/>
      </c>
    </row>
    <row r="2328" spans="1:42" x14ac:dyDescent="0.3">
      <c r="A2328" s="2">
        <v>45251</v>
      </c>
      <c r="D2328" t="e">
        <f>AVERAGEIFS(C$2:C2328, B$2:B2328, "&gt;="&amp;B2328-6, B$2:B2328, "&lt;="&amp;B2328)</f>
        <v>#DIV/0!</v>
      </c>
      <c r="E2328" t="str">
        <f t="shared" si="572"/>
        <v/>
      </c>
      <c r="F2328" t="str">
        <f t="shared" si="573"/>
        <v/>
      </c>
      <c r="G2328" t="str">
        <f t="shared" si="574"/>
        <v/>
      </c>
      <c r="H2328" t="str">
        <f t="shared" si="575"/>
        <v/>
      </c>
      <c r="I2328" t="str">
        <f t="shared" si="576"/>
        <v/>
      </c>
      <c r="J2328" t="str">
        <f t="shared" si="577"/>
        <v/>
      </c>
      <c r="K2328" t="str">
        <f t="shared" si="578"/>
        <v/>
      </c>
      <c r="L2328" t="s">
        <v>3536</v>
      </c>
      <c r="M2328" t="s">
        <v>2123</v>
      </c>
      <c r="N2328" t="s">
        <v>16</v>
      </c>
      <c r="O2328" t="s">
        <v>46</v>
      </c>
      <c r="P2328" t="s">
        <v>18</v>
      </c>
      <c r="Q2328" t="s">
        <v>19</v>
      </c>
      <c r="R2328" t="s">
        <v>42</v>
      </c>
      <c r="S2328" t="s">
        <v>21</v>
      </c>
      <c r="T2328" t="s">
        <v>21</v>
      </c>
      <c r="U2328" t="s">
        <v>3020</v>
      </c>
      <c r="V2328" t="s">
        <v>144</v>
      </c>
      <c r="W2328">
        <v>86.116762888408672</v>
      </c>
      <c r="X2328">
        <v>7.1309228569096694</v>
      </c>
      <c r="Y2328">
        <v>-2</v>
      </c>
      <c r="Z2328" t="s">
        <v>3603</v>
      </c>
      <c r="AA2328" t="s">
        <v>3554</v>
      </c>
      <c r="AB2328" t="s">
        <v>3587</v>
      </c>
      <c r="AC2328">
        <v>11</v>
      </c>
      <c r="AD2328" t="s">
        <v>3571</v>
      </c>
      <c r="AE2328" t="s">
        <v>3603</v>
      </c>
      <c r="AF2328" t="s">
        <v>3604</v>
      </c>
      <c r="AH2328" t="s">
        <v>3603</v>
      </c>
      <c r="AI2328" t="str">
        <f t="shared" si="579"/>
        <v/>
      </c>
      <c r="AJ2328" t="str">
        <f t="shared" si="580"/>
        <v/>
      </c>
      <c r="AK2328" t="str">
        <f t="shared" si="581"/>
        <v/>
      </c>
      <c r="AL2328" t="str">
        <f t="shared" si="582"/>
        <v/>
      </c>
      <c r="AM2328" t="str">
        <f t="shared" si="583"/>
        <v/>
      </c>
      <c r="AN2328" t="str">
        <f t="shared" si="584"/>
        <v/>
      </c>
      <c r="AO2328" t="str">
        <f t="shared" si="585"/>
        <v/>
      </c>
      <c r="AP2328" t="str">
        <f t="shared" si="586"/>
        <v/>
      </c>
    </row>
    <row r="2329" spans="1:42" x14ac:dyDescent="0.3">
      <c r="A2329" s="2">
        <v>45212</v>
      </c>
      <c r="D2329" t="e">
        <f>AVERAGEIFS(C$2:C2329, B$2:B2329, "&gt;="&amp;B2329-6, B$2:B2329, "&lt;="&amp;B2329)</f>
        <v>#DIV/0!</v>
      </c>
      <c r="E2329" t="str">
        <f t="shared" si="572"/>
        <v/>
      </c>
      <c r="F2329" t="str">
        <f t="shared" si="573"/>
        <v/>
      </c>
      <c r="G2329" t="str">
        <f t="shared" si="574"/>
        <v/>
      </c>
      <c r="H2329" t="str">
        <f t="shared" si="575"/>
        <v/>
      </c>
      <c r="I2329" t="str">
        <f t="shared" si="576"/>
        <v/>
      </c>
      <c r="J2329" t="str">
        <f t="shared" si="577"/>
        <v/>
      </c>
      <c r="K2329" t="str">
        <f t="shared" si="578"/>
        <v/>
      </c>
      <c r="L2329" t="s">
        <v>3536</v>
      </c>
      <c r="M2329" t="s">
        <v>3035</v>
      </c>
      <c r="N2329" t="s">
        <v>16</v>
      </c>
      <c r="O2329" t="s">
        <v>17</v>
      </c>
      <c r="P2329" t="s">
        <v>18</v>
      </c>
      <c r="Q2329" t="s">
        <v>19</v>
      </c>
      <c r="R2329" t="s">
        <v>35</v>
      </c>
      <c r="S2329" t="s">
        <v>21</v>
      </c>
      <c r="T2329" t="s">
        <v>3546</v>
      </c>
      <c r="U2329" t="s">
        <v>1915</v>
      </c>
      <c r="V2329" t="s">
        <v>30</v>
      </c>
      <c r="W2329">
        <v>72.167467076637635</v>
      </c>
      <c r="X2329">
        <v>7.349387236557126</v>
      </c>
      <c r="Y2329">
        <v>-2</v>
      </c>
      <c r="Z2329" t="s">
        <v>3603</v>
      </c>
      <c r="AA2329" t="s">
        <v>3554</v>
      </c>
      <c r="AB2329" t="s">
        <v>3587</v>
      </c>
      <c r="AC2329">
        <v>10</v>
      </c>
      <c r="AD2329" t="s">
        <v>3570</v>
      </c>
      <c r="AE2329" t="s">
        <v>3603</v>
      </c>
      <c r="AF2329" t="s">
        <v>3604</v>
      </c>
      <c r="AH2329" t="s">
        <v>3603</v>
      </c>
      <c r="AI2329" t="str">
        <f t="shared" si="579"/>
        <v/>
      </c>
      <c r="AJ2329" t="str">
        <f t="shared" si="580"/>
        <v/>
      </c>
      <c r="AK2329" t="str">
        <f t="shared" si="581"/>
        <v/>
      </c>
      <c r="AL2329" t="str">
        <f t="shared" si="582"/>
        <v/>
      </c>
      <c r="AM2329" t="str">
        <f t="shared" si="583"/>
        <v/>
      </c>
      <c r="AN2329" t="str">
        <f t="shared" si="584"/>
        <v/>
      </c>
      <c r="AO2329" t="str">
        <f t="shared" si="585"/>
        <v/>
      </c>
      <c r="AP2329" t="str">
        <f t="shared" si="586"/>
        <v/>
      </c>
    </row>
    <row r="2330" spans="1:42" x14ac:dyDescent="0.3">
      <c r="A2330" s="2">
        <v>45009</v>
      </c>
      <c r="D2330" t="e">
        <f>AVERAGEIFS(C$2:C2330, B$2:B2330, "&gt;="&amp;B2330-6, B$2:B2330, "&lt;="&amp;B2330)</f>
        <v>#DIV/0!</v>
      </c>
      <c r="E2330" t="str">
        <f t="shared" si="572"/>
        <v/>
      </c>
      <c r="F2330" t="str">
        <f t="shared" si="573"/>
        <v/>
      </c>
      <c r="G2330" t="str">
        <f t="shared" si="574"/>
        <v/>
      </c>
      <c r="H2330" t="str">
        <f t="shared" si="575"/>
        <v/>
      </c>
      <c r="I2330" t="str">
        <f t="shared" si="576"/>
        <v/>
      </c>
      <c r="J2330" t="str">
        <f t="shared" si="577"/>
        <v/>
      </c>
      <c r="K2330" t="str">
        <f t="shared" si="578"/>
        <v/>
      </c>
      <c r="L2330" t="s">
        <v>3536</v>
      </c>
      <c r="M2330" t="s">
        <v>2072</v>
      </c>
      <c r="N2330" t="s">
        <v>118</v>
      </c>
      <c r="O2330" t="s">
        <v>51</v>
      </c>
      <c r="P2330" t="s">
        <v>59</v>
      </c>
      <c r="Q2330" t="s">
        <v>19</v>
      </c>
      <c r="R2330" t="s">
        <v>35</v>
      </c>
      <c r="S2330" t="s">
        <v>21</v>
      </c>
      <c r="T2330" t="s">
        <v>3546</v>
      </c>
      <c r="U2330" t="s">
        <v>3056</v>
      </c>
      <c r="V2330" t="s">
        <v>30</v>
      </c>
      <c r="W2330">
        <v>73.064571460007897</v>
      </c>
      <c r="X2330">
        <v>6.7781859326150489</v>
      </c>
      <c r="Y2330">
        <v>-2</v>
      </c>
      <c r="Z2330" t="s">
        <v>3603</v>
      </c>
      <c r="AA2330" t="s">
        <v>3554</v>
      </c>
      <c r="AB2330" t="s">
        <v>3584</v>
      </c>
      <c r="AC2330">
        <v>3</v>
      </c>
      <c r="AD2330" t="s">
        <v>3563</v>
      </c>
      <c r="AE2330" t="s">
        <v>3603</v>
      </c>
      <c r="AF2330" t="s">
        <v>3604</v>
      </c>
      <c r="AH2330" t="s">
        <v>3603</v>
      </c>
      <c r="AI2330" t="str">
        <f t="shared" si="579"/>
        <v/>
      </c>
      <c r="AJ2330" t="str">
        <f t="shared" si="580"/>
        <v/>
      </c>
      <c r="AK2330" t="str">
        <f t="shared" si="581"/>
        <v/>
      </c>
      <c r="AL2330" t="str">
        <f t="shared" si="582"/>
        <v/>
      </c>
      <c r="AM2330" t="str">
        <f t="shared" si="583"/>
        <v/>
      </c>
      <c r="AN2330" t="str">
        <f t="shared" si="584"/>
        <v/>
      </c>
      <c r="AO2330" t="str">
        <f t="shared" si="585"/>
        <v/>
      </c>
      <c r="AP2330" t="str">
        <f t="shared" si="586"/>
        <v/>
      </c>
    </row>
    <row r="2331" spans="1:42" x14ac:dyDescent="0.3">
      <c r="A2331" s="2">
        <v>45293</v>
      </c>
      <c r="D2331" t="e">
        <f>AVERAGEIFS(C$2:C2331, B$2:B2331, "&gt;="&amp;B2331-6, B$2:B2331, "&lt;="&amp;B2331)</f>
        <v>#DIV/0!</v>
      </c>
      <c r="E2331" t="str">
        <f t="shared" si="572"/>
        <v/>
      </c>
      <c r="F2331" t="str">
        <f t="shared" si="573"/>
        <v/>
      </c>
      <c r="G2331" t="str">
        <f t="shared" si="574"/>
        <v/>
      </c>
      <c r="H2331" t="str">
        <f t="shared" si="575"/>
        <v/>
      </c>
      <c r="I2331" t="str">
        <f t="shared" si="576"/>
        <v/>
      </c>
      <c r="J2331" t="str">
        <f t="shared" si="577"/>
        <v/>
      </c>
      <c r="K2331" t="str">
        <f t="shared" si="578"/>
        <v/>
      </c>
      <c r="L2331" t="s">
        <v>3536</v>
      </c>
      <c r="M2331" t="s">
        <v>2200</v>
      </c>
      <c r="N2331" t="s">
        <v>16</v>
      </c>
      <c r="O2331" t="s">
        <v>33</v>
      </c>
      <c r="P2331" t="s">
        <v>18</v>
      </c>
      <c r="Q2331" t="s">
        <v>19</v>
      </c>
      <c r="R2331" t="s">
        <v>20</v>
      </c>
      <c r="S2331" t="s">
        <v>21</v>
      </c>
      <c r="T2331" t="s">
        <v>3546</v>
      </c>
      <c r="U2331" t="s">
        <v>3075</v>
      </c>
      <c r="V2331" t="s">
        <v>43</v>
      </c>
      <c r="W2331">
        <v>79.082939758548747</v>
      </c>
      <c r="X2331">
        <v>6.2889587816777146</v>
      </c>
      <c r="Y2331">
        <v>-2</v>
      </c>
      <c r="Z2331" t="s">
        <v>3603</v>
      </c>
      <c r="AA2331" t="s">
        <v>3555</v>
      </c>
      <c r="AB2331" t="s">
        <v>3584</v>
      </c>
      <c r="AC2331">
        <v>1</v>
      </c>
      <c r="AD2331" t="s">
        <v>3561</v>
      </c>
      <c r="AE2331" t="s">
        <v>3603</v>
      </c>
      <c r="AF2331" t="s">
        <v>3604</v>
      </c>
      <c r="AH2331" t="s">
        <v>3603</v>
      </c>
      <c r="AI2331" t="str">
        <f t="shared" si="579"/>
        <v/>
      </c>
      <c r="AJ2331" t="str">
        <f t="shared" si="580"/>
        <v/>
      </c>
      <c r="AK2331" t="str">
        <f t="shared" si="581"/>
        <v/>
      </c>
      <c r="AL2331" t="str">
        <f t="shared" si="582"/>
        <v/>
      </c>
      <c r="AM2331" t="str">
        <f t="shared" si="583"/>
        <v/>
      </c>
      <c r="AN2331" t="str">
        <f t="shared" si="584"/>
        <v/>
      </c>
      <c r="AO2331" t="str">
        <f t="shared" si="585"/>
        <v/>
      </c>
      <c r="AP2331" t="str">
        <f t="shared" si="586"/>
        <v/>
      </c>
    </row>
    <row r="2332" spans="1:42" x14ac:dyDescent="0.3">
      <c r="A2332" s="2">
        <v>45319</v>
      </c>
      <c r="D2332" t="e">
        <f>AVERAGEIFS(C$2:C2332, B$2:B2332, "&gt;="&amp;B2332-6, B$2:B2332, "&lt;="&amp;B2332)</f>
        <v>#DIV/0!</v>
      </c>
      <c r="E2332" t="str">
        <f t="shared" si="572"/>
        <v/>
      </c>
      <c r="F2332" t="str">
        <f t="shared" si="573"/>
        <v/>
      </c>
      <c r="G2332" t="str">
        <f t="shared" si="574"/>
        <v/>
      </c>
      <c r="H2332" t="str">
        <f t="shared" si="575"/>
        <v/>
      </c>
      <c r="I2332" t="str">
        <f t="shared" si="576"/>
        <v/>
      </c>
      <c r="J2332" t="str">
        <f t="shared" si="577"/>
        <v/>
      </c>
      <c r="K2332" t="str">
        <f t="shared" si="578"/>
        <v/>
      </c>
      <c r="L2332" t="s">
        <v>3536</v>
      </c>
      <c r="M2332" t="s">
        <v>3076</v>
      </c>
      <c r="N2332" t="s">
        <v>28</v>
      </c>
      <c r="O2332" t="s">
        <v>46</v>
      </c>
      <c r="P2332" t="s">
        <v>40</v>
      </c>
      <c r="Q2332" t="s">
        <v>41</v>
      </c>
      <c r="R2332" t="s">
        <v>35</v>
      </c>
      <c r="S2332" t="s">
        <v>21</v>
      </c>
      <c r="T2332" t="s">
        <v>3546</v>
      </c>
      <c r="U2332" t="s">
        <v>3077</v>
      </c>
      <c r="V2332" t="s">
        <v>30</v>
      </c>
      <c r="W2332">
        <v>30.729182351076918</v>
      </c>
      <c r="X2332">
        <v>6.252460678524443</v>
      </c>
      <c r="Y2332">
        <v>-2</v>
      </c>
      <c r="Z2332" t="s">
        <v>3603</v>
      </c>
      <c r="AA2332" t="s">
        <v>3555</v>
      </c>
      <c r="AB2332" t="s">
        <v>3584</v>
      </c>
      <c r="AC2332">
        <v>1</v>
      </c>
      <c r="AD2332" t="s">
        <v>3561</v>
      </c>
      <c r="AE2332" t="s">
        <v>3603</v>
      </c>
      <c r="AF2332" t="s">
        <v>3604</v>
      </c>
      <c r="AH2332" t="s">
        <v>3603</v>
      </c>
      <c r="AI2332" t="str">
        <f t="shared" si="579"/>
        <v/>
      </c>
      <c r="AJ2332" t="str">
        <f t="shared" si="580"/>
        <v/>
      </c>
      <c r="AK2332" t="str">
        <f t="shared" si="581"/>
        <v/>
      </c>
      <c r="AL2332" t="str">
        <f t="shared" si="582"/>
        <v/>
      </c>
      <c r="AM2332" t="str">
        <f t="shared" si="583"/>
        <v/>
      </c>
      <c r="AN2332" t="str">
        <f t="shared" si="584"/>
        <v/>
      </c>
      <c r="AO2332" t="str">
        <f t="shared" si="585"/>
        <v/>
      </c>
      <c r="AP2332" t="str">
        <f t="shared" si="586"/>
        <v/>
      </c>
    </row>
    <row r="2333" spans="1:42" x14ac:dyDescent="0.3">
      <c r="A2333" s="2">
        <v>45218</v>
      </c>
      <c r="D2333" t="e">
        <f>AVERAGEIFS(C$2:C2333, B$2:B2333, "&gt;="&amp;B2333-6, B$2:B2333, "&lt;="&amp;B2333)</f>
        <v>#DIV/0!</v>
      </c>
      <c r="E2333" t="str">
        <f t="shared" si="572"/>
        <v/>
      </c>
      <c r="F2333" t="str">
        <f t="shared" si="573"/>
        <v/>
      </c>
      <c r="G2333" t="str">
        <f t="shared" si="574"/>
        <v/>
      </c>
      <c r="H2333" t="str">
        <f t="shared" si="575"/>
        <v/>
      </c>
      <c r="I2333" t="str">
        <f t="shared" si="576"/>
        <v/>
      </c>
      <c r="J2333" t="str">
        <f t="shared" si="577"/>
        <v/>
      </c>
      <c r="K2333" t="str">
        <f t="shared" si="578"/>
        <v/>
      </c>
      <c r="L2333" t="s">
        <v>3536</v>
      </c>
      <c r="M2333" t="s">
        <v>1937</v>
      </c>
      <c r="N2333" t="s">
        <v>80</v>
      </c>
      <c r="O2333" t="s">
        <v>58</v>
      </c>
      <c r="P2333" t="s">
        <v>59</v>
      </c>
      <c r="Q2333" t="s">
        <v>19</v>
      </c>
      <c r="R2333" t="s">
        <v>42</v>
      </c>
      <c r="S2333" t="s">
        <v>21</v>
      </c>
      <c r="T2333" t="s">
        <v>21</v>
      </c>
      <c r="U2333" t="s">
        <v>1961</v>
      </c>
      <c r="V2333" t="s">
        <v>54</v>
      </c>
      <c r="W2333">
        <v>10.781032082596271</v>
      </c>
      <c r="X2333">
        <v>5.4423260982063493</v>
      </c>
      <c r="Y2333">
        <v>-2</v>
      </c>
      <c r="Z2333" t="s">
        <v>3603</v>
      </c>
      <c r="AA2333" t="s">
        <v>3554</v>
      </c>
      <c r="AB2333" t="s">
        <v>3587</v>
      </c>
      <c r="AC2333">
        <v>10</v>
      </c>
      <c r="AD2333" t="s">
        <v>3570</v>
      </c>
      <c r="AE2333" t="s">
        <v>3603</v>
      </c>
      <c r="AF2333" t="s">
        <v>3604</v>
      </c>
      <c r="AH2333" t="s">
        <v>3603</v>
      </c>
      <c r="AI2333" t="str">
        <f t="shared" si="579"/>
        <v/>
      </c>
      <c r="AJ2333" t="str">
        <f t="shared" si="580"/>
        <v/>
      </c>
      <c r="AK2333" t="str">
        <f t="shared" si="581"/>
        <v/>
      </c>
      <c r="AL2333" t="str">
        <f t="shared" si="582"/>
        <v/>
      </c>
      <c r="AM2333" t="str">
        <f t="shared" si="583"/>
        <v/>
      </c>
      <c r="AN2333" t="str">
        <f t="shared" si="584"/>
        <v/>
      </c>
      <c r="AO2333" t="str">
        <f t="shared" si="585"/>
        <v/>
      </c>
      <c r="AP2333" t="str">
        <f t="shared" si="586"/>
        <v/>
      </c>
    </row>
    <row r="2334" spans="1:42" x14ac:dyDescent="0.3">
      <c r="A2334" s="2">
        <v>45240</v>
      </c>
      <c r="D2334" t="e">
        <f>AVERAGEIFS(C$2:C2334, B$2:B2334, "&gt;="&amp;B2334-6, B$2:B2334, "&lt;="&amp;B2334)</f>
        <v>#DIV/0!</v>
      </c>
      <c r="E2334" t="str">
        <f t="shared" si="572"/>
        <v/>
      </c>
      <c r="F2334" t="str">
        <f t="shared" si="573"/>
        <v/>
      </c>
      <c r="G2334" t="str">
        <f t="shared" si="574"/>
        <v/>
      </c>
      <c r="H2334" t="str">
        <f t="shared" si="575"/>
        <v/>
      </c>
      <c r="I2334" t="str">
        <f t="shared" si="576"/>
        <v/>
      </c>
      <c r="J2334" t="str">
        <f t="shared" si="577"/>
        <v/>
      </c>
      <c r="K2334" t="str">
        <f t="shared" si="578"/>
        <v/>
      </c>
      <c r="L2334" t="s">
        <v>3536</v>
      </c>
      <c r="M2334" t="s">
        <v>2044</v>
      </c>
      <c r="N2334" t="s">
        <v>80</v>
      </c>
      <c r="O2334" t="s">
        <v>33</v>
      </c>
      <c r="P2334" t="s">
        <v>52</v>
      </c>
      <c r="Q2334" t="s">
        <v>92</v>
      </c>
      <c r="R2334" t="s">
        <v>20</v>
      </c>
      <c r="S2334" t="s">
        <v>21</v>
      </c>
      <c r="T2334" t="s">
        <v>21</v>
      </c>
      <c r="U2334" t="s">
        <v>3140</v>
      </c>
      <c r="V2334" t="s">
        <v>30</v>
      </c>
      <c r="W2334">
        <v>27.817066794160539</v>
      </c>
      <c r="X2334">
        <v>4.5838457075376828</v>
      </c>
      <c r="Y2334">
        <v>-2</v>
      </c>
      <c r="Z2334" t="s">
        <v>3603</v>
      </c>
      <c r="AA2334" t="s">
        <v>3554</v>
      </c>
      <c r="AB2334" t="s">
        <v>3587</v>
      </c>
      <c r="AC2334">
        <v>11</v>
      </c>
      <c r="AD2334" t="s">
        <v>3571</v>
      </c>
      <c r="AE2334" t="s">
        <v>3603</v>
      </c>
      <c r="AF2334" t="s">
        <v>3604</v>
      </c>
      <c r="AH2334" t="s">
        <v>3603</v>
      </c>
      <c r="AI2334" t="str">
        <f t="shared" si="579"/>
        <v/>
      </c>
      <c r="AJ2334" t="str">
        <f t="shared" si="580"/>
        <v/>
      </c>
      <c r="AK2334" t="str">
        <f t="shared" si="581"/>
        <v/>
      </c>
      <c r="AL2334" t="str">
        <f t="shared" si="582"/>
        <v/>
      </c>
      <c r="AM2334" t="str">
        <f t="shared" si="583"/>
        <v/>
      </c>
      <c r="AN2334" t="str">
        <f t="shared" si="584"/>
        <v/>
      </c>
      <c r="AO2334" t="str">
        <f t="shared" si="585"/>
        <v/>
      </c>
      <c r="AP2334" t="str">
        <f t="shared" si="586"/>
        <v/>
      </c>
    </row>
    <row r="2335" spans="1:42" x14ac:dyDescent="0.3">
      <c r="A2335" s="2">
        <v>45225</v>
      </c>
      <c r="D2335" t="e">
        <f>AVERAGEIFS(C$2:C2335, B$2:B2335, "&gt;="&amp;B2335-6, B$2:B2335, "&lt;="&amp;B2335)</f>
        <v>#DIV/0!</v>
      </c>
      <c r="E2335" t="str">
        <f t="shared" si="572"/>
        <v/>
      </c>
      <c r="F2335" t="str">
        <f t="shared" si="573"/>
        <v/>
      </c>
      <c r="G2335" t="str">
        <f t="shared" si="574"/>
        <v/>
      </c>
      <c r="H2335" t="str">
        <f t="shared" si="575"/>
        <v/>
      </c>
      <c r="I2335" t="str">
        <f t="shared" si="576"/>
        <v/>
      </c>
      <c r="J2335" t="str">
        <f t="shared" si="577"/>
        <v/>
      </c>
      <c r="K2335" t="str">
        <f t="shared" si="578"/>
        <v/>
      </c>
      <c r="L2335" t="s">
        <v>3536</v>
      </c>
      <c r="M2335" t="s">
        <v>2853</v>
      </c>
      <c r="N2335" t="s">
        <v>80</v>
      </c>
      <c r="O2335" t="s">
        <v>51</v>
      </c>
      <c r="P2335" t="s">
        <v>52</v>
      </c>
      <c r="Q2335" t="s">
        <v>92</v>
      </c>
      <c r="R2335" t="s">
        <v>20</v>
      </c>
      <c r="S2335" t="s">
        <v>21</v>
      </c>
      <c r="T2335" t="s">
        <v>21</v>
      </c>
      <c r="U2335" t="s">
        <v>3152</v>
      </c>
      <c r="V2335" t="s">
        <v>43</v>
      </c>
      <c r="W2335">
        <v>12.40544587454966</v>
      </c>
      <c r="X2335">
        <v>4.579076403477754</v>
      </c>
      <c r="Y2335">
        <v>-2</v>
      </c>
      <c r="Z2335" t="s">
        <v>3603</v>
      </c>
      <c r="AA2335" t="s">
        <v>3554</v>
      </c>
      <c r="AB2335" t="s">
        <v>3587</v>
      </c>
      <c r="AC2335">
        <v>10</v>
      </c>
      <c r="AD2335" t="s">
        <v>3570</v>
      </c>
      <c r="AE2335" t="s">
        <v>3603</v>
      </c>
      <c r="AF2335" t="s">
        <v>3604</v>
      </c>
      <c r="AH2335" t="s">
        <v>3603</v>
      </c>
      <c r="AI2335" t="str">
        <f t="shared" si="579"/>
        <v/>
      </c>
      <c r="AJ2335" t="str">
        <f t="shared" si="580"/>
        <v/>
      </c>
      <c r="AK2335" t="str">
        <f t="shared" si="581"/>
        <v/>
      </c>
      <c r="AL2335" t="str">
        <f t="shared" si="582"/>
        <v/>
      </c>
      <c r="AM2335" t="str">
        <f t="shared" si="583"/>
        <v/>
      </c>
      <c r="AN2335" t="str">
        <f t="shared" si="584"/>
        <v/>
      </c>
      <c r="AO2335" t="str">
        <f t="shared" si="585"/>
        <v/>
      </c>
      <c r="AP2335" t="str">
        <f t="shared" si="586"/>
        <v/>
      </c>
    </row>
    <row r="2336" spans="1:42" x14ac:dyDescent="0.3">
      <c r="A2336" s="2">
        <v>44994</v>
      </c>
      <c r="D2336" t="e">
        <f>AVERAGEIFS(C$2:C2336, B$2:B2336, "&gt;="&amp;B2336-6, B$2:B2336, "&lt;="&amp;B2336)</f>
        <v>#DIV/0!</v>
      </c>
      <c r="E2336" t="str">
        <f t="shared" si="572"/>
        <v/>
      </c>
      <c r="F2336" t="str">
        <f t="shared" si="573"/>
        <v/>
      </c>
      <c r="G2336" t="str">
        <f t="shared" si="574"/>
        <v/>
      </c>
      <c r="H2336" t="str">
        <f t="shared" si="575"/>
        <v/>
      </c>
      <c r="I2336" t="str">
        <f t="shared" si="576"/>
        <v/>
      </c>
      <c r="J2336" t="str">
        <f t="shared" si="577"/>
        <v/>
      </c>
      <c r="K2336" t="str">
        <f t="shared" si="578"/>
        <v/>
      </c>
      <c r="L2336" t="s">
        <v>3536</v>
      </c>
      <c r="M2336" t="s">
        <v>1146</v>
      </c>
      <c r="N2336" t="s">
        <v>118</v>
      </c>
      <c r="O2336" t="s">
        <v>33</v>
      </c>
      <c r="P2336" t="s">
        <v>18</v>
      </c>
      <c r="Q2336" t="s">
        <v>19</v>
      </c>
      <c r="R2336" t="s">
        <v>20</v>
      </c>
      <c r="S2336" t="s">
        <v>21</v>
      </c>
      <c r="T2336" t="s">
        <v>21</v>
      </c>
      <c r="U2336" t="s">
        <v>3159</v>
      </c>
      <c r="V2336" t="s">
        <v>144</v>
      </c>
      <c r="W2336">
        <v>92.439305712510532</v>
      </c>
      <c r="X2336">
        <v>6.8647333547097986</v>
      </c>
      <c r="Y2336">
        <v>-2</v>
      </c>
      <c r="Z2336" t="s">
        <v>3603</v>
      </c>
      <c r="AA2336" t="s">
        <v>3554</v>
      </c>
      <c r="AB2336" t="s">
        <v>3584</v>
      </c>
      <c r="AC2336">
        <v>3</v>
      </c>
      <c r="AD2336" t="s">
        <v>3563</v>
      </c>
      <c r="AE2336" t="s">
        <v>3603</v>
      </c>
      <c r="AF2336" t="s">
        <v>3604</v>
      </c>
      <c r="AH2336" t="s">
        <v>3603</v>
      </c>
      <c r="AI2336" t="str">
        <f t="shared" si="579"/>
        <v/>
      </c>
      <c r="AJ2336" t="str">
        <f t="shared" si="580"/>
        <v/>
      </c>
      <c r="AK2336" t="str">
        <f t="shared" si="581"/>
        <v/>
      </c>
      <c r="AL2336" t="str">
        <f t="shared" si="582"/>
        <v/>
      </c>
      <c r="AM2336" t="str">
        <f t="shared" si="583"/>
        <v/>
      </c>
      <c r="AN2336" t="str">
        <f t="shared" si="584"/>
        <v/>
      </c>
      <c r="AO2336" t="str">
        <f t="shared" si="585"/>
        <v/>
      </c>
      <c r="AP2336" t="str">
        <f t="shared" si="586"/>
        <v/>
      </c>
    </row>
    <row r="2337" spans="1:42" x14ac:dyDescent="0.3">
      <c r="A2337" s="2">
        <v>45272</v>
      </c>
      <c r="D2337" t="e">
        <f>AVERAGEIFS(C$2:C2337, B$2:B2337, "&gt;="&amp;B2337-6, B$2:B2337, "&lt;="&amp;B2337)</f>
        <v>#DIV/0!</v>
      </c>
      <c r="E2337" t="str">
        <f t="shared" si="572"/>
        <v/>
      </c>
      <c r="F2337" t="str">
        <f t="shared" si="573"/>
        <v/>
      </c>
      <c r="G2337" t="str">
        <f t="shared" si="574"/>
        <v/>
      </c>
      <c r="H2337" t="str">
        <f t="shared" si="575"/>
        <v/>
      </c>
      <c r="I2337" t="str">
        <f t="shared" si="576"/>
        <v/>
      </c>
      <c r="J2337" t="str">
        <f t="shared" si="577"/>
        <v/>
      </c>
      <c r="K2337" t="str">
        <f t="shared" si="578"/>
        <v/>
      </c>
      <c r="L2337" t="s">
        <v>3536</v>
      </c>
      <c r="M2337" t="s">
        <v>109</v>
      </c>
      <c r="N2337" t="s">
        <v>16</v>
      </c>
      <c r="O2337" t="s">
        <v>17</v>
      </c>
      <c r="P2337" t="s">
        <v>40</v>
      </c>
      <c r="Q2337" t="s">
        <v>41</v>
      </c>
      <c r="R2337" t="s">
        <v>42</v>
      </c>
      <c r="S2337" t="s">
        <v>21</v>
      </c>
      <c r="T2337" t="s">
        <v>21</v>
      </c>
      <c r="U2337" t="s">
        <v>3183</v>
      </c>
      <c r="V2337" t="s">
        <v>76</v>
      </c>
      <c r="W2337">
        <v>105.89563642018609</v>
      </c>
      <c r="X2337">
        <v>7.2805161060356038</v>
      </c>
      <c r="Y2337">
        <v>-2</v>
      </c>
      <c r="Z2337" t="s">
        <v>3603</v>
      </c>
      <c r="AA2337" t="s">
        <v>3554</v>
      </c>
      <c r="AB2337" t="s">
        <v>3587</v>
      </c>
      <c r="AC2337">
        <v>12</v>
      </c>
      <c r="AD2337" t="s">
        <v>3572</v>
      </c>
      <c r="AE2337" t="s">
        <v>3603</v>
      </c>
      <c r="AF2337" t="s">
        <v>3604</v>
      </c>
      <c r="AH2337" t="s">
        <v>3603</v>
      </c>
      <c r="AI2337" t="str">
        <f t="shared" si="579"/>
        <v/>
      </c>
      <c r="AJ2337" t="str">
        <f t="shared" si="580"/>
        <v/>
      </c>
      <c r="AK2337" t="str">
        <f t="shared" si="581"/>
        <v/>
      </c>
      <c r="AL2337" t="str">
        <f t="shared" si="582"/>
        <v/>
      </c>
      <c r="AM2337" t="str">
        <f t="shared" si="583"/>
        <v/>
      </c>
      <c r="AN2337" t="str">
        <f t="shared" si="584"/>
        <v/>
      </c>
      <c r="AO2337" t="str">
        <f t="shared" si="585"/>
        <v/>
      </c>
      <c r="AP2337" t="str">
        <f t="shared" si="586"/>
        <v/>
      </c>
    </row>
    <row r="2338" spans="1:42" x14ac:dyDescent="0.3">
      <c r="A2338" s="2">
        <v>45023</v>
      </c>
      <c r="D2338" t="e">
        <f>AVERAGEIFS(C$2:C2338, B$2:B2338, "&gt;="&amp;B2338-6, B$2:B2338, "&lt;="&amp;B2338)</f>
        <v>#DIV/0!</v>
      </c>
      <c r="E2338" t="str">
        <f t="shared" si="572"/>
        <v/>
      </c>
      <c r="F2338" t="str">
        <f t="shared" si="573"/>
        <v/>
      </c>
      <c r="G2338" t="str">
        <f t="shared" si="574"/>
        <v/>
      </c>
      <c r="H2338" t="str">
        <f t="shared" si="575"/>
        <v/>
      </c>
      <c r="I2338" t="str">
        <f t="shared" si="576"/>
        <v/>
      </c>
      <c r="J2338" t="str">
        <f t="shared" si="577"/>
        <v/>
      </c>
      <c r="K2338" t="str">
        <f t="shared" si="578"/>
        <v/>
      </c>
      <c r="L2338" t="s">
        <v>3536</v>
      </c>
      <c r="M2338" t="s">
        <v>2747</v>
      </c>
      <c r="N2338" t="s">
        <v>118</v>
      </c>
      <c r="O2338" t="s">
        <v>51</v>
      </c>
      <c r="P2338" t="s">
        <v>52</v>
      </c>
      <c r="Q2338" t="s">
        <v>92</v>
      </c>
      <c r="R2338" t="s">
        <v>20</v>
      </c>
      <c r="S2338" t="s">
        <v>21</v>
      </c>
      <c r="T2338" t="s">
        <v>3546</v>
      </c>
      <c r="U2338" t="s">
        <v>3185</v>
      </c>
      <c r="V2338" t="s">
        <v>30</v>
      </c>
      <c r="W2338">
        <v>60.146214014077813</v>
      </c>
      <c r="X2338">
        <v>6.8184251839739023</v>
      </c>
      <c r="Y2338">
        <v>-2</v>
      </c>
      <c r="Z2338" t="s">
        <v>3603</v>
      </c>
      <c r="AA2338" t="s">
        <v>3554</v>
      </c>
      <c r="AB2338" t="s">
        <v>3585</v>
      </c>
      <c r="AC2338">
        <v>4</v>
      </c>
      <c r="AD2338" t="s">
        <v>3564</v>
      </c>
      <c r="AE2338" t="s">
        <v>3603</v>
      </c>
      <c r="AF2338" t="s">
        <v>3604</v>
      </c>
      <c r="AH2338" t="s">
        <v>3603</v>
      </c>
      <c r="AI2338" t="str">
        <f t="shared" si="579"/>
        <v/>
      </c>
      <c r="AJ2338" t="str">
        <f t="shared" si="580"/>
        <v/>
      </c>
      <c r="AK2338" t="str">
        <f t="shared" si="581"/>
        <v/>
      </c>
      <c r="AL2338" t="str">
        <f t="shared" si="582"/>
        <v/>
      </c>
      <c r="AM2338" t="str">
        <f t="shared" si="583"/>
        <v/>
      </c>
      <c r="AN2338" t="str">
        <f t="shared" si="584"/>
        <v/>
      </c>
      <c r="AO2338" t="str">
        <f t="shared" si="585"/>
        <v/>
      </c>
      <c r="AP2338" t="str">
        <f t="shared" si="586"/>
        <v/>
      </c>
    </row>
    <row r="2339" spans="1:42" x14ac:dyDescent="0.3">
      <c r="A2339" s="2">
        <v>44999</v>
      </c>
      <c r="D2339" t="e">
        <f>AVERAGEIFS(C$2:C2339, B$2:B2339, "&gt;="&amp;B2339-6, B$2:B2339, "&lt;="&amp;B2339)</f>
        <v>#DIV/0!</v>
      </c>
      <c r="E2339" t="str">
        <f t="shared" si="572"/>
        <v/>
      </c>
      <c r="F2339" t="str">
        <f t="shared" si="573"/>
        <v/>
      </c>
      <c r="G2339" t="str">
        <f t="shared" si="574"/>
        <v/>
      </c>
      <c r="H2339" t="str">
        <f t="shared" si="575"/>
        <v/>
      </c>
      <c r="I2339" t="str">
        <f t="shared" si="576"/>
        <v/>
      </c>
      <c r="J2339" t="str">
        <f t="shared" si="577"/>
        <v/>
      </c>
      <c r="K2339" t="str">
        <f t="shared" si="578"/>
        <v/>
      </c>
      <c r="L2339" t="s">
        <v>3536</v>
      </c>
      <c r="M2339" t="s">
        <v>3004</v>
      </c>
      <c r="N2339" t="s">
        <v>39</v>
      </c>
      <c r="O2339" t="s">
        <v>58</v>
      </c>
      <c r="P2339" t="s">
        <v>52</v>
      </c>
      <c r="Q2339" t="s">
        <v>92</v>
      </c>
      <c r="R2339" t="s">
        <v>20</v>
      </c>
      <c r="S2339" t="s">
        <v>21</v>
      </c>
      <c r="T2339" t="s">
        <v>3546</v>
      </c>
      <c r="U2339" t="s">
        <v>1193</v>
      </c>
      <c r="V2339" t="s">
        <v>54</v>
      </c>
      <c r="W2339">
        <v>119.8103991794692</v>
      </c>
      <c r="X2339">
        <v>5.5428187608934287</v>
      </c>
      <c r="Y2339">
        <v>-2</v>
      </c>
      <c r="Z2339" t="s">
        <v>3603</v>
      </c>
      <c r="AA2339" t="s">
        <v>3554</v>
      </c>
      <c r="AB2339" t="s">
        <v>3584</v>
      </c>
      <c r="AC2339">
        <v>3</v>
      </c>
      <c r="AD2339" t="s">
        <v>3563</v>
      </c>
      <c r="AE2339" t="s">
        <v>3603</v>
      </c>
      <c r="AF2339" t="s">
        <v>3604</v>
      </c>
      <c r="AH2339" t="s">
        <v>3603</v>
      </c>
      <c r="AI2339" t="str">
        <f t="shared" si="579"/>
        <v/>
      </c>
      <c r="AJ2339" t="str">
        <f t="shared" si="580"/>
        <v/>
      </c>
      <c r="AK2339" t="str">
        <f t="shared" si="581"/>
        <v/>
      </c>
      <c r="AL2339" t="str">
        <f t="shared" si="582"/>
        <v/>
      </c>
      <c r="AM2339" t="str">
        <f t="shared" si="583"/>
        <v/>
      </c>
      <c r="AN2339" t="str">
        <f t="shared" si="584"/>
        <v/>
      </c>
      <c r="AO2339" t="str">
        <f t="shared" si="585"/>
        <v/>
      </c>
      <c r="AP2339" t="str">
        <f t="shared" si="586"/>
        <v/>
      </c>
    </row>
    <row r="2340" spans="1:42" x14ac:dyDescent="0.3">
      <c r="A2340" s="2">
        <v>45229</v>
      </c>
      <c r="D2340" t="e">
        <f>AVERAGEIFS(C$2:C2340, B$2:B2340, "&gt;="&amp;B2340-6, B$2:B2340, "&lt;="&amp;B2340)</f>
        <v>#DIV/0!</v>
      </c>
      <c r="E2340" t="str">
        <f t="shared" si="572"/>
        <v/>
      </c>
      <c r="F2340" t="str">
        <f t="shared" si="573"/>
        <v/>
      </c>
      <c r="G2340" t="str">
        <f t="shared" si="574"/>
        <v/>
      </c>
      <c r="H2340" t="str">
        <f t="shared" si="575"/>
        <v/>
      </c>
      <c r="I2340" t="str">
        <f t="shared" si="576"/>
        <v/>
      </c>
      <c r="J2340" t="str">
        <f t="shared" si="577"/>
        <v/>
      </c>
      <c r="K2340" t="str">
        <f t="shared" si="578"/>
        <v/>
      </c>
      <c r="L2340" t="s">
        <v>3536</v>
      </c>
      <c r="M2340" t="s">
        <v>1570</v>
      </c>
      <c r="N2340" t="s">
        <v>118</v>
      </c>
      <c r="O2340" t="s">
        <v>58</v>
      </c>
      <c r="P2340" t="s">
        <v>59</v>
      </c>
      <c r="Q2340" t="s">
        <v>92</v>
      </c>
      <c r="R2340" t="s">
        <v>35</v>
      </c>
      <c r="S2340" t="s">
        <v>21</v>
      </c>
      <c r="T2340" t="s">
        <v>21</v>
      </c>
      <c r="U2340" t="s">
        <v>3201</v>
      </c>
      <c r="V2340" t="s">
        <v>76</v>
      </c>
      <c r="W2340">
        <v>83.441135001447705</v>
      </c>
      <c r="X2340">
        <v>6.5863761402617431</v>
      </c>
      <c r="Y2340">
        <v>-2</v>
      </c>
      <c r="Z2340" t="s">
        <v>3603</v>
      </c>
      <c r="AA2340" t="s">
        <v>3554</v>
      </c>
      <c r="AB2340" t="s">
        <v>3587</v>
      </c>
      <c r="AC2340">
        <v>10</v>
      </c>
      <c r="AD2340" t="s">
        <v>3570</v>
      </c>
      <c r="AE2340" t="s">
        <v>3603</v>
      </c>
      <c r="AF2340" t="s">
        <v>3604</v>
      </c>
      <c r="AH2340" t="s">
        <v>3603</v>
      </c>
      <c r="AI2340" t="str">
        <f t="shared" si="579"/>
        <v/>
      </c>
      <c r="AJ2340" t="str">
        <f t="shared" si="580"/>
        <v/>
      </c>
      <c r="AK2340" t="str">
        <f t="shared" si="581"/>
        <v/>
      </c>
      <c r="AL2340" t="str">
        <f t="shared" si="582"/>
        <v/>
      </c>
      <c r="AM2340" t="str">
        <f t="shared" si="583"/>
        <v/>
      </c>
      <c r="AN2340" t="str">
        <f t="shared" si="584"/>
        <v/>
      </c>
      <c r="AO2340" t="str">
        <f t="shared" si="585"/>
        <v/>
      </c>
      <c r="AP2340" t="str">
        <f t="shared" si="586"/>
        <v/>
      </c>
    </row>
    <row r="2341" spans="1:42" x14ac:dyDescent="0.3">
      <c r="A2341" s="2">
        <v>45086</v>
      </c>
      <c r="D2341" t="e">
        <f>AVERAGEIFS(C$2:C2341, B$2:B2341, "&gt;="&amp;B2341-6, B$2:B2341, "&lt;="&amp;B2341)</f>
        <v>#DIV/0!</v>
      </c>
      <c r="E2341" t="str">
        <f t="shared" si="572"/>
        <v/>
      </c>
      <c r="F2341" t="str">
        <f t="shared" si="573"/>
        <v/>
      </c>
      <c r="G2341" t="str">
        <f t="shared" si="574"/>
        <v/>
      </c>
      <c r="H2341" t="str">
        <f t="shared" si="575"/>
        <v/>
      </c>
      <c r="I2341" t="str">
        <f t="shared" si="576"/>
        <v/>
      </c>
      <c r="J2341" t="str">
        <f t="shared" si="577"/>
        <v/>
      </c>
      <c r="K2341" t="str">
        <f t="shared" si="578"/>
        <v/>
      </c>
      <c r="L2341" t="s">
        <v>3536</v>
      </c>
      <c r="M2341" t="s">
        <v>439</v>
      </c>
      <c r="N2341" t="s">
        <v>16</v>
      </c>
      <c r="O2341" t="s">
        <v>58</v>
      </c>
      <c r="P2341" t="s">
        <v>59</v>
      </c>
      <c r="Q2341" t="s">
        <v>19</v>
      </c>
      <c r="R2341" t="s">
        <v>42</v>
      </c>
      <c r="S2341" t="s">
        <v>21</v>
      </c>
      <c r="T2341" t="s">
        <v>3546</v>
      </c>
      <c r="U2341" t="s">
        <v>88</v>
      </c>
      <c r="V2341" t="s">
        <v>24</v>
      </c>
      <c r="W2341">
        <v>95.541604207147742</v>
      </c>
      <c r="X2341">
        <v>7.1763099499772851</v>
      </c>
      <c r="Y2341">
        <v>-2</v>
      </c>
      <c r="Z2341" t="s">
        <v>3603</v>
      </c>
      <c r="AA2341" t="s">
        <v>3554</v>
      </c>
      <c r="AB2341" t="s">
        <v>3585</v>
      </c>
      <c r="AC2341">
        <v>6</v>
      </c>
      <c r="AD2341" t="s">
        <v>3566</v>
      </c>
      <c r="AE2341" t="s">
        <v>3603</v>
      </c>
      <c r="AF2341" t="s">
        <v>3604</v>
      </c>
      <c r="AH2341" t="s">
        <v>3603</v>
      </c>
      <c r="AI2341" t="str">
        <f t="shared" si="579"/>
        <v/>
      </c>
      <c r="AJ2341" t="str">
        <f t="shared" si="580"/>
        <v/>
      </c>
      <c r="AK2341" t="str">
        <f t="shared" si="581"/>
        <v/>
      </c>
      <c r="AL2341" t="str">
        <f t="shared" si="582"/>
        <v/>
      </c>
      <c r="AM2341" t="str">
        <f t="shared" si="583"/>
        <v/>
      </c>
      <c r="AN2341" t="str">
        <f t="shared" si="584"/>
        <v/>
      </c>
      <c r="AO2341" t="str">
        <f t="shared" si="585"/>
        <v/>
      </c>
      <c r="AP2341" t="str">
        <f t="shared" si="586"/>
        <v/>
      </c>
    </row>
    <row r="2342" spans="1:42" x14ac:dyDescent="0.3">
      <c r="A2342" s="2">
        <v>45472</v>
      </c>
      <c r="D2342" t="e">
        <f>AVERAGEIFS(C$2:C2342, B$2:B2342, "&gt;="&amp;B2342-6, B$2:B2342, "&lt;="&amp;B2342)</f>
        <v>#DIV/0!</v>
      </c>
      <c r="E2342" t="str">
        <f t="shared" si="572"/>
        <v/>
      </c>
      <c r="F2342" t="str">
        <f t="shared" si="573"/>
        <v/>
      </c>
      <c r="G2342" t="str">
        <f t="shared" si="574"/>
        <v/>
      </c>
      <c r="H2342" t="str">
        <f t="shared" si="575"/>
        <v/>
      </c>
      <c r="I2342" t="str">
        <f t="shared" si="576"/>
        <v/>
      </c>
      <c r="J2342" t="str">
        <f t="shared" si="577"/>
        <v/>
      </c>
      <c r="K2342" t="str">
        <f t="shared" si="578"/>
        <v/>
      </c>
      <c r="L2342" t="s">
        <v>3536</v>
      </c>
      <c r="M2342" t="s">
        <v>3027</v>
      </c>
      <c r="N2342" t="s">
        <v>157</v>
      </c>
      <c r="O2342" t="s">
        <v>17</v>
      </c>
      <c r="P2342" t="s">
        <v>18</v>
      </c>
      <c r="Q2342" t="s">
        <v>19</v>
      </c>
      <c r="R2342" t="s">
        <v>42</v>
      </c>
      <c r="S2342" t="s">
        <v>21</v>
      </c>
      <c r="T2342" t="s">
        <v>21</v>
      </c>
      <c r="U2342" t="s">
        <v>3238</v>
      </c>
      <c r="V2342" t="s">
        <v>76</v>
      </c>
      <c r="W2342">
        <v>23.151794294885551</v>
      </c>
      <c r="X2342">
        <v>4.1544597472233242</v>
      </c>
      <c r="Y2342">
        <v>-2</v>
      </c>
      <c r="Z2342" t="s">
        <v>3603</v>
      </c>
      <c r="AA2342" t="s">
        <v>3555</v>
      </c>
      <c r="AB2342" t="s">
        <v>3585</v>
      </c>
      <c r="AC2342">
        <v>6</v>
      </c>
      <c r="AD2342" t="s">
        <v>3566</v>
      </c>
      <c r="AE2342" t="s">
        <v>3603</v>
      </c>
      <c r="AF2342" t="s">
        <v>3604</v>
      </c>
      <c r="AH2342" t="s">
        <v>3603</v>
      </c>
      <c r="AI2342" t="str">
        <f t="shared" si="579"/>
        <v/>
      </c>
      <c r="AJ2342" t="str">
        <f t="shared" si="580"/>
        <v/>
      </c>
      <c r="AK2342" t="str">
        <f t="shared" si="581"/>
        <v/>
      </c>
      <c r="AL2342" t="str">
        <f t="shared" si="582"/>
        <v/>
      </c>
      <c r="AM2342" t="str">
        <f t="shared" si="583"/>
        <v/>
      </c>
      <c r="AN2342" t="str">
        <f t="shared" si="584"/>
        <v/>
      </c>
      <c r="AO2342" t="str">
        <f t="shared" si="585"/>
        <v/>
      </c>
      <c r="AP2342" t="str">
        <f t="shared" si="586"/>
        <v/>
      </c>
    </row>
    <row r="2343" spans="1:42" x14ac:dyDescent="0.3">
      <c r="A2343" s="2">
        <v>45090</v>
      </c>
      <c r="D2343" t="e">
        <f>AVERAGEIFS(C$2:C2343, B$2:B2343, "&gt;="&amp;B2343-6, B$2:B2343, "&lt;="&amp;B2343)</f>
        <v>#DIV/0!</v>
      </c>
      <c r="E2343" t="str">
        <f t="shared" si="572"/>
        <v/>
      </c>
      <c r="F2343" t="str">
        <f t="shared" si="573"/>
        <v/>
      </c>
      <c r="G2343" t="str">
        <f t="shared" si="574"/>
        <v/>
      </c>
      <c r="H2343" t="str">
        <f t="shared" si="575"/>
        <v/>
      </c>
      <c r="I2343" t="str">
        <f t="shared" si="576"/>
        <v/>
      </c>
      <c r="J2343" t="str">
        <f t="shared" si="577"/>
        <v/>
      </c>
      <c r="K2343" t="str">
        <f t="shared" si="578"/>
        <v/>
      </c>
      <c r="L2343" t="s">
        <v>3536</v>
      </c>
      <c r="M2343" t="s">
        <v>2582</v>
      </c>
      <c r="N2343" t="s">
        <v>39</v>
      </c>
      <c r="O2343" t="s">
        <v>33</v>
      </c>
      <c r="P2343" t="s">
        <v>59</v>
      </c>
      <c r="Q2343" t="s">
        <v>19</v>
      </c>
      <c r="R2343" t="s">
        <v>35</v>
      </c>
      <c r="S2343" t="s">
        <v>21</v>
      </c>
      <c r="T2343" t="s">
        <v>3546</v>
      </c>
      <c r="U2343" t="s">
        <v>3255</v>
      </c>
      <c r="V2343" t="s">
        <v>54</v>
      </c>
      <c r="W2343">
        <v>139.4628172449606</v>
      </c>
      <c r="X2343">
        <v>5.4545221071193248</v>
      </c>
      <c r="Y2343">
        <v>-2</v>
      </c>
      <c r="Z2343" t="s">
        <v>3603</v>
      </c>
      <c r="AA2343" t="s">
        <v>3554</v>
      </c>
      <c r="AB2343" t="s">
        <v>3585</v>
      </c>
      <c r="AC2343">
        <v>6</v>
      </c>
      <c r="AD2343" t="s">
        <v>3566</v>
      </c>
      <c r="AE2343" t="s">
        <v>3603</v>
      </c>
      <c r="AF2343" t="s">
        <v>3604</v>
      </c>
      <c r="AH2343" t="s">
        <v>3603</v>
      </c>
      <c r="AI2343" t="str">
        <f t="shared" si="579"/>
        <v/>
      </c>
      <c r="AJ2343" t="str">
        <f t="shared" si="580"/>
        <v/>
      </c>
      <c r="AK2343" t="str">
        <f t="shared" si="581"/>
        <v/>
      </c>
      <c r="AL2343" t="str">
        <f t="shared" si="582"/>
        <v/>
      </c>
      <c r="AM2343" t="str">
        <f t="shared" si="583"/>
        <v/>
      </c>
      <c r="AN2343" t="str">
        <f t="shared" si="584"/>
        <v/>
      </c>
      <c r="AO2343" t="str">
        <f t="shared" si="585"/>
        <v/>
      </c>
      <c r="AP2343" t="str">
        <f t="shared" si="586"/>
        <v/>
      </c>
    </row>
    <row r="2344" spans="1:42" x14ac:dyDescent="0.3">
      <c r="A2344" s="2">
        <v>45427</v>
      </c>
      <c r="D2344" t="e">
        <f>AVERAGEIFS(C$2:C2344, B$2:B2344, "&gt;="&amp;B2344-6, B$2:B2344, "&lt;="&amp;B2344)</f>
        <v>#DIV/0!</v>
      </c>
      <c r="E2344" t="str">
        <f t="shared" si="572"/>
        <v/>
      </c>
      <c r="F2344" t="str">
        <f t="shared" si="573"/>
        <v/>
      </c>
      <c r="G2344" t="str">
        <f t="shared" si="574"/>
        <v/>
      </c>
      <c r="H2344" t="str">
        <f t="shared" si="575"/>
        <v/>
      </c>
      <c r="I2344" t="str">
        <f t="shared" si="576"/>
        <v/>
      </c>
      <c r="J2344" t="str">
        <f t="shared" si="577"/>
        <v/>
      </c>
      <c r="K2344" t="str">
        <f t="shared" si="578"/>
        <v/>
      </c>
      <c r="L2344" t="s">
        <v>3536</v>
      </c>
      <c r="M2344" t="s">
        <v>2806</v>
      </c>
      <c r="N2344" t="s">
        <v>80</v>
      </c>
      <c r="O2344" t="s">
        <v>46</v>
      </c>
      <c r="P2344" t="s">
        <v>18</v>
      </c>
      <c r="Q2344" t="s">
        <v>19</v>
      </c>
      <c r="R2344" t="s">
        <v>20</v>
      </c>
      <c r="S2344" t="s">
        <v>21</v>
      </c>
      <c r="T2344" t="s">
        <v>3546</v>
      </c>
      <c r="U2344" t="s">
        <v>3257</v>
      </c>
      <c r="V2344" t="s">
        <v>54</v>
      </c>
      <c r="W2344">
        <v>18.793819710718349</v>
      </c>
      <c r="X2344">
        <v>4.3196570560376246</v>
      </c>
      <c r="Y2344">
        <v>-2</v>
      </c>
      <c r="Z2344" t="s">
        <v>3603</v>
      </c>
      <c r="AA2344" t="s">
        <v>3555</v>
      </c>
      <c r="AB2344" t="s">
        <v>3585</v>
      </c>
      <c r="AC2344">
        <v>5</v>
      </c>
      <c r="AD2344" t="s">
        <v>3565</v>
      </c>
      <c r="AE2344" t="s">
        <v>3603</v>
      </c>
      <c r="AF2344" t="s">
        <v>3604</v>
      </c>
      <c r="AH2344" t="s">
        <v>3603</v>
      </c>
      <c r="AI2344" t="str">
        <f t="shared" si="579"/>
        <v/>
      </c>
      <c r="AJ2344" t="str">
        <f t="shared" si="580"/>
        <v/>
      </c>
      <c r="AK2344" t="str">
        <f t="shared" si="581"/>
        <v/>
      </c>
      <c r="AL2344" t="str">
        <f t="shared" si="582"/>
        <v/>
      </c>
      <c r="AM2344" t="str">
        <f t="shared" si="583"/>
        <v/>
      </c>
      <c r="AN2344" t="str">
        <f t="shared" si="584"/>
        <v/>
      </c>
      <c r="AO2344" t="str">
        <f t="shared" si="585"/>
        <v/>
      </c>
      <c r="AP2344" t="str">
        <f t="shared" si="586"/>
        <v/>
      </c>
    </row>
    <row r="2345" spans="1:42" x14ac:dyDescent="0.3">
      <c r="A2345" s="2">
        <v>45389</v>
      </c>
      <c r="D2345" t="e">
        <f>AVERAGEIFS(C$2:C2345, B$2:B2345, "&gt;="&amp;B2345-6, B$2:B2345, "&lt;="&amp;B2345)</f>
        <v>#DIV/0!</v>
      </c>
      <c r="E2345" t="str">
        <f t="shared" si="572"/>
        <v/>
      </c>
      <c r="F2345" t="str">
        <f t="shared" si="573"/>
        <v/>
      </c>
      <c r="G2345" t="str">
        <f t="shared" si="574"/>
        <v/>
      </c>
      <c r="H2345" t="str">
        <f t="shared" si="575"/>
        <v/>
      </c>
      <c r="I2345" t="str">
        <f t="shared" si="576"/>
        <v/>
      </c>
      <c r="J2345" t="str">
        <f t="shared" si="577"/>
        <v/>
      </c>
      <c r="K2345" t="str">
        <f t="shared" si="578"/>
        <v/>
      </c>
      <c r="L2345" t="s">
        <v>3536</v>
      </c>
      <c r="M2345" t="s">
        <v>3102</v>
      </c>
      <c r="N2345" t="s">
        <v>16</v>
      </c>
      <c r="O2345" t="s">
        <v>46</v>
      </c>
      <c r="P2345" t="s">
        <v>18</v>
      </c>
      <c r="Q2345" t="s">
        <v>19</v>
      </c>
      <c r="R2345" t="s">
        <v>20</v>
      </c>
      <c r="S2345" t="s">
        <v>21</v>
      </c>
      <c r="T2345" t="s">
        <v>21</v>
      </c>
      <c r="U2345" t="s">
        <v>3262</v>
      </c>
      <c r="V2345" t="s">
        <v>54</v>
      </c>
      <c r="W2345">
        <v>80.700521631131821</v>
      </c>
      <c r="X2345">
        <v>5.6272818185732847</v>
      </c>
      <c r="Y2345">
        <v>-2</v>
      </c>
      <c r="Z2345" t="s">
        <v>3603</v>
      </c>
      <c r="AA2345" t="s">
        <v>3555</v>
      </c>
      <c r="AB2345" t="s">
        <v>3585</v>
      </c>
      <c r="AC2345">
        <v>4</v>
      </c>
      <c r="AD2345" t="s">
        <v>3564</v>
      </c>
      <c r="AE2345" t="s">
        <v>3603</v>
      </c>
      <c r="AF2345" t="s">
        <v>3604</v>
      </c>
      <c r="AH2345" t="s">
        <v>3603</v>
      </c>
      <c r="AI2345" t="str">
        <f t="shared" si="579"/>
        <v/>
      </c>
      <c r="AJ2345" t="str">
        <f t="shared" si="580"/>
        <v/>
      </c>
      <c r="AK2345" t="str">
        <f t="shared" si="581"/>
        <v/>
      </c>
      <c r="AL2345" t="str">
        <f t="shared" si="582"/>
        <v/>
      </c>
      <c r="AM2345" t="str">
        <f t="shared" si="583"/>
        <v/>
      </c>
      <c r="AN2345" t="str">
        <f t="shared" si="584"/>
        <v/>
      </c>
      <c r="AO2345" t="str">
        <f t="shared" si="585"/>
        <v/>
      </c>
      <c r="AP2345" t="str">
        <f t="shared" si="586"/>
        <v/>
      </c>
    </row>
    <row r="2346" spans="1:42" x14ac:dyDescent="0.3">
      <c r="A2346" s="2">
        <v>45178</v>
      </c>
      <c r="D2346" t="e">
        <f>AVERAGEIFS(C$2:C2346, B$2:B2346, "&gt;="&amp;B2346-6, B$2:B2346, "&lt;="&amp;B2346)</f>
        <v>#DIV/0!</v>
      </c>
      <c r="E2346" t="str">
        <f t="shared" si="572"/>
        <v/>
      </c>
      <c r="F2346" t="str">
        <f t="shared" si="573"/>
        <v/>
      </c>
      <c r="G2346" t="str">
        <f t="shared" si="574"/>
        <v/>
      </c>
      <c r="H2346" t="str">
        <f t="shared" si="575"/>
        <v/>
      </c>
      <c r="I2346" t="str">
        <f t="shared" si="576"/>
        <v/>
      </c>
      <c r="J2346" t="str">
        <f t="shared" si="577"/>
        <v/>
      </c>
      <c r="K2346" t="str">
        <f t="shared" si="578"/>
        <v/>
      </c>
      <c r="L2346" t="s">
        <v>3536</v>
      </c>
      <c r="M2346" t="s">
        <v>2171</v>
      </c>
      <c r="N2346" t="s">
        <v>103</v>
      </c>
      <c r="O2346" t="s">
        <v>51</v>
      </c>
      <c r="P2346" t="s">
        <v>52</v>
      </c>
      <c r="Q2346" t="s">
        <v>92</v>
      </c>
      <c r="R2346" t="s">
        <v>20</v>
      </c>
      <c r="S2346" t="s">
        <v>21</v>
      </c>
      <c r="T2346" t="s">
        <v>3546</v>
      </c>
      <c r="U2346" t="s">
        <v>3308</v>
      </c>
      <c r="V2346" t="s">
        <v>54</v>
      </c>
      <c r="W2346">
        <v>96.703087512040469</v>
      </c>
      <c r="X2346">
        <v>6.136900905132034</v>
      </c>
      <c r="Y2346">
        <v>-2</v>
      </c>
      <c r="Z2346" t="s">
        <v>3603</v>
      </c>
      <c r="AA2346" t="s">
        <v>3554</v>
      </c>
      <c r="AB2346" t="s">
        <v>3586</v>
      </c>
      <c r="AC2346">
        <v>9</v>
      </c>
      <c r="AD2346" t="s">
        <v>3569</v>
      </c>
      <c r="AE2346" t="s">
        <v>3603</v>
      </c>
      <c r="AF2346" t="s">
        <v>3604</v>
      </c>
      <c r="AH2346" t="s">
        <v>3603</v>
      </c>
      <c r="AI2346" t="str">
        <f t="shared" si="579"/>
        <v/>
      </c>
      <c r="AJ2346" t="str">
        <f t="shared" si="580"/>
        <v/>
      </c>
      <c r="AK2346" t="str">
        <f t="shared" si="581"/>
        <v/>
      </c>
      <c r="AL2346" t="str">
        <f t="shared" si="582"/>
        <v/>
      </c>
      <c r="AM2346" t="str">
        <f t="shared" si="583"/>
        <v/>
      </c>
      <c r="AN2346" t="str">
        <f t="shared" si="584"/>
        <v/>
      </c>
      <c r="AO2346" t="str">
        <f t="shared" si="585"/>
        <v/>
      </c>
      <c r="AP2346" t="str">
        <f t="shared" si="586"/>
        <v/>
      </c>
    </row>
    <row r="2347" spans="1:42" x14ac:dyDescent="0.3">
      <c r="A2347" s="2">
        <v>45038</v>
      </c>
      <c r="D2347" t="e">
        <f>AVERAGEIFS(C$2:C2347, B$2:B2347, "&gt;="&amp;B2347-6, B$2:B2347, "&lt;="&amp;B2347)</f>
        <v>#DIV/0!</v>
      </c>
      <c r="E2347" t="str">
        <f t="shared" si="572"/>
        <v/>
      </c>
      <c r="F2347" t="str">
        <f t="shared" si="573"/>
        <v/>
      </c>
      <c r="G2347" t="str">
        <f t="shared" si="574"/>
        <v/>
      </c>
      <c r="H2347" t="str">
        <f t="shared" si="575"/>
        <v/>
      </c>
      <c r="I2347" t="str">
        <f t="shared" si="576"/>
        <v/>
      </c>
      <c r="J2347" t="str">
        <f t="shared" si="577"/>
        <v/>
      </c>
      <c r="K2347" t="str">
        <f t="shared" si="578"/>
        <v/>
      </c>
      <c r="L2347" t="s">
        <v>3536</v>
      </c>
      <c r="M2347" t="s">
        <v>3076</v>
      </c>
      <c r="N2347" t="s">
        <v>28</v>
      </c>
      <c r="O2347" t="s">
        <v>51</v>
      </c>
      <c r="P2347" t="s">
        <v>59</v>
      </c>
      <c r="Q2347" t="s">
        <v>92</v>
      </c>
      <c r="R2347" t="s">
        <v>42</v>
      </c>
      <c r="S2347" t="s">
        <v>21</v>
      </c>
      <c r="T2347" t="s">
        <v>21</v>
      </c>
      <c r="U2347" t="s">
        <v>3322</v>
      </c>
      <c r="V2347" t="s">
        <v>144</v>
      </c>
      <c r="W2347">
        <v>32.290840573943491</v>
      </c>
      <c r="X2347">
        <v>6.4966240835153011</v>
      </c>
      <c r="Y2347">
        <v>-2</v>
      </c>
      <c r="Z2347" t="s">
        <v>3603</v>
      </c>
      <c r="AA2347" t="s">
        <v>3554</v>
      </c>
      <c r="AB2347" t="s">
        <v>3585</v>
      </c>
      <c r="AC2347">
        <v>4</v>
      </c>
      <c r="AD2347" t="s">
        <v>3564</v>
      </c>
      <c r="AE2347" t="s">
        <v>3603</v>
      </c>
      <c r="AF2347" t="s">
        <v>3604</v>
      </c>
      <c r="AH2347" t="s">
        <v>3603</v>
      </c>
      <c r="AI2347" t="str">
        <f t="shared" si="579"/>
        <v/>
      </c>
      <c r="AJ2347" t="str">
        <f t="shared" si="580"/>
        <v/>
      </c>
      <c r="AK2347" t="str">
        <f t="shared" si="581"/>
        <v/>
      </c>
      <c r="AL2347" t="str">
        <f t="shared" si="582"/>
        <v/>
      </c>
      <c r="AM2347" t="str">
        <f t="shared" si="583"/>
        <v/>
      </c>
      <c r="AN2347" t="str">
        <f t="shared" si="584"/>
        <v/>
      </c>
      <c r="AO2347" t="str">
        <f t="shared" si="585"/>
        <v/>
      </c>
      <c r="AP2347" t="str">
        <f t="shared" si="586"/>
        <v/>
      </c>
    </row>
    <row r="2348" spans="1:42" x14ac:dyDescent="0.3">
      <c r="A2348" s="2">
        <v>45358</v>
      </c>
      <c r="D2348" t="e">
        <f>AVERAGEIFS(C$2:C2348, B$2:B2348, "&gt;="&amp;B2348-6, B$2:B2348, "&lt;="&amp;B2348)</f>
        <v>#DIV/0!</v>
      </c>
      <c r="E2348" t="str">
        <f t="shared" si="572"/>
        <v/>
      </c>
      <c r="F2348" t="str">
        <f t="shared" si="573"/>
        <v/>
      </c>
      <c r="G2348" t="str">
        <f t="shared" si="574"/>
        <v/>
      </c>
      <c r="H2348" t="str">
        <f t="shared" si="575"/>
        <v/>
      </c>
      <c r="I2348" t="str">
        <f t="shared" si="576"/>
        <v/>
      </c>
      <c r="J2348" t="str">
        <f t="shared" si="577"/>
        <v/>
      </c>
      <c r="K2348" t="str">
        <f t="shared" si="578"/>
        <v/>
      </c>
      <c r="L2348" t="s">
        <v>3536</v>
      </c>
      <c r="M2348" t="s">
        <v>693</v>
      </c>
      <c r="N2348" t="s">
        <v>80</v>
      </c>
      <c r="O2348" t="s">
        <v>46</v>
      </c>
      <c r="P2348" t="s">
        <v>40</v>
      </c>
      <c r="Q2348" t="s">
        <v>41</v>
      </c>
      <c r="R2348" t="s">
        <v>42</v>
      </c>
      <c r="S2348" t="s">
        <v>21</v>
      </c>
      <c r="T2348" t="s">
        <v>21</v>
      </c>
      <c r="U2348" t="s">
        <v>3329</v>
      </c>
      <c r="V2348" t="s">
        <v>30</v>
      </c>
      <c r="W2348">
        <v>13.58503887905715</v>
      </c>
      <c r="X2348">
        <v>5.2433250488239143</v>
      </c>
      <c r="Y2348">
        <v>-2</v>
      </c>
      <c r="Z2348" t="s">
        <v>3603</v>
      </c>
      <c r="AA2348" t="s">
        <v>3555</v>
      </c>
      <c r="AB2348" t="s">
        <v>3584</v>
      </c>
      <c r="AC2348">
        <v>3</v>
      </c>
      <c r="AD2348" t="s">
        <v>3563</v>
      </c>
      <c r="AE2348" t="s">
        <v>3603</v>
      </c>
      <c r="AF2348" t="s">
        <v>3604</v>
      </c>
      <c r="AH2348" t="s">
        <v>3603</v>
      </c>
      <c r="AI2348" t="str">
        <f t="shared" si="579"/>
        <v/>
      </c>
      <c r="AJ2348" t="str">
        <f t="shared" si="580"/>
        <v/>
      </c>
      <c r="AK2348" t="str">
        <f t="shared" si="581"/>
        <v/>
      </c>
      <c r="AL2348" t="str">
        <f t="shared" si="582"/>
        <v/>
      </c>
      <c r="AM2348" t="str">
        <f t="shared" si="583"/>
        <v/>
      </c>
      <c r="AN2348" t="str">
        <f t="shared" si="584"/>
        <v/>
      </c>
      <c r="AO2348" t="str">
        <f t="shared" si="585"/>
        <v/>
      </c>
      <c r="AP2348" t="str">
        <f t="shared" si="586"/>
        <v/>
      </c>
    </row>
    <row r="2349" spans="1:42" x14ac:dyDescent="0.3">
      <c r="A2349" s="2">
        <v>45061</v>
      </c>
      <c r="D2349" t="e">
        <f>AVERAGEIFS(C$2:C2349, B$2:B2349, "&gt;="&amp;B2349-6, B$2:B2349, "&lt;="&amp;B2349)</f>
        <v>#DIV/0!</v>
      </c>
      <c r="E2349" t="str">
        <f t="shared" si="572"/>
        <v/>
      </c>
      <c r="F2349" t="str">
        <f t="shared" si="573"/>
        <v/>
      </c>
      <c r="G2349" t="str">
        <f t="shared" si="574"/>
        <v/>
      </c>
      <c r="H2349" t="str">
        <f t="shared" si="575"/>
        <v/>
      </c>
      <c r="I2349" t="str">
        <f t="shared" si="576"/>
        <v/>
      </c>
      <c r="J2349" t="str">
        <f t="shared" si="577"/>
        <v/>
      </c>
      <c r="K2349" t="str">
        <f t="shared" si="578"/>
        <v/>
      </c>
      <c r="L2349" t="s">
        <v>3536</v>
      </c>
      <c r="M2349" t="s">
        <v>3070</v>
      </c>
      <c r="N2349" t="s">
        <v>80</v>
      </c>
      <c r="O2349" t="s">
        <v>58</v>
      </c>
      <c r="P2349" t="s">
        <v>52</v>
      </c>
      <c r="Q2349" t="s">
        <v>92</v>
      </c>
      <c r="R2349" t="s">
        <v>42</v>
      </c>
      <c r="S2349" t="s">
        <v>21</v>
      </c>
      <c r="T2349" t="s">
        <v>21</v>
      </c>
      <c r="U2349" t="s">
        <v>3364</v>
      </c>
      <c r="V2349" t="s">
        <v>63</v>
      </c>
      <c r="W2349">
        <v>18.578076751967451</v>
      </c>
      <c r="X2349">
        <v>4.6184195917474984</v>
      </c>
      <c r="Y2349">
        <v>-2</v>
      </c>
      <c r="Z2349" t="s">
        <v>3603</v>
      </c>
      <c r="AA2349" t="s">
        <v>3554</v>
      </c>
      <c r="AB2349" t="s">
        <v>3585</v>
      </c>
      <c r="AC2349">
        <v>5</v>
      </c>
      <c r="AD2349" t="s">
        <v>3565</v>
      </c>
      <c r="AE2349" t="s">
        <v>3603</v>
      </c>
      <c r="AF2349" t="s">
        <v>3604</v>
      </c>
      <c r="AH2349" t="s">
        <v>3603</v>
      </c>
      <c r="AI2349" t="str">
        <f t="shared" si="579"/>
        <v/>
      </c>
      <c r="AJ2349" t="str">
        <f t="shared" si="580"/>
        <v/>
      </c>
      <c r="AK2349" t="str">
        <f t="shared" si="581"/>
        <v/>
      </c>
      <c r="AL2349" t="str">
        <f t="shared" si="582"/>
        <v/>
      </c>
      <c r="AM2349" t="str">
        <f t="shared" si="583"/>
        <v/>
      </c>
      <c r="AN2349" t="str">
        <f t="shared" si="584"/>
        <v/>
      </c>
      <c r="AO2349" t="str">
        <f t="shared" si="585"/>
        <v/>
      </c>
      <c r="AP2349" t="str">
        <f t="shared" si="586"/>
        <v/>
      </c>
    </row>
    <row r="2350" spans="1:42" x14ac:dyDescent="0.3">
      <c r="A2350" s="2">
        <v>45039</v>
      </c>
      <c r="D2350" t="e">
        <f>AVERAGEIFS(C$2:C2350, B$2:B2350, "&gt;="&amp;B2350-6, B$2:B2350, "&lt;="&amp;B2350)</f>
        <v>#DIV/0!</v>
      </c>
      <c r="E2350" t="str">
        <f t="shared" si="572"/>
        <v/>
      </c>
      <c r="F2350" t="str">
        <f t="shared" si="573"/>
        <v/>
      </c>
      <c r="G2350" t="str">
        <f t="shared" si="574"/>
        <v/>
      </c>
      <c r="H2350" t="str">
        <f t="shared" si="575"/>
        <v/>
      </c>
      <c r="I2350" t="str">
        <f t="shared" si="576"/>
        <v/>
      </c>
      <c r="J2350" t="str">
        <f t="shared" si="577"/>
        <v/>
      </c>
      <c r="K2350" t="str">
        <f t="shared" si="578"/>
        <v/>
      </c>
      <c r="L2350" t="s">
        <v>3536</v>
      </c>
      <c r="M2350" t="s">
        <v>1873</v>
      </c>
      <c r="N2350" t="s">
        <v>118</v>
      </c>
      <c r="O2350" t="s">
        <v>17</v>
      </c>
      <c r="P2350" t="s">
        <v>40</v>
      </c>
      <c r="Q2350" t="s">
        <v>41</v>
      </c>
      <c r="R2350" t="s">
        <v>35</v>
      </c>
      <c r="S2350" t="s">
        <v>21</v>
      </c>
      <c r="T2350" t="s">
        <v>21</v>
      </c>
      <c r="U2350" t="s">
        <v>3371</v>
      </c>
      <c r="V2350" t="s">
        <v>76</v>
      </c>
      <c r="W2350">
        <v>100.0613132744391</v>
      </c>
      <c r="X2350">
        <v>6.6434165001452161</v>
      </c>
      <c r="Y2350">
        <v>-2</v>
      </c>
      <c r="Z2350" t="s">
        <v>3603</v>
      </c>
      <c r="AA2350" t="s">
        <v>3554</v>
      </c>
      <c r="AB2350" t="s">
        <v>3585</v>
      </c>
      <c r="AC2350">
        <v>4</v>
      </c>
      <c r="AD2350" t="s">
        <v>3564</v>
      </c>
      <c r="AE2350" t="s">
        <v>3603</v>
      </c>
      <c r="AF2350" t="s">
        <v>3604</v>
      </c>
      <c r="AH2350" t="s">
        <v>3603</v>
      </c>
      <c r="AI2350" t="str">
        <f t="shared" si="579"/>
        <v/>
      </c>
      <c r="AJ2350" t="str">
        <f t="shared" si="580"/>
        <v/>
      </c>
      <c r="AK2350" t="str">
        <f t="shared" si="581"/>
        <v/>
      </c>
      <c r="AL2350" t="str">
        <f t="shared" si="582"/>
        <v/>
      </c>
      <c r="AM2350" t="str">
        <f t="shared" si="583"/>
        <v/>
      </c>
      <c r="AN2350" t="str">
        <f t="shared" si="584"/>
        <v/>
      </c>
      <c r="AO2350" t="str">
        <f t="shared" si="585"/>
        <v/>
      </c>
      <c r="AP2350" t="str">
        <f t="shared" si="586"/>
        <v/>
      </c>
    </row>
    <row r="2351" spans="1:42" x14ac:dyDescent="0.3">
      <c r="A2351" s="2">
        <v>45073</v>
      </c>
      <c r="D2351" t="e">
        <f>AVERAGEIFS(C$2:C2351, B$2:B2351, "&gt;="&amp;B2351-6, B$2:B2351, "&lt;="&amp;B2351)</f>
        <v>#DIV/0!</v>
      </c>
      <c r="E2351" t="str">
        <f t="shared" si="572"/>
        <v/>
      </c>
      <c r="F2351" t="str">
        <f t="shared" si="573"/>
        <v/>
      </c>
      <c r="G2351" t="str">
        <f t="shared" si="574"/>
        <v/>
      </c>
      <c r="H2351" t="str">
        <f t="shared" si="575"/>
        <v/>
      </c>
      <c r="I2351" t="str">
        <f t="shared" si="576"/>
        <v/>
      </c>
      <c r="J2351" t="str">
        <f t="shared" si="577"/>
        <v/>
      </c>
      <c r="K2351" t="str">
        <f t="shared" si="578"/>
        <v/>
      </c>
      <c r="L2351" t="s">
        <v>3536</v>
      </c>
      <c r="M2351" t="s">
        <v>938</v>
      </c>
      <c r="N2351" t="s">
        <v>118</v>
      </c>
      <c r="O2351" t="s">
        <v>33</v>
      </c>
      <c r="P2351" t="s">
        <v>59</v>
      </c>
      <c r="Q2351" t="s">
        <v>92</v>
      </c>
      <c r="R2351" t="s">
        <v>35</v>
      </c>
      <c r="S2351" t="s">
        <v>21</v>
      </c>
      <c r="T2351" t="s">
        <v>3546</v>
      </c>
      <c r="U2351" t="s">
        <v>3372</v>
      </c>
      <c r="V2351" t="s">
        <v>24</v>
      </c>
      <c r="W2351">
        <v>85.742318640332783</v>
      </c>
      <c r="X2351">
        <v>6.5091752888142089</v>
      </c>
      <c r="Y2351">
        <v>-2</v>
      </c>
      <c r="Z2351" t="s">
        <v>3603</v>
      </c>
      <c r="AA2351" t="s">
        <v>3554</v>
      </c>
      <c r="AB2351" t="s">
        <v>3585</v>
      </c>
      <c r="AC2351">
        <v>5</v>
      </c>
      <c r="AD2351" t="s">
        <v>3565</v>
      </c>
      <c r="AE2351" t="s">
        <v>3603</v>
      </c>
      <c r="AF2351" t="s">
        <v>3604</v>
      </c>
      <c r="AH2351" t="s">
        <v>3603</v>
      </c>
      <c r="AI2351" t="str">
        <f t="shared" si="579"/>
        <v/>
      </c>
      <c r="AJ2351" t="str">
        <f t="shared" si="580"/>
        <v/>
      </c>
      <c r="AK2351" t="str">
        <f t="shared" si="581"/>
        <v/>
      </c>
      <c r="AL2351" t="str">
        <f t="shared" si="582"/>
        <v/>
      </c>
      <c r="AM2351" t="str">
        <f t="shared" si="583"/>
        <v/>
      </c>
      <c r="AN2351" t="str">
        <f t="shared" si="584"/>
        <v/>
      </c>
      <c r="AO2351" t="str">
        <f t="shared" si="585"/>
        <v/>
      </c>
      <c r="AP2351" t="str">
        <f t="shared" si="586"/>
        <v/>
      </c>
    </row>
    <row r="2352" spans="1:42" x14ac:dyDescent="0.3">
      <c r="A2352" s="2">
        <v>45008</v>
      </c>
      <c r="D2352" t="e">
        <f>AVERAGEIFS(C$2:C2352, B$2:B2352, "&gt;="&amp;B2352-6, B$2:B2352, "&lt;="&amp;B2352)</f>
        <v>#DIV/0!</v>
      </c>
      <c r="E2352" t="str">
        <f t="shared" si="572"/>
        <v/>
      </c>
      <c r="F2352" t="str">
        <f t="shared" si="573"/>
        <v/>
      </c>
      <c r="G2352" t="str">
        <f t="shared" si="574"/>
        <v/>
      </c>
      <c r="H2352" t="str">
        <f t="shared" si="575"/>
        <v/>
      </c>
      <c r="I2352" t="str">
        <f t="shared" si="576"/>
        <v/>
      </c>
      <c r="J2352" t="str">
        <f t="shared" si="577"/>
        <v/>
      </c>
      <c r="K2352" t="str">
        <f t="shared" si="578"/>
        <v/>
      </c>
      <c r="L2352" t="s">
        <v>3536</v>
      </c>
      <c r="M2352" t="s">
        <v>1570</v>
      </c>
      <c r="N2352" t="s">
        <v>118</v>
      </c>
      <c r="O2352" t="s">
        <v>33</v>
      </c>
      <c r="P2352" t="s">
        <v>59</v>
      </c>
      <c r="Q2352" t="s">
        <v>92</v>
      </c>
      <c r="R2352" t="s">
        <v>35</v>
      </c>
      <c r="S2352" t="s">
        <v>21</v>
      </c>
      <c r="T2352" t="s">
        <v>21</v>
      </c>
      <c r="U2352" t="s">
        <v>2064</v>
      </c>
      <c r="V2352" t="s">
        <v>54</v>
      </c>
      <c r="W2352">
        <v>73.535314414544672</v>
      </c>
      <c r="X2352">
        <v>6.0820990603874776</v>
      </c>
      <c r="Y2352">
        <v>-2</v>
      </c>
      <c r="Z2352" t="s">
        <v>3603</v>
      </c>
      <c r="AA2352" t="s">
        <v>3554</v>
      </c>
      <c r="AB2352" t="s">
        <v>3584</v>
      </c>
      <c r="AC2352">
        <v>3</v>
      </c>
      <c r="AD2352" t="s">
        <v>3563</v>
      </c>
      <c r="AE2352" t="s">
        <v>3603</v>
      </c>
      <c r="AF2352" t="s">
        <v>3604</v>
      </c>
      <c r="AH2352" t="s">
        <v>3603</v>
      </c>
      <c r="AI2352" t="str">
        <f t="shared" si="579"/>
        <v/>
      </c>
      <c r="AJ2352" t="str">
        <f t="shared" si="580"/>
        <v/>
      </c>
      <c r="AK2352" t="str">
        <f t="shared" si="581"/>
        <v/>
      </c>
      <c r="AL2352" t="str">
        <f t="shared" si="582"/>
        <v/>
      </c>
      <c r="AM2352" t="str">
        <f t="shared" si="583"/>
        <v/>
      </c>
      <c r="AN2352" t="str">
        <f t="shared" si="584"/>
        <v/>
      </c>
      <c r="AO2352" t="str">
        <f t="shared" si="585"/>
        <v/>
      </c>
      <c r="AP2352" t="str">
        <f t="shared" si="586"/>
        <v/>
      </c>
    </row>
    <row r="2353" spans="1:42" x14ac:dyDescent="0.3">
      <c r="A2353" s="2">
        <v>45505</v>
      </c>
      <c r="D2353" t="e">
        <f>AVERAGEIFS(C$2:C2353, B$2:B2353, "&gt;="&amp;B2353-6, B$2:B2353, "&lt;="&amp;B2353)</f>
        <v>#DIV/0!</v>
      </c>
      <c r="E2353" t="str">
        <f t="shared" si="572"/>
        <v/>
      </c>
      <c r="F2353" t="str">
        <f t="shared" si="573"/>
        <v/>
      </c>
      <c r="G2353" t="str">
        <f t="shared" si="574"/>
        <v/>
      </c>
      <c r="H2353" t="str">
        <f t="shared" si="575"/>
        <v/>
      </c>
      <c r="I2353" t="str">
        <f t="shared" si="576"/>
        <v/>
      </c>
      <c r="J2353" t="str">
        <f t="shared" si="577"/>
        <v/>
      </c>
      <c r="K2353" t="str">
        <f t="shared" si="578"/>
        <v/>
      </c>
      <c r="L2353" t="s">
        <v>3536</v>
      </c>
      <c r="M2353" t="s">
        <v>1022</v>
      </c>
      <c r="N2353" t="s">
        <v>118</v>
      </c>
      <c r="O2353" t="s">
        <v>17</v>
      </c>
      <c r="P2353" t="s">
        <v>40</v>
      </c>
      <c r="Q2353" t="s">
        <v>41</v>
      </c>
      <c r="R2353" t="s">
        <v>42</v>
      </c>
      <c r="S2353" t="s">
        <v>21</v>
      </c>
      <c r="T2353" t="s">
        <v>21</v>
      </c>
      <c r="U2353" t="s">
        <v>3388</v>
      </c>
      <c r="V2353" t="s">
        <v>144</v>
      </c>
      <c r="W2353">
        <v>79.399178953162178</v>
      </c>
      <c r="X2353">
        <v>6.2728201265987176</v>
      </c>
      <c r="Y2353">
        <v>-2</v>
      </c>
      <c r="Z2353" t="s">
        <v>3603</v>
      </c>
      <c r="AA2353" t="s">
        <v>3555</v>
      </c>
      <c r="AB2353" t="s">
        <v>3586</v>
      </c>
      <c r="AC2353">
        <v>8</v>
      </c>
      <c r="AD2353" t="s">
        <v>3568</v>
      </c>
      <c r="AE2353" t="s">
        <v>3603</v>
      </c>
      <c r="AF2353" t="s">
        <v>3604</v>
      </c>
      <c r="AH2353" t="s">
        <v>3603</v>
      </c>
      <c r="AI2353" t="str">
        <f t="shared" si="579"/>
        <v/>
      </c>
      <c r="AJ2353" t="str">
        <f t="shared" si="580"/>
        <v/>
      </c>
      <c r="AK2353" t="str">
        <f t="shared" si="581"/>
        <v/>
      </c>
      <c r="AL2353" t="str">
        <f t="shared" si="582"/>
        <v/>
      </c>
      <c r="AM2353" t="str">
        <f t="shared" si="583"/>
        <v/>
      </c>
      <c r="AN2353" t="str">
        <f t="shared" si="584"/>
        <v/>
      </c>
      <c r="AO2353" t="str">
        <f t="shared" si="585"/>
        <v/>
      </c>
      <c r="AP2353" t="str">
        <f t="shared" si="586"/>
        <v/>
      </c>
    </row>
    <row r="2354" spans="1:42" x14ac:dyDescent="0.3">
      <c r="A2354" s="2">
        <v>45153</v>
      </c>
      <c r="D2354" t="e">
        <f>AVERAGEIFS(C$2:C2354, B$2:B2354, "&gt;="&amp;B2354-6, B$2:B2354, "&lt;="&amp;B2354)</f>
        <v>#DIV/0!</v>
      </c>
      <c r="E2354" t="str">
        <f t="shared" si="572"/>
        <v/>
      </c>
      <c r="F2354" t="str">
        <f t="shared" si="573"/>
        <v/>
      </c>
      <c r="G2354" t="str">
        <f t="shared" si="574"/>
        <v/>
      </c>
      <c r="H2354" t="str">
        <f t="shared" si="575"/>
        <v/>
      </c>
      <c r="I2354" t="str">
        <f t="shared" si="576"/>
        <v/>
      </c>
      <c r="J2354" t="str">
        <f t="shared" si="577"/>
        <v/>
      </c>
      <c r="K2354" t="str">
        <f t="shared" si="578"/>
        <v/>
      </c>
      <c r="L2354" t="s">
        <v>3536</v>
      </c>
      <c r="M2354" t="s">
        <v>2139</v>
      </c>
      <c r="N2354" t="s">
        <v>80</v>
      </c>
      <c r="O2354" t="s">
        <v>17</v>
      </c>
      <c r="P2354" t="s">
        <v>18</v>
      </c>
      <c r="Q2354" t="s">
        <v>19</v>
      </c>
      <c r="R2354" t="s">
        <v>20</v>
      </c>
      <c r="S2354" t="s">
        <v>21</v>
      </c>
      <c r="T2354" t="s">
        <v>3546</v>
      </c>
      <c r="U2354" t="s">
        <v>3391</v>
      </c>
      <c r="V2354" t="s">
        <v>43</v>
      </c>
      <c r="W2354">
        <v>20.925877684149569</v>
      </c>
      <c r="X2354">
        <v>5.2349098190200447</v>
      </c>
      <c r="Y2354">
        <v>-2</v>
      </c>
      <c r="Z2354" t="s">
        <v>3603</v>
      </c>
      <c r="AA2354" t="s">
        <v>3554</v>
      </c>
      <c r="AB2354" t="s">
        <v>3586</v>
      </c>
      <c r="AC2354">
        <v>8</v>
      </c>
      <c r="AD2354" t="s">
        <v>3568</v>
      </c>
      <c r="AE2354" t="s">
        <v>3603</v>
      </c>
      <c r="AF2354" t="s">
        <v>3604</v>
      </c>
      <c r="AH2354" t="s">
        <v>3603</v>
      </c>
      <c r="AI2354" t="str">
        <f t="shared" si="579"/>
        <v/>
      </c>
      <c r="AJ2354" t="str">
        <f t="shared" si="580"/>
        <v/>
      </c>
      <c r="AK2354" t="str">
        <f t="shared" si="581"/>
        <v/>
      </c>
      <c r="AL2354" t="str">
        <f t="shared" si="582"/>
        <v/>
      </c>
      <c r="AM2354" t="str">
        <f t="shared" si="583"/>
        <v/>
      </c>
      <c r="AN2354" t="str">
        <f t="shared" si="584"/>
        <v/>
      </c>
      <c r="AO2354" t="str">
        <f t="shared" si="585"/>
        <v/>
      </c>
      <c r="AP2354" t="str">
        <f t="shared" si="586"/>
        <v/>
      </c>
    </row>
    <row r="2355" spans="1:42" x14ac:dyDescent="0.3">
      <c r="A2355" s="2">
        <v>45336</v>
      </c>
      <c r="D2355" t="e">
        <f>AVERAGEIFS(C$2:C2355, B$2:B2355, "&gt;="&amp;B2355-6, B$2:B2355, "&lt;="&amp;B2355)</f>
        <v>#DIV/0!</v>
      </c>
      <c r="E2355" t="str">
        <f t="shared" si="572"/>
        <v/>
      </c>
      <c r="F2355" t="str">
        <f t="shared" si="573"/>
        <v/>
      </c>
      <c r="G2355" t="str">
        <f t="shared" si="574"/>
        <v/>
      </c>
      <c r="H2355" t="str">
        <f t="shared" si="575"/>
        <v/>
      </c>
      <c r="I2355" t="str">
        <f t="shared" si="576"/>
        <v/>
      </c>
      <c r="J2355" t="str">
        <f t="shared" si="577"/>
        <v/>
      </c>
      <c r="K2355" t="str">
        <f t="shared" si="578"/>
        <v/>
      </c>
      <c r="L2355" t="s">
        <v>3536</v>
      </c>
      <c r="M2355" t="s">
        <v>2909</v>
      </c>
      <c r="N2355" t="s">
        <v>57</v>
      </c>
      <c r="O2355" t="s">
        <v>33</v>
      </c>
      <c r="P2355" t="s">
        <v>18</v>
      </c>
      <c r="Q2355" t="s">
        <v>19</v>
      </c>
      <c r="R2355" t="s">
        <v>20</v>
      </c>
      <c r="S2355" t="s">
        <v>21</v>
      </c>
      <c r="T2355" t="s">
        <v>3546</v>
      </c>
      <c r="U2355" t="s">
        <v>3405</v>
      </c>
      <c r="V2355" t="s">
        <v>54</v>
      </c>
      <c r="W2355">
        <v>105.05137691993249</v>
      </c>
      <c r="X2355">
        <v>5.8259323085500174</v>
      </c>
      <c r="Y2355">
        <v>-2</v>
      </c>
      <c r="Z2355" t="s">
        <v>3603</v>
      </c>
      <c r="AA2355" t="s">
        <v>3555</v>
      </c>
      <c r="AB2355" t="s">
        <v>3584</v>
      </c>
      <c r="AC2355">
        <v>2</v>
      </c>
      <c r="AD2355" t="s">
        <v>3562</v>
      </c>
      <c r="AE2355" t="s">
        <v>3603</v>
      </c>
      <c r="AF2355" t="s">
        <v>3604</v>
      </c>
      <c r="AH2355" t="s">
        <v>3603</v>
      </c>
      <c r="AI2355" t="str">
        <f t="shared" si="579"/>
        <v/>
      </c>
      <c r="AJ2355" t="str">
        <f t="shared" si="580"/>
        <v/>
      </c>
      <c r="AK2355" t="str">
        <f t="shared" si="581"/>
        <v/>
      </c>
      <c r="AL2355" t="str">
        <f t="shared" si="582"/>
        <v/>
      </c>
      <c r="AM2355" t="str">
        <f t="shared" si="583"/>
        <v/>
      </c>
      <c r="AN2355" t="str">
        <f t="shared" si="584"/>
        <v/>
      </c>
      <c r="AO2355" t="str">
        <f t="shared" si="585"/>
        <v/>
      </c>
      <c r="AP2355" t="str">
        <f t="shared" si="586"/>
        <v/>
      </c>
    </row>
    <row r="2356" spans="1:42" x14ac:dyDescent="0.3">
      <c r="A2356" s="2">
        <v>44950</v>
      </c>
      <c r="D2356" t="e">
        <f>AVERAGEIFS(C$2:C2356, B$2:B2356, "&gt;="&amp;B2356-6, B$2:B2356, "&lt;="&amp;B2356)</f>
        <v>#DIV/0!</v>
      </c>
      <c r="E2356" t="str">
        <f t="shared" si="572"/>
        <v/>
      </c>
      <c r="F2356" t="str">
        <f t="shared" si="573"/>
        <v/>
      </c>
      <c r="G2356" t="str">
        <f t="shared" si="574"/>
        <v/>
      </c>
      <c r="H2356" t="str">
        <f t="shared" si="575"/>
        <v/>
      </c>
      <c r="I2356" t="str">
        <f t="shared" si="576"/>
        <v/>
      </c>
      <c r="J2356" t="str">
        <f t="shared" si="577"/>
        <v/>
      </c>
      <c r="K2356" t="str">
        <f t="shared" si="578"/>
        <v/>
      </c>
      <c r="L2356" t="s">
        <v>3536</v>
      </c>
      <c r="M2356" t="s">
        <v>3407</v>
      </c>
      <c r="N2356" t="s">
        <v>157</v>
      </c>
      <c r="O2356" t="s">
        <v>17</v>
      </c>
      <c r="P2356" t="s">
        <v>40</v>
      </c>
      <c r="Q2356" t="s">
        <v>41</v>
      </c>
      <c r="R2356" t="s">
        <v>35</v>
      </c>
      <c r="S2356" t="s">
        <v>21</v>
      </c>
      <c r="T2356" t="s">
        <v>3546</v>
      </c>
      <c r="U2356" t="s">
        <v>3408</v>
      </c>
      <c r="V2356" t="s">
        <v>144</v>
      </c>
      <c r="W2356">
        <v>25.349252310676</v>
      </c>
      <c r="X2356">
        <v>4.8773730719279564</v>
      </c>
      <c r="Y2356">
        <v>-2</v>
      </c>
      <c r="Z2356" t="s">
        <v>3603</v>
      </c>
      <c r="AA2356" t="s">
        <v>3554</v>
      </c>
      <c r="AB2356" t="s">
        <v>3584</v>
      </c>
      <c r="AC2356">
        <v>1</v>
      </c>
      <c r="AD2356" t="s">
        <v>3561</v>
      </c>
      <c r="AE2356" t="s">
        <v>3603</v>
      </c>
      <c r="AF2356" t="s">
        <v>3604</v>
      </c>
      <c r="AH2356" t="s">
        <v>3603</v>
      </c>
      <c r="AI2356" t="str">
        <f t="shared" si="579"/>
        <v/>
      </c>
      <c r="AJ2356" t="str">
        <f t="shared" si="580"/>
        <v/>
      </c>
      <c r="AK2356" t="str">
        <f t="shared" si="581"/>
        <v/>
      </c>
      <c r="AL2356" t="str">
        <f t="shared" si="582"/>
        <v/>
      </c>
      <c r="AM2356" t="str">
        <f t="shared" si="583"/>
        <v/>
      </c>
      <c r="AN2356" t="str">
        <f t="shared" si="584"/>
        <v/>
      </c>
      <c r="AO2356" t="str">
        <f t="shared" si="585"/>
        <v/>
      </c>
      <c r="AP2356" t="str">
        <f t="shared" si="586"/>
        <v/>
      </c>
    </row>
    <row r="2357" spans="1:42" x14ac:dyDescent="0.3">
      <c r="A2357" s="2">
        <v>44943</v>
      </c>
      <c r="D2357" t="e">
        <f>AVERAGEIFS(C$2:C2357, B$2:B2357, "&gt;="&amp;B2357-6, B$2:B2357, "&lt;="&amp;B2357)</f>
        <v>#DIV/0!</v>
      </c>
      <c r="E2357" t="str">
        <f t="shared" si="572"/>
        <v/>
      </c>
      <c r="F2357" t="str">
        <f t="shared" si="573"/>
        <v/>
      </c>
      <c r="G2357" t="str">
        <f t="shared" si="574"/>
        <v/>
      </c>
      <c r="H2357" t="str">
        <f t="shared" si="575"/>
        <v/>
      </c>
      <c r="I2357" t="str">
        <f t="shared" si="576"/>
        <v/>
      </c>
      <c r="J2357" t="str">
        <f t="shared" si="577"/>
        <v/>
      </c>
      <c r="K2357" t="str">
        <f t="shared" si="578"/>
        <v/>
      </c>
      <c r="L2357" t="s">
        <v>3536</v>
      </c>
      <c r="M2357" t="s">
        <v>1865</v>
      </c>
      <c r="N2357" t="s">
        <v>157</v>
      </c>
      <c r="O2357" t="s">
        <v>33</v>
      </c>
      <c r="P2357" t="s">
        <v>52</v>
      </c>
      <c r="Q2357" t="s">
        <v>92</v>
      </c>
      <c r="R2357" t="s">
        <v>20</v>
      </c>
      <c r="S2357" t="s">
        <v>21</v>
      </c>
      <c r="T2357" t="s">
        <v>3546</v>
      </c>
      <c r="U2357" t="s">
        <v>3420</v>
      </c>
      <c r="V2357" t="s">
        <v>63</v>
      </c>
      <c r="W2357">
        <v>32.425922545071991</v>
      </c>
      <c r="X2357">
        <v>4.3821234944599734</v>
      </c>
      <c r="Y2357">
        <v>-2</v>
      </c>
      <c r="Z2357" t="s">
        <v>3603</v>
      </c>
      <c r="AA2357" t="s">
        <v>3554</v>
      </c>
      <c r="AB2357" t="s">
        <v>3584</v>
      </c>
      <c r="AC2357">
        <v>1</v>
      </c>
      <c r="AD2357" t="s">
        <v>3561</v>
      </c>
      <c r="AE2357" t="s">
        <v>3603</v>
      </c>
      <c r="AF2357" t="s">
        <v>3604</v>
      </c>
      <c r="AH2357" t="s">
        <v>3603</v>
      </c>
      <c r="AI2357" t="str">
        <f t="shared" si="579"/>
        <v/>
      </c>
      <c r="AJ2357" t="str">
        <f t="shared" si="580"/>
        <v/>
      </c>
      <c r="AK2357" t="str">
        <f t="shared" si="581"/>
        <v/>
      </c>
      <c r="AL2357" t="str">
        <f t="shared" si="582"/>
        <v/>
      </c>
      <c r="AM2357" t="str">
        <f t="shared" si="583"/>
        <v/>
      </c>
      <c r="AN2357" t="str">
        <f t="shared" si="584"/>
        <v/>
      </c>
      <c r="AO2357" t="str">
        <f t="shared" si="585"/>
        <v/>
      </c>
      <c r="AP2357" t="str">
        <f t="shared" si="586"/>
        <v/>
      </c>
    </row>
    <row r="2358" spans="1:42" x14ac:dyDescent="0.3">
      <c r="A2358" s="2">
        <v>45337</v>
      </c>
      <c r="D2358" t="e">
        <f>AVERAGEIFS(C$2:C2358, B$2:B2358, "&gt;="&amp;B2358-6, B$2:B2358, "&lt;="&amp;B2358)</f>
        <v>#DIV/0!</v>
      </c>
      <c r="E2358" t="str">
        <f t="shared" si="572"/>
        <v/>
      </c>
      <c r="F2358" t="str">
        <f t="shared" si="573"/>
        <v/>
      </c>
      <c r="G2358" t="str">
        <f t="shared" si="574"/>
        <v/>
      </c>
      <c r="H2358" t="str">
        <f t="shared" si="575"/>
        <v/>
      </c>
      <c r="I2358" t="str">
        <f t="shared" si="576"/>
        <v/>
      </c>
      <c r="J2358" t="str">
        <f t="shared" si="577"/>
        <v/>
      </c>
      <c r="K2358" t="str">
        <f t="shared" si="578"/>
        <v/>
      </c>
      <c r="L2358" t="s">
        <v>3536</v>
      </c>
      <c r="M2358" t="s">
        <v>461</v>
      </c>
      <c r="N2358" t="s">
        <v>157</v>
      </c>
      <c r="O2358" t="s">
        <v>17</v>
      </c>
      <c r="P2358" t="s">
        <v>18</v>
      </c>
      <c r="Q2358" t="s">
        <v>19</v>
      </c>
      <c r="R2358" t="s">
        <v>42</v>
      </c>
      <c r="S2358" t="s">
        <v>21</v>
      </c>
      <c r="T2358" t="s">
        <v>21</v>
      </c>
      <c r="U2358" t="s">
        <v>3428</v>
      </c>
      <c r="V2358" t="s">
        <v>76</v>
      </c>
      <c r="W2358">
        <v>26.595269377912292</v>
      </c>
      <c r="X2358">
        <v>4.0291697636452648</v>
      </c>
      <c r="Y2358">
        <v>-2</v>
      </c>
      <c r="Z2358" t="s">
        <v>3603</v>
      </c>
      <c r="AA2358" t="s">
        <v>3555</v>
      </c>
      <c r="AB2358" t="s">
        <v>3584</v>
      </c>
      <c r="AC2358">
        <v>2</v>
      </c>
      <c r="AD2358" t="s">
        <v>3562</v>
      </c>
      <c r="AE2358" t="s">
        <v>3603</v>
      </c>
      <c r="AF2358" t="s">
        <v>3604</v>
      </c>
      <c r="AH2358" t="s">
        <v>3603</v>
      </c>
      <c r="AI2358" t="str">
        <f t="shared" si="579"/>
        <v/>
      </c>
      <c r="AJ2358" t="str">
        <f t="shared" si="580"/>
        <v/>
      </c>
      <c r="AK2358" t="str">
        <f t="shared" si="581"/>
        <v/>
      </c>
      <c r="AL2358" t="str">
        <f t="shared" si="582"/>
        <v/>
      </c>
      <c r="AM2358" t="str">
        <f t="shared" si="583"/>
        <v/>
      </c>
      <c r="AN2358" t="str">
        <f t="shared" si="584"/>
        <v/>
      </c>
      <c r="AO2358" t="str">
        <f t="shared" si="585"/>
        <v/>
      </c>
      <c r="AP2358" t="str">
        <f t="shared" si="586"/>
        <v/>
      </c>
    </row>
    <row r="2359" spans="1:42" x14ac:dyDescent="0.3">
      <c r="A2359" s="2">
        <v>45231</v>
      </c>
      <c r="D2359" t="e">
        <f>AVERAGEIFS(C$2:C2359, B$2:B2359, "&gt;="&amp;B2359-6, B$2:B2359, "&lt;="&amp;B2359)</f>
        <v>#DIV/0!</v>
      </c>
      <c r="E2359" t="str">
        <f t="shared" si="572"/>
        <v/>
      </c>
      <c r="F2359" t="str">
        <f t="shared" si="573"/>
        <v/>
      </c>
      <c r="G2359" t="str">
        <f t="shared" si="574"/>
        <v/>
      </c>
      <c r="H2359" t="str">
        <f t="shared" si="575"/>
        <v/>
      </c>
      <c r="I2359" t="str">
        <f t="shared" si="576"/>
        <v/>
      </c>
      <c r="J2359" t="str">
        <f t="shared" si="577"/>
        <v/>
      </c>
      <c r="K2359" t="str">
        <f t="shared" si="578"/>
        <v/>
      </c>
      <c r="L2359" t="s">
        <v>3536</v>
      </c>
      <c r="M2359" t="s">
        <v>3124</v>
      </c>
      <c r="N2359" t="s">
        <v>57</v>
      </c>
      <c r="O2359" t="s">
        <v>33</v>
      </c>
      <c r="P2359" t="s">
        <v>52</v>
      </c>
      <c r="Q2359" t="s">
        <v>92</v>
      </c>
      <c r="R2359" t="s">
        <v>20</v>
      </c>
      <c r="S2359" t="s">
        <v>21</v>
      </c>
      <c r="T2359" t="s">
        <v>3546</v>
      </c>
      <c r="U2359" t="s">
        <v>3440</v>
      </c>
      <c r="V2359" t="s">
        <v>54</v>
      </c>
      <c r="W2359">
        <v>71.039721991675123</v>
      </c>
      <c r="X2359">
        <v>5.1636238211916687</v>
      </c>
      <c r="Y2359">
        <v>-2</v>
      </c>
      <c r="Z2359" t="s">
        <v>3603</v>
      </c>
      <c r="AA2359" t="s">
        <v>3554</v>
      </c>
      <c r="AB2359" t="s">
        <v>3587</v>
      </c>
      <c r="AC2359">
        <v>11</v>
      </c>
      <c r="AD2359" t="s">
        <v>3571</v>
      </c>
      <c r="AE2359" t="s">
        <v>3603</v>
      </c>
      <c r="AF2359" t="s">
        <v>3604</v>
      </c>
      <c r="AH2359" t="s">
        <v>3603</v>
      </c>
      <c r="AI2359" t="str">
        <f t="shared" si="579"/>
        <v/>
      </c>
      <c r="AJ2359" t="str">
        <f t="shared" si="580"/>
        <v/>
      </c>
      <c r="AK2359" t="str">
        <f t="shared" si="581"/>
        <v/>
      </c>
      <c r="AL2359" t="str">
        <f t="shared" si="582"/>
        <v/>
      </c>
      <c r="AM2359" t="str">
        <f t="shared" si="583"/>
        <v/>
      </c>
      <c r="AN2359" t="str">
        <f t="shared" si="584"/>
        <v/>
      </c>
      <c r="AO2359" t="str">
        <f t="shared" si="585"/>
        <v/>
      </c>
      <c r="AP2359" t="str">
        <f t="shared" si="586"/>
        <v/>
      </c>
    </row>
    <row r="2360" spans="1:42" x14ac:dyDescent="0.3">
      <c r="A2360" s="2">
        <v>45117</v>
      </c>
      <c r="D2360" t="e">
        <f>AVERAGEIFS(C$2:C2360, B$2:B2360, "&gt;="&amp;B2360-6, B$2:B2360, "&lt;="&amp;B2360)</f>
        <v>#DIV/0!</v>
      </c>
      <c r="E2360" t="str">
        <f t="shared" si="572"/>
        <v/>
      </c>
      <c r="F2360" t="str">
        <f t="shared" si="573"/>
        <v/>
      </c>
      <c r="G2360" t="str">
        <f t="shared" si="574"/>
        <v/>
      </c>
      <c r="H2360" t="str">
        <f t="shared" si="575"/>
        <v/>
      </c>
      <c r="I2360" t="str">
        <f t="shared" si="576"/>
        <v/>
      </c>
      <c r="J2360" t="str">
        <f t="shared" si="577"/>
        <v/>
      </c>
      <c r="K2360" t="str">
        <f t="shared" si="578"/>
        <v/>
      </c>
      <c r="L2360" t="s">
        <v>3536</v>
      </c>
      <c r="M2360" t="s">
        <v>3477</v>
      </c>
      <c r="N2360" t="s">
        <v>103</v>
      </c>
      <c r="O2360" t="s">
        <v>58</v>
      </c>
      <c r="P2360" t="s">
        <v>52</v>
      </c>
      <c r="Q2360" t="s">
        <v>92</v>
      </c>
      <c r="R2360" t="s">
        <v>20</v>
      </c>
      <c r="S2360" t="s">
        <v>21</v>
      </c>
      <c r="T2360" t="s">
        <v>3546</v>
      </c>
      <c r="U2360" t="s">
        <v>3478</v>
      </c>
      <c r="V2360" t="s">
        <v>144</v>
      </c>
      <c r="W2360">
        <v>82.681328877814465</v>
      </c>
      <c r="X2360">
        <v>7.8035239842708473</v>
      </c>
      <c r="Y2360">
        <v>-2</v>
      </c>
      <c r="Z2360" t="s">
        <v>3603</v>
      </c>
      <c r="AA2360" t="s">
        <v>3554</v>
      </c>
      <c r="AB2360" t="s">
        <v>3586</v>
      </c>
      <c r="AC2360">
        <v>7</v>
      </c>
      <c r="AD2360" t="s">
        <v>3567</v>
      </c>
      <c r="AE2360" t="s">
        <v>3603</v>
      </c>
      <c r="AF2360" t="s">
        <v>3604</v>
      </c>
      <c r="AH2360" t="s">
        <v>3603</v>
      </c>
      <c r="AI2360" t="str">
        <f t="shared" si="579"/>
        <v/>
      </c>
      <c r="AJ2360" t="str">
        <f t="shared" si="580"/>
        <v/>
      </c>
      <c r="AK2360" t="str">
        <f t="shared" si="581"/>
        <v/>
      </c>
      <c r="AL2360" t="str">
        <f t="shared" si="582"/>
        <v/>
      </c>
      <c r="AM2360" t="str">
        <f t="shared" si="583"/>
        <v/>
      </c>
      <c r="AN2360" t="str">
        <f t="shared" si="584"/>
        <v/>
      </c>
      <c r="AO2360" t="str">
        <f t="shared" si="585"/>
        <v/>
      </c>
      <c r="AP2360" t="str">
        <f t="shared" si="586"/>
        <v/>
      </c>
    </row>
    <row r="2361" spans="1:42" x14ac:dyDescent="0.3">
      <c r="A2361" s="2">
        <v>45406</v>
      </c>
      <c r="D2361" t="e">
        <f>AVERAGEIFS(C$2:C2361, B$2:B2361, "&gt;="&amp;B2361-6, B$2:B2361, "&lt;="&amp;B2361)</f>
        <v>#DIV/0!</v>
      </c>
      <c r="E2361" t="str">
        <f t="shared" si="572"/>
        <v/>
      </c>
      <c r="F2361" t="str">
        <f t="shared" si="573"/>
        <v/>
      </c>
      <c r="G2361" t="str">
        <f t="shared" si="574"/>
        <v/>
      </c>
      <c r="H2361" t="str">
        <f t="shared" si="575"/>
        <v/>
      </c>
      <c r="I2361" t="str">
        <f t="shared" si="576"/>
        <v/>
      </c>
      <c r="J2361" t="str">
        <f t="shared" si="577"/>
        <v/>
      </c>
      <c r="K2361" t="str">
        <f t="shared" si="578"/>
        <v/>
      </c>
      <c r="L2361" t="s">
        <v>3536</v>
      </c>
      <c r="M2361" t="s">
        <v>1159</v>
      </c>
      <c r="N2361" t="s">
        <v>118</v>
      </c>
      <c r="O2361" t="s">
        <v>33</v>
      </c>
      <c r="P2361" t="s">
        <v>18</v>
      </c>
      <c r="Q2361" t="s">
        <v>19</v>
      </c>
      <c r="R2361" t="s">
        <v>20</v>
      </c>
      <c r="S2361" t="s">
        <v>21</v>
      </c>
      <c r="T2361" t="s">
        <v>21</v>
      </c>
      <c r="U2361" t="s">
        <v>3479</v>
      </c>
      <c r="V2361" t="s">
        <v>54</v>
      </c>
      <c r="W2361">
        <v>48.466376291905377</v>
      </c>
      <c r="X2361">
        <v>6.9363569938709881</v>
      </c>
      <c r="Y2361">
        <v>-2</v>
      </c>
      <c r="Z2361" t="s">
        <v>3603</v>
      </c>
      <c r="AA2361" t="s">
        <v>3555</v>
      </c>
      <c r="AB2361" t="s">
        <v>3585</v>
      </c>
      <c r="AC2361">
        <v>4</v>
      </c>
      <c r="AD2361" t="s">
        <v>3564</v>
      </c>
      <c r="AE2361" t="s">
        <v>3603</v>
      </c>
      <c r="AF2361" t="s">
        <v>3604</v>
      </c>
      <c r="AH2361" t="s">
        <v>3603</v>
      </c>
      <c r="AI2361" t="str">
        <f t="shared" si="579"/>
        <v/>
      </c>
      <c r="AJ2361" t="str">
        <f t="shared" si="580"/>
        <v/>
      </c>
      <c r="AK2361" t="str">
        <f t="shared" si="581"/>
        <v/>
      </c>
      <c r="AL2361" t="str">
        <f t="shared" si="582"/>
        <v/>
      </c>
      <c r="AM2361" t="str">
        <f t="shared" si="583"/>
        <v/>
      </c>
      <c r="AN2361" t="str">
        <f t="shared" si="584"/>
        <v/>
      </c>
      <c r="AO2361" t="str">
        <f t="shared" si="585"/>
        <v/>
      </c>
      <c r="AP2361" t="str">
        <f t="shared" si="586"/>
        <v/>
      </c>
    </row>
    <row r="2362" spans="1:42" x14ac:dyDescent="0.3">
      <c r="A2362" s="2">
        <v>45061</v>
      </c>
      <c r="D2362" t="e">
        <f>AVERAGEIFS(C$2:C2362, B$2:B2362, "&gt;="&amp;B2362-6, B$2:B2362, "&lt;="&amp;B2362)</f>
        <v>#DIV/0!</v>
      </c>
      <c r="E2362" t="str">
        <f t="shared" si="572"/>
        <v/>
      </c>
      <c r="F2362" t="str">
        <f t="shared" si="573"/>
        <v/>
      </c>
      <c r="G2362" t="str">
        <f t="shared" si="574"/>
        <v/>
      </c>
      <c r="H2362" t="str">
        <f t="shared" si="575"/>
        <v/>
      </c>
      <c r="I2362" t="str">
        <f t="shared" si="576"/>
        <v/>
      </c>
      <c r="J2362" t="str">
        <f t="shared" si="577"/>
        <v/>
      </c>
      <c r="K2362" t="str">
        <f t="shared" si="578"/>
        <v/>
      </c>
      <c r="L2362" t="s">
        <v>3536</v>
      </c>
      <c r="M2362" t="s">
        <v>596</v>
      </c>
      <c r="N2362" t="s">
        <v>103</v>
      </c>
      <c r="O2362" t="s">
        <v>33</v>
      </c>
      <c r="P2362" t="s">
        <v>52</v>
      </c>
      <c r="Q2362" t="s">
        <v>92</v>
      </c>
      <c r="R2362" t="s">
        <v>20</v>
      </c>
      <c r="S2362" t="s">
        <v>21</v>
      </c>
      <c r="T2362" t="s">
        <v>21</v>
      </c>
      <c r="U2362" t="s">
        <v>3480</v>
      </c>
      <c r="V2362" t="s">
        <v>54</v>
      </c>
      <c r="W2362">
        <v>101.90727700715721</v>
      </c>
      <c r="X2362">
        <v>6.2581424938617634</v>
      </c>
      <c r="Y2362">
        <v>-2</v>
      </c>
      <c r="Z2362" t="s">
        <v>3603</v>
      </c>
      <c r="AA2362" t="s">
        <v>3554</v>
      </c>
      <c r="AB2362" t="s">
        <v>3585</v>
      </c>
      <c r="AC2362">
        <v>5</v>
      </c>
      <c r="AD2362" t="s">
        <v>3565</v>
      </c>
      <c r="AE2362" t="s">
        <v>3603</v>
      </c>
      <c r="AF2362" t="s">
        <v>3604</v>
      </c>
      <c r="AH2362" t="s">
        <v>3603</v>
      </c>
      <c r="AI2362" t="str">
        <f t="shared" si="579"/>
        <v/>
      </c>
      <c r="AJ2362" t="str">
        <f t="shared" si="580"/>
        <v/>
      </c>
      <c r="AK2362" t="str">
        <f t="shared" si="581"/>
        <v/>
      </c>
      <c r="AL2362" t="str">
        <f t="shared" si="582"/>
        <v/>
      </c>
      <c r="AM2362" t="str">
        <f t="shared" si="583"/>
        <v/>
      </c>
      <c r="AN2362" t="str">
        <f t="shared" si="584"/>
        <v/>
      </c>
      <c r="AO2362" t="str">
        <f t="shared" si="585"/>
        <v/>
      </c>
      <c r="AP2362" t="str">
        <f t="shared" si="586"/>
        <v/>
      </c>
    </row>
    <row r="2363" spans="1:42" x14ac:dyDescent="0.3">
      <c r="A2363" s="2">
        <v>44936</v>
      </c>
      <c r="D2363" t="e">
        <f>AVERAGEIFS(C$2:C2363, B$2:B2363, "&gt;="&amp;B2363-6, B$2:B2363, "&lt;="&amp;B2363)</f>
        <v>#DIV/0!</v>
      </c>
      <c r="E2363" t="str">
        <f t="shared" si="572"/>
        <v/>
      </c>
      <c r="F2363" t="str">
        <f t="shared" si="573"/>
        <v/>
      </c>
      <c r="G2363" t="str">
        <f t="shared" si="574"/>
        <v/>
      </c>
      <c r="H2363" t="str">
        <f t="shared" si="575"/>
        <v/>
      </c>
      <c r="I2363" t="str">
        <f t="shared" si="576"/>
        <v/>
      </c>
      <c r="J2363" t="str">
        <f t="shared" si="577"/>
        <v/>
      </c>
      <c r="K2363" t="str">
        <f t="shared" si="578"/>
        <v/>
      </c>
      <c r="L2363" t="s">
        <v>3536</v>
      </c>
      <c r="M2363" t="s">
        <v>3435</v>
      </c>
      <c r="N2363" t="s">
        <v>103</v>
      </c>
      <c r="O2363" t="s">
        <v>51</v>
      </c>
      <c r="P2363" t="s">
        <v>59</v>
      </c>
      <c r="Q2363" t="s">
        <v>92</v>
      </c>
      <c r="R2363" t="s">
        <v>35</v>
      </c>
      <c r="S2363" t="s">
        <v>21</v>
      </c>
      <c r="T2363" t="s">
        <v>21</v>
      </c>
      <c r="U2363" t="s">
        <v>3487</v>
      </c>
      <c r="V2363" t="s">
        <v>24</v>
      </c>
      <c r="W2363">
        <v>99.50665321398148</v>
      </c>
      <c r="X2363">
        <v>6.4334796001815509</v>
      </c>
      <c r="Y2363">
        <v>-2</v>
      </c>
      <c r="Z2363" t="s">
        <v>3603</v>
      </c>
      <c r="AA2363" t="s">
        <v>3554</v>
      </c>
      <c r="AB2363" t="s">
        <v>3584</v>
      </c>
      <c r="AC2363">
        <v>1</v>
      </c>
      <c r="AD2363" t="s">
        <v>3561</v>
      </c>
      <c r="AE2363" t="s">
        <v>3603</v>
      </c>
      <c r="AF2363" t="s">
        <v>3604</v>
      </c>
      <c r="AH2363" t="s">
        <v>3603</v>
      </c>
      <c r="AI2363" t="str">
        <f t="shared" si="579"/>
        <v/>
      </c>
      <c r="AJ2363" t="str">
        <f t="shared" si="580"/>
        <v/>
      </c>
      <c r="AK2363" t="str">
        <f t="shared" si="581"/>
        <v/>
      </c>
      <c r="AL2363" t="str">
        <f t="shared" si="582"/>
        <v/>
      </c>
      <c r="AM2363" t="str">
        <f t="shared" si="583"/>
        <v/>
      </c>
      <c r="AN2363" t="str">
        <f t="shared" si="584"/>
        <v/>
      </c>
      <c r="AO2363" t="str">
        <f t="shared" si="585"/>
        <v/>
      </c>
      <c r="AP2363" t="str">
        <f t="shared" si="586"/>
        <v/>
      </c>
    </row>
    <row r="2364" spans="1:42" x14ac:dyDescent="0.3">
      <c r="A2364" s="2">
        <v>44961</v>
      </c>
      <c r="D2364" t="e">
        <f>AVERAGEIFS(C$2:C2364, B$2:B2364, "&gt;="&amp;B2364-6, B$2:B2364, "&lt;="&amp;B2364)</f>
        <v>#DIV/0!</v>
      </c>
      <c r="E2364" t="str">
        <f t="shared" si="572"/>
        <v/>
      </c>
      <c r="F2364" t="str">
        <f t="shared" si="573"/>
        <v/>
      </c>
      <c r="G2364" t="str">
        <f t="shared" si="574"/>
        <v/>
      </c>
      <c r="H2364" t="str">
        <f t="shared" si="575"/>
        <v/>
      </c>
      <c r="I2364" t="str">
        <f t="shared" si="576"/>
        <v/>
      </c>
      <c r="J2364" t="str">
        <f t="shared" si="577"/>
        <v/>
      </c>
      <c r="K2364" t="str">
        <f t="shared" si="578"/>
        <v/>
      </c>
      <c r="L2364" t="s">
        <v>3536</v>
      </c>
      <c r="M2364" t="s">
        <v>3352</v>
      </c>
      <c r="N2364" t="s">
        <v>103</v>
      </c>
      <c r="O2364" t="s">
        <v>17</v>
      </c>
      <c r="P2364" t="s">
        <v>18</v>
      </c>
      <c r="Q2364" t="s">
        <v>19</v>
      </c>
      <c r="R2364" t="s">
        <v>42</v>
      </c>
      <c r="S2364" t="s">
        <v>21</v>
      </c>
      <c r="T2364" t="s">
        <v>3546</v>
      </c>
      <c r="U2364" t="s">
        <v>3490</v>
      </c>
      <c r="V2364" t="s">
        <v>63</v>
      </c>
      <c r="W2364">
        <v>68.136727508026041</v>
      </c>
      <c r="X2364">
        <v>6.0153280652984504</v>
      </c>
      <c r="Y2364">
        <v>-2</v>
      </c>
      <c r="Z2364" t="s">
        <v>3603</v>
      </c>
      <c r="AA2364" t="s">
        <v>3554</v>
      </c>
      <c r="AB2364" t="s">
        <v>3584</v>
      </c>
      <c r="AC2364">
        <v>2</v>
      </c>
      <c r="AD2364" t="s">
        <v>3562</v>
      </c>
      <c r="AE2364" t="s">
        <v>3603</v>
      </c>
      <c r="AF2364" t="s">
        <v>3604</v>
      </c>
      <c r="AH2364" t="s">
        <v>3603</v>
      </c>
      <c r="AI2364" t="str">
        <f t="shared" si="579"/>
        <v/>
      </c>
      <c r="AJ2364" t="str">
        <f t="shared" si="580"/>
        <v/>
      </c>
      <c r="AK2364" t="str">
        <f t="shared" si="581"/>
        <v/>
      </c>
      <c r="AL2364" t="str">
        <f t="shared" si="582"/>
        <v/>
      </c>
      <c r="AM2364" t="str">
        <f t="shared" si="583"/>
        <v/>
      </c>
      <c r="AN2364" t="str">
        <f t="shared" si="584"/>
        <v/>
      </c>
      <c r="AO2364" t="str">
        <f t="shared" si="585"/>
        <v/>
      </c>
      <c r="AP2364" t="str">
        <f t="shared" si="586"/>
        <v/>
      </c>
    </row>
    <row r="2365" spans="1:42" x14ac:dyDescent="0.3">
      <c r="A2365" s="2">
        <v>45237</v>
      </c>
      <c r="D2365" t="e">
        <f>AVERAGEIFS(C$2:C2365, B$2:B2365, "&gt;="&amp;B2365-6, B$2:B2365, "&lt;="&amp;B2365)</f>
        <v>#DIV/0!</v>
      </c>
      <c r="E2365" t="str">
        <f t="shared" si="572"/>
        <v/>
      </c>
      <c r="F2365" t="str">
        <f t="shared" si="573"/>
        <v/>
      </c>
      <c r="G2365" t="str">
        <f t="shared" si="574"/>
        <v/>
      </c>
      <c r="H2365" t="str">
        <f t="shared" si="575"/>
        <v/>
      </c>
      <c r="I2365" t="str">
        <f t="shared" si="576"/>
        <v/>
      </c>
      <c r="J2365" t="str">
        <f t="shared" si="577"/>
        <v/>
      </c>
      <c r="K2365" t="str">
        <f t="shared" si="578"/>
        <v/>
      </c>
      <c r="L2365" t="s">
        <v>3536</v>
      </c>
      <c r="M2365" t="s">
        <v>1887</v>
      </c>
      <c r="N2365" t="s">
        <v>103</v>
      </c>
      <c r="O2365" t="s">
        <v>46</v>
      </c>
      <c r="P2365" t="s">
        <v>40</v>
      </c>
      <c r="Q2365" t="s">
        <v>41</v>
      </c>
      <c r="R2365" t="s">
        <v>35</v>
      </c>
      <c r="S2365" t="s">
        <v>21</v>
      </c>
      <c r="T2365" t="s">
        <v>21</v>
      </c>
      <c r="U2365" t="s">
        <v>3519</v>
      </c>
      <c r="V2365" t="s">
        <v>63</v>
      </c>
      <c r="W2365">
        <v>83.201273864654794</v>
      </c>
      <c r="X2365">
        <v>7.6443597736328464</v>
      </c>
      <c r="Y2365">
        <v>-2</v>
      </c>
      <c r="Z2365" t="s">
        <v>3603</v>
      </c>
      <c r="AA2365" t="s">
        <v>3554</v>
      </c>
      <c r="AB2365" t="s">
        <v>3587</v>
      </c>
      <c r="AC2365">
        <v>11</v>
      </c>
      <c r="AD2365" t="s">
        <v>3571</v>
      </c>
      <c r="AE2365" t="s">
        <v>3603</v>
      </c>
      <c r="AF2365" t="s">
        <v>3604</v>
      </c>
      <c r="AH2365" t="s">
        <v>3603</v>
      </c>
      <c r="AI2365" t="str">
        <f t="shared" si="579"/>
        <v/>
      </c>
      <c r="AJ2365" t="str">
        <f t="shared" si="580"/>
        <v/>
      </c>
      <c r="AK2365" t="str">
        <f t="shared" si="581"/>
        <v/>
      </c>
      <c r="AL2365" t="str">
        <f t="shared" si="582"/>
        <v/>
      </c>
      <c r="AM2365" t="str">
        <f t="shared" si="583"/>
        <v/>
      </c>
      <c r="AN2365" t="str">
        <f t="shared" si="584"/>
        <v/>
      </c>
      <c r="AO2365" t="str">
        <f t="shared" si="585"/>
        <v/>
      </c>
      <c r="AP2365" t="str">
        <f t="shared" si="586"/>
        <v/>
      </c>
    </row>
    <row r="2366" spans="1:42" x14ac:dyDescent="0.3">
      <c r="A2366" s="2">
        <v>45078</v>
      </c>
      <c r="D2366" t="e">
        <f>AVERAGEIFS(C$2:C2366, B$2:B2366, "&gt;="&amp;B2366-6, B$2:B2366, "&lt;="&amp;B2366)</f>
        <v>#DIV/0!</v>
      </c>
      <c r="E2366" t="str">
        <f t="shared" si="572"/>
        <v/>
      </c>
      <c r="F2366" t="str">
        <f t="shared" si="573"/>
        <v/>
      </c>
      <c r="G2366" t="str">
        <f t="shared" si="574"/>
        <v/>
      </c>
      <c r="H2366" t="str">
        <f t="shared" si="575"/>
        <v/>
      </c>
      <c r="I2366" t="str">
        <f t="shared" si="576"/>
        <v/>
      </c>
      <c r="J2366" t="str">
        <f t="shared" si="577"/>
        <v/>
      </c>
      <c r="K2366" t="str">
        <f t="shared" si="578"/>
        <v/>
      </c>
      <c r="L2366" t="s">
        <v>3536</v>
      </c>
      <c r="M2366" t="s">
        <v>880</v>
      </c>
      <c r="N2366" t="s">
        <v>80</v>
      </c>
      <c r="O2366" t="s">
        <v>33</v>
      </c>
      <c r="P2366" t="s">
        <v>52</v>
      </c>
      <c r="Q2366" t="s">
        <v>92</v>
      </c>
      <c r="R2366" t="s">
        <v>42</v>
      </c>
      <c r="S2366" t="s">
        <v>21</v>
      </c>
      <c r="T2366" t="s">
        <v>3546</v>
      </c>
      <c r="U2366" t="s">
        <v>3527</v>
      </c>
      <c r="V2366" t="s">
        <v>144</v>
      </c>
      <c r="W2366">
        <v>14.46421591598774</v>
      </c>
      <c r="X2366">
        <v>5.0350703326141746</v>
      </c>
      <c r="Y2366">
        <v>-2</v>
      </c>
      <c r="Z2366" t="s">
        <v>3603</v>
      </c>
      <c r="AA2366" t="s">
        <v>3554</v>
      </c>
      <c r="AB2366" t="s">
        <v>3585</v>
      </c>
      <c r="AC2366">
        <v>6</v>
      </c>
      <c r="AD2366" t="s">
        <v>3566</v>
      </c>
      <c r="AE2366" t="s">
        <v>3603</v>
      </c>
      <c r="AF2366" t="s">
        <v>3604</v>
      </c>
      <c r="AH2366" t="s">
        <v>3603</v>
      </c>
      <c r="AI2366" t="str">
        <f t="shared" si="579"/>
        <v/>
      </c>
      <c r="AJ2366" t="str">
        <f t="shared" si="580"/>
        <v/>
      </c>
      <c r="AK2366" t="str">
        <f t="shared" si="581"/>
        <v/>
      </c>
      <c r="AL2366" t="str">
        <f t="shared" si="582"/>
        <v/>
      </c>
      <c r="AM2366" t="str">
        <f t="shared" si="583"/>
        <v/>
      </c>
      <c r="AN2366" t="str">
        <f t="shared" si="584"/>
        <v/>
      </c>
      <c r="AO2366" t="str">
        <f t="shared" si="585"/>
        <v/>
      </c>
      <c r="AP2366" t="str">
        <f t="shared" si="586"/>
        <v/>
      </c>
    </row>
    <row r="2367" spans="1:42" x14ac:dyDescent="0.3">
      <c r="A2367" s="2">
        <v>44965</v>
      </c>
      <c r="D2367" t="e">
        <f>AVERAGEIFS(C$2:C2367, B$2:B2367, "&gt;="&amp;B2367-6, B$2:B2367, "&lt;="&amp;B2367)</f>
        <v>#DIV/0!</v>
      </c>
      <c r="E2367" t="str">
        <f t="shared" si="572"/>
        <v/>
      </c>
      <c r="F2367" t="str">
        <f t="shared" si="573"/>
        <v/>
      </c>
      <c r="G2367" t="str">
        <f t="shared" si="574"/>
        <v/>
      </c>
      <c r="H2367" t="str">
        <f t="shared" si="575"/>
        <v/>
      </c>
      <c r="I2367" t="str">
        <f t="shared" si="576"/>
        <v/>
      </c>
      <c r="J2367" t="str">
        <f t="shared" si="577"/>
        <v/>
      </c>
      <c r="K2367" t="str">
        <f t="shared" si="578"/>
        <v/>
      </c>
      <c r="L2367" t="s">
        <v>3536</v>
      </c>
      <c r="M2367" t="s">
        <v>1673</v>
      </c>
      <c r="N2367" t="s">
        <v>16</v>
      </c>
      <c r="O2367" t="s">
        <v>58</v>
      </c>
      <c r="P2367" t="s">
        <v>59</v>
      </c>
      <c r="Q2367" t="s">
        <v>19</v>
      </c>
      <c r="R2367" t="s">
        <v>42</v>
      </c>
      <c r="S2367" t="s">
        <v>21</v>
      </c>
      <c r="T2367" t="s">
        <v>3546</v>
      </c>
      <c r="U2367" t="s">
        <v>3530</v>
      </c>
      <c r="V2367" t="s">
        <v>54</v>
      </c>
      <c r="W2367">
        <v>86.79373282956503</v>
      </c>
      <c r="X2367">
        <v>6.9837926539174298</v>
      </c>
      <c r="Y2367">
        <v>-2</v>
      </c>
      <c r="Z2367" t="s">
        <v>3603</v>
      </c>
      <c r="AA2367" t="s">
        <v>3554</v>
      </c>
      <c r="AB2367" t="s">
        <v>3584</v>
      </c>
      <c r="AC2367">
        <v>2</v>
      </c>
      <c r="AD2367" t="s">
        <v>3562</v>
      </c>
      <c r="AE2367" t="s">
        <v>3603</v>
      </c>
      <c r="AF2367" t="s">
        <v>3604</v>
      </c>
      <c r="AH2367" t="s">
        <v>3603</v>
      </c>
      <c r="AI2367" t="str">
        <f t="shared" si="579"/>
        <v/>
      </c>
      <c r="AJ2367" t="str">
        <f t="shared" si="580"/>
        <v/>
      </c>
      <c r="AK2367" t="str">
        <f t="shared" si="581"/>
        <v/>
      </c>
      <c r="AL2367" t="str">
        <f t="shared" si="582"/>
        <v/>
      </c>
      <c r="AM2367" t="str">
        <f t="shared" si="583"/>
        <v/>
      </c>
      <c r="AN2367" t="str">
        <f t="shared" si="584"/>
        <v/>
      </c>
      <c r="AO2367" t="str">
        <f t="shared" si="585"/>
        <v/>
      </c>
      <c r="AP2367" t="str">
        <f t="shared" si="586"/>
        <v/>
      </c>
    </row>
    <row r="2368" spans="1:42" x14ac:dyDescent="0.3">
      <c r="A2368" s="2">
        <v>45027</v>
      </c>
      <c r="D2368" t="e">
        <f>AVERAGEIFS(C$2:C2368, B$2:B2368, "&gt;="&amp;B2368-6, B$2:B2368, "&lt;="&amp;B2368)</f>
        <v>#DIV/0!</v>
      </c>
      <c r="E2368" t="str">
        <f t="shared" si="572"/>
        <v/>
      </c>
      <c r="F2368" t="str">
        <f t="shared" si="573"/>
        <v/>
      </c>
      <c r="G2368" t="str">
        <f t="shared" si="574"/>
        <v/>
      </c>
      <c r="H2368" t="str">
        <f t="shared" si="575"/>
        <v/>
      </c>
      <c r="I2368" t="str">
        <f t="shared" si="576"/>
        <v/>
      </c>
      <c r="J2368" t="str">
        <f t="shared" si="577"/>
        <v/>
      </c>
      <c r="K2368" t="str">
        <f t="shared" si="578"/>
        <v/>
      </c>
      <c r="L2368" t="s">
        <v>3536</v>
      </c>
      <c r="M2368" t="s">
        <v>133</v>
      </c>
      <c r="N2368" t="s">
        <v>28</v>
      </c>
      <c r="O2368" t="s">
        <v>17</v>
      </c>
      <c r="P2368" t="s">
        <v>18</v>
      </c>
      <c r="Q2368" t="s">
        <v>34</v>
      </c>
      <c r="R2368" t="s">
        <v>20</v>
      </c>
      <c r="S2368" t="s">
        <v>21</v>
      </c>
      <c r="T2368" t="s">
        <v>21</v>
      </c>
      <c r="U2368" t="s">
        <v>134</v>
      </c>
      <c r="V2368" t="s">
        <v>54</v>
      </c>
      <c r="W2368">
        <v>27.14626853125262</v>
      </c>
      <c r="X2368">
        <v>5.2308438595097826</v>
      </c>
      <c r="Y2368">
        <v>-2</v>
      </c>
      <c r="Z2368" t="s">
        <v>3603</v>
      </c>
      <c r="AA2368" t="s">
        <v>3554</v>
      </c>
      <c r="AB2368" t="s">
        <v>3585</v>
      </c>
      <c r="AC2368">
        <v>4</v>
      </c>
      <c r="AD2368" t="s">
        <v>3564</v>
      </c>
      <c r="AE2368" t="s">
        <v>3603</v>
      </c>
      <c r="AF2368" t="s">
        <v>3604</v>
      </c>
      <c r="AH2368" t="s">
        <v>3603</v>
      </c>
      <c r="AI2368" t="str">
        <f t="shared" si="579"/>
        <v/>
      </c>
      <c r="AJ2368" t="str">
        <f t="shared" si="580"/>
        <v/>
      </c>
      <c r="AK2368" t="str">
        <f t="shared" si="581"/>
        <v/>
      </c>
      <c r="AL2368" t="str">
        <f t="shared" si="582"/>
        <v/>
      </c>
      <c r="AM2368" t="str">
        <f t="shared" si="583"/>
        <v/>
      </c>
      <c r="AN2368" t="str">
        <f t="shared" si="584"/>
        <v/>
      </c>
      <c r="AO2368" t="str">
        <f t="shared" si="585"/>
        <v/>
      </c>
      <c r="AP2368" t="str">
        <f t="shared" si="586"/>
        <v/>
      </c>
    </row>
    <row r="2369" spans="1:42" x14ac:dyDescent="0.3">
      <c r="A2369" s="2">
        <v>45388</v>
      </c>
      <c r="D2369" t="e">
        <f>AVERAGEIFS(C$2:C2369, B$2:B2369, "&gt;="&amp;B2369-6, B$2:B2369, "&lt;="&amp;B2369)</f>
        <v>#DIV/0!</v>
      </c>
      <c r="E2369" t="str">
        <f t="shared" si="572"/>
        <v/>
      </c>
      <c r="F2369" t="str">
        <f t="shared" si="573"/>
        <v/>
      </c>
      <c r="G2369" t="str">
        <f t="shared" si="574"/>
        <v/>
      </c>
      <c r="H2369" t="str">
        <f t="shared" si="575"/>
        <v/>
      </c>
      <c r="I2369" t="str">
        <f t="shared" si="576"/>
        <v/>
      </c>
      <c r="J2369" t="str">
        <f t="shared" si="577"/>
        <v/>
      </c>
      <c r="K2369" t="str">
        <f t="shared" si="578"/>
        <v/>
      </c>
      <c r="L2369" t="s">
        <v>3536</v>
      </c>
      <c r="M2369" t="s">
        <v>137</v>
      </c>
      <c r="N2369" t="s">
        <v>16</v>
      </c>
      <c r="O2369" t="s">
        <v>46</v>
      </c>
      <c r="P2369" t="s">
        <v>18</v>
      </c>
      <c r="Q2369" t="s">
        <v>34</v>
      </c>
      <c r="R2369" t="s">
        <v>20</v>
      </c>
      <c r="S2369" t="s">
        <v>21</v>
      </c>
      <c r="T2369" t="s">
        <v>3546</v>
      </c>
      <c r="U2369" t="s">
        <v>487</v>
      </c>
      <c r="V2369" t="s">
        <v>63</v>
      </c>
      <c r="W2369">
        <v>76.375590585968681</v>
      </c>
      <c r="X2369">
        <v>7.438824644670575</v>
      </c>
      <c r="Y2369">
        <v>-2</v>
      </c>
      <c r="Z2369" t="s">
        <v>3603</v>
      </c>
      <c r="AA2369" t="s">
        <v>3555</v>
      </c>
      <c r="AB2369" t="s">
        <v>3585</v>
      </c>
      <c r="AC2369">
        <v>4</v>
      </c>
      <c r="AD2369" t="s">
        <v>3564</v>
      </c>
      <c r="AE2369" t="s">
        <v>3603</v>
      </c>
      <c r="AF2369" t="s">
        <v>3604</v>
      </c>
      <c r="AH2369" t="s">
        <v>3603</v>
      </c>
      <c r="AI2369" t="str">
        <f t="shared" si="579"/>
        <v/>
      </c>
      <c r="AJ2369" t="str">
        <f t="shared" si="580"/>
        <v/>
      </c>
      <c r="AK2369" t="str">
        <f t="shared" si="581"/>
        <v/>
      </c>
      <c r="AL2369" t="str">
        <f t="shared" si="582"/>
        <v/>
      </c>
      <c r="AM2369" t="str">
        <f t="shared" si="583"/>
        <v/>
      </c>
      <c r="AN2369" t="str">
        <f t="shared" si="584"/>
        <v/>
      </c>
      <c r="AO2369" t="str">
        <f t="shared" si="585"/>
        <v/>
      </c>
      <c r="AP2369" t="str">
        <f t="shared" si="586"/>
        <v/>
      </c>
    </row>
    <row r="2370" spans="1:42" x14ac:dyDescent="0.3">
      <c r="A2370" s="2">
        <v>45139</v>
      </c>
      <c r="D2370" t="e">
        <f>AVERAGEIFS(C$2:C2370, B$2:B2370, "&gt;="&amp;B2370-6, B$2:B2370, "&lt;="&amp;B2370)</f>
        <v>#DIV/0!</v>
      </c>
      <c r="E2370" t="str">
        <f t="shared" ref="E2370:E2433" si="587">IF(
  L2370 &lt;&gt; "Backlog/Error",
  IFERROR(
    AVERAGEIFS(
      $C$2:$C$1880,
      $B$2:$B$1880, "&gt;=" &amp; B2370 - 6,
      $B$2:$B$1880, "&lt;=" &amp; B2370,
      $L$2:$L$1880, "&lt;&gt;Backlog/Error"
    ),
  ""),
"")</f>
        <v/>
      </c>
      <c r="F2370" t="str">
        <f t="shared" ref="F2370:F2433" si="588">IF(
  R2370 = "Critical",
  IFERROR(
    AVERAGEIFS(
      $C$2:$C$1880,
      $B$2:$B$1880, "&gt;=" &amp; B2370 - 6,
      $B$2:$B$1880, "&lt;=" &amp; B2370,
      $R$2:$R$1880, "Critical"
    ),
  ""),
"")</f>
        <v/>
      </c>
      <c r="G2370" t="str">
        <f t="shared" ref="G2370:G2433" si="589">IF(
  AND(R2370 = "Critical", L2370 &lt;&gt; "Backlog/Error"),
  IFERROR(
    AVERAGEIFS(
      $C$2:$C$1880,
      $B$2:$B$1880, "&gt;=" &amp; B2370 - 6,
      $B$2:$B$1880, "&lt;=" &amp; B2370,
      $R$2:$R$1880, "Critical",
      $L$2:$L$1880, "&lt;&gt;Backlog/Error"
    ),
  ""),
"")</f>
        <v/>
      </c>
      <c r="H2370" t="str">
        <f t="shared" ref="H2370:H2433" si="590">IF(
  R2370 = "Moderate",
  IFERROR(
    AVERAGEIFS(
      $C$2:$C$1880,
      $B$2:$B$1880, "&gt;=" &amp; B2370 - 6,
      $B$2:$B$1880, "&lt;=" &amp; B2370,
      $R$2:$R$1880, "Moderate"
    ),
  ""),
"")</f>
        <v/>
      </c>
      <c r="I2370" t="str">
        <f t="shared" ref="I2370:I2433" si="591">IF(
  AND(R2370 = "Moderate", L2370 &lt;&gt; "Backlog/Error"),
  IFERROR(
    AVERAGEIFS(
      $C$2:$C$1880,
      $B$2:$B$1880, "&gt;=" &amp; B2370 - 6,
      $B$2:$B$1880, "&lt;=" &amp; B2370,
      $R$2:$R$1880, "Moderate",
      $L$2:$L$1880, "&lt;&gt;Backlog/Error"
    ),
  ""),
"")</f>
        <v/>
      </c>
      <c r="J2370" t="str">
        <f t="shared" ref="J2370:J2433" si="592">IF(
  R2370 = "Minor",
  IFERROR(
    AVERAGEIFS(
      $C$2:$C$1880,
      $B$2:$B$1880, "&gt;=" &amp; B2370 - 6,
      $B$2:$B$1880, "&lt;=" &amp; B2370,
      $R$2:$R$1880, "Minor"
    ),
  ""),
"")</f>
        <v/>
      </c>
      <c r="K2370" t="str">
        <f t="shared" ref="K2370:K2433" si="593">IF(
  AND(R2370 = "Minor", L2370 &lt;&gt; "Backlog/Error"),
  IFERROR(
    AVERAGEIFS(
      $C$2:$C$1880,
      $B$2:$B$1880, "&gt;=" &amp; B2370 - 6,
      $B$2:$B$1880, "&lt;=" &amp; B2370,
      $R$2:$R$1880, "Minor",
      $L$2:$L$1880, "&lt;&gt;Backlog/Error"
    ),
  ""),
"")</f>
        <v/>
      </c>
      <c r="L2370" t="s">
        <v>3536</v>
      </c>
      <c r="M2370" t="s">
        <v>890</v>
      </c>
      <c r="N2370" t="s">
        <v>80</v>
      </c>
      <c r="O2370" t="s">
        <v>58</v>
      </c>
      <c r="P2370" t="s">
        <v>59</v>
      </c>
      <c r="Q2370" t="s">
        <v>34</v>
      </c>
      <c r="R2370" t="s">
        <v>35</v>
      </c>
      <c r="S2370" t="s">
        <v>21</v>
      </c>
      <c r="T2370" t="s">
        <v>21</v>
      </c>
      <c r="U2370" t="s">
        <v>2001</v>
      </c>
      <c r="V2370" t="s">
        <v>30</v>
      </c>
      <c r="W2370">
        <v>18.31806527294432</v>
      </c>
      <c r="X2370">
        <v>4.0588975774729903</v>
      </c>
      <c r="Y2370">
        <v>-2</v>
      </c>
      <c r="Z2370" t="s">
        <v>3603</v>
      </c>
      <c r="AA2370" t="s">
        <v>3554</v>
      </c>
      <c r="AB2370" t="s">
        <v>3586</v>
      </c>
      <c r="AC2370">
        <v>8</v>
      </c>
      <c r="AD2370" t="s">
        <v>3568</v>
      </c>
      <c r="AE2370" t="s">
        <v>3603</v>
      </c>
      <c r="AF2370" t="s">
        <v>3604</v>
      </c>
      <c r="AH2370" t="s">
        <v>3603</v>
      </c>
      <c r="AI2370" t="str">
        <f t="shared" ref="AI2370:AI2433" si="594">IFERROR(
  AVERAGEIFS(
    $C$2:$C$1880,
    $B$2:$B$1880, "&gt;=" &amp; B2370 - 29,
    $B$2:$B$1880, "&lt;=" &amp; B2370
  ),
"")</f>
        <v/>
      </c>
      <c r="AJ2370" t="str">
        <f t="shared" ref="AJ2370:AJ2433" si="595">IF(
  L2370 &lt;&gt; "Backlog/Error",
  IFERROR(
    AVERAGEIFS(
      $C$2:$C$1880,
      $B$2:$B$1880, "&gt;=" &amp; B2370 - 29,
      $B$2:$B$1880, "&lt;=" &amp; B2370,
      $L$2:$L$1880, "&lt;&gt;Backlog/Error"
    ),
  ""),
"")</f>
        <v/>
      </c>
      <c r="AK2370" t="str">
        <f t="shared" ref="AK2370:AK2433" si="596">IF(
  R2370 = "Critical",
  IFERROR(
    AVERAGEIFS(
      $C$2:$C$1880,
      $B$2:$B$1880, "&gt;=" &amp; B2370 - 29,
      $B$2:$B$1880, "&lt;=" &amp; B2370,
      $R$2:$R$1880, "Critical"
    ),
  ""),
"")</f>
        <v/>
      </c>
      <c r="AL2370" t="str">
        <f t="shared" ref="AL2370:AL2433" si="597">IF(
  AND(R2370 = "Critical", L2370 &lt;&gt; "Backlog/Error"),
  IFERROR(
    AVERAGEIFS(
      $C$2:$C$1880,
      $B$2:$B$1880, "&gt;=" &amp; B2370 - 29,
      $B$2:$B$1880, "&lt;=" &amp; B2370,
      $R$2:$R$1880, "Critical",
      $L$2:$L$1880, "&lt;&gt;Backlog/Error"
    ),
  ""),
"")</f>
        <v/>
      </c>
      <c r="AM2370" t="str">
        <f t="shared" ref="AM2370:AM2433" si="598">IF(
  R2370 = "Moderate",
  IFERROR(
    AVERAGEIFS(
      $C$2:$C$1880,
      $B$2:$B$1880, "&gt;=" &amp; B2370 - 29,
      $B$2:$B$1880, "&lt;=" &amp; B2370,
      $R$2:$R$1880, "Moderate"
    ),
  ""),
"")</f>
        <v/>
      </c>
      <c r="AN2370" t="str">
        <f t="shared" ref="AN2370:AN2433" si="599">IF(
  AND(R2370 = "Moderate", L2370 &lt;&gt; "Backlog/Error"),
  IFERROR(
    AVERAGEIFS(
      $C$2:$C$1880,
      $B$2:$B$1880, "&gt;=" &amp; B2370 - 29,
      $B$2:$B$1880, "&lt;=" &amp; B2370,
      $R$2:$R$1880, "Moderate",
      $L$2:$L$1880, "&lt;&gt;Backlog/Error"
    ),
  ""),
"")</f>
        <v/>
      </c>
      <c r="AO2370" t="str">
        <f t="shared" ref="AO2370:AO2433" si="600">IF(
  R2370 = "Minor",
  IFERROR(
    AVERAGEIFS(
      $C$2:$C$1880,
      $B$2:$B$1880, "&gt;=" &amp; B2370 - 29,
      $B$2:$B$1880, "&lt;=" &amp; B2370,
      $R$2:$R$1880, "Minor"
    ),
  ""),
"")</f>
        <v/>
      </c>
      <c r="AP2370" t="str">
        <f t="shared" ref="AP2370:AP2433" si="601">IF(
  AND(R2370 = "Minor", L2370 &lt;&gt; "Backlog/Error"),
  IFERROR(
    AVERAGEIFS(
      $C$2:$C$1880,
      $B$2:$B$1880, "&gt;=" &amp; B2370 - 29,
      $B$2:$B$1880, "&lt;=" &amp; B2370,
      $R$2:$R$1880, "Minor",
      $L$2:$L$1880, "&lt;&gt;Backlog/Error"
    ),
  ""),
"")</f>
        <v/>
      </c>
    </row>
    <row r="2371" spans="1:42" x14ac:dyDescent="0.3">
      <c r="A2371" s="2">
        <v>45008</v>
      </c>
      <c r="D2371" t="e">
        <f>AVERAGEIFS(C$2:C2371, B$2:B2371, "&gt;="&amp;B2371-6, B$2:B2371, "&lt;="&amp;B2371)</f>
        <v>#DIV/0!</v>
      </c>
      <c r="E2371" t="str">
        <f t="shared" si="587"/>
        <v/>
      </c>
      <c r="F2371" t="str">
        <f t="shared" si="588"/>
        <v/>
      </c>
      <c r="G2371" t="str">
        <f t="shared" si="589"/>
        <v/>
      </c>
      <c r="H2371" t="str">
        <f t="shared" si="590"/>
        <v/>
      </c>
      <c r="I2371" t="str">
        <f t="shared" si="591"/>
        <v/>
      </c>
      <c r="J2371" t="str">
        <f t="shared" si="592"/>
        <v/>
      </c>
      <c r="K2371" t="str">
        <f t="shared" si="593"/>
        <v/>
      </c>
      <c r="L2371" t="s">
        <v>3536</v>
      </c>
      <c r="M2371" t="s">
        <v>1070</v>
      </c>
      <c r="N2371" t="s">
        <v>103</v>
      </c>
      <c r="O2371" t="s">
        <v>51</v>
      </c>
      <c r="P2371" t="s">
        <v>59</v>
      </c>
      <c r="Q2371" t="s">
        <v>34</v>
      </c>
      <c r="R2371" t="s">
        <v>42</v>
      </c>
      <c r="S2371" t="s">
        <v>21</v>
      </c>
      <c r="T2371" t="s">
        <v>21</v>
      </c>
      <c r="U2371" t="s">
        <v>1071</v>
      </c>
      <c r="V2371" t="s">
        <v>30</v>
      </c>
      <c r="W2371">
        <v>99.23656724656712</v>
      </c>
      <c r="X2371">
        <v>6.0963720247865929</v>
      </c>
      <c r="Y2371">
        <v>-2</v>
      </c>
      <c r="Z2371" t="s">
        <v>3603</v>
      </c>
      <c r="AA2371" t="s">
        <v>3554</v>
      </c>
      <c r="AB2371" t="s">
        <v>3584</v>
      </c>
      <c r="AC2371">
        <v>3</v>
      </c>
      <c r="AD2371" t="s">
        <v>3563</v>
      </c>
      <c r="AE2371" t="s">
        <v>3603</v>
      </c>
      <c r="AF2371" t="s">
        <v>3604</v>
      </c>
      <c r="AH2371" t="s">
        <v>3603</v>
      </c>
      <c r="AI2371" t="str">
        <f t="shared" si="594"/>
        <v/>
      </c>
      <c r="AJ2371" t="str">
        <f t="shared" si="595"/>
        <v/>
      </c>
      <c r="AK2371" t="str">
        <f t="shared" si="596"/>
        <v/>
      </c>
      <c r="AL2371" t="str">
        <f t="shared" si="597"/>
        <v/>
      </c>
      <c r="AM2371" t="str">
        <f t="shared" si="598"/>
        <v/>
      </c>
      <c r="AN2371" t="str">
        <f t="shared" si="599"/>
        <v/>
      </c>
      <c r="AO2371" t="str">
        <f t="shared" si="600"/>
        <v/>
      </c>
      <c r="AP2371" t="str">
        <f t="shared" si="601"/>
        <v/>
      </c>
    </row>
    <row r="2372" spans="1:42" x14ac:dyDescent="0.3">
      <c r="A2372" s="2">
        <v>45464</v>
      </c>
      <c r="D2372" t="e">
        <f>AVERAGEIFS(C$2:C2372, B$2:B2372, "&gt;="&amp;B2372-6, B$2:B2372, "&lt;="&amp;B2372)</f>
        <v>#DIV/0!</v>
      </c>
      <c r="E2372" t="str">
        <f t="shared" si="587"/>
        <v/>
      </c>
      <c r="F2372" t="str">
        <f t="shared" si="588"/>
        <v/>
      </c>
      <c r="G2372" t="str">
        <f t="shared" si="589"/>
        <v/>
      </c>
      <c r="H2372" t="str">
        <f t="shared" si="590"/>
        <v/>
      </c>
      <c r="I2372" t="str">
        <f t="shared" si="591"/>
        <v/>
      </c>
      <c r="J2372" t="str">
        <f t="shared" si="592"/>
        <v/>
      </c>
      <c r="K2372" t="str">
        <f t="shared" si="593"/>
        <v/>
      </c>
      <c r="L2372" t="s">
        <v>3536</v>
      </c>
      <c r="M2372" t="s">
        <v>1106</v>
      </c>
      <c r="N2372" t="s">
        <v>57</v>
      </c>
      <c r="O2372" t="s">
        <v>58</v>
      </c>
      <c r="P2372" t="s">
        <v>59</v>
      </c>
      <c r="Q2372" t="s">
        <v>34</v>
      </c>
      <c r="R2372" t="s">
        <v>42</v>
      </c>
      <c r="S2372" t="s">
        <v>21</v>
      </c>
      <c r="T2372" t="s">
        <v>21</v>
      </c>
      <c r="U2372" t="s">
        <v>1107</v>
      </c>
      <c r="V2372" t="s">
        <v>43</v>
      </c>
      <c r="W2372">
        <v>86.933415348525756</v>
      </c>
      <c r="X2372">
        <v>5.7145959227000622</v>
      </c>
      <c r="Y2372">
        <v>-2</v>
      </c>
      <c r="Z2372" t="s">
        <v>3603</v>
      </c>
      <c r="AA2372" t="s">
        <v>3555</v>
      </c>
      <c r="AB2372" t="s">
        <v>3585</v>
      </c>
      <c r="AC2372">
        <v>6</v>
      </c>
      <c r="AD2372" t="s">
        <v>3566</v>
      </c>
      <c r="AE2372" t="s">
        <v>3603</v>
      </c>
      <c r="AF2372" t="s">
        <v>3604</v>
      </c>
      <c r="AH2372" t="s">
        <v>3603</v>
      </c>
      <c r="AI2372" t="str">
        <f t="shared" si="594"/>
        <v/>
      </c>
      <c r="AJ2372" t="str">
        <f t="shared" si="595"/>
        <v/>
      </c>
      <c r="AK2372" t="str">
        <f t="shared" si="596"/>
        <v/>
      </c>
      <c r="AL2372" t="str">
        <f t="shared" si="597"/>
        <v/>
      </c>
      <c r="AM2372" t="str">
        <f t="shared" si="598"/>
        <v/>
      </c>
      <c r="AN2372" t="str">
        <f t="shared" si="599"/>
        <v/>
      </c>
      <c r="AO2372" t="str">
        <f t="shared" si="600"/>
        <v/>
      </c>
      <c r="AP2372" t="str">
        <f t="shared" si="601"/>
        <v/>
      </c>
    </row>
    <row r="2373" spans="1:42" x14ac:dyDescent="0.3">
      <c r="A2373" s="2">
        <v>44977</v>
      </c>
      <c r="D2373" t="e">
        <f>AVERAGEIFS(C$2:C2373, B$2:B2373, "&gt;="&amp;B2373-6, B$2:B2373, "&lt;="&amp;B2373)</f>
        <v>#DIV/0!</v>
      </c>
      <c r="E2373" t="str">
        <f t="shared" si="587"/>
        <v/>
      </c>
      <c r="F2373" t="str">
        <f t="shared" si="588"/>
        <v/>
      </c>
      <c r="G2373" t="str">
        <f t="shared" si="589"/>
        <v/>
      </c>
      <c r="H2373" t="str">
        <f t="shared" si="590"/>
        <v/>
      </c>
      <c r="I2373" t="str">
        <f t="shared" si="591"/>
        <v/>
      </c>
      <c r="J2373" t="str">
        <f t="shared" si="592"/>
        <v/>
      </c>
      <c r="K2373" t="str">
        <f t="shared" si="593"/>
        <v/>
      </c>
      <c r="L2373" t="s">
        <v>3536</v>
      </c>
      <c r="M2373" t="s">
        <v>1195</v>
      </c>
      <c r="N2373" t="s">
        <v>57</v>
      </c>
      <c r="O2373" t="s">
        <v>58</v>
      </c>
      <c r="P2373" t="s">
        <v>59</v>
      </c>
      <c r="Q2373" t="s">
        <v>34</v>
      </c>
      <c r="R2373" t="s">
        <v>42</v>
      </c>
      <c r="S2373" t="s">
        <v>21</v>
      </c>
      <c r="T2373" t="s">
        <v>21</v>
      </c>
      <c r="U2373" t="s">
        <v>1196</v>
      </c>
      <c r="V2373" t="s">
        <v>43</v>
      </c>
      <c r="W2373">
        <v>109.4293671427199</v>
      </c>
      <c r="X2373">
        <v>5.6067150463828561</v>
      </c>
      <c r="Y2373">
        <v>-2</v>
      </c>
      <c r="Z2373" t="s">
        <v>3603</v>
      </c>
      <c r="AA2373" t="s">
        <v>3554</v>
      </c>
      <c r="AB2373" t="s">
        <v>3584</v>
      </c>
      <c r="AC2373">
        <v>2</v>
      </c>
      <c r="AD2373" t="s">
        <v>3562</v>
      </c>
      <c r="AE2373" t="s">
        <v>3603</v>
      </c>
      <c r="AF2373" t="s">
        <v>3604</v>
      </c>
      <c r="AH2373" t="s">
        <v>3603</v>
      </c>
      <c r="AI2373" t="str">
        <f t="shared" si="594"/>
        <v/>
      </c>
      <c r="AJ2373" t="str">
        <f t="shared" si="595"/>
        <v/>
      </c>
      <c r="AK2373" t="str">
        <f t="shared" si="596"/>
        <v/>
      </c>
      <c r="AL2373" t="str">
        <f t="shared" si="597"/>
        <v/>
      </c>
      <c r="AM2373" t="str">
        <f t="shared" si="598"/>
        <v/>
      </c>
      <c r="AN2373" t="str">
        <f t="shared" si="599"/>
        <v/>
      </c>
      <c r="AO2373" t="str">
        <f t="shared" si="600"/>
        <v/>
      </c>
      <c r="AP2373" t="str">
        <f t="shared" si="601"/>
        <v/>
      </c>
    </row>
    <row r="2374" spans="1:42" x14ac:dyDescent="0.3">
      <c r="A2374" s="2">
        <v>45279</v>
      </c>
      <c r="D2374" t="e">
        <f>AVERAGEIFS(C$2:C2374, B$2:B2374, "&gt;="&amp;B2374-6, B$2:B2374, "&lt;="&amp;B2374)</f>
        <v>#DIV/0!</v>
      </c>
      <c r="E2374" t="str">
        <f t="shared" si="587"/>
        <v/>
      </c>
      <c r="F2374" t="str">
        <f t="shared" si="588"/>
        <v/>
      </c>
      <c r="G2374" t="str">
        <f t="shared" si="589"/>
        <v/>
      </c>
      <c r="H2374" t="str">
        <f t="shared" si="590"/>
        <v/>
      </c>
      <c r="I2374" t="str">
        <f t="shared" si="591"/>
        <v/>
      </c>
      <c r="J2374" t="str">
        <f t="shared" si="592"/>
        <v/>
      </c>
      <c r="K2374" t="str">
        <f t="shared" si="593"/>
        <v/>
      </c>
      <c r="L2374" t="s">
        <v>3536</v>
      </c>
      <c r="M2374" t="s">
        <v>1227</v>
      </c>
      <c r="N2374" t="s">
        <v>118</v>
      </c>
      <c r="O2374" t="s">
        <v>46</v>
      </c>
      <c r="P2374" t="s">
        <v>18</v>
      </c>
      <c r="Q2374" t="s">
        <v>34</v>
      </c>
      <c r="R2374" t="s">
        <v>20</v>
      </c>
      <c r="S2374" t="s">
        <v>21</v>
      </c>
      <c r="T2374" t="s">
        <v>21</v>
      </c>
      <c r="U2374" t="s">
        <v>287</v>
      </c>
      <c r="V2374" t="s">
        <v>30</v>
      </c>
      <c r="W2374">
        <v>68.613977242473723</v>
      </c>
      <c r="X2374">
        <v>6.0725440665731716</v>
      </c>
      <c r="Y2374">
        <v>-2</v>
      </c>
      <c r="Z2374" t="s">
        <v>3603</v>
      </c>
      <c r="AA2374" t="s">
        <v>3554</v>
      </c>
      <c r="AB2374" t="s">
        <v>3587</v>
      </c>
      <c r="AC2374">
        <v>12</v>
      </c>
      <c r="AD2374" t="s">
        <v>3572</v>
      </c>
      <c r="AE2374" t="s">
        <v>3603</v>
      </c>
      <c r="AF2374" t="s">
        <v>3604</v>
      </c>
      <c r="AH2374" t="s">
        <v>3603</v>
      </c>
      <c r="AI2374" t="str">
        <f t="shared" si="594"/>
        <v/>
      </c>
      <c r="AJ2374" t="str">
        <f t="shared" si="595"/>
        <v/>
      </c>
      <c r="AK2374" t="str">
        <f t="shared" si="596"/>
        <v/>
      </c>
      <c r="AL2374" t="str">
        <f t="shared" si="597"/>
        <v/>
      </c>
      <c r="AM2374" t="str">
        <f t="shared" si="598"/>
        <v/>
      </c>
      <c r="AN2374" t="str">
        <f t="shared" si="599"/>
        <v/>
      </c>
      <c r="AO2374" t="str">
        <f t="shared" si="600"/>
        <v/>
      </c>
      <c r="AP2374" t="str">
        <f t="shared" si="601"/>
        <v/>
      </c>
    </row>
    <row r="2375" spans="1:42" x14ac:dyDescent="0.3">
      <c r="A2375" s="2">
        <v>45385</v>
      </c>
      <c r="D2375" t="e">
        <f>AVERAGEIFS(C$2:C2375, B$2:B2375, "&gt;="&amp;B2375-6, B$2:B2375, "&lt;="&amp;B2375)</f>
        <v>#DIV/0!</v>
      </c>
      <c r="E2375" t="str">
        <f t="shared" si="587"/>
        <v/>
      </c>
      <c r="F2375" t="str">
        <f t="shared" si="588"/>
        <v/>
      </c>
      <c r="G2375" t="str">
        <f t="shared" si="589"/>
        <v/>
      </c>
      <c r="H2375" t="str">
        <f t="shared" si="590"/>
        <v/>
      </c>
      <c r="I2375" t="str">
        <f t="shared" si="591"/>
        <v/>
      </c>
      <c r="J2375" t="str">
        <f t="shared" si="592"/>
        <v/>
      </c>
      <c r="K2375" t="str">
        <f t="shared" si="593"/>
        <v/>
      </c>
      <c r="L2375" t="s">
        <v>3536</v>
      </c>
      <c r="M2375" t="s">
        <v>1248</v>
      </c>
      <c r="N2375" t="s">
        <v>57</v>
      </c>
      <c r="O2375" t="s">
        <v>17</v>
      </c>
      <c r="P2375" t="s">
        <v>18</v>
      </c>
      <c r="Q2375" t="s">
        <v>34</v>
      </c>
      <c r="R2375" t="s">
        <v>42</v>
      </c>
      <c r="S2375" t="s">
        <v>21</v>
      </c>
      <c r="T2375" t="s">
        <v>3546</v>
      </c>
      <c r="U2375" t="s">
        <v>1249</v>
      </c>
      <c r="V2375" t="s">
        <v>63</v>
      </c>
      <c r="W2375">
        <v>97.192498821893267</v>
      </c>
      <c r="X2375">
        <v>5.7755052967189986</v>
      </c>
      <c r="Y2375">
        <v>-2</v>
      </c>
      <c r="Z2375" t="s">
        <v>3603</v>
      </c>
      <c r="AA2375" t="s">
        <v>3555</v>
      </c>
      <c r="AB2375" t="s">
        <v>3585</v>
      </c>
      <c r="AC2375">
        <v>4</v>
      </c>
      <c r="AD2375" t="s">
        <v>3564</v>
      </c>
      <c r="AE2375" t="s">
        <v>3603</v>
      </c>
      <c r="AF2375" t="s">
        <v>3604</v>
      </c>
      <c r="AH2375" t="s">
        <v>3603</v>
      </c>
      <c r="AI2375" t="str">
        <f t="shared" si="594"/>
        <v/>
      </c>
      <c r="AJ2375" t="str">
        <f t="shared" si="595"/>
        <v/>
      </c>
      <c r="AK2375" t="str">
        <f t="shared" si="596"/>
        <v/>
      </c>
      <c r="AL2375" t="str">
        <f t="shared" si="597"/>
        <v/>
      </c>
      <c r="AM2375" t="str">
        <f t="shared" si="598"/>
        <v/>
      </c>
      <c r="AN2375" t="str">
        <f t="shared" si="599"/>
        <v/>
      </c>
      <c r="AO2375" t="str">
        <f t="shared" si="600"/>
        <v/>
      </c>
      <c r="AP2375" t="str">
        <f t="shared" si="601"/>
        <v/>
      </c>
    </row>
    <row r="2376" spans="1:42" x14ac:dyDescent="0.3">
      <c r="A2376" s="2">
        <v>45220</v>
      </c>
      <c r="D2376" t="e">
        <f>AVERAGEIFS(C$2:C2376, B$2:B2376, "&gt;="&amp;B2376-6, B$2:B2376, "&lt;="&amp;B2376)</f>
        <v>#DIV/0!</v>
      </c>
      <c r="E2376" t="str">
        <f t="shared" si="587"/>
        <v/>
      </c>
      <c r="F2376" t="str">
        <f t="shared" si="588"/>
        <v/>
      </c>
      <c r="G2376" t="str">
        <f t="shared" si="589"/>
        <v/>
      </c>
      <c r="H2376" t="str">
        <f t="shared" si="590"/>
        <v/>
      </c>
      <c r="I2376" t="str">
        <f t="shared" si="591"/>
        <v/>
      </c>
      <c r="J2376" t="str">
        <f t="shared" si="592"/>
        <v/>
      </c>
      <c r="K2376" t="str">
        <f t="shared" si="593"/>
        <v/>
      </c>
      <c r="L2376" t="s">
        <v>3536</v>
      </c>
      <c r="M2376" t="s">
        <v>1261</v>
      </c>
      <c r="N2376" t="s">
        <v>80</v>
      </c>
      <c r="O2376" t="s">
        <v>33</v>
      </c>
      <c r="P2376" t="s">
        <v>18</v>
      </c>
      <c r="Q2376" t="s">
        <v>34</v>
      </c>
      <c r="R2376" t="s">
        <v>35</v>
      </c>
      <c r="S2376" t="s">
        <v>21</v>
      </c>
      <c r="T2376" t="s">
        <v>3546</v>
      </c>
      <c r="U2376" t="s">
        <v>1262</v>
      </c>
      <c r="V2376" t="s">
        <v>76</v>
      </c>
      <c r="W2376">
        <v>23.87317026714668</v>
      </c>
      <c r="X2376">
        <v>4.1467512409765019</v>
      </c>
      <c r="Y2376">
        <v>-2</v>
      </c>
      <c r="Z2376" t="s">
        <v>3603</v>
      </c>
      <c r="AA2376" t="s">
        <v>3554</v>
      </c>
      <c r="AB2376" t="s">
        <v>3587</v>
      </c>
      <c r="AC2376">
        <v>10</v>
      </c>
      <c r="AD2376" t="s">
        <v>3570</v>
      </c>
      <c r="AE2376" t="s">
        <v>3603</v>
      </c>
      <c r="AF2376" t="s">
        <v>3604</v>
      </c>
      <c r="AH2376" t="s">
        <v>3603</v>
      </c>
      <c r="AI2376" t="str">
        <f t="shared" si="594"/>
        <v/>
      </c>
      <c r="AJ2376" t="str">
        <f t="shared" si="595"/>
        <v/>
      </c>
      <c r="AK2376" t="str">
        <f t="shared" si="596"/>
        <v/>
      </c>
      <c r="AL2376" t="str">
        <f t="shared" si="597"/>
        <v/>
      </c>
      <c r="AM2376" t="str">
        <f t="shared" si="598"/>
        <v/>
      </c>
      <c r="AN2376" t="str">
        <f t="shared" si="599"/>
        <v/>
      </c>
      <c r="AO2376" t="str">
        <f t="shared" si="600"/>
        <v/>
      </c>
      <c r="AP2376" t="str">
        <f t="shared" si="601"/>
        <v/>
      </c>
    </row>
    <row r="2377" spans="1:42" x14ac:dyDescent="0.3">
      <c r="A2377" s="2">
        <v>45220</v>
      </c>
      <c r="D2377" t="e">
        <f>AVERAGEIFS(C$2:C2377, B$2:B2377, "&gt;="&amp;B2377-6, B$2:B2377, "&lt;="&amp;B2377)</f>
        <v>#DIV/0!</v>
      </c>
      <c r="E2377" t="str">
        <f t="shared" si="587"/>
        <v/>
      </c>
      <c r="F2377" t="str">
        <f t="shared" si="588"/>
        <v/>
      </c>
      <c r="G2377" t="str">
        <f t="shared" si="589"/>
        <v/>
      </c>
      <c r="H2377" t="str">
        <f t="shared" si="590"/>
        <v/>
      </c>
      <c r="I2377" t="str">
        <f t="shared" si="591"/>
        <v/>
      </c>
      <c r="J2377" t="str">
        <f t="shared" si="592"/>
        <v/>
      </c>
      <c r="K2377" t="str">
        <f t="shared" si="593"/>
        <v/>
      </c>
      <c r="L2377" t="s">
        <v>3536</v>
      </c>
      <c r="M2377" t="s">
        <v>1271</v>
      </c>
      <c r="N2377" t="s">
        <v>39</v>
      </c>
      <c r="O2377" t="s">
        <v>17</v>
      </c>
      <c r="P2377" t="s">
        <v>18</v>
      </c>
      <c r="Q2377" t="s">
        <v>34</v>
      </c>
      <c r="R2377" t="s">
        <v>42</v>
      </c>
      <c r="S2377" t="s">
        <v>21</v>
      </c>
      <c r="T2377" t="s">
        <v>21</v>
      </c>
      <c r="U2377" t="s">
        <v>1272</v>
      </c>
      <c r="V2377" t="s">
        <v>54</v>
      </c>
      <c r="W2377">
        <v>140.45486779385641</v>
      </c>
      <c r="X2377">
        <v>5.725965680807743</v>
      </c>
      <c r="Y2377">
        <v>-2</v>
      </c>
      <c r="Z2377" t="s">
        <v>3603</v>
      </c>
      <c r="AA2377" t="s">
        <v>3554</v>
      </c>
      <c r="AB2377" t="s">
        <v>3587</v>
      </c>
      <c r="AC2377">
        <v>10</v>
      </c>
      <c r="AD2377" t="s">
        <v>3570</v>
      </c>
      <c r="AE2377" t="s">
        <v>3603</v>
      </c>
      <c r="AF2377" t="s">
        <v>3604</v>
      </c>
      <c r="AH2377" t="s">
        <v>3603</v>
      </c>
      <c r="AI2377" t="str">
        <f t="shared" si="594"/>
        <v/>
      </c>
      <c r="AJ2377" t="str">
        <f t="shared" si="595"/>
        <v/>
      </c>
      <c r="AK2377" t="str">
        <f t="shared" si="596"/>
        <v/>
      </c>
      <c r="AL2377" t="str">
        <f t="shared" si="597"/>
        <v/>
      </c>
      <c r="AM2377" t="str">
        <f t="shared" si="598"/>
        <v/>
      </c>
      <c r="AN2377" t="str">
        <f t="shared" si="599"/>
        <v/>
      </c>
      <c r="AO2377" t="str">
        <f t="shared" si="600"/>
        <v/>
      </c>
      <c r="AP2377" t="str">
        <f t="shared" si="601"/>
        <v/>
      </c>
    </row>
    <row r="2378" spans="1:42" x14ac:dyDescent="0.3">
      <c r="A2378" s="2">
        <v>45371</v>
      </c>
      <c r="D2378" t="e">
        <f>AVERAGEIFS(C$2:C2378, B$2:B2378, "&gt;="&amp;B2378-6, B$2:B2378, "&lt;="&amp;B2378)</f>
        <v>#DIV/0!</v>
      </c>
      <c r="E2378" t="str">
        <f t="shared" si="587"/>
        <v/>
      </c>
      <c r="F2378" t="str">
        <f t="shared" si="588"/>
        <v/>
      </c>
      <c r="G2378" t="str">
        <f t="shared" si="589"/>
        <v/>
      </c>
      <c r="H2378" t="str">
        <f t="shared" si="590"/>
        <v/>
      </c>
      <c r="I2378" t="str">
        <f t="shared" si="591"/>
        <v/>
      </c>
      <c r="J2378" t="str">
        <f t="shared" si="592"/>
        <v/>
      </c>
      <c r="K2378" t="str">
        <f t="shared" si="593"/>
        <v/>
      </c>
      <c r="L2378" t="s">
        <v>3536</v>
      </c>
      <c r="M2378" t="s">
        <v>1423</v>
      </c>
      <c r="N2378" t="s">
        <v>57</v>
      </c>
      <c r="O2378" t="s">
        <v>33</v>
      </c>
      <c r="P2378" t="s">
        <v>18</v>
      </c>
      <c r="Q2378" t="s">
        <v>34</v>
      </c>
      <c r="R2378" t="s">
        <v>20</v>
      </c>
      <c r="S2378" t="s">
        <v>21</v>
      </c>
      <c r="T2378" t="s">
        <v>3546</v>
      </c>
      <c r="U2378" t="s">
        <v>1424</v>
      </c>
      <c r="V2378" t="s">
        <v>43</v>
      </c>
      <c r="W2378">
        <v>116.96348425333341</v>
      </c>
      <c r="X2378">
        <v>5.8149397285405389</v>
      </c>
      <c r="Y2378">
        <v>-2</v>
      </c>
      <c r="Z2378" t="s">
        <v>3603</v>
      </c>
      <c r="AA2378" t="s">
        <v>3555</v>
      </c>
      <c r="AB2378" t="s">
        <v>3584</v>
      </c>
      <c r="AC2378">
        <v>3</v>
      </c>
      <c r="AD2378" t="s">
        <v>3563</v>
      </c>
      <c r="AE2378" t="s">
        <v>3603</v>
      </c>
      <c r="AF2378" t="s">
        <v>3604</v>
      </c>
      <c r="AH2378" t="s">
        <v>3603</v>
      </c>
      <c r="AI2378" t="str">
        <f t="shared" si="594"/>
        <v/>
      </c>
      <c r="AJ2378" t="str">
        <f t="shared" si="595"/>
        <v/>
      </c>
      <c r="AK2378" t="str">
        <f t="shared" si="596"/>
        <v/>
      </c>
      <c r="AL2378" t="str">
        <f t="shared" si="597"/>
        <v/>
      </c>
      <c r="AM2378" t="str">
        <f t="shared" si="598"/>
        <v/>
      </c>
      <c r="AN2378" t="str">
        <f t="shared" si="599"/>
        <v/>
      </c>
      <c r="AO2378" t="str">
        <f t="shared" si="600"/>
        <v/>
      </c>
      <c r="AP2378" t="str">
        <f t="shared" si="601"/>
        <v/>
      </c>
    </row>
    <row r="2379" spans="1:42" x14ac:dyDescent="0.3">
      <c r="A2379" s="2">
        <v>45183</v>
      </c>
      <c r="D2379" t="e">
        <f>AVERAGEIFS(C$2:C2379, B$2:B2379, "&gt;="&amp;B2379-6, B$2:B2379, "&lt;="&amp;B2379)</f>
        <v>#DIV/0!</v>
      </c>
      <c r="E2379" t="str">
        <f t="shared" si="587"/>
        <v/>
      </c>
      <c r="F2379" t="str">
        <f t="shared" si="588"/>
        <v/>
      </c>
      <c r="G2379" t="str">
        <f t="shared" si="589"/>
        <v/>
      </c>
      <c r="H2379" t="str">
        <f t="shared" si="590"/>
        <v/>
      </c>
      <c r="I2379" t="str">
        <f t="shared" si="591"/>
        <v/>
      </c>
      <c r="J2379" t="str">
        <f t="shared" si="592"/>
        <v/>
      </c>
      <c r="K2379" t="str">
        <f t="shared" si="593"/>
        <v/>
      </c>
      <c r="L2379" t="s">
        <v>3536</v>
      </c>
      <c r="M2379" t="s">
        <v>1584</v>
      </c>
      <c r="N2379" t="s">
        <v>118</v>
      </c>
      <c r="O2379" t="s">
        <v>46</v>
      </c>
      <c r="P2379" t="s">
        <v>18</v>
      </c>
      <c r="Q2379" t="s">
        <v>34</v>
      </c>
      <c r="R2379" t="s">
        <v>35</v>
      </c>
      <c r="S2379" t="s">
        <v>21</v>
      </c>
      <c r="T2379" t="s">
        <v>21</v>
      </c>
      <c r="U2379" t="s">
        <v>1585</v>
      </c>
      <c r="V2379" t="s">
        <v>144</v>
      </c>
      <c r="W2379">
        <v>63.53351471279489</v>
      </c>
      <c r="X2379">
        <v>6.3637057554520942</v>
      </c>
      <c r="Y2379">
        <v>-2</v>
      </c>
      <c r="Z2379" t="s">
        <v>3603</v>
      </c>
      <c r="AA2379" t="s">
        <v>3554</v>
      </c>
      <c r="AB2379" t="s">
        <v>3586</v>
      </c>
      <c r="AC2379">
        <v>9</v>
      </c>
      <c r="AD2379" t="s">
        <v>3569</v>
      </c>
      <c r="AE2379" t="s">
        <v>3603</v>
      </c>
      <c r="AF2379" t="s">
        <v>3604</v>
      </c>
      <c r="AH2379" t="s">
        <v>3603</v>
      </c>
      <c r="AI2379" t="str">
        <f t="shared" si="594"/>
        <v/>
      </c>
      <c r="AJ2379" t="str">
        <f t="shared" si="595"/>
        <v/>
      </c>
      <c r="AK2379" t="str">
        <f t="shared" si="596"/>
        <v/>
      </c>
      <c r="AL2379" t="str">
        <f t="shared" si="597"/>
        <v/>
      </c>
      <c r="AM2379" t="str">
        <f t="shared" si="598"/>
        <v/>
      </c>
      <c r="AN2379" t="str">
        <f t="shared" si="599"/>
        <v/>
      </c>
      <c r="AO2379" t="str">
        <f t="shared" si="600"/>
        <v/>
      </c>
      <c r="AP2379" t="str">
        <f t="shared" si="601"/>
        <v/>
      </c>
    </row>
    <row r="2380" spans="1:42" x14ac:dyDescent="0.3">
      <c r="A2380" s="2">
        <v>45278</v>
      </c>
      <c r="D2380" t="e">
        <f>AVERAGEIFS(C$2:C2380, B$2:B2380, "&gt;="&amp;B2380-6, B$2:B2380, "&lt;="&amp;B2380)</f>
        <v>#DIV/0!</v>
      </c>
      <c r="E2380" t="str">
        <f t="shared" si="587"/>
        <v/>
      </c>
      <c r="F2380" t="str">
        <f t="shared" si="588"/>
        <v/>
      </c>
      <c r="G2380" t="str">
        <f t="shared" si="589"/>
        <v/>
      </c>
      <c r="H2380" t="str">
        <f t="shared" si="590"/>
        <v/>
      </c>
      <c r="I2380" t="str">
        <f t="shared" si="591"/>
        <v/>
      </c>
      <c r="J2380" t="str">
        <f t="shared" si="592"/>
        <v/>
      </c>
      <c r="K2380" t="str">
        <f t="shared" si="593"/>
        <v/>
      </c>
      <c r="L2380" t="s">
        <v>3536</v>
      </c>
      <c r="M2380" t="s">
        <v>1713</v>
      </c>
      <c r="N2380" t="s">
        <v>57</v>
      </c>
      <c r="O2380" t="s">
        <v>17</v>
      </c>
      <c r="P2380" t="s">
        <v>18</v>
      </c>
      <c r="Q2380" t="s">
        <v>34</v>
      </c>
      <c r="R2380" t="s">
        <v>42</v>
      </c>
      <c r="S2380" t="s">
        <v>21</v>
      </c>
      <c r="T2380" t="s">
        <v>3546</v>
      </c>
      <c r="U2380" t="s">
        <v>1714</v>
      </c>
      <c r="V2380" t="s">
        <v>144</v>
      </c>
      <c r="W2380">
        <v>88.202153644887844</v>
      </c>
      <c r="X2380">
        <v>5.2243829797997954</v>
      </c>
      <c r="Y2380">
        <v>-2</v>
      </c>
      <c r="Z2380" t="s">
        <v>3603</v>
      </c>
      <c r="AA2380" t="s">
        <v>3554</v>
      </c>
      <c r="AB2380" t="s">
        <v>3587</v>
      </c>
      <c r="AC2380">
        <v>12</v>
      </c>
      <c r="AD2380" t="s">
        <v>3572</v>
      </c>
      <c r="AE2380" t="s">
        <v>3603</v>
      </c>
      <c r="AF2380" t="s">
        <v>3604</v>
      </c>
      <c r="AH2380" t="s">
        <v>3603</v>
      </c>
      <c r="AI2380" t="str">
        <f t="shared" si="594"/>
        <v/>
      </c>
      <c r="AJ2380" t="str">
        <f t="shared" si="595"/>
        <v/>
      </c>
      <c r="AK2380" t="str">
        <f t="shared" si="596"/>
        <v/>
      </c>
      <c r="AL2380" t="str">
        <f t="shared" si="597"/>
        <v/>
      </c>
      <c r="AM2380" t="str">
        <f t="shared" si="598"/>
        <v/>
      </c>
      <c r="AN2380" t="str">
        <f t="shared" si="599"/>
        <v/>
      </c>
      <c r="AO2380" t="str">
        <f t="shared" si="600"/>
        <v/>
      </c>
      <c r="AP2380" t="str">
        <f t="shared" si="601"/>
        <v/>
      </c>
    </row>
    <row r="2381" spans="1:42" x14ac:dyDescent="0.3">
      <c r="A2381" s="2">
        <v>45296</v>
      </c>
      <c r="D2381" t="e">
        <f>AVERAGEIFS(C$2:C2381, B$2:B2381, "&gt;="&amp;B2381-6, B$2:B2381, "&lt;="&amp;B2381)</f>
        <v>#DIV/0!</v>
      </c>
      <c r="E2381" t="str">
        <f t="shared" si="587"/>
        <v/>
      </c>
      <c r="F2381" t="str">
        <f t="shared" si="588"/>
        <v/>
      </c>
      <c r="G2381" t="str">
        <f t="shared" si="589"/>
        <v/>
      </c>
      <c r="H2381" t="str">
        <f t="shared" si="590"/>
        <v/>
      </c>
      <c r="I2381" t="str">
        <f t="shared" si="591"/>
        <v/>
      </c>
      <c r="J2381" t="str">
        <f t="shared" si="592"/>
        <v/>
      </c>
      <c r="K2381" t="str">
        <f t="shared" si="593"/>
        <v/>
      </c>
      <c r="L2381" t="s">
        <v>3536</v>
      </c>
      <c r="M2381" t="s">
        <v>810</v>
      </c>
      <c r="N2381" t="s">
        <v>57</v>
      </c>
      <c r="O2381" t="s">
        <v>46</v>
      </c>
      <c r="P2381" t="s">
        <v>18</v>
      </c>
      <c r="Q2381" t="s">
        <v>34</v>
      </c>
      <c r="R2381" t="s">
        <v>42</v>
      </c>
      <c r="S2381" t="s">
        <v>21</v>
      </c>
      <c r="T2381" t="s">
        <v>21</v>
      </c>
      <c r="U2381" t="s">
        <v>2037</v>
      </c>
      <c r="V2381" t="s">
        <v>63</v>
      </c>
      <c r="W2381">
        <v>114.649842055596</v>
      </c>
      <c r="X2381">
        <v>5.3995187845869346</v>
      </c>
      <c r="Y2381">
        <v>-2</v>
      </c>
      <c r="Z2381" t="s">
        <v>3603</v>
      </c>
      <c r="AA2381" t="s">
        <v>3555</v>
      </c>
      <c r="AB2381" t="s">
        <v>3584</v>
      </c>
      <c r="AC2381">
        <v>1</v>
      </c>
      <c r="AD2381" t="s">
        <v>3561</v>
      </c>
      <c r="AE2381" t="s">
        <v>3603</v>
      </c>
      <c r="AF2381" t="s">
        <v>3604</v>
      </c>
      <c r="AH2381" t="s">
        <v>3603</v>
      </c>
      <c r="AI2381" t="str">
        <f t="shared" si="594"/>
        <v/>
      </c>
      <c r="AJ2381" t="str">
        <f t="shared" si="595"/>
        <v/>
      </c>
      <c r="AK2381" t="str">
        <f t="shared" si="596"/>
        <v/>
      </c>
      <c r="AL2381" t="str">
        <f t="shared" si="597"/>
        <v/>
      </c>
      <c r="AM2381" t="str">
        <f t="shared" si="598"/>
        <v/>
      </c>
      <c r="AN2381" t="str">
        <f t="shared" si="599"/>
        <v/>
      </c>
      <c r="AO2381" t="str">
        <f t="shared" si="600"/>
        <v/>
      </c>
      <c r="AP2381" t="str">
        <f t="shared" si="601"/>
        <v/>
      </c>
    </row>
    <row r="2382" spans="1:42" x14ac:dyDescent="0.3">
      <c r="A2382" s="2">
        <v>45324</v>
      </c>
      <c r="D2382" t="e">
        <f>AVERAGEIFS(C$2:C2382, B$2:B2382, "&gt;="&amp;B2382-6, B$2:B2382, "&lt;="&amp;B2382)</f>
        <v>#DIV/0!</v>
      </c>
      <c r="E2382" t="str">
        <f t="shared" si="587"/>
        <v/>
      </c>
      <c r="F2382" t="str">
        <f t="shared" si="588"/>
        <v/>
      </c>
      <c r="G2382" t="str">
        <f t="shared" si="589"/>
        <v/>
      </c>
      <c r="H2382" t="str">
        <f t="shared" si="590"/>
        <v/>
      </c>
      <c r="I2382" t="str">
        <f t="shared" si="591"/>
        <v/>
      </c>
      <c r="J2382" t="str">
        <f t="shared" si="592"/>
        <v/>
      </c>
      <c r="K2382" t="str">
        <f t="shared" si="593"/>
        <v/>
      </c>
      <c r="L2382" t="s">
        <v>3536</v>
      </c>
      <c r="M2382" t="s">
        <v>306</v>
      </c>
      <c r="N2382" t="s">
        <v>118</v>
      </c>
      <c r="O2382" t="s">
        <v>51</v>
      </c>
      <c r="P2382" t="s">
        <v>59</v>
      </c>
      <c r="Q2382" t="s">
        <v>34</v>
      </c>
      <c r="R2382" t="s">
        <v>35</v>
      </c>
      <c r="S2382" t="s">
        <v>21</v>
      </c>
      <c r="T2382" t="s">
        <v>21</v>
      </c>
      <c r="U2382" t="s">
        <v>2053</v>
      </c>
      <c r="V2382" t="s">
        <v>144</v>
      </c>
      <c r="W2382">
        <v>90.379725540045229</v>
      </c>
      <c r="X2382">
        <v>6.867447599130541</v>
      </c>
      <c r="Y2382">
        <v>-2</v>
      </c>
      <c r="Z2382" t="s">
        <v>3603</v>
      </c>
      <c r="AA2382" t="s">
        <v>3555</v>
      </c>
      <c r="AB2382" t="s">
        <v>3584</v>
      </c>
      <c r="AC2382">
        <v>2</v>
      </c>
      <c r="AD2382" t="s">
        <v>3562</v>
      </c>
      <c r="AE2382" t="s">
        <v>3603</v>
      </c>
      <c r="AF2382" t="s">
        <v>3604</v>
      </c>
      <c r="AH2382" t="s">
        <v>3603</v>
      </c>
      <c r="AI2382" t="str">
        <f t="shared" si="594"/>
        <v/>
      </c>
      <c r="AJ2382" t="str">
        <f t="shared" si="595"/>
        <v/>
      </c>
      <c r="AK2382" t="str">
        <f t="shared" si="596"/>
        <v/>
      </c>
      <c r="AL2382" t="str">
        <f t="shared" si="597"/>
        <v/>
      </c>
      <c r="AM2382" t="str">
        <f t="shared" si="598"/>
        <v/>
      </c>
      <c r="AN2382" t="str">
        <f t="shared" si="599"/>
        <v/>
      </c>
      <c r="AO2382" t="str">
        <f t="shared" si="600"/>
        <v/>
      </c>
      <c r="AP2382" t="str">
        <f t="shared" si="601"/>
        <v/>
      </c>
    </row>
    <row r="2383" spans="1:42" x14ac:dyDescent="0.3">
      <c r="A2383" s="2">
        <v>45431</v>
      </c>
      <c r="D2383" t="e">
        <f>AVERAGEIFS(C$2:C2383, B$2:B2383, "&gt;="&amp;B2383-6, B$2:B2383, "&lt;="&amp;B2383)</f>
        <v>#DIV/0!</v>
      </c>
      <c r="E2383" t="str">
        <f t="shared" si="587"/>
        <v/>
      </c>
      <c r="F2383" t="str">
        <f t="shared" si="588"/>
        <v/>
      </c>
      <c r="G2383" t="str">
        <f t="shared" si="589"/>
        <v/>
      </c>
      <c r="H2383" t="str">
        <f t="shared" si="590"/>
        <v/>
      </c>
      <c r="I2383" t="str">
        <f t="shared" si="591"/>
        <v/>
      </c>
      <c r="J2383" t="str">
        <f t="shared" si="592"/>
        <v/>
      </c>
      <c r="K2383" t="str">
        <f t="shared" si="593"/>
        <v/>
      </c>
      <c r="L2383" t="s">
        <v>3536</v>
      </c>
      <c r="M2383" t="s">
        <v>2100</v>
      </c>
      <c r="N2383" t="s">
        <v>103</v>
      </c>
      <c r="O2383" t="s">
        <v>51</v>
      </c>
      <c r="P2383" t="s">
        <v>59</v>
      </c>
      <c r="Q2383" t="s">
        <v>34</v>
      </c>
      <c r="R2383" t="s">
        <v>42</v>
      </c>
      <c r="S2383" t="s">
        <v>21</v>
      </c>
      <c r="T2383" t="s">
        <v>21</v>
      </c>
      <c r="U2383" t="s">
        <v>2101</v>
      </c>
      <c r="V2383" t="s">
        <v>43</v>
      </c>
      <c r="W2383">
        <v>122.84704399826509</v>
      </c>
      <c r="X2383">
        <v>6.5547623659622651</v>
      </c>
      <c r="Y2383">
        <v>-2</v>
      </c>
      <c r="Z2383" t="s">
        <v>3603</v>
      </c>
      <c r="AA2383" t="s">
        <v>3555</v>
      </c>
      <c r="AB2383" t="s">
        <v>3585</v>
      </c>
      <c r="AC2383">
        <v>5</v>
      </c>
      <c r="AD2383" t="s">
        <v>3565</v>
      </c>
      <c r="AE2383" t="s">
        <v>3603</v>
      </c>
      <c r="AF2383" t="s">
        <v>3604</v>
      </c>
      <c r="AH2383" t="s">
        <v>3603</v>
      </c>
      <c r="AI2383" t="str">
        <f t="shared" si="594"/>
        <v/>
      </c>
      <c r="AJ2383" t="str">
        <f t="shared" si="595"/>
        <v/>
      </c>
      <c r="AK2383" t="str">
        <f t="shared" si="596"/>
        <v/>
      </c>
      <c r="AL2383" t="str">
        <f t="shared" si="597"/>
        <v/>
      </c>
      <c r="AM2383" t="str">
        <f t="shared" si="598"/>
        <v/>
      </c>
      <c r="AN2383" t="str">
        <f t="shared" si="599"/>
        <v/>
      </c>
      <c r="AO2383" t="str">
        <f t="shared" si="600"/>
        <v/>
      </c>
      <c r="AP2383" t="str">
        <f t="shared" si="601"/>
        <v/>
      </c>
    </row>
    <row r="2384" spans="1:42" x14ac:dyDescent="0.3">
      <c r="A2384" s="2">
        <v>45181</v>
      </c>
      <c r="D2384" t="e">
        <f>AVERAGEIFS(C$2:C2384, B$2:B2384, "&gt;="&amp;B2384-6, B$2:B2384, "&lt;="&amp;B2384)</f>
        <v>#DIV/0!</v>
      </c>
      <c r="E2384" t="str">
        <f t="shared" si="587"/>
        <v/>
      </c>
      <c r="F2384" t="str">
        <f t="shared" si="588"/>
        <v/>
      </c>
      <c r="G2384" t="str">
        <f t="shared" si="589"/>
        <v/>
      </c>
      <c r="H2384" t="str">
        <f t="shared" si="590"/>
        <v/>
      </c>
      <c r="I2384" t="str">
        <f t="shared" si="591"/>
        <v/>
      </c>
      <c r="J2384" t="str">
        <f t="shared" si="592"/>
        <v/>
      </c>
      <c r="K2384" t="str">
        <f t="shared" si="593"/>
        <v/>
      </c>
      <c r="L2384" t="s">
        <v>3536</v>
      </c>
      <c r="M2384" t="s">
        <v>1880</v>
      </c>
      <c r="N2384" t="s">
        <v>103</v>
      </c>
      <c r="O2384" t="s">
        <v>46</v>
      </c>
      <c r="P2384" t="s">
        <v>18</v>
      </c>
      <c r="Q2384" t="s">
        <v>34</v>
      </c>
      <c r="R2384" t="s">
        <v>20</v>
      </c>
      <c r="S2384" t="s">
        <v>21</v>
      </c>
      <c r="T2384" t="s">
        <v>3546</v>
      </c>
      <c r="U2384" t="s">
        <v>2162</v>
      </c>
      <c r="V2384" t="s">
        <v>24</v>
      </c>
      <c r="W2384">
        <v>91.073493558290892</v>
      </c>
      <c r="X2384">
        <v>7.5249173714813811</v>
      </c>
      <c r="Y2384">
        <v>-2</v>
      </c>
      <c r="Z2384" t="s">
        <v>3603</v>
      </c>
      <c r="AA2384" t="s">
        <v>3554</v>
      </c>
      <c r="AB2384" t="s">
        <v>3586</v>
      </c>
      <c r="AC2384">
        <v>9</v>
      </c>
      <c r="AD2384" t="s">
        <v>3569</v>
      </c>
      <c r="AE2384" t="s">
        <v>3603</v>
      </c>
      <c r="AF2384" t="s">
        <v>3604</v>
      </c>
      <c r="AH2384" t="s">
        <v>3603</v>
      </c>
      <c r="AI2384" t="str">
        <f t="shared" si="594"/>
        <v/>
      </c>
      <c r="AJ2384" t="str">
        <f t="shared" si="595"/>
        <v/>
      </c>
      <c r="AK2384" t="str">
        <f t="shared" si="596"/>
        <v/>
      </c>
      <c r="AL2384" t="str">
        <f t="shared" si="597"/>
        <v/>
      </c>
      <c r="AM2384" t="str">
        <f t="shared" si="598"/>
        <v/>
      </c>
      <c r="AN2384" t="str">
        <f t="shared" si="599"/>
        <v/>
      </c>
      <c r="AO2384" t="str">
        <f t="shared" si="600"/>
        <v/>
      </c>
      <c r="AP2384" t="str">
        <f t="shared" si="601"/>
        <v/>
      </c>
    </row>
    <row r="2385" spans="1:42" x14ac:dyDescent="0.3">
      <c r="A2385" s="2">
        <v>45005</v>
      </c>
      <c r="D2385" t="e">
        <f>AVERAGEIFS(C$2:C2385, B$2:B2385, "&gt;="&amp;B2385-6, B$2:B2385, "&lt;="&amp;B2385)</f>
        <v>#DIV/0!</v>
      </c>
      <c r="E2385" t="str">
        <f t="shared" si="587"/>
        <v/>
      </c>
      <c r="F2385" t="str">
        <f t="shared" si="588"/>
        <v/>
      </c>
      <c r="G2385" t="str">
        <f t="shared" si="589"/>
        <v/>
      </c>
      <c r="H2385" t="str">
        <f t="shared" si="590"/>
        <v/>
      </c>
      <c r="I2385" t="str">
        <f t="shared" si="591"/>
        <v/>
      </c>
      <c r="J2385" t="str">
        <f t="shared" si="592"/>
        <v/>
      </c>
      <c r="K2385" t="str">
        <f t="shared" si="593"/>
        <v/>
      </c>
      <c r="L2385" t="s">
        <v>3536</v>
      </c>
      <c r="M2385" t="s">
        <v>2166</v>
      </c>
      <c r="N2385" t="s">
        <v>57</v>
      </c>
      <c r="O2385" t="s">
        <v>51</v>
      </c>
      <c r="P2385" t="s">
        <v>59</v>
      </c>
      <c r="Q2385" t="s">
        <v>34</v>
      </c>
      <c r="R2385" t="s">
        <v>42</v>
      </c>
      <c r="S2385" t="s">
        <v>21</v>
      </c>
      <c r="T2385" t="s">
        <v>21</v>
      </c>
      <c r="U2385" t="s">
        <v>2167</v>
      </c>
      <c r="V2385" t="s">
        <v>54</v>
      </c>
      <c r="W2385">
        <v>80.228177856981659</v>
      </c>
      <c r="X2385">
        <v>5.8030258978326632</v>
      </c>
      <c r="Y2385">
        <v>-2</v>
      </c>
      <c r="Z2385" t="s">
        <v>3603</v>
      </c>
      <c r="AA2385" t="s">
        <v>3554</v>
      </c>
      <c r="AB2385" t="s">
        <v>3584</v>
      </c>
      <c r="AC2385">
        <v>3</v>
      </c>
      <c r="AD2385" t="s">
        <v>3563</v>
      </c>
      <c r="AE2385" t="s">
        <v>3603</v>
      </c>
      <c r="AF2385" t="s">
        <v>3604</v>
      </c>
      <c r="AH2385" t="s">
        <v>3603</v>
      </c>
      <c r="AI2385" t="str">
        <f t="shared" si="594"/>
        <v/>
      </c>
      <c r="AJ2385" t="str">
        <f t="shared" si="595"/>
        <v/>
      </c>
      <c r="AK2385" t="str">
        <f t="shared" si="596"/>
        <v/>
      </c>
      <c r="AL2385" t="str">
        <f t="shared" si="597"/>
        <v/>
      </c>
      <c r="AM2385" t="str">
        <f t="shared" si="598"/>
        <v/>
      </c>
      <c r="AN2385" t="str">
        <f t="shared" si="599"/>
        <v/>
      </c>
      <c r="AO2385" t="str">
        <f t="shared" si="600"/>
        <v/>
      </c>
      <c r="AP2385" t="str">
        <f t="shared" si="601"/>
        <v/>
      </c>
    </row>
    <row r="2386" spans="1:42" x14ac:dyDescent="0.3">
      <c r="A2386" s="2">
        <v>44945</v>
      </c>
      <c r="D2386" t="e">
        <f>AVERAGEIFS(C$2:C2386, B$2:B2386, "&gt;="&amp;B2386-6, B$2:B2386, "&lt;="&amp;B2386)</f>
        <v>#DIV/0!</v>
      </c>
      <c r="E2386" t="str">
        <f t="shared" si="587"/>
        <v/>
      </c>
      <c r="F2386" t="str">
        <f t="shared" si="588"/>
        <v/>
      </c>
      <c r="G2386" t="str">
        <f t="shared" si="589"/>
        <v/>
      </c>
      <c r="H2386" t="str">
        <f t="shared" si="590"/>
        <v/>
      </c>
      <c r="I2386" t="str">
        <f t="shared" si="591"/>
        <v/>
      </c>
      <c r="J2386" t="str">
        <f t="shared" si="592"/>
        <v/>
      </c>
      <c r="K2386" t="str">
        <f t="shared" si="593"/>
        <v/>
      </c>
      <c r="L2386" t="s">
        <v>3536</v>
      </c>
      <c r="M2386" t="s">
        <v>2178</v>
      </c>
      <c r="N2386" t="s">
        <v>16</v>
      </c>
      <c r="O2386" t="s">
        <v>17</v>
      </c>
      <c r="P2386" t="s">
        <v>18</v>
      </c>
      <c r="Q2386" t="s">
        <v>34</v>
      </c>
      <c r="R2386" t="s">
        <v>20</v>
      </c>
      <c r="S2386" t="s">
        <v>21</v>
      </c>
      <c r="T2386" t="s">
        <v>3546</v>
      </c>
      <c r="U2386" t="s">
        <v>2179</v>
      </c>
      <c r="V2386" t="s">
        <v>144</v>
      </c>
      <c r="W2386">
        <v>79.108799604872118</v>
      </c>
      <c r="X2386">
        <v>5.9802912375563864</v>
      </c>
      <c r="Y2386">
        <v>-2</v>
      </c>
      <c r="Z2386" t="s">
        <v>3603</v>
      </c>
      <c r="AA2386" t="s">
        <v>3554</v>
      </c>
      <c r="AB2386" t="s">
        <v>3584</v>
      </c>
      <c r="AC2386">
        <v>1</v>
      </c>
      <c r="AD2386" t="s">
        <v>3561</v>
      </c>
      <c r="AE2386" t="s">
        <v>3603</v>
      </c>
      <c r="AF2386" t="s">
        <v>3604</v>
      </c>
      <c r="AH2386" t="s">
        <v>3603</v>
      </c>
      <c r="AI2386" t="str">
        <f t="shared" si="594"/>
        <v/>
      </c>
      <c r="AJ2386" t="str">
        <f t="shared" si="595"/>
        <v/>
      </c>
      <c r="AK2386" t="str">
        <f t="shared" si="596"/>
        <v/>
      </c>
      <c r="AL2386" t="str">
        <f t="shared" si="597"/>
        <v/>
      </c>
      <c r="AM2386" t="str">
        <f t="shared" si="598"/>
        <v/>
      </c>
      <c r="AN2386" t="str">
        <f t="shared" si="599"/>
        <v/>
      </c>
      <c r="AO2386" t="str">
        <f t="shared" si="600"/>
        <v/>
      </c>
      <c r="AP2386" t="str">
        <f t="shared" si="601"/>
        <v/>
      </c>
    </row>
    <row r="2387" spans="1:42" x14ac:dyDescent="0.3">
      <c r="A2387" s="2">
        <v>44976</v>
      </c>
      <c r="D2387" t="e">
        <f>AVERAGEIFS(C$2:C2387, B$2:B2387, "&gt;="&amp;B2387-6, B$2:B2387, "&lt;="&amp;B2387)</f>
        <v>#DIV/0!</v>
      </c>
      <c r="E2387" t="str">
        <f t="shared" si="587"/>
        <v/>
      </c>
      <c r="F2387" t="str">
        <f t="shared" si="588"/>
        <v/>
      </c>
      <c r="G2387" t="str">
        <f t="shared" si="589"/>
        <v/>
      </c>
      <c r="H2387" t="str">
        <f t="shared" si="590"/>
        <v/>
      </c>
      <c r="I2387" t="str">
        <f t="shared" si="591"/>
        <v/>
      </c>
      <c r="J2387" t="str">
        <f t="shared" si="592"/>
        <v/>
      </c>
      <c r="K2387" t="str">
        <f t="shared" si="593"/>
        <v/>
      </c>
      <c r="L2387" t="s">
        <v>3536</v>
      </c>
      <c r="M2387" t="s">
        <v>1287</v>
      </c>
      <c r="N2387" t="s">
        <v>16</v>
      </c>
      <c r="O2387" t="s">
        <v>46</v>
      </c>
      <c r="P2387" t="s">
        <v>18</v>
      </c>
      <c r="Q2387" t="s">
        <v>34</v>
      </c>
      <c r="R2387" t="s">
        <v>20</v>
      </c>
      <c r="S2387" t="s">
        <v>21</v>
      </c>
      <c r="T2387" t="s">
        <v>21</v>
      </c>
      <c r="U2387" t="s">
        <v>2291</v>
      </c>
      <c r="V2387" t="s">
        <v>54</v>
      </c>
      <c r="W2387">
        <v>89.551423205012384</v>
      </c>
      <c r="X2387">
        <v>5.8446397424032597</v>
      </c>
      <c r="Y2387">
        <v>-2</v>
      </c>
      <c r="Z2387" t="s">
        <v>3603</v>
      </c>
      <c r="AA2387" t="s">
        <v>3554</v>
      </c>
      <c r="AB2387" t="s">
        <v>3584</v>
      </c>
      <c r="AC2387">
        <v>2</v>
      </c>
      <c r="AD2387" t="s">
        <v>3562</v>
      </c>
      <c r="AE2387" t="s">
        <v>3603</v>
      </c>
      <c r="AF2387" t="s">
        <v>3604</v>
      </c>
      <c r="AH2387" t="s">
        <v>3603</v>
      </c>
      <c r="AI2387" t="str">
        <f t="shared" si="594"/>
        <v/>
      </c>
      <c r="AJ2387" t="str">
        <f t="shared" si="595"/>
        <v/>
      </c>
      <c r="AK2387" t="str">
        <f t="shared" si="596"/>
        <v/>
      </c>
      <c r="AL2387" t="str">
        <f t="shared" si="597"/>
        <v/>
      </c>
      <c r="AM2387" t="str">
        <f t="shared" si="598"/>
        <v/>
      </c>
      <c r="AN2387" t="str">
        <f t="shared" si="599"/>
        <v/>
      </c>
      <c r="AO2387" t="str">
        <f t="shared" si="600"/>
        <v/>
      </c>
      <c r="AP2387" t="str">
        <f t="shared" si="601"/>
        <v/>
      </c>
    </row>
    <row r="2388" spans="1:42" x14ac:dyDescent="0.3">
      <c r="A2388" s="2">
        <v>45353</v>
      </c>
      <c r="D2388" t="e">
        <f>AVERAGEIFS(C$2:C2388, B$2:B2388, "&gt;="&amp;B2388-6, B$2:B2388, "&lt;="&amp;B2388)</f>
        <v>#DIV/0!</v>
      </c>
      <c r="E2388" t="str">
        <f t="shared" si="587"/>
        <v/>
      </c>
      <c r="F2388" t="str">
        <f t="shared" si="588"/>
        <v/>
      </c>
      <c r="G2388" t="str">
        <f t="shared" si="589"/>
        <v/>
      </c>
      <c r="H2388" t="str">
        <f t="shared" si="590"/>
        <v/>
      </c>
      <c r="I2388" t="str">
        <f t="shared" si="591"/>
        <v/>
      </c>
      <c r="J2388" t="str">
        <f t="shared" si="592"/>
        <v/>
      </c>
      <c r="K2388" t="str">
        <f t="shared" si="593"/>
        <v/>
      </c>
      <c r="L2388" t="s">
        <v>3536</v>
      </c>
      <c r="M2388" t="s">
        <v>2296</v>
      </c>
      <c r="N2388" t="s">
        <v>39</v>
      </c>
      <c r="O2388" t="s">
        <v>33</v>
      </c>
      <c r="P2388" t="s">
        <v>18</v>
      </c>
      <c r="Q2388" t="s">
        <v>34</v>
      </c>
      <c r="R2388" t="s">
        <v>20</v>
      </c>
      <c r="S2388" t="s">
        <v>21</v>
      </c>
      <c r="T2388" t="s">
        <v>3546</v>
      </c>
      <c r="U2388" t="s">
        <v>2297</v>
      </c>
      <c r="V2388" t="s">
        <v>54</v>
      </c>
      <c r="W2388">
        <v>161.0519010035936</v>
      </c>
      <c r="X2388">
        <v>6.7320713500915126</v>
      </c>
      <c r="Y2388">
        <v>-2</v>
      </c>
      <c r="Z2388" t="s">
        <v>3603</v>
      </c>
      <c r="AA2388" t="s">
        <v>3555</v>
      </c>
      <c r="AB2388" t="s">
        <v>3584</v>
      </c>
      <c r="AC2388">
        <v>3</v>
      </c>
      <c r="AD2388" t="s">
        <v>3563</v>
      </c>
      <c r="AE2388" t="s">
        <v>3603</v>
      </c>
      <c r="AF2388" t="s">
        <v>3604</v>
      </c>
      <c r="AH2388" t="s">
        <v>3603</v>
      </c>
      <c r="AI2388" t="str">
        <f t="shared" si="594"/>
        <v/>
      </c>
      <c r="AJ2388" t="str">
        <f t="shared" si="595"/>
        <v/>
      </c>
      <c r="AK2388" t="str">
        <f t="shared" si="596"/>
        <v/>
      </c>
      <c r="AL2388" t="str">
        <f t="shared" si="597"/>
        <v/>
      </c>
      <c r="AM2388" t="str">
        <f t="shared" si="598"/>
        <v/>
      </c>
      <c r="AN2388" t="str">
        <f t="shared" si="599"/>
        <v/>
      </c>
      <c r="AO2388" t="str">
        <f t="shared" si="600"/>
        <v/>
      </c>
      <c r="AP2388" t="str">
        <f t="shared" si="601"/>
        <v/>
      </c>
    </row>
    <row r="2389" spans="1:42" x14ac:dyDescent="0.3">
      <c r="A2389" s="2">
        <v>45164</v>
      </c>
      <c r="D2389" t="e">
        <f>AVERAGEIFS(C$2:C2389, B$2:B2389, "&gt;="&amp;B2389-6, B$2:B2389, "&lt;="&amp;B2389)</f>
        <v>#DIV/0!</v>
      </c>
      <c r="E2389" t="str">
        <f t="shared" si="587"/>
        <v/>
      </c>
      <c r="F2389" t="str">
        <f t="shared" si="588"/>
        <v/>
      </c>
      <c r="G2389" t="str">
        <f t="shared" si="589"/>
        <v/>
      </c>
      <c r="H2389" t="str">
        <f t="shared" si="590"/>
        <v/>
      </c>
      <c r="I2389" t="str">
        <f t="shared" si="591"/>
        <v/>
      </c>
      <c r="J2389" t="str">
        <f t="shared" si="592"/>
        <v/>
      </c>
      <c r="K2389" t="str">
        <f t="shared" si="593"/>
        <v/>
      </c>
      <c r="L2389" t="s">
        <v>3536</v>
      </c>
      <c r="M2389" t="s">
        <v>1114</v>
      </c>
      <c r="N2389" t="s">
        <v>103</v>
      </c>
      <c r="O2389" t="s">
        <v>51</v>
      </c>
      <c r="P2389" t="s">
        <v>59</v>
      </c>
      <c r="Q2389" t="s">
        <v>34</v>
      </c>
      <c r="R2389" t="s">
        <v>42</v>
      </c>
      <c r="S2389" t="s">
        <v>21</v>
      </c>
      <c r="T2389" t="s">
        <v>21</v>
      </c>
      <c r="U2389" t="s">
        <v>2440</v>
      </c>
      <c r="V2389" t="s">
        <v>76</v>
      </c>
      <c r="W2389">
        <v>96.768379789777626</v>
      </c>
      <c r="X2389">
        <v>7.3529674990412088</v>
      </c>
      <c r="Y2389">
        <v>-2</v>
      </c>
      <c r="Z2389" t="s">
        <v>3603</v>
      </c>
      <c r="AA2389" t="s">
        <v>3554</v>
      </c>
      <c r="AB2389" t="s">
        <v>3586</v>
      </c>
      <c r="AC2389">
        <v>8</v>
      </c>
      <c r="AD2389" t="s">
        <v>3568</v>
      </c>
      <c r="AE2389" t="s">
        <v>3603</v>
      </c>
      <c r="AF2389" t="s">
        <v>3604</v>
      </c>
      <c r="AH2389" t="s">
        <v>3603</v>
      </c>
      <c r="AI2389" t="str">
        <f t="shared" si="594"/>
        <v/>
      </c>
      <c r="AJ2389" t="str">
        <f t="shared" si="595"/>
        <v/>
      </c>
      <c r="AK2389" t="str">
        <f t="shared" si="596"/>
        <v/>
      </c>
      <c r="AL2389" t="str">
        <f t="shared" si="597"/>
        <v/>
      </c>
      <c r="AM2389" t="str">
        <f t="shared" si="598"/>
        <v/>
      </c>
      <c r="AN2389" t="str">
        <f t="shared" si="599"/>
        <v/>
      </c>
      <c r="AO2389" t="str">
        <f t="shared" si="600"/>
        <v/>
      </c>
      <c r="AP2389" t="str">
        <f t="shared" si="601"/>
        <v/>
      </c>
    </row>
    <row r="2390" spans="1:42" x14ac:dyDescent="0.3">
      <c r="A2390" s="2">
        <v>44961</v>
      </c>
      <c r="D2390" t="e">
        <f>AVERAGEIFS(C$2:C2390, B$2:B2390, "&gt;="&amp;B2390-6, B$2:B2390, "&lt;="&amp;B2390)</f>
        <v>#DIV/0!</v>
      </c>
      <c r="E2390" t="str">
        <f t="shared" si="587"/>
        <v/>
      </c>
      <c r="F2390" t="str">
        <f t="shared" si="588"/>
        <v/>
      </c>
      <c r="G2390" t="str">
        <f t="shared" si="589"/>
        <v/>
      </c>
      <c r="H2390" t="str">
        <f t="shared" si="590"/>
        <v/>
      </c>
      <c r="I2390" t="str">
        <f t="shared" si="591"/>
        <v/>
      </c>
      <c r="J2390" t="str">
        <f t="shared" si="592"/>
        <v/>
      </c>
      <c r="K2390" t="str">
        <f t="shared" si="593"/>
        <v/>
      </c>
      <c r="L2390" t="s">
        <v>3536</v>
      </c>
      <c r="M2390" t="s">
        <v>387</v>
      </c>
      <c r="N2390" t="s">
        <v>118</v>
      </c>
      <c r="O2390" t="s">
        <v>17</v>
      </c>
      <c r="P2390" t="s">
        <v>18</v>
      </c>
      <c r="Q2390" t="s">
        <v>34</v>
      </c>
      <c r="R2390" t="s">
        <v>20</v>
      </c>
      <c r="S2390" t="s">
        <v>21</v>
      </c>
      <c r="T2390" t="s">
        <v>21</v>
      </c>
      <c r="U2390" t="s">
        <v>2454</v>
      </c>
      <c r="V2390" t="s">
        <v>76</v>
      </c>
      <c r="W2390">
        <v>79.217378490498987</v>
      </c>
      <c r="X2390">
        <v>6.1329070709545181</v>
      </c>
      <c r="Y2390">
        <v>-2</v>
      </c>
      <c r="Z2390" t="s">
        <v>3603</v>
      </c>
      <c r="AA2390" t="s">
        <v>3554</v>
      </c>
      <c r="AB2390" t="s">
        <v>3584</v>
      </c>
      <c r="AC2390">
        <v>2</v>
      </c>
      <c r="AD2390" t="s">
        <v>3562</v>
      </c>
      <c r="AE2390" t="s">
        <v>3603</v>
      </c>
      <c r="AF2390" t="s">
        <v>3604</v>
      </c>
      <c r="AH2390" t="s">
        <v>3603</v>
      </c>
      <c r="AI2390" t="str">
        <f t="shared" si="594"/>
        <v/>
      </c>
      <c r="AJ2390" t="str">
        <f t="shared" si="595"/>
        <v/>
      </c>
      <c r="AK2390" t="str">
        <f t="shared" si="596"/>
        <v/>
      </c>
      <c r="AL2390" t="str">
        <f t="shared" si="597"/>
        <v/>
      </c>
      <c r="AM2390" t="str">
        <f t="shared" si="598"/>
        <v/>
      </c>
      <c r="AN2390" t="str">
        <f t="shared" si="599"/>
        <v/>
      </c>
      <c r="AO2390" t="str">
        <f t="shared" si="600"/>
        <v/>
      </c>
      <c r="AP2390" t="str">
        <f t="shared" si="601"/>
        <v/>
      </c>
    </row>
    <row r="2391" spans="1:42" x14ac:dyDescent="0.3">
      <c r="A2391" s="2">
        <v>44938</v>
      </c>
      <c r="D2391" t="e">
        <f>AVERAGEIFS(C$2:C2391, B$2:B2391, "&gt;="&amp;B2391-6, B$2:B2391, "&lt;="&amp;B2391)</f>
        <v>#DIV/0!</v>
      </c>
      <c r="E2391" t="str">
        <f t="shared" si="587"/>
        <v/>
      </c>
      <c r="F2391" t="str">
        <f t="shared" si="588"/>
        <v/>
      </c>
      <c r="G2391" t="str">
        <f t="shared" si="589"/>
        <v/>
      </c>
      <c r="H2391" t="str">
        <f t="shared" si="590"/>
        <v/>
      </c>
      <c r="I2391" t="str">
        <f t="shared" si="591"/>
        <v/>
      </c>
      <c r="J2391" t="str">
        <f t="shared" si="592"/>
        <v/>
      </c>
      <c r="K2391" t="str">
        <f t="shared" si="593"/>
        <v/>
      </c>
      <c r="L2391" t="s">
        <v>3536</v>
      </c>
      <c r="M2391" t="s">
        <v>1018</v>
      </c>
      <c r="N2391" t="s">
        <v>16</v>
      </c>
      <c r="O2391" t="s">
        <v>17</v>
      </c>
      <c r="P2391" t="s">
        <v>18</v>
      </c>
      <c r="Q2391" t="s">
        <v>34</v>
      </c>
      <c r="R2391" t="s">
        <v>42</v>
      </c>
      <c r="S2391" t="s">
        <v>21</v>
      </c>
      <c r="T2391" t="s">
        <v>21</v>
      </c>
      <c r="U2391" t="s">
        <v>2493</v>
      </c>
      <c r="V2391" t="s">
        <v>24</v>
      </c>
      <c r="W2391">
        <v>82.981584659905252</v>
      </c>
      <c r="X2391">
        <v>6.8527221357454486</v>
      </c>
      <c r="Y2391">
        <v>-2</v>
      </c>
      <c r="Z2391" t="s">
        <v>3603</v>
      </c>
      <c r="AA2391" t="s">
        <v>3554</v>
      </c>
      <c r="AB2391" t="s">
        <v>3584</v>
      </c>
      <c r="AC2391">
        <v>1</v>
      </c>
      <c r="AD2391" t="s">
        <v>3561</v>
      </c>
      <c r="AE2391" t="s">
        <v>3603</v>
      </c>
      <c r="AF2391" t="s">
        <v>3604</v>
      </c>
      <c r="AH2391" t="s">
        <v>3603</v>
      </c>
      <c r="AI2391" t="str">
        <f t="shared" si="594"/>
        <v/>
      </c>
      <c r="AJ2391" t="str">
        <f t="shared" si="595"/>
        <v/>
      </c>
      <c r="AK2391" t="str">
        <f t="shared" si="596"/>
        <v/>
      </c>
      <c r="AL2391" t="str">
        <f t="shared" si="597"/>
        <v/>
      </c>
      <c r="AM2391" t="str">
        <f t="shared" si="598"/>
        <v/>
      </c>
      <c r="AN2391" t="str">
        <f t="shared" si="599"/>
        <v/>
      </c>
      <c r="AO2391" t="str">
        <f t="shared" si="600"/>
        <v/>
      </c>
      <c r="AP2391" t="str">
        <f t="shared" si="601"/>
        <v/>
      </c>
    </row>
    <row r="2392" spans="1:42" x14ac:dyDescent="0.3">
      <c r="A2392" s="2">
        <v>45147</v>
      </c>
      <c r="D2392" t="e">
        <f>AVERAGEIFS(C$2:C2392, B$2:B2392, "&gt;="&amp;B2392-6, B$2:B2392, "&lt;="&amp;B2392)</f>
        <v>#DIV/0!</v>
      </c>
      <c r="E2392" t="str">
        <f t="shared" si="587"/>
        <v/>
      </c>
      <c r="F2392" t="str">
        <f t="shared" si="588"/>
        <v/>
      </c>
      <c r="G2392" t="str">
        <f t="shared" si="589"/>
        <v/>
      </c>
      <c r="H2392" t="str">
        <f t="shared" si="590"/>
        <v/>
      </c>
      <c r="I2392" t="str">
        <f t="shared" si="591"/>
        <v/>
      </c>
      <c r="J2392" t="str">
        <f t="shared" si="592"/>
        <v/>
      </c>
      <c r="K2392" t="str">
        <f t="shared" si="593"/>
        <v/>
      </c>
      <c r="L2392" t="s">
        <v>3536</v>
      </c>
      <c r="M2392" t="s">
        <v>2155</v>
      </c>
      <c r="N2392" t="s">
        <v>118</v>
      </c>
      <c r="O2392" t="s">
        <v>17</v>
      </c>
      <c r="P2392" t="s">
        <v>18</v>
      </c>
      <c r="Q2392" t="s">
        <v>34</v>
      </c>
      <c r="R2392" t="s">
        <v>20</v>
      </c>
      <c r="S2392" t="s">
        <v>21</v>
      </c>
      <c r="T2392" t="s">
        <v>21</v>
      </c>
      <c r="U2392" t="s">
        <v>2617</v>
      </c>
      <c r="V2392" t="s">
        <v>30</v>
      </c>
      <c r="W2392">
        <v>67.96162476523277</v>
      </c>
      <c r="X2392">
        <v>6.5319993074776246</v>
      </c>
      <c r="Y2392">
        <v>-2</v>
      </c>
      <c r="Z2392" t="s">
        <v>3603</v>
      </c>
      <c r="AA2392" t="s">
        <v>3554</v>
      </c>
      <c r="AB2392" t="s">
        <v>3586</v>
      </c>
      <c r="AC2392">
        <v>8</v>
      </c>
      <c r="AD2392" t="s">
        <v>3568</v>
      </c>
      <c r="AE2392" t="s">
        <v>3603</v>
      </c>
      <c r="AF2392" t="s">
        <v>3604</v>
      </c>
      <c r="AH2392" t="s">
        <v>3603</v>
      </c>
      <c r="AI2392" t="str">
        <f t="shared" si="594"/>
        <v/>
      </c>
      <c r="AJ2392" t="str">
        <f t="shared" si="595"/>
        <v/>
      </c>
      <c r="AK2392" t="str">
        <f t="shared" si="596"/>
        <v/>
      </c>
      <c r="AL2392" t="str">
        <f t="shared" si="597"/>
        <v/>
      </c>
      <c r="AM2392" t="str">
        <f t="shared" si="598"/>
        <v/>
      </c>
      <c r="AN2392" t="str">
        <f t="shared" si="599"/>
        <v/>
      </c>
      <c r="AO2392" t="str">
        <f t="shared" si="600"/>
        <v/>
      </c>
      <c r="AP2392" t="str">
        <f t="shared" si="601"/>
        <v/>
      </c>
    </row>
    <row r="2393" spans="1:42" x14ac:dyDescent="0.3">
      <c r="A2393" s="2">
        <v>45167</v>
      </c>
      <c r="D2393" t="e">
        <f>AVERAGEIFS(C$2:C2393, B$2:B2393, "&gt;="&amp;B2393-6, B$2:B2393, "&lt;="&amp;B2393)</f>
        <v>#DIV/0!</v>
      </c>
      <c r="E2393" t="str">
        <f t="shared" si="587"/>
        <v/>
      </c>
      <c r="F2393" t="str">
        <f t="shared" si="588"/>
        <v/>
      </c>
      <c r="G2393" t="str">
        <f t="shared" si="589"/>
        <v/>
      </c>
      <c r="H2393" t="str">
        <f t="shared" si="590"/>
        <v/>
      </c>
      <c r="I2393" t="str">
        <f t="shared" si="591"/>
        <v/>
      </c>
      <c r="J2393" t="str">
        <f t="shared" si="592"/>
        <v/>
      </c>
      <c r="K2393" t="str">
        <f t="shared" si="593"/>
        <v/>
      </c>
      <c r="L2393" t="s">
        <v>3536</v>
      </c>
      <c r="M2393" t="s">
        <v>357</v>
      </c>
      <c r="N2393" t="s">
        <v>118</v>
      </c>
      <c r="O2393" t="s">
        <v>33</v>
      </c>
      <c r="P2393" t="s">
        <v>18</v>
      </c>
      <c r="Q2393" t="s">
        <v>34</v>
      </c>
      <c r="R2393" t="s">
        <v>42</v>
      </c>
      <c r="S2393" t="s">
        <v>21</v>
      </c>
      <c r="T2393" t="s">
        <v>3546</v>
      </c>
      <c r="U2393" t="s">
        <v>2673</v>
      </c>
      <c r="V2393" t="s">
        <v>30</v>
      </c>
      <c r="W2393">
        <v>70.337750697803884</v>
      </c>
      <c r="X2393">
        <v>6.1779656486123704</v>
      </c>
      <c r="Y2393">
        <v>-2</v>
      </c>
      <c r="Z2393" t="s">
        <v>3603</v>
      </c>
      <c r="AA2393" t="s">
        <v>3554</v>
      </c>
      <c r="AB2393" t="s">
        <v>3586</v>
      </c>
      <c r="AC2393">
        <v>8</v>
      </c>
      <c r="AD2393" t="s">
        <v>3568</v>
      </c>
      <c r="AE2393" t="s">
        <v>3603</v>
      </c>
      <c r="AF2393" t="s">
        <v>3604</v>
      </c>
      <c r="AH2393" t="s">
        <v>3603</v>
      </c>
      <c r="AI2393" t="str">
        <f t="shared" si="594"/>
        <v/>
      </c>
      <c r="AJ2393" t="str">
        <f t="shared" si="595"/>
        <v/>
      </c>
      <c r="AK2393" t="str">
        <f t="shared" si="596"/>
        <v/>
      </c>
      <c r="AL2393" t="str">
        <f t="shared" si="597"/>
        <v/>
      </c>
      <c r="AM2393" t="str">
        <f t="shared" si="598"/>
        <v/>
      </c>
      <c r="AN2393" t="str">
        <f t="shared" si="599"/>
        <v/>
      </c>
      <c r="AO2393" t="str">
        <f t="shared" si="600"/>
        <v/>
      </c>
      <c r="AP2393" t="str">
        <f t="shared" si="601"/>
        <v/>
      </c>
    </row>
    <row r="2394" spans="1:42" x14ac:dyDescent="0.3">
      <c r="A2394" s="2">
        <v>45471</v>
      </c>
      <c r="D2394" t="e">
        <f>AVERAGEIFS(C$2:C2394, B$2:B2394, "&gt;="&amp;B2394-6, B$2:B2394, "&lt;="&amp;B2394)</f>
        <v>#DIV/0!</v>
      </c>
      <c r="E2394" t="str">
        <f t="shared" si="587"/>
        <v/>
      </c>
      <c r="F2394" t="str">
        <f t="shared" si="588"/>
        <v/>
      </c>
      <c r="G2394" t="str">
        <f t="shared" si="589"/>
        <v/>
      </c>
      <c r="H2394" t="str">
        <f t="shared" si="590"/>
        <v/>
      </c>
      <c r="I2394" t="str">
        <f t="shared" si="591"/>
        <v/>
      </c>
      <c r="J2394" t="str">
        <f t="shared" si="592"/>
        <v/>
      </c>
      <c r="K2394" t="str">
        <f t="shared" si="593"/>
        <v/>
      </c>
      <c r="L2394" t="s">
        <v>3536</v>
      </c>
      <c r="M2394" t="s">
        <v>1536</v>
      </c>
      <c r="N2394" t="s">
        <v>39</v>
      </c>
      <c r="O2394" t="s">
        <v>33</v>
      </c>
      <c r="P2394" t="s">
        <v>18</v>
      </c>
      <c r="Q2394" t="s">
        <v>34</v>
      </c>
      <c r="R2394" t="s">
        <v>20</v>
      </c>
      <c r="S2394" t="s">
        <v>21</v>
      </c>
      <c r="T2394" t="s">
        <v>21</v>
      </c>
      <c r="U2394" t="s">
        <v>2728</v>
      </c>
      <c r="V2394" t="s">
        <v>30</v>
      </c>
      <c r="W2394">
        <v>139.31822548148409</v>
      </c>
      <c r="X2394">
        <v>6.7414998025450226</v>
      </c>
      <c r="Y2394">
        <v>-2</v>
      </c>
      <c r="Z2394" t="s">
        <v>3603</v>
      </c>
      <c r="AA2394" t="s">
        <v>3555</v>
      </c>
      <c r="AB2394" t="s">
        <v>3585</v>
      </c>
      <c r="AC2394">
        <v>6</v>
      </c>
      <c r="AD2394" t="s">
        <v>3566</v>
      </c>
      <c r="AE2394" t="s">
        <v>3603</v>
      </c>
      <c r="AF2394" t="s">
        <v>3604</v>
      </c>
      <c r="AH2394" t="s">
        <v>3603</v>
      </c>
      <c r="AI2394" t="str">
        <f t="shared" si="594"/>
        <v/>
      </c>
      <c r="AJ2394" t="str">
        <f t="shared" si="595"/>
        <v/>
      </c>
      <c r="AK2394" t="str">
        <f t="shared" si="596"/>
        <v/>
      </c>
      <c r="AL2394" t="str">
        <f t="shared" si="597"/>
        <v/>
      </c>
      <c r="AM2394" t="str">
        <f t="shared" si="598"/>
        <v/>
      </c>
      <c r="AN2394" t="str">
        <f t="shared" si="599"/>
        <v/>
      </c>
      <c r="AO2394" t="str">
        <f t="shared" si="600"/>
        <v/>
      </c>
      <c r="AP2394" t="str">
        <f t="shared" si="601"/>
        <v/>
      </c>
    </row>
    <row r="2395" spans="1:42" x14ac:dyDescent="0.3">
      <c r="A2395" s="2">
        <v>45402</v>
      </c>
      <c r="D2395" t="e">
        <f>AVERAGEIFS(C$2:C2395, B$2:B2395, "&gt;="&amp;B2395-6, B$2:B2395, "&lt;="&amp;B2395)</f>
        <v>#DIV/0!</v>
      </c>
      <c r="E2395" t="str">
        <f t="shared" si="587"/>
        <v/>
      </c>
      <c r="F2395" t="str">
        <f t="shared" si="588"/>
        <v/>
      </c>
      <c r="G2395" t="str">
        <f t="shared" si="589"/>
        <v/>
      </c>
      <c r="H2395" t="str">
        <f t="shared" si="590"/>
        <v/>
      </c>
      <c r="I2395" t="str">
        <f t="shared" si="591"/>
        <v/>
      </c>
      <c r="J2395" t="str">
        <f t="shared" si="592"/>
        <v/>
      </c>
      <c r="K2395" t="str">
        <f t="shared" si="593"/>
        <v/>
      </c>
      <c r="L2395" t="s">
        <v>3536</v>
      </c>
      <c r="M2395" t="s">
        <v>511</v>
      </c>
      <c r="N2395" t="s">
        <v>118</v>
      </c>
      <c r="O2395" t="s">
        <v>17</v>
      </c>
      <c r="P2395" t="s">
        <v>18</v>
      </c>
      <c r="Q2395" t="s">
        <v>34</v>
      </c>
      <c r="R2395" t="s">
        <v>20</v>
      </c>
      <c r="S2395" t="s">
        <v>21</v>
      </c>
      <c r="T2395" t="s">
        <v>3546</v>
      </c>
      <c r="U2395" t="s">
        <v>2247</v>
      </c>
      <c r="V2395" t="s">
        <v>30</v>
      </c>
      <c r="W2395">
        <v>58.936730403321008</v>
      </c>
      <c r="X2395">
        <v>7.0581912454252294</v>
      </c>
      <c r="Y2395">
        <v>-2</v>
      </c>
      <c r="Z2395" t="s">
        <v>3603</v>
      </c>
      <c r="AA2395" t="s">
        <v>3555</v>
      </c>
      <c r="AB2395" t="s">
        <v>3585</v>
      </c>
      <c r="AC2395">
        <v>4</v>
      </c>
      <c r="AD2395" t="s">
        <v>3564</v>
      </c>
      <c r="AE2395" t="s">
        <v>3603</v>
      </c>
      <c r="AF2395" t="s">
        <v>3604</v>
      </c>
      <c r="AH2395" t="s">
        <v>3603</v>
      </c>
      <c r="AI2395" t="str">
        <f t="shared" si="594"/>
        <v/>
      </c>
      <c r="AJ2395" t="str">
        <f t="shared" si="595"/>
        <v/>
      </c>
      <c r="AK2395" t="str">
        <f t="shared" si="596"/>
        <v/>
      </c>
      <c r="AL2395" t="str">
        <f t="shared" si="597"/>
        <v/>
      </c>
      <c r="AM2395" t="str">
        <f t="shared" si="598"/>
        <v/>
      </c>
      <c r="AN2395" t="str">
        <f t="shared" si="599"/>
        <v/>
      </c>
      <c r="AO2395" t="str">
        <f t="shared" si="600"/>
        <v/>
      </c>
      <c r="AP2395" t="str">
        <f t="shared" si="601"/>
        <v/>
      </c>
    </row>
    <row r="2396" spans="1:42" x14ac:dyDescent="0.3">
      <c r="A2396" s="2">
        <v>45066</v>
      </c>
      <c r="D2396" t="e">
        <f>AVERAGEIFS(C$2:C2396, B$2:B2396, "&gt;="&amp;B2396-6, B$2:B2396, "&lt;="&amp;B2396)</f>
        <v>#DIV/0!</v>
      </c>
      <c r="E2396" t="str">
        <f t="shared" si="587"/>
        <v/>
      </c>
      <c r="F2396" t="str">
        <f t="shared" si="588"/>
        <v/>
      </c>
      <c r="G2396" t="str">
        <f t="shared" si="589"/>
        <v/>
      </c>
      <c r="H2396" t="str">
        <f t="shared" si="590"/>
        <v/>
      </c>
      <c r="I2396" t="str">
        <f t="shared" si="591"/>
        <v/>
      </c>
      <c r="J2396" t="str">
        <f t="shared" si="592"/>
        <v/>
      </c>
      <c r="K2396" t="str">
        <f t="shared" si="593"/>
        <v/>
      </c>
      <c r="L2396" t="s">
        <v>3536</v>
      </c>
      <c r="M2396" t="s">
        <v>959</v>
      </c>
      <c r="N2396" t="s">
        <v>157</v>
      </c>
      <c r="O2396" t="s">
        <v>58</v>
      </c>
      <c r="P2396" t="s">
        <v>59</v>
      </c>
      <c r="Q2396" t="s">
        <v>34</v>
      </c>
      <c r="R2396" t="s">
        <v>42</v>
      </c>
      <c r="S2396" t="s">
        <v>21</v>
      </c>
      <c r="T2396" t="s">
        <v>21</v>
      </c>
      <c r="U2396" t="s">
        <v>2738</v>
      </c>
      <c r="V2396" t="s">
        <v>54</v>
      </c>
      <c r="W2396">
        <v>20.04607790318715</v>
      </c>
      <c r="X2396">
        <v>4.682540478767157</v>
      </c>
      <c r="Y2396">
        <v>-2</v>
      </c>
      <c r="Z2396" t="s">
        <v>3603</v>
      </c>
      <c r="AA2396" t="s">
        <v>3554</v>
      </c>
      <c r="AB2396" t="s">
        <v>3585</v>
      </c>
      <c r="AC2396">
        <v>5</v>
      </c>
      <c r="AD2396" t="s">
        <v>3565</v>
      </c>
      <c r="AE2396" t="s">
        <v>3603</v>
      </c>
      <c r="AF2396" t="s">
        <v>3604</v>
      </c>
      <c r="AH2396" t="s">
        <v>3603</v>
      </c>
      <c r="AI2396" t="str">
        <f t="shared" si="594"/>
        <v/>
      </c>
      <c r="AJ2396" t="str">
        <f t="shared" si="595"/>
        <v/>
      </c>
      <c r="AK2396" t="str">
        <f t="shared" si="596"/>
        <v/>
      </c>
      <c r="AL2396" t="str">
        <f t="shared" si="597"/>
        <v/>
      </c>
      <c r="AM2396" t="str">
        <f t="shared" si="598"/>
        <v/>
      </c>
      <c r="AN2396" t="str">
        <f t="shared" si="599"/>
        <v/>
      </c>
      <c r="AO2396" t="str">
        <f t="shared" si="600"/>
        <v/>
      </c>
      <c r="AP2396" t="str">
        <f t="shared" si="601"/>
        <v/>
      </c>
    </row>
    <row r="2397" spans="1:42" x14ac:dyDescent="0.3">
      <c r="A2397" s="2">
        <v>45406</v>
      </c>
      <c r="D2397" t="e">
        <f>AVERAGEIFS(C$2:C2397, B$2:B2397, "&gt;="&amp;B2397-6, B$2:B2397, "&lt;="&amp;B2397)</f>
        <v>#DIV/0!</v>
      </c>
      <c r="E2397" t="str">
        <f t="shared" si="587"/>
        <v/>
      </c>
      <c r="F2397" t="str">
        <f t="shared" si="588"/>
        <v/>
      </c>
      <c r="G2397" t="str">
        <f t="shared" si="589"/>
        <v/>
      </c>
      <c r="H2397" t="str">
        <f t="shared" si="590"/>
        <v/>
      </c>
      <c r="I2397" t="str">
        <f t="shared" si="591"/>
        <v/>
      </c>
      <c r="J2397" t="str">
        <f t="shared" si="592"/>
        <v/>
      </c>
      <c r="K2397" t="str">
        <f t="shared" si="593"/>
        <v/>
      </c>
      <c r="L2397" t="s">
        <v>3536</v>
      </c>
      <c r="M2397" t="s">
        <v>1869</v>
      </c>
      <c r="N2397" t="s">
        <v>57</v>
      </c>
      <c r="O2397" t="s">
        <v>58</v>
      </c>
      <c r="P2397" t="s">
        <v>59</v>
      </c>
      <c r="Q2397" t="s">
        <v>34</v>
      </c>
      <c r="R2397" t="s">
        <v>35</v>
      </c>
      <c r="S2397" t="s">
        <v>21</v>
      </c>
      <c r="T2397" t="s">
        <v>21</v>
      </c>
      <c r="U2397" t="s">
        <v>2805</v>
      </c>
      <c r="V2397" t="s">
        <v>43</v>
      </c>
      <c r="W2397">
        <v>106.6891357997405</v>
      </c>
      <c r="X2397">
        <v>5.5508573706091404</v>
      </c>
      <c r="Y2397">
        <v>-2</v>
      </c>
      <c r="Z2397" t="s">
        <v>3603</v>
      </c>
      <c r="AA2397" t="s">
        <v>3555</v>
      </c>
      <c r="AB2397" t="s">
        <v>3585</v>
      </c>
      <c r="AC2397">
        <v>4</v>
      </c>
      <c r="AD2397" t="s">
        <v>3564</v>
      </c>
      <c r="AE2397" t="s">
        <v>3603</v>
      </c>
      <c r="AF2397" t="s">
        <v>3604</v>
      </c>
      <c r="AH2397" t="s">
        <v>3603</v>
      </c>
      <c r="AI2397" t="str">
        <f t="shared" si="594"/>
        <v/>
      </c>
      <c r="AJ2397" t="str">
        <f t="shared" si="595"/>
        <v/>
      </c>
      <c r="AK2397" t="str">
        <f t="shared" si="596"/>
        <v/>
      </c>
      <c r="AL2397" t="str">
        <f t="shared" si="597"/>
        <v/>
      </c>
      <c r="AM2397" t="str">
        <f t="shared" si="598"/>
        <v/>
      </c>
      <c r="AN2397" t="str">
        <f t="shared" si="599"/>
        <v/>
      </c>
      <c r="AO2397" t="str">
        <f t="shared" si="600"/>
        <v/>
      </c>
      <c r="AP2397" t="str">
        <f t="shared" si="601"/>
        <v/>
      </c>
    </row>
    <row r="2398" spans="1:42" x14ac:dyDescent="0.3">
      <c r="A2398" s="2">
        <v>45350</v>
      </c>
      <c r="D2398" t="e">
        <f>AVERAGEIFS(C$2:C2398, B$2:B2398, "&gt;="&amp;B2398-6, B$2:B2398, "&lt;="&amp;B2398)</f>
        <v>#DIV/0!</v>
      </c>
      <c r="E2398" t="str">
        <f t="shared" si="587"/>
        <v/>
      </c>
      <c r="F2398" t="str">
        <f t="shared" si="588"/>
        <v/>
      </c>
      <c r="G2398" t="str">
        <f t="shared" si="589"/>
        <v/>
      </c>
      <c r="H2398" t="str">
        <f t="shared" si="590"/>
        <v/>
      </c>
      <c r="I2398" t="str">
        <f t="shared" si="591"/>
        <v/>
      </c>
      <c r="J2398" t="str">
        <f t="shared" si="592"/>
        <v/>
      </c>
      <c r="K2398" t="str">
        <f t="shared" si="593"/>
        <v/>
      </c>
      <c r="L2398" t="s">
        <v>3536</v>
      </c>
      <c r="M2398" t="s">
        <v>2722</v>
      </c>
      <c r="N2398" t="s">
        <v>39</v>
      </c>
      <c r="O2398" t="s">
        <v>58</v>
      </c>
      <c r="P2398" t="s">
        <v>59</v>
      </c>
      <c r="Q2398" t="s">
        <v>34</v>
      </c>
      <c r="R2398" t="s">
        <v>42</v>
      </c>
      <c r="S2398" t="s">
        <v>21</v>
      </c>
      <c r="T2398" t="s">
        <v>21</v>
      </c>
      <c r="U2398" t="s">
        <v>2821</v>
      </c>
      <c r="V2398" t="s">
        <v>76</v>
      </c>
      <c r="W2398">
        <v>116.07511805135999</v>
      </c>
      <c r="X2398">
        <v>5.514125384378417</v>
      </c>
      <c r="Y2398">
        <v>-2</v>
      </c>
      <c r="Z2398" t="s">
        <v>3603</v>
      </c>
      <c r="AA2398" t="s">
        <v>3555</v>
      </c>
      <c r="AB2398" t="s">
        <v>3584</v>
      </c>
      <c r="AC2398">
        <v>2</v>
      </c>
      <c r="AD2398" t="s">
        <v>3562</v>
      </c>
      <c r="AE2398" t="s">
        <v>3603</v>
      </c>
      <c r="AF2398" t="s">
        <v>3604</v>
      </c>
      <c r="AH2398" t="s">
        <v>3603</v>
      </c>
      <c r="AI2398" t="str">
        <f t="shared" si="594"/>
        <v/>
      </c>
      <c r="AJ2398" t="str">
        <f t="shared" si="595"/>
        <v/>
      </c>
      <c r="AK2398" t="str">
        <f t="shared" si="596"/>
        <v/>
      </c>
      <c r="AL2398" t="str">
        <f t="shared" si="597"/>
        <v/>
      </c>
      <c r="AM2398" t="str">
        <f t="shared" si="598"/>
        <v/>
      </c>
      <c r="AN2398" t="str">
        <f t="shared" si="599"/>
        <v/>
      </c>
      <c r="AO2398" t="str">
        <f t="shared" si="600"/>
        <v/>
      </c>
      <c r="AP2398" t="str">
        <f t="shared" si="601"/>
        <v/>
      </c>
    </row>
    <row r="2399" spans="1:42" x14ac:dyDescent="0.3">
      <c r="A2399" s="2">
        <v>45446</v>
      </c>
      <c r="D2399" t="e">
        <f>AVERAGEIFS(C$2:C2399, B$2:B2399, "&gt;="&amp;B2399-6, B$2:B2399, "&lt;="&amp;B2399)</f>
        <v>#DIV/0!</v>
      </c>
      <c r="E2399" t="str">
        <f t="shared" si="587"/>
        <v/>
      </c>
      <c r="F2399" t="str">
        <f t="shared" si="588"/>
        <v/>
      </c>
      <c r="G2399" t="str">
        <f t="shared" si="589"/>
        <v/>
      </c>
      <c r="H2399" t="str">
        <f t="shared" si="590"/>
        <v/>
      </c>
      <c r="I2399" t="str">
        <f t="shared" si="591"/>
        <v/>
      </c>
      <c r="J2399" t="str">
        <f t="shared" si="592"/>
        <v/>
      </c>
      <c r="K2399" t="str">
        <f t="shared" si="593"/>
        <v/>
      </c>
      <c r="L2399" t="s">
        <v>3536</v>
      </c>
      <c r="M2399" t="s">
        <v>876</v>
      </c>
      <c r="N2399" t="s">
        <v>57</v>
      </c>
      <c r="O2399" t="s">
        <v>33</v>
      </c>
      <c r="P2399" t="s">
        <v>18</v>
      </c>
      <c r="Q2399" t="s">
        <v>34</v>
      </c>
      <c r="R2399" t="s">
        <v>20</v>
      </c>
      <c r="S2399" t="s">
        <v>21</v>
      </c>
      <c r="T2399" t="s">
        <v>3546</v>
      </c>
      <c r="U2399" t="s">
        <v>2855</v>
      </c>
      <c r="V2399" t="s">
        <v>30</v>
      </c>
      <c r="W2399">
        <v>84.149585231345981</v>
      </c>
      <c r="X2399">
        <v>5.0253507434154576</v>
      </c>
      <c r="Y2399">
        <v>-2</v>
      </c>
      <c r="Z2399" t="s">
        <v>3603</v>
      </c>
      <c r="AA2399" t="s">
        <v>3555</v>
      </c>
      <c r="AB2399" t="s">
        <v>3585</v>
      </c>
      <c r="AC2399">
        <v>6</v>
      </c>
      <c r="AD2399" t="s">
        <v>3566</v>
      </c>
      <c r="AE2399" t="s">
        <v>3603</v>
      </c>
      <c r="AF2399" t="s">
        <v>3604</v>
      </c>
      <c r="AH2399" t="s">
        <v>3603</v>
      </c>
      <c r="AI2399" t="str">
        <f t="shared" si="594"/>
        <v/>
      </c>
      <c r="AJ2399" t="str">
        <f t="shared" si="595"/>
        <v/>
      </c>
      <c r="AK2399" t="str">
        <f t="shared" si="596"/>
        <v/>
      </c>
      <c r="AL2399" t="str">
        <f t="shared" si="597"/>
        <v/>
      </c>
      <c r="AM2399" t="str">
        <f t="shared" si="598"/>
        <v/>
      </c>
      <c r="AN2399" t="str">
        <f t="shared" si="599"/>
        <v/>
      </c>
      <c r="AO2399" t="str">
        <f t="shared" si="600"/>
        <v/>
      </c>
      <c r="AP2399" t="str">
        <f t="shared" si="601"/>
        <v/>
      </c>
    </row>
    <row r="2400" spans="1:42" x14ac:dyDescent="0.3">
      <c r="A2400" s="2">
        <v>44934</v>
      </c>
      <c r="D2400" t="e">
        <f>AVERAGEIFS(C$2:C2400, B$2:B2400, "&gt;="&amp;B2400-6, B$2:B2400, "&lt;="&amp;B2400)</f>
        <v>#DIV/0!</v>
      </c>
      <c r="E2400" t="str">
        <f t="shared" si="587"/>
        <v/>
      </c>
      <c r="F2400" t="str">
        <f t="shared" si="588"/>
        <v/>
      </c>
      <c r="G2400" t="str">
        <f t="shared" si="589"/>
        <v/>
      </c>
      <c r="H2400" t="str">
        <f t="shared" si="590"/>
        <v/>
      </c>
      <c r="I2400" t="str">
        <f t="shared" si="591"/>
        <v/>
      </c>
      <c r="J2400" t="str">
        <f t="shared" si="592"/>
        <v/>
      </c>
      <c r="K2400" t="str">
        <f t="shared" si="593"/>
        <v/>
      </c>
      <c r="L2400" t="s">
        <v>3536</v>
      </c>
      <c r="M2400" t="s">
        <v>2137</v>
      </c>
      <c r="N2400" t="s">
        <v>103</v>
      </c>
      <c r="O2400" t="s">
        <v>17</v>
      </c>
      <c r="P2400" t="s">
        <v>18</v>
      </c>
      <c r="Q2400" t="s">
        <v>34</v>
      </c>
      <c r="R2400" t="s">
        <v>35</v>
      </c>
      <c r="S2400" t="s">
        <v>21</v>
      </c>
      <c r="T2400" t="s">
        <v>21</v>
      </c>
      <c r="U2400" t="s">
        <v>2875</v>
      </c>
      <c r="V2400" t="s">
        <v>54</v>
      </c>
      <c r="W2400">
        <v>93.197949423565333</v>
      </c>
      <c r="X2400">
        <v>6.2276767869532028</v>
      </c>
      <c r="Y2400">
        <v>-2</v>
      </c>
      <c r="Z2400" t="s">
        <v>3603</v>
      </c>
      <c r="AA2400" t="s">
        <v>3554</v>
      </c>
      <c r="AB2400" t="s">
        <v>3584</v>
      </c>
      <c r="AC2400">
        <v>1</v>
      </c>
      <c r="AD2400" t="s">
        <v>3561</v>
      </c>
      <c r="AE2400" t="s">
        <v>3603</v>
      </c>
      <c r="AF2400" t="s">
        <v>3604</v>
      </c>
      <c r="AH2400" t="s">
        <v>3603</v>
      </c>
      <c r="AI2400" t="str">
        <f t="shared" si="594"/>
        <v/>
      </c>
      <c r="AJ2400" t="str">
        <f t="shared" si="595"/>
        <v/>
      </c>
      <c r="AK2400" t="str">
        <f t="shared" si="596"/>
        <v/>
      </c>
      <c r="AL2400" t="str">
        <f t="shared" si="597"/>
        <v/>
      </c>
      <c r="AM2400" t="str">
        <f t="shared" si="598"/>
        <v/>
      </c>
      <c r="AN2400" t="str">
        <f t="shared" si="599"/>
        <v/>
      </c>
      <c r="AO2400" t="str">
        <f t="shared" si="600"/>
        <v/>
      </c>
      <c r="AP2400" t="str">
        <f t="shared" si="601"/>
        <v/>
      </c>
    </row>
    <row r="2401" spans="1:42" x14ac:dyDescent="0.3">
      <c r="A2401" s="2">
        <v>45350</v>
      </c>
      <c r="D2401" t="e">
        <f>AVERAGEIFS(C$2:C2401, B$2:B2401, "&gt;="&amp;B2401-6, B$2:B2401, "&lt;="&amp;B2401)</f>
        <v>#DIV/0!</v>
      </c>
      <c r="E2401" t="str">
        <f t="shared" si="587"/>
        <v/>
      </c>
      <c r="F2401" t="str">
        <f t="shared" si="588"/>
        <v/>
      </c>
      <c r="G2401" t="str">
        <f t="shared" si="589"/>
        <v/>
      </c>
      <c r="H2401" t="str">
        <f t="shared" si="590"/>
        <v/>
      </c>
      <c r="I2401" t="str">
        <f t="shared" si="591"/>
        <v/>
      </c>
      <c r="J2401" t="str">
        <f t="shared" si="592"/>
        <v/>
      </c>
      <c r="K2401" t="str">
        <f t="shared" si="593"/>
        <v/>
      </c>
      <c r="L2401" t="s">
        <v>3536</v>
      </c>
      <c r="M2401" t="s">
        <v>2294</v>
      </c>
      <c r="N2401" t="s">
        <v>80</v>
      </c>
      <c r="O2401" t="s">
        <v>46</v>
      </c>
      <c r="P2401" t="s">
        <v>18</v>
      </c>
      <c r="Q2401" t="s">
        <v>34</v>
      </c>
      <c r="R2401" t="s">
        <v>20</v>
      </c>
      <c r="S2401" t="s">
        <v>21</v>
      </c>
      <c r="T2401" t="s">
        <v>3546</v>
      </c>
      <c r="U2401" t="s">
        <v>2913</v>
      </c>
      <c r="V2401" t="s">
        <v>30</v>
      </c>
      <c r="W2401">
        <v>15.51678886342396</v>
      </c>
      <c r="X2401">
        <v>5.3060326831861593</v>
      </c>
      <c r="Y2401">
        <v>-2</v>
      </c>
      <c r="Z2401" t="s">
        <v>3603</v>
      </c>
      <c r="AA2401" t="s">
        <v>3555</v>
      </c>
      <c r="AB2401" t="s">
        <v>3584</v>
      </c>
      <c r="AC2401">
        <v>2</v>
      </c>
      <c r="AD2401" t="s">
        <v>3562</v>
      </c>
      <c r="AE2401" t="s">
        <v>3603</v>
      </c>
      <c r="AF2401" t="s">
        <v>3604</v>
      </c>
      <c r="AH2401" t="s">
        <v>3603</v>
      </c>
      <c r="AI2401" t="str">
        <f t="shared" si="594"/>
        <v/>
      </c>
      <c r="AJ2401" t="str">
        <f t="shared" si="595"/>
        <v/>
      </c>
      <c r="AK2401" t="str">
        <f t="shared" si="596"/>
        <v/>
      </c>
      <c r="AL2401" t="str">
        <f t="shared" si="597"/>
        <v/>
      </c>
      <c r="AM2401" t="str">
        <f t="shared" si="598"/>
        <v/>
      </c>
      <c r="AN2401" t="str">
        <f t="shared" si="599"/>
        <v/>
      </c>
      <c r="AO2401" t="str">
        <f t="shared" si="600"/>
        <v/>
      </c>
      <c r="AP2401" t="str">
        <f t="shared" si="601"/>
        <v/>
      </c>
    </row>
    <row r="2402" spans="1:42" x14ac:dyDescent="0.3">
      <c r="A2402" s="2">
        <v>45212</v>
      </c>
      <c r="D2402" t="e">
        <f>AVERAGEIFS(C$2:C2402, B$2:B2402, "&gt;="&amp;B2402-6, B$2:B2402, "&lt;="&amp;B2402)</f>
        <v>#DIV/0!</v>
      </c>
      <c r="E2402" t="str">
        <f t="shared" si="587"/>
        <v/>
      </c>
      <c r="F2402" t="str">
        <f t="shared" si="588"/>
        <v/>
      </c>
      <c r="G2402" t="str">
        <f t="shared" si="589"/>
        <v/>
      </c>
      <c r="H2402" t="str">
        <f t="shared" si="590"/>
        <v/>
      </c>
      <c r="I2402" t="str">
        <f t="shared" si="591"/>
        <v/>
      </c>
      <c r="J2402" t="str">
        <f t="shared" si="592"/>
        <v/>
      </c>
      <c r="K2402" t="str">
        <f t="shared" si="593"/>
        <v/>
      </c>
      <c r="L2402" t="s">
        <v>3536</v>
      </c>
      <c r="M2402" t="s">
        <v>2975</v>
      </c>
      <c r="N2402" t="s">
        <v>118</v>
      </c>
      <c r="O2402" t="s">
        <v>33</v>
      </c>
      <c r="P2402" t="s">
        <v>59</v>
      </c>
      <c r="Q2402" t="s">
        <v>34</v>
      </c>
      <c r="R2402" t="s">
        <v>42</v>
      </c>
      <c r="S2402" t="s">
        <v>21</v>
      </c>
      <c r="T2402" t="s">
        <v>21</v>
      </c>
      <c r="U2402" t="s">
        <v>2976</v>
      </c>
      <c r="V2402" t="s">
        <v>144</v>
      </c>
      <c r="W2402">
        <v>67.721959341411122</v>
      </c>
      <c r="X2402">
        <v>6.2238742046122111</v>
      </c>
      <c r="Y2402">
        <v>-2</v>
      </c>
      <c r="Z2402" t="s">
        <v>3603</v>
      </c>
      <c r="AA2402" t="s">
        <v>3554</v>
      </c>
      <c r="AB2402" t="s">
        <v>3587</v>
      </c>
      <c r="AC2402">
        <v>10</v>
      </c>
      <c r="AD2402" t="s">
        <v>3570</v>
      </c>
      <c r="AE2402" t="s">
        <v>3603</v>
      </c>
      <c r="AF2402" t="s">
        <v>3604</v>
      </c>
      <c r="AH2402" t="s">
        <v>3603</v>
      </c>
      <c r="AI2402" t="str">
        <f t="shared" si="594"/>
        <v/>
      </c>
      <c r="AJ2402" t="str">
        <f t="shared" si="595"/>
        <v/>
      </c>
      <c r="AK2402" t="str">
        <f t="shared" si="596"/>
        <v/>
      </c>
      <c r="AL2402" t="str">
        <f t="shared" si="597"/>
        <v/>
      </c>
      <c r="AM2402" t="str">
        <f t="shared" si="598"/>
        <v/>
      </c>
      <c r="AN2402" t="str">
        <f t="shared" si="599"/>
        <v/>
      </c>
      <c r="AO2402" t="str">
        <f t="shared" si="600"/>
        <v/>
      </c>
      <c r="AP2402" t="str">
        <f t="shared" si="601"/>
        <v/>
      </c>
    </row>
    <row r="2403" spans="1:42" x14ac:dyDescent="0.3">
      <c r="A2403" s="2">
        <v>45429</v>
      </c>
      <c r="D2403" t="e">
        <f>AVERAGEIFS(C$2:C2403, B$2:B2403, "&gt;="&amp;B2403-6, B$2:B2403, "&lt;="&amp;B2403)</f>
        <v>#DIV/0!</v>
      </c>
      <c r="E2403" t="str">
        <f t="shared" si="587"/>
        <v/>
      </c>
      <c r="F2403" t="str">
        <f t="shared" si="588"/>
        <v/>
      </c>
      <c r="G2403" t="str">
        <f t="shared" si="589"/>
        <v/>
      </c>
      <c r="H2403" t="str">
        <f t="shared" si="590"/>
        <v/>
      </c>
      <c r="I2403" t="str">
        <f t="shared" si="591"/>
        <v/>
      </c>
      <c r="J2403" t="str">
        <f t="shared" si="592"/>
        <v/>
      </c>
      <c r="K2403" t="str">
        <f t="shared" si="593"/>
        <v/>
      </c>
      <c r="L2403" t="s">
        <v>3536</v>
      </c>
      <c r="M2403" t="s">
        <v>2710</v>
      </c>
      <c r="N2403" t="s">
        <v>57</v>
      </c>
      <c r="O2403" t="s">
        <v>33</v>
      </c>
      <c r="P2403" t="s">
        <v>18</v>
      </c>
      <c r="Q2403" t="s">
        <v>34</v>
      </c>
      <c r="R2403" t="s">
        <v>42</v>
      </c>
      <c r="S2403" t="s">
        <v>21</v>
      </c>
      <c r="T2403" t="s">
        <v>21</v>
      </c>
      <c r="U2403" t="s">
        <v>2988</v>
      </c>
      <c r="V2403" t="s">
        <v>24</v>
      </c>
      <c r="W2403">
        <v>116.6950265264976</v>
      </c>
      <c r="X2403">
        <v>5.6136379029893826</v>
      </c>
      <c r="Y2403">
        <v>-2</v>
      </c>
      <c r="Z2403" t="s">
        <v>3603</v>
      </c>
      <c r="AA2403" t="s">
        <v>3555</v>
      </c>
      <c r="AB2403" t="s">
        <v>3585</v>
      </c>
      <c r="AC2403">
        <v>5</v>
      </c>
      <c r="AD2403" t="s">
        <v>3565</v>
      </c>
      <c r="AE2403" t="s">
        <v>3603</v>
      </c>
      <c r="AF2403" t="s">
        <v>3604</v>
      </c>
      <c r="AH2403" t="s">
        <v>3603</v>
      </c>
      <c r="AI2403" t="str">
        <f t="shared" si="594"/>
        <v/>
      </c>
      <c r="AJ2403" t="str">
        <f t="shared" si="595"/>
        <v/>
      </c>
      <c r="AK2403" t="str">
        <f t="shared" si="596"/>
        <v/>
      </c>
      <c r="AL2403" t="str">
        <f t="shared" si="597"/>
        <v/>
      </c>
      <c r="AM2403" t="str">
        <f t="shared" si="598"/>
        <v/>
      </c>
      <c r="AN2403" t="str">
        <f t="shared" si="599"/>
        <v/>
      </c>
      <c r="AO2403" t="str">
        <f t="shared" si="600"/>
        <v/>
      </c>
      <c r="AP2403" t="str">
        <f t="shared" si="601"/>
        <v/>
      </c>
    </row>
    <row r="2404" spans="1:42" x14ac:dyDescent="0.3">
      <c r="A2404" s="2">
        <v>45043</v>
      </c>
      <c r="D2404" t="e">
        <f>AVERAGEIFS(C$2:C2404, B$2:B2404, "&gt;="&amp;B2404-6, B$2:B2404, "&lt;="&amp;B2404)</f>
        <v>#DIV/0!</v>
      </c>
      <c r="E2404" t="str">
        <f t="shared" si="587"/>
        <v/>
      </c>
      <c r="F2404" t="str">
        <f t="shared" si="588"/>
        <v/>
      </c>
      <c r="G2404" t="str">
        <f t="shared" si="589"/>
        <v/>
      </c>
      <c r="H2404" t="str">
        <f t="shared" si="590"/>
        <v/>
      </c>
      <c r="I2404" t="str">
        <f t="shared" si="591"/>
        <v/>
      </c>
      <c r="J2404" t="str">
        <f t="shared" si="592"/>
        <v/>
      </c>
      <c r="K2404" t="str">
        <f t="shared" si="593"/>
        <v/>
      </c>
      <c r="L2404" t="s">
        <v>3536</v>
      </c>
      <c r="M2404" t="s">
        <v>1227</v>
      </c>
      <c r="N2404" t="s">
        <v>118</v>
      </c>
      <c r="O2404" t="s">
        <v>58</v>
      </c>
      <c r="P2404" t="s">
        <v>59</v>
      </c>
      <c r="Q2404" t="s">
        <v>34</v>
      </c>
      <c r="R2404" t="s">
        <v>42</v>
      </c>
      <c r="S2404" t="s">
        <v>21</v>
      </c>
      <c r="T2404" t="s">
        <v>21</v>
      </c>
      <c r="U2404" t="s">
        <v>3009</v>
      </c>
      <c r="V2404" t="s">
        <v>43</v>
      </c>
      <c r="W2404">
        <v>74.915460174233345</v>
      </c>
      <c r="X2404">
        <v>6.1848711871988273</v>
      </c>
      <c r="Y2404">
        <v>-2</v>
      </c>
      <c r="Z2404" t="s">
        <v>3603</v>
      </c>
      <c r="AA2404" t="s">
        <v>3554</v>
      </c>
      <c r="AB2404" t="s">
        <v>3585</v>
      </c>
      <c r="AC2404">
        <v>4</v>
      </c>
      <c r="AD2404" t="s">
        <v>3564</v>
      </c>
      <c r="AE2404" t="s">
        <v>3603</v>
      </c>
      <c r="AF2404" t="s">
        <v>3604</v>
      </c>
      <c r="AH2404" t="s">
        <v>3603</v>
      </c>
      <c r="AI2404" t="str">
        <f t="shared" si="594"/>
        <v/>
      </c>
      <c r="AJ2404" t="str">
        <f t="shared" si="595"/>
        <v/>
      </c>
      <c r="AK2404" t="str">
        <f t="shared" si="596"/>
        <v/>
      </c>
      <c r="AL2404" t="str">
        <f t="shared" si="597"/>
        <v/>
      </c>
      <c r="AM2404" t="str">
        <f t="shared" si="598"/>
        <v/>
      </c>
      <c r="AN2404" t="str">
        <f t="shared" si="599"/>
        <v/>
      </c>
      <c r="AO2404" t="str">
        <f t="shared" si="600"/>
        <v/>
      </c>
      <c r="AP2404" t="str">
        <f t="shared" si="601"/>
        <v/>
      </c>
    </row>
    <row r="2405" spans="1:42" x14ac:dyDescent="0.3">
      <c r="A2405" s="2">
        <v>45279</v>
      </c>
      <c r="D2405" t="e">
        <f>AVERAGEIFS(C$2:C2405, B$2:B2405, "&gt;="&amp;B2405-6, B$2:B2405, "&lt;="&amp;B2405)</f>
        <v>#DIV/0!</v>
      </c>
      <c r="E2405" t="str">
        <f t="shared" si="587"/>
        <v/>
      </c>
      <c r="F2405" t="str">
        <f t="shared" si="588"/>
        <v/>
      </c>
      <c r="G2405" t="str">
        <f t="shared" si="589"/>
        <v/>
      </c>
      <c r="H2405" t="str">
        <f t="shared" si="590"/>
        <v/>
      </c>
      <c r="I2405" t="str">
        <f t="shared" si="591"/>
        <v/>
      </c>
      <c r="J2405" t="str">
        <f t="shared" si="592"/>
        <v/>
      </c>
      <c r="K2405" t="str">
        <f t="shared" si="593"/>
        <v/>
      </c>
      <c r="L2405" t="s">
        <v>3536</v>
      </c>
      <c r="M2405" t="s">
        <v>2300</v>
      </c>
      <c r="N2405" t="s">
        <v>80</v>
      </c>
      <c r="O2405" t="s">
        <v>33</v>
      </c>
      <c r="P2405" t="s">
        <v>18</v>
      </c>
      <c r="Q2405" t="s">
        <v>34</v>
      </c>
      <c r="R2405" t="s">
        <v>35</v>
      </c>
      <c r="S2405" t="s">
        <v>21</v>
      </c>
      <c r="T2405" t="s">
        <v>21</v>
      </c>
      <c r="U2405" t="s">
        <v>3023</v>
      </c>
      <c r="V2405" t="s">
        <v>76</v>
      </c>
      <c r="W2405">
        <v>8.7655533300769743</v>
      </c>
      <c r="X2405">
        <v>4.0998470918713341</v>
      </c>
      <c r="Y2405">
        <v>-2</v>
      </c>
      <c r="Z2405" t="s">
        <v>3603</v>
      </c>
      <c r="AA2405" t="s">
        <v>3554</v>
      </c>
      <c r="AB2405" t="s">
        <v>3587</v>
      </c>
      <c r="AC2405">
        <v>12</v>
      </c>
      <c r="AD2405" t="s">
        <v>3572</v>
      </c>
      <c r="AE2405" t="s">
        <v>3603</v>
      </c>
      <c r="AF2405" t="s">
        <v>3604</v>
      </c>
      <c r="AH2405" t="s">
        <v>3603</v>
      </c>
      <c r="AI2405" t="str">
        <f t="shared" si="594"/>
        <v/>
      </c>
      <c r="AJ2405" t="str">
        <f t="shared" si="595"/>
        <v/>
      </c>
      <c r="AK2405" t="str">
        <f t="shared" si="596"/>
        <v/>
      </c>
      <c r="AL2405" t="str">
        <f t="shared" si="597"/>
        <v/>
      </c>
      <c r="AM2405" t="str">
        <f t="shared" si="598"/>
        <v/>
      </c>
      <c r="AN2405" t="str">
        <f t="shared" si="599"/>
        <v/>
      </c>
      <c r="AO2405" t="str">
        <f t="shared" si="600"/>
        <v/>
      </c>
      <c r="AP2405" t="str">
        <f t="shared" si="601"/>
        <v/>
      </c>
    </row>
    <row r="2406" spans="1:42" x14ac:dyDescent="0.3">
      <c r="A2406" s="2">
        <v>45071</v>
      </c>
      <c r="D2406" t="e">
        <f>AVERAGEIFS(C$2:C2406, B$2:B2406, "&gt;="&amp;B2406-6, B$2:B2406, "&lt;="&amp;B2406)</f>
        <v>#DIV/0!</v>
      </c>
      <c r="E2406" t="str">
        <f t="shared" si="587"/>
        <v/>
      </c>
      <c r="F2406" t="str">
        <f t="shared" si="588"/>
        <v/>
      </c>
      <c r="G2406" t="str">
        <f t="shared" si="589"/>
        <v/>
      </c>
      <c r="H2406" t="str">
        <f t="shared" si="590"/>
        <v/>
      </c>
      <c r="I2406" t="str">
        <f t="shared" si="591"/>
        <v/>
      </c>
      <c r="J2406" t="str">
        <f t="shared" si="592"/>
        <v/>
      </c>
      <c r="K2406" t="str">
        <f t="shared" si="593"/>
        <v/>
      </c>
      <c r="L2406" t="s">
        <v>3536</v>
      </c>
      <c r="M2406" t="s">
        <v>1440</v>
      </c>
      <c r="N2406" t="s">
        <v>16</v>
      </c>
      <c r="O2406" t="s">
        <v>17</v>
      </c>
      <c r="P2406" t="s">
        <v>18</v>
      </c>
      <c r="Q2406" t="s">
        <v>34</v>
      </c>
      <c r="R2406" t="s">
        <v>42</v>
      </c>
      <c r="S2406" t="s">
        <v>21</v>
      </c>
      <c r="T2406" t="s">
        <v>3546</v>
      </c>
      <c r="U2406" t="s">
        <v>3040</v>
      </c>
      <c r="V2406" t="s">
        <v>54</v>
      </c>
      <c r="W2406">
        <v>89.495541354413234</v>
      </c>
      <c r="X2406">
        <v>6.5540829278233037</v>
      </c>
      <c r="Y2406">
        <v>-2</v>
      </c>
      <c r="Z2406" t="s">
        <v>3603</v>
      </c>
      <c r="AA2406" t="s">
        <v>3554</v>
      </c>
      <c r="AB2406" t="s">
        <v>3585</v>
      </c>
      <c r="AC2406">
        <v>5</v>
      </c>
      <c r="AD2406" t="s">
        <v>3565</v>
      </c>
      <c r="AE2406" t="s">
        <v>3603</v>
      </c>
      <c r="AF2406" t="s">
        <v>3604</v>
      </c>
      <c r="AH2406" t="s">
        <v>3603</v>
      </c>
      <c r="AI2406" t="str">
        <f t="shared" si="594"/>
        <v/>
      </c>
      <c r="AJ2406" t="str">
        <f t="shared" si="595"/>
        <v/>
      </c>
      <c r="AK2406" t="str">
        <f t="shared" si="596"/>
        <v/>
      </c>
      <c r="AL2406" t="str">
        <f t="shared" si="597"/>
        <v/>
      </c>
      <c r="AM2406" t="str">
        <f t="shared" si="598"/>
        <v/>
      </c>
      <c r="AN2406" t="str">
        <f t="shared" si="599"/>
        <v/>
      </c>
      <c r="AO2406" t="str">
        <f t="shared" si="600"/>
        <v/>
      </c>
      <c r="AP2406" t="str">
        <f t="shared" si="601"/>
        <v/>
      </c>
    </row>
    <row r="2407" spans="1:42" x14ac:dyDescent="0.3">
      <c r="A2407" s="2">
        <v>45128</v>
      </c>
      <c r="D2407" t="e">
        <f>AVERAGEIFS(C$2:C2407, B$2:B2407, "&gt;="&amp;B2407-6, B$2:B2407, "&lt;="&amp;B2407)</f>
        <v>#DIV/0!</v>
      </c>
      <c r="E2407" t="str">
        <f t="shared" si="587"/>
        <v/>
      </c>
      <c r="F2407" t="str">
        <f t="shared" si="588"/>
        <v/>
      </c>
      <c r="G2407" t="str">
        <f t="shared" si="589"/>
        <v/>
      </c>
      <c r="H2407" t="str">
        <f t="shared" si="590"/>
        <v/>
      </c>
      <c r="I2407" t="str">
        <f t="shared" si="591"/>
        <v/>
      </c>
      <c r="J2407" t="str">
        <f t="shared" si="592"/>
        <v/>
      </c>
      <c r="K2407" t="str">
        <f t="shared" si="593"/>
        <v/>
      </c>
      <c r="L2407" t="s">
        <v>3536</v>
      </c>
      <c r="M2407" t="s">
        <v>480</v>
      </c>
      <c r="N2407" t="s">
        <v>103</v>
      </c>
      <c r="O2407" t="s">
        <v>33</v>
      </c>
      <c r="P2407" t="s">
        <v>18</v>
      </c>
      <c r="Q2407" t="s">
        <v>34</v>
      </c>
      <c r="R2407" t="s">
        <v>20</v>
      </c>
      <c r="S2407" t="s">
        <v>21</v>
      </c>
      <c r="T2407" t="s">
        <v>21</v>
      </c>
      <c r="U2407" t="s">
        <v>3045</v>
      </c>
      <c r="V2407" t="s">
        <v>144</v>
      </c>
      <c r="W2407">
        <v>102.9071023253962</v>
      </c>
      <c r="X2407">
        <v>7.7227399927268721</v>
      </c>
      <c r="Y2407">
        <v>-2</v>
      </c>
      <c r="Z2407" t="s">
        <v>3603</v>
      </c>
      <c r="AA2407" t="s">
        <v>3554</v>
      </c>
      <c r="AB2407" t="s">
        <v>3586</v>
      </c>
      <c r="AC2407">
        <v>7</v>
      </c>
      <c r="AD2407" t="s">
        <v>3567</v>
      </c>
      <c r="AE2407" t="s">
        <v>3603</v>
      </c>
      <c r="AF2407" t="s">
        <v>3604</v>
      </c>
      <c r="AH2407" t="s">
        <v>3603</v>
      </c>
      <c r="AI2407" t="str">
        <f t="shared" si="594"/>
        <v/>
      </c>
      <c r="AJ2407" t="str">
        <f t="shared" si="595"/>
        <v/>
      </c>
      <c r="AK2407" t="str">
        <f t="shared" si="596"/>
        <v/>
      </c>
      <c r="AL2407" t="str">
        <f t="shared" si="597"/>
        <v/>
      </c>
      <c r="AM2407" t="str">
        <f t="shared" si="598"/>
        <v/>
      </c>
      <c r="AN2407" t="str">
        <f t="shared" si="599"/>
        <v/>
      </c>
      <c r="AO2407" t="str">
        <f t="shared" si="600"/>
        <v/>
      </c>
      <c r="AP2407" t="str">
        <f t="shared" si="601"/>
        <v/>
      </c>
    </row>
    <row r="2408" spans="1:42" x14ac:dyDescent="0.3">
      <c r="A2408" s="2">
        <v>44932</v>
      </c>
      <c r="D2408" t="e">
        <f>AVERAGEIFS(C$2:C2408, B$2:B2408, "&gt;="&amp;B2408-6, B$2:B2408, "&lt;="&amp;B2408)</f>
        <v>#DIV/0!</v>
      </c>
      <c r="E2408" t="str">
        <f t="shared" si="587"/>
        <v/>
      </c>
      <c r="F2408" t="str">
        <f t="shared" si="588"/>
        <v/>
      </c>
      <c r="G2408" t="str">
        <f t="shared" si="589"/>
        <v/>
      </c>
      <c r="H2408" t="str">
        <f t="shared" si="590"/>
        <v/>
      </c>
      <c r="I2408" t="str">
        <f t="shared" si="591"/>
        <v/>
      </c>
      <c r="J2408" t="str">
        <f t="shared" si="592"/>
        <v/>
      </c>
      <c r="K2408" t="str">
        <f t="shared" si="593"/>
        <v/>
      </c>
      <c r="L2408" t="s">
        <v>3536</v>
      </c>
      <c r="M2408" t="s">
        <v>990</v>
      </c>
      <c r="N2408" t="s">
        <v>16</v>
      </c>
      <c r="O2408" t="s">
        <v>17</v>
      </c>
      <c r="P2408" t="s">
        <v>18</v>
      </c>
      <c r="Q2408" t="s">
        <v>34</v>
      </c>
      <c r="R2408" t="s">
        <v>20</v>
      </c>
      <c r="S2408" t="s">
        <v>21</v>
      </c>
      <c r="T2408" t="s">
        <v>3546</v>
      </c>
      <c r="U2408" t="s">
        <v>3100</v>
      </c>
      <c r="V2408" t="s">
        <v>76</v>
      </c>
      <c r="W2408">
        <v>78.061738612271967</v>
      </c>
      <c r="X2408">
        <v>6.4528739726875832</v>
      </c>
      <c r="Y2408">
        <v>-2</v>
      </c>
      <c r="Z2408" t="s">
        <v>3603</v>
      </c>
      <c r="AA2408" t="s">
        <v>3554</v>
      </c>
      <c r="AB2408" t="s">
        <v>3584</v>
      </c>
      <c r="AC2408">
        <v>1</v>
      </c>
      <c r="AD2408" t="s">
        <v>3561</v>
      </c>
      <c r="AE2408" t="s">
        <v>3603</v>
      </c>
      <c r="AF2408" t="s">
        <v>3604</v>
      </c>
      <c r="AH2408" t="s">
        <v>3603</v>
      </c>
      <c r="AI2408" t="str">
        <f t="shared" si="594"/>
        <v/>
      </c>
      <c r="AJ2408" t="str">
        <f t="shared" si="595"/>
        <v/>
      </c>
      <c r="AK2408" t="str">
        <f t="shared" si="596"/>
        <v/>
      </c>
      <c r="AL2408" t="str">
        <f t="shared" si="597"/>
        <v/>
      </c>
      <c r="AM2408" t="str">
        <f t="shared" si="598"/>
        <v/>
      </c>
      <c r="AN2408" t="str">
        <f t="shared" si="599"/>
        <v/>
      </c>
      <c r="AO2408" t="str">
        <f t="shared" si="600"/>
        <v/>
      </c>
      <c r="AP2408" t="str">
        <f t="shared" si="601"/>
        <v/>
      </c>
    </row>
    <row r="2409" spans="1:42" x14ac:dyDescent="0.3">
      <c r="A2409" s="2">
        <v>45244</v>
      </c>
      <c r="D2409" t="e">
        <f>AVERAGEIFS(C$2:C2409, B$2:B2409, "&gt;="&amp;B2409-6, B$2:B2409, "&lt;="&amp;B2409)</f>
        <v>#DIV/0!</v>
      </c>
      <c r="E2409" t="str">
        <f t="shared" si="587"/>
        <v/>
      </c>
      <c r="F2409" t="str">
        <f t="shared" si="588"/>
        <v/>
      </c>
      <c r="G2409" t="str">
        <f t="shared" si="589"/>
        <v/>
      </c>
      <c r="H2409" t="str">
        <f t="shared" si="590"/>
        <v/>
      </c>
      <c r="I2409" t="str">
        <f t="shared" si="591"/>
        <v/>
      </c>
      <c r="J2409" t="str">
        <f t="shared" si="592"/>
        <v/>
      </c>
      <c r="K2409" t="str">
        <f t="shared" si="593"/>
        <v/>
      </c>
      <c r="L2409" t="s">
        <v>3536</v>
      </c>
      <c r="M2409" t="s">
        <v>79</v>
      </c>
      <c r="N2409" t="s">
        <v>80</v>
      </c>
      <c r="O2409" t="s">
        <v>33</v>
      </c>
      <c r="P2409" t="s">
        <v>18</v>
      </c>
      <c r="Q2409" t="s">
        <v>34</v>
      </c>
      <c r="R2409" t="s">
        <v>20</v>
      </c>
      <c r="S2409" t="s">
        <v>21</v>
      </c>
      <c r="T2409" t="s">
        <v>21</v>
      </c>
      <c r="U2409" t="s">
        <v>3123</v>
      </c>
      <c r="V2409" t="s">
        <v>144</v>
      </c>
      <c r="W2409">
        <v>15.21781811590996</v>
      </c>
      <c r="X2409">
        <v>4.8476279686791344</v>
      </c>
      <c r="Y2409">
        <v>-2</v>
      </c>
      <c r="Z2409" t="s">
        <v>3603</v>
      </c>
      <c r="AA2409" t="s">
        <v>3554</v>
      </c>
      <c r="AB2409" t="s">
        <v>3587</v>
      </c>
      <c r="AC2409">
        <v>11</v>
      </c>
      <c r="AD2409" t="s">
        <v>3571</v>
      </c>
      <c r="AE2409" t="s">
        <v>3603</v>
      </c>
      <c r="AF2409" t="s">
        <v>3604</v>
      </c>
      <c r="AH2409" t="s">
        <v>3603</v>
      </c>
      <c r="AI2409" t="str">
        <f t="shared" si="594"/>
        <v/>
      </c>
      <c r="AJ2409" t="str">
        <f t="shared" si="595"/>
        <v/>
      </c>
      <c r="AK2409" t="str">
        <f t="shared" si="596"/>
        <v/>
      </c>
      <c r="AL2409" t="str">
        <f t="shared" si="597"/>
        <v/>
      </c>
      <c r="AM2409" t="str">
        <f t="shared" si="598"/>
        <v/>
      </c>
      <c r="AN2409" t="str">
        <f t="shared" si="599"/>
        <v/>
      </c>
      <c r="AO2409" t="str">
        <f t="shared" si="600"/>
        <v/>
      </c>
      <c r="AP2409" t="str">
        <f t="shared" si="601"/>
        <v/>
      </c>
    </row>
    <row r="2410" spans="1:42" x14ac:dyDescent="0.3">
      <c r="A2410" s="2">
        <v>45304</v>
      </c>
      <c r="D2410" t="e">
        <f>AVERAGEIFS(C$2:C2410, B$2:B2410, "&gt;="&amp;B2410-6, B$2:B2410, "&lt;="&amp;B2410)</f>
        <v>#DIV/0!</v>
      </c>
      <c r="E2410" t="str">
        <f t="shared" si="587"/>
        <v/>
      </c>
      <c r="F2410" t="str">
        <f t="shared" si="588"/>
        <v/>
      </c>
      <c r="G2410" t="str">
        <f t="shared" si="589"/>
        <v/>
      </c>
      <c r="H2410" t="str">
        <f t="shared" si="590"/>
        <v/>
      </c>
      <c r="I2410" t="str">
        <f t="shared" si="591"/>
        <v/>
      </c>
      <c r="J2410" t="str">
        <f t="shared" si="592"/>
        <v/>
      </c>
      <c r="K2410" t="str">
        <f t="shared" si="593"/>
        <v/>
      </c>
      <c r="L2410" t="s">
        <v>3536</v>
      </c>
      <c r="M2410" t="s">
        <v>230</v>
      </c>
      <c r="N2410" t="s">
        <v>118</v>
      </c>
      <c r="O2410" t="s">
        <v>33</v>
      </c>
      <c r="P2410" t="s">
        <v>18</v>
      </c>
      <c r="Q2410" t="s">
        <v>34</v>
      </c>
      <c r="R2410" t="s">
        <v>42</v>
      </c>
      <c r="S2410" t="s">
        <v>21</v>
      </c>
      <c r="T2410" t="s">
        <v>21</v>
      </c>
      <c r="U2410" t="s">
        <v>3136</v>
      </c>
      <c r="V2410" t="s">
        <v>54</v>
      </c>
      <c r="W2410">
        <v>82.910948021188858</v>
      </c>
      <c r="X2410">
        <v>6.0753390171959607</v>
      </c>
      <c r="Y2410">
        <v>-2</v>
      </c>
      <c r="Z2410" t="s">
        <v>3603</v>
      </c>
      <c r="AA2410" t="s">
        <v>3555</v>
      </c>
      <c r="AB2410" t="s">
        <v>3584</v>
      </c>
      <c r="AC2410">
        <v>1</v>
      </c>
      <c r="AD2410" t="s">
        <v>3561</v>
      </c>
      <c r="AE2410" t="s">
        <v>3603</v>
      </c>
      <c r="AF2410" t="s">
        <v>3604</v>
      </c>
      <c r="AH2410" t="s">
        <v>3603</v>
      </c>
      <c r="AI2410" t="str">
        <f t="shared" si="594"/>
        <v/>
      </c>
      <c r="AJ2410" t="str">
        <f t="shared" si="595"/>
        <v/>
      </c>
      <c r="AK2410" t="str">
        <f t="shared" si="596"/>
        <v/>
      </c>
      <c r="AL2410" t="str">
        <f t="shared" si="597"/>
        <v/>
      </c>
      <c r="AM2410" t="str">
        <f t="shared" si="598"/>
        <v/>
      </c>
      <c r="AN2410" t="str">
        <f t="shared" si="599"/>
        <v/>
      </c>
      <c r="AO2410" t="str">
        <f t="shared" si="600"/>
        <v/>
      </c>
      <c r="AP2410" t="str">
        <f t="shared" si="601"/>
        <v/>
      </c>
    </row>
    <row r="2411" spans="1:42" x14ac:dyDescent="0.3">
      <c r="A2411" s="2">
        <v>45023</v>
      </c>
      <c r="D2411" t="e">
        <f>AVERAGEIFS(C$2:C2411, B$2:B2411, "&gt;="&amp;B2411-6, B$2:B2411, "&lt;="&amp;B2411)</f>
        <v>#DIV/0!</v>
      </c>
      <c r="E2411" t="str">
        <f t="shared" si="587"/>
        <v/>
      </c>
      <c r="F2411" t="str">
        <f t="shared" si="588"/>
        <v/>
      </c>
      <c r="G2411" t="str">
        <f t="shared" si="589"/>
        <v/>
      </c>
      <c r="H2411" t="str">
        <f t="shared" si="590"/>
        <v/>
      </c>
      <c r="I2411" t="str">
        <f t="shared" si="591"/>
        <v/>
      </c>
      <c r="J2411" t="str">
        <f t="shared" si="592"/>
        <v/>
      </c>
      <c r="K2411" t="str">
        <f t="shared" si="593"/>
        <v/>
      </c>
      <c r="L2411" t="s">
        <v>3536</v>
      </c>
      <c r="M2411" t="s">
        <v>1187</v>
      </c>
      <c r="N2411" t="s">
        <v>118</v>
      </c>
      <c r="O2411" t="s">
        <v>51</v>
      </c>
      <c r="P2411" t="s">
        <v>59</v>
      </c>
      <c r="Q2411" t="s">
        <v>34</v>
      </c>
      <c r="R2411" t="s">
        <v>42</v>
      </c>
      <c r="S2411" t="s">
        <v>21</v>
      </c>
      <c r="T2411" t="s">
        <v>3546</v>
      </c>
      <c r="U2411" t="s">
        <v>2938</v>
      </c>
      <c r="V2411" t="s">
        <v>30</v>
      </c>
      <c r="W2411">
        <v>85.936352666096667</v>
      </c>
      <c r="X2411">
        <v>6.5159365298365284</v>
      </c>
      <c r="Y2411">
        <v>-2</v>
      </c>
      <c r="Z2411" t="s">
        <v>3603</v>
      </c>
      <c r="AA2411" t="s">
        <v>3554</v>
      </c>
      <c r="AB2411" t="s">
        <v>3585</v>
      </c>
      <c r="AC2411">
        <v>4</v>
      </c>
      <c r="AD2411" t="s">
        <v>3564</v>
      </c>
      <c r="AE2411" t="s">
        <v>3603</v>
      </c>
      <c r="AF2411" t="s">
        <v>3604</v>
      </c>
      <c r="AH2411" t="s">
        <v>3603</v>
      </c>
      <c r="AI2411" t="str">
        <f t="shared" si="594"/>
        <v/>
      </c>
      <c r="AJ2411" t="str">
        <f t="shared" si="595"/>
        <v/>
      </c>
      <c r="AK2411" t="str">
        <f t="shared" si="596"/>
        <v/>
      </c>
      <c r="AL2411" t="str">
        <f t="shared" si="597"/>
        <v/>
      </c>
      <c r="AM2411" t="str">
        <f t="shared" si="598"/>
        <v/>
      </c>
      <c r="AN2411" t="str">
        <f t="shared" si="599"/>
        <v/>
      </c>
      <c r="AO2411" t="str">
        <f t="shared" si="600"/>
        <v/>
      </c>
      <c r="AP2411" t="str">
        <f t="shared" si="601"/>
        <v/>
      </c>
    </row>
    <row r="2412" spans="1:42" x14ac:dyDescent="0.3">
      <c r="A2412" s="2">
        <v>45022</v>
      </c>
      <c r="D2412" t="e">
        <f>AVERAGEIFS(C$2:C2412, B$2:B2412, "&gt;="&amp;B2412-6, B$2:B2412, "&lt;="&amp;B2412)</f>
        <v>#DIV/0!</v>
      </c>
      <c r="E2412" t="str">
        <f t="shared" si="587"/>
        <v/>
      </c>
      <c r="F2412" t="str">
        <f t="shared" si="588"/>
        <v/>
      </c>
      <c r="G2412" t="str">
        <f t="shared" si="589"/>
        <v/>
      </c>
      <c r="H2412" t="str">
        <f t="shared" si="590"/>
        <v/>
      </c>
      <c r="I2412" t="str">
        <f t="shared" si="591"/>
        <v/>
      </c>
      <c r="J2412" t="str">
        <f t="shared" si="592"/>
        <v/>
      </c>
      <c r="K2412" t="str">
        <f t="shared" si="593"/>
        <v/>
      </c>
      <c r="L2412" t="s">
        <v>3536</v>
      </c>
      <c r="M2412" t="s">
        <v>180</v>
      </c>
      <c r="N2412" t="s">
        <v>39</v>
      </c>
      <c r="O2412" t="s">
        <v>51</v>
      </c>
      <c r="P2412" t="s">
        <v>59</v>
      </c>
      <c r="Q2412" t="s">
        <v>34</v>
      </c>
      <c r="R2412" t="s">
        <v>42</v>
      </c>
      <c r="S2412" t="s">
        <v>21</v>
      </c>
      <c r="T2412" t="s">
        <v>3546</v>
      </c>
      <c r="U2412" t="s">
        <v>3175</v>
      </c>
      <c r="V2412" t="s">
        <v>63</v>
      </c>
      <c r="W2412">
        <v>108.3205427487661</v>
      </c>
      <c r="X2412">
        <v>6.4654669495723303</v>
      </c>
      <c r="Y2412">
        <v>-2</v>
      </c>
      <c r="Z2412" t="s">
        <v>3603</v>
      </c>
      <c r="AA2412" t="s">
        <v>3554</v>
      </c>
      <c r="AB2412" t="s">
        <v>3585</v>
      </c>
      <c r="AC2412">
        <v>4</v>
      </c>
      <c r="AD2412" t="s">
        <v>3564</v>
      </c>
      <c r="AE2412" t="s">
        <v>3603</v>
      </c>
      <c r="AF2412" t="s">
        <v>3604</v>
      </c>
      <c r="AH2412" t="s">
        <v>3603</v>
      </c>
      <c r="AI2412" t="str">
        <f t="shared" si="594"/>
        <v/>
      </c>
      <c r="AJ2412" t="str">
        <f t="shared" si="595"/>
        <v/>
      </c>
      <c r="AK2412" t="str">
        <f t="shared" si="596"/>
        <v/>
      </c>
      <c r="AL2412" t="str">
        <f t="shared" si="597"/>
        <v/>
      </c>
      <c r="AM2412" t="str">
        <f t="shared" si="598"/>
        <v/>
      </c>
      <c r="AN2412" t="str">
        <f t="shared" si="599"/>
        <v/>
      </c>
      <c r="AO2412" t="str">
        <f t="shared" si="600"/>
        <v/>
      </c>
      <c r="AP2412" t="str">
        <f t="shared" si="601"/>
        <v/>
      </c>
    </row>
    <row r="2413" spans="1:42" x14ac:dyDescent="0.3">
      <c r="A2413" s="2">
        <v>45203</v>
      </c>
      <c r="D2413" t="e">
        <f>AVERAGEIFS(C$2:C2413, B$2:B2413, "&gt;="&amp;B2413-6, B$2:B2413, "&lt;="&amp;B2413)</f>
        <v>#DIV/0!</v>
      </c>
      <c r="E2413" t="str">
        <f t="shared" si="587"/>
        <v/>
      </c>
      <c r="F2413" t="str">
        <f t="shared" si="588"/>
        <v/>
      </c>
      <c r="G2413" t="str">
        <f t="shared" si="589"/>
        <v/>
      </c>
      <c r="H2413" t="str">
        <f t="shared" si="590"/>
        <v/>
      </c>
      <c r="I2413" t="str">
        <f t="shared" si="591"/>
        <v/>
      </c>
      <c r="J2413" t="str">
        <f t="shared" si="592"/>
        <v/>
      </c>
      <c r="K2413" t="str">
        <f t="shared" si="593"/>
        <v/>
      </c>
      <c r="L2413" t="s">
        <v>3536</v>
      </c>
      <c r="M2413" t="s">
        <v>664</v>
      </c>
      <c r="N2413" t="s">
        <v>157</v>
      </c>
      <c r="O2413" t="s">
        <v>17</v>
      </c>
      <c r="P2413" t="s">
        <v>18</v>
      </c>
      <c r="Q2413" t="s">
        <v>34</v>
      </c>
      <c r="R2413" t="s">
        <v>20</v>
      </c>
      <c r="S2413" t="s">
        <v>21</v>
      </c>
      <c r="T2413" t="s">
        <v>3546</v>
      </c>
      <c r="U2413" t="s">
        <v>3177</v>
      </c>
      <c r="V2413" t="s">
        <v>30</v>
      </c>
      <c r="W2413">
        <v>16.128482525320951</v>
      </c>
      <c r="X2413">
        <v>4.1392720726633874</v>
      </c>
      <c r="Y2413">
        <v>-2</v>
      </c>
      <c r="Z2413" t="s">
        <v>3603</v>
      </c>
      <c r="AA2413" t="s">
        <v>3554</v>
      </c>
      <c r="AB2413" t="s">
        <v>3587</v>
      </c>
      <c r="AC2413">
        <v>10</v>
      </c>
      <c r="AD2413" t="s">
        <v>3570</v>
      </c>
      <c r="AE2413" t="s">
        <v>3603</v>
      </c>
      <c r="AF2413" t="s">
        <v>3604</v>
      </c>
      <c r="AH2413" t="s">
        <v>3603</v>
      </c>
      <c r="AI2413" t="str">
        <f t="shared" si="594"/>
        <v/>
      </c>
      <c r="AJ2413" t="str">
        <f t="shared" si="595"/>
        <v/>
      </c>
      <c r="AK2413" t="str">
        <f t="shared" si="596"/>
        <v/>
      </c>
      <c r="AL2413" t="str">
        <f t="shared" si="597"/>
        <v/>
      </c>
      <c r="AM2413" t="str">
        <f t="shared" si="598"/>
        <v/>
      </c>
      <c r="AN2413" t="str">
        <f t="shared" si="599"/>
        <v/>
      </c>
      <c r="AO2413" t="str">
        <f t="shared" si="600"/>
        <v/>
      </c>
      <c r="AP2413" t="str">
        <f t="shared" si="601"/>
        <v/>
      </c>
    </row>
    <row r="2414" spans="1:42" x14ac:dyDescent="0.3">
      <c r="A2414" s="2">
        <v>44965</v>
      </c>
      <c r="D2414" t="e">
        <f>AVERAGEIFS(C$2:C2414, B$2:B2414, "&gt;="&amp;B2414-6, B$2:B2414, "&lt;="&amp;B2414)</f>
        <v>#DIV/0!</v>
      </c>
      <c r="E2414" t="str">
        <f t="shared" si="587"/>
        <v/>
      </c>
      <c r="F2414" t="str">
        <f t="shared" si="588"/>
        <v/>
      </c>
      <c r="G2414" t="str">
        <f t="shared" si="589"/>
        <v/>
      </c>
      <c r="H2414" t="str">
        <f t="shared" si="590"/>
        <v/>
      </c>
      <c r="I2414" t="str">
        <f t="shared" si="591"/>
        <v/>
      </c>
      <c r="J2414" t="str">
        <f t="shared" si="592"/>
        <v/>
      </c>
      <c r="K2414" t="str">
        <f t="shared" si="593"/>
        <v/>
      </c>
      <c r="L2414" t="s">
        <v>3536</v>
      </c>
      <c r="M2414" t="s">
        <v>230</v>
      </c>
      <c r="N2414" t="s">
        <v>118</v>
      </c>
      <c r="O2414" t="s">
        <v>46</v>
      </c>
      <c r="P2414" t="s">
        <v>18</v>
      </c>
      <c r="Q2414" t="s">
        <v>34</v>
      </c>
      <c r="R2414" t="s">
        <v>20</v>
      </c>
      <c r="S2414" t="s">
        <v>21</v>
      </c>
      <c r="T2414" t="s">
        <v>3546</v>
      </c>
      <c r="U2414" t="s">
        <v>3184</v>
      </c>
      <c r="V2414" t="s">
        <v>30</v>
      </c>
      <c r="W2414">
        <v>71.024299401800121</v>
      </c>
      <c r="X2414">
        <v>6.4647103129837031</v>
      </c>
      <c r="Y2414">
        <v>-2</v>
      </c>
      <c r="Z2414" t="s">
        <v>3603</v>
      </c>
      <c r="AA2414" t="s">
        <v>3554</v>
      </c>
      <c r="AB2414" t="s">
        <v>3584</v>
      </c>
      <c r="AC2414">
        <v>2</v>
      </c>
      <c r="AD2414" t="s">
        <v>3562</v>
      </c>
      <c r="AE2414" t="s">
        <v>3603</v>
      </c>
      <c r="AF2414" t="s">
        <v>3604</v>
      </c>
      <c r="AH2414" t="s">
        <v>3603</v>
      </c>
      <c r="AI2414" t="str">
        <f t="shared" si="594"/>
        <v/>
      </c>
      <c r="AJ2414" t="str">
        <f t="shared" si="595"/>
        <v/>
      </c>
      <c r="AK2414" t="str">
        <f t="shared" si="596"/>
        <v/>
      </c>
      <c r="AL2414" t="str">
        <f t="shared" si="597"/>
        <v/>
      </c>
      <c r="AM2414" t="str">
        <f t="shared" si="598"/>
        <v/>
      </c>
      <c r="AN2414" t="str">
        <f t="shared" si="599"/>
        <v/>
      </c>
      <c r="AO2414" t="str">
        <f t="shared" si="600"/>
        <v/>
      </c>
      <c r="AP2414" t="str">
        <f t="shared" si="601"/>
        <v/>
      </c>
    </row>
    <row r="2415" spans="1:42" x14ac:dyDescent="0.3">
      <c r="A2415" s="2">
        <v>45128</v>
      </c>
      <c r="D2415" t="e">
        <f>AVERAGEIFS(C$2:C2415, B$2:B2415, "&gt;="&amp;B2415-6, B$2:B2415, "&lt;="&amp;B2415)</f>
        <v>#DIV/0!</v>
      </c>
      <c r="E2415" t="str">
        <f t="shared" si="587"/>
        <v/>
      </c>
      <c r="F2415" t="str">
        <f t="shared" si="588"/>
        <v/>
      </c>
      <c r="G2415" t="str">
        <f t="shared" si="589"/>
        <v/>
      </c>
      <c r="H2415" t="str">
        <f t="shared" si="590"/>
        <v/>
      </c>
      <c r="I2415" t="str">
        <f t="shared" si="591"/>
        <v/>
      </c>
      <c r="J2415" t="str">
        <f t="shared" si="592"/>
        <v/>
      </c>
      <c r="K2415" t="str">
        <f t="shared" si="593"/>
        <v/>
      </c>
      <c r="L2415" t="s">
        <v>3536</v>
      </c>
      <c r="M2415" t="s">
        <v>2502</v>
      </c>
      <c r="N2415" t="s">
        <v>103</v>
      </c>
      <c r="O2415" t="s">
        <v>33</v>
      </c>
      <c r="P2415" t="s">
        <v>18</v>
      </c>
      <c r="Q2415" t="s">
        <v>34</v>
      </c>
      <c r="R2415" t="s">
        <v>20</v>
      </c>
      <c r="S2415" t="s">
        <v>21</v>
      </c>
      <c r="T2415" t="s">
        <v>3546</v>
      </c>
      <c r="U2415" t="s">
        <v>3226</v>
      </c>
      <c r="V2415" t="s">
        <v>43</v>
      </c>
      <c r="W2415">
        <v>94.238699257324498</v>
      </c>
      <c r="X2415">
        <v>6.9210789945482798</v>
      </c>
      <c r="Y2415">
        <v>-2</v>
      </c>
      <c r="Z2415" t="s">
        <v>3603</v>
      </c>
      <c r="AA2415" t="s">
        <v>3554</v>
      </c>
      <c r="AB2415" t="s">
        <v>3586</v>
      </c>
      <c r="AC2415">
        <v>7</v>
      </c>
      <c r="AD2415" t="s">
        <v>3567</v>
      </c>
      <c r="AE2415" t="s">
        <v>3603</v>
      </c>
      <c r="AF2415" t="s">
        <v>3604</v>
      </c>
      <c r="AH2415" t="s">
        <v>3603</v>
      </c>
      <c r="AI2415" t="str">
        <f t="shared" si="594"/>
        <v/>
      </c>
      <c r="AJ2415" t="str">
        <f t="shared" si="595"/>
        <v/>
      </c>
      <c r="AK2415" t="str">
        <f t="shared" si="596"/>
        <v/>
      </c>
      <c r="AL2415" t="str">
        <f t="shared" si="597"/>
        <v/>
      </c>
      <c r="AM2415" t="str">
        <f t="shared" si="598"/>
        <v/>
      </c>
      <c r="AN2415" t="str">
        <f t="shared" si="599"/>
        <v/>
      </c>
      <c r="AO2415" t="str">
        <f t="shared" si="600"/>
        <v/>
      </c>
      <c r="AP2415" t="str">
        <f t="shared" si="601"/>
        <v/>
      </c>
    </row>
    <row r="2416" spans="1:42" x14ac:dyDescent="0.3">
      <c r="A2416" s="2">
        <v>44982</v>
      </c>
      <c r="D2416" t="e">
        <f>AVERAGEIFS(C$2:C2416, B$2:B2416, "&gt;="&amp;B2416-6, B$2:B2416, "&lt;="&amp;B2416)</f>
        <v>#DIV/0!</v>
      </c>
      <c r="E2416" t="str">
        <f t="shared" si="587"/>
        <v/>
      </c>
      <c r="F2416" t="str">
        <f t="shared" si="588"/>
        <v/>
      </c>
      <c r="G2416" t="str">
        <f t="shared" si="589"/>
        <v/>
      </c>
      <c r="H2416" t="str">
        <f t="shared" si="590"/>
        <v/>
      </c>
      <c r="I2416" t="str">
        <f t="shared" si="591"/>
        <v/>
      </c>
      <c r="J2416" t="str">
        <f t="shared" si="592"/>
        <v/>
      </c>
      <c r="K2416" t="str">
        <f t="shared" si="593"/>
        <v/>
      </c>
      <c r="L2416" t="s">
        <v>3536</v>
      </c>
      <c r="M2416" t="s">
        <v>3296</v>
      </c>
      <c r="N2416" t="s">
        <v>80</v>
      </c>
      <c r="O2416" t="s">
        <v>17</v>
      </c>
      <c r="P2416" t="s">
        <v>18</v>
      </c>
      <c r="Q2416" t="s">
        <v>34</v>
      </c>
      <c r="R2416" t="s">
        <v>42</v>
      </c>
      <c r="S2416" t="s">
        <v>21</v>
      </c>
      <c r="T2416" t="s">
        <v>21</v>
      </c>
      <c r="U2416" t="s">
        <v>158</v>
      </c>
      <c r="V2416" t="s">
        <v>30</v>
      </c>
      <c r="W2416">
        <v>19.220509110316659</v>
      </c>
      <c r="X2416">
        <v>5.4166728740414554</v>
      </c>
      <c r="Y2416">
        <v>-2</v>
      </c>
      <c r="Z2416" t="s">
        <v>3603</v>
      </c>
      <c r="AA2416" t="s">
        <v>3554</v>
      </c>
      <c r="AB2416" t="s">
        <v>3584</v>
      </c>
      <c r="AC2416">
        <v>2</v>
      </c>
      <c r="AD2416" t="s">
        <v>3562</v>
      </c>
      <c r="AE2416" t="s">
        <v>3603</v>
      </c>
      <c r="AF2416" t="s">
        <v>3604</v>
      </c>
      <c r="AH2416" t="s">
        <v>3603</v>
      </c>
      <c r="AI2416" t="str">
        <f t="shared" si="594"/>
        <v/>
      </c>
      <c r="AJ2416" t="str">
        <f t="shared" si="595"/>
        <v/>
      </c>
      <c r="AK2416" t="str">
        <f t="shared" si="596"/>
        <v/>
      </c>
      <c r="AL2416" t="str">
        <f t="shared" si="597"/>
        <v/>
      </c>
      <c r="AM2416" t="str">
        <f t="shared" si="598"/>
        <v/>
      </c>
      <c r="AN2416" t="str">
        <f t="shared" si="599"/>
        <v/>
      </c>
      <c r="AO2416" t="str">
        <f t="shared" si="600"/>
        <v/>
      </c>
      <c r="AP2416" t="str">
        <f t="shared" si="601"/>
        <v/>
      </c>
    </row>
    <row r="2417" spans="1:42" x14ac:dyDescent="0.3">
      <c r="A2417" s="2">
        <v>45034</v>
      </c>
      <c r="D2417" t="e">
        <f>AVERAGEIFS(C$2:C2417, B$2:B2417, "&gt;="&amp;B2417-6, B$2:B2417, "&lt;="&amp;B2417)</f>
        <v>#DIV/0!</v>
      </c>
      <c r="E2417" t="str">
        <f t="shared" si="587"/>
        <v/>
      </c>
      <c r="F2417" t="str">
        <f t="shared" si="588"/>
        <v/>
      </c>
      <c r="G2417" t="str">
        <f t="shared" si="589"/>
        <v/>
      </c>
      <c r="H2417" t="str">
        <f t="shared" si="590"/>
        <v/>
      </c>
      <c r="I2417" t="str">
        <f t="shared" si="591"/>
        <v/>
      </c>
      <c r="J2417" t="str">
        <f t="shared" si="592"/>
        <v/>
      </c>
      <c r="K2417" t="str">
        <f t="shared" si="593"/>
        <v/>
      </c>
      <c r="L2417" t="s">
        <v>3536</v>
      </c>
      <c r="M2417" t="s">
        <v>1722</v>
      </c>
      <c r="N2417" t="s">
        <v>16</v>
      </c>
      <c r="O2417" t="s">
        <v>17</v>
      </c>
      <c r="P2417" t="s">
        <v>18</v>
      </c>
      <c r="Q2417" t="s">
        <v>34</v>
      </c>
      <c r="R2417" t="s">
        <v>35</v>
      </c>
      <c r="S2417" t="s">
        <v>21</v>
      </c>
      <c r="T2417" t="s">
        <v>21</v>
      </c>
      <c r="U2417" t="s">
        <v>3351</v>
      </c>
      <c r="V2417" t="s">
        <v>76</v>
      </c>
      <c r="W2417">
        <v>83.076126681891964</v>
      </c>
      <c r="X2417">
        <v>6.2862435964141579</v>
      </c>
      <c r="Y2417">
        <v>-2</v>
      </c>
      <c r="Z2417" t="s">
        <v>3603</v>
      </c>
      <c r="AA2417" t="s">
        <v>3554</v>
      </c>
      <c r="AB2417" t="s">
        <v>3585</v>
      </c>
      <c r="AC2417">
        <v>4</v>
      </c>
      <c r="AD2417" t="s">
        <v>3564</v>
      </c>
      <c r="AE2417" t="s">
        <v>3603</v>
      </c>
      <c r="AF2417" t="s">
        <v>3604</v>
      </c>
      <c r="AH2417" t="s">
        <v>3603</v>
      </c>
      <c r="AI2417" t="str">
        <f t="shared" si="594"/>
        <v/>
      </c>
      <c r="AJ2417" t="str">
        <f t="shared" si="595"/>
        <v/>
      </c>
      <c r="AK2417" t="str">
        <f t="shared" si="596"/>
        <v/>
      </c>
      <c r="AL2417" t="str">
        <f t="shared" si="597"/>
        <v/>
      </c>
      <c r="AM2417" t="str">
        <f t="shared" si="598"/>
        <v/>
      </c>
      <c r="AN2417" t="str">
        <f t="shared" si="599"/>
        <v/>
      </c>
      <c r="AO2417" t="str">
        <f t="shared" si="600"/>
        <v/>
      </c>
      <c r="AP2417" t="str">
        <f t="shared" si="601"/>
        <v/>
      </c>
    </row>
    <row r="2418" spans="1:42" x14ac:dyDescent="0.3">
      <c r="A2418" s="2">
        <v>45371</v>
      </c>
      <c r="D2418" t="e">
        <f>AVERAGEIFS(C$2:C2418, B$2:B2418, "&gt;="&amp;B2418-6, B$2:B2418, "&lt;="&amp;B2418)</f>
        <v>#DIV/0!</v>
      </c>
      <c r="E2418" t="str">
        <f t="shared" si="587"/>
        <v/>
      </c>
      <c r="F2418" t="str">
        <f t="shared" si="588"/>
        <v/>
      </c>
      <c r="G2418" t="str">
        <f t="shared" si="589"/>
        <v/>
      </c>
      <c r="H2418" t="str">
        <f t="shared" si="590"/>
        <v/>
      </c>
      <c r="I2418" t="str">
        <f t="shared" si="591"/>
        <v/>
      </c>
      <c r="J2418" t="str">
        <f t="shared" si="592"/>
        <v/>
      </c>
      <c r="K2418" t="str">
        <f t="shared" si="593"/>
        <v/>
      </c>
      <c r="L2418" t="s">
        <v>3536</v>
      </c>
      <c r="M2418" t="s">
        <v>1303</v>
      </c>
      <c r="N2418" t="s">
        <v>118</v>
      </c>
      <c r="O2418" t="s">
        <v>51</v>
      </c>
      <c r="P2418" t="s">
        <v>59</v>
      </c>
      <c r="Q2418" t="s">
        <v>34</v>
      </c>
      <c r="R2418" t="s">
        <v>42</v>
      </c>
      <c r="S2418" t="s">
        <v>21</v>
      </c>
      <c r="T2418" t="s">
        <v>21</v>
      </c>
      <c r="U2418" t="s">
        <v>3394</v>
      </c>
      <c r="V2418" t="s">
        <v>76</v>
      </c>
      <c r="W2418">
        <v>91.636192767154114</v>
      </c>
      <c r="X2418">
        <v>6.7344661140480486</v>
      </c>
      <c r="Y2418">
        <v>-2</v>
      </c>
      <c r="Z2418" t="s">
        <v>3603</v>
      </c>
      <c r="AA2418" t="s">
        <v>3555</v>
      </c>
      <c r="AB2418" t="s">
        <v>3584</v>
      </c>
      <c r="AC2418">
        <v>3</v>
      </c>
      <c r="AD2418" t="s">
        <v>3563</v>
      </c>
      <c r="AE2418" t="s">
        <v>3603</v>
      </c>
      <c r="AF2418" t="s">
        <v>3604</v>
      </c>
      <c r="AH2418" t="s">
        <v>3603</v>
      </c>
      <c r="AI2418" t="str">
        <f t="shared" si="594"/>
        <v/>
      </c>
      <c r="AJ2418" t="str">
        <f t="shared" si="595"/>
        <v/>
      </c>
      <c r="AK2418" t="str">
        <f t="shared" si="596"/>
        <v/>
      </c>
      <c r="AL2418" t="str">
        <f t="shared" si="597"/>
        <v/>
      </c>
      <c r="AM2418" t="str">
        <f t="shared" si="598"/>
        <v/>
      </c>
      <c r="AN2418" t="str">
        <f t="shared" si="599"/>
        <v/>
      </c>
      <c r="AO2418" t="str">
        <f t="shared" si="600"/>
        <v/>
      </c>
      <c r="AP2418" t="str">
        <f t="shared" si="601"/>
        <v/>
      </c>
    </row>
    <row r="2419" spans="1:42" x14ac:dyDescent="0.3">
      <c r="A2419" s="2">
        <v>45211</v>
      </c>
      <c r="D2419" t="e">
        <f>AVERAGEIFS(C$2:C2419, B$2:B2419, "&gt;="&amp;B2419-6, B$2:B2419, "&lt;="&amp;B2419)</f>
        <v>#DIV/0!</v>
      </c>
      <c r="E2419" t="str">
        <f t="shared" si="587"/>
        <v/>
      </c>
      <c r="F2419" t="str">
        <f t="shared" si="588"/>
        <v/>
      </c>
      <c r="G2419" t="str">
        <f t="shared" si="589"/>
        <v/>
      </c>
      <c r="H2419" t="str">
        <f t="shared" si="590"/>
        <v/>
      </c>
      <c r="I2419" t="str">
        <f t="shared" si="591"/>
        <v/>
      </c>
      <c r="J2419" t="str">
        <f t="shared" si="592"/>
        <v/>
      </c>
      <c r="K2419" t="str">
        <f t="shared" si="593"/>
        <v/>
      </c>
      <c r="L2419" t="s">
        <v>3536</v>
      </c>
      <c r="M2419" t="s">
        <v>3400</v>
      </c>
      <c r="N2419" t="s">
        <v>118</v>
      </c>
      <c r="O2419" t="s">
        <v>33</v>
      </c>
      <c r="P2419" t="s">
        <v>18</v>
      </c>
      <c r="Q2419" t="s">
        <v>34</v>
      </c>
      <c r="R2419" t="s">
        <v>20</v>
      </c>
      <c r="S2419" t="s">
        <v>21</v>
      </c>
      <c r="T2419" t="s">
        <v>3546</v>
      </c>
      <c r="U2419" t="s">
        <v>3401</v>
      </c>
      <c r="V2419" t="s">
        <v>76</v>
      </c>
      <c r="W2419">
        <v>90.665745685851945</v>
      </c>
      <c r="X2419">
        <v>6.4800744015459184</v>
      </c>
      <c r="Y2419">
        <v>-2</v>
      </c>
      <c r="Z2419" t="s">
        <v>3603</v>
      </c>
      <c r="AA2419" t="s">
        <v>3554</v>
      </c>
      <c r="AB2419" t="s">
        <v>3587</v>
      </c>
      <c r="AC2419">
        <v>10</v>
      </c>
      <c r="AD2419" t="s">
        <v>3570</v>
      </c>
      <c r="AE2419" t="s">
        <v>3603</v>
      </c>
      <c r="AF2419" t="s">
        <v>3604</v>
      </c>
      <c r="AH2419" t="s">
        <v>3603</v>
      </c>
      <c r="AI2419" t="str">
        <f t="shared" si="594"/>
        <v/>
      </c>
      <c r="AJ2419" t="str">
        <f t="shared" si="595"/>
        <v/>
      </c>
      <c r="AK2419" t="str">
        <f t="shared" si="596"/>
        <v/>
      </c>
      <c r="AL2419" t="str">
        <f t="shared" si="597"/>
        <v/>
      </c>
      <c r="AM2419" t="str">
        <f t="shared" si="598"/>
        <v/>
      </c>
      <c r="AN2419" t="str">
        <f t="shared" si="599"/>
        <v/>
      </c>
      <c r="AO2419" t="str">
        <f t="shared" si="600"/>
        <v/>
      </c>
      <c r="AP2419" t="str">
        <f t="shared" si="601"/>
        <v/>
      </c>
    </row>
    <row r="2420" spans="1:42" x14ac:dyDescent="0.3">
      <c r="A2420" s="2">
        <v>45015</v>
      </c>
      <c r="D2420" t="e">
        <f>AVERAGEIFS(C$2:C2420, B$2:B2420, "&gt;="&amp;B2420-6, B$2:B2420, "&lt;="&amp;B2420)</f>
        <v>#DIV/0!</v>
      </c>
      <c r="E2420" t="str">
        <f t="shared" si="587"/>
        <v/>
      </c>
      <c r="F2420" t="str">
        <f t="shared" si="588"/>
        <v/>
      </c>
      <c r="G2420" t="str">
        <f t="shared" si="589"/>
        <v/>
      </c>
      <c r="H2420" t="str">
        <f t="shared" si="590"/>
        <v/>
      </c>
      <c r="I2420" t="str">
        <f t="shared" si="591"/>
        <v/>
      </c>
      <c r="J2420" t="str">
        <f t="shared" si="592"/>
        <v/>
      </c>
      <c r="K2420" t="str">
        <f t="shared" si="593"/>
        <v/>
      </c>
      <c r="L2420" t="s">
        <v>3536</v>
      </c>
      <c r="M2420" t="s">
        <v>3402</v>
      </c>
      <c r="N2420" t="s">
        <v>103</v>
      </c>
      <c r="O2420" t="s">
        <v>17</v>
      </c>
      <c r="P2420" t="s">
        <v>18</v>
      </c>
      <c r="Q2420" t="s">
        <v>34</v>
      </c>
      <c r="R2420" t="s">
        <v>35</v>
      </c>
      <c r="S2420" t="s">
        <v>21</v>
      </c>
      <c r="T2420" t="s">
        <v>21</v>
      </c>
      <c r="U2420" t="s">
        <v>3403</v>
      </c>
      <c r="V2420" t="s">
        <v>76</v>
      </c>
      <c r="W2420">
        <v>71.411124077197911</v>
      </c>
      <c r="X2420">
        <v>7.2069861920867577</v>
      </c>
      <c r="Y2420">
        <v>-2</v>
      </c>
      <c r="Z2420" t="s">
        <v>3603</v>
      </c>
      <c r="AA2420" t="s">
        <v>3554</v>
      </c>
      <c r="AB2420" t="s">
        <v>3584</v>
      </c>
      <c r="AC2420">
        <v>3</v>
      </c>
      <c r="AD2420" t="s">
        <v>3563</v>
      </c>
      <c r="AE2420" t="s">
        <v>3603</v>
      </c>
      <c r="AF2420" t="s">
        <v>3604</v>
      </c>
      <c r="AH2420" t="s">
        <v>3603</v>
      </c>
      <c r="AI2420" t="str">
        <f t="shared" si="594"/>
        <v/>
      </c>
      <c r="AJ2420" t="str">
        <f t="shared" si="595"/>
        <v/>
      </c>
      <c r="AK2420" t="str">
        <f t="shared" si="596"/>
        <v/>
      </c>
      <c r="AL2420" t="str">
        <f t="shared" si="597"/>
        <v/>
      </c>
      <c r="AM2420" t="str">
        <f t="shared" si="598"/>
        <v/>
      </c>
      <c r="AN2420" t="str">
        <f t="shared" si="599"/>
        <v/>
      </c>
      <c r="AO2420" t="str">
        <f t="shared" si="600"/>
        <v/>
      </c>
      <c r="AP2420" t="str">
        <f t="shared" si="601"/>
        <v/>
      </c>
    </row>
    <row r="2421" spans="1:42" x14ac:dyDescent="0.3">
      <c r="A2421" s="2">
        <v>45292</v>
      </c>
      <c r="D2421" t="e">
        <f>AVERAGEIFS(C$2:C2421, B$2:B2421, "&gt;="&amp;B2421-6, B$2:B2421, "&lt;="&amp;B2421)</f>
        <v>#DIV/0!</v>
      </c>
      <c r="E2421" t="str">
        <f t="shared" si="587"/>
        <v/>
      </c>
      <c r="F2421" t="str">
        <f t="shared" si="588"/>
        <v/>
      </c>
      <c r="G2421" t="str">
        <f t="shared" si="589"/>
        <v/>
      </c>
      <c r="H2421" t="str">
        <f t="shared" si="590"/>
        <v/>
      </c>
      <c r="I2421" t="str">
        <f t="shared" si="591"/>
        <v/>
      </c>
      <c r="J2421" t="str">
        <f t="shared" si="592"/>
        <v/>
      </c>
      <c r="K2421" t="str">
        <f t="shared" si="593"/>
        <v/>
      </c>
      <c r="L2421" t="s">
        <v>3536</v>
      </c>
      <c r="M2421" t="s">
        <v>2288</v>
      </c>
      <c r="N2421" t="s">
        <v>16</v>
      </c>
      <c r="O2421" t="s">
        <v>17</v>
      </c>
      <c r="P2421" t="s">
        <v>18</v>
      </c>
      <c r="Q2421" t="s">
        <v>34</v>
      </c>
      <c r="R2421" t="s">
        <v>20</v>
      </c>
      <c r="S2421" t="s">
        <v>21</v>
      </c>
      <c r="T2421" t="s">
        <v>3546</v>
      </c>
      <c r="U2421" t="s">
        <v>1949</v>
      </c>
      <c r="V2421" t="s">
        <v>24</v>
      </c>
      <c r="W2421">
        <v>75.368386379146017</v>
      </c>
      <c r="X2421">
        <v>6.2692221519575364</v>
      </c>
      <c r="Y2421">
        <v>-2</v>
      </c>
      <c r="Z2421" t="s">
        <v>3603</v>
      </c>
      <c r="AA2421" t="s">
        <v>3555</v>
      </c>
      <c r="AB2421" t="s">
        <v>3584</v>
      </c>
      <c r="AC2421">
        <v>1</v>
      </c>
      <c r="AD2421" t="s">
        <v>3561</v>
      </c>
      <c r="AE2421" t="s">
        <v>3603</v>
      </c>
      <c r="AF2421" t="s">
        <v>3604</v>
      </c>
      <c r="AH2421" t="s">
        <v>3603</v>
      </c>
      <c r="AI2421" t="str">
        <f t="shared" si="594"/>
        <v/>
      </c>
      <c r="AJ2421" t="str">
        <f t="shared" si="595"/>
        <v/>
      </c>
      <c r="AK2421" t="str">
        <f t="shared" si="596"/>
        <v/>
      </c>
      <c r="AL2421" t="str">
        <f t="shared" si="597"/>
        <v/>
      </c>
      <c r="AM2421" t="str">
        <f t="shared" si="598"/>
        <v/>
      </c>
      <c r="AN2421" t="str">
        <f t="shared" si="599"/>
        <v/>
      </c>
      <c r="AO2421" t="str">
        <f t="shared" si="600"/>
        <v/>
      </c>
      <c r="AP2421" t="str">
        <f t="shared" si="601"/>
        <v/>
      </c>
    </row>
    <row r="2422" spans="1:42" x14ac:dyDescent="0.3">
      <c r="A2422" s="2">
        <v>45369</v>
      </c>
      <c r="D2422" t="e">
        <f>AVERAGEIFS(C$2:C2422, B$2:B2422, "&gt;="&amp;B2422-6, B$2:B2422, "&lt;="&amp;B2422)</f>
        <v>#DIV/0!</v>
      </c>
      <c r="E2422" t="str">
        <f t="shared" si="587"/>
        <v/>
      </c>
      <c r="F2422" t="str">
        <f t="shared" si="588"/>
        <v/>
      </c>
      <c r="G2422" t="str">
        <f t="shared" si="589"/>
        <v/>
      </c>
      <c r="H2422" t="str">
        <f t="shared" si="590"/>
        <v/>
      </c>
      <c r="I2422" t="str">
        <f t="shared" si="591"/>
        <v/>
      </c>
      <c r="J2422" t="str">
        <f t="shared" si="592"/>
        <v/>
      </c>
      <c r="K2422" t="str">
        <f t="shared" si="593"/>
        <v/>
      </c>
      <c r="L2422" t="s">
        <v>3536</v>
      </c>
      <c r="M2422" t="s">
        <v>3236</v>
      </c>
      <c r="N2422" t="s">
        <v>16</v>
      </c>
      <c r="O2422" t="s">
        <v>17</v>
      </c>
      <c r="P2422" t="s">
        <v>18</v>
      </c>
      <c r="Q2422" t="s">
        <v>34</v>
      </c>
      <c r="R2422" t="s">
        <v>20</v>
      </c>
      <c r="S2422" t="s">
        <v>21</v>
      </c>
      <c r="T2422" t="s">
        <v>21</v>
      </c>
      <c r="U2422" t="s">
        <v>3415</v>
      </c>
      <c r="V2422" t="s">
        <v>63</v>
      </c>
      <c r="W2422">
        <v>96.55407113088296</v>
      </c>
      <c r="X2422">
        <v>5.9676256661861284</v>
      </c>
      <c r="Y2422">
        <v>-2</v>
      </c>
      <c r="Z2422" t="s">
        <v>3603</v>
      </c>
      <c r="AA2422" t="s">
        <v>3555</v>
      </c>
      <c r="AB2422" t="s">
        <v>3584</v>
      </c>
      <c r="AC2422">
        <v>3</v>
      </c>
      <c r="AD2422" t="s">
        <v>3563</v>
      </c>
      <c r="AE2422" t="s">
        <v>3603</v>
      </c>
      <c r="AF2422" t="s">
        <v>3604</v>
      </c>
      <c r="AH2422" t="s">
        <v>3603</v>
      </c>
      <c r="AI2422" t="str">
        <f t="shared" si="594"/>
        <v/>
      </c>
      <c r="AJ2422" t="str">
        <f t="shared" si="595"/>
        <v/>
      </c>
      <c r="AK2422" t="str">
        <f t="shared" si="596"/>
        <v/>
      </c>
      <c r="AL2422" t="str">
        <f t="shared" si="597"/>
        <v/>
      </c>
      <c r="AM2422" t="str">
        <f t="shared" si="598"/>
        <v/>
      </c>
      <c r="AN2422" t="str">
        <f t="shared" si="599"/>
        <v/>
      </c>
      <c r="AO2422" t="str">
        <f t="shared" si="600"/>
        <v/>
      </c>
      <c r="AP2422" t="str">
        <f t="shared" si="601"/>
        <v/>
      </c>
    </row>
    <row r="2423" spans="1:42" x14ac:dyDescent="0.3">
      <c r="A2423" s="2">
        <v>45107</v>
      </c>
      <c r="D2423" t="e">
        <f>AVERAGEIFS(C$2:C2423, B$2:B2423, "&gt;="&amp;B2423-6, B$2:B2423, "&lt;="&amp;B2423)</f>
        <v>#DIV/0!</v>
      </c>
      <c r="E2423" t="str">
        <f t="shared" si="587"/>
        <v/>
      </c>
      <c r="F2423" t="str">
        <f t="shared" si="588"/>
        <v/>
      </c>
      <c r="G2423" t="str">
        <f t="shared" si="589"/>
        <v/>
      </c>
      <c r="H2423" t="str">
        <f t="shared" si="590"/>
        <v/>
      </c>
      <c r="I2423" t="str">
        <f t="shared" si="591"/>
        <v/>
      </c>
      <c r="J2423" t="str">
        <f t="shared" si="592"/>
        <v/>
      </c>
      <c r="K2423" t="str">
        <f t="shared" si="593"/>
        <v/>
      </c>
      <c r="L2423" t="s">
        <v>3536</v>
      </c>
      <c r="M2423" t="s">
        <v>2060</v>
      </c>
      <c r="N2423" t="s">
        <v>16</v>
      </c>
      <c r="O2423" t="s">
        <v>33</v>
      </c>
      <c r="P2423" t="s">
        <v>18</v>
      </c>
      <c r="Q2423" t="s">
        <v>34</v>
      </c>
      <c r="R2423" t="s">
        <v>20</v>
      </c>
      <c r="S2423" t="s">
        <v>21</v>
      </c>
      <c r="T2423" t="s">
        <v>21</v>
      </c>
      <c r="U2423" t="s">
        <v>3421</v>
      </c>
      <c r="V2423" t="s">
        <v>144</v>
      </c>
      <c r="W2423">
        <v>77.050503217079722</v>
      </c>
      <c r="X2423">
        <v>6.8350997985829407</v>
      </c>
      <c r="Y2423">
        <v>-2</v>
      </c>
      <c r="Z2423" t="s">
        <v>3603</v>
      </c>
      <c r="AA2423" t="s">
        <v>3554</v>
      </c>
      <c r="AB2423" t="s">
        <v>3585</v>
      </c>
      <c r="AC2423">
        <v>6</v>
      </c>
      <c r="AD2423" t="s">
        <v>3566</v>
      </c>
      <c r="AE2423" t="s">
        <v>3603</v>
      </c>
      <c r="AF2423" t="s">
        <v>3604</v>
      </c>
      <c r="AH2423" t="s">
        <v>3603</v>
      </c>
      <c r="AI2423" t="str">
        <f t="shared" si="594"/>
        <v/>
      </c>
      <c r="AJ2423" t="str">
        <f t="shared" si="595"/>
        <v/>
      </c>
      <c r="AK2423" t="str">
        <f t="shared" si="596"/>
        <v/>
      </c>
      <c r="AL2423" t="str">
        <f t="shared" si="597"/>
        <v/>
      </c>
      <c r="AM2423" t="str">
        <f t="shared" si="598"/>
        <v/>
      </c>
      <c r="AN2423" t="str">
        <f t="shared" si="599"/>
        <v/>
      </c>
      <c r="AO2423" t="str">
        <f t="shared" si="600"/>
        <v/>
      </c>
      <c r="AP2423" t="str">
        <f t="shared" si="601"/>
        <v/>
      </c>
    </row>
    <row r="2424" spans="1:42" x14ac:dyDescent="0.3">
      <c r="A2424" s="2">
        <v>45096</v>
      </c>
      <c r="D2424" t="e">
        <f>AVERAGEIFS(C$2:C2424, B$2:B2424, "&gt;="&amp;B2424-6, B$2:B2424, "&lt;="&amp;B2424)</f>
        <v>#DIV/0!</v>
      </c>
      <c r="E2424" t="str">
        <f t="shared" si="587"/>
        <v/>
      </c>
      <c r="F2424" t="str">
        <f t="shared" si="588"/>
        <v/>
      </c>
      <c r="G2424" t="str">
        <f t="shared" si="589"/>
        <v/>
      </c>
      <c r="H2424" t="str">
        <f t="shared" si="590"/>
        <v/>
      </c>
      <c r="I2424" t="str">
        <f t="shared" si="591"/>
        <v/>
      </c>
      <c r="J2424" t="str">
        <f t="shared" si="592"/>
        <v/>
      </c>
      <c r="K2424" t="str">
        <f t="shared" si="593"/>
        <v/>
      </c>
      <c r="L2424" t="s">
        <v>3536</v>
      </c>
      <c r="M2424" t="s">
        <v>961</v>
      </c>
      <c r="N2424" t="s">
        <v>118</v>
      </c>
      <c r="O2424" t="s">
        <v>51</v>
      </c>
      <c r="P2424" t="s">
        <v>59</v>
      </c>
      <c r="Q2424" t="s">
        <v>34</v>
      </c>
      <c r="R2424" t="s">
        <v>35</v>
      </c>
      <c r="S2424" t="s">
        <v>21</v>
      </c>
      <c r="T2424" t="s">
        <v>21</v>
      </c>
      <c r="U2424" t="s">
        <v>3434</v>
      </c>
      <c r="V2424" t="s">
        <v>54</v>
      </c>
      <c r="W2424">
        <v>92.367668392701674</v>
      </c>
      <c r="X2424">
        <v>7.0000284778387698</v>
      </c>
      <c r="Y2424">
        <v>-2</v>
      </c>
      <c r="Z2424" t="s">
        <v>3603</v>
      </c>
      <c r="AA2424" t="s">
        <v>3554</v>
      </c>
      <c r="AB2424" t="s">
        <v>3585</v>
      </c>
      <c r="AC2424">
        <v>6</v>
      </c>
      <c r="AD2424" t="s">
        <v>3566</v>
      </c>
      <c r="AE2424" t="s">
        <v>3603</v>
      </c>
      <c r="AF2424" t="s">
        <v>3604</v>
      </c>
      <c r="AH2424" t="s">
        <v>3603</v>
      </c>
      <c r="AI2424" t="str">
        <f t="shared" si="594"/>
        <v/>
      </c>
      <c r="AJ2424" t="str">
        <f t="shared" si="595"/>
        <v/>
      </c>
      <c r="AK2424" t="str">
        <f t="shared" si="596"/>
        <v/>
      </c>
      <c r="AL2424" t="str">
        <f t="shared" si="597"/>
        <v/>
      </c>
      <c r="AM2424" t="str">
        <f t="shared" si="598"/>
        <v/>
      </c>
      <c r="AN2424" t="str">
        <f t="shared" si="599"/>
        <v/>
      </c>
      <c r="AO2424" t="str">
        <f t="shared" si="600"/>
        <v/>
      </c>
      <c r="AP2424" t="str">
        <f t="shared" si="601"/>
        <v/>
      </c>
    </row>
    <row r="2425" spans="1:42" x14ac:dyDescent="0.3">
      <c r="A2425" s="2">
        <v>44938</v>
      </c>
      <c r="D2425" t="e">
        <f>AVERAGEIFS(C$2:C2425, B$2:B2425, "&gt;="&amp;B2425-6, B$2:B2425, "&lt;="&amp;B2425)</f>
        <v>#DIV/0!</v>
      </c>
      <c r="E2425" t="str">
        <f t="shared" si="587"/>
        <v/>
      </c>
      <c r="F2425" t="str">
        <f t="shared" si="588"/>
        <v/>
      </c>
      <c r="G2425" t="str">
        <f t="shared" si="589"/>
        <v/>
      </c>
      <c r="H2425" t="str">
        <f t="shared" si="590"/>
        <v/>
      </c>
      <c r="I2425" t="str">
        <f t="shared" si="591"/>
        <v/>
      </c>
      <c r="J2425" t="str">
        <f t="shared" si="592"/>
        <v/>
      </c>
      <c r="K2425" t="str">
        <f t="shared" si="593"/>
        <v/>
      </c>
      <c r="L2425" t="s">
        <v>3536</v>
      </c>
      <c r="M2425" t="s">
        <v>843</v>
      </c>
      <c r="N2425" t="s">
        <v>28</v>
      </c>
      <c r="O2425" t="s">
        <v>17</v>
      </c>
      <c r="P2425" t="s">
        <v>18</v>
      </c>
      <c r="Q2425" t="s">
        <v>34</v>
      </c>
      <c r="R2425" t="s">
        <v>42</v>
      </c>
      <c r="S2425" t="s">
        <v>21</v>
      </c>
      <c r="T2425" t="s">
        <v>3546</v>
      </c>
      <c r="U2425" t="s">
        <v>3444</v>
      </c>
      <c r="V2425" t="s">
        <v>30</v>
      </c>
      <c r="W2425">
        <v>27.984620054674849</v>
      </c>
      <c r="X2425">
        <v>5.96593486917142</v>
      </c>
      <c r="Y2425">
        <v>-2</v>
      </c>
      <c r="Z2425" t="s">
        <v>3603</v>
      </c>
      <c r="AA2425" t="s">
        <v>3554</v>
      </c>
      <c r="AB2425" t="s">
        <v>3584</v>
      </c>
      <c r="AC2425">
        <v>1</v>
      </c>
      <c r="AD2425" t="s">
        <v>3561</v>
      </c>
      <c r="AE2425" t="s">
        <v>3603</v>
      </c>
      <c r="AF2425" t="s">
        <v>3604</v>
      </c>
      <c r="AH2425" t="s">
        <v>3603</v>
      </c>
      <c r="AI2425" t="str">
        <f t="shared" si="594"/>
        <v/>
      </c>
      <c r="AJ2425" t="str">
        <f t="shared" si="595"/>
        <v/>
      </c>
      <c r="AK2425" t="str">
        <f t="shared" si="596"/>
        <v/>
      </c>
      <c r="AL2425" t="str">
        <f t="shared" si="597"/>
        <v/>
      </c>
      <c r="AM2425" t="str">
        <f t="shared" si="598"/>
        <v/>
      </c>
      <c r="AN2425" t="str">
        <f t="shared" si="599"/>
        <v/>
      </c>
      <c r="AO2425" t="str">
        <f t="shared" si="600"/>
        <v/>
      </c>
      <c r="AP2425" t="str">
        <f t="shared" si="601"/>
        <v/>
      </c>
    </row>
    <row r="2426" spans="1:42" x14ac:dyDescent="0.3">
      <c r="A2426" s="2">
        <v>45189</v>
      </c>
      <c r="D2426" t="e">
        <f>AVERAGEIFS(C$2:C2426, B$2:B2426, "&gt;="&amp;B2426-6, B$2:B2426, "&lt;="&amp;B2426)</f>
        <v>#DIV/0!</v>
      </c>
      <c r="E2426" t="str">
        <f t="shared" si="587"/>
        <v/>
      </c>
      <c r="F2426" t="str">
        <f t="shared" si="588"/>
        <v/>
      </c>
      <c r="G2426" t="str">
        <f t="shared" si="589"/>
        <v/>
      </c>
      <c r="H2426" t="str">
        <f t="shared" si="590"/>
        <v/>
      </c>
      <c r="I2426" t="str">
        <f t="shared" si="591"/>
        <v/>
      </c>
      <c r="J2426" t="str">
        <f t="shared" si="592"/>
        <v/>
      </c>
      <c r="K2426" t="str">
        <f t="shared" si="593"/>
        <v/>
      </c>
      <c r="L2426" t="s">
        <v>3536</v>
      </c>
      <c r="M2426" t="s">
        <v>428</v>
      </c>
      <c r="N2426" t="s">
        <v>80</v>
      </c>
      <c r="O2426" t="s">
        <v>33</v>
      </c>
      <c r="P2426" t="s">
        <v>59</v>
      </c>
      <c r="Q2426" t="s">
        <v>34</v>
      </c>
      <c r="R2426" t="s">
        <v>42</v>
      </c>
      <c r="S2426" t="s">
        <v>21</v>
      </c>
      <c r="T2426" t="s">
        <v>3546</v>
      </c>
      <c r="U2426" t="s">
        <v>3464</v>
      </c>
      <c r="V2426" t="s">
        <v>30</v>
      </c>
      <c r="W2426">
        <v>22.430181447088181</v>
      </c>
      <c r="X2426">
        <v>4.5388131204740354</v>
      </c>
      <c r="Y2426">
        <v>-2</v>
      </c>
      <c r="Z2426" t="s">
        <v>3603</v>
      </c>
      <c r="AA2426" t="s">
        <v>3554</v>
      </c>
      <c r="AB2426" t="s">
        <v>3586</v>
      </c>
      <c r="AC2426">
        <v>9</v>
      </c>
      <c r="AD2426" t="s">
        <v>3569</v>
      </c>
      <c r="AE2426" t="s">
        <v>3603</v>
      </c>
      <c r="AF2426" t="s">
        <v>3604</v>
      </c>
      <c r="AH2426" t="s">
        <v>3603</v>
      </c>
      <c r="AI2426" t="str">
        <f t="shared" si="594"/>
        <v/>
      </c>
      <c r="AJ2426" t="str">
        <f t="shared" si="595"/>
        <v/>
      </c>
      <c r="AK2426" t="str">
        <f t="shared" si="596"/>
        <v/>
      </c>
      <c r="AL2426" t="str">
        <f t="shared" si="597"/>
        <v/>
      </c>
      <c r="AM2426" t="str">
        <f t="shared" si="598"/>
        <v/>
      </c>
      <c r="AN2426" t="str">
        <f t="shared" si="599"/>
        <v/>
      </c>
      <c r="AO2426" t="str">
        <f t="shared" si="600"/>
        <v/>
      </c>
      <c r="AP2426" t="str">
        <f t="shared" si="601"/>
        <v/>
      </c>
    </row>
    <row r="2427" spans="1:42" x14ac:dyDescent="0.3">
      <c r="A2427" s="2">
        <v>45064</v>
      </c>
      <c r="D2427" t="e">
        <f>AVERAGEIFS(C$2:C2427, B$2:B2427, "&gt;="&amp;B2427-6, B$2:B2427, "&lt;="&amp;B2427)</f>
        <v>#DIV/0!</v>
      </c>
      <c r="E2427" t="str">
        <f t="shared" si="587"/>
        <v/>
      </c>
      <c r="F2427" t="str">
        <f t="shared" si="588"/>
        <v/>
      </c>
      <c r="G2427" t="str">
        <f t="shared" si="589"/>
        <v/>
      </c>
      <c r="H2427" t="str">
        <f t="shared" si="590"/>
        <v/>
      </c>
      <c r="I2427" t="str">
        <f t="shared" si="591"/>
        <v/>
      </c>
      <c r="J2427" t="str">
        <f t="shared" si="592"/>
        <v/>
      </c>
      <c r="K2427" t="str">
        <f t="shared" si="593"/>
        <v/>
      </c>
      <c r="L2427" t="s">
        <v>3536</v>
      </c>
      <c r="M2427" t="s">
        <v>768</v>
      </c>
      <c r="N2427" t="s">
        <v>16</v>
      </c>
      <c r="O2427" t="s">
        <v>46</v>
      </c>
      <c r="P2427" t="s">
        <v>18</v>
      </c>
      <c r="Q2427" t="s">
        <v>34</v>
      </c>
      <c r="R2427" t="s">
        <v>20</v>
      </c>
      <c r="S2427" t="s">
        <v>21</v>
      </c>
      <c r="T2427" t="s">
        <v>3546</v>
      </c>
      <c r="U2427" t="s">
        <v>3497</v>
      </c>
      <c r="V2427" t="s">
        <v>63</v>
      </c>
      <c r="W2427">
        <v>86.515219913395057</v>
      </c>
      <c r="X2427">
        <v>6.4679787363594947</v>
      </c>
      <c r="Y2427">
        <v>-2</v>
      </c>
      <c r="Z2427" t="s">
        <v>3603</v>
      </c>
      <c r="AA2427" t="s">
        <v>3554</v>
      </c>
      <c r="AB2427" t="s">
        <v>3585</v>
      </c>
      <c r="AC2427">
        <v>5</v>
      </c>
      <c r="AD2427" t="s">
        <v>3565</v>
      </c>
      <c r="AE2427" t="s">
        <v>3603</v>
      </c>
      <c r="AF2427" t="s">
        <v>3604</v>
      </c>
      <c r="AH2427" t="s">
        <v>3603</v>
      </c>
      <c r="AI2427" t="str">
        <f t="shared" si="594"/>
        <v/>
      </c>
      <c r="AJ2427" t="str">
        <f t="shared" si="595"/>
        <v/>
      </c>
      <c r="AK2427" t="str">
        <f t="shared" si="596"/>
        <v/>
      </c>
      <c r="AL2427" t="str">
        <f t="shared" si="597"/>
        <v/>
      </c>
      <c r="AM2427" t="str">
        <f t="shared" si="598"/>
        <v/>
      </c>
      <c r="AN2427" t="str">
        <f t="shared" si="599"/>
        <v/>
      </c>
      <c r="AO2427" t="str">
        <f t="shared" si="600"/>
        <v/>
      </c>
      <c r="AP2427" t="str">
        <f t="shared" si="601"/>
        <v/>
      </c>
    </row>
    <row r="2428" spans="1:42" x14ac:dyDescent="0.3">
      <c r="A2428" s="2">
        <v>45383</v>
      </c>
      <c r="D2428" t="e">
        <f>AVERAGEIFS(C$2:C2428, B$2:B2428, "&gt;="&amp;B2428-6, B$2:B2428, "&lt;="&amp;B2428)</f>
        <v>#DIV/0!</v>
      </c>
      <c r="E2428" t="str">
        <f t="shared" si="587"/>
        <v/>
      </c>
      <c r="F2428" t="str">
        <f t="shared" si="588"/>
        <v/>
      </c>
      <c r="G2428" t="str">
        <f t="shared" si="589"/>
        <v/>
      </c>
      <c r="H2428" t="str">
        <f t="shared" si="590"/>
        <v/>
      </c>
      <c r="I2428" t="str">
        <f t="shared" si="591"/>
        <v/>
      </c>
      <c r="J2428" t="str">
        <f t="shared" si="592"/>
        <v/>
      </c>
      <c r="K2428" t="str">
        <f t="shared" si="593"/>
        <v/>
      </c>
      <c r="L2428" t="s">
        <v>3536</v>
      </c>
      <c r="M2428" t="s">
        <v>1722</v>
      </c>
      <c r="N2428" t="s">
        <v>16</v>
      </c>
      <c r="O2428" t="s">
        <v>17</v>
      </c>
      <c r="P2428" t="s">
        <v>18</v>
      </c>
      <c r="Q2428" t="s">
        <v>34</v>
      </c>
      <c r="R2428" t="s">
        <v>20</v>
      </c>
      <c r="S2428" t="s">
        <v>21</v>
      </c>
      <c r="T2428" t="s">
        <v>3546</v>
      </c>
      <c r="U2428" t="s">
        <v>3529</v>
      </c>
      <c r="V2428" t="s">
        <v>54</v>
      </c>
      <c r="W2428">
        <v>88.004095252276826</v>
      </c>
      <c r="X2428">
        <v>6.81708103134011</v>
      </c>
      <c r="Y2428">
        <v>-2</v>
      </c>
      <c r="Z2428" t="s">
        <v>3603</v>
      </c>
      <c r="AA2428" t="s">
        <v>3555</v>
      </c>
      <c r="AB2428" t="s">
        <v>3585</v>
      </c>
      <c r="AC2428">
        <v>4</v>
      </c>
      <c r="AD2428" t="s">
        <v>3564</v>
      </c>
      <c r="AE2428" t="s">
        <v>3603</v>
      </c>
      <c r="AF2428" t="s">
        <v>3604</v>
      </c>
      <c r="AH2428" t="s">
        <v>3603</v>
      </c>
      <c r="AI2428" t="str">
        <f t="shared" si="594"/>
        <v/>
      </c>
      <c r="AJ2428" t="str">
        <f t="shared" si="595"/>
        <v/>
      </c>
      <c r="AK2428" t="str">
        <f t="shared" si="596"/>
        <v/>
      </c>
      <c r="AL2428" t="str">
        <f t="shared" si="597"/>
        <v/>
      </c>
      <c r="AM2428" t="str">
        <f t="shared" si="598"/>
        <v/>
      </c>
      <c r="AN2428" t="str">
        <f t="shared" si="599"/>
        <v/>
      </c>
      <c r="AO2428" t="str">
        <f t="shared" si="600"/>
        <v/>
      </c>
      <c r="AP2428" t="str">
        <f t="shared" si="601"/>
        <v/>
      </c>
    </row>
    <row r="2429" spans="1:42" x14ac:dyDescent="0.3">
      <c r="A2429" s="2">
        <v>45366</v>
      </c>
      <c r="D2429" t="e">
        <f>AVERAGEIFS(C$2:C2429, B$2:B2429, "&gt;="&amp;B2429-6, B$2:B2429, "&lt;="&amp;B2429)</f>
        <v>#DIV/0!</v>
      </c>
      <c r="E2429" t="str">
        <f t="shared" si="587"/>
        <v/>
      </c>
      <c r="F2429" t="str">
        <f t="shared" si="588"/>
        <v/>
      </c>
      <c r="G2429" t="str">
        <f t="shared" si="589"/>
        <v/>
      </c>
      <c r="H2429" t="str">
        <f t="shared" si="590"/>
        <v/>
      </c>
      <c r="I2429" t="str">
        <f t="shared" si="591"/>
        <v/>
      </c>
      <c r="J2429" t="str">
        <f t="shared" si="592"/>
        <v/>
      </c>
      <c r="K2429" t="str">
        <f t="shared" si="593"/>
        <v/>
      </c>
      <c r="L2429" t="s">
        <v>3536</v>
      </c>
      <c r="M2429" t="s">
        <v>68</v>
      </c>
      <c r="N2429" t="s">
        <v>118</v>
      </c>
      <c r="O2429" t="s">
        <v>51</v>
      </c>
      <c r="P2429" t="s">
        <v>52</v>
      </c>
      <c r="Q2429" t="s">
        <v>34</v>
      </c>
      <c r="R2429" t="s">
        <v>42</v>
      </c>
      <c r="S2429" t="s">
        <v>21</v>
      </c>
      <c r="T2429" t="s">
        <v>3546</v>
      </c>
      <c r="U2429" t="s">
        <v>70</v>
      </c>
      <c r="V2429" t="s">
        <v>54</v>
      </c>
      <c r="W2429">
        <v>96.542536270947863</v>
      </c>
      <c r="X2429">
        <v>7.0418931408799281</v>
      </c>
      <c r="Y2429">
        <v>-2</v>
      </c>
      <c r="Z2429" t="s">
        <v>3603</v>
      </c>
      <c r="AA2429" t="s">
        <v>3555</v>
      </c>
      <c r="AB2429" t="s">
        <v>3584</v>
      </c>
      <c r="AC2429">
        <v>3</v>
      </c>
      <c r="AD2429" t="s">
        <v>3563</v>
      </c>
      <c r="AE2429" t="s">
        <v>3603</v>
      </c>
      <c r="AF2429" t="s">
        <v>3604</v>
      </c>
      <c r="AH2429" t="s">
        <v>3603</v>
      </c>
      <c r="AI2429" t="str">
        <f t="shared" si="594"/>
        <v/>
      </c>
      <c r="AJ2429" t="str">
        <f t="shared" si="595"/>
        <v/>
      </c>
      <c r="AK2429" t="str">
        <f t="shared" si="596"/>
        <v/>
      </c>
      <c r="AL2429" t="str">
        <f t="shared" si="597"/>
        <v/>
      </c>
      <c r="AM2429" t="str">
        <f t="shared" si="598"/>
        <v/>
      </c>
      <c r="AN2429" t="str">
        <f t="shared" si="599"/>
        <v/>
      </c>
      <c r="AO2429" t="str">
        <f t="shared" si="600"/>
        <v/>
      </c>
      <c r="AP2429" t="str">
        <f t="shared" si="601"/>
        <v/>
      </c>
    </row>
    <row r="2430" spans="1:42" x14ac:dyDescent="0.3">
      <c r="A2430" s="2">
        <v>45152</v>
      </c>
      <c r="D2430" t="e">
        <f>AVERAGEIFS(C$2:C2430, B$2:B2430, "&gt;="&amp;B2430-6, B$2:B2430, "&lt;="&amp;B2430)</f>
        <v>#DIV/0!</v>
      </c>
      <c r="E2430" t="str">
        <f t="shared" si="587"/>
        <v/>
      </c>
      <c r="F2430" t="str">
        <f t="shared" si="588"/>
        <v/>
      </c>
      <c r="G2430" t="str">
        <f t="shared" si="589"/>
        <v/>
      </c>
      <c r="H2430" t="str">
        <f t="shared" si="590"/>
        <v/>
      </c>
      <c r="I2430" t="str">
        <f t="shared" si="591"/>
        <v/>
      </c>
      <c r="J2430" t="str">
        <f t="shared" si="592"/>
        <v/>
      </c>
      <c r="K2430" t="str">
        <f t="shared" si="593"/>
        <v/>
      </c>
      <c r="L2430" t="s">
        <v>3536</v>
      </c>
      <c r="M2430" t="s">
        <v>98</v>
      </c>
      <c r="N2430" t="s">
        <v>103</v>
      </c>
      <c r="O2430" t="s">
        <v>51</v>
      </c>
      <c r="P2430" t="s">
        <v>52</v>
      </c>
      <c r="Q2430" t="s">
        <v>34</v>
      </c>
      <c r="R2430" t="s">
        <v>20</v>
      </c>
      <c r="S2430" t="s">
        <v>21</v>
      </c>
      <c r="T2430" t="s">
        <v>21</v>
      </c>
      <c r="U2430" t="s">
        <v>99</v>
      </c>
      <c r="V2430" t="s">
        <v>30</v>
      </c>
      <c r="W2430">
        <v>102.89381830469701</v>
      </c>
      <c r="X2430">
        <v>6.0438266575500181</v>
      </c>
      <c r="Y2430">
        <v>-2</v>
      </c>
      <c r="Z2430" t="s">
        <v>3603</v>
      </c>
      <c r="AA2430" t="s">
        <v>3554</v>
      </c>
      <c r="AB2430" t="s">
        <v>3586</v>
      </c>
      <c r="AC2430">
        <v>8</v>
      </c>
      <c r="AD2430" t="s">
        <v>3568</v>
      </c>
      <c r="AE2430" t="s">
        <v>3603</v>
      </c>
      <c r="AF2430" t="s">
        <v>3604</v>
      </c>
      <c r="AH2430" t="s">
        <v>3603</v>
      </c>
      <c r="AI2430" t="str">
        <f t="shared" si="594"/>
        <v/>
      </c>
      <c r="AJ2430" t="str">
        <f t="shared" si="595"/>
        <v/>
      </c>
      <c r="AK2430" t="str">
        <f t="shared" si="596"/>
        <v/>
      </c>
      <c r="AL2430" t="str">
        <f t="shared" si="597"/>
        <v/>
      </c>
      <c r="AM2430" t="str">
        <f t="shared" si="598"/>
        <v/>
      </c>
      <c r="AN2430" t="str">
        <f t="shared" si="599"/>
        <v/>
      </c>
      <c r="AO2430" t="str">
        <f t="shared" si="600"/>
        <v/>
      </c>
      <c r="AP2430" t="str">
        <f t="shared" si="601"/>
        <v/>
      </c>
    </row>
    <row r="2431" spans="1:42" x14ac:dyDescent="0.3">
      <c r="A2431" s="2">
        <v>45433</v>
      </c>
      <c r="D2431" t="e">
        <f>AVERAGEIFS(C$2:C2431, B$2:B2431, "&gt;="&amp;B2431-6, B$2:B2431, "&lt;="&amp;B2431)</f>
        <v>#DIV/0!</v>
      </c>
      <c r="E2431" t="str">
        <f t="shared" si="587"/>
        <v/>
      </c>
      <c r="F2431" t="str">
        <f t="shared" si="588"/>
        <v/>
      </c>
      <c r="G2431" t="str">
        <f t="shared" si="589"/>
        <v/>
      </c>
      <c r="H2431" t="str">
        <f t="shared" si="590"/>
        <v/>
      </c>
      <c r="I2431" t="str">
        <f t="shared" si="591"/>
        <v/>
      </c>
      <c r="J2431" t="str">
        <f t="shared" si="592"/>
        <v/>
      </c>
      <c r="K2431" t="str">
        <f t="shared" si="593"/>
        <v/>
      </c>
      <c r="L2431" t="s">
        <v>3536</v>
      </c>
      <c r="M2431" t="s">
        <v>117</v>
      </c>
      <c r="N2431" t="s">
        <v>118</v>
      </c>
      <c r="O2431" t="s">
        <v>51</v>
      </c>
      <c r="P2431" t="s">
        <v>52</v>
      </c>
      <c r="Q2431" t="s">
        <v>34</v>
      </c>
      <c r="R2431" t="s">
        <v>20</v>
      </c>
      <c r="S2431" t="s">
        <v>21</v>
      </c>
      <c r="T2431" t="s">
        <v>21</v>
      </c>
      <c r="U2431" t="s">
        <v>1823</v>
      </c>
      <c r="V2431" t="s">
        <v>43</v>
      </c>
      <c r="W2431">
        <v>81.318440204067684</v>
      </c>
      <c r="X2431">
        <v>6.8365330367781789</v>
      </c>
      <c r="Y2431">
        <v>-2</v>
      </c>
      <c r="Z2431" t="s">
        <v>3603</v>
      </c>
      <c r="AA2431" t="s">
        <v>3555</v>
      </c>
      <c r="AB2431" t="s">
        <v>3585</v>
      </c>
      <c r="AC2431">
        <v>5</v>
      </c>
      <c r="AD2431" t="s">
        <v>3565</v>
      </c>
      <c r="AE2431" t="s">
        <v>3603</v>
      </c>
      <c r="AF2431" t="s">
        <v>3604</v>
      </c>
      <c r="AH2431" t="s">
        <v>3603</v>
      </c>
      <c r="AI2431" t="str">
        <f t="shared" si="594"/>
        <v/>
      </c>
      <c r="AJ2431" t="str">
        <f t="shared" si="595"/>
        <v/>
      </c>
      <c r="AK2431" t="str">
        <f t="shared" si="596"/>
        <v/>
      </c>
      <c r="AL2431" t="str">
        <f t="shared" si="597"/>
        <v/>
      </c>
      <c r="AM2431" t="str">
        <f t="shared" si="598"/>
        <v/>
      </c>
      <c r="AN2431" t="str">
        <f t="shared" si="599"/>
        <v/>
      </c>
      <c r="AO2431" t="str">
        <f t="shared" si="600"/>
        <v/>
      </c>
      <c r="AP2431" t="str">
        <f t="shared" si="601"/>
        <v/>
      </c>
    </row>
    <row r="2432" spans="1:42" x14ac:dyDescent="0.3">
      <c r="A2432" s="2">
        <v>45220</v>
      </c>
      <c r="D2432" t="e">
        <f>AVERAGEIFS(C$2:C2432, B$2:B2432, "&gt;="&amp;B2432-6, B$2:B2432, "&lt;="&amp;B2432)</f>
        <v>#DIV/0!</v>
      </c>
      <c r="E2432" t="str">
        <f t="shared" si="587"/>
        <v/>
      </c>
      <c r="F2432" t="str">
        <f t="shared" si="588"/>
        <v/>
      </c>
      <c r="G2432" t="str">
        <f t="shared" si="589"/>
        <v/>
      </c>
      <c r="H2432" t="str">
        <f t="shared" si="590"/>
        <v/>
      </c>
      <c r="I2432" t="str">
        <f t="shared" si="591"/>
        <v/>
      </c>
      <c r="J2432" t="str">
        <f t="shared" si="592"/>
        <v/>
      </c>
      <c r="K2432" t="str">
        <f t="shared" si="593"/>
        <v/>
      </c>
      <c r="L2432" t="s">
        <v>3536</v>
      </c>
      <c r="M2432" t="s">
        <v>164</v>
      </c>
      <c r="N2432" t="s">
        <v>118</v>
      </c>
      <c r="O2432" t="s">
        <v>51</v>
      </c>
      <c r="P2432" t="s">
        <v>52</v>
      </c>
      <c r="Q2432" t="s">
        <v>34</v>
      </c>
      <c r="R2432" t="s">
        <v>20</v>
      </c>
      <c r="S2432" t="s">
        <v>21</v>
      </c>
      <c r="T2432" t="s">
        <v>21</v>
      </c>
      <c r="U2432" t="s">
        <v>1816</v>
      </c>
      <c r="V2432" t="s">
        <v>144</v>
      </c>
      <c r="W2432">
        <v>65.970777151763585</v>
      </c>
      <c r="X2432">
        <v>6.3607973777702229</v>
      </c>
      <c r="Y2432">
        <v>-2</v>
      </c>
      <c r="Z2432" t="s">
        <v>3603</v>
      </c>
      <c r="AA2432" t="s">
        <v>3554</v>
      </c>
      <c r="AB2432" t="s">
        <v>3587</v>
      </c>
      <c r="AC2432">
        <v>10</v>
      </c>
      <c r="AD2432" t="s">
        <v>3570</v>
      </c>
      <c r="AE2432" t="s">
        <v>3603</v>
      </c>
      <c r="AF2432" t="s">
        <v>3604</v>
      </c>
      <c r="AH2432" t="s">
        <v>3603</v>
      </c>
      <c r="AI2432" t="str">
        <f t="shared" si="594"/>
        <v/>
      </c>
      <c r="AJ2432" t="str">
        <f t="shared" si="595"/>
        <v/>
      </c>
      <c r="AK2432" t="str">
        <f t="shared" si="596"/>
        <v/>
      </c>
      <c r="AL2432" t="str">
        <f t="shared" si="597"/>
        <v/>
      </c>
      <c r="AM2432" t="str">
        <f t="shared" si="598"/>
        <v/>
      </c>
      <c r="AN2432" t="str">
        <f t="shared" si="599"/>
        <v/>
      </c>
      <c r="AO2432" t="str">
        <f t="shared" si="600"/>
        <v/>
      </c>
      <c r="AP2432" t="str">
        <f t="shared" si="601"/>
        <v/>
      </c>
    </row>
    <row r="2433" spans="1:42" x14ac:dyDescent="0.3">
      <c r="A2433" s="2">
        <v>44958</v>
      </c>
      <c r="D2433" t="e">
        <f>AVERAGEIFS(C$2:C2433, B$2:B2433, "&gt;="&amp;B2433-6, B$2:B2433, "&lt;="&amp;B2433)</f>
        <v>#DIV/0!</v>
      </c>
      <c r="E2433" t="str">
        <f t="shared" si="587"/>
        <v/>
      </c>
      <c r="F2433" t="str">
        <f t="shared" si="588"/>
        <v/>
      </c>
      <c r="G2433" t="str">
        <f t="shared" si="589"/>
        <v/>
      </c>
      <c r="H2433" t="str">
        <f t="shared" si="590"/>
        <v/>
      </c>
      <c r="I2433" t="str">
        <f t="shared" si="591"/>
        <v/>
      </c>
      <c r="J2433" t="str">
        <f t="shared" si="592"/>
        <v/>
      </c>
      <c r="K2433" t="str">
        <f t="shared" si="593"/>
        <v/>
      </c>
      <c r="L2433" t="s">
        <v>3536</v>
      </c>
      <c r="M2433" t="s">
        <v>461</v>
      </c>
      <c r="N2433" t="s">
        <v>157</v>
      </c>
      <c r="O2433" t="s">
        <v>51</v>
      </c>
      <c r="P2433" t="s">
        <v>52</v>
      </c>
      <c r="Q2433" t="s">
        <v>34</v>
      </c>
      <c r="R2433" t="s">
        <v>42</v>
      </c>
      <c r="S2433" t="s">
        <v>21</v>
      </c>
      <c r="T2433" t="s">
        <v>21</v>
      </c>
      <c r="U2433" t="s">
        <v>462</v>
      </c>
      <c r="V2433" t="s">
        <v>54</v>
      </c>
      <c r="W2433">
        <v>33.077354537216493</v>
      </c>
      <c r="X2433">
        <v>4.9579458599261379</v>
      </c>
      <c r="Y2433">
        <v>-2</v>
      </c>
      <c r="Z2433" t="s">
        <v>3603</v>
      </c>
      <c r="AA2433" t="s">
        <v>3554</v>
      </c>
      <c r="AB2433" t="s">
        <v>3584</v>
      </c>
      <c r="AC2433">
        <v>2</v>
      </c>
      <c r="AD2433" t="s">
        <v>3562</v>
      </c>
      <c r="AE2433" t="s">
        <v>3603</v>
      </c>
      <c r="AF2433" t="s">
        <v>3604</v>
      </c>
      <c r="AH2433" t="s">
        <v>3603</v>
      </c>
      <c r="AI2433" t="str">
        <f t="shared" si="594"/>
        <v/>
      </c>
      <c r="AJ2433" t="str">
        <f t="shared" si="595"/>
        <v/>
      </c>
      <c r="AK2433" t="str">
        <f t="shared" si="596"/>
        <v/>
      </c>
      <c r="AL2433" t="str">
        <f t="shared" si="597"/>
        <v/>
      </c>
      <c r="AM2433" t="str">
        <f t="shared" si="598"/>
        <v/>
      </c>
      <c r="AN2433" t="str">
        <f t="shared" si="599"/>
        <v/>
      </c>
      <c r="AO2433" t="str">
        <f t="shared" si="600"/>
        <v/>
      </c>
      <c r="AP2433" t="str">
        <f t="shared" si="601"/>
        <v/>
      </c>
    </row>
    <row r="2434" spans="1:42" x14ac:dyDescent="0.3">
      <c r="A2434" s="2">
        <v>44977</v>
      </c>
      <c r="D2434" t="e">
        <f>AVERAGEIFS(C$2:C2434, B$2:B2434, "&gt;="&amp;B2434-6, B$2:B2434, "&lt;="&amp;B2434)</f>
        <v>#DIV/0!</v>
      </c>
      <c r="E2434" t="str">
        <f t="shared" ref="E2434:E2501" si="602">IF(
  L2434 &lt;&gt; "Backlog/Error",
  IFERROR(
    AVERAGEIFS(
      $C$2:$C$1880,
      $B$2:$B$1880, "&gt;=" &amp; B2434 - 6,
      $B$2:$B$1880, "&lt;=" &amp; B2434,
      $L$2:$L$1880, "&lt;&gt;Backlog/Error"
    ),
  ""),
"")</f>
        <v/>
      </c>
      <c r="F2434" t="str">
        <f t="shared" ref="F2434:F2501" si="603">IF(
  R2434 = "Critical",
  IFERROR(
    AVERAGEIFS(
      $C$2:$C$1880,
      $B$2:$B$1880, "&gt;=" &amp; B2434 - 6,
      $B$2:$B$1880, "&lt;=" &amp; B2434,
      $R$2:$R$1880, "Critical"
    ),
  ""),
"")</f>
        <v/>
      </c>
      <c r="G2434" t="str">
        <f t="shared" ref="G2434:G2501" si="604">IF(
  AND(R2434 = "Critical", L2434 &lt;&gt; "Backlog/Error"),
  IFERROR(
    AVERAGEIFS(
      $C$2:$C$1880,
      $B$2:$B$1880, "&gt;=" &amp; B2434 - 6,
      $B$2:$B$1880, "&lt;=" &amp; B2434,
      $R$2:$R$1880, "Critical",
      $L$2:$L$1880, "&lt;&gt;Backlog/Error"
    ),
  ""),
"")</f>
        <v/>
      </c>
      <c r="H2434" t="str">
        <f t="shared" ref="H2434:H2501" si="605">IF(
  R2434 = "Moderate",
  IFERROR(
    AVERAGEIFS(
      $C$2:$C$1880,
      $B$2:$B$1880, "&gt;=" &amp; B2434 - 6,
      $B$2:$B$1880, "&lt;=" &amp; B2434,
      $R$2:$R$1880, "Moderate"
    ),
  ""),
"")</f>
        <v/>
      </c>
      <c r="I2434" t="str">
        <f t="shared" ref="I2434:I2501" si="606">IF(
  AND(R2434 = "Moderate", L2434 &lt;&gt; "Backlog/Error"),
  IFERROR(
    AVERAGEIFS(
      $C$2:$C$1880,
      $B$2:$B$1880, "&gt;=" &amp; B2434 - 6,
      $B$2:$B$1880, "&lt;=" &amp; B2434,
      $R$2:$R$1880, "Moderate",
      $L$2:$L$1880, "&lt;&gt;Backlog/Error"
    ),
  ""),
"")</f>
        <v/>
      </c>
      <c r="J2434" t="str">
        <f t="shared" ref="J2434:J2501" si="607">IF(
  R2434 = "Minor",
  IFERROR(
    AVERAGEIFS(
      $C$2:$C$1880,
      $B$2:$B$1880, "&gt;=" &amp; B2434 - 6,
      $B$2:$B$1880, "&lt;=" &amp; B2434,
      $R$2:$R$1880, "Minor"
    ),
  ""),
"")</f>
        <v/>
      </c>
      <c r="K2434" t="str">
        <f t="shared" ref="K2434:K2497" si="608">IF(
  AND(R2434 = "Minor", L2434 &lt;&gt; "Backlog/Error"),
  IFERROR(
    AVERAGEIFS(
      $C$2:$C$1880,
      $B$2:$B$1880, "&gt;=" &amp; B2434 - 6,
      $B$2:$B$1880, "&lt;=" &amp; B2434,
      $R$2:$R$1880, "Minor",
      $L$2:$L$1880, "&lt;&gt;Backlog/Error"
    ),
  ""),
"")</f>
        <v/>
      </c>
      <c r="L2434" t="s">
        <v>3536</v>
      </c>
      <c r="M2434" t="s">
        <v>529</v>
      </c>
      <c r="N2434" t="s">
        <v>16</v>
      </c>
      <c r="O2434" t="s">
        <v>58</v>
      </c>
      <c r="P2434" t="s">
        <v>52</v>
      </c>
      <c r="Q2434" t="s">
        <v>34</v>
      </c>
      <c r="R2434" t="s">
        <v>42</v>
      </c>
      <c r="S2434" t="s">
        <v>21</v>
      </c>
      <c r="T2434" t="s">
        <v>3546</v>
      </c>
      <c r="U2434" t="s">
        <v>530</v>
      </c>
      <c r="V2434" t="s">
        <v>144</v>
      </c>
      <c r="W2434">
        <v>98.555033147942623</v>
      </c>
      <c r="X2434">
        <v>6.0043457549910597</v>
      </c>
      <c r="Y2434">
        <v>-2</v>
      </c>
      <c r="Z2434" t="s">
        <v>3603</v>
      </c>
      <c r="AA2434" t="s">
        <v>3554</v>
      </c>
      <c r="AB2434" t="s">
        <v>3584</v>
      </c>
      <c r="AC2434">
        <v>2</v>
      </c>
      <c r="AD2434" t="s">
        <v>3562</v>
      </c>
      <c r="AE2434" t="s">
        <v>3603</v>
      </c>
      <c r="AF2434" t="s">
        <v>3604</v>
      </c>
      <c r="AH2434" t="s">
        <v>3603</v>
      </c>
      <c r="AI2434" t="str">
        <f t="shared" ref="AI2434:AI2501" si="609">IFERROR(
  AVERAGEIFS(
    $C$2:$C$1880,
    $B$2:$B$1880, "&gt;=" &amp; B2434 - 29,
    $B$2:$B$1880, "&lt;=" &amp; B2434
  ),
"")</f>
        <v/>
      </c>
      <c r="AJ2434" t="str">
        <f t="shared" ref="AJ2434:AJ2501" si="610">IF(
  L2434 &lt;&gt; "Backlog/Error",
  IFERROR(
    AVERAGEIFS(
      $C$2:$C$1880,
      $B$2:$B$1880, "&gt;=" &amp; B2434 - 29,
      $B$2:$B$1880, "&lt;=" &amp; B2434,
      $L$2:$L$1880, "&lt;&gt;Backlog/Error"
    ),
  ""),
"")</f>
        <v/>
      </c>
      <c r="AK2434" t="str">
        <f t="shared" ref="AK2434:AK2501" si="611">IF(
  R2434 = "Critical",
  IFERROR(
    AVERAGEIFS(
      $C$2:$C$1880,
      $B$2:$B$1880, "&gt;=" &amp; B2434 - 29,
      $B$2:$B$1880, "&lt;=" &amp; B2434,
      $R$2:$R$1880, "Critical"
    ),
  ""),
"")</f>
        <v/>
      </c>
      <c r="AL2434" t="str">
        <f t="shared" ref="AL2434:AL2501" si="612">IF(
  AND(R2434 = "Critical", L2434 &lt;&gt; "Backlog/Error"),
  IFERROR(
    AVERAGEIFS(
      $C$2:$C$1880,
      $B$2:$B$1880, "&gt;=" &amp; B2434 - 29,
      $B$2:$B$1880, "&lt;=" &amp; B2434,
      $R$2:$R$1880, "Critical",
      $L$2:$L$1880, "&lt;&gt;Backlog/Error"
    ),
  ""),
"")</f>
        <v/>
      </c>
      <c r="AM2434" t="str">
        <f t="shared" ref="AM2434:AM2501" si="613">IF(
  R2434 = "Moderate",
  IFERROR(
    AVERAGEIFS(
      $C$2:$C$1880,
      $B$2:$B$1880, "&gt;=" &amp; B2434 - 29,
      $B$2:$B$1880, "&lt;=" &amp; B2434,
      $R$2:$R$1880, "Moderate"
    ),
  ""),
"")</f>
        <v/>
      </c>
      <c r="AN2434" t="str">
        <f t="shared" ref="AN2434:AN2501" si="614">IF(
  AND(R2434 = "Moderate", L2434 &lt;&gt; "Backlog/Error"),
  IFERROR(
    AVERAGEIFS(
      $C$2:$C$1880,
      $B$2:$B$1880, "&gt;=" &amp; B2434 - 29,
      $B$2:$B$1880, "&lt;=" &amp; B2434,
      $R$2:$R$1880, "Moderate",
      $L$2:$L$1880, "&lt;&gt;Backlog/Error"
    ),
  ""),
"")</f>
        <v/>
      </c>
      <c r="AO2434" t="str">
        <f t="shared" ref="AO2434:AO2501" si="615">IF(
  R2434 = "Minor",
  IFERROR(
    AVERAGEIFS(
      $C$2:$C$1880,
      $B$2:$B$1880, "&gt;=" &amp; B2434 - 29,
      $B$2:$B$1880, "&lt;=" &amp; B2434,
      $R$2:$R$1880, "Minor"
    ),
  ""),
"")</f>
        <v/>
      </c>
      <c r="AP2434" t="str">
        <f t="shared" ref="AP2434:AP2501" si="616">IF(
  AND(R2434 = "Minor", L2434 &lt;&gt; "Backlog/Error"),
  IFERROR(
    AVERAGEIFS(
      $C$2:$C$1880,
      $B$2:$B$1880, "&gt;=" &amp; B2434 - 29,
      $B$2:$B$1880, "&lt;=" &amp; B2434,
      $R$2:$R$1880, "Minor",
      $L$2:$L$1880, "&lt;&gt;Backlog/Error"
    ),
  ""),
"")</f>
        <v/>
      </c>
    </row>
    <row r="2435" spans="1:42" x14ac:dyDescent="0.3">
      <c r="A2435" s="2">
        <v>45294</v>
      </c>
      <c r="D2435" t="e">
        <f>AVERAGEIFS(C$2:C2435, B$2:B2435, "&gt;="&amp;B2435-6, B$2:B2435, "&lt;="&amp;B2435)</f>
        <v>#DIV/0!</v>
      </c>
      <c r="E2435" t="str">
        <f t="shared" si="602"/>
        <v/>
      </c>
      <c r="F2435" t="str">
        <f t="shared" si="603"/>
        <v/>
      </c>
      <c r="G2435" t="str">
        <f t="shared" si="604"/>
        <v/>
      </c>
      <c r="H2435" t="str">
        <f t="shared" si="605"/>
        <v/>
      </c>
      <c r="I2435" t="str">
        <f t="shared" si="606"/>
        <v/>
      </c>
      <c r="J2435" t="str">
        <f t="shared" si="607"/>
        <v/>
      </c>
      <c r="K2435" t="str">
        <f t="shared" si="608"/>
        <v/>
      </c>
      <c r="L2435" t="s">
        <v>3536</v>
      </c>
      <c r="M2435" t="s">
        <v>552</v>
      </c>
      <c r="N2435" t="s">
        <v>103</v>
      </c>
      <c r="O2435" t="s">
        <v>51</v>
      </c>
      <c r="P2435" t="s">
        <v>52</v>
      </c>
      <c r="Q2435" t="s">
        <v>34</v>
      </c>
      <c r="R2435" t="s">
        <v>20</v>
      </c>
      <c r="S2435" t="s">
        <v>21</v>
      </c>
      <c r="T2435" t="s">
        <v>21</v>
      </c>
      <c r="U2435" t="s">
        <v>553</v>
      </c>
      <c r="V2435" t="s">
        <v>63</v>
      </c>
      <c r="W2435">
        <v>78.112148293271815</v>
      </c>
      <c r="X2435">
        <v>6.8222886729599743</v>
      </c>
      <c r="Y2435">
        <v>-2</v>
      </c>
      <c r="Z2435" t="s">
        <v>3603</v>
      </c>
      <c r="AA2435" t="s">
        <v>3555</v>
      </c>
      <c r="AB2435" t="s">
        <v>3584</v>
      </c>
      <c r="AC2435">
        <v>1</v>
      </c>
      <c r="AD2435" t="s">
        <v>3561</v>
      </c>
      <c r="AE2435" t="s">
        <v>3603</v>
      </c>
      <c r="AF2435" t="s">
        <v>3604</v>
      </c>
      <c r="AH2435" t="s">
        <v>3603</v>
      </c>
      <c r="AI2435" t="str">
        <f t="shared" si="609"/>
        <v/>
      </c>
      <c r="AJ2435" t="str">
        <f t="shared" si="610"/>
        <v/>
      </c>
      <c r="AK2435" t="str">
        <f t="shared" si="611"/>
        <v/>
      </c>
      <c r="AL2435" t="str">
        <f t="shared" si="612"/>
        <v/>
      </c>
      <c r="AM2435" t="str">
        <f t="shared" si="613"/>
        <v/>
      </c>
      <c r="AN2435" t="str">
        <f t="shared" si="614"/>
        <v/>
      </c>
      <c r="AO2435" t="str">
        <f t="shared" si="615"/>
        <v/>
      </c>
      <c r="AP2435" t="str">
        <f t="shared" si="616"/>
        <v/>
      </c>
    </row>
    <row r="2436" spans="1:42" x14ac:dyDescent="0.3">
      <c r="A2436" s="2">
        <v>45479</v>
      </c>
      <c r="D2436" t="e">
        <f>AVERAGEIFS(C$2:C2436, B$2:B2436, "&gt;="&amp;B2436-6, B$2:B2436, "&lt;="&amp;B2436)</f>
        <v>#DIV/0!</v>
      </c>
      <c r="E2436" t="str">
        <f t="shared" si="602"/>
        <v/>
      </c>
      <c r="F2436" t="str">
        <f t="shared" si="603"/>
        <v/>
      </c>
      <c r="G2436" t="str">
        <f t="shared" si="604"/>
        <v/>
      </c>
      <c r="H2436" t="str">
        <f t="shared" si="605"/>
        <v/>
      </c>
      <c r="I2436" t="str">
        <f t="shared" si="606"/>
        <v/>
      </c>
      <c r="J2436" t="str">
        <f t="shared" si="607"/>
        <v/>
      </c>
      <c r="K2436" t="str">
        <f t="shared" si="608"/>
        <v/>
      </c>
      <c r="L2436" t="s">
        <v>3536</v>
      </c>
      <c r="M2436" t="s">
        <v>558</v>
      </c>
      <c r="N2436" t="s">
        <v>57</v>
      </c>
      <c r="O2436" t="s">
        <v>51</v>
      </c>
      <c r="P2436" t="s">
        <v>52</v>
      </c>
      <c r="Q2436" t="s">
        <v>34</v>
      </c>
      <c r="R2436" t="s">
        <v>20</v>
      </c>
      <c r="S2436" t="s">
        <v>21</v>
      </c>
      <c r="T2436" t="s">
        <v>3546</v>
      </c>
      <c r="U2436" t="s">
        <v>559</v>
      </c>
      <c r="V2436" t="s">
        <v>30</v>
      </c>
      <c r="W2436">
        <v>74.829901786493309</v>
      </c>
      <c r="X2436">
        <v>5.2223613047481701</v>
      </c>
      <c r="Y2436">
        <v>-2</v>
      </c>
      <c r="Z2436" t="s">
        <v>3603</v>
      </c>
      <c r="AA2436" t="s">
        <v>3555</v>
      </c>
      <c r="AB2436" t="s">
        <v>3586</v>
      </c>
      <c r="AC2436">
        <v>7</v>
      </c>
      <c r="AD2436" t="s">
        <v>3567</v>
      </c>
      <c r="AE2436" t="s">
        <v>3603</v>
      </c>
      <c r="AF2436" t="s">
        <v>3604</v>
      </c>
      <c r="AH2436" t="s">
        <v>3603</v>
      </c>
      <c r="AI2436" t="str">
        <f t="shared" si="609"/>
        <v/>
      </c>
      <c r="AJ2436" t="str">
        <f t="shared" si="610"/>
        <v/>
      </c>
      <c r="AK2436" t="str">
        <f t="shared" si="611"/>
        <v/>
      </c>
      <c r="AL2436" t="str">
        <f t="shared" si="612"/>
        <v/>
      </c>
      <c r="AM2436" t="str">
        <f t="shared" si="613"/>
        <v/>
      </c>
      <c r="AN2436" t="str">
        <f t="shared" si="614"/>
        <v/>
      </c>
      <c r="AO2436" t="str">
        <f t="shared" si="615"/>
        <v/>
      </c>
      <c r="AP2436" t="str">
        <f t="shared" si="616"/>
        <v/>
      </c>
    </row>
    <row r="2437" spans="1:42" x14ac:dyDescent="0.3">
      <c r="A2437" s="2">
        <v>45077</v>
      </c>
      <c r="D2437" t="e">
        <f>AVERAGEIFS(C$2:C2437, B$2:B2437, "&gt;="&amp;B2437-6, B$2:B2437, "&lt;="&amp;B2437)</f>
        <v>#DIV/0!</v>
      </c>
      <c r="E2437" t="str">
        <f t="shared" si="602"/>
        <v/>
      </c>
      <c r="F2437" t="str">
        <f t="shared" si="603"/>
        <v/>
      </c>
      <c r="G2437" t="str">
        <f t="shared" si="604"/>
        <v/>
      </c>
      <c r="H2437" t="str">
        <f t="shared" si="605"/>
        <v/>
      </c>
      <c r="I2437" t="str">
        <f t="shared" si="606"/>
        <v/>
      </c>
      <c r="J2437" t="str">
        <f t="shared" si="607"/>
        <v/>
      </c>
      <c r="K2437" t="str">
        <f t="shared" si="608"/>
        <v/>
      </c>
      <c r="L2437" t="s">
        <v>3536</v>
      </c>
      <c r="M2437" t="s">
        <v>567</v>
      </c>
      <c r="N2437" t="s">
        <v>39</v>
      </c>
      <c r="O2437" t="s">
        <v>51</v>
      </c>
      <c r="P2437" t="s">
        <v>52</v>
      </c>
      <c r="Q2437" t="s">
        <v>34</v>
      </c>
      <c r="R2437" t="s">
        <v>20</v>
      </c>
      <c r="S2437" t="s">
        <v>21</v>
      </c>
      <c r="T2437" t="s">
        <v>21</v>
      </c>
      <c r="U2437" t="s">
        <v>568</v>
      </c>
      <c r="V2437" t="s">
        <v>63</v>
      </c>
      <c r="W2437">
        <v>118.5946970387471</v>
      </c>
      <c r="X2437">
        <v>5.1350050933676439</v>
      </c>
      <c r="Y2437">
        <v>-2</v>
      </c>
      <c r="Z2437" t="s">
        <v>3603</v>
      </c>
      <c r="AA2437" t="s">
        <v>3554</v>
      </c>
      <c r="AB2437" t="s">
        <v>3585</v>
      </c>
      <c r="AC2437">
        <v>5</v>
      </c>
      <c r="AD2437" t="s">
        <v>3565</v>
      </c>
      <c r="AE2437" t="s">
        <v>3603</v>
      </c>
      <c r="AF2437" t="s">
        <v>3604</v>
      </c>
      <c r="AH2437" t="s">
        <v>3603</v>
      </c>
      <c r="AI2437" t="str">
        <f t="shared" si="609"/>
        <v/>
      </c>
      <c r="AJ2437" t="str">
        <f t="shared" si="610"/>
        <v/>
      </c>
      <c r="AK2437" t="str">
        <f t="shared" si="611"/>
        <v/>
      </c>
      <c r="AL2437" t="str">
        <f t="shared" si="612"/>
        <v/>
      </c>
      <c r="AM2437" t="str">
        <f t="shared" si="613"/>
        <v/>
      </c>
      <c r="AN2437" t="str">
        <f t="shared" si="614"/>
        <v/>
      </c>
      <c r="AO2437" t="str">
        <f t="shared" si="615"/>
        <v/>
      </c>
      <c r="AP2437" t="str">
        <f t="shared" si="616"/>
        <v/>
      </c>
    </row>
    <row r="2438" spans="1:42" x14ac:dyDescent="0.3">
      <c r="A2438" s="2">
        <v>45006</v>
      </c>
      <c r="D2438" t="e">
        <f>AVERAGEIFS(C$2:C2438, B$2:B2438, "&gt;="&amp;B2438-6, B$2:B2438, "&lt;="&amp;B2438)</f>
        <v>#DIV/0!</v>
      </c>
      <c r="E2438" t="str">
        <f t="shared" si="602"/>
        <v/>
      </c>
      <c r="F2438" t="str">
        <f t="shared" si="603"/>
        <v/>
      </c>
      <c r="G2438" t="str">
        <f t="shared" si="604"/>
        <v/>
      </c>
      <c r="H2438" t="str">
        <f t="shared" si="605"/>
        <v/>
      </c>
      <c r="I2438" t="str">
        <f t="shared" si="606"/>
        <v/>
      </c>
      <c r="J2438" t="str">
        <f t="shared" si="607"/>
        <v/>
      </c>
      <c r="K2438" t="str">
        <f t="shared" si="608"/>
        <v/>
      </c>
      <c r="L2438" t="s">
        <v>3536</v>
      </c>
      <c r="M2438" t="s">
        <v>734</v>
      </c>
      <c r="N2438" t="s">
        <v>157</v>
      </c>
      <c r="O2438" t="s">
        <v>51</v>
      </c>
      <c r="P2438" t="s">
        <v>52</v>
      </c>
      <c r="Q2438" t="s">
        <v>34</v>
      </c>
      <c r="R2438" t="s">
        <v>20</v>
      </c>
      <c r="S2438" t="s">
        <v>21</v>
      </c>
      <c r="T2438" t="s">
        <v>3546</v>
      </c>
      <c r="U2438" t="s">
        <v>1391</v>
      </c>
      <c r="V2438" t="s">
        <v>43</v>
      </c>
      <c r="W2438">
        <v>25.464209845885708</v>
      </c>
      <c r="X2438">
        <v>4.586841118020879</v>
      </c>
      <c r="Y2438">
        <v>-2</v>
      </c>
      <c r="Z2438" t="s">
        <v>3603</v>
      </c>
      <c r="AA2438" t="s">
        <v>3554</v>
      </c>
      <c r="AB2438" t="s">
        <v>3584</v>
      </c>
      <c r="AC2438">
        <v>3</v>
      </c>
      <c r="AD2438" t="s">
        <v>3563</v>
      </c>
      <c r="AE2438" t="s">
        <v>3603</v>
      </c>
      <c r="AF2438" t="s">
        <v>3604</v>
      </c>
      <c r="AH2438" t="s">
        <v>3603</v>
      </c>
      <c r="AI2438" t="str">
        <f t="shared" si="609"/>
        <v/>
      </c>
      <c r="AJ2438" t="str">
        <f t="shared" si="610"/>
        <v/>
      </c>
      <c r="AK2438" t="str">
        <f t="shared" si="611"/>
        <v/>
      </c>
      <c r="AL2438" t="str">
        <f t="shared" si="612"/>
        <v/>
      </c>
      <c r="AM2438" t="str">
        <f t="shared" si="613"/>
        <v/>
      </c>
      <c r="AN2438" t="str">
        <f t="shared" si="614"/>
        <v/>
      </c>
      <c r="AO2438" t="str">
        <f t="shared" si="615"/>
        <v/>
      </c>
      <c r="AP2438" t="str">
        <f t="shared" si="616"/>
        <v/>
      </c>
    </row>
    <row r="2439" spans="1:42" x14ac:dyDescent="0.3">
      <c r="A2439" s="2">
        <v>45417</v>
      </c>
      <c r="D2439" t="e">
        <f>AVERAGEIFS(C$2:C2439, B$2:B2439, "&gt;="&amp;B2439-6, B$2:B2439, "&lt;="&amp;B2439)</f>
        <v>#DIV/0!</v>
      </c>
      <c r="E2439" t="str">
        <f t="shared" si="602"/>
        <v/>
      </c>
      <c r="F2439" t="str">
        <f t="shared" si="603"/>
        <v/>
      </c>
      <c r="G2439" t="str">
        <f t="shared" si="604"/>
        <v/>
      </c>
      <c r="H2439" t="str">
        <f t="shared" si="605"/>
        <v/>
      </c>
      <c r="I2439" t="str">
        <f t="shared" si="606"/>
        <v/>
      </c>
      <c r="J2439" t="str">
        <f t="shared" si="607"/>
        <v/>
      </c>
      <c r="K2439" t="str">
        <f t="shared" si="608"/>
        <v/>
      </c>
      <c r="L2439" t="s">
        <v>3536</v>
      </c>
      <c r="M2439" t="s">
        <v>747</v>
      </c>
      <c r="N2439" t="s">
        <v>118</v>
      </c>
      <c r="O2439" t="s">
        <v>33</v>
      </c>
      <c r="P2439" t="s">
        <v>52</v>
      </c>
      <c r="Q2439" t="s">
        <v>34</v>
      </c>
      <c r="R2439" t="s">
        <v>42</v>
      </c>
      <c r="S2439" t="s">
        <v>21</v>
      </c>
      <c r="T2439" t="s">
        <v>3546</v>
      </c>
      <c r="U2439" t="s">
        <v>748</v>
      </c>
      <c r="V2439" t="s">
        <v>30</v>
      </c>
      <c r="W2439">
        <v>85.3487216685931</v>
      </c>
      <c r="X2439">
        <v>7.4361720285571442</v>
      </c>
      <c r="Y2439">
        <v>-2</v>
      </c>
      <c r="Z2439" t="s">
        <v>3603</v>
      </c>
      <c r="AA2439" t="s">
        <v>3555</v>
      </c>
      <c r="AB2439" t="s">
        <v>3585</v>
      </c>
      <c r="AC2439">
        <v>5</v>
      </c>
      <c r="AD2439" t="s">
        <v>3565</v>
      </c>
      <c r="AE2439" t="s">
        <v>3603</v>
      </c>
      <c r="AF2439" t="s">
        <v>3604</v>
      </c>
      <c r="AH2439" t="s">
        <v>3603</v>
      </c>
      <c r="AI2439" t="str">
        <f t="shared" si="609"/>
        <v/>
      </c>
      <c r="AJ2439" t="str">
        <f t="shared" si="610"/>
        <v/>
      </c>
      <c r="AK2439" t="str">
        <f t="shared" si="611"/>
        <v/>
      </c>
      <c r="AL2439" t="str">
        <f t="shared" si="612"/>
        <v/>
      </c>
      <c r="AM2439" t="str">
        <f t="shared" si="613"/>
        <v/>
      </c>
      <c r="AN2439" t="str">
        <f t="shared" si="614"/>
        <v/>
      </c>
      <c r="AO2439" t="str">
        <f t="shared" si="615"/>
        <v/>
      </c>
      <c r="AP2439" t="str">
        <f t="shared" si="616"/>
        <v/>
      </c>
    </row>
    <row r="2440" spans="1:42" x14ac:dyDescent="0.3">
      <c r="A2440" s="2">
        <v>45257</v>
      </c>
      <c r="D2440" t="e">
        <f>AVERAGEIFS(C$2:C2440, B$2:B2440, "&gt;="&amp;B2440-6, B$2:B2440, "&lt;="&amp;B2440)</f>
        <v>#DIV/0!</v>
      </c>
      <c r="E2440" t="str">
        <f t="shared" si="602"/>
        <v/>
      </c>
      <c r="F2440" t="str">
        <f t="shared" si="603"/>
        <v/>
      </c>
      <c r="G2440" t="str">
        <f t="shared" si="604"/>
        <v/>
      </c>
      <c r="H2440" t="str">
        <f t="shared" si="605"/>
        <v/>
      </c>
      <c r="I2440" t="str">
        <f t="shared" si="606"/>
        <v/>
      </c>
      <c r="J2440" t="str">
        <f t="shared" si="607"/>
        <v/>
      </c>
      <c r="K2440" t="str">
        <f t="shared" si="608"/>
        <v/>
      </c>
      <c r="L2440" t="s">
        <v>3536</v>
      </c>
      <c r="M2440" t="s">
        <v>773</v>
      </c>
      <c r="N2440" t="s">
        <v>57</v>
      </c>
      <c r="O2440" t="s">
        <v>33</v>
      </c>
      <c r="P2440" t="s">
        <v>52</v>
      </c>
      <c r="Q2440" t="s">
        <v>34</v>
      </c>
      <c r="R2440" t="s">
        <v>42</v>
      </c>
      <c r="S2440" t="s">
        <v>21</v>
      </c>
      <c r="T2440" t="s">
        <v>21</v>
      </c>
      <c r="U2440" t="s">
        <v>1773</v>
      </c>
      <c r="V2440" t="s">
        <v>54</v>
      </c>
      <c r="W2440">
        <v>90.966810476807552</v>
      </c>
      <c r="X2440">
        <v>5.6068469555401386</v>
      </c>
      <c r="Y2440">
        <v>-2</v>
      </c>
      <c r="Z2440" t="s">
        <v>3603</v>
      </c>
      <c r="AA2440" t="s">
        <v>3554</v>
      </c>
      <c r="AB2440" t="s">
        <v>3587</v>
      </c>
      <c r="AC2440">
        <v>11</v>
      </c>
      <c r="AD2440" t="s">
        <v>3571</v>
      </c>
      <c r="AE2440" t="s">
        <v>3603</v>
      </c>
      <c r="AF2440" t="s">
        <v>3604</v>
      </c>
      <c r="AH2440" t="s">
        <v>3603</v>
      </c>
      <c r="AI2440" t="str">
        <f t="shared" si="609"/>
        <v/>
      </c>
      <c r="AJ2440" t="str">
        <f t="shared" si="610"/>
        <v/>
      </c>
      <c r="AK2440" t="str">
        <f t="shared" si="611"/>
        <v/>
      </c>
      <c r="AL2440" t="str">
        <f t="shared" si="612"/>
        <v/>
      </c>
      <c r="AM2440" t="str">
        <f t="shared" si="613"/>
        <v/>
      </c>
      <c r="AN2440" t="str">
        <f t="shared" si="614"/>
        <v/>
      </c>
      <c r="AO2440" t="str">
        <f t="shared" si="615"/>
        <v/>
      </c>
      <c r="AP2440" t="str">
        <f t="shared" si="616"/>
        <v/>
      </c>
    </row>
    <row r="2441" spans="1:42" x14ac:dyDescent="0.3">
      <c r="A2441" s="2">
        <v>45472</v>
      </c>
      <c r="D2441" t="e">
        <f>AVERAGEIFS(C$2:C2441, B$2:B2441, "&gt;="&amp;B2441-6, B$2:B2441, "&lt;="&amp;B2441)</f>
        <v>#DIV/0!</v>
      </c>
      <c r="E2441" t="str">
        <f t="shared" si="602"/>
        <v/>
      </c>
      <c r="F2441" t="str">
        <f t="shared" si="603"/>
        <v/>
      </c>
      <c r="G2441" t="str">
        <f t="shared" si="604"/>
        <v/>
      </c>
      <c r="H2441" t="str">
        <f t="shared" si="605"/>
        <v/>
      </c>
      <c r="I2441" t="str">
        <f t="shared" si="606"/>
        <v/>
      </c>
      <c r="J2441" t="str">
        <f t="shared" si="607"/>
        <v/>
      </c>
      <c r="K2441" t="str">
        <f t="shared" si="608"/>
        <v/>
      </c>
      <c r="L2441" t="s">
        <v>3536</v>
      </c>
      <c r="M2441" t="s">
        <v>857</v>
      </c>
      <c r="N2441" t="s">
        <v>16</v>
      </c>
      <c r="O2441" t="s">
        <v>33</v>
      </c>
      <c r="P2441" t="s">
        <v>52</v>
      </c>
      <c r="Q2441" t="s">
        <v>34</v>
      </c>
      <c r="R2441" t="s">
        <v>20</v>
      </c>
      <c r="S2441" t="s">
        <v>21</v>
      </c>
      <c r="T2441" t="s">
        <v>3546</v>
      </c>
      <c r="U2441" t="s">
        <v>1917</v>
      </c>
      <c r="V2441" t="s">
        <v>63</v>
      </c>
      <c r="W2441">
        <v>72.998791850608271</v>
      </c>
      <c r="X2441">
        <v>6.741831035534954</v>
      </c>
      <c r="Y2441">
        <v>-2</v>
      </c>
      <c r="Z2441" t="s">
        <v>3603</v>
      </c>
      <c r="AA2441" t="s">
        <v>3555</v>
      </c>
      <c r="AB2441" t="s">
        <v>3585</v>
      </c>
      <c r="AC2441">
        <v>6</v>
      </c>
      <c r="AD2441" t="s">
        <v>3566</v>
      </c>
      <c r="AE2441" t="s">
        <v>3603</v>
      </c>
      <c r="AF2441" t="s">
        <v>3604</v>
      </c>
      <c r="AH2441" t="s">
        <v>3603</v>
      </c>
      <c r="AI2441" t="str">
        <f t="shared" si="609"/>
        <v/>
      </c>
      <c r="AJ2441" t="str">
        <f t="shared" si="610"/>
        <v/>
      </c>
      <c r="AK2441" t="str">
        <f t="shared" si="611"/>
        <v/>
      </c>
      <c r="AL2441" t="str">
        <f t="shared" si="612"/>
        <v/>
      </c>
      <c r="AM2441" t="str">
        <f t="shared" si="613"/>
        <v/>
      </c>
      <c r="AN2441" t="str">
        <f t="shared" si="614"/>
        <v/>
      </c>
      <c r="AO2441" t="str">
        <f t="shared" si="615"/>
        <v/>
      </c>
      <c r="AP2441" t="str">
        <f t="shared" si="616"/>
        <v/>
      </c>
    </row>
    <row r="2442" spans="1:42" x14ac:dyDescent="0.3">
      <c r="A2442" s="2">
        <v>45473</v>
      </c>
      <c r="D2442" t="e">
        <f>AVERAGEIFS(C$2:C2442, B$2:B2442, "&gt;="&amp;B2442-6, B$2:B2442, "&lt;="&amp;B2442)</f>
        <v>#DIV/0!</v>
      </c>
      <c r="E2442" t="str">
        <f t="shared" si="602"/>
        <v/>
      </c>
      <c r="F2442" t="str">
        <f t="shared" si="603"/>
        <v/>
      </c>
      <c r="G2442" t="str">
        <f t="shared" si="604"/>
        <v/>
      </c>
      <c r="H2442" t="str">
        <f t="shared" si="605"/>
        <v/>
      </c>
      <c r="I2442" t="str">
        <f t="shared" si="606"/>
        <v/>
      </c>
      <c r="J2442" t="str">
        <f t="shared" si="607"/>
        <v/>
      </c>
      <c r="K2442" t="str">
        <f t="shared" si="608"/>
        <v/>
      </c>
      <c r="L2442" t="s">
        <v>3536</v>
      </c>
      <c r="M2442" t="s">
        <v>903</v>
      </c>
      <c r="N2442" t="s">
        <v>16</v>
      </c>
      <c r="O2442" t="s">
        <v>33</v>
      </c>
      <c r="P2442" t="s">
        <v>52</v>
      </c>
      <c r="Q2442" t="s">
        <v>34</v>
      </c>
      <c r="R2442" t="s">
        <v>20</v>
      </c>
      <c r="S2442" t="s">
        <v>21</v>
      </c>
      <c r="T2442" t="s">
        <v>3546</v>
      </c>
      <c r="U2442" t="s">
        <v>904</v>
      </c>
      <c r="V2442" t="s">
        <v>63</v>
      </c>
      <c r="W2442">
        <v>77.96954613957007</v>
      </c>
      <c r="X2442">
        <v>7.4300538213330256</v>
      </c>
      <c r="Y2442">
        <v>-2</v>
      </c>
      <c r="Z2442" t="s">
        <v>3603</v>
      </c>
      <c r="AA2442" t="s">
        <v>3555</v>
      </c>
      <c r="AB2442" t="s">
        <v>3585</v>
      </c>
      <c r="AC2442">
        <v>6</v>
      </c>
      <c r="AD2442" t="s">
        <v>3566</v>
      </c>
      <c r="AE2442" t="s">
        <v>3603</v>
      </c>
      <c r="AF2442" t="s">
        <v>3604</v>
      </c>
      <c r="AH2442" t="s">
        <v>3603</v>
      </c>
      <c r="AI2442" t="str">
        <f t="shared" si="609"/>
        <v/>
      </c>
      <c r="AJ2442" t="str">
        <f t="shared" si="610"/>
        <v/>
      </c>
      <c r="AK2442" t="str">
        <f t="shared" si="611"/>
        <v/>
      </c>
      <c r="AL2442" t="str">
        <f t="shared" si="612"/>
        <v/>
      </c>
      <c r="AM2442" t="str">
        <f t="shared" si="613"/>
        <v/>
      </c>
      <c r="AN2442" t="str">
        <f t="shared" si="614"/>
        <v/>
      </c>
      <c r="AO2442" t="str">
        <f t="shared" si="615"/>
        <v/>
      </c>
      <c r="AP2442" t="str">
        <f t="shared" si="616"/>
        <v/>
      </c>
    </row>
    <row r="2443" spans="1:42" x14ac:dyDescent="0.3">
      <c r="A2443" s="2">
        <v>45265</v>
      </c>
      <c r="D2443" t="e">
        <f>AVERAGEIFS(C$2:C2443, B$2:B2443, "&gt;="&amp;B2443-6, B$2:B2443, "&lt;="&amp;B2443)</f>
        <v>#DIV/0!</v>
      </c>
      <c r="E2443" t="str">
        <f t="shared" si="602"/>
        <v/>
      </c>
      <c r="F2443" t="str">
        <f t="shared" si="603"/>
        <v/>
      </c>
      <c r="G2443" t="str">
        <f t="shared" si="604"/>
        <v/>
      </c>
      <c r="H2443" t="str">
        <f t="shared" si="605"/>
        <v/>
      </c>
      <c r="I2443" t="str">
        <f t="shared" si="606"/>
        <v/>
      </c>
      <c r="J2443" t="str">
        <f t="shared" si="607"/>
        <v/>
      </c>
      <c r="K2443" t="str">
        <f t="shared" si="608"/>
        <v/>
      </c>
      <c r="L2443" t="s">
        <v>3536</v>
      </c>
      <c r="M2443" t="s">
        <v>930</v>
      </c>
      <c r="N2443" t="s">
        <v>28</v>
      </c>
      <c r="O2443" t="s">
        <v>33</v>
      </c>
      <c r="P2443" t="s">
        <v>52</v>
      </c>
      <c r="Q2443" t="s">
        <v>34</v>
      </c>
      <c r="R2443" t="s">
        <v>42</v>
      </c>
      <c r="S2443" t="s">
        <v>21</v>
      </c>
      <c r="T2443" t="s">
        <v>21</v>
      </c>
      <c r="U2443" t="s">
        <v>1439</v>
      </c>
      <c r="V2443" t="s">
        <v>30</v>
      </c>
      <c r="W2443">
        <v>34.729348218420718</v>
      </c>
      <c r="X2443">
        <v>5.4735027217460992</v>
      </c>
      <c r="Y2443">
        <v>-2</v>
      </c>
      <c r="Z2443" t="s">
        <v>3603</v>
      </c>
      <c r="AA2443" t="s">
        <v>3554</v>
      </c>
      <c r="AB2443" t="s">
        <v>3587</v>
      </c>
      <c r="AC2443">
        <v>12</v>
      </c>
      <c r="AD2443" t="s">
        <v>3572</v>
      </c>
      <c r="AE2443" t="s">
        <v>3603</v>
      </c>
      <c r="AF2443" t="s">
        <v>3604</v>
      </c>
      <c r="AH2443" t="s">
        <v>3603</v>
      </c>
      <c r="AI2443" t="str">
        <f t="shared" si="609"/>
        <v/>
      </c>
      <c r="AJ2443" t="str">
        <f t="shared" si="610"/>
        <v/>
      </c>
      <c r="AK2443" t="str">
        <f t="shared" si="611"/>
        <v/>
      </c>
      <c r="AL2443" t="str">
        <f t="shared" si="612"/>
        <v/>
      </c>
      <c r="AM2443" t="str">
        <f t="shared" si="613"/>
        <v/>
      </c>
      <c r="AN2443" t="str">
        <f t="shared" si="614"/>
        <v/>
      </c>
      <c r="AO2443" t="str">
        <f t="shared" si="615"/>
        <v/>
      </c>
      <c r="AP2443" t="str">
        <f t="shared" si="616"/>
        <v/>
      </c>
    </row>
    <row r="2444" spans="1:42" x14ac:dyDescent="0.3">
      <c r="A2444" s="2">
        <v>45261</v>
      </c>
      <c r="D2444" t="e">
        <f>AVERAGEIFS(C$2:C2444, B$2:B2444, "&gt;="&amp;B2444-6, B$2:B2444, "&lt;="&amp;B2444)</f>
        <v>#DIV/0!</v>
      </c>
      <c r="E2444" t="str">
        <f t="shared" si="602"/>
        <v/>
      </c>
      <c r="F2444" t="str">
        <f t="shared" si="603"/>
        <v/>
      </c>
      <c r="G2444" t="str">
        <f t="shared" si="604"/>
        <v/>
      </c>
      <c r="H2444" t="str">
        <f t="shared" si="605"/>
        <v/>
      </c>
      <c r="I2444" t="str">
        <f t="shared" si="606"/>
        <v/>
      </c>
      <c r="J2444" t="str">
        <f t="shared" si="607"/>
        <v/>
      </c>
      <c r="K2444" t="str">
        <f t="shared" si="608"/>
        <v/>
      </c>
      <c r="L2444" t="s">
        <v>3536</v>
      </c>
      <c r="M2444" t="s">
        <v>985</v>
      </c>
      <c r="N2444" t="s">
        <v>39</v>
      </c>
      <c r="O2444" t="s">
        <v>58</v>
      </c>
      <c r="P2444" t="s">
        <v>52</v>
      </c>
      <c r="Q2444" t="s">
        <v>34</v>
      </c>
      <c r="R2444" t="s">
        <v>42</v>
      </c>
      <c r="S2444" t="s">
        <v>21</v>
      </c>
      <c r="T2444" t="s">
        <v>3546</v>
      </c>
      <c r="U2444" t="s">
        <v>986</v>
      </c>
      <c r="V2444" t="s">
        <v>144</v>
      </c>
      <c r="W2444">
        <v>91.856404671163361</v>
      </c>
      <c r="X2444">
        <v>6.2063042189327762</v>
      </c>
      <c r="Y2444">
        <v>-2</v>
      </c>
      <c r="Z2444" t="s">
        <v>3603</v>
      </c>
      <c r="AA2444" t="s">
        <v>3554</v>
      </c>
      <c r="AB2444" t="s">
        <v>3587</v>
      </c>
      <c r="AC2444">
        <v>12</v>
      </c>
      <c r="AD2444" t="s">
        <v>3572</v>
      </c>
      <c r="AE2444" t="s">
        <v>3603</v>
      </c>
      <c r="AF2444" t="s">
        <v>3604</v>
      </c>
      <c r="AH2444" t="s">
        <v>3603</v>
      </c>
      <c r="AI2444" t="str">
        <f t="shared" si="609"/>
        <v/>
      </c>
      <c r="AJ2444" t="str">
        <f t="shared" si="610"/>
        <v/>
      </c>
      <c r="AK2444" t="str">
        <f t="shared" si="611"/>
        <v/>
      </c>
      <c r="AL2444" t="str">
        <f t="shared" si="612"/>
        <v/>
      </c>
      <c r="AM2444" t="str">
        <f t="shared" si="613"/>
        <v/>
      </c>
      <c r="AN2444" t="str">
        <f t="shared" si="614"/>
        <v/>
      </c>
      <c r="AO2444" t="str">
        <f t="shared" si="615"/>
        <v/>
      </c>
      <c r="AP2444" t="str">
        <f t="shared" si="616"/>
        <v/>
      </c>
    </row>
    <row r="2445" spans="1:42" x14ac:dyDescent="0.3">
      <c r="A2445" s="2">
        <v>45447</v>
      </c>
      <c r="D2445" t="e">
        <f>AVERAGEIFS(C$2:C2445, B$2:B2445, "&gt;="&amp;B2445-6, B$2:B2445, "&lt;="&amp;B2445)</f>
        <v>#DIV/0!</v>
      </c>
      <c r="E2445" t="str">
        <f t="shared" si="602"/>
        <v/>
      </c>
      <c r="F2445" t="str">
        <f t="shared" si="603"/>
        <v/>
      </c>
      <c r="G2445" t="str">
        <f t="shared" si="604"/>
        <v/>
      </c>
      <c r="H2445" t="str">
        <f t="shared" si="605"/>
        <v/>
      </c>
      <c r="I2445" t="str">
        <f t="shared" si="606"/>
        <v/>
      </c>
      <c r="J2445" t="str">
        <f t="shared" si="607"/>
        <v/>
      </c>
      <c r="K2445" t="str">
        <f t="shared" si="608"/>
        <v/>
      </c>
      <c r="L2445" t="s">
        <v>3536</v>
      </c>
      <c r="M2445" t="s">
        <v>995</v>
      </c>
      <c r="N2445" t="s">
        <v>157</v>
      </c>
      <c r="O2445" t="s">
        <v>58</v>
      </c>
      <c r="P2445" t="s">
        <v>52</v>
      </c>
      <c r="Q2445" t="s">
        <v>34</v>
      </c>
      <c r="R2445" t="s">
        <v>42</v>
      </c>
      <c r="S2445" t="s">
        <v>21</v>
      </c>
      <c r="T2445" t="s">
        <v>3546</v>
      </c>
      <c r="U2445" t="s">
        <v>996</v>
      </c>
      <c r="V2445" t="s">
        <v>144</v>
      </c>
      <c r="W2445">
        <v>12.36611834895805</v>
      </c>
      <c r="X2445">
        <v>4.0041874436279574</v>
      </c>
      <c r="Y2445">
        <v>-2</v>
      </c>
      <c r="Z2445" t="s">
        <v>3603</v>
      </c>
      <c r="AA2445" t="s">
        <v>3555</v>
      </c>
      <c r="AB2445" t="s">
        <v>3585</v>
      </c>
      <c r="AC2445">
        <v>6</v>
      </c>
      <c r="AD2445" t="s">
        <v>3566</v>
      </c>
      <c r="AE2445" t="s">
        <v>3603</v>
      </c>
      <c r="AF2445" t="s">
        <v>3604</v>
      </c>
      <c r="AH2445" t="s">
        <v>3603</v>
      </c>
      <c r="AI2445" t="str">
        <f t="shared" si="609"/>
        <v/>
      </c>
      <c r="AJ2445" t="str">
        <f t="shared" si="610"/>
        <v/>
      </c>
      <c r="AK2445" t="str">
        <f t="shared" si="611"/>
        <v/>
      </c>
      <c r="AL2445" t="str">
        <f t="shared" si="612"/>
        <v/>
      </c>
      <c r="AM2445" t="str">
        <f t="shared" si="613"/>
        <v/>
      </c>
      <c r="AN2445" t="str">
        <f t="shared" si="614"/>
        <v/>
      </c>
      <c r="AO2445" t="str">
        <f t="shared" si="615"/>
        <v/>
      </c>
      <c r="AP2445" t="str">
        <f t="shared" si="616"/>
        <v/>
      </c>
    </row>
    <row r="2446" spans="1:42" x14ac:dyDescent="0.3">
      <c r="A2446" s="2">
        <v>44998</v>
      </c>
      <c r="D2446" t="e">
        <f>AVERAGEIFS(C$2:C2446, B$2:B2446, "&gt;="&amp;B2446-6, B$2:B2446, "&lt;="&amp;B2446)</f>
        <v>#DIV/0!</v>
      </c>
      <c r="E2446" t="str">
        <f t="shared" si="602"/>
        <v/>
      </c>
      <c r="F2446" t="str">
        <f t="shared" si="603"/>
        <v/>
      </c>
      <c r="G2446" t="str">
        <f t="shared" si="604"/>
        <v/>
      </c>
      <c r="H2446" t="str">
        <f t="shared" si="605"/>
        <v/>
      </c>
      <c r="I2446" t="str">
        <f t="shared" si="606"/>
        <v/>
      </c>
      <c r="J2446" t="str">
        <f t="shared" si="607"/>
        <v/>
      </c>
      <c r="K2446" t="str">
        <f t="shared" si="608"/>
        <v/>
      </c>
      <c r="L2446" t="s">
        <v>3536</v>
      </c>
      <c r="M2446" t="s">
        <v>1001</v>
      </c>
      <c r="N2446" t="s">
        <v>118</v>
      </c>
      <c r="O2446" t="s">
        <v>58</v>
      </c>
      <c r="P2446" t="s">
        <v>52</v>
      </c>
      <c r="Q2446" t="s">
        <v>34</v>
      </c>
      <c r="R2446" t="s">
        <v>20</v>
      </c>
      <c r="S2446" t="s">
        <v>21</v>
      </c>
      <c r="T2446" t="s">
        <v>3546</v>
      </c>
      <c r="U2446" t="s">
        <v>1002</v>
      </c>
      <c r="V2446" t="s">
        <v>144</v>
      </c>
      <c r="W2446">
        <v>68.575978955805326</v>
      </c>
      <c r="X2446">
        <v>7.1591571294976184</v>
      </c>
      <c r="Y2446">
        <v>-2</v>
      </c>
      <c r="Z2446" t="s">
        <v>3603</v>
      </c>
      <c r="AA2446" t="s">
        <v>3554</v>
      </c>
      <c r="AB2446" t="s">
        <v>3584</v>
      </c>
      <c r="AC2446">
        <v>3</v>
      </c>
      <c r="AD2446" t="s">
        <v>3563</v>
      </c>
      <c r="AE2446" t="s">
        <v>3603</v>
      </c>
      <c r="AF2446" t="s">
        <v>3604</v>
      </c>
      <c r="AH2446" t="s">
        <v>3603</v>
      </c>
      <c r="AI2446" t="str">
        <f t="shared" si="609"/>
        <v/>
      </c>
      <c r="AJ2446" t="str">
        <f t="shared" si="610"/>
        <v/>
      </c>
      <c r="AK2446" t="str">
        <f t="shared" si="611"/>
        <v/>
      </c>
      <c r="AL2446" t="str">
        <f t="shared" si="612"/>
        <v/>
      </c>
      <c r="AM2446" t="str">
        <f t="shared" si="613"/>
        <v/>
      </c>
      <c r="AN2446" t="str">
        <f t="shared" si="614"/>
        <v/>
      </c>
      <c r="AO2446" t="str">
        <f t="shared" si="615"/>
        <v/>
      </c>
      <c r="AP2446" t="str">
        <f t="shared" si="616"/>
        <v/>
      </c>
    </row>
    <row r="2447" spans="1:42" x14ac:dyDescent="0.3">
      <c r="A2447" s="2">
        <v>45317</v>
      </c>
      <c r="D2447" t="e">
        <f>AVERAGEIFS(C$2:C2447, B$2:B2447, "&gt;="&amp;B2447-6, B$2:B2447, "&lt;="&amp;B2447)</f>
        <v>#DIV/0!</v>
      </c>
      <c r="E2447" t="str">
        <f t="shared" si="602"/>
        <v/>
      </c>
      <c r="F2447" t="str">
        <f t="shared" si="603"/>
        <v/>
      </c>
      <c r="G2447" t="str">
        <f t="shared" si="604"/>
        <v/>
      </c>
      <c r="H2447" t="str">
        <f t="shared" si="605"/>
        <v/>
      </c>
      <c r="I2447" t="str">
        <f t="shared" si="606"/>
        <v/>
      </c>
      <c r="J2447" t="str">
        <f t="shared" si="607"/>
        <v/>
      </c>
      <c r="K2447" t="str">
        <f t="shared" si="608"/>
        <v/>
      </c>
      <c r="L2447" t="s">
        <v>3536</v>
      </c>
      <c r="M2447" t="s">
        <v>1060</v>
      </c>
      <c r="N2447" t="s">
        <v>80</v>
      </c>
      <c r="O2447" t="s">
        <v>33</v>
      </c>
      <c r="P2447" t="s">
        <v>52</v>
      </c>
      <c r="Q2447" t="s">
        <v>34</v>
      </c>
      <c r="R2447" t="s">
        <v>20</v>
      </c>
      <c r="S2447" t="s">
        <v>21</v>
      </c>
      <c r="T2447" t="s">
        <v>21</v>
      </c>
      <c r="U2447" t="s">
        <v>1620</v>
      </c>
      <c r="V2447" t="s">
        <v>76</v>
      </c>
      <c r="W2447">
        <v>22.33214991216763</v>
      </c>
      <c r="X2447">
        <v>4.9127909090447002</v>
      </c>
      <c r="Y2447">
        <v>-2</v>
      </c>
      <c r="Z2447" t="s">
        <v>3603</v>
      </c>
      <c r="AA2447" t="s">
        <v>3555</v>
      </c>
      <c r="AB2447" t="s">
        <v>3584</v>
      </c>
      <c r="AC2447">
        <v>1</v>
      </c>
      <c r="AD2447" t="s">
        <v>3561</v>
      </c>
      <c r="AE2447" t="s">
        <v>3603</v>
      </c>
      <c r="AF2447" t="s">
        <v>3604</v>
      </c>
      <c r="AH2447" t="s">
        <v>3603</v>
      </c>
      <c r="AI2447" t="str">
        <f t="shared" si="609"/>
        <v/>
      </c>
      <c r="AJ2447" t="str">
        <f t="shared" si="610"/>
        <v/>
      </c>
      <c r="AK2447" t="str">
        <f t="shared" si="611"/>
        <v/>
      </c>
      <c r="AL2447" t="str">
        <f t="shared" si="612"/>
        <v/>
      </c>
      <c r="AM2447" t="str">
        <f t="shared" si="613"/>
        <v/>
      </c>
      <c r="AN2447" t="str">
        <f t="shared" si="614"/>
        <v/>
      </c>
      <c r="AO2447" t="str">
        <f t="shared" si="615"/>
        <v/>
      </c>
      <c r="AP2447" t="str">
        <f t="shared" si="616"/>
        <v/>
      </c>
    </row>
    <row r="2448" spans="1:42" x14ac:dyDescent="0.3">
      <c r="A2448" s="2">
        <v>45319</v>
      </c>
      <c r="D2448" t="e">
        <f>AVERAGEIFS(C$2:C2448, B$2:B2448, "&gt;="&amp;B2448-6, B$2:B2448, "&lt;="&amp;B2448)</f>
        <v>#DIV/0!</v>
      </c>
      <c r="E2448" t="str">
        <f t="shared" si="602"/>
        <v/>
      </c>
      <c r="F2448" t="str">
        <f t="shared" si="603"/>
        <v/>
      </c>
      <c r="G2448" t="str">
        <f t="shared" si="604"/>
        <v/>
      </c>
      <c r="H2448" t="str">
        <f t="shared" si="605"/>
        <v/>
      </c>
      <c r="I2448" t="str">
        <f t="shared" si="606"/>
        <v/>
      </c>
      <c r="J2448" t="str">
        <f t="shared" si="607"/>
        <v/>
      </c>
      <c r="K2448" t="str">
        <f t="shared" si="608"/>
        <v/>
      </c>
      <c r="L2448" t="s">
        <v>3536</v>
      </c>
      <c r="M2448" t="s">
        <v>1151</v>
      </c>
      <c r="N2448" t="s">
        <v>103</v>
      </c>
      <c r="O2448" t="s">
        <v>51</v>
      </c>
      <c r="P2448" t="s">
        <v>52</v>
      </c>
      <c r="Q2448" t="s">
        <v>34</v>
      </c>
      <c r="R2448" t="s">
        <v>20</v>
      </c>
      <c r="S2448" t="s">
        <v>21</v>
      </c>
      <c r="T2448" t="s">
        <v>3546</v>
      </c>
      <c r="U2448" t="s">
        <v>1636</v>
      </c>
      <c r="V2448" t="s">
        <v>144</v>
      </c>
      <c r="W2448">
        <v>93.507720386843971</v>
      </c>
      <c r="X2448">
        <v>7.4360283562540026</v>
      </c>
      <c r="Y2448">
        <v>-2</v>
      </c>
      <c r="Z2448" t="s">
        <v>3603</v>
      </c>
      <c r="AA2448" t="s">
        <v>3555</v>
      </c>
      <c r="AB2448" t="s">
        <v>3584</v>
      </c>
      <c r="AC2448">
        <v>1</v>
      </c>
      <c r="AD2448" t="s">
        <v>3561</v>
      </c>
      <c r="AE2448" t="s">
        <v>3603</v>
      </c>
      <c r="AF2448" t="s">
        <v>3604</v>
      </c>
      <c r="AH2448" t="s">
        <v>3603</v>
      </c>
      <c r="AI2448" t="str">
        <f t="shared" si="609"/>
        <v/>
      </c>
      <c r="AJ2448" t="str">
        <f t="shared" si="610"/>
        <v/>
      </c>
      <c r="AK2448" t="str">
        <f t="shared" si="611"/>
        <v/>
      </c>
      <c r="AL2448" t="str">
        <f t="shared" si="612"/>
        <v/>
      </c>
      <c r="AM2448" t="str">
        <f t="shared" si="613"/>
        <v/>
      </c>
      <c r="AN2448" t="str">
        <f t="shared" si="614"/>
        <v/>
      </c>
      <c r="AO2448" t="str">
        <f t="shared" si="615"/>
        <v/>
      </c>
      <c r="AP2448" t="str">
        <f t="shared" si="616"/>
        <v/>
      </c>
    </row>
    <row r="2449" spans="1:42" x14ac:dyDescent="0.3">
      <c r="A2449" s="2">
        <v>45316</v>
      </c>
      <c r="D2449" t="e">
        <f>AVERAGEIFS(C$2:C2449, B$2:B2449, "&gt;="&amp;B2449-6, B$2:B2449, "&lt;="&amp;B2449)</f>
        <v>#DIV/0!</v>
      </c>
      <c r="E2449" t="str">
        <f t="shared" si="602"/>
        <v/>
      </c>
      <c r="F2449" t="str">
        <f t="shared" si="603"/>
        <v/>
      </c>
      <c r="G2449" t="str">
        <f t="shared" si="604"/>
        <v/>
      </c>
      <c r="H2449" t="str">
        <f t="shared" si="605"/>
        <v/>
      </c>
      <c r="I2449" t="str">
        <f t="shared" si="606"/>
        <v/>
      </c>
      <c r="J2449" t="str">
        <f t="shared" si="607"/>
        <v/>
      </c>
      <c r="K2449" t="str">
        <f t="shared" si="608"/>
        <v/>
      </c>
      <c r="L2449" t="s">
        <v>3536</v>
      </c>
      <c r="M2449" t="s">
        <v>1232</v>
      </c>
      <c r="N2449" t="s">
        <v>16</v>
      </c>
      <c r="O2449" t="s">
        <v>51</v>
      </c>
      <c r="P2449" t="s">
        <v>52</v>
      </c>
      <c r="Q2449" t="s">
        <v>34</v>
      </c>
      <c r="R2449" t="s">
        <v>20</v>
      </c>
      <c r="S2449" t="s">
        <v>21</v>
      </c>
      <c r="T2449" t="s">
        <v>21</v>
      </c>
      <c r="U2449" t="s">
        <v>1855</v>
      </c>
      <c r="V2449" t="s">
        <v>76</v>
      </c>
      <c r="W2449">
        <v>74.737521434825794</v>
      </c>
      <c r="X2449">
        <v>7.1551061045480937</v>
      </c>
      <c r="Y2449">
        <v>-2</v>
      </c>
      <c r="Z2449" t="s">
        <v>3603</v>
      </c>
      <c r="AA2449" t="s">
        <v>3555</v>
      </c>
      <c r="AB2449" t="s">
        <v>3584</v>
      </c>
      <c r="AC2449">
        <v>1</v>
      </c>
      <c r="AD2449" t="s">
        <v>3561</v>
      </c>
      <c r="AE2449" t="s">
        <v>3603</v>
      </c>
      <c r="AF2449" t="s">
        <v>3604</v>
      </c>
      <c r="AH2449" t="s">
        <v>3603</v>
      </c>
      <c r="AI2449" t="str">
        <f t="shared" si="609"/>
        <v/>
      </c>
      <c r="AJ2449" t="str">
        <f t="shared" si="610"/>
        <v/>
      </c>
      <c r="AK2449" t="str">
        <f t="shared" si="611"/>
        <v/>
      </c>
      <c r="AL2449" t="str">
        <f t="shared" si="612"/>
        <v/>
      </c>
      <c r="AM2449" t="str">
        <f t="shared" si="613"/>
        <v/>
      </c>
      <c r="AN2449" t="str">
        <f t="shared" si="614"/>
        <v/>
      </c>
      <c r="AO2449" t="str">
        <f t="shared" si="615"/>
        <v/>
      </c>
      <c r="AP2449" t="str">
        <f t="shared" si="616"/>
        <v/>
      </c>
    </row>
    <row r="2450" spans="1:42" x14ac:dyDescent="0.3">
      <c r="A2450" s="2">
        <v>45457</v>
      </c>
      <c r="D2450" t="e">
        <f>AVERAGEIFS(C$2:C2450, B$2:B2450, "&gt;="&amp;B2450-6, B$2:B2450, "&lt;="&amp;B2450)</f>
        <v>#DIV/0!</v>
      </c>
      <c r="E2450" t="str">
        <f t="shared" si="602"/>
        <v/>
      </c>
      <c r="F2450" t="str">
        <f t="shared" si="603"/>
        <v/>
      </c>
      <c r="G2450" t="str">
        <f t="shared" si="604"/>
        <v/>
      </c>
      <c r="H2450" t="str">
        <f t="shared" si="605"/>
        <v/>
      </c>
      <c r="I2450" t="str">
        <f t="shared" si="606"/>
        <v/>
      </c>
      <c r="J2450" t="str">
        <f t="shared" si="607"/>
        <v/>
      </c>
      <c r="K2450" t="str">
        <f t="shared" si="608"/>
        <v/>
      </c>
      <c r="L2450" t="s">
        <v>3536</v>
      </c>
      <c r="M2450" t="s">
        <v>1292</v>
      </c>
      <c r="N2450" t="s">
        <v>39</v>
      </c>
      <c r="O2450" t="s">
        <v>58</v>
      </c>
      <c r="P2450" t="s">
        <v>52</v>
      </c>
      <c r="Q2450" t="s">
        <v>34</v>
      </c>
      <c r="R2450" t="s">
        <v>20</v>
      </c>
      <c r="S2450" t="s">
        <v>21</v>
      </c>
      <c r="T2450" t="s">
        <v>21</v>
      </c>
      <c r="U2450" t="s">
        <v>1293</v>
      </c>
      <c r="V2450" t="s">
        <v>63</v>
      </c>
      <c r="W2450">
        <v>132.04099392373629</v>
      </c>
      <c r="X2450">
        <v>5.9968843978581141</v>
      </c>
      <c r="Y2450">
        <v>-2</v>
      </c>
      <c r="Z2450" t="s">
        <v>3603</v>
      </c>
      <c r="AA2450" t="s">
        <v>3555</v>
      </c>
      <c r="AB2450" t="s">
        <v>3585</v>
      </c>
      <c r="AC2450">
        <v>6</v>
      </c>
      <c r="AD2450" t="s">
        <v>3566</v>
      </c>
      <c r="AE2450" t="s">
        <v>3603</v>
      </c>
      <c r="AF2450" t="s">
        <v>3604</v>
      </c>
      <c r="AH2450" t="s">
        <v>3603</v>
      </c>
      <c r="AI2450" t="str">
        <f t="shared" si="609"/>
        <v/>
      </c>
      <c r="AJ2450" t="str">
        <f t="shared" si="610"/>
        <v/>
      </c>
      <c r="AK2450" t="str">
        <f t="shared" si="611"/>
        <v/>
      </c>
      <c r="AL2450" t="str">
        <f t="shared" si="612"/>
        <v/>
      </c>
      <c r="AM2450" t="str">
        <f t="shared" si="613"/>
        <v/>
      </c>
      <c r="AN2450" t="str">
        <f t="shared" si="614"/>
        <v/>
      </c>
      <c r="AO2450" t="str">
        <f t="shared" si="615"/>
        <v/>
      </c>
      <c r="AP2450" t="str">
        <f t="shared" si="616"/>
        <v/>
      </c>
    </row>
    <row r="2451" spans="1:42" x14ac:dyDescent="0.3">
      <c r="A2451" s="2">
        <v>44937</v>
      </c>
      <c r="D2451" t="e">
        <f>AVERAGEIFS(C$2:C2451, B$2:B2451, "&gt;="&amp;B2451-6, B$2:B2451, "&lt;="&amp;B2451)</f>
        <v>#DIV/0!</v>
      </c>
      <c r="E2451" t="str">
        <f t="shared" si="602"/>
        <v/>
      </c>
      <c r="F2451" t="str">
        <f t="shared" si="603"/>
        <v/>
      </c>
      <c r="G2451" t="str">
        <f t="shared" si="604"/>
        <v/>
      </c>
      <c r="H2451" t="str">
        <f t="shared" si="605"/>
        <v/>
      </c>
      <c r="I2451" t="str">
        <f t="shared" si="606"/>
        <v/>
      </c>
      <c r="J2451" t="str">
        <f t="shared" si="607"/>
        <v/>
      </c>
      <c r="K2451" t="str">
        <f t="shared" si="608"/>
        <v/>
      </c>
      <c r="L2451" t="s">
        <v>3536</v>
      </c>
      <c r="M2451" t="s">
        <v>1357</v>
      </c>
      <c r="N2451" t="s">
        <v>16</v>
      </c>
      <c r="O2451" t="s">
        <v>51</v>
      </c>
      <c r="P2451" t="s">
        <v>52</v>
      </c>
      <c r="Q2451" t="s">
        <v>34</v>
      </c>
      <c r="R2451" t="s">
        <v>42</v>
      </c>
      <c r="S2451" t="s">
        <v>21</v>
      </c>
      <c r="T2451" t="s">
        <v>3546</v>
      </c>
      <c r="U2451" t="s">
        <v>1358</v>
      </c>
      <c r="V2451" t="s">
        <v>43</v>
      </c>
      <c r="W2451">
        <v>59.365968475205463</v>
      </c>
      <c r="X2451">
        <v>6.6586268055769224</v>
      </c>
      <c r="Y2451">
        <v>-2</v>
      </c>
      <c r="Z2451" t="s">
        <v>3603</v>
      </c>
      <c r="AA2451" t="s">
        <v>3554</v>
      </c>
      <c r="AB2451" t="s">
        <v>3584</v>
      </c>
      <c r="AC2451">
        <v>1</v>
      </c>
      <c r="AD2451" t="s">
        <v>3561</v>
      </c>
      <c r="AE2451" t="s">
        <v>3603</v>
      </c>
      <c r="AF2451" t="s">
        <v>3604</v>
      </c>
      <c r="AH2451" t="s">
        <v>3603</v>
      </c>
      <c r="AI2451" t="str">
        <f t="shared" si="609"/>
        <v/>
      </c>
      <c r="AJ2451" t="str">
        <f t="shared" si="610"/>
        <v/>
      </c>
      <c r="AK2451" t="str">
        <f t="shared" si="611"/>
        <v/>
      </c>
      <c r="AL2451" t="str">
        <f t="shared" si="612"/>
        <v/>
      </c>
      <c r="AM2451" t="str">
        <f t="shared" si="613"/>
        <v/>
      </c>
      <c r="AN2451" t="str">
        <f t="shared" si="614"/>
        <v/>
      </c>
      <c r="AO2451" t="str">
        <f t="shared" si="615"/>
        <v/>
      </c>
      <c r="AP2451" t="str">
        <f t="shared" si="616"/>
        <v/>
      </c>
    </row>
    <row r="2452" spans="1:42" x14ac:dyDescent="0.3">
      <c r="A2452" s="2">
        <v>45000</v>
      </c>
      <c r="D2452" t="e">
        <f>AVERAGEIFS(C$2:C2452, B$2:B2452, "&gt;="&amp;B2452-6, B$2:B2452, "&lt;="&amp;B2452)</f>
        <v>#DIV/0!</v>
      </c>
      <c r="E2452" t="str">
        <f t="shared" si="602"/>
        <v/>
      </c>
      <c r="F2452" t="str">
        <f t="shared" si="603"/>
        <v/>
      </c>
      <c r="G2452" t="str">
        <f t="shared" si="604"/>
        <v/>
      </c>
      <c r="H2452" t="str">
        <f t="shared" si="605"/>
        <v/>
      </c>
      <c r="I2452" t="str">
        <f t="shared" si="606"/>
        <v/>
      </c>
      <c r="J2452" t="str">
        <f t="shared" si="607"/>
        <v/>
      </c>
      <c r="K2452" t="str">
        <f t="shared" si="608"/>
        <v/>
      </c>
      <c r="L2452" t="s">
        <v>3536</v>
      </c>
      <c r="M2452" t="s">
        <v>1420</v>
      </c>
      <c r="N2452" t="s">
        <v>16</v>
      </c>
      <c r="O2452" t="s">
        <v>33</v>
      </c>
      <c r="P2452" t="s">
        <v>52</v>
      </c>
      <c r="Q2452" t="s">
        <v>34</v>
      </c>
      <c r="R2452" t="s">
        <v>20</v>
      </c>
      <c r="S2452" t="s">
        <v>21</v>
      </c>
      <c r="T2452" t="s">
        <v>3546</v>
      </c>
      <c r="U2452" t="s">
        <v>1848</v>
      </c>
      <c r="V2452" t="s">
        <v>63</v>
      </c>
      <c r="W2452">
        <v>81.846338585323039</v>
      </c>
      <c r="X2452">
        <v>7.2944315159066537</v>
      </c>
      <c r="Y2452">
        <v>-2</v>
      </c>
      <c r="Z2452" t="s">
        <v>3603</v>
      </c>
      <c r="AA2452" t="s">
        <v>3554</v>
      </c>
      <c r="AB2452" t="s">
        <v>3584</v>
      </c>
      <c r="AC2452">
        <v>3</v>
      </c>
      <c r="AD2452" t="s">
        <v>3563</v>
      </c>
      <c r="AE2452" t="s">
        <v>3603</v>
      </c>
      <c r="AF2452" t="s">
        <v>3604</v>
      </c>
      <c r="AH2452" t="s">
        <v>3603</v>
      </c>
      <c r="AI2452" t="str">
        <f t="shared" si="609"/>
        <v/>
      </c>
      <c r="AJ2452" t="str">
        <f t="shared" si="610"/>
        <v/>
      </c>
      <c r="AK2452" t="str">
        <f t="shared" si="611"/>
        <v/>
      </c>
      <c r="AL2452" t="str">
        <f t="shared" si="612"/>
        <v/>
      </c>
      <c r="AM2452" t="str">
        <f t="shared" si="613"/>
        <v/>
      </c>
      <c r="AN2452" t="str">
        <f t="shared" si="614"/>
        <v/>
      </c>
      <c r="AO2452" t="str">
        <f t="shared" si="615"/>
        <v/>
      </c>
      <c r="AP2452" t="str">
        <f t="shared" si="616"/>
        <v/>
      </c>
    </row>
    <row r="2453" spans="1:42" x14ac:dyDescent="0.3">
      <c r="A2453" s="2">
        <v>45247</v>
      </c>
      <c r="D2453" t="e">
        <f>AVERAGEIFS(C$2:C2453, B$2:B2453, "&gt;="&amp;B2453-6, B$2:B2453, "&lt;="&amp;B2453)</f>
        <v>#DIV/0!</v>
      </c>
      <c r="E2453" t="str">
        <f t="shared" si="602"/>
        <v/>
      </c>
      <c r="F2453" t="str">
        <f t="shared" si="603"/>
        <v/>
      </c>
      <c r="G2453" t="str">
        <f t="shared" si="604"/>
        <v/>
      </c>
      <c r="H2453" t="str">
        <f t="shared" si="605"/>
        <v/>
      </c>
      <c r="I2453" t="str">
        <f t="shared" si="606"/>
        <v/>
      </c>
      <c r="J2453" t="str">
        <f t="shared" si="607"/>
        <v/>
      </c>
      <c r="K2453" t="str">
        <f t="shared" si="608"/>
        <v/>
      </c>
      <c r="L2453" t="s">
        <v>3536</v>
      </c>
      <c r="M2453" t="s">
        <v>1706</v>
      </c>
      <c r="N2453" t="s">
        <v>16</v>
      </c>
      <c r="O2453" t="s">
        <v>33</v>
      </c>
      <c r="P2453" t="s">
        <v>52</v>
      </c>
      <c r="Q2453" t="s">
        <v>34</v>
      </c>
      <c r="R2453" t="s">
        <v>20</v>
      </c>
      <c r="S2453" t="s">
        <v>21</v>
      </c>
      <c r="T2453" t="s">
        <v>21</v>
      </c>
      <c r="U2453" t="s">
        <v>1707</v>
      </c>
      <c r="V2453" t="s">
        <v>76</v>
      </c>
      <c r="W2453">
        <v>84.602716249823033</v>
      </c>
      <c r="X2453">
        <v>6.6513305059948404</v>
      </c>
      <c r="Y2453">
        <v>-2</v>
      </c>
      <c r="Z2453" t="s">
        <v>3603</v>
      </c>
      <c r="AA2453" t="s">
        <v>3554</v>
      </c>
      <c r="AB2453" t="s">
        <v>3587</v>
      </c>
      <c r="AC2453">
        <v>11</v>
      </c>
      <c r="AD2453" t="s">
        <v>3571</v>
      </c>
      <c r="AE2453" t="s">
        <v>3603</v>
      </c>
      <c r="AF2453" t="s">
        <v>3604</v>
      </c>
      <c r="AH2453" t="s">
        <v>3603</v>
      </c>
      <c r="AI2453" t="str">
        <f t="shared" si="609"/>
        <v/>
      </c>
      <c r="AJ2453" t="str">
        <f t="shared" si="610"/>
        <v/>
      </c>
      <c r="AK2453" t="str">
        <f t="shared" si="611"/>
        <v/>
      </c>
      <c r="AL2453" t="str">
        <f t="shared" si="612"/>
        <v/>
      </c>
      <c r="AM2453" t="str">
        <f t="shared" si="613"/>
        <v/>
      </c>
      <c r="AN2453" t="str">
        <f t="shared" si="614"/>
        <v/>
      </c>
      <c r="AO2453" t="str">
        <f t="shared" si="615"/>
        <v/>
      </c>
      <c r="AP2453" t="str">
        <f t="shared" si="616"/>
        <v/>
      </c>
    </row>
    <row r="2454" spans="1:42" x14ac:dyDescent="0.3">
      <c r="A2454" s="2">
        <v>45405</v>
      </c>
      <c r="D2454" t="e">
        <f>AVERAGEIFS(C$2:C2454, B$2:B2454, "&gt;="&amp;B2454-6, B$2:B2454, "&lt;="&amp;B2454)</f>
        <v>#DIV/0!</v>
      </c>
      <c r="E2454" t="str">
        <f t="shared" si="602"/>
        <v/>
      </c>
      <c r="F2454" t="str">
        <f t="shared" si="603"/>
        <v/>
      </c>
      <c r="G2454" t="str">
        <f t="shared" si="604"/>
        <v/>
      </c>
      <c r="H2454" t="str">
        <f t="shared" si="605"/>
        <v/>
      </c>
      <c r="I2454" t="str">
        <f t="shared" si="606"/>
        <v/>
      </c>
      <c r="J2454" t="str">
        <f t="shared" si="607"/>
        <v/>
      </c>
      <c r="K2454" t="str">
        <f t="shared" si="608"/>
        <v/>
      </c>
      <c r="L2454" t="s">
        <v>3536</v>
      </c>
      <c r="M2454" t="s">
        <v>1799</v>
      </c>
      <c r="N2454" t="s">
        <v>157</v>
      </c>
      <c r="O2454" t="s">
        <v>33</v>
      </c>
      <c r="P2454" t="s">
        <v>52</v>
      </c>
      <c r="Q2454" t="s">
        <v>34</v>
      </c>
      <c r="R2454" t="s">
        <v>42</v>
      </c>
      <c r="S2454" t="s">
        <v>21</v>
      </c>
      <c r="T2454" t="s">
        <v>3546</v>
      </c>
      <c r="U2454" t="s">
        <v>1800</v>
      </c>
      <c r="V2454" t="s">
        <v>24</v>
      </c>
      <c r="W2454">
        <v>26.56750318740314</v>
      </c>
      <c r="X2454">
        <v>4.0121567714773869</v>
      </c>
      <c r="Y2454">
        <v>-2</v>
      </c>
      <c r="Z2454" t="s">
        <v>3603</v>
      </c>
      <c r="AA2454" t="s">
        <v>3555</v>
      </c>
      <c r="AB2454" t="s">
        <v>3585</v>
      </c>
      <c r="AC2454">
        <v>4</v>
      </c>
      <c r="AD2454" t="s">
        <v>3564</v>
      </c>
      <c r="AE2454" t="s">
        <v>3603</v>
      </c>
      <c r="AF2454" t="s">
        <v>3604</v>
      </c>
      <c r="AH2454" t="s">
        <v>3603</v>
      </c>
      <c r="AI2454" t="str">
        <f t="shared" si="609"/>
        <v/>
      </c>
      <c r="AJ2454" t="str">
        <f t="shared" si="610"/>
        <v/>
      </c>
      <c r="AK2454" t="str">
        <f t="shared" si="611"/>
        <v/>
      </c>
      <c r="AL2454" t="str">
        <f t="shared" si="612"/>
        <v/>
      </c>
      <c r="AM2454" t="str">
        <f t="shared" si="613"/>
        <v/>
      </c>
      <c r="AN2454" t="str">
        <f t="shared" si="614"/>
        <v/>
      </c>
      <c r="AO2454" t="str">
        <f t="shared" si="615"/>
        <v/>
      </c>
      <c r="AP2454" t="str">
        <f t="shared" si="616"/>
        <v/>
      </c>
    </row>
    <row r="2455" spans="1:42" x14ac:dyDescent="0.3">
      <c r="A2455" s="2">
        <v>45228</v>
      </c>
      <c r="D2455" t="e">
        <f>AVERAGEIFS(C$2:C2455, B$2:B2455, "&gt;="&amp;B2455-6, B$2:B2455, "&lt;="&amp;B2455)</f>
        <v>#DIV/0!</v>
      </c>
      <c r="E2455" t="str">
        <f t="shared" si="602"/>
        <v/>
      </c>
      <c r="F2455" t="str">
        <f t="shared" si="603"/>
        <v/>
      </c>
      <c r="G2455" t="str">
        <f t="shared" si="604"/>
        <v/>
      </c>
      <c r="H2455" t="str">
        <f t="shared" si="605"/>
        <v/>
      </c>
      <c r="I2455" t="str">
        <f t="shared" si="606"/>
        <v/>
      </c>
      <c r="J2455" t="str">
        <f t="shared" si="607"/>
        <v/>
      </c>
      <c r="K2455" t="str">
        <f t="shared" si="608"/>
        <v/>
      </c>
      <c r="L2455" t="s">
        <v>3536</v>
      </c>
      <c r="M2455" t="s">
        <v>1897</v>
      </c>
      <c r="N2455" t="s">
        <v>118</v>
      </c>
      <c r="O2455" t="s">
        <v>51</v>
      </c>
      <c r="P2455" t="s">
        <v>52</v>
      </c>
      <c r="Q2455" t="s">
        <v>34</v>
      </c>
      <c r="R2455" t="s">
        <v>20</v>
      </c>
      <c r="S2455" t="s">
        <v>21</v>
      </c>
      <c r="T2455" t="s">
        <v>21</v>
      </c>
      <c r="U2455" t="s">
        <v>1898</v>
      </c>
      <c r="V2455" t="s">
        <v>63</v>
      </c>
      <c r="W2455">
        <v>85.762071790386386</v>
      </c>
      <c r="X2455">
        <v>6.5757583245674693</v>
      </c>
      <c r="Y2455">
        <v>-2</v>
      </c>
      <c r="Z2455" t="s">
        <v>3603</v>
      </c>
      <c r="AA2455" t="s">
        <v>3554</v>
      </c>
      <c r="AB2455" t="s">
        <v>3587</v>
      </c>
      <c r="AC2455">
        <v>10</v>
      </c>
      <c r="AD2455" t="s">
        <v>3570</v>
      </c>
      <c r="AE2455" t="s">
        <v>3603</v>
      </c>
      <c r="AF2455" t="s">
        <v>3604</v>
      </c>
      <c r="AH2455" t="s">
        <v>3603</v>
      </c>
      <c r="AI2455" t="str">
        <f t="shared" si="609"/>
        <v/>
      </c>
      <c r="AJ2455" t="str">
        <f t="shared" si="610"/>
        <v/>
      </c>
      <c r="AK2455" t="str">
        <f t="shared" si="611"/>
        <v/>
      </c>
      <c r="AL2455" t="str">
        <f t="shared" si="612"/>
        <v/>
      </c>
      <c r="AM2455" t="str">
        <f t="shared" si="613"/>
        <v/>
      </c>
      <c r="AN2455" t="str">
        <f t="shared" si="614"/>
        <v/>
      </c>
      <c r="AO2455" t="str">
        <f t="shared" si="615"/>
        <v/>
      </c>
      <c r="AP2455" t="str">
        <f t="shared" si="616"/>
        <v/>
      </c>
    </row>
    <row r="2456" spans="1:42" x14ac:dyDescent="0.3">
      <c r="A2456" s="2">
        <v>45045</v>
      </c>
      <c r="D2456" t="e">
        <f>AVERAGEIFS(C$2:C2456, B$2:B2456, "&gt;="&amp;B2456-6, B$2:B2456, "&lt;="&amp;B2456)</f>
        <v>#DIV/0!</v>
      </c>
      <c r="E2456" t="str">
        <f t="shared" si="602"/>
        <v/>
      </c>
      <c r="F2456" t="str">
        <f t="shared" si="603"/>
        <v/>
      </c>
      <c r="G2456" t="str">
        <f t="shared" si="604"/>
        <v/>
      </c>
      <c r="H2456" t="str">
        <f t="shared" si="605"/>
        <v/>
      </c>
      <c r="I2456" t="str">
        <f t="shared" si="606"/>
        <v/>
      </c>
      <c r="J2456" t="str">
        <f t="shared" si="607"/>
        <v/>
      </c>
      <c r="K2456" t="str">
        <f t="shared" si="608"/>
        <v/>
      </c>
      <c r="L2456" t="s">
        <v>3536</v>
      </c>
      <c r="M2456" t="s">
        <v>2020</v>
      </c>
      <c r="N2456" t="s">
        <v>39</v>
      </c>
      <c r="O2456" t="s">
        <v>58</v>
      </c>
      <c r="P2456" t="s">
        <v>52</v>
      </c>
      <c r="Q2456" t="s">
        <v>34</v>
      </c>
      <c r="R2456" t="s">
        <v>42</v>
      </c>
      <c r="S2456" t="s">
        <v>21</v>
      </c>
      <c r="T2456" t="s">
        <v>3546</v>
      </c>
      <c r="U2456" t="s">
        <v>2021</v>
      </c>
      <c r="V2456" t="s">
        <v>76</v>
      </c>
      <c r="W2456">
        <v>118.543899394429</v>
      </c>
      <c r="X2456">
        <v>5.6190552325726557</v>
      </c>
      <c r="Y2456">
        <v>-2</v>
      </c>
      <c r="Z2456" t="s">
        <v>3603</v>
      </c>
      <c r="AA2456" t="s">
        <v>3554</v>
      </c>
      <c r="AB2456" t="s">
        <v>3585</v>
      </c>
      <c r="AC2456">
        <v>4</v>
      </c>
      <c r="AD2456" t="s">
        <v>3564</v>
      </c>
      <c r="AE2456" t="s">
        <v>3603</v>
      </c>
      <c r="AF2456" t="s">
        <v>3604</v>
      </c>
      <c r="AH2456" t="s">
        <v>3603</v>
      </c>
      <c r="AI2456" t="str">
        <f t="shared" si="609"/>
        <v/>
      </c>
      <c r="AJ2456" t="str">
        <f t="shared" si="610"/>
        <v/>
      </c>
      <c r="AK2456" t="str">
        <f t="shared" si="611"/>
        <v/>
      </c>
      <c r="AL2456" t="str">
        <f t="shared" si="612"/>
        <v/>
      </c>
      <c r="AM2456" t="str">
        <f t="shared" si="613"/>
        <v/>
      </c>
      <c r="AN2456" t="str">
        <f t="shared" si="614"/>
        <v/>
      </c>
      <c r="AO2456" t="str">
        <f t="shared" si="615"/>
        <v/>
      </c>
      <c r="AP2456" t="str">
        <f t="shared" si="616"/>
        <v/>
      </c>
    </row>
    <row r="2457" spans="1:42" x14ac:dyDescent="0.3">
      <c r="A2457" s="2">
        <v>45127</v>
      </c>
      <c r="D2457" t="e">
        <f>AVERAGEIFS(C$2:C2457, B$2:B2457, "&gt;="&amp;B2457-6, B$2:B2457, "&lt;="&amp;B2457)</f>
        <v>#DIV/0!</v>
      </c>
      <c r="E2457" t="str">
        <f t="shared" si="602"/>
        <v/>
      </c>
      <c r="F2457" t="str">
        <f t="shared" si="603"/>
        <v/>
      </c>
      <c r="G2457" t="str">
        <f t="shared" si="604"/>
        <v/>
      </c>
      <c r="H2457" t="str">
        <f t="shared" si="605"/>
        <v/>
      </c>
      <c r="I2457" t="str">
        <f t="shared" si="606"/>
        <v/>
      </c>
      <c r="J2457" t="str">
        <f t="shared" si="607"/>
        <v/>
      </c>
      <c r="K2457" t="str">
        <f t="shared" si="608"/>
        <v/>
      </c>
      <c r="L2457" t="s">
        <v>3536</v>
      </c>
      <c r="M2457" t="s">
        <v>239</v>
      </c>
      <c r="N2457" t="s">
        <v>103</v>
      </c>
      <c r="O2457" t="s">
        <v>51</v>
      </c>
      <c r="P2457" t="s">
        <v>52</v>
      </c>
      <c r="Q2457" t="s">
        <v>34</v>
      </c>
      <c r="R2457" t="s">
        <v>20</v>
      </c>
      <c r="S2457" t="s">
        <v>21</v>
      </c>
      <c r="T2457" t="s">
        <v>3546</v>
      </c>
      <c r="U2457" t="s">
        <v>2055</v>
      </c>
      <c r="V2457" t="s">
        <v>24</v>
      </c>
      <c r="W2457">
        <v>99.690092806718269</v>
      </c>
      <c r="X2457">
        <v>6.2086261747037641</v>
      </c>
      <c r="Y2457">
        <v>-2</v>
      </c>
      <c r="Z2457" t="s">
        <v>3603</v>
      </c>
      <c r="AA2457" t="s">
        <v>3554</v>
      </c>
      <c r="AB2457" t="s">
        <v>3586</v>
      </c>
      <c r="AC2457">
        <v>7</v>
      </c>
      <c r="AD2457" t="s">
        <v>3567</v>
      </c>
      <c r="AE2457" t="s">
        <v>3603</v>
      </c>
      <c r="AF2457" t="s">
        <v>3604</v>
      </c>
      <c r="AH2457" t="s">
        <v>3603</v>
      </c>
      <c r="AI2457" t="str">
        <f t="shared" si="609"/>
        <v/>
      </c>
      <c r="AJ2457" t="str">
        <f t="shared" si="610"/>
        <v/>
      </c>
      <c r="AK2457" t="str">
        <f t="shared" si="611"/>
        <v/>
      </c>
      <c r="AL2457" t="str">
        <f t="shared" si="612"/>
        <v/>
      </c>
      <c r="AM2457" t="str">
        <f t="shared" si="613"/>
        <v/>
      </c>
      <c r="AN2457" t="str">
        <f t="shared" si="614"/>
        <v/>
      </c>
      <c r="AO2457" t="str">
        <f t="shared" si="615"/>
        <v/>
      </c>
      <c r="AP2457" t="str">
        <f t="shared" si="616"/>
        <v/>
      </c>
    </row>
    <row r="2458" spans="1:42" x14ac:dyDescent="0.3">
      <c r="A2458" s="2">
        <v>45338</v>
      </c>
      <c r="D2458" t="e">
        <f>AVERAGEIFS(C$2:C2458, B$2:B2458, "&gt;="&amp;B2458-6, B$2:B2458, "&lt;="&amp;B2458)</f>
        <v>#DIV/0!</v>
      </c>
      <c r="E2458" t="str">
        <f t="shared" si="602"/>
        <v/>
      </c>
      <c r="F2458" t="str">
        <f t="shared" si="603"/>
        <v/>
      </c>
      <c r="G2458" t="str">
        <f t="shared" si="604"/>
        <v/>
      </c>
      <c r="H2458" t="str">
        <f t="shared" si="605"/>
        <v/>
      </c>
      <c r="I2458" t="str">
        <f t="shared" si="606"/>
        <v/>
      </c>
      <c r="J2458" t="str">
        <f t="shared" si="607"/>
        <v/>
      </c>
      <c r="K2458" t="str">
        <f t="shared" si="608"/>
        <v/>
      </c>
      <c r="L2458" t="s">
        <v>3536</v>
      </c>
      <c r="M2458" t="s">
        <v>923</v>
      </c>
      <c r="N2458" t="s">
        <v>103</v>
      </c>
      <c r="O2458" t="s">
        <v>58</v>
      </c>
      <c r="P2458" t="s">
        <v>52</v>
      </c>
      <c r="Q2458" t="s">
        <v>34</v>
      </c>
      <c r="R2458" t="s">
        <v>42</v>
      </c>
      <c r="S2458" t="s">
        <v>21</v>
      </c>
      <c r="T2458" t="s">
        <v>21</v>
      </c>
      <c r="U2458" t="s">
        <v>2065</v>
      </c>
      <c r="V2458" t="s">
        <v>43</v>
      </c>
      <c r="W2458">
        <v>77.148418592598105</v>
      </c>
      <c r="X2458">
        <v>6.1402162792825141</v>
      </c>
      <c r="Y2458">
        <v>-2</v>
      </c>
      <c r="Z2458" t="s">
        <v>3603</v>
      </c>
      <c r="AA2458" t="s">
        <v>3555</v>
      </c>
      <c r="AB2458" t="s">
        <v>3584</v>
      </c>
      <c r="AC2458">
        <v>2</v>
      </c>
      <c r="AD2458" t="s">
        <v>3562</v>
      </c>
      <c r="AE2458" t="s">
        <v>3603</v>
      </c>
      <c r="AF2458" t="s">
        <v>3604</v>
      </c>
      <c r="AH2458" t="s">
        <v>3603</v>
      </c>
      <c r="AI2458" t="str">
        <f t="shared" si="609"/>
        <v/>
      </c>
      <c r="AJ2458" t="str">
        <f t="shared" si="610"/>
        <v/>
      </c>
      <c r="AK2458" t="str">
        <f t="shared" si="611"/>
        <v/>
      </c>
      <c r="AL2458" t="str">
        <f t="shared" si="612"/>
        <v/>
      </c>
      <c r="AM2458" t="str">
        <f t="shared" si="613"/>
        <v/>
      </c>
      <c r="AN2458" t="str">
        <f t="shared" si="614"/>
        <v/>
      </c>
      <c r="AO2458" t="str">
        <f t="shared" si="615"/>
        <v/>
      </c>
      <c r="AP2458" t="str">
        <f t="shared" si="616"/>
        <v/>
      </c>
    </row>
    <row r="2459" spans="1:42" x14ac:dyDescent="0.3">
      <c r="A2459" s="2">
        <v>45136</v>
      </c>
      <c r="D2459" t="e">
        <f>AVERAGEIFS(C$2:C2459, B$2:B2459, "&gt;="&amp;B2459-6, B$2:B2459, "&lt;="&amp;B2459)</f>
        <v>#DIV/0!</v>
      </c>
      <c r="E2459" t="str">
        <f t="shared" si="602"/>
        <v/>
      </c>
      <c r="F2459" t="str">
        <f t="shared" si="603"/>
        <v/>
      </c>
      <c r="G2459" t="str">
        <f t="shared" si="604"/>
        <v/>
      </c>
      <c r="H2459" t="str">
        <f t="shared" si="605"/>
        <v/>
      </c>
      <c r="I2459" t="str">
        <f t="shared" si="606"/>
        <v/>
      </c>
      <c r="J2459" t="str">
        <f t="shared" si="607"/>
        <v/>
      </c>
      <c r="K2459" t="str">
        <f t="shared" si="608"/>
        <v/>
      </c>
      <c r="L2459" t="s">
        <v>3536</v>
      </c>
      <c r="M2459" t="s">
        <v>539</v>
      </c>
      <c r="N2459" t="s">
        <v>80</v>
      </c>
      <c r="O2459" t="s">
        <v>51</v>
      </c>
      <c r="P2459" t="s">
        <v>52</v>
      </c>
      <c r="Q2459" t="s">
        <v>34</v>
      </c>
      <c r="R2459" t="s">
        <v>20</v>
      </c>
      <c r="S2459" t="s">
        <v>21</v>
      </c>
      <c r="T2459" t="s">
        <v>21</v>
      </c>
      <c r="U2459" t="s">
        <v>2083</v>
      </c>
      <c r="V2459" t="s">
        <v>76</v>
      </c>
      <c r="W2459">
        <v>20.356268749554459</v>
      </c>
      <c r="X2459">
        <v>4.3209920180474706</v>
      </c>
      <c r="Y2459">
        <v>-2</v>
      </c>
      <c r="Z2459" t="s">
        <v>3603</v>
      </c>
      <c r="AA2459" t="s">
        <v>3554</v>
      </c>
      <c r="AB2459" t="s">
        <v>3586</v>
      </c>
      <c r="AC2459">
        <v>7</v>
      </c>
      <c r="AD2459" t="s">
        <v>3567</v>
      </c>
      <c r="AE2459" t="s">
        <v>3603</v>
      </c>
      <c r="AF2459" t="s">
        <v>3604</v>
      </c>
      <c r="AH2459" t="s">
        <v>3603</v>
      </c>
      <c r="AI2459" t="str">
        <f t="shared" si="609"/>
        <v/>
      </c>
      <c r="AJ2459" t="str">
        <f t="shared" si="610"/>
        <v/>
      </c>
      <c r="AK2459" t="str">
        <f t="shared" si="611"/>
        <v/>
      </c>
      <c r="AL2459" t="str">
        <f t="shared" si="612"/>
        <v/>
      </c>
      <c r="AM2459" t="str">
        <f t="shared" si="613"/>
        <v/>
      </c>
      <c r="AN2459" t="str">
        <f t="shared" si="614"/>
        <v/>
      </c>
      <c r="AO2459" t="str">
        <f t="shared" si="615"/>
        <v/>
      </c>
      <c r="AP2459" t="str">
        <f t="shared" si="616"/>
        <v/>
      </c>
    </row>
    <row r="2460" spans="1:42" x14ac:dyDescent="0.3">
      <c r="A2460" s="2">
        <v>45097</v>
      </c>
      <c r="D2460" t="e">
        <f>AVERAGEIFS(C$2:C2460, B$2:B2460, "&gt;="&amp;B2460-6, B$2:B2460, "&lt;="&amp;B2460)</f>
        <v>#DIV/0!</v>
      </c>
      <c r="E2460" t="str">
        <f t="shared" si="602"/>
        <v/>
      </c>
      <c r="F2460" t="str">
        <f t="shared" si="603"/>
        <v/>
      </c>
      <c r="G2460" t="str">
        <f t="shared" si="604"/>
        <v/>
      </c>
      <c r="H2460" t="str">
        <f t="shared" si="605"/>
        <v/>
      </c>
      <c r="I2460" t="str">
        <f t="shared" si="606"/>
        <v/>
      </c>
      <c r="J2460" t="str">
        <f t="shared" si="607"/>
        <v/>
      </c>
      <c r="K2460" t="str">
        <f t="shared" si="608"/>
        <v/>
      </c>
      <c r="L2460" t="s">
        <v>3536</v>
      </c>
      <c r="M2460" t="s">
        <v>2087</v>
      </c>
      <c r="N2460" t="s">
        <v>80</v>
      </c>
      <c r="O2460" t="s">
        <v>58</v>
      </c>
      <c r="P2460" t="s">
        <v>52</v>
      </c>
      <c r="Q2460" t="s">
        <v>34</v>
      </c>
      <c r="R2460" t="s">
        <v>20</v>
      </c>
      <c r="S2460" t="s">
        <v>21</v>
      </c>
      <c r="T2460" t="s">
        <v>3546</v>
      </c>
      <c r="U2460" t="s">
        <v>2088</v>
      </c>
      <c r="V2460" t="s">
        <v>24</v>
      </c>
      <c r="W2460">
        <v>14.789777938784489</v>
      </c>
      <c r="X2460">
        <v>4.1945184673363531</v>
      </c>
      <c r="Y2460">
        <v>-2</v>
      </c>
      <c r="Z2460" t="s">
        <v>3603</v>
      </c>
      <c r="AA2460" t="s">
        <v>3554</v>
      </c>
      <c r="AB2460" t="s">
        <v>3585</v>
      </c>
      <c r="AC2460">
        <v>6</v>
      </c>
      <c r="AD2460" t="s">
        <v>3566</v>
      </c>
      <c r="AE2460" t="s">
        <v>3603</v>
      </c>
      <c r="AF2460" t="s">
        <v>3604</v>
      </c>
      <c r="AH2460" t="s">
        <v>3603</v>
      </c>
      <c r="AI2460" t="str">
        <f t="shared" si="609"/>
        <v/>
      </c>
      <c r="AJ2460" t="str">
        <f t="shared" si="610"/>
        <v/>
      </c>
      <c r="AK2460" t="str">
        <f t="shared" si="611"/>
        <v/>
      </c>
      <c r="AL2460" t="str">
        <f t="shared" si="612"/>
        <v/>
      </c>
      <c r="AM2460" t="str">
        <f t="shared" si="613"/>
        <v/>
      </c>
      <c r="AN2460" t="str">
        <f t="shared" si="614"/>
        <v/>
      </c>
      <c r="AO2460" t="str">
        <f t="shared" si="615"/>
        <v/>
      </c>
      <c r="AP2460" t="str">
        <f t="shared" si="616"/>
        <v/>
      </c>
    </row>
    <row r="2461" spans="1:42" x14ac:dyDescent="0.3">
      <c r="A2461" s="2">
        <v>45158</v>
      </c>
      <c r="D2461" t="e">
        <f>AVERAGEIFS(C$2:C2461, B$2:B2461, "&gt;="&amp;B2461-6, B$2:B2461, "&lt;="&amp;B2461)</f>
        <v>#DIV/0!</v>
      </c>
      <c r="E2461" t="str">
        <f t="shared" si="602"/>
        <v/>
      </c>
      <c r="F2461" t="str">
        <f t="shared" si="603"/>
        <v/>
      </c>
      <c r="G2461" t="str">
        <f t="shared" si="604"/>
        <v/>
      </c>
      <c r="H2461" t="str">
        <f t="shared" si="605"/>
        <v/>
      </c>
      <c r="I2461" t="str">
        <f t="shared" si="606"/>
        <v/>
      </c>
      <c r="J2461" t="str">
        <f t="shared" si="607"/>
        <v/>
      </c>
      <c r="K2461" t="str">
        <f t="shared" si="608"/>
        <v/>
      </c>
      <c r="L2461" t="s">
        <v>3536</v>
      </c>
      <c r="M2461" t="s">
        <v>2091</v>
      </c>
      <c r="N2461" t="s">
        <v>157</v>
      </c>
      <c r="O2461" t="s">
        <v>33</v>
      </c>
      <c r="P2461" t="s">
        <v>52</v>
      </c>
      <c r="Q2461" t="s">
        <v>34</v>
      </c>
      <c r="R2461" t="s">
        <v>20</v>
      </c>
      <c r="S2461" t="s">
        <v>21</v>
      </c>
      <c r="T2461" t="s">
        <v>3546</v>
      </c>
      <c r="U2461" t="s">
        <v>2092</v>
      </c>
      <c r="V2461" t="s">
        <v>43</v>
      </c>
      <c r="W2461">
        <v>32.575504620563088</v>
      </c>
      <c r="X2461">
        <v>4.0929906398231317</v>
      </c>
      <c r="Y2461">
        <v>-2</v>
      </c>
      <c r="Z2461" t="s">
        <v>3603</v>
      </c>
      <c r="AA2461" t="s">
        <v>3554</v>
      </c>
      <c r="AB2461" t="s">
        <v>3586</v>
      </c>
      <c r="AC2461">
        <v>8</v>
      </c>
      <c r="AD2461" t="s">
        <v>3568</v>
      </c>
      <c r="AE2461" t="s">
        <v>3603</v>
      </c>
      <c r="AF2461" t="s">
        <v>3604</v>
      </c>
      <c r="AH2461" t="s">
        <v>3603</v>
      </c>
      <c r="AI2461" t="str">
        <f t="shared" si="609"/>
        <v/>
      </c>
      <c r="AJ2461" t="str">
        <f t="shared" si="610"/>
        <v/>
      </c>
      <c r="AK2461" t="str">
        <f t="shared" si="611"/>
        <v/>
      </c>
      <c r="AL2461" t="str">
        <f t="shared" si="612"/>
        <v/>
      </c>
      <c r="AM2461" t="str">
        <f t="shared" si="613"/>
        <v/>
      </c>
      <c r="AN2461" t="str">
        <f t="shared" si="614"/>
        <v/>
      </c>
      <c r="AO2461" t="str">
        <f t="shared" si="615"/>
        <v/>
      </c>
      <c r="AP2461" t="str">
        <f t="shared" si="616"/>
        <v/>
      </c>
    </row>
    <row r="2462" spans="1:42" x14ac:dyDescent="0.3">
      <c r="A2462" s="2">
        <v>45320</v>
      </c>
      <c r="D2462" t="e">
        <f>AVERAGEIFS(C$2:C2462, B$2:B2462, "&gt;="&amp;B2462-6, B$2:B2462, "&lt;="&amp;B2462)</f>
        <v>#DIV/0!</v>
      </c>
      <c r="E2462" t="str">
        <f t="shared" si="602"/>
        <v/>
      </c>
      <c r="F2462" t="str">
        <f t="shared" si="603"/>
        <v/>
      </c>
      <c r="G2462" t="str">
        <f t="shared" si="604"/>
        <v/>
      </c>
      <c r="H2462" t="str">
        <f t="shared" si="605"/>
        <v/>
      </c>
      <c r="I2462" t="str">
        <f t="shared" si="606"/>
        <v/>
      </c>
      <c r="J2462" t="str">
        <f t="shared" si="607"/>
        <v/>
      </c>
      <c r="K2462" t="str">
        <f t="shared" si="608"/>
        <v/>
      </c>
      <c r="L2462" t="s">
        <v>3536</v>
      </c>
      <c r="M2462" t="s">
        <v>1074</v>
      </c>
      <c r="N2462" t="s">
        <v>80</v>
      </c>
      <c r="O2462" t="s">
        <v>33</v>
      </c>
      <c r="P2462" t="s">
        <v>52</v>
      </c>
      <c r="Q2462" t="s">
        <v>34</v>
      </c>
      <c r="R2462" t="s">
        <v>20</v>
      </c>
      <c r="S2462" t="s">
        <v>21</v>
      </c>
      <c r="T2462" t="s">
        <v>21</v>
      </c>
      <c r="U2462" t="s">
        <v>2131</v>
      </c>
      <c r="V2462" t="s">
        <v>43</v>
      </c>
      <c r="W2462">
        <v>34.745472126543618</v>
      </c>
      <c r="X2462">
        <v>4.5353289627566653</v>
      </c>
      <c r="Y2462">
        <v>-2</v>
      </c>
      <c r="Z2462" t="s">
        <v>3603</v>
      </c>
      <c r="AA2462" t="s">
        <v>3555</v>
      </c>
      <c r="AB2462" t="s">
        <v>3584</v>
      </c>
      <c r="AC2462">
        <v>1</v>
      </c>
      <c r="AD2462" t="s">
        <v>3561</v>
      </c>
      <c r="AE2462" t="s">
        <v>3603</v>
      </c>
      <c r="AF2462" t="s">
        <v>3604</v>
      </c>
      <c r="AH2462" t="s">
        <v>3603</v>
      </c>
      <c r="AI2462" t="str">
        <f t="shared" si="609"/>
        <v/>
      </c>
      <c r="AJ2462" t="str">
        <f t="shared" si="610"/>
        <v/>
      </c>
      <c r="AK2462" t="str">
        <f t="shared" si="611"/>
        <v/>
      </c>
      <c r="AL2462" t="str">
        <f t="shared" si="612"/>
        <v/>
      </c>
      <c r="AM2462" t="str">
        <f t="shared" si="613"/>
        <v/>
      </c>
      <c r="AN2462" t="str">
        <f t="shared" si="614"/>
        <v/>
      </c>
      <c r="AO2462" t="str">
        <f t="shared" si="615"/>
        <v/>
      </c>
      <c r="AP2462" t="str">
        <f t="shared" si="616"/>
        <v/>
      </c>
    </row>
    <row r="2463" spans="1:42" x14ac:dyDescent="0.3">
      <c r="A2463" s="2">
        <v>45066</v>
      </c>
      <c r="D2463" t="e">
        <f>AVERAGEIFS(C$2:C2463, B$2:B2463, "&gt;="&amp;B2463-6, B$2:B2463, "&lt;="&amp;B2463)</f>
        <v>#DIV/0!</v>
      </c>
      <c r="E2463" t="str">
        <f t="shared" si="602"/>
        <v/>
      </c>
      <c r="F2463" t="str">
        <f t="shared" si="603"/>
        <v/>
      </c>
      <c r="G2463" t="str">
        <f t="shared" si="604"/>
        <v/>
      </c>
      <c r="H2463" t="str">
        <f t="shared" si="605"/>
        <v/>
      </c>
      <c r="I2463" t="str">
        <f t="shared" si="606"/>
        <v/>
      </c>
      <c r="J2463" t="str">
        <f t="shared" si="607"/>
        <v/>
      </c>
      <c r="K2463" t="str">
        <f t="shared" si="608"/>
        <v/>
      </c>
      <c r="L2463" t="s">
        <v>3536</v>
      </c>
      <c r="M2463" t="s">
        <v>1013</v>
      </c>
      <c r="N2463" t="s">
        <v>16</v>
      </c>
      <c r="O2463" t="s">
        <v>51</v>
      </c>
      <c r="P2463" t="s">
        <v>52</v>
      </c>
      <c r="Q2463" t="s">
        <v>34</v>
      </c>
      <c r="R2463" t="s">
        <v>42</v>
      </c>
      <c r="S2463" t="s">
        <v>21</v>
      </c>
      <c r="T2463" t="s">
        <v>3546</v>
      </c>
      <c r="U2463" t="s">
        <v>2191</v>
      </c>
      <c r="V2463" t="s">
        <v>24</v>
      </c>
      <c r="W2463">
        <v>83.711458733713087</v>
      </c>
      <c r="X2463">
        <v>7.3766809136420761</v>
      </c>
      <c r="Y2463">
        <v>-2</v>
      </c>
      <c r="Z2463" t="s">
        <v>3603</v>
      </c>
      <c r="AA2463" t="s">
        <v>3554</v>
      </c>
      <c r="AB2463" t="s">
        <v>3585</v>
      </c>
      <c r="AC2463">
        <v>5</v>
      </c>
      <c r="AD2463" t="s">
        <v>3565</v>
      </c>
      <c r="AE2463" t="s">
        <v>3603</v>
      </c>
      <c r="AF2463" t="s">
        <v>3604</v>
      </c>
      <c r="AH2463" t="s">
        <v>3603</v>
      </c>
      <c r="AI2463" t="str">
        <f t="shared" si="609"/>
        <v/>
      </c>
      <c r="AJ2463" t="str">
        <f t="shared" si="610"/>
        <v/>
      </c>
      <c r="AK2463" t="str">
        <f t="shared" si="611"/>
        <v/>
      </c>
      <c r="AL2463" t="str">
        <f t="shared" si="612"/>
        <v/>
      </c>
      <c r="AM2463" t="str">
        <f t="shared" si="613"/>
        <v/>
      </c>
      <c r="AN2463" t="str">
        <f t="shared" si="614"/>
        <v/>
      </c>
      <c r="AO2463" t="str">
        <f t="shared" si="615"/>
        <v/>
      </c>
      <c r="AP2463" t="str">
        <f t="shared" si="616"/>
        <v/>
      </c>
    </row>
    <row r="2464" spans="1:42" x14ac:dyDescent="0.3">
      <c r="A2464" s="2">
        <v>45288</v>
      </c>
      <c r="D2464" t="e">
        <f>AVERAGEIFS(C$2:C2464, B$2:B2464, "&gt;="&amp;B2464-6, B$2:B2464, "&lt;="&amp;B2464)</f>
        <v>#DIV/0!</v>
      </c>
      <c r="E2464" t="str">
        <f t="shared" si="602"/>
        <v/>
      </c>
      <c r="F2464" t="str">
        <f t="shared" si="603"/>
        <v/>
      </c>
      <c r="G2464" t="str">
        <f t="shared" si="604"/>
        <v/>
      </c>
      <c r="H2464" t="str">
        <f t="shared" si="605"/>
        <v/>
      </c>
      <c r="I2464" t="str">
        <f t="shared" si="606"/>
        <v/>
      </c>
      <c r="J2464" t="str">
        <f t="shared" si="607"/>
        <v/>
      </c>
      <c r="K2464" t="str">
        <f t="shared" si="608"/>
        <v/>
      </c>
      <c r="L2464" t="s">
        <v>3536</v>
      </c>
      <c r="M2464" t="s">
        <v>1677</v>
      </c>
      <c r="N2464" t="s">
        <v>118</v>
      </c>
      <c r="O2464" t="s">
        <v>51</v>
      </c>
      <c r="P2464" t="s">
        <v>52</v>
      </c>
      <c r="Q2464" t="s">
        <v>34</v>
      </c>
      <c r="R2464" t="s">
        <v>42</v>
      </c>
      <c r="S2464" t="s">
        <v>21</v>
      </c>
      <c r="T2464" t="s">
        <v>21</v>
      </c>
      <c r="U2464" t="s">
        <v>2212</v>
      </c>
      <c r="V2464" t="s">
        <v>144</v>
      </c>
      <c r="W2464">
        <v>85.847218093034343</v>
      </c>
      <c r="X2464">
        <v>6.6176483123767627</v>
      </c>
      <c r="Y2464">
        <v>-2</v>
      </c>
      <c r="Z2464" t="s">
        <v>3603</v>
      </c>
      <c r="AA2464" t="s">
        <v>3554</v>
      </c>
      <c r="AB2464" t="s">
        <v>3587</v>
      </c>
      <c r="AC2464">
        <v>12</v>
      </c>
      <c r="AD2464" t="s">
        <v>3572</v>
      </c>
      <c r="AE2464" t="s">
        <v>3603</v>
      </c>
      <c r="AF2464" t="s">
        <v>3604</v>
      </c>
      <c r="AH2464" t="s">
        <v>3603</v>
      </c>
      <c r="AI2464" t="str">
        <f t="shared" si="609"/>
        <v/>
      </c>
      <c r="AJ2464" t="str">
        <f t="shared" si="610"/>
        <v/>
      </c>
      <c r="AK2464" t="str">
        <f t="shared" si="611"/>
        <v/>
      </c>
      <c r="AL2464" t="str">
        <f t="shared" si="612"/>
        <v/>
      </c>
      <c r="AM2464" t="str">
        <f t="shared" si="613"/>
        <v/>
      </c>
      <c r="AN2464" t="str">
        <f t="shared" si="614"/>
        <v/>
      </c>
      <c r="AO2464" t="str">
        <f t="shared" si="615"/>
        <v/>
      </c>
      <c r="AP2464" t="str">
        <f t="shared" si="616"/>
        <v/>
      </c>
    </row>
    <row r="2465" spans="1:42" x14ac:dyDescent="0.3">
      <c r="A2465" s="2">
        <v>44939</v>
      </c>
      <c r="D2465" t="e">
        <f>AVERAGEIFS(C$2:C2465, B$2:B2465, "&gt;="&amp;B2465-6, B$2:B2465, "&lt;="&amp;B2465)</f>
        <v>#DIV/0!</v>
      </c>
      <c r="E2465" t="str">
        <f t="shared" si="602"/>
        <v/>
      </c>
      <c r="F2465" t="str">
        <f t="shared" si="603"/>
        <v/>
      </c>
      <c r="G2465" t="str">
        <f t="shared" si="604"/>
        <v/>
      </c>
      <c r="H2465" t="str">
        <f t="shared" si="605"/>
        <v/>
      </c>
      <c r="I2465" t="str">
        <f t="shared" si="606"/>
        <v/>
      </c>
      <c r="J2465" t="str">
        <f t="shared" si="607"/>
        <v/>
      </c>
      <c r="K2465" t="str">
        <f t="shared" si="608"/>
        <v/>
      </c>
      <c r="L2465" t="s">
        <v>3536</v>
      </c>
      <c r="M2465" t="s">
        <v>941</v>
      </c>
      <c r="N2465" t="s">
        <v>118</v>
      </c>
      <c r="O2465" t="s">
        <v>33</v>
      </c>
      <c r="P2465" t="s">
        <v>52</v>
      </c>
      <c r="Q2465" t="s">
        <v>34</v>
      </c>
      <c r="R2465" t="s">
        <v>20</v>
      </c>
      <c r="S2465" t="s">
        <v>21</v>
      </c>
      <c r="T2465" t="s">
        <v>3546</v>
      </c>
      <c r="U2465" t="s">
        <v>2242</v>
      </c>
      <c r="V2465" t="s">
        <v>76</v>
      </c>
      <c r="W2465">
        <v>72.49838147351511</v>
      </c>
      <c r="X2465">
        <v>7.4299607513735584</v>
      </c>
      <c r="Y2465">
        <v>-2</v>
      </c>
      <c r="Z2465" t="s">
        <v>3603</v>
      </c>
      <c r="AA2465" t="s">
        <v>3554</v>
      </c>
      <c r="AB2465" t="s">
        <v>3584</v>
      </c>
      <c r="AC2465">
        <v>1</v>
      </c>
      <c r="AD2465" t="s">
        <v>3561</v>
      </c>
      <c r="AE2465" t="s">
        <v>3603</v>
      </c>
      <c r="AF2465" t="s">
        <v>3604</v>
      </c>
      <c r="AH2465" t="s">
        <v>3603</v>
      </c>
      <c r="AI2465" t="str">
        <f t="shared" si="609"/>
        <v/>
      </c>
      <c r="AJ2465" t="str">
        <f t="shared" si="610"/>
        <v/>
      </c>
      <c r="AK2465" t="str">
        <f t="shared" si="611"/>
        <v/>
      </c>
      <c r="AL2465" t="str">
        <f t="shared" si="612"/>
        <v/>
      </c>
      <c r="AM2465" t="str">
        <f t="shared" si="613"/>
        <v/>
      </c>
      <c r="AN2465" t="str">
        <f t="shared" si="614"/>
        <v/>
      </c>
      <c r="AO2465" t="str">
        <f t="shared" si="615"/>
        <v/>
      </c>
      <c r="AP2465" t="str">
        <f t="shared" si="616"/>
        <v/>
      </c>
    </row>
    <row r="2466" spans="1:42" x14ac:dyDescent="0.3">
      <c r="A2466" s="2">
        <v>45275</v>
      </c>
      <c r="D2466" t="e">
        <f>AVERAGEIFS(C$2:C2466, B$2:B2466, "&gt;="&amp;B2466-6, B$2:B2466, "&lt;="&amp;B2466)</f>
        <v>#DIV/0!</v>
      </c>
      <c r="E2466" t="str">
        <f t="shared" si="602"/>
        <v/>
      </c>
      <c r="F2466" t="str">
        <f t="shared" si="603"/>
        <v/>
      </c>
      <c r="G2466" t="str">
        <f t="shared" si="604"/>
        <v/>
      </c>
      <c r="H2466" t="str">
        <f t="shared" si="605"/>
        <v/>
      </c>
      <c r="I2466" t="str">
        <f t="shared" si="606"/>
        <v/>
      </c>
      <c r="J2466" t="str">
        <f t="shared" si="607"/>
        <v/>
      </c>
      <c r="K2466" t="str">
        <f t="shared" si="608"/>
        <v/>
      </c>
      <c r="L2466" t="s">
        <v>3536</v>
      </c>
      <c r="M2466" t="s">
        <v>734</v>
      </c>
      <c r="N2466" t="s">
        <v>157</v>
      </c>
      <c r="O2466" t="s">
        <v>51</v>
      </c>
      <c r="P2466" t="s">
        <v>52</v>
      </c>
      <c r="Q2466" t="s">
        <v>34</v>
      </c>
      <c r="R2466" t="s">
        <v>20</v>
      </c>
      <c r="S2466" t="s">
        <v>21</v>
      </c>
      <c r="T2466" t="s">
        <v>3546</v>
      </c>
      <c r="U2466" t="s">
        <v>1733</v>
      </c>
      <c r="V2466" t="s">
        <v>63</v>
      </c>
      <c r="W2466">
        <v>18.21630799037484</v>
      </c>
      <c r="X2466">
        <v>4.8629968313588723</v>
      </c>
      <c r="Y2466">
        <v>-2</v>
      </c>
      <c r="Z2466" t="s">
        <v>3603</v>
      </c>
      <c r="AA2466" t="s">
        <v>3554</v>
      </c>
      <c r="AB2466" t="s">
        <v>3587</v>
      </c>
      <c r="AC2466">
        <v>12</v>
      </c>
      <c r="AD2466" t="s">
        <v>3572</v>
      </c>
      <c r="AE2466" t="s">
        <v>3603</v>
      </c>
      <c r="AF2466" t="s">
        <v>3604</v>
      </c>
      <c r="AH2466" t="s">
        <v>3603</v>
      </c>
      <c r="AI2466" t="str">
        <f t="shared" si="609"/>
        <v/>
      </c>
      <c r="AJ2466" t="str">
        <f t="shared" si="610"/>
        <v/>
      </c>
      <c r="AK2466" t="str">
        <f t="shared" si="611"/>
        <v/>
      </c>
      <c r="AL2466" t="str">
        <f t="shared" si="612"/>
        <v/>
      </c>
      <c r="AM2466" t="str">
        <f t="shared" si="613"/>
        <v/>
      </c>
      <c r="AN2466" t="str">
        <f t="shared" si="614"/>
        <v/>
      </c>
      <c r="AO2466" t="str">
        <f t="shared" si="615"/>
        <v/>
      </c>
      <c r="AP2466" t="str">
        <f t="shared" si="616"/>
        <v/>
      </c>
    </row>
    <row r="2467" spans="1:42" x14ac:dyDescent="0.3">
      <c r="A2467" s="2">
        <v>45039</v>
      </c>
      <c r="D2467" t="e">
        <f>AVERAGEIFS(C$2:C2467, B$2:B2467, "&gt;="&amp;B2467-6, B$2:B2467, "&lt;="&amp;B2467)</f>
        <v>#DIV/0!</v>
      </c>
      <c r="E2467" t="str">
        <f t="shared" si="602"/>
        <v/>
      </c>
      <c r="F2467" t="str">
        <f t="shared" si="603"/>
        <v/>
      </c>
      <c r="G2467" t="str">
        <f t="shared" si="604"/>
        <v/>
      </c>
      <c r="H2467" t="str">
        <f t="shared" si="605"/>
        <v/>
      </c>
      <c r="I2467" t="str">
        <f t="shared" si="606"/>
        <v/>
      </c>
      <c r="J2467" t="str">
        <f t="shared" si="607"/>
        <v/>
      </c>
      <c r="K2467" t="str">
        <f t="shared" si="608"/>
        <v/>
      </c>
      <c r="L2467" t="s">
        <v>3536</v>
      </c>
      <c r="M2467" t="s">
        <v>2294</v>
      </c>
      <c r="N2467" t="s">
        <v>80</v>
      </c>
      <c r="O2467" t="s">
        <v>33</v>
      </c>
      <c r="P2467" t="s">
        <v>52</v>
      </c>
      <c r="Q2467" t="s">
        <v>34</v>
      </c>
      <c r="R2467" t="s">
        <v>20</v>
      </c>
      <c r="S2467" t="s">
        <v>21</v>
      </c>
      <c r="T2467" t="s">
        <v>3546</v>
      </c>
      <c r="U2467" t="s">
        <v>2295</v>
      </c>
      <c r="V2467" t="s">
        <v>24</v>
      </c>
      <c r="W2467">
        <v>13.780683823043571</v>
      </c>
      <c r="X2467">
        <v>5.170788272865793</v>
      </c>
      <c r="Y2467">
        <v>-2</v>
      </c>
      <c r="Z2467" t="s">
        <v>3603</v>
      </c>
      <c r="AA2467" t="s">
        <v>3554</v>
      </c>
      <c r="AB2467" t="s">
        <v>3585</v>
      </c>
      <c r="AC2467">
        <v>4</v>
      </c>
      <c r="AD2467" t="s">
        <v>3564</v>
      </c>
      <c r="AE2467" t="s">
        <v>3603</v>
      </c>
      <c r="AF2467" t="s">
        <v>3604</v>
      </c>
      <c r="AH2467" t="s">
        <v>3603</v>
      </c>
      <c r="AI2467" t="str">
        <f t="shared" si="609"/>
        <v/>
      </c>
      <c r="AJ2467" t="str">
        <f t="shared" si="610"/>
        <v/>
      </c>
      <c r="AK2467" t="str">
        <f t="shared" si="611"/>
        <v/>
      </c>
      <c r="AL2467" t="str">
        <f t="shared" si="612"/>
        <v/>
      </c>
      <c r="AM2467" t="str">
        <f t="shared" si="613"/>
        <v/>
      </c>
      <c r="AN2467" t="str">
        <f t="shared" si="614"/>
        <v/>
      </c>
      <c r="AO2467" t="str">
        <f t="shared" si="615"/>
        <v/>
      </c>
      <c r="AP2467" t="str">
        <f t="shared" si="616"/>
        <v/>
      </c>
    </row>
    <row r="2468" spans="1:42" x14ac:dyDescent="0.3">
      <c r="A2468" s="2">
        <v>45132</v>
      </c>
      <c r="D2468" t="e">
        <f>AVERAGEIFS(C$2:C2468, B$2:B2468, "&gt;="&amp;B2468-6, B$2:B2468, "&lt;="&amp;B2468)</f>
        <v>#DIV/0!</v>
      </c>
      <c r="E2468" t="str">
        <f t="shared" si="602"/>
        <v/>
      </c>
      <c r="F2468" t="str">
        <f t="shared" si="603"/>
        <v/>
      </c>
      <c r="G2468" t="str">
        <f t="shared" si="604"/>
        <v/>
      </c>
      <c r="H2468" t="str">
        <f t="shared" si="605"/>
        <v/>
      </c>
      <c r="I2468" t="str">
        <f t="shared" si="606"/>
        <v/>
      </c>
      <c r="J2468" t="str">
        <f t="shared" si="607"/>
        <v/>
      </c>
      <c r="K2468" t="str">
        <f t="shared" si="608"/>
        <v/>
      </c>
      <c r="L2468" t="s">
        <v>3536</v>
      </c>
      <c r="M2468" t="s">
        <v>683</v>
      </c>
      <c r="N2468" t="s">
        <v>103</v>
      </c>
      <c r="O2468" t="s">
        <v>58</v>
      </c>
      <c r="P2468" t="s">
        <v>52</v>
      </c>
      <c r="Q2468" t="s">
        <v>34</v>
      </c>
      <c r="R2468" t="s">
        <v>20</v>
      </c>
      <c r="S2468" t="s">
        <v>21</v>
      </c>
      <c r="T2468" t="s">
        <v>3546</v>
      </c>
      <c r="U2468" t="s">
        <v>2343</v>
      </c>
      <c r="V2468" t="s">
        <v>43</v>
      </c>
      <c r="W2468">
        <v>88.433261721937924</v>
      </c>
      <c r="X2468">
        <v>7.589156557400381</v>
      </c>
      <c r="Y2468">
        <v>-2</v>
      </c>
      <c r="Z2468" t="s">
        <v>3603</v>
      </c>
      <c r="AA2468" t="s">
        <v>3554</v>
      </c>
      <c r="AB2468" t="s">
        <v>3586</v>
      </c>
      <c r="AC2468">
        <v>7</v>
      </c>
      <c r="AD2468" t="s">
        <v>3567</v>
      </c>
      <c r="AE2468" t="s">
        <v>3603</v>
      </c>
      <c r="AF2468" t="s">
        <v>3604</v>
      </c>
      <c r="AH2468" t="s">
        <v>3603</v>
      </c>
      <c r="AI2468" t="str">
        <f t="shared" si="609"/>
        <v/>
      </c>
      <c r="AJ2468" t="str">
        <f t="shared" si="610"/>
        <v/>
      </c>
      <c r="AK2468" t="str">
        <f t="shared" si="611"/>
        <v/>
      </c>
      <c r="AL2468" t="str">
        <f t="shared" si="612"/>
        <v/>
      </c>
      <c r="AM2468" t="str">
        <f t="shared" si="613"/>
        <v/>
      </c>
      <c r="AN2468" t="str">
        <f t="shared" si="614"/>
        <v/>
      </c>
      <c r="AO2468" t="str">
        <f t="shared" si="615"/>
        <v/>
      </c>
      <c r="AP2468" t="str">
        <f t="shared" si="616"/>
        <v/>
      </c>
    </row>
    <row r="2469" spans="1:42" x14ac:dyDescent="0.3">
      <c r="A2469" s="2">
        <v>45415</v>
      </c>
      <c r="D2469" t="e">
        <f>AVERAGEIFS(C$2:C2469, B$2:B2469, "&gt;="&amp;B2469-6, B$2:B2469, "&lt;="&amp;B2469)</f>
        <v>#DIV/0!</v>
      </c>
      <c r="E2469" t="str">
        <f t="shared" si="602"/>
        <v/>
      </c>
      <c r="F2469" t="str">
        <f t="shared" si="603"/>
        <v/>
      </c>
      <c r="G2469" t="str">
        <f t="shared" si="604"/>
        <v/>
      </c>
      <c r="H2469" t="str">
        <f t="shared" si="605"/>
        <v/>
      </c>
      <c r="I2469" t="str">
        <f t="shared" si="606"/>
        <v/>
      </c>
      <c r="J2469" t="str">
        <f t="shared" si="607"/>
        <v/>
      </c>
      <c r="K2469" t="str">
        <f t="shared" si="608"/>
        <v/>
      </c>
      <c r="L2469" t="s">
        <v>3536</v>
      </c>
      <c r="M2469" t="s">
        <v>539</v>
      </c>
      <c r="N2469" t="s">
        <v>80</v>
      </c>
      <c r="O2469" t="s">
        <v>51</v>
      </c>
      <c r="P2469" t="s">
        <v>52</v>
      </c>
      <c r="Q2469" t="s">
        <v>34</v>
      </c>
      <c r="R2469" t="s">
        <v>42</v>
      </c>
      <c r="S2469" t="s">
        <v>21</v>
      </c>
      <c r="T2469" t="s">
        <v>3546</v>
      </c>
      <c r="U2469" t="s">
        <v>2401</v>
      </c>
      <c r="V2469" t="s">
        <v>43</v>
      </c>
      <c r="W2469">
        <v>25.7141140725751</v>
      </c>
      <c r="X2469">
        <v>4.3564563159885994</v>
      </c>
      <c r="Y2469">
        <v>-2</v>
      </c>
      <c r="Z2469" t="s">
        <v>3603</v>
      </c>
      <c r="AA2469" t="s">
        <v>3555</v>
      </c>
      <c r="AB2469" t="s">
        <v>3585</v>
      </c>
      <c r="AC2469">
        <v>5</v>
      </c>
      <c r="AD2469" t="s">
        <v>3565</v>
      </c>
      <c r="AE2469" t="s">
        <v>3603</v>
      </c>
      <c r="AF2469" t="s">
        <v>3604</v>
      </c>
      <c r="AH2469" t="s">
        <v>3603</v>
      </c>
      <c r="AI2469" t="str">
        <f t="shared" si="609"/>
        <v/>
      </c>
      <c r="AJ2469" t="str">
        <f t="shared" si="610"/>
        <v/>
      </c>
      <c r="AK2469" t="str">
        <f t="shared" si="611"/>
        <v/>
      </c>
      <c r="AL2469" t="str">
        <f t="shared" si="612"/>
        <v/>
      </c>
      <c r="AM2469" t="str">
        <f t="shared" si="613"/>
        <v/>
      </c>
      <c r="AN2469" t="str">
        <f t="shared" si="614"/>
        <v/>
      </c>
      <c r="AO2469" t="str">
        <f t="shared" si="615"/>
        <v/>
      </c>
      <c r="AP2469" t="str">
        <f t="shared" si="616"/>
        <v/>
      </c>
    </row>
    <row r="2470" spans="1:42" x14ac:dyDescent="0.3">
      <c r="A2470" s="2">
        <v>45464</v>
      </c>
      <c r="D2470" t="e">
        <f>AVERAGEIFS(C$2:C2470, B$2:B2470, "&gt;="&amp;B2470-6, B$2:B2470, "&lt;="&amp;B2470)</f>
        <v>#DIV/0!</v>
      </c>
      <c r="E2470" t="str">
        <f t="shared" si="602"/>
        <v/>
      </c>
      <c r="F2470" t="str">
        <f t="shared" si="603"/>
        <v/>
      </c>
      <c r="G2470" t="str">
        <f t="shared" si="604"/>
        <v/>
      </c>
      <c r="H2470" t="str">
        <f t="shared" si="605"/>
        <v/>
      </c>
      <c r="I2470" t="str">
        <f t="shared" si="606"/>
        <v/>
      </c>
      <c r="J2470" t="str">
        <f t="shared" si="607"/>
        <v/>
      </c>
      <c r="K2470" t="str">
        <f t="shared" si="608"/>
        <v/>
      </c>
      <c r="L2470" t="s">
        <v>3536</v>
      </c>
      <c r="M2470" t="s">
        <v>1640</v>
      </c>
      <c r="N2470" t="s">
        <v>103</v>
      </c>
      <c r="O2470" t="s">
        <v>58</v>
      </c>
      <c r="P2470" t="s">
        <v>52</v>
      </c>
      <c r="Q2470" t="s">
        <v>34</v>
      </c>
      <c r="R2470" t="s">
        <v>42</v>
      </c>
      <c r="S2470" t="s">
        <v>21</v>
      </c>
      <c r="T2470" t="s">
        <v>3546</v>
      </c>
      <c r="U2470" t="s">
        <v>2404</v>
      </c>
      <c r="V2470" t="s">
        <v>30</v>
      </c>
      <c r="W2470">
        <v>59.673020400570792</v>
      </c>
      <c r="X2470">
        <v>6.3845158369361839</v>
      </c>
      <c r="Y2470">
        <v>-2</v>
      </c>
      <c r="Z2470" t="s">
        <v>3603</v>
      </c>
      <c r="AA2470" t="s">
        <v>3555</v>
      </c>
      <c r="AB2470" t="s">
        <v>3585</v>
      </c>
      <c r="AC2470">
        <v>6</v>
      </c>
      <c r="AD2470" t="s">
        <v>3566</v>
      </c>
      <c r="AE2470" t="s">
        <v>3603</v>
      </c>
      <c r="AF2470" t="s">
        <v>3604</v>
      </c>
      <c r="AH2470" t="s">
        <v>3603</v>
      </c>
      <c r="AI2470" t="str">
        <f t="shared" si="609"/>
        <v/>
      </c>
      <c r="AJ2470" t="str">
        <f t="shared" si="610"/>
        <v/>
      </c>
      <c r="AK2470" t="str">
        <f t="shared" si="611"/>
        <v/>
      </c>
      <c r="AL2470" t="str">
        <f t="shared" si="612"/>
        <v/>
      </c>
      <c r="AM2470" t="str">
        <f t="shared" si="613"/>
        <v/>
      </c>
      <c r="AN2470" t="str">
        <f t="shared" si="614"/>
        <v/>
      </c>
      <c r="AO2470" t="str">
        <f t="shared" si="615"/>
        <v/>
      </c>
      <c r="AP2470" t="str">
        <f t="shared" si="616"/>
        <v/>
      </c>
    </row>
    <row r="2471" spans="1:42" x14ac:dyDescent="0.3">
      <c r="A2471" s="2">
        <v>45443</v>
      </c>
      <c r="D2471" t="e">
        <f>AVERAGEIFS(C$2:C2471, B$2:B2471, "&gt;="&amp;B2471-6, B$2:B2471, "&lt;="&amp;B2471)</f>
        <v>#DIV/0!</v>
      </c>
      <c r="E2471" t="str">
        <f t="shared" si="602"/>
        <v/>
      </c>
      <c r="F2471" t="str">
        <f t="shared" si="603"/>
        <v/>
      </c>
      <c r="G2471" t="str">
        <f t="shared" si="604"/>
        <v/>
      </c>
      <c r="H2471" t="str">
        <f t="shared" si="605"/>
        <v/>
      </c>
      <c r="I2471" t="str">
        <f t="shared" si="606"/>
        <v/>
      </c>
      <c r="J2471" t="str">
        <f t="shared" si="607"/>
        <v/>
      </c>
      <c r="K2471" t="str">
        <f t="shared" si="608"/>
        <v/>
      </c>
      <c r="L2471" t="s">
        <v>3536</v>
      </c>
      <c r="M2471" t="s">
        <v>286</v>
      </c>
      <c r="N2471" t="s">
        <v>80</v>
      </c>
      <c r="O2471" t="s">
        <v>58</v>
      </c>
      <c r="P2471" t="s">
        <v>52</v>
      </c>
      <c r="Q2471" t="s">
        <v>34</v>
      </c>
      <c r="R2471" t="s">
        <v>20</v>
      </c>
      <c r="S2471" t="s">
        <v>21</v>
      </c>
      <c r="T2471" t="s">
        <v>21</v>
      </c>
      <c r="U2471" t="s">
        <v>2464</v>
      </c>
      <c r="V2471" t="s">
        <v>76</v>
      </c>
      <c r="W2471">
        <v>19.16440959841573</v>
      </c>
      <c r="X2471">
        <v>4.5026782813887127</v>
      </c>
      <c r="Y2471">
        <v>-2</v>
      </c>
      <c r="Z2471" t="s">
        <v>3603</v>
      </c>
      <c r="AA2471" t="s">
        <v>3555</v>
      </c>
      <c r="AB2471" t="s">
        <v>3585</v>
      </c>
      <c r="AC2471">
        <v>5</v>
      </c>
      <c r="AD2471" t="s">
        <v>3565</v>
      </c>
      <c r="AE2471" t="s">
        <v>3603</v>
      </c>
      <c r="AF2471" t="s">
        <v>3604</v>
      </c>
      <c r="AH2471" t="s">
        <v>3603</v>
      </c>
      <c r="AI2471" t="str">
        <f t="shared" si="609"/>
        <v/>
      </c>
      <c r="AJ2471" t="str">
        <f t="shared" si="610"/>
        <v/>
      </c>
      <c r="AK2471" t="str">
        <f t="shared" si="611"/>
        <v/>
      </c>
      <c r="AL2471" t="str">
        <f t="shared" si="612"/>
        <v/>
      </c>
      <c r="AM2471" t="str">
        <f t="shared" si="613"/>
        <v/>
      </c>
      <c r="AN2471" t="str">
        <f t="shared" si="614"/>
        <v/>
      </c>
      <c r="AO2471" t="str">
        <f t="shared" si="615"/>
        <v/>
      </c>
      <c r="AP2471" t="str">
        <f t="shared" si="616"/>
        <v/>
      </c>
    </row>
    <row r="2472" spans="1:42" x14ac:dyDescent="0.3">
      <c r="A2472" s="2">
        <v>44950</v>
      </c>
      <c r="D2472" t="e">
        <f>AVERAGEIFS(C$2:C2472, B$2:B2472, "&gt;="&amp;B2472-6, B$2:B2472, "&lt;="&amp;B2472)</f>
        <v>#DIV/0!</v>
      </c>
      <c r="E2472" t="str">
        <f t="shared" si="602"/>
        <v/>
      </c>
      <c r="F2472" t="str">
        <f t="shared" si="603"/>
        <v/>
      </c>
      <c r="G2472" t="str">
        <f t="shared" si="604"/>
        <v/>
      </c>
      <c r="H2472" t="str">
        <f t="shared" si="605"/>
        <v/>
      </c>
      <c r="I2472" t="str">
        <f t="shared" si="606"/>
        <v/>
      </c>
      <c r="J2472" t="str">
        <f t="shared" si="607"/>
        <v/>
      </c>
      <c r="K2472" t="str">
        <f t="shared" si="608"/>
        <v/>
      </c>
      <c r="L2472" t="s">
        <v>3536</v>
      </c>
      <c r="M2472" t="s">
        <v>2336</v>
      </c>
      <c r="N2472" t="s">
        <v>80</v>
      </c>
      <c r="O2472" t="s">
        <v>51</v>
      </c>
      <c r="P2472" t="s">
        <v>52</v>
      </c>
      <c r="Q2472" t="s">
        <v>34</v>
      </c>
      <c r="R2472" t="s">
        <v>42</v>
      </c>
      <c r="S2472" t="s">
        <v>21</v>
      </c>
      <c r="T2472" t="s">
        <v>21</v>
      </c>
      <c r="U2472" t="s">
        <v>2465</v>
      </c>
      <c r="V2472" t="s">
        <v>144</v>
      </c>
      <c r="W2472">
        <v>11.96169486440971</v>
      </c>
      <c r="X2472">
        <v>4.7509053567320612</v>
      </c>
      <c r="Y2472">
        <v>-2</v>
      </c>
      <c r="Z2472" t="s">
        <v>3603</v>
      </c>
      <c r="AA2472" t="s">
        <v>3554</v>
      </c>
      <c r="AB2472" t="s">
        <v>3584</v>
      </c>
      <c r="AC2472">
        <v>1</v>
      </c>
      <c r="AD2472" t="s">
        <v>3561</v>
      </c>
      <c r="AE2472" t="s">
        <v>3603</v>
      </c>
      <c r="AF2472" t="s">
        <v>3604</v>
      </c>
      <c r="AH2472" t="s">
        <v>3603</v>
      </c>
      <c r="AI2472" t="str">
        <f t="shared" si="609"/>
        <v/>
      </c>
      <c r="AJ2472" t="str">
        <f t="shared" si="610"/>
        <v/>
      </c>
      <c r="AK2472" t="str">
        <f t="shared" si="611"/>
        <v/>
      </c>
      <c r="AL2472" t="str">
        <f t="shared" si="612"/>
        <v/>
      </c>
      <c r="AM2472" t="str">
        <f t="shared" si="613"/>
        <v/>
      </c>
      <c r="AN2472" t="str">
        <f t="shared" si="614"/>
        <v/>
      </c>
      <c r="AO2472" t="str">
        <f t="shared" si="615"/>
        <v/>
      </c>
      <c r="AP2472" t="str">
        <f t="shared" si="616"/>
        <v/>
      </c>
    </row>
    <row r="2473" spans="1:42" x14ac:dyDescent="0.3">
      <c r="A2473" s="2">
        <v>45477</v>
      </c>
      <c r="D2473" t="e">
        <f>AVERAGEIFS(C$2:C2473, B$2:B2473, "&gt;="&amp;B2473-6, B$2:B2473, "&lt;="&amp;B2473)</f>
        <v>#DIV/0!</v>
      </c>
      <c r="E2473" t="str">
        <f t="shared" si="602"/>
        <v/>
      </c>
      <c r="F2473" t="str">
        <f t="shared" si="603"/>
        <v/>
      </c>
      <c r="G2473" t="str">
        <f t="shared" si="604"/>
        <v/>
      </c>
      <c r="H2473" t="str">
        <f t="shared" si="605"/>
        <v/>
      </c>
      <c r="I2473" t="str">
        <f t="shared" si="606"/>
        <v/>
      </c>
      <c r="J2473" t="str">
        <f t="shared" si="607"/>
        <v/>
      </c>
      <c r="K2473" t="str">
        <f t="shared" si="608"/>
        <v/>
      </c>
      <c r="L2473" t="s">
        <v>3536</v>
      </c>
      <c r="M2473" t="s">
        <v>576</v>
      </c>
      <c r="N2473" t="s">
        <v>16</v>
      </c>
      <c r="O2473" t="s">
        <v>58</v>
      </c>
      <c r="P2473" t="s">
        <v>52</v>
      </c>
      <c r="Q2473" t="s">
        <v>34</v>
      </c>
      <c r="R2473" t="s">
        <v>42</v>
      </c>
      <c r="S2473" t="s">
        <v>21</v>
      </c>
      <c r="T2473" t="s">
        <v>3546</v>
      </c>
      <c r="U2473" t="s">
        <v>2472</v>
      </c>
      <c r="V2473" t="s">
        <v>63</v>
      </c>
      <c r="W2473">
        <v>73.485819963855519</v>
      </c>
      <c r="X2473">
        <v>7.2435671331844036</v>
      </c>
      <c r="Y2473">
        <v>-2</v>
      </c>
      <c r="Z2473" t="s">
        <v>3603</v>
      </c>
      <c r="AA2473" t="s">
        <v>3555</v>
      </c>
      <c r="AB2473" t="s">
        <v>3586</v>
      </c>
      <c r="AC2473">
        <v>7</v>
      </c>
      <c r="AD2473" t="s">
        <v>3567</v>
      </c>
      <c r="AE2473" t="s">
        <v>3603</v>
      </c>
      <c r="AF2473" t="s">
        <v>3604</v>
      </c>
      <c r="AH2473" t="s">
        <v>3603</v>
      </c>
      <c r="AI2473" t="str">
        <f t="shared" si="609"/>
        <v/>
      </c>
      <c r="AJ2473" t="str">
        <f t="shared" si="610"/>
        <v/>
      </c>
      <c r="AK2473" t="str">
        <f t="shared" si="611"/>
        <v/>
      </c>
      <c r="AL2473" t="str">
        <f t="shared" si="612"/>
        <v/>
      </c>
      <c r="AM2473" t="str">
        <f t="shared" si="613"/>
        <v/>
      </c>
      <c r="AN2473" t="str">
        <f t="shared" si="614"/>
        <v/>
      </c>
      <c r="AO2473" t="str">
        <f t="shared" si="615"/>
        <v/>
      </c>
      <c r="AP2473" t="str">
        <f t="shared" si="616"/>
        <v/>
      </c>
    </row>
    <row r="2474" spans="1:42" x14ac:dyDescent="0.3">
      <c r="A2474" s="2">
        <v>45632</v>
      </c>
      <c r="D2474" t="e">
        <f>AVERAGEIFS(C$2:C2474, B$2:B2474, "&gt;="&amp;B2474-6, B$2:B2474, "&lt;="&amp;B2474)</f>
        <v>#DIV/0!</v>
      </c>
      <c r="E2474" t="str">
        <f t="shared" si="602"/>
        <v/>
      </c>
      <c r="F2474" t="str">
        <f t="shared" si="603"/>
        <v/>
      </c>
      <c r="G2474" t="str">
        <f t="shared" si="604"/>
        <v/>
      </c>
      <c r="H2474" t="str">
        <f t="shared" si="605"/>
        <v/>
      </c>
      <c r="I2474" t="str">
        <f t="shared" si="606"/>
        <v/>
      </c>
      <c r="J2474" t="str">
        <f t="shared" si="607"/>
        <v/>
      </c>
      <c r="K2474" t="str">
        <f t="shared" si="608"/>
        <v/>
      </c>
      <c r="L2474" t="s">
        <v>3536</v>
      </c>
      <c r="M2474" t="s">
        <v>156</v>
      </c>
      <c r="N2474" t="s">
        <v>157</v>
      </c>
      <c r="O2474" t="s">
        <v>51</v>
      </c>
      <c r="P2474" t="s">
        <v>52</v>
      </c>
      <c r="Q2474" t="s">
        <v>34</v>
      </c>
      <c r="R2474" t="s">
        <v>42</v>
      </c>
      <c r="S2474" t="s">
        <v>21</v>
      </c>
      <c r="T2474" t="s">
        <v>21</v>
      </c>
      <c r="U2474" t="s">
        <v>2503</v>
      </c>
      <c r="V2474" t="s">
        <v>63</v>
      </c>
      <c r="W2474">
        <v>33.681867306122399</v>
      </c>
      <c r="X2474">
        <v>4.3187525029320701</v>
      </c>
      <c r="Y2474">
        <v>-2</v>
      </c>
      <c r="Z2474" t="s">
        <v>3603</v>
      </c>
      <c r="AA2474" t="s">
        <v>3555</v>
      </c>
      <c r="AB2474" t="s">
        <v>3587</v>
      </c>
      <c r="AC2474">
        <v>12</v>
      </c>
      <c r="AD2474" t="s">
        <v>3572</v>
      </c>
      <c r="AE2474" t="s">
        <v>3603</v>
      </c>
      <c r="AF2474" t="s">
        <v>3604</v>
      </c>
      <c r="AH2474" t="s">
        <v>3603</v>
      </c>
      <c r="AI2474" t="str">
        <f t="shared" si="609"/>
        <v/>
      </c>
      <c r="AJ2474" t="str">
        <f t="shared" si="610"/>
        <v/>
      </c>
      <c r="AK2474" t="str">
        <f t="shared" si="611"/>
        <v/>
      </c>
      <c r="AL2474" t="str">
        <f t="shared" si="612"/>
        <v/>
      </c>
      <c r="AM2474" t="str">
        <f t="shared" si="613"/>
        <v/>
      </c>
      <c r="AN2474" t="str">
        <f t="shared" si="614"/>
        <v/>
      </c>
      <c r="AO2474" t="str">
        <f t="shared" si="615"/>
        <v/>
      </c>
      <c r="AP2474" t="str">
        <f t="shared" si="616"/>
        <v/>
      </c>
    </row>
    <row r="2475" spans="1:42" x14ac:dyDescent="0.3">
      <c r="A2475" s="2">
        <v>45409</v>
      </c>
      <c r="D2475" t="e">
        <f>AVERAGEIFS(C$2:C2475, B$2:B2475, "&gt;="&amp;B2475-6, B$2:B2475, "&lt;="&amp;B2475)</f>
        <v>#DIV/0!</v>
      </c>
      <c r="E2475" t="str">
        <f t="shared" si="602"/>
        <v/>
      </c>
      <c r="F2475" t="str">
        <f t="shared" si="603"/>
        <v/>
      </c>
      <c r="G2475" t="str">
        <f t="shared" si="604"/>
        <v/>
      </c>
      <c r="H2475" t="str">
        <f t="shared" si="605"/>
        <v/>
      </c>
      <c r="I2475" t="str">
        <f t="shared" si="606"/>
        <v/>
      </c>
      <c r="J2475" t="str">
        <f t="shared" si="607"/>
        <v/>
      </c>
      <c r="K2475" t="str">
        <f t="shared" si="608"/>
        <v/>
      </c>
      <c r="L2475" t="s">
        <v>3536</v>
      </c>
      <c r="M2475" t="s">
        <v>1638</v>
      </c>
      <c r="N2475" t="s">
        <v>103</v>
      </c>
      <c r="O2475" t="s">
        <v>33</v>
      </c>
      <c r="P2475" t="s">
        <v>52</v>
      </c>
      <c r="Q2475" t="s">
        <v>34</v>
      </c>
      <c r="R2475" t="s">
        <v>20</v>
      </c>
      <c r="S2475" t="s">
        <v>21</v>
      </c>
      <c r="T2475" t="s">
        <v>21</v>
      </c>
      <c r="U2475" t="s">
        <v>2553</v>
      </c>
      <c r="V2475" t="s">
        <v>24</v>
      </c>
      <c r="W2475">
        <v>92.408609715747971</v>
      </c>
      <c r="X2475">
        <v>7.6279405390120374</v>
      </c>
      <c r="Y2475">
        <v>-2</v>
      </c>
      <c r="Z2475" t="s">
        <v>3603</v>
      </c>
      <c r="AA2475" t="s">
        <v>3555</v>
      </c>
      <c r="AB2475" t="s">
        <v>3585</v>
      </c>
      <c r="AC2475">
        <v>4</v>
      </c>
      <c r="AD2475" t="s">
        <v>3564</v>
      </c>
      <c r="AE2475" t="s">
        <v>3603</v>
      </c>
      <c r="AF2475" t="s">
        <v>3604</v>
      </c>
      <c r="AH2475" t="s">
        <v>3603</v>
      </c>
      <c r="AI2475" t="str">
        <f t="shared" si="609"/>
        <v/>
      </c>
      <c r="AJ2475" t="str">
        <f t="shared" si="610"/>
        <v/>
      </c>
      <c r="AK2475" t="str">
        <f t="shared" si="611"/>
        <v/>
      </c>
      <c r="AL2475" t="str">
        <f t="shared" si="612"/>
        <v/>
      </c>
      <c r="AM2475" t="str">
        <f t="shared" si="613"/>
        <v/>
      </c>
      <c r="AN2475" t="str">
        <f t="shared" si="614"/>
        <v/>
      </c>
      <c r="AO2475" t="str">
        <f t="shared" si="615"/>
        <v/>
      </c>
      <c r="AP2475" t="str">
        <f t="shared" si="616"/>
        <v/>
      </c>
    </row>
    <row r="2476" spans="1:42" x14ac:dyDescent="0.3">
      <c r="A2476" s="2">
        <v>45251</v>
      </c>
      <c r="D2476" t="e">
        <f>AVERAGEIFS(C$2:C2476, B$2:B2476, "&gt;="&amp;B2476-6, B$2:B2476, "&lt;="&amp;B2476)</f>
        <v>#DIV/0!</v>
      </c>
      <c r="E2476" t="str">
        <f t="shared" si="602"/>
        <v/>
      </c>
      <c r="F2476" t="str">
        <f t="shared" si="603"/>
        <v/>
      </c>
      <c r="G2476" t="str">
        <f t="shared" si="604"/>
        <v/>
      </c>
      <c r="H2476" t="str">
        <f t="shared" si="605"/>
        <v/>
      </c>
      <c r="I2476" t="str">
        <f t="shared" si="606"/>
        <v/>
      </c>
      <c r="J2476" t="str">
        <f t="shared" si="607"/>
        <v/>
      </c>
      <c r="K2476" t="str">
        <f t="shared" si="608"/>
        <v/>
      </c>
      <c r="L2476" t="s">
        <v>3536</v>
      </c>
      <c r="M2476" t="s">
        <v>1633</v>
      </c>
      <c r="N2476" t="s">
        <v>80</v>
      </c>
      <c r="O2476" t="s">
        <v>58</v>
      </c>
      <c r="P2476" t="s">
        <v>52</v>
      </c>
      <c r="Q2476" t="s">
        <v>34</v>
      </c>
      <c r="R2476" t="s">
        <v>20</v>
      </c>
      <c r="S2476" t="s">
        <v>21</v>
      </c>
      <c r="T2476" t="s">
        <v>21</v>
      </c>
      <c r="U2476" t="s">
        <v>2563</v>
      </c>
      <c r="V2476" t="s">
        <v>30</v>
      </c>
      <c r="W2476">
        <v>25.049085446713171</v>
      </c>
      <c r="X2476">
        <v>4.6952410657008583</v>
      </c>
      <c r="Y2476">
        <v>-2</v>
      </c>
      <c r="Z2476" t="s">
        <v>3603</v>
      </c>
      <c r="AA2476" t="s">
        <v>3554</v>
      </c>
      <c r="AB2476" t="s">
        <v>3587</v>
      </c>
      <c r="AC2476">
        <v>11</v>
      </c>
      <c r="AD2476" t="s">
        <v>3571</v>
      </c>
      <c r="AE2476" t="s">
        <v>3603</v>
      </c>
      <c r="AF2476" t="s">
        <v>3604</v>
      </c>
      <c r="AH2476" t="s">
        <v>3603</v>
      </c>
      <c r="AI2476" t="str">
        <f t="shared" si="609"/>
        <v/>
      </c>
      <c r="AJ2476" t="str">
        <f t="shared" si="610"/>
        <v/>
      </c>
      <c r="AK2476" t="str">
        <f t="shared" si="611"/>
        <v/>
      </c>
      <c r="AL2476" t="str">
        <f t="shared" si="612"/>
        <v/>
      </c>
      <c r="AM2476" t="str">
        <f t="shared" si="613"/>
        <v/>
      </c>
      <c r="AN2476" t="str">
        <f t="shared" si="614"/>
        <v/>
      </c>
      <c r="AO2476" t="str">
        <f t="shared" si="615"/>
        <v/>
      </c>
      <c r="AP2476" t="str">
        <f t="shared" si="616"/>
        <v/>
      </c>
    </row>
    <row r="2477" spans="1:42" x14ac:dyDescent="0.3">
      <c r="A2477" s="2">
        <v>45288</v>
      </c>
      <c r="D2477" t="e">
        <f>AVERAGEIFS(C$2:C2477, B$2:B2477, "&gt;="&amp;B2477-6, B$2:B2477, "&lt;="&amp;B2477)</f>
        <v>#DIV/0!</v>
      </c>
      <c r="E2477" t="str">
        <f t="shared" si="602"/>
        <v/>
      </c>
      <c r="F2477" t="str">
        <f t="shared" si="603"/>
        <v/>
      </c>
      <c r="G2477" t="str">
        <f t="shared" si="604"/>
        <v/>
      </c>
      <c r="H2477" t="str">
        <f t="shared" si="605"/>
        <v/>
      </c>
      <c r="I2477" t="str">
        <f t="shared" si="606"/>
        <v/>
      </c>
      <c r="J2477" t="str">
        <f t="shared" si="607"/>
        <v/>
      </c>
      <c r="K2477" t="str">
        <f t="shared" si="608"/>
        <v/>
      </c>
      <c r="L2477" t="s">
        <v>3536</v>
      </c>
      <c r="M2477" t="s">
        <v>370</v>
      </c>
      <c r="N2477" t="s">
        <v>80</v>
      </c>
      <c r="O2477" t="s">
        <v>58</v>
      </c>
      <c r="P2477" t="s">
        <v>52</v>
      </c>
      <c r="Q2477" t="s">
        <v>34</v>
      </c>
      <c r="R2477" t="s">
        <v>42</v>
      </c>
      <c r="S2477" t="s">
        <v>21</v>
      </c>
      <c r="T2477" t="s">
        <v>3546</v>
      </c>
      <c r="U2477" t="s">
        <v>495</v>
      </c>
      <c r="V2477" t="s">
        <v>63</v>
      </c>
      <c r="W2477">
        <v>21.34647376290367</v>
      </c>
      <c r="X2477">
        <v>4.5724247486637024</v>
      </c>
      <c r="Y2477">
        <v>-2</v>
      </c>
      <c r="Z2477" t="s">
        <v>3603</v>
      </c>
      <c r="AA2477" t="s">
        <v>3554</v>
      </c>
      <c r="AB2477" t="s">
        <v>3587</v>
      </c>
      <c r="AC2477">
        <v>12</v>
      </c>
      <c r="AD2477" t="s">
        <v>3572</v>
      </c>
      <c r="AE2477" t="s">
        <v>3603</v>
      </c>
      <c r="AF2477" t="s">
        <v>3604</v>
      </c>
      <c r="AH2477" t="s">
        <v>3603</v>
      </c>
      <c r="AI2477" t="str">
        <f t="shared" si="609"/>
        <v/>
      </c>
      <c r="AJ2477" t="str">
        <f t="shared" si="610"/>
        <v/>
      </c>
      <c r="AK2477" t="str">
        <f t="shared" si="611"/>
        <v/>
      </c>
      <c r="AL2477" t="str">
        <f t="shared" si="612"/>
        <v/>
      </c>
      <c r="AM2477" t="str">
        <f t="shared" si="613"/>
        <v/>
      </c>
      <c r="AN2477" t="str">
        <f t="shared" si="614"/>
        <v/>
      </c>
      <c r="AO2477" t="str">
        <f t="shared" si="615"/>
        <v/>
      </c>
      <c r="AP2477" t="str">
        <f t="shared" si="616"/>
        <v/>
      </c>
    </row>
    <row r="2478" spans="1:42" x14ac:dyDescent="0.3">
      <c r="A2478" s="2">
        <v>45104</v>
      </c>
      <c r="D2478" t="e">
        <f>AVERAGEIFS(C$2:C2478, B$2:B2478, "&gt;="&amp;B2478-6, B$2:B2478, "&lt;="&amp;B2478)</f>
        <v>#DIV/0!</v>
      </c>
      <c r="E2478" t="str">
        <f t="shared" si="602"/>
        <v/>
      </c>
      <c r="F2478" t="str">
        <f t="shared" si="603"/>
        <v/>
      </c>
      <c r="G2478" t="str">
        <f t="shared" si="604"/>
        <v/>
      </c>
      <c r="H2478" t="str">
        <f t="shared" si="605"/>
        <v/>
      </c>
      <c r="I2478" t="str">
        <f t="shared" si="606"/>
        <v/>
      </c>
      <c r="J2478" t="str">
        <f t="shared" si="607"/>
        <v/>
      </c>
      <c r="K2478" t="str">
        <f t="shared" si="608"/>
        <v/>
      </c>
      <c r="L2478" t="s">
        <v>3536</v>
      </c>
      <c r="M2478" t="s">
        <v>555</v>
      </c>
      <c r="N2478" t="s">
        <v>103</v>
      </c>
      <c r="O2478" t="s">
        <v>51</v>
      </c>
      <c r="P2478" t="s">
        <v>52</v>
      </c>
      <c r="Q2478" t="s">
        <v>34</v>
      </c>
      <c r="R2478" t="s">
        <v>20</v>
      </c>
      <c r="S2478" t="s">
        <v>21</v>
      </c>
      <c r="T2478" t="s">
        <v>21</v>
      </c>
      <c r="U2478" t="s">
        <v>2669</v>
      </c>
      <c r="V2478" t="s">
        <v>76</v>
      </c>
      <c r="W2478">
        <v>94.363455863850092</v>
      </c>
      <c r="X2478">
        <v>7.3755384127314692</v>
      </c>
      <c r="Y2478">
        <v>-2</v>
      </c>
      <c r="Z2478" t="s">
        <v>3603</v>
      </c>
      <c r="AA2478" t="s">
        <v>3554</v>
      </c>
      <c r="AB2478" t="s">
        <v>3585</v>
      </c>
      <c r="AC2478">
        <v>6</v>
      </c>
      <c r="AD2478" t="s">
        <v>3566</v>
      </c>
      <c r="AE2478" t="s">
        <v>3603</v>
      </c>
      <c r="AF2478" t="s">
        <v>3604</v>
      </c>
      <c r="AH2478" t="s">
        <v>3603</v>
      </c>
      <c r="AI2478" t="str">
        <f t="shared" si="609"/>
        <v/>
      </c>
      <c r="AJ2478" t="str">
        <f t="shared" si="610"/>
        <v/>
      </c>
      <c r="AK2478" t="str">
        <f t="shared" si="611"/>
        <v/>
      </c>
      <c r="AL2478" t="str">
        <f t="shared" si="612"/>
        <v/>
      </c>
      <c r="AM2478" t="str">
        <f t="shared" si="613"/>
        <v/>
      </c>
      <c r="AN2478" t="str">
        <f t="shared" si="614"/>
        <v/>
      </c>
      <c r="AO2478" t="str">
        <f t="shared" si="615"/>
        <v/>
      </c>
      <c r="AP2478" t="str">
        <f t="shared" si="616"/>
        <v/>
      </c>
    </row>
    <row r="2479" spans="1:42" x14ac:dyDescent="0.3">
      <c r="A2479" s="2">
        <v>45361</v>
      </c>
      <c r="D2479" t="e">
        <f>AVERAGEIFS(C$2:C2479, B$2:B2479, "&gt;="&amp;B2479-6, B$2:B2479, "&lt;="&amp;B2479)</f>
        <v>#DIV/0!</v>
      </c>
      <c r="E2479" t="str">
        <f t="shared" si="602"/>
        <v/>
      </c>
      <c r="F2479" t="str">
        <f t="shared" si="603"/>
        <v/>
      </c>
      <c r="G2479" t="str">
        <f t="shared" si="604"/>
        <v/>
      </c>
      <c r="H2479" t="str">
        <f t="shared" si="605"/>
        <v/>
      </c>
      <c r="I2479" t="str">
        <f t="shared" si="606"/>
        <v/>
      </c>
      <c r="J2479" t="str">
        <f t="shared" si="607"/>
        <v/>
      </c>
      <c r="K2479" t="str">
        <f t="shared" si="608"/>
        <v/>
      </c>
      <c r="L2479" t="s">
        <v>3536</v>
      </c>
      <c r="M2479" t="s">
        <v>1299</v>
      </c>
      <c r="N2479" t="s">
        <v>118</v>
      </c>
      <c r="O2479" t="s">
        <v>33</v>
      </c>
      <c r="P2479" t="s">
        <v>52</v>
      </c>
      <c r="Q2479" t="s">
        <v>34</v>
      </c>
      <c r="R2479" t="s">
        <v>20</v>
      </c>
      <c r="S2479" t="s">
        <v>21</v>
      </c>
      <c r="T2479" t="s">
        <v>3546</v>
      </c>
      <c r="U2479" t="s">
        <v>2672</v>
      </c>
      <c r="V2479" t="s">
        <v>144</v>
      </c>
      <c r="W2479">
        <v>69.049461935878213</v>
      </c>
      <c r="X2479">
        <v>7.3409002660049856</v>
      </c>
      <c r="Y2479">
        <v>-2</v>
      </c>
      <c r="Z2479" t="s">
        <v>3603</v>
      </c>
      <c r="AA2479" t="s">
        <v>3555</v>
      </c>
      <c r="AB2479" t="s">
        <v>3584</v>
      </c>
      <c r="AC2479">
        <v>3</v>
      </c>
      <c r="AD2479" t="s">
        <v>3563</v>
      </c>
      <c r="AE2479" t="s">
        <v>3603</v>
      </c>
      <c r="AF2479" t="s">
        <v>3604</v>
      </c>
      <c r="AH2479" t="s">
        <v>3603</v>
      </c>
      <c r="AI2479" t="str">
        <f t="shared" si="609"/>
        <v/>
      </c>
      <c r="AJ2479" t="str">
        <f t="shared" si="610"/>
        <v/>
      </c>
      <c r="AK2479" t="str">
        <f t="shared" si="611"/>
        <v/>
      </c>
      <c r="AL2479" t="str">
        <f t="shared" si="612"/>
        <v/>
      </c>
      <c r="AM2479" t="str">
        <f t="shared" si="613"/>
        <v/>
      </c>
      <c r="AN2479" t="str">
        <f t="shared" si="614"/>
        <v/>
      </c>
      <c r="AO2479" t="str">
        <f t="shared" si="615"/>
        <v/>
      </c>
      <c r="AP2479" t="str">
        <f t="shared" si="616"/>
        <v/>
      </c>
    </row>
    <row r="2480" spans="1:42" x14ac:dyDescent="0.3">
      <c r="A2480" s="2">
        <v>45458</v>
      </c>
      <c r="D2480" t="e">
        <f>AVERAGEIFS(C$2:C2480, B$2:B2480, "&gt;="&amp;B2480-6, B$2:B2480, "&lt;="&amp;B2480)</f>
        <v>#DIV/0!</v>
      </c>
      <c r="E2480" t="str">
        <f t="shared" si="602"/>
        <v/>
      </c>
      <c r="F2480" t="str">
        <f t="shared" si="603"/>
        <v/>
      </c>
      <c r="G2480" t="str">
        <f t="shared" si="604"/>
        <v/>
      </c>
      <c r="H2480" t="str">
        <f t="shared" si="605"/>
        <v/>
      </c>
      <c r="I2480" t="str">
        <f t="shared" si="606"/>
        <v/>
      </c>
      <c r="J2480" t="str">
        <f t="shared" si="607"/>
        <v/>
      </c>
      <c r="K2480" t="str">
        <f t="shared" si="608"/>
        <v/>
      </c>
      <c r="L2480" t="s">
        <v>3536</v>
      </c>
      <c r="M2480" t="s">
        <v>2042</v>
      </c>
      <c r="N2480" t="s">
        <v>80</v>
      </c>
      <c r="O2480" t="s">
        <v>51</v>
      </c>
      <c r="P2480" t="s">
        <v>52</v>
      </c>
      <c r="Q2480" t="s">
        <v>34</v>
      </c>
      <c r="R2480" t="s">
        <v>42</v>
      </c>
      <c r="S2480" t="s">
        <v>21</v>
      </c>
      <c r="T2480" t="s">
        <v>21</v>
      </c>
      <c r="U2480" t="s">
        <v>2695</v>
      </c>
      <c r="V2480" t="s">
        <v>30</v>
      </c>
      <c r="W2480">
        <v>24.102410905986819</v>
      </c>
      <c r="X2480">
        <v>5.0462071925039256</v>
      </c>
      <c r="Y2480">
        <v>-2</v>
      </c>
      <c r="Z2480" t="s">
        <v>3603</v>
      </c>
      <c r="AA2480" t="s">
        <v>3555</v>
      </c>
      <c r="AB2480" t="s">
        <v>3585</v>
      </c>
      <c r="AC2480">
        <v>6</v>
      </c>
      <c r="AD2480" t="s">
        <v>3566</v>
      </c>
      <c r="AE2480" t="s">
        <v>3603</v>
      </c>
      <c r="AF2480" t="s">
        <v>3604</v>
      </c>
      <c r="AH2480" t="s">
        <v>3603</v>
      </c>
      <c r="AI2480" t="str">
        <f t="shared" si="609"/>
        <v/>
      </c>
      <c r="AJ2480" t="str">
        <f t="shared" si="610"/>
        <v/>
      </c>
      <c r="AK2480" t="str">
        <f t="shared" si="611"/>
        <v/>
      </c>
      <c r="AL2480" t="str">
        <f t="shared" si="612"/>
        <v/>
      </c>
      <c r="AM2480" t="str">
        <f t="shared" si="613"/>
        <v/>
      </c>
      <c r="AN2480" t="str">
        <f t="shared" si="614"/>
        <v/>
      </c>
      <c r="AO2480" t="str">
        <f t="shared" si="615"/>
        <v/>
      </c>
      <c r="AP2480" t="str">
        <f t="shared" si="616"/>
        <v/>
      </c>
    </row>
    <row r="2481" spans="1:42" x14ac:dyDescent="0.3">
      <c r="A2481" s="2">
        <v>45271</v>
      </c>
      <c r="D2481" t="e">
        <f>AVERAGEIFS(C$2:C2481, B$2:B2481, "&gt;="&amp;B2481-6, B$2:B2481, "&lt;="&amp;B2481)</f>
        <v>#DIV/0!</v>
      </c>
      <c r="E2481" t="str">
        <f t="shared" si="602"/>
        <v/>
      </c>
      <c r="F2481" t="str">
        <f t="shared" si="603"/>
        <v/>
      </c>
      <c r="G2481" t="str">
        <f t="shared" si="604"/>
        <v/>
      </c>
      <c r="H2481" t="str">
        <f t="shared" si="605"/>
        <v/>
      </c>
      <c r="I2481" t="str">
        <f t="shared" si="606"/>
        <v/>
      </c>
      <c r="J2481" t="str">
        <f t="shared" si="607"/>
        <v/>
      </c>
      <c r="K2481" t="str">
        <f t="shared" si="608"/>
        <v/>
      </c>
      <c r="L2481" t="s">
        <v>3536</v>
      </c>
      <c r="M2481" t="s">
        <v>2710</v>
      </c>
      <c r="N2481" t="s">
        <v>57</v>
      </c>
      <c r="O2481" t="s">
        <v>51</v>
      </c>
      <c r="P2481" t="s">
        <v>52</v>
      </c>
      <c r="Q2481" t="s">
        <v>34</v>
      </c>
      <c r="R2481" t="s">
        <v>20</v>
      </c>
      <c r="S2481" t="s">
        <v>21</v>
      </c>
      <c r="T2481" t="s">
        <v>21</v>
      </c>
      <c r="U2481" t="s">
        <v>2711</v>
      </c>
      <c r="V2481" t="s">
        <v>43</v>
      </c>
      <c r="W2481">
        <v>128.8752920814652</v>
      </c>
      <c r="X2481">
        <v>5.4732099066915572</v>
      </c>
      <c r="Y2481">
        <v>-2</v>
      </c>
      <c r="Z2481" t="s">
        <v>3603</v>
      </c>
      <c r="AA2481" t="s">
        <v>3554</v>
      </c>
      <c r="AB2481" t="s">
        <v>3587</v>
      </c>
      <c r="AC2481">
        <v>12</v>
      </c>
      <c r="AD2481" t="s">
        <v>3572</v>
      </c>
      <c r="AE2481" t="s">
        <v>3603</v>
      </c>
      <c r="AF2481" t="s">
        <v>3604</v>
      </c>
      <c r="AH2481" t="s">
        <v>3603</v>
      </c>
      <c r="AI2481" t="str">
        <f t="shared" si="609"/>
        <v/>
      </c>
      <c r="AJ2481" t="str">
        <f t="shared" si="610"/>
        <v/>
      </c>
      <c r="AK2481" t="str">
        <f t="shared" si="611"/>
        <v/>
      </c>
      <c r="AL2481" t="str">
        <f t="shared" si="612"/>
        <v/>
      </c>
      <c r="AM2481" t="str">
        <f t="shared" si="613"/>
        <v/>
      </c>
      <c r="AN2481" t="str">
        <f t="shared" si="614"/>
        <v/>
      </c>
      <c r="AO2481" t="str">
        <f t="shared" si="615"/>
        <v/>
      </c>
      <c r="AP2481" t="str">
        <f t="shared" si="616"/>
        <v/>
      </c>
    </row>
    <row r="2482" spans="1:42" x14ac:dyDescent="0.3">
      <c r="A2482" s="2">
        <v>45155</v>
      </c>
      <c r="D2482" t="e">
        <f>AVERAGEIFS(C$2:C2482, B$2:B2482, "&gt;="&amp;B2482-6, B$2:B2482, "&lt;="&amp;B2482)</f>
        <v>#DIV/0!</v>
      </c>
      <c r="E2482" t="str">
        <f t="shared" si="602"/>
        <v/>
      </c>
      <c r="F2482" t="str">
        <f t="shared" si="603"/>
        <v/>
      </c>
      <c r="G2482" t="str">
        <f t="shared" si="604"/>
        <v/>
      </c>
      <c r="H2482" t="str">
        <f t="shared" si="605"/>
        <v/>
      </c>
      <c r="I2482" t="str">
        <f t="shared" si="606"/>
        <v/>
      </c>
      <c r="J2482" t="str">
        <f t="shared" si="607"/>
        <v/>
      </c>
      <c r="K2482" t="str">
        <f t="shared" si="608"/>
        <v/>
      </c>
      <c r="L2482" t="s">
        <v>3536</v>
      </c>
      <c r="M2482" t="s">
        <v>2600</v>
      </c>
      <c r="N2482" t="s">
        <v>57</v>
      </c>
      <c r="O2482" t="s">
        <v>33</v>
      </c>
      <c r="P2482" t="s">
        <v>52</v>
      </c>
      <c r="Q2482" t="s">
        <v>34</v>
      </c>
      <c r="R2482" t="s">
        <v>20</v>
      </c>
      <c r="S2482" t="s">
        <v>21</v>
      </c>
      <c r="T2482" t="s">
        <v>21</v>
      </c>
      <c r="U2482" t="s">
        <v>2778</v>
      </c>
      <c r="V2482" t="s">
        <v>30</v>
      </c>
      <c r="W2482">
        <v>58.651157999202468</v>
      </c>
      <c r="X2482">
        <v>5.6334008543167258</v>
      </c>
      <c r="Y2482">
        <v>-2</v>
      </c>
      <c r="Z2482" t="s">
        <v>3603</v>
      </c>
      <c r="AA2482" t="s">
        <v>3554</v>
      </c>
      <c r="AB2482" t="s">
        <v>3586</v>
      </c>
      <c r="AC2482">
        <v>8</v>
      </c>
      <c r="AD2482" t="s">
        <v>3568</v>
      </c>
      <c r="AE2482" t="s">
        <v>3603</v>
      </c>
      <c r="AF2482" t="s">
        <v>3604</v>
      </c>
      <c r="AH2482" t="s">
        <v>3603</v>
      </c>
      <c r="AI2482" t="str">
        <f t="shared" si="609"/>
        <v/>
      </c>
      <c r="AJ2482" t="str">
        <f t="shared" si="610"/>
        <v/>
      </c>
      <c r="AK2482" t="str">
        <f t="shared" si="611"/>
        <v/>
      </c>
      <c r="AL2482" t="str">
        <f t="shared" si="612"/>
        <v/>
      </c>
      <c r="AM2482" t="str">
        <f t="shared" si="613"/>
        <v/>
      </c>
      <c r="AN2482" t="str">
        <f t="shared" si="614"/>
        <v/>
      </c>
      <c r="AO2482" t="str">
        <f t="shared" si="615"/>
        <v/>
      </c>
      <c r="AP2482" t="str">
        <f t="shared" si="616"/>
        <v/>
      </c>
    </row>
    <row r="2483" spans="1:42" x14ac:dyDescent="0.3">
      <c r="A2483" s="2">
        <v>45236</v>
      </c>
      <c r="D2483" t="e">
        <f>AVERAGEIFS(C$2:C2483, B$2:B2483, "&gt;="&amp;B2483-6, B$2:B2483, "&lt;="&amp;B2483)</f>
        <v>#DIV/0!</v>
      </c>
      <c r="E2483" t="str">
        <f t="shared" si="602"/>
        <v/>
      </c>
      <c r="F2483" t="str">
        <f t="shared" si="603"/>
        <v/>
      </c>
      <c r="G2483" t="str">
        <f t="shared" si="604"/>
        <v/>
      </c>
      <c r="H2483" t="str">
        <f t="shared" si="605"/>
        <v/>
      </c>
      <c r="I2483" t="str">
        <f t="shared" si="606"/>
        <v/>
      </c>
      <c r="J2483" t="str">
        <f t="shared" si="607"/>
        <v/>
      </c>
      <c r="K2483" t="str">
        <f t="shared" si="608"/>
        <v/>
      </c>
      <c r="L2483" t="s">
        <v>3536</v>
      </c>
      <c r="M2483" t="s">
        <v>943</v>
      </c>
      <c r="N2483" t="s">
        <v>80</v>
      </c>
      <c r="O2483" t="s">
        <v>58</v>
      </c>
      <c r="P2483" t="s">
        <v>52</v>
      </c>
      <c r="Q2483" t="s">
        <v>34</v>
      </c>
      <c r="R2483" t="s">
        <v>20</v>
      </c>
      <c r="S2483" t="s">
        <v>21</v>
      </c>
      <c r="T2483" t="s">
        <v>3546</v>
      </c>
      <c r="U2483" t="s">
        <v>2810</v>
      </c>
      <c r="V2483" t="s">
        <v>43</v>
      </c>
      <c r="W2483">
        <v>15.52696348890248</v>
      </c>
      <c r="X2483">
        <v>4.4729355067459151</v>
      </c>
      <c r="Y2483">
        <v>-2</v>
      </c>
      <c r="Z2483" t="s">
        <v>3603</v>
      </c>
      <c r="AA2483" t="s">
        <v>3554</v>
      </c>
      <c r="AB2483" t="s">
        <v>3587</v>
      </c>
      <c r="AC2483">
        <v>11</v>
      </c>
      <c r="AD2483" t="s">
        <v>3571</v>
      </c>
      <c r="AE2483" t="s">
        <v>3603</v>
      </c>
      <c r="AF2483" t="s">
        <v>3604</v>
      </c>
      <c r="AH2483" t="s">
        <v>3603</v>
      </c>
      <c r="AI2483" t="str">
        <f t="shared" si="609"/>
        <v/>
      </c>
      <c r="AJ2483" t="str">
        <f t="shared" si="610"/>
        <v/>
      </c>
      <c r="AK2483" t="str">
        <f t="shared" si="611"/>
        <v/>
      </c>
      <c r="AL2483" t="str">
        <f t="shared" si="612"/>
        <v/>
      </c>
      <c r="AM2483" t="str">
        <f t="shared" si="613"/>
        <v/>
      </c>
      <c r="AN2483" t="str">
        <f t="shared" si="614"/>
        <v/>
      </c>
      <c r="AO2483" t="str">
        <f t="shared" si="615"/>
        <v/>
      </c>
      <c r="AP2483" t="str">
        <f t="shared" si="616"/>
        <v/>
      </c>
    </row>
    <row r="2484" spans="1:42" x14ac:dyDescent="0.3">
      <c r="A2484" s="2">
        <v>45346</v>
      </c>
      <c r="D2484" t="e">
        <f>AVERAGEIFS(C$2:C2484, B$2:B2484, "&gt;="&amp;B2484-6, B$2:B2484, "&lt;="&amp;B2484)</f>
        <v>#DIV/0!</v>
      </c>
      <c r="E2484" t="str">
        <f t="shared" si="602"/>
        <v/>
      </c>
      <c r="F2484" t="str">
        <f t="shared" si="603"/>
        <v/>
      </c>
      <c r="G2484" t="str">
        <f t="shared" si="604"/>
        <v/>
      </c>
      <c r="H2484" t="str">
        <f t="shared" si="605"/>
        <v/>
      </c>
      <c r="I2484" t="str">
        <f t="shared" si="606"/>
        <v/>
      </c>
      <c r="J2484" t="str">
        <f t="shared" si="607"/>
        <v/>
      </c>
      <c r="K2484" t="str">
        <f t="shared" si="608"/>
        <v/>
      </c>
      <c r="L2484" t="s">
        <v>3536</v>
      </c>
      <c r="M2484" t="s">
        <v>1245</v>
      </c>
      <c r="N2484" t="s">
        <v>103</v>
      </c>
      <c r="O2484" t="s">
        <v>33</v>
      </c>
      <c r="P2484" t="s">
        <v>52</v>
      </c>
      <c r="Q2484" t="s">
        <v>34</v>
      </c>
      <c r="R2484" t="s">
        <v>42</v>
      </c>
      <c r="S2484" t="s">
        <v>21</v>
      </c>
      <c r="T2484" t="s">
        <v>3546</v>
      </c>
      <c r="U2484" t="s">
        <v>2868</v>
      </c>
      <c r="V2484" t="s">
        <v>30</v>
      </c>
      <c r="W2484">
        <v>76.661387576575137</v>
      </c>
      <c r="X2484">
        <v>6.563232084211263</v>
      </c>
      <c r="Y2484">
        <v>-2</v>
      </c>
      <c r="Z2484" t="s">
        <v>3603</v>
      </c>
      <c r="AA2484" t="s">
        <v>3555</v>
      </c>
      <c r="AB2484" t="s">
        <v>3584</v>
      </c>
      <c r="AC2484">
        <v>2</v>
      </c>
      <c r="AD2484" t="s">
        <v>3562</v>
      </c>
      <c r="AE2484" t="s">
        <v>3603</v>
      </c>
      <c r="AF2484" t="s">
        <v>3604</v>
      </c>
      <c r="AH2484" t="s">
        <v>3603</v>
      </c>
      <c r="AI2484" t="str">
        <f t="shared" si="609"/>
        <v/>
      </c>
      <c r="AJ2484" t="str">
        <f t="shared" si="610"/>
        <v/>
      </c>
      <c r="AK2484" t="str">
        <f t="shared" si="611"/>
        <v/>
      </c>
      <c r="AL2484" t="str">
        <f t="shared" si="612"/>
        <v/>
      </c>
      <c r="AM2484" t="str">
        <f t="shared" si="613"/>
        <v/>
      </c>
      <c r="AN2484" t="str">
        <f t="shared" si="614"/>
        <v/>
      </c>
      <c r="AO2484" t="str">
        <f t="shared" si="615"/>
        <v/>
      </c>
      <c r="AP2484" t="str">
        <f t="shared" si="616"/>
        <v/>
      </c>
    </row>
    <row r="2485" spans="1:42" x14ac:dyDescent="0.3">
      <c r="A2485" s="2">
        <v>45185</v>
      </c>
      <c r="D2485" t="e">
        <f>AVERAGEIFS(C$2:C2485, B$2:B2485, "&gt;="&amp;B2485-6, B$2:B2485, "&lt;="&amp;B2485)</f>
        <v>#DIV/0!</v>
      </c>
      <c r="E2485" t="str">
        <f t="shared" si="602"/>
        <v/>
      </c>
      <c r="F2485" t="str">
        <f t="shared" si="603"/>
        <v/>
      </c>
      <c r="G2485" t="str">
        <f t="shared" si="604"/>
        <v/>
      </c>
      <c r="H2485" t="str">
        <f t="shared" si="605"/>
        <v/>
      </c>
      <c r="I2485" t="str">
        <f t="shared" si="606"/>
        <v/>
      </c>
      <c r="J2485" t="str">
        <f t="shared" si="607"/>
        <v/>
      </c>
      <c r="K2485" t="str">
        <f t="shared" si="608"/>
        <v/>
      </c>
      <c r="L2485" t="s">
        <v>3536</v>
      </c>
      <c r="M2485" t="s">
        <v>1414</v>
      </c>
      <c r="N2485" t="s">
        <v>118</v>
      </c>
      <c r="O2485" t="s">
        <v>58</v>
      </c>
      <c r="P2485" t="s">
        <v>52</v>
      </c>
      <c r="Q2485" t="s">
        <v>34</v>
      </c>
      <c r="R2485" t="s">
        <v>42</v>
      </c>
      <c r="S2485" t="s">
        <v>21</v>
      </c>
      <c r="T2485" t="s">
        <v>3546</v>
      </c>
      <c r="U2485" t="s">
        <v>2368</v>
      </c>
      <c r="V2485" t="s">
        <v>30</v>
      </c>
      <c r="W2485">
        <v>87.019581902502722</v>
      </c>
      <c r="X2485">
        <v>7.4114884838616559</v>
      </c>
      <c r="Y2485">
        <v>-2</v>
      </c>
      <c r="Z2485" t="s">
        <v>3603</v>
      </c>
      <c r="AA2485" t="s">
        <v>3554</v>
      </c>
      <c r="AB2485" t="s">
        <v>3586</v>
      </c>
      <c r="AC2485">
        <v>9</v>
      </c>
      <c r="AD2485" t="s">
        <v>3569</v>
      </c>
      <c r="AE2485" t="s">
        <v>3603</v>
      </c>
      <c r="AF2485" t="s">
        <v>3604</v>
      </c>
      <c r="AH2485" t="s">
        <v>3603</v>
      </c>
      <c r="AI2485" t="str">
        <f t="shared" si="609"/>
        <v/>
      </c>
      <c r="AJ2485" t="str">
        <f t="shared" si="610"/>
        <v/>
      </c>
      <c r="AK2485" t="str">
        <f t="shared" si="611"/>
        <v/>
      </c>
      <c r="AL2485" t="str">
        <f t="shared" si="612"/>
        <v/>
      </c>
      <c r="AM2485" t="str">
        <f t="shared" si="613"/>
        <v/>
      </c>
      <c r="AN2485" t="str">
        <f t="shared" si="614"/>
        <v/>
      </c>
      <c r="AO2485" t="str">
        <f t="shared" si="615"/>
        <v/>
      </c>
      <c r="AP2485" t="str">
        <f t="shared" si="616"/>
        <v/>
      </c>
    </row>
    <row r="2486" spans="1:42" x14ac:dyDescent="0.3">
      <c r="A2486" s="2">
        <v>45395</v>
      </c>
      <c r="D2486" t="e">
        <f>AVERAGEIFS(C$2:C2486, B$2:B2486, "&gt;="&amp;B2486-6, B$2:B2486, "&lt;="&amp;B2486)</f>
        <v>#DIV/0!</v>
      </c>
      <c r="E2486" t="str">
        <f t="shared" si="602"/>
        <v/>
      </c>
      <c r="F2486" t="str">
        <f t="shared" si="603"/>
        <v/>
      </c>
      <c r="G2486" t="str">
        <f t="shared" si="604"/>
        <v/>
      </c>
      <c r="H2486" t="str">
        <f t="shared" si="605"/>
        <v/>
      </c>
      <c r="I2486" t="str">
        <f t="shared" si="606"/>
        <v/>
      </c>
      <c r="J2486" t="str">
        <f t="shared" si="607"/>
        <v/>
      </c>
      <c r="K2486" t="str">
        <f t="shared" si="608"/>
        <v/>
      </c>
      <c r="L2486" t="s">
        <v>3536</v>
      </c>
      <c r="M2486" t="s">
        <v>2892</v>
      </c>
      <c r="N2486" t="s">
        <v>16</v>
      </c>
      <c r="O2486" t="s">
        <v>58</v>
      </c>
      <c r="P2486" t="s">
        <v>52</v>
      </c>
      <c r="Q2486" t="s">
        <v>34</v>
      </c>
      <c r="R2486" t="s">
        <v>42</v>
      </c>
      <c r="S2486" t="s">
        <v>21</v>
      </c>
      <c r="T2486" t="s">
        <v>3546</v>
      </c>
      <c r="U2486" t="s">
        <v>507</v>
      </c>
      <c r="V2486" t="s">
        <v>24</v>
      </c>
      <c r="W2486">
        <v>60.062643574285453</v>
      </c>
      <c r="X2486">
        <v>6.1660038261163956</v>
      </c>
      <c r="Y2486">
        <v>-2</v>
      </c>
      <c r="Z2486" t="s">
        <v>3603</v>
      </c>
      <c r="AA2486" t="s">
        <v>3555</v>
      </c>
      <c r="AB2486" t="s">
        <v>3585</v>
      </c>
      <c r="AC2486">
        <v>4</v>
      </c>
      <c r="AD2486" t="s">
        <v>3564</v>
      </c>
      <c r="AE2486" t="s">
        <v>3603</v>
      </c>
      <c r="AF2486" t="s">
        <v>3604</v>
      </c>
      <c r="AH2486" t="s">
        <v>3603</v>
      </c>
      <c r="AI2486" t="str">
        <f t="shared" si="609"/>
        <v/>
      </c>
      <c r="AJ2486" t="str">
        <f t="shared" si="610"/>
        <v/>
      </c>
      <c r="AK2486" t="str">
        <f t="shared" si="611"/>
        <v/>
      </c>
      <c r="AL2486" t="str">
        <f t="shared" si="612"/>
        <v/>
      </c>
      <c r="AM2486" t="str">
        <f t="shared" si="613"/>
        <v/>
      </c>
      <c r="AN2486" t="str">
        <f t="shared" si="614"/>
        <v/>
      </c>
      <c r="AO2486" t="str">
        <f t="shared" si="615"/>
        <v/>
      </c>
      <c r="AP2486" t="str">
        <f t="shared" si="616"/>
        <v/>
      </c>
    </row>
    <row r="2487" spans="1:42" x14ac:dyDescent="0.3">
      <c r="A2487" s="2">
        <v>44951</v>
      </c>
      <c r="D2487" t="e">
        <f>AVERAGEIFS(C$2:C2487, B$2:B2487, "&gt;="&amp;B2487-6, B$2:B2487, "&lt;="&amp;B2487)</f>
        <v>#DIV/0!</v>
      </c>
      <c r="E2487" t="str">
        <f t="shared" si="602"/>
        <v/>
      </c>
      <c r="F2487" t="str">
        <f t="shared" si="603"/>
        <v/>
      </c>
      <c r="G2487" t="str">
        <f t="shared" si="604"/>
        <v/>
      </c>
      <c r="H2487" t="str">
        <f t="shared" si="605"/>
        <v/>
      </c>
      <c r="I2487" t="str">
        <f t="shared" si="606"/>
        <v/>
      </c>
      <c r="J2487" t="str">
        <f t="shared" si="607"/>
        <v/>
      </c>
      <c r="K2487" t="str">
        <f t="shared" si="608"/>
        <v/>
      </c>
      <c r="L2487" t="s">
        <v>3536</v>
      </c>
      <c r="M2487" t="s">
        <v>1285</v>
      </c>
      <c r="N2487" t="s">
        <v>57</v>
      </c>
      <c r="O2487" t="s">
        <v>51</v>
      </c>
      <c r="P2487" t="s">
        <v>52</v>
      </c>
      <c r="Q2487" t="s">
        <v>34</v>
      </c>
      <c r="R2487" t="s">
        <v>20</v>
      </c>
      <c r="S2487" t="s">
        <v>21</v>
      </c>
      <c r="T2487" t="s">
        <v>3546</v>
      </c>
      <c r="U2487" t="s">
        <v>2907</v>
      </c>
      <c r="V2487" t="s">
        <v>43</v>
      </c>
      <c r="W2487">
        <v>92.599779402357441</v>
      </c>
      <c r="X2487">
        <v>5.0233520963281846</v>
      </c>
      <c r="Y2487">
        <v>-2</v>
      </c>
      <c r="Z2487" t="s">
        <v>3603</v>
      </c>
      <c r="AA2487" t="s">
        <v>3554</v>
      </c>
      <c r="AB2487" t="s">
        <v>3584</v>
      </c>
      <c r="AC2487">
        <v>1</v>
      </c>
      <c r="AD2487" t="s">
        <v>3561</v>
      </c>
      <c r="AE2487" t="s">
        <v>3603</v>
      </c>
      <c r="AF2487" t="s">
        <v>3604</v>
      </c>
      <c r="AH2487" t="s">
        <v>3603</v>
      </c>
      <c r="AI2487" t="str">
        <f t="shared" si="609"/>
        <v/>
      </c>
      <c r="AJ2487" t="str">
        <f t="shared" si="610"/>
        <v/>
      </c>
      <c r="AK2487" t="str">
        <f t="shared" si="611"/>
        <v/>
      </c>
      <c r="AL2487" t="str">
        <f t="shared" si="612"/>
        <v/>
      </c>
      <c r="AM2487" t="str">
        <f t="shared" si="613"/>
        <v/>
      </c>
      <c r="AN2487" t="str">
        <f t="shared" si="614"/>
        <v/>
      </c>
      <c r="AO2487" t="str">
        <f t="shared" si="615"/>
        <v/>
      </c>
      <c r="AP2487" t="str">
        <f t="shared" si="616"/>
        <v/>
      </c>
    </row>
    <row r="2488" spans="1:42" x14ac:dyDescent="0.3">
      <c r="A2488" s="2">
        <v>45330</v>
      </c>
      <c r="D2488" t="e">
        <f>AVERAGEIFS(C$2:C2488, B$2:B2488, "&gt;="&amp;B2488-6, B$2:B2488, "&lt;="&amp;B2488)</f>
        <v>#DIV/0!</v>
      </c>
      <c r="E2488" t="str">
        <f t="shared" si="602"/>
        <v/>
      </c>
      <c r="F2488" t="str">
        <f t="shared" si="603"/>
        <v/>
      </c>
      <c r="G2488" t="str">
        <f t="shared" si="604"/>
        <v/>
      </c>
      <c r="H2488" t="str">
        <f t="shared" si="605"/>
        <v/>
      </c>
      <c r="I2488" t="str">
        <f t="shared" si="606"/>
        <v/>
      </c>
      <c r="J2488" t="str">
        <f t="shared" si="607"/>
        <v/>
      </c>
      <c r="K2488" t="str">
        <f t="shared" si="608"/>
        <v/>
      </c>
      <c r="L2488" t="s">
        <v>3536</v>
      </c>
      <c r="M2488" t="s">
        <v>915</v>
      </c>
      <c r="N2488" t="s">
        <v>39</v>
      </c>
      <c r="O2488" t="s">
        <v>58</v>
      </c>
      <c r="P2488" t="s">
        <v>52</v>
      </c>
      <c r="Q2488" t="s">
        <v>34</v>
      </c>
      <c r="R2488" t="s">
        <v>20</v>
      </c>
      <c r="S2488" t="s">
        <v>21</v>
      </c>
      <c r="T2488" t="s">
        <v>3546</v>
      </c>
      <c r="U2488" t="s">
        <v>2965</v>
      </c>
      <c r="V2488" t="s">
        <v>30</v>
      </c>
      <c r="W2488">
        <v>121.4993035734779</v>
      </c>
      <c r="X2488">
        <v>6.0244438416253487</v>
      </c>
      <c r="Y2488">
        <v>-2</v>
      </c>
      <c r="Z2488" t="s">
        <v>3603</v>
      </c>
      <c r="AA2488" t="s">
        <v>3555</v>
      </c>
      <c r="AB2488" t="s">
        <v>3584</v>
      </c>
      <c r="AC2488">
        <v>2</v>
      </c>
      <c r="AD2488" t="s">
        <v>3562</v>
      </c>
      <c r="AE2488" t="s">
        <v>3603</v>
      </c>
      <c r="AF2488" t="s">
        <v>3604</v>
      </c>
      <c r="AH2488" t="s">
        <v>3603</v>
      </c>
      <c r="AI2488" t="str">
        <f t="shared" si="609"/>
        <v/>
      </c>
      <c r="AJ2488" t="str">
        <f t="shared" si="610"/>
        <v/>
      </c>
      <c r="AK2488" t="str">
        <f t="shared" si="611"/>
        <v/>
      </c>
      <c r="AL2488" t="str">
        <f t="shared" si="612"/>
        <v/>
      </c>
      <c r="AM2488" t="str">
        <f t="shared" si="613"/>
        <v/>
      </c>
      <c r="AN2488" t="str">
        <f t="shared" si="614"/>
        <v/>
      </c>
      <c r="AO2488" t="str">
        <f t="shared" si="615"/>
        <v/>
      </c>
      <c r="AP2488" t="str">
        <f t="shared" si="616"/>
        <v/>
      </c>
    </row>
    <row r="2489" spans="1:42" x14ac:dyDescent="0.3">
      <c r="A2489" s="2">
        <v>45224</v>
      </c>
      <c r="D2489" t="e">
        <f>AVERAGEIFS(C$2:C2489, B$2:B2489, "&gt;="&amp;B2489-6, B$2:B2489, "&lt;="&amp;B2489)</f>
        <v>#DIV/0!</v>
      </c>
      <c r="E2489" t="str">
        <f t="shared" si="602"/>
        <v/>
      </c>
      <c r="F2489" t="str">
        <f t="shared" si="603"/>
        <v/>
      </c>
      <c r="G2489" t="str">
        <f t="shared" si="604"/>
        <v/>
      </c>
      <c r="H2489" t="str">
        <f t="shared" si="605"/>
        <v/>
      </c>
      <c r="I2489" t="str">
        <f t="shared" si="606"/>
        <v/>
      </c>
      <c r="J2489" t="str">
        <f t="shared" si="607"/>
        <v/>
      </c>
      <c r="K2489" t="str">
        <f t="shared" si="608"/>
        <v/>
      </c>
      <c r="L2489" t="s">
        <v>3536</v>
      </c>
      <c r="M2489" t="s">
        <v>2659</v>
      </c>
      <c r="N2489" t="s">
        <v>16</v>
      </c>
      <c r="O2489" t="s">
        <v>51</v>
      </c>
      <c r="P2489" t="s">
        <v>52</v>
      </c>
      <c r="Q2489" t="s">
        <v>34</v>
      </c>
      <c r="R2489" t="s">
        <v>20</v>
      </c>
      <c r="S2489" t="s">
        <v>21</v>
      </c>
      <c r="T2489" t="s">
        <v>21</v>
      </c>
      <c r="U2489" t="s">
        <v>3107</v>
      </c>
      <c r="V2489" t="s">
        <v>76</v>
      </c>
      <c r="W2489">
        <v>66.54020319753252</v>
      </c>
      <c r="X2489">
        <v>6.5253095062901059</v>
      </c>
      <c r="Y2489">
        <v>-2</v>
      </c>
      <c r="Z2489" t="s">
        <v>3603</v>
      </c>
      <c r="AA2489" t="s">
        <v>3554</v>
      </c>
      <c r="AB2489" t="s">
        <v>3587</v>
      </c>
      <c r="AC2489">
        <v>10</v>
      </c>
      <c r="AD2489" t="s">
        <v>3570</v>
      </c>
      <c r="AE2489" t="s">
        <v>3603</v>
      </c>
      <c r="AF2489" t="s">
        <v>3604</v>
      </c>
      <c r="AH2489" t="s">
        <v>3603</v>
      </c>
      <c r="AI2489" t="str">
        <f t="shared" si="609"/>
        <v/>
      </c>
      <c r="AJ2489" t="str">
        <f t="shared" si="610"/>
        <v/>
      </c>
      <c r="AK2489" t="str">
        <f t="shared" si="611"/>
        <v/>
      </c>
      <c r="AL2489" t="str">
        <f t="shared" si="612"/>
        <v/>
      </c>
      <c r="AM2489" t="str">
        <f t="shared" si="613"/>
        <v/>
      </c>
      <c r="AN2489" t="str">
        <f t="shared" si="614"/>
        <v/>
      </c>
      <c r="AO2489" t="str">
        <f t="shared" si="615"/>
        <v/>
      </c>
      <c r="AP2489" t="str">
        <f t="shared" si="616"/>
        <v/>
      </c>
    </row>
    <row r="2490" spans="1:42" x14ac:dyDescent="0.3">
      <c r="A2490" s="2">
        <v>45631</v>
      </c>
      <c r="D2490" t="e">
        <f>AVERAGEIFS(C$2:C2490, B$2:B2490, "&gt;="&amp;B2490-6, B$2:B2490, "&lt;="&amp;B2490)</f>
        <v>#DIV/0!</v>
      </c>
      <c r="E2490" t="str">
        <f t="shared" si="602"/>
        <v/>
      </c>
      <c r="F2490" t="str">
        <f t="shared" si="603"/>
        <v/>
      </c>
      <c r="G2490" t="str">
        <f t="shared" si="604"/>
        <v/>
      </c>
      <c r="H2490" t="str">
        <f t="shared" si="605"/>
        <v/>
      </c>
      <c r="I2490" t="str">
        <f t="shared" si="606"/>
        <v/>
      </c>
      <c r="J2490" t="str">
        <f t="shared" si="607"/>
        <v/>
      </c>
      <c r="K2490" t="str">
        <f t="shared" si="608"/>
        <v/>
      </c>
      <c r="L2490" t="s">
        <v>3536</v>
      </c>
      <c r="M2490" t="s">
        <v>417</v>
      </c>
      <c r="N2490" t="s">
        <v>28</v>
      </c>
      <c r="O2490" t="s">
        <v>33</v>
      </c>
      <c r="P2490" t="s">
        <v>52</v>
      </c>
      <c r="Q2490" t="s">
        <v>34</v>
      </c>
      <c r="R2490" t="s">
        <v>42</v>
      </c>
      <c r="S2490" t="s">
        <v>21</v>
      </c>
      <c r="T2490" t="s">
        <v>3546</v>
      </c>
      <c r="U2490" t="s">
        <v>3121</v>
      </c>
      <c r="V2490" t="s">
        <v>43</v>
      </c>
      <c r="W2490">
        <v>33.49414210101267</v>
      </c>
      <c r="X2490">
        <v>5.2688834178616846</v>
      </c>
      <c r="Y2490">
        <v>-2</v>
      </c>
      <c r="Z2490" t="s">
        <v>3603</v>
      </c>
      <c r="AA2490" t="s">
        <v>3555</v>
      </c>
      <c r="AB2490" t="s">
        <v>3587</v>
      </c>
      <c r="AC2490">
        <v>12</v>
      </c>
      <c r="AD2490" t="s">
        <v>3572</v>
      </c>
      <c r="AE2490" t="s">
        <v>3603</v>
      </c>
      <c r="AF2490" t="s">
        <v>3604</v>
      </c>
      <c r="AH2490" t="s">
        <v>3603</v>
      </c>
      <c r="AI2490" t="str">
        <f t="shared" si="609"/>
        <v/>
      </c>
      <c r="AJ2490" t="str">
        <f t="shared" si="610"/>
        <v/>
      </c>
      <c r="AK2490" t="str">
        <f t="shared" si="611"/>
        <v/>
      </c>
      <c r="AL2490" t="str">
        <f t="shared" si="612"/>
        <v/>
      </c>
      <c r="AM2490" t="str">
        <f t="shared" si="613"/>
        <v/>
      </c>
      <c r="AN2490" t="str">
        <f t="shared" si="614"/>
        <v/>
      </c>
      <c r="AO2490" t="str">
        <f t="shared" si="615"/>
        <v/>
      </c>
      <c r="AP2490" t="str">
        <f t="shared" si="616"/>
        <v/>
      </c>
    </row>
    <row r="2491" spans="1:42" x14ac:dyDescent="0.3">
      <c r="A2491" s="2">
        <v>44980</v>
      </c>
      <c r="D2491" t="e">
        <f>AVERAGEIFS(C$2:C2491, B$2:B2491, "&gt;="&amp;B2491-6, B$2:B2491, "&lt;="&amp;B2491)</f>
        <v>#DIV/0!</v>
      </c>
      <c r="E2491" t="str">
        <f t="shared" si="602"/>
        <v/>
      </c>
      <c r="F2491" t="str">
        <f t="shared" si="603"/>
        <v/>
      </c>
      <c r="G2491" t="str">
        <f t="shared" si="604"/>
        <v/>
      </c>
      <c r="H2491" t="str">
        <f t="shared" si="605"/>
        <v/>
      </c>
      <c r="I2491" t="str">
        <f t="shared" si="606"/>
        <v/>
      </c>
      <c r="J2491" t="str">
        <f t="shared" si="607"/>
        <v/>
      </c>
      <c r="K2491" t="str">
        <f t="shared" si="608"/>
        <v/>
      </c>
      <c r="L2491" t="s">
        <v>3536</v>
      </c>
      <c r="M2491" t="s">
        <v>2126</v>
      </c>
      <c r="N2491" t="s">
        <v>157</v>
      </c>
      <c r="O2491" t="s">
        <v>51</v>
      </c>
      <c r="P2491" t="s">
        <v>52</v>
      </c>
      <c r="Q2491" t="s">
        <v>34</v>
      </c>
      <c r="R2491" t="s">
        <v>42</v>
      </c>
      <c r="S2491" t="s">
        <v>21</v>
      </c>
      <c r="T2491" t="s">
        <v>21</v>
      </c>
      <c r="U2491" t="s">
        <v>3122</v>
      </c>
      <c r="V2491" t="s">
        <v>63</v>
      </c>
      <c r="W2491">
        <v>19.891561394438121</v>
      </c>
      <c r="X2491">
        <v>4.50313247255154</v>
      </c>
      <c r="Y2491">
        <v>-2</v>
      </c>
      <c r="Z2491" t="s">
        <v>3603</v>
      </c>
      <c r="AA2491" t="s">
        <v>3554</v>
      </c>
      <c r="AB2491" t="s">
        <v>3584</v>
      </c>
      <c r="AC2491">
        <v>2</v>
      </c>
      <c r="AD2491" t="s">
        <v>3562</v>
      </c>
      <c r="AE2491" t="s">
        <v>3603</v>
      </c>
      <c r="AF2491" t="s">
        <v>3604</v>
      </c>
      <c r="AH2491" t="s">
        <v>3603</v>
      </c>
      <c r="AI2491" t="str">
        <f t="shared" si="609"/>
        <v/>
      </c>
      <c r="AJ2491" t="str">
        <f t="shared" si="610"/>
        <v/>
      </c>
      <c r="AK2491" t="str">
        <f t="shared" si="611"/>
        <v/>
      </c>
      <c r="AL2491" t="str">
        <f t="shared" si="612"/>
        <v/>
      </c>
      <c r="AM2491" t="str">
        <f t="shared" si="613"/>
        <v/>
      </c>
      <c r="AN2491" t="str">
        <f t="shared" si="614"/>
        <v/>
      </c>
      <c r="AO2491" t="str">
        <f t="shared" si="615"/>
        <v/>
      </c>
      <c r="AP2491" t="str">
        <f t="shared" si="616"/>
        <v/>
      </c>
    </row>
    <row r="2492" spans="1:42" x14ac:dyDescent="0.3">
      <c r="A2492" s="2">
        <v>44942</v>
      </c>
      <c r="D2492" t="e">
        <f>AVERAGEIFS(C$2:C2492, B$2:B2492, "&gt;="&amp;B2492-6, B$2:B2492, "&lt;="&amp;B2492)</f>
        <v>#DIV/0!</v>
      </c>
      <c r="E2492" t="str">
        <f t="shared" si="602"/>
        <v/>
      </c>
      <c r="F2492" t="str">
        <f t="shared" si="603"/>
        <v/>
      </c>
      <c r="G2492" t="str">
        <f t="shared" si="604"/>
        <v/>
      </c>
      <c r="H2492" t="str">
        <f t="shared" si="605"/>
        <v/>
      </c>
      <c r="I2492" t="str">
        <f t="shared" si="606"/>
        <v/>
      </c>
      <c r="J2492" t="str">
        <f t="shared" si="607"/>
        <v/>
      </c>
      <c r="K2492" t="str">
        <f t="shared" si="608"/>
        <v/>
      </c>
      <c r="L2492" t="s">
        <v>3536</v>
      </c>
      <c r="M2492" t="s">
        <v>2732</v>
      </c>
      <c r="N2492" t="s">
        <v>103</v>
      </c>
      <c r="O2492" t="s">
        <v>51</v>
      </c>
      <c r="P2492" t="s">
        <v>52</v>
      </c>
      <c r="Q2492" t="s">
        <v>34</v>
      </c>
      <c r="R2492" t="s">
        <v>20</v>
      </c>
      <c r="S2492" t="s">
        <v>21</v>
      </c>
      <c r="T2492" t="s">
        <v>3546</v>
      </c>
      <c r="U2492" t="s">
        <v>3239</v>
      </c>
      <c r="V2492" t="s">
        <v>24</v>
      </c>
      <c r="W2492">
        <v>76.469226684637349</v>
      </c>
      <c r="X2492">
        <v>6.6312546875266998</v>
      </c>
      <c r="Y2492">
        <v>-2</v>
      </c>
      <c r="Z2492" t="s">
        <v>3603</v>
      </c>
      <c r="AA2492" t="s">
        <v>3554</v>
      </c>
      <c r="AB2492" t="s">
        <v>3584</v>
      </c>
      <c r="AC2492">
        <v>1</v>
      </c>
      <c r="AD2492" t="s">
        <v>3561</v>
      </c>
      <c r="AE2492" t="s">
        <v>3603</v>
      </c>
      <c r="AF2492" t="s">
        <v>3604</v>
      </c>
      <c r="AH2492" t="s">
        <v>3603</v>
      </c>
      <c r="AI2492" t="str">
        <f t="shared" si="609"/>
        <v/>
      </c>
      <c r="AJ2492" t="str">
        <f t="shared" si="610"/>
        <v/>
      </c>
      <c r="AK2492" t="str">
        <f t="shared" si="611"/>
        <v/>
      </c>
      <c r="AL2492" t="str">
        <f t="shared" si="612"/>
        <v/>
      </c>
      <c r="AM2492" t="str">
        <f t="shared" si="613"/>
        <v/>
      </c>
      <c r="AN2492" t="str">
        <f t="shared" si="614"/>
        <v/>
      </c>
      <c r="AO2492" t="str">
        <f t="shared" si="615"/>
        <v/>
      </c>
      <c r="AP2492" t="str">
        <f t="shared" si="616"/>
        <v/>
      </c>
    </row>
    <row r="2493" spans="1:42" x14ac:dyDescent="0.3">
      <c r="A2493" s="2">
        <v>45381</v>
      </c>
      <c r="D2493" t="e">
        <f>AVERAGEIFS(C$2:C2493, B$2:B2493, "&gt;="&amp;B2493-6, B$2:B2493, "&lt;="&amp;B2493)</f>
        <v>#DIV/0!</v>
      </c>
      <c r="E2493" t="str">
        <f t="shared" si="602"/>
        <v/>
      </c>
      <c r="F2493" t="str">
        <f t="shared" si="603"/>
        <v/>
      </c>
      <c r="G2493" t="str">
        <f t="shared" si="604"/>
        <v/>
      </c>
      <c r="H2493" t="str">
        <f t="shared" si="605"/>
        <v/>
      </c>
      <c r="I2493" t="str">
        <f t="shared" si="606"/>
        <v/>
      </c>
      <c r="J2493" t="str">
        <f t="shared" si="607"/>
        <v/>
      </c>
      <c r="K2493" t="str">
        <f t="shared" si="608"/>
        <v/>
      </c>
      <c r="L2493" t="s">
        <v>3536</v>
      </c>
      <c r="M2493" t="s">
        <v>3286</v>
      </c>
      <c r="N2493" t="s">
        <v>16</v>
      </c>
      <c r="O2493" t="s">
        <v>33</v>
      </c>
      <c r="P2493" t="s">
        <v>52</v>
      </c>
      <c r="Q2493" t="s">
        <v>34</v>
      </c>
      <c r="R2493" t="s">
        <v>42</v>
      </c>
      <c r="S2493" t="s">
        <v>21</v>
      </c>
      <c r="T2493" t="s">
        <v>3546</v>
      </c>
      <c r="U2493" t="s">
        <v>3287</v>
      </c>
      <c r="V2493" t="s">
        <v>54</v>
      </c>
      <c r="W2493">
        <v>83.885786045309644</v>
      </c>
      <c r="X2493">
        <v>7.3387839464288351</v>
      </c>
      <c r="Y2493">
        <v>-2</v>
      </c>
      <c r="Z2493" t="s">
        <v>3603</v>
      </c>
      <c r="AA2493" t="s">
        <v>3555</v>
      </c>
      <c r="AB2493" t="s">
        <v>3584</v>
      </c>
      <c r="AC2493">
        <v>3</v>
      </c>
      <c r="AD2493" t="s">
        <v>3563</v>
      </c>
      <c r="AE2493" t="s">
        <v>3603</v>
      </c>
      <c r="AF2493" t="s">
        <v>3604</v>
      </c>
      <c r="AH2493" t="s">
        <v>3603</v>
      </c>
      <c r="AI2493" t="str">
        <f t="shared" si="609"/>
        <v/>
      </c>
      <c r="AJ2493" t="str">
        <f t="shared" si="610"/>
        <v/>
      </c>
      <c r="AK2493" t="str">
        <f t="shared" si="611"/>
        <v/>
      </c>
      <c r="AL2493" t="str">
        <f t="shared" si="612"/>
        <v/>
      </c>
      <c r="AM2493" t="str">
        <f t="shared" si="613"/>
        <v/>
      </c>
      <c r="AN2493" t="str">
        <f t="shared" si="614"/>
        <v/>
      </c>
      <c r="AO2493" t="str">
        <f t="shared" si="615"/>
        <v/>
      </c>
      <c r="AP2493" t="str">
        <f t="shared" si="616"/>
        <v/>
      </c>
    </row>
    <row r="2494" spans="1:42" x14ac:dyDescent="0.3">
      <c r="A2494" s="2">
        <v>45425</v>
      </c>
      <c r="D2494" t="e">
        <f>AVERAGEIFS(C$2:C2494, B$2:B2494, "&gt;="&amp;B2494-6, B$2:B2494, "&lt;="&amp;B2494)</f>
        <v>#DIV/0!</v>
      </c>
      <c r="E2494" t="str">
        <f t="shared" si="602"/>
        <v/>
      </c>
      <c r="F2494" t="str">
        <f t="shared" si="603"/>
        <v/>
      </c>
      <c r="G2494" t="str">
        <f t="shared" si="604"/>
        <v/>
      </c>
      <c r="H2494" t="str">
        <f t="shared" si="605"/>
        <v/>
      </c>
      <c r="I2494" t="str">
        <f t="shared" si="606"/>
        <v/>
      </c>
      <c r="J2494" t="str">
        <f t="shared" si="607"/>
        <v/>
      </c>
      <c r="K2494" t="str">
        <f t="shared" si="608"/>
        <v/>
      </c>
      <c r="L2494" t="s">
        <v>3536</v>
      </c>
      <c r="M2494" t="s">
        <v>1423</v>
      </c>
      <c r="N2494" t="s">
        <v>57</v>
      </c>
      <c r="O2494" t="s">
        <v>33</v>
      </c>
      <c r="P2494" t="s">
        <v>52</v>
      </c>
      <c r="Q2494" t="s">
        <v>34</v>
      </c>
      <c r="R2494" t="s">
        <v>20</v>
      </c>
      <c r="S2494" t="s">
        <v>21</v>
      </c>
      <c r="T2494" t="s">
        <v>3546</v>
      </c>
      <c r="U2494" t="s">
        <v>3301</v>
      </c>
      <c r="V2494" t="s">
        <v>30</v>
      </c>
      <c r="W2494">
        <v>95.504691962146325</v>
      </c>
      <c r="X2494">
        <v>5.4141297525289271</v>
      </c>
      <c r="Y2494">
        <v>-2</v>
      </c>
      <c r="Z2494" t="s">
        <v>3603</v>
      </c>
      <c r="AA2494" t="s">
        <v>3555</v>
      </c>
      <c r="AB2494" t="s">
        <v>3585</v>
      </c>
      <c r="AC2494">
        <v>5</v>
      </c>
      <c r="AD2494" t="s">
        <v>3565</v>
      </c>
      <c r="AE2494" t="s">
        <v>3603</v>
      </c>
      <c r="AF2494" t="s">
        <v>3604</v>
      </c>
      <c r="AH2494" t="s">
        <v>3603</v>
      </c>
      <c r="AI2494" t="str">
        <f t="shared" si="609"/>
        <v/>
      </c>
      <c r="AJ2494" t="str">
        <f t="shared" si="610"/>
        <v/>
      </c>
      <c r="AK2494" t="str">
        <f t="shared" si="611"/>
        <v/>
      </c>
      <c r="AL2494" t="str">
        <f t="shared" si="612"/>
        <v/>
      </c>
      <c r="AM2494" t="str">
        <f t="shared" si="613"/>
        <v/>
      </c>
      <c r="AN2494" t="str">
        <f t="shared" si="614"/>
        <v/>
      </c>
      <c r="AO2494" t="str">
        <f t="shared" si="615"/>
        <v/>
      </c>
      <c r="AP2494" t="str">
        <f t="shared" si="616"/>
        <v/>
      </c>
    </row>
    <row r="2495" spans="1:42" x14ac:dyDescent="0.3">
      <c r="A2495" s="2">
        <v>45598</v>
      </c>
      <c r="D2495" t="e">
        <f>AVERAGEIFS(C$2:C2495, B$2:B2495, "&gt;="&amp;B2495-6, B$2:B2495, "&lt;="&amp;B2495)</f>
        <v>#DIV/0!</v>
      </c>
      <c r="E2495" t="str">
        <f t="shared" si="602"/>
        <v/>
      </c>
      <c r="F2495" t="str">
        <f t="shared" si="603"/>
        <v/>
      </c>
      <c r="G2495" t="str">
        <f t="shared" si="604"/>
        <v/>
      </c>
      <c r="H2495" t="str">
        <f t="shared" si="605"/>
        <v/>
      </c>
      <c r="I2495" t="str">
        <f t="shared" si="606"/>
        <v/>
      </c>
      <c r="J2495" t="str">
        <f t="shared" si="607"/>
        <v/>
      </c>
      <c r="K2495" t="str">
        <f t="shared" si="608"/>
        <v/>
      </c>
      <c r="L2495" t="s">
        <v>3536</v>
      </c>
      <c r="M2495" t="s">
        <v>423</v>
      </c>
      <c r="N2495" t="s">
        <v>80</v>
      </c>
      <c r="O2495" t="s">
        <v>51</v>
      </c>
      <c r="P2495" t="s">
        <v>52</v>
      </c>
      <c r="Q2495" t="s">
        <v>34</v>
      </c>
      <c r="R2495" t="s">
        <v>20</v>
      </c>
      <c r="S2495" t="s">
        <v>21</v>
      </c>
      <c r="T2495" t="s">
        <v>21</v>
      </c>
      <c r="U2495" t="s">
        <v>3346</v>
      </c>
      <c r="V2495" t="s">
        <v>63</v>
      </c>
      <c r="W2495">
        <v>22.986141091266919</v>
      </c>
      <c r="X2495">
        <v>4.3280734194968913</v>
      </c>
      <c r="Y2495">
        <v>-2</v>
      </c>
      <c r="Z2495" t="s">
        <v>3603</v>
      </c>
      <c r="AA2495" t="s">
        <v>3555</v>
      </c>
      <c r="AB2495" t="s">
        <v>3587</v>
      </c>
      <c r="AC2495">
        <v>11</v>
      </c>
      <c r="AD2495" t="s">
        <v>3571</v>
      </c>
      <c r="AE2495" t="s">
        <v>3603</v>
      </c>
      <c r="AF2495" t="s">
        <v>3604</v>
      </c>
      <c r="AH2495" t="s">
        <v>3603</v>
      </c>
      <c r="AI2495" t="str">
        <f t="shared" si="609"/>
        <v/>
      </c>
      <c r="AJ2495" t="str">
        <f t="shared" si="610"/>
        <v/>
      </c>
      <c r="AK2495" t="str">
        <f t="shared" si="611"/>
        <v/>
      </c>
      <c r="AL2495" t="str">
        <f t="shared" si="612"/>
        <v/>
      </c>
      <c r="AM2495" t="str">
        <f t="shared" si="613"/>
        <v/>
      </c>
      <c r="AN2495" t="str">
        <f t="shared" si="614"/>
        <v/>
      </c>
      <c r="AO2495" t="str">
        <f t="shared" si="615"/>
        <v/>
      </c>
      <c r="AP2495" t="str">
        <f t="shared" si="616"/>
        <v/>
      </c>
    </row>
    <row r="2496" spans="1:42" x14ac:dyDescent="0.3">
      <c r="A2496" s="2">
        <v>45310</v>
      </c>
      <c r="D2496" t="e">
        <f>AVERAGEIFS(C$2:C2496, B$2:B2496, "&gt;="&amp;B2496-6, B$2:B2496, "&lt;="&amp;B2496)</f>
        <v>#DIV/0!</v>
      </c>
      <c r="E2496" t="str">
        <f t="shared" si="602"/>
        <v/>
      </c>
      <c r="F2496" t="str">
        <f t="shared" si="603"/>
        <v/>
      </c>
      <c r="G2496" t="str">
        <f t="shared" si="604"/>
        <v/>
      </c>
      <c r="H2496" t="str">
        <f t="shared" si="605"/>
        <v/>
      </c>
      <c r="I2496" t="str">
        <f t="shared" si="606"/>
        <v/>
      </c>
      <c r="J2496" t="str">
        <f t="shared" si="607"/>
        <v/>
      </c>
      <c r="K2496" t="str">
        <f t="shared" si="608"/>
        <v/>
      </c>
      <c r="L2496" t="s">
        <v>3536</v>
      </c>
      <c r="M2496" t="s">
        <v>884</v>
      </c>
      <c r="N2496" t="s">
        <v>80</v>
      </c>
      <c r="O2496" t="s">
        <v>58</v>
      </c>
      <c r="P2496" t="s">
        <v>52</v>
      </c>
      <c r="Q2496" t="s">
        <v>34</v>
      </c>
      <c r="R2496" t="s">
        <v>20</v>
      </c>
      <c r="S2496" t="s">
        <v>21</v>
      </c>
      <c r="T2496" t="s">
        <v>21</v>
      </c>
      <c r="U2496" t="s">
        <v>3386</v>
      </c>
      <c r="V2496" t="s">
        <v>63</v>
      </c>
      <c r="W2496">
        <v>22.385204136115611</v>
      </c>
      <c r="X2496">
        <v>4.1102451209950193</v>
      </c>
      <c r="Y2496">
        <v>-2</v>
      </c>
      <c r="Z2496" t="s">
        <v>3603</v>
      </c>
      <c r="AA2496" t="s">
        <v>3555</v>
      </c>
      <c r="AB2496" t="s">
        <v>3584</v>
      </c>
      <c r="AC2496">
        <v>1</v>
      </c>
      <c r="AD2496" t="s">
        <v>3561</v>
      </c>
      <c r="AE2496" t="s">
        <v>3603</v>
      </c>
      <c r="AF2496" t="s">
        <v>3604</v>
      </c>
      <c r="AH2496" t="s">
        <v>3603</v>
      </c>
      <c r="AI2496" t="str">
        <f t="shared" si="609"/>
        <v/>
      </c>
      <c r="AJ2496" t="str">
        <f t="shared" si="610"/>
        <v/>
      </c>
      <c r="AK2496" t="str">
        <f t="shared" si="611"/>
        <v/>
      </c>
      <c r="AL2496" t="str">
        <f t="shared" si="612"/>
        <v/>
      </c>
      <c r="AM2496" t="str">
        <f t="shared" si="613"/>
        <v/>
      </c>
      <c r="AN2496" t="str">
        <f t="shared" si="614"/>
        <v/>
      </c>
      <c r="AO2496" t="str">
        <f t="shared" si="615"/>
        <v/>
      </c>
      <c r="AP2496" t="str">
        <f t="shared" si="616"/>
        <v/>
      </c>
    </row>
    <row r="2497" spans="1:42" x14ac:dyDescent="0.3">
      <c r="A2497" s="2">
        <v>45428</v>
      </c>
      <c r="D2497" t="e">
        <f>AVERAGEIFS(C$2:C2497, B$2:B2497, "&gt;="&amp;B2497-6, B$2:B2497, "&lt;="&amp;B2497)</f>
        <v>#DIV/0!</v>
      </c>
      <c r="E2497" t="str">
        <f t="shared" si="602"/>
        <v/>
      </c>
      <c r="F2497" t="str">
        <f t="shared" si="603"/>
        <v/>
      </c>
      <c r="G2497" t="str">
        <f t="shared" si="604"/>
        <v/>
      </c>
      <c r="H2497" t="str">
        <f t="shared" si="605"/>
        <v/>
      </c>
      <c r="I2497" t="str">
        <f t="shared" si="606"/>
        <v/>
      </c>
      <c r="J2497" t="str">
        <f t="shared" si="607"/>
        <v/>
      </c>
      <c r="K2497" t="str">
        <f t="shared" si="608"/>
        <v/>
      </c>
      <c r="L2497" t="s">
        <v>3536</v>
      </c>
      <c r="M2497" t="s">
        <v>3431</v>
      </c>
      <c r="N2497" t="s">
        <v>16</v>
      </c>
      <c r="O2497" t="s">
        <v>51</v>
      </c>
      <c r="P2497" t="s">
        <v>52</v>
      </c>
      <c r="Q2497" t="s">
        <v>34</v>
      </c>
      <c r="R2497" t="s">
        <v>42</v>
      </c>
      <c r="S2497" t="s">
        <v>21</v>
      </c>
      <c r="T2497" t="s">
        <v>3546</v>
      </c>
      <c r="U2497" t="s">
        <v>2930</v>
      </c>
      <c r="V2497" t="s">
        <v>144</v>
      </c>
      <c r="W2497">
        <v>86.347214685617701</v>
      </c>
      <c r="X2497">
        <v>6.0205737151320058</v>
      </c>
      <c r="Y2497">
        <v>-2</v>
      </c>
      <c r="Z2497" t="s">
        <v>3603</v>
      </c>
      <c r="AA2497" t="s">
        <v>3555</v>
      </c>
      <c r="AB2497" t="s">
        <v>3585</v>
      </c>
      <c r="AC2497">
        <v>5</v>
      </c>
      <c r="AD2497" t="s">
        <v>3565</v>
      </c>
      <c r="AE2497" t="s">
        <v>3603</v>
      </c>
      <c r="AF2497" t="s">
        <v>3604</v>
      </c>
      <c r="AH2497" t="s">
        <v>3603</v>
      </c>
      <c r="AI2497" t="str">
        <f t="shared" si="609"/>
        <v/>
      </c>
      <c r="AJ2497" t="str">
        <f t="shared" si="610"/>
        <v/>
      </c>
      <c r="AK2497" t="str">
        <f t="shared" si="611"/>
        <v/>
      </c>
      <c r="AL2497" t="str">
        <f t="shared" si="612"/>
        <v/>
      </c>
      <c r="AM2497" t="str">
        <f t="shared" si="613"/>
        <v/>
      </c>
      <c r="AN2497" t="str">
        <f t="shared" si="614"/>
        <v/>
      </c>
      <c r="AO2497" t="str">
        <f t="shared" si="615"/>
        <v/>
      </c>
      <c r="AP2497" t="str">
        <f t="shared" si="616"/>
        <v/>
      </c>
    </row>
    <row r="2498" spans="1:42" x14ac:dyDescent="0.3">
      <c r="A2498" s="2">
        <v>44966</v>
      </c>
      <c r="D2498" t="e">
        <f>AVERAGEIFS(C$2:C2498, B$2:B2498, "&gt;="&amp;B2498-6, B$2:B2498, "&lt;="&amp;B2498)</f>
        <v>#DIV/0!</v>
      </c>
      <c r="E2498" t="str">
        <f t="shared" si="602"/>
        <v/>
      </c>
      <c r="F2498" t="str">
        <f t="shared" si="603"/>
        <v/>
      </c>
      <c r="G2498" t="str">
        <f t="shared" si="604"/>
        <v/>
      </c>
      <c r="H2498" t="str">
        <f t="shared" si="605"/>
        <v/>
      </c>
      <c r="I2498" t="str">
        <f t="shared" si="606"/>
        <v/>
      </c>
      <c r="J2498" t="str">
        <f t="shared" si="607"/>
        <v/>
      </c>
      <c r="K2498" t="str">
        <f>IF(
  AND(R2498 = "Minor", L2498 &lt;&gt; "Backlog/Error"),
  IFERROR(
    AVERAGEIFS(
      $C$2:$C$1880,
      $B$2:$B$1880, "&gt;=" &amp; B2498 - 6,
      $B$2:$B$1880, "&lt;=" &amp; B2498,
      $R$2:$R$1880, "Minor",
      $L$2:$L$1880, "&lt;&gt;Backlog/Error"
    ),
  ""),
"")</f>
        <v/>
      </c>
      <c r="L2498" t="s">
        <v>3536</v>
      </c>
      <c r="M2498" t="s">
        <v>2770</v>
      </c>
      <c r="N2498" t="s">
        <v>57</v>
      </c>
      <c r="O2498" t="s">
        <v>33</v>
      </c>
      <c r="P2498" t="s">
        <v>52</v>
      </c>
      <c r="Q2498" t="s">
        <v>34</v>
      </c>
      <c r="R2498" t="s">
        <v>20</v>
      </c>
      <c r="S2498" t="s">
        <v>21</v>
      </c>
      <c r="T2498" t="s">
        <v>21</v>
      </c>
      <c r="U2498" t="s">
        <v>3447</v>
      </c>
      <c r="V2498" t="s">
        <v>30</v>
      </c>
      <c r="W2498">
        <v>99.932510851780961</v>
      </c>
      <c r="X2498">
        <v>5.3342383186960607</v>
      </c>
      <c r="Y2498">
        <v>-2</v>
      </c>
      <c r="Z2498" t="s">
        <v>3603</v>
      </c>
      <c r="AA2498" t="s">
        <v>3554</v>
      </c>
      <c r="AB2498" t="s">
        <v>3584</v>
      </c>
      <c r="AC2498">
        <v>2</v>
      </c>
      <c r="AD2498" t="s">
        <v>3562</v>
      </c>
      <c r="AE2498" t="s">
        <v>3603</v>
      </c>
      <c r="AF2498" t="s">
        <v>3604</v>
      </c>
      <c r="AH2498" t="s">
        <v>3603</v>
      </c>
      <c r="AI2498" t="str">
        <f t="shared" si="609"/>
        <v/>
      </c>
      <c r="AJ2498" t="str">
        <f t="shared" si="610"/>
        <v/>
      </c>
      <c r="AK2498" t="str">
        <f t="shared" si="611"/>
        <v/>
      </c>
      <c r="AL2498" t="str">
        <f t="shared" si="612"/>
        <v/>
      </c>
      <c r="AM2498" t="str">
        <f t="shared" si="613"/>
        <v/>
      </c>
      <c r="AN2498" t="str">
        <f t="shared" si="614"/>
        <v/>
      </c>
      <c r="AO2498" t="str">
        <f t="shared" si="615"/>
        <v/>
      </c>
      <c r="AP2498" t="str">
        <f t="shared" si="616"/>
        <v/>
      </c>
    </row>
    <row r="2499" spans="1:42" x14ac:dyDescent="0.3">
      <c r="A2499" s="2">
        <v>45307</v>
      </c>
      <c r="D2499" t="e">
        <f>AVERAGEIFS(C$2:C2499, B$2:B2499, "&gt;="&amp;B2499-6, B$2:B2499, "&lt;="&amp;B2499)</f>
        <v>#DIV/0!</v>
      </c>
      <c r="E2499" t="str">
        <f t="shared" si="602"/>
        <v/>
      </c>
      <c r="F2499" t="str">
        <f t="shared" si="603"/>
        <v/>
      </c>
      <c r="G2499" t="str">
        <f t="shared" si="604"/>
        <v/>
      </c>
      <c r="H2499" t="str">
        <f t="shared" si="605"/>
        <v/>
      </c>
      <c r="I2499" t="str">
        <f t="shared" si="606"/>
        <v/>
      </c>
      <c r="J2499" t="str">
        <f t="shared" si="607"/>
        <v/>
      </c>
      <c r="K2499" t="str">
        <f>IF(
  AND(R2499 = "Minor", L2499 &lt;&gt; "Backlog/Error"),
  IFERROR(
    AVERAGEIFS(
      $C$2:$C$1880,
      $B$2:$B$1880, "&gt;=" &amp; B2499 - 6,
      $B$2:$B$1880, "&lt;=" &amp; B2499,
      $R$2:$R$1880, "Minor",
      $L$2:$L$1880, "&lt;&gt;Backlog/Error"
    ),
  ""),
"")</f>
        <v/>
      </c>
      <c r="L2499" t="s">
        <v>3536</v>
      </c>
      <c r="M2499" t="s">
        <v>2411</v>
      </c>
      <c r="N2499" t="s">
        <v>103</v>
      </c>
      <c r="O2499" t="s">
        <v>51</v>
      </c>
      <c r="P2499" t="s">
        <v>52</v>
      </c>
      <c r="Q2499" t="s">
        <v>34</v>
      </c>
      <c r="R2499" t="s">
        <v>20</v>
      </c>
      <c r="S2499" t="s">
        <v>21</v>
      </c>
      <c r="T2499" t="s">
        <v>3546</v>
      </c>
      <c r="U2499" t="s">
        <v>3461</v>
      </c>
      <c r="V2499" t="s">
        <v>76</v>
      </c>
      <c r="W2499">
        <v>103.3943080516315</v>
      </c>
      <c r="X2499">
        <v>7.7322030907556698</v>
      </c>
      <c r="Y2499">
        <v>-2</v>
      </c>
      <c r="Z2499" t="s">
        <v>3603</v>
      </c>
      <c r="AA2499" t="s">
        <v>3555</v>
      </c>
      <c r="AB2499" t="s">
        <v>3584</v>
      </c>
      <c r="AC2499">
        <v>1</v>
      </c>
      <c r="AD2499" t="s">
        <v>3561</v>
      </c>
      <c r="AE2499" t="s">
        <v>3603</v>
      </c>
      <c r="AF2499" t="s">
        <v>3604</v>
      </c>
      <c r="AH2499" t="s">
        <v>3603</v>
      </c>
      <c r="AI2499" t="str">
        <f t="shared" si="609"/>
        <v/>
      </c>
      <c r="AJ2499" t="str">
        <f t="shared" si="610"/>
        <v/>
      </c>
      <c r="AK2499" t="str">
        <f t="shared" si="611"/>
        <v/>
      </c>
      <c r="AL2499" t="str">
        <f t="shared" si="612"/>
        <v/>
      </c>
      <c r="AM2499" t="str">
        <f t="shared" si="613"/>
        <v/>
      </c>
      <c r="AN2499" t="str">
        <f t="shared" si="614"/>
        <v/>
      </c>
      <c r="AO2499" t="str">
        <f t="shared" si="615"/>
        <v/>
      </c>
      <c r="AP2499" t="str">
        <f t="shared" si="616"/>
        <v/>
      </c>
    </row>
    <row r="2500" spans="1:42" x14ac:dyDescent="0.3">
      <c r="A2500" s="2">
        <v>45148</v>
      </c>
      <c r="D2500" t="e">
        <f>AVERAGEIFS(C$2:C2500, B$2:B2500, "&gt;="&amp;B2500-6, B$2:B2500, "&lt;="&amp;B2500)</f>
        <v>#DIV/0!</v>
      </c>
      <c r="E2500" t="str">
        <f t="shared" si="602"/>
        <v/>
      </c>
      <c r="F2500" t="str">
        <f t="shared" si="603"/>
        <v/>
      </c>
      <c r="G2500" t="str">
        <f t="shared" si="604"/>
        <v/>
      </c>
      <c r="H2500" t="str">
        <f t="shared" si="605"/>
        <v/>
      </c>
      <c r="I2500" t="str">
        <f t="shared" si="606"/>
        <v/>
      </c>
      <c r="J2500" t="str">
        <f t="shared" si="607"/>
        <v/>
      </c>
      <c r="K2500" t="str">
        <f>IF(
  AND(R2500 = "Minor", L2500 &lt;&gt; "Backlog/Error"),
  IFERROR(
    AVERAGEIFS(
      $C$2:$C$1880,
      $B$2:$B$1880, "&gt;=" &amp; B2500 - 6,
      $B$2:$B$1880, "&lt;=" &amp; B2500,
      $R$2:$R$1880, "Minor",
      $L$2:$L$1880, "&lt;&gt;Backlog/Error"
    ),
  ""),
"")</f>
        <v/>
      </c>
      <c r="L2500" t="s">
        <v>3536</v>
      </c>
      <c r="M2500" t="s">
        <v>873</v>
      </c>
      <c r="N2500" t="s">
        <v>39</v>
      </c>
      <c r="O2500" t="s">
        <v>51</v>
      </c>
      <c r="P2500" t="s">
        <v>52</v>
      </c>
      <c r="Q2500" t="s">
        <v>34</v>
      </c>
      <c r="R2500" t="s">
        <v>20</v>
      </c>
      <c r="S2500" t="s">
        <v>21</v>
      </c>
      <c r="T2500" t="s">
        <v>21</v>
      </c>
      <c r="U2500" t="s">
        <v>3468</v>
      </c>
      <c r="V2500" t="s">
        <v>43</v>
      </c>
      <c r="W2500">
        <v>135.17833341182899</v>
      </c>
      <c r="X2500">
        <v>5.0984418290815228</v>
      </c>
      <c r="Y2500">
        <v>-2</v>
      </c>
      <c r="Z2500" t="s">
        <v>3603</v>
      </c>
      <c r="AA2500" t="s">
        <v>3554</v>
      </c>
      <c r="AB2500" t="s">
        <v>3586</v>
      </c>
      <c r="AC2500">
        <v>8</v>
      </c>
      <c r="AD2500" t="s">
        <v>3568</v>
      </c>
      <c r="AE2500" t="s">
        <v>3603</v>
      </c>
      <c r="AF2500" t="s">
        <v>3604</v>
      </c>
      <c r="AH2500" t="s">
        <v>3603</v>
      </c>
      <c r="AI2500" t="str">
        <f t="shared" si="609"/>
        <v/>
      </c>
      <c r="AJ2500" t="str">
        <f t="shared" si="610"/>
        <v/>
      </c>
      <c r="AK2500" t="str">
        <f t="shared" si="611"/>
        <v/>
      </c>
      <c r="AL2500" t="str">
        <f t="shared" si="612"/>
        <v/>
      </c>
      <c r="AM2500" t="str">
        <f t="shared" si="613"/>
        <v/>
      </c>
      <c r="AN2500" t="str">
        <f t="shared" si="614"/>
        <v/>
      </c>
      <c r="AO2500" t="str">
        <f t="shared" si="615"/>
        <v/>
      </c>
      <c r="AP2500" t="str">
        <f t="shared" si="616"/>
        <v/>
      </c>
    </row>
    <row r="2501" spans="1:42" x14ac:dyDescent="0.3">
      <c r="A2501" s="2">
        <v>45024</v>
      </c>
      <c r="D2501" t="e">
        <f>AVERAGEIFS(C$2:C2501, B$2:B2501, "&gt;="&amp;B2501-6, B$2:B2501, "&lt;="&amp;B2501)</f>
        <v>#DIV/0!</v>
      </c>
      <c r="E2501" t="str">
        <f t="shared" si="602"/>
        <v/>
      </c>
      <c r="F2501" t="str">
        <f t="shared" si="603"/>
        <v/>
      </c>
      <c r="G2501" t="str">
        <f t="shared" si="604"/>
        <v/>
      </c>
      <c r="H2501" t="str">
        <f t="shared" si="605"/>
        <v/>
      </c>
      <c r="I2501" t="str">
        <f t="shared" si="606"/>
        <v/>
      </c>
      <c r="J2501" t="str">
        <f t="shared" si="607"/>
        <v/>
      </c>
      <c r="K2501" t="str">
        <f>IF(
  AND(R2501 = "Minor", L2501 &lt;&gt; "Backlog/Error"),
  IFERROR(
    AVERAGEIFS(
      $C$2:$C$1880,
      $B$2:$B$1880, "&gt;=" &amp; B2501 - 6,
      $B$2:$B$1880, "&lt;=" &amp; B2501,
      $R$2:$R$1880, "Minor",
      $L$2:$L$1880, "&lt;&gt;Backlog/Error"
    ),
  ""),
"")</f>
        <v/>
      </c>
      <c r="L2501" t="s">
        <v>3536</v>
      </c>
      <c r="M2501" t="s">
        <v>1118</v>
      </c>
      <c r="N2501" t="s">
        <v>157</v>
      </c>
      <c r="O2501" t="s">
        <v>51</v>
      </c>
      <c r="P2501" t="s">
        <v>52</v>
      </c>
      <c r="Q2501" t="s">
        <v>34</v>
      </c>
      <c r="R2501" t="s">
        <v>20</v>
      </c>
      <c r="S2501" t="s">
        <v>21</v>
      </c>
      <c r="T2501" t="s">
        <v>3546</v>
      </c>
      <c r="U2501" t="s">
        <v>3522</v>
      </c>
      <c r="V2501" t="s">
        <v>63</v>
      </c>
      <c r="W2501">
        <v>22.980684460730959</v>
      </c>
      <c r="X2501">
        <v>4.4091825874584876</v>
      </c>
      <c r="Y2501">
        <v>-2</v>
      </c>
      <c r="Z2501" t="s">
        <v>3603</v>
      </c>
      <c r="AA2501" t="s">
        <v>3554</v>
      </c>
      <c r="AB2501" t="s">
        <v>3585</v>
      </c>
      <c r="AC2501">
        <v>4</v>
      </c>
      <c r="AD2501" t="s">
        <v>3564</v>
      </c>
      <c r="AE2501" t="s">
        <v>3603</v>
      </c>
      <c r="AF2501" t="s">
        <v>3604</v>
      </c>
      <c r="AH2501" t="s">
        <v>3603</v>
      </c>
      <c r="AI2501" t="str">
        <f t="shared" si="609"/>
        <v/>
      </c>
      <c r="AJ2501" t="str">
        <f t="shared" si="610"/>
        <v/>
      </c>
      <c r="AK2501" t="str">
        <f t="shared" si="611"/>
        <v/>
      </c>
      <c r="AL2501" t="str">
        <f t="shared" si="612"/>
        <v/>
      </c>
      <c r="AM2501" t="str">
        <f t="shared" si="613"/>
        <v/>
      </c>
      <c r="AN2501" t="str">
        <f t="shared" si="614"/>
        <v/>
      </c>
      <c r="AO2501" t="str">
        <f t="shared" si="615"/>
        <v/>
      </c>
      <c r="AP2501" t="str">
        <f t="shared" si="616"/>
        <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7097F-0942-4DE8-A266-6D13F6910D6B}">
  <sheetPr>
    <tabColor theme="6" tint="0.39997558519241921"/>
  </sheetPr>
  <dimension ref="A1"/>
  <sheetViews>
    <sheetView workbookViewId="0">
      <selection activeCell="F35" sqref="F35"/>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2CCC5-6937-4290-A7BD-931138884BD6}">
  <sheetPr>
    <tabColor rgb="FFB0CA7C"/>
  </sheetPr>
  <dimension ref="A1:P2501"/>
  <sheetViews>
    <sheetView topLeftCell="F1" zoomScale="95" workbookViewId="0">
      <selection activeCell="Z1" sqref="Z1"/>
    </sheetView>
  </sheetViews>
  <sheetFormatPr defaultRowHeight="14.4" x14ac:dyDescent="0.3"/>
  <cols>
    <col min="1" max="1" width="26.6640625" style="2" hidden="1" customWidth="1"/>
    <col min="2" max="2" width="12.6640625" style="2" hidden="1" customWidth="1"/>
    <col min="3" max="3" width="22.6640625" hidden="1" customWidth="1"/>
    <col min="4" max="4" width="19.33203125" hidden="1" customWidth="1"/>
    <col min="5" max="5" width="14.5546875" hidden="1" customWidth="1"/>
    <col min="6" max="6" width="18.77734375" customWidth="1"/>
    <col min="7" max="7" width="12.6640625" hidden="1" customWidth="1"/>
    <col min="8" max="8" width="18.44140625" hidden="1" customWidth="1"/>
    <col min="9" max="9" width="12.21875" hidden="1" customWidth="1"/>
    <col min="10" max="10" width="15.44140625" hidden="1" customWidth="1"/>
    <col min="11" max="11" width="19.109375" hidden="1" customWidth="1"/>
    <col min="12" max="12" width="17.33203125" hidden="1" customWidth="1"/>
    <col min="13" max="13" width="14.21875" hidden="1" customWidth="1"/>
    <col min="14" max="14" width="12.5546875" hidden="1" customWidth="1"/>
    <col min="15" max="15" width="16.77734375" customWidth="1"/>
    <col min="16" max="16" width="9.77734375" customWidth="1"/>
  </cols>
  <sheetData>
    <row r="1" spans="1:16" x14ac:dyDescent="0.3">
      <c r="A1" s="2" t="s">
        <v>3533</v>
      </c>
      <c r="B1" s="2" t="s">
        <v>1</v>
      </c>
      <c r="C1" t="s">
        <v>3534</v>
      </c>
      <c r="D1" t="s">
        <v>3535</v>
      </c>
      <c r="E1" t="s">
        <v>2</v>
      </c>
      <c r="F1" t="s">
        <v>3543</v>
      </c>
      <c r="G1" t="s">
        <v>4</v>
      </c>
      <c r="H1" t="s">
        <v>5</v>
      </c>
      <c r="I1" t="s">
        <v>6</v>
      </c>
      <c r="J1" t="s">
        <v>7</v>
      </c>
      <c r="K1" t="s">
        <v>3544</v>
      </c>
      <c r="L1" t="s">
        <v>3545</v>
      </c>
      <c r="M1" t="s">
        <v>10</v>
      </c>
      <c r="N1" t="s">
        <v>11</v>
      </c>
      <c r="O1" t="s">
        <v>12</v>
      </c>
      <c r="P1" t="s">
        <v>13</v>
      </c>
    </row>
    <row r="2" spans="1:16" x14ac:dyDescent="0.3">
      <c r="A2" s="2">
        <v>45033</v>
      </c>
      <c r="B2" s="2">
        <v>46033</v>
      </c>
      <c r="C2">
        <v>1000</v>
      </c>
      <c r="D2" t="s">
        <v>3539</v>
      </c>
      <c r="E2" t="s">
        <v>73</v>
      </c>
      <c r="F2" t="s">
        <v>80</v>
      </c>
      <c r="G2" t="s">
        <v>46</v>
      </c>
      <c r="H2" t="s">
        <v>18</v>
      </c>
      <c r="I2" t="s">
        <v>34</v>
      </c>
      <c r="J2" t="s">
        <v>20</v>
      </c>
      <c r="K2" t="s">
        <v>21</v>
      </c>
      <c r="L2" t="s">
        <v>21</v>
      </c>
      <c r="M2" t="s">
        <v>75</v>
      </c>
      <c r="N2" t="s">
        <v>76</v>
      </c>
      <c r="O2">
        <v>22.57647160812234</v>
      </c>
      <c r="P2">
        <v>4.8030216520924851</v>
      </c>
    </row>
    <row r="3" spans="1:16" x14ac:dyDescent="0.3">
      <c r="A3" s="2">
        <v>45419</v>
      </c>
      <c r="B3" s="2">
        <v>45496</v>
      </c>
      <c r="C3">
        <v>77</v>
      </c>
      <c r="D3" t="s">
        <v>3537</v>
      </c>
      <c r="E3" t="s">
        <v>73</v>
      </c>
      <c r="F3" t="s">
        <v>80</v>
      </c>
      <c r="G3" t="s">
        <v>17</v>
      </c>
      <c r="H3" t="s">
        <v>18</v>
      </c>
      <c r="I3" t="s">
        <v>34</v>
      </c>
      <c r="J3" t="s">
        <v>42</v>
      </c>
      <c r="K3" t="s">
        <v>22</v>
      </c>
      <c r="L3" t="s">
        <v>22</v>
      </c>
      <c r="N3" t="s">
        <v>54</v>
      </c>
      <c r="O3">
        <v>22.12030522232045</v>
      </c>
      <c r="P3">
        <v>4.0413050798041983</v>
      </c>
    </row>
    <row r="4" spans="1:16" x14ac:dyDescent="0.3">
      <c r="A4" s="2">
        <v>45356</v>
      </c>
      <c r="B4" s="2">
        <v>45408</v>
      </c>
      <c r="C4">
        <v>52</v>
      </c>
      <c r="D4" t="s">
        <v>3537</v>
      </c>
      <c r="E4" t="s">
        <v>73</v>
      </c>
      <c r="F4" t="s">
        <v>80</v>
      </c>
      <c r="G4" t="s">
        <v>33</v>
      </c>
      <c r="H4" t="s">
        <v>59</v>
      </c>
      <c r="I4" t="s">
        <v>92</v>
      </c>
      <c r="J4" t="s">
        <v>42</v>
      </c>
      <c r="K4" t="s">
        <v>22</v>
      </c>
      <c r="L4" t="s">
        <v>22</v>
      </c>
      <c r="N4" t="s">
        <v>76</v>
      </c>
      <c r="O4">
        <v>22.999643649981021</v>
      </c>
      <c r="P4">
        <v>4.9753016385972302</v>
      </c>
    </row>
    <row r="5" spans="1:16" x14ac:dyDescent="0.3">
      <c r="A5" s="2">
        <v>44957</v>
      </c>
      <c r="B5" s="2">
        <v>45003</v>
      </c>
      <c r="C5">
        <v>46</v>
      </c>
      <c r="D5" t="s">
        <v>3537</v>
      </c>
      <c r="E5" t="s">
        <v>79</v>
      </c>
      <c r="F5" t="s">
        <v>80</v>
      </c>
      <c r="G5" t="s">
        <v>51</v>
      </c>
      <c r="H5" t="s">
        <v>59</v>
      </c>
      <c r="I5" t="s">
        <v>34</v>
      </c>
      <c r="J5" t="s">
        <v>42</v>
      </c>
      <c r="K5" t="s">
        <v>22</v>
      </c>
      <c r="L5" t="s">
        <v>22</v>
      </c>
      <c r="N5" t="s">
        <v>76</v>
      </c>
      <c r="O5">
        <v>11.10639875547861</v>
      </c>
      <c r="P5">
        <v>4.6930087054661991</v>
      </c>
    </row>
    <row r="6" spans="1:16" x14ac:dyDescent="0.3">
      <c r="A6" s="2">
        <v>45447</v>
      </c>
      <c r="B6" s="2">
        <v>45488</v>
      </c>
      <c r="C6">
        <v>41</v>
      </c>
      <c r="D6" t="s">
        <v>3537</v>
      </c>
      <c r="E6" t="s">
        <v>79</v>
      </c>
      <c r="F6" t="s">
        <v>80</v>
      </c>
      <c r="G6" t="s">
        <v>51</v>
      </c>
      <c r="H6" t="s">
        <v>52</v>
      </c>
      <c r="I6" t="s">
        <v>34</v>
      </c>
      <c r="J6" t="s">
        <v>42</v>
      </c>
      <c r="K6" t="s">
        <v>21</v>
      </c>
      <c r="L6" t="s">
        <v>21</v>
      </c>
      <c r="M6" t="s">
        <v>657</v>
      </c>
      <c r="N6" t="s">
        <v>76</v>
      </c>
      <c r="O6">
        <v>22.411244763403289</v>
      </c>
      <c r="P6">
        <v>5.1143222405019086</v>
      </c>
    </row>
    <row r="7" spans="1:16" x14ac:dyDescent="0.3">
      <c r="A7" s="2">
        <v>44932</v>
      </c>
      <c r="B7" s="2">
        <v>46078</v>
      </c>
      <c r="C7">
        <v>1146</v>
      </c>
      <c r="D7" t="s">
        <v>3539</v>
      </c>
      <c r="E7" t="s">
        <v>79</v>
      </c>
      <c r="F7" t="s">
        <v>80</v>
      </c>
      <c r="G7" t="s">
        <v>51</v>
      </c>
      <c r="H7" t="s">
        <v>59</v>
      </c>
      <c r="I7" t="s">
        <v>34</v>
      </c>
      <c r="J7" t="s">
        <v>42</v>
      </c>
      <c r="K7" t="s">
        <v>22</v>
      </c>
      <c r="L7" t="s">
        <v>22</v>
      </c>
      <c r="N7" t="s">
        <v>43</v>
      </c>
      <c r="O7">
        <v>24.689577687553271</v>
      </c>
      <c r="P7">
        <v>4.7504178028116408</v>
      </c>
    </row>
    <row r="8" spans="1:16" x14ac:dyDescent="0.3">
      <c r="A8" s="2">
        <v>45416</v>
      </c>
      <c r="D8" t="s">
        <v>3536</v>
      </c>
      <c r="E8" t="s">
        <v>174</v>
      </c>
      <c r="F8" t="s">
        <v>80</v>
      </c>
      <c r="G8" t="s">
        <v>51</v>
      </c>
      <c r="H8" t="s">
        <v>59</v>
      </c>
      <c r="I8" t="s">
        <v>92</v>
      </c>
      <c r="J8" t="s">
        <v>42</v>
      </c>
      <c r="K8" t="s">
        <v>22</v>
      </c>
      <c r="L8" t="s">
        <v>22</v>
      </c>
      <c r="N8" t="s">
        <v>63</v>
      </c>
      <c r="O8">
        <v>23.67318772729665</v>
      </c>
      <c r="P8">
        <v>5.4484584629002004</v>
      </c>
    </row>
    <row r="9" spans="1:16" x14ac:dyDescent="0.3">
      <c r="A9" s="2">
        <v>45294</v>
      </c>
      <c r="B9" s="2">
        <v>45296</v>
      </c>
      <c r="C9">
        <v>2</v>
      </c>
      <c r="D9" t="s">
        <v>3538</v>
      </c>
      <c r="E9" t="s">
        <v>174</v>
      </c>
      <c r="F9" t="s">
        <v>80</v>
      </c>
      <c r="G9" t="s">
        <v>33</v>
      </c>
      <c r="H9" t="s">
        <v>52</v>
      </c>
      <c r="I9" t="s">
        <v>34</v>
      </c>
      <c r="J9" t="s">
        <v>42</v>
      </c>
      <c r="K9" t="s">
        <v>21</v>
      </c>
      <c r="L9" t="s">
        <v>3546</v>
      </c>
      <c r="M9" t="s">
        <v>177</v>
      </c>
      <c r="N9" t="s">
        <v>63</v>
      </c>
      <c r="O9">
        <v>23.749501197118551</v>
      </c>
      <c r="P9">
        <v>4.9352579668710046</v>
      </c>
    </row>
    <row r="10" spans="1:16" x14ac:dyDescent="0.3">
      <c r="A10" s="2">
        <v>45095</v>
      </c>
      <c r="B10" s="2">
        <v>45103</v>
      </c>
      <c r="C10">
        <v>8</v>
      </c>
      <c r="D10" t="s">
        <v>3538</v>
      </c>
      <c r="E10" t="s">
        <v>174</v>
      </c>
      <c r="F10" t="s">
        <v>80</v>
      </c>
      <c r="G10" t="s">
        <v>17</v>
      </c>
      <c r="H10" t="s">
        <v>40</v>
      </c>
      <c r="I10" t="s">
        <v>41</v>
      </c>
      <c r="J10" t="s">
        <v>35</v>
      </c>
      <c r="K10" t="s">
        <v>22</v>
      </c>
      <c r="L10" t="s">
        <v>22</v>
      </c>
      <c r="N10" t="s">
        <v>30</v>
      </c>
      <c r="O10">
        <v>21.995680571760349</v>
      </c>
      <c r="P10">
        <v>4.7311467973742696</v>
      </c>
    </row>
    <row r="11" spans="1:16" x14ac:dyDescent="0.3">
      <c r="A11" s="2">
        <v>45160</v>
      </c>
      <c r="B11" s="2">
        <v>46160</v>
      </c>
      <c r="C11">
        <v>1000</v>
      </c>
      <c r="D11" t="s">
        <v>3539</v>
      </c>
      <c r="E11" t="s">
        <v>174</v>
      </c>
      <c r="F11" t="s">
        <v>80</v>
      </c>
      <c r="G11" t="s">
        <v>46</v>
      </c>
      <c r="H11" t="s">
        <v>119</v>
      </c>
      <c r="I11" t="s">
        <v>120</v>
      </c>
      <c r="J11" t="s">
        <v>20</v>
      </c>
      <c r="K11" t="s">
        <v>21</v>
      </c>
      <c r="L11" t="s">
        <v>21</v>
      </c>
      <c r="M11" t="s">
        <v>1926</v>
      </c>
      <c r="N11" t="s">
        <v>144</v>
      </c>
      <c r="O11">
        <v>22.543041866167211</v>
      </c>
      <c r="P11">
        <v>4.0455307082995056</v>
      </c>
    </row>
    <row r="12" spans="1:16" x14ac:dyDescent="0.3">
      <c r="A12" s="2">
        <v>45174</v>
      </c>
      <c r="B12" s="2">
        <v>46174</v>
      </c>
      <c r="C12">
        <v>1000</v>
      </c>
      <c r="D12" t="s">
        <v>3539</v>
      </c>
      <c r="E12" t="s">
        <v>168</v>
      </c>
      <c r="F12" t="s">
        <v>80</v>
      </c>
      <c r="G12" t="s">
        <v>46</v>
      </c>
      <c r="H12" t="s">
        <v>40</v>
      </c>
      <c r="I12" t="s">
        <v>41</v>
      </c>
      <c r="J12" t="s">
        <v>35</v>
      </c>
      <c r="K12" t="s">
        <v>22</v>
      </c>
      <c r="L12" t="s">
        <v>22</v>
      </c>
      <c r="N12" t="s">
        <v>43</v>
      </c>
      <c r="O12">
        <v>18.195169170904599</v>
      </c>
      <c r="P12">
        <v>5.0021277048559689</v>
      </c>
    </row>
    <row r="13" spans="1:16" x14ac:dyDescent="0.3">
      <c r="A13" s="2">
        <v>45337</v>
      </c>
      <c r="B13" s="2">
        <v>46337</v>
      </c>
      <c r="C13">
        <v>1000</v>
      </c>
      <c r="D13" t="s">
        <v>3539</v>
      </c>
      <c r="E13" t="s">
        <v>236</v>
      </c>
      <c r="F13" t="s">
        <v>80</v>
      </c>
      <c r="G13" t="s">
        <v>51</v>
      </c>
      <c r="H13" t="s">
        <v>59</v>
      </c>
      <c r="I13" t="s">
        <v>19</v>
      </c>
      <c r="J13" t="s">
        <v>35</v>
      </c>
      <c r="K13" t="s">
        <v>21</v>
      </c>
      <c r="L13" t="s">
        <v>21</v>
      </c>
      <c r="M13" t="s">
        <v>237</v>
      </c>
      <c r="N13" t="s">
        <v>30</v>
      </c>
      <c r="O13">
        <v>21.8364365670067</v>
      </c>
      <c r="P13">
        <v>4.1448017052931609</v>
      </c>
    </row>
    <row r="14" spans="1:16" x14ac:dyDescent="0.3">
      <c r="A14" s="2">
        <v>44963</v>
      </c>
      <c r="B14" s="2">
        <v>45168</v>
      </c>
      <c r="C14">
        <v>205</v>
      </c>
      <c r="D14" t="s">
        <v>3541</v>
      </c>
      <c r="E14" t="s">
        <v>269</v>
      </c>
      <c r="F14" t="s">
        <v>80</v>
      </c>
      <c r="G14" t="s">
        <v>51</v>
      </c>
      <c r="H14" t="s">
        <v>52</v>
      </c>
      <c r="I14" t="s">
        <v>34</v>
      </c>
      <c r="J14" t="s">
        <v>42</v>
      </c>
      <c r="K14" t="s">
        <v>21</v>
      </c>
      <c r="L14" t="s">
        <v>21</v>
      </c>
      <c r="M14" t="s">
        <v>270</v>
      </c>
      <c r="N14" t="s">
        <v>63</v>
      </c>
      <c r="O14">
        <v>21.613592801690451</v>
      </c>
      <c r="P14">
        <v>5.1190673188981348</v>
      </c>
    </row>
    <row r="15" spans="1:16" x14ac:dyDescent="0.3">
      <c r="A15" s="2">
        <v>45137</v>
      </c>
      <c r="D15" t="s">
        <v>3536</v>
      </c>
      <c r="E15" t="s">
        <v>272</v>
      </c>
      <c r="F15" t="s">
        <v>80</v>
      </c>
      <c r="G15" t="s">
        <v>58</v>
      </c>
      <c r="H15" t="s">
        <v>119</v>
      </c>
      <c r="I15" t="s">
        <v>120</v>
      </c>
      <c r="J15" t="s">
        <v>20</v>
      </c>
      <c r="K15" t="s">
        <v>21</v>
      </c>
      <c r="L15" t="s">
        <v>21</v>
      </c>
      <c r="M15" t="s">
        <v>273</v>
      </c>
      <c r="N15" t="s">
        <v>43</v>
      </c>
      <c r="O15">
        <v>26.843157787661749</v>
      </c>
      <c r="P15">
        <v>4.3194462422633659</v>
      </c>
    </row>
    <row r="16" spans="1:16" x14ac:dyDescent="0.3">
      <c r="A16" s="2">
        <v>45264</v>
      </c>
      <c r="B16" s="2">
        <v>45313</v>
      </c>
      <c r="C16">
        <v>49</v>
      </c>
      <c r="D16" t="s">
        <v>3537</v>
      </c>
      <c r="E16" t="s">
        <v>296</v>
      </c>
      <c r="F16" t="s">
        <v>80</v>
      </c>
      <c r="G16" t="s">
        <v>17</v>
      </c>
      <c r="H16" t="s">
        <v>18</v>
      </c>
      <c r="I16" t="s">
        <v>34</v>
      </c>
      <c r="J16" t="s">
        <v>20</v>
      </c>
      <c r="K16" t="s">
        <v>21</v>
      </c>
      <c r="L16" t="s">
        <v>3546</v>
      </c>
      <c r="M16" t="s">
        <v>297</v>
      </c>
      <c r="N16" t="s">
        <v>43</v>
      </c>
      <c r="O16">
        <v>18.88762551610867</v>
      </c>
      <c r="P16">
        <v>5.2145125543988344</v>
      </c>
    </row>
    <row r="17" spans="1:16" x14ac:dyDescent="0.3">
      <c r="A17" s="2">
        <v>45344</v>
      </c>
      <c r="B17" s="2">
        <v>45381</v>
      </c>
      <c r="C17">
        <v>37</v>
      </c>
      <c r="D17" t="s">
        <v>3537</v>
      </c>
      <c r="E17" t="s">
        <v>296</v>
      </c>
      <c r="F17" t="s">
        <v>80</v>
      </c>
      <c r="G17" t="s">
        <v>46</v>
      </c>
      <c r="H17" t="s">
        <v>40</v>
      </c>
      <c r="I17" t="s">
        <v>41</v>
      </c>
      <c r="J17" t="s">
        <v>35</v>
      </c>
      <c r="K17" t="s">
        <v>22</v>
      </c>
      <c r="L17" t="s">
        <v>22</v>
      </c>
      <c r="N17" t="s">
        <v>24</v>
      </c>
      <c r="O17">
        <v>18.346053878362209</v>
      </c>
      <c r="P17">
        <v>4.540711757712331</v>
      </c>
    </row>
    <row r="18" spans="1:16" x14ac:dyDescent="0.3">
      <c r="A18" s="2">
        <v>45320</v>
      </c>
      <c r="B18" s="2">
        <v>45384</v>
      </c>
      <c r="C18">
        <v>64</v>
      </c>
      <c r="D18" t="s">
        <v>3537</v>
      </c>
      <c r="E18" t="s">
        <v>296</v>
      </c>
      <c r="F18" t="s">
        <v>80</v>
      </c>
      <c r="G18" t="s">
        <v>58</v>
      </c>
      <c r="H18" t="s">
        <v>119</v>
      </c>
      <c r="I18" t="s">
        <v>120</v>
      </c>
      <c r="J18" t="s">
        <v>42</v>
      </c>
      <c r="K18" t="s">
        <v>21</v>
      </c>
      <c r="L18" t="s">
        <v>21</v>
      </c>
      <c r="M18" t="s">
        <v>1809</v>
      </c>
      <c r="N18" t="s">
        <v>76</v>
      </c>
      <c r="O18">
        <v>20.76862552972764</v>
      </c>
      <c r="P18">
        <v>5.485080775156395</v>
      </c>
    </row>
    <row r="19" spans="1:16" x14ac:dyDescent="0.3">
      <c r="A19" s="2">
        <v>45425</v>
      </c>
      <c r="B19" s="2">
        <v>46425</v>
      </c>
      <c r="C19">
        <v>1000</v>
      </c>
      <c r="D19" t="s">
        <v>3539</v>
      </c>
      <c r="E19" t="s">
        <v>296</v>
      </c>
      <c r="F19" t="s">
        <v>80</v>
      </c>
      <c r="G19" t="s">
        <v>33</v>
      </c>
      <c r="H19" t="s">
        <v>18</v>
      </c>
      <c r="I19" t="s">
        <v>19</v>
      </c>
      <c r="J19" t="s">
        <v>20</v>
      </c>
      <c r="K19" t="s">
        <v>21</v>
      </c>
      <c r="L19" t="s">
        <v>21</v>
      </c>
      <c r="M19" t="s">
        <v>1969</v>
      </c>
      <c r="N19" t="s">
        <v>54</v>
      </c>
      <c r="O19">
        <v>9.5648649069896567</v>
      </c>
      <c r="P19">
        <v>4.1406647893855251</v>
      </c>
    </row>
    <row r="20" spans="1:16" x14ac:dyDescent="0.3">
      <c r="A20" s="2">
        <v>45011</v>
      </c>
      <c r="B20" s="2">
        <v>45093</v>
      </c>
      <c r="C20">
        <v>82</v>
      </c>
      <c r="D20" t="s">
        <v>3537</v>
      </c>
      <c r="E20" t="s">
        <v>303</v>
      </c>
      <c r="F20" t="s">
        <v>80</v>
      </c>
      <c r="G20" t="s">
        <v>46</v>
      </c>
      <c r="H20" t="s">
        <v>18</v>
      </c>
      <c r="I20" t="s">
        <v>34</v>
      </c>
      <c r="J20" t="s">
        <v>35</v>
      </c>
      <c r="K20" t="s">
        <v>22</v>
      </c>
      <c r="L20" t="s">
        <v>22</v>
      </c>
      <c r="N20" t="s">
        <v>63</v>
      </c>
      <c r="O20">
        <v>22.71649014518194</v>
      </c>
      <c r="P20">
        <v>5.3263096950226121</v>
      </c>
    </row>
    <row r="21" spans="1:16" x14ac:dyDescent="0.3">
      <c r="A21" s="2">
        <v>45036</v>
      </c>
      <c r="B21" s="2">
        <v>45042</v>
      </c>
      <c r="C21">
        <v>6</v>
      </c>
      <c r="D21" t="s">
        <v>3538</v>
      </c>
      <c r="E21" t="s">
        <v>303</v>
      </c>
      <c r="F21" t="s">
        <v>80</v>
      </c>
      <c r="G21" t="s">
        <v>46</v>
      </c>
      <c r="H21" t="s">
        <v>119</v>
      </c>
      <c r="I21" t="s">
        <v>120</v>
      </c>
      <c r="J21" t="s">
        <v>42</v>
      </c>
      <c r="K21" t="s">
        <v>21</v>
      </c>
      <c r="L21" t="s">
        <v>21</v>
      </c>
      <c r="M21" t="s">
        <v>1136</v>
      </c>
      <c r="N21" t="s">
        <v>144</v>
      </c>
      <c r="O21">
        <v>12.21685413238048</v>
      </c>
      <c r="P21">
        <v>4.9362233617737008</v>
      </c>
    </row>
    <row r="22" spans="1:16" x14ac:dyDescent="0.3">
      <c r="A22" s="2">
        <v>45325</v>
      </c>
      <c r="D22" t="s">
        <v>3536</v>
      </c>
      <c r="E22" t="s">
        <v>286</v>
      </c>
      <c r="F22" t="s">
        <v>80</v>
      </c>
      <c r="G22" t="s">
        <v>17</v>
      </c>
      <c r="H22" t="s">
        <v>18</v>
      </c>
      <c r="I22" t="s">
        <v>19</v>
      </c>
      <c r="J22" t="s">
        <v>42</v>
      </c>
      <c r="K22" t="s">
        <v>21</v>
      </c>
      <c r="L22" t="s">
        <v>21</v>
      </c>
      <c r="M22" t="s">
        <v>287</v>
      </c>
      <c r="N22" t="s">
        <v>30</v>
      </c>
      <c r="O22">
        <v>18.000504689344311</v>
      </c>
      <c r="P22">
        <v>5.471886366086915</v>
      </c>
    </row>
    <row r="23" spans="1:16" x14ac:dyDescent="0.3">
      <c r="A23" s="2">
        <v>44957</v>
      </c>
      <c r="B23" s="2">
        <v>44988</v>
      </c>
      <c r="C23">
        <v>31</v>
      </c>
      <c r="D23" t="s">
        <v>3537</v>
      </c>
      <c r="E23" t="s">
        <v>286</v>
      </c>
      <c r="F23" t="s">
        <v>80</v>
      </c>
      <c r="G23" t="s">
        <v>17</v>
      </c>
      <c r="H23" t="s">
        <v>18</v>
      </c>
      <c r="I23" t="s">
        <v>34</v>
      </c>
      <c r="J23" t="s">
        <v>35</v>
      </c>
      <c r="K23" t="s">
        <v>21</v>
      </c>
      <c r="L23" t="s">
        <v>21</v>
      </c>
      <c r="M23" t="s">
        <v>607</v>
      </c>
      <c r="N23" t="s">
        <v>43</v>
      </c>
      <c r="O23">
        <v>25.350751191582141</v>
      </c>
      <c r="P23">
        <v>4.7314417145008161</v>
      </c>
    </row>
    <row r="24" spans="1:16" x14ac:dyDescent="0.3">
      <c r="A24" s="2">
        <v>45326</v>
      </c>
      <c r="D24" t="s">
        <v>3536</v>
      </c>
      <c r="E24" t="s">
        <v>286</v>
      </c>
      <c r="F24" t="s">
        <v>80</v>
      </c>
      <c r="G24" t="s">
        <v>33</v>
      </c>
      <c r="H24" t="s">
        <v>59</v>
      </c>
      <c r="I24" t="s">
        <v>92</v>
      </c>
      <c r="J24" t="s">
        <v>35</v>
      </c>
      <c r="K24" t="s">
        <v>22</v>
      </c>
      <c r="L24" t="s">
        <v>22</v>
      </c>
      <c r="N24" t="s">
        <v>24</v>
      </c>
      <c r="O24">
        <v>20.106558243359711</v>
      </c>
      <c r="P24">
        <v>5.0533881490474961</v>
      </c>
    </row>
    <row r="25" spans="1:16" x14ac:dyDescent="0.3">
      <c r="A25" s="2">
        <v>45220</v>
      </c>
      <c r="B25" s="2">
        <v>46220</v>
      </c>
      <c r="C25">
        <v>1000</v>
      </c>
      <c r="D25" t="s">
        <v>3539</v>
      </c>
      <c r="E25" t="s">
        <v>286</v>
      </c>
      <c r="F25" t="s">
        <v>80</v>
      </c>
      <c r="G25" t="s">
        <v>46</v>
      </c>
      <c r="H25" t="s">
        <v>119</v>
      </c>
      <c r="I25" t="s">
        <v>120</v>
      </c>
      <c r="J25" t="s">
        <v>42</v>
      </c>
      <c r="K25" t="s">
        <v>21</v>
      </c>
      <c r="L25" t="s">
        <v>3546</v>
      </c>
      <c r="M25" t="s">
        <v>1942</v>
      </c>
      <c r="N25" t="s">
        <v>24</v>
      </c>
      <c r="O25">
        <v>20.003414094787409</v>
      </c>
      <c r="P25">
        <v>5.1370606315168246</v>
      </c>
    </row>
    <row r="26" spans="1:16" x14ac:dyDescent="0.3">
      <c r="A26" s="2">
        <v>44969</v>
      </c>
      <c r="B26" s="2">
        <v>45969</v>
      </c>
      <c r="C26">
        <v>1000</v>
      </c>
      <c r="D26" t="s">
        <v>3539</v>
      </c>
      <c r="E26" t="s">
        <v>323</v>
      </c>
      <c r="F26" t="s">
        <v>80</v>
      </c>
      <c r="G26" t="s">
        <v>51</v>
      </c>
      <c r="H26" t="s">
        <v>52</v>
      </c>
      <c r="I26" t="s">
        <v>34</v>
      </c>
      <c r="J26" t="s">
        <v>42</v>
      </c>
      <c r="K26" t="s">
        <v>21</v>
      </c>
      <c r="L26" t="s">
        <v>21</v>
      </c>
      <c r="M26" t="s">
        <v>324</v>
      </c>
      <c r="N26" t="s">
        <v>144</v>
      </c>
      <c r="O26">
        <v>18.93005577887245</v>
      </c>
      <c r="P26">
        <v>4.7011022668748046</v>
      </c>
    </row>
    <row r="27" spans="1:16" x14ac:dyDescent="0.3">
      <c r="A27" s="2">
        <v>45012</v>
      </c>
      <c r="D27" t="s">
        <v>3536</v>
      </c>
      <c r="E27" t="s">
        <v>323</v>
      </c>
      <c r="F27" t="s">
        <v>80</v>
      </c>
      <c r="G27" t="s">
        <v>17</v>
      </c>
      <c r="H27" t="s">
        <v>40</v>
      </c>
      <c r="I27" t="s">
        <v>41</v>
      </c>
      <c r="J27" t="s">
        <v>35</v>
      </c>
      <c r="K27" t="s">
        <v>3546</v>
      </c>
      <c r="L27" t="s">
        <v>3546</v>
      </c>
      <c r="N27" t="s">
        <v>24</v>
      </c>
      <c r="O27">
        <v>18.15194831978183</v>
      </c>
      <c r="P27">
        <v>4.2231939541076731</v>
      </c>
    </row>
    <row r="28" spans="1:16" x14ac:dyDescent="0.3">
      <c r="A28" s="2">
        <v>45350</v>
      </c>
      <c r="B28" s="2">
        <v>45359</v>
      </c>
      <c r="C28">
        <v>9</v>
      </c>
      <c r="D28" t="s">
        <v>3538</v>
      </c>
      <c r="E28" t="s">
        <v>332</v>
      </c>
      <c r="F28" t="s">
        <v>80</v>
      </c>
      <c r="G28" t="s">
        <v>33</v>
      </c>
      <c r="H28" t="s">
        <v>59</v>
      </c>
      <c r="I28" t="s">
        <v>34</v>
      </c>
      <c r="J28" t="s">
        <v>35</v>
      </c>
      <c r="K28" t="s">
        <v>22</v>
      </c>
      <c r="L28" t="s">
        <v>22</v>
      </c>
      <c r="N28" t="s">
        <v>144</v>
      </c>
      <c r="O28">
        <v>21.538383267005571</v>
      </c>
      <c r="P28">
        <v>4.9971088073662697</v>
      </c>
    </row>
    <row r="29" spans="1:16" x14ac:dyDescent="0.3">
      <c r="A29" s="2">
        <v>45183</v>
      </c>
      <c r="B29" s="2">
        <v>45186</v>
      </c>
      <c r="C29">
        <v>3</v>
      </c>
      <c r="D29" t="s">
        <v>3538</v>
      </c>
      <c r="E29" t="s">
        <v>332</v>
      </c>
      <c r="F29" t="s">
        <v>80</v>
      </c>
      <c r="G29" t="s">
        <v>33</v>
      </c>
      <c r="H29" t="s">
        <v>52</v>
      </c>
      <c r="I29" t="s">
        <v>34</v>
      </c>
      <c r="J29" t="s">
        <v>42</v>
      </c>
      <c r="K29" t="s">
        <v>21</v>
      </c>
      <c r="L29" t="s">
        <v>3546</v>
      </c>
      <c r="M29" t="s">
        <v>1140</v>
      </c>
      <c r="N29" t="s">
        <v>24</v>
      </c>
      <c r="O29">
        <v>19.867430622753911</v>
      </c>
      <c r="P29">
        <v>4.0553304210317993</v>
      </c>
    </row>
    <row r="30" spans="1:16" x14ac:dyDescent="0.3">
      <c r="A30" s="2">
        <v>45066</v>
      </c>
      <c r="B30" s="2">
        <v>45128</v>
      </c>
      <c r="C30">
        <v>62</v>
      </c>
      <c r="D30" t="s">
        <v>3537</v>
      </c>
      <c r="E30" t="s">
        <v>336</v>
      </c>
      <c r="F30" t="s">
        <v>80</v>
      </c>
      <c r="G30" t="s">
        <v>58</v>
      </c>
      <c r="H30" t="s">
        <v>119</v>
      </c>
      <c r="I30" t="s">
        <v>120</v>
      </c>
      <c r="J30" t="s">
        <v>42</v>
      </c>
      <c r="K30" t="s">
        <v>21</v>
      </c>
      <c r="L30" t="s">
        <v>21</v>
      </c>
      <c r="M30" t="s">
        <v>337</v>
      </c>
      <c r="N30" t="s">
        <v>63</v>
      </c>
      <c r="O30">
        <v>17.899065914520708</v>
      </c>
      <c r="P30">
        <v>4.5319332364611649</v>
      </c>
    </row>
    <row r="31" spans="1:16" x14ac:dyDescent="0.3">
      <c r="A31" s="2">
        <v>45440</v>
      </c>
      <c r="B31" s="2">
        <v>45443</v>
      </c>
      <c r="C31">
        <v>3</v>
      </c>
      <c r="D31" t="s">
        <v>3538</v>
      </c>
      <c r="E31" t="s">
        <v>370</v>
      </c>
      <c r="F31" t="s">
        <v>80</v>
      </c>
      <c r="G31" t="s">
        <v>58</v>
      </c>
      <c r="H31" t="s">
        <v>119</v>
      </c>
      <c r="I31" t="s">
        <v>120</v>
      </c>
      <c r="J31" t="s">
        <v>20</v>
      </c>
      <c r="K31" t="s">
        <v>21</v>
      </c>
      <c r="L31" t="s">
        <v>21</v>
      </c>
      <c r="M31" t="s">
        <v>371</v>
      </c>
      <c r="N31" t="s">
        <v>76</v>
      </c>
      <c r="O31">
        <v>13.14049428534322</v>
      </c>
      <c r="P31">
        <v>4.6891701526089804</v>
      </c>
    </row>
    <row r="32" spans="1:16" x14ac:dyDescent="0.3">
      <c r="A32" s="2">
        <v>45173</v>
      </c>
      <c r="B32" s="2">
        <v>46173</v>
      </c>
      <c r="C32">
        <v>1000</v>
      </c>
      <c r="D32" t="s">
        <v>3539</v>
      </c>
      <c r="E32" t="s">
        <v>370</v>
      </c>
      <c r="F32" t="s">
        <v>80</v>
      </c>
      <c r="G32" t="s">
        <v>58</v>
      </c>
      <c r="H32" t="s">
        <v>119</v>
      </c>
      <c r="I32" t="s">
        <v>120</v>
      </c>
      <c r="J32" t="s">
        <v>42</v>
      </c>
      <c r="K32" t="s">
        <v>21</v>
      </c>
      <c r="L32" t="s">
        <v>3546</v>
      </c>
      <c r="M32" t="s">
        <v>1804</v>
      </c>
      <c r="N32" t="s">
        <v>63</v>
      </c>
      <c r="O32">
        <v>21.70575987408322</v>
      </c>
      <c r="P32">
        <v>4.9467079389958943</v>
      </c>
    </row>
    <row r="33" spans="1:16" x14ac:dyDescent="0.3">
      <c r="A33" s="2">
        <v>45003</v>
      </c>
      <c r="B33" s="2">
        <v>45004</v>
      </c>
      <c r="C33">
        <v>1</v>
      </c>
      <c r="D33" t="s">
        <v>3538</v>
      </c>
      <c r="E33" t="s">
        <v>408</v>
      </c>
      <c r="F33" t="s">
        <v>80</v>
      </c>
      <c r="G33" t="s">
        <v>58</v>
      </c>
      <c r="H33" t="s">
        <v>59</v>
      </c>
      <c r="I33" t="s">
        <v>34</v>
      </c>
      <c r="J33" t="s">
        <v>35</v>
      </c>
      <c r="K33" t="s">
        <v>21</v>
      </c>
      <c r="L33" t="s">
        <v>3546</v>
      </c>
      <c r="M33" t="s">
        <v>409</v>
      </c>
      <c r="N33" t="s">
        <v>76</v>
      </c>
      <c r="O33">
        <v>22.926497182581691</v>
      </c>
      <c r="P33">
        <v>5.0655272510684988</v>
      </c>
    </row>
    <row r="34" spans="1:16" x14ac:dyDescent="0.3">
      <c r="A34" s="2">
        <v>45279</v>
      </c>
      <c r="B34" s="2">
        <v>45342</v>
      </c>
      <c r="C34">
        <v>63</v>
      </c>
      <c r="D34" t="s">
        <v>3537</v>
      </c>
      <c r="E34" t="s">
        <v>423</v>
      </c>
      <c r="F34" t="s">
        <v>80</v>
      </c>
      <c r="G34" t="s">
        <v>46</v>
      </c>
      <c r="H34" t="s">
        <v>18</v>
      </c>
      <c r="I34" t="s">
        <v>19</v>
      </c>
      <c r="J34" t="s">
        <v>35</v>
      </c>
      <c r="K34" t="s">
        <v>21</v>
      </c>
      <c r="L34" t="s">
        <v>21</v>
      </c>
      <c r="M34" t="s">
        <v>424</v>
      </c>
      <c r="N34" t="s">
        <v>43</v>
      </c>
      <c r="O34">
        <v>19.36041204259617</v>
      </c>
      <c r="P34">
        <v>4.7989258996825352</v>
      </c>
    </row>
    <row r="35" spans="1:16" x14ac:dyDescent="0.3">
      <c r="A35" s="2">
        <v>45101</v>
      </c>
      <c r="D35" t="s">
        <v>3536</v>
      </c>
      <c r="E35" t="s">
        <v>428</v>
      </c>
      <c r="F35" t="s">
        <v>80</v>
      </c>
      <c r="G35" t="s">
        <v>58</v>
      </c>
      <c r="H35" t="s">
        <v>119</v>
      </c>
      <c r="I35" t="s">
        <v>120</v>
      </c>
      <c r="J35" t="s">
        <v>42</v>
      </c>
      <c r="K35" t="s">
        <v>21</v>
      </c>
      <c r="L35" t="s">
        <v>21</v>
      </c>
      <c r="M35" t="s">
        <v>429</v>
      </c>
      <c r="N35" t="s">
        <v>54</v>
      </c>
      <c r="O35">
        <v>23.38962935669635</v>
      </c>
      <c r="P35">
        <v>4.0576395234434877</v>
      </c>
    </row>
    <row r="36" spans="1:16" x14ac:dyDescent="0.3">
      <c r="A36" s="2">
        <v>45149</v>
      </c>
      <c r="B36" s="2">
        <v>45155</v>
      </c>
      <c r="C36">
        <v>6</v>
      </c>
      <c r="D36" t="s">
        <v>3538</v>
      </c>
      <c r="E36" t="s">
        <v>450</v>
      </c>
      <c r="F36" t="s">
        <v>80</v>
      </c>
      <c r="G36" t="s">
        <v>46</v>
      </c>
      <c r="H36" t="s">
        <v>18</v>
      </c>
      <c r="I36" t="s">
        <v>34</v>
      </c>
      <c r="J36" t="s">
        <v>35</v>
      </c>
      <c r="K36" t="s">
        <v>21</v>
      </c>
      <c r="L36" t="s">
        <v>3546</v>
      </c>
      <c r="M36" t="s">
        <v>451</v>
      </c>
      <c r="N36" t="s">
        <v>54</v>
      </c>
      <c r="O36">
        <v>15.31746812605202</v>
      </c>
      <c r="P36">
        <v>4.3572199804985443</v>
      </c>
    </row>
    <row r="37" spans="1:16" x14ac:dyDescent="0.3">
      <c r="A37" s="2">
        <v>45002</v>
      </c>
      <c r="B37" s="2">
        <v>45065</v>
      </c>
      <c r="C37">
        <v>63</v>
      </c>
      <c r="D37" t="s">
        <v>3537</v>
      </c>
      <c r="E37" t="s">
        <v>450</v>
      </c>
      <c r="F37" t="s">
        <v>80</v>
      </c>
      <c r="G37" t="s">
        <v>51</v>
      </c>
      <c r="H37" t="s">
        <v>59</v>
      </c>
      <c r="I37" t="s">
        <v>92</v>
      </c>
      <c r="J37" t="s">
        <v>42</v>
      </c>
      <c r="K37" t="s">
        <v>22</v>
      </c>
      <c r="L37" t="s">
        <v>22</v>
      </c>
      <c r="N37" t="s">
        <v>63</v>
      </c>
      <c r="O37">
        <v>21.203765897442839</v>
      </c>
      <c r="P37">
        <v>4.4463226769782311</v>
      </c>
    </row>
    <row r="38" spans="1:16" x14ac:dyDescent="0.3">
      <c r="A38" s="2">
        <v>44999</v>
      </c>
      <c r="B38" s="2">
        <v>45003</v>
      </c>
      <c r="C38">
        <v>4</v>
      </c>
      <c r="D38" t="s">
        <v>3538</v>
      </c>
      <c r="E38" t="s">
        <v>452</v>
      </c>
      <c r="F38" t="s">
        <v>80</v>
      </c>
      <c r="G38" t="s">
        <v>46</v>
      </c>
      <c r="H38" t="s">
        <v>40</v>
      </c>
      <c r="I38" t="s">
        <v>41</v>
      </c>
      <c r="J38" t="s">
        <v>35</v>
      </c>
      <c r="K38" t="s">
        <v>22</v>
      </c>
      <c r="L38" t="s">
        <v>22</v>
      </c>
      <c r="N38" t="s">
        <v>30</v>
      </c>
      <c r="O38">
        <v>27.263083727430899</v>
      </c>
      <c r="P38">
        <v>4.3731876831087657</v>
      </c>
    </row>
    <row r="39" spans="1:16" x14ac:dyDescent="0.3">
      <c r="A39" s="2">
        <v>45105</v>
      </c>
      <c r="B39" s="2">
        <v>46105</v>
      </c>
      <c r="C39">
        <v>1000</v>
      </c>
      <c r="D39" t="s">
        <v>3539</v>
      </c>
      <c r="E39" t="s">
        <v>452</v>
      </c>
      <c r="F39" t="s">
        <v>80</v>
      </c>
      <c r="G39" t="s">
        <v>51</v>
      </c>
      <c r="H39" t="s">
        <v>52</v>
      </c>
      <c r="I39" t="s">
        <v>92</v>
      </c>
      <c r="J39" t="s">
        <v>20</v>
      </c>
      <c r="K39" t="s">
        <v>21</v>
      </c>
      <c r="L39" t="s">
        <v>3546</v>
      </c>
      <c r="M39" t="s">
        <v>1802</v>
      </c>
      <c r="N39" t="s">
        <v>63</v>
      </c>
      <c r="O39">
        <v>25.031464046072202</v>
      </c>
      <c r="P39">
        <v>4.381960982145646</v>
      </c>
    </row>
    <row r="40" spans="1:16" x14ac:dyDescent="0.3">
      <c r="A40" s="2">
        <v>45464</v>
      </c>
      <c r="D40" t="s">
        <v>3536</v>
      </c>
      <c r="E40" t="s">
        <v>494</v>
      </c>
      <c r="F40" t="s">
        <v>80</v>
      </c>
      <c r="G40" t="s">
        <v>58</v>
      </c>
      <c r="H40" t="s">
        <v>59</v>
      </c>
      <c r="I40" t="s">
        <v>92</v>
      </c>
      <c r="J40" t="s">
        <v>35</v>
      </c>
      <c r="K40" t="s">
        <v>21</v>
      </c>
      <c r="L40" t="s">
        <v>3546</v>
      </c>
      <c r="M40" t="s">
        <v>495</v>
      </c>
      <c r="N40" t="s">
        <v>144</v>
      </c>
      <c r="O40">
        <v>22.790697572592531</v>
      </c>
      <c r="P40">
        <v>4.6028307998360951</v>
      </c>
    </row>
    <row r="41" spans="1:16" x14ac:dyDescent="0.3">
      <c r="A41" s="2">
        <v>44989</v>
      </c>
      <c r="B41" s="2">
        <v>45025</v>
      </c>
      <c r="C41">
        <v>36</v>
      </c>
      <c r="D41" t="s">
        <v>3537</v>
      </c>
      <c r="E41" t="s">
        <v>502</v>
      </c>
      <c r="F41" t="s">
        <v>80</v>
      </c>
      <c r="G41" t="s">
        <v>51</v>
      </c>
      <c r="H41" t="s">
        <v>52</v>
      </c>
      <c r="I41" t="s">
        <v>92</v>
      </c>
      <c r="J41" t="s">
        <v>42</v>
      </c>
      <c r="K41" t="s">
        <v>21</v>
      </c>
      <c r="L41" t="s">
        <v>3546</v>
      </c>
      <c r="M41" t="s">
        <v>503</v>
      </c>
      <c r="N41" t="s">
        <v>24</v>
      </c>
      <c r="O41">
        <v>28.637715850503561</v>
      </c>
      <c r="P41">
        <v>4.3426821119969494</v>
      </c>
    </row>
    <row r="42" spans="1:16" x14ac:dyDescent="0.3">
      <c r="A42" s="2">
        <v>45451</v>
      </c>
      <c r="D42" t="s">
        <v>3536</v>
      </c>
      <c r="E42" t="s">
        <v>521</v>
      </c>
      <c r="F42" t="s">
        <v>80</v>
      </c>
      <c r="G42" t="s">
        <v>58</v>
      </c>
      <c r="H42" t="s">
        <v>59</v>
      </c>
      <c r="I42" t="s">
        <v>92</v>
      </c>
      <c r="J42" t="s">
        <v>35</v>
      </c>
      <c r="K42" t="s">
        <v>22</v>
      </c>
      <c r="L42" t="s">
        <v>22</v>
      </c>
      <c r="N42" t="s">
        <v>76</v>
      </c>
      <c r="O42">
        <v>14.56377030568599</v>
      </c>
      <c r="P42">
        <v>4.3456249931760249</v>
      </c>
    </row>
    <row r="43" spans="1:16" x14ac:dyDescent="0.3">
      <c r="A43" s="2">
        <v>45058</v>
      </c>
      <c r="D43" t="s">
        <v>3536</v>
      </c>
      <c r="E43" t="s">
        <v>523</v>
      </c>
      <c r="F43" t="s">
        <v>80</v>
      </c>
      <c r="G43" t="s">
        <v>58</v>
      </c>
      <c r="H43" t="s">
        <v>119</v>
      </c>
      <c r="I43" t="s">
        <v>120</v>
      </c>
      <c r="J43" t="s">
        <v>42</v>
      </c>
      <c r="K43" t="s">
        <v>21</v>
      </c>
      <c r="L43" t="s">
        <v>3546</v>
      </c>
      <c r="M43" t="s">
        <v>524</v>
      </c>
      <c r="N43" t="s">
        <v>30</v>
      </c>
      <c r="O43">
        <v>18.820150063945139</v>
      </c>
      <c r="P43">
        <v>5.12691838656065</v>
      </c>
    </row>
    <row r="44" spans="1:16" x14ac:dyDescent="0.3">
      <c r="A44" s="2">
        <v>45368</v>
      </c>
      <c r="B44" s="2">
        <v>45429</v>
      </c>
      <c r="C44">
        <v>61</v>
      </c>
      <c r="D44" t="s">
        <v>3537</v>
      </c>
      <c r="E44" t="s">
        <v>523</v>
      </c>
      <c r="F44" t="s">
        <v>80</v>
      </c>
      <c r="G44" t="s">
        <v>17</v>
      </c>
      <c r="H44" t="s">
        <v>40</v>
      </c>
      <c r="I44" t="s">
        <v>41</v>
      </c>
      <c r="J44" t="s">
        <v>42</v>
      </c>
      <c r="K44" t="s">
        <v>22</v>
      </c>
      <c r="L44" t="s">
        <v>22</v>
      </c>
      <c r="N44" t="s">
        <v>54</v>
      </c>
      <c r="O44">
        <v>15.2028038163826</v>
      </c>
      <c r="P44">
        <v>4.5757494278995674</v>
      </c>
    </row>
    <row r="45" spans="1:16" x14ac:dyDescent="0.3">
      <c r="A45" s="2">
        <v>45070</v>
      </c>
      <c r="B45" s="2">
        <v>45116</v>
      </c>
      <c r="C45">
        <v>46</v>
      </c>
      <c r="D45" t="s">
        <v>3537</v>
      </c>
      <c r="E45" t="s">
        <v>532</v>
      </c>
      <c r="F45" t="s">
        <v>80</v>
      </c>
      <c r="G45" t="s">
        <v>51</v>
      </c>
      <c r="H45" t="s">
        <v>59</v>
      </c>
      <c r="I45" t="s">
        <v>34</v>
      </c>
      <c r="J45" t="s">
        <v>35</v>
      </c>
      <c r="K45" t="s">
        <v>22</v>
      </c>
      <c r="L45" t="s">
        <v>22</v>
      </c>
      <c r="N45" t="s">
        <v>43</v>
      </c>
      <c r="O45">
        <v>23.929000793254161</v>
      </c>
      <c r="P45">
        <v>5.1697764833400246</v>
      </c>
    </row>
    <row r="46" spans="1:16" x14ac:dyDescent="0.3">
      <c r="A46" s="2">
        <v>45061</v>
      </c>
      <c r="B46" s="2">
        <v>45064</v>
      </c>
      <c r="C46">
        <v>3</v>
      </c>
      <c r="D46" t="s">
        <v>3538</v>
      </c>
      <c r="E46" t="s">
        <v>539</v>
      </c>
      <c r="F46" t="s">
        <v>80</v>
      </c>
      <c r="G46" t="s">
        <v>46</v>
      </c>
      <c r="H46" t="s">
        <v>40</v>
      </c>
      <c r="I46" t="s">
        <v>41</v>
      </c>
      <c r="J46" t="s">
        <v>42</v>
      </c>
      <c r="K46" t="s">
        <v>21</v>
      </c>
      <c r="L46" t="s">
        <v>21</v>
      </c>
      <c r="M46" t="s">
        <v>540</v>
      </c>
      <c r="N46" t="s">
        <v>63</v>
      </c>
      <c r="O46">
        <v>19.562823356114091</v>
      </c>
      <c r="P46">
        <v>4.7126505110375803</v>
      </c>
    </row>
    <row r="47" spans="1:16" x14ac:dyDescent="0.3">
      <c r="A47" s="2">
        <v>45129</v>
      </c>
      <c r="B47" s="2">
        <v>46129</v>
      </c>
      <c r="C47">
        <v>1000</v>
      </c>
      <c r="D47" t="s">
        <v>3539</v>
      </c>
      <c r="E47" t="s">
        <v>574</v>
      </c>
      <c r="F47" t="s">
        <v>80</v>
      </c>
      <c r="G47" t="s">
        <v>17</v>
      </c>
      <c r="H47" t="s">
        <v>40</v>
      </c>
      <c r="I47" t="s">
        <v>41</v>
      </c>
      <c r="J47" t="s">
        <v>35</v>
      </c>
      <c r="K47" t="s">
        <v>22</v>
      </c>
      <c r="L47" t="s">
        <v>22</v>
      </c>
      <c r="N47" t="s">
        <v>30</v>
      </c>
      <c r="O47">
        <v>12.184045956516719</v>
      </c>
      <c r="P47">
        <v>5.1580187144649852</v>
      </c>
    </row>
    <row r="48" spans="1:16" x14ac:dyDescent="0.3">
      <c r="A48" s="2">
        <v>45338</v>
      </c>
      <c r="B48" s="2">
        <v>45352</v>
      </c>
      <c r="C48">
        <v>14</v>
      </c>
      <c r="D48" t="s">
        <v>3538</v>
      </c>
      <c r="E48" t="s">
        <v>574</v>
      </c>
      <c r="F48" t="s">
        <v>80</v>
      </c>
      <c r="G48" t="s">
        <v>58</v>
      </c>
      <c r="H48" t="s">
        <v>119</v>
      </c>
      <c r="I48" t="s">
        <v>120</v>
      </c>
      <c r="J48" t="s">
        <v>20</v>
      </c>
      <c r="K48" t="s">
        <v>21</v>
      </c>
      <c r="L48" t="s">
        <v>3546</v>
      </c>
      <c r="M48" t="s">
        <v>828</v>
      </c>
      <c r="N48" t="s">
        <v>63</v>
      </c>
      <c r="O48">
        <v>11.06812267322657</v>
      </c>
      <c r="P48">
        <v>4.2935689601494733</v>
      </c>
    </row>
    <row r="49" spans="1:16" x14ac:dyDescent="0.3">
      <c r="A49" s="2">
        <v>45207</v>
      </c>
      <c r="B49" s="2">
        <v>46148</v>
      </c>
      <c r="C49">
        <v>941</v>
      </c>
      <c r="D49" t="s">
        <v>3539</v>
      </c>
      <c r="E49" t="s">
        <v>592</v>
      </c>
      <c r="F49" t="s">
        <v>80</v>
      </c>
      <c r="G49" t="s">
        <v>17</v>
      </c>
      <c r="H49" t="s">
        <v>40</v>
      </c>
      <c r="I49" t="s">
        <v>41</v>
      </c>
      <c r="J49" t="s">
        <v>42</v>
      </c>
      <c r="K49" t="s">
        <v>21</v>
      </c>
      <c r="L49" t="s">
        <v>21</v>
      </c>
      <c r="M49" t="s">
        <v>593</v>
      </c>
      <c r="N49" t="s">
        <v>30</v>
      </c>
      <c r="O49">
        <v>27.382701748629479</v>
      </c>
      <c r="P49">
        <v>5.0996695336229214</v>
      </c>
    </row>
    <row r="50" spans="1:16" x14ac:dyDescent="0.3">
      <c r="A50" s="2">
        <v>44961</v>
      </c>
      <c r="D50" t="s">
        <v>3536</v>
      </c>
      <c r="E50" t="s">
        <v>620</v>
      </c>
      <c r="F50" t="s">
        <v>80</v>
      </c>
      <c r="G50" t="s">
        <v>58</v>
      </c>
      <c r="H50" t="s">
        <v>119</v>
      </c>
      <c r="I50" t="s">
        <v>120</v>
      </c>
      <c r="J50" t="s">
        <v>20</v>
      </c>
      <c r="K50" t="s">
        <v>21</v>
      </c>
      <c r="L50" t="s">
        <v>21</v>
      </c>
      <c r="M50" t="s">
        <v>621</v>
      </c>
      <c r="N50" t="s">
        <v>54</v>
      </c>
      <c r="O50">
        <v>18.125889716890971</v>
      </c>
      <c r="P50">
        <v>4.5918584729783856</v>
      </c>
    </row>
    <row r="51" spans="1:16" x14ac:dyDescent="0.3">
      <c r="A51" s="2">
        <v>45443</v>
      </c>
      <c r="B51" s="2">
        <v>46443</v>
      </c>
      <c r="C51">
        <v>1000</v>
      </c>
      <c r="D51" t="s">
        <v>3539</v>
      </c>
      <c r="E51" t="s">
        <v>620</v>
      </c>
      <c r="F51" t="s">
        <v>80</v>
      </c>
      <c r="G51" t="s">
        <v>17</v>
      </c>
      <c r="H51" t="s">
        <v>40</v>
      </c>
      <c r="I51" t="s">
        <v>41</v>
      </c>
      <c r="J51" t="s">
        <v>42</v>
      </c>
      <c r="K51" t="s">
        <v>22</v>
      </c>
      <c r="L51" t="s">
        <v>22</v>
      </c>
      <c r="N51" t="s">
        <v>144</v>
      </c>
      <c r="O51">
        <v>16.239217972047079</v>
      </c>
      <c r="P51">
        <v>4.8580729650539514</v>
      </c>
    </row>
    <row r="52" spans="1:16" x14ac:dyDescent="0.3">
      <c r="A52" s="2">
        <v>45195</v>
      </c>
      <c r="B52" s="2">
        <v>46195</v>
      </c>
      <c r="C52">
        <v>1000</v>
      </c>
      <c r="D52" t="s">
        <v>3539</v>
      </c>
      <c r="E52" t="s">
        <v>655</v>
      </c>
      <c r="F52" t="s">
        <v>80</v>
      </c>
      <c r="G52" t="s">
        <v>51</v>
      </c>
      <c r="H52" t="s">
        <v>59</v>
      </c>
      <c r="I52" t="s">
        <v>19</v>
      </c>
      <c r="J52" t="s">
        <v>42</v>
      </c>
      <c r="K52" t="s">
        <v>21</v>
      </c>
      <c r="L52" t="s">
        <v>21</v>
      </c>
      <c r="M52" t="s">
        <v>657</v>
      </c>
      <c r="N52" t="s">
        <v>24</v>
      </c>
      <c r="O52">
        <v>28.2474044716196</v>
      </c>
      <c r="P52">
        <v>5.0320683356111928</v>
      </c>
    </row>
    <row r="53" spans="1:16" x14ac:dyDescent="0.3">
      <c r="A53" s="2">
        <v>45149</v>
      </c>
      <c r="D53" t="s">
        <v>3536</v>
      </c>
      <c r="E53" t="s">
        <v>655</v>
      </c>
      <c r="F53" t="s">
        <v>80</v>
      </c>
      <c r="G53" t="s">
        <v>17</v>
      </c>
      <c r="H53" t="s">
        <v>18</v>
      </c>
      <c r="I53" t="s">
        <v>19</v>
      </c>
      <c r="J53" t="s">
        <v>35</v>
      </c>
      <c r="K53" t="s">
        <v>22</v>
      </c>
      <c r="L53" t="s">
        <v>22</v>
      </c>
      <c r="N53" t="s">
        <v>63</v>
      </c>
      <c r="O53">
        <v>15.750778152676039</v>
      </c>
      <c r="P53">
        <v>5.1159194388590157</v>
      </c>
    </row>
    <row r="54" spans="1:16" x14ac:dyDescent="0.3">
      <c r="A54" s="2">
        <v>45345</v>
      </c>
      <c r="B54" s="2">
        <v>45354</v>
      </c>
      <c r="C54">
        <v>9</v>
      </c>
      <c r="D54" t="s">
        <v>3538</v>
      </c>
      <c r="E54" t="s">
        <v>693</v>
      </c>
      <c r="F54" t="s">
        <v>80</v>
      </c>
      <c r="G54" t="s">
        <v>51</v>
      </c>
      <c r="H54" t="s">
        <v>59</v>
      </c>
      <c r="I54" t="s">
        <v>34</v>
      </c>
      <c r="J54" t="s">
        <v>35</v>
      </c>
      <c r="K54" t="s">
        <v>22</v>
      </c>
      <c r="L54" t="s">
        <v>22</v>
      </c>
      <c r="N54" t="s">
        <v>24</v>
      </c>
      <c r="O54">
        <v>27.616193108561291</v>
      </c>
      <c r="P54">
        <v>4.863038759693648</v>
      </c>
    </row>
    <row r="55" spans="1:16" x14ac:dyDescent="0.3">
      <c r="A55" s="2">
        <v>45164</v>
      </c>
      <c r="B55" s="2">
        <v>46164</v>
      </c>
      <c r="C55">
        <v>1000</v>
      </c>
      <c r="D55" t="s">
        <v>3539</v>
      </c>
      <c r="E55" t="s">
        <v>703</v>
      </c>
      <c r="F55" t="s">
        <v>80</v>
      </c>
      <c r="G55" t="s">
        <v>33</v>
      </c>
      <c r="H55" t="s">
        <v>52</v>
      </c>
      <c r="I55" t="s">
        <v>92</v>
      </c>
      <c r="J55" t="s">
        <v>20</v>
      </c>
      <c r="K55" t="s">
        <v>21</v>
      </c>
      <c r="L55" t="s">
        <v>3546</v>
      </c>
      <c r="M55" t="s">
        <v>704</v>
      </c>
      <c r="N55" t="s">
        <v>30</v>
      </c>
      <c r="O55">
        <v>17.32099268473851</v>
      </c>
      <c r="P55">
        <v>5.0281658248328522</v>
      </c>
    </row>
    <row r="56" spans="1:16" x14ac:dyDescent="0.3">
      <c r="A56" s="2">
        <v>45024</v>
      </c>
      <c r="B56" s="2">
        <v>46142</v>
      </c>
      <c r="C56">
        <v>1118</v>
      </c>
      <c r="D56" t="s">
        <v>3539</v>
      </c>
      <c r="E56" t="s">
        <v>703</v>
      </c>
      <c r="F56" t="s">
        <v>80</v>
      </c>
      <c r="G56" t="s">
        <v>17</v>
      </c>
      <c r="H56" t="s">
        <v>18</v>
      </c>
      <c r="I56" t="s">
        <v>19</v>
      </c>
      <c r="J56" t="s">
        <v>42</v>
      </c>
      <c r="K56" t="s">
        <v>22</v>
      </c>
      <c r="L56" t="s">
        <v>22</v>
      </c>
      <c r="N56" t="s">
        <v>76</v>
      </c>
      <c r="O56">
        <v>21.3830038275559</v>
      </c>
      <c r="P56">
        <v>4.9696110628421337</v>
      </c>
    </row>
    <row r="57" spans="1:16" x14ac:dyDescent="0.3">
      <c r="A57" s="2">
        <v>45181</v>
      </c>
      <c r="D57" t="s">
        <v>3536</v>
      </c>
      <c r="E57" t="s">
        <v>715</v>
      </c>
      <c r="F57" t="s">
        <v>80</v>
      </c>
      <c r="G57" t="s">
        <v>33</v>
      </c>
      <c r="H57" t="s">
        <v>18</v>
      </c>
      <c r="I57" t="s">
        <v>19</v>
      </c>
      <c r="J57" t="s">
        <v>20</v>
      </c>
      <c r="K57" t="s">
        <v>21</v>
      </c>
      <c r="L57" t="s">
        <v>21</v>
      </c>
      <c r="M57" t="s">
        <v>716</v>
      </c>
      <c r="N57" t="s">
        <v>24</v>
      </c>
      <c r="O57">
        <v>19.070771239036269</v>
      </c>
      <c r="P57">
        <v>5.2663184879292144</v>
      </c>
    </row>
    <row r="58" spans="1:16" x14ac:dyDescent="0.3">
      <c r="A58" s="2">
        <v>45132</v>
      </c>
      <c r="B58" s="2">
        <v>45193</v>
      </c>
      <c r="C58">
        <v>61</v>
      </c>
      <c r="D58" t="s">
        <v>3537</v>
      </c>
      <c r="E58" t="s">
        <v>715</v>
      </c>
      <c r="F58" t="s">
        <v>80</v>
      </c>
      <c r="G58" t="s">
        <v>33</v>
      </c>
      <c r="H58" t="s">
        <v>59</v>
      </c>
      <c r="I58" t="s">
        <v>19</v>
      </c>
      <c r="J58" t="s">
        <v>42</v>
      </c>
      <c r="K58" t="s">
        <v>21</v>
      </c>
      <c r="L58" t="s">
        <v>21</v>
      </c>
      <c r="M58" t="s">
        <v>1330</v>
      </c>
      <c r="N58" t="s">
        <v>54</v>
      </c>
      <c r="O58">
        <v>21.63066511121059</v>
      </c>
      <c r="P58">
        <v>4.6321368258887468</v>
      </c>
    </row>
    <row r="59" spans="1:16" x14ac:dyDescent="0.3">
      <c r="A59" s="2">
        <v>44953</v>
      </c>
      <c r="B59" s="2">
        <v>44959</v>
      </c>
      <c r="C59">
        <v>6</v>
      </c>
      <c r="D59" t="s">
        <v>3538</v>
      </c>
      <c r="E59" t="s">
        <v>715</v>
      </c>
      <c r="F59" t="s">
        <v>80</v>
      </c>
      <c r="G59" t="s">
        <v>58</v>
      </c>
      <c r="H59" t="s">
        <v>59</v>
      </c>
      <c r="I59" t="s">
        <v>92</v>
      </c>
      <c r="J59" t="s">
        <v>42</v>
      </c>
      <c r="K59" t="s">
        <v>21</v>
      </c>
      <c r="L59" t="s">
        <v>21</v>
      </c>
      <c r="M59" t="s">
        <v>1919</v>
      </c>
      <c r="N59" t="s">
        <v>76</v>
      </c>
      <c r="O59">
        <v>12.83424092737644</v>
      </c>
      <c r="P59">
        <v>4.2702379715989291</v>
      </c>
    </row>
    <row r="60" spans="1:16" x14ac:dyDescent="0.3">
      <c r="A60" s="2">
        <v>45284</v>
      </c>
      <c r="B60" s="2">
        <v>45285</v>
      </c>
      <c r="C60">
        <v>1</v>
      </c>
      <c r="D60" t="s">
        <v>3538</v>
      </c>
      <c r="E60" t="s">
        <v>752</v>
      </c>
      <c r="F60" t="s">
        <v>80</v>
      </c>
      <c r="G60" t="s">
        <v>17</v>
      </c>
      <c r="H60" t="s">
        <v>40</v>
      </c>
      <c r="I60" t="s">
        <v>41</v>
      </c>
      <c r="J60" t="s">
        <v>35</v>
      </c>
      <c r="K60" t="s">
        <v>21</v>
      </c>
      <c r="L60" t="s">
        <v>3546</v>
      </c>
      <c r="M60" t="s">
        <v>753</v>
      </c>
      <c r="N60" t="s">
        <v>30</v>
      </c>
      <c r="O60">
        <v>25.47095759235474</v>
      </c>
      <c r="P60">
        <v>4.5985040558051953</v>
      </c>
    </row>
    <row r="61" spans="1:16" x14ac:dyDescent="0.3">
      <c r="A61" s="2">
        <v>45429</v>
      </c>
      <c r="B61" s="2">
        <v>46429</v>
      </c>
      <c r="C61">
        <v>1000</v>
      </c>
      <c r="D61" t="s">
        <v>3539</v>
      </c>
      <c r="E61" t="s">
        <v>752</v>
      </c>
      <c r="F61" t="s">
        <v>80</v>
      </c>
      <c r="G61" t="s">
        <v>17</v>
      </c>
      <c r="H61" t="s">
        <v>18</v>
      </c>
      <c r="I61" t="s">
        <v>19</v>
      </c>
      <c r="J61" t="s">
        <v>35</v>
      </c>
      <c r="K61" t="s">
        <v>22</v>
      </c>
      <c r="L61" t="s">
        <v>22</v>
      </c>
      <c r="N61" t="s">
        <v>54</v>
      </c>
      <c r="O61">
        <v>24.116399578388531</v>
      </c>
      <c r="P61">
        <v>5.4882034592178739</v>
      </c>
    </row>
    <row r="62" spans="1:16" x14ac:dyDescent="0.3">
      <c r="A62" s="2">
        <v>45237</v>
      </c>
      <c r="B62" s="2">
        <v>45243</v>
      </c>
      <c r="C62">
        <v>6</v>
      </c>
      <c r="D62" t="s">
        <v>3538</v>
      </c>
      <c r="E62" t="s">
        <v>769</v>
      </c>
      <c r="F62" t="s">
        <v>80</v>
      </c>
      <c r="G62" t="s">
        <v>58</v>
      </c>
      <c r="H62" t="s">
        <v>52</v>
      </c>
      <c r="I62" t="s">
        <v>92</v>
      </c>
      <c r="J62" t="s">
        <v>20</v>
      </c>
      <c r="K62" t="s">
        <v>21</v>
      </c>
      <c r="L62" t="s">
        <v>21</v>
      </c>
      <c r="M62" t="s">
        <v>770</v>
      </c>
      <c r="N62" t="s">
        <v>30</v>
      </c>
      <c r="O62">
        <v>29.366488881087729</v>
      </c>
      <c r="P62">
        <v>5.1968712394238414</v>
      </c>
    </row>
    <row r="63" spans="1:16" x14ac:dyDescent="0.3">
      <c r="A63" s="2">
        <v>45022</v>
      </c>
      <c r="B63" s="2">
        <v>45082</v>
      </c>
      <c r="C63">
        <v>60</v>
      </c>
      <c r="D63" t="s">
        <v>3537</v>
      </c>
      <c r="E63" t="s">
        <v>769</v>
      </c>
      <c r="F63" t="s">
        <v>80</v>
      </c>
      <c r="G63" t="s">
        <v>51</v>
      </c>
      <c r="H63" t="s">
        <v>52</v>
      </c>
      <c r="I63" t="s">
        <v>34</v>
      </c>
      <c r="J63" t="s">
        <v>42</v>
      </c>
      <c r="K63" t="s">
        <v>21</v>
      </c>
      <c r="L63" t="s">
        <v>21</v>
      </c>
      <c r="M63" t="s">
        <v>1102</v>
      </c>
      <c r="N63" t="s">
        <v>43</v>
      </c>
      <c r="O63">
        <v>20.364370490077579</v>
      </c>
      <c r="P63">
        <v>5.0761974859178682</v>
      </c>
    </row>
    <row r="64" spans="1:16" x14ac:dyDescent="0.3">
      <c r="A64" s="2">
        <v>45060</v>
      </c>
      <c r="D64" t="s">
        <v>3536</v>
      </c>
      <c r="E64" t="s">
        <v>782</v>
      </c>
      <c r="F64" t="s">
        <v>80</v>
      </c>
      <c r="G64" t="s">
        <v>51</v>
      </c>
      <c r="H64" t="s">
        <v>59</v>
      </c>
      <c r="I64" t="s">
        <v>92</v>
      </c>
      <c r="J64" t="s">
        <v>42</v>
      </c>
      <c r="K64" t="s">
        <v>21</v>
      </c>
      <c r="L64" t="s">
        <v>21</v>
      </c>
      <c r="M64" t="s">
        <v>783</v>
      </c>
      <c r="N64" t="s">
        <v>144</v>
      </c>
      <c r="O64">
        <v>25.730150720710331</v>
      </c>
      <c r="P64">
        <v>4.5906327123481114</v>
      </c>
    </row>
    <row r="65" spans="1:16" x14ac:dyDescent="0.3">
      <c r="A65" s="2">
        <v>45371</v>
      </c>
      <c r="B65" s="2">
        <v>45383</v>
      </c>
      <c r="C65">
        <v>12</v>
      </c>
      <c r="D65" t="s">
        <v>3538</v>
      </c>
      <c r="E65" t="s">
        <v>786</v>
      </c>
      <c r="F65" t="s">
        <v>80</v>
      </c>
      <c r="G65" t="s">
        <v>17</v>
      </c>
      <c r="H65" t="s">
        <v>18</v>
      </c>
      <c r="I65" t="s">
        <v>34</v>
      </c>
      <c r="J65" t="s">
        <v>20</v>
      </c>
      <c r="K65" t="s">
        <v>21</v>
      </c>
      <c r="L65" t="s">
        <v>21</v>
      </c>
      <c r="M65" t="s">
        <v>787</v>
      </c>
      <c r="N65" t="s">
        <v>30</v>
      </c>
      <c r="O65">
        <v>27.58197027626786</v>
      </c>
      <c r="P65">
        <v>4.0486651690707802</v>
      </c>
    </row>
    <row r="66" spans="1:16" x14ac:dyDescent="0.3">
      <c r="A66" s="2">
        <v>45277</v>
      </c>
      <c r="B66" s="2">
        <v>45321</v>
      </c>
      <c r="C66">
        <v>44</v>
      </c>
      <c r="D66" t="s">
        <v>3537</v>
      </c>
      <c r="E66" t="s">
        <v>796</v>
      </c>
      <c r="F66" t="s">
        <v>80</v>
      </c>
      <c r="G66" t="s">
        <v>58</v>
      </c>
      <c r="H66" t="s">
        <v>52</v>
      </c>
      <c r="I66" t="s">
        <v>92</v>
      </c>
      <c r="J66" t="s">
        <v>42</v>
      </c>
      <c r="K66" t="s">
        <v>21</v>
      </c>
      <c r="L66" t="s">
        <v>3546</v>
      </c>
      <c r="M66" t="s">
        <v>797</v>
      </c>
      <c r="N66" t="s">
        <v>76</v>
      </c>
      <c r="O66">
        <v>30.370413348749871</v>
      </c>
      <c r="P66">
        <v>4.7333467476886772</v>
      </c>
    </row>
    <row r="67" spans="1:16" x14ac:dyDescent="0.3">
      <c r="A67" s="2">
        <v>44996</v>
      </c>
      <c r="B67" s="2">
        <v>45088</v>
      </c>
      <c r="C67">
        <v>92</v>
      </c>
      <c r="D67" t="s">
        <v>3540</v>
      </c>
      <c r="E67" t="s">
        <v>796</v>
      </c>
      <c r="F67" t="s">
        <v>80</v>
      </c>
      <c r="G67" t="s">
        <v>46</v>
      </c>
      <c r="H67" t="s">
        <v>40</v>
      </c>
      <c r="I67" t="s">
        <v>41</v>
      </c>
      <c r="J67" t="s">
        <v>42</v>
      </c>
      <c r="K67" t="s">
        <v>22</v>
      </c>
      <c r="L67" t="s">
        <v>22</v>
      </c>
      <c r="N67" t="s">
        <v>24</v>
      </c>
      <c r="O67">
        <v>20.496661527146131</v>
      </c>
      <c r="P67">
        <v>4.8574190342048498</v>
      </c>
    </row>
    <row r="68" spans="1:16" x14ac:dyDescent="0.3">
      <c r="A68" s="2">
        <v>45354</v>
      </c>
      <c r="D68" t="s">
        <v>3536</v>
      </c>
      <c r="E68" t="s">
        <v>806</v>
      </c>
      <c r="F68" t="s">
        <v>80</v>
      </c>
      <c r="G68" t="s">
        <v>17</v>
      </c>
      <c r="H68" t="s">
        <v>18</v>
      </c>
      <c r="I68" t="s">
        <v>34</v>
      </c>
      <c r="J68" t="s">
        <v>42</v>
      </c>
      <c r="K68" t="s">
        <v>22</v>
      </c>
      <c r="L68" t="s">
        <v>22</v>
      </c>
      <c r="N68" t="s">
        <v>54</v>
      </c>
      <c r="O68">
        <v>19.507059338578689</v>
      </c>
      <c r="P68">
        <v>4.9541440696143138</v>
      </c>
    </row>
    <row r="69" spans="1:16" x14ac:dyDescent="0.3">
      <c r="A69" s="2">
        <v>45569</v>
      </c>
      <c r="B69" s="2">
        <v>46392</v>
      </c>
      <c r="C69">
        <v>823</v>
      </c>
      <c r="D69" t="s">
        <v>3539</v>
      </c>
      <c r="E69" t="s">
        <v>806</v>
      </c>
      <c r="F69" t="s">
        <v>80</v>
      </c>
      <c r="G69" t="s">
        <v>33</v>
      </c>
      <c r="H69" t="s">
        <v>59</v>
      </c>
      <c r="I69" t="s">
        <v>92</v>
      </c>
      <c r="J69" t="s">
        <v>35</v>
      </c>
      <c r="K69" t="s">
        <v>22</v>
      </c>
      <c r="L69" t="s">
        <v>22</v>
      </c>
      <c r="N69" t="s">
        <v>76</v>
      </c>
      <c r="O69">
        <v>24.36157690014225</v>
      </c>
      <c r="P69">
        <v>4.3784721042027286</v>
      </c>
    </row>
    <row r="70" spans="1:16" x14ac:dyDescent="0.3">
      <c r="A70" s="2">
        <v>45183</v>
      </c>
      <c r="D70" t="s">
        <v>3536</v>
      </c>
      <c r="E70" t="s">
        <v>861</v>
      </c>
      <c r="F70" t="s">
        <v>80</v>
      </c>
      <c r="G70" t="s">
        <v>33</v>
      </c>
      <c r="H70" t="s">
        <v>59</v>
      </c>
      <c r="I70" t="s">
        <v>19</v>
      </c>
      <c r="J70" t="s">
        <v>42</v>
      </c>
      <c r="K70" t="s">
        <v>21</v>
      </c>
      <c r="L70" t="s">
        <v>3546</v>
      </c>
      <c r="M70" t="s">
        <v>862</v>
      </c>
      <c r="N70" t="s">
        <v>76</v>
      </c>
      <c r="O70">
        <v>13.74443211807348</v>
      </c>
      <c r="P70">
        <v>5.3390075666154626</v>
      </c>
    </row>
    <row r="71" spans="1:16" x14ac:dyDescent="0.3">
      <c r="A71" s="2">
        <v>45440</v>
      </c>
      <c r="B71" s="2">
        <v>46440</v>
      </c>
      <c r="C71">
        <v>1000</v>
      </c>
      <c r="D71" t="s">
        <v>3539</v>
      </c>
      <c r="E71" t="s">
        <v>861</v>
      </c>
      <c r="F71" t="s">
        <v>80</v>
      </c>
      <c r="G71" t="s">
        <v>17</v>
      </c>
      <c r="H71" t="s">
        <v>40</v>
      </c>
      <c r="I71" t="s">
        <v>41</v>
      </c>
      <c r="J71" t="s">
        <v>35</v>
      </c>
      <c r="K71" t="s">
        <v>22</v>
      </c>
      <c r="L71" t="s">
        <v>22</v>
      </c>
      <c r="N71" t="s">
        <v>43</v>
      </c>
      <c r="O71">
        <v>28.499786872881899</v>
      </c>
      <c r="P71">
        <v>5.3336918859100146</v>
      </c>
    </row>
    <row r="72" spans="1:16" x14ac:dyDescent="0.3">
      <c r="A72" s="2">
        <v>44929</v>
      </c>
      <c r="B72" s="2">
        <v>44931</v>
      </c>
      <c r="C72">
        <v>2</v>
      </c>
      <c r="D72" t="s">
        <v>3538</v>
      </c>
      <c r="E72" t="s">
        <v>880</v>
      </c>
      <c r="F72" t="s">
        <v>80</v>
      </c>
      <c r="G72" t="s">
        <v>17</v>
      </c>
      <c r="H72" t="s">
        <v>40</v>
      </c>
      <c r="I72" t="s">
        <v>41</v>
      </c>
      <c r="J72" t="s">
        <v>42</v>
      </c>
      <c r="K72" t="s">
        <v>21</v>
      </c>
      <c r="L72" t="s">
        <v>3546</v>
      </c>
      <c r="M72" t="s">
        <v>881</v>
      </c>
      <c r="N72" t="s">
        <v>76</v>
      </c>
      <c r="O72">
        <v>20.90531371385541</v>
      </c>
      <c r="P72">
        <v>4.1167847794131536</v>
      </c>
    </row>
    <row r="73" spans="1:16" x14ac:dyDescent="0.3">
      <c r="A73" s="2">
        <v>45134</v>
      </c>
      <c r="B73" s="2">
        <v>45213</v>
      </c>
      <c r="C73">
        <v>79</v>
      </c>
      <c r="D73" t="s">
        <v>3537</v>
      </c>
      <c r="E73" t="s">
        <v>882</v>
      </c>
      <c r="F73" t="s">
        <v>80</v>
      </c>
      <c r="G73" t="s">
        <v>17</v>
      </c>
      <c r="H73" t="s">
        <v>40</v>
      </c>
      <c r="I73" t="s">
        <v>41</v>
      </c>
      <c r="J73" t="s">
        <v>35</v>
      </c>
      <c r="K73" t="s">
        <v>22</v>
      </c>
      <c r="L73" t="s">
        <v>22</v>
      </c>
      <c r="N73" t="s">
        <v>43</v>
      </c>
      <c r="O73">
        <v>16.74199826197091</v>
      </c>
      <c r="P73">
        <v>4.9561448522473102</v>
      </c>
    </row>
    <row r="74" spans="1:16" x14ac:dyDescent="0.3">
      <c r="A74" s="2">
        <v>45318</v>
      </c>
      <c r="B74" s="2">
        <v>45342</v>
      </c>
      <c r="C74">
        <v>24</v>
      </c>
      <c r="D74" t="s">
        <v>3538</v>
      </c>
      <c r="E74" t="s">
        <v>884</v>
      </c>
      <c r="F74" t="s">
        <v>80</v>
      </c>
      <c r="G74" t="s">
        <v>33</v>
      </c>
      <c r="H74" t="s">
        <v>18</v>
      </c>
      <c r="I74" t="s">
        <v>34</v>
      </c>
      <c r="J74" t="s">
        <v>42</v>
      </c>
      <c r="K74" t="s">
        <v>22</v>
      </c>
      <c r="L74" t="s">
        <v>22</v>
      </c>
      <c r="N74" t="s">
        <v>24</v>
      </c>
      <c r="O74">
        <v>22.504222374722289</v>
      </c>
      <c r="P74">
        <v>4.4534998740272407</v>
      </c>
    </row>
    <row r="75" spans="1:16" x14ac:dyDescent="0.3">
      <c r="A75" s="2">
        <v>45342</v>
      </c>
      <c r="B75" s="2">
        <v>45344</v>
      </c>
      <c r="C75">
        <v>2</v>
      </c>
      <c r="D75" t="s">
        <v>3538</v>
      </c>
      <c r="E75" t="s">
        <v>890</v>
      </c>
      <c r="F75" t="s">
        <v>80</v>
      </c>
      <c r="G75" t="s">
        <v>51</v>
      </c>
      <c r="H75" t="s">
        <v>52</v>
      </c>
      <c r="I75" t="s">
        <v>34</v>
      </c>
      <c r="J75" t="s">
        <v>42</v>
      </c>
      <c r="K75" t="s">
        <v>21</v>
      </c>
      <c r="L75" t="s">
        <v>21</v>
      </c>
      <c r="M75" t="s">
        <v>891</v>
      </c>
      <c r="N75" t="s">
        <v>30</v>
      </c>
      <c r="O75">
        <v>17.28287614433118</v>
      </c>
      <c r="P75">
        <v>4.0985629591425283</v>
      </c>
    </row>
    <row r="76" spans="1:16" x14ac:dyDescent="0.3">
      <c r="A76" s="2">
        <v>44969</v>
      </c>
      <c r="B76" s="2">
        <v>44970</v>
      </c>
      <c r="C76">
        <v>1</v>
      </c>
      <c r="D76" t="s">
        <v>3538</v>
      </c>
      <c r="E76" t="s">
        <v>890</v>
      </c>
      <c r="F76" t="s">
        <v>80</v>
      </c>
      <c r="G76" t="s">
        <v>17</v>
      </c>
      <c r="H76" t="s">
        <v>40</v>
      </c>
      <c r="I76" t="s">
        <v>41</v>
      </c>
      <c r="J76" t="s">
        <v>42</v>
      </c>
      <c r="K76" t="s">
        <v>22</v>
      </c>
      <c r="L76" t="s">
        <v>22</v>
      </c>
      <c r="N76" t="s">
        <v>54</v>
      </c>
      <c r="O76">
        <v>21.070468720651021</v>
      </c>
      <c r="P76">
        <v>5.4042321612411719</v>
      </c>
    </row>
    <row r="77" spans="1:16" x14ac:dyDescent="0.3">
      <c r="A77" s="2">
        <v>45139</v>
      </c>
      <c r="D77" t="s">
        <v>3536</v>
      </c>
      <c r="E77" t="s">
        <v>890</v>
      </c>
      <c r="F77" t="s">
        <v>80</v>
      </c>
      <c r="G77" t="s">
        <v>58</v>
      </c>
      <c r="H77" t="s">
        <v>59</v>
      </c>
      <c r="I77" t="s">
        <v>34</v>
      </c>
      <c r="J77" t="s">
        <v>35</v>
      </c>
      <c r="K77" t="s">
        <v>21</v>
      </c>
      <c r="L77" t="s">
        <v>21</v>
      </c>
      <c r="M77" t="s">
        <v>2001</v>
      </c>
      <c r="N77" t="s">
        <v>30</v>
      </c>
      <c r="O77">
        <v>18.31806527294432</v>
      </c>
      <c r="P77">
        <v>4.0588975774729903</v>
      </c>
    </row>
    <row r="78" spans="1:16" x14ac:dyDescent="0.3">
      <c r="A78" s="2">
        <v>45382</v>
      </c>
      <c r="B78" s="2">
        <v>46382</v>
      </c>
      <c r="C78">
        <v>1000</v>
      </c>
      <c r="D78" t="s">
        <v>3539</v>
      </c>
      <c r="E78" t="s">
        <v>901</v>
      </c>
      <c r="F78" t="s">
        <v>80</v>
      </c>
      <c r="G78" t="s">
        <v>17</v>
      </c>
      <c r="H78" t="s">
        <v>18</v>
      </c>
      <c r="I78" t="s">
        <v>34</v>
      </c>
      <c r="J78" t="s">
        <v>42</v>
      </c>
      <c r="K78" t="s">
        <v>22</v>
      </c>
      <c r="L78" t="s">
        <v>22</v>
      </c>
      <c r="N78" t="s">
        <v>76</v>
      </c>
      <c r="O78">
        <v>25.605153336622362</v>
      </c>
      <c r="P78">
        <v>4.7666937088558452</v>
      </c>
    </row>
    <row r="79" spans="1:16" x14ac:dyDescent="0.3">
      <c r="A79" s="2">
        <v>45100</v>
      </c>
      <c r="B79" s="2">
        <v>46100</v>
      </c>
      <c r="C79">
        <v>1000</v>
      </c>
      <c r="D79" t="s">
        <v>3539</v>
      </c>
      <c r="E79" t="s">
        <v>901</v>
      </c>
      <c r="F79" t="s">
        <v>80</v>
      </c>
      <c r="G79" t="s">
        <v>51</v>
      </c>
      <c r="H79" t="s">
        <v>59</v>
      </c>
      <c r="I79" t="s">
        <v>92</v>
      </c>
      <c r="J79" t="s">
        <v>35</v>
      </c>
      <c r="K79" t="s">
        <v>22</v>
      </c>
      <c r="L79" t="s">
        <v>22</v>
      </c>
      <c r="N79" t="s">
        <v>63</v>
      </c>
      <c r="O79">
        <v>15.80395166330497</v>
      </c>
      <c r="P79">
        <v>4.3369234177657781</v>
      </c>
    </row>
    <row r="80" spans="1:16" x14ac:dyDescent="0.3">
      <c r="A80" s="2">
        <v>44942</v>
      </c>
      <c r="B80" s="2">
        <v>44945</v>
      </c>
      <c r="C80">
        <v>3</v>
      </c>
      <c r="D80" t="s">
        <v>3538</v>
      </c>
      <c r="E80" t="s">
        <v>901</v>
      </c>
      <c r="F80" t="s">
        <v>80</v>
      </c>
      <c r="G80" t="s">
        <v>33</v>
      </c>
      <c r="H80" t="s">
        <v>59</v>
      </c>
      <c r="I80" t="s">
        <v>19</v>
      </c>
      <c r="J80" t="s">
        <v>42</v>
      </c>
      <c r="K80" t="s">
        <v>22</v>
      </c>
      <c r="L80" t="s">
        <v>22</v>
      </c>
      <c r="N80" t="s">
        <v>54</v>
      </c>
      <c r="O80">
        <v>20.97421170135069</v>
      </c>
      <c r="P80">
        <v>4.1891729835631164</v>
      </c>
    </row>
    <row r="81" spans="1:16" x14ac:dyDescent="0.3">
      <c r="A81" s="2">
        <v>45115</v>
      </c>
      <c r="B81" s="2">
        <v>45119</v>
      </c>
      <c r="C81">
        <v>4</v>
      </c>
      <c r="D81" t="s">
        <v>3538</v>
      </c>
      <c r="E81" t="s">
        <v>906</v>
      </c>
      <c r="F81" t="s">
        <v>80</v>
      </c>
      <c r="G81" t="s">
        <v>46</v>
      </c>
      <c r="H81" t="s">
        <v>40</v>
      </c>
      <c r="I81" t="s">
        <v>41</v>
      </c>
      <c r="J81" t="s">
        <v>35</v>
      </c>
      <c r="K81" t="s">
        <v>22</v>
      </c>
      <c r="L81" t="s">
        <v>22</v>
      </c>
      <c r="N81" t="s">
        <v>63</v>
      </c>
      <c r="O81">
        <v>12.96669451575889</v>
      </c>
      <c r="P81">
        <v>4.5335090746974238</v>
      </c>
    </row>
    <row r="82" spans="1:16" x14ac:dyDescent="0.3">
      <c r="A82" s="2">
        <v>45120</v>
      </c>
      <c r="B82" s="2">
        <v>46120</v>
      </c>
      <c r="C82">
        <v>1000</v>
      </c>
      <c r="D82" t="s">
        <v>3539</v>
      </c>
      <c r="E82" t="s">
        <v>912</v>
      </c>
      <c r="F82" t="s">
        <v>80</v>
      </c>
      <c r="G82" t="s">
        <v>17</v>
      </c>
      <c r="H82" t="s">
        <v>18</v>
      </c>
      <c r="I82" t="s">
        <v>34</v>
      </c>
      <c r="J82" t="s">
        <v>35</v>
      </c>
      <c r="K82" t="s">
        <v>22</v>
      </c>
      <c r="L82" t="s">
        <v>22</v>
      </c>
      <c r="N82" t="s">
        <v>63</v>
      </c>
      <c r="O82">
        <v>25.70074519260633</v>
      </c>
      <c r="P82">
        <v>5.0111954433040946</v>
      </c>
    </row>
    <row r="83" spans="1:16" x14ac:dyDescent="0.3">
      <c r="A83" s="2">
        <v>45353</v>
      </c>
      <c r="D83" t="s">
        <v>3536</v>
      </c>
      <c r="E83" t="s">
        <v>943</v>
      </c>
      <c r="F83" t="s">
        <v>80</v>
      </c>
      <c r="G83" t="s">
        <v>17</v>
      </c>
      <c r="H83" t="s">
        <v>40</v>
      </c>
      <c r="I83" t="s">
        <v>41</v>
      </c>
      <c r="J83" t="s">
        <v>35</v>
      </c>
      <c r="K83" t="s">
        <v>22</v>
      </c>
      <c r="L83" t="s">
        <v>22</v>
      </c>
      <c r="N83" t="s">
        <v>54</v>
      </c>
      <c r="O83">
        <v>23.407503486863121</v>
      </c>
      <c r="P83">
        <v>5.2668240978026057</v>
      </c>
    </row>
    <row r="84" spans="1:16" x14ac:dyDescent="0.3">
      <c r="A84" s="2">
        <v>45445</v>
      </c>
      <c r="B84" s="2">
        <v>45468</v>
      </c>
      <c r="C84">
        <v>23</v>
      </c>
      <c r="D84" t="s">
        <v>3538</v>
      </c>
      <c r="E84" t="s">
        <v>998</v>
      </c>
      <c r="F84" t="s">
        <v>80</v>
      </c>
      <c r="G84" t="s">
        <v>46</v>
      </c>
      <c r="H84" t="s">
        <v>119</v>
      </c>
      <c r="I84" t="s">
        <v>120</v>
      </c>
      <c r="J84" t="s">
        <v>20</v>
      </c>
      <c r="K84" t="s">
        <v>21</v>
      </c>
      <c r="L84" t="s">
        <v>3546</v>
      </c>
      <c r="M84" t="s">
        <v>999</v>
      </c>
      <c r="N84" t="s">
        <v>54</v>
      </c>
      <c r="O84">
        <v>28.972789317588941</v>
      </c>
      <c r="P84">
        <v>4.3302748029247171</v>
      </c>
    </row>
    <row r="85" spans="1:16" x14ac:dyDescent="0.3">
      <c r="A85" s="2">
        <v>45340</v>
      </c>
      <c r="B85" s="2">
        <v>46340</v>
      </c>
      <c r="C85">
        <v>1000</v>
      </c>
      <c r="D85" t="s">
        <v>3539</v>
      </c>
      <c r="E85" t="s">
        <v>998</v>
      </c>
      <c r="F85" t="s">
        <v>80</v>
      </c>
      <c r="G85" t="s">
        <v>46</v>
      </c>
      <c r="H85" t="s">
        <v>119</v>
      </c>
      <c r="I85" t="s">
        <v>120</v>
      </c>
      <c r="J85" t="s">
        <v>20</v>
      </c>
      <c r="K85" t="s">
        <v>21</v>
      </c>
      <c r="L85" t="s">
        <v>3546</v>
      </c>
      <c r="M85" t="s">
        <v>1952</v>
      </c>
      <c r="N85" t="s">
        <v>54</v>
      </c>
      <c r="O85">
        <v>16.74321553104085</v>
      </c>
      <c r="P85">
        <v>4.3202670494660076</v>
      </c>
    </row>
    <row r="86" spans="1:16" x14ac:dyDescent="0.3">
      <c r="A86" s="2">
        <v>45094</v>
      </c>
      <c r="B86" s="2">
        <v>46094</v>
      </c>
      <c r="C86">
        <v>1000</v>
      </c>
      <c r="D86" t="s">
        <v>3539</v>
      </c>
      <c r="E86" t="s">
        <v>1006</v>
      </c>
      <c r="F86" t="s">
        <v>80</v>
      </c>
      <c r="G86" t="s">
        <v>46</v>
      </c>
      <c r="H86" t="s">
        <v>18</v>
      </c>
      <c r="I86" t="s">
        <v>19</v>
      </c>
      <c r="J86" t="s">
        <v>20</v>
      </c>
      <c r="K86" t="s">
        <v>21</v>
      </c>
      <c r="L86" t="s">
        <v>21</v>
      </c>
      <c r="M86" t="s">
        <v>1007</v>
      </c>
      <c r="N86" t="s">
        <v>144</v>
      </c>
      <c r="O86">
        <v>17.181377235980129</v>
      </c>
      <c r="P86">
        <v>4.1516840141841858</v>
      </c>
    </row>
    <row r="87" spans="1:16" x14ac:dyDescent="0.3">
      <c r="A87" s="2">
        <v>45077</v>
      </c>
      <c r="B87" s="2">
        <v>45145</v>
      </c>
      <c r="C87">
        <v>68</v>
      </c>
      <c r="D87" t="s">
        <v>3537</v>
      </c>
      <c r="E87" t="s">
        <v>1009</v>
      </c>
      <c r="F87" t="s">
        <v>80</v>
      </c>
      <c r="G87" t="s">
        <v>46</v>
      </c>
      <c r="H87" t="s">
        <v>119</v>
      </c>
      <c r="I87" t="s">
        <v>120</v>
      </c>
      <c r="J87" t="s">
        <v>20</v>
      </c>
      <c r="K87" t="s">
        <v>21</v>
      </c>
      <c r="L87" t="s">
        <v>21</v>
      </c>
      <c r="M87" t="s">
        <v>1010</v>
      </c>
      <c r="N87" t="s">
        <v>54</v>
      </c>
      <c r="O87">
        <v>22.459595857532531</v>
      </c>
      <c r="P87">
        <v>5.2338058643847534</v>
      </c>
    </row>
    <row r="88" spans="1:16" x14ac:dyDescent="0.3">
      <c r="A88" s="2">
        <v>45334</v>
      </c>
      <c r="B88" s="2">
        <v>46334</v>
      </c>
      <c r="C88">
        <v>1000</v>
      </c>
      <c r="D88" t="s">
        <v>3539</v>
      </c>
      <c r="E88" t="s">
        <v>1009</v>
      </c>
      <c r="F88" t="s">
        <v>80</v>
      </c>
      <c r="G88" t="s">
        <v>46</v>
      </c>
      <c r="H88" t="s">
        <v>40</v>
      </c>
      <c r="I88" t="s">
        <v>41</v>
      </c>
      <c r="J88" t="s">
        <v>42</v>
      </c>
      <c r="K88" t="s">
        <v>22</v>
      </c>
      <c r="L88" t="s">
        <v>22</v>
      </c>
      <c r="N88" t="s">
        <v>76</v>
      </c>
      <c r="O88">
        <v>19.838596944752648</v>
      </c>
      <c r="P88">
        <v>4.0359193979057251</v>
      </c>
    </row>
    <row r="89" spans="1:16" x14ac:dyDescent="0.3">
      <c r="A89" s="2">
        <v>45433</v>
      </c>
      <c r="D89" t="s">
        <v>3536</v>
      </c>
      <c r="E89" t="s">
        <v>1015</v>
      </c>
      <c r="F89" t="s">
        <v>80</v>
      </c>
      <c r="G89" t="s">
        <v>46</v>
      </c>
      <c r="H89" t="s">
        <v>18</v>
      </c>
      <c r="I89" t="s">
        <v>34</v>
      </c>
      <c r="J89" t="s">
        <v>42</v>
      </c>
      <c r="K89" t="s">
        <v>22</v>
      </c>
      <c r="L89" t="s">
        <v>22</v>
      </c>
      <c r="N89" t="s">
        <v>43</v>
      </c>
      <c r="O89">
        <v>16.782408848099291</v>
      </c>
      <c r="P89">
        <v>5.4699554940382757</v>
      </c>
    </row>
    <row r="90" spans="1:16" x14ac:dyDescent="0.3">
      <c r="A90" s="2">
        <v>45248</v>
      </c>
      <c r="D90" t="s">
        <v>3536</v>
      </c>
      <c r="E90" t="s">
        <v>1015</v>
      </c>
      <c r="F90" t="s">
        <v>80</v>
      </c>
      <c r="G90" t="s">
        <v>17</v>
      </c>
      <c r="H90" t="s">
        <v>18</v>
      </c>
      <c r="I90" t="s">
        <v>34</v>
      </c>
      <c r="J90" t="s">
        <v>35</v>
      </c>
      <c r="K90" t="s">
        <v>3546</v>
      </c>
      <c r="L90" t="s">
        <v>3546</v>
      </c>
      <c r="N90" t="s">
        <v>144</v>
      </c>
      <c r="O90">
        <v>19.748976914791271</v>
      </c>
      <c r="P90">
        <v>4.1035688594719</v>
      </c>
    </row>
    <row r="91" spans="1:16" x14ac:dyDescent="0.3">
      <c r="A91" s="2">
        <v>45445</v>
      </c>
      <c r="B91" s="2">
        <v>46328</v>
      </c>
      <c r="C91">
        <v>883</v>
      </c>
      <c r="D91" t="s">
        <v>3539</v>
      </c>
      <c r="E91" t="s">
        <v>1015</v>
      </c>
      <c r="F91" t="s">
        <v>80</v>
      </c>
      <c r="G91" t="s">
        <v>17</v>
      </c>
      <c r="H91" t="s">
        <v>18</v>
      </c>
      <c r="I91" t="s">
        <v>19</v>
      </c>
      <c r="J91" t="s">
        <v>42</v>
      </c>
      <c r="K91" t="s">
        <v>22</v>
      </c>
      <c r="L91" t="s">
        <v>22</v>
      </c>
      <c r="N91" t="s">
        <v>54</v>
      </c>
      <c r="O91">
        <v>14.592259981928031</v>
      </c>
      <c r="P91">
        <v>5.335790921109842</v>
      </c>
    </row>
    <row r="92" spans="1:16" x14ac:dyDescent="0.3">
      <c r="A92" s="2">
        <v>45350</v>
      </c>
      <c r="D92" t="s">
        <v>3536</v>
      </c>
      <c r="E92" t="s">
        <v>1026</v>
      </c>
      <c r="F92" t="s">
        <v>80</v>
      </c>
      <c r="G92" t="s">
        <v>17</v>
      </c>
      <c r="H92" t="s">
        <v>40</v>
      </c>
      <c r="I92" t="s">
        <v>41</v>
      </c>
      <c r="J92" t="s">
        <v>42</v>
      </c>
      <c r="K92" t="s">
        <v>3546</v>
      </c>
      <c r="L92" t="s">
        <v>3546</v>
      </c>
      <c r="N92" t="s">
        <v>76</v>
      </c>
      <c r="O92">
        <v>24.141148450923119</v>
      </c>
      <c r="P92">
        <v>5.2359964778199677</v>
      </c>
    </row>
    <row r="93" spans="1:16" x14ac:dyDescent="0.3">
      <c r="A93" s="2">
        <v>45013</v>
      </c>
      <c r="D93" t="s">
        <v>3536</v>
      </c>
      <c r="E93" t="s">
        <v>1033</v>
      </c>
      <c r="F93" t="s">
        <v>80</v>
      </c>
      <c r="G93" t="s">
        <v>51</v>
      </c>
      <c r="H93" t="s">
        <v>59</v>
      </c>
      <c r="I93" t="s">
        <v>19</v>
      </c>
      <c r="J93" t="s">
        <v>42</v>
      </c>
      <c r="K93" t="s">
        <v>21</v>
      </c>
      <c r="L93" t="s">
        <v>21</v>
      </c>
      <c r="M93" t="s">
        <v>1034</v>
      </c>
      <c r="N93" t="s">
        <v>24</v>
      </c>
      <c r="O93">
        <v>24.054041365798909</v>
      </c>
      <c r="P93">
        <v>4.8732981198911709</v>
      </c>
    </row>
    <row r="94" spans="1:16" x14ac:dyDescent="0.3">
      <c r="A94" s="2">
        <v>45414</v>
      </c>
      <c r="B94" s="2">
        <v>45423</v>
      </c>
      <c r="C94">
        <v>9</v>
      </c>
      <c r="D94" t="s">
        <v>3538</v>
      </c>
      <c r="E94" t="s">
        <v>1048</v>
      </c>
      <c r="F94" t="s">
        <v>80</v>
      </c>
      <c r="G94" t="s">
        <v>33</v>
      </c>
      <c r="H94" t="s">
        <v>52</v>
      </c>
      <c r="I94" t="s">
        <v>92</v>
      </c>
      <c r="J94" t="s">
        <v>42</v>
      </c>
      <c r="K94" t="s">
        <v>22</v>
      </c>
      <c r="L94" t="s">
        <v>22</v>
      </c>
      <c r="N94" t="s">
        <v>54</v>
      </c>
      <c r="O94">
        <v>21.84336654436451</v>
      </c>
      <c r="P94">
        <v>5.2482012669366132</v>
      </c>
    </row>
    <row r="95" spans="1:16" x14ac:dyDescent="0.3">
      <c r="A95" s="2">
        <v>45600</v>
      </c>
      <c r="B95" s="2">
        <v>46393</v>
      </c>
      <c r="C95">
        <v>793</v>
      </c>
      <c r="D95" t="s">
        <v>3539</v>
      </c>
      <c r="E95" t="s">
        <v>1048</v>
      </c>
      <c r="F95" t="s">
        <v>80</v>
      </c>
      <c r="G95" t="s">
        <v>33</v>
      </c>
      <c r="H95" t="s">
        <v>52</v>
      </c>
      <c r="I95" t="s">
        <v>34</v>
      </c>
      <c r="J95" t="s">
        <v>42</v>
      </c>
      <c r="K95" t="s">
        <v>21</v>
      </c>
      <c r="L95" t="s">
        <v>3546</v>
      </c>
      <c r="M95" t="s">
        <v>1313</v>
      </c>
      <c r="N95" t="s">
        <v>144</v>
      </c>
      <c r="O95">
        <v>28.15928449544554</v>
      </c>
      <c r="P95">
        <v>4.6426868557731931</v>
      </c>
    </row>
    <row r="96" spans="1:16" x14ac:dyDescent="0.3">
      <c r="A96" s="2">
        <v>45076</v>
      </c>
      <c r="B96" s="2">
        <v>45080</v>
      </c>
      <c r="C96">
        <v>4</v>
      </c>
      <c r="D96" t="s">
        <v>3538</v>
      </c>
      <c r="E96" t="s">
        <v>1060</v>
      </c>
      <c r="F96" t="s">
        <v>80</v>
      </c>
      <c r="G96" t="s">
        <v>58</v>
      </c>
      <c r="H96" t="s">
        <v>119</v>
      </c>
      <c r="I96" t="s">
        <v>120</v>
      </c>
      <c r="J96" t="s">
        <v>42</v>
      </c>
      <c r="K96" t="s">
        <v>21</v>
      </c>
      <c r="L96" t="s">
        <v>3546</v>
      </c>
      <c r="M96" t="s">
        <v>1061</v>
      </c>
      <c r="N96" t="s">
        <v>30</v>
      </c>
      <c r="O96">
        <v>22.56542710048647</v>
      </c>
      <c r="P96">
        <v>4.0214729165005902</v>
      </c>
    </row>
    <row r="97" spans="1:16" x14ac:dyDescent="0.3">
      <c r="A97" s="2">
        <v>45418</v>
      </c>
      <c r="B97" s="2">
        <v>45419</v>
      </c>
      <c r="C97">
        <v>1</v>
      </c>
      <c r="D97" t="s">
        <v>3538</v>
      </c>
      <c r="E97" t="s">
        <v>1060</v>
      </c>
      <c r="F97" t="s">
        <v>80</v>
      </c>
      <c r="G97" t="s">
        <v>17</v>
      </c>
      <c r="H97" t="s">
        <v>40</v>
      </c>
      <c r="I97" t="s">
        <v>41</v>
      </c>
      <c r="J97" t="s">
        <v>42</v>
      </c>
      <c r="K97" t="s">
        <v>22</v>
      </c>
      <c r="L97" t="s">
        <v>22</v>
      </c>
      <c r="N97" t="s">
        <v>63</v>
      </c>
      <c r="O97">
        <v>16.089982537444811</v>
      </c>
      <c r="P97">
        <v>4.1022799296481942</v>
      </c>
    </row>
    <row r="98" spans="1:16" x14ac:dyDescent="0.3">
      <c r="A98" s="2">
        <v>45317</v>
      </c>
      <c r="D98" t="s">
        <v>3536</v>
      </c>
      <c r="E98" t="s">
        <v>1060</v>
      </c>
      <c r="F98" t="s">
        <v>80</v>
      </c>
      <c r="G98" t="s">
        <v>33</v>
      </c>
      <c r="H98" t="s">
        <v>52</v>
      </c>
      <c r="I98" t="s">
        <v>34</v>
      </c>
      <c r="J98" t="s">
        <v>20</v>
      </c>
      <c r="K98" t="s">
        <v>21</v>
      </c>
      <c r="L98" t="s">
        <v>21</v>
      </c>
      <c r="M98" t="s">
        <v>1620</v>
      </c>
      <c r="N98" t="s">
        <v>76</v>
      </c>
      <c r="O98">
        <v>22.33214991216763</v>
      </c>
      <c r="P98">
        <v>4.9127909090447002</v>
      </c>
    </row>
    <row r="99" spans="1:16" x14ac:dyDescent="0.3">
      <c r="A99" s="2">
        <v>45602</v>
      </c>
      <c r="B99" s="2">
        <v>46454</v>
      </c>
      <c r="C99">
        <v>852</v>
      </c>
      <c r="D99" t="s">
        <v>3539</v>
      </c>
      <c r="E99" t="s">
        <v>1074</v>
      </c>
      <c r="F99" t="s">
        <v>80</v>
      </c>
      <c r="G99" t="s">
        <v>17</v>
      </c>
      <c r="H99" t="s">
        <v>40</v>
      </c>
      <c r="I99" t="s">
        <v>41</v>
      </c>
      <c r="J99" t="s">
        <v>42</v>
      </c>
      <c r="K99" t="s">
        <v>22</v>
      </c>
      <c r="L99" t="s">
        <v>22</v>
      </c>
      <c r="N99" t="s">
        <v>43</v>
      </c>
      <c r="O99">
        <v>15.088482098113429</v>
      </c>
      <c r="P99">
        <v>4.8120616313611571</v>
      </c>
    </row>
    <row r="100" spans="1:16" x14ac:dyDescent="0.3">
      <c r="A100" s="2">
        <v>45068</v>
      </c>
      <c r="B100" s="2">
        <v>45076</v>
      </c>
      <c r="C100">
        <v>8</v>
      </c>
      <c r="D100" t="s">
        <v>3538</v>
      </c>
      <c r="E100" t="s">
        <v>1111</v>
      </c>
      <c r="F100" t="s">
        <v>80</v>
      </c>
      <c r="G100" t="s">
        <v>58</v>
      </c>
      <c r="H100" t="s">
        <v>119</v>
      </c>
      <c r="I100" t="s">
        <v>120</v>
      </c>
      <c r="J100" t="s">
        <v>42</v>
      </c>
      <c r="K100" t="s">
        <v>21</v>
      </c>
      <c r="L100" t="s">
        <v>21</v>
      </c>
      <c r="M100" t="s">
        <v>1112</v>
      </c>
      <c r="N100" t="s">
        <v>30</v>
      </c>
      <c r="O100">
        <v>24.757246385290429</v>
      </c>
      <c r="P100">
        <v>4.6102072014275857</v>
      </c>
    </row>
    <row r="101" spans="1:16" x14ac:dyDescent="0.3">
      <c r="A101" s="2">
        <v>45015</v>
      </c>
      <c r="B101" s="2">
        <v>46015</v>
      </c>
      <c r="C101">
        <v>1000</v>
      </c>
      <c r="D101" t="s">
        <v>3539</v>
      </c>
      <c r="E101" t="s">
        <v>1111</v>
      </c>
      <c r="F101" t="s">
        <v>80</v>
      </c>
      <c r="G101" t="s">
        <v>51</v>
      </c>
      <c r="H101" t="s">
        <v>59</v>
      </c>
      <c r="I101" t="s">
        <v>19</v>
      </c>
      <c r="J101" t="s">
        <v>35</v>
      </c>
      <c r="K101" t="s">
        <v>22</v>
      </c>
      <c r="L101" t="s">
        <v>22</v>
      </c>
      <c r="N101" t="s">
        <v>63</v>
      </c>
      <c r="O101">
        <v>15.462181689792009</v>
      </c>
      <c r="P101">
        <v>5.2982606888409709</v>
      </c>
    </row>
    <row r="102" spans="1:16" x14ac:dyDescent="0.3">
      <c r="A102" s="2">
        <v>45431</v>
      </c>
      <c r="B102" s="2">
        <v>46431</v>
      </c>
      <c r="C102">
        <v>1000</v>
      </c>
      <c r="D102" t="s">
        <v>3539</v>
      </c>
      <c r="E102" t="s">
        <v>1230</v>
      </c>
      <c r="F102" t="s">
        <v>80</v>
      </c>
      <c r="G102" t="s">
        <v>17</v>
      </c>
      <c r="H102" t="s">
        <v>18</v>
      </c>
      <c r="I102" t="s">
        <v>34</v>
      </c>
      <c r="J102" t="s">
        <v>35</v>
      </c>
      <c r="K102" t="s">
        <v>21</v>
      </c>
      <c r="L102" t="s">
        <v>21</v>
      </c>
      <c r="M102" t="s">
        <v>1231</v>
      </c>
      <c r="N102" t="s">
        <v>54</v>
      </c>
      <c r="O102">
        <v>18.686702398419161</v>
      </c>
      <c r="P102">
        <v>4.001415122901447</v>
      </c>
    </row>
    <row r="103" spans="1:16" x14ac:dyDescent="0.3">
      <c r="A103" s="2">
        <v>45448</v>
      </c>
      <c r="B103" s="2">
        <v>45452</v>
      </c>
      <c r="C103">
        <v>4</v>
      </c>
      <c r="D103" t="s">
        <v>3538</v>
      </c>
      <c r="E103" t="s">
        <v>1230</v>
      </c>
      <c r="F103" t="s">
        <v>80</v>
      </c>
      <c r="G103" t="s">
        <v>58</v>
      </c>
      <c r="H103" t="s">
        <v>119</v>
      </c>
      <c r="I103" t="s">
        <v>120</v>
      </c>
      <c r="J103" t="s">
        <v>20</v>
      </c>
      <c r="K103" t="s">
        <v>21</v>
      </c>
      <c r="L103" t="s">
        <v>21</v>
      </c>
      <c r="M103" t="s">
        <v>1744</v>
      </c>
      <c r="N103" t="s">
        <v>63</v>
      </c>
      <c r="O103">
        <v>22.556012997624901</v>
      </c>
      <c r="P103">
        <v>5.3387849349322689</v>
      </c>
    </row>
    <row r="104" spans="1:16" x14ac:dyDescent="0.3">
      <c r="A104" s="2">
        <v>45220</v>
      </c>
      <c r="D104" t="s">
        <v>3536</v>
      </c>
      <c r="E104" t="s">
        <v>1261</v>
      </c>
      <c r="F104" t="s">
        <v>80</v>
      </c>
      <c r="G104" t="s">
        <v>33</v>
      </c>
      <c r="H104" t="s">
        <v>18</v>
      </c>
      <c r="I104" t="s">
        <v>34</v>
      </c>
      <c r="J104" t="s">
        <v>35</v>
      </c>
      <c r="K104" t="s">
        <v>21</v>
      </c>
      <c r="L104" t="s">
        <v>3546</v>
      </c>
      <c r="M104" t="s">
        <v>1262</v>
      </c>
      <c r="N104" t="s">
        <v>76</v>
      </c>
      <c r="O104">
        <v>23.87317026714668</v>
      </c>
      <c r="P104">
        <v>4.1467512409765019</v>
      </c>
    </row>
    <row r="105" spans="1:16" x14ac:dyDescent="0.3">
      <c r="A105" s="2">
        <v>45073</v>
      </c>
      <c r="B105" s="2">
        <v>45082</v>
      </c>
      <c r="C105">
        <v>9</v>
      </c>
      <c r="D105" t="s">
        <v>3538</v>
      </c>
      <c r="E105" t="s">
        <v>1289</v>
      </c>
      <c r="F105" t="s">
        <v>80</v>
      </c>
      <c r="G105" t="s">
        <v>46</v>
      </c>
      <c r="H105" t="s">
        <v>18</v>
      </c>
      <c r="I105" t="s">
        <v>19</v>
      </c>
      <c r="J105" t="s">
        <v>20</v>
      </c>
      <c r="K105" t="s">
        <v>21</v>
      </c>
      <c r="L105" t="s">
        <v>21</v>
      </c>
      <c r="M105" t="s">
        <v>1290</v>
      </c>
      <c r="N105" t="s">
        <v>76</v>
      </c>
      <c r="O105">
        <v>26.900456770737261</v>
      </c>
      <c r="P105">
        <v>4.1973515276908886</v>
      </c>
    </row>
    <row r="106" spans="1:16" x14ac:dyDescent="0.3">
      <c r="A106" s="2">
        <v>45453</v>
      </c>
      <c r="B106" s="2">
        <v>45491</v>
      </c>
      <c r="C106">
        <v>38</v>
      </c>
      <c r="D106" t="s">
        <v>3537</v>
      </c>
      <c r="E106" t="s">
        <v>1309</v>
      </c>
      <c r="F106" t="s">
        <v>80</v>
      </c>
      <c r="G106" t="s">
        <v>58</v>
      </c>
      <c r="H106" t="s">
        <v>119</v>
      </c>
      <c r="I106" t="s">
        <v>120</v>
      </c>
      <c r="J106" t="s">
        <v>42</v>
      </c>
      <c r="K106" t="s">
        <v>21</v>
      </c>
      <c r="L106" t="s">
        <v>3546</v>
      </c>
      <c r="M106" t="s">
        <v>1310</v>
      </c>
      <c r="N106" t="s">
        <v>24</v>
      </c>
      <c r="O106">
        <v>15.693578993358679</v>
      </c>
      <c r="P106">
        <v>5.1181592112764953</v>
      </c>
    </row>
    <row r="107" spans="1:16" x14ac:dyDescent="0.3">
      <c r="A107" s="2">
        <v>45197</v>
      </c>
      <c r="B107" s="2">
        <v>45199</v>
      </c>
      <c r="C107">
        <v>2</v>
      </c>
      <c r="D107" t="s">
        <v>3538</v>
      </c>
      <c r="E107" t="s">
        <v>1326</v>
      </c>
      <c r="F107" t="s">
        <v>80</v>
      </c>
      <c r="G107" t="s">
        <v>51</v>
      </c>
      <c r="H107" t="s">
        <v>59</v>
      </c>
      <c r="I107" t="s">
        <v>92</v>
      </c>
      <c r="J107" t="s">
        <v>42</v>
      </c>
      <c r="K107" t="s">
        <v>21</v>
      </c>
      <c r="L107" t="s">
        <v>3546</v>
      </c>
      <c r="M107" t="s">
        <v>1327</v>
      </c>
      <c r="N107" t="s">
        <v>144</v>
      </c>
      <c r="O107">
        <v>22.791682116058531</v>
      </c>
      <c r="P107">
        <v>4.386447998145294</v>
      </c>
    </row>
    <row r="108" spans="1:16" x14ac:dyDescent="0.3">
      <c r="A108" s="2">
        <v>45198</v>
      </c>
      <c r="B108" s="2">
        <v>45232</v>
      </c>
      <c r="C108">
        <v>34</v>
      </c>
      <c r="D108" t="s">
        <v>3537</v>
      </c>
      <c r="E108" t="s">
        <v>1345</v>
      </c>
      <c r="F108" t="s">
        <v>80</v>
      </c>
      <c r="G108" t="s">
        <v>58</v>
      </c>
      <c r="H108" t="s">
        <v>119</v>
      </c>
      <c r="I108" t="s">
        <v>120</v>
      </c>
      <c r="J108" t="s">
        <v>20</v>
      </c>
      <c r="K108" t="s">
        <v>21</v>
      </c>
      <c r="L108" t="s">
        <v>21</v>
      </c>
      <c r="M108" t="s">
        <v>1346</v>
      </c>
      <c r="N108" t="s">
        <v>76</v>
      </c>
      <c r="O108">
        <v>23.164659088777551</v>
      </c>
      <c r="P108">
        <v>4.8054616343401202</v>
      </c>
    </row>
    <row r="109" spans="1:16" x14ac:dyDescent="0.3">
      <c r="A109" s="2">
        <v>45155</v>
      </c>
      <c r="D109" t="s">
        <v>3536</v>
      </c>
      <c r="E109" t="s">
        <v>1351</v>
      </c>
      <c r="F109" t="s">
        <v>80</v>
      </c>
      <c r="G109" t="s">
        <v>58</v>
      </c>
      <c r="H109" t="s">
        <v>59</v>
      </c>
      <c r="I109" t="s">
        <v>19</v>
      </c>
      <c r="J109" t="s">
        <v>42</v>
      </c>
      <c r="K109" t="s">
        <v>21</v>
      </c>
      <c r="L109" t="s">
        <v>3546</v>
      </c>
      <c r="M109" t="s">
        <v>787</v>
      </c>
      <c r="N109" t="s">
        <v>144</v>
      </c>
      <c r="O109">
        <v>16.46553716006326</v>
      </c>
      <c r="P109">
        <v>5.4854984556904727</v>
      </c>
    </row>
    <row r="110" spans="1:16" x14ac:dyDescent="0.3">
      <c r="A110" s="2">
        <v>45457</v>
      </c>
      <c r="B110" s="2">
        <v>46457</v>
      </c>
      <c r="C110">
        <v>1000</v>
      </c>
      <c r="D110" t="s">
        <v>3539</v>
      </c>
      <c r="E110" t="s">
        <v>1353</v>
      </c>
      <c r="F110" t="s">
        <v>80</v>
      </c>
      <c r="G110" t="s">
        <v>46</v>
      </c>
      <c r="H110" t="s">
        <v>40</v>
      </c>
      <c r="I110" t="s">
        <v>41</v>
      </c>
      <c r="J110" t="s">
        <v>42</v>
      </c>
      <c r="K110" t="s">
        <v>21</v>
      </c>
      <c r="L110" t="s">
        <v>21</v>
      </c>
      <c r="M110" t="s">
        <v>1354</v>
      </c>
      <c r="N110" t="s">
        <v>43</v>
      </c>
      <c r="O110">
        <v>22.993971947809548</v>
      </c>
      <c r="P110">
        <v>4.822628744490344</v>
      </c>
    </row>
    <row r="111" spans="1:16" x14ac:dyDescent="0.3">
      <c r="A111" s="2">
        <v>45319</v>
      </c>
      <c r="B111" s="2">
        <v>45378</v>
      </c>
      <c r="C111">
        <v>59</v>
      </c>
      <c r="D111" t="s">
        <v>3537</v>
      </c>
      <c r="E111" t="s">
        <v>1353</v>
      </c>
      <c r="F111" t="s">
        <v>80</v>
      </c>
      <c r="G111" t="s">
        <v>58</v>
      </c>
      <c r="H111" t="s">
        <v>59</v>
      </c>
      <c r="I111" t="s">
        <v>19</v>
      </c>
      <c r="J111" t="s">
        <v>42</v>
      </c>
      <c r="K111" t="s">
        <v>22</v>
      </c>
      <c r="L111" t="s">
        <v>22</v>
      </c>
      <c r="N111" t="s">
        <v>63</v>
      </c>
      <c r="O111">
        <v>13.05728723084394</v>
      </c>
      <c r="P111">
        <v>4.8168329869820132</v>
      </c>
    </row>
    <row r="112" spans="1:16" x14ac:dyDescent="0.3">
      <c r="A112" s="2">
        <v>45360</v>
      </c>
      <c r="B112" s="2">
        <v>46360</v>
      </c>
      <c r="C112">
        <v>1000</v>
      </c>
      <c r="D112" t="s">
        <v>3539</v>
      </c>
      <c r="E112" t="s">
        <v>1356</v>
      </c>
      <c r="F112" t="s">
        <v>80</v>
      </c>
      <c r="G112" t="s">
        <v>46</v>
      </c>
      <c r="H112" t="s">
        <v>40</v>
      </c>
      <c r="I112" t="s">
        <v>41</v>
      </c>
      <c r="J112" t="s">
        <v>35</v>
      </c>
      <c r="K112" t="s">
        <v>22</v>
      </c>
      <c r="L112" t="s">
        <v>22</v>
      </c>
      <c r="N112" t="s">
        <v>144</v>
      </c>
      <c r="O112">
        <v>17.56437308117652</v>
      </c>
      <c r="P112">
        <v>4.4276427530407707</v>
      </c>
    </row>
    <row r="113" spans="1:16" x14ac:dyDescent="0.3">
      <c r="A113" s="2">
        <v>45002</v>
      </c>
      <c r="B113" s="2">
        <v>46002</v>
      </c>
      <c r="C113">
        <v>1000</v>
      </c>
      <c r="D113" t="s">
        <v>3539</v>
      </c>
      <c r="E113" t="s">
        <v>1372</v>
      </c>
      <c r="F113" t="s">
        <v>80</v>
      </c>
      <c r="G113" t="s">
        <v>17</v>
      </c>
      <c r="H113" t="s">
        <v>18</v>
      </c>
      <c r="I113" t="s">
        <v>19</v>
      </c>
      <c r="J113" t="s">
        <v>42</v>
      </c>
      <c r="K113" t="s">
        <v>22</v>
      </c>
      <c r="L113" t="s">
        <v>22</v>
      </c>
      <c r="N113" t="s">
        <v>76</v>
      </c>
      <c r="O113">
        <v>20.859196698967661</v>
      </c>
      <c r="P113">
        <v>4.4867677002630133</v>
      </c>
    </row>
    <row r="114" spans="1:16" x14ac:dyDescent="0.3">
      <c r="A114" s="2">
        <v>45113</v>
      </c>
      <c r="B114" s="2">
        <v>45194</v>
      </c>
      <c r="C114">
        <v>81</v>
      </c>
      <c r="D114" t="s">
        <v>3537</v>
      </c>
      <c r="E114" t="s">
        <v>1456</v>
      </c>
      <c r="F114" t="s">
        <v>80</v>
      </c>
      <c r="G114" t="s">
        <v>46</v>
      </c>
      <c r="H114" t="s">
        <v>18</v>
      </c>
      <c r="I114" t="s">
        <v>34</v>
      </c>
      <c r="J114" t="s">
        <v>20</v>
      </c>
      <c r="K114" t="s">
        <v>21</v>
      </c>
      <c r="L114" t="s">
        <v>21</v>
      </c>
      <c r="M114" t="s">
        <v>1457</v>
      </c>
      <c r="N114" t="s">
        <v>63</v>
      </c>
      <c r="O114">
        <v>25.795370324779491</v>
      </c>
      <c r="P114">
        <v>5.2220065070649841</v>
      </c>
    </row>
    <row r="115" spans="1:16" x14ac:dyDescent="0.3">
      <c r="A115" s="2">
        <v>45452</v>
      </c>
      <c r="B115" s="2">
        <v>45522</v>
      </c>
      <c r="C115">
        <v>70</v>
      </c>
      <c r="D115" t="s">
        <v>3537</v>
      </c>
      <c r="E115" t="s">
        <v>1456</v>
      </c>
      <c r="F115" t="s">
        <v>80</v>
      </c>
      <c r="G115" t="s">
        <v>46</v>
      </c>
      <c r="H115" t="s">
        <v>40</v>
      </c>
      <c r="I115" t="s">
        <v>41</v>
      </c>
      <c r="J115" t="s">
        <v>42</v>
      </c>
      <c r="K115" t="s">
        <v>22</v>
      </c>
      <c r="L115" t="s">
        <v>22</v>
      </c>
      <c r="N115" t="s">
        <v>24</v>
      </c>
      <c r="O115">
        <v>27.102521239949279</v>
      </c>
      <c r="P115">
        <v>5.0440309270806889</v>
      </c>
    </row>
    <row r="116" spans="1:16" x14ac:dyDescent="0.3">
      <c r="A116" s="2">
        <v>45304</v>
      </c>
      <c r="B116" s="2">
        <v>45309</v>
      </c>
      <c r="C116">
        <v>5</v>
      </c>
      <c r="D116" t="s">
        <v>3538</v>
      </c>
      <c r="E116" t="s">
        <v>1462</v>
      </c>
      <c r="F116" t="s">
        <v>80</v>
      </c>
      <c r="G116" t="s">
        <v>46</v>
      </c>
      <c r="H116" t="s">
        <v>40</v>
      </c>
      <c r="I116" t="s">
        <v>41</v>
      </c>
      <c r="J116" t="s">
        <v>42</v>
      </c>
      <c r="K116" t="s">
        <v>22</v>
      </c>
      <c r="L116" t="s">
        <v>22</v>
      </c>
      <c r="N116" t="s">
        <v>43</v>
      </c>
      <c r="O116">
        <v>22.478409439863022</v>
      </c>
      <c r="P116">
        <v>5.0248720424344686</v>
      </c>
    </row>
    <row r="117" spans="1:16" x14ac:dyDescent="0.3">
      <c r="A117" s="2">
        <v>44950</v>
      </c>
      <c r="B117" s="2">
        <v>44956</v>
      </c>
      <c r="C117">
        <v>6</v>
      </c>
      <c r="D117" t="s">
        <v>3538</v>
      </c>
      <c r="E117" t="s">
        <v>1480</v>
      </c>
      <c r="F117" t="s">
        <v>80</v>
      </c>
      <c r="G117" t="s">
        <v>46</v>
      </c>
      <c r="H117" t="s">
        <v>18</v>
      </c>
      <c r="I117" t="s">
        <v>34</v>
      </c>
      <c r="J117" t="s">
        <v>20</v>
      </c>
      <c r="K117" t="s">
        <v>21</v>
      </c>
      <c r="L117" t="s">
        <v>21</v>
      </c>
      <c r="M117" t="s">
        <v>1481</v>
      </c>
      <c r="N117" t="s">
        <v>63</v>
      </c>
      <c r="O117">
        <v>17.053176215278938</v>
      </c>
      <c r="P117">
        <v>4.1772472414324842</v>
      </c>
    </row>
    <row r="118" spans="1:16" x14ac:dyDescent="0.3">
      <c r="A118" s="2">
        <v>45406</v>
      </c>
      <c r="B118" s="2">
        <v>46406</v>
      </c>
      <c r="C118">
        <v>1000</v>
      </c>
      <c r="D118" t="s">
        <v>3539</v>
      </c>
      <c r="E118" t="s">
        <v>1508</v>
      </c>
      <c r="F118" t="s">
        <v>80</v>
      </c>
      <c r="G118" t="s">
        <v>51</v>
      </c>
      <c r="H118" t="s">
        <v>52</v>
      </c>
      <c r="I118" t="s">
        <v>92</v>
      </c>
      <c r="J118" t="s">
        <v>42</v>
      </c>
      <c r="K118" t="s">
        <v>21</v>
      </c>
      <c r="L118" t="s">
        <v>3546</v>
      </c>
      <c r="M118" t="s">
        <v>565</v>
      </c>
      <c r="N118" t="s">
        <v>63</v>
      </c>
      <c r="O118">
        <v>20.296092170072441</v>
      </c>
      <c r="P118">
        <v>5.1249407055987666</v>
      </c>
    </row>
    <row r="119" spans="1:16" x14ac:dyDescent="0.3">
      <c r="A119" s="2">
        <v>45187</v>
      </c>
      <c r="B119" s="2">
        <v>45197</v>
      </c>
      <c r="C119">
        <v>10</v>
      </c>
      <c r="D119" t="s">
        <v>3538</v>
      </c>
      <c r="E119" t="s">
        <v>1564</v>
      </c>
      <c r="F119" t="s">
        <v>80</v>
      </c>
      <c r="G119" t="s">
        <v>33</v>
      </c>
      <c r="H119" t="s">
        <v>18</v>
      </c>
      <c r="I119" t="s">
        <v>19</v>
      </c>
      <c r="J119" t="s">
        <v>35</v>
      </c>
      <c r="K119" t="s">
        <v>22</v>
      </c>
      <c r="L119" t="s">
        <v>22</v>
      </c>
      <c r="N119" t="s">
        <v>76</v>
      </c>
      <c r="O119">
        <v>18.304388603649809</v>
      </c>
      <c r="P119">
        <v>5.4344378222700422</v>
      </c>
    </row>
    <row r="120" spans="1:16" x14ac:dyDescent="0.3">
      <c r="A120" s="2">
        <v>45355</v>
      </c>
      <c r="B120" s="2">
        <v>45359</v>
      </c>
      <c r="C120">
        <v>4</v>
      </c>
      <c r="D120" t="s">
        <v>3538</v>
      </c>
      <c r="E120" t="s">
        <v>1564</v>
      </c>
      <c r="F120" t="s">
        <v>80</v>
      </c>
      <c r="G120" t="s">
        <v>33</v>
      </c>
      <c r="H120" t="s">
        <v>18</v>
      </c>
      <c r="I120" t="s">
        <v>19</v>
      </c>
      <c r="J120" t="s">
        <v>35</v>
      </c>
      <c r="K120" t="s">
        <v>21</v>
      </c>
      <c r="L120" t="s">
        <v>3546</v>
      </c>
      <c r="M120" t="s">
        <v>1738</v>
      </c>
      <c r="N120" t="s">
        <v>144</v>
      </c>
      <c r="O120">
        <v>18.391824743913091</v>
      </c>
      <c r="P120">
        <v>5.266255673453796</v>
      </c>
    </row>
    <row r="121" spans="1:16" x14ac:dyDescent="0.3">
      <c r="A121" s="2">
        <v>45160</v>
      </c>
      <c r="B121" s="2">
        <v>45176</v>
      </c>
      <c r="C121">
        <v>16</v>
      </c>
      <c r="D121" t="s">
        <v>3538</v>
      </c>
      <c r="E121" t="s">
        <v>1567</v>
      </c>
      <c r="F121" t="s">
        <v>80</v>
      </c>
      <c r="G121" t="s">
        <v>33</v>
      </c>
      <c r="H121" t="s">
        <v>52</v>
      </c>
      <c r="I121" t="s">
        <v>34</v>
      </c>
      <c r="J121" t="s">
        <v>20</v>
      </c>
      <c r="K121" t="s">
        <v>21</v>
      </c>
      <c r="L121" t="s">
        <v>3546</v>
      </c>
      <c r="M121" t="s">
        <v>1568</v>
      </c>
      <c r="N121" t="s">
        <v>144</v>
      </c>
      <c r="O121">
        <v>5.7268666854780452</v>
      </c>
      <c r="P121">
        <v>4.4746856963116244</v>
      </c>
    </row>
    <row r="122" spans="1:16" x14ac:dyDescent="0.3">
      <c r="A122" s="2">
        <v>45084</v>
      </c>
      <c r="B122" s="2">
        <v>45093</v>
      </c>
      <c r="C122">
        <v>9</v>
      </c>
      <c r="D122" t="s">
        <v>3538</v>
      </c>
      <c r="E122" t="s">
        <v>1623</v>
      </c>
      <c r="F122" t="s">
        <v>80</v>
      </c>
      <c r="G122" t="s">
        <v>58</v>
      </c>
      <c r="H122" t="s">
        <v>59</v>
      </c>
      <c r="I122" t="s">
        <v>19</v>
      </c>
      <c r="J122" t="s">
        <v>42</v>
      </c>
      <c r="K122" t="s">
        <v>21</v>
      </c>
      <c r="L122" t="s">
        <v>21</v>
      </c>
      <c r="M122" t="s">
        <v>1624</v>
      </c>
      <c r="N122" t="s">
        <v>54</v>
      </c>
      <c r="O122">
        <v>18.167464898159739</v>
      </c>
      <c r="P122">
        <v>4.4923496585175089</v>
      </c>
    </row>
    <row r="123" spans="1:16" x14ac:dyDescent="0.3">
      <c r="A123" s="2">
        <v>45229</v>
      </c>
      <c r="D123" t="s">
        <v>3536</v>
      </c>
      <c r="E123" t="s">
        <v>1623</v>
      </c>
      <c r="F123" t="s">
        <v>80</v>
      </c>
      <c r="G123" t="s">
        <v>17</v>
      </c>
      <c r="H123" t="s">
        <v>18</v>
      </c>
      <c r="I123" t="s">
        <v>19</v>
      </c>
      <c r="J123" t="s">
        <v>20</v>
      </c>
      <c r="K123" t="s">
        <v>21</v>
      </c>
      <c r="L123" t="s">
        <v>3546</v>
      </c>
      <c r="M123" t="s">
        <v>1964</v>
      </c>
      <c r="N123" t="s">
        <v>76</v>
      </c>
      <c r="O123">
        <v>16.20148441259856</v>
      </c>
      <c r="P123">
        <v>4.2806864056157528</v>
      </c>
    </row>
    <row r="124" spans="1:16" x14ac:dyDescent="0.3">
      <c r="A124" s="2">
        <v>44952</v>
      </c>
      <c r="B124" s="2">
        <v>44973</v>
      </c>
      <c r="C124">
        <v>21</v>
      </c>
      <c r="D124" t="s">
        <v>3538</v>
      </c>
      <c r="E124" t="s">
        <v>1633</v>
      </c>
      <c r="F124" t="s">
        <v>80</v>
      </c>
      <c r="G124" t="s">
        <v>17</v>
      </c>
      <c r="H124" t="s">
        <v>40</v>
      </c>
      <c r="I124" t="s">
        <v>41</v>
      </c>
      <c r="J124" t="s">
        <v>42</v>
      </c>
      <c r="K124" t="s">
        <v>22</v>
      </c>
      <c r="L124" t="s">
        <v>22</v>
      </c>
      <c r="N124" t="s">
        <v>24</v>
      </c>
      <c r="O124">
        <v>24.272626135333081</v>
      </c>
      <c r="P124">
        <v>4.3960929770405794</v>
      </c>
    </row>
    <row r="125" spans="1:16" x14ac:dyDescent="0.3">
      <c r="A125" s="2">
        <v>45080</v>
      </c>
      <c r="B125" s="2">
        <v>45176</v>
      </c>
      <c r="C125">
        <v>96</v>
      </c>
      <c r="D125" t="s">
        <v>3540</v>
      </c>
      <c r="E125" t="s">
        <v>1643</v>
      </c>
      <c r="F125" t="s">
        <v>80</v>
      </c>
      <c r="G125" t="s">
        <v>58</v>
      </c>
      <c r="H125" t="s">
        <v>59</v>
      </c>
      <c r="I125" t="s">
        <v>34</v>
      </c>
      <c r="J125" t="s">
        <v>42</v>
      </c>
      <c r="K125" t="s">
        <v>22</v>
      </c>
      <c r="L125" t="s">
        <v>22</v>
      </c>
      <c r="N125" t="s">
        <v>24</v>
      </c>
      <c r="O125">
        <v>19.821792588512579</v>
      </c>
      <c r="P125">
        <v>4.5242595581302281</v>
      </c>
    </row>
    <row r="126" spans="1:16" x14ac:dyDescent="0.3">
      <c r="A126" s="2">
        <v>44963</v>
      </c>
      <c r="B126" s="2">
        <v>45035</v>
      </c>
      <c r="C126">
        <v>72</v>
      </c>
      <c r="D126" t="s">
        <v>3537</v>
      </c>
      <c r="E126" t="s">
        <v>1650</v>
      </c>
      <c r="F126" t="s">
        <v>80</v>
      </c>
      <c r="G126" t="s">
        <v>17</v>
      </c>
      <c r="H126" t="s">
        <v>40</v>
      </c>
      <c r="I126" t="s">
        <v>41</v>
      </c>
      <c r="J126" t="s">
        <v>42</v>
      </c>
      <c r="K126" t="s">
        <v>22</v>
      </c>
      <c r="L126" t="s">
        <v>22</v>
      </c>
      <c r="N126" t="s">
        <v>30</v>
      </c>
      <c r="O126">
        <v>18.702043243181979</v>
      </c>
      <c r="P126">
        <v>4.2112855305696986</v>
      </c>
    </row>
    <row r="127" spans="1:16" x14ac:dyDescent="0.3">
      <c r="A127" s="2">
        <v>45369</v>
      </c>
      <c r="B127" s="2">
        <v>46369</v>
      </c>
      <c r="C127">
        <v>1000</v>
      </c>
      <c r="D127" t="s">
        <v>3539</v>
      </c>
      <c r="E127" t="s">
        <v>1667</v>
      </c>
      <c r="F127" t="s">
        <v>80</v>
      </c>
      <c r="G127" t="s">
        <v>58</v>
      </c>
      <c r="H127" t="s">
        <v>119</v>
      </c>
      <c r="I127" t="s">
        <v>120</v>
      </c>
      <c r="J127" t="s">
        <v>20</v>
      </c>
      <c r="K127" t="s">
        <v>21</v>
      </c>
      <c r="L127" t="s">
        <v>21</v>
      </c>
      <c r="M127" t="s">
        <v>1668</v>
      </c>
      <c r="N127" t="s">
        <v>43</v>
      </c>
      <c r="O127">
        <v>27.887266398817371</v>
      </c>
      <c r="P127">
        <v>4.512808249058029</v>
      </c>
    </row>
    <row r="128" spans="1:16" x14ac:dyDescent="0.3">
      <c r="A128" s="2">
        <v>44994</v>
      </c>
      <c r="B128" s="2">
        <v>45064</v>
      </c>
      <c r="C128">
        <v>70</v>
      </c>
      <c r="D128" t="s">
        <v>3537</v>
      </c>
      <c r="E128" t="s">
        <v>1667</v>
      </c>
      <c r="F128" t="s">
        <v>80</v>
      </c>
      <c r="G128" t="s">
        <v>17</v>
      </c>
      <c r="H128" t="s">
        <v>40</v>
      </c>
      <c r="I128" t="s">
        <v>41</v>
      </c>
      <c r="J128" t="s">
        <v>42</v>
      </c>
      <c r="K128" t="s">
        <v>22</v>
      </c>
      <c r="L128" t="s">
        <v>22</v>
      </c>
      <c r="N128" t="s">
        <v>30</v>
      </c>
      <c r="O128">
        <v>19.547333588479201</v>
      </c>
      <c r="P128">
        <v>5.3771148282987262</v>
      </c>
    </row>
    <row r="129" spans="1:16" x14ac:dyDescent="0.3">
      <c r="A129" s="2">
        <v>45039</v>
      </c>
      <c r="B129" s="2">
        <v>45040</v>
      </c>
      <c r="C129">
        <v>1</v>
      </c>
      <c r="D129" t="s">
        <v>3538</v>
      </c>
      <c r="E129" t="s">
        <v>1720</v>
      </c>
      <c r="F129" t="s">
        <v>80</v>
      </c>
      <c r="G129" t="s">
        <v>46</v>
      </c>
      <c r="H129" t="s">
        <v>18</v>
      </c>
      <c r="I129" t="s">
        <v>34</v>
      </c>
      <c r="J129" t="s">
        <v>35</v>
      </c>
      <c r="K129" t="s">
        <v>22</v>
      </c>
      <c r="L129" t="s">
        <v>22</v>
      </c>
      <c r="N129" t="s">
        <v>30</v>
      </c>
      <c r="O129">
        <v>25.540914083687579</v>
      </c>
      <c r="P129">
        <v>4.3027801781844222</v>
      </c>
    </row>
    <row r="130" spans="1:16" x14ac:dyDescent="0.3">
      <c r="A130" s="2">
        <v>45394</v>
      </c>
      <c r="B130" s="2">
        <v>46394</v>
      </c>
      <c r="C130">
        <v>1000</v>
      </c>
      <c r="D130" t="s">
        <v>3539</v>
      </c>
      <c r="E130" t="s">
        <v>1729</v>
      </c>
      <c r="F130" t="s">
        <v>80</v>
      </c>
      <c r="G130" t="s">
        <v>17</v>
      </c>
      <c r="H130" t="s">
        <v>40</v>
      </c>
      <c r="I130" t="s">
        <v>41</v>
      </c>
      <c r="J130" t="s">
        <v>35</v>
      </c>
      <c r="K130" t="s">
        <v>21</v>
      </c>
      <c r="L130" t="s">
        <v>21</v>
      </c>
      <c r="M130" t="s">
        <v>1730</v>
      </c>
      <c r="N130" t="s">
        <v>54</v>
      </c>
      <c r="O130">
        <v>12.372374145376311</v>
      </c>
      <c r="P130">
        <v>5.4759664719397421</v>
      </c>
    </row>
    <row r="131" spans="1:16" x14ac:dyDescent="0.3">
      <c r="A131" s="2">
        <v>45154</v>
      </c>
      <c r="B131" s="2">
        <v>45161</v>
      </c>
      <c r="C131">
        <v>7</v>
      </c>
      <c r="D131" t="s">
        <v>3538</v>
      </c>
      <c r="E131" t="s">
        <v>1732</v>
      </c>
      <c r="F131" t="s">
        <v>80</v>
      </c>
      <c r="G131" t="s">
        <v>58</v>
      </c>
      <c r="H131" t="s">
        <v>52</v>
      </c>
      <c r="I131" t="s">
        <v>34</v>
      </c>
      <c r="J131" t="s">
        <v>42</v>
      </c>
      <c r="K131" t="s">
        <v>21</v>
      </c>
      <c r="L131" t="s">
        <v>3546</v>
      </c>
      <c r="M131" t="s">
        <v>1733</v>
      </c>
      <c r="N131" t="s">
        <v>63</v>
      </c>
      <c r="O131">
        <v>21.145373441028511</v>
      </c>
      <c r="P131">
        <v>5.335987683192764</v>
      </c>
    </row>
    <row r="132" spans="1:16" x14ac:dyDescent="0.3">
      <c r="A132" s="2">
        <v>45283</v>
      </c>
      <c r="B132" s="2">
        <v>45301</v>
      </c>
      <c r="C132">
        <v>18</v>
      </c>
      <c r="D132" t="s">
        <v>3538</v>
      </c>
      <c r="E132" t="s">
        <v>1385</v>
      </c>
      <c r="F132" t="s">
        <v>80</v>
      </c>
      <c r="G132" t="s">
        <v>46</v>
      </c>
      <c r="H132" t="s">
        <v>18</v>
      </c>
      <c r="I132" t="s">
        <v>34</v>
      </c>
      <c r="J132" t="s">
        <v>42</v>
      </c>
      <c r="K132" t="s">
        <v>21</v>
      </c>
      <c r="L132" t="s">
        <v>3546</v>
      </c>
      <c r="M132" t="s">
        <v>1386</v>
      </c>
      <c r="N132" t="s">
        <v>30</v>
      </c>
      <c r="O132">
        <v>24.889077748430999</v>
      </c>
      <c r="P132">
        <v>4.1151370928331072</v>
      </c>
    </row>
    <row r="133" spans="1:16" x14ac:dyDescent="0.3">
      <c r="A133" s="2">
        <v>44965</v>
      </c>
      <c r="B133" s="2">
        <v>44969</v>
      </c>
      <c r="C133">
        <v>4</v>
      </c>
      <c r="D133" t="s">
        <v>3538</v>
      </c>
      <c r="E133" t="s">
        <v>1825</v>
      </c>
      <c r="F133" t="s">
        <v>80</v>
      </c>
      <c r="G133" t="s">
        <v>58</v>
      </c>
      <c r="H133" t="s">
        <v>119</v>
      </c>
      <c r="I133" t="s">
        <v>120</v>
      </c>
      <c r="J133" t="s">
        <v>20</v>
      </c>
      <c r="K133" t="s">
        <v>21</v>
      </c>
      <c r="L133" t="s">
        <v>3546</v>
      </c>
      <c r="M133" t="s">
        <v>1826</v>
      </c>
      <c r="N133" t="s">
        <v>63</v>
      </c>
      <c r="O133">
        <v>18.764871496270018</v>
      </c>
      <c r="P133">
        <v>4.4333274083637484</v>
      </c>
    </row>
    <row r="134" spans="1:16" x14ac:dyDescent="0.3">
      <c r="A134" s="2">
        <v>45377</v>
      </c>
      <c r="B134" s="2">
        <v>45385</v>
      </c>
      <c r="C134">
        <v>8</v>
      </c>
      <c r="D134" t="s">
        <v>3538</v>
      </c>
      <c r="E134" t="s">
        <v>1852</v>
      </c>
      <c r="F134" t="s">
        <v>80</v>
      </c>
      <c r="G134" t="s">
        <v>58</v>
      </c>
      <c r="H134" t="s">
        <v>119</v>
      </c>
      <c r="I134" t="s">
        <v>120</v>
      </c>
      <c r="J134" t="s">
        <v>42</v>
      </c>
      <c r="K134" t="s">
        <v>21</v>
      </c>
      <c r="L134" t="s">
        <v>3546</v>
      </c>
      <c r="M134" t="s">
        <v>1853</v>
      </c>
      <c r="N134" t="s">
        <v>43</v>
      </c>
      <c r="O134">
        <v>21.941560027117252</v>
      </c>
      <c r="P134">
        <v>4.9726968353503551</v>
      </c>
    </row>
    <row r="135" spans="1:16" x14ac:dyDescent="0.3">
      <c r="A135" s="2">
        <v>45228</v>
      </c>
      <c r="B135" s="2">
        <v>45236</v>
      </c>
      <c r="C135">
        <v>8</v>
      </c>
      <c r="D135" t="s">
        <v>3538</v>
      </c>
      <c r="E135" t="s">
        <v>1905</v>
      </c>
      <c r="F135" t="s">
        <v>80</v>
      </c>
      <c r="G135" t="s">
        <v>17</v>
      </c>
      <c r="H135" t="s">
        <v>18</v>
      </c>
      <c r="I135" t="s">
        <v>19</v>
      </c>
      <c r="J135" t="s">
        <v>35</v>
      </c>
      <c r="K135" t="s">
        <v>22</v>
      </c>
      <c r="L135" t="s">
        <v>22</v>
      </c>
      <c r="N135" t="s">
        <v>144</v>
      </c>
      <c r="O135">
        <v>16.501372460037071</v>
      </c>
      <c r="P135">
        <v>5.3103679361601657</v>
      </c>
    </row>
    <row r="136" spans="1:16" x14ac:dyDescent="0.3">
      <c r="A136" s="2">
        <v>45444</v>
      </c>
      <c r="B136" s="2">
        <v>45483</v>
      </c>
      <c r="C136">
        <v>39</v>
      </c>
      <c r="D136" t="s">
        <v>3537</v>
      </c>
      <c r="E136" t="s">
        <v>1937</v>
      </c>
      <c r="F136" t="s">
        <v>80</v>
      </c>
      <c r="G136" t="s">
        <v>51</v>
      </c>
      <c r="H136" t="s">
        <v>59</v>
      </c>
      <c r="I136" t="s">
        <v>34</v>
      </c>
      <c r="J136" t="s">
        <v>42</v>
      </c>
      <c r="K136" t="s">
        <v>22</v>
      </c>
      <c r="L136" t="s">
        <v>22</v>
      </c>
      <c r="N136" t="s">
        <v>30</v>
      </c>
      <c r="O136">
        <v>21.836827534080889</v>
      </c>
      <c r="P136">
        <v>5.1390973936269457</v>
      </c>
    </row>
    <row r="137" spans="1:16" x14ac:dyDescent="0.3">
      <c r="A137" s="2">
        <v>45127</v>
      </c>
      <c r="B137" s="2">
        <v>46127</v>
      </c>
      <c r="C137">
        <v>1000</v>
      </c>
      <c r="D137" t="s">
        <v>3539</v>
      </c>
      <c r="E137" t="s">
        <v>1956</v>
      </c>
      <c r="F137" t="s">
        <v>80</v>
      </c>
      <c r="G137" t="s">
        <v>46</v>
      </c>
      <c r="H137" t="s">
        <v>40</v>
      </c>
      <c r="I137" t="s">
        <v>41</v>
      </c>
      <c r="J137" t="s">
        <v>35</v>
      </c>
      <c r="K137" t="s">
        <v>22</v>
      </c>
      <c r="L137" t="s">
        <v>22</v>
      </c>
      <c r="N137" t="s">
        <v>63</v>
      </c>
      <c r="O137">
        <v>14.957226579618959</v>
      </c>
      <c r="P137">
        <v>4.0467236391900867</v>
      </c>
    </row>
    <row r="138" spans="1:16" x14ac:dyDescent="0.3">
      <c r="A138" s="2">
        <v>45378</v>
      </c>
      <c r="B138" s="2">
        <v>45423</v>
      </c>
      <c r="C138">
        <v>45</v>
      </c>
      <c r="D138" t="s">
        <v>3537</v>
      </c>
      <c r="E138" t="s">
        <v>2017</v>
      </c>
      <c r="F138" t="s">
        <v>80</v>
      </c>
      <c r="G138" t="s">
        <v>33</v>
      </c>
      <c r="H138" t="s">
        <v>59</v>
      </c>
      <c r="I138" t="s">
        <v>19</v>
      </c>
      <c r="J138" t="s">
        <v>35</v>
      </c>
      <c r="K138" t="s">
        <v>21</v>
      </c>
      <c r="L138" t="s">
        <v>3546</v>
      </c>
      <c r="M138" t="s">
        <v>2018</v>
      </c>
      <c r="N138" t="s">
        <v>54</v>
      </c>
      <c r="O138">
        <v>18.655556547225849</v>
      </c>
      <c r="P138">
        <v>4.1280245021179658</v>
      </c>
    </row>
    <row r="139" spans="1:16" x14ac:dyDescent="0.3">
      <c r="A139" s="2">
        <v>45132</v>
      </c>
      <c r="B139" s="2">
        <v>45134</v>
      </c>
      <c r="C139">
        <v>2</v>
      </c>
      <c r="D139" t="s">
        <v>3538</v>
      </c>
      <c r="E139" t="s">
        <v>1345</v>
      </c>
      <c r="F139" t="s">
        <v>80</v>
      </c>
      <c r="G139" t="s">
        <v>33</v>
      </c>
      <c r="H139" t="s">
        <v>18</v>
      </c>
      <c r="I139" t="s">
        <v>34</v>
      </c>
      <c r="J139" t="s">
        <v>35</v>
      </c>
      <c r="K139" t="s">
        <v>21</v>
      </c>
      <c r="L139" t="s">
        <v>3546</v>
      </c>
      <c r="M139" t="s">
        <v>2024</v>
      </c>
      <c r="N139" t="s">
        <v>43</v>
      </c>
      <c r="O139">
        <v>16.15013384470679</v>
      </c>
      <c r="P139">
        <v>5.2005347617335422</v>
      </c>
    </row>
    <row r="140" spans="1:16" x14ac:dyDescent="0.3">
      <c r="A140" s="2">
        <v>45291</v>
      </c>
      <c r="B140" s="2">
        <v>45298</v>
      </c>
      <c r="C140">
        <v>7</v>
      </c>
      <c r="D140" t="s">
        <v>3538</v>
      </c>
      <c r="E140" t="s">
        <v>2033</v>
      </c>
      <c r="F140" t="s">
        <v>80</v>
      </c>
      <c r="G140" t="s">
        <v>46</v>
      </c>
      <c r="H140" t="s">
        <v>119</v>
      </c>
      <c r="I140" t="s">
        <v>120</v>
      </c>
      <c r="J140" t="s">
        <v>20</v>
      </c>
      <c r="K140" t="s">
        <v>21</v>
      </c>
      <c r="L140" t="s">
        <v>21</v>
      </c>
      <c r="M140" t="s">
        <v>2034</v>
      </c>
      <c r="N140" t="s">
        <v>43</v>
      </c>
      <c r="O140">
        <v>19.200307350182861</v>
      </c>
      <c r="P140">
        <v>4.7389376564362884</v>
      </c>
    </row>
    <row r="141" spans="1:16" x14ac:dyDescent="0.3">
      <c r="A141" s="2">
        <v>45401</v>
      </c>
      <c r="B141" s="2">
        <v>46401</v>
      </c>
      <c r="C141">
        <v>1000</v>
      </c>
      <c r="D141" t="s">
        <v>3539</v>
      </c>
      <c r="E141" t="s">
        <v>2042</v>
      </c>
      <c r="F141" t="s">
        <v>80</v>
      </c>
      <c r="G141" t="s">
        <v>17</v>
      </c>
      <c r="H141" t="s">
        <v>40</v>
      </c>
      <c r="I141" t="s">
        <v>41</v>
      </c>
      <c r="J141" t="s">
        <v>35</v>
      </c>
      <c r="K141" t="s">
        <v>22</v>
      </c>
      <c r="L141" t="s">
        <v>22</v>
      </c>
      <c r="N141" t="s">
        <v>24</v>
      </c>
      <c r="O141">
        <v>28.478614389054329</v>
      </c>
      <c r="P141">
        <v>5.3170502692666846</v>
      </c>
    </row>
    <row r="142" spans="1:16" x14ac:dyDescent="0.3">
      <c r="A142" s="2">
        <v>45251</v>
      </c>
      <c r="B142" s="2">
        <v>46251</v>
      </c>
      <c r="C142">
        <v>1000</v>
      </c>
      <c r="D142" t="s">
        <v>3539</v>
      </c>
      <c r="E142" t="s">
        <v>2044</v>
      </c>
      <c r="F142" t="s">
        <v>80</v>
      </c>
      <c r="G142" t="s">
        <v>58</v>
      </c>
      <c r="H142" t="s">
        <v>52</v>
      </c>
      <c r="I142" t="s">
        <v>92</v>
      </c>
      <c r="J142" t="s">
        <v>20</v>
      </c>
      <c r="K142" t="s">
        <v>21</v>
      </c>
      <c r="L142" t="s">
        <v>21</v>
      </c>
      <c r="M142" t="s">
        <v>2045</v>
      </c>
      <c r="N142" t="s">
        <v>43</v>
      </c>
      <c r="O142">
        <v>19.483726199254761</v>
      </c>
      <c r="P142">
        <v>5.1211666098950408</v>
      </c>
    </row>
    <row r="143" spans="1:16" x14ac:dyDescent="0.3">
      <c r="A143" s="2">
        <v>45098</v>
      </c>
      <c r="B143" s="2">
        <v>45107</v>
      </c>
      <c r="C143">
        <v>9</v>
      </c>
      <c r="D143" t="s">
        <v>3538</v>
      </c>
      <c r="E143" t="s">
        <v>1326</v>
      </c>
      <c r="F143" t="s">
        <v>80</v>
      </c>
      <c r="G143" t="s">
        <v>46</v>
      </c>
      <c r="H143" t="s">
        <v>18</v>
      </c>
      <c r="I143" t="s">
        <v>34</v>
      </c>
      <c r="J143" t="s">
        <v>20</v>
      </c>
      <c r="K143" t="s">
        <v>21</v>
      </c>
      <c r="L143" t="s">
        <v>3546</v>
      </c>
      <c r="M143" t="s">
        <v>2064</v>
      </c>
      <c r="N143" t="s">
        <v>30</v>
      </c>
      <c r="O143">
        <v>17.1209087967766</v>
      </c>
      <c r="P143">
        <v>4.7267844777865324</v>
      </c>
    </row>
    <row r="144" spans="1:16" x14ac:dyDescent="0.3">
      <c r="A144" s="2">
        <v>45136</v>
      </c>
      <c r="D144" t="s">
        <v>3536</v>
      </c>
      <c r="E144" t="s">
        <v>539</v>
      </c>
      <c r="F144" t="s">
        <v>80</v>
      </c>
      <c r="G144" t="s">
        <v>51</v>
      </c>
      <c r="H144" t="s">
        <v>52</v>
      </c>
      <c r="I144" t="s">
        <v>34</v>
      </c>
      <c r="J144" t="s">
        <v>20</v>
      </c>
      <c r="K144" t="s">
        <v>21</v>
      </c>
      <c r="L144" t="s">
        <v>21</v>
      </c>
      <c r="M144" t="s">
        <v>2083</v>
      </c>
      <c r="N144" t="s">
        <v>76</v>
      </c>
      <c r="O144">
        <v>20.356268749554459</v>
      </c>
      <c r="P144">
        <v>4.3209920180474706</v>
      </c>
    </row>
    <row r="145" spans="1:16" x14ac:dyDescent="0.3">
      <c r="A145" s="2">
        <v>45097</v>
      </c>
      <c r="D145" t="s">
        <v>3536</v>
      </c>
      <c r="E145" t="s">
        <v>2087</v>
      </c>
      <c r="F145" t="s">
        <v>80</v>
      </c>
      <c r="G145" t="s">
        <v>58</v>
      </c>
      <c r="H145" t="s">
        <v>52</v>
      </c>
      <c r="I145" t="s">
        <v>34</v>
      </c>
      <c r="J145" t="s">
        <v>20</v>
      </c>
      <c r="K145" t="s">
        <v>21</v>
      </c>
      <c r="L145" t="s">
        <v>3546</v>
      </c>
      <c r="M145" t="s">
        <v>2088</v>
      </c>
      <c r="N145" t="s">
        <v>24</v>
      </c>
      <c r="O145">
        <v>14.789777938784489</v>
      </c>
      <c r="P145">
        <v>4.1945184673363531</v>
      </c>
    </row>
    <row r="146" spans="1:16" x14ac:dyDescent="0.3">
      <c r="A146" s="2">
        <v>45192</v>
      </c>
      <c r="B146" s="2">
        <v>45199</v>
      </c>
      <c r="C146">
        <v>7</v>
      </c>
      <c r="D146" t="s">
        <v>3538</v>
      </c>
      <c r="E146" t="s">
        <v>2117</v>
      </c>
      <c r="F146" t="s">
        <v>80</v>
      </c>
      <c r="G146" t="s">
        <v>33</v>
      </c>
      <c r="H146" t="s">
        <v>52</v>
      </c>
      <c r="I146" t="s">
        <v>92</v>
      </c>
      <c r="J146" t="s">
        <v>20</v>
      </c>
      <c r="K146" t="s">
        <v>21</v>
      </c>
      <c r="L146" t="s">
        <v>21</v>
      </c>
      <c r="M146" t="s">
        <v>2118</v>
      </c>
      <c r="N146" t="s">
        <v>76</v>
      </c>
      <c r="O146">
        <v>26.586970328171631</v>
      </c>
      <c r="P146">
        <v>4.6784774267774498</v>
      </c>
    </row>
    <row r="147" spans="1:16" x14ac:dyDescent="0.3">
      <c r="A147" s="2">
        <v>45138</v>
      </c>
      <c r="B147" s="2">
        <v>45146</v>
      </c>
      <c r="C147">
        <v>8</v>
      </c>
      <c r="D147" t="s">
        <v>3538</v>
      </c>
      <c r="E147" t="s">
        <v>884</v>
      </c>
      <c r="F147" t="s">
        <v>80</v>
      </c>
      <c r="G147" t="s">
        <v>58</v>
      </c>
      <c r="H147" t="s">
        <v>119</v>
      </c>
      <c r="I147" t="s">
        <v>120</v>
      </c>
      <c r="J147" t="s">
        <v>20</v>
      </c>
      <c r="K147" t="s">
        <v>21</v>
      </c>
      <c r="L147" t="s">
        <v>3546</v>
      </c>
      <c r="M147" t="s">
        <v>2120</v>
      </c>
      <c r="N147" t="s">
        <v>43</v>
      </c>
      <c r="O147">
        <v>20.03589233453971</v>
      </c>
      <c r="P147">
        <v>4.9685875650265796</v>
      </c>
    </row>
    <row r="148" spans="1:16" x14ac:dyDescent="0.3">
      <c r="A148" s="2">
        <v>45315</v>
      </c>
      <c r="B148" s="2">
        <v>45321</v>
      </c>
      <c r="C148">
        <v>6</v>
      </c>
      <c r="D148" t="s">
        <v>3538</v>
      </c>
      <c r="E148" t="s">
        <v>2087</v>
      </c>
      <c r="F148" t="s">
        <v>80</v>
      </c>
      <c r="G148" t="s">
        <v>46</v>
      </c>
      <c r="H148" t="s">
        <v>40</v>
      </c>
      <c r="I148" t="s">
        <v>41</v>
      </c>
      <c r="J148" t="s">
        <v>35</v>
      </c>
      <c r="K148" t="s">
        <v>22</v>
      </c>
      <c r="L148" t="s">
        <v>22</v>
      </c>
      <c r="N148" t="s">
        <v>43</v>
      </c>
      <c r="O148">
        <v>13.09949270892554</v>
      </c>
      <c r="P148">
        <v>5.424280935486463</v>
      </c>
    </row>
    <row r="149" spans="1:16" x14ac:dyDescent="0.3">
      <c r="A149" s="2">
        <v>45472</v>
      </c>
      <c r="B149" s="2">
        <v>45482</v>
      </c>
      <c r="C149">
        <v>10</v>
      </c>
      <c r="D149" t="s">
        <v>3538</v>
      </c>
      <c r="E149" t="s">
        <v>1006</v>
      </c>
      <c r="F149" t="s">
        <v>80</v>
      </c>
      <c r="G149" t="s">
        <v>33</v>
      </c>
      <c r="H149" t="s">
        <v>59</v>
      </c>
      <c r="I149" t="s">
        <v>19</v>
      </c>
      <c r="J149" t="s">
        <v>35</v>
      </c>
      <c r="K149" t="s">
        <v>22</v>
      </c>
      <c r="L149" t="s">
        <v>22</v>
      </c>
      <c r="N149" t="s">
        <v>144</v>
      </c>
      <c r="O149">
        <v>22.499320618701859</v>
      </c>
      <c r="P149">
        <v>5.3922731471709273</v>
      </c>
    </row>
    <row r="150" spans="1:16" x14ac:dyDescent="0.3">
      <c r="A150" s="2">
        <v>45320</v>
      </c>
      <c r="D150" t="s">
        <v>3536</v>
      </c>
      <c r="E150" t="s">
        <v>1074</v>
      </c>
      <c r="F150" t="s">
        <v>80</v>
      </c>
      <c r="G150" t="s">
        <v>33</v>
      </c>
      <c r="H150" t="s">
        <v>52</v>
      </c>
      <c r="I150" t="s">
        <v>34</v>
      </c>
      <c r="J150" t="s">
        <v>20</v>
      </c>
      <c r="K150" t="s">
        <v>21</v>
      </c>
      <c r="L150" t="s">
        <v>21</v>
      </c>
      <c r="M150" t="s">
        <v>2131</v>
      </c>
      <c r="N150" t="s">
        <v>43</v>
      </c>
      <c r="O150">
        <v>34.745472126543618</v>
      </c>
      <c r="P150">
        <v>4.5353289627566653</v>
      </c>
    </row>
    <row r="151" spans="1:16" x14ac:dyDescent="0.3">
      <c r="A151" s="2">
        <v>45256</v>
      </c>
      <c r="D151" t="s">
        <v>3536</v>
      </c>
      <c r="E151" t="s">
        <v>2139</v>
      </c>
      <c r="F151" t="s">
        <v>80</v>
      </c>
      <c r="G151" t="s">
        <v>17</v>
      </c>
      <c r="H151" t="s">
        <v>40</v>
      </c>
      <c r="I151" t="s">
        <v>41</v>
      </c>
      <c r="J151" t="s">
        <v>35</v>
      </c>
      <c r="K151" t="s">
        <v>21</v>
      </c>
      <c r="L151" t="s">
        <v>3546</v>
      </c>
      <c r="M151" t="s">
        <v>2140</v>
      </c>
      <c r="N151" t="s">
        <v>24</v>
      </c>
      <c r="O151">
        <v>21.62041984697397</v>
      </c>
      <c r="P151">
        <v>4.1118259655196558</v>
      </c>
    </row>
    <row r="152" spans="1:16" x14ac:dyDescent="0.3">
      <c r="A152" s="2">
        <v>45138</v>
      </c>
      <c r="B152" s="2">
        <v>45156</v>
      </c>
      <c r="C152">
        <v>18</v>
      </c>
      <c r="D152" t="s">
        <v>3538</v>
      </c>
      <c r="E152" t="s">
        <v>1015</v>
      </c>
      <c r="F152" t="s">
        <v>80</v>
      </c>
      <c r="G152" t="s">
        <v>58</v>
      </c>
      <c r="H152" t="s">
        <v>119</v>
      </c>
      <c r="I152" t="s">
        <v>120</v>
      </c>
      <c r="J152" t="s">
        <v>20</v>
      </c>
      <c r="K152" t="s">
        <v>21</v>
      </c>
      <c r="L152" t="s">
        <v>21</v>
      </c>
      <c r="M152" t="s">
        <v>2141</v>
      </c>
      <c r="N152" t="s">
        <v>24</v>
      </c>
      <c r="O152">
        <v>12.484598491200909</v>
      </c>
      <c r="P152">
        <v>5.0716362461068636</v>
      </c>
    </row>
    <row r="153" spans="1:16" x14ac:dyDescent="0.3">
      <c r="A153" s="2">
        <v>45113</v>
      </c>
      <c r="D153" t="s">
        <v>3536</v>
      </c>
      <c r="E153" t="s">
        <v>323</v>
      </c>
      <c r="F153" t="s">
        <v>80</v>
      </c>
      <c r="G153" t="s">
        <v>33</v>
      </c>
      <c r="H153" t="s">
        <v>59</v>
      </c>
      <c r="I153" t="s">
        <v>19</v>
      </c>
      <c r="J153" t="s">
        <v>35</v>
      </c>
      <c r="K153" t="s">
        <v>22</v>
      </c>
      <c r="L153" t="s">
        <v>22</v>
      </c>
      <c r="N153" t="s">
        <v>43</v>
      </c>
      <c r="O153">
        <v>19.553829228892759</v>
      </c>
      <c r="P153">
        <v>4.8825283314747301</v>
      </c>
    </row>
    <row r="154" spans="1:16" x14ac:dyDescent="0.3">
      <c r="A154" s="2">
        <v>45264</v>
      </c>
      <c r="B154" s="2">
        <v>46264</v>
      </c>
      <c r="C154">
        <v>1000</v>
      </c>
      <c r="D154" t="s">
        <v>3539</v>
      </c>
      <c r="E154" t="s">
        <v>2151</v>
      </c>
      <c r="F154" t="s">
        <v>80</v>
      </c>
      <c r="G154" t="s">
        <v>58</v>
      </c>
      <c r="H154" t="s">
        <v>119</v>
      </c>
      <c r="I154" t="s">
        <v>120</v>
      </c>
      <c r="J154" t="s">
        <v>42</v>
      </c>
      <c r="K154" t="s">
        <v>21</v>
      </c>
      <c r="L154" t="s">
        <v>21</v>
      </c>
      <c r="M154" t="s">
        <v>2152</v>
      </c>
      <c r="N154" t="s">
        <v>76</v>
      </c>
      <c r="O154">
        <v>19.93955526076973</v>
      </c>
      <c r="P154">
        <v>4.279203846630022</v>
      </c>
    </row>
    <row r="155" spans="1:16" x14ac:dyDescent="0.3">
      <c r="A155" s="2">
        <v>45292</v>
      </c>
      <c r="D155" t="s">
        <v>3536</v>
      </c>
      <c r="E155" t="s">
        <v>2164</v>
      </c>
      <c r="F155" t="s">
        <v>80</v>
      </c>
      <c r="G155" t="s">
        <v>46</v>
      </c>
      <c r="H155" t="s">
        <v>40</v>
      </c>
      <c r="I155" t="s">
        <v>41</v>
      </c>
      <c r="J155" t="s">
        <v>35</v>
      </c>
      <c r="K155" t="s">
        <v>22</v>
      </c>
      <c r="L155" t="s">
        <v>22</v>
      </c>
      <c r="N155" t="s">
        <v>43</v>
      </c>
      <c r="O155">
        <v>24.592272219712068</v>
      </c>
      <c r="P155">
        <v>4.2420442015830746</v>
      </c>
    </row>
    <row r="156" spans="1:16" x14ac:dyDescent="0.3">
      <c r="A156" s="2">
        <v>44929</v>
      </c>
      <c r="B156" s="2">
        <v>45986</v>
      </c>
      <c r="C156">
        <v>1057</v>
      </c>
      <c r="D156" t="s">
        <v>3539</v>
      </c>
      <c r="E156" t="s">
        <v>1564</v>
      </c>
      <c r="F156" t="s">
        <v>80</v>
      </c>
      <c r="G156" t="s">
        <v>33</v>
      </c>
      <c r="H156" t="s">
        <v>52</v>
      </c>
      <c r="I156" t="s">
        <v>92</v>
      </c>
      <c r="J156" t="s">
        <v>20</v>
      </c>
      <c r="K156" t="s">
        <v>21</v>
      </c>
      <c r="L156" t="s">
        <v>3546</v>
      </c>
      <c r="M156" t="s">
        <v>1839</v>
      </c>
      <c r="N156" t="s">
        <v>63</v>
      </c>
      <c r="O156">
        <v>16.91819295980261</v>
      </c>
      <c r="P156">
        <v>4.211204423339014</v>
      </c>
    </row>
    <row r="157" spans="1:16" x14ac:dyDescent="0.3">
      <c r="A157" s="2">
        <v>45468</v>
      </c>
      <c r="D157" t="s">
        <v>3536</v>
      </c>
      <c r="E157" t="s">
        <v>884</v>
      </c>
      <c r="F157" t="s">
        <v>80</v>
      </c>
      <c r="G157" t="s">
        <v>51</v>
      </c>
      <c r="H157" t="s">
        <v>59</v>
      </c>
      <c r="I157" t="s">
        <v>19</v>
      </c>
      <c r="J157" t="s">
        <v>42</v>
      </c>
      <c r="K157" t="s">
        <v>22</v>
      </c>
      <c r="L157" t="s">
        <v>22</v>
      </c>
      <c r="N157" t="s">
        <v>24</v>
      </c>
      <c r="O157">
        <v>14.13060017795514</v>
      </c>
      <c r="P157">
        <v>4.7257038097909714</v>
      </c>
    </row>
    <row r="158" spans="1:16" x14ac:dyDescent="0.3">
      <c r="A158" s="2">
        <v>45468</v>
      </c>
      <c r="B158" s="2">
        <v>46468</v>
      </c>
      <c r="C158">
        <v>1000</v>
      </c>
      <c r="D158" t="s">
        <v>3539</v>
      </c>
      <c r="E158" t="s">
        <v>1326</v>
      </c>
      <c r="F158" t="s">
        <v>80</v>
      </c>
      <c r="G158" t="s">
        <v>46</v>
      </c>
      <c r="H158" t="s">
        <v>18</v>
      </c>
      <c r="I158" t="s">
        <v>19</v>
      </c>
      <c r="J158" t="s">
        <v>20</v>
      </c>
      <c r="K158" t="s">
        <v>21</v>
      </c>
      <c r="L158" t="s">
        <v>3546</v>
      </c>
      <c r="M158" t="s">
        <v>2203</v>
      </c>
      <c r="N158" t="s">
        <v>144</v>
      </c>
      <c r="O158">
        <v>16.240153341305909</v>
      </c>
      <c r="P158">
        <v>4.5178347142025377</v>
      </c>
    </row>
    <row r="159" spans="1:16" x14ac:dyDescent="0.3">
      <c r="A159" s="2">
        <v>45077</v>
      </c>
      <c r="B159" s="2">
        <v>45163</v>
      </c>
      <c r="C159">
        <v>86</v>
      </c>
      <c r="D159" t="s">
        <v>3537</v>
      </c>
      <c r="E159" t="s">
        <v>2214</v>
      </c>
      <c r="F159" t="s">
        <v>80</v>
      </c>
      <c r="G159" t="s">
        <v>51</v>
      </c>
      <c r="H159" t="s">
        <v>59</v>
      </c>
      <c r="I159" t="s">
        <v>34</v>
      </c>
      <c r="J159" t="s">
        <v>35</v>
      </c>
      <c r="K159" t="s">
        <v>22</v>
      </c>
      <c r="L159" t="s">
        <v>22</v>
      </c>
      <c r="N159" t="s">
        <v>76</v>
      </c>
      <c r="O159">
        <v>23.362868506013651</v>
      </c>
      <c r="P159">
        <v>4.1664842038202217</v>
      </c>
    </row>
    <row r="160" spans="1:16" x14ac:dyDescent="0.3">
      <c r="A160" s="2">
        <v>45243</v>
      </c>
      <c r="B160" s="2">
        <v>45335</v>
      </c>
      <c r="C160">
        <v>92</v>
      </c>
      <c r="D160" t="s">
        <v>3540</v>
      </c>
      <c r="E160" t="s">
        <v>2221</v>
      </c>
      <c r="F160" t="s">
        <v>80</v>
      </c>
      <c r="G160" t="s">
        <v>58</v>
      </c>
      <c r="H160" t="s">
        <v>119</v>
      </c>
      <c r="I160" t="s">
        <v>120</v>
      </c>
      <c r="J160" t="s">
        <v>42</v>
      </c>
      <c r="K160" t="s">
        <v>21</v>
      </c>
      <c r="L160" t="s">
        <v>21</v>
      </c>
      <c r="M160" t="s">
        <v>2222</v>
      </c>
      <c r="N160" t="s">
        <v>63</v>
      </c>
      <c r="O160">
        <v>10.667300243196919</v>
      </c>
      <c r="P160">
        <v>5.181323628788169</v>
      </c>
    </row>
    <row r="161" spans="1:16" x14ac:dyDescent="0.3">
      <c r="A161" s="2">
        <v>45269</v>
      </c>
      <c r="D161" t="s">
        <v>3536</v>
      </c>
      <c r="E161" t="s">
        <v>2235</v>
      </c>
      <c r="F161" t="s">
        <v>80</v>
      </c>
      <c r="G161" t="s">
        <v>51</v>
      </c>
      <c r="H161" t="s">
        <v>59</v>
      </c>
      <c r="I161" t="s">
        <v>92</v>
      </c>
      <c r="J161" t="s">
        <v>42</v>
      </c>
      <c r="K161" t="s">
        <v>22</v>
      </c>
      <c r="L161" t="s">
        <v>22</v>
      </c>
      <c r="N161" t="s">
        <v>76</v>
      </c>
      <c r="O161">
        <v>18.594498535570221</v>
      </c>
      <c r="P161">
        <v>5.0341974537058984</v>
      </c>
    </row>
    <row r="162" spans="1:16" x14ac:dyDescent="0.3">
      <c r="A162" s="2">
        <v>45251</v>
      </c>
      <c r="B162" s="2">
        <v>45272</v>
      </c>
      <c r="C162">
        <v>21</v>
      </c>
      <c r="D162" t="s">
        <v>3538</v>
      </c>
      <c r="E162" t="s">
        <v>2239</v>
      </c>
      <c r="F162" t="s">
        <v>80</v>
      </c>
      <c r="G162" t="s">
        <v>46</v>
      </c>
      <c r="H162" t="s">
        <v>40</v>
      </c>
      <c r="I162" t="s">
        <v>41</v>
      </c>
      <c r="J162" t="s">
        <v>42</v>
      </c>
      <c r="K162" t="s">
        <v>22</v>
      </c>
      <c r="L162" t="s">
        <v>22</v>
      </c>
      <c r="N162" t="s">
        <v>30</v>
      </c>
      <c r="O162">
        <v>19.923450754135018</v>
      </c>
      <c r="P162">
        <v>4.164604298016255</v>
      </c>
    </row>
    <row r="163" spans="1:16" x14ac:dyDescent="0.3">
      <c r="A163" s="2">
        <v>45102</v>
      </c>
      <c r="D163" t="s">
        <v>3536</v>
      </c>
      <c r="E163" t="s">
        <v>1351</v>
      </c>
      <c r="F163" t="s">
        <v>80</v>
      </c>
      <c r="G163" t="s">
        <v>58</v>
      </c>
      <c r="H163" t="s">
        <v>119</v>
      </c>
      <c r="I163" t="s">
        <v>120</v>
      </c>
      <c r="J163" t="s">
        <v>42</v>
      </c>
      <c r="K163" t="s">
        <v>21</v>
      </c>
      <c r="L163" t="s">
        <v>21</v>
      </c>
      <c r="M163" t="s">
        <v>2240</v>
      </c>
      <c r="N163" t="s">
        <v>144</v>
      </c>
      <c r="O163">
        <v>14.87806179332855</v>
      </c>
      <c r="P163">
        <v>4.6507774738569596</v>
      </c>
    </row>
    <row r="164" spans="1:16" x14ac:dyDescent="0.3">
      <c r="A164" s="2">
        <v>45055</v>
      </c>
      <c r="B164" s="2">
        <v>45131</v>
      </c>
      <c r="C164">
        <v>76</v>
      </c>
      <c r="D164" t="s">
        <v>3537</v>
      </c>
      <c r="E164" t="s">
        <v>786</v>
      </c>
      <c r="F164" t="s">
        <v>80</v>
      </c>
      <c r="G164" t="s">
        <v>33</v>
      </c>
      <c r="H164" t="s">
        <v>18</v>
      </c>
      <c r="I164" t="s">
        <v>34</v>
      </c>
      <c r="J164" t="s">
        <v>20</v>
      </c>
      <c r="K164" t="s">
        <v>21</v>
      </c>
      <c r="L164" t="s">
        <v>3546</v>
      </c>
      <c r="M164" t="s">
        <v>1134</v>
      </c>
      <c r="N164" t="s">
        <v>24</v>
      </c>
      <c r="O164">
        <v>17.81270849838295</v>
      </c>
      <c r="P164">
        <v>5.3149761427423012</v>
      </c>
    </row>
    <row r="165" spans="1:16" x14ac:dyDescent="0.3">
      <c r="A165" s="2">
        <v>45183</v>
      </c>
      <c r="B165" s="2">
        <v>45205</v>
      </c>
      <c r="C165">
        <v>22</v>
      </c>
      <c r="D165" t="s">
        <v>3538</v>
      </c>
      <c r="E165" t="s">
        <v>2252</v>
      </c>
      <c r="F165" t="s">
        <v>80</v>
      </c>
      <c r="G165" t="s">
        <v>17</v>
      </c>
      <c r="H165" t="s">
        <v>18</v>
      </c>
      <c r="I165" t="s">
        <v>19</v>
      </c>
      <c r="J165" t="s">
        <v>20</v>
      </c>
      <c r="K165" t="s">
        <v>21</v>
      </c>
      <c r="L165" t="s">
        <v>21</v>
      </c>
      <c r="M165" t="s">
        <v>2253</v>
      </c>
      <c r="N165" t="s">
        <v>24</v>
      </c>
      <c r="O165">
        <v>21.643755548298419</v>
      </c>
      <c r="P165">
        <v>4.2798550883290538</v>
      </c>
    </row>
    <row r="166" spans="1:16" x14ac:dyDescent="0.3">
      <c r="A166" s="2">
        <v>45114</v>
      </c>
      <c r="B166" s="2">
        <v>45124</v>
      </c>
      <c r="C166">
        <v>10</v>
      </c>
      <c r="D166" t="s">
        <v>3538</v>
      </c>
      <c r="E166" t="s">
        <v>2256</v>
      </c>
      <c r="F166" t="s">
        <v>80</v>
      </c>
      <c r="G166" t="s">
        <v>17</v>
      </c>
      <c r="H166" t="s">
        <v>40</v>
      </c>
      <c r="I166" t="s">
        <v>41</v>
      </c>
      <c r="J166" t="s">
        <v>42</v>
      </c>
      <c r="K166" t="s">
        <v>22</v>
      </c>
      <c r="L166" t="s">
        <v>22</v>
      </c>
      <c r="N166" t="s">
        <v>63</v>
      </c>
      <c r="O166">
        <v>20.051763099216899</v>
      </c>
      <c r="P166">
        <v>4.59799454165847</v>
      </c>
    </row>
    <row r="167" spans="1:16" x14ac:dyDescent="0.3">
      <c r="A167" s="2">
        <v>45341</v>
      </c>
      <c r="B167" s="2">
        <v>46341</v>
      </c>
      <c r="C167">
        <v>1000</v>
      </c>
      <c r="D167" t="s">
        <v>3539</v>
      </c>
      <c r="E167" t="s">
        <v>332</v>
      </c>
      <c r="F167" t="s">
        <v>80</v>
      </c>
      <c r="G167" t="s">
        <v>17</v>
      </c>
      <c r="H167" t="s">
        <v>18</v>
      </c>
      <c r="I167" t="s">
        <v>34</v>
      </c>
      <c r="J167" t="s">
        <v>20</v>
      </c>
      <c r="K167" t="s">
        <v>21</v>
      </c>
      <c r="L167" t="s">
        <v>21</v>
      </c>
      <c r="M167" t="s">
        <v>2257</v>
      </c>
      <c r="N167" t="s">
        <v>63</v>
      </c>
      <c r="O167">
        <v>21.19702250267688</v>
      </c>
      <c r="P167">
        <v>5.2577377507645373</v>
      </c>
    </row>
    <row r="168" spans="1:16" x14ac:dyDescent="0.3">
      <c r="A168" s="2">
        <v>45435</v>
      </c>
      <c r="B168" s="2">
        <v>45440</v>
      </c>
      <c r="C168">
        <v>5</v>
      </c>
      <c r="D168" t="s">
        <v>3538</v>
      </c>
      <c r="E168" t="s">
        <v>1956</v>
      </c>
      <c r="F168" t="s">
        <v>80</v>
      </c>
      <c r="G168" t="s">
        <v>58</v>
      </c>
      <c r="H168" t="s">
        <v>59</v>
      </c>
      <c r="I168" t="s">
        <v>19</v>
      </c>
      <c r="J168" t="s">
        <v>35</v>
      </c>
      <c r="K168" t="s">
        <v>22</v>
      </c>
      <c r="L168" t="s">
        <v>22</v>
      </c>
      <c r="N168" t="s">
        <v>144</v>
      </c>
      <c r="O168">
        <v>20.4284358070168</v>
      </c>
      <c r="P168">
        <v>4.1758058585203504</v>
      </c>
    </row>
    <row r="169" spans="1:16" x14ac:dyDescent="0.3">
      <c r="A169" s="2">
        <v>44932</v>
      </c>
      <c r="D169" t="s">
        <v>3536</v>
      </c>
      <c r="E169" t="s">
        <v>703</v>
      </c>
      <c r="F169" t="s">
        <v>80</v>
      </c>
      <c r="G169" t="s">
        <v>58</v>
      </c>
      <c r="H169" t="s">
        <v>52</v>
      </c>
      <c r="I169" t="s">
        <v>92</v>
      </c>
      <c r="J169" t="s">
        <v>42</v>
      </c>
      <c r="K169" t="s">
        <v>21</v>
      </c>
      <c r="L169" t="s">
        <v>21</v>
      </c>
      <c r="M169" t="s">
        <v>2272</v>
      </c>
      <c r="N169" t="s">
        <v>54</v>
      </c>
      <c r="O169">
        <v>20.29815184960087</v>
      </c>
      <c r="P169">
        <v>5.0635907791763746</v>
      </c>
    </row>
    <row r="170" spans="1:16" x14ac:dyDescent="0.3">
      <c r="A170" s="2">
        <v>45053</v>
      </c>
      <c r="B170" s="2">
        <v>45115</v>
      </c>
      <c r="C170">
        <v>62</v>
      </c>
      <c r="D170" t="s">
        <v>3537</v>
      </c>
      <c r="E170" t="s">
        <v>1508</v>
      </c>
      <c r="F170" t="s">
        <v>80</v>
      </c>
      <c r="G170" t="s">
        <v>46</v>
      </c>
      <c r="H170" t="s">
        <v>40</v>
      </c>
      <c r="I170" t="s">
        <v>41</v>
      </c>
      <c r="J170" t="s">
        <v>42</v>
      </c>
      <c r="K170" t="s">
        <v>22</v>
      </c>
      <c r="L170" t="s">
        <v>22</v>
      </c>
      <c r="N170" t="s">
        <v>43</v>
      </c>
      <c r="O170">
        <v>29.770787168751429</v>
      </c>
      <c r="P170">
        <v>5.0162974208255271</v>
      </c>
    </row>
    <row r="171" spans="1:16" x14ac:dyDescent="0.3">
      <c r="A171" s="2">
        <v>45039</v>
      </c>
      <c r="D171" t="s">
        <v>3536</v>
      </c>
      <c r="E171" t="s">
        <v>2294</v>
      </c>
      <c r="F171" t="s">
        <v>80</v>
      </c>
      <c r="G171" t="s">
        <v>33</v>
      </c>
      <c r="H171" t="s">
        <v>52</v>
      </c>
      <c r="I171" t="s">
        <v>34</v>
      </c>
      <c r="J171" t="s">
        <v>20</v>
      </c>
      <c r="K171" t="s">
        <v>21</v>
      </c>
      <c r="L171" t="s">
        <v>3546</v>
      </c>
      <c r="M171" t="s">
        <v>2295</v>
      </c>
      <c r="N171" t="s">
        <v>24</v>
      </c>
      <c r="O171">
        <v>13.780683823043571</v>
      </c>
      <c r="P171">
        <v>5.170788272865793</v>
      </c>
    </row>
    <row r="172" spans="1:16" x14ac:dyDescent="0.3">
      <c r="A172" s="2">
        <v>45142</v>
      </c>
      <c r="B172" s="2">
        <v>46142</v>
      </c>
      <c r="C172">
        <v>1000</v>
      </c>
      <c r="D172" t="s">
        <v>3539</v>
      </c>
      <c r="E172" t="s">
        <v>2300</v>
      </c>
      <c r="F172" t="s">
        <v>80</v>
      </c>
      <c r="G172" t="s">
        <v>33</v>
      </c>
      <c r="H172" t="s">
        <v>52</v>
      </c>
      <c r="I172" t="s">
        <v>92</v>
      </c>
      <c r="J172" t="s">
        <v>20</v>
      </c>
      <c r="K172" t="s">
        <v>21</v>
      </c>
      <c r="L172" t="s">
        <v>3546</v>
      </c>
      <c r="M172" t="s">
        <v>2301</v>
      </c>
      <c r="N172" t="s">
        <v>63</v>
      </c>
      <c r="O172">
        <v>17.77248739299614</v>
      </c>
      <c r="P172">
        <v>4.6320355034156053</v>
      </c>
    </row>
    <row r="173" spans="1:16" x14ac:dyDescent="0.3">
      <c r="A173" s="2">
        <v>44976</v>
      </c>
      <c r="B173" s="2">
        <v>44986</v>
      </c>
      <c r="C173">
        <v>10</v>
      </c>
      <c r="D173" t="s">
        <v>3538</v>
      </c>
      <c r="E173" t="s">
        <v>2252</v>
      </c>
      <c r="F173" t="s">
        <v>80</v>
      </c>
      <c r="G173" t="s">
        <v>33</v>
      </c>
      <c r="H173" t="s">
        <v>59</v>
      </c>
      <c r="I173" t="s">
        <v>19</v>
      </c>
      <c r="J173" t="s">
        <v>35</v>
      </c>
      <c r="K173" t="s">
        <v>22</v>
      </c>
      <c r="L173" t="s">
        <v>22</v>
      </c>
      <c r="N173" t="s">
        <v>24</v>
      </c>
      <c r="O173">
        <v>23.226879747925739</v>
      </c>
      <c r="P173">
        <v>5.0561196521488352</v>
      </c>
    </row>
    <row r="174" spans="1:16" x14ac:dyDescent="0.3">
      <c r="A174" s="2">
        <v>45323</v>
      </c>
      <c r="B174" s="2">
        <v>45349</v>
      </c>
      <c r="C174">
        <v>26</v>
      </c>
      <c r="D174" t="s">
        <v>3538</v>
      </c>
      <c r="E174" t="s">
        <v>2313</v>
      </c>
      <c r="F174" t="s">
        <v>80</v>
      </c>
      <c r="G174" t="s">
        <v>17</v>
      </c>
      <c r="H174" t="s">
        <v>18</v>
      </c>
      <c r="I174" t="s">
        <v>34</v>
      </c>
      <c r="J174" t="s">
        <v>20</v>
      </c>
      <c r="K174" t="s">
        <v>21</v>
      </c>
      <c r="L174" t="s">
        <v>3546</v>
      </c>
      <c r="M174" t="s">
        <v>2314</v>
      </c>
      <c r="N174" t="s">
        <v>30</v>
      </c>
      <c r="O174">
        <v>18.64438199478716</v>
      </c>
      <c r="P174">
        <v>4.7313567905100768</v>
      </c>
    </row>
    <row r="175" spans="1:16" x14ac:dyDescent="0.3">
      <c r="A175" s="2">
        <v>45467</v>
      </c>
      <c r="D175" t="s">
        <v>3536</v>
      </c>
      <c r="E175" t="s">
        <v>2336</v>
      </c>
      <c r="F175" t="s">
        <v>80</v>
      </c>
      <c r="G175" t="s">
        <v>17</v>
      </c>
      <c r="H175" t="s">
        <v>18</v>
      </c>
      <c r="I175" t="s">
        <v>34</v>
      </c>
      <c r="J175" t="s">
        <v>35</v>
      </c>
      <c r="K175" t="s">
        <v>22</v>
      </c>
      <c r="L175" t="s">
        <v>22</v>
      </c>
      <c r="N175" t="s">
        <v>76</v>
      </c>
      <c r="O175">
        <v>14.401650526869281</v>
      </c>
      <c r="P175">
        <v>4.387200149051691</v>
      </c>
    </row>
    <row r="176" spans="1:16" x14ac:dyDescent="0.3">
      <c r="A176" s="2">
        <v>45010</v>
      </c>
      <c r="D176" t="s">
        <v>3536</v>
      </c>
      <c r="E176" t="s">
        <v>2348</v>
      </c>
      <c r="F176" t="s">
        <v>80</v>
      </c>
      <c r="G176" t="s">
        <v>33</v>
      </c>
      <c r="H176" t="s">
        <v>18</v>
      </c>
      <c r="I176" t="s">
        <v>19</v>
      </c>
      <c r="J176" t="s">
        <v>42</v>
      </c>
      <c r="K176" t="s">
        <v>22</v>
      </c>
      <c r="L176" t="s">
        <v>22</v>
      </c>
      <c r="N176" t="s">
        <v>63</v>
      </c>
      <c r="O176">
        <v>17.580570829728391</v>
      </c>
      <c r="P176">
        <v>4.3288209810370661</v>
      </c>
    </row>
    <row r="177" spans="1:16" x14ac:dyDescent="0.3">
      <c r="A177" s="2">
        <v>45364</v>
      </c>
      <c r="D177" t="s">
        <v>3536</v>
      </c>
      <c r="E177" t="s">
        <v>2349</v>
      </c>
      <c r="F177" t="s">
        <v>80</v>
      </c>
      <c r="G177" t="s">
        <v>46</v>
      </c>
      <c r="H177" t="s">
        <v>119</v>
      </c>
      <c r="I177" t="s">
        <v>120</v>
      </c>
      <c r="J177" t="s">
        <v>20</v>
      </c>
      <c r="K177" t="s">
        <v>21</v>
      </c>
      <c r="L177" t="s">
        <v>3546</v>
      </c>
      <c r="M177" t="s">
        <v>2350</v>
      </c>
      <c r="N177" t="s">
        <v>63</v>
      </c>
      <c r="O177">
        <v>25.371590063577809</v>
      </c>
      <c r="P177">
        <v>4.8954178351197584</v>
      </c>
    </row>
    <row r="178" spans="1:16" x14ac:dyDescent="0.3">
      <c r="A178" s="2">
        <v>45427</v>
      </c>
      <c r="B178" s="2">
        <v>45434</v>
      </c>
      <c r="C178">
        <v>7</v>
      </c>
      <c r="D178" t="s">
        <v>3538</v>
      </c>
      <c r="E178" t="s">
        <v>2252</v>
      </c>
      <c r="F178" t="s">
        <v>80</v>
      </c>
      <c r="G178" t="s">
        <v>33</v>
      </c>
      <c r="H178" t="s">
        <v>59</v>
      </c>
      <c r="I178" t="s">
        <v>34</v>
      </c>
      <c r="J178" t="s">
        <v>42</v>
      </c>
      <c r="K178" t="s">
        <v>22</v>
      </c>
      <c r="L178" t="s">
        <v>22</v>
      </c>
      <c r="N178" t="s">
        <v>24</v>
      </c>
      <c r="O178">
        <v>17.355111459679929</v>
      </c>
      <c r="P178">
        <v>4.6449364296697322</v>
      </c>
    </row>
    <row r="179" spans="1:16" x14ac:dyDescent="0.3">
      <c r="A179" s="2">
        <v>44955</v>
      </c>
      <c r="B179" s="2">
        <v>44961</v>
      </c>
      <c r="C179">
        <v>6</v>
      </c>
      <c r="D179" t="s">
        <v>3538</v>
      </c>
      <c r="E179" t="s">
        <v>2361</v>
      </c>
      <c r="F179" t="s">
        <v>80</v>
      </c>
      <c r="G179" t="s">
        <v>33</v>
      </c>
      <c r="H179" t="s">
        <v>52</v>
      </c>
      <c r="I179" t="s">
        <v>34</v>
      </c>
      <c r="J179" t="s">
        <v>20</v>
      </c>
      <c r="K179" t="s">
        <v>21</v>
      </c>
      <c r="L179" t="s">
        <v>3546</v>
      </c>
      <c r="M179" t="s">
        <v>2362</v>
      </c>
      <c r="N179" t="s">
        <v>63</v>
      </c>
      <c r="O179">
        <v>27.218160017344069</v>
      </c>
      <c r="P179">
        <v>4.3903548969778443</v>
      </c>
    </row>
    <row r="180" spans="1:16" x14ac:dyDescent="0.3">
      <c r="A180" s="2">
        <v>45137</v>
      </c>
      <c r="B180" s="2">
        <v>46137</v>
      </c>
      <c r="C180">
        <v>1000</v>
      </c>
      <c r="D180" t="s">
        <v>3539</v>
      </c>
      <c r="E180" t="s">
        <v>1956</v>
      </c>
      <c r="F180" t="s">
        <v>80</v>
      </c>
      <c r="G180" t="s">
        <v>51</v>
      </c>
      <c r="H180" t="s">
        <v>59</v>
      </c>
      <c r="I180" t="s">
        <v>92</v>
      </c>
      <c r="J180" t="s">
        <v>35</v>
      </c>
      <c r="K180" t="s">
        <v>22</v>
      </c>
      <c r="L180" t="s">
        <v>22</v>
      </c>
      <c r="N180" t="s">
        <v>54</v>
      </c>
      <c r="O180">
        <v>18.454139382656798</v>
      </c>
      <c r="P180">
        <v>5.0444331638172102</v>
      </c>
    </row>
    <row r="181" spans="1:16" x14ac:dyDescent="0.3">
      <c r="A181" s="2">
        <v>45148</v>
      </c>
      <c r="D181" t="s">
        <v>3536</v>
      </c>
      <c r="E181" t="s">
        <v>890</v>
      </c>
      <c r="F181" t="s">
        <v>80</v>
      </c>
      <c r="G181" t="s">
        <v>46</v>
      </c>
      <c r="H181" t="s">
        <v>18</v>
      </c>
      <c r="I181" t="s">
        <v>19</v>
      </c>
      <c r="J181" t="s">
        <v>42</v>
      </c>
      <c r="K181" t="s">
        <v>21</v>
      </c>
      <c r="L181" t="s">
        <v>21</v>
      </c>
      <c r="M181" t="s">
        <v>2368</v>
      </c>
      <c r="N181" t="s">
        <v>43</v>
      </c>
      <c r="O181">
        <v>22.43652618522497</v>
      </c>
      <c r="P181">
        <v>4.9710132015596367</v>
      </c>
    </row>
    <row r="182" spans="1:16" x14ac:dyDescent="0.3">
      <c r="A182" s="2">
        <v>45153</v>
      </c>
      <c r="B182" s="2">
        <v>46153</v>
      </c>
      <c r="C182">
        <v>1000</v>
      </c>
      <c r="D182" t="s">
        <v>3539</v>
      </c>
      <c r="E182" t="s">
        <v>168</v>
      </c>
      <c r="F182" t="s">
        <v>80</v>
      </c>
      <c r="G182" t="s">
        <v>17</v>
      </c>
      <c r="H182" t="s">
        <v>18</v>
      </c>
      <c r="I182" t="s">
        <v>19</v>
      </c>
      <c r="J182" t="s">
        <v>35</v>
      </c>
      <c r="K182" t="s">
        <v>21</v>
      </c>
      <c r="L182" t="s">
        <v>3546</v>
      </c>
      <c r="M182" t="s">
        <v>2374</v>
      </c>
      <c r="N182" t="s">
        <v>43</v>
      </c>
      <c r="O182">
        <v>18.98509681302172</v>
      </c>
      <c r="P182">
        <v>5.3238398151585207</v>
      </c>
    </row>
    <row r="183" spans="1:16" x14ac:dyDescent="0.3">
      <c r="A183" s="2">
        <v>45367</v>
      </c>
      <c r="B183" s="2">
        <v>45385</v>
      </c>
      <c r="C183">
        <v>18</v>
      </c>
      <c r="D183" t="s">
        <v>3538</v>
      </c>
      <c r="E183" t="s">
        <v>1650</v>
      </c>
      <c r="F183" t="s">
        <v>80</v>
      </c>
      <c r="G183" t="s">
        <v>33</v>
      </c>
      <c r="H183" t="s">
        <v>59</v>
      </c>
      <c r="I183" t="s">
        <v>19</v>
      </c>
      <c r="J183" t="s">
        <v>35</v>
      </c>
      <c r="K183" t="s">
        <v>22</v>
      </c>
      <c r="L183" t="s">
        <v>22</v>
      </c>
      <c r="N183" t="s">
        <v>24</v>
      </c>
      <c r="O183">
        <v>13.259764440299159</v>
      </c>
      <c r="P183">
        <v>4.0003405573273829</v>
      </c>
    </row>
    <row r="184" spans="1:16" x14ac:dyDescent="0.3">
      <c r="A184" s="2">
        <v>45237</v>
      </c>
      <c r="D184" t="s">
        <v>3536</v>
      </c>
      <c r="E184" t="s">
        <v>296</v>
      </c>
      <c r="F184" t="s">
        <v>80</v>
      </c>
      <c r="G184" t="s">
        <v>46</v>
      </c>
      <c r="H184" t="s">
        <v>40</v>
      </c>
      <c r="I184" t="s">
        <v>41</v>
      </c>
      <c r="J184" t="s">
        <v>42</v>
      </c>
      <c r="K184" t="s">
        <v>22</v>
      </c>
      <c r="L184" t="s">
        <v>22</v>
      </c>
      <c r="N184" t="s">
        <v>30</v>
      </c>
      <c r="O184">
        <v>8.8476599043777053</v>
      </c>
      <c r="P184">
        <v>5.0061475381645533</v>
      </c>
    </row>
    <row r="185" spans="1:16" x14ac:dyDescent="0.3">
      <c r="A185" s="2">
        <v>45090</v>
      </c>
      <c r="B185" s="2">
        <v>46090</v>
      </c>
      <c r="C185">
        <v>1000</v>
      </c>
      <c r="D185" t="s">
        <v>3539</v>
      </c>
      <c r="E185" t="s">
        <v>1456</v>
      </c>
      <c r="F185" t="s">
        <v>80</v>
      </c>
      <c r="G185" t="s">
        <v>46</v>
      </c>
      <c r="H185" t="s">
        <v>119</v>
      </c>
      <c r="I185" t="s">
        <v>120</v>
      </c>
      <c r="J185" t="s">
        <v>20</v>
      </c>
      <c r="K185" t="s">
        <v>21</v>
      </c>
      <c r="L185" t="s">
        <v>21</v>
      </c>
      <c r="M185" t="s">
        <v>2392</v>
      </c>
      <c r="N185" t="s">
        <v>24</v>
      </c>
      <c r="O185">
        <v>21.317436076655301</v>
      </c>
      <c r="P185">
        <v>5.3162050699817227</v>
      </c>
    </row>
    <row r="186" spans="1:16" x14ac:dyDescent="0.3">
      <c r="A186" s="2">
        <v>45086</v>
      </c>
      <c r="B186" s="2">
        <v>46175</v>
      </c>
      <c r="C186">
        <v>1089</v>
      </c>
      <c r="D186" t="s">
        <v>3539</v>
      </c>
      <c r="E186" t="s">
        <v>2349</v>
      </c>
      <c r="F186" t="s">
        <v>80</v>
      </c>
      <c r="G186" t="s">
        <v>58</v>
      </c>
      <c r="H186" t="s">
        <v>52</v>
      </c>
      <c r="I186" t="s">
        <v>34</v>
      </c>
      <c r="J186" t="s">
        <v>42</v>
      </c>
      <c r="K186" t="s">
        <v>21</v>
      </c>
      <c r="L186" t="s">
        <v>3546</v>
      </c>
      <c r="M186" t="s">
        <v>2400</v>
      </c>
      <c r="N186" t="s">
        <v>63</v>
      </c>
      <c r="O186">
        <v>17.091595430256781</v>
      </c>
      <c r="P186">
        <v>4.3399846033404819</v>
      </c>
    </row>
    <row r="187" spans="1:16" x14ac:dyDescent="0.3">
      <c r="A187" s="2">
        <v>45415</v>
      </c>
      <c r="D187" t="s">
        <v>3536</v>
      </c>
      <c r="E187" t="s">
        <v>539</v>
      </c>
      <c r="F187" t="s">
        <v>80</v>
      </c>
      <c r="G187" t="s">
        <v>51</v>
      </c>
      <c r="H187" t="s">
        <v>52</v>
      </c>
      <c r="I187" t="s">
        <v>34</v>
      </c>
      <c r="J187" t="s">
        <v>42</v>
      </c>
      <c r="K187" t="s">
        <v>21</v>
      </c>
      <c r="L187" t="s">
        <v>3546</v>
      </c>
      <c r="M187" t="s">
        <v>2401</v>
      </c>
      <c r="N187" t="s">
        <v>43</v>
      </c>
      <c r="O187">
        <v>25.7141140725751</v>
      </c>
      <c r="P187">
        <v>4.3564563159885994</v>
      </c>
    </row>
    <row r="188" spans="1:16" x14ac:dyDescent="0.3">
      <c r="A188" s="2">
        <v>45056</v>
      </c>
      <c r="D188" t="s">
        <v>3536</v>
      </c>
      <c r="E188" t="s">
        <v>236</v>
      </c>
      <c r="F188" t="s">
        <v>80</v>
      </c>
      <c r="G188" t="s">
        <v>17</v>
      </c>
      <c r="H188" t="s">
        <v>40</v>
      </c>
      <c r="I188" t="s">
        <v>41</v>
      </c>
      <c r="J188" t="s">
        <v>42</v>
      </c>
      <c r="K188" t="s">
        <v>22</v>
      </c>
      <c r="L188" t="s">
        <v>22</v>
      </c>
      <c r="N188" t="s">
        <v>144</v>
      </c>
      <c r="O188">
        <v>20.611487515161421</v>
      </c>
      <c r="P188">
        <v>5.2287832891401864</v>
      </c>
    </row>
    <row r="189" spans="1:16" x14ac:dyDescent="0.3">
      <c r="A189" s="2">
        <v>44935</v>
      </c>
      <c r="B189" s="2">
        <v>45002</v>
      </c>
      <c r="C189">
        <v>67</v>
      </c>
      <c r="D189" t="s">
        <v>3537</v>
      </c>
      <c r="E189" t="s">
        <v>236</v>
      </c>
      <c r="F189" t="s">
        <v>80</v>
      </c>
      <c r="G189" t="s">
        <v>51</v>
      </c>
      <c r="H189" t="s">
        <v>59</v>
      </c>
      <c r="I189" t="s">
        <v>34</v>
      </c>
      <c r="J189" t="s">
        <v>42</v>
      </c>
      <c r="K189" t="s">
        <v>22</v>
      </c>
      <c r="L189" t="s">
        <v>22</v>
      </c>
      <c r="N189" t="s">
        <v>43</v>
      </c>
      <c r="O189">
        <v>18.471904444658431</v>
      </c>
      <c r="P189">
        <v>5.1535916997395859</v>
      </c>
    </row>
    <row r="190" spans="1:16" x14ac:dyDescent="0.3">
      <c r="A190" s="2">
        <v>45311</v>
      </c>
      <c r="D190" t="s">
        <v>3536</v>
      </c>
      <c r="E190" t="s">
        <v>2456</v>
      </c>
      <c r="F190" t="s">
        <v>80</v>
      </c>
      <c r="G190" t="s">
        <v>51</v>
      </c>
      <c r="H190" t="s">
        <v>59</v>
      </c>
      <c r="I190" t="s">
        <v>19</v>
      </c>
      <c r="J190" t="s">
        <v>42</v>
      </c>
      <c r="K190" t="s">
        <v>22</v>
      </c>
      <c r="L190" t="s">
        <v>22</v>
      </c>
      <c r="N190" t="s">
        <v>76</v>
      </c>
      <c r="O190">
        <v>20.610049073226811</v>
      </c>
      <c r="P190">
        <v>4.895264273375334</v>
      </c>
    </row>
    <row r="191" spans="1:16" x14ac:dyDescent="0.3">
      <c r="A191" s="2">
        <v>45453</v>
      </c>
      <c r="B191" s="2">
        <v>46453</v>
      </c>
      <c r="C191">
        <v>1000</v>
      </c>
      <c r="D191" t="s">
        <v>3539</v>
      </c>
      <c r="E191" t="s">
        <v>1372</v>
      </c>
      <c r="F191" t="s">
        <v>80</v>
      </c>
      <c r="G191" t="s">
        <v>51</v>
      </c>
      <c r="H191" t="s">
        <v>52</v>
      </c>
      <c r="I191" t="s">
        <v>34</v>
      </c>
      <c r="J191" t="s">
        <v>42</v>
      </c>
      <c r="K191" t="s">
        <v>21</v>
      </c>
      <c r="L191" t="s">
        <v>3546</v>
      </c>
      <c r="M191" t="s">
        <v>2459</v>
      </c>
      <c r="N191" t="s">
        <v>144</v>
      </c>
      <c r="O191">
        <v>24.070758810591329</v>
      </c>
      <c r="P191">
        <v>5.293304460487283</v>
      </c>
    </row>
    <row r="192" spans="1:16" x14ac:dyDescent="0.3">
      <c r="A192" s="2">
        <v>45174</v>
      </c>
      <c r="D192" t="s">
        <v>3536</v>
      </c>
      <c r="E192" t="s">
        <v>2044</v>
      </c>
      <c r="F192" t="s">
        <v>80</v>
      </c>
      <c r="G192" t="s">
        <v>17</v>
      </c>
      <c r="H192" t="s">
        <v>40</v>
      </c>
      <c r="I192" t="s">
        <v>41</v>
      </c>
      <c r="J192" t="s">
        <v>35</v>
      </c>
      <c r="K192" t="s">
        <v>22</v>
      </c>
      <c r="L192" t="s">
        <v>22</v>
      </c>
      <c r="N192" t="s">
        <v>43</v>
      </c>
      <c r="O192">
        <v>19.42730077373691</v>
      </c>
      <c r="P192">
        <v>4.6222292535064966</v>
      </c>
    </row>
    <row r="193" spans="1:16" x14ac:dyDescent="0.3">
      <c r="A193" s="2">
        <v>45443</v>
      </c>
      <c r="D193" t="s">
        <v>3536</v>
      </c>
      <c r="E193" t="s">
        <v>286</v>
      </c>
      <c r="F193" t="s">
        <v>80</v>
      </c>
      <c r="G193" t="s">
        <v>58</v>
      </c>
      <c r="H193" t="s">
        <v>52</v>
      </c>
      <c r="I193" t="s">
        <v>34</v>
      </c>
      <c r="J193" t="s">
        <v>20</v>
      </c>
      <c r="K193" t="s">
        <v>21</v>
      </c>
      <c r="L193" t="s">
        <v>21</v>
      </c>
      <c r="M193" t="s">
        <v>2464</v>
      </c>
      <c r="N193" t="s">
        <v>76</v>
      </c>
      <c r="O193">
        <v>19.16440959841573</v>
      </c>
      <c r="P193">
        <v>4.5026782813887127</v>
      </c>
    </row>
    <row r="194" spans="1:16" x14ac:dyDescent="0.3">
      <c r="A194" s="2">
        <v>44950</v>
      </c>
      <c r="D194" t="s">
        <v>3536</v>
      </c>
      <c r="E194" t="s">
        <v>2336</v>
      </c>
      <c r="F194" t="s">
        <v>80</v>
      </c>
      <c r="G194" t="s">
        <v>51</v>
      </c>
      <c r="H194" t="s">
        <v>52</v>
      </c>
      <c r="I194" t="s">
        <v>34</v>
      </c>
      <c r="J194" t="s">
        <v>42</v>
      </c>
      <c r="K194" t="s">
        <v>21</v>
      </c>
      <c r="L194" t="s">
        <v>21</v>
      </c>
      <c r="M194" t="s">
        <v>2465</v>
      </c>
      <c r="N194" t="s">
        <v>144</v>
      </c>
      <c r="O194">
        <v>11.96169486440971</v>
      </c>
      <c r="P194">
        <v>4.7509053567320612</v>
      </c>
    </row>
    <row r="195" spans="1:16" x14ac:dyDescent="0.3">
      <c r="A195" s="2">
        <v>45238</v>
      </c>
      <c r="B195" s="2">
        <v>45240</v>
      </c>
      <c r="C195">
        <v>2</v>
      </c>
      <c r="D195" t="s">
        <v>3538</v>
      </c>
      <c r="E195" t="s">
        <v>2214</v>
      </c>
      <c r="F195" t="s">
        <v>80</v>
      </c>
      <c r="G195" t="s">
        <v>58</v>
      </c>
      <c r="H195" t="s">
        <v>59</v>
      </c>
      <c r="I195" t="s">
        <v>19</v>
      </c>
      <c r="J195" t="s">
        <v>42</v>
      </c>
      <c r="K195" t="s">
        <v>22</v>
      </c>
      <c r="L195" t="s">
        <v>22</v>
      </c>
      <c r="N195" t="s">
        <v>144</v>
      </c>
      <c r="O195">
        <v>30.38373991780421</v>
      </c>
      <c r="P195">
        <v>5.2085052294250804</v>
      </c>
    </row>
    <row r="196" spans="1:16" x14ac:dyDescent="0.3">
      <c r="A196" s="2">
        <v>45073</v>
      </c>
      <c r="B196" s="2">
        <v>46073</v>
      </c>
      <c r="C196">
        <v>1000</v>
      </c>
      <c r="D196" t="s">
        <v>3539</v>
      </c>
      <c r="E196" t="s">
        <v>1456</v>
      </c>
      <c r="F196" t="s">
        <v>80</v>
      </c>
      <c r="G196" t="s">
        <v>51</v>
      </c>
      <c r="H196" t="s">
        <v>59</v>
      </c>
      <c r="I196" t="s">
        <v>34</v>
      </c>
      <c r="J196" t="s">
        <v>35</v>
      </c>
      <c r="K196" t="s">
        <v>22</v>
      </c>
      <c r="L196" t="s">
        <v>22</v>
      </c>
      <c r="N196" t="s">
        <v>30</v>
      </c>
      <c r="O196">
        <v>18.19344719016355</v>
      </c>
      <c r="P196">
        <v>4.5030574093261926</v>
      </c>
    </row>
    <row r="197" spans="1:16" x14ac:dyDescent="0.3">
      <c r="A197" s="2">
        <v>45245</v>
      </c>
      <c r="B197" s="2">
        <v>45335</v>
      </c>
      <c r="C197">
        <v>90</v>
      </c>
      <c r="D197" t="s">
        <v>3537</v>
      </c>
      <c r="E197" t="s">
        <v>1111</v>
      </c>
      <c r="F197" t="s">
        <v>80</v>
      </c>
      <c r="G197" t="s">
        <v>51</v>
      </c>
      <c r="H197" t="s">
        <v>52</v>
      </c>
      <c r="I197" t="s">
        <v>92</v>
      </c>
      <c r="J197" t="s">
        <v>20</v>
      </c>
      <c r="K197" t="s">
        <v>21</v>
      </c>
      <c r="L197" t="s">
        <v>3546</v>
      </c>
      <c r="M197" t="s">
        <v>2483</v>
      </c>
      <c r="N197" t="s">
        <v>63</v>
      </c>
      <c r="O197">
        <v>19.264872882845751</v>
      </c>
      <c r="P197">
        <v>5.353604914166012</v>
      </c>
    </row>
    <row r="198" spans="1:16" x14ac:dyDescent="0.3">
      <c r="A198" s="2">
        <v>45040</v>
      </c>
      <c r="B198" s="2">
        <v>46040</v>
      </c>
      <c r="C198">
        <v>1000</v>
      </c>
      <c r="D198" t="s">
        <v>3539</v>
      </c>
      <c r="E198" t="s">
        <v>1033</v>
      </c>
      <c r="F198" t="s">
        <v>80</v>
      </c>
      <c r="G198" t="s">
        <v>58</v>
      </c>
      <c r="H198" t="s">
        <v>52</v>
      </c>
      <c r="I198" t="s">
        <v>92</v>
      </c>
      <c r="J198" t="s">
        <v>42</v>
      </c>
      <c r="K198" t="s">
        <v>22</v>
      </c>
      <c r="L198" t="s">
        <v>22</v>
      </c>
      <c r="N198" t="s">
        <v>24</v>
      </c>
      <c r="O198">
        <v>29.23353662868017</v>
      </c>
      <c r="P198">
        <v>5.3179449795327356</v>
      </c>
    </row>
    <row r="199" spans="1:16" x14ac:dyDescent="0.3">
      <c r="A199" s="2">
        <v>45387</v>
      </c>
      <c r="B199" s="2">
        <v>45415</v>
      </c>
      <c r="C199">
        <v>28</v>
      </c>
      <c r="D199" t="s">
        <v>3538</v>
      </c>
      <c r="E199" t="s">
        <v>2517</v>
      </c>
      <c r="F199" t="s">
        <v>80</v>
      </c>
      <c r="G199" t="s">
        <v>17</v>
      </c>
      <c r="H199" t="s">
        <v>18</v>
      </c>
      <c r="I199" t="s">
        <v>19</v>
      </c>
      <c r="J199" t="s">
        <v>20</v>
      </c>
      <c r="K199" t="s">
        <v>21</v>
      </c>
      <c r="L199" t="s">
        <v>21</v>
      </c>
      <c r="M199" t="s">
        <v>2518</v>
      </c>
      <c r="N199" t="s">
        <v>76</v>
      </c>
      <c r="O199">
        <v>9.9627156962749517</v>
      </c>
      <c r="P199">
        <v>5.4769817163862591</v>
      </c>
    </row>
    <row r="200" spans="1:16" x14ac:dyDescent="0.3">
      <c r="A200" s="2">
        <v>45195</v>
      </c>
      <c r="B200" s="2">
        <v>45267</v>
      </c>
      <c r="C200">
        <v>72</v>
      </c>
      <c r="D200" t="s">
        <v>3537</v>
      </c>
      <c r="E200" t="s">
        <v>655</v>
      </c>
      <c r="F200" t="s">
        <v>80</v>
      </c>
      <c r="G200" t="s">
        <v>58</v>
      </c>
      <c r="H200" t="s">
        <v>52</v>
      </c>
      <c r="I200" t="s">
        <v>34</v>
      </c>
      <c r="J200" t="s">
        <v>20</v>
      </c>
      <c r="K200" t="s">
        <v>21</v>
      </c>
      <c r="L200" t="s">
        <v>3546</v>
      </c>
      <c r="M200" t="s">
        <v>2526</v>
      </c>
      <c r="N200" t="s">
        <v>63</v>
      </c>
      <c r="O200">
        <v>21.478122443735479</v>
      </c>
      <c r="P200">
        <v>4.5582598828703453</v>
      </c>
    </row>
    <row r="201" spans="1:16" x14ac:dyDescent="0.3">
      <c r="A201" s="2">
        <v>45317</v>
      </c>
      <c r="B201" s="2">
        <v>45319</v>
      </c>
      <c r="C201">
        <v>2</v>
      </c>
      <c r="D201" t="s">
        <v>3538</v>
      </c>
      <c r="E201" t="s">
        <v>286</v>
      </c>
      <c r="F201" t="s">
        <v>80</v>
      </c>
      <c r="G201" t="s">
        <v>33</v>
      </c>
      <c r="H201" t="s">
        <v>52</v>
      </c>
      <c r="I201" t="s">
        <v>34</v>
      </c>
      <c r="J201" t="s">
        <v>20</v>
      </c>
      <c r="K201" t="s">
        <v>21</v>
      </c>
      <c r="L201" t="s">
        <v>21</v>
      </c>
      <c r="M201" t="s">
        <v>2527</v>
      </c>
      <c r="N201" t="s">
        <v>24</v>
      </c>
      <c r="O201">
        <v>22.36001135459637</v>
      </c>
      <c r="P201">
        <v>4.8163809491705463</v>
      </c>
    </row>
    <row r="202" spans="1:16" x14ac:dyDescent="0.3">
      <c r="A202" s="2">
        <v>45083</v>
      </c>
      <c r="B202" s="2">
        <v>46083</v>
      </c>
      <c r="C202">
        <v>1000</v>
      </c>
      <c r="D202" t="s">
        <v>3539</v>
      </c>
      <c r="E202" t="s">
        <v>1825</v>
      </c>
      <c r="F202" t="s">
        <v>80</v>
      </c>
      <c r="G202" t="s">
        <v>46</v>
      </c>
      <c r="H202" t="s">
        <v>18</v>
      </c>
      <c r="I202" t="s">
        <v>19</v>
      </c>
      <c r="J202" t="s">
        <v>42</v>
      </c>
      <c r="K202" t="s">
        <v>22</v>
      </c>
      <c r="L202" t="s">
        <v>22</v>
      </c>
      <c r="N202" t="s">
        <v>30</v>
      </c>
      <c r="O202">
        <v>7.0447885392754506</v>
      </c>
      <c r="P202">
        <v>4.3897198131175514</v>
      </c>
    </row>
    <row r="203" spans="1:16" x14ac:dyDescent="0.3">
      <c r="A203" s="2">
        <v>45401</v>
      </c>
      <c r="B203" s="2">
        <v>45492</v>
      </c>
      <c r="C203">
        <v>91</v>
      </c>
      <c r="D203" t="s">
        <v>3540</v>
      </c>
      <c r="E203" t="s">
        <v>1508</v>
      </c>
      <c r="F203" t="s">
        <v>80</v>
      </c>
      <c r="G203" t="s">
        <v>17</v>
      </c>
      <c r="H203" t="s">
        <v>40</v>
      </c>
      <c r="I203" t="s">
        <v>41</v>
      </c>
      <c r="J203" t="s">
        <v>42</v>
      </c>
      <c r="K203" t="s">
        <v>21</v>
      </c>
      <c r="L203" t="s">
        <v>21</v>
      </c>
      <c r="M203" t="s">
        <v>2536</v>
      </c>
      <c r="N203" t="s">
        <v>24</v>
      </c>
      <c r="O203">
        <v>16.51614090785213</v>
      </c>
      <c r="P203">
        <v>4.1325774204767782</v>
      </c>
    </row>
    <row r="204" spans="1:16" x14ac:dyDescent="0.3">
      <c r="A204" s="2">
        <v>45382</v>
      </c>
      <c r="B204" s="2">
        <v>46382</v>
      </c>
      <c r="C204">
        <v>1000</v>
      </c>
      <c r="D204" t="s">
        <v>3539</v>
      </c>
      <c r="E204" t="s">
        <v>2542</v>
      </c>
      <c r="F204" t="s">
        <v>80</v>
      </c>
      <c r="G204" t="s">
        <v>33</v>
      </c>
      <c r="H204" t="s">
        <v>18</v>
      </c>
      <c r="I204" t="s">
        <v>19</v>
      </c>
      <c r="J204" t="s">
        <v>42</v>
      </c>
      <c r="K204" t="s">
        <v>22</v>
      </c>
      <c r="L204" t="s">
        <v>22</v>
      </c>
      <c r="N204" t="s">
        <v>63</v>
      </c>
      <c r="O204">
        <v>23.570002470460459</v>
      </c>
      <c r="P204">
        <v>5.3924778438815881</v>
      </c>
    </row>
    <row r="205" spans="1:16" x14ac:dyDescent="0.3">
      <c r="A205" s="2">
        <v>45146</v>
      </c>
      <c r="B205" s="2">
        <v>45152</v>
      </c>
      <c r="C205">
        <v>6</v>
      </c>
      <c r="D205" t="s">
        <v>3538</v>
      </c>
      <c r="E205" t="s">
        <v>2543</v>
      </c>
      <c r="F205" t="s">
        <v>80</v>
      </c>
      <c r="G205" t="s">
        <v>51</v>
      </c>
      <c r="H205" t="s">
        <v>59</v>
      </c>
      <c r="I205" t="s">
        <v>19</v>
      </c>
      <c r="J205" t="s">
        <v>35</v>
      </c>
      <c r="K205" t="s">
        <v>21</v>
      </c>
      <c r="L205" t="s">
        <v>21</v>
      </c>
      <c r="M205" t="s">
        <v>2544</v>
      </c>
      <c r="N205" t="s">
        <v>24</v>
      </c>
      <c r="O205">
        <v>17.57913024375631</v>
      </c>
      <c r="P205">
        <v>5.4098865593285632</v>
      </c>
    </row>
    <row r="206" spans="1:16" x14ac:dyDescent="0.3">
      <c r="A206" s="2">
        <v>45062</v>
      </c>
      <c r="B206" s="2">
        <v>46062</v>
      </c>
      <c r="C206">
        <v>1000</v>
      </c>
      <c r="D206" t="s">
        <v>3539</v>
      </c>
      <c r="E206" t="s">
        <v>2547</v>
      </c>
      <c r="F206" t="s">
        <v>80</v>
      </c>
      <c r="G206" t="s">
        <v>17</v>
      </c>
      <c r="H206" t="s">
        <v>18</v>
      </c>
      <c r="I206" t="s">
        <v>34</v>
      </c>
      <c r="J206" t="s">
        <v>20</v>
      </c>
      <c r="K206" t="s">
        <v>21</v>
      </c>
      <c r="L206" t="s">
        <v>21</v>
      </c>
      <c r="M206" t="s">
        <v>2548</v>
      </c>
      <c r="N206" t="s">
        <v>63</v>
      </c>
      <c r="O206">
        <v>21.50553669595871</v>
      </c>
      <c r="P206">
        <v>4.7582631405847957</v>
      </c>
    </row>
    <row r="207" spans="1:16" x14ac:dyDescent="0.3">
      <c r="A207" s="2">
        <v>45357</v>
      </c>
      <c r="D207" t="s">
        <v>3536</v>
      </c>
      <c r="E207" t="s">
        <v>408</v>
      </c>
      <c r="F207" t="s">
        <v>80</v>
      </c>
      <c r="G207" t="s">
        <v>17</v>
      </c>
      <c r="H207" t="s">
        <v>40</v>
      </c>
      <c r="I207" t="s">
        <v>41</v>
      </c>
      <c r="J207" t="s">
        <v>42</v>
      </c>
      <c r="K207" t="s">
        <v>21</v>
      </c>
      <c r="L207" t="s">
        <v>3546</v>
      </c>
      <c r="M207" t="s">
        <v>2556</v>
      </c>
      <c r="N207" t="s">
        <v>54</v>
      </c>
      <c r="O207">
        <v>20.843273359833638</v>
      </c>
      <c r="P207">
        <v>5.0180049350088467</v>
      </c>
    </row>
    <row r="208" spans="1:16" x14ac:dyDescent="0.3">
      <c r="A208" s="2">
        <v>45251</v>
      </c>
      <c r="D208" t="s">
        <v>3536</v>
      </c>
      <c r="E208" t="s">
        <v>1633</v>
      </c>
      <c r="F208" t="s">
        <v>80</v>
      </c>
      <c r="G208" t="s">
        <v>58</v>
      </c>
      <c r="H208" t="s">
        <v>52</v>
      </c>
      <c r="I208" t="s">
        <v>34</v>
      </c>
      <c r="J208" t="s">
        <v>20</v>
      </c>
      <c r="K208" t="s">
        <v>21</v>
      </c>
      <c r="L208" t="s">
        <v>21</v>
      </c>
      <c r="M208" t="s">
        <v>2563</v>
      </c>
      <c r="N208" t="s">
        <v>30</v>
      </c>
      <c r="O208">
        <v>25.049085446713171</v>
      </c>
      <c r="P208">
        <v>4.6952410657008583</v>
      </c>
    </row>
    <row r="209" spans="1:16" x14ac:dyDescent="0.3">
      <c r="A209" s="2">
        <v>45402</v>
      </c>
      <c r="D209" t="s">
        <v>3536</v>
      </c>
      <c r="E209" t="s">
        <v>1564</v>
      </c>
      <c r="F209" t="s">
        <v>80</v>
      </c>
      <c r="G209" t="s">
        <v>58</v>
      </c>
      <c r="H209" t="s">
        <v>59</v>
      </c>
      <c r="I209" t="s">
        <v>92</v>
      </c>
      <c r="J209" t="s">
        <v>42</v>
      </c>
      <c r="K209" t="s">
        <v>21</v>
      </c>
      <c r="L209" t="s">
        <v>3546</v>
      </c>
      <c r="M209" t="s">
        <v>2581</v>
      </c>
      <c r="N209" t="s">
        <v>24</v>
      </c>
      <c r="O209">
        <v>15.562539110989499</v>
      </c>
      <c r="P209">
        <v>4.4584063232353222</v>
      </c>
    </row>
    <row r="210" spans="1:16" x14ac:dyDescent="0.3">
      <c r="A210" s="2">
        <v>45460</v>
      </c>
      <c r="B210" s="2">
        <v>45468</v>
      </c>
      <c r="C210">
        <v>8</v>
      </c>
      <c r="D210" t="s">
        <v>3538</v>
      </c>
      <c r="E210" t="s">
        <v>450</v>
      </c>
      <c r="F210" t="s">
        <v>80</v>
      </c>
      <c r="G210" t="s">
        <v>51</v>
      </c>
      <c r="H210" t="s">
        <v>52</v>
      </c>
      <c r="I210" t="s">
        <v>92</v>
      </c>
      <c r="J210" t="s">
        <v>42</v>
      </c>
      <c r="K210" t="s">
        <v>22</v>
      </c>
      <c r="L210" t="s">
        <v>22</v>
      </c>
      <c r="N210" t="s">
        <v>54</v>
      </c>
      <c r="O210">
        <v>10.980686037188169</v>
      </c>
      <c r="P210">
        <v>4.6084678891708561</v>
      </c>
    </row>
    <row r="211" spans="1:16" x14ac:dyDescent="0.3">
      <c r="A211" s="2">
        <v>45217</v>
      </c>
      <c r="B211" s="2">
        <v>46217</v>
      </c>
      <c r="C211">
        <v>1000</v>
      </c>
      <c r="D211" t="s">
        <v>3539</v>
      </c>
      <c r="E211" t="s">
        <v>655</v>
      </c>
      <c r="F211" t="s">
        <v>80</v>
      </c>
      <c r="G211" t="s">
        <v>58</v>
      </c>
      <c r="H211" t="s">
        <v>59</v>
      </c>
      <c r="I211" t="s">
        <v>34</v>
      </c>
      <c r="J211" t="s">
        <v>35</v>
      </c>
      <c r="K211" t="s">
        <v>22</v>
      </c>
      <c r="L211" t="s">
        <v>22</v>
      </c>
      <c r="N211" t="s">
        <v>54</v>
      </c>
      <c r="O211">
        <v>26.882482250097691</v>
      </c>
      <c r="P211">
        <v>5.1025377792847353</v>
      </c>
    </row>
    <row r="212" spans="1:16" x14ac:dyDescent="0.3">
      <c r="A212" s="2">
        <v>45409</v>
      </c>
      <c r="B212" s="2">
        <v>46409</v>
      </c>
      <c r="C212">
        <v>1000</v>
      </c>
      <c r="D212" t="s">
        <v>3539</v>
      </c>
      <c r="E212" t="s">
        <v>2615</v>
      </c>
      <c r="F212" t="s">
        <v>80</v>
      </c>
      <c r="G212" t="s">
        <v>51</v>
      </c>
      <c r="H212" t="s">
        <v>59</v>
      </c>
      <c r="I212" t="s">
        <v>92</v>
      </c>
      <c r="J212" t="s">
        <v>42</v>
      </c>
      <c r="K212" t="s">
        <v>22</v>
      </c>
      <c r="L212" t="s">
        <v>22</v>
      </c>
      <c r="N212" t="s">
        <v>54</v>
      </c>
      <c r="O212">
        <v>23.192962293886868</v>
      </c>
      <c r="P212">
        <v>4.2315440729113032</v>
      </c>
    </row>
    <row r="213" spans="1:16" x14ac:dyDescent="0.3">
      <c r="A213" s="2">
        <v>45349</v>
      </c>
      <c r="B213" s="2">
        <v>45352</v>
      </c>
      <c r="C213">
        <v>3</v>
      </c>
      <c r="D213" t="s">
        <v>3538</v>
      </c>
      <c r="E213" t="s">
        <v>2621</v>
      </c>
      <c r="F213" t="s">
        <v>80</v>
      </c>
      <c r="G213" t="s">
        <v>58</v>
      </c>
      <c r="H213" t="s">
        <v>119</v>
      </c>
      <c r="I213" t="s">
        <v>120</v>
      </c>
      <c r="J213" t="s">
        <v>42</v>
      </c>
      <c r="K213" t="s">
        <v>21</v>
      </c>
      <c r="L213" t="s">
        <v>3546</v>
      </c>
      <c r="M213" t="s">
        <v>2622</v>
      </c>
      <c r="N213" t="s">
        <v>30</v>
      </c>
      <c r="O213">
        <v>25.14980408790581</v>
      </c>
      <c r="P213">
        <v>5.3592148821486498</v>
      </c>
    </row>
    <row r="214" spans="1:16" x14ac:dyDescent="0.3">
      <c r="A214" s="2">
        <v>45211</v>
      </c>
      <c r="B214" s="2">
        <v>45213</v>
      </c>
      <c r="C214">
        <v>2</v>
      </c>
      <c r="D214" t="s">
        <v>3538</v>
      </c>
      <c r="E214" t="s">
        <v>428</v>
      </c>
      <c r="F214" t="s">
        <v>80</v>
      </c>
      <c r="G214" t="s">
        <v>46</v>
      </c>
      <c r="H214" t="s">
        <v>119</v>
      </c>
      <c r="I214" t="s">
        <v>120</v>
      </c>
      <c r="J214" t="s">
        <v>20</v>
      </c>
      <c r="K214" t="s">
        <v>21</v>
      </c>
      <c r="L214" t="s">
        <v>21</v>
      </c>
      <c r="M214" t="s">
        <v>2625</v>
      </c>
      <c r="N214" t="s">
        <v>43</v>
      </c>
      <c r="O214">
        <v>19.164391431067941</v>
      </c>
      <c r="P214">
        <v>5.1325628931194176</v>
      </c>
    </row>
    <row r="215" spans="1:16" x14ac:dyDescent="0.3">
      <c r="A215" s="2">
        <v>45242</v>
      </c>
      <c r="B215" s="2">
        <v>45334</v>
      </c>
      <c r="C215">
        <v>92</v>
      </c>
      <c r="D215" t="s">
        <v>3540</v>
      </c>
      <c r="E215" t="s">
        <v>236</v>
      </c>
      <c r="F215" t="s">
        <v>80</v>
      </c>
      <c r="G215" t="s">
        <v>17</v>
      </c>
      <c r="H215" t="s">
        <v>18</v>
      </c>
      <c r="I215" t="s">
        <v>19</v>
      </c>
      <c r="J215" t="s">
        <v>35</v>
      </c>
      <c r="K215" t="s">
        <v>21</v>
      </c>
      <c r="L215" t="s">
        <v>3546</v>
      </c>
      <c r="M215" t="s">
        <v>2628</v>
      </c>
      <c r="N215" t="s">
        <v>63</v>
      </c>
      <c r="O215">
        <v>27.255007190656681</v>
      </c>
      <c r="P215">
        <v>5.0424296790145711</v>
      </c>
    </row>
    <row r="216" spans="1:16" x14ac:dyDescent="0.3">
      <c r="A216" s="2">
        <v>45321</v>
      </c>
      <c r="B216" s="2">
        <v>45330</v>
      </c>
      <c r="C216">
        <v>9</v>
      </c>
      <c r="D216" t="s">
        <v>3538</v>
      </c>
      <c r="E216" t="s">
        <v>2139</v>
      </c>
      <c r="F216" t="s">
        <v>80</v>
      </c>
      <c r="G216" t="s">
        <v>58</v>
      </c>
      <c r="H216" t="s">
        <v>52</v>
      </c>
      <c r="I216" t="s">
        <v>92</v>
      </c>
      <c r="J216" t="s">
        <v>20</v>
      </c>
      <c r="K216" t="s">
        <v>21</v>
      </c>
      <c r="L216" t="s">
        <v>21</v>
      </c>
      <c r="M216" t="s">
        <v>2630</v>
      </c>
      <c r="N216" t="s">
        <v>24</v>
      </c>
      <c r="O216">
        <v>27.279111610733828</v>
      </c>
      <c r="P216">
        <v>5.1276204885937604</v>
      </c>
    </row>
    <row r="217" spans="1:16" x14ac:dyDescent="0.3">
      <c r="A217" s="2">
        <v>45288</v>
      </c>
      <c r="D217" t="s">
        <v>3536</v>
      </c>
      <c r="E217" t="s">
        <v>370</v>
      </c>
      <c r="F217" t="s">
        <v>80</v>
      </c>
      <c r="G217" t="s">
        <v>58</v>
      </c>
      <c r="H217" t="s">
        <v>52</v>
      </c>
      <c r="I217" t="s">
        <v>34</v>
      </c>
      <c r="J217" t="s">
        <v>42</v>
      </c>
      <c r="K217" t="s">
        <v>21</v>
      </c>
      <c r="L217" t="s">
        <v>3546</v>
      </c>
      <c r="M217" t="s">
        <v>495</v>
      </c>
      <c r="N217" t="s">
        <v>63</v>
      </c>
      <c r="O217">
        <v>21.34647376290367</v>
      </c>
      <c r="P217">
        <v>4.5724247486637024</v>
      </c>
    </row>
    <row r="218" spans="1:16" x14ac:dyDescent="0.3">
      <c r="A218" s="2">
        <v>45371</v>
      </c>
      <c r="D218" t="s">
        <v>3536</v>
      </c>
      <c r="E218" t="s">
        <v>901</v>
      </c>
      <c r="F218" t="s">
        <v>80</v>
      </c>
      <c r="G218" t="s">
        <v>17</v>
      </c>
      <c r="H218" t="s">
        <v>18</v>
      </c>
      <c r="I218" t="s">
        <v>34</v>
      </c>
      <c r="J218" t="s">
        <v>42</v>
      </c>
      <c r="K218" t="s">
        <v>22</v>
      </c>
      <c r="L218" t="s">
        <v>22</v>
      </c>
      <c r="N218" t="s">
        <v>43</v>
      </c>
      <c r="O218">
        <v>16.452794987862269</v>
      </c>
      <c r="P218">
        <v>4.5323465252298307</v>
      </c>
    </row>
    <row r="219" spans="1:16" x14ac:dyDescent="0.3">
      <c r="A219" s="2">
        <v>44969</v>
      </c>
      <c r="B219" s="2">
        <v>44977</v>
      </c>
      <c r="C219">
        <v>8</v>
      </c>
      <c r="D219" t="s">
        <v>3538</v>
      </c>
      <c r="E219" t="s">
        <v>752</v>
      </c>
      <c r="F219" t="s">
        <v>80</v>
      </c>
      <c r="G219" t="s">
        <v>17</v>
      </c>
      <c r="H219" t="s">
        <v>40</v>
      </c>
      <c r="I219" t="s">
        <v>41</v>
      </c>
      <c r="J219" t="s">
        <v>42</v>
      </c>
      <c r="K219" t="s">
        <v>22</v>
      </c>
      <c r="L219" t="s">
        <v>22</v>
      </c>
      <c r="N219" t="s">
        <v>30</v>
      </c>
      <c r="O219">
        <v>22.66679622352725</v>
      </c>
      <c r="P219">
        <v>4.1581020660946937</v>
      </c>
    </row>
    <row r="220" spans="1:16" x14ac:dyDescent="0.3">
      <c r="A220" s="2">
        <v>45230</v>
      </c>
      <c r="B220" s="2">
        <v>45232</v>
      </c>
      <c r="C220">
        <v>2</v>
      </c>
      <c r="D220" t="s">
        <v>3538</v>
      </c>
      <c r="E220" t="s">
        <v>2677</v>
      </c>
      <c r="F220" t="s">
        <v>80</v>
      </c>
      <c r="G220" t="s">
        <v>58</v>
      </c>
      <c r="H220" t="s">
        <v>52</v>
      </c>
      <c r="I220" t="s">
        <v>92</v>
      </c>
      <c r="J220" t="s">
        <v>42</v>
      </c>
      <c r="K220" t="s">
        <v>22</v>
      </c>
      <c r="L220" t="s">
        <v>22</v>
      </c>
      <c r="N220" t="s">
        <v>43</v>
      </c>
      <c r="O220">
        <v>10.24449067980688</v>
      </c>
      <c r="P220">
        <v>4.8595633009285244</v>
      </c>
    </row>
    <row r="221" spans="1:16" x14ac:dyDescent="0.3">
      <c r="A221" s="2">
        <v>45056</v>
      </c>
      <c r="D221" t="s">
        <v>3536</v>
      </c>
      <c r="E221" t="s">
        <v>1462</v>
      </c>
      <c r="F221" t="s">
        <v>80</v>
      </c>
      <c r="G221" t="s">
        <v>46</v>
      </c>
      <c r="H221" t="s">
        <v>40</v>
      </c>
      <c r="I221" t="s">
        <v>41</v>
      </c>
      <c r="J221" t="s">
        <v>35</v>
      </c>
      <c r="K221" t="s">
        <v>21</v>
      </c>
      <c r="L221" t="s">
        <v>21</v>
      </c>
      <c r="M221" t="s">
        <v>2678</v>
      </c>
      <c r="N221" t="s">
        <v>43</v>
      </c>
      <c r="O221">
        <v>24.485330984435659</v>
      </c>
      <c r="P221">
        <v>5.0631484828437312</v>
      </c>
    </row>
    <row r="222" spans="1:16" x14ac:dyDescent="0.3">
      <c r="A222" s="2">
        <v>45012</v>
      </c>
      <c r="B222" s="2">
        <v>45075</v>
      </c>
      <c r="C222">
        <v>63</v>
      </c>
      <c r="D222" t="s">
        <v>3537</v>
      </c>
      <c r="E222" t="s">
        <v>428</v>
      </c>
      <c r="F222" t="s">
        <v>80</v>
      </c>
      <c r="G222" t="s">
        <v>58</v>
      </c>
      <c r="H222" t="s">
        <v>52</v>
      </c>
      <c r="I222" t="s">
        <v>92</v>
      </c>
      <c r="J222" t="s">
        <v>20</v>
      </c>
      <c r="K222" t="s">
        <v>21</v>
      </c>
      <c r="L222" t="s">
        <v>21</v>
      </c>
      <c r="M222" t="s">
        <v>2685</v>
      </c>
      <c r="N222" t="s">
        <v>24</v>
      </c>
      <c r="O222">
        <v>26.17891095911077</v>
      </c>
      <c r="P222">
        <v>5.1566842237778303</v>
      </c>
    </row>
    <row r="223" spans="1:16" x14ac:dyDescent="0.3">
      <c r="A223" s="2">
        <v>45343</v>
      </c>
      <c r="B223" s="2">
        <v>45347</v>
      </c>
      <c r="C223">
        <v>4</v>
      </c>
      <c r="D223" t="s">
        <v>3538</v>
      </c>
      <c r="E223" t="s">
        <v>2688</v>
      </c>
      <c r="F223" t="s">
        <v>80</v>
      </c>
      <c r="G223" t="s">
        <v>58</v>
      </c>
      <c r="H223" t="s">
        <v>59</v>
      </c>
      <c r="I223" t="s">
        <v>92</v>
      </c>
      <c r="J223" t="s">
        <v>42</v>
      </c>
      <c r="K223" t="s">
        <v>22</v>
      </c>
      <c r="L223" t="s">
        <v>22</v>
      </c>
      <c r="N223" t="s">
        <v>43</v>
      </c>
      <c r="O223">
        <v>17.278086377374091</v>
      </c>
      <c r="P223">
        <v>4.9113172778521577</v>
      </c>
    </row>
    <row r="224" spans="1:16" x14ac:dyDescent="0.3">
      <c r="A224" s="2">
        <v>45281</v>
      </c>
      <c r="D224" t="s">
        <v>3536</v>
      </c>
      <c r="E224" t="s">
        <v>880</v>
      </c>
      <c r="F224" t="s">
        <v>80</v>
      </c>
      <c r="G224" t="s">
        <v>58</v>
      </c>
      <c r="H224" t="s">
        <v>119</v>
      </c>
      <c r="I224" t="s">
        <v>120</v>
      </c>
      <c r="J224" t="s">
        <v>42</v>
      </c>
      <c r="K224" t="s">
        <v>21</v>
      </c>
      <c r="L224" t="s">
        <v>21</v>
      </c>
      <c r="M224" t="s">
        <v>2694</v>
      </c>
      <c r="N224" t="s">
        <v>24</v>
      </c>
      <c r="O224">
        <v>17.247315752542079</v>
      </c>
      <c r="P224">
        <v>4.5547198839807654</v>
      </c>
    </row>
    <row r="225" spans="1:16" x14ac:dyDescent="0.3">
      <c r="A225" s="2">
        <v>45419</v>
      </c>
      <c r="D225" t="s">
        <v>3536</v>
      </c>
      <c r="E225" t="s">
        <v>450</v>
      </c>
      <c r="F225" t="s">
        <v>80</v>
      </c>
      <c r="G225" t="s">
        <v>17</v>
      </c>
      <c r="H225" t="s">
        <v>40</v>
      </c>
      <c r="I225" t="s">
        <v>41</v>
      </c>
      <c r="J225" t="s">
        <v>35</v>
      </c>
      <c r="K225" t="s">
        <v>22</v>
      </c>
      <c r="L225" t="s">
        <v>22</v>
      </c>
      <c r="N225" t="s">
        <v>54</v>
      </c>
      <c r="O225">
        <v>22.39720759043032</v>
      </c>
      <c r="P225">
        <v>5.1974397958137803</v>
      </c>
    </row>
    <row r="226" spans="1:16" x14ac:dyDescent="0.3">
      <c r="A226" s="2">
        <v>45458</v>
      </c>
      <c r="D226" t="s">
        <v>3536</v>
      </c>
      <c r="E226" t="s">
        <v>2042</v>
      </c>
      <c r="F226" t="s">
        <v>80</v>
      </c>
      <c r="G226" t="s">
        <v>51</v>
      </c>
      <c r="H226" t="s">
        <v>52</v>
      </c>
      <c r="I226" t="s">
        <v>34</v>
      </c>
      <c r="J226" t="s">
        <v>42</v>
      </c>
      <c r="K226" t="s">
        <v>21</v>
      </c>
      <c r="L226" t="s">
        <v>21</v>
      </c>
      <c r="M226" t="s">
        <v>2695</v>
      </c>
      <c r="N226" t="s">
        <v>30</v>
      </c>
      <c r="O226">
        <v>24.102410905986819</v>
      </c>
      <c r="P226">
        <v>5.0462071925039256</v>
      </c>
    </row>
    <row r="227" spans="1:16" x14ac:dyDescent="0.3">
      <c r="A227" s="2">
        <v>45096</v>
      </c>
      <c r="D227" t="s">
        <v>3536</v>
      </c>
      <c r="E227" t="s">
        <v>2700</v>
      </c>
      <c r="F227" t="s">
        <v>80</v>
      </c>
      <c r="G227" t="s">
        <v>17</v>
      </c>
      <c r="H227" t="s">
        <v>18</v>
      </c>
      <c r="I227" t="s">
        <v>19</v>
      </c>
      <c r="J227" t="s">
        <v>42</v>
      </c>
      <c r="K227" t="s">
        <v>21</v>
      </c>
      <c r="L227" t="s">
        <v>3546</v>
      </c>
      <c r="M227" t="s">
        <v>2701</v>
      </c>
      <c r="N227" t="s">
        <v>24</v>
      </c>
      <c r="O227">
        <v>28.435708175362819</v>
      </c>
      <c r="P227">
        <v>5.1837568579110069</v>
      </c>
    </row>
    <row r="228" spans="1:16" x14ac:dyDescent="0.3">
      <c r="A228" s="2">
        <v>45317</v>
      </c>
      <c r="D228" t="s">
        <v>3536</v>
      </c>
      <c r="E228" t="s">
        <v>1309</v>
      </c>
      <c r="F228" t="s">
        <v>80</v>
      </c>
      <c r="G228" t="s">
        <v>46</v>
      </c>
      <c r="H228" t="s">
        <v>119</v>
      </c>
      <c r="I228" t="s">
        <v>120</v>
      </c>
      <c r="J228" t="s">
        <v>20</v>
      </c>
      <c r="K228" t="s">
        <v>21</v>
      </c>
      <c r="L228" t="s">
        <v>3546</v>
      </c>
      <c r="M228" t="s">
        <v>2706</v>
      </c>
      <c r="N228" t="s">
        <v>24</v>
      </c>
      <c r="O228">
        <v>21.74900012283954</v>
      </c>
      <c r="P228">
        <v>4.4104606267911572</v>
      </c>
    </row>
    <row r="229" spans="1:16" x14ac:dyDescent="0.3">
      <c r="A229" s="2">
        <v>45328</v>
      </c>
      <c r="B229" s="2">
        <v>46328</v>
      </c>
      <c r="C229">
        <v>1000</v>
      </c>
      <c r="D229" t="s">
        <v>3539</v>
      </c>
      <c r="E229" t="s">
        <v>1356</v>
      </c>
      <c r="F229" t="s">
        <v>80</v>
      </c>
      <c r="G229" t="s">
        <v>51</v>
      </c>
      <c r="H229" t="s">
        <v>59</v>
      </c>
      <c r="I229" t="s">
        <v>34</v>
      </c>
      <c r="J229" t="s">
        <v>35</v>
      </c>
      <c r="K229" t="s">
        <v>21</v>
      </c>
      <c r="L229" t="s">
        <v>3546</v>
      </c>
      <c r="M229" t="s">
        <v>2712</v>
      </c>
      <c r="N229" t="s">
        <v>63</v>
      </c>
      <c r="O229">
        <v>20.112329464060231</v>
      </c>
      <c r="P229">
        <v>5.0163134011884303</v>
      </c>
    </row>
    <row r="230" spans="1:16" x14ac:dyDescent="0.3">
      <c r="A230" s="2">
        <v>45071</v>
      </c>
      <c r="B230" s="2">
        <v>45075</v>
      </c>
      <c r="C230">
        <v>4</v>
      </c>
      <c r="D230" t="s">
        <v>3538</v>
      </c>
      <c r="E230" t="s">
        <v>901</v>
      </c>
      <c r="F230" t="s">
        <v>80</v>
      </c>
      <c r="G230" t="s">
        <v>46</v>
      </c>
      <c r="H230" t="s">
        <v>119</v>
      </c>
      <c r="I230" t="s">
        <v>120</v>
      </c>
      <c r="J230" t="s">
        <v>20</v>
      </c>
      <c r="K230" t="s">
        <v>21</v>
      </c>
      <c r="L230" t="s">
        <v>3546</v>
      </c>
      <c r="M230" t="s">
        <v>2713</v>
      </c>
      <c r="N230" t="s">
        <v>54</v>
      </c>
      <c r="O230">
        <v>14.99189995052542</v>
      </c>
      <c r="P230">
        <v>4.8513112723923371</v>
      </c>
    </row>
    <row r="231" spans="1:16" x14ac:dyDescent="0.3">
      <c r="A231" s="2">
        <v>45277</v>
      </c>
      <c r="B231" s="2">
        <v>45300</v>
      </c>
      <c r="C231">
        <v>23</v>
      </c>
      <c r="D231" t="s">
        <v>3538</v>
      </c>
      <c r="E231" t="s">
        <v>2017</v>
      </c>
      <c r="F231" t="s">
        <v>80</v>
      </c>
      <c r="G231" t="s">
        <v>51</v>
      </c>
      <c r="H231" t="s">
        <v>52</v>
      </c>
      <c r="I231" t="s">
        <v>92</v>
      </c>
      <c r="J231" t="s">
        <v>20</v>
      </c>
      <c r="K231" t="s">
        <v>21</v>
      </c>
      <c r="L231" t="s">
        <v>3546</v>
      </c>
      <c r="M231" t="s">
        <v>2729</v>
      </c>
      <c r="N231" t="s">
        <v>54</v>
      </c>
      <c r="O231">
        <v>22.197506153101131</v>
      </c>
      <c r="P231">
        <v>5.0905851424230857</v>
      </c>
    </row>
    <row r="232" spans="1:16" x14ac:dyDescent="0.3">
      <c r="A232" s="2">
        <v>45366</v>
      </c>
      <c r="B232" s="2">
        <v>45372</v>
      </c>
      <c r="C232">
        <v>6</v>
      </c>
      <c r="D232" t="s">
        <v>3538</v>
      </c>
      <c r="E232" t="s">
        <v>2736</v>
      </c>
      <c r="F232" t="s">
        <v>80</v>
      </c>
      <c r="G232" t="s">
        <v>33</v>
      </c>
      <c r="H232" t="s">
        <v>18</v>
      </c>
      <c r="I232" t="s">
        <v>19</v>
      </c>
      <c r="J232" t="s">
        <v>35</v>
      </c>
      <c r="K232" t="s">
        <v>22</v>
      </c>
      <c r="L232" t="s">
        <v>22</v>
      </c>
      <c r="N232" t="s">
        <v>30</v>
      </c>
      <c r="O232">
        <v>15.060633295496251</v>
      </c>
      <c r="P232">
        <v>4.0674952318531368</v>
      </c>
    </row>
    <row r="233" spans="1:16" x14ac:dyDescent="0.3">
      <c r="A233" s="2">
        <v>45468</v>
      </c>
      <c r="B233" s="2">
        <v>45472</v>
      </c>
      <c r="C233">
        <v>4</v>
      </c>
      <c r="D233" t="s">
        <v>3538</v>
      </c>
      <c r="E233" t="s">
        <v>2743</v>
      </c>
      <c r="F233" t="s">
        <v>80</v>
      </c>
      <c r="G233" t="s">
        <v>17</v>
      </c>
      <c r="H233" t="s">
        <v>18</v>
      </c>
      <c r="I233" t="s">
        <v>19</v>
      </c>
      <c r="J233" t="s">
        <v>35</v>
      </c>
      <c r="K233" t="s">
        <v>22</v>
      </c>
      <c r="L233" t="s">
        <v>22</v>
      </c>
      <c r="N233" t="s">
        <v>24</v>
      </c>
      <c r="O233">
        <v>20.846804120180391</v>
      </c>
      <c r="P233">
        <v>4.1450146744700804</v>
      </c>
    </row>
    <row r="234" spans="1:16" x14ac:dyDescent="0.3">
      <c r="A234" s="2">
        <v>45202</v>
      </c>
      <c r="B234" s="2">
        <v>45203</v>
      </c>
      <c r="C234">
        <v>1</v>
      </c>
      <c r="D234" t="s">
        <v>3538</v>
      </c>
      <c r="E234" t="s">
        <v>2755</v>
      </c>
      <c r="F234" t="s">
        <v>80</v>
      </c>
      <c r="G234" t="s">
        <v>33</v>
      </c>
      <c r="H234" t="s">
        <v>18</v>
      </c>
      <c r="I234" t="s">
        <v>34</v>
      </c>
      <c r="J234" t="s">
        <v>20</v>
      </c>
      <c r="K234" t="s">
        <v>21</v>
      </c>
      <c r="L234" t="s">
        <v>21</v>
      </c>
      <c r="M234" t="s">
        <v>2756</v>
      </c>
      <c r="N234" t="s">
        <v>43</v>
      </c>
      <c r="O234">
        <v>23.479319195468921</v>
      </c>
      <c r="P234">
        <v>5.2582590051479059</v>
      </c>
    </row>
    <row r="235" spans="1:16" x14ac:dyDescent="0.3">
      <c r="A235" s="2">
        <v>45094</v>
      </c>
      <c r="D235" t="s">
        <v>3536</v>
      </c>
      <c r="E235" t="s">
        <v>2780</v>
      </c>
      <c r="F235" t="s">
        <v>80</v>
      </c>
      <c r="G235" t="s">
        <v>51</v>
      </c>
      <c r="H235" t="s">
        <v>52</v>
      </c>
      <c r="I235" t="s">
        <v>92</v>
      </c>
      <c r="J235" t="s">
        <v>42</v>
      </c>
      <c r="K235" t="s">
        <v>22</v>
      </c>
      <c r="L235" t="s">
        <v>22</v>
      </c>
      <c r="N235" t="s">
        <v>24</v>
      </c>
      <c r="O235">
        <v>13.72855288415375</v>
      </c>
      <c r="P235">
        <v>4.8479953818574151</v>
      </c>
    </row>
    <row r="236" spans="1:16" x14ac:dyDescent="0.3">
      <c r="A236" s="2">
        <v>45464</v>
      </c>
      <c r="B236" s="2">
        <v>45547</v>
      </c>
      <c r="C236">
        <v>83</v>
      </c>
      <c r="D236" t="s">
        <v>3537</v>
      </c>
      <c r="E236" t="s">
        <v>2543</v>
      </c>
      <c r="F236" t="s">
        <v>80</v>
      </c>
      <c r="G236" t="s">
        <v>17</v>
      </c>
      <c r="H236" t="s">
        <v>18</v>
      </c>
      <c r="I236" t="s">
        <v>19</v>
      </c>
      <c r="J236" t="s">
        <v>20</v>
      </c>
      <c r="K236" t="s">
        <v>21</v>
      </c>
      <c r="L236" t="s">
        <v>21</v>
      </c>
      <c r="M236" t="s">
        <v>2782</v>
      </c>
      <c r="N236" t="s">
        <v>63</v>
      </c>
      <c r="O236">
        <v>11.48308780322423</v>
      </c>
      <c r="P236">
        <v>4.6887036343573918</v>
      </c>
    </row>
    <row r="237" spans="1:16" x14ac:dyDescent="0.3">
      <c r="A237" s="2">
        <v>45441</v>
      </c>
      <c r="B237" s="2">
        <v>45446</v>
      </c>
      <c r="C237">
        <v>5</v>
      </c>
      <c r="D237" t="s">
        <v>3538</v>
      </c>
      <c r="E237" t="s">
        <v>269</v>
      </c>
      <c r="F237" t="s">
        <v>80</v>
      </c>
      <c r="G237" t="s">
        <v>58</v>
      </c>
      <c r="H237" t="s">
        <v>119</v>
      </c>
      <c r="I237" t="s">
        <v>120</v>
      </c>
      <c r="J237" t="s">
        <v>42</v>
      </c>
      <c r="K237" t="s">
        <v>21</v>
      </c>
      <c r="L237" t="s">
        <v>21</v>
      </c>
      <c r="M237" t="s">
        <v>2789</v>
      </c>
      <c r="N237" t="s">
        <v>76</v>
      </c>
      <c r="O237">
        <v>23.397988744673381</v>
      </c>
      <c r="P237">
        <v>4.1280211974906518</v>
      </c>
    </row>
    <row r="238" spans="1:16" x14ac:dyDescent="0.3">
      <c r="A238" s="2">
        <v>45107</v>
      </c>
      <c r="D238" t="s">
        <v>3536</v>
      </c>
      <c r="E238" t="s">
        <v>2796</v>
      </c>
      <c r="F238" t="s">
        <v>80</v>
      </c>
      <c r="G238" t="s">
        <v>17</v>
      </c>
      <c r="H238" t="s">
        <v>18</v>
      </c>
      <c r="I238" t="s">
        <v>34</v>
      </c>
      <c r="J238" t="s">
        <v>35</v>
      </c>
      <c r="K238" t="s">
        <v>22</v>
      </c>
      <c r="L238" t="s">
        <v>22</v>
      </c>
      <c r="N238" t="s">
        <v>43</v>
      </c>
      <c r="O238">
        <v>18.524550428810471</v>
      </c>
      <c r="P238">
        <v>4.0029882028286057</v>
      </c>
    </row>
    <row r="239" spans="1:16" x14ac:dyDescent="0.3">
      <c r="A239" s="2">
        <v>45082</v>
      </c>
      <c r="B239" s="2">
        <v>45083</v>
      </c>
      <c r="C239">
        <v>1</v>
      </c>
      <c r="D239" t="s">
        <v>3538</v>
      </c>
      <c r="E239" t="s">
        <v>1825</v>
      </c>
      <c r="F239" t="s">
        <v>80</v>
      </c>
      <c r="G239" t="s">
        <v>58</v>
      </c>
      <c r="H239" t="s">
        <v>59</v>
      </c>
      <c r="I239" t="s">
        <v>34</v>
      </c>
      <c r="J239" t="s">
        <v>42</v>
      </c>
      <c r="K239" t="s">
        <v>22</v>
      </c>
      <c r="L239" t="s">
        <v>22</v>
      </c>
      <c r="N239" t="s">
        <v>144</v>
      </c>
      <c r="O239">
        <v>19.221613823039601</v>
      </c>
      <c r="P239">
        <v>5.2627431651374081</v>
      </c>
    </row>
    <row r="240" spans="1:16" x14ac:dyDescent="0.3">
      <c r="A240" s="2">
        <v>45154</v>
      </c>
      <c r="B240" s="2">
        <v>45160</v>
      </c>
      <c r="C240">
        <v>6</v>
      </c>
      <c r="D240" t="s">
        <v>3538</v>
      </c>
      <c r="E240" t="s">
        <v>906</v>
      </c>
      <c r="F240" t="s">
        <v>80</v>
      </c>
      <c r="G240" t="s">
        <v>51</v>
      </c>
      <c r="H240" t="s">
        <v>52</v>
      </c>
      <c r="I240" t="s">
        <v>34</v>
      </c>
      <c r="J240" t="s">
        <v>42</v>
      </c>
      <c r="K240" t="s">
        <v>21</v>
      </c>
      <c r="L240" t="s">
        <v>3546</v>
      </c>
      <c r="M240" t="s">
        <v>2799</v>
      </c>
      <c r="N240" t="s">
        <v>54</v>
      </c>
      <c r="O240">
        <v>21.403182022450679</v>
      </c>
      <c r="P240">
        <v>5.254176554810873</v>
      </c>
    </row>
    <row r="241" spans="1:16" x14ac:dyDescent="0.3">
      <c r="A241" s="2">
        <v>45082</v>
      </c>
      <c r="B241" s="2">
        <v>45085</v>
      </c>
      <c r="C241">
        <v>3</v>
      </c>
      <c r="D241" t="s">
        <v>3538</v>
      </c>
      <c r="E241" t="s">
        <v>2800</v>
      </c>
      <c r="F241" t="s">
        <v>80</v>
      </c>
      <c r="G241" t="s">
        <v>58</v>
      </c>
      <c r="H241" t="s">
        <v>59</v>
      </c>
      <c r="I241" t="s">
        <v>19</v>
      </c>
      <c r="J241" t="s">
        <v>42</v>
      </c>
      <c r="K241" t="s">
        <v>21</v>
      </c>
      <c r="L241" t="s">
        <v>21</v>
      </c>
      <c r="M241" t="s">
        <v>2801</v>
      </c>
      <c r="N241" t="s">
        <v>30</v>
      </c>
      <c r="O241">
        <v>16.075508434588802</v>
      </c>
      <c r="P241">
        <v>5.4371102201790702</v>
      </c>
    </row>
    <row r="242" spans="1:16" x14ac:dyDescent="0.3">
      <c r="A242" s="2">
        <v>45597</v>
      </c>
      <c r="B242" s="2">
        <v>46302</v>
      </c>
      <c r="C242">
        <v>705</v>
      </c>
      <c r="D242" t="s">
        <v>3542</v>
      </c>
      <c r="E242" t="s">
        <v>1015</v>
      </c>
      <c r="F242" t="s">
        <v>80</v>
      </c>
      <c r="G242" t="s">
        <v>46</v>
      </c>
      <c r="H242" t="s">
        <v>18</v>
      </c>
      <c r="I242" t="s">
        <v>34</v>
      </c>
      <c r="J242" t="s">
        <v>42</v>
      </c>
      <c r="K242" t="s">
        <v>22</v>
      </c>
      <c r="L242" t="s">
        <v>22</v>
      </c>
      <c r="N242" t="s">
        <v>54</v>
      </c>
      <c r="O242">
        <v>27.943134640217981</v>
      </c>
      <c r="P242">
        <v>4.999782965039552</v>
      </c>
    </row>
    <row r="243" spans="1:16" x14ac:dyDescent="0.3">
      <c r="A243" s="2">
        <v>45055</v>
      </c>
      <c r="D243" t="s">
        <v>3536</v>
      </c>
      <c r="E243" t="s">
        <v>2806</v>
      </c>
      <c r="F243" t="s">
        <v>80</v>
      </c>
      <c r="G243" t="s">
        <v>51</v>
      </c>
      <c r="H243" t="s">
        <v>59</v>
      </c>
      <c r="I243" t="s">
        <v>92</v>
      </c>
      <c r="J243" t="s">
        <v>42</v>
      </c>
      <c r="K243" t="s">
        <v>22</v>
      </c>
      <c r="L243" t="s">
        <v>22</v>
      </c>
      <c r="N243" t="s">
        <v>43</v>
      </c>
      <c r="O243">
        <v>14.442098752432241</v>
      </c>
      <c r="P243">
        <v>4.3919995268280756</v>
      </c>
    </row>
    <row r="244" spans="1:16" x14ac:dyDescent="0.3">
      <c r="A244" s="2">
        <v>45236</v>
      </c>
      <c r="D244" t="s">
        <v>3536</v>
      </c>
      <c r="E244" t="s">
        <v>943</v>
      </c>
      <c r="F244" t="s">
        <v>80</v>
      </c>
      <c r="G244" t="s">
        <v>58</v>
      </c>
      <c r="H244" t="s">
        <v>52</v>
      </c>
      <c r="I244" t="s">
        <v>34</v>
      </c>
      <c r="J244" t="s">
        <v>20</v>
      </c>
      <c r="K244" t="s">
        <v>21</v>
      </c>
      <c r="L244" t="s">
        <v>3546</v>
      </c>
      <c r="M244" t="s">
        <v>2810</v>
      </c>
      <c r="N244" t="s">
        <v>43</v>
      </c>
      <c r="O244">
        <v>15.52696348890248</v>
      </c>
      <c r="P244">
        <v>4.4729355067459151</v>
      </c>
    </row>
    <row r="245" spans="1:16" x14ac:dyDescent="0.3">
      <c r="A245" s="2">
        <v>45105</v>
      </c>
      <c r="B245" s="2">
        <v>45186</v>
      </c>
      <c r="C245">
        <v>81</v>
      </c>
      <c r="D245" t="s">
        <v>3537</v>
      </c>
      <c r="E245" t="s">
        <v>2677</v>
      </c>
      <c r="F245" t="s">
        <v>80</v>
      </c>
      <c r="G245" t="s">
        <v>58</v>
      </c>
      <c r="H245" t="s">
        <v>52</v>
      </c>
      <c r="I245" t="s">
        <v>92</v>
      </c>
      <c r="J245" t="s">
        <v>42</v>
      </c>
      <c r="K245" t="s">
        <v>22</v>
      </c>
      <c r="L245" t="s">
        <v>22</v>
      </c>
      <c r="N245" t="s">
        <v>144</v>
      </c>
      <c r="O245">
        <v>19.504120681103089</v>
      </c>
      <c r="P245">
        <v>4.9577889214961282</v>
      </c>
    </row>
    <row r="246" spans="1:16" x14ac:dyDescent="0.3">
      <c r="A246" s="2">
        <v>45373</v>
      </c>
      <c r="B246" s="2">
        <v>45447</v>
      </c>
      <c r="C246">
        <v>74</v>
      </c>
      <c r="D246" t="s">
        <v>3537</v>
      </c>
      <c r="E246" t="s">
        <v>620</v>
      </c>
      <c r="F246" t="s">
        <v>80</v>
      </c>
      <c r="G246" t="s">
        <v>46</v>
      </c>
      <c r="H246" t="s">
        <v>40</v>
      </c>
      <c r="I246" t="s">
        <v>41</v>
      </c>
      <c r="J246" t="s">
        <v>42</v>
      </c>
      <c r="K246" t="s">
        <v>22</v>
      </c>
      <c r="L246" t="s">
        <v>22</v>
      </c>
      <c r="N246" t="s">
        <v>30</v>
      </c>
      <c r="O246">
        <v>11.687540059821631</v>
      </c>
      <c r="P246">
        <v>5.0326075277382056</v>
      </c>
    </row>
    <row r="247" spans="1:16" x14ac:dyDescent="0.3">
      <c r="A247" s="2">
        <v>45293</v>
      </c>
      <c r="B247" s="2">
        <v>45378</v>
      </c>
      <c r="C247">
        <v>85</v>
      </c>
      <c r="D247" t="s">
        <v>3537</v>
      </c>
      <c r="E247" t="s">
        <v>806</v>
      </c>
      <c r="F247" t="s">
        <v>80</v>
      </c>
      <c r="G247" t="s">
        <v>17</v>
      </c>
      <c r="H247" t="s">
        <v>40</v>
      </c>
      <c r="I247" t="s">
        <v>41</v>
      </c>
      <c r="J247" t="s">
        <v>42</v>
      </c>
      <c r="K247" t="s">
        <v>22</v>
      </c>
      <c r="L247" t="s">
        <v>22</v>
      </c>
      <c r="N247" t="s">
        <v>24</v>
      </c>
      <c r="O247">
        <v>14.893835914346431</v>
      </c>
      <c r="P247">
        <v>4.1235715684237642</v>
      </c>
    </row>
    <row r="248" spans="1:16" x14ac:dyDescent="0.3">
      <c r="A248" s="2">
        <v>45121</v>
      </c>
      <c r="D248" t="s">
        <v>3536</v>
      </c>
      <c r="E248" t="s">
        <v>1033</v>
      </c>
      <c r="F248" t="s">
        <v>80</v>
      </c>
      <c r="G248" t="s">
        <v>58</v>
      </c>
      <c r="H248" t="s">
        <v>52</v>
      </c>
      <c r="I248" t="s">
        <v>92</v>
      </c>
      <c r="J248" t="s">
        <v>20</v>
      </c>
      <c r="K248" t="s">
        <v>21</v>
      </c>
      <c r="L248" t="s">
        <v>21</v>
      </c>
      <c r="M248" t="s">
        <v>2818</v>
      </c>
      <c r="N248" t="s">
        <v>63</v>
      </c>
      <c r="O248">
        <v>20.601478158559491</v>
      </c>
      <c r="P248">
        <v>4.3429642082551938</v>
      </c>
    </row>
    <row r="249" spans="1:16" x14ac:dyDescent="0.3">
      <c r="A249" s="2">
        <v>44997</v>
      </c>
      <c r="B249" s="2">
        <v>46263</v>
      </c>
      <c r="C249">
        <v>1266</v>
      </c>
      <c r="D249" t="s">
        <v>3539</v>
      </c>
      <c r="E249" t="s">
        <v>655</v>
      </c>
      <c r="F249" t="s">
        <v>80</v>
      </c>
      <c r="G249" t="s">
        <v>51</v>
      </c>
      <c r="H249" t="s">
        <v>52</v>
      </c>
      <c r="I249" t="s">
        <v>92</v>
      </c>
      <c r="J249" t="s">
        <v>42</v>
      </c>
      <c r="K249" t="s">
        <v>22</v>
      </c>
      <c r="L249" t="s">
        <v>22</v>
      </c>
      <c r="N249" t="s">
        <v>144</v>
      </c>
      <c r="O249">
        <v>26.264213172137421</v>
      </c>
      <c r="P249">
        <v>4.5118666746365808</v>
      </c>
    </row>
    <row r="250" spans="1:16" x14ac:dyDescent="0.3">
      <c r="A250" s="2">
        <v>45370</v>
      </c>
      <c r="B250" s="2">
        <v>45444</v>
      </c>
      <c r="C250">
        <v>74</v>
      </c>
      <c r="D250" t="s">
        <v>3537</v>
      </c>
      <c r="E250" t="s">
        <v>2300</v>
      </c>
      <c r="F250" t="s">
        <v>80</v>
      </c>
      <c r="G250" t="s">
        <v>46</v>
      </c>
      <c r="H250" t="s">
        <v>119</v>
      </c>
      <c r="I250" t="s">
        <v>120</v>
      </c>
      <c r="J250" t="s">
        <v>42</v>
      </c>
      <c r="K250" t="s">
        <v>21</v>
      </c>
      <c r="L250" t="s">
        <v>21</v>
      </c>
      <c r="M250" t="s">
        <v>2840</v>
      </c>
      <c r="N250" t="s">
        <v>144</v>
      </c>
      <c r="O250">
        <v>20.018478359239239</v>
      </c>
      <c r="P250">
        <v>4.972958435153223</v>
      </c>
    </row>
    <row r="251" spans="1:16" x14ac:dyDescent="0.3">
      <c r="A251" s="2">
        <v>44955</v>
      </c>
      <c r="D251" t="s">
        <v>3536</v>
      </c>
      <c r="E251" t="s">
        <v>890</v>
      </c>
      <c r="F251" t="s">
        <v>80</v>
      </c>
      <c r="G251" t="s">
        <v>17</v>
      </c>
      <c r="H251" t="s">
        <v>40</v>
      </c>
      <c r="I251" t="s">
        <v>41</v>
      </c>
      <c r="J251" t="s">
        <v>35</v>
      </c>
      <c r="K251" t="s">
        <v>3546</v>
      </c>
      <c r="L251" t="s">
        <v>3546</v>
      </c>
      <c r="N251" t="s">
        <v>24</v>
      </c>
      <c r="O251">
        <v>22.704542592804948</v>
      </c>
      <c r="P251">
        <v>4.6890154833909348</v>
      </c>
    </row>
    <row r="252" spans="1:16" x14ac:dyDescent="0.3">
      <c r="A252" s="2">
        <v>45196</v>
      </c>
      <c r="B252" s="2">
        <v>45200</v>
      </c>
      <c r="C252">
        <v>4</v>
      </c>
      <c r="D252" t="s">
        <v>3538</v>
      </c>
      <c r="E252" t="s">
        <v>1353</v>
      </c>
      <c r="F252" t="s">
        <v>80</v>
      </c>
      <c r="G252" t="s">
        <v>33</v>
      </c>
      <c r="H252" t="s">
        <v>59</v>
      </c>
      <c r="I252" t="s">
        <v>19</v>
      </c>
      <c r="J252" t="s">
        <v>42</v>
      </c>
      <c r="K252" t="s">
        <v>22</v>
      </c>
      <c r="L252" t="s">
        <v>22</v>
      </c>
      <c r="N252" t="s">
        <v>43</v>
      </c>
      <c r="O252">
        <v>29.380854196079429</v>
      </c>
      <c r="P252">
        <v>5.2206925295604227</v>
      </c>
    </row>
    <row r="253" spans="1:16" x14ac:dyDescent="0.3">
      <c r="A253" s="2">
        <v>44967</v>
      </c>
      <c r="B253" s="2">
        <v>45004</v>
      </c>
      <c r="C253">
        <v>37</v>
      </c>
      <c r="D253" t="s">
        <v>3537</v>
      </c>
      <c r="E253" t="s">
        <v>2853</v>
      </c>
      <c r="F253" t="s">
        <v>80</v>
      </c>
      <c r="G253" t="s">
        <v>58</v>
      </c>
      <c r="H253" t="s">
        <v>119</v>
      </c>
      <c r="I253" t="s">
        <v>120</v>
      </c>
      <c r="J253" t="s">
        <v>42</v>
      </c>
      <c r="K253" t="s">
        <v>21</v>
      </c>
      <c r="L253" t="s">
        <v>21</v>
      </c>
      <c r="M253" t="s">
        <v>2854</v>
      </c>
      <c r="N253" t="s">
        <v>43</v>
      </c>
      <c r="O253">
        <v>23.69233289997705</v>
      </c>
      <c r="P253">
        <v>4.132738753077879</v>
      </c>
    </row>
    <row r="254" spans="1:16" x14ac:dyDescent="0.3">
      <c r="A254" s="2">
        <v>44969</v>
      </c>
      <c r="B254" s="2">
        <v>45267</v>
      </c>
      <c r="C254">
        <v>298</v>
      </c>
      <c r="D254" t="s">
        <v>3541</v>
      </c>
      <c r="E254" t="s">
        <v>296</v>
      </c>
      <c r="F254" t="s">
        <v>80</v>
      </c>
      <c r="G254" t="s">
        <v>58</v>
      </c>
      <c r="H254" t="s">
        <v>119</v>
      </c>
      <c r="I254" t="s">
        <v>120</v>
      </c>
      <c r="J254" t="s">
        <v>20</v>
      </c>
      <c r="K254" t="s">
        <v>21</v>
      </c>
      <c r="L254" t="s">
        <v>3546</v>
      </c>
      <c r="M254" t="s">
        <v>2186</v>
      </c>
      <c r="N254" t="s">
        <v>54</v>
      </c>
      <c r="O254">
        <v>26.14607392148525</v>
      </c>
      <c r="P254">
        <v>5.0805759978796683</v>
      </c>
    </row>
    <row r="255" spans="1:16" x14ac:dyDescent="0.3">
      <c r="A255" s="2">
        <v>45386</v>
      </c>
      <c r="B255" s="2">
        <v>45463</v>
      </c>
      <c r="C255">
        <v>77</v>
      </c>
      <c r="D255" t="s">
        <v>3537</v>
      </c>
      <c r="E255" t="s">
        <v>408</v>
      </c>
      <c r="F255" t="s">
        <v>80</v>
      </c>
      <c r="G255" t="s">
        <v>46</v>
      </c>
      <c r="H255" t="s">
        <v>18</v>
      </c>
      <c r="I255" t="s">
        <v>34</v>
      </c>
      <c r="J255" t="s">
        <v>20</v>
      </c>
      <c r="K255" t="s">
        <v>21</v>
      </c>
      <c r="L255" t="s">
        <v>21</v>
      </c>
      <c r="M255" t="s">
        <v>2864</v>
      </c>
      <c r="N255" t="s">
        <v>43</v>
      </c>
      <c r="O255">
        <v>17.51533987441011</v>
      </c>
      <c r="P255">
        <v>4.7292604811573247</v>
      </c>
    </row>
    <row r="256" spans="1:16" x14ac:dyDescent="0.3">
      <c r="A256" s="2">
        <v>45119</v>
      </c>
      <c r="B256" s="2">
        <v>45125</v>
      </c>
      <c r="C256">
        <v>6</v>
      </c>
      <c r="D256" t="s">
        <v>3538</v>
      </c>
      <c r="E256" t="s">
        <v>620</v>
      </c>
      <c r="F256" t="s">
        <v>80</v>
      </c>
      <c r="G256" t="s">
        <v>58</v>
      </c>
      <c r="H256" t="s">
        <v>119</v>
      </c>
      <c r="I256" t="s">
        <v>120</v>
      </c>
      <c r="J256" t="s">
        <v>42</v>
      </c>
      <c r="K256" t="s">
        <v>21</v>
      </c>
      <c r="L256" t="s">
        <v>21</v>
      </c>
      <c r="M256" t="s">
        <v>971</v>
      </c>
      <c r="N256" t="s">
        <v>63</v>
      </c>
      <c r="O256">
        <v>21.815578138722621</v>
      </c>
      <c r="P256">
        <v>4.7987063618258459</v>
      </c>
    </row>
    <row r="257" spans="1:16" x14ac:dyDescent="0.3">
      <c r="A257" s="2">
        <v>45298</v>
      </c>
      <c r="B257" s="2">
        <v>45302</v>
      </c>
      <c r="C257">
        <v>4</v>
      </c>
      <c r="D257" t="s">
        <v>3538</v>
      </c>
      <c r="E257" t="s">
        <v>1905</v>
      </c>
      <c r="F257" t="s">
        <v>80</v>
      </c>
      <c r="G257" t="s">
        <v>17</v>
      </c>
      <c r="H257" t="s">
        <v>18</v>
      </c>
      <c r="I257" t="s">
        <v>19</v>
      </c>
      <c r="J257" t="s">
        <v>35</v>
      </c>
      <c r="K257" t="s">
        <v>21</v>
      </c>
      <c r="L257" t="s">
        <v>21</v>
      </c>
      <c r="M257" t="s">
        <v>2871</v>
      </c>
      <c r="N257" t="s">
        <v>54</v>
      </c>
      <c r="O257">
        <v>21.944893646760921</v>
      </c>
      <c r="P257">
        <v>4.126191493389074</v>
      </c>
    </row>
    <row r="258" spans="1:16" x14ac:dyDescent="0.3">
      <c r="A258" s="2">
        <v>45470</v>
      </c>
      <c r="D258" t="s">
        <v>3536</v>
      </c>
      <c r="E258" t="s">
        <v>1026</v>
      </c>
      <c r="F258" t="s">
        <v>80</v>
      </c>
      <c r="G258" t="s">
        <v>33</v>
      </c>
      <c r="H258" t="s">
        <v>59</v>
      </c>
      <c r="I258" t="s">
        <v>34</v>
      </c>
      <c r="J258" t="s">
        <v>35</v>
      </c>
      <c r="K258" t="s">
        <v>22</v>
      </c>
      <c r="L258" t="s">
        <v>22</v>
      </c>
      <c r="N258" t="s">
        <v>144</v>
      </c>
      <c r="O258">
        <v>18.666738353827931</v>
      </c>
      <c r="P258">
        <v>5.2654744960777364</v>
      </c>
    </row>
    <row r="259" spans="1:16" x14ac:dyDescent="0.3">
      <c r="A259" s="2">
        <v>44975</v>
      </c>
      <c r="B259" s="2">
        <v>45005</v>
      </c>
      <c r="C259">
        <v>30</v>
      </c>
      <c r="D259" t="s">
        <v>3538</v>
      </c>
      <c r="E259" t="s">
        <v>1372</v>
      </c>
      <c r="F259" t="s">
        <v>80</v>
      </c>
      <c r="G259" t="s">
        <v>17</v>
      </c>
      <c r="H259" t="s">
        <v>18</v>
      </c>
      <c r="I259" t="s">
        <v>19</v>
      </c>
      <c r="J259" t="s">
        <v>42</v>
      </c>
      <c r="K259" t="s">
        <v>22</v>
      </c>
      <c r="L259" t="s">
        <v>22</v>
      </c>
      <c r="N259" t="s">
        <v>43</v>
      </c>
      <c r="O259">
        <v>22.712800217929821</v>
      </c>
      <c r="P259">
        <v>4.2751067647801504</v>
      </c>
    </row>
    <row r="260" spans="1:16" x14ac:dyDescent="0.3">
      <c r="A260" s="2">
        <v>45222</v>
      </c>
      <c r="D260" t="s">
        <v>3536</v>
      </c>
      <c r="E260" t="s">
        <v>1261</v>
      </c>
      <c r="F260" t="s">
        <v>80</v>
      </c>
      <c r="G260" t="s">
        <v>17</v>
      </c>
      <c r="H260" t="s">
        <v>18</v>
      </c>
      <c r="I260" t="s">
        <v>19</v>
      </c>
      <c r="J260" t="s">
        <v>35</v>
      </c>
      <c r="K260" t="s">
        <v>22</v>
      </c>
      <c r="L260" t="s">
        <v>22</v>
      </c>
      <c r="N260" t="s">
        <v>43</v>
      </c>
      <c r="O260">
        <v>24.4344369504865</v>
      </c>
      <c r="P260">
        <v>4.3106137138162834</v>
      </c>
    </row>
    <row r="261" spans="1:16" x14ac:dyDescent="0.3">
      <c r="A261" s="2">
        <v>45230</v>
      </c>
      <c r="B261" s="2">
        <v>46230</v>
      </c>
      <c r="C261">
        <v>1000</v>
      </c>
      <c r="D261" t="s">
        <v>3539</v>
      </c>
      <c r="E261" t="s">
        <v>2547</v>
      </c>
      <c r="F261" t="s">
        <v>80</v>
      </c>
      <c r="G261" t="s">
        <v>33</v>
      </c>
      <c r="H261" t="s">
        <v>52</v>
      </c>
      <c r="I261" t="s">
        <v>34</v>
      </c>
      <c r="J261" t="s">
        <v>20</v>
      </c>
      <c r="K261" t="s">
        <v>21</v>
      </c>
      <c r="L261" t="s">
        <v>21</v>
      </c>
      <c r="M261" t="s">
        <v>341</v>
      </c>
      <c r="N261" t="s">
        <v>24</v>
      </c>
      <c r="O261">
        <v>22.683263762636429</v>
      </c>
      <c r="P261">
        <v>4.1475934745700958</v>
      </c>
    </row>
    <row r="262" spans="1:16" x14ac:dyDescent="0.3">
      <c r="A262" s="2">
        <v>45085</v>
      </c>
      <c r="B262" s="2">
        <v>45131</v>
      </c>
      <c r="C262">
        <v>46</v>
      </c>
      <c r="D262" t="s">
        <v>3537</v>
      </c>
      <c r="E262" t="s">
        <v>882</v>
      </c>
      <c r="F262" t="s">
        <v>80</v>
      </c>
      <c r="G262" t="s">
        <v>58</v>
      </c>
      <c r="H262" t="s">
        <v>52</v>
      </c>
      <c r="I262" t="s">
        <v>34</v>
      </c>
      <c r="J262" t="s">
        <v>42</v>
      </c>
      <c r="K262" t="s">
        <v>21</v>
      </c>
      <c r="L262" t="s">
        <v>3546</v>
      </c>
      <c r="M262" t="s">
        <v>2900</v>
      </c>
      <c r="N262" t="s">
        <v>144</v>
      </c>
      <c r="O262">
        <v>19.737977747112652</v>
      </c>
      <c r="P262">
        <v>4.7247712949705027</v>
      </c>
    </row>
    <row r="263" spans="1:16" x14ac:dyDescent="0.3">
      <c r="A263" s="2">
        <v>44981</v>
      </c>
      <c r="B263" s="2">
        <v>45013</v>
      </c>
      <c r="C263">
        <v>32</v>
      </c>
      <c r="D263" t="s">
        <v>3537</v>
      </c>
      <c r="E263" t="s">
        <v>1633</v>
      </c>
      <c r="F263" t="s">
        <v>80</v>
      </c>
      <c r="G263" t="s">
        <v>51</v>
      </c>
      <c r="H263" t="s">
        <v>59</v>
      </c>
      <c r="I263" t="s">
        <v>19</v>
      </c>
      <c r="J263" t="s">
        <v>35</v>
      </c>
      <c r="K263" t="s">
        <v>22</v>
      </c>
      <c r="L263" t="s">
        <v>22</v>
      </c>
      <c r="N263" t="s">
        <v>144</v>
      </c>
      <c r="O263">
        <v>24.147374209658739</v>
      </c>
      <c r="P263">
        <v>4.4822435518718233</v>
      </c>
    </row>
    <row r="264" spans="1:16" x14ac:dyDescent="0.3">
      <c r="A264" s="2">
        <v>45350</v>
      </c>
      <c r="D264" t="s">
        <v>3536</v>
      </c>
      <c r="E264" t="s">
        <v>2294</v>
      </c>
      <c r="F264" t="s">
        <v>80</v>
      </c>
      <c r="G264" t="s">
        <v>46</v>
      </c>
      <c r="H264" t="s">
        <v>18</v>
      </c>
      <c r="I264" t="s">
        <v>34</v>
      </c>
      <c r="J264" t="s">
        <v>20</v>
      </c>
      <c r="K264" t="s">
        <v>21</v>
      </c>
      <c r="L264" t="s">
        <v>3546</v>
      </c>
      <c r="M264" t="s">
        <v>2913</v>
      </c>
      <c r="N264" t="s">
        <v>30</v>
      </c>
      <c r="O264">
        <v>15.51678886342396</v>
      </c>
      <c r="P264">
        <v>5.3060326831861593</v>
      </c>
    </row>
    <row r="265" spans="1:16" x14ac:dyDescent="0.3">
      <c r="A265" s="2">
        <v>45261</v>
      </c>
      <c r="B265" s="2">
        <v>45361</v>
      </c>
      <c r="C265">
        <v>100</v>
      </c>
      <c r="D265" t="s">
        <v>3540</v>
      </c>
      <c r="E265" t="s">
        <v>2918</v>
      </c>
      <c r="F265" t="s">
        <v>80</v>
      </c>
      <c r="G265" t="s">
        <v>51</v>
      </c>
      <c r="H265" t="s">
        <v>52</v>
      </c>
      <c r="I265" t="s">
        <v>92</v>
      </c>
      <c r="J265" t="s">
        <v>42</v>
      </c>
      <c r="K265" t="s">
        <v>22</v>
      </c>
      <c r="L265" t="s">
        <v>22</v>
      </c>
      <c r="N265" t="s">
        <v>76</v>
      </c>
      <c r="O265">
        <v>17.611712766174421</v>
      </c>
      <c r="P265">
        <v>5.3151484551426247</v>
      </c>
    </row>
    <row r="266" spans="1:16" x14ac:dyDescent="0.3">
      <c r="A266" s="2">
        <v>45464</v>
      </c>
      <c r="D266" t="s">
        <v>3536</v>
      </c>
      <c r="E266" t="s">
        <v>796</v>
      </c>
      <c r="F266" t="s">
        <v>80</v>
      </c>
      <c r="G266" t="s">
        <v>51</v>
      </c>
      <c r="H266" t="s">
        <v>59</v>
      </c>
      <c r="I266" t="s">
        <v>92</v>
      </c>
      <c r="J266" t="s">
        <v>42</v>
      </c>
      <c r="K266" t="s">
        <v>21</v>
      </c>
      <c r="L266" t="s">
        <v>3546</v>
      </c>
      <c r="M266" t="s">
        <v>2924</v>
      </c>
      <c r="N266" t="s">
        <v>24</v>
      </c>
      <c r="O266">
        <v>21.597623353914781</v>
      </c>
      <c r="P266">
        <v>5.3267180913951382</v>
      </c>
    </row>
    <row r="267" spans="1:16" x14ac:dyDescent="0.3">
      <c r="A267" s="2">
        <v>45405</v>
      </c>
      <c r="D267" t="s">
        <v>3536</v>
      </c>
      <c r="E267" t="s">
        <v>1633</v>
      </c>
      <c r="F267" t="s">
        <v>80</v>
      </c>
      <c r="G267" t="s">
        <v>46</v>
      </c>
      <c r="H267" t="s">
        <v>40</v>
      </c>
      <c r="I267" t="s">
        <v>41</v>
      </c>
      <c r="J267" t="s">
        <v>42</v>
      </c>
      <c r="K267" t="s">
        <v>22</v>
      </c>
      <c r="L267" t="s">
        <v>22</v>
      </c>
      <c r="N267" t="s">
        <v>63</v>
      </c>
      <c r="O267">
        <v>22.31592397633792</v>
      </c>
      <c r="P267">
        <v>5.1380729817458812</v>
      </c>
    </row>
    <row r="268" spans="1:16" x14ac:dyDescent="0.3">
      <c r="A268" s="2">
        <v>44998</v>
      </c>
      <c r="D268" t="s">
        <v>3536</v>
      </c>
      <c r="E268" t="s">
        <v>286</v>
      </c>
      <c r="F268" t="s">
        <v>80</v>
      </c>
      <c r="G268" t="s">
        <v>58</v>
      </c>
      <c r="H268" t="s">
        <v>52</v>
      </c>
      <c r="I268" t="s">
        <v>92</v>
      </c>
      <c r="J268" t="s">
        <v>20</v>
      </c>
      <c r="K268" t="s">
        <v>21</v>
      </c>
      <c r="L268" t="s">
        <v>21</v>
      </c>
      <c r="M268" t="s">
        <v>2937</v>
      </c>
      <c r="N268" t="s">
        <v>24</v>
      </c>
      <c r="O268">
        <v>20.70179934924024</v>
      </c>
      <c r="P268">
        <v>4.5685607280745524</v>
      </c>
    </row>
    <row r="269" spans="1:16" x14ac:dyDescent="0.3">
      <c r="A269" s="2">
        <v>44997</v>
      </c>
      <c r="B269" s="2">
        <v>45005</v>
      </c>
      <c r="C269">
        <v>8</v>
      </c>
      <c r="D269" t="s">
        <v>3538</v>
      </c>
      <c r="E269" t="s">
        <v>2313</v>
      </c>
      <c r="F269" t="s">
        <v>80</v>
      </c>
      <c r="G269" t="s">
        <v>58</v>
      </c>
      <c r="H269" t="s">
        <v>52</v>
      </c>
      <c r="I269" t="s">
        <v>92</v>
      </c>
      <c r="J269" t="s">
        <v>42</v>
      </c>
      <c r="K269" t="s">
        <v>22</v>
      </c>
      <c r="L269" t="s">
        <v>22</v>
      </c>
      <c r="N269" t="s">
        <v>24</v>
      </c>
      <c r="O269">
        <v>10.45321956246354</v>
      </c>
      <c r="P269">
        <v>4.0429786413664814</v>
      </c>
    </row>
    <row r="270" spans="1:16" x14ac:dyDescent="0.3">
      <c r="A270" s="2">
        <v>45150</v>
      </c>
      <c r="D270" t="s">
        <v>3536</v>
      </c>
      <c r="E270" t="s">
        <v>2949</v>
      </c>
      <c r="F270" t="s">
        <v>80</v>
      </c>
      <c r="G270" t="s">
        <v>17</v>
      </c>
      <c r="H270" t="s">
        <v>18</v>
      </c>
      <c r="I270" t="s">
        <v>19</v>
      </c>
      <c r="J270" t="s">
        <v>20</v>
      </c>
      <c r="K270" t="s">
        <v>21</v>
      </c>
      <c r="L270" t="s">
        <v>3546</v>
      </c>
      <c r="M270" t="s">
        <v>2854</v>
      </c>
      <c r="N270" t="s">
        <v>54</v>
      </c>
      <c r="O270">
        <v>25.269010260174511</v>
      </c>
      <c r="P270">
        <v>4.4403877663967402</v>
      </c>
    </row>
    <row r="271" spans="1:16" x14ac:dyDescent="0.3">
      <c r="A271" s="2">
        <v>45286</v>
      </c>
      <c r="D271" t="s">
        <v>3536</v>
      </c>
      <c r="E271" t="s">
        <v>880</v>
      </c>
      <c r="F271" t="s">
        <v>80</v>
      </c>
      <c r="G271" t="s">
        <v>46</v>
      </c>
      <c r="H271" t="s">
        <v>119</v>
      </c>
      <c r="I271" t="s">
        <v>120</v>
      </c>
      <c r="J271" t="s">
        <v>42</v>
      </c>
      <c r="K271" t="s">
        <v>21</v>
      </c>
      <c r="L271" t="s">
        <v>3546</v>
      </c>
      <c r="M271" t="s">
        <v>2964</v>
      </c>
      <c r="N271" t="s">
        <v>30</v>
      </c>
      <c r="O271">
        <v>18.989036737830531</v>
      </c>
      <c r="P271">
        <v>4.6434910410625276</v>
      </c>
    </row>
    <row r="272" spans="1:16" x14ac:dyDescent="0.3">
      <c r="A272" s="2">
        <v>45425</v>
      </c>
      <c r="B272" s="2">
        <v>45431</v>
      </c>
      <c r="C272">
        <v>6</v>
      </c>
      <c r="D272" t="s">
        <v>3538</v>
      </c>
      <c r="E272" t="s">
        <v>2806</v>
      </c>
      <c r="F272" t="s">
        <v>80</v>
      </c>
      <c r="G272" t="s">
        <v>33</v>
      </c>
      <c r="H272" t="s">
        <v>59</v>
      </c>
      <c r="I272" t="s">
        <v>34</v>
      </c>
      <c r="J272" t="s">
        <v>35</v>
      </c>
      <c r="K272" t="s">
        <v>22</v>
      </c>
      <c r="L272" t="s">
        <v>22</v>
      </c>
      <c r="N272" t="s">
        <v>30</v>
      </c>
      <c r="O272">
        <v>17.354736613268521</v>
      </c>
      <c r="P272">
        <v>5.47194563574587</v>
      </c>
    </row>
    <row r="273" spans="1:16" x14ac:dyDescent="0.3">
      <c r="A273" s="2">
        <v>45042</v>
      </c>
      <c r="D273" t="s">
        <v>3536</v>
      </c>
      <c r="E273" t="s">
        <v>2973</v>
      </c>
      <c r="F273" t="s">
        <v>80</v>
      </c>
      <c r="G273" t="s">
        <v>46</v>
      </c>
      <c r="H273" t="s">
        <v>119</v>
      </c>
      <c r="I273" t="s">
        <v>120</v>
      </c>
      <c r="J273" t="s">
        <v>42</v>
      </c>
      <c r="K273" t="s">
        <v>21</v>
      </c>
      <c r="L273" t="s">
        <v>21</v>
      </c>
      <c r="M273" t="s">
        <v>2974</v>
      </c>
      <c r="N273" t="s">
        <v>43</v>
      </c>
      <c r="O273">
        <v>19.58447213685653</v>
      </c>
      <c r="P273">
        <v>4.4210248232739611</v>
      </c>
    </row>
    <row r="274" spans="1:16" x14ac:dyDescent="0.3">
      <c r="A274" s="2">
        <v>45030</v>
      </c>
      <c r="B274" s="2">
        <v>45032</v>
      </c>
      <c r="C274">
        <v>2</v>
      </c>
      <c r="D274" t="s">
        <v>3538</v>
      </c>
      <c r="E274" t="s">
        <v>1732</v>
      </c>
      <c r="F274" t="s">
        <v>80</v>
      </c>
      <c r="G274" t="s">
        <v>46</v>
      </c>
      <c r="H274" t="s">
        <v>18</v>
      </c>
      <c r="I274" t="s">
        <v>19</v>
      </c>
      <c r="J274" t="s">
        <v>35</v>
      </c>
      <c r="K274" t="s">
        <v>22</v>
      </c>
      <c r="L274" t="s">
        <v>22</v>
      </c>
      <c r="N274" t="s">
        <v>76</v>
      </c>
      <c r="O274">
        <v>22.53120494652963</v>
      </c>
      <c r="P274">
        <v>4.2880350537045171</v>
      </c>
    </row>
    <row r="275" spans="1:16" x14ac:dyDescent="0.3">
      <c r="A275" s="2">
        <v>45098</v>
      </c>
      <c r="B275" s="2">
        <v>46098</v>
      </c>
      <c r="C275">
        <v>1000</v>
      </c>
      <c r="D275" t="s">
        <v>3539</v>
      </c>
      <c r="E275" t="s">
        <v>1480</v>
      </c>
      <c r="F275" t="s">
        <v>80</v>
      </c>
      <c r="G275" t="s">
        <v>58</v>
      </c>
      <c r="H275" t="s">
        <v>59</v>
      </c>
      <c r="I275" t="s">
        <v>19</v>
      </c>
      <c r="J275" t="s">
        <v>42</v>
      </c>
      <c r="K275" t="s">
        <v>21</v>
      </c>
      <c r="L275" t="s">
        <v>3546</v>
      </c>
      <c r="M275" t="s">
        <v>2984</v>
      </c>
      <c r="N275" t="s">
        <v>144</v>
      </c>
      <c r="O275">
        <v>23.53875967727738</v>
      </c>
      <c r="P275">
        <v>5.1991238184534687</v>
      </c>
    </row>
    <row r="276" spans="1:16" x14ac:dyDescent="0.3">
      <c r="A276" s="2">
        <v>45052</v>
      </c>
      <c r="B276" s="2">
        <v>45149</v>
      </c>
      <c r="C276">
        <v>97</v>
      </c>
      <c r="D276" t="s">
        <v>3540</v>
      </c>
      <c r="E276" t="s">
        <v>2987</v>
      </c>
      <c r="F276" t="s">
        <v>80</v>
      </c>
      <c r="G276" t="s">
        <v>17</v>
      </c>
      <c r="H276" t="s">
        <v>40</v>
      </c>
      <c r="I276" t="s">
        <v>41</v>
      </c>
      <c r="J276" t="s">
        <v>42</v>
      </c>
      <c r="K276" t="s">
        <v>21</v>
      </c>
      <c r="L276" t="s">
        <v>3546</v>
      </c>
      <c r="M276" t="s">
        <v>1220</v>
      </c>
      <c r="N276" t="s">
        <v>24</v>
      </c>
      <c r="O276">
        <v>27.710549762839381</v>
      </c>
      <c r="P276">
        <v>4.8409901416242569</v>
      </c>
    </row>
    <row r="277" spans="1:16" x14ac:dyDescent="0.3">
      <c r="A277" s="2">
        <v>45268</v>
      </c>
      <c r="D277" t="s">
        <v>3536</v>
      </c>
      <c r="E277" t="s">
        <v>2336</v>
      </c>
      <c r="F277" t="s">
        <v>80</v>
      </c>
      <c r="G277" t="s">
        <v>51</v>
      </c>
      <c r="H277" t="s">
        <v>59</v>
      </c>
      <c r="I277" t="s">
        <v>34</v>
      </c>
      <c r="J277" t="s">
        <v>35</v>
      </c>
      <c r="K277" t="s">
        <v>22</v>
      </c>
      <c r="L277" t="s">
        <v>22</v>
      </c>
      <c r="N277" t="s">
        <v>54</v>
      </c>
      <c r="O277">
        <v>15.496643087437601</v>
      </c>
      <c r="P277">
        <v>5.396008383343597</v>
      </c>
    </row>
    <row r="278" spans="1:16" x14ac:dyDescent="0.3">
      <c r="A278" s="2">
        <v>45007</v>
      </c>
      <c r="B278" s="2">
        <v>46007</v>
      </c>
      <c r="C278">
        <v>1000</v>
      </c>
      <c r="D278" t="s">
        <v>3539</v>
      </c>
      <c r="E278" t="s">
        <v>2800</v>
      </c>
      <c r="F278" t="s">
        <v>80</v>
      </c>
      <c r="G278" t="s">
        <v>58</v>
      </c>
      <c r="H278" t="s">
        <v>119</v>
      </c>
      <c r="I278" t="s">
        <v>120</v>
      </c>
      <c r="J278" t="s">
        <v>42</v>
      </c>
      <c r="K278" t="s">
        <v>21</v>
      </c>
      <c r="L278" t="s">
        <v>21</v>
      </c>
      <c r="M278" t="s">
        <v>3012</v>
      </c>
      <c r="N278" t="s">
        <v>63</v>
      </c>
      <c r="O278">
        <v>12.425763876570681</v>
      </c>
      <c r="P278">
        <v>4.4753830077344174</v>
      </c>
    </row>
    <row r="279" spans="1:16" x14ac:dyDescent="0.3">
      <c r="A279" s="2">
        <v>44989</v>
      </c>
      <c r="B279" s="2">
        <v>46019</v>
      </c>
      <c r="C279">
        <v>1030</v>
      </c>
      <c r="D279" t="s">
        <v>3539</v>
      </c>
      <c r="E279" t="s">
        <v>1633</v>
      </c>
      <c r="F279" t="s">
        <v>80</v>
      </c>
      <c r="G279" t="s">
        <v>58</v>
      </c>
      <c r="H279" t="s">
        <v>52</v>
      </c>
      <c r="I279" t="s">
        <v>92</v>
      </c>
      <c r="J279" t="s">
        <v>42</v>
      </c>
      <c r="K279" t="s">
        <v>22</v>
      </c>
      <c r="L279" t="s">
        <v>22</v>
      </c>
      <c r="N279" t="s">
        <v>30</v>
      </c>
      <c r="O279">
        <v>13.98399572305428</v>
      </c>
      <c r="P279">
        <v>4.3487589883117472</v>
      </c>
    </row>
    <row r="280" spans="1:16" x14ac:dyDescent="0.3">
      <c r="A280" s="2">
        <v>45279</v>
      </c>
      <c r="D280" t="s">
        <v>3536</v>
      </c>
      <c r="E280" t="s">
        <v>2300</v>
      </c>
      <c r="F280" t="s">
        <v>80</v>
      </c>
      <c r="G280" t="s">
        <v>33</v>
      </c>
      <c r="H280" t="s">
        <v>18</v>
      </c>
      <c r="I280" t="s">
        <v>34</v>
      </c>
      <c r="J280" t="s">
        <v>35</v>
      </c>
      <c r="K280" t="s">
        <v>21</v>
      </c>
      <c r="L280" t="s">
        <v>21</v>
      </c>
      <c r="M280" t="s">
        <v>3023</v>
      </c>
      <c r="N280" t="s">
        <v>76</v>
      </c>
      <c r="O280">
        <v>8.7655533300769743</v>
      </c>
      <c r="P280">
        <v>4.0998470918713341</v>
      </c>
    </row>
    <row r="281" spans="1:16" x14ac:dyDescent="0.3">
      <c r="A281" s="2">
        <v>45440</v>
      </c>
      <c r="B281" s="2">
        <v>46440</v>
      </c>
      <c r="C281">
        <v>1000</v>
      </c>
      <c r="D281" t="s">
        <v>3539</v>
      </c>
      <c r="E281" t="s">
        <v>408</v>
      </c>
      <c r="F281" t="s">
        <v>80</v>
      </c>
      <c r="G281" t="s">
        <v>17</v>
      </c>
      <c r="H281" t="s">
        <v>40</v>
      </c>
      <c r="I281" t="s">
        <v>41</v>
      </c>
      <c r="J281" t="s">
        <v>42</v>
      </c>
      <c r="K281" t="s">
        <v>22</v>
      </c>
      <c r="L281" t="s">
        <v>22</v>
      </c>
      <c r="N281" t="s">
        <v>30</v>
      </c>
      <c r="O281">
        <v>22.338465858827171</v>
      </c>
      <c r="P281">
        <v>5.3049537394715269</v>
      </c>
    </row>
    <row r="282" spans="1:16" x14ac:dyDescent="0.3">
      <c r="A282" s="2">
        <v>45138</v>
      </c>
      <c r="B282" s="2">
        <v>46138</v>
      </c>
      <c r="C282">
        <v>1000</v>
      </c>
      <c r="D282" t="s">
        <v>3539</v>
      </c>
      <c r="E282" t="s">
        <v>2743</v>
      </c>
      <c r="F282" t="s">
        <v>80</v>
      </c>
      <c r="G282" t="s">
        <v>33</v>
      </c>
      <c r="H282" t="s">
        <v>59</v>
      </c>
      <c r="I282" t="s">
        <v>34</v>
      </c>
      <c r="J282" t="s">
        <v>35</v>
      </c>
      <c r="K282" t="s">
        <v>21</v>
      </c>
      <c r="L282" t="s">
        <v>3546</v>
      </c>
      <c r="M282" t="s">
        <v>3037</v>
      </c>
      <c r="N282" t="s">
        <v>63</v>
      </c>
      <c r="O282">
        <v>23.3417024435904</v>
      </c>
      <c r="P282">
        <v>4.0996949886644094</v>
      </c>
    </row>
    <row r="283" spans="1:16" x14ac:dyDescent="0.3">
      <c r="A283" s="2">
        <v>45475</v>
      </c>
      <c r="D283" t="s">
        <v>3536</v>
      </c>
      <c r="E283" t="s">
        <v>2221</v>
      </c>
      <c r="F283" t="s">
        <v>80</v>
      </c>
      <c r="G283" t="s">
        <v>46</v>
      </c>
      <c r="H283" t="s">
        <v>40</v>
      </c>
      <c r="I283" t="s">
        <v>41</v>
      </c>
      <c r="J283" t="s">
        <v>35</v>
      </c>
      <c r="K283" t="s">
        <v>22</v>
      </c>
      <c r="L283" t="s">
        <v>22</v>
      </c>
      <c r="N283" t="s">
        <v>30</v>
      </c>
      <c r="O283">
        <v>23.794642948933831</v>
      </c>
      <c r="P283">
        <v>4.3652234448644487</v>
      </c>
    </row>
    <row r="284" spans="1:16" x14ac:dyDescent="0.3">
      <c r="A284" s="2">
        <v>45122</v>
      </c>
      <c r="D284" t="s">
        <v>3536</v>
      </c>
      <c r="E284" t="s">
        <v>1356</v>
      </c>
      <c r="F284" t="s">
        <v>80</v>
      </c>
      <c r="G284" t="s">
        <v>17</v>
      </c>
      <c r="H284" t="s">
        <v>18</v>
      </c>
      <c r="I284" t="s">
        <v>19</v>
      </c>
      <c r="J284" t="s">
        <v>35</v>
      </c>
      <c r="K284" t="s">
        <v>22</v>
      </c>
      <c r="L284" t="s">
        <v>22</v>
      </c>
      <c r="N284" t="s">
        <v>24</v>
      </c>
      <c r="O284">
        <v>18.366518934068178</v>
      </c>
      <c r="P284">
        <v>4.4806019292103221</v>
      </c>
    </row>
    <row r="285" spans="1:16" x14ac:dyDescent="0.3">
      <c r="A285" s="2">
        <v>45372</v>
      </c>
      <c r="B285" s="2">
        <v>46372</v>
      </c>
      <c r="C285">
        <v>1000</v>
      </c>
      <c r="D285" t="s">
        <v>3539</v>
      </c>
      <c r="E285" t="s">
        <v>2044</v>
      </c>
      <c r="F285" t="s">
        <v>80</v>
      </c>
      <c r="G285" t="s">
        <v>51</v>
      </c>
      <c r="H285" t="s">
        <v>52</v>
      </c>
      <c r="I285" t="s">
        <v>34</v>
      </c>
      <c r="J285" t="s">
        <v>42</v>
      </c>
      <c r="K285" t="s">
        <v>21</v>
      </c>
      <c r="L285" t="s">
        <v>3546</v>
      </c>
      <c r="M285" t="s">
        <v>3042</v>
      </c>
      <c r="N285" t="s">
        <v>144</v>
      </c>
      <c r="O285">
        <v>23.530394569075661</v>
      </c>
      <c r="P285">
        <v>4.0314011767400997</v>
      </c>
    </row>
    <row r="286" spans="1:16" x14ac:dyDescent="0.3">
      <c r="A286" s="2">
        <v>45276</v>
      </c>
      <c r="D286" t="s">
        <v>3536</v>
      </c>
      <c r="E286" t="s">
        <v>1667</v>
      </c>
      <c r="F286" t="s">
        <v>80</v>
      </c>
      <c r="G286" t="s">
        <v>17</v>
      </c>
      <c r="H286" t="s">
        <v>40</v>
      </c>
      <c r="I286" t="s">
        <v>41</v>
      </c>
      <c r="J286" t="s">
        <v>42</v>
      </c>
      <c r="K286" t="s">
        <v>22</v>
      </c>
      <c r="L286" t="s">
        <v>22</v>
      </c>
      <c r="N286" t="s">
        <v>43</v>
      </c>
      <c r="O286">
        <v>12.90817133533484</v>
      </c>
      <c r="P286">
        <v>5.0434272197452099</v>
      </c>
    </row>
    <row r="287" spans="1:16" x14ac:dyDescent="0.3">
      <c r="A287" s="2">
        <v>45002</v>
      </c>
      <c r="D287" t="s">
        <v>3536</v>
      </c>
      <c r="E287" t="s">
        <v>2918</v>
      </c>
      <c r="F287" t="s">
        <v>80</v>
      </c>
      <c r="G287" t="s">
        <v>33</v>
      </c>
      <c r="H287" t="s">
        <v>18</v>
      </c>
      <c r="I287" t="s">
        <v>34</v>
      </c>
      <c r="J287" t="s">
        <v>42</v>
      </c>
      <c r="K287" t="s">
        <v>22</v>
      </c>
      <c r="L287" t="s">
        <v>22</v>
      </c>
      <c r="N287" t="s">
        <v>30</v>
      </c>
      <c r="O287">
        <v>15.95850857322424</v>
      </c>
      <c r="P287">
        <v>4.2821817395856421</v>
      </c>
    </row>
    <row r="288" spans="1:16" x14ac:dyDescent="0.3">
      <c r="A288" s="2">
        <v>45081</v>
      </c>
      <c r="B288" s="2">
        <v>45106</v>
      </c>
      <c r="C288">
        <v>25</v>
      </c>
      <c r="D288" t="s">
        <v>3538</v>
      </c>
      <c r="E288" t="s">
        <v>286</v>
      </c>
      <c r="F288" t="s">
        <v>80</v>
      </c>
      <c r="G288" t="s">
        <v>51</v>
      </c>
      <c r="H288" t="s">
        <v>52</v>
      </c>
      <c r="I288" t="s">
        <v>34</v>
      </c>
      <c r="J288" t="s">
        <v>42</v>
      </c>
      <c r="K288" t="s">
        <v>21</v>
      </c>
      <c r="L288" t="s">
        <v>21</v>
      </c>
      <c r="M288" t="s">
        <v>3062</v>
      </c>
      <c r="N288" t="s">
        <v>43</v>
      </c>
      <c r="O288">
        <v>23.190255507203791</v>
      </c>
      <c r="P288">
        <v>4.6606620254686364</v>
      </c>
    </row>
    <row r="289" spans="1:16" x14ac:dyDescent="0.3">
      <c r="A289" s="2">
        <v>45357</v>
      </c>
      <c r="B289" s="2">
        <v>46446</v>
      </c>
      <c r="C289">
        <v>1089</v>
      </c>
      <c r="D289" t="s">
        <v>3539</v>
      </c>
      <c r="E289" t="s">
        <v>1033</v>
      </c>
      <c r="F289" t="s">
        <v>80</v>
      </c>
      <c r="G289" t="s">
        <v>17</v>
      </c>
      <c r="H289" t="s">
        <v>18</v>
      </c>
      <c r="I289" t="s">
        <v>34</v>
      </c>
      <c r="J289" t="s">
        <v>42</v>
      </c>
      <c r="K289" t="s">
        <v>22</v>
      </c>
      <c r="L289" t="s">
        <v>22</v>
      </c>
      <c r="N289" t="s">
        <v>43</v>
      </c>
      <c r="O289">
        <v>10.43359877671101</v>
      </c>
      <c r="P289">
        <v>4.4368437102970626</v>
      </c>
    </row>
    <row r="290" spans="1:16" x14ac:dyDescent="0.3">
      <c r="A290" s="2">
        <v>45210</v>
      </c>
      <c r="B290" s="2">
        <v>46240</v>
      </c>
      <c r="C290">
        <v>1030</v>
      </c>
      <c r="D290" t="s">
        <v>3539</v>
      </c>
      <c r="E290" t="s">
        <v>3070</v>
      </c>
      <c r="F290" t="s">
        <v>80</v>
      </c>
      <c r="G290" t="s">
        <v>46</v>
      </c>
      <c r="H290" t="s">
        <v>40</v>
      </c>
      <c r="I290" t="s">
        <v>41</v>
      </c>
      <c r="J290" t="s">
        <v>35</v>
      </c>
      <c r="K290" t="s">
        <v>22</v>
      </c>
      <c r="L290" t="s">
        <v>22</v>
      </c>
      <c r="N290" t="s">
        <v>76</v>
      </c>
      <c r="O290">
        <v>15.98162716015135</v>
      </c>
      <c r="P290">
        <v>4.6422994223884224</v>
      </c>
    </row>
    <row r="291" spans="1:16" x14ac:dyDescent="0.3">
      <c r="A291" s="2">
        <v>45400</v>
      </c>
      <c r="B291" s="2">
        <v>45492</v>
      </c>
      <c r="C291">
        <v>92</v>
      </c>
      <c r="D291" t="s">
        <v>3540</v>
      </c>
      <c r="E291" t="s">
        <v>1060</v>
      </c>
      <c r="F291" t="s">
        <v>80</v>
      </c>
      <c r="G291" t="s">
        <v>33</v>
      </c>
      <c r="H291" t="s">
        <v>52</v>
      </c>
      <c r="I291" t="s">
        <v>92</v>
      </c>
      <c r="J291" t="s">
        <v>20</v>
      </c>
      <c r="K291" t="s">
        <v>21</v>
      </c>
      <c r="L291" t="s">
        <v>21</v>
      </c>
      <c r="M291" t="s">
        <v>2620</v>
      </c>
      <c r="N291" t="s">
        <v>54</v>
      </c>
      <c r="O291">
        <v>22.917721515059441</v>
      </c>
      <c r="P291">
        <v>4.6003184137745077</v>
      </c>
    </row>
    <row r="292" spans="1:16" x14ac:dyDescent="0.3">
      <c r="A292" s="2">
        <v>45275</v>
      </c>
      <c r="D292" t="s">
        <v>3536</v>
      </c>
      <c r="E292" t="s">
        <v>3088</v>
      </c>
      <c r="F292" t="s">
        <v>80</v>
      </c>
      <c r="G292" t="s">
        <v>58</v>
      </c>
      <c r="H292" t="s">
        <v>119</v>
      </c>
      <c r="I292" t="s">
        <v>120</v>
      </c>
      <c r="J292" t="s">
        <v>20</v>
      </c>
      <c r="K292" t="s">
        <v>21</v>
      </c>
      <c r="L292" t="s">
        <v>21</v>
      </c>
      <c r="M292" t="s">
        <v>3089</v>
      </c>
      <c r="N292" t="s">
        <v>144</v>
      </c>
      <c r="O292">
        <v>19.586596570786501</v>
      </c>
      <c r="P292">
        <v>4.8973379410956079</v>
      </c>
    </row>
    <row r="293" spans="1:16" x14ac:dyDescent="0.3">
      <c r="A293" s="2">
        <v>45190</v>
      </c>
      <c r="B293" s="2">
        <v>45257</v>
      </c>
      <c r="C293">
        <v>67</v>
      </c>
      <c r="D293" t="s">
        <v>3537</v>
      </c>
      <c r="E293" t="s">
        <v>3095</v>
      </c>
      <c r="F293" t="s">
        <v>80</v>
      </c>
      <c r="G293" t="s">
        <v>33</v>
      </c>
      <c r="H293" t="s">
        <v>18</v>
      </c>
      <c r="I293" t="s">
        <v>19</v>
      </c>
      <c r="J293" t="s">
        <v>35</v>
      </c>
      <c r="K293" t="s">
        <v>22</v>
      </c>
      <c r="L293" t="s">
        <v>22</v>
      </c>
      <c r="N293" t="s">
        <v>76</v>
      </c>
      <c r="O293">
        <v>21.663037551620992</v>
      </c>
      <c r="P293">
        <v>5.3295705429402123</v>
      </c>
    </row>
    <row r="294" spans="1:16" x14ac:dyDescent="0.3">
      <c r="A294" s="2">
        <v>45389</v>
      </c>
      <c r="B294" s="2">
        <v>45467</v>
      </c>
      <c r="C294">
        <v>78</v>
      </c>
      <c r="D294" t="s">
        <v>3537</v>
      </c>
      <c r="E294" t="s">
        <v>408</v>
      </c>
      <c r="F294" t="s">
        <v>80</v>
      </c>
      <c r="G294" t="s">
        <v>33</v>
      </c>
      <c r="H294" t="s">
        <v>59</v>
      </c>
      <c r="I294" t="s">
        <v>92</v>
      </c>
      <c r="J294" t="s">
        <v>42</v>
      </c>
      <c r="K294" t="s">
        <v>22</v>
      </c>
      <c r="L294" t="s">
        <v>22</v>
      </c>
      <c r="N294" t="s">
        <v>76</v>
      </c>
      <c r="O294">
        <v>13.384551032962509</v>
      </c>
      <c r="P294">
        <v>4.1097938856526657</v>
      </c>
    </row>
    <row r="295" spans="1:16" x14ac:dyDescent="0.3">
      <c r="A295" s="2">
        <v>45237</v>
      </c>
      <c r="B295" s="2">
        <v>46237</v>
      </c>
      <c r="C295">
        <v>1000</v>
      </c>
      <c r="D295" t="s">
        <v>3539</v>
      </c>
      <c r="E295" t="s">
        <v>1261</v>
      </c>
      <c r="F295" t="s">
        <v>80</v>
      </c>
      <c r="G295" t="s">
        <v>46</v>
      </c>
      <c r="H295" t="s">
        <v>119</v>
      </c>
      <c r="I295" t="s">
        <v>120</v>
      </c>
      <c r="J295" t="s">
        <v>20</v>
      </c>
      <c r="K295" t="s">
        <v>21</v>
      </c>
      <c r="L295" t="s">
        <v>21</v>
      </c>
      <c r="M295" t="s">
        <v>3106</v>
      </c>
      <c r="N295" t="s">
        <v>63</v>
      </c>
      <c r="O295">
        <v>14.37255476350812</v>
      </c>
      <c r="P295">
        <v>4.9171813531519719</v>
      </c>
    </row>
    <row r="296" spans="1:16" x14ac:dyDescent="0.3">
      <c r="A296" s="2">
        <v>45105</v>
      </c>
      <c r="B296" s="2">
        <v>46105</v>
      </c>
      <c r="C296">
        <v>1000</v>
      </c>
      <c r="D296" t="s">
        <v>3539</v>
      </c>
      <c r="E296" t="s">
        <v>423</v>
      </c>
      <c r="F296" t="s">
        <v>80</v>
      </c>
      <c r="G296" t="s">
        <v>46</v>
      </c>
      <c r="H296" t="s">
        <v>40</v>
      </c>
      <c r="I296" t="s">
        <v>41</v>
      </c>
      <c r="J296" t="s">
        <v>35</v>
      </c>
      <c r="K296" t="s">
        <v>22</v>
      </c>
      <c r="L296" t="s">
        <v>22</v>
      </c>
      <c r="N296" t="s">
        <v>54</v>
      </c>
      <c r="O296">
        <v>19.75673824214774</v>
      </c>
      <c r="P296">
        <v>4.778051491570892</v>
      </c>
    </row>
    <row r="297" spans="1:16" x14ac:dyDescent="0.3">
      <c r="A297" s="2">
        <v>45218</v>
      </c>
      <c r="D297" t="s">
        <v>3536</v>
      </c>
      <c r="E297" t="s">
        <v>1937</v>
      </c>
      <c r="F297" t="s">
        <v>80</v>
      </c>
      <c r="G297" t="s">
        <v>58</v>
      </c>
      <c r="H297" t="s">
        <v>59</v>
      </c>
      <c r="I297" t="s">
        <v>19</v>
      </c>
      <c r="J297" t="s">
        <v>42</v>
      </c>
      <c r="K297" t="s">
        <v>21</v>
      </c>
      <c r="L297" t="s">
        <v>21</v>
      </c>
      <c r="M297" t="s">
        <v>1961</v>
      </c>
      <c r="N297" t="s">
        <v>54</v>
      </c>
      <c r="O297">
        <v>10.781032082596271</v>
      </c>
      <c r="P297">
        <v>5.4423260982063493</v>
      </c>
    </row>
    <row r="298" spans="1:16" x14ac:dyDescent="0.3">
      <c r="A298" s="2">
        <v>45244</v>
      </c>
      <c r="D298" t="s">
        <v>3536</v>
      </c>
      <c r="E298" t="s">
        <v>79</v>
      </c>
      <c r="F298" t="s">
        <v>80</v>
      </c>
      <c r="G298" t="s">
        <v>33</v>
      </c>
      <c r="H298" t="s">
        <v>18</v>
      </c>
      <c r="I298" t="s">
        <v>34</v>
      </c>
      <c r="J298" t="s">
        <v>20</v>
      </c>
      <c r="K298" t="s">
        <v>21</v>
      </c>
      <c r="L298" t="s">
        <v>21</v>
      </c>
      <c r="M298" t="s">
        <v>3123</v>
      </c>
      <c r="N298" t="s">
        <v>144</v>
      </c>
      <c r="O298">
        <v>15.21781811590996</v>
      </c>
      <c r="P298">
        <v>4.8476279686791344</v>
      </c>
    </row>
    <row r="299" spans="1:16" x14ac:dyDescent="0.3">
      <c r="A299" s="2">
        <v>45468</v>
      </c>
      <c r="B299" s="2">
        <v>45479</v>
      </c>
      <c r="C299">
        <v>11</v>
      </c>
      <c r="D299" t="s">
        <v>3538</v>
      </c>
      <c r="E299" t="s">
        <v>2235</v>
      </c>
      <c r="F299" t="s">
        <v>80</v>
      </c>
      <c r="G299" t="s">
        <v>46</v>
      </c>
      <c r="H299" t="s">
        <v>18</v>
      </c>
      <c r="I299" t="s">
        <v>19</v>
      </c>
      <c r="J299" t="s">
        <v>35</v>
      </c>
      <c r="K299" t="s">
        <v>22</v>
      </c>
      <c r="L299" t="s">
        <v>22</v>
      </c>
      <c r="N299" t="s">
        <v>76</v>
      </c>
      <c r="O299">
        <v>12.26348005530817</v>
      </c>
      <c r="P299">
        <v>5.2353283399177286</v>
      </c>
    </row>
    <row r="300" spans="1:16" x14ac:dyDescent="0.3">
      <c r="A300" s="2">
        <v>45288</v>
      </c>
      <c r="B300" s="2">
        <v>46288</v>
      </c>
      <c r="C300">
        <v>1000</v>
      </c>
      <c r="D300" t="s">
        <v>3539</v>
      </c>
      <c r="E300" t="s">
        <v>3129</v>
      </c>
      <c r="F300" t="s">
        <v>80</v>
      </c>
      <c r="G300" t="s">
        <v>58</v>
      </c>
      <c r="H300" t="s">
        <v>59</v>
      </c>
      <c r="I300" t="s">
        <v>34</v>
      </c>
      <c r="J300" t="s">
        <v>35</v>
      </c>
      <c r="K300" t="s">
        <v>22</v>
      </c>
      <c r="L300" t="s">
        <v>22</v>
      </c>
      <c r="N300" t="s">
        <v>76</v>
      </c>
      <c r="O300">
        <v>17.091089833039732</v>
      </c>
      <c r="P300">
        <v>5.0038285448873001</v>
      </c>
    </row>
    <row r="301" spans="1:16" x14ac:dyDescent="0.3">
      <c r="A301" s="2">
        <v>45335</v>
      </c>
      <c r="B301" s="2">
        <v>45344</v>
      </c>
      <c r="C301">
        <v>9</v>
      </c>
      <c r="D301" t="s">
        <v>3538</v>
      </c>
      <c r="E301" t="s">
        <v>1074</v>
      </c>
      <c r="F301" t="s">
        <v>80</v>
      </c>
      <c r="G301" t="s">
        <v>46</v>
      </c>
      <c r="H301" t="s">
        <v>40</v>
      </c>
      <c r="I301" t="s">
        <v>41</v>
      </c>
      <c r="J301" t="s">
        <v>42</v>
      </c>
      <c r="K301" t="s">
        <v>22</v>
      </c>
      <c r="L301" t="s">
        <v>22</v>
      </c>
      <c r="N301" t="s">
        <v>43</v>
      </c>
      <c r="O301">
        <v>18.184416694222168</v>
      </c>
      <c r="P301">
        <v>4.2219375011641089</v>
      </c>
    </row>
    <row r="302" spans="1:16" x14ac:dyDescent="0.3">
      <c r="A302" s="2">
        <v>45240</v>
      </c>
      <c r="D302" t="s">
        <v>3536</v>
      </c>
      <c r="E302" t="s">
        <v>2044</v>
      </c>
      <c r="F302" t="s">
        <v>80</v>
      </c>
      <c r="G302" t="s">
        <v>33</v>
      </c>
      <c r="H302" t="s">
        <v>52</v>
      </c>
      <c r="I302" t="s">
        <v>92</v>
      </c>
      <c r="J302" t="s">
        <v>20</v>
      </c>
      <c r="K302" t="s">
        <v>21</v>
      </c>
      <c r="L302" t="s">
        <v>21</v>
      </c>
      <c r="M302" t="s">
        <v>3140</v>
      </c>
      <c r="N302" t="s">
        <v>30</v>
      </c>
      <c r="O302">
        <v>27.817066794160539</v>
      </c>
      <c r="P302">
        <v>4.5838457075376828</v>
      </c>
    </row>
    <row r="303" spans="1:16" x14ac:dyDescent="0.3">
      <c r="A303" s="2">
        <v>45320</v>
      </c>
      <c r="B303" s="2">
        <v>46320</v>
      </c>
      <c r="C303">
        <v>1000</v>
      </c>
      <c r="D303" t="s">
        <v>3539</v>
      </c>
      <c r="E303" t="s">
        <v>1852</v>
      </c>
      <c r="F303" t="s">
        <v>80</v>
      </c>
      <c r="G303" t="s">
        <v>17</v>
      </c>
      <c r="H303" t="s">
        <v>18</v>
      </c>
      <c r="I303" t="s">
        <v>19</v>
      </c>
      <c r="J303" t="s">
        <v>42</v>
      </c>
      <c r="K303" t="s">
        <v>21</v>
      </c>
      <c r="L303" t="s">
        <v>3546</v>
      </c>
      <c r="M303" t="s">
        <v>3149</v>
      </c>
      <c r="N303" t="s">
        <v>144</v>
      </c>
      <c r="O303">
        <v>27.0467372009279</v>
      </c>
      <c r="P303">
        <v>4.9412581948275554</v>
      </c>
    </row>
    <row r="304" spans="1:16" x14ac:dyDescent="0.3">
      <c r="A304" s="2">
        <v>45385</v>
      </c>
      <c r="B304" s="2">
        <v>46385</v>
      </c>
      <c r="C304">
        <v>1000</v>
      </c>
      <c r="D304" t="s">
        <v>3539</v>
      </c>
      <c r="E304" t="s">
        <v>332</v>
      </c>
      <c r="F304" t="s">
        <v>80</v>
      </c>
      <c r="G304" t="s">
        <v>58</v>
      </c>
      <c r="H304" t="s">
        <v>59</v>
      </c>
      <c r="I304" t="s">
        <v>92</v>
      </c>
      <c r="J304" t="s">
        <v>35</v>
      </c>
      <c r="K304" t="s">
        <v>22</v>
      </c>
      <c r="L304" t="s">
        <v>22</v>
      </c>
      <c r="N304" t="s">
        <v>24</v>
      </c>
      <c r="O304">
        <v>20.999052168593568</v>
      </c>
      <c r="P304">
        <v>4.8499078883581941</v>
      </c>
    </row>
    <row r="305" spans="1:16" x14ac:dyDescent="0.3">
      <c r="A305" s="2">
        <v>45066</v>
      </c>
      <c r="B305" s="2">
        <v>45067</v>
      </c>
      <c r="C305">
        <v>1</v>
      </c>
      <c r="D305" t="s">
        <v>3538</v>
      </c>
      <c r="E305" t="s">
        <v>269</v>
      </c>
      <c r="F305" t="s">
        <v>80</v>
      </c>
      <c r="G305" t="s">
        <v>33</v>
      </c>
      <c r="H305" t="s">
        <v>18</v>
      </c>
      <c r="I305" t="s">
        <v>34</v>
      </c>
      <c r="J305" t="s">
        <v>20</v>
      </c>
      <c r="K305" t="s">
        <v>21</v>
      </c>
      <c r="L305" t="s">
        <v>3546</v>
      </c>
      <c r="M305" t="s">
        <v>3151</v>
      </c>
      <c r="N305" t="s">
        <v>43</v>
      </c>
      <c r="O305">
        <v>22.56807232115548</v>
      </c>
      <c r="P305">
        <v>4.7550176959092312</v>
      </c>
    </row>
    <row r="306" spans="1:16" x14ac:dyDescent="0.3">
      <c r="A306" s="2">
        <v>45225</v>
      </c>
      <c r="D306" t="s">
        <v>3536</v>
      </c>
      <c r="E306" t="s">
        <v>2853</v>
      </c>
      <c r="F306" t="s">
        <v>80</v>
      </c>
      <c r="G306" t="s">
        <v>51</v>
      </c>
      <c r="H306" t="s">
        <v>52</v>
      </c>
      <c r="I306" t="s">
        <v>92</v>
      </c>
      <c r="J306" t="s">
        <v>20</v>
      </c>
      <c r="K306" t="s">
        <v>21</v>
      </c>
      <c r="L306" t="s">
        <v>21</v>
      </c>
      <c r="M306" t="s">
        <v>3152</v>
      </c>
      <c r="N306" t="s">
        <v>43</v>
      </c>
      <c r="O306">
        <v>12.40544587454966</v>
      </c>
      <c r="P306">
        <v>4.579076403477754</v>
      </c>
    </row>
    <row r="307" spans="1:16" x14ac:dyDescent="0.3">
      <c r="A307" s="2">
        <v>44982</v>
      </c>
      <c r="B307" s="2">
        <v>45982</v>
      </c>
      <c r="C307">
        <v>1000</v>
      </c>
      <c r="D307" t="s">
        <v>3539</v>
      </c>
      <c r="E307" t="s">
        <v>1385</v>
      </c>
      <c r="F307" t="s">
        <v>80</v>
      </c>
      <c r="G307" t="s">
        <v>17</v>
      </c>
      <c r="H307" t="s">
        <v>18</v>
      </c>
      <c r="I307" t="s">
        <v>19</v>
      </c>
      <c r="J307" t="s">
        <v>20</v>
      </c>
      <c r="K307" t="s">
        <v>21</v>
      </c>
      <c r="L307" t="s">
        <v>3546</v>
      </c>
      <c r="M307" t="s">
        <v>3160</v>
      </c>
      <c r="N307" t="s">
        <v>54</v>
      </c>
      <c r="O307">
        <v>14.92621634653567</v>
      </c>
      <c r="P307">
        <v>4.5324944587479061</v>
      </c>
    </row>
    <row r="308" spans="1:16" x14ac:dyDescent="0.3">
      <c r="A308" s="2">
        <v>44933</v>
      </c>
      <c r="D308" t="s">
        <v>3536</v>
      </c>
      <c r="E308" t="s">
        <v>1732</v>
      </c>
      <c r="F308" t="s">
        <v>80</v>
      </c>
      <c r="G308" t="s">
        <v>17</v>
      </c>
      <c r="H308" t="s">
        <v>40</v>
      </c>
      <c r="I308" t="s">
        <v>41</v>
      </c>
      <c r="J308" t="s">
        <v>35</v>
      </c>
      <c r="K308" t="s">
        <v>22</v>
      </c>
      <c r="L308" t="s">
        <v>22</v>
      </c>
      <c r="N308" t="s">
        <v>54</v>
      </c>
      <c r="O308">
        <v>22.609707828084488</v>
      </c>
      <c r="P308">
        <v>5.330629636397676</v>
      </c>
    </row>
    <row r="309" spans="1:16" x14ac:dyDescent="0.3">
      <c r="A309" s="2">
        <v>45317</v>
      </c>
      <c r="B309" s="2">
        <v>46317</v>
      </c>
      <c r="C309">
        <v>1000</v>
      </c>
      <c r="D309" t="s">
        <v>3539</v>
      </c>
      <c r="E309" t="s">
        <v>2755</v>
      </c>
      <c r="F309" t="s">
        <v>80</v>
      </c>
      <c r="G309" t="s">
        <v>51</v>
      </c>
      <c r="H309" t="s">
        <v>52</v>
      </c>
      <c r="I309" t="s">
        <v>34</v>
      </c>
      <c r="J309" t="s">
        <v>42</v>
      </c>
      <c r="K309" t="s">
        <v>21</v>
      </c>
      <c r="L309" t="s">
        <v>21</v>
      </c>
      <c r="M309" t="s">
        <v>3165</v>
      </c>
      <c r="N309" t="s">
        <v>30</v>
      </c>
      <c r="O309">
        <v>27.716217641360949</v>
      </c>
      <c r="P309">
        <v>4.5433531624784322</v>
      </c>
    </row>
    <row r="310" spans="1:16" x14ac:dyDescent="0.3">
      <c r="A310" s="2">
        <v>45099</v>
      </c>
      <c r="B310" s="2">
        <v>45149</v>
      </c>
      <c r="C310">
        <v>50</v>
      </c>
      <c r="D310" t="s">
        <v>3537</v>
      </c>
      <c r="E310" t="s">
        <v>3170</v>
      </c>
      <c r="F310" t="s">
        <v>80</v>
      </c>
      <c r="G310" t="s">
        <v>46</v>
      </c>
      <c r="H310" t="s">
        <v>40</v>
      </c>
      <c r="I310" t="s">
        <v>41</v>
      </c>
      <c r="J310" t="s">
        <v>35</v>
      </c>
      <c r="K310" t="s">
        <v>22</v>
      </c>
      <c r="L310" t="s">
        <v>22</v>
      </c>
      <c r="N310" t="s">
        <v>30</v>
      </c>
      <c r="O310">
        <v>12.410631266595949</v>
      </c>
      <c r="P310">
        <v>5.057306515065072</v>
      </c>
    </row>
    <row r="311" spans="1:16" x14ac:dyDescent="0.3">
      <c r="A311" s="2">
        <v>44964</v>
      </c>
      <c r="B311" s="2">
        <v>44967</v>
      </c>
      <c r="C311">
        <v>3</v>
      </c>
      <c r="D311" t="s">
        <v>3538</v>
      </c>
      <c r="E311" t="s">
        <v>523</v>
      </c>
      <c r="F311" t="s">
        <v>80</v>
      </c>
      <c r="G311" t="s">
        <v>17</v>
      </c>
      <c r="H311" t="s">
        <v>40</v>
      </c>
      <c r="I311" t="s">
        <v>41</v>
      </c>
      <c r="J311" t="s">
        <v>42</v>
      </c>
      <c r="K311" t="s">
        <v>22</v>
      </c>
      <c r="L311" t="s">
        <v>22</v>
      </c>
      <c r="N311" t="s">
        <v>144</v>
      </c>
      <c r="O311">
        <v>32.63466212936811</v>
      </c>
      <c r="P311">
        <v>5.2370214488877238</v>
      </c>
    </row>
    <row r="312" spans="1:16" x14ac:dyDescent="0.3">
      <c r="A312" s="2">
        <v>44954</v>
      </c>
      <c r="B312" s="2">
        <v>45026</v>
      </c>
      <c r="C312">
        <v>72</v>
      </c>
      <c r="D312" t="s">
        <v>3537</v>
      </c>
      <c r="E312" t="s">
        <v>912</v>
      </c>
      <c r="F312" t="s">
        <v>80</v>
      </c>
      <c r="G312" t="s">
        <v>17</v>
      </c>
      <c r="H312" t="s">
        <v>18</v>
      </c>
      <c r="I312" t="s">
        <v>34</v>
      </c>
      <c r="J312" t="s">
        <v>42</v>
      </c>
      <c r="K312" t="s">
        <v>22</v>
      </c>
      <c r="L312" t="s">
        <v>22</v>
      </c>
      <c r="N312" t="s">
        <v>24</v>
      </c>
      <c r="O312">
        <v>28.979388365477611</v>
      </c>
      <c r="P312">
        <v>5.31619129394557</v>
      </c>
    </row>
    <row r="313" spans="1:16" x14ac:dyDescent="0.3">
      <c r="A313" s="2">
        <v>45072</v>
      </c>
      <c r="B313" s="2">
        <v>45082</v>
      </c>
      <c r="C313">
        <v>10</v>
      </c>
      <c r="D313" t="s">
        <v>3538</v>
      </c>
      <c r="E313" t="s">
        <v>332</v>
      </c>
      <c r="F313" t="s">
        <v>80</v>
      </c>
      <c r="G313" t="s">
        <v>51</v>
      </c>
      <c r="H313" t="s">
        <v>59</v>
      </c>
      <c r="I313" t="s">
        <v>19</v>
      </c>
      <c r="J313" t="s">
        <v>42</v>
      </c>
      <c r="K313" t="s">
        <v>22</v>
      </c>
      <c r="L313" t="s">
        <v>22</v>
      </c>
      <c r="N313" t="s">
        <v>144</v>
      </c>
      <c r="O313">
        <v>11.784055944229159</v>
      </c>
      <c r="P313">
        <v>4.7107147425969202</v>
      </c>
    </row>
    <row r="314" spans="1:16" x14ac:dyDescent="0.3">
      <c r="A314" s="2">
        <v>45463</v>
      </c>
      <c r="B314" s="2">
        <v>45546</v>
      </c>
      <c r="C314">
        <v>83</v>
      </c>
      <c r="D314" t="s">
        <v>3537</v>
      </c>
      <c r="E314" t="s">
        <v>2796</v>
      </c>
      <c r="F314" t="s">
        <v>80</v>
      </c>
      <c r="G314" t="s">
        <v>58</v>
      </c>
      <c r="H314" t="s">
        <v>52</v>
      </c>
      <c r="I314" t="s">
        <v>92</v>
      </c>
      <c r="J314" t="s">
        <v>20</v>
      </c>
      <c r="K314" t="s">
        <v>21</v>
      </c>
      <c r="L314" t="s">
        <v>21</v>
      </c>
      <c r="M314" t="s">
        <v>3182</v>
      </c>
      <c r="N314" t="s">
        <v>24</v>
      </c>
      <c r="O314">
        <v>26.50870644699399</v>
      </c>
      <c r="P314">
        <v>4.0999780608410354</v>
      </c>
    </row>
    <row r="315" spans="1:16" x14ac:dyDescent="0.3">
      <c r="A315" s="2">
        <v>45217</v>
      </c>
      <c r="B315" s="2">
        <v>45225</v>
      </c>
      <c r="C315">
        <v>8</v>
      </c>
      <c r="D315" t="s">
        <v>3538</v>
      </c>
      <c r="E315" t="s">
        <v>168</v>
      </c>
      <c r="F315" t="s">
        <v>80</v>
      </c>
      <c r="G315" t="s">
        <v>33</v>
      </c>
      <c r="H315" t="s">
        <v>52</v>
      </c>
      <c r="I315" t="s">
        <v>34</v>
      </c>
      <c r="J315" t="s">
        <v>42</v>
      </c>
      <c r="K315" t="s">
        <v>21</v>
      </c>
      <c r="L315" t="s">
        <v>3546</v>
      </c>
      <c r="M315" t="s">
        <v>3186</v>
      </c>
      <c r="N315" t="s">
        <v>144</v>
      </c>
      <c r="O315">
        <v>15.859018635173831</v>
      </c>
      <c r="P315">
        <v>4.481281814124765</v>
      </c>
    </row>
    <row r="316" spans="1:16" x14ac:dyDescent="0.3">
      <c r="A316" s="2">
        <v>45243</v>
      </c>
      <c r="B316" s="2">
        <v>45324</v>
      </c>
      <c r="C316">
        <v>81</v>
      </c>
      <c r="D316" t="s">
        <v>3537</v>
      </c>
      <c r="E316" t="s">
        <v>236</v>
      </c>
      <c r="F316" t="s">
        <v>80</v>
      </c>
      <c r="G316" t="s">
        <v>58</v>
      </c>
      <c r="H316" t="s">
        <v>52</v>
      </c>
      <c r="I316" t="s">
        <v>92</v>
      </c>
      <c r="J316" t="s">
        <v>20</v>
      </c>
      <c r="K316" t="s">
        <v>21</v>
      </c>
      <c r="L316" t="s">
        <v>21</v>
      </c>
      <c r="M316" t="s">
        <v>2712</v>
      </c>
      <c r="N316" t="s">
        <v>144</v>
      </c>
      <c r="O316">
        <v>22.267671507569901</v>
      </c>
      <c r="P316">
        <v>4.6062104824765493</v>
      </c>
    </row>
    <row r="317" spans="1:16" x14ac:dyDescent="0.3">
      <c r="A317" s="2">
        <v>45277</v>
      </c>
      <c r="B317" s="2">
        <v>46277</v>
      </c>
      <c r="C317">
        <v>1000</v>
      </c>
      <c r="D317" t="s">
        <v>3539</v>
      </c>
      <c r="E317" t="s">
        <v>2256</v>
      </c>
      <c r="F317" t="s">
        <v>80</v>
      </c>
      <c r="G317" t="s">
        <v>51</v>
      </c>
      <c r="H317" t="s">
        <v>59</v>
      </c>
      <c r="I317" t="s">
        <v>34</v>
      </c>
      <c r="J317" t="s">
        <v>42</v>
      </c>
      <c r="K317" t="s">
        <v>22</v>
      </c>
      <c r="L317" t="s">
        <v>22</v>
      </c>
      <c r="N317" t="s">
        <v>24</v>
      </c>
      <c r="O317">
        <v>17.945928560227081</v>
      </c>
      <c r="P317">
        <v>4.213891216122863</v>
      </c>
    </row>
    <row r="318" spans="1:16" x14ac:dyDescent="0.3">
      <c r="A318" s="2">
        <v>45057</v>
      </c>
      <c r="B318" s="2">
        <v>46235</v>
      </c>
      <c r="C318">
        <v>1178</v>
      </c>
      <c r="D318" t="s">
        <v>3539</v>
      </c>
      <c r="E318" t="s">
        <v>3208</v>
      </c>
      <c r="F318" t="s">
        <v>80</v>
      </c>
      <c r="G318" t="s">
        <v>33</v>
      </c>
      <c r="H318" t="s">
        <v>18</v>
      </c>
      <c r="I318" t="s">
        <v>19</v>
      </c>
      <c r="J318" t="s">
        <v>20</v>
      </c>
      <c r="K318" t="s">
        <v>21</v>
      </c>
      <c r="L318" t="s">
        <v>21</v>
      </c>
      <c r="M318" t="s">
        <v>3209</v>
      </c>
      <c r="N318" t="s">
        <v>63</v>
      </c>
      <c r="O318">
        <v>28.634819256167031</v>
      </c>
      <c r="P318">
        <v>5.329293670697612</v>
      </c>
    </row>
    <row r="319" spans="1:16" x14ac:dyDescent="0.3">
      <c r="A319" s="2">
        <v>45075</v>
      </c>
      <c r="B319" s="2">
        <v>46075</v>
      </c>
      <c r="C319">
        <v>1000</v>
      </c>
      <c r="D319" t="s">
        <v>3539</v>
      </c>
      <c r="E319" t="s">
        <v>2736</v>
      </c>
      <c r="F319" t="s">
        <v>80</v>
      </c>
      <c r="G319" t="s">
        <v>33</v>
      </c>
      <c r="H319" t="s">
        <v>59</v>
      </c>
      <c r="I319" t="s">
        <v>34</v>
      </c>
      <c r="J319" t="s">
        <v>42</v>
      </c>
      <c r="K319" t="s">
        <v>22</v>
      </c>
      <c r="L319" t="s">
        <v>22</v>
      </c>
      <c r="N319" t="s">
        <v>43</v>
      </c>
      <c r="O319">
        <v>12.9907446860386</v>
      </c>
      <c r="P319">
        <v>4.8036620261121374</v>
      </c>
    </row>
    <row r="320" spans="1:16" x14ac:dyDescent="0.3">
      <c r="A320" s="2">
        <v>45389</v>
      </c>
      <c r="B320" s="2">
        <v>45454</v>
      </c>
      <c r="C320">
        <v>65</v>
      </c>
      <c r="D320" t="s">
        <v>3537</v>
      </c>
      <c r="E320" t="s">
        <v>1650</v>
      </c>
      <c r="F320" t="s">
        <v>80</v>
      </c>
      <c r="G320" t="s">
        <v>58</v>
      </c>
      <c r="H320" t="s">
        <v>52</v>
      </c>
      <c r="I320" t="s">
        <v>92</v>
      </c>
      <c r="J320" t="s">
        <v>42</v>
      </c>
      <c r="K320" t="s">
        <v>22</v>
      </c>
      <c r="L320" t="s">
        <v>22</v>
      </c>
      <c r="N320" t="s">
        <v>43</v>
      </c>
      <c r="O320">
        <v>20.064143217718421</v>
      </c>
      <c r="P320">
        <v>4.4363152813473734</v>
      </c>
    </row>
    <row r="321" spans="1:16" x14ac:dyDescent="0.3">
      <c r="A321" s="2">
        <v>45149</v>
      </c>
      <c r="B321" s="2">
        <v>45248</v>
      </c>
      <c r="C321">
        <v>99</v>
      </c>
      <c r="D321" t="s">
        <v>3540</v>
      </c>
      <c r="E321" t="s">
        <v>2164</v>
      </c>
      <c r="F321" t="s">
        <v>80</v>
      </c>
      <c r="G321" t="s">
        <v>17</v>
      </c>
      <c r="H321" t="s">
        <v>18</v>
      </c>
      <c r="I321" t="s">
        <v>34</v>
      </c>
      <c r="J321" t="s">
        <v>20</v>
      </c>
      <c r="K321" t="s">
        <v>21</v>
      </c>
      <c r="L321" t="s">
        <v>3546</v>
      </c>
      <c r="M321" t="s">
        <v>3213</v>
      </c>
      <c r="N321" t="s">
        <v>63</v>
      </c>
      <c r="O321">
        <v>23.608360320216171</v>
      </c>
      <c r="P321">
        <v>4.0295658066315463</v>
      </c>
    </row>
    <row r="322" spans="1:16" x14ac:dyDescent="0.3">
      <c r="A322" s="2">
        <v>45407</v>
      </c>
      <c r="B322" s="2">
        <v>46407</v>
      </c>
      <c r="C322">
        <v>1000</v>
      </c>
      <c r="D322" t="s">
        <v>3539</v>
      </c>
      <c r="E322" t="s">
        <v>1567</v>
      </c>
      <c r="F322" t="s">
        <v>80</v>
      </c>
      <c r="G322" t="s">
        <v>46</v>
      </c>
      <c r="H322" t="s">
        <v>119</v>
      </c>
      <c r="I322" t="s">
        <v>120</v>
      </c>
      <c r="J322" t="s">
        <v>42</v>
      </c>
      <c r="K322" t="s">
        <v>21</v>
      </c>
      <c r="L322" t="s">
        <v>3546</v>
      </c>
      <c r="M322" t="s">
        <v>3215</v>
      </c>
      <c r="N322" t="s">
        <v>30</v>
      </c>
      <c r="O322">
        <v>19.46831498734343</v>
      </c>
      <c r="P322">
        <v>4.8930495552353088</v>
      </c>
    </row>
    <row r="323" spans="1:16" x14ac:dyDescent="0.3">
      <c r="A323" s="2">
        <v>45405</v>
      </c>
      <c r="B323" s="2">
        <v>45422</v>
      </c>
      <c r="C323">
        <v>17</v>
      </c>
      <c r="D323" t="s">
        <v>3538</v>
      </c>
      <c r="E323" t="s">
        <v>1015</v>
      </c>
      <c r="F323" t="s">
        <v>80</v>
      </c>
      <c r="G323" t="s">
        <v>46</v>
      </c>
      <c r="H323" t="s">
        <v>18</v>
      </c>
      <c r="I323" t="s">
        <v>19</v>
      </c>
      <c r="J323" t="s">
        <v>20</v>
      </c>
      <c r="K323" t="s">
        <v>21</v>
      </c>
      <c r="L323" t="s">
        <v>21</v>
      </c>
      <c r="M323" t="s">
        <v>3216</v>
      </c>
      <c r="N323" t="s">
        <v>63</v>
      </c>
      <c r="O323">
        <v>15.17731102544904</v>
      </c>
      <c r="P323">
        <v>5.1015485147383277</v>
      </c>
    </row>
    <row r="324" spans="1:16" x14ac:dyDescent="0.3">
      <c r="A324" s="2">
        <v>44961</v>
      </c>
      <c r="B324" s="2">
        <v>45020</v>
      </c>
      <c r="C324">
        <v>59</v>
      </c>
      <c r="D324" t="s">
        <v>3537</v>
      </c>
      <c r="E324" t="s">
        <v>574</v>
      </c>
      <c r="F324" t="s">
        <v>80</v>
      </c>
      <c r="G324" t="s">
        <v>51</v>
      </c>
      <c r="H324" t="s">
        <v>52</v>
      </c>
      <c r="I324" t="s">
        <v>92</v>
      </c>
      <c r="J324" t="s">
        <v>20</v>
      </c>
      <c r="K324" t="s">
        <v>21</v>
      </c>
      <c r="L324" t="s">
        <v>3546</v>
      </c>
      <c r="M324" t="s">
        <v>2192</v>
      </c>
      <c r="N324" t="s">
        <v>76</v>
      </c>
      <c r="O324">
        <v>17.131499980307101</v>
      </c>
      <c r="P324">
        <v>4.7472935746797083</v>
      </c>
    </row>
    <row r="325" spans="1:16" x14ac:dyDescent="0.3">
      <c r="A325" s="2">
        <v>45088</v>
      </c>
      <c r="D325" t="s">
        <v>3536</v>
      </c>
      <c r="E325" t="s">
        <v>532</v>
      </c>
      <c r="F325" t="s">
        <v>80</v>
      </c>
      <c r="G325" t="s">
        <v>46</v>
      </c>
      <c r="H325" t="s">
        <v>40</v>
      </c>
      <c r="I325" t="s">
        <v>41</v>
      </c>
      <c r="J325" t="s">
        <v>42</v>
      </c>
      <c r="K325" t="s">
        <v>22</v>
      </c>
      <c r="L325" t="s">
        <v>22</v>
      </c>
      <c r="N325" t="s">
        <v>144</v>
      </c>
      <c r="O325">
        <v>21.608392706882501</v>
      </c>
      <c r="P325">
        <v>4.6458037313695559</v>
      </c>
    </row>
    <row r="326" spans="1:16" x14ac:dyDescent="0.3">
      <c r="A326" s="2">
        <v>45158</v>
      </c>
      <c r="B326" s="2">
        <v>45186</v>
      </c>
      <c r="C326">
        <v>28</v>
      </c>
      <c r="D326" t="s">
        <v>3538</v>
      </c>
      <c r="E326" t="s">
        <v>3170</v>
      </c>
      <c r="F326" t="s">
        <v>80</v>
      </c>
      <c r="G326" t="s">
        <v>58</v>
      </c>
      <c r="H326" t="s">
        <v>59</v>
      </c>
      <c r="I326" t="s">
        <v>19</v>
      </c>
      <c r="J326" t="s">
        <v>35</v>
      </c>
      <c r="K326" t="s">
        <v>22</v>
      </c>
      <c r="L326" t="s">
        <v>22</v>
      </c>
      <c r="N326" t="s">
        <v>30</v>
      </c>
      <c r="O326">
        <v>9.6220599546073338</v>
      </c>
      <c r="P326">
        <v>4.1602010560035456</v>
      </c>
    </row>
    <row r="327" spans="1:16" x14ac:dyDescent="0.3">
      <c r="A327" s="2">
        <v>45453</v>
      </c>
      <c r="B327" s="2">
        <v>45454</v>
      </c>
      <c r="C327">
        <v>1</v>
      </c>
      <c r="D327" t="s">
        <v>3538</v>
      </c>
      <c r="E327" t="s">
        <v>2918</v>
      </c>
      <c r="F327" t="s">
        <v>80</v>
      </c>
      <c r="G327" t="s">
        <v>58</v>
      </c>
      <c r="H327" t="s">
        <v>52</v>
      </c>
      <c r="I327" t="s">
        <v>92</v>
      </c>
      <c r="J327" t="s">
        <v>42</v>
      </c>
      <c r="K327" t="s">
        <v>21</v>
      </c>
      <c r="L327" t="s">
        <v>3546</v>
      </c>
      <c r="M327" t="s">
        <v>3221</v>
      </c>
      <c r="N327" t="s">
        <v>24</v>
      </c>
      <c r="O327">
        <v>19.398094180232011</v>
      </c>
      <c r="P327">
        <v>4.5706008234556146</v>
      </c>
    </row>
    <row r="328" spans="1:16" x14ac:dyDescent="0.3">
      <c r="A328" s="2">
        <v>45358</v>
      </c>
      <c r="B328" s="2">
        <v>45366</v>
      </c>
      <c r="C328">
        <v>8</v>
      </c>
      <c r="D328" t="s">
        <v>3538</v>
      </c>
      <c r="E328" t="s">
        <v>2164</v>
      </c>
      <c r="F328" t="s">
        <v>80</v>
      </c>
      <c r="G328" t="s">
        <v>33</v>
      </c>
      <c r="H328" t="s">
        <v>59</v>
      </c>
      <c r="I328" t="s">
        <v>92</v>
      </c>
      <c r="J328" t="s">
        <v>42</v>
      </c>
      <c r="K328" t="s">
        <v>21</v>
      </c>
      <c r="L328" t="s">
        <v>21</v>
      </c>
      <c r="M328" t="s">
        <v>3223</v>
      </c>
      <c r="N328" t="s">
        <v>76</v>
      </c>
      <c r="O328">
        <v>14.233337983971269</v>
      </c>
      <c r="P328">
        <v>4.172719267592802</v>
      </c>
    </row>
    <row r="329" spans="1:16" x14ac:dyDescent="0.3">
      <c r="A329" s="2">
        <v>45072</v>
      </c>
      <c r="B329" s="2">
        <v>46072</v>
      </c>
      <c r="C329">
        <v>1000</v>
      </c>
      <c r="D329" t="s">
        <v>3539</v>
      </c>
      <c r="E329" t="s">
        <v>1456</v>
      </c>
      <c r="F329" t="s">
        <v>80</v>
      </c>
      <c r="G329" t="s">
        <v>33</v>
      </c>
      <c r="H329" t="s">
        <v>59</v>
      </c>
      <c r="I329" t="s">
        <v>19</v>
      </c>
      <c r="J329" t="s">
        <v>35</v>
      </c>
      <c r="K329" t="s">
        <v>21</v>
      </c>
      <c r="L329" t="s">
        <v>21</v>
      </c>
      <c r="M329" t="s">
        <v>1269</v>
      </c>
      <c r="N329" t="s">
        <v>30</v>
      </c>
      <c r="O329">
        <v>21.67529014542059</v>
      </c>
      <c r="P329">
        <v>4.373513104163635</v>
      </c>
    </row>
    <row r="330" spans="1:16" x14ac:dyDescent="0.3">
      <c r="A330" s="2">
        <v>45220</v>
      </c>
      <c r="B330" s="2">
        <v>46220</v>
      </c>
      <c r="C330">
        <v>1000</v>
      </c>
      <c r="D330" t="s">
        <v>3539</v>
      </c>
      <c r="E330" t="s">
        <v>286</v>
      </c>
      <c r="F330" t="s">
        <v>80</v>
      </c>
      <c r="G330" t="s">
        <v>51</v>
      </c>
      <c r="H330" t="s">
        <v>52</v>
      </c>
      <c r="I330" t="s">
        <v>34</v>
      </c>
      <c r="J330" t="s">
        <v>20</v>
      </c>
      <c r="K330" t="s">
        <v>21</v>
      </c>
      <c r="L330" t="s">
        <v>21</v>
      </c>
      <c r="M330" t="s">
        <v>3243</v>
      </c>
      <c r="N330" t="s">
        <v>43</v>
      </c>
      <c r="O330">
        <v>19.116129184421091</v>
      </c>
      <c r="P330">
        <v>4.4028432511804638</v>
      </c>
    </row>
    <row r="331" spans="1:16" x14ac:dyDescent="0.3">
      <c r="A331" s="2">
        <v>45042</v>
      </c>
      <c r="B331" s="2">
        <v>45052</v>
      </c>
      <c r="C331">
        <v>10</v>
      </c>
      <c r="D331" t="s">
        <v>3538</v>
      </c>
      <c r="E331" t="s">
        <v>423</v>
      </c>
      <c r="F331" t="s">
        <v>80</v>
      </c>
      <c r="G331" t="s">
        <v>58</v>
      </c>
      <c r="H331" t="s">
        <v>59</v>
      </c>
      <c r="I331" t="s">
        <v>19</v>
      </c>
      <c r="J331" t="s">
        <v>42</v>
      </c>
      <c r="K331" t="s">
        <v>22</v>
      </c>
      <c r="L331" t="s">
        <v>22</v>
      </c>
      <c r="N331" t="s">
        <v>63</v>
      </c>
      <c r="O331">
        <v>25.586994079512301</v>
      </c>
      <c r="P331">
        <v>4.2984882084391556</v>
      </c>
    </row>
    <row r="332" spans="1:16" x14ac:dyDescent="0.3">
      <c r="A332" s="2">
        <v>45463</v>
      </c>
      <c r="B332" s="2">
        <v>45529</v>
      </c>
      <c r="C332">
        <v>66</v>
      </c>
      <c r="D332" t="s">
        <v>3537</v>
      </c>
      <c r="E332" t="s">
        <v>1732</v>
      </c>
      <c r="F332" t="s">
        <v>80</v>
      </c>
      <c r="G332" t="s">
        <v>46</v>
      </c>
      <c r="H332" t="s">
        <v>40</v>
      </c>
      <c r="I332" t="s">
        <v>41</v>
      </c>
      <c r="J332" t="s">
        <v>35</v>
      </c>
      <c r="K332" t="s">
        <v>21</v>
      </c>
      <c r="L332" t="s">
        <v>21</v>
      </c>
      <c r="M332" t="s">
        <v>3254</v>
      </c>
      <c r="N332" t="s">
        <v>76</v>
      </c>
      <c r="O332">
        <v>21.399843131599098</v>
      </c>
      <c r="P332">
        <v>4.7588330183266994</v>
      </c>
    </row>
    <row r="333" spans="1:16" x14ac:dyDescent="0.3">
      <c r="A333" s="2">
        <v>45038</v>
      </c>
      <c r="B333" s="2">
        <v>45077</v>
      </c>
      <c r="C333">
        <v>39</v>
      </c>
      <c r="D333" t="s">
        <v>3537</v>
      </c>
      <c r="E333" t="s">
        <v>1309</v>
      </c>
      <c r="F333" t="s">
        <v>80</v>
      </c>
      <c r="G333" t="s">
        <v>51</v>
      </c>
      <c r="H333" t="s">
        <v>59</v>
      </c>
      <c r="I333" t="s">
        <v>19</v>
      </c>
      <c r="J333" t="s">
        <v>35</v>
      </c>
      <c r="K333" t="s">
        <v>21</v>
      </c>
      <c r="L333" t="s">
        <v>21</v>
      </c>
      <c r="M333" t="s">
        <v>3256</v>
      </c>
      <c r="N333" t="s">
        <v>63</v>
      </c>
      <c r="O333">
        <v>18.39666187221404</v>
      </c>
      <c r="P333">
        <v>5.381491781644864</v>
      </c>
    </row>
    <row r="334" spans="1:16" x14ac:dyDescent="0.3">
      <c r="A334" s="2">
        <v>45008</v>
      </c>
      <c r="B334" s="2">
        <v>45021</v>
      </c>
      <c r="C334">
        <v>13</v>
      </c>
      <c r="D334" t="s">
        <v>3538</v>
      </c>
      <c r="E334" t="s">
        <v>2235</v>
      </c>
      <c r="F334" t="s">
        <v>80</v>
      </c>
      <c r="G334" t="s">
        <v>33</v>
      </c>
      <c r="H334" t="s">
        <v>52</v>
      </c>
      <c r="I334" t="s">
        <v>34</v>
      </c>
      <c r="J334" t="s">
        <v>20</v>
      </c>
      <c r="K334" t="s">
        <v>21</v>
      </c>
      <c r="L334" t="s">
        <v>21</v>
      </c>
      <c r="M334" t="s">
        <v>2832</v>
      </c>
      <c r="N334" t="s">
        <v>24</v>
      </c>
      <c r="O334">
        <v>28.623483248805542</v>
      </c>
      <c r="P334">
        <v>4.2410193770677678</v>
      </c>
    </row>
    <row r="335" spans="1:16" x14ac:dyDescent="0.3">
      <c r="A335" s="2">
        <v>45427</v>
      </c>
      <c r="D335" t="s">
        <v>3536</v>
      </c>
      <c r="E335" t="s">
        <v>2806</v>
      </c>
      <c r="F335" t="s">
        <v>80</v>
      </c>
      <c r="G335" t="s">
        <v>46</v>
      </c>
      <c r="H335" t="s">
        <v>18</v>
      </c>
      <c r="I335" t="s">
        <v>19</v>
      </c>
      <c r="J335" t="s">
        <v>20</v>
      </c>
      <c r="K335" t="s">
        <v>21</v>
      </c>
      <c r="L335" t="s">
        <v>3546</v>
      </c>
      <c r="M335" t="s">
        <v>3257</v>
      </c>
      <c r="N335" t="s">
        <v>54</v>
      </c>
      <c r="O335">
        <v>18.793819710718349</v>
      </c>
      <c r="P335">
        <v>4.3196570560376246</v>
      </c>
    </row>
    <row r="336" spans="1:16" x14ac:dyDescent="0.3">
      <c r="A336" s="2">
        <v>45026</v>
      </c>
      <c r="B336" s="2">
        <v>46203</v>
      </c>
      <c r="C336">
        <v>1177</v>
      </c>
      <c r="D336" t="s">
        <v>3539</v>
      </c>
      <c r="E336" t="s">
        <v>532</v>
      </c>
      <c r="F336" t="s">
        <v>80</v>
      </c>
      <c r="G336" t="s">
        <v>51</v>
      </c>
      <c r="H336" t="s">
        <v>59</v>
      </c>
      <c r="I336" t="s">
        <v>92</v>
      </c>
      <c r="J336" t="s">
        <v>42</v>
      </c>
      <c r="K336" t="s">
        <v>22</v>
      </c>
      <c r="L336" t="s">
        <v>22</v>
      </c>
      <c r="N336" t="s">
        <v>76</v>
      </c>
      <c r="O336">
        <v>16.439130679119781</v>
      </c>
      <c r="P336">
        <v>5.3955976302539881</v>
      </c>
    </row>
    <row r="337" spans="1:16" x14ac:dyDescent="0.3">
      <c r="A337" s="2">
        <v>45221</v>
      </c>
      <c r="B337" s="2">
        <v>45224</v>
      </c>
      <c r="C337">
        <v>3</v>
      </c>
      <c r="D337" t="s">
        <v>3538</v>
      </c>
      <c r="E337" t="s">
        <v>715</v>
      </c>
      <c r="F337" t="s">
        <v>80</v>
      </c>
      <c r="G337" t="s">
        <v>51</v>
      </c>
      <c r="H337" t="s">
        <v>59</v>
      </c>
      <c r="I337" t="s">
        <v>92</v>
      </c>
      <c r="J337" t="s">
        <v>42</v>
      </c>
      <c r="K337" t="s">
        <v>22</v>
      </c>
      <c r="L337" t="s">
        <v>22</v>
      </c>
      <c r="N337" t="s">
        <v>76</v>
      </c>
      <c r="O337">
        <v>23.844198379844489</v>
      </c>
      <c r="P337">
        <v>4.0792400295470834</v>
      </c>
    </row>
    <row r="338" spans="1:16" x14ac:dyDescent="0.3">
      <c r="A338" s="2">
        <v>44951</v>
      </c>
      <c r="D338" t="s">
        <v>3536</v>
      </c>
      <c r="E338" t="s">
        <v>943</v>
      </c>
      <c r="F338" t="s">
        <v>80</v>
      </c>
      <c r="G338" t="s">
        <v>58</v>
      </c>
      <c r="H338" t="s">
        <v>119</v>
      </c>
      <c r="I338" t="s">
        <v>120</v>
      </c>
      <c r="J338" t="s">
        <v>42</v>
      </c>
      <c r="K338" t="s">
        <v>21</v>
      </c>
      <c r="L338" t="s">
        <v>21</v>
      </c>
      <c r="M338" t="s">
        <v>1233</v>
      </c>
      <c r="N338" t="s">
        <v>54</v>
      </c>
      <c r="O338">
        <v>16.96649852617352</v>
      </c>
      <c r="P338">
        <v>4.5632033926997506</v>
      </c>
    </row>
    <row r="339" spans="1:16" x14ac:dyDescent="0.3">
      <c r="A339" s="2">
        <v>45281</v>
      </c>
      <c r="B339" s="2">
        <v>45290</v>
      </c>
      <c r="C339">
        <v>9</v>
      </c>
      <c r="D339" t="s">
        <v>3538</v>
      </c>
      <c r="E339" t="s">
        <v>3268</v>
      </c>
      <c r="F339" t="s">
        <v>80</v>
      </c>
      <c r="G339" t="s">
        <v>51</v>
      </c>
      <c r="H339" t="s">
        <v>52</v>
      </c>
      <c r="I339" t="s">
        <v>92</v>
      </c>
      <c r="J339" t="s">
        <v>42</v>
      </c>
      <c r="K339" t="s">
        <v>22</v>
      </c>
      <c r="L339" t="s">
        <v>22</v>
      </c>
      <c r="N339" t="s">
        <v>144</v>
      </c>
      <c r="O339">
        <v>20.866708321852041</v>
      </c>
      <c r="P339">
        <v>5.1705641853564703</v>
      </c>
    </row>
    <row r="340" spans="1:16" x14ac:dyDescent="0.3">
      <c r="A340" s="2">
        <v>45075</v>
      </c>
      <c r="D340" t="s">
        <v>3536</v>
      </c>
      <c r="E340" t="s">
        <v>1623</v>
      </c>
      <c r="F340" t="s">
        <v>80</v>
      </c>
      <c r="G340" t="s">
        <v>17</v>
      </c>
      <c r="H340" t="s">
        <v>18</v>
      </c>
      <c r="I340" t="s">
        <v>19</v>
      </c>
      <c r="J340" t="s">
        <v>35</v>
      </c>
      <c r="K340" t="s">
        <v>22</v>
      </c>
      <c r="L340" t="s">
        <v>22</v>
      </c>
      <c r="N340" t="s">
        <v>30</v>
      </c>
      <c r="O340">
        <v>24.687850688132791</v>
      </c>
      <c r="P340">
        <v>4.109352753051855</v>
      </c>
    </row>
    <row r="341" spans="1:16" x14ac:dyDescent="0.3">
      <c r="A341" s="2">
        <v>45420</v>
      </c>
      <c r="B341" s="2">
        <v>45437</v>
      </c>
      <c r="C341">
        <v>17</v>
      </c>
      <c r="D341" t="s">
        <v>3538</v>
      </c>
      <c r="E341" t="s">
        <v>1456</v>
      </c>
      <c r="F341" t="s">
        <v>80</v>
      </c>
      <c r="G341" t="s">
        <v>46</v>
      </c>
      <c r="H341" t="s">
        <v>18</v>
      </c>
      <c r="I341" t="s">
        <v>34</v>
      </c>
      <c r="J341" t="s">
        <v>42</v>
      </c>
      <c r="K341" t="s">
        <v>21</v>
      </c>
      <c r="L341" t="s">
        <v>21</v>
      </c>
      <c r="M341" t="s">
        <v>3277</v>
      </c>
      <c r="N341" t="s">
        <v>30</v>
      </c>
      <c r="O341">
        <v>25.858589573580801</v>
      </c>
      <c r="P341">
        <v>4.288024127110055</v>
      </c>
    </row>
    <row r="342" spans="1:16" x14ac:dyDescent="0.3">
      <c r="A342" s="2">
        <v>45039</v>
      </c>
      <c r="B342" s="2">
        <v>46039</v>
      </c>
      <c r="C342">
        <v>1000</v>
      </c>
      <c r="D342" t="s">
        <v>3539</v>
      </c>
      <c r="E342" t="s">
        <v>703</v>
      </c>
      <c r="F342" t="s">
        <v>80</v>
      </c>
      <c r="G342" t="s">
        <v>58</v>
      </c>
      <c r="H342" t="s">
        <v>52</v>
      </c>
      <c r="I342" t="s">
        <v>34</v>
      </c>
      <c r="J342" t="s">
        <v>42</v>
      </c>
      <c r="K342" t="s">
        <v>21</v>
      </c>
      <c r="L342" t="s">
        <v>3546</v>
      </c>
      <c r="M342" t="s">
        <v>3290</v>
      </c>
      <c r="N342" t="s">
        <v>30</v>
      </c>
      <c r="O342">
        <v>26.104106494065238</v>
      </c>
      <c r="P342">
        <v>4.6300165064434946</v>
      </c>
    </row>
    <row r="343" spans="1:16" x14ac:dyDescent="0.3">
      <c r="A343" s="2">
        <v>45223</v>
      </c>
      <c r="B343" s="2">
        <v>45295</v>
      </c>
      <c r="C343">
        <v>72</v>
      </c>
      <c r="D343" t="s">
        <v>3537</v>
      </c>
      <c r="E343" t="s">
        <v>3170</v>
      </c>
      <c r="F343" t="s">
        <v>80</v>
      </c>
      <c r="G343" t="s">
        <v>58</v>
      </c>
      <c r="H343" t="s">
        <v>59</v>
      </c>
      <c r="I343" t="s">
        <v>34</v>
      </c>
      <c r="J343" t="s">
        <v>35</v>
      </c>
      <c r="K343" t="s">
        <v>21</v>
      </c>
      <c r="L343" t="s">
        <v>3546</v>
      </c>
      <c r="M343" t="s">
        <v>1717</v>
      </c>
      <c r="N343" t="s">
        <v>63</v>
      </c>
      <c r="O343">
        <v>13.771306106440059</v>
      </c>
      <c r="P343">
        <v>5.0440446950124604</v>
      </c>
    </row>
    <row r="344" spans="1:16" x14ac:dyDescent="0.3">
      <c r="A344" s="2">
        <v>44999</v>
      </c>
      <c r="B344" s="2">
        <v>45007</v>
      </c>
      <c r="C344">
        <v>8</v>
      </c>
      <c r="D344" t="s">
        <v>3538</v>
      </c>
      <c r="E344" t="s">
        <v>2348</v>
      </c>
      <c r="F344" t="s">
        <v>80</v>
      </c>
      <c r="G344" t="s">
        <v>51</v>
      </c>
      <c r="H344" t="s">
        <v>59</v>
      </c>
      <c r="I344" t="s">
        <v>34</v>
      </c>
      <c r="J344" t="s">
        <v>35</v>
      </c>
      <c r="K344" t="s">
        <v>22</v>
      </c>
      <c r="L344" t="s">
        <v>22</v>
      </c>
      <c r="N344" t="s">
        <v>24</v>
      </c>
      <c r="O344">
        <v>10.122561143914311</v>
      </c>
      <c r="P344">
        <v>5.3993015351899496</v>
      </c>
    </row>
    <row r="345" spans="1:16" x14ac:dyDescent="0.3">
      <c r="A345" s="2">
        <v>44989</v>
      </c>
      <c r="D345" t="s">
        <v>3536</v>
      </c>
      <c r="E345" t="s">
        <v>3296</v>
      </c>
      <c r="F345" t="s">
        <v>80</v>
      </c>
      <c r="G345" t="s">
        <v>33</v>
      </c>
      <c r="H345" t="s">
        <v>59</v>
      </c>
      <c r="I345" t="s">
        <v>92</v>
      </c>
      <c r="J345" t="s">
        <v>42</v>
      </c>
      <c r="K345" t="s">
        <v>22</v>
      </c>
      <c r="L345" t="s">
        <v>22</v>
      </c>
      <c r="N345" t="s">
        <v>43</v>
      </c>
      <c r="O345">
        <v>19.813888817450788</v>
      </c>
      <c r="P345">
        <v>5.4049085384424416</v>
      </c>
    </row>
    <row r="346" spans="1:16" x14ac:dyDescent="0.3">
      <c r="A346" s="2">
        <v>45287</v>
      </c>
      <c r="D346" t="s">
        <v>3536</v>
      </c>
      <c r="E346" t="s">
        <v>3095</v>
      </c>
      <c r="F346" t="s">
        <v>80</v>
      </c>
      <c r="G346" t="s">
        <v>17</v>
      </c>
      <c r="H346" t="s">
        <v>40</v>
      </c>
      <c r="I346" t="s">
        <v>41</v>
      </c>
      <c r="J346" t="s">
        <v>35</v>
      </c>
      <c r="K346" t="s">
        <v>22</v>
      </c>
      <c r="L346" t="s">
        <v>22</v>
      </c>
      <c r="N346" t="s">
        <v>30</v>
      </c>
      <c r="O346">
        <v>19.464848200227209</v>
      </c>
      <c r="P346">
        <v>4.3095005776086888</v>
      </c>
    </row>
    <row r="347" spans="1:16" x14ac:dyDescent="0.3">
      <c r="A347" s="2">
        <v>45221</v>
      </c>
      <c r="B347" s="2">
        <v>45240</v>
      </c>
      <c r="C347">
        <v>19</v>
      </c>
      <c r="D347" t="s">
        <v>3538</v>
      </c>
      <c r="E347" t="s">
        <v>2755</v>
      </c>
      <c r="F347" t="s">
        <v>80</v>
      </c>
      <c r="G347" t="s">
        <v>17</v>
      </c>
      <c r="H347" t="s">
        <v>18</v>
      </c>
      <c r="I347" t="s">
        <v>34</v>
      </c>
      <c r="J347" t="s">
        <v>35</v>
      </c>
      <c r="K347" t="s">
        <v>22</v>
      </c>
      <c r="L347" t="s">
        <v>22</v>
      </c>
      <c r="N347" t="s">
        <v>30</v>
      </c>
      <c r="O347">
        <v>20.032111349054691</v>
      </c>
      <c r="P347">
        <v>4.0584940188623673</v>
      </c>
    </row>
    <row r="348" spans="1:16" x14ac:dyDescent="0.3">
      <c r="A348" s="2">
        <v>45430</v>
      </c>
      <c r="B348" s="2">
        <v>46430</v>
      </c>
      <c r="C348">
        <v>1000</v>
      </c>
      <c r="D348" t="s">
        <v>3539</v>
      </c>
      <c r="E348" t="s">
        <v>303</v>
      </c>
      <c r="F348" t="s">
        <v>80</v>
      </c>
      <c r="G348" t="s">
        <v>33</v>
      </c>
      <c r="H348" t="s">
        <v>18</v>
      </c>
      <c r="I348" t="s">
        <v>34</v>
      </c>
      <c r="J348" t="s">
        <v>20</v>
      </c>
      <c r="K348" t="s">
        <v>21</v>
      </c>
      <c r="L348" t="s">
        <v>21</v>
      </c>
      <c r="M348" t="s">
        <v>3306</v>
      </c>
      <c r="N348" t="s">
        <v>54</v>
      </c>
      <c r="O348">
        <v>21.90579192441389</v>
      </c>
      <c r="P348">
        <v>5.1416823055647374</v>
      </c>
    </row>
    <row r="349" spans="1:16" x14ac:dyDescent="0.3">
      <c r="A349" s="2">
        <v>45063</v>
      </c>
      <c r="B349" s="2">
        <v>46063</v>
      </c>
      <c r="C349">
        <v>1000</v>
      </c>
      <c r="D349" t="s">
        <v>3539</v>
      </c>
      <c r="E349" t="s">
        <v>3309</v>
      </c>
      <c r="F349" t="s">
        <v>80</v>
      </c>
      <c r="G349" t="s">
        <v>33</v>
      </c>
      <c r="H349" t="s">
        <v>52</v>
      </c>
      <c r="I349" t="s">
        <v>92</v>
      </c>
      <c r="J349" t="s">
        <v>20</v>
      </c>
      <c r="K349" t="s">
        <v>21</v>
      </c>
      <c r="L349" t="s">
        <v>3546</v>
      </c>
      <c r="M349" t="s">
        <v>2362</v>
      </c>
      <c r="N349" t="s">
        <v>43</v>
      </c>
      <c r="O349">
        <v>18.89517913085168</v>
      </c>
      <c r="P349">
        <v>4.4896919623659874</v>
      </c>
    </row>
    <row r="350" spans="1:16" x14ac:dyDescent="0.3">
      <c r="A350" s="2">
        <v>45197</v>
      </c>
      <c r="B350" s="2">
        <v>45228</v>
      </c>
      <c r="C350">
        <v>31</v>
      </c>
      <c r="D350" t="s">
        <v>3537</v>
      </c>
      <c r="E350" t="s">
        <v>2780</v>
      </c>
      <c r="F350" t="s">
        <v>80</v>
      </c>
      <c r="G350" t="s">
        <v>33</v>
      </c>
      <c r="H350" t="s">
        <v>59</v>
      </c>
      <c r="I350" t="s">
        <v>34</v>
      </c>
      <c r="J350" t="s">
        <v>42</v>
      </c>
      <c r="K350" t="s">
        <v>22</v>
      </c>
      <c r="L350" t="s">
        <v>22</v>
      </c>
      <c r="N350" t="s">
        <v>30</v>
      </c>
      <c r="O350">
        <v>15.957531985534059</v>
      </c>
      <c r="P350">
        <v>5.3945464785138597</v>
      </c>
    </row>
    <row r="351" spans="1:16" x14ac:dyDescent="0.3">
      <c r="A351" s="2">
        <v>45065</v>
      </c>
      <c r="D351" t="s">
        <v>3536</v>
      </c>
      <c r="E351" t="s">
        <v>2736</v>
      </c>
      <c r="F351" t="s">
        <v>80</v>
      </c>
      <c r="G351" t="s">
        <v>46</v>
      </c>
      <c r="H351" t="s">
        <v>119</v>
      </c>
      <c r="I351" t="s">
        <v>120</v>
      </c>
      <c r="J351" t="s">
        <v>42</v>
      </c>
      <c r="K351" t="s">
        <v>21</v>
      </c>
      <c r="L351" t="s">
        <v>3546</v>
      </c>
      <c r="M351" t="s">
        <v>3315</v>
      </c>
      <c r="N351" t="s">
        <v>63</v>
      </c>
      <c r="O351">
        <v>20.897908909697989</v>
      </c>
      <c r="P351">
        <v>5.1490971648029538</v>
      </c>
    </row>
    <row r="352" spans="1:16" x14ac:dyDescent="0.3">
      <c r="A352" s="2">
        <v>45083</v>
      </c>
      <c r="B352" s="2">
        <v>46083</v>
      </c>
      <c r="C352">
        <v>1000</v>
      </c>
      <c r="D352" t="s">
        <v>3539</v>
      </c>
      <c r="E352" t="s">
        <v>884</v>
      </c>
      <c r="F352" t="s">
        <v>80</v>
      </c>
      <c r="G352" t="s">
        <v>33</v>
      </c>
      <c r="H352" t="s">
        <v>18</v>
      </c>
      <c r="I352" t="s">
        <v>34</v>
      </c>
      <c r="J352" t="s">
        <v>42</v>
      </c>
      <c r="K352" t="s">
        <v>21</v>
      </c>
      <c r="L352" t="s">
        <v>21</v>
      </c>
      <c r="M352" t="s">
        <v>3320</v>
      </c>
      <c r="N352" t="s">
        <v>76</v>
      </c>
      <c r="O352">
        <v>14.548957966002851</v>
      </c>
      <c r="P352">
        <v>4.4185124355216949</v>
      </c>
    </row>
    <row r="353" spans="1:16" x14ac:dyDescent="0.3">
      <c r="A353" s="2">
        <v>44960</v>
      </c>
      <c r="B353" s="2">
        <v>45029</v>
      </c>
      <c r="C353">
        <v>69</v>
      </c>
      <c r="D353" t="s">
        <v>3537</v>
      </c>
      <c r="E353" t="s">
        <v>3268</v>
      </c>
      <c r="F353" t="s">
        <v>80</v>
      </c>
      <c r="G353" t="s">
        <v>17</v>
      </c>
      <c r="H353" t="s">
        <v>40</v>
      </c>
      <c r="I353" t="s">
        <v>41</v>
      </c>
      <c r="J353" t="s">
        <v>42</v>
      </c>
      <c r="K353" t="s">
        <v>22</v>
      </c>
      <c r="L353" t="s">
        <v>22</v>
      </c>
      <c r="N353" t="s">
        <v>24</v>
      </c>
      <c r="O353">
        <v>20.61335157997398</v>
      </c>
      <c r="P353">
        <v>4.3073219112260688</v>
      </c>
    </row>
    <row r="354" spans="1:16" x14ac:dyDescent="0.3">
      <c r="A354" s="2">
        <v>45277</v>
      </c>
      <c r="D354" t="s">
        <v>3536</v>
      </c>
      <c r="E354" t="s">
        <v>2361</v>
      </c>
      <c r="F354" t="s">
        <v>80</v>
      </c>
      <c r="G354" t="s">
        <v>46</v>
      </c>
      <c r="H354" t="s">
        <v>119</v>
      </c>
      <c r="I354" t="s">
        <v>120</v>
      </c>
      <c r="J354" t="s">
        <v>20</v>
      </c>
      <c r="K354" t="s">
        <v>21</v>
      </c>
      <c r="L354" t="s">
        <v>21</v>
      </c>
      <c r="M354" t="s">
        <v>1402</v>
      </c>
      <c r="N354" t="s">
        <v>63</v>
      </c>
      <c r="O354">
        <v>26.388384109492549</v>
      </c>
      <c r="P354">
        <v>5.0073597933891989</v>
      </c>
    </row>
    <row r="355" spans="1:16" x14ac:dyDescent="0.3">
      <c r="A355" s="2">
        <v>45311</v>
      </c>
      <c r="B355" s="2">
        <v>45321</v>
      </c>
      <c r="C355">
        <v>10</v>
      </c>
      <c r="D355" t="s">
        <v>3538</v>
      </c>
      <c r="E355" t="s">
        <v>2139</v>
      </c>
      <c r="F355" t="s">
        <v>80</v>
      </c>
      <c r="G355" t="s">
        <v>33</v>
      </c>
      <c r="H355" t="s">
        <v>18</v>
      </c>
      <c r="I355" t="s">
        <v>19</v>
      </c>
      <c r="J355" t="s">
        <v>42</v>
      </c>
      <c r="K355" t="s">
        <v>21</v>
      </c>
      <c r="L355" t="s">
        <v>3546</v>
      </c>
      <c r="M355" t="s">
        <v>3328</v>
      </c>
      <c r="N355" t="s">
        <v>63</v>
      </c>
      <c r="O355">
        <v>19.386455332021381</v>
      </c>
      <c r="P355">
        <v>4.8652860716990496</v>
      </c>
    </row>
    <row r="356" spans="1:16" x14ac:dyDescent="0.3">
      <c r="A356" s="2">
        <v>45358</v>
      </c>
      <c r="D356" t="s">
        <v>3536</v>
      </c>
      <c r="E356" t="s">
        <v>693</v>
      </c>
      <c r="F356" t="s">
        <v>80</v>
      </c>
      <c r="G356" t="s">
        <v>46</v>
      </c>
      <c r="H356" t="s">
        <v>40</v>
      </c>
      <c r="I356" t="s">
        <v>41</v>
      </c>
      <c r="J356" t="s">
        <v>42</v>
      </c>
      <c r="K356" t="s">
        <v>21</v>
      </c>
      <c r="L356" t="s">
        <v>21</v>
      </c>
      <c r="M356" t="s">
        <v>3329</v>
      </c>
      <c r="N356" t="s">
        <v>30</v>
      </c>
      <c r="O356">
        <v>13.58503887905715</v>
      </c>
      <c r="P356">
        <v>5.2433250488239143</v>
      </c>
    </row>
    <row r="357" spans="1:16" x14ac:dyDescent="0.3">
      <c r="A357" s="2">
        <v>44982</v>
      </c>
      <c r="D357" t="s">
        <v>3536</v>
      </c>
      <c r="E357" t="s">
        <v>3296</v>
      </c>
      <c r="F357" t="s">
        <v>80</v>
      </c>
      <c r="G357" t="s">
        <v>17</v>
      </c>
      <c r="H357" t="s">
        <v>18</v>
      </c>
      <c r="I357" t="s">
        <v>34</v>
      </c>
      <c r="J357" t="s">
        <v>42</v>
      </c>
      <c r="K357" t="s">
        <v>21</v>
      </c>
      <c r="L357" t="s">
        <v>21</v>
      </c>
      <c r="M357" t="s">
        <v>158</v>
      </c>
      <c r="N357" t="s">
        <v>30</v>
      </c>
      <c r="O357">
        <v>19.220509110316659</v>
      </c>
      <c r="P357">
        <v>5.4166728740414554</v>
      </c>
    </row>
    <row r="358" spans="1:16" x14ac:dyDescent="0.3">
      <c r="A358" s="2">
        <v>45472</v>
      </c>
      <c r="B358" s="2">
        <v>45476</v>
      </c>
      <c r="C358">
        <v>4</v>
      </c>
      <c r="D358" t="s">
        <v>3538</v>
      </c>
      <c r="E358" t="s">
        <v>1230</v>
      </c>
      <c r="F358" t="s">
        <v>80</v>
      </c>
      <c r="G358" t="s">
        <v>33</v>
      </c>
      <c r="H358" t="s">
        <v>52</v>
      </c>
      <c r="I358" t="s">
        <v>34</v>
      </c>
      <c r="J358" t="s">
        <v>20</v>
      </c>
      <c r="K358" t="s">
        <v>21</v>
      </c>
      <c r="L358" t="s">
        <v>21</v>
      </c>
      <c r="M358" t="s">
        <v>3330</v>
      </c>
      <c r="N358" t="s">
        <v>24</v>
      </c>
      <c r="O358">
        <v>22.12728780892482</v>
      </c>
      <c r="P358">
        <v>4.0594282380225346</v>
      </c>
    </row>
    <row r="359" spans="1:16" x14ac:dyDescent="0.3">
      <c r="A359" s="2">
        <v>44954</v>
      </c>
      <c r="B359" s="2">
        <v>45954</v>
      </c>
      <c r="C359">
        <v>1000</v>
      </c>
      <c r="D359" t="s">
        <v>3539</v>
      </c>
      <c r="E359" t="s">
        <v>3333</v>
      </c>
      <c r="F359" t="s">
        <v>80</v>
      </c>
      <c r="G359" t="s">
        <v>17</v>
      </c>
      <c r="H359" t="s">
        <v>18</v>
      </c>
      <c r="I359" t="s">
        <v>34</v>
      </c>
      <c r="J359" t="s">
        <v>20</v>
      </c>
      <c r="K359" t="s">
        <v>21</v>
      </c>
      <c r="L359" t="s">
        <v>3546</v>
      </c>
      <c r="M359" t="s">
        <v>3334</v>
      </c>
      <c r="N359" t="s">
        <v>76</v>
      </c>
      <c r="O359">
        <v>22.56892975456104</v>
      </c>
      <c r="P359">
        <v>5.3698608288347067</v>
      </c>
    </row>
    <row r="360" spans="1:16" x14ac:dyDescent="0.3">
      <c r="A360" s="2">
        <v>45392</v>
      </c>
      <c r="B360" s="2">
        <v>45405</v>
      </c>
      <c r="C360">
        <v>13</v>
      </c>
      <c r="D360" t="s">
        <v>3538</v>
      </c>
      <c r="E360" t="s">
        <v>2336</v>
      </c>
      <c r="F360" t="s">
        <v>80</v>
      </c>
      <c r="G360" t="s">
        <v>58</v>
      </c>
      <c r="H360" t="s">
        <v>59</v>
      </c>
      <c r="I360" t="s">
        <v>19</v>
      </c>
      <c r="J360" t="s">
        <v>35</v>
      </c>
      <c r="K360" t="s">
        <v>22</v>
      </c>
      <c r="L360" t="s">
        <v>22</v>
      </c>
      <c r="N360" t="s">
        <v>63</v>
      </c>
      <c r="O360">
        <v>21.06646853686469</v>
      </c>
      <c r="P360">
        <v>4.7509364021056264</v>
      </c>
    </row>
    <row r="361" spans="1:16" x14ac:dyDescent="0.3">
      <c r="A361" s="2">
        <v>45598</v>
      </c>
      <c r="D361" t="s">
        <v>3536</v>
      </c>
      <c r="E361" t="s">
        <v>423</v>
      </c>
      <c r="F361" t="s">
        <v>80</v>
      </c>
      <c r="G361" t="s">
        <v>51</v>
      </c>
      <c r="H361" t="s">
        <v>52</v>
      </c>
      <c r="I361" t="s">
        <v>34</v>
      </c>
      <c r="J361" t="s">
        <v>20</v>
      </c>
      <c r="K361" t="s">
        <v>21</v>
      </c>
      <c r="L361" t="s">
        <v>21</v>
      </c>
      <c r="M361" t="s">
        <v>3346</v>
      </c>
      <c r="N361" t="s">
        <v>63</v>
      </c>
      <c r="O361">
        <v>22.986141091266919</v>
      </c>
      <c r="P361">
        <v>4.3280734194968913</v>
      </c>
    </row>
    <row r="362" spans="1:16" x14ac:dyDescent="0.3">
      <c r="A362" s="2">
        <v>45567</v>
      </c>
      <c r="D362" t="s">
        <v>3536</v>
      </c>
      <c r="E362" t="s">
        <v>332</v>
      </c>
      <c r="F362" t="s">
        <v>80</v>
      </c>
      <c r="G362" t="s">
        <v>51</v>
      </c>
      <c r="H362" t="s">
        <v>59</v>
      </c>
      <c r="I362" t="s">
        <v>92</v>
      </c>
      <c r="J362" t="s">
        <v>42</v>
      </c>
      <c r="K362" t="s">
        <v>22</v>
      </c>
      <c r="L362" t="s">
        <v>22</v>
      </c>
      <c r="N362" t="s">
        <v>30</v>
      </c>
      <c r="O362">
        <v>16.91179161533152</v>
      </c>
      <c r="P362">
        <v>4.6412296811354006</v>
      </c>
    </row>
    <row r="363" spans="1:16" x14ac:dyDescent="0.3">
      <c r="A363" s="2">
        <v>45035</v>
      </c>
      <c r="B363" s="2">
        <v>46035</v>
      </c>
      <c r="C363">
        <v>1000</v>
      </c>
      <c r="D363" t="s">
        <v>3539</v>
      </c>
      <c r="E363" t="s">
        <v>2517</v>
      </c>
      <c r="F363" t="s">
        <v>80</v>
      </c>
      <c r="G363" t="s">
        <v>46</v>
      </c>
      <c r="H363" t="s">
        <v>40</v>
      </c>
      <c r="I363" t="s">
        <v>41</v>
      </c>
      <c r="J363" t="s">
        <v>42</v>
      </c>
      <c r="K363" t="s">
        <v>21</v>
      </c>
      <c r="L363" t="s">
        <v>3546</v>
      </c>
      <c r="M363" t="s">
        <v>3355</v>
      </c>
      <c r="N363" t="s">
        <v>24</v>
      </c>
      <c r="O363">
        <v>21.73244237948996</v>
      </c>
      <c r="P363">
        <v>4.7733940428688753</v>
      </c>
    </row>
    <row r="364" spans="1:16" x14ac:dyDescent="0.3">
      <c r="A364" s="2">
        <v>45192</v>
      </c>
      <c r="B364" s="2">
        <v>45202</v>
      </c>
      <c r="C364">
        <v>10</v>
      </c>
      <c r="D364" t="s">
        <v>3538</v>
      </c>
      <c r="E364" t="s">
        <v>2517</v>
      </c>
      <c r="F364" t="s">
        <v>80</v>
      </c>
      <c r="G364" t="s">
        <v>58</v>
      </c>
      <c r="H364" t="s">
        <v>52</v>
      </c>
      <c r="I364" t="s">
        <v>92</v>
      </c>
      <c r="J364" t="s">
        <v>42</v>
      </c>
      <c r="K364" t="s">
        <v>22</v>
      </c>
      <c r="L364" t="s">
        <v>22</v>
      </c>
      <c r="N364" t="s">
        <v>43</v>
      </c>
      <c r="O364">
        <v>20.104432441479808</v>
      </c>
      <c r="P364">
        <v>5.4441525253798089</v>
      </c>
    </row>
    <row r="365" spans="1:16" x14ac:dyDescent="0.3">
      <c r="A365" s="2">
        <v>45035</v>
      </c>
      <c r="B365" s="2">
        <v>46035</v>
      </c>
      <c r="C365">
        <v>1000</v>
      </c>
      <c r="D365" t="s">
        <v>3539</v>
      </c>
      <c r="E365" t="s">
        <v>2336</v>
      </c>
      <c r="F365" t="s">
        <v>80</v>
      </c>
      <c r="G365" t="s">
        <v>17</v>
      </c>
      <c r="H365" t="s">
        <v>40</v>
      </c>
      <c r="I365" t="s">
        <v>41</v>
      </c>
      <c r="J365" t="s">
        <v>35</v>
      </c>
      <c r="K365" t="s">
        <v>21</v>
      </c>
      <c r="L365" t="s">
        <v>21</v>
      </c>
      <c r="M365" t="s">
        <v>3357</v>
      </c>
      <c r="N365" t="s">
        <v>54</v>
      </c>
      <c r="O365">
        <v>16.526434344554708</v>
      </c>
      <c r="P365">
        <v>4.9443365453376051</v>
      </c>
    </row>
    <row r="366" spans="1:16" x14ac:dyDescent="0.3">
      <c r="A366" s="2">
        <v>45363</v>
      </c>
      <c r="B366" s="2">
        <v>45380</v>
      </c>
      <c r="C366">
        <v>17</v>
      </c>
      <c r="D366" t="s">
        <v>3538</v>
      </c>
      <c r="E366" t="s">
        <v>2300</v>
      </c>
      <c r="F366" t="s">
        <v>80</v>
      </c>
      <c r="G366" t="s">
        <v>33</v>
      </c>
      <c r="H366" t="s">
        <v>59</v>
      </c>
      <c r="I366" t="s">
        <v>92</v>
      </c>
      <c r="J366" t="s">
        <v>42</v>
      </c>
      <c r="K366" t="s">
        <v>22</v>
      </c>
      <c r="L366" t="s">
        <v>22</v>
      </c>
      <c r="N366" t="s">
        <v>63</v>
      </c>
      <c r="O366">
        <v>23.917948323993031</v>
      </c>
      <c r="P366">
        <v>4.1599354284048964</v>
      </c>
    </row>
    <row r="367" spans="1:16" x14ac:dyDescent="0.3">
      <c r="A367" s="2">
        <v>45118</v>
      </c>
      <c r="B367" s="2">
        <v>45124</v>
      </c>
      <c r="C367">
        <v>6</v>
      </c>
      <c r="D367" t="s">
        <v>3538</v>
      </c>
      <c r="E367" t="s">
        <v>286</v>
      </c>
      <c r="F367" t="s">
        <v>80</v>
      </c>
      <c r="G367" t="s">
        <v>58</v>
      </c>
      <c r="H367" t="s">
        <v>59</v>
      </c>
      <c r="I367" t="s">
        <v>92</v>
      </c>
      <c r="J367" t="s">
        <v>42</v>
      </c>
      <c r="K367" t="s">
        <v>22</v>
      </c>
      <c r="L367" t="s">
        <v>22</v>
      </c>
      <c r="N367" t="s">
        <v>63</v>
      </c>
      <c r="O367">
        <v>22.365191410801071</v>
      </c>
      <c r="P367">
        <v>4.8524029244031528</v>
      </c>
    </row>
    <row r="368" spans="1:16" x14ac:dyDescent="0.3">
      <c r="A368" s="2">
        <v>45192</v>
      </c>
      <c r="B368" s="2">
        <v>45195</v>
      </c>
      <c r="C368">
        <v>3</v>
      </c>
      <c r="D368" t="s">
        <v>3538</v>
      </c>
      <c r="E368" t="s">
        <v>269</v>
      </c>
      <c r="F368" t="s">
        <v>80</v>
      </c>
      <c r="G368" t="s">
        <v>58</v>
      </c>
      <c r="H368" t="s">
        <v>59</v>
      </c>
      <c r="I368" t="s">
        <v>19</v>
      </c>
      <c r="J368" t="s">
        <v>42</v>
      </c>
      <c r="K368" t="s">
        <v>22</v>
      </c>
      <c r="L368" t="s">
        <v>22</v>
      </c>
      <c r="N368" t="s">
        <v>144</v>
      </c>
      <c r="O368">
        <v>17.012449026541791</v>
      </c>
      <c r="P368">
        <v>4.8859567509919568</v>
      </c>
    </row>
    <row r="369" spans="1:16" x14ac:dyDescent="0.3">
      <c r="A369" s="2">
        <v>45401</v>
      </c>
      <c r="B369" s="2">
        <v>45409</v>
      </c>
      <c r="C369">
        <v>8</v>
      </c>
      <c r="D369" t="s">
        <v>3538</v>
      </c>
      <c r="E369" t="s">
        <v>1385</v>
      </c>
      <c r="F369" t="s">
        <v>80</v>
      </c>
      <c r="G369" t="s">
        <v>58</v>
      </c>
      <c r="H369" t="s">
        <v>59</v>
      </c>
      <c r="I369" t="s">
        <v>92</v>
      </c>
      <c r="J369" t="s">
        <v>35</v>
      </c>
      <c r="K369" t="s">
        <v>22</v>
      </c>
      <c r="L369" t="s">
        <v>22</v>
      </c>
      <c r="N369" t="s">
        <v>63</v>
      </c>
      <c r="O369">
        <v>28.129794576810319</v>
      </c>
      <c r="P369">
        <v>4.9671178728652281</v>
      </c>
    </row>
    <row r="370" spans="1:16" x14ac:dyDescent="0.3">
      <c r="A370" s="2">
        <v>45226</v>
      </c>
      <c r="D370" t="s">
        <v>3536</v>
      </c>
      <c r="E370" t="s">
        <v>2806</v>
      </c>
      <c r="F370" t="s">
        <v>80</v>
      </c>
      <c r="G370" t="s">
        <v>46</v>
      </c>
      <c r="H370" t="s">
        <v>40</v>
      </c>
      <c r="I370" t="s">
        <v>41</v>
      </c>
      <c r="J370" t="s">
        <v>42</v>
      </c>
      <c r="K370" t="s">
        <v>22</v>
      </c>
      <c r="L370" t="s">
        <v>22</v>
      </c>
      <c r="N370" t="s">
        <v>30</v>
      </c>
      <c r="O370">
        <v>20.880949112513459</v>
      </c>
      <c r="P370">
        <v>4.1129180749775101</v>
      </c>
    </row>
    <row r="371" spans="1:16" x14ac:dyDescent="0.3">
      <c r="A371" s="2">
        <v>45061</v>
      </c>
      <c r="D371" t="s">
        <v>3536</v>
      </c>
      <c r="E371" t="s">
        <v>3070</v>
      </c>
      <c r="F371" t="s">
        <v>80</v>
      </c>
      <c r="G371" t="s">
        <v>58</v>
      </c>
      <c r="H371" t="s">
        <v>52</v>
      </c>
      <c r="I371" t="s">
        <v>92</v>
      </c>
      <c r="J371" t="s">
        <v>42</v>
      </c>
      <c r="K371" t="s">
        <v>21</v>
      </c>
      <c r="L371" t="s">
        <v>21</v>
      </c>
      <c r="M371" t="s">
        <v>3364</v>
      </c>
      <c r="N371" t="s">
        <v>63</v>
      </c>
      <c r="O371">
        <v>18.578076751967451</v>
      </c>
      <c r="P371">
        <v>4.6184195917474984</v>
      </c>
    </row>
    <row r="372" spans="1:16" x14ac:dyDescent="0.3">
      <c r="A372" s="2">
        <v>45243</v>
      </c>
      <c r="B372" s="2">
        <v>46243</v>
      </c>
      <c r="C372">
        <v>1000</v>
      </c>
      <c r="D372" t="s">
        <v>3539</v>
      </c>
      <c r="E372" t="s">
        <v>1567</v>
      </c>
      <c r="F372" t="s">
        <v>80</v>
      </c>
      <c r="G372" t="s">
        <v>51</v>
      </c>
      <c r="H372" t="s">
        <v>52</v>
      </c>
      <c r="I372" t="s">
        <v>34</v>
      </c>
      <c r="J372" t="s">
        <v>20</v>
      </c>
      <c r="K372" t="s">
        <v>21</v>
      </c>
      <c r="L372" t="s">
        <v>3546</v>
      </c>
      <c r="M372" t="s">
        <v>3366</v>
      </c>
      <c r="N372" t="s">
        <v>144</v>
      </c>
      <c r="O372">
        <v>15.126591648863389</v>
      </c>
      <c r="P372">
        <v>4.4880995472389014</v>
      </c>
    </row>
    <row r="373" spans="1:16" x14ac:dyDescent="0.3">
      <c r="A373" s="2">
        <v>45365</v>
      </c>
      <c r="B373" s="2">
        <v>45375</v>
      </c>
      <c r="C373">
        <v>10</v>
      </c>
      <c r="D373" t="s">
        <v>3538</v>
      </c>
      <c r="E373" t="s">
        <v>1026</v>
      </c>
      <c r="F373" t="s">
        <v>80</v>
      </c>
      <c r="G373" t="s">
        <v>46</v>
      </c>
      <c r="H373" t="s">
        <v>40</v>
      </c>
      <c r="I373" t="s">
        <v>41</v>
      </c>
      <c r="J373" t="s">
        <v>42</v>
      </c>
      <c r="K373" t="s">
        <v>21</v>
      </c>
      <c r="L373" t="s">
        <v>3546</v>
      </c>
      <c r="M373" t="s">
        <v>3379</v>
      </c>
      <c r="N373" t="s">
        <v>76</v>
      </c>
      <c r="O373">
        <v>16.85057723818095</v>
      </c>
      <c r="P373">
        <v>4.1592405303212008</v>
      </c>
    </row>
    <row r="374" spans="1:16" x14ac:dyDescent="0.3">
      <c r="A374" s="2">
        <v>45310</v>
      </c>
      <c r="D374" t="s">
        <v>3536</v>
      </c>
      <c r="E374" t="s">
        <v>884</v>
      </c>
      <c r="F374" t="s">
        <v>80</v>
      </c>
      <c r="G374" t="s">
        <v>58</v>
      </c>
      <c r="H374" t="s">
        <v>52</v>
      </c>
      <c r="I374" t="s">
        <v>34</v>
      </c>
      <c r="J374" t="s">
        <v>20</v>
      </c>
      <c r="K374" t="s">
        <v>21</v>
      </c>
      <c r="L374" t="s">
        <v>21</v>
      </c>
      <c r="M374" t="s">
        <v>3386</v>
      </c>
      <c r="N374" t="s">
        <v>63</v>
      </c>
      <c r="O374">
        <v>22.385204136115611</v>
      </c>
      <c r="P374">
        <v>4.1102451209950193</v>
      </c>
    </row>
    <row r="375" spans="1:16" x14ac:dyDescent="0.3">
      <c r="A375" s="2">
        <v>45153</v>
      </c>
      <c r="D375" t="s">
        <v>3536</v>
      </c>
      <c r="E375" t="s">
        <v>2139</v>
      </c>
      <c r="F375" t="s">
        <v>80</v>
      </c>
      <c r="G375" t="s">
        <v>17</v>
      </c>
      <c r="H375" t="s">
        <v>18</v>
      </c>
      <c r="I375" t="s">
        <v>19</v>
      </c>
      <c r="J375" t="s">
        <v>20</v>
      </c>
      <c r="K375" t="s">
        <v>21</v>
      </c>
      <c r="L375" t="s">
        <v>3546</v>
      </c>
      <c r="M375" t="s">
        <v>3391</v>
      </c>
      <c r="N375" t="s">
        <v>43</v>
      </c>
      <c r="O375">
        <v>20.925877684149569</v>
      </c>
      <c r="P375">
        <v>5.2349098190200447</v>
      </c>
    </row>
    <row r="376" spans="1:16" x14ac:dyDescent="0.3">
      <c r="A376" s="2">
        <v>45330</v>
      </c>
      <c r="D376" t="s">
        <v>3536</v>
      </c>
      <c r="E376" t="s">
        <v>655</v>
      </c>
      <c r="F376" t="s">
        <v>80</v>
      </c>
      <c r="G376" t="s">
        <v>58</v>
      </c>
      <c r="H376" t="s">
        <v>119</v>
      </c>
      <c r="I376" t="s">
        <v>120</v>
      </c>
      <c r="J376" t="s">
        <v>20</v>
      </c>
      <c r="K376" t="s">
        <v>21</v>
      </c>
      <c r="L376" t="s">
        <v>3546</v>
      </c>
      <c r="M376" t="s">
        <v>3395</v>
      </c>
      <c r="N376" t="s">
        <v>144</v>
      </c>
      <c r="O376">
        <v>23.605676812727911</v>
      </c>
      <c r="P376">
        <v>4.000046078268074</v>
      </c>
    </row>
    <row r="377" spans="1:16" x14ac:dyDescent="0.3">
      <c r="A377" s="2">
        <v>45154</v>
      </c>
      <c r="B377" s="2">
        <v>45176</v>
      </c>
      <c r="C377">
        <v>22</v>
      </c>
      <c r="D377" t="s">
        <v>3538</v>
      </c>
      <c r="E377" t="s">
        <v>1480</v>
      </c>
      <c r="F377" t="s">
        <v>80</v>
      </c>
      <c r="G377" t="s">
        <v>51</v>
      </c>
      <c r="H377" t="s">
        <v>59</v>
      </c>
      <c r="I377" t="s">
        <v>34</v>
      </c>
      <c r="J377" t="s">
        <v>35</v>
      </c>
      <c r="K377" t="s">
        <v>21</v>
      </c>
      <c r="L377" t="s">
        <v>3546</v>
      </c>
      <c r="M377" t="s">
        <v>3398</v>
      </c>
      <c r="N377" t="s">
        <v>24</v>
      </c>
      <c r="O377">
        <v>15.412485894928681</v>
      </c>
      <c r="P377">
        <v>5.299143450417537</v>
      </c>
    </row>
    <row r="378" spans="1:16" x14ac:dyDescent="0.3">
      <c r="A378" s="2">
        <v>45409</v>
      </c>
      <c r="B378" s="2">
        <v>46409</v>
      </c>
      <c r="C378">
        <v>1000</v>
      </c>
      <c r="D378" t="s">
        <v>3539</v>
      </c>
      <c r="E378" t="s">
        <v>428</v>
      </c>
      <c r="F378" t="s">
        <v>80</v>
      </c>
      <c r="G378" t="s">
        <v>58</v>
      </c>
      <c r="H378" t="s">
        <v>52</v>
      </c>
      <c r="I378" t="s">
        <v>92</v>
      </c>
      <c r="J378" t="s">
        <v>20</v>
      </c>
      <c r="K378" t="s">
        <v>21</v>
      </c>
      <c r="L378" t="s">
        <v>21</v>
      </c>
      <c r="M378" t="s">
        <v>3399</v>
      </c>
      <c r="N378" t="s">
        <v>30</v>
      </c>
      <c r="O378">
        <v>14.01605676786844</v>
      </c>
      <c r="P378">
        <v>4.1218444522100093</v>
      </c>
    </row>
    <row r="379" spans="1:16" x14ac:dyDescent="0.3">
      <c r="A379" s="2">
        <v>45395</v>
      </c>
      <c r="B379" s="2">
        <v>45398</v>
      </c>
      <c r="C379">
        <v>3</v>
      </c>
      <c r="D379" t="s">
        <v>3538</v>
      </c>
      <c r="E379" t="s">
        <v>1074</v>
      </c>
      <c r="F379" t="s">
        <v>80</v>
      </c>
      <c r="G379" t="s">
        <v>51</v>
      </c>
      <c r="H379" t="s">
        <v>52</v>
      </c>
      <c r="I379" t="s">
        <v>92</v>
      </c>
      <c r="J379" t="s">
        <v>20</v>
      </c>
      <c r="K379" t="s">
        <v>21</v>
      </c>
      <c r="L379" t="s">
        <v>3546</v>
      </c>
      <c r="M379" t="s">
        <v>3411</v>
      </c>
      <c r="N379" t="s">
        <v>54</v>
      </c>
      <c r="O379">
        <v>18.05826530849421</v>
      </c>
      <c r="P379">
        <v>4.3053023108303448</v>
      </c>
    </row>
    <row r="380" spans="1:16" x14ac:dyDescent="0.3">
      <c r="A380" s="2">
        <v>45102</v>
      </c>
      <c r="D380" t="s">
        <v>3536</v>
      </c>
      <c r="E380" t="s">
        <v>1729</v>
      </c>
      <c r="F380" t="s">
        <v>80</v>
      </c>
      <c r="G380" t="s">
        <v>51</v>
      </c>
      <c r="H380" t="s">
        <v>59</v>
      </c>
      <c r="I380" t="s">
        <v>19</v>
      </c>
      <c r="J380" t="s">
        <v>42</v>
      </c>
      <c r="K380" t="s">
        <v>3546</v>
      </c>
      <c r="L380" t="s">
        <v>3546</v>
      </c>
      <c r="N380" t="s">
        <v>24</v>
      </c>
      <c r="O380">
        <v>15.698074946102491</v>
      </c>
      <c r="P380">
        <v>4.0791478867894044</v>
      </c>
    </row>
    <row r="381" spans="1:16" x14ac:dyDescent="0.3">
      <c r="A381" s="2">
        <v>44927</v>
      </c>
      <c r="B381" s="2">
        <v>45023</v>
      </c>
      <c r="C381">
        <v>96</v>
      </c>
      <c r="D381" t="s">
        <v>3540</v>
      </c>
      <c r="E381" t="s">
        <v>2349</v>
      </c>
      <c r="F381" t="s">
        <v>80</v>
      </c>
      <c r="G381" t="s">
        <v>58</v>
      </c>
      <c r="H381" t="s">
        <v>52</v>
      </c>
      <c r="I381" t="s">
        <v>92</v>
      </c>
      <c r="J381" t="s">
        <v>42</v>
      </c>
      <c r="K381" t="s">
        <v>22</v>
      </c>
      <c r="L381" t="s">
        <v>22</v>
      </c>
      <c r="N381" t="s">
        <v>144</v>
      </c>
      <c r="O381">
        <v>17.541819071839761</v>
      </c>
      <c r="P381">
        <v>5.0709289487598852</v>
      </c>
    </row>
    <row r="382" spans="1:16" x14ac:dyDescent="0.3">
      <c r="A382" s="2">
        <v>45286</v>
      </c>
      <c r="B382" s="2">
        <v>45293</v>
      </c>
      <c r="C382">
        <v>7</v>
      </c>
      <c r="D382" t="s">
        <v>3538</v>
      </c>
      <c r="E382" t="s">
        <v>1905</v>
      </c>
      <c r="F382" t="s">
        <v>80</v>
      </c>
      <c r="G382" t="s">
        <v>17</v>
      </c>
      <c r="H382" t="s">
        <v>40</v>
      </c>
      <c r="I382" t="s">
        <v>41</v>
      </c>
      <c r="J382" t="s">
        <v>42</v>
      </c>
      <c r="K382" t="s">
        <v>22</v>
      </c>
      <c r="L382" t="s">
        <v>22</v>
      </c>
      <c r="N382" t="s">
        <v>76</v>
      </c>
      <c r="O382">
        <v>26.77786467855174</v>
      </c>
      <c r="P382">
        <v>4.2556937673724633</v>
      </c>
    </row>
    <row r="383" spans="1:16" x14ac:dyDescent="0.3">
      <c r="A383" s="2">
        <v>45214</v>
      </c>
      <c r="B383" s="2">
        <v>46214</v>
      </c>
      <c r="C383">
        <v>1000</v>
      </c>
      <c r="D383" t="s">
        <v>3539</v>
      </c>
      <c r="E383" t="s">
        <v>655</v>
      </c>
      <c r="F383" t="s">
        <v>80</v>
      </c>
      <c r="G383" t="s">
        <v>51</v>
      </c>
      <c r="H383" t="s">
        <v>52</v>
      </c>
      <c r="I383" t="s">
        <v>34</v>
      </c>
      <c r="J383" t="s">
        <v>20</v>
      </c>
      <c r="K383" t="s">
        <v>21</v>
      </c>
      <c r="L383" t="s">
        <v>3546</v>
      </c>
      <c r="M383" t="s">
        <v>3427</v>
      </c>
      <c r="N383" t="s">
        <v>144</v>
      </c>
      <c r="O383">
        <v>12.14749698188411</v>
      </c>
      <c r="P383">
        <v>4.4089360011003009</v>
      </c>
    </row>
    <row r="384" spans="1:16" x14ac:dyDescent="0.3">
      <c r="A384" s="2">
        <v>45364</v>
      </c>
      <c r="B384" s="2">
        <v>45366</v>
      </c>
      <c r="C384">
        <v>2</v>
      </c>
      <c r="D384" t="s">
        <v>3538</v>
      </c>
      <c r="E384" t="s">
        <v>3088</v>
      </c>
      <c r="F384" t="s">
        <v>80</v>
      </c>
      <c r="G384" t="s">
        <v>58</v>
      </c>
      <c r="H384" t="s">
        <v>59</v>
      </c>
      <c r="I384" t="s">
        <v>92</v>
      </c>
      <c r="J384" t="s">
        <v>35</v>
      </c>
      <c r="K384" t="s">
        <v>22</v>
      </c>
      <c r="L384" t="s">
        <v>22</v>
      </c>
      <c r="N384" t="s">
        <v>76</v>
      </c>
      <c r="O384">
        <v>6.9789307168643298</v>
      </c>
      <c r="P384">
        <v>5.2163178715118779</v>
      </c>
    </row>
    <row r="385" spans="1:16" x14ac:dyDescent="0.3">
      <c r="A385" s="2">
        <v>45229</v>
      </c>
      <c r="B385" s="2">
        <v>45239</v>
      </c>
      <c r="C385">
        <v>10</v>
      </c>
      <c r="D385" t="s">
        <v>3538</v>
      </c>
      <c r="E385" t="s">
        <v>769</v>
      </c>
      <c r="F385" t="s">
        <v>80</v>
      </c>
      <c r="G385" t="s">
        <v>46</v>
      </c>
      <c r="H385" t="s">
        <v>18</v>
      </c>
      <c r="I385" t="s">
        <v>19</v>
      </c>
      <c r="J385" t="s">
        <v>42</v>
      </c>
      <c r="K385" t="s">
        <v>22</v>
      </c>
      <c r="L385" t="s">
        <v>22</v>
      </c>
      <c r="N385" t="s">
        <v>76</v>
      </c>
      <c r="O385">
        <v>19.047484470010939</v>
      </c>
      <c r="P385">
        <v>4.1385407921670678</v>
      </c>
    </row>
    <row r="386" spans="1:16" x14ac:dyDescent="0.3">
      <c r="A386" s="2">
        <v>45415</v>
      </c>
      <c r="B386" s="2">
        <v>46356</v>
      </c>
      <c r="C386">
        <v>941</v>
      </c>
      <c r="D386" t="s">
        <v>3539</v>
      </c>
      <c r="E386" t="s">
        <v>884</v>
      </c>
      <c r="F386" t="s">
        <v>80</v>
      </c>
      <c r="G386" t="s">
        <v>58</v>
      </c>
      <c r="H386" t="s">
        <v>52</v>
      </c>
      <c r="I386" t="s">
        <v>34</v>
      </c>
      <c r="J386" t="s">
        <v>42</v>
      </c>
      <c r="K386" t="s">
        <v>21</v>
      </c>
      <c r="L386" t="s">
        <v>3546</v>
      </c>
      <c r="M386" t="s">
        <v>1991</v>
      </c>
      <c r="N386" t="s">
        <v>43</v>
      </c>
      <c r="O386">
        <v>13.14163151384767</v>
      </c>
      <c r="P386">
        <v>4.158811477319694</v>
      </c>
    </row>
    <row r="387" spans="1:16" x14ac:dyDescent="0.3">
      <c r="A387" s="2">
        <v>45006</v>
      </c>
      <c r="B387" s="2">
        <v>45015</v>
      </c>
      <c r="C387">
        <v>9</v>
      </c>
      <c r="D387" t="s">
        <v>3538</v>
      </c>
      <c r="E387" t="s">
        <v>1048</v>
      </c>
      <c r="F387" t="s">
        <v>80</v>
      </c>
      <c r="G387" t="s">
        <v>51</v>
      </c>
      <c r="H387" t="s">
        <v>52</v>
      </c>
      <c r="I387" t="s">
        <v>92</v>
      </c>
      <c r="J387" t="s">
        <v>42</v>
      </c>
      <c r="K387" t="s">
        <v>21</v>
      </c>
      <c r="L387" t="s">
        <v>3546</v>
      </c>
      <c r="M387" t="s">
        <v>3442</v>
      </c>
      <c r="N387" t="s">
        <v>30</v>
      </c>
      <c r="O387">
        <v>21.81985315426369</v>
      </c>
      <c r="P387">
        <v>4.8648174849267098</v>
      </c>
    </row>
    <row r="388" spans="1:16" x14ac:dyDescent="0.3">
      <c r="A388" s="2">
        <v>45123</v>
      </c>
      <c r="D388" t="s">
        <v>3536</v>
      </c>
      <c r="E388" t="s">
        <v>1026</v>
      </c>
      <c r="F388" t="s">
        <v>80</v>
      </c>
      <c r="G388" t="s">
        <v>58</v>
      </c>
      <c r="H388" t="s">
        <v>59</v>
      </c>
      <c r="I388" t="s">
        <v>92</v>
      </c>
      <c r="J388" t="s">
        <v>42</v>
      </c>
      <c r="K388" t="s">
        <v>3546</v>
      </c>
      <c r="L388" t="s">
        <v>3546</v>
      </c>
      <c r="N388" t="s">
        <v>30</v>
      </c>
      <c r="O388">
        <v>14.87906587835398</v>
      </c>
      <c r="P388">
        <v>4.9542660470623492</v>
      </c>
    </row>
    <row r="389" spans="1:16" x14ac:dyDescent="0.3">
      <c r="A389" s="2">
        <v>45106</v>
      </c>
      <c r="B389" s="2">
        <v>45108</v>
      </c>
      <c r="C389">
        <v>2</v>
      </c>
      <c r="D389" t="s">
        <v>3538</v>
      </c>
      <c r="E389" t="s">
        <v>1074</v>
      </c>
      <c r="F389" t="s">
        <v>80</v>
      </c>
      <c r="G389" t="s">
        <v>46</v>
      </c>
      <c r="H389" t="s">
        <v>18</v>
      </c>
      <c r="I389" t="s">
        <v>19</v>
      </c>
      <c r="J389" t="s">
        <v>42</v>
      </c>
      <c r="K389" t="s">
        <v>22</v>
      </c>
      <c r="L389" t="s">
        <v>22</v>
      </c>
      <c r="N389" t="s">
        <v>63</v>
      </c>
      <c r="O389">
        <v>25.92852077331499</v>
      </c>
      <c r="P389">
        <v>4.3975696424875057</v>
      </c>
    </row>
    <row r="390" spans="1:16" x14ac:dyDescent="0.3">
      <c r="A390" s="2">
        <v>44931</v>
      </c>
      <c r="B390" s="2">
        <v>45128</v>
      </c>
      <c r="C390">
        <v>197</v>
      </c>
      <c r="D390" t="s">
        <v>3541</v>
      </c>
      <c r="E390" t="s">
        <v>1026</v>
      </c>
      <c r="F390" t="s">
        <v>80</v>
      </c>
      <c r="G390" t="s">
        <v>58</v>
      </c>
      <c r="H390" t="s">
        <v>52</v>
      </c>
      <c r="I390" t="s">
        <v>92</v>
      </c>
      <c r="J390" t="s">
        <v>20</v>
      </c>
      <c r="K390" t="s">
        <v>21</v>
      </c>
      <c r="L390" t="s">
        <v>3546</v>
      </c>
      <c r="M390" t="s">
        <v>3456</v>
      </c>
      <c r="N390" t="s">
        <v>144</v>
      </c>
      <c r="O390">
        <v>25.306854824365669</v>
      </c>
      <c r="P390">
        <v>5.3092891323484963</v>
      </c>
    </row>
    <row r="391" spans="1:16" x14ac:dyDescent="0.3">
      <c r="A391" s="2">
        <v>45457</v>
      </c>
      <c r="B391" s="2">
        <v>46457</v>
      </c>
      <c r="C391">
        <v>1000</v>
      </c>
      <c r="D391" t="s">
        <v>3539</v>
      </c>
      <c r="E391" t="s">
        <v>1345</v>
      </c>
      <c r="F391" t="s">
        <v>80</v>
      </c>
      <c r="G391" t="s">
        <v>17</v>
      </c>
      <c r="H391" t="s">
        <v>18</v>
      </c>
      <c r="I391" t="s">
        <v>34</v>
      </c>
      <c r="J391" t="s">
        <v>20</v>
      </c>
      <c r="K391" t="s">
        <v>21</v>
      </c>
      <c r="L391" t="s">
        <v>3546</v>
      </c>
      <c r="M391" t="s">
        <v>3460</v>
      </c>
      <c r="N391" t="s">
        <v>30</v>
      </c>
      <c r="O391">
        <v>21.405046251409029</v>
      </c>
      <c r="P391">
        <v>4.6609973251364396</v>
      </c>
    </row>
    <row r="392" spans="1:16" x14ac:dyDescent="0.3">
      <c r="A392" s="2">
        <v>45570</v>
      </c>
      <c r="B392" s="2">
        <v>46422</v>
      </c>
      <c r="C392">
        <v>852</v>
      </c>
      <c r="D392" t="s">
        <v>3539</v>
      </c>
      <c r="E392" t="s">
        <v>782</v>
      </c>
      <c r="F392" t="s">
        <v>80</v>
      </c>
      <c r="G392" t="s">
        <v>33</v>
      </c>
      <c r="H392" t="s">
        <v>18</v>
      </c>
      <c r="I392" t="s">
        <v>34</v>
      </c>
      <c r="J392" t="s">
        <v>35</v>
      </c>
      <c r="K392" t="s">
        <v>22</v>
      </c>
      <c r="L392" t="s">
        <v>22</v>
      </c>
      <c r="N392" t="s">
        <v>43</v>
      </c>
      <c r="O392">
        <v>29.244780474726721</v>
      </c>
      <c r="P392">
        <v>4.0196416848825001</v>
      </c>
    </row>
    <row r="393" spans="1:16" x14ac:dyDescent="0.3">
      <c r="A393" s="2">
        <v>45189</v>
      </c>
      <c r="D393" t="s">
        <v>3536</v>
      </c>
      <c r="E393" t="s">
        <v>428</v>
      </c>
      <c r="F393" t="s">
        <v>80</v>
      </c>
      <c r="G393" t="s">
        <v>33</v>
      </c>
      <c r="H393" t="s">
        <v>59</v>
      </c>
      <c r="I393" t="s">
        <v>34</v>
      </c>
      <c r="J393" t="s">
        <v>42</v>
      </c>
      <c r="K393" t="s">
        <v>21</v>
      </c>
      <c r="L393" t="s">
        <v>3546</v>
      </c>
      <c r="M393" t="s">
        <v>3464</v>
      </c>
      <c r="N393" t="s">
        <v>30</v>
      </c>
      <c r="O393">
        <v>22.430181447088181</v>
      </c>
      <c r="P393">
        <v>4.5388131204740354</v>
      </c>
    </row>
    <row r="394" spans="1:16" x14ac:dyDescent="0.3">
      <c r="A394" s="2">
        <v>45284</v>
      </c>
      <c r="B394" s="2">
        <v>45368</v>
      </c>
      <c r="C394">
        <v>84</v>
      </c>
      <c r="D394" t="s">
        <v>3537</v>
      </c>
      <c r="E394" t="s">
        <v>1033</v>
      </c>
      <c r="F394" t="s">
        <v>80</v>
      </c>
      <c r="G394" t="s">
        <v>17</v>
      </c>
      <c r="H394" t="s">
        <v>18</v>
      </c>
      <c r="I394" t="s">
        <v>19</v>
      </c>
      <c r="J394" t="s">
        <v>42</v>
      </c>
      <c r="K394" t="s">
        <v>22</v>
      </c>
      <c r="L394" t="s">
        <v>22</v>
      </c>
      <c r="N394" t="s">
        <v>76</v>
      </c>
      <c r="O394">
        <v>16.739555557034699</v>
      </c>
      <c r="P394">
        <v>4.3622509419892506</v>
      </c>
    </row>
    <row r="395" spans="1:16" x14ac:dyDescent="0.3">
      <c r="A395" s="2">
        <v>45222</v>
      </c>
      <c r="B395" s="2">
        <v>45297</v>
      </c>
      <c r="C395">
        <v>75</v>
      </c>
      <c r="D395" t="s">
        <v>3537</v>
      </c>
      <c r="E395" t="s">
        <v>2736</v>
      </c>
      <c r="F395" t="s">
        <v>80</v>
      </c>
      <c r="G395" t="s">
        <v>58</v>
      </c>
      <c r="H395" t="s">
        <v>59</v>
      </c>
      <c r="I395" t="s">
        <v>92</v>
      </c>
      <c r="J395" t="s">
        <v>42</v>
      </c>
      <c r="K395" t="s">
        <v>21</v>
      </c>
      <c r="L395" t="s">
        <v>3546</v>
      </c>
      <c r="M395" t="s">
        <v>3471</v>
      </c>
      <c r="N395" t="s">
        <v>43</v>
      </c>
      <c r="O395">
        <v>25.963675827082071</v>
      </c>
      <c r="P395">
        <v>5.1277377189350224</v>
      </c>
    </row>
    <row r="396" spans="1:16" x14ac:dyDescent="0.3">
      <c r="A396" s="2">
        <v>45110</v>
      </c>
      <c r="B396" s="2">
        <v>45147</v>
      </c>
      <c r="C396">
        <v>37</v>
      </c>
      <c r="D396" t="s">
        <v>3537</v>
      </c>
      <c r="E396" t="s">
        <v>2044</v>
      </c>
      <c r="F396" t="s">
        <v>80</v>
      </c>
      <c r="G396" t="s">
        <v>51</v>
      </c>
      <c r="H396" t="s">
        <v>59</v>
      </c>
      <c r="I396" t="s">
        <v>34</v>
      </c>
      <c r="J396" t="s">
        <v>42</v>
      </c>
      <c r="K396" t="s">
        <v>21</v>
      </c>
      <c r="L396" t="s">
        <v>21</v>
      </c>
      <c r="M396" t="s">
        <v>3481</v>
      </c>
      <c r="N396" t="s">
        <v>24</v>
      </c>
      <c r="O396">
        <v>17.853488877413699</v>
      </c>
      <c r="P396">
        <v>5.4572990363515759</v>
      </c>
    </row>
    <row r="397" spans="1:16" x14ac:dyDescent="0.3">
      <c r="A397" s="2">
        <v>44988</v>
      </c>
      <c r="B397" s="2">
        <v>45988</v>
      </c>
      <c r="C397">
        <v>1000</v>
      </c>
      <c r="D397" t="s">
        <v>3539</v>
      </c>
      <c r="E397" t="s">
        <v>1462</v>
      </c>
      <c r="F397" t="s">
        <v>80</v>
      </c>
      <c r="G397" t="s">
        <v>51</v>
      </c>
      <c r="H397" t="s">
        <v>52</v>
      </c>
      <c r="I397" t="s">
        <v>34</v>
      </c>
      <c r="J397" t="s">
        <v>20</v>
      </c>
      <c r="K397" t="s">
        <v>21</v>
      </c>
      <c r="L397" t="s">
        <v>21</v>
      </c>
      <c r="M397" t="s">
        <v>3493</v>
      </c>
      <c r="N397" t="s">
        <v>76</v>
      </c>
      <c r="O397">
        <v>22.36315172921703</v>
      </c>
      <c r="P397">
        <v>4.354914674061261</v>
      </c>
    </row>
    <row r="398" spans="1:16" x14ac:dyDescent="0.3">
      <c r="A398" s="2">
        <v>45083</v>
      </c>
      <c r="B398" s="2">
        <v>45087</v>
      </c>
      <c r="C398">
        <v>4</v>
      </c>
      <c r="D398" t="s">
        <v>3538</v>
      </c>
      <c r="E398" t="s">
        <v>655</v>
      </c>
      <c r="F398" t="s">
        <v>80</v>
      </c>
      <c r="G398" t="s">
        <v>51</v>
      </c>
      <c r="H398" t="s">
        <v>52</v>
      </c>
      <c r="I398" t="s">
        <v>92</v>
      </c>
      <c r="J398" t="s">
        <v>42</v>
      </c>
      <c r="K398" t="s">
        <v>22</v>
      </c>
      <c r="L398" t="s">
        <v>22</v>
      </c>
      <c r="N398" t="s">
        <v>63</v>
      </c>
      <c r="O398">
        <v>18.71311731288327</v>
      </c>
      <c r="P398">
        <v>5.3024087581125707</v>
      </c>
    </row>
    <row r="399" spans="1:16" x14ac:dyDescent="0.3">
      <c r="A399" s="2">
        <v>45267</v>
      </c>
      <c r="B399" s="2">
        <v>45334</v>
      </c>
      <c r="C399">
        <v>67</v>
      </c>
      <c r="D399" t="s">
        <v>3537</v>
      </c>
      <c r="E399" t="s">
        <v>1356</v>
      </c>
      <c r="F399" t="s">
        <v>80</v>
      </c>
      <c r="G399" t="s">
        <v>51</v>
      </c>
      <c r="H399" t="s">
        <v>52</v>
      </c>
      <c r="I399" t="s">
        <v>34</v>
      </c>
      <c r="J399" t="s">
        <v>42</v>
      </c>
      <c r="K399" t="s">
        <v>21</v>
      </c>
      <c r="L399" t="s">
        <v>21</v>
      </c>
      <c r="M399" t="s">
        <v>3505</v>
      </c>
      <c r="N399" t="s">
        <v>76</v>
      </c>
      <c r="O399">
        <v>20.300429973075818</v>
      </c>
      <c r="P399">
        <v>4.5124616690359023</v>
      </c>
    </row>
    <row r="400" spans="1:16" x14ac:dyDescent="0.3">
      <c r="A400" s="2">
        <v>45296</v>
      </c>
      <c r="B400" s="2">
        <v>46296</v>
      </c>
      <c r="C400">
        <v>1000</v>
      </c>
      <c r="D400" t="s">
        <v>3539</v>
      </c>
      <c r="E400" t="s">
        <v>494</v>
      </c>
      <c r="F400" t="s">
        <v>80</v>
      </c>
      <c r="G400" t="s">
        <v>46</v>
      </c>
      <c r="H400" t="s">
        <v>119</v>
      </c>
      <c r="I400" t="s">
        <v>120</v>
      </c>
      <c r="J400" t="s">
        <v>20</v>
      </c>
      <c r="K400" t="s">
        <v>21</v>
      </c>
      <c r="L400" t="s">
        <v>21</v>
      </c>
      <c r="M400" t="s">
        <v>3511</v>
      </c>
      <c r="N400" t="s">
        <v>76</v>
      </c>
      <c r="O400">
        <v>19.349284728161582</v>
      </c>
      <c r="P400">
        <v>4.8601568321849289</v>
      </c>
    </row>
    <row r="401" spans="1:16" x14ac:dyDescent="0.3">
      <c r="A401" s="2">
        <v>45375</v>
      </c>
      <c r="B401" s="2">
        <v>45384</v>
      </c>
      <c r="C401">
        <v>9</v>
      </c>
      <c r="D401" t="s">
        <v>3538</v>
      </c>
      <c r="E401" t="s">
        <v>2973</v>
      </c>
      <c r="F401" t="s">
        <v>80</v>
      </c>
      <c r="G401" t="s">
        <v>17</v>
      </c>
      <c r="H401" t="s">
        <v>40</v>
      </c>
      <c r="I401" t="s">
        <v>41</v>
      </c>
      <c r="J401" t="s">
        <v>35</v>
      </c>
      <c r="K401" t="s">
        <v>21</v>
      </c>
      <c r="L401" t="s">
        <v>21</v>
      </c>
      <c r="M401" t="s">
        <v>3517</v>
      </c>
      <c r="N401" t="s">
        <v>24</v>
      </c>
      <c r="O401">
        <v>13.89578175014489</v>
      </c>
      <c r="P401">
        <v>4.7801020317667167</v>
      </c>
    </row>
    <row r="402" spans="1:16" x14ac:dyDescent="0.3">
      <c r="A402" s="2">
        <v>45326</v>
      </c>
      <c r="B402" s="2">
        <v>45390</v>
      </c>
      <c r="C402">
        <v>64</v>
      </c>
      <c r="D402" t="s">
        <v>3537</v>
      </c>
      <c r="E402" t="s">
        <v>3129</v>
      </c>
      <c r="F402" t="s">
        <v>80</v>
      </c>
      <c r="G402" t="s">
        <v>58</v>
      </c>
      <c r="H402" t="s">
        <v>52</v>
      </c>
      <c r="I402" t="s">
        <v>92</v>
      </c>
      <c r="J402" t="s">
        <v>42</v>
      </c>
      <c r="K402" t="s">
        <v>22</v>
      </c>
      <c r="L402" t="s">
        <v>22</v>
      </c>
      <c r="N402" t="s">
        <v>43</v>
      </c>
      <c r="O402">
        <v>20.01523010076707</v>
      </c>
      <c r="P402">
        <v>4.9228291573465164</v>
      </c>
    </row>
    <row r="403" spans="1:16" x14ac:dyDescent="0.3">
      <c r="A403" s="2">
        <v>45078</v>
      </c>
      <c r="D403" t="s">
        <v>3536</v>
      </c>
      <c r="E403" t="s">
        <v>880</v>
      </c>
      <c r="F403" t="s">
        <v>80</v>
      </c>
      <c r="G403" t="s">
        <v>33</v>
      </c>
      <c r="H403" t="s">
        <v>52</v>
      </c>
      <c r="I403" t="s">
        <v>92</v>
      </c>
      <c r="J403" t="s">
        <v>42</v>
      </c>
      <c r="K403" t="s">
        <v>21</v>
      </c>
      <c r="L403" t="s">
        <v>3546</v>
      </c>
      <c r="M403" t="s">
        <v>3527</v>
      </c>
      <c r="N403" t="s">
        <v>144</v>
      </c>
      <c r="O403">
        <v>14.46421591598774</v>
      </c>
      <c r="P403">
        <v>5.0350703326141746</v>
      </c>
    </row>
    <row r="404" spans="1:16" x14ac:dyDescent="0.3">
      <c r="A404" s="2">
        <v>45436</v>
      </c>
      <c r="B404" s="2">
        <v>45524</v>
      </c>
      <c r="C404">
        <v>88</v>
      </c>
      <c r="D404" t="s">
        <v>3537</v>
      </c>
      <c r="E404" t="s">
        <v>27</v>
      </c>
      <c r="F404" t="s">
        <v>28</v>
      </c>
      <c r="G404" t="s">
        <v>17</v>
      </c>
      <c r="H404" t="s">
        <v>18</v>
      </c>
      <c r="I404" t="s">
        <v>19</v>
      </c>
      <c r="J404" t="s">
        <v>20</v>
      </c>
      <c r="K404" t="s">
        <v>21</v>
      </c>
      <c r="L404" t="s">
        <v>3546</v>
      </c>
      <c r="M404" t="s">
        <v>29</v>
      </c>
      <c r="N404" t="s">
        <v>30</v>
      </c>
      <c r="O404">
        <v>35.292122434247943</v>
      </c>
      <c r="P404">
        <v>5.5883660676495994</v>
      </c>
    </row>
    <row r="405" spans="1:16" x14ac:dyDescent="0.3">
      <c r="A405" s="2">
        <v>45014</v>
      </c>
      <c r="D405" t="s">
        <v>3536</v>
      </c>
      <c r="E405" t="s">
        <v>27</v>
      </c>
      <c r="F405" t="s">
        <v>28</v>
      </c>
      <c r="G405" t="s">
        <v>17</v>
      </c>
      <c r="H405" t="s">
        <v>18</v>
      </c>
      <c r="I405" t="s">
        <v>19</v>
      </c>
      <c r="J405" t="s">
        <v>42</v>
      </c>
      <c r="K405" t="s">
        <v>21</v>
      </c>
      <c r="L405" t="s">
        <v>3546</v>
      </c>
      <c r="M405" t="s">
        <v>878</v>
      </c>
      <c r="N405" t="s">
        <v>30</v>
      </c>
      <c r="O405">
        <v>34.80152398140735</v>
      </c>
      <c r="P405">
        <v>5.8259906888548461</v>
      </c>
    </row>
    <row r="406" spans="1:16" x14ac:dyDescent="0.3">
      <c r="A406" s="2">
        <v>45372</v>
      </c>
      <c r="D406" t="s">
        <v>3536</v>
      </c>
      <c r="E406" t="s">
        <v>45</v>
      </c>
      <c r="F406" t="s">
        <v>28</v>
      </c>
      <c r="G406" t="s">
        <v>46</v>
      </c>
      <c r="H406" t="s">
        <v>40</v>
      </c>
      <c r="I406" t="s">
        <v>41</v>
      </c>
      <c r="J406" t="s">
        <v>42</v>
      </c>
      <c r="K406" t="s">
        <v>22</v>
      </c>
      <c r="L406" t="s">
        <v>22</v>
      </c>
      <c r="N406" t="s">
        <v>24</v>
      </c>
      <c r="O406">
        <v>25.352445699037951</v>
      </c>
      <c r="P406">
        <v>5.3964143947379588</v>
      </c>
    </row>
    <row r="407" spans="1:16" x14ac:dyDescent="0.3">
      <c r="A407" s="2">
        <v>45110</v>
      </c>
      <c r="B407" s="2">
        <v>45173</v>
      </c>
      <c r="C407">
        <v>63</v>
      </c>
      <c r="D407" t="s">
        <v>3537</v>
      </c>
      <c r="E407" t="s">
        <v>45</v>
      </c>
      <c r="F407" t="s">
        <v>28</v>
      </c>
      <c r="G407" t="s">
        <v>33</v>
      </c>
      <c r="H407" t="s">
        <v>52</v>
      </c>
      <c r="I407" t="s">
        <v>92</v>
      </c>
      <c r="J407" t="s">
        <v>20</v>
      </c>
      <c r="K407" t="s">
        <v>21</v>
      </c>
      <c r="L407" t="s">
        <v>21</v>
      </c>
      <c r="M407" t="s">
        <v>1169</v>
      </c>
      <c r="N407" t="s">
        <v>63</v>
      </c>
      <c r="O407">
        <v>30.856841405949851</v>
      </c>
      <c r="P407">
        <v>5.2939742936287182</v>
      </c>
    </row>
    <row r="408" spans="1:16" x14ac:dyDescent="0.3">
      <c r="A408" s="2">
        <v>45163</v>
      </c>
      <c r="B408" s="2">
        <v>46163</v>
      </c>
      <c r="C408">
        <v>1000</v>
      </c>
      <c r="D408" t="s">
        <v>3539</v>
      </c>
      <c r="E408" t="s">
        <v>45</v>
      </c>
      <c r="F408" t="s">
        <v>28</v>
      </c>
      <c r="G408" t="s">
        <v>33</v>
      </c>
      <c r="H408" t="s">
        <v>59</v>
      </c>
      <c r="I408" t="s">
        <v>92</v>
      </c>
      <c r="J408" t="s">
        <v>35</v>
      </c>
      <c r="K408" t="s">
        <v>22</v>
      </c>
      <c r="L408" t="s">
        <v>22</v>
      </c>
      <c r="N408" t="s">
        <v>76</v>
      </c>
      <c r="O408">
        <v>24.49922883514153</v>
      </c>
      <c r="P408">
        <v>6.4677882025837103</v>
      </c>
    </row>
    <row r="409" spans="1:16" x14ac:dyDescent="0.3">
      <c r="A409" s="2">
        <v>45027</v>
      </c>
      <c r="D409" t="s">
        <v>3536</v>
      </c>
      <c r="E409" t="s">
        <v>133</v>
      </c>
      <c r="F409" t="s">
        <v>28</v>
      </c>
      <c r="G409" t="s">
        <v>17</v>
      </c>
      <c r="H409" t="s">
        <v>18</v>
      </c>
      <c r="I409" t="s">
        <v>34</v>
      </c>
      <c r="J409" t="s">
        <v>20</v>
      </c>
      <c r="K409" t="s">
        <v>21</v>
      </c>
      <c r="L409" t="s">
        <v>21</v>
      </c>
      <c r="M409" t="s">
        <v>134</v>
      </c>
      <c r="N409" t="s">
        <v>54</v>
      </c>
      <c r="O409">
        <v>27.14626853125262</v>
      </c>
      <c r="P409">
        <v>5.2308438595097826</v>
      </c>
    </row>
    <row r="410" spans="1:16" x14ac:dyDescent="0.3">
      <c r="A410" s="2">
        <v>45134</v>
      </c>
      <c r="B410" s="2">
        <v>45220</v>
      </c>
      <c r="C410">
        <v>86</v>
      </c>
      <c r="D410" t="s">
        <v>3537</v>
      </c>
      <c r="E410" t="s">
        <v>200</v>
      </c>
      <c r="F410" t="s">
        <v>28</v>
      </c>
      <c r="G410" t="s">
        <v>46</v>
      </c>
      <c r="H410" t="s">
        <v>119</v>
      </c>
      <c r="I410" t="s">
        <v>120</v>
      </c>
      <c r="J410" t="s">
        <v>42</v>
      </c>
      <c r="K410" t="s">
        <v>21</v>
      </c>
      <c r="L410" t="s">
        <v>3546</v>
      </c>
      <c r="M410" t="s">
        <v>201</v>
      </c>
      <c r="N410" t="s">
        <v>76</v>
      </c>
      <c r="O410">
        <v>27.916873471922688</v>
      </c>
      <c r="P410">
        <v>6.1752522538818626</v>
      </c>
    </row>
    <row r="411" spans="1:16" x14ac:dyDescent="0.3">
      <c r="A411" s="2">
        <v>45215</v>
      </c>
      <c r="B411" s="2">
        <v>45218</v>
      </c>
      <c r="C411">
        <v>3</v>
      </c>
      <c r="D411" t="s">
        <v>3538</v>
      </c>
      <c r="E411" t="s">
        <v>200</v>
      </c>
      <c r="F411" t="s">
        <v>28</v>
      </c>
      <c r="G411" t="s">
        <v>33</v>
      </c>
      <c r="H411" t="s">
        <v>18</v>
      </c>
      <c r="I411" t="s">
        <v>19</v>
      </c>
      <c r="J411" t="s">
        <v>35</v>
      </c>
      <c r="K411" t="s">
        <v>21</v>
      </c>
      <c r="L411" t="s">
        <v>3546</v>
      </c>
      <c r="M411" t="s">
        <v>669</v>
      </c>
      <c r="N411" t="s">
        <v>30</v>
      </c>
      <c r="O411">
        <v>26.061081240458801</v>
      </c>
      <c r="P411">
        <v>5.0864713732985374</v>
      </c>
    </row>
    <row r="412" spans="1:16" x14ac:dyDescent="0.3">
      <c r="A412" s="2">
        <v>45414</v>
      </c>
      <c r="B412" s="2">
        <v>45508</v>
      </c>
      <c r="C412">
        <v>94</v>
      </c>
      <c r="D412" t="s">
        <v>3540</v>
      </c>
      <c r="E412" t="s">
        <v>309</v>
      </c>
      <c r="F412" t="s">
        <v>28</v>
      </c>
      <c r="G412" t="s">
        <v>58</v>
      </c>
      <c r="H412" t="s">
        <v>119</v>
      </c>
      <c r="I412" t="s">
        <v>120</v>
      </c>
      <c r="J412" t="s">
        <v>42</v>
      </c>
      <c r="K412" t="s">
        <v>21</v>
      </c>
      <c r="L412" t="s">
        <v>21</v>
      </c>
      <c r="M412" t="s">
        <v>310</v>
      </c>
      <c r="N412" t="s">
        <v>24</v>
      </c>
      <c r="O412">
        <v>41.573292833367553</v>
      </c>
      <c r="P412">
        <v>5.4298118781924263</v>
      </c>
    </row>
    <row r="413" spans="1:16" x14ac:dyDescent="0.3">
      <c r="A413" s="2">
        <v>45461</v>
      </c>
      <c r="B413" s="2">
        <v>45541</v>
      </c>
      <c r="C413">
        <v>80</v>
      </c>
      <c r="D413" t="s">
        <v>3537</v>
      </c>
      <c r="E413" t="s">
        <v>309</v>
      </c>
      <c r="F413" t="s">
        <v>28</v>
      </c>
      <c r="G413" t="s">
        <v>46</v>
      </c>
      <c r="H413" t="s">
        <v>40</v>
      </c>
      <c r="I413" t="s">
        <v>41</v>
      </c>
      <c r="J413" t="s">
        <v>42</v>
      </c>
      <c r="K413" t="s">
        <v>22</v>
      </c>
      <c r="L413" t="s">
        <v>22</v>
      </c>
      <c r="N413" t="s">
        <v>43</v>
      </c>
      <c r="O413">
        <v>27.33649580169044</v>
      </c>
      <c r="P413">
        <v>5.7244533081280329</v>
      </c>
    </row>
    <row r="414" spans="1:16" x14ac:dyDescent="0.3">
      <c r="A414" s="2">
        <v>45327</v>
      </c>
      <c r="B414" s="2">
        <v>46327</v>
      </c>
      <c r="C414">
        <v>1000</v>
      </c>
      <c r="D414" t="s">
        <v>3539</v>
      </c>
      <c r="E414" t="s">
        <v>394</v>
      </c>
      <c r="F414" t="s">
        <v>28</v>
      </c>
      <c r="G414" t="s">
        <v>17</v>
      </c>
      <c r="H414" t="s">
        <v>40</v>
      </c>
      <c r="I414" t="s">
        <v>41</v>
      </c>
      <c r="J414" t="s">
        <v>35</v>
      </c>
      <c r="K414" t="s">
        <v>22</v>
      </c>
      <c r="L414" t="s">
        <v>22</v>
      </c>
      <c r="N414" t="s">
        <v>30</v>
      </c>
      <c r="O414">
        <v>21.657079630612049</v>
      </c>
      <c r="P414">
        <v>6.0907536046494624</v>
      </c>
    </row>
    <row r="415" spans="1:16" x14ac:dyDescent="0.3">
      <c r="A415" s="2">
        <v>44973</v>
      </c>
      <c r="B415" s="2">
        <v>45973</v>
      </c>
      <c r="C415">
        <v>1000</v>
      </c>
      <c r="D415" t="s">
        <v>3539</v>
      </c>
      <c r="E415" t="s">
        <v>400</v>
      </c>
      <c r="F415" t="s">
        <v>28</v>
      </c>
      <c r="G415" t="s">
        <v>46</v>
      </c>
      <c r="H415" t="s">
        <v>119</v>
      </c>
      <c r="I415" t="s">
        <v>120</v>
      </c>
      <c r="J415" t="s">
        <v>20</v>
      </c>
      <c r="K415" t="s">
        <v>21</v>
      </c>
      <c r="L415" t="s">
        <v>21</v>
      </c>
      <c r="M415" t="s">
        <v>401</v>
      </c>
      <c r="N415" t="s">
        <v>76</v>
      </c>
      <c r="O415">
        <v>33.829391397403072</v>
      </c>
      <c r="P415">
        <v>5.3746162688440329</v>
      </c>
    </row>
    <row r="416" spans="1:16" x14ac:dyDescent="0.3">
      <c r="A416" s="2">
        <v>45323</v>
      </c>
      <c r="B416" s="2">
        <v>45334</v>
      </c>
      <c r="C416">
        <v>11</v>
      </c>
      <c r="D416" t="s">
        <v>3538</v>
      </c>
      <c r="E416" t="s">
        <v>417</v>
      </c>
      <c r="F416" t="s">
        <v>28</v>
      </c>
      <c r="G416" t="s">
        <v>46</v>
      </c>
      <c r="H416" t="s">
        <v>18</v>
      </c>
      <c r="I416" t="s">
        <v>19</v>
      </c>
      <c r="J416" t="s">
        <v>42</v>
      </c>
      <c r="K416" t="s">
        <v>22</v>
      </c>
      <c r="L416" t="s">
        <v>22</v>
      </c>
      <c r="N416" t="s">
        <v>30</v>
      </c>
      <c r="O416">
        <v>26.230177055666619</v>
      </c>
      <c r="P416">
        <v>5.7288076387794886</v>
      </c>
    </row>
    <row r="417" spans="1:16" x14ac:dyDescent="0.3">
      <c r="A417" s="2">
        <v>45228</v>
      </c>
      <c r="B417" s="2">
        <v>45237</v>
      </c>
      <c r="C417">
        <v>9</v>
      </c>
      <c r="D417" t="s">
        <v>3538</v>
      </c>
      <c r="E417" t="s">
        <v>420</v>
      </c>
      <c r="F417" t="s">
        <v>28</v>
      </c>
      <c r="G417" t="s">
        <v>33</v>
      </c>
      <c r="H417" t="s">
        <v>59</v>
      </c>
      <c r="I417" t="s">
        <v>34</v>
      </c>
      <c r="J417" t="s">
        <v>42</v>
      </c>
      <c r="K417" t="s">
        <v>21</v>
      </c>
      <c r="L417" t="s">
        <v>21</v>
      </c>
      <c r="M417" t="s">
        <v>421</v>
      </c>
      <c r="N417" t="s">
        <v>63</v>
      </c>
      <c r="O417">
        <v>31.713626731888521</v>
      </c>
      <c r="P417">
        <v>6.156382766966078</v>
      </c>
    </row>
    <row r="418" spans="1:16" x14ac:dyDescent="0.3">
      <c r="A418" s="2">
        <v>45007</v>
      </c>
      <c r="B418" s="2">
        <v>45063</v>
      </c>
      <c r="C418">
        <v>56</v>
      </c>
      <c r="D418" t="s">
        <v>3537</v>
      </c>
      <c r="E418" t="s">
        <v>458</v>
      </c>
      <c r="F418" t="s">
        <v>28</v>
      </c>
      <c r="G418" t="s">
        <v>58</v>
      </c>
      <c r="H418" t="s">
        <v>52</v>
      </c>
      <c r="I418" t="s">
        <v>34</v>
      </c>
      <c r="J418" t="s">
        <v>20</v>
      </c>
      <c r="K418" t="s">
        <v>21</v>
      </c>
      <c r="L418" t="s">
        <v>21</v>
      </c>
      <c r="M418" t="s">
        <v>459</v>
      </c>
      <c r="N418" t="s">
        <v>54</v>
      </c>
      <c r="O418">
        <v>37.517099142144993</v>
      </c>
      <c r="P418">
        <v>5.1424479128425649</v>
      </c>
    </row>
    <row r="419" spans="1:16" x14ac:dyDescent="0.3">
      <c r="A419" s="2">
        <v>45132</v>
      </c>
      <c r="B419" s="2">
        <v>45224</v>
      </c>
      <c r="C419">
        <v>92</v>
      </c>
      <c r="D419" t="s">
        <v>3540</v>
      </c>
      <c r="E419" t="s">
        <v>458</v>
      </c>
      <c r="F419" t="s">
        <v>28</v>
      </c>
      <c r="G419" t="s">
        <v>33</v>
      </c>
      <c r="H419" t="s">
        <v>52</v>
      </c>
      <c r="I419" t="s">
        <v>92</v>
      </c>
      <c r="J419" t="s">
        <v>20</v>
      </c>
      <c r="K419" t="s">
        <v>21</v>
      </c>
      <c r="L419" t="s">
        <v>3546</v>
      </c>
      <c r="M419" t="s">
        <v>1189</v>
      </c>
      <c r="N419" t="s">
        <v>30</v>
      </c>
      <c r="O419">
        <v>30.258304884255399</v>
      </c>
      <c r="P419">
        <v>5.0338467675580212</v>
      </c>
    </row>
    <row r="420" spans="1:16" x14ac:dyDescent="0.3">
      <c r="A420" s="2">
        <v>45035</v>
      </c>
      <c r="B420" s="2">
        <v>46035</v>
      </c>
      <c r="C420">
        <v>1000</v>
      </c>
      <c r="D420" t="s">
        <v>3539</v>
      </c>
      <c r="E420" t="s">
        <v>458</v>
      </c>
      <c r="F420" t="s">
        <v>28</v>
      </c>
      <c r="G420" t="s">
        <v>51</v>
      </c>
      <c r="H420" t="s">
        <v>52</v>
      </c>
      <c r="I420" t="s">
        <v>34</v>
      </c>
      <c r="J420" t="s">
        <v>20</v>
      </c>
      <c r="K420" t="s">
        <v>21</v>
      </c>
      <c r="L420" t="s">
        <v>3546</v>
      </c>
      <c r="M420" t="s">
        <v>1777</v>
      </c>
      <c r="N420" t="s">
        <v>43</v>
      </c>
      <c r="O420">
        <v>28.147086187996081</v>
      </c>
      <c r="P420">
        <v>5.3294523928918531</v>
      </c>
    </row>
    <row r="421" spans="1:16" x14ac:dyDescent="0.3">
      <c r="A421" s="2">
        <v>45567</v>
      </c>
      <c r="B421" s="2">
        <v>46332</v>
      </c>
      <c r="C421">
        <v>765</v>
      </c>
      <c r="D421" t="s">
        <v>3539</v>
      </c>
      <c r="E421" t="s">
        <v>518</v>
      </c>
      <c r="F421" t="s">
        <v>28</v>
      </c>
      <c r="G421" t="s">
        <v>46</v>
      </c>
      <c r="H421" t="s">
        <v>119</v>
      </c>
      <c r="I421" t="s">
        <v>120</v>
      </c>
      <c r="J421" t="s">
        <v>20</v>
      </c>
      <c r="K421" t="s">
        <v>21</v>
      </c>
      <c r="L421" t="s">
        <v>3546</v>
      </c>
      <c r="M421" t="s">
        <v>519</v>
      </c>
      <c r="N421" t="s">
        <v>54</v>
      </c>
      <c r="O421">
        <v>30.12255087129471</v>
      </c>
      <c r="P421">
        <v>5.944097957202894</v>
      </c>
    </row>
    <row r="422" spans="1:16" x14ac:dyDescent="0.3">
      <c r="A422" s="2">
        <v>45427</v>
      </c>
      <c r="D422" t="s">
        <v>3536</v>
      </c>
      <c r="E422" t="s">
        <v>601</v>
      </c>
      <c r="F422" t="s">
        <v>28</v>
      </c>
      <c r="G422" t="s">
        <v>58</v>
      </c>
      <c r="H422" t="s">
        <v>119</v>
      </c>
      <c r="I422" t="s">
        <v>120</v>
      </c>
      <c r="J422" t="s">
        <v>42</v>
      </c>
      <c r="K422" t="s">
        <v>21</v>
      </c>
      <c r="L422" t="s">
        <v>3546</v>
      </c>
      <c r="M422" t="s">
        <v>602</v>
      </c>
      <c r="N422" t="s">
        <v>43</v>
      </c>
      <c r="O422">
        <v>20.361637103271949</v>
      </c>
      <c r="P422">
        <v>6.4841766964475847</v>
      </c>
    </row>
    <row r="423" spans="1:16" x14ac:dyDescent="0.3">
      <c r="A423" s="2">
        <v>45419</v>
      </c>
      <c r="B423" s="2">
        <v>45422</v>
      </c>
      <c r="C423">
        <v>3</v>
      </c>
      <c r="D423" t="s">
        <v>3538</v>
      </c>
      <c r="E423" t="s">
        <v>633</v>
      </c>
      <c r="F423" t="s">
        <v>28</v>
      </c>
      <c r="G423" t="s">
        <v>17</v>
      </c>
      <c r="H423" t="s">
        <v>18</v>
      </c>
      <c r="I423" t="s">
        <v>34</v>
      </c>
      <c r="J423" t="s">
        <v>20</v>
      </c>
      <c r="K423" t="s">
        <v>21</v>
      </c>
      <c r="L423" t="s">
        <v>3546</v>
      </c>
      <c r="M423" t="s">
        <v>634</v>
      </c>
      <c r="N423" t="s">
        <v>54</v>
      </c>
      <c r="O423">
        <v>22.336497200550351</v>
      </c>
      <c r="P423">
        <v>6.1158577809532284</v>
      </c>
    </row>
    <row r="424" spans="1:16" x14ac:dyDescent="0.3">
      <c r="A424" s="2">
        <v>45035</v>
      </c>
      <c r="B424" s="2">
        <v>45042</v>
      </c>
      <c r="C424">
        <v>7</v>
      </c>
      <c r="D424" t="s">
        <v>3538</v>
      </c>
      <c r="E424" t="s">
        <v>843</v>
      </c>
      <c r="F424" t="s">
        <v>28</v>
      </c>
      <c r="G424" t="s">
        <v>58</v>
      </c>
      <c r="H424" t="s">
        <v>59</v>
      </c>
      <c r="I424" t="s">
        <v>92</v>
      </c>
      <c r="J424" t="s">
        <v>35</v>
      </c>
      <c r="K424" t="s">
        <v>22</v>
      </c>
      <c r="L424" t="s">
        <v>22</v>
      </c>
      <c r="N424" t="s">
        <v>54</v>
      </c>
      <c r="O424">
        <v>36.587987678039802</v>
      </c>
      <c r="P424">
        <v>5.4715251697756226</v>
      </c>
    </row>
    <row r="425" spans="1:16" x14ac:dyDescent="0.3">
      <c r="A425" s="2">
        <v>45079</v>
      </c>
      <c r="B425" s="2">
        <v>46079</v>
      </c>
      <c r="C425">
        <v>1000</v>
      </c>
      <c r="D425" t="s">
        <v>3539</v>
      </c>
      <c r="E425" t="s">
        <v>731</v>
      </c>
      <c r="F425" t="s">
        <v>28</v>
      </c>
      <c r="G425" t="s">
        <v>33</v>
      </c>
      <c r="H425" t="s">
        <v>59</v>
      </c>
      <c r="I425" t="s">
        <v>19</v>
      </c>
      <c r="J425" t="s">
        <v>42</v>
      </c>
      <c r="K425" t="s">
        <v>22</v>
      </c>
      <c r="L425" t="s">
        <v>22</v>
      </c>
      <c r="N425" t="s">
        <v>144</v>
      </c>
      <c r="O425">
        <v>24.14172826341219</v>
      </c>
      <c r="P425">
        <v>5.1067335183168643</v>
      </c>
    </row>
    <row r="426" spans="1:16" x14ac:dyDescent="0.3">
      <c r="A426" s="2">
        <v>45113</v>
      </c>
      <c r="B426" s="2">
        <v>45116</v>
      </c>
      <c r="C426">
        <v>3</v>
      </c>
      <c r="D426" t="s">
        <v>3538</v>
      </c>
      <c r="E426" t="s">
        <v>731</v>
      </c>
      <c r="F426" t="s">
        <v>28</v>
      </c>
      <c r="G426" t="s">
        <v>33</v>
      </c>
      <c r="H426" t="s">
        <v>52</v>
      </c>
      <c r="I426" t="s">
        <v>92</v>
      </c>
      <c r="J426" t="s">
        <v>42</v>
      </c>
      <c r="K426" t="s">
        <v>21</v>
      </c>
      <c r="L426" t="s">
        <v>3546</v>
      </c>
      <c r="M426" t="s">
        <v>1545</v>
      </c>
      <c r="N426" t="s">
        <v>76</v>
      </c>
      <c r="O426">
        <v>25.761830356904579</v>
      </c>
      <c r="P426">
        <v>5.4707402123366231</v>
      </c>
    </row>
    <row r="427" spans="1:16" x14ac:dyDescent="0.3">
      <c r="A427" s="2">
        <v>45104</v>
      </c>
      <c r="D427" t="s">
        <v>3536</v>
      </c>
      <c r="E427" t="s">
        <v>866</v>
      </c>
      <c r="F427" t="s">
        <v>28</v>
      </c>
      <c r="G427" t="s">
        <v>58</v>
      </c>
      <c r="H427" t="s">
        <v>59</v>
      </c>
      <c r="I427" t="s">
        <v>19</v>
      </c>
      <c r="J427" t="s">
        <v>35</v>
      </c>
      <c r="K427" t="s">
        <v>22</v>
      </c>
      <c r="L427" t="s">
        <v>22</v>
      </c>
      <c r="N427" t="s">
        <v>76</v>
      </c>
      <c r="O427">
        <v>27.19909479901515</v>
      </c>
      <c r="P427">
        <v>6.210252108900896</v>
      </c>
    </row>
    <row r="428" spans="1:16" x14ac:dyDescent="0.3">
      <c r="A428" s="2">
        <v>45290</v>
      </c>
      <c r="D428" t="s">
        <v>3536</v>
      </c>
      <c r="E428" t="s">
        <v>870</v>
      </c>
      <c r="F428" t="s">
        <v>28</v>
      </c>
      <c r="G428" t="s">
        <v>58</v>
      </c>
      <c r="H428" t="s">
        <v>59</v>
      </c>
      <c r="I428" t="s">
        <v>19</v>
      </c>
      <c r="J428" t="s">
        <v>35</v>
      </c>
      <c r="K428" t="s">
        <v>3546</v>
      </c>
      <c r="L428" t="s">
        <v>3546</v>
      </c>
      <c r="N428" t="s">
        <v>54</v>
      </c>
      <c r="O428">
        <v>31.30140253291443</v>
      </c>
      <c r="P428">
        <v>5.4144786626987802</v>
      </c>
    </row>
    <row r="429" spans="1:16" x14ac:dyDescent="0.3">
      <c r="A429" s="2">
        <v>45250</v>
      </c>
      <c r="B429" s="2">
        <v>45289</v>
      </c>
      <c r="C429">
        <v>39</v>
      </c>
      <c r="D429" t="s">
        <v>3537</v>
      </c>
      <c r="E429" t="s">
        <v>870</v>
      </c>
      <c r="F429" t="s">
        <v>28</v>
      </c>
      <c r="G429" t="s">
        <v>58</v>
      </c>
      <c r="H429" t="s">
        <v>52</v>
      </c>
      <c r="I429" t="s">
        <v>34</v>
      </c>
      <c r="J429" t="s">
        <v>20</v>
      </c>
      <c r="K429" t="s">
        <v>21</v>
      </c>
      <c r="L429" t="s">
        <v>3546</v>
      </c>
      <c r="M429" t="s">
        <v>1207</v>
      </c>
      <c r="N429" t="s">
        <v>30</v>
      </c>
      <c r="O429">
        <v>35.199523436980392</v>
      </c>
      <c r="P429">
        <v>5.6564046860830874</v>
      </c>
    </row>
    <row r="430" spans="1:16" x14ac:dyDescent="0.3">
      <c r="A430" s="2">
        <v>45359</v>
      </c>
      <c r="D430" t="s">
        <v>3536</v>
      </c>
      <c r="E430" t="s">
        <v>930</v>
      </c>
      <c r="F430" t="s">
        <v>28</v>
      </c>
      <c r="G430" t="s">
        <v>51</v>
      </c>
      <c r="H430" t="s">
        <v>59</v>
      </c>
      <c r="I430" t="s">
        <v>92</v>
      </c>
      <c r="J430" t="s">
        <v>42</v>
      </c>
      <c r="K430" t="s">
        <v>22</v>
      </c>
      <c r="L430" t="s">
        <v>22</v>
      </c>
      <c r="N430" t="s">
        <v>30</v>
      </c>
      <c r="O430">
        <v>27.827518862838421</v>
      </c>
      <c r="P430">
        <v>5.1154298024438134</v>
      </c>
    </row>
    <row r="431" spans="1:16" x14ac:dyDescent="0.3">
      <c r="A431" s="2">
        <v>45265</v>
      </c>
      <c r="D431" t="s">
        <v>3536</v>
      </c>
      <c r="E431" t="s">
        <v>930</v>
      </c>
      <c r="F431" t="s">
        <v>28</v>
      </c>
      <c r="G431" t="s">
        <v>33</v>
      </c>
      <c r="H431" t="s">
        <v>52</v>
      </c>
      <c r="I431" t="s">
        <v>34</v>
      </c>
      <c r="J431" t="s">
        <v>42</v>
      </c>
      <c r="K431" t="s">
        <v>21</v>
      </c>
      <c r="L431" t="s">
        <v>21</v>
      </c>
      <c r="M431" t="s">
        <v>1439</v>
      </c>
      <c r="N431" t="s">
        <v>30</v>
      </c>
      <c r="O431">
        <v>34.729348218420718</v>
      </c>
      <c r="P431">
        <v>5.4735027217460992</v>
      </c>
    </row>
    <row r="432" spans="1:16" x14ac:dyDescent="0.3">
      <c r="A432" s="2">
        <v>45029</v>
      </c>
      <c r="B432" s="2">
        <v>45031</v>
      </c>
      <c r="C432">
        <v>2</v>
      </c>
      <c r="D432" t="s">
        <v>3538</v>
      </c>
      <c r="E432" t="s">
        <v>1038</v>
      </c>
      <c r="F432" t="s">
        <v>28</v>
      </c>
      <c r="G432" t="s">
        <v>17</v>
      </c>
      <c r="H432" t="s">
        <v>40</v>
      </c>
      <c r="I432" t="s">
        <v>41</v>
      </c>
      <c r="J432" t="s">
        <v>42</v>
      </c>
      <c r="K432" t="s">
        <v>22</v>
      </c>
      <c r="L432" t="s">
        <v>22</v>
      </c>
      <c r="N432" t="s">
        <v>144</v>
      </c>
      <c r="O432">
        <v>39.157293829271772</v>
      </c>
      <c r="P432">
        <v>6.2990958342506129</v>
      </c>
    </row>
    <row r="433" spans="1:16" x14ac:dyDescent="0.3">
      <c r="A433" s="2">
        <v>45150</v>
      </c>
      <c r="B433" s="2">
        <v>46268</v>
      </c>
      <c r="C433">
        <v>1118</v>
      </c>
      <c r="D433" t="s">
        <v>3539</v>
      </c>
      <c r="E433" t="s">
        <v>1038</v>
      </c>
      <c r="F433" t="s">
        <v>28</v>
      </c>
      <c r="G433" t="s">
        <v>33</v>
      </c>
      <c r="H433" t="s">
        <v>18</v>
      </c>
      <c r="I433" t="s">
        <v>19</v>
      </c>
      <c r="J433" t="s">
        <v>35</v>
      </c>
      <c r="K433" t="s">
        <v>22</v>
      </c>
      <c r="L433" t="s">
        <v>22</v>
      </c>
      <c r="N433" t="s">
        <v>24</v>
      </c>
      <c r="O433">
        <v>22.88512537369164</v>
      </c>
      <c r="P433">
        <v>5.222760172465521</v>
      </c>
    </row>
    <row r="434" spans="1:16" x14ac:dyDescent="0.3">
      <c r="A434" s="2">
        <v>45298</v>
      </c>
      <c r="B434" s="2">
        <v>45304</v>
      </c>
      <c r="C434">
        <v>6</v>
      </c>
      <c r="D434" t="s">
        <v>3538</v>
      </c>
      <c r="E434" t="s">
        <v>1044</v>
      </c>
      <c r="F434" t="s">
        <v>28</v>
      </c>
      <c r="G434" t="s">
        <v>46</v>
      </c>
      <c r="H434" t="s">
        <v>18</v>
      </c>
      <c r="I434" t="s">
        <v>19</v>
      </c>
      <c r="J434" t="s">
        <v>35</v>
      </c>
      <c r="K434" t="s">
        <v>22</v>
      </c>
      <c r="L434" t="s">
        <v>22</v>
      </c>
      <c r="N434" t="s">
        <v>76</v>
      </c>
      <c r="O434">
        <v>33.965878441093388</v>
      </c>
      <c r="P434">
        <v>5.5175252598868489</v>
      </c>
    </row>
    <row r="435" spans="1:16" x14ac:dyDescent="0.3">
      <c r="A435" s="2">
        <v>45084</v>
      </c>
      <c r="B435" s="2">
        <v>45204</v>
      </c>
      <c r="C435">
        <v>120</v>
      </c>
      <c r="D435" t="s">
        <v>3540</v>
      </c>
      <c r="E435" t="s">
        <v>1068</v>
      </c>
      <c r="F435" t="s">
        <v>28</v>
      </c>
      <c r="G435" t="s">
        <v>51</v>
      </c>
      <c r="H435" t="s">
        <v>59</v>
      </c>
      <c r="I435" t="s">
        <v>19</v>
      </c>
      <c r="J435" t="s">
        <v>35</v>
      </c>
      <c r="K435" t="s">
        <v>22</v>
      </c>
      <c r="L435" t="s">
        <v>22</v>
      </c>
      <c r="N435" t="s">
        <v>144</v>
      </c>
      <c r="O435">
        <v>24.0318158412176</v>
      </c>
      <c r="P435">
        <v>5.4594702481673192</v>
      </c>
    </row>
    <row r="436" spans="1:16" x14ac:dyDescent="0.3">
      <c r="A436" s="2">
        <v>45052</v>
      </c>
      <c r="D436" t="s">
        <v>3536</v>
      </c>
      <c r="E436" t="s">
        <v>1095</v>
      </c>
      <c r="F436" t="s">
        <v>28</v>
      </c>
      <c r="G436" t="s">
        <v>17</v>
      </c>
      <c r="H436" t="s">
        <v>40</v>
      </c>
      <c r="I436" t="s">
        <v>41</v>
      </c>
      <c r="J436" t="s">
        <v>42</v>
      </c>
      <c r="K436" t="s">
        <v>22</v>
      </c>
      <c r="L436" t="s">
        <v>22</v>
      </c>
      <c r="N436" t="s">
        <v>144</v>
      </c>
      <c r="O436">
        <v>31.038438435815561</v>
      </c>
      <c r="P436">
        <v>5.851917845828944</v>
      </c>
    </row>
    <row r="437" spans="1:16" x14ac:dyDescent="0.3">
      <c r="A437" s="2">
        <v>44931</v>
      </c>
      <c r="B437" s="2">
        <v>46047</v>
      </c>
      <c r="C437">
        <v>1116</v>
      </c>
      <c r="D437" t="s">
        <v>3539</v>
      </c>
      <c r="E437" t="s">
        <v>1095</v>
      </c>
      <c r="F437" t="s">
        <v>28</v>
      </c>
      <c r="G437" t="s">
        <v>33</v>
      </c>
      <c r="H437" t="s">
        <v>18</v>
      </c>
      <c r="I437" t="s">
        <v>19</v>
      </c>
      <c r="J437" t="s">
        <v>35</v>
      </c>
      <c r="K437" t="s">
        <v>22</v>
      </c>
      <c r="L437" t="s">
        <v>22</v>
      </c>
      <c r="N437" t="s">
        <v>144</v>
      </c>
      <c r="O437">
        <v>35.409924046249706</v>
      </c>
      <c r="P437">
        <v>5.3145354161453016</v>
      </c>
    </row>
    <row r="438" spans="1:16" x14ac:dyDescent="0.3">
      <c r="A438" s="2">
        <v>45167</v>
      </c>
      <c r="D438" t="s">
        <v>3536</v>
      </c>
      <c r="E438" t="s">
        <v>1144</v>
      </c>
      <c r="F438" t="s">
        <v>28</v>
      </c>
      <c r="G438" t="s">
        <v>17</v>
      </c>
      <c r="H438" t="s">
        <v>40</v>
      </c>
      <c r="I438" t="s">
        <v>41</v>
      </c>
      <c r="J438" t="s">
        <v>35</v>
      </c>
      <c r="K438" t="s">
        <v>22</v>
      </c>
      <c r="L438" t="s">
        <v>22</v>
      </c>
      <c r="N438" t="s">
        <v>30</v>
      </c>
      <c r="O438">
        <v>38.7479195210271</v>
      </c>
      <c r="P438">
        <v>5.9565323703439033</v>
      </c>
    </row>
    <row r="439" spans="1:16" x14ac:dyDescent="0.3">
      <c r="A439" s="2">
        <v>45329</v>
      </c>
      <c r="B439" s="2">
        <v>45389</v>
      </c>
      <c r="C439">
        <v>60</v>
      </c>
      <c r="D439" t="s">
        <v>3537</v>
      </c>
      <c r="E439" t="s">
        <v>1170</v>
      </c>
      <c r="F439" t="s">
        <v>28</v>
      </c>
      <c r="G439" t="s">
        <v>46</v>
      </c>
      <c r="H439" t="s">
        <v>40</v>
      </c>
      <c r="I439" t="s">
        <v>41</v>
      </c>
      <c r="J439" t="s">
        <v>42</v>
      </c>
      <c r="K439" t="s">
        <v>21</v>
      </c>
      <c r="L439" t="s">
        <v>21</v>
      </c>
      <c r="M439" t="s">
        <v>1171</v>
      </c>
      <c r="N439" t="s">
        <v>76</v>
      </c>
      <c r="O439">
        <v>33.493444067585223</v>
      </c>
      <c r="P439">
        <v>5.7567543860822532</v>
      </c>
    </row>
    <row r="440" spans="1:16" x14ac:dyDescent="0.3">
      <c r="A440" s="2">
        <v>45462</v>
      </c>
      <c r="B440" s="2">
        <v>45552</v>
      </c>
      <c r="C440">
        <v>90</v>
      </c>
      <c r="D440" t="s">
        <v>3537</v>
      </c>
      <c r="E440" t="s">
        <v>1173</v>
      </c>
      <c r="F440" t="s">
        <v>28</v>
      </c>
      <c r="G440" t="s">
        <v>58</v>
      </c>
      <c r="H440" t="s">
        <v>52</v>
      </c>
      <c r="I440" t="s">
        <v>34</v>
      </c>
      <c r="J440" t="s">
        <v>42</v>
      </c>
      <c r="K440" t="s">
        <v>21</v>
      </c>
      <c r="L440" t="s">
        <v>3546</v>
      </c>
      <c r="M440" t="s">
        <v>1174</v>
      </c>
      <c r="N440" t="s">
        <v>76</v>
      </c>
      <c r="O440">
        <v>23.15098510210461</v>
      </c>
      <c r="P440">
        <v>5.7451502882887544</v>
      </c>
    </row>
    <row r="441" spans="1:16" x14ac:dyDescent="0.3">
      <c r="A441" s="2">
        <v>45431</v>
      </c>
      <c r="B441" s="2">
        <v>45504</v>
      </c>
      <c r="C441">
        <v>73</v>
      </c>
      <c r="D441" t="s">
        <v>3537</v>
      </c>
      <c r="E441" t="s">
        <v>1242</v>
      </c>
      <c r="F441" t="s">
        <v>28</v>
      </c>
      <c r="G441" t="s">
        <v>58</v>
      </c>
      <c r="H441" t="s">
        <v>52</v>
      </c>
      <c r="I441" t="s">
        <v>92</v>
      </c>
      <c r="J441" t="s">
        <v>20</v>
      </c>
      <c r="K441" t="s">
        <v>21</v>
      </c>
      <c r="L441" t="s">
        <v>3546</v>
      </c>
      <c r="M441" t="s">
        <v>1243</v>
      </c>
      <c r="N441" t="s">
        <v>43</v>
      </c>
      <c r="O441">
        <v>24.513487361835779</v>
      </c>
      <c r="P441">
        <v>5.4179645946725543</v>
      </c>
    </row>
    <row r="442" spans="1:16" x14ac:dyDescent="0.3">
      <c r="A442" s="2">
        <v>45216</v>
      </c>
      <c r="B442" s="2">
        <v>45236</v>
      </c>
      <c r="C442">
        <v>20</v>
      </c>
      <c r="D442" t="s">
        <v>3538</v>
      </c>
      <c r="E442" t="s">
        <v>1280</v>
      </c>
      <c r="F442" t="s">
        <v>28</v>
      </c>
      <c r="G442" t="s">
        <v>17</v>
      </c>
      <c r="H442" t="s">
        <v>18</v>
      </c>
      <c r="I442" t="s">
        <v>19</v>
      </c>
      <c r="J442" t="s">
        <v>35</v>
      </c>
      <c r="K442" t="s">
        <v>22</v>
      </c>
      <c r="L442" t="s">
        <v>22</v>
      </c>
      <c r="N442" t="s">
        <v>43</v>
      </c>
      <c r="O442">
        <v>27.491214782077321</v>
      </c>
      <c r="P442">
        <v>6.212180569346625</v>
      </c>
    </row>
    <row r="443" spans="1:16" x14ac:dyDescent="0.3">
      <c r="A443" s="2">
        <v>45403</v>
      </c>
      <c r="B443" s="2">
        <v>46403</v>
      </c>
      <c r="C443">
        <v>1000</v>
      </c>
      <c r="D443" t="s">
        <v>3539</v>
      </c>
      <c r="E443" t="s">
        <v>1280</v>
      </c>
      <c r="F443" t="s">
        <v>28</v>
      </c>
      <c r="G443" t="s">
        <v>46</v>
      </c>
      <c r="H443" t="s">
        <v>119</v>
      </c>
      <c r="I443" t="s">
        <v>120</v>
      </c>
      <c r="J443" t="s">
        <v>42</v>
      </c>
      <c r="K443" t="s">
        <v>21</v>
      </c>
      <c r="L443" t="s">
        <v>3546</v>
      </c>
      <c r="M443" t="s">
        <v>1717</v>
      </c>
      <c r="N443" t="s">
        <v>144</v>
      </c>
      <c r="O443">
        <v>31.565660700065781</v>
      </c>
      <c r="P443">
        <v>5.9151618830543518</v>
      </c>
    </row>
    <row r="444" spans="1:16" x14ac:dyDescent="0.3">
      <c r="A444" s="2">
        <v>44932</v>
      </c>
      <c r="B444" s="2">
        <v>44933</v>
      </c>
      <c r="C444">
        <v>1</v>
      </c>
      <c r="D444" t="s">
        <v>3538</v>
      </c>
      <c r="E444" t="s">
        <v>1337</v>
      </c>
      <c r="F444" t="s">
        <v>28</v>
      </c>
      <c r="G444" t="s">
        <v>46</v>
      </c>
      <c r="H444" t="s">
        <v>40</v>
      </c>
      <c r="I444" t="s">
        <v>41</v>
      </c>
      <c r="J444" t="s">
        <v>42</v>
      </c>
      <c r="K444" t="s">
        <v>21</v>
      </c>
      <c r="L444" t="s">
        <v>3546</v>
      </c>
      <c r="M444" t="s">
        <v>1338</v>
      </c>
      <c r="N444" t="s">
        <v>30</v>
      </c>
      <c r="O444">
        <v>39.617228974124757</v>
      </c>
      <c r="P444">
        <v>5.656575237400312</v>
      </c>
    </row>
    <row r="445" spans="1:16" x14ac:dyDescent="0.3">
      <c r="A445" s="2">
        <v>44975</v>
      </c>
      <c r="B445" s="2">
        <v>44982</v>
      </c>
      <c r="C445">
        <v>7</v>
      </c>
      <c r="D445" t="s">
        <v>3538</v>
      </c>
      <c r="E445" t="s">
        <v>1100</v>
      </c>
      <c r="F445" t="s">
        <v>28</v>
      </c>
      <c r="G445" t="s">
        <v>17</v>
      </c>
      <c r="H445" t="s">
        <v>40</v>
      </c>
      <c r="I445" t="s">
        <v>41</v>
      </c>
      <c r="J445" t="s">
        <v>42</v>
      </c>
      <c r="K445" t="s">
        <v>22</v>
      </c>
      <c r="L445" t="s">
        <v>22</v>
      </c>
      <c r="N445" t="s">
        <v>76</v>
      </c>
      <c r="O445">
        <v>35.678100735914718</v>
      </c>
      <c r="P445">
        <v>5.4074497719115548</v>
      </c>
    </row>
    <row r="446" spans="1:16" x14ac:dyDescent="0.3">
      <c r="A446" s="2">
        <v>45104</v>
      </c>
      <c r="D446" t="s">
        <v>3536</v>
      </c>
      <c r="E446" t="s">
        <v>1380</v>
      </c>
      <c r="F446" t="s">
        <v>28</v>
      </c>
      <c r="G446" t="s">
        <v>46</v>
      </c>
      <c r="H446" t="s">
        <v>18</v>
      </c>
      <c r="I446" t="s">
        <v>19</v>
      </c>
      <c r="J446" t="s">
        <v>20</v>
      </c>
      <c r="K446" t="s">
        <v>21</v>
      </c>
      <c r="L446" t="s">
        <v>21</v>
      </c>
      <c r="M446" t="s">
        <v>1381</v>
      </c>
      <c r="N446" t="s">
        <v>144</v>
      </c>
      <c r="O446">
        <v>23.17087922292281</v>
      </c>
      <c r="P446">
        <v>6.0526074108158863</v>
      </c>
    </row>
    <row r="447" spans="1:16" x14ac:dyDescent="0.3">
      <c r="A447" s="2">
        <v>45265</v>
      </c>
      <c r="B447" s="2">
        <v>45341</v>
      </c>
      <c r="C447">
        <v>76</v>
      </c>
      <c r="D447" t="s">
        <v>3537</v>
      </c>
      <c r="E447" t="s">
        <v>1380</v>
      </c>
      <c r="F447" t="s">
        <v>28</v>
      </c>
      <c r="G447" t="s">
        <v>51</v>
      </c>
      <c r="H447" t="s">
        <v>59</v>
      </c>
      <c r="I447" t="s">
        <v>19</v>
      </c>
      <c r="J447" t="s">
        <v>35</v>
      </c>
      <c r="K447" t="s">
        <v>22</v>
      </c>
      <c r="L447" t="s">
        <v>22</v>
      </c>
      <c r="N447" t="s">
        <v>76</v>
      </c>
      <c r="O447">
        <v>28.87111849756732</v>
      </c>
      <c r="P447">
        <v>5.7713516576204178</v>
      </c>
    </row>
    <row r="448" spans="1:16" x14ac:dyDescent="0.3">
      <c r="A448" s="2">
        <v>45320</v>
      </c>
      <c r="B448" s="2">
        <v>45408</v>
      </c>
      <c r="C448">
        <v>88</v>
      </c>
      <c r="D448" t="s">
        <v>3537</v>
      </c>
      <c r="E448" t="s">
        <v>1388</v>
      </c>
      <c r="F448" t="s">
        <v>28</v>
      </c>
      <c r="G448" t="s">
        <v>58</v>
      </c>
      <c r="H448" t="s">
        <v>59</v>
      </c>
      <c r="I448" t="s">
        <v>34</v>
      </c>
      <c r="J448" t="s">
        <v>35</v>
      </c>
      <c r="K448" t="s">
        <v>22</v>
      </c>
      <c r="L448" t="s">
        <v>22</v>
      </c>
      <c r="N448" t="s">
        <v>30</v>
      </c>
      <c r="O448">
        <v>27.348711908137791</v>
      </c>
      <c r="P448">
        <v>5.2655157264151207</v>
      </c>
    </row>
    <row r="449" spans="1:16" x14ac:dyDescent="0.3">
      <c r="A449" s="2">
        <v>45161</v>
      </c>
      <c r="B449" s="2">
        <v>45166</v>
      </c>
      <c r="C449">
        <v>5</v>
      </c>
      <c r="D449" t="s">
        <v>3538</v>
      </c>
      <c r="E449" t="s">
        <v>1396</v>
      </c>
      <c r="F449" t="s">
        <v>28</v>
      </c>
      <c r="G449" t="s">
        <v>46</v>
      </c>
      <c r="H449" t="s">
        <v>119</v>
      </c>
      <c r="I449" t="s">
        <v>120</v>
      </c>
      <c r="J449" t="s">
        <v>42</v>
      </c>
      <c r="K449" t="s">
        <v>21</v>
      </c>
      <c r="L449" t="s">
        <v>21</v>
      </c>
      <c r="M449" t="s">
        <v>1397</v>
      </c>
      <c r="N449" t="s">
        <v>76</v>
      </c>
      <c r="O449">
        <v>15.757286896849619</v>
      </c>
      <c r="P449">
        <v>5.8894262771523911</v>
      </c>
    </row>
    <row r="450" spans="1:16" x14ac:dyDescent="0.3">
      <c r="A450" s="2">
        <v>45438</v>
      </c>
      <c r="B450" s="2">
        <v>45454</v>
      </c>
      <c r="C450">
        <v>16</v>
      </c>
      <c r="D450" t="s">
        <v>3538</v>
      </c>
      <c r="E450" t="s">
        <v>1454</v>
      </c>
      <c r="F450" t="s">
        <v>28</v>
      </c>
      <c r="G450" t="s">
        <v>33</v>
      </c>
      <c r="H450" t="s">
        <v>52</v>
      </c>
      <c r="I450" t="s">
        <v>34</v>
      </c>
      <c r="J450" t="s">
        <v>42</v>
      </c>
      <c r="K450" t="s">
        <v>21</v>
      </c>
      <c r="L450" t="s">
        <v>3546</v>
      </c>
      <c r="M450" t="s">
        <v>1455</v>
      </c>
      <c r="N450" t="s">
        <v>43</v>
      </c>
      <c r="O450">
        <v>28.173392243439459</v>
      </c>
      <c r="P450">
        <v>5.1068850916478876</v>
      </c>
    </row>
    <row r="451" spans="1:16" x14ac:dyDescent="0.3">
      <c r="A451" s="2">
        <v>45450</v>
      </c>
      <c r="B451" s="2">
        <v>45458</v>
      </c>
      <c r="C451">
        <v>8</v>
      </c>
      <c r="D451" t="s">
        <v>3538</v>
      </c>
      <c r="E451" t="s">
        <v>1454</v>
      </c>
      <c r="F451" t="s">
        <v>28</v>
      </c>
      <c r="G451" t="s">
        <v>51</v>
      </c>
      <c r="H451" t="s">
        <v>52</v>
      </c>
      <c r="I451" t="s">
        <v>92</v>
      </c>
      <c r="J451" t="s">
        <v>42</v>
      </c>
      <c r="K451" t="s">
        <v>22</v>
      </c>
      <c r="L451" t="s">
        <v>22</v>
      </c>
      <c r="N451" t="s">
        <v>63</v>
      </c>
      <c r="O451">
        <v>31.83809920104855</v>
      </c>
      <c r="P451">
        <v>5.4437361462448042</v>
      </c>
    </row>
    <row r="452" spans="1:16" x14ac:dyDescent="0.3">
      <c r="A452" s="2">
        <v>45394</v>
      </c>
      <c r="B452" s="2">
        <v>45452</v>
      </c>
      <c r="C452">
        <v>58</v>
      </c>
      <c r="D452" t="s">
        <v>3537</v>
      </c>
      <c r="E452" t="s">
        <v>1579</v>
      </c>
      <c r="F452" t="s">
        <v>28</v>
      </c>
      <c r="G452" t="s">
        <v>17</v>
      </c>
      <c r="H452" t="s">
        <v>18</v>
      </c>
      <c r="I452" t="s">
        <v>19</v>
      </c>
      <c r="J452" t="s">
        <v>42</v>
      </c>
      <c r="K452" t="s">
        <v>22</v>
      </c>
      <c r="L452" t="s">
        <v>22</v>
      </c>
      <c r="N452" t="s">
        <v>54</v>
      </c>
      <c r="O452">
        <v>31.16024968678818</v>
      </c>
      <c r="P452">
        <v>6.4799593677517633</v>
      </c>
    </row>
    <row r="453" spans="1:16" x14ac:dyDescent="0.3">
      <c r="A453" s="2">
        <v>45353</v>
      </c>
      <c r="D453" t="s">
        <v>3536</v>
      </c>
      <c r="E453" t="s">
        <v>1580</v>
      </c>
      <c r="F453" t="s">
        <v>28</v>
      </c>
      <c r="G453" t="s">
        <v>58</v>
      </c>
      <c r="H453" t="s">
        <v>119</v>
      </c>
      <c r="I453" t="s">
        <v>120</v>
      </c>
      <c r="J453" t="s">
        <v>42</v>
      </c>
      <c r="K453" t="s">
        <v>21</v>
      </c>
      <c r="L453" t="s">
        <v>3546</v>
      </c>
      <c r="M453" t="s">
        <v>1581</v>
      </c>
      <c r="N453" t="s">
        <v>76</v>
      </c>
      <c r="O453">
        <v>36.628983237710948</v>
      </c>
      <c r="P453">
        <v>5.5438396948386419</v>
      </c>
    </row>
    <row r="454" spans="1:16" x14ac:dyDescent="0.3">
      <c r="A454" s="2">
        <v>45165</v>
      </c>
      <c r="B454" s="2">
        <v>45166</v>
      </c>
      <c r="C454">
        <v>1</v>
      </c>
      <c r="D454" t="s">
        <v>3538</v>
      </c>
      <c r="E454" t="s">
        <v>1587</v>
      </c>
      <c r="F454" t="s">
        <v>28</v>
      </c>
      <c r="G454" t="s">
        <v>46</v>
      </c>
      <c r="H454" t="s">
        <v>18</v>
      </c>
      <c r="I454" t="s">
        <v>34</v>
      </c>
      <c r="J454" t="s">
        <v>35</v>
      </c>
      <c r="K454" t="s">
        <v>21</v>
      </c>
      <c r="L454" t="s">
        <v>3546</v>
      </c>
      <c r="M454" t="s">
        <v>1588</v>
      </c>
      <c r="N454" t="s">
        <v>24</v>
      </c>
      <c r="O454">
        <v>30.13442919497265</v>
      </c>
      <c r="P454">
        <v>5.7765674650770666</v>
      </c>
    </row>
    <row r="455" spans="1:16" x14ac:dyDescent="0.3">
      <c r="A455" s="2">
        <v>45298</v>
      </c>
      <c r="B455" s="2">
        <v>45308</v>
      </c>
      <c r="C455">
        <v>10</v>
      </c>
      <c r="D455" t="s">
        <v>3538</v>
      </c>
      <c r="E455" t="s">
        <v>1587</v>
      </c>
      <c r="F455" t="s">
        <v>28</v>
      </c>
      <c r="G455" t="s">
        <v>58</v>
      </c>
      <c r="H455" t="s">
        <v>119</v>
      </c>
      <c r="I455" t="s">
        <v>120</v>
      </c>
      <c r="J455" t="s">
        <v>20</v>
      </c>
      <c r="K455" t="s">
        <v>21</v>
      </c>
      <c r="L455" t="s">
        <v>3546</v>
      </c>
      <c r="M455" t="s">
        <v>1995</v>
      </c>
      <c r="N455" t="s">
        <v>43</v>
      </c>
      <c r="O455">
        <v>33.357655858645273</v>
      </c>
      <c r="P455">
        <v>6.0968758840210624</v>
      </c>
    </row>
    <row r="456" spans="1:16" x14ac:dyDescent="0.3">
      <c r="A456" s="2">
        <v>45173</v>
      </c>
      <c r="B456" s="2">
        <v>46025</v>
      </c>
      <c r="C456">
        <v>852</v>
      </c>
      <c r="D456" t="s">
        <v>3539</v>
      </c>
      <c r="E456" t="s">
        <v>1592</v>
      </c>
      <c r="F456" t="s">
        <v>28</v>
      </c>
      <c r="G456" t="s">
        <v>58</v>
      </c>
      <c r="H456" t="s">
        <v>119</v>
      </c>
      <c r="I456" t="s">
        <v>120</v>
      </c>
      <c r="J456" t="s">
        <v>20</v>
      </c>
      <c r="K456" t="s">
        <v>21</v>
      </c>
      <c r="L456" t="s">
        <v>3546</v>
      </c>
      <c r="M456" t="s">
        <v>1593</v>
      </c>
      <c r="N456" t="s">
        <v>144</v>
      </c>
      <c r="O456">
        <v>33.147647921109048</v>
      </c>
      <c r="P456">
        <v>5.4297793233906848</v>
      </c>
    </row>
    <row r="457" spans="1:16" x14ac:dyDescent="0.3">
      <c r="A457" s="2">
        <v>45028</v>
      </c>
      <c r="B457" s="2">
        <v>46028</v>
      </c>
      <c r="C457">
        <v>1000</v>
      </c>
      <c r="D457" t="s">
        <v>3539</v>
      </c>
      <c r="E457" t="s">
        <v>1645</v>
      </c>
      <c r="F457" t="s">
        <v>28</v>
      </c>
      <c r="G457" t="s">
        <v>46</v>
      </c>
      <c r="H457" t="s">
        <v>40</v>
      </c>
      <c r="I457" t="s">
        <v>41</v>
      </c>
      <c r="J457" t="s">
        <v>42</v>
      </c>
      <c r="K457" t="s">
        <v>22</v>
      </c>
      <c r="L457" t="s">
        <v>22</v>
      </c>
      <c r="N457" t="s">
        <v>76</v>
      </c>
      <c r="O457">
        <v>19.23328540064378</v>
      </c>
      <c r="P457">
        <v>5.1975725428686399</v>
      </c>
    </row>
    <row r="458" spans="1:16" x14ac:dyDescent="0.3">
      <c r="A458" s="2">
        <v>44976</v>
      </c>
      <c r="B458" s="2">
        <v>45976</v>
      </c>
      <c r="C458">
        <v>1000</v>
      </c>
      <c r="D458" t="s">
        <v>3539</v>
      </c>
      <c r="E458" t="s">
        <v>1645</v>
      </c>
      <c r="F458" t="s">
        <v>28</v>
      </c>
      <c r="G458" t="s">
        <v>17</v>
      </c>
      <c r="H458" t="s">
        <v>18</v>
      </c>
      <c r="I458" t="s">
        <v>19</v>
      </c>
      <c r="J458" t="s">
        <v>35</v>
      </c>
      <c r="K458" t="s">
        <v>22</v>
      </c>
      <c r="L458" t="s">
        <v>22</v>
      </c>
      <c r="N458" t="s">
        <v>43</v>
      </c>
      <c r="O458">
        <v>32.54134319837295</v>
      </c>
      <c r="P458">
        <v>5.0753645147344733</v>
      </c>
    </row>
    <row r="459" spans="1:16" x14ac:dyDescent="0.3">
      <c r="A459" s="2">
        <v>45359</v>
      </c>
      <c r="B459" s="2">
        <v>45365</v>
      </c>
      <c r="C459">
        <v>6</v>
      </c>
      <c r="D459" t="s">
        <v>3538</v>
      </c>
      <c r="E459" t="s">
        <v>1274</v>
      </c>
      <c r="F459" t="s">
        <v>28</v>
      </c>
      <c r="G459" t="s">
        <v>46</v>
      </c>
      <c r="H459" t="s">
        <v>40</v>
      </c>
      <c r="I459" t="s">
        <v>41</v>
      </c>
      <c r="J459" t="s">
        <v>35</v>
      </c>
      <c r="K459" t="s">
        <v>22</v>
      </c>
      <c r="L459" t="s">
        <v>22</v>
      </c>
      <c r="N459" t="s">
        <v>144</v>
      </c>
      <c r="O459">
        <v>27.10437945182127</v>
      </c>
      <c r="P459">
        <v>5.393612564733953</v>
      </c>
    </row>
    <row r="460" spans="1:16" x14ac:dyDescent="0.3">
      <c r="A460" s="2">
        <v>45419</v>
      </c>
      <c r="B460" s="2">
        <v>46419</v>
      </c>
      <c r="C460">
        <v>1000</v>
      </c>
      <c r="D460" t="s">
        <v>3539</v>
      </c>
      <c r="E460" t="s">
        <v>1274</v>
      </c>
      <c r="F460" t="s">
        <v>28</v>
      </c>
      <c r="G460" t="s">
        <v>58</v>
      </c>
      <c r="H460" t="s">
        <v>119</v>
      </c>
      <c r="I460" t="s">
        <v>120</v>
      </c>
      <c r="J460" t="s">
        <v>20</v>
      </c>
      <c r="K460" t="s">
        <v>21</v>
      </c>
      <c r="L460" t="s">
        <v>3546</v>
      </c>
      <c r="M460" t="s">
        <v>1746</v>
      </c>
      <c r="N460" t="s">
        <v>54</v>
      </c>
      <c r="O460">
        <v>39.520682947865033</v>
      </c>
      <c r="P460">
        <v>5.7344366930753674</v>
      </c>
    </row>
    <row r="461" spans="1:16" x14ac:dyDescent="0.3">
      <c r="A461" s="2">
        <v>45248</v>
      </c>
      <c r="B461" s="2">
        <v>45315</v>
      </c>
      <c r="C461">
        <v>67</v>
      </c>
      <c r="D461" t="s">
        <v>3537</v>
      </c>
      <c r="E461" t="s">
        <v>1646</v>
      </c>
      <c r="F461" t="s">
        <v>28</v>
      </c>
      <c r="G461" t="s">
        <v>58</v>
      </c>
      <c r="H461" t="s">
        <v>59</v>
      </c>
      <c r="I461" t="s">
        <v>34</v>
      </c>
      <c r="J461" t="s">
        <v>35</v>
      </c>
      <c r="K461" t="s">
        <v>22</v>
      </c>
      <c r="L461" t="s">
        <v>22</v>
      </c>
      <c r="N461" t="s">
        <v>43</v>
      </c>
      <c r="O461">
        <v>42.46499758716395</v>
      </c>
      <c r="P461">
        <v>5.7454452243587451</v>
      </c>
    </row>
    <row r="462" spans="1:16" x14ac:dyDescent="0.3">
      <c r="A462" s="2">
        <v>45397</v>
      </c>
      <c r="B462" s="2">
        <v>45439</v>
      </c>
      <c r="C462">
        <v>42</v>
      </c>
      <c r="D462" t="s">
        <v>3537</v>
      </c>
      <c r="E462" t="s">
        <v>1711</v>
      </c>
      <c r="F462" t="s">
        <v>28</v>
      </c>
      <c r="G462" t="s">
        <v>33</v>
      </c>
      <c r="H462" t="s">
        <v>18</v>
      </c>
      <c r="I462" t="s">
        <v>34</v>
      </c>
      <c r="J462" t="s">
        <v>35</v>
      </c>
      <c r="K462" t="s">
        <v>22</v>
      </c>
      <c r="L462" t="s">
        <v>22</v>
      </c>
      <c r="N462" t="s">
        <v>30</v>
      </c>
      <c r="O462">
        <v>13.793663299654639</v>
      </c>
      <c r="P462">
        <v>5.2598028048650232</v>
      </c>
    </row>
    <row r="463" spans="1:16" x14ac:dyDescent="0.3">
      <c r="A463" s="2">
        <v>45537</v>
      </c>
      <c r="D463" t="s">
        <v>3536</v>
      </c>
      <c r="E463" t="s">
        <v>1748</v>
      </c>
      <c r="F463" t="s">
        <v>28</v>
      </c>
      <c r="G463" t="s">
        <v>51</v>
      </c>
      <c r="H463" t="s">
        <v>52</v>
      </c>
      <c r="I463" t="s">
        <v>92</v>
      </c>
      <c r="J463" t="s">
        <v>42</v>
      </c>
      <c r="K463" t="s">
        <v>21</v>
      </c>
      <c r="L463" t="s">
        <v>21</v>
      </c>
      <c r="M463" t="s">
        <v>1749</v>
      </c>
      <c r="N463" t="s">
        <v>144</v>
      </c>
      <c r="O463">
        <v>17.560956717324601</v>
      </c>
      <c r="P463">
        <v>6.4933533507360313</v>
      </c>
    </row>
    <row r="464" spans="1:16" x14ac:dyDescent="0.3">
      <c r="A464" s="2">
        <v>45310</v>
      </c>
      <c r="B464" s="2">
        <v>45311</v>
      </c>
      <c r="C464">
        <v>1</v>
      </c>
      <c r="D464" t="s">
        <v>3538</v>
      </c>
      <c r="E464" t="s">
        <v>1748</v>
      </c>
      <c r="F464" t="s">
        <v>28</v>
      </c>
      <c r="G464" t="s">
        <v>46</v>
      </c>
      <c r="H464" t="s">
        <v>119</v>
      </c>
      <c r="I464" t="s">
        <v>120</v>
      </c>
      <c r="J464" t="s">
        <v>42</v>
      </c>
      <c r="K464" t="s">
        <v>21</v>
      </c>
      <c r="L464" t="s">
        <v>3546</v>
      </c>
      <c r="M464" t="s">
        <v>1811</v>
      </c>
      <c r="N464" t="s">
        <v>63</v>
      </c>
      <c r="O464">
        <v>29.691179000699361</v>
      </c>
      <c r="P464">
        <v>5.4175527224939852</v>
      </c>
    </row>
    <row r="465" spans="1:16" x14ac:dyDescent="0.3">
      <c r="A465" s="2">
        <v>45473</v>
      </c>
      <c r="B465" s="2">
        <v>46473</v>
      </c>
      <c r="C465">
        <v>1000</v>
      </c>
      <c r="D465" t="s">
        <v>3539</v>
      </c>
      <c r="E465" t="s">
        <v>1759</v>
      </c>
      <c r="F465" t="s">
        <v>28</v>
      </c>
      <c r="G465" t="s">
        <v>17</v>
      </c>
      <c r="H465" t="s">
        <v>18</v>
      </c>
      <c r="I465" t="s">
        <v>19</v>
      </c>
      <c r="J465" t="s">
        <v>20</v>
      </c>
      <c r="K465" t="s">
        <v>21</v>
      </c>
      <c r="L465" t="s">
        <v>21</v>
      </c>
      <c r="M465" t="s">
        <v>1760</v>
      </c>
      <c r="N465" t="s">
        <v>144</v>
      </c>
      <c r="O465">
        <v>32.95327415346155</v>
      </c>
      <c r="P465">
        <v>6.2758725936413633</v>
      </c>
    </row>
    <row r="466" spans="1:16" x14ac:dyDescent="0.3">
      <c r="A466" s="2">
        <v>45313</v>
      </c>
      <c r="B466" s="2">
        <v>46313</v>
      </c>
      <c r="C466">
        <v>1000</v>
      </c>
      <c r="D466" t="s">
        <v>3539</v>
      </c>
      <c r="E466" t="s">
        <v>1846</v>
      </c>
      <c r="F466" t="s">
        <v>28</v>
      </c>
      <c r="G466" t="s">
        <v>33</v>
      </c>
      <c r="H466" t="s">
        <v>59</v>
      </c>
      <c r="I466" t="s">
        <v>34</v>
      </c>
      <c r="J466" t="s">
        <v>42</v>
      </c>
      <c r="K466" t="s">
        <v>22</v>
      </c>
      <c r="L466" t="s">
        <v>22</v>
      </c>
      <c r="N466" t="s">
        <v>54</v>
      </c>
      <c r="O466">
        <v>23.742302879047781</v>
      </c>
      <c r="P466">
        <v>6.2965373747594553</v>
      </c>
    </row>
    <row r="467" spans="1:16" x14ac:dyDescent="0.3">
      <c r="A467" s="2">
        <v>45248</v>
      </c>
      <c r="B467" s="2">
        <v>45336</v>
      </c>
      <c r="C467">
        <v>88</v>
      </c>
      <c r="D467" t="s">
        <v>3537</v>
      </c>
      <c r="E467" t="s">
        <v>1908</v>
      </c>
      <c r="F467" t="s">
        <v>28</v>
      </c>
      <c r="G467" t="s">
        <v>17</v>
      </c>
      <c r="H467" t="s">
        <v>18</v>
      </c>
      <c r="I467" t="s">
        <v>19</v>
      </c>
      <c r="J467" t="s">
        <v>20</v>
      </c>
      <c r="K467" t="s">
        <v>21</v>
      </c>
      <c r="L467" t="s">
        <v>3546</v>
      </c>
      <c r="M467" t="s">
        <v>1909</v>
      </c>
      <c r="N467" t="s">
        <v>54</v>
      </c>
      <c r="O467">
        <v>28.45441767898749</v>
      </c>
      <c r="P467">
        <v>6.2391014453787923</v>
      </c>
    </row>
    <row r="468" spans="1:16" x14ac:dyDescent="0.3">
      <c r="A468" s="2">
        <v>45437</v>
      </c>
      <c r="B468" s="2">
        <v>45445</v>
      </c>
      <c r="C468">
        <v>8</v>
      </c>
      <c r="D468" t="s">
        <v>3538</v>
      </c>
      <c r="E468" t="s">
        <v>1996</v>
      </c>
      <c r="F468" t="s">
        <v>28</v>
      </c>
      <c r="G468" t="s">
        <v>58</v>
      </c>
      <c r="H468" t="s">
        <v>59</v>
      </c>
      <c r="I468" t="s">
        <v>92</v>
      </c>
      <c r="J468" t="s">
        <v>35</v>
      </c>
      <c r="K468" t="s">
        <v>22</v>
      </c>
      <c r="L468" t="s">
        <v>22</v>
      </c>
      <c r="N468" t="s">
        <v>144</v>
      </c>
      <c r="O468">
        <v>37.992690560481712</v>
      </c>
      <c r="P468">
        <v>5.4278087040206211</v>
      </c>
    </row>
    <row r="469" spans="1:16" x14ac:dyDescent="0.3">
      <c r="A469" s="2">
        <v>45048</v>
      </c>
      <c r="D469" t="s">
        <v>3536</v>
      </c>
      <c r="E469" t="s">
        <v>1933</v>
      </c>
      <c r="F469" t="s">
        <v>28</v>
      </c>
      <c r="G469" t="s">
        <v>51</v>
      </c>
      <c r="H469" t="s">
        <v>59</v>
      </c>
      <c r="I469" t="s">
        <v>92</v>
      </c>
      <c r="J469" t="s">
        <v>42</v>
      </c>
      <c r="K469" t="s">
        <v>21</v>
      </c>
      <c r="L469" t="s">
        <v>3546</v>
      </c>
      <c r="M469" t="s">
        <v>1934</v>
      </c>
      <c r="N469" t="s">
        <v>43</v>
      </c>
      <c r="O469">
        <v>31.122259092799862</v>
      </c>
      <c r="P469">
        <v>5.6579231287843861</v>
      </c>
    </row>
    <row r="470" spans="1:16" x14ac:dyDescent="0.3">
      <c r="A470" s="2">
        <v>45336</v>
      </c>
      <c r="D470" t="s">
        <v>3536</v>
      </c>
      <c r="E470" t="s">
        <v>1992</v>
      </c>
      <c r="F470" t="s">
        <v>28</v>
      </c>
      <c r="G470" t="s">
        <v>46</v>
      </c>
      <c r="H470" t="s">
        <v>119</v>
      </c>
      <c r="I470" t="s">
        <v>120</v>
      </c>
      <c r="J470" t="s">
        <v>20</v>
      </c>
      <c r="K470" t="s">
        <v>21</v>
      </c>
      <c r="L470" t="s">
        <v>3546</v>
      </c>
      <c r="M470" t="s">
        <v>1993</v>
      </c>
      <c r="N470" t="s">
        <v>30</v>
      </c>
      <c r="O470">
        <v>22.36416071705176</v>
      </c>
      <c r="P470">
        <v>5.1884652386184706</v>
      </c>
    </row>
    <row r="471" spans="1:16" x14ac:dyDescent="0.3">
      <c r="A471" s="2">
        <v>45077</v>
      </c>
      <c r="B471" s="2">
        <v>45085</v>
      </c>
      <c r="C471">
        <v>8</v>
      </c>
      <c r="D471" t="s">
        <v>3538</v>
      </c>
      <c r="E471" t="s">
        <v>2002</v>
      </c>
      <c r="F471" t="s">
        <v>28</v>
      </c>
      <c r="G471" t="s">
        <v>51</v>
      </c>
      <c r="H471" t="s">
        <v>59</v>
      </c>
      <c r="I471" t="s">
        <v>19</v>
      </c>
      <c r="J471" t="s">
        <v>35</v>
      </c>
      <c r="K471" t="s">
        <v>21</v>
      </c>
      <c r="L471" t="s">
        <v>21</v>
      </c>
      <c r="M471" t="s">
        <v>2003</v>
      </c>
      <c r="N471" t="s">
        <v>54</v>
      </c>
      <c r="O471">
        <v>24.594717297958692</v>
      </c>
      <c r="P471">
        <v>6.3865942930647961</v>
      </c>
    </row>
    <row r="472" spans="1:16" x14ac:dyDescent="0.3">
      <c r="A472" s="2">
        <v>44930</v>
      </c>
      <c r="B472" s="2">
        <v>45023</v>
      </c>
      <c r="C472">
        <v>93</v>
      </c>
      <c r="D472" t="s">
        <v>3540</v>
      </c>
      <c r="E472" t="s">
        <v>2067</v>
      </c>
      <c r="F472" t="s">
        <v>28</v>
      </c>
      <c r="G472" t="s">
        <v>33</v>
      </c>
      <c r="H472" t="s">
        <v>52</v>
      </c>
      <c r="I472" t="s">
        <v>34</v>
      </c>
      <c r="J472" t="s">
        <v>42</v>
      </c>
      <c r="K472" t="s">
        <v>21</v>
      </c>
      <c r="L472" t="s">
        <v>21</v>
      </c>
      <c r="M472" t="s">
        <v>2068</v>
      </c>
      <c r="N472" t="s">
        <v>76</v>
      </c>
      <c r="O472">
        <v>26.163262185559748</v>
      </c>
      <c r="P472">
        <v>6.3517370157364832</v>
      </c>
    </row>
    <row r="473" spans="1:16" x14ac:dyDescent="0.3">
      <c r="A473" s="2">
        <v>45197</v>
      </c>
      <c r="B473" s="2">
        <v>46197</v>
      </c>
      <c r="C473">
        <v>1000</v>
      </c>
      <c r="D473" t="s">
        <v>3539</v>
      </c>
      <c r="E473" t="s">
        <v>2078</v>
      </c>
      <c r="F473" t="s">
        <v>28</v>
      </c>
      <c r="G473" t="s">
        <v>17</v>
      </c>
      <c r="H473" t="s">
        <v>18</v>
      </c>
      <c r="I473" t="s">
        <v>19</v>
      </c>
      <c r="J473" t="s">
        <v>20</v>
      </c>
      <c r="K473" t="s">
        <v>21</v>
      </c>
      <c r="L473" t="s">
        <v>3546</v>
      </c>
      <c r="M473" t="s">
        <v>2079</v>
      </c>
      <c r="N473" t="s">
        <v>76</v>
      </c>
      <c r="O473">
        <v>35.177217082084717</v>
      </c>
      <c r="P473">
        <v>5.5580653517183114</v>
      </c>
    </row>
    <row r="474" spans="1:16" x14ac:dyDescent="0.3">
      <c r="A474" s="2">
        <v>45120</v>
      </c>
      <c r="D474" t="s">
        <v>3536</v>
      </c>
      <c r="E474" t="s">
        <v>1748</v>
      </c>
      <c r="F474" t="s">
        <v>28</v>
      </c>
      <c r="G474" t="s">
        <v>58</v>
      </c>
      <c r="H474" t="s">
        <v>119</v>
      </c>
      <c r="I474" t="s">
        <v>120</v>
      </c>
      <c r="J474" t="s">
        <v>20</v>
      </c>
      <c r="K474" t="s">
        <v>21</v>
      </c>
      <c r="L474" t="s">
        <v>3546</v>
      </c>
      <c r="M474" t="s">
        <v>2081</v>
      </c>
      <c r="N474" t="s">
        <v>63</v>
      </c>
      <c r="O474">
        <v>26.765316111472131</v>
      </c>
      <c r="P474">
        <v>6.3064536856191289</v>
      </c>
    </row>
    <row r="475" spans="1:16" x14ac:dyDescent="0.3">
      <c r="A475" s="2">
        <v>45103</v>
      </c>
      <c r="B475" s="2">
        <v>46103</v>
      </c>
      <c r="C475">
        <v>1000</v>
      </c>
      <c r="D475" t="s">
        <v>3539</v>
      </c>
      <c r="E475" t="s">
        <v>1846</v>
      </c>
      <c r="F475" t="s">
        <v>28</v>
      </c>
      <c r="G475" t="s">
        <v>33</v>
      </c>
      <c r="H475" t="s">
        <v>18</v>
      </c>
      <c r="I475" t="s">
        <v>34</v>
      </c>
      <c r="J475" t="s">
        <v>42</v>
      </c>
      <c r="K475" t="s">
        <v>21</v>
      </c>
      <c r="L475" t="s">
        <v>3546</v>
      </c>
      <c r="M475" t="s">
        <v>2149</v>
      </c>
      <c r="N475" t="s">
        <v>144</v>
      </c>
      <c r="O475">
        <v>21.10706207996742</v>
      </c>
      <c r="P475">
        <v>5.6378422781565396</v>
      </c>
    </row>
    <row r="476" spans="1:16" x14ac:dyDescent="0.3">
      <c r="A476" s="2">
        <v>45287</v>
      </c>
      <c r="B476" s="2">
        <v>45298</v>
      </c>
      <c r="C476">
        <v>11</v>
      </c>
      <c r="D476" t="s">
        <v>3538</v>
      </c>
      <c r="E476" t="s">
        <v>2158</v>
      </c>
      <c r="F476" t="s">
        <v>28</v>
      </c>
      <c r="G476" t="s">
        <v>33</v>
      </c>
      <c r="H476" t="s">
        <v>18</v>
      </c>
      <c r="I476" t="s">
        <v>34</v>
      </c>
      <c r="J476" t="s">
        <v>42</v>
      </c>
      <c r="K476" t="s">
        <v>22</v>
      </c>
      <c r="L476" t="s">
        <v>22</v>
      </c>
      <c r="N476" t="s">
        <v>24</v>
      </c>
      <c r="O476">
        <v>26.137156256218791</v>
      </c>
      <c r="P476">
        <v>5.8959685674960678</v>
      </c>
    </row>
    <row r="477" spans="1:16" x14ac:dyDescent="0.3">
      <c r="A477" s="2">
        <v>45277</v>
      </c>
      <c r="B477" s="2">
        <v>45332</v>
      </c>
      <c r="C477">
        <v>55</v>
      </c>
      <c r="D477" t="s">
        <v>3537</v>
      </c>
      <c r="E477" t="s">
        <v>1711</v>
      </c>
      <c r="F477" t="s">
        <v>28</v>
      </c>
      <c r="G477" t="s">
        <v>17</v>
      </c>
      <c r="H477" t="s">
        <v>40</v>
      </c>
      <c r="I477" t="s">
        <v>41</v>
      </c>
      <c r="J477" t="s">
        <v>35</v>
      </c>
      <c r="K477" t="s">
        <v>21</v>
      </c>
      <c r="L477" t="s">
        <v>21</v>
      </c>
      <c r="M477" t="s">
        <v>2159</v>
      </c>
      <c r="N477" t="s">
        <v>30</v>
      </c>
      <c r="O477">
        <v>16.846349315854681</v>
      </c>
      <c r="P477">
        <v>6.4500592100276908</v>
      </c>
    </row>
    <row r="478" spans="1:16" x14ac:dyDescent="0.3">
      <c r="A478" s="2">
        <v>45320</v>
      </c>
      <c r="B478" s="2">
        <v>45406</v>
      </c>
      <c r="C478">
        <v>86</v>
      </c>
      <c r="D478" t="s">
        <v>3537</v>
      </c>
      <c r="E478" t="s">
        <v>2160</v>
      </c>
      <c r="F478" t="s">
        <v>28</v>
      </c>
      <c r="G478" t="s">
        <v>46</v>
      </c>
      <c r="H478" t="s">
        <v>40</v>
      </c>
      <c r="I478" t="s">
        <v>41</v>
      </c>
      <c r="J478" t="s">
        <v>42</v>
      </c>
      <c r="K478" t="s">
        <v>22</v>
      </c>
      <c r="L478" t="s">
        <v>22</v>
      </c>
      <c r="N478" t="s">
        <v>54</v>
      </c>
      <c r="O478">
        <v>31.482877725703808</v>
      </c>
      <c r="P478">
        <v>6.3623427330504843</v>
      </c>
    </row>
    <row r="479" spans="1:16" x14ac:dyDescent="0.3">
      <c r="A479" s="2">
        <v>44984</v>
      </c>
      <c r="B479" s="2">
        <v>44990</v>
      </c>
      <c r="C479">
        <v>6</v>
      </c>
      <c r="D479" t="s">
        <v>3538</v>
      </c>
      <c r="E479" t="s">
        <v>2174</v>
      </c>
      <c r="F479" t="s">
        <v>28</v>
      </c>
      <c r="G479" t="s">
        <v>51</v>
      </c>
      <c r="H479" t="s">
        <v>59</v>
      </c>
      <c r="I479" t="s">
        <v>34</v>
      </c>
      <c r="J479" t="s">
        <v>42</v>
      </c>
      <c r="K479" t="s">
        <v>22</v>
      </c>
      <c r="L479" t="s">
        <v>22</v>
      </c>
      <c r="N479" t="s">
        <v>54</v>
      </c>
      <c r="O479">
        <v>31.48492336616593</v>
      </c>
      <c r="P479">
        <v>6.1698133187864359</v>
      </c>
    </row>
    <row r="480" spans="1:16" x14ac:dyDescent="0.3">
      <c r="A480" s="2">
        <v>45202</v>
      </c>
      <c r="B480" s="2">
        <v>45995</v>
      </c>
      <c r="C480">
        <v>793</v>
      </c>
      <c r="D480" t="s">
        <v>3539</v>
      </c>
      <c r="E480" t="s">
        <v>2174</v>
      </c>
      <c r="F480" t="s">
        <v>28</v>
      </c>
      <c r="G480" t="s">
        <v>17</v>
      </c>
      <c r="H480" t="s">
        <v>40</v>
      </c>
      <c r="I480" t="s">
        <v>41</v>
      </c>
      <c r="J480" t="s">
        <v>35</v>
      </c>
      <c r="K480" t="s">
        <v>21</v>
      </c>
      <c r="L480" t="s">
        <v>21</v>
      </c>
      <c r="M480" t="s">
        <v>2186</v>
      </c>
      <c r="N480" t="s">
        <v>76</v>
      </c>
      <c r="O480">
        <v>30.547042359164848</v>
      </c>
      <c r="P480">
        <v>6.2081484939499791</v>
      </c>
    </row>
    <row r="481" spans="1:16" x14ac:dyDescent="0.3">
      <c r="A481" s="2">
        <v>45126</v>
      </c>
      <c r="B481" s="2">
        <v>45133</v>
      </c>
      <c r="C481">
        <v>7</v>
      </c>
      <c r="D481" t="s">
        <v>3538</v>
      </c>
      <c r="E481" t="s">
        <v>731</v>
      </c>
      <c r="F481" t="s">
        <v>28</v>
      </c>
      <c r="G481" t="s">
        <v>46</v>
      </c>
      <c r="H481" t="s">
        <v>40</v>
      </c>
      <c r="I481" t="s">
        <v>41</v>
      </c>
      <c r="J481" t="s">
        <v>42</v>
      </c>
      <c r="K481" t="s">
        <v>22</v>
      </c>
      <c r="L481" t="s">
        <v>22</v>
      </c>
      <c r="N481" t="s">
        <v>76</v>
      </c>
      <c r="O481">
        <v>17.880603366855219</v>
      </c>
      <c r="P481">
        <v>5.4374938680639548</v>
      </c>
    </row>
    <row r="482" spans="1:16" x14ac:dyDescent="0.3">
      <c r="A482" s="2">
        <v>45339</v>
      </c>
      <c r="B482" s="2">
        <v>45346</v>
      </c>
      <c r="C482">
        <v>7</v>
      </c>
      <c r="D482" t="s">
        <v>3538</v>
      </c>
      <c r="E482" t="s">
        <v>1645</v>
      </c>
      <c r="F482" t="s">
        <v>28</v>
      </c>
      <c r="G482" t="s">
        <v>33</v>
      </c>
      <c r="H482" t="s">
        <v>52</v>
      </c>
      <c r="I482" t="s">
        <v>34</v>
      </c>
      <c r="J482" t="s">
        <v>20</v>
      </c>
      <c r="K482" t="s">
        <v>21</v>
      </c>
      <c r="L482" t="s">
        <v>21</v>
      </c>
      <c r="M482" t="s">
        <v>2196</v>
      </c>
      <c r="N482" t="s">
        <v>144</v>
      </c>
      <c r="O482">
        <v>29.47025822847932</v>
      </c>
      <c r="P482">
        <v>5.8145368759364953</v>
      </c>
    </row>
    <row r="483" spans="1:16" x14ac:dyDescent="0.3">
      <c r="A483" s="2">
        <v>45457</v>
      </c>
      <c r="B483" s="2">
        <v>45467</v>
      </c>
      <c r="C483">
        <v>10</v>
      </c>
      <c r="D483" t="s">
        <v>3538</v>
      </c>
      <c r="E483" t="s">
        <v>2275</v>
      </c>
      <c r="F483" t="s">
        <v>28</v>
      </c>
      <c r="G483" t="s">
        <v>33</v>
      </c>
      <c r="H483" t="s">
        <v>59</v>
      </c>
      <c r="I483" t="s">
        <v>92</v>
      </c>
      <c r="J483" t="s">
        <v>35</v>
      </c>
      <c r="K483" t="s">
        <v>22</v>
      </c>
      <c r="L483" t="s">
        <v>22</v>
      </c>
      <c r="N483" t="s">
        <v>30</v>
      </c>
      <c r="O483">
        <v>30.219057359895551</v>
      </c>
      <c r="P483">
        <v>5.9106410541331709</v>
      </c>
    </row>
    <row r="484" spans="1:16" x14ac:dyDescent="0.3">
      <c r="A484" s="2">
        <v>45325</v>
      </c>
      <c r="B484" s="2">
        <v>45328</v>
      </c>
      <c r="C484">
        <v>3</v>
      </c>
      <c r="D484" t="s">
        <v>3538</v>
      </c>
      <c r="E484" t="s">
        <v>601</v>
      </c>
      <c r="F484" t="s">
        <v>28</v>
      </c>
      <c r="G484" t="s">
        <v>58</v>
      </c>
      <c r="H484" t="s">
        <v>119</v>
      </c>
      <c r="I484" t="s">
        <v>120</v>
      </c>
      <c r="J484" t="s">
        <v>20</v>
      </c>
      <c r="K484" t="s">
        <v>21</v>
      </c>
      <c r="L484" t="s">
        <v>3546</v>
      </c>
      <c r="M484" t="s">
        <v>2292</v>
      </c>
      <c r="N484" t="s">
        <v>144</v>
      </c>
      <c r="O484">
        <v>16.51556678529214</v>
      </c>
      <c r="P484">
        <v>6.3722688516021506</v>
      </c>
    </row>
    <row r="485" spans="1:16" x14ac:dyDescent="0.3">
      <c r="A485" s="2">
        <v>45279</v>
      </c>
      <c r="B485" s="2">
        <v>46279</v>
      </c>
      <c r="C485">
        <v>1000</v>
      </c>
      <c r="D485" t="s">
        <v>3539</v>
      </c>
      <c r="E485" t="s">
        <v>27</v>
      </c>
      <c r="F485" t="s">
        <v>28</v>
      </c>
      <c r="G485" t="s">
        <v>33</v>
      </c>
      <c r="H485" t="s">
        <v>59</v>
      </c>
      <c r="I485" t="s">
        <v>34</v>
      </c>
      <c r="J485" t="s">
        <v>35</v>
      </c>
      <c r="K485" t="s">
        <v>22</v>
      </c>
      <c r="L485" t="s">
        <v>22</v>
      </c>
      <c r="N485" t="s">
        <v>76</v>
      </c>
      <c r="O485">
        <v>16.26247578637383</v>
      </c>
      <c r="P485">
        <v>5.8953660358199844</v>
      </c>
    </row>
    <row r="486" spans="1:16" x14ac:dyDescent="0.3">
      <c r="A486" s="2">
        <v>45413</v>
      </c>
      <c r="D486" t="s">
        <v>3536</v>
      </c>
      <c r="E486" t="s">
        <v>1454</v>
      </c>
      <c r="F486" t="s">
        <v>28</v>
      </c>
      <c r="G486" t="s">
        <v>33</v>
      </c>
      <c r="H486" t="s">
        <v>59</v>
      </c>
      <c r="I486" t="s">
        <v>92</v>
      </c>
      <c r="J486" t="s">
        <v>35</v>
      </c>
      <c r="K486" t="s">
        <v>21</v>
      </c>
      <c r="L486" t="s">
        <v>3546</v>
      </c>
      <c r="M486" t="s">
        <v>2320</v>
      </c>
      <c r="N486" t="s">
        <v>63</v>
      </c>
      <c r="O486">
        <v>33.552745511488929</v>
      </c>
      <c r="P486">
        <v>6.2675594733449644</v>
      </c>
    </row>
    <row r="487" spans="1:16" x14ac:dyDescent="0.3">
      <c r="A487" s="2">
        <v>45054</v>
      </c>
      <c r="B487" s="2">
        <v>46143</v>
      </c>
      <c r="C487">
        <v>1089</v>
      </c>
      <c r="D487" t="s">
        <v>3539</v>
      </c>
      <c r="E487" t="s">
        <v>200</v>
      </c>
      <c r="F487" t="s">
        <v>28</v>
      </c>
      <c r="G487" t="s">
        <v>17</v>
      </c>
      <c r="H487" t="s">
        <v>18</v>
      </c>
      <c r="I487" t="s">
        <v>19</v>
      </c>
      <c r="J487" t="s">
        <v>42</v>
      </c>
      <c r="K487" t="s">
        <v>22</v>
      </c>
      <c r="L487" t="s">
        <v>22</v>
      </c>
      <c r="N487" t="s">
        <v>63</v>
      </c>
      <c r="O487">
        <v>30.1050192081638</v>
      </c>
      <c r="P487">
        <v>6.3432848427443007</v>
      </c>
    </row>
    <row r="488" spans="1:16" x14ac:dyDescent="0.3">
      <c r="A488" s="2">
        <v>45346</v>
      </c>
      <c r="B488" s="2">
        <v>45400</v>
      </c>
      <c r="C488">
        <v>54</v>
      </c>
      <c r="D488" t="s">
        <v>3537</v>
      </c>
      <c r="E488" t="s">
        <v>2174</v>
      </c>
      <c r="F488" t="s">
        <v>28</v>
      </c>
      <c r="G488" t="s">
        <v>58</v>
      </c>
      <c r="H488" t="s">
        <v>119</v>
      </c>
      <c r="I488" t="s">
        <v>120</v>
      </c>
      <c r="J488" t="s">
        <v>20</v>
      </c>
      <c r="K488" t="s">
        <v>21</v>
      </c>
      <c r="L488" t="s">
        <v>3546</v>
      </c>
      <c r="M488" t="s">
        <v>2379</v>
      </c>
      <c r="N488" t="s">
        <v>43</v>
      </c>
      <c r="O488">
        <v>40.498608945832579</v>
      </c>
      <c r="P488">
        <v>5.1777539353972273</v>
      </c>
    </row>
    <row r="489" spans="1:16" x14ac:dyDescent="0.3">
      <c r="A489" s="2">
        <v>44951</v>
      </c>
      <c r="B489" s="2">
        <v>44959</v>
      </c>
      <c r="C489">
        <v>8</v>
      </c>
      <c r="D489" t="s">
        <v>3538</v>
      </c>
      <c r="E489" t="s">
        <v>870</v>
      </c>
      <c r="F489" t="s">
        <v>28</v>
      </c>
      <c r="G489" t="s">
        <v>51</v>
      </c>
      <c r="H489" t="s">
        <v>59</v>
      </c>
      <c r="I489" t="s">
        <v>34</v>
      </c>
      <c r="J489" t="s">
        <v>35</v>
      </c>
      <c r="K489" t="s">
        <v>22</v>
      </c>
      <c r="L489" t="s">
        <v>22</v>
      </c>
      <c r="N489" t="s">
        <v>30</v>
      </c>
      <c r="O489">
        <v>28.17523635228557</v>
      </c>
      <c r="P489">
        <v>6.3921254604890736</v>
      </c>
    </row>
    <row r="490" spans="1:16" x14ac:dyDescent="0.3">
      <c r="A490" s="2">
        <v>45270</v>
      </c>
      <c r="B490" s="2">
        <v>45273</v>
      </c>
      <c r="C490">
        <v>3</v>
      </c>
      <c r="D490" t="s">
        <v>3538</v>
      </c>
      <c r="E490" t="s">
        <v>1100</v>
      </c>
      <c r="F490" t="s">
        <v>28</v>
      </c>
      <c r="G490" t="s">
        <v>46</v>
      </c>
      <c r="H490" t="s">
        <v>18</v>
      </c>
      <c r="I490" t="s">
        <v>19</v>
      </c>
      <c r="J490" t="s">
        <v>42</v>
      </c>
      <c r="K490" t="s">
        <v>22</v>
      </c>
      <c r="L490" t="s">
        <v>22</v>
      </c>
      <c r="N490" t="s">
        <v>24</v>
      </c>
      <c r="O490">
        <v>32.063904634682487</v>
      </c>
      <c r="P490">
        <v>5.8524629050032084</v>
      </c>
    </row>
    <row r="491" spans="1:16" x14ac:dyDescent="0.3">
      <c r="A491" s="2">
        <v>45292</v>
      </c>
      <c r="B491" s="2">
        <v>46292</v>
      </c>
      <c r="C491">
        <v>1000</v>
      </c>
      <c r="D491" t="s">
        <v>3539</v>
      </c>
      <c r="E491" t="s">
        <v>2387</v>
      </c>
      <c r="F491" t="s">
        <v>28</v>
      </c>
      <c r="G491" t="s">
        <v>58</v>
      </c>
      <c r="H491" t="s">
        <v>59</v>
      </c>
      <c r="I491" t="s">
        <v>92</v>
      </c>
      <c r="J491" t="s">
        <v>42</v>
      </c>
      <c r="K491" t="s">
        <v>22</v>
      </c>
      <c r="L491" t="s">
        <v>22</v>
      </c>
      <c r="N491" t="s">
        <v>76</v>
      </c>
      <c r="O491">
        <v>37.267670385786587</v>
      </c>
      <c r="P491">
        <v>5.7387765407282956</v>
      </c>
    </row>
    <row r="492" spans="1:16" x14ac:dyDescent="0.3">
      <c r="A492" s="2">
        <v>45258</v>
      </c>
      <c r="B492" s="2">
        <v>45263</v>
      </c>
      <c r="C492">
        <v>5</v>
      </c>
      <c r="D492" t="s">
        <v>3538</v>
      </c>
      <c r="E492" t="s">
        <v>2413</v>
      </c>
      <c r="F492" t="s">
        <v>28</v>
      </c>
      <c r="G492" t="s">
        <v>33</v>
      </c>
      <c r="H492" t="s">
        <v>52</v>
      </c>
      <c r="I492" t="s">
        <v>34</v>
      </c>
      <c r="J492" t="s">
        <v>20</v>
      </c>
      <c r="K492" t="s">
        <v>21</v>
      </c>
      <c r="L492" t="s">
        <v>21</v>
      </c>
      <c r="M492" t="s">
        <v>429</v>
      </c>
      <c r="N492" t="s">
        <v>76</v>
      </c>
      <c r="O492">
        <v>28.45226780343005</v>
      </c>
      <c r="P492">
        <v>5.1282627962817022</v>
      </c>
    </row>
    <row r="493" spans="1:16" x14ac:dyDescent="0.3">
      <c r="A493" s="2">
        <v>45479</v>
      </c>
      <c r="B493" s="2">
        <v>46450</v>
      </c>
      <c r="C493">
        <v>971</v>
      </c>
      <c r="D493" t="s">
        <v>3539</v>
      </c>
      <c r="E493" t="s">
        <v>930</v>
      </c>
      <c r="F493" t="s">
        <v>28</v>
      </c>
      <c r="G493" t="s">
        <v>51</v>
      </c>
      <c r="H493" t="s">
        <v>59</v>
      </c>
      <c r="I493" t="s">
        <v>92</v>
      </c>
      <c r="J493" t="s">
        <v>35</v>
      </c>
      <c r="K493" t="s">
        <v>21</v>
      </c>
      <c r="L493" t="s">
        <v>3546</v>
      </c>
      <c r="M493" t="s">
        <v>2420</v>
      </c>
      <c r="N493" t="s">
        <v>24</v>
      </c>
      <c r="O493">
        <v>36.782916929139908</v>
      </c>
      <c r="P493">
        <v>5.2709863119669551</v>
      </c>
    </row>
    <row r="494" spans="1:16" x14ac:dyDescent="0.3">
      <c r="A494" s="2">
        <v>45460</v>
      </c>
      <c r="B494" s="2">
        <v>46460</v>
      </c>
      <c r="C494">
        <v>1000</v>
      </c>
      <c r="D494" t="s">
        <v>3539</v>
      </c>
      <c r="E494" t="s">
        <v>2160</v>
      </c>
      <c r="F494" t="s">
        <v>28</v>
      </c>
      <c r="G494" t="s">
        <v>17</v>
      </c>
      <c r="H494" t="s">
        <v>18</v>
      </c>
      <c r="I494" t="s">
        <v>19</v>
      </c>
      <c r="J494" t="s">
        <v>20</v>
      </c>
      <c r="K494" t="s">
        <v>21</v>
      </c>
      <c r="L494" t="s">
        <v>3546</v>
      </c>
      <c r="M494" t="s">
        <v>2427</v>
      </c>
      <c r="N494" t="s">
        <v>63</v>
      </c>
      <c r="O494">
        <v>27.625273444195219</v>
      </c>
      <c r="P494">
        <v>5.8238399970591814</v>
      </c>
    </row>
    <row r="495" spans="1:16" x14ac:dyDescent="0.3">
      <c r="A495" s="2">
        <v>45078</v>
      </c>
      <c r="B495" s="2">
        <v>45111</v>
      </c>
      <c r="C495">
        <v>33</v>
      </c>
      <c r="D495" t="s">
        <v>3537</v>
      </c>
      <c r="E495" t="s">
        <v>1337</v>
      </c>
      <c r="F495" t="s">
        <v>28</v>
      </c>
      <c r="G495" t="s">
        <v>33</v>
      </c>
      <c r="H495" t="s">
        <v>59</v>
      </c>
      <c r="I495" t="s">
        <v>92</v>
      </c>
      <c r="J495" t="s">
        <v>35</v>
      </c>
      <c r="K495" t="s">
        <v>22</v>
      </c>
      <c r="L495" t="s">
        <v>22</v>
      </c>
      <c r="N495" t="s">
        <v>63</v>
      </c>
      <c r="O495">
        <v>28.501616759966069</v>
      </c>
      <c r="P495">
        <v>6.1891371703592188</v>
      </c>
    </row>
    <row r="496" spans="1:16" x14ac:dyDescent="0.3">
      <c r="A496" s="2">
        <v>45119</v>
      </c>
      <c r="B496" s="2">
        <v>45129</v>
      </c>
      <c r="C496">
        <v>10</v>
      </c>
      <c r="D496" t="s">
        <v>3538</v>
      </c>
      <c r="E496" t="s">
        <v>2160</v>
      </c>
      <c r="F496" t="s">
        <v>28</v>
      </c>
      <c r="G496" t="s">
        <v>46</v>
      </c>
      <c r="H496" t="s">
        <v>18</v>
      </c>
      <c r="I496" t="s">
        <v>19</v>
      </c>
      <c r="J496" t="s">
        <v>35</v>
      </c>
      <c r="K496" t="s">
        <v>22</v>
      </c>
      <c r="L496" t="s">
        <v>22</v>
      </c>
      <c r="N496" t="s">
        <v>144</v>
      </c>
      <c r="O496">
        <v>38.123392292347802</v>
      </c>
      <c r="P496">
        <v>6.3167451172280611</v>
      </c>
    </row>
    <row r="497" spans="1:16" x14ac:dyDescent="0.3">
      <c r="A497" s="2">
        <v>45157</v>
      </c>
      <c r="D497" t="s">
        <v>3536</v>
      </c>
      <c r="E497" t="s">
        <v>2443</v>
      </c>
      <c r="F497" t="s">
        <v>28</v>
      </c>
      <c r="G497" t="s">
        <v>46</v>
      </c>
      <c r="H497" t="s">
        <v>119</v>
      </c>
      <c r="I497" t="s">
        <v>120</v>
      </c>
      <c r="J497" t="s">
        <v>42</v>
      </c>
      <c r="K497" t="s">
        <v>21</v>
      </c>
      <c r="L497" t="s">
        <v>21</v>
      </c>
      <c r="M497" t="s">
        <v>2444</v>
      </c>
      <c r="N497" t="s">
        <v>43</v>
      </c>
      <c r="O497">
        <v>36.06548849989592</v>
      </c>
      <c r="P497">
        <v>5.7814369659080631</v>
      </c>
    </row>
    <row r="498" spans="1:16" x14ac:dyDescent="0.3">
      <c r="A498" s="2">
        <v>45317</v>
      </c>
      <c r="B498" s="2">
        <v>45326</v>
      </c>
      <c r="C498">
        <v>9</v>
      </c>
      <c r="D498" t="s">
        <v>3538</v>
      </c>
      <c r="E498" t="s">
        <v>1396</v>
      </c>
      <c r="F498" t="s">
        <v>28</v>
      </c>
      <c r="G498" t="s">
        <v>58</v>
      </c>
      <c r="H498" t="s">
        <v>119</v>
      </c>
      <c r="I498" t="s">
        <v>120</v>
      </c>
      <c r="J498" t="s">
        <v>42</v>
      </c>
      <c r="K498" t="s">
        <v>21</v>
      </c>
      <c r="L498" t="s">
        <v>3546</v>
      </c>
      <c r="M498" t="s">
        <v>2452</v>
      </c>
      <c r="N498" t="s">
        <v>24</v>
      </c>
      <c r="O498">
        <v>27.336372508915481</v>
      </c>
      <c r="P498">
        <v>5.9586617704920597</v>
      </c>
    </row>
    <row r="499" spans="1:16" x14ac:dyDescent="0.3">
      <c r="A499" s="2">
        <v>45105</v>
      </c>
      <c r="B499" s="2">
        <v>45155</v>
      </c>
      <c r="C499">
        <v>50</v>
      </c>
      <c r="D499" t="s">
        <v>3537</v>
      </c>
      <c r="E499" t="s">
        <v>1579</v>
      </c>
      <c r="F499" t="s">
        <v>28</v>
      </c>
      <c r="G499" t="s">
        <v>51</v>
      </c>
      <c r="H499" t="s">
        <v>59</v>
      </c>
      <c r="I499" t="s">
        <v>34</v>
      </c>
      <c r="J499" t="s">
        <v>42</v>
      </c>
      <c r="K499" t="s">
        <v>22</v>
      </c>
      <c r="L499" t="s">
        <v>22</v>
      </c>
      <c r="N499" t="s">
        <v>43</v>
      </c>
      <c r="O499">
        <v>39.60183751072131</v>
      </c>
      <c r="P499">
        <v>5.1223623884170486</v>
      </c>
    </row>
    <row r="500" spans="1:16" x14ac:dyDescent="0.3">
      <c r="A500" s="2">
        <v>45007</v>
      </c>
      <c r="D500" t="s">
        <v>3536</v>
      </c>
      <c r="E500" t="s">
        <v>1380</v>
      </c>
      <c r="F500" t="s">
        <v>28</v>
      </c>
      <c r="G500" t="s">
        <v>58</v>
      </c>
      <c r="H500" t="s">
        <v>52</v>
      </c>
      <c r="I500" t="s">
        <v>92</v>
      </c>
      <c r="J500" t="s">
        <v>20</v>
      </c>
      <c r="K500" t="s">
        <v>21</v>
      </c>
      <c r="L500" t="s">
        <v>21</v>
      </c>
      <c r="M500" t="s">
        <v>2457</v>
      </c>
      <c r="N500" t="s">
        <v>54</v>
      </c>
      <c r="O500">
        <v>23.502093815362009</v>
      </c>
      <c r="P500">
        <v>5.0226660263217129</v>
      </c>
    </row>
    <row r="501" spans="1:16" x14ac:dyDescent="0.3">
      <c r="A501" s="2">
        <v>44980</v>
      </c>
      <c r="B501" s="2">
        <v>45980</v>
      </c>
      <c r="C501">
        <v>1000</v>
      </c>
      <c r="D501" t="s">
        <v>3539</v>
      </c>
      <c r="E501" t="s">
        <v>200</v>
      </c>
      <c r="F501" t="s">
        <v>28</v>
      </c>
      <c r="G501" t="s">
        <v>33</v>
      </c>
      <c r="H501" t="s">
        <v>52</v>
      </c>
      <c r="I501" t="s">
        <v>34</v>
      </c>
      <c r="J501" t="s">
        <v>42</v>
      </c>
      <c r="K501" t="s">
        <v>21</v>
      </c>
      <c r="L501" t="s">
        <v>3546</v>
      </c>
      <c r="M501" t="s">
        <v>2479</v>
      </c>
      <c r="N501" t="s">
        <v>30</v>
      </c>
      <c r="O501">
        <v>26.32704211600975</v>
      </c>
      <c r="P501">
        <v>6.275924086761707</v>
      </c>
    </row>
    <row r="502" spans="1:16" x14ac:dyDescent="0.3">
      <c r="A502" s="2">
        <v>45228</v>
      </c>
      <c r="B502" s="2">
        <v>45232</v>
      </c>
      <c r="C502">
        <v>4</v>
      </c>
      <c r="D502" t="s">
        <v>3538</v>
      </c>
      <c r="E502" t="s">
        <v>1711</v>
      </c>
      <c r="F502" t="s">
        <v>28</v>
      </c>
      <c r="G502" t="s">
        <v>51</v>
      </c>
      <c r="H502" t="s">
        <v>52</v>
      </c>
      <c r="I502" t="s">
        <v>34</v>
      </c>
      <c r="J502" t="s">
        <v>20</v>
      </c>
      <c r="K502" t="s">
        <v>21</v>
      </c>
      <c r="L502" t="s">
        <v>21</v>
      </c>
      <c r="M502" t="s">
        <v>2511</v>
      </c>
      <c r="N502" t="s">
        <v>54</v>
      </c>
      <c r="O502">
        <v>40.2103482646394</v>
      </c>
      <c r="P502">
        <v>5.9743340101354434</v>
      </c>
    </row>
    <row r="503" spans="1:16" x14ac:dyDescent="0.3">
      <c r="A503" s="2">
        <v>45055</v>
      </c>
      <c r="B503" s="2">
        <v>45130</v>
      </c>
      <c r="C503">
        <v>75</v>
      </c>
      <c r="D503" t="s">
        <v>3537</v>
      </c>
      <c r="E503" t="s">
        <v>420</v>
      </c>
      <c r="F503" t="s">
        <v>28</v>
      </c>
      <c r="G503" t="s">
        <v>17</v>
      </c>
      <c r="H503" t="s">
        <v>18</v>
      </c>
      <c r="I503" t="s">
        <v>19</v>
      </c>
      <c r="J503" t="s">
        <v>35</v>
      </c>
      <c r="K503" t="s">
        <v>22</v>
      </c>
      <c r="L503" t="s">
        <v>22</v>
      </c>
      <c r="N503" t="s">
        <v>54</v>
      </c>
      <c r="O503">
        <v>36.872190465854089</v>
      </c>
      <c r="P503">
        <v>5.7384882200017726</v>
      </c>
    </row>
    <row r="504" spans="1:16" x14ac:dyDescent="0.3">
      <c r="A504" s="2">
        <v>44977</v>
      </c>
      <c r="D504" t="s">
        <v>3536</v>
      </c>
      <c r="E504" t="s">
        <v>2515</v>
      </c>
      <c r="F504" t="s">
        <v>28</v>
      </c>
      <c r="G504" t="s">
        <v>51</v>
      </c>
      <c r="H504" t="s">
        <v>52</v>
      </c>
      <c r="I504" t="s">
        <v>92</v>
      </c>
      <c r="J504" t="s">
        <v>20</v>
      </c>
      <c r="K504" t="s">
        <v>21</v>
      </c>
      <c r="L504" t="s">
        <v>3546</v>
      </c>
      <c r="M504" t="s">
        <v>2516</v>
      </c>
      <c r="N504" t="s">
        <v>144</v>
      </c>
      <c r="O504">
        <v>32.098528041786331</v>
      </c>
      <c r="P504">
        <v>6.4854277558774118</v>
      </c>
    </row>
    <row r="505" spans="1:16" x14ac:dyDescent="0.3">
      <c r="A505" s="2">
        <v>44994</v>
      </c>
      <c r="D505" t="s">
        <v>3536</v>
      </c>
      <c r="E505" t="s">
        <v>1645</v>
      </c>
      <c r="F505" t="s">
        <v>28</v>
      </c>
      <c r="G505" t="s">
        <v>33</v>
      </c>
      <c r="H505" t="s">
        <v>59</v>
      </c>
      <c r="I505" t="s">
        <v>34</v>
      </c>
      <c r="J505" t="s">
        <v>42</v>
      </c>
      <c r="K505" t="s">
        <v>22</v>
      </c>
      <c r="L505" t="s">
        <v>22</v>
      </c>
      <c r="N505" t="s">
        <v>43</v>
      </c>
      <c r="O505">
        <v>23.710659220455561</v>
      </c>
      <c r="P505">
        <v>6.2179193519568248</v>
      </c>
    </row>
    <row r="506" spans="1:16" x14ac:dyDescent="0.3">
      <c r="A506" s="2">
        <v>45140</v>
      </c>
      <c r="D506" t="s">
        <v>3536</v>
      </c>
      <c r="E506" t="s">
        <v>2519</v>
      </c>
      <c r="F506" t="s">
        <v>28</v>
      </c>
      <c r="G506" t="s">
        <v>33</v>
      </c>
      <c r="H506" t="s">
        <v>52</v>
      </c>
      <c r="I506" t="s">
        <v>92</v>
      </c>
      <c r="J506" t="s">
        <v>20</v>
      </c>
      <c r="K506" t="s">
        <v>21</v>
      </c>
      <c r="L506" t="s">
        <v>21</v>
      </c>
      <c r="M506" t="s">
        <v>2520</v>
      </c>
      <c r="N506" t="s">
        <v>24</v>
      </c>
      <c r="O506">
        <v>31.621701050074339</v>
      </c>
      <c r="P506">
        <v>5.4126483223386863</v>
      </c>
    </row>
    <row r="507" spans="1:16" x14ac:dyDescent="0.3">
      <c r="A507" s="2">
        <v>45223</v>
      </c>
      <c r="B507" s="2">
        <v>45232</v>
      </c>
      <c r="C507">
        <v>9</v>
      </c>
      <c r="D507" t="s">
        <v>3538</v>
      </c>
      <c r="E507" t="s">
        <v>2524</v>
      </c>
      <c r="F507" t="s">
        <v>28</v>
      </c>
      <c r="G507" t="s">
        <v>58</v>
      </c>
      <c r="H507" t="s">
        <v>59</v>
      </c>
      <c r="I507" t="s">
        <v>19</v>
      </c>
      <c r="J507" t="s">
        <v>42</v>
      </c>
      <c r="K507" t="s">
        <v>21</v>
      </c>
      <c r="L507" t="s">
        <v>21</v>
      </c>
      <c r="M507" t="s">
        <v>2525</v>
      </c>
      <c r="N507" t="s">
        <v>76</v>
      </c>
      <c r="O507">
        <v>35.74636663142838</v>
      </c>
      <c r="P507">
        <v>5.1598973797006584</v>
      </c>
    </row>
    <row r="508" spans="1:16" x14ac:dyDescent="0.3">
      <c r="A508" s="2">
        <v>45131</v>
      </c>
      <c r="D508" t="s">
        <v>3536</v>
      </c>
      <c r="E508" t="s">
        <v>2515</v>
      </c>
      <c r="F508" t="s">
        <v>28</v>
      </c>
      <c r="G508" t="s">
        <v>46</v>
      </c>
      <c r="H508" t="s">
        <v>119</v>
      </c>
      <c r="I508" t="s">
        <v>120</v>
      </c>
      <c r="J508" t="s">
        <v>20</v>
      </c>
      <c r="K508" t="s">
        <v>21</v>
      </c>
      <c r="L508" t="s">
        <v>3546</v>
      </c>
      <c r="M508" t="s">
        <v>2528</v>
      </c>
      <c r="N508" t="s">
        <v>30</v>
      </c>
      <c r="O508">
        <v>36.191415357168182</v>
      </c>
      <c r="P508">
        <v>6.0992023171493761</v>
      </c>
    </row>
    <row r="509" spans="1:16" x14ac:dyDescent="0.3">
      <c r="A509" s="2">
        <v>44954</v>
      </c>
      <c r="B509" s="2">
        <v>44964</v>
      </c>
      <c r="C509">
        <v>10</v>
      </c>
      <c r="D509" t="s">
        <v>3538</v>
      </c>
      <c r="E509" t="s">
        <v>2539</v>
      </c>
      <c r="F509" t="s">
        <v>28</v>
      </c>
      <c r="G509" t="s">
        <v>51</v>
      </c>
      <c r="H509" t="s">
        <v>59</v>
      </c>
      <c r="I509" t="s">
        <v>34</v>
      </c>
      <c r="J509" t="s">
        <v>35</v>
      </c>
      <c r="K509" t="s">
        <v>21</v>
      </c>
      <c r="L509" t="s">
        <v>21</v>
      </c>
      <c r="M509" t="s">
        <v>218</v>
      </c>
      <c r="N509" t="s">
        <v>63</v>
      </c>
      <c r="O509">
        <v>30.206628161353091</v>
      </c>
      <c r="P509">
        <v>5.4128587715555128</v>
      </c>
    </row>
    <row r="510" spans="1:16" x14ac:dyDescent="0.3">
      <c r="A510" s="2">
        <v>45448</v>
      </c>
      <c r="B510" s="2">
        <v>46418</v>
      </c>
      <c r="C510">
        <v>970</v>
      </c>
      <c r="D510" t="s">
        <v>3539</v>
      </c>
      <c r="E510" t="s">
        <v>1173</v>
      </c>
      <c r="F510" t="s">
        <v>28</v>
      </c>
      <c r="G510" t="s">
        <v>17</v>
      </c>
      <c r="H510" t="s">
        <v>18</v>
      </c>
      <c r="I510" t="s">
        <v>34</v>
      </c>
      <c r="J510" t="s">
        <v>20</v>
      </c>
      <c r="K510" t="s">
        <v>21</v>
      </c>
      <c r="L510" t="s">
        <v>21</v>
      </c>
      <c r="M510" t="s">
        <v>2558</v>
      </c>
      <c r="N510" t="s">
        <v>144</v>
      </c>
      <c r="O510">
        <v>22.88873145201163</v>
      </c>
      <c r="P510">
        <v>5.4831187483747676</v>
      </c>
    </row>
    <row r="511" spans="1:16" x14ac:dyDescent="0.3">
      <c r="A511" s="2">
        <v>45232</v>
      </c>
      <c r="B511" s="2">
        <v>45968</v>
      </c>
      <c r="C511">
        <v>736</v>
      </c>
      <c r="D511" t="s">
        <v>3539</v>
      </c>
      <c r="E511" t="s">
        <v>2572</v>
      </c>
      <c r="F511" t="s">
        <v>28</v>
      </c>
      <c r="G511" t="s">
        <v>17</v>
      </c>
      <c r="H511" t="s">
        <v>40</v>
      </c>
      <c r="I511" t="s">
        <v>41</v>
      </c>
      <c r="J511" t="s">
        <v>42</v>
      </c>
      <c r="K511" t="s">
        <v>21</v>
      </c>
      <c r="L511" t="s">
        <v>21</v>
      </c>
      <c r="M511" t="s">
        <v>2573</v>
      </c>
      <c r="N511" t="s">
        <v>43</v>
      </c>
      <c r="O511">
        <v>24.030374968004718</v>
      </c>
      <c r="P511">
        <v>5.8305672280370171</v>
      </c>
    </row>
    <row r="512" spans="1:16" x14ac:dyDescent="0.3">
      <c r="A512" s="2">
        <v>45111</v>
      </c>
      <c r="B512" s="2">
        <v>45115</v>
      </c>
      <c r="C512">
        <v>4</v>
      </c>
      <c r="D512" t="s">
        <v>3538</v>
      </c>
      <c r="E512" t="s">
        <v>2519</v>
      </c>
      <c r="F512" t="s">
        <v>28</v>
      </c>
      <c r="G512" t="s">
        <v>51</v>
      </c>
      <c r="H512" t="s">
        <v>52</v>
      </c>
      <c r="I512" t="s">
        <v>34</v>
      </c>
      <c r="J512" t="s">
        <v>42</v>
      </c>
      <c r="K512" t="s">
        <v>21</v>
      </c>
      <c r="L512" t="s">
        <v>3546</v>
      </c>
      <c r="M512" t="s">
        <v>2579</v>
      </c>
      <c r="N512" t="s">
        <v>63</v>
      </c>
      <c r="O512">
        <v>29.853685931575111</v>
      </c>
      <c r="P512">
        <v>6.295321283771818</v>
      </c>
    </row>
    <row r="513" spans="1:16" x14ac:dyDescent="0.3">
      <c r="A513" s="2">
        <v>45260</v>
      </c>
      <c r="B513" s="2">
        <v>45269</v>
      </c>
      <c r="C513">
        <v>9</v>
      </c>
      <c r="D513" t="s">
        <v>3538</v>
      </c>
      <c r="E513" t="s">
        <v>2174</v>
      </c>
      <c r="F513" t="s">
        <v>28</v>
      </c>
      <c r="G513" t="s">
        <v>51</v>
      </c>
      <c r="H513" t="s">
        <v>52</v>
      </c>
      <c r="I513" t="s">
        <v>92</v>
      </c>
      <c r="J513" t="s">
        <v>42</v>
      </c>
      <c r="K513" t="s">
        <v>22</v>
      </c>
      <c r="L513" t="s">
        <v>22</v>
      </c>
      <c r="N513" t="s">
        <v>63</v>
      </c>
      <c r="O513">
        <v>29.278197940380291</v>
      </c>
      <c r="P513">
        <v>5.2860315809955001</v>
      </c>
    </row>
    <row r="514" spans="1:16" x14ac:dyDescent="0.3">
      <c r="A514" s="2">
        <v>45038</v>
      </c>
      <c r="B514" s="2">
        <v>45039</v>
      </c>
      <c r="C514">
        <v>1</v>
      </c>
      <c r="D514" t="s">
        <v>3538</v>
      </c>
      <c r="E514" t="s">
        <v>1908</v>
      </c>
      <c r="F514" t="s">
        <v>28</v>
      </c>
      <c r="G514" t="s">
        <v>58</v>
      </c>
      <c r="H514" t="s">
        <v>119</v>
      </c>
      <c r="I514" t="s">
        <v>120</v>
      </c>
      <c r="J514" t="s">
        <v>42</v>
      </c>
      <c r="K514" t="s">
        <v>21</v>
      </c>
      <c r="L514" t="s">
        <v>21</v>
      </c>
      <c r="M514" t="s">
        <v>2616</v>
      </c>
      <c r="N514" t="s">
        <v>76</v>
      </c>
      <c r="O514">
        <v>39.741713223949063</v>
      </c>
      <c r="P514">
        <v>5.7781217706720636</v>
      </c>
    </row>
    <row r="515" spans="1:16" x14ac:dyDescent="0.3">
      <c r="A515" s="2">
        <v>45026</v>
      </c>
      <c r="B515" s="2">
        <v>45031</v>
      </c>
      <c r="C515">
        <v>5</v>
      </c>
      <c r="D515" t="s">
        <v>3538</v>
      </c>
      <c r="E515" t="s">
        <v>1095</v>
      </c>
      <c r="F515" t="s">
        <v>28</v>
      </c>
      <c r="G515" t="s">
        <v>58</v>
      </c>
      <c r="H515" t="s">
        <v>52</v>
      </c>
      <c r="I515" t="s">
        <v>34</v>
      </c>
      <c r="J515" t="s">
        <v>20</v>
      </c>
      <c r="K515" t="s">
        <v>21</v>
      </c>
      <c r="L515" t="s">
        <v>21</v>
      </c>
      <c r="M515" t="s">
        <v>2624</v>
      </c>
      <c r="N515" t="s">
        <v>144</v>
      </c>
      <c r="O515">
        <v>30.255989509405431</v>
      </c>
      <c r="P515">
        <v>5.5989988702988338</v>
      </c>
    </row>
    <row r="516" spans="1:16" x14ac:dyDescent="0.3">
      <c r="A516" s="2">
        <v>44958</v>
      </c>
      <c r="B516" s="2">
        <v>44964</v>
      </c>
      <c r="C516">
        <v>6</v>
      </c>
      <c r="D516" t="s">
        <v>3538</v>
      </c>
      <c r="E516" t="s">
        <v>1173</v>
      </c>
      <c r="F516" t="s">
        <v>28</v>
      </c>
      <c r="G516" t="s">
        <v>51</v>
      </c>
      <c r="H516" t="s">
        <v>52</v>
      </c>
      <c r="I516" t="s">
        <v>92</v>
      </c>
      <c r="J516" t="s">
        <v>20</v>
      </c>
      <c r="K516" t="s">
        <v>21</v>
      </c>
      <c r="L516" t="s">
        <v>3546</v>
      </c>
      <c r="M516" t="s">
        <v>2626</v>
      </c>
      <c r="N516" t="s">
        <v>24</v>
      </c>
      <c r="O516">
        <v>33.694052404437507</v>
      </c>
      <c r="P516">
        <v>5.0270098334006814</v>
      </c>
    </row>
    <row r="517" spans="1:16" x14ac:dyDescent="0.3">
      <c r="A517" s="2">
        <v>45173</v>
      </c>
      <c r="D517" t="s">
        <v>3536</v>
      </c>
      <c r="E517" t="s">
        <v>1337</v>
      </c>
      <c r="F517" t="s">
        <v>28</v>
      </c>
      <c r="G517" t="s">
        <v>58</v>
      </c>
      <c r="H517" t="s">
        <v>59</v>
      </c>
      <c r="I517" t="s">
        <v>19</v>
      </c>
      <c r="J517" t="s">
        <v>35</v>
      </c>
      <c r="K517" t="s">
        <v>21</v>
      </c>
      <c r="L517" t="s">
        <v>21</v>
      </c>
      <c r="M517" t="s">
        <v>2649</v>
      </c>
      <c r="N517" t="s">
        <v>30</v>
      </c>
      <c r="O517">
        <v>37.480221557445923</v>
      </c>
      <c r="P517">
        <v>6.420925009417723</v>
      </c>
    </row>
    <row r="518" spans="1:16" x14ac:dyDescent="0.3">
      <c r="A518" s="2">
        <v>45051</v>
      </c>
      <c r="B518" s="2">
        <v>45052</v>
      </c>
      <c r="C518">
        <v>1</v>
      </c>
      <c r="D518" t="s">
        <v>3538</v>
      </c>
      <c r="E518" t="s">
        <v>1038</v>
      </c>
      <c r="F518" t="s">
        <v>28</v>
      </c>
      <c r="G518" t="s">
        <v>17</v>
      </c>
      <c r="H518" t="s">
        <v>40</v>
      </c>
      <c r="I518" t="s">
        <v>41</v>
      </c>
      <c r="J518" t="s">
        <v>42</v>
      </c>
      <c r="K518" t="s">
        <v>22</v>
      </c>
      <c r="L518" t="s">
        <v>22</v>
      </c>
      <c r="N518" t="s">
        <v>54</v>
      </c>
      <c r="O518">
        <v>25.59465831669354</v>
      </c>
      <c r="P518">
        <v>5.9927518776709974</v>
      </c>
    </row>
    <row r="519" spans="1:16" x14ac:dyDescent="0.3">
      <c r="A519" s="2">
        <v>45233</v>
      </c>
      <c r="B519" s="2">
        <v>45237</v>
      </c>
      <c r="C519">
        <v>4</v>
      </c>
      <c r="D519" t="s">
        <v>3538</v>
      </c>
      <c r="E519" t="s">
        <v>200</v>
      </c>
      <c r="F519" t="s">
        <v>28</v>
      </c>
      <c r="G519" t="s">
        <v>58</v>
      </c>
      <c r="H519" t="s">
        <v>59</v>
      </c>
      <c r="I519" t="s">
        <v>19</v>
      </c>
      <c r="J519" t="s">
        <v>35</v>
      </c>
      <c r="K519" t="s">
        <v>21</v>
      </c>
      <c r="L519" t="s">
        <v>3546</v>
      </c>
      <c r="M519" t="s">
        <v>2674</v>
      </c>
      <c r="N519" t="s">
        <v>63</v>
      </c>
      <c r="O519">
        <v>32.10793305307228</v>
      </c>
      <c r="P519">
        <v>6.2106063558000546</v>
      </c>
    </row>
    <row r="520" spans="1:16" x14ac:dyDescent="0.3">
      <c r="A520" s="2">
        <v>45080</v>
      </c>
      <c r="B520" s="2">
        <v>45090</v>
      </c>
      <c r="C520">
        <v>10</v>
      </c>
      <c r="D520" t="s">
        <v>3538</v>
      </c>
      <c r="E520" t="s">
        <v>2524</v>
      </c>
      <c r="F520" t="s">
        <v>28</v>
      </c>
      <c r="G520" t="s">
        <v>17</v>
      </c>
      <c r="H520" t="s">
        <v>18</v>
      </c>
      <c r="I520" t="s">
        <v>19</v>
      </c>
      <c r="J520" t="s">
        <v>35</v>
      </c>
      <c r="K520" t="s">
        <v>22</v>
      </c>
      <c r="L520" t="s">
        <v>22</v>
      </c>
      <c r="N520" t="s">
        <v>43</v>
      </c>
      <c r="O520">
        <v>33.579363723454797</v>
      </c>
      <c r="P520">
        <v>6.1638158817045401</v>
      </c>
    </row>
    <row r="521" spans="1:16" x14ac:dyDescent="0.3">
      <c r="A521" s="2">
        <v>45025</v>
      </c>
      <c r="B521" s="2">
        <v>45026</v>
      </c>
      <c r="C521">
        <v>1</v>
      </c>
      <c r="D521" t="s">
        <v>3538</v>
      </c>
      <c r="E521" t="s">
        <v>601</v>
      </c>
      <c r="F521" t="s">
        <v>28</v>
      </c>
      <c r="G521" t="s">
        <v>51</v>
      </c>
      <c r="H521" t="s">
        <v>52</v>
      </c>
      <c r="I521" t="s">
        <v>34</v>
      </c>
      <c r="J521" t="s">
        <v>20</v>
      </c>
      <c r="K521" t="s">
        <v>21</v>
      </c>
      <c r="L521" t="s">
        <v>21</v>
      </c>
      <c r="M521" t="s">
        <v>2745</v>
      </c>
      <c r="N521" t="s">
        <v>43</v>
      </c>
      <c r="O521">
        <v>31.386792309823381</v>
      </c>
      <c r="P521">
        <v>5.7248481138131524</v>
      </c>
    </row>
    <row r="522" spans="1:16" x14ac:dyDescent="0.3">
      <c r="A522" s="2">
        <v>44984</v>
      </c>
      <c r="B522" s="2">
        <v>45029</v>
      </c>
      <c r="C522">
        <v>45</v>
      </c>
      <c r="D522" t="s">
        <v>3537</v>
      </c>
      <c r="E522" t="s">
        <v>1908</v>
      </c>
      <c r="F522" t="s">
        <v>28</v>
      </c>
      <c r="G522" t="s">
        <v>46</v>
      </c>
      <c r="H522" t="s">
        <v>119</v>
      </c>
      <c r="I522" t="s">
        <v>120</v>
      </c>
      <c r="J522" t="s">
        <v>42</v>
      </c>
      <c r="K522" t="s">
        <v>21</v>
      </c>
      <c r="L522" t="s">
        <v>21</v>
      </c>
      <c r="M522" t="s">
        <v>2746</v>
      </c>
      <c r="N522" t="s">
        <v>30</v>
      </c>
      <c r="O522">
        <v>24.823788387903129</v>
      </c>
      <c r="P522">
        <v>5.5464047915721144</v>
      </c>
    </row>
    <row r="523" spans="1:16" x14ac:dyDescent="0.3">
      <c r="A523" s="2">
        <v>45168</v>
      </c>
      <c r="B523" s="2">
        <v>46168</v>
      </c>
      <c r="C523">
        <v>1000</v>
      </c>
      <c r="D523" t="s">
        <v>3539</v>
      </c>
      <c r="E523" t="s">
        <v>1274</v>
      </c>
      <c r="F523" t="s">
        <v>28</v>
      </c>
      <c r="G523" t="s">
        <v>17</v>
      </c>
      <c r="H523" t="s">
        <v>18</v>
      </c>
      <c r="I523" t="s">
        <v>19</v>
      </c>
      <c r="J523" t="s">
        <v>20</v>
      </c>
      <c r="K523" t="s">
        <v>21</v>
      </c>
      <c r="L523" t="s">
        <v>3546</v>
      </c>
      <c r="M523" t="s">
        <v>2786</v>
      </c>
      <c r="N523" t="s">
        <v>76</v>
      </c>
      <c r="O523">
        <v>26.423481453700159</v>
      </c>
      <c r="P523">
        <v>5.9343357137285002</v>
      </c>
    </row>
    <row r="524" spans="1:16" x14ac:dyDescent="0.3">
      <c r="A524" s="2">
        <v>45438</v>
      </c>
      <c r="B524" s="2">
        <v>45447</v>
      </c>
      <c r="C524">
        <v>9</v>
      </c>
      <c r="D524" t="s">
        <v>3538</v>
      </c>
      <c r="E524" t="s">
        <v>1170</v>
      </c>
      <c r="F524" t="s">
        <v>28</v>
      </c>
      <c r="G524" t="s">
        <v>58</v>
      </c>
      <c r="H524" t="s">
        <v>119</v>
      </c>
      <c r="I524" t="s">
        <v>120</v>
      </c>
      <c r="J524" t="s">
        <v>42</v>
      </c>
      <c r="K524" t="s">
        <v>21</v>
      </c>
      <c r="L524" t="s">
        <v>3546</v>
      </c>
      <c r="M524" t="s">
        <v>2790</v>
      </c>
      <c r="N524" t="s">
        <v>24</v>
      </c>
      <c r="O524">
        <v>28.882686073370749</v>
      </c>
      <c r="P524">
        <v>5.0231849247933011</v>
      </c>
    </row>
    <row r="525" spans="1:16" x14ac:dyDescent="0.3">
      <c r="A525" s="2">
        <v>45443</v>
      </c>
      <c r="B525" s="2">
        <v>45527</v>
      </c>
      <c r="C525">
        <v>84</v>
      </c>
      <c r="D525" t="s">
        <v>3537</v>
      </c>
      <c r="E525" t="s">
        <v>417</v>
      </c>
      <c r="F525" t="s">
        <v>28</v>
      </c>
      <c r="G525" t="s">
        <v>46</v>
      </c>
      <c r="H525" t="s">
        <v>18</v>
      </c>
      <c r="I525" t="s">
        <v>19</v>
      </c>
      <c r="J525" t="s">
        <v>20</v>
      </c>
      <c r="K525" t="s">
        <v>21</v>
      </c>
      <c r="L525" t="s">
        <v>3546</v>
      </c>
      <c r="M525" t="s">
        <v>2795</v>
      </c>
      <c r="N525" t="s">
        <v>76</v>
      </c>
      <c r="O525">
        <v>31.060466765370879</v>
      </c>
      <c r="P525">
        <v>5.4334527873815874</v>
      </c>
    </row>
    <row r="526" spans="1:16" x14ac:dyDescent="0.3">
      <c r="A526" s="2">
        <v>45208</v>
      </c>
      <c r="B526" s="2">
        <v>45218</v>
      </c>
      <c r="C526">
        <v>10</v>
      </c>
      <c r="D526" t="s">
        <v>3538</v>
      </c>
      <c r="E526" t="s">
        <v>2524</v>
      </c>
      <c r="F526" t="s">
        <v>28</v>
      </c>
      <c r="G526" t="s">
        <v>33</v>
      </c>
      <c r="H526" t="s">
        <v>18</v>
      </c>
      <c r="I526" t="s">
        <v>19</v>
      </c>
      <c r="J526" t="s">
        <v>35</v>
      </c>
      <c r="K526" t="s">
        <v>22</v>
      </c>
      <c r="L526" t="s">
        <v>22</v>
      </c>
      <c r="N526" t="s">
        <v>144</v>
      </c>
      <c r="O526">
        <v>30.97192150788668</v>
      </c>
      <c r="P526">
        <v>5.281117916146373</v>
      </c>
    </row>
    <row r="527" spans="1:16" x14ac:dyDescent="0.3">
      <c r="A527" s="2">
        <v>45005</v>
      </c>
      <c r="B527" s="2">
        <v>45013</v>
      </c>
      <c r="C527">
        <v>8</v>
      </c>
      <c r="D527" t="s">
        <v>3538</v>
      </c>
      <c r="E527" t="s">
        <v>1280</v>
      </c>
      <c r="F527" t="s">
        <v>28</v>
      </c>
      <c r="G527" t="s">
        <v>58</v>
      </c>
      <c r="H527" t="s">
        <v>52</v>
      </c>
      <c r="I527" t="s">
        <v>34</v>
      </c>
      <c r="J527" t="s">
        <v>20</v>
      </c>
      <c r="K527" t="s">
        <v>21</v>
      </c>
      <c r="L527" t="s">
        <v>21</v>
      </c>
      <c r="M527" t="s">
        <v>2820</v>
      </c>
      <c r="N527" t="s">
        <v>76</v>
      </c>
      <c r="O527">
        <v>26.943073763056859</v>
      </c>
      <c r="P527">
        <v>5.4831013027935942</v>
      </c>
    </row>
    <row r="528" spans="1:16" x14ac:dyDescent="0.3">
      <c r="A528" s="2">
        <v>45101</v>
      </c>
      <c r="B528" s="2">
        <v>45112</v>
      </c>
      <c r="C528">
        <v>11</v>
      </c>
      <c r="D528" t="s">
        <v>3538</v>
      </c>
      <c r="E528" t="s">
        <v>601</v>
      </c>
      <c r="F528" t="s">
        <v>28</v>
      </c>
      <c r="G528" t="s">
        <v>51</v>
      </c>
      <c r="H528" t="s">
        <v>59</v>
      </c>
      <c r="I528" t="s">
        <v>19</v>
      </c>
      <c r="J528" t="s">
        <v>35</v>
      </c>
      <c r="K528" t="s">
        <v>21</v>
      </c>
      <c r="L528" t="s">
        <v>21</v>
      </c>
      <c r="M528" t="s">
        <v>2121</v>
      </c>
      <c r="N528" t="s">
        <v>24</v>
      </c>
      <c r="O528">
        <v>27.08200336826998</v>
      </c>
      <c r="P528">
        <v>5.3135890605602691</v>
      </c>
    </row>
    <row r="529" spans="1:16" x14ac:dyDescent="0.3">
      <c r="A529" s="2">
        <v>45112</v>
      </c>
      <c r="B529" s="2">
        <v>46053</v>
      </c>
      <c r="C529">
        <v>941</v>
      </c>
      <c r="D529" t="s">
        <v>3539</v>
      </c>
      <c r="E529" t="s">
        <v>2835</v>
      </c>
      <c r="F529" t="s">
        <v>28</v>
      </c>
      <c r="G529" t="s">
        <v>46</v>
      </c>
      <c r="H529" t="s">
        <v>18</v>
      </c>
      <c r="I529" t="s">
        <v>19</v>
      </c>
      <c r="J529" t="s">
        <v>20</v>
      </c>
      <c r="K529" t="s">
        <v>21</v>
      </c>
      <c r="L529" t="s">
        <v>21</v>
      </c>
      <c r="M529" t="s">
        <v>2836</v>
      </c>
      <c r="N529" t="s">
        <v>30</v>
      </c>
      <c r="O529">
        <v>36.517539659673787</v>
      </c>
      <c r="P529">
        <v>5.6052214535404996</v>
      </c>
    </row>
    <row r="530" spans="1:16" x14ac:dyDescent="0.3">
      <c r="A530" s="2">
        <v>45456</v>
      </c>
      <c r="D530" t="s">
        <v>3536</v>
      </c>
      <c r="E530" t="s">
        <v>1908</v>
      </c>
      <c r="F530" t="s">
        <v>28</v>
      </c>
      <c r="G530" t="s">
        <v>17</v>
      </c>
      <c r="H530" t="s">
        <v>18</v>
      </c>
      <c r="I530" t="s">
        <v>19</v>
      </c>
      <c r="J530" t="s">
        <v>35</v>
      </c>
      <c r="K530" t="s">
        <v>22</v>
      </c>
      <c r="L530" t="s">
        <v>22</v>
      </c>
      <c r="N530" t="s">
        <v>30</v>
      </c>
      <c r="O530">
        <v>26.740819460989201</v>
      </c>
      <c r="P530">
        <v>5.504906417290881</v>
      </c>
    </row>
    <row r="531" spans="1:16" x14ac:dyDescent="0.3">
      <c r="A531" s="2">
        <v>45304</v>
      </c>
      <c r="B531" s="2">
        <v>45313</v>
      </c>
      <c r="C531">
        <v>9</v>
      </c>
      <c r="D531" t="s">
        <v>3538</v>
      </c>
      <c r="E531" t="s">
        <v>2838</v>
      </c>
      <c r="F531" t="s">
        <v>28</v>
      </c>
      <c r="G531" t="s">
        <v>33</v>
      </c>
      <c r="H531" t="s">
        <v>59</v>
      </c>
      <c r="I531" t="s">
        <v>92</v>
      </c>
      <c r="J531" t="s">
        <v>35</v>
      </c>
      <c r="K531" t="s">
        <v>21</v>
      </c>
      <c r="L531" t="s">
        <v>3546</v>
      </c>
      <c r="M531" t="s">
        <v>2839</v>
      </c>
      <c r="N531" t="s">
        <v>43</v>
      </c>
      <c r="O531">
        <v>36.82070214986922</v>
      </c>
      <c r="P531">
        <v>5.949727063391034</v>
      </c>
    </row>
    <row r="532" spans="1:16" x14ac:dyDescent="0.3">
      <c r="A532" s="2">
        <v>44953</v>
      </c>
      <c r="B532" s="2">
        <v>44963</v>
      </c>
      <c r="C532">
        <v>10</v>
      </c>
      <c r="D532" t="s">
        <v>3538</v>
      </c>
      <c r="E532" t="s">
        <v>1711</v>
      </c>
      <c r="F532" t="s">
        <v>28</v>
      </c>
      <c r="G532" t="s">
        <v>17</v>
      </c>
      <c r="H532" t="s">
        <v>40</v>
      </c>
      <c r="I532" t="s">
        <v>41</v>
      </c>
      <c r="J532" t="s">
        <v>42</v>
      </c>
      <c r="K532" t="s">
        <v>22</v>
      </c>
      <c r="L532" t="s">
        <v>22</v>
      </c>
      <c r="N532" t="s">
        <v>63</v>
      </c>
      <c r="O532">
        <v>32.470150931413691</v>
      </c>
      <c r="P532">
        <v>5.2695246633053632</v>
      </c>
    </row>
    <row r="533" spans="1:16" x14ac:dyDescent="0.3">
      <c r="A533" s="2">
        <v>45379</v>
      </c>
      <c r="D533" t="s">
        <v>3536</v>
      </c>
      <c r="E533" t="s">
        <v>1280</v>
      </c>
      <c r="F533" t="s">
        <v>28</v>
      </c>
      <c r="G533" t="s">
        <v>46</v>
      </c>
      <c r="H533" t="s">
        <v>18</v>
      </c>
      <c r="I533" t="s">
        <v>19</v>
      </c>
      <c r="J533" t="s">
        <v>20</v>
      </c>
      <c r="K533" t="s">
        <v>21</v>
      </c>
      <c r="L533" t="s">
        <v>21</v>
      </c>
      <c r="M533" t="s">
        <v>2842</v>
      </c>
      <c r="N533" t="s">
        <v>144</v>
      </c>
      <c r="O533">
        <v>28.364913411951139</v>
      </c>
      <c r="P533">
        <v>5.2685474561623753</v>
      </c>
    </row>
    <row r="534" spans="1:16" x14ac:dyDescent="0.3">
      <c r="A534" s="2">
        <v>45209</v>
      </c>
      <c r="B534" s="2">
        <v>46209</v>
      </c>
      <c r="C534">
        <v>1000</v>
      </c>
      <c r="D534" t="s">
        <v>3539</v>
      </c>
      <c r="E534" t="s">
        <v>1280</v>
      </c>
      <c r="F534" t="s">
        <v>28</v>
      </c>
      <c r="G534" t="s">
        <v>33</v>
      </c>
      <c r="H534" t="s">
        <v>18</v>
      </c>
      <c r="I534" t="s">
        <v>19</v>
      </c>
      <c r="J534" t="s">
        <v>42</v>
      </c>
      <c r="K534" t="s">
        <v>22</v>
      </c>
      <c r="L534" t="s">
        <v>22</v>
      </c>
      <c r="N534" t="s">
        <v>144</v>
      </c>
      <c r="O534">
        <v>19.567611708144579</v>
      </c>
      <c r="P534">
        <v>5.7658556130927554</v>
      </c>
    </row>
    <row r="535" spans="1:16" x14ac:dyDescent="0.3">
      <c r="A535" s="2">
        <v>45313</v>
      </c>
      <c r="B535" s="2">
        <v>45354</v>
      </c>
      <c r="C535">
        <v>41</v>
      </c>
      <c r="D535" t="s">
        <v>3537</v>
      </c>
      <c r="E535" t="s">
        <v>1044</v>
      </c>
      <c r="F535" t="s">
        <v>28</v>
      </c>
      <c r="G535" t="s">
        <v>46</v>
      </c>
      <c r="H535" t="s">
        <v>40</v>
      </c>
      <c r="I535" t="s">
        <v>41</v>
      </c>
      <c r="J535" t="s">
        <v>42</v>
      </c>
      <c r="K535" t="s">
        <v>22</v>
      </c>
      <c r="L535" t="s">
        <v>22</v>
      </c>
      <c r="N535" t="s">
        <v>30</v>
      </c>
      <c r="O535">
        <v>31.989635249734039</v>
      </c>
      <c r="P535">
        <v>6.0745956679371487</v>
      </c>
    </row>
    <row r="536" spans="1:16" x14ac:dyDescent="0.3">
      <c r="A536" s="2">
        <v>45169</v>
      </c>
      <c r="D536" t="s">
        <v>3536</v>
      </c>
      <c r="E536" t="s">
        <v>2847</v>
      </c>
      <c r="F536" t="s">
        <v>28</v>
      </c>
      <c r="G536" t="s">
        <v>58</v>
      </c>
      <c r="H536" t="s">
        <v>119</v>
      </c>
      <c r="I536" t="s">
        <v>120</v>
      </c>
      <c r="J536" t="s">
        <v>42</v>
      </c>
      <c r="K536" t="s">
        <v>21</v>
      </c>
      <c r="L536" t="s">
        <v>21</v>
      </c>
      <c r="M536" t="s">
        <v>2848</v>
      </c>
      <c r="N536" t="s">
        <v>76</v>
      </c>
      <c r="O536">
        <v>25.186337173576941</v>
      </c>
      <c r="P536">
        <v>5.919193753304766</v>
      </c>
    </row>
    <row r="537" spans="1:16" x14ac:dyDescent="0.3">
      <c r="A537" s="2">
        <v>45229</v>
      </c>
      <c r="D537" t="s">
        <v>3536</v>
      </c>
      <c r="E537" t="s">
        <v>2849</v>
      </c>
      <c r="F537" t="s">
        <v>28</v>
      </c>
      <c r="G537" t="s">
        <v>17</v>
      </c>
      <c r="H537" t="s">
        <v>18</v>
      </c>
      <c r="I537" t="s">
        <v>19</v>
      </c>
      <c r="J537" t="s">
        <v>42</v>
      </c>
      <c r="K537" t="s">
        <v>22</v>
      </c>
      <c r="L537" t="s">
        <v>22</v>
      </c>
      <c r="N537" t="s">
        <v>24</v>
      </c>
      <c r="O537">
        <v>20.406143923504789</v>
      </c>
      <c r="P537">
        <v>5.4272607415662018</v>
      </c>
    </row>
    <row r="538" spans="1:16" x14ac:dyDescent="0.3">
      <c r="A538" s="2">
        <v>45227</v>
      </c>
      <c r="B538" s="2">
        <v>45237</v>
      </c>
      <c r="C538">
        <v>10</v>
      </c>
      <c r="D538" t="s">
        <v>3538</v>
      </c>
      <c r="E538" t="s">
        <v>2515</v>
      </c>
      <c r="F538" t="s">
        <v>28</v>
      </c>
      <c r="G538" t="s">
        <v>33</v>
      </c>
      <c r="H538" t="s">
        <v>52</v>
      </c>
      <c r="I538" t="s">
        <v>34</v>
      </c>
      <c r="J538" t="s">
        <v>42</v>
      </c>
      <c r="K538" t="s">
        <v>21</v>
      </c>
      <c r="L538" t="s">
        <v>21</v>
      </c>
      <c r="M538" t="s">
        <v>2869</v>
      </c>
      <c r="N538" t="s">
        <v>144</v>
      </c>
      <c r="O538">
        <v>31.75185108193169</v>
      </c>
      <c r="P538">
        <v>5.0596956910034789</v>
      </c>
    </row>
    <row r="539" spans="1:16" x14ac:dyDescent="0.3">
      <c r="A539" s="2">
        <v>44950</v>
      </c>
      <c r="D539" t="s">
        <v>3536</v>
      </c>
      <c r="E539" t="s">
        <v>1996</v>
      </c>
      <c r="F539" t="s">
        <v>28</v>
      </c>
      <c r="G539" t="s">
        <v>58</v>
      </c>
      <c r="H539" t="s">
        <v>119</v>
      </c>
      <c r="I539" t="s">
        <v>120</v>
      </c>
      <c r="J539" t="s">
        <v>42</v>
      </c>
      <c r="K539" t="s">
        <v>21</v>
      </c>
      <c r="L539" t="s">
        <v>21</v>
      </c>
      <c r="M539" t="s">
        <v>2876</v>
      </c>
      <c r="N539" t="s">
        <v>63</v>
      </c>
      <c r="O539">
        <v>26.45796616544769</v>
      </c>
      <c r="P539">
        <v>5.632742267808247</v>
      </c>
    </row>
    <row r="540" spans="1:16" x14ac:dyDescent="0.3">
      <c r="A540" s="2">
        <v>44938</v>
      </c>
      <c r="D540" t="s">
        <v>3536</v>
      </c>
      <c r="E540" t="s">
        <v>2835</v>
      </c>
      <c r="F540" t="s">
        <v>28</v>
      </c>
      <c r="G540" t="s">
        <v>17</v>
      </c>
      <c r="H540" t="s">
        <v>40</v>
      </c>
      <c r="I540" t="s">
        <v>41</v>
      </c>
      <c r="J540" t="s">
        <v>42</v>
      </c>
      <c r="K540" t="s">
        <v>22</v>
      </c>
      <c r="L540" t="s">
        <v>22</v>
      </c>
      <c r="N540" t="s">
        <v>144</v>
      </c>
      <c r="O540">
        <v>24.86815396167054</v>
      </c>
      <c r="P540">
        <v>6.0134943533106098</v>
      </c>
    </row>
    <row r="541" spans="1:16" x14ac:dyDescent="0.3">
      <c r="A541" s="2">
        <v>45371</v>
      </c>
      <c r="B541" s="2">
        <v>45374</v>
      </c>
      <c r="C541">
        <v>3</v>
      </c>
      <c r="D541" t="s">
        <v>3538</v>
      </c>
      <c r="E541" t="s">
        <v>866</v>
      </c>
      <c r="F541" t="s">
        <v>28</v>
      </c>
      <c r="G541" t="s">
        <v>58</v>
      </c>
      <c r="H541" t="s">
        <v>59</v>
      </c>
      <c r="I541" t="s">
        <v>34</v>
      </c>
      <c r="J541" t="s">
        <v>35</v>
      </c>
      <c r="K541" t="s">
        <v>22</v>
      </c>
      <c r="L541" t="s">
        <v>22</v>
      </c>
      <c r="N541" t="s">
        <v>43</v>
      </c>
      <c r="O541">
        <v>21.094207927671832</v>
      </c>
      <c r="P541">
        <v>5.1154537745120257</v>
      </c>
    </row>
    <row r="542" spans="1:16" x14ac:dyDescent="0.3">
      <c r="A542" s="2">
        <v>45109</v>
      </c>
      <c r="B542" s="2">
        <v>45964</v>
      </c>
      <c r="C542">
        <v>855</v>
      </c>
      <c r="D542" t="s">
        <v>3539</v>
      </c>
      <c r="E542" t="s">
        <v>2847</v>
      </c>
      <c r="F542" t="s">
        <v>28</v>
      </c>
      <c r="G542" t="s">
        <v>33</v>
      </c>
      <c r="H542" t="s">
        <v>52</v>
      </c>
      <c r="I542" t="s">
        <v>92</v>
      </c>
      <c r="J542" t="s">
        <v>20</v>
      </c>
      <c r="K542" t="s">
        <v>21</v>
      </c>
      <c r="L542" t="s">
        <v>3546</v>
      </c>
      <c r="M542" t="s">
        <v>2886</v>
      </c>
      <c r="N542" t="s">
        <v>30</v>
      </c>
      <c r="O542">
        <v>34.843224952664443</v>
      </c>
      <c r="P542">
        <v>6.3441369498852396</v>
      </c>
    </row>
    <row r="543" spans="1:16" x14ac:dyDescent="0.3">
      <c r="A543" s="2">
        <v>44994</v>
      </c>
      <c r="B543" s="2">
        <v>45077</v>
      </c>
      <c r="C543">
        <v>83</v>
      </c>
      <c r="D543" t="s">
        <v>3537</v>
      </c>
      <c r="E543" t="s">
        <v>133</v>
      </c>
      <c r="F543" t="s">
        <v>28</v>
      </c>
      <c r="G543" t="s">
        <v>17</v>
      </c>
      <c r="H543" t="s">
        <v>40</v>
      </c>
      <c r="I543" t="s">
        <v>41</v>
      </c>
      <c r="J543" t="s">
        <v>35</v>
      </c>
      <c r="K543" t="s">
        <v>22</v>
      </c>
      <c r="L543" t="s">
        <v>22</v>
      </c>
      <c r="N543" t="s">
        <v>63</v>
      </c>
      <c r="O543">
        <v>32.606399525069072</v>
      </c>
      <c r="P543">
        <v>5.101407124208575</v>
      </c>
    </row>
    <row r="544" spans="1:16" x14ac:dyDescent="0.3">
      <c r="A544" s="2">
        <v>45223</v>
      </c>
      <c r="B544" s="2">
        <v>45228</v>
      </c>
      <c r="C544">
        <v>5</v>
      </c>
      <c r="D544" t="s">
        <v>3538</v>
      </c>
      <c r="E544" t="s">
        <v>1095</v>
      </c>
      <c r="F544" t="s">
        <v>28</v>
      </c>
      <c r="G544" t="s">
        <v>51</v>
      </c>
      <c r="H544" t="s">
        <v>52</v>
      </c>
      <c r="I544" t="s">
        <v>34</v>
      </c>
      <c r="J544" t="s">
        <v>42</v>
      </c>
      <c r="K544" t="s">
        <v>21</v>
      </c>
      <c r="L544" t="s">
        <v>3546</v>
      </c>
      <c r="M544" t="s">
        <v>2936</v>
      </c>
      <c r="N544" t="s">
        <v>63</v>
      </c>
      <c r="O544">
        <v>32.882784815278832</v>
      </c>
      <c r="P544">
        <v>5.7675161631734992</v>
      </c>
    </row>
    <row r="545" spans="1:16" x14ac:dyDescent="0.3">
      <c r="A545" s="2">
        <v>45000</v>
      </c>
      <c r="B545" s="2">
        <v>46000</v>
      </c>
      <c r="C545">
        <v>1000</v>
      </c>
      <c r="D545" t="s">
        <v>3539</v>
      </c>
      <c r="E545" t="s">
        <v>2413</v>
      </c>
      <c r="F545" t="s">
        <v>28</v>
      </c>
      <c r="G545" t="s">
        <v>58</v>
      </c>
      <c r="H545" t="s">
        <v>52</v>
      </c>
      <c r="I545" t="s">
        <v>34</v>
      </c>
      <c r="J545" t="s">
        <v>20</v>
      </c>
      <c r="K545" t="s">
        <v>21</v>
      </c>
      <c r="L545" t="s">
        <v>3546</v>
      </c>
      <c r="M545" t="s">
        <v>2963</v>
      </c>
      <c r="N545" t="s">
        <v>76</v>
      </c>
      <c r="O545">
        <v>28.851001847124031</v>
      </c>
      <c r="P545">
        <v>5.8300567846246576</v>
      </c>
    </row>
    <row r="546" spans="1:16" x14ac:dyDescent="0.3">
      <c r="A546" s="2">
        <v>45210</v>
      </c>
      <c r="B546" s="2">
        <v>45243</v>
      </c>
      <c r="C546">
        <v>33</v>
      </c>
      <c r="D546" t="s">
        <v>3537</v>
      </c>
      <c r="E546" t="s">
        <v>1580</v>
      </c>
      <c r="F546" t="s">
        <v>28</v>
      </c>
      <c r="G546" t="s">
        <v>51</v>
      </c>
      <c r="H546" t="s">
        <v>52</v>
      </c>
      <c r="I546" t="s">
        <v>34</v>
      </c>
      <c r="J546" t="s">
        <v>42</v>
      </c>
      <c r="K546" t="s">
        <v>21</v>
      </c>
      <c r="L546" t="s">
        <v>3546</v>
      </c>
      <c r="M546" t="s">
        <v>2980</v>
      </c>
      <c r="N546" t="s">
        <v>63</v>
      </c>
      <c r="O546">
        <v>40.303739624409943</v>
      </c>
      <c r="P546">
        <v>6.3149804039875166</v>
      </c>
    </row>
    <row r="547" spans="1:16" x14ac:dyDescent="0.3">
      <c r="A547" s="2">
        <v>44959</v>
      </c>
      <c r="B547" s="2">
        <v>45058</v>
      </c>
      <c r="C547">
        <v>99</v>
      </c>
      <c r="D547" t="s">
        <v>3540</v>
      </c>
      <c r="E547" t="s">
        <v>2981</v>
      </c>
      <c r="F547" t="s">
        <v>28</v>
      </c>
      <c r="G547" t="s">
        <v>58</v>
      </c>
      <c r="H547" t="s">
        <v>52</v>
      </c>
      <c r="I547" t="s">
        <v>34</v>
      </c>
      <c r="J547" t="s">
        <v>42</v>
      </c>
      <c r="K547" t="s">
        <v>21</v>
      </c>
      <c r="L547" t="s">
        <v>21</v>
      </c>
      <c r="M547" t="s">
        <v>2982</v>
      </c>
      <c r="N547" t="s">
        <v>30</v>
      </c>
      <c r="O547">
        <v>35.485763558768483</v>
      </c>
      <c r="P547">
        <v>6.2979436383633676</v>
      </c>
    </row>
    <row r="548" spans="1:16" x14ac:dyDescent="0.3">
      <c r="A548" s="2">
        <v>45360</v>
      </c>
      <c r="B548" s="2">
        <v>45385</v>
      </c>
      <c r="C548">
        <v>25</v>
      </c>
      <c r="D548" t="s">
        <v>3538</v>
      </c>
      <c r="E548" t="s">
        <v>3015</v>
      </c>
      <c r="F548" t="s">
        <v>28</v>
      </c>
      <c r="G548" t="s">
        <v>46</v>
      </c>
      <c r="H548" t="s">
        <v>119</v>
      </c>
      <c r="I548" t="s">
        <v>120</v>
      </c>
      <c r="J548" t="s">
        <v>42</v>
      </c>
      <c r="K548" t="s">
        <v>21</v>
      </c>
      <c r="L548" t="s">
        <v>3546</v>
      </c>
      <c r="M548" t="s">
        <v>3016</v>
      </c>
      <c r="N548" t="s">
        <v>43</v>
      </c>
      <c r="O548">
        <v>27.247240341457559</v>
      </c>
      <c r="P548">
        <v>5.9523599887297447</v>
      </c>
    </row>
    <row r="549" spans="1:16" x14ac:dyDescent="0.3">
      <c r="A549" s="2">
        <v>45258</v>
      </c>
      <c r="D549" t="s">
        <v>3536</v>
      </c>
      <c r="E549" t="s">
        <v>1846</v>
      </c>
      <c r="F549" t="s">
        <v>28</v>
      </c>
      <c r="G549" t="s">
        <v>17</v>
      </c>
      <c r="H549" t="s">
        <v>40</v>
      </c>
      <c r="I549" t="s">
        <v>41</v>
      </c>
      <c r="J549" t="s">
        <v>35</v>
      </c>
      <c r="K549" t="s">
        <v>22</v>
      </c>
      <c r="L549" t="s">
        <v>22</v>
      </c>
      <c r="N549" t="s">
        <v>24</v>
      </c>
      <c r="O549">
        <v>49.631188532181632</v>
      </c>
      <c r="P549">
        <v>5.052367328984336</v>
      </c>
    </row>
    <row r="550" spans="1:16" x14ac:dyDescent="0.3">
      <c r="A550" s="2">
        <v>45121</v>
      </c>
      <c r="B550" s="2">
        <v>45208</v>
      </c>
      <c r="C550">
        <v>87</v>
      </c>
      <c r="D550" t="s">
        <v>3537</v>
      </c>
      <c r="E550" t="s">
        <v>1711</v>
      </c>
      <c r="F550" t="s">
        <v>28</v>
      </c>
      <c r="G550" t="s">
        <v>58</v>
      </c>
      <c r="H550" t="s">
        <v>52</v>
      </c>
      <c r="I550" t="s">
        <v>92</v>
      </c>
      <c r="J550" t="s">
        <v>42</v>
      </c>
      <c r="K550" t="s">
        <v>22</v>
      </c>
      <c r="L550" t="s">
        <v>22</v>
      </c>
      <c r="N550" t="s">
        <v>43</v>
      </c>
      <c r="O550">
        <v>30.923552373905419</v>
      </c>
      <c r="P550">
        <v>5.8458793501334352</v>
      </c>
    </row>
    <row r="551" spans="1:16" x14ac:dyDescent="0.3">
      <c r="A551" s="2">
        <v>45427</v>
      </c>
      <c r="B551" s="2">
        <v>46427</v>
      </c>
      <c r="C551">
        <v>1000</v>
      </c>
      <c r="D551" t="s">
        <v>3539</v>
      </c>
      <c r="E551" t="s">
        <v>2002</v>
      </c>
      <c r="F551" t="s">
        <v>28</v>
      </c>
      <c r="G551" t="s">
        <v>46</v>
      </c>
      <c r="H551" t="s">
        <v>18</v>
      </c>
      <c r="I551" t="s">
        <v>19</v>
      </c>
      <c r="J551" t="s">
        <v>42</v>
      </c>
      <c r="K551" t="s">
        <v>21</v>
      </c>
      <c r="L551" t="s">
        <v>21</v>
      </c>
      <c r="M551" t="s">
        <v>2750</v>
      </c>
      <c r="N551" t="s">
        <v>63</v>
      </c>
      <c r="O551">
        <v>30.517190646540531</v>
      </c>
      <c r="P551">
        <v>6.2921685290319864</v>
      </c>
    </row>
    <row r="552" spans="1:16" x14ac:dyDescent="0.3">
      <c r="A552" s="2">
        <v>45002</v>
      </c>
      <c r="B552" s="2">
        <v>45008</v>
      </c>
      <c r="C552">
        <v>6</v>
      </c>
      <c r="D552" t="s">
        <v>3538</v>
      </c>
      <c r="E552" t="s">
        <v>2835</v>
      </c>
      <c r="F552" t="s">
        <v>28</v>
      </c>
      <c r="G552" t="s">
        <v>51</v>
      </c>
      <c r="H552" t="s">
        <v>52</v>
      </c>
      <c r="I552" t="s">
        <v>34</v>
      </c>
      <c r="J552" t="s">
        <v>20</v>
      </c>
      <c r="K552" t="s">
        <v>21</v>
      </c>
      <c r="L552" t="s">
        <v>3546</v>
      </c>
      <c r="M552" t="s">
        <v>3064</v>
      </c>
      <c r="N552" t="s">
        <v>63</v>
      </c>
      <c r="O552">
        <v>31.053342326015549</v>
      </c>
      <c r="P552">
        <v>5.8538096946941414</v>
      </c>
    </row>
    <row r="553" spans="1:16" x14ac:dyDescent="0.3">
      <c r="A553" s="2">
        <v>45074</v>
      </c>
      <c r="B553" s="2">
        <v>45077</v>
      </c>
      <c r="C553">
        <v>3</v>
      </c>
      <c r="D553" t="s">
        <v>3538</v>
      </c>
      <c r="E553" t="s">
        <v>1933</v>
      </c>
      <c r="F553" t="s">
        <v>28</v>
      </c>
      <c r="G553" t="s">
        <v>51</v>
      </c>
      <c r="H553" t="s">
        <v>59</v>
      </c>
      <c r="I553" t="s">
        <v>34</v>
      </c>
      <c r="J553" t="s">
        <v>35</v>
      </c>
      <c r="K553" t="s">
        <v>21</v>
      </c>
      <c r="L553" t="s">
        <v>3546</v>
      </c>
      <c r="M553" t="s">
        <v>984</v>
      </c>
      <c r="N553" t="s">
        <v>43</v>
      </c>
      <c r="O553">
        <v>35.037568449184612</v>
      </c>
      <c r="P553">
        <v>5.37650207489345</v>
      </c>
    </row>
    <row r="554" spans="1:16" x14ac:dyDescent="0.3">
      <c r="A554" s="2">
        <v>45319</v>
      </c>
      <c r="D554" t="s">
        <v>3536</v>
      </c>
      <c r="E554" t="s">
        <v>3076</v>
      </c>
      <c r="F554" t="s">
        <v>28</v>
      </c>
      <c r="G554" t="s">
        <v>46</v>
      </c>
      <c r="H554" t="s">
        <v>40</v>
      </c>
      <c r="I554" t="s">
        <v>41</v>
      </c>
      <c r="J554" t="s">
        <v>35</v>
      </c>
      <c r="K554" t="s">
        <v>21</v>
      </c>
      <c r="L554" t="s">
        <v>3546</v>
      </c>
      <c r="M554" t="s">
        <v>3077</v>
      </c>
      <c r="N554" t="s">
        <v>30</v>
      </c>
      <c r="O554">
        <v>30.729182351076918</v>
      </c>
      <c r="P554">
        <v>6.252460678524443</v>
      </c>
    </row>
    <row r="555" spans="1:16" x14ac:dyDescent="0.3">
      <c r="A555" s="2">
        <v>45231</v>
      </c>
      <c r="B555" s="2">
        <v>46231</v>
      </c>
      <c r="C555">
        <v>1000</v>
      </c>
      <c r="D555" t="s">
        <v>3539</v>
      </c>
      <c r="E555" t="s">
        <v>1337</v>
      </c>
      <c r="F555" t="s">
        <v>28</v>
      </c>
      <c r="G555" t="s">
        <v>58</v>
      </c>
      <c r="H555" t="s">
        <v>119</v>
      </c>
      <c r="I555" t="s">
        <v>120</v>
      </c>
      <c r="J555" t="s">
        <v>20</v>
      </c>
      <c r="K555" t="s">
        <v>21</v>
      </c>
      <c r="L555" t="s">
        <v>21</v>
      </c>
      <c r="M555" t="s">
        <v>3082</v>
      </c>
      <c r="N555" t="s">
        <v>30</v>
      </c>
      <c r="O555">
        <v>29.6790791935559</v>
      </c>
      <c r="P555">
        <v>5.2656233830959351</v>
      </c>
    </row>
    <row r="556" spans="1:16" x14ac:dyDescent="0.3">
      <c r="A556" s="2">
        <v>44964</v>
      </c>
      <c r="D556" t="s">
        <v>3536</v>
      </c>
      <c r="E556" t="s">
        <v>870</v>
      </c>
      <c r="F556" t="s">
        <v>28</v>
      </c>
      <c r="G556" t="s">
        <v>46</v>
      </c>
      <c r="H556" t="s">
        <v>119</v>
      </c>
      <c r="I556" t="s">
        <v>120</v>
      </c>
      <c r="J556" t="s">
        <v>20</v>
      </c>
      <c r="K556" t="s">
        <v>21</v>
      </c>
      <c r="L556" t="s">
        <v>21</v>
      </c>
      <c r="M556" t="s">
        <v>3093</v>
      </c>
      <c r="N556" t="s">
        <v>76</v>
      </c>
      <c r="O556">
        <v>30.716942336711259</v>
      </c>
      <c r="P556">
        <v>5.4314490935655169</v>
      </c>
    </row>
    <row r="557" spans="1:16" x14ac:dyDescent="0.3">
      <c r="A557" s="2">
        <v>45628</v>
      </c>
      <c r="B557" s="2">
        <v>46334</v>
      </c>
      <c r="C557">
        <v>706</v>
      </c>
      <c r="D557" t="s">
        <v>3542</v>
      </c>
      <c r="E557" t="s">
        <v>1242</v>
      </c>
      <c r="F557" t="s">
        <v>28</v>
      </c>
      <c r="G557" t="s">
        <v>33</v>
      </c>
      <c r="H557" t="s">
        <v>18</v>
      </c>
      <c r="I557" t="s">
        <v>19</v>
      </c>
      <c r="J557" t="s">
        <v>20</v>
      </c>
      <c r="K557" t="s">
        <v>21</v>
      </c>
      <c r="L557" t="s">
        <v>3546</v>
      </c>
      <c r="M557" t="s">
        <v>3109</v>
      </c>
      <c r="N557" t="s">
        <v>54</v>
      </c>
      <c r="O557">
        <v>29.20735213486515</v>
      </c>
      <c r="P557">
        <v>5.732361705532667</v>
      </c>
    </row>
    <row r="558" spans="1:16" x14ac:dyDescent="0.3">
      <c r="A558" s="2">
        <v>44980</v>
      </c>
      <c r="B558" s="2">
        <v>45074</v>
      </c>
      <c r="C558">
        <v>94</v>
      </c>
      <c r="D558" t="s">
        <v>3540</v>
      </c>
      <c r="E558" t="s">
        <v>866</v>
      </c>
      <c r="F558" t="s">
        <v>28</v>
      </c>
      <c r="G558" t="s">
        <v>46</v>
      </c>
      <c r="H558" t="s">
        <v>119</v>
      </c>
      <c r="I558" t="s">
        <v>120</v>
      </c>
      <c r="J558" t="s">
        <v>42</v>
      </c>
      <c r="K558" t="s">
        <v>21</v>
      </c>
      <c r="L558" t="s">
        <v>3546</v>
      </c>
      <c r="M558" t="s">
        <v>3115</v>
      </c>
      <c r="N558" t="s">
        <v>76</v>
      </c>
      <c r="O558">
        <v>32.569539248294568</v>
      </c>
      <c r="P558">
        <v>6.3068067233945779</v>
      </c>
    </row>
    <row r="559" spans="1:16" x14ac:dyDescent="0.3">
      <c r="A559" s="2">
        <v>44991</v>
      </c>
      <c r="B559" s="2">
        <v>45094</v>
      </c>
      <c r="C559">
        <v>103</v>
      </c>
      <c r="D559" t="s">
        <v>3540</v>
      </c>
      <c r="E559" t="s">
        <v>2835</v>
      </c>
      <c r="F559" t="s">
        <v>28</v>
      </c>
      <c r="G559" t="s">
        <v>17</v>
      </c>
      <c r="H559" t="s">
        <v>40</v>
      </c>
      <c r="I559" t="s">
        <v>41</v>
      </c>
      <c r="J559" t="s">
        <v>35</v>
      </c>
      <c r="K559" t="s">
        <v>21</v>
      </c>
      <c r="L559" t="s">
        <v>3546</v>
      </c>
      <c r="M559" t="s">
        <v>3116</v>
      </c>
      <c r="N559" t="s">
        <v>144</v>
      </c>
      <c r="O559">
        <v>31.335251329346299</v>
      </c>
      <c r="P559">
        <v>5.3494392121304504</v>
      </c>
    </row>
    <row r="560" spans="1:16" x14ac:dyDescent="0.3">
      <c r="A560" s="2">
        <v>45631</v>
      </c>
      <c r="D560" t="s">
        <v>3536</v>
      </c>
      <c r="E560" t="s">
        <v>417</v>
      </c>
      <c r="F560" t="s">
        <v>28</v>
      </c>
      <c r="G560" t="s">
        <v>33</v>
      </c>
      <c r="H560" t="s">
        <v>52</v>
      </c>
      <c r="I560" t="s">
        <v>34</v>
      </c>
      <c r="J560" t="s">
        <v>42</v>
      </c>
      <c r="K560" t="s">
        <v>21</v>
      </c>
      <c r="L560" t="s">
        <v>3546</v>
      </c>
      <c r="M560" t="s">
        <v>3121</v>
      </c>
      <c r="N560" t="s">
        <v>43</v>
      </c>
      <c r="O560">
        <v>33.49414210101267</v>
      </c>
      <c r="P560">
        <v>5.2688834178616846</v>
      </c>
    </row>
    <row r="561" spans="1:16" x14ac:dyDescent="0.3">
      <c r="A561" s="2">
        <v>45121</v>
      </c>
      <c r="D561" t="s">
        <v>3536</v>
      </c>
      <c r="E561" t="s">
        <v>1759</v>
      </c>
      <c r="F561" t="s">
        <v>28</v>
      </c>
      <c r="G561" t="s">
        <v>17</v>
      </c>
      <c r="H561" t="s">
        <v>18</v>
      </c>
      <c r="I561" t="s">
        <v>19</v>
      </c>
      <c r="J561" t="s">
        <v>42</v>
      </c>
      <c r="K561" t="s">
        <v>22</v>
      </c>
      <c r="L561" t="s">
        <v>22</v>
      </c>
      <c r="N561" t="s">
        <v>63</v>
      </c>
      <c r="O561">
        <v>18.940690443352469</v>
      </c>
      <c r="P561">
        <v>5.0658499139645077</v>
      </c>
    </row>
    <row r="562" spans="1:16" x14ac:dyDescent="0.3">
      <c r="A562" s="2">
        <v>45306</v>
      </c>
      <c r="B562" s="2">
        <v>46306</v>
      </c>
      <c r="C562">
        <v>1000</v>
      </c>
      <c r="D562" t="s">
        <v>3539</v>
      </c>
      <c r="E562" t="s">
        <v>633</v>
      </c>
      <c r="F562" t="s">
        <v>28</v>
      </c>
      <c r="G562" t="s">
        <v>33</v>
      </c>
      <c r="H562" t="s">
        <v>18</v>
      </c>
      <c r="I562" t="s">
        <v>19</v>
      </c>
      <c r="J562" t="s">
        <v>20</v>
      </c>
      <c r="K562" t="s">
        <v>21</v>
      </c>
      <c r="L562" t="s">
        <v>3546</v>
      </c>
      <c r="M562" t="s">
        <v>3132</v>
      </c>
      <c r="N562" t="s">
        <v>54</v>
      </c>
      <c r="O562">
        <v>28.375843082456889</v>
      </c>
      <c r="P562">
        <v>5.7187728164445968</v>
      </c>
    </row>
    <row r="563" spans="1:16" x14ac:dyDescent="0.3">
      <c r="A563" s="2">
        <v>45004</v>
      </c>
      <c r="B563" s="2">
        <v>45009</v>
      </c>
      <c r="C563">
        <v>5</v>
      </c>
      <c r="D563" t="s">
        <v>3538</v>
      </c>
      <c r="E563" t="s">
        <v>1592</v>
      </c>
      <c r="F563" t="s">
        <v>28</v>
      </c>
      <c r="G563" t="s">
        <v>33</v>
      </c>
      <c r="H563" t="s">
        <v>18</v>
      </c>
      <c r="I563" t="s">
        <v>34</v>
      </c>
      <c r="J563" t="s">
        <v>42</v>
      </c>
      <c r="K563" t="s">
        <v>21</v>
      </c>
      <c r="L563" t="s">
        <v>21</v>
      </c>
      <c r="M563" t="s">
        <v>3137</v>
      </c>
      <c r="N563" t="s">
        <v>30</v>
      </c>
      <c r="O563">
        <v>34.263868375611104</v>
      </c>
      <c r="P563">
        <v>6.0438486772532034</v>
      </c>
    </row>
    <row r="564" spans="1:16" x14ac:dyDescent="0.3">
      <c r="A564" s="2">
        <v>45463</v>
      </c>
      <c r="B564" s="2">
        <v>45467</v>
      </c>
      <c r="C564">
        <v>4</v>
      </c>
      <c r="D564" t="s">
        <v>3538</v>
      </c>
      <c r="E564" t="s">
        <v>2413</v>
      </c>
      <c r="F564" t="s">
        <v>28</v>
      </c>
      <c r="G564" t="s">
        <v>51</v>
      </c>
      <c r="H564" t="s">
        <v>52</v>
      </c>
      <c r="I564" t="s">
        <v>92</v>
      </c>
      <c r="J564" t="s">
        <v>42</v>
      </c>
      <c r="K564" t="s">
        <v>22</v>
      </c>
      <c r="L564" t="s">
        <v>22</v>
      </c>
      <c r="N564" t="s">
        <v>54</v>
      </c>
      <c r="O564">
        <v>27.449918005726261</v>
      </c>
      <c r="P564">
        <v>6.2696784376017778</v>
      </c>
    </row>
    <row r="565" spans="1:16" x14ac:dyDescent="0.3">
      <c r="A565" s="2">
        <v>45270</v>
      </c>
      <c r="B565" s="2">
        <v>46270</v>
      </c>
      <c r="C565">
        <v>1000</v>
      </c>
      <c r="D565" t="s">
        <v>3539</v>
      </c>
      <c r="E565" t="s">
        <v>1454</v>
      </c>
      <c r="F565" t="s">
        <v>28</v>
      </c>
      <c r="G565" t="s">
        <v>46</v>
      </c>
      <c r="H565" t="s">
        <v>40</v>
      </c>
      <c r="I565" t="s">
        <v>41</v>
      </c>
      <c r="J565" t="s">
        <v>42</v>
      </c>
      <c r="K565" t="s">
        <v>22</v>
      </c>
      <c r="L565" t="s">
        <v>22</v>
      </c>
      <c r="N565" t="s">
        <v>30</v>
      </c>
      <c r="O565">
        <v>24.98906272109264</v>
      </c>
      <c r="P565">
        <v>6.2532203386132919</v>
      </c>
    </row>
    <row r="566" spans="1:16" x14ac:dyDescent="0.3">
      <c r="A566" s="2">
        <v>45370</v>
      </c>
      <c r="D566" t="s">
        <v>3536</v>
      </c>
      <c r="E566" t="s">
        <v>1396</v>
      </c>
      <c r="F566" t="s">
        <v>28</v>
      </c>
      <c r="G566" t="s">
        <v>46</v>
      </c>
      <c r="H566" t="s">
        <v>18</v>
      </c>
      <c r="I566" t="s">
        <v>19</v>
      </c>
      <c r="J566" t="s">
        <v>35</v>
      </c>
      <c r="K566" t="s">
        <v>22</v>
      </c>
      <c r="L566" t="s">
        <v>22</v>
      </c>
      <c r="N566" t="s">
        <v>76</v>
      </c>
      <c r="O566">
        <v>32.500715165569417</v>
      </c>
      <c r="P566">
        <v>5.2887397259537403</v>
      </c>
    </row>
    <row r="567" spans="1:16" x14ac:dyDescent="0.3">
      <c r="A567" s="2">
        <v>45237</v>
      </c>
      <c r="D567" t="s">
        <v>3536</v>
      </c>
      <c r="E567" t="s">
        <v>1992</v>
      </c>
      <c r="F567" t="s">
        <v>28</v>
      </c>
      <c r="G567" t="s">
        <v>33</v>
      </c>
      <c r="H567" t="s">
        <v>18</v>
      </c>
      <c r="I567" t="s">
        <v>19</v>
      </c>
      <c r="J567" t="s">
        <v>42</v>
      </c>
      <c r="K567" t="s">
        <v>22</v>
      </c>
      <c r="L567" t="s">
        <v>22</v>
      </c>
      <c r="N567" t="s">
        <v>54</v>
      </c>
      <c r="O567">
        <v>36.52170121439076</v>
      </c>
      <c r="P567">
        <v>6.058378793965737</v>
      </c>
    </row>
    <row r="568" spans="1:16" x14ac:dyDescent="0.3">
      <c r="A568" s="2">
        <v>45178</v>
      </c>
      <c r="B568" s="2">
        <v>46178</v>
      </c>
      <c r="C568">
        <v>1000</v>
      </c>
      <c r="D568" t="s">
        <v>3539</v>
      </c>
      <c r="E568" t="s">
        <v>1646</v>
      </c>
      <c r="F568" t="s">
        <v>28</v>
      </c>
      <c r="G568" t="s">
        <v>33</v>
      </c>
      <c r="H568" t="s">
        <v>59</v>
      </c>
      <c r="I568" t="s">
        <v>19</v>
      </c>
      <c r="J568" t="s">
        <v>35</v>
      </c>
      <c r="K568" t="s">
        <v>21</v>
      </c>
      <c r="L568" t="s">
        <v>21</v>
      </c>
      <c r="M568" t="s">
        <v>3214</v>
      </c>
      <c r="N568" t="s">
        <v>30</v>
      </c>
      <c r="O568">
        <v>34.14866208939587</v>
      </c>
      <c r="P568">
        <v>6.4475230541817083</v>
      </c>
    </row>
    <row r="569" spans="1:16" x14ac:dyDescent="0.3">
      <c r="A569" s="2">
        <v>44957</v>
      </c>
      <c r="D569" t="s">
        <v>3536</v>
      </c>
      <c r="E569" t="s">
        <v>3076</v>
      </c>
      <c r="F569" t="s">
        <v>28</v>
      </c>
      <c r="G569" t="s">
        <v>58</v>
      </c>
      <c r="H569" t="s">
        <v>52</v>
      </c>
      <c r="I569" t="s">
        <v>92</v>
      </c>
      <c r="J569" t="s">
        <v>42</v>
      </c>
      <c r="K569" t="s">
        <v>22</v>
      </c>
      <c r="L569" t="s">
        <v>22</v>
      </c>
      <c r="N569" t="s">
        <v>43</v>
      </c>
      <c r="O569">
        <v>24.538436176637109</v>
      </c>
      <c r="P569">
        <v>6.488725253237563</v>
      </c>
    </row>
    <row r="570" spans="1:16" x14ac:dyDescent="0.3">
      <c r="A570" s="2">
        <v>44972</v>
      </c>
      <c r="B570" s="2">
        <v>45011</v>
      </c>
      <c r="C570">
        <v>39</v>
      </c>
      <c r="D570" t="s">
        <v>3537</v>
      </c>
      <c r="E570" t="s">
        <v>1645</v>
      </c>
      <c r="F570" t="s">
        <v>28</v>
      </c>
      <c r="G570" t="s">
        <v>33</v>
      </c>
      <c r="H570" t="s">
        <v>52</v>
      </c>
      <c r="I570" t="s">
        <v>34</v>
      </c>
      <c r="J570" t="s">
        <v>42</v>
      </c>
      <c r="K570" t="s">
        <v>21</v>
      </c>
      <c r="L570" t="s">
        <v>3546</v>
      </c>
      <c r="M570" t="s">
        <v>3230</v>
      </c>
      <c r="N570" t="s">
        <v>43</v>
      </c>
      <c r="O570">
        <v>19.39649923682467</v>
      </c>
      <c r="P570">
        <v>5.2317383060073883</v>
      </c>
    </row>
    <row r="571" spans="1:16" x14ac:dyDescent="0.3">
      <c r="A571" s="2">
        <v>44956</v>
      </c>
      <c r="D571" t="s">
        <v>3536</v>
      </c>
      <c r="E571" t="s">
        <v>1645</v>
      </c>
      <c r="F571" t="s">
        <v>28</v>
      </c>
      <c r="G571" t="s">
        <v>51</v>
      </c>
      <c r="H571" t="s">
        <v>59</v>
      </c>
      <c r="I571" t="s">
        <v>92</v>
      </c>
      <c r="J571" t="s">
        <v>35</v>
      </c>
      <c r="K571" t="s">
        <v>22</v>
      </c>
      <c r="L571" t="s">
        <v>22</v>
      </c>
      <c r="N571" t="s">
        <v>76</v>
      </c>
      <c r="O571">
        <v>30.466861871383259</v>
      </c>
      <c r="P571">
        <v>5.6959725472503324</v>
      </c>
    </row>
    <row r="572" spans="1:16" x14ac:dyDescent="0.3">
      <c r="A572" s="2">
        <v>45046</v>
      </c>
      <c r="B572" s="2">
        <v>45099</v>
      </c>
      <c r="C572">
        <v>53</v>
      </c>
      <c r="D572" t="s">
        <v>3537</v>
      </c>
      <c r="E572" t="s">
        <v>1170</v>
      </c>
      <c r="F572" t="s">
        <v>28</v>
      </c>
      <c r="G572" t="s">
        <v>58</v>
      </c>
      <c r="H572" t="s">
        <v>52</v>
      </c>
      <c r="I572" t="s">
        <v>34</v>
      </c>
      <c r="J572" t="s">
        <v>42</v>
      </c>
      <c r="K572" t="s">
        <v>21</v>
      </c>
      <c r="L572" t="s">
        <v>21</v>
      </c>
      <c r="M572" t="s">
        <v>3294</v>
      </c>
      <c r="N572" t="s">
        <v>43</v>
      </c>
      <c r="O572">
        <v>32.243178822572638</v>
      </c>
      <c r="P572">
        <v>6.3197566219122017</v>
      </c>
    </row>
    <row r="573" spans="1:16" x14ac:dyDescent="0.3">
      <c r="A573" s="2">
        <v>45224</v>
      </c>
      <c r="B573" s="2">
        <v>45233</v>
      </c>
      <c r="C573">
        <v>9</v>
      </c>
      <c r="D573" t="s">
        <v>3538</v>
      </c>
      <c r="E573" t="s">
        <v>1144</v>
      </c>
      <c r="F573" t="s">
        <v>28</v>
      </c>
      <c r="G573" t="s">
        <v>33</v>
      </c>
      <c r="H573" t="s">
        <v>52</v>
      </c>
      <c r="I573" t="s">
        <v>34</v>
      </c>
      <c r="J573" t="s">
        <v>20</v>
      </c>
      <c r="K573" t="s">
        <v>21</v>
      </c>
      <c r="L573" t="s">
        <v>21</v>
      </c>
      <c r="M573" t="s">
        <v>3299</v>
      </c>
      <c r="N573" t="s">
        <v>30</v>
      </c>
      <c r="O573">
        <v>24.660985392104031</v>
      </c>
      <c r="P573">
        <v>5.0722142539675303</v>
      </c>
    </row>
    <row r="574" spans="1:16" x14ac:dyDescent="0.3">
      <c r="A574" s="2">
        <v>45052</v>
      </c>
      <c r="B574" s="2">
        <v>45056</v>
      </c>
      <c r="C574">
        <v>4</v>
      </c>
      <c r="D574" t="s">
        <v>3538</v>
      </c>
      <c r="E574" t="s">
        <v>1759</v>
      </c>
      <c r="F574" t="s">
        <v>28</v>
      </c>
      <c r="G574" t="s">
        <v>58</v>
      </c>
      <c r="H574" t="s">
        <v>52</v>
      </c>
      <c r="I574" t="s">
        <v>34</v>
      </c>
      <c r="J574" t="s">
        <v>20</v>
      </c>
      <c r="K574" t="s">
        <v>21</v>
      </c>
      <c r="L574" t="s">
        <v>3546</v>
      </c>
      <c r="M574" t="s">
        <v>3311</v>
      </c>
      <c r="N574" t="s">
        <v>24</v>
      </c>
      <c r="O574">
        <v>25.17167598238396</v>
      </c>
      <c r="P574">
        <v>5.1995146983609928</v>
      </c>
    </row>
    <row r="575" spans="1:16" x14ac:dyDescent="0.3">
      <c r="A575" s="2">
        <v>45435</v>
      </c>
      <c r="D575" t="s">
        <v>3536</v>
      </c>
      <c r="E575" t="s">
        <v>1992</v>
      </c>
      <c r="F575" t="s">
        <v>28</v>
      </c>
      <c r="G575" t="s">
        <v>17</v>
      </c>
      <c r="H575" t="s">
        <v>40</v>
      </c>
      <c r="I575" t="s">
        <v>41</v>
      </c>
      <c r="J575" t="s">
        <v>35</v>
      </c>
      <c r="K575" t="s">
        <v>22</v>
      </c>
      <c r="L575" t="s">
        <v>22</v>
      </c>
      <c r="N575" t="s">
        <v>63</v>
      </c>
      <c r="O575">
        <v>35.529502121786543</v>
      </c>
      <c r="P575">
        <v>5.8104183397811324</v>
      </c>
    </row>
    <row r="576" spans="1:16" x14ac:dyDescent="0.3">
      <c r="A576" s="2">
        <v>45010</v>
      </c>
      <c r="B576" s="2">
        <v>46010</v>
      </c>
      <c r="C576">
        <v>1000</v>
      </c>
      <c r="D576" t="s">
        <v>3539</v>
      </c>
      <c r="E576" t="s">
        <v>1592</v>
      </c>
      <c r="F576" t="s">
        <v>28</v>
      </c>
      <c r="G576" t="s">
        <v>58</v>
      </c>
      <c r="H576" t="s">
        <v>52</v>
      </c>
      <c r="I576" t="s">
        <v>34</v>
      </c>
      <c r="J576" t="s">
        <v>20</v>
      </c>
      <c r="K576" t="s">
        <v>21</v>
      </c>
      <c r="L576" t="s">
        <v>21</v>
      </c>
      <c r="M576" t="s">
        <v>3318</v>
      </c>
      <c r="N576" t="s">
        <v>43</v>
      </c>
      <c r="O576">
        <v>24.711445355220501</v>
      </c>
      <c r="P576">
        <v>6.3639806031181729</v>
      </c>
    </row>
    <row r="577" spans="1:16" x14ac:dyDescent="0.3">
      <c r="A577" s="2">
        <v>45038</v>
      </c>
      <c r="D577" t="s">
        <v>3536</v>
      </c>
      <c r="E577" t="s">
        <v>3076</v>
      </c>
      <c r="F577" t="s">
        <v>28</v>
      </c>
      <c r="G577" t="s">
        <v>51</v>
      </c>
      <c r="H577" t="s">
        <v>59</v>
      </c>
      <c r="I577" t="s">
        <v>92</v>
      </c>
      <c r="J577" t="s">
        <v>42</v>
      </c>
      <c r="K577" t="s">
        <v>21</v>
      </c>
      <c r="L577" t="s">
        <v>21</v>
      </c>
      <c r="M577" t="s">
        <v>3322</v>
      </c>
      <c r="N577" t="s">
        <v>144</v>
      </c>
      <c r="O577">
        <v>32.290840573943491</v>
      </c>
      <c r="P577">
        <v>6.4966240835153011</v>
      </c>
    </row>
    <row r="578" spans="1:16" x14ac:dyDescent="0.3">
      <c r="A578" s="2">
        <v>45350</v>
      </c>
      <c r="B578" s="2">
        <v>45351</v>
      </c>
      <c r="C578">
        <v>1</v>
      </c>
      <c r="D578" t="s">
        <v>3538</v>
      </c>
      <c r="E578" t="s">
        <v>1100</v>
      </c>
      <c r="F578" t="s">
        <v>28</v>
      </c>
      <c r="G578" t="s">
        <v>33</v>
      </c>
      <c r="H578" t="s">
        <v>18</v>
      </c>
      <c r="I578" t="s">
        <v>34</v>
      </c>
      <c r="J578" t="s">
        <v>35</v>
      </c>
      <c r="K578" t="s">
        <v>22</v>
      </c>
      <c r="L578" t="s">
        <v>22</v>
      </c>
      <c r="N578" t="s">
        <v>43</v>
      </c>
      <c r="O578">
        <v>34.791929099210208</v>
      </c>
      <c r="P578">
        <v>5.2944414534666002</v>
      </c>
    </row>
    <row r="579" spans="1:16" x14ac:dyDescent="0.3">
      <c r="A579" s="2">
        <v>45171</v>
      </c>
      <c r="B579" s="2">
        <v>45173</v>
      </c>
      <c r="C579">
        <v>2</v>
      </c>
      <c r="D579" t="s">
        <v>3538</v>
      </c>
      <c r="E579" t="s">
        <v>400</v>
      </c>
      <c r="F579" t="s">
        <v>28</v>
      </c>
      <c r="G579" t="s">
        <v>51</v>
      </c>
      <c r="H579" t="s">
        <v>52</v>
      </c>
      <c r="I579" t="s">
        <v>92</v>
      </c>
      <c r="J579" t="s">
        <v>42</v>
      </c>
      <c r="K579" t="s">
        <v>22</v>
      </c>
      <c r="L579" t="s">
        <v>22</v>
      </c>
      <c r="N579" t="s">
        <v>63</v>
      </c>
      <c r="O579">
        <v>36.238710363368668</v>
      </c>
      <c r="P579">
        <v>5.1433029707520026</v>
      </c>
    </row>
    <row r="580" spans="1:16" x14ac:dyDescent="0.3">
      <c r="A580" s="2">
        <v>44957</v>
      </c>
      <c r="B580" s="2">
        <v>44982</v>
      </c>
      <c r="C580">
        <v>25</v>
      </c>
      <c r="D580" t="s">
        <v>3538</v>
      </c>
      <c r="E580" t="s">
        <v>870</v>
      </c>
      <c r="F580" t="s">
        <v>28</v>
      </c>
      <c r="G580" t="s">
        <v>46</v>
      </c>
      <c r="H580" t="s">
        <v>18</v>
      </c>
      <c r="I580" t="s">
        <v>19</v>
      </c>
      <c r="J580" t="s">
        <v>35</v>
      </c>
      <c r="K580" t="s">
        <v>22</v>
      </c>
      <c r="L580" t="s">
        <v>22</v>
      </c>
      <c r="N580" t="s">
        <v>144</v>
      </c>
      <c r="O580">
        <v>33.251005889793298</v>
      </c>
      <c r="P580">
        <v>5.6295909753891831</v>
      </c>
    </row>
    <row r="581" spans="1:16" x14ac:dyDescent="0.3">
      <c r="A581" s="2">
        <v>45020</v>
      </c>
      <c r="B581" s="2">
        <v>45022</v>
      </c>
      <c r="C581">
        <v>2</v>
      </c>
      <c r="D581" t="s">
        <v>3538</v>
      </c>
      <c r="E581" t="s">
        <v>133</v>
      </c>
      <c r="F581" t="s">
        <v>28</v>
      </c>
      <c r="G581" t="s">
        <v>58</v>
      </c>
      <c r="H581" t="s">
        <v>119</v>
      </c>
      <c r="I581" t="s">
        <v>120</v>
      </c>
      <c r="J581" t="s">
        <v>42</v>
      </c>
      <c r="K581" t="s">
        <v>21</v>
      </c>
      <c r="L581" t="s">
        <v>21</v>
      </c>
      <c r="M581" t="s">
        <v>3369</v>
      </c>
      <c r="N581" t="s">
        <v>43</v>
      </c>
      <c r="O581">
        <v>31.94807088685452</v>
      </c>
      <c r="P581">
        <v>5.2575408615581747</v>
      </c>
    </row>
    <row r="582" spans="1:16" x14ac:dyDescent="0.3">
      <c r="A582" s="2">
        <v>45295</v>
      </c>
      <c r="B582" s="2">
        <v>46383</v>
      </c>
      <c r="C582">
        <v>1088</v>
      </c>
      <c r="D582" t="s">
        <v>3539</v>
      </c>
      <c r="E582" t="s">
        <v>458</v>
      </c>
      <c r="F582" t="s">
        <v>28</v>
      </c>
      <c r="G582" t="s">
        <v>17</v>
      </c>
      <c r="H582" t="s">
        <v>18</v>
      </c>
      <c r="I582" t="s">
        <v>34</v>
      </c>
      <c r="J582" t="s">
        <v>20</v>
      </c>
      <c r="K582" t="s">
        <v>21</v>
      </c>
      <c r="L582" t="s">
        <v>21</v>
      </c>
      <c r="M582" t="s">
        <v>3377</v>
      </c>
      <c r="N582" t="s">
        <v>24</v>
      </c>
      <c r="O582">
        <v>35.796649016821242</v>
      </c>
      <c r="P582">
        <v>5.3074764431237318</v>
      </c>
    </row>
    <row r="583" spans="1:16" x14ac:dyDescent="0.3">
      <c r="A583" s="2">
        <v>45118</v>
      </c>
      <c r="B583" s="2">
        <v>45126</v>
      </c>
      <c r="C583">
        <v>8</v>
      </c>
      <c r="D583" t="s">
        <v>3538</v>
      </c>
      <c r="E583" t="s">
        <v>200</v>
      </c>
      <c r="F583" t="s">
        <v>28</v>
      </c>
      <c r="G583" t="s">
        <v>17</v>
      </c>
      <c r="H583" t="s">
        <v>40</v>
      </c>
      <c r="I583" t="s">
        <v>41</v>
      </c>
      <c r="J583" t="s">
        <v>42</v>
      </c>
      <c r="K583" t="s">
        <v>22</v>
      </c>
      <c r="L583" t="s">
        <v>22</v>
      </c>
      <c r="N583" t="s">
        <v>63</v>
      </c>
      <c r="O583">
        <v>32.957210758759267</v>
      </c>
      <c r="P583">
        <v>5.1709488306788618</v>
      </c>
    </row>
    <row r="584" spans="1:16" x14ac:dyDescent="0.3">
      <c r="A584" s="2">
        <v>45318</v>
      </c>
      <c r="B584" s="2">
        <v>45326</v>
      </c>
      <c r="C584">
        <v>8</v>
      </c>
      <c r="D584" t="s">
        <v>3538</v>
      </c>
      <c r="E584" t="s">
        <v>1044</v>
      </c>
      <c r="F584" t="s">
        <v>28</v>
      </c>
      <c r="G584" t="s">
        <v>51</v>
      </c>
      <c r="H584" t="s">
        <v>59</v>
      </c>
      <c r="I584" t="s">
        <v>19</v>
      </c>
      <c r="J584" t="s">
        <v>35</v>
      </c>
      <c r="K584" t="s">
        <v>22</v>
      </c>
      <c r="L584" t="s">
        <v>22</v>
      </c>
      <c r="N584" t="s">
        <v>24</v>
      </c>
      <c r="O584">
        <v>23.861960924315039</v>
      </c>
      <c r="P584">
        <v>6.1434277021649244</v>
      </c>
    </row>
    <row r="585" spans="1:16" x14ac:dyDescent="0.3">
      <c r="A585" s="2">
        <v>45004</v>
      </c>
      <c r="B585" s="2">
        <v>45014</v>
      </c>
      <c r="C585">
        <v>10</v>
      </c>
      <c r="D585" t="s">
        <v>3538</v>
      </c>
      <c r="E585" t="s">
        <v>1170</v>
      </c>
      <c r="F585" t="s">
        <v>28</v>
      </c>
      <c r="G585" t="s">
        <v>17</v>
      </c>
      <c r="H585" t="s">
        <v>18</v>
      </c>
      <c r="I585" t="s">
        <v>19</v>
      </c>
      <c r="J585" t="s">
        <v>42</v>
      </c>
      <c r="K585" t="s">
        <v>22</v>
      </c>
      <c r="L585" t="s">
        <v>22</v>
      </c>
      <c r="N585" t="s">
        <v>63</v>
      </c>
      <c r="O585">
        <v>19.870960634443119</v>
      </c>
      <c r="P585">
        <v>5.1223980800072573</v>
      </c>
    </row>
    <row r="586" spans="1:16" x14ac:dyDescent="0.3">
      <c r="A586" s="2">
        <v>44938</v>
      </c>
      <c r="D586" t="s">
        <v>3536</v>
      </c>
      <c r="E586" t="s">
        <v>843</v>
      </c>
      <c r="F586" t="s">
        <v>28</v>
      </c>
      <c r="G586" t="s">
        <v>17</v>
      </c>
      <c r="H586" t="s">
        <v>18</v>
      </c>
      <c r="I586" t="s">
        <v>34</v>
      </c>
      <c r="J586" t="s">
        <v>42</v>
      </c>
      <c r="K586" t="s">
        <v>21</v>
      </c>
      <c r="L586" t="s">
        <v>3546</v>
      </c>
      <c r="M586" t="s">
        <v>3444</v>
      </c>
      <c r="N586" t="s">
        <v>30</v>
      </c>
      <c r="O586">
        <v>27.984620054674849</v>
      </c>
      <c r="P586">
        <v>5.96593486917142</v>
      </c>
    </row>
    <row r="587" spans="1:16" x14ac:dyDescent="0.3">
      <c r="A587" s="2">
        <v>45328</v>
      </c>
      <c r="B587" s="2">
        <v>45331</v>
      </c>
      <c r="C587">
        <v>3</v>
      </c>
      <c r="D587" t="s">
        <v>3538</v>
      </c>
      <c r="E587" t="s">
        <v>2539</v>
      </c>
      <c r="F587" t="s">
        <v>28</v>
      </c>
      <c r="G587" t="s">
        <v>51</v>
      </c>
      <c r="H587" t="s">
        <v>52</v>
      </c>
      <c r="I587" t="s">
        <v>92</v>
      </c>
      <c r="J587" t="s">
        <v>42</v>
      </c>
      <c r="K587" t="s">
        <v>22</v>
      </c>
      <c r="L587" t="s">
        <v>22</v>
      </c>
      <c r="N587" t="s">
        <v>24</v>
      </c>
      <c r="O587">
        <v>26.42824290986816</v>
      </c>
      <c r="P587">
        <v>5.2412120771262476</v>
      </c>
    </row>
    <row r="588" spans="1:16" x14ac:dyDescent="0.3">
      <c r="A588" s="2">
        <v>45211</v>
      </c>
      <c r="B588" s="2">
        <v>46211</v>
      </c>
      <c r="C588">
        <v>1000</v>
      </c>
      <c r="D588" t="s">
        <v>3539</v>
      </c>
      <c r="E588" t="s">
        <v>2981</v>
      </c>
      <c r="F588" t="s">
        <v>28</v>
      </c>
      <c r="G588" t="s">
        <v>58</v>
      </c>
      <c r="H588" t="s">
        <v>52</v>
      </c>
      <c r="I588" t="s">
        <v>92</v>
      </c>
      <c r="J588" t="s">
        <v>42</v>
      </c>
      <c r="K588" t="s">
        <v>22</v>
      </c>
      <c r="L588" t="s">
        <v>22</v>
      </c>
      <c r="N588" t="s">
        <v>24</v>
      </c>
      <c r="O588">
        <v>24.354741143913859</v>
      </c>
      <c r="P588">
        <v>5.1561628729768607</v>
      </c>
    </row>
    <row r="589" spans="1:16" x14ac:dyDescent="0.3">
      <c r="A589" s="2">
        <v>45197</v>
      </c>
      <c r="B589" s="2">
        <v>46197</v>
      </c>
      <c r="C589">
        <v>1000</v>
      </c>
      <c r="D589" t="s">
        <v>3539</v>
      </c>
      <c r="E589" t="s">
        <v>1280</v>
      </c>
      <c r="F589" t="s">
        <v>28</v>
      </c>
      <c r="G589" t="s">
        <v>46</v>
      </c>
      <c r="H589" t="s">
        <v>119</v>
      </c>
      <c r="I589" t="s">
        <v>120</v>
      </c>
      <c r="J589" t="s">
        <v>42</v>
      </c>
      <c r="K589" t="s">
        <v>21</v>
      </c>
      <c r="L589" t="s">
        <v>21</v>
      </c>
      <c r="M589" t="s">
        <v>3463</v>
      </c>
      <c r="N589" t="s">
        <v>54</v>
      </c>
      <c r="O589">
        <v>30.43055434129489</v>
      </c>
      <c r="P589">
        <v>5.6257464184635531</v>
      </c>
    </row>
    <row r="590" spans="1:16" x14ac:dyDescent="0.3">
      <c r="A590" s="2">
        <v>45147</v>
      </c>
      <c r="B590" s="2">
        <v>45152</v>
      </c>
      <c r="C590">
        <v>5</v>
      </c>
      <c r="D590" t="s">
        <v>3538</v>
      </c>
      <c r="E590" t="s">
        <v>633</v>
      </c>
      <c r="F590" t="s">
        <v>28</v>
      </c>
      <c r="G590" t="s">
        <v>58</v>
      </c>
      <c r="H590" t="s">
        <v>52</v>
      </c>
      <c r="I590" t="s">
        <v>34</v>
      </c>
      <c r="J590" t="s">
        <v>42</v>
      </c>
      <c r="K590" t="s">
        <v>21</v>
      </c>
      <c r="L590" t="s">
        <v>21</v>
      </c>
      <c r="M590" t="s">
        <v>3467</v>
      </c>
      <c r="N590" t="s">
        <v>144</v>
      </c>
      <c r="O590">
        <v>31.669299832842668</v>
      </c>
      <c r="P590">
        <v>5.4691669838155308</v>
      </c>
    </row>
    <row r="591" spans="1:16" x14ac:dyDescent="0.3">
      <c r="A591" s="2">
        <v>45246</v>
      </c>
      <c r="D591" t="s">
        <v>3536</v>
      </c>
      <c r="E591" t="s">
        <v>2572</v>
      </c>
      <c r="F591" t="s">
        <v>28</v>
      </c>
      <c r="G591" t="s">
        <v>51</v>
      </c>
      <c r="H591" t="s">
        <v>59</v>
      </c>
      <c r="I591" t="s">
        <v>34</v>
      </c>
      <c r="J591" t="s">
        <v>42</v>
      </c>
      <c r="K591" t="s">
        <v>3546</v>
      </c>
      <c r="L591" t="s">
        <v>3546</v>
      </c>
      <c r="N591" t="s">
        <v>30</v>
      </c>
      <c r="O591">
        <v>32.295900396142187</v>
      </c>
      <c r="P591">
        <v>5.7341374454647109</v>
      </c>
    </row>
    <row r="592" spans="1:16" x14ac:dyDescent="0.3">
      <c r="A592" s="2">
        <v>45377</v>
      </c>
      <c r="B592" s="2">
        <v>45424</v>
      </c>
      <c r="C592">
        <v>47</v>
      </c>
      <c r="D592" t="s">
        <v>3537</v>
      </c>
      <c r="E592" t="s">
        <v>3015</v>
      </c>
      <c r="F592" t="s">
        <v>28</v>
      </c>
      <c r="G592" t="s">
        <v>58</v>
      </c>
      <c r="H592" t="s">
        <v>119</v>
      </c>
      <c r="I592" t="s">
        <v>120</v>
      </c>
      <c r="J592" t="s">
        <v>42</v>
      </c>
      <c r="K592" t="s">
        <v>21</v>
      </c>
      <c r="L592" t="s">
        <v>21</v>
      </c>
      <c r="M592" t="s">
        <v>3494</v>
      </c>
      <c r="N592" t="s">
        <v>76</v>
      </c>
      <c r="O592">
        <v>35.154997612479747</v>
      </c>
      <c r="P592">
        <v>6.1569055200289187</v>
      </c>
    </row>
    <row r="593" spans="1:16" x14ac:dyDescent="0.3">
      <c r="A593" s="2">
        <v>45182</v>
      </c>
      <c r="B593" s="2">
        <v>45190</v>
      </c>
      <c r="C593">
        <v>8</v>
      </c>
      <c r="D593" t="s">
        <v>3538</v>
      </c>
      <c r="E593" t="s">
        <v>870</v>
      </c>
      <c r="F593" t="s">
        <v>28</v>
      </c>
      <c r="G593" t="s">
        <v>33</v>
      </c>
      <c r="H593" t="s">
        <v>52</v>
      </c>
      <c r="I593" t="s">
        <v>92</v>
      </c>
      <c r="J593" t="s">
        <v>20</v>
      </c>
      <c r="K593" t="s">
        <v>21</v>
      </c>
      <c r="L593" t="s">
        <v>21</v>
      </c>
      <c r="M593" t="s">
        <v>3503</v>
      </c>
      <c r="N593" t="s">
        <v>76</v>
      </c>
      <c r="O593">
        <v>24.616604362644932</v>
      </c>
      <c r="P593">
        <v>5.4561419539569256</v>
      </c>
    </row>
    <row r="594" spans="1:16" x14ac:dyDescent="0.3">
      <c r="A594" s="2">
        <v>45135</v>
      </c>
      <c r="B594" s="2">
        <v>45173</v>
      </c>
      <c r="C594">
        <v>38</v>
      </c>
      <c r="D594" t="s">
        <v>3537</v>
      </c>
      <c r="E594" t="s">
        <v>1579</v>
      </c>
      <c r="F594" t="s">
        <v>28</v>
      </c>
      <c r="G594" t="s">
        <v>51</v>
      </c>
      <c r="H594" t="s">
        <v>59</v>
      </c>
      <c r="I594" t="s">
        <v>19</v>
      </c>
      <c r="J594" t="s">
        <v>42</v>
      </c>
      <c r="K594" t="s">
        <v>21</v>
      </c>
      <c r="L594" t="s">
        <v>21</v>
      </c>
      <c r="M594" t="s">
        <v>3506</v>
      </c>
      <c r="N594" t="s">
        <v>30</v>
      </c>
      <c r="O594">
        <v>29.676556974837411</v>
      </c>
      <c r="P594">
        <v>5.0804521872812458</v>
      </c>
    </row>
    <row r="595" spans="1:16" x14ac:dyDescent="0.3">
      <c r="A595" s="2">
        <v>45244</v>
      </c>
      <c r="D595" t="s">
        <v>3536</v>
      </c>
      <c r="E595" t="s">
        <v>2158</v>
      </c>
      <c r="F595" t="s">
        <v>28</v>
      </c>
      <c r="G595" t="s">
        <v>46</v>
      </c>
      <c r="H595" t="s">
        <v>40</v>
      </c>
      <c r="I595" t="s">
        <v>41</v>
      </c>
      <c r="J595" t="s">
        <v>42</v>
      </c>
      <c r="K595" t="s">
        <v>22</v>
      </c>
      <c r="L595" t="s">
        <v>22</v>
      </c>
      <c r="N595" t="s">
        <v>76</v>
      </c>
      <c r="O595">
        <v>30.640522074553949</v>
      </c>
      <c r="P595">
        <v>5.4034901066526464</v>
      </c>
    </row>
    <row r="596" spans="1:16" x14ac:dyDescent="0.3">
      <c r="A596" s="2">
        <v>45135</v>
      </c>
      <c r="B596" s="2">
        <v>46135</v>
      </c>
      <c r="C596">
        <v>1000</v>
      </c>
      <c r="D596" t="s">
        <v>3539</v>
      </c>
      <c r="E596" t="s">
        <v>2078</v>
      </c>
      <c r="F596" t="s">
        <v>28</v>
      </c>
      <c r="G596" t="s">
        <v>51</v>
      </c>
      <c r="H596" t="s">
        <v>59</v>
      </c>
      <c r="I596" t="s">
        <v>34</v>
      </c>
      <c r="J596" t="s">
        <v>42</v>
      </c>
      <c r="K596" t="s">
        <v>21</v>
      </c>
      <c r="L596" t="s">
        <v>21</v>
      </c>
      <c r="M596" t="s">
        <v>3514</v>
      </c>
      <c r="N596" t="s">
        <v>63</v>
      </c>
      <c r="O596">
        <v>33.484772022553678</v>
      </c>
      <c r="P596">
        <v>5.9044143147191921</v>
      </c>
    </row>
    <row r="597" spans="1:16" x14ac:dyDescent="0.3">
      <c r="A597" s="2">
        <v>45360</v>
      </c>
      <c r="B597" s="2">
        <v>45458</v>
      </c>
      <c r="C597">
        <v>98</v>
      </c>
      <c r="D597" t="s">
        <v>3540</v>
      </c>
      <c r="E597" t="s">
        <v>3515</v>
      </c>
      <c r="F597" t="s">
        <v>28</v>
      </c>
      <c r="G597" t="s">
        <v>51</v>
      </c>
      <c r="H597" t="s">
        <v>52</v>
      </c>
      <c r="I597" t="s">
        <v>34</v>
      </c>
      <c r="J597" t="s">
        <v>42</v>
      </c>
      <c r="K597" t="s">
        <v>21</v>
      </c>
      <c r="L597" t="s">
        <v>21</v>
      </c>
      <c r="M597" t="s">
        <v>3516</v>
      </c>
      <c r="N597" t="s">
        <v>54</v>
      </c>
      <c r="O597">
        <v>27.413557749498139</v>
      </c>
      <c r="P597">
        <v>5.7198134304558632</v>
      </c>
    </row>
    <row r="598" spans="1:16" x14ac:dyDescent="0.3">
      <c r="A598" s="2">
        <v>44927</v>
      </c>
      <c r="B598" s="2">
        <v>45927</v>
      </c>
      <c r="C598">
        <v>1000</v>
      </c>
      <c r="D598" t="s">
        <v>3539</v>
      </c>
      <c r="E598" t="s">
        <v>843</v>
      </c>
      <c r="F598" t="s">
        <v>28</v>
      </c>
      <c r="G598" t="s">
        <v>33</v>
      </c>
      <c r="H598" t="s">
        <v>59</v>
      </c>
      <c r="I598" t="s">
        <v>19</v>
      </c>
      <c r="J598" t="s">
        <v>35</v>
      </c>
      <c r="K598" t="s">
        <v>21</v>
      </c>
      <c r="L598" t="s">
        <v>21</v>
      </c>
      <c r="M598" t="s">
        <v>3526</v>
      </c>
      <c r="N598" t="s">
        <v>76</v>
      </c>
      <c r="O598">
        <v>32.286402023076207</v>
      </c>
      <c r="P598">
        <v>6.1729399657369388</v>
      </c>
    </row>
    <row r="599" spans="1:16" x14ac:dyDescent="0.3">
      <c r="A599" s="2">
        <v>45469</v>
      </c>
      <c r="D599" t="s">
        <v>3536</v>
      </c>
      <c r="E599" t="s">
        <v>2549</v>
      </c>
      <c r="F599" t="s">
        <v>3548</v>
      </c>
      <c r="G599" t="s">
        <v>46</v>
      </c>
      <c r="H599" t="s">
        <v>40</v>
      </c>
      <c r="I599" t="s">
        <v>41</v>
      </c>
      <c r="J599" t="s">
        <v>42</v>
      </c>
      <c r="K599" t="s">
        <v>3546</v>
      </c>
      <c r="L599" t="s">
        <v>3546</v>
      </c>
      <c r="N599" t="s">
        <v>76</v>
      </c>
      <c r="O599">
        <v>55.776410257233977</v>
      </c>
      <c r="P599">
        <v>6.5767669914672187</v>
      </c>
    </row>
    <row r="600" spans="1:16" x14ac:dyDescent="0.3">
      <c r="A600" s="2">
        <v>45445</v>
      </c>
      <c r="D600" t="s">
        <v>3536</v>
      </c>
      <c r="E600" t="s">
        <v>15</v>
      </c>
      <c r="F600" t="s">
        <v>16</v>
      </c>
      <c r="G600" t="s">
        <v>17</v>
      </c>
      <c r="H600" t="s">
        <v>18</v>
      </c>
      <c r="I600" t="s">
        <v>19</v>
      </c>
      <c r="J600" t="s">
        <v>20</v>
      </c>
      <c r="K600" t="s">
        <v>21</v>
      </c>
      <c r="L600" t="s">
        <v>3546</v>
      </c>
      <c r="M600" t="s">
        <v>23</v>
      </c>
      <c r="N600" t="s">
        <v>24</v>
      </c>
      <c r="O600">
        <v>77.618895636879458</v>
      </c>
      <c r="P600">
        <v>6.9575561089012954</v>
      </c>
    </row>
    <row r="601" spans="1:16" x14ac:dyDescent="0.3">
      <c r="A601" s="2">
        <v>45278</v>
      </c>
      <c r="B601" s="2">
        <v>45353</v>
      </c>
      <c r="C601">
        <v>75</v>
      </c>
      <c r="D601" t="s">
        <v>3537</v>
      </c>
      <c r="E601" t="s">
        <v>91</v>
      </c>
      <c r="F601" t="s">
        <v>16</v>
      </c>
      <c r="G601" t="s">
        <v>51</v>
      </c>
      <c r="H601" t="s">
        <v>52</v>
      </c>
      <c r="I601" t="s">
        <v>92</v>
      </c>
      <c r="J601" t="s">
        <v>20</v>
      </c>
      <c r="K601" t="s">
        <v>21</v>
      </c>
      <c r="L601" t="s">
        <v>3546</v>
      </c>
      <c r="M601" t="s">
        <v>93</v>
      </c>
      <c r="N601" t="s">
        <v>43</v>
      </c>
      <c r="O601">
        <v>82.322536971610035</v>
      </c>
      <c r="P601">
        <v>7.2971083770541583</v>
      </c>
    </row>
    <row r="602" spans="1:16" x14ac:dyDescent="0.3">
      <c r="A602" s="2">
        <v>45090</v>
      </c>
      <c r="D602" t="s">
        <v>3536</v>
      </c>
      <c r="E602" t="s">
        <v>91</v>
      </c>
      <c r="F602" t="s">
        <v>16</v>
      </c>
      <c r="G602" t="s">
        <v>17</v>
      </c>
      <c r="H602" t="s">
        <v>18</v>
      </c>
      <c r="I602" t="s">
        <v>19</v>
      </c>
      <c r="J602" t="s">
        <v>35</v>
      </c>
      <c r="K602" t="s">
        <v>22</v>
      </c>
      <c r="L602" t="s">
        <v>22</v>
      </c>
      <c r="N602" t="s">
        <v>30</v>
      </c>
      <c r="O602">
        <v>94.033699701251905</v>
      </c>
      <c r="P602">
        <v>5.8397620121014704</v>
      </c>
    </row>
    <row r="603" spans="1:16" x14ac:dyDescent="0.3">
      <c r="A603" s="2">
        <v>45379</v>
      </c>
      <c r="B603" s="2">
        <v>45457</v>
      </c>
      <c r="C603">
        <v>78</v>
      </c>
      <c r="D603" t="s">
        <v>3537</v>
      </c>
      <c r="E603" t="s">
        <v>109</v>
      </c>
      <c r="F603" t="s">
        <v>16</v>
      </c>
      <c r="G603" t="s">
        <v>58</v>
      </c>
      <c r="H603" t="s">
        <v>52</v>
      </c>
      <c r="I603" t="s">
        <v>34</v>
      </c>
      <c r="J603" t="s">
        <v>20</v>
      </c>
      <c r="K603" t="s">
        <v>21</v>
      </c>
      <c r="L603" t="s">
        <v>21</v>
      </c>
      <c r="M603" t="s">
        <v>110</v>
      </c>
      <c r="N603" t="s">
        <v>76</v>
      </c>
      <c r="O603">
        <v>91.965715016644907</v>
      </c>
      <c r="P603">
        <v>5.696165161568489</v>
      </c>
    </row>
    <row r="604" spans="1:16" x14ac:dyDescent="0.3">
      <c r="A604" s="2">
        <v>45466</v>
      </c>
      <c r="B604" s="2">
        <v>45472</v>
      </c>
      <c r="C604">
        <v>6</v>
      </c>
      <c r="D604" t="s">
        <v>3538</v>
      </c>
      <c r="E604" t="s">
        <v>109</v>
      </c>
      <c r="F604" t="s">
        <v>16</v>
      </c>
      <c r="G604" t="s">
        <v>17</v>
      </c>
      <c r="H604" t="s">
        <v>18</v>
      </c>
      <c r="I604" t="s">
        <v>34</v>
      </c>
      <c r="J604" t="s">
        <v>42</v>
      </c>
      <c r="K604" t="s">
        <v>22</v>
      </c>
      <c r="L604" t="s">
        <v>22</v>
      </c>
      <c r="N604" t="s">
        <v>63</v>
      </c>
      <c r="O604">
        <v>85.628808601743543</v>
      </c>
      <c r="P604">
        <v>6.410343983467313</v>
      </c>
    </row>
    <row r="605" spans="1:16" x14ac:dyDescent="0.3">
      <c r="A605" s="2">
        <v>45195</v>
      </c>
      <c r="D605" t="s">
        <v>3536</v>
      </c>
      <c r="E605" t="s">
        <v>127</v>
      </c>
      <c r="F605" t="s">
        <v>16</v>
      </c>
      <c r="G605" t="s">
        <v>51</v>
      </c>
      <c r="H605" t="s">
        <v>59</v>
      </c>
      <c r="I605" t="s">
        <v>19</v>
      </c>
      <c r="J605" t="s">
        <v>42</v>
      </c>
      <c r="K605" t="s">
        <v>22</v>
      </c>
      <c r="L605" t="s">
        <v>22</v>
      </c>
      <c r="N605" t="s">
        <v>76</v>
      </c>
      <c r="O605">
        <v>92.119439853864009</v>
      </c>
      <c r="P605">
        <v>7.3121741209625206</v>
      </c>
    </row>
    <row r="606" spans="1:16" x14ac:dyDescent="0.3">
      <c r="A606" s="2">
        <v>45439</v>
      </c>
      <c r="B606" s="2">
        <v>45460</v>
      </c>
      <c r="C606">
        <v>21</v>
      </c>
      <c r="D606" t="s">
        <v>3538</v>
      </c>
      <c r="E606" t="s">
        <v>127</v>
      </c>
      <c r="F606" t="s">
        <v>16</v>
      </c>
      <c r="G606" t="s">
        <v>46</v>
      </c>
      <c r="H606" t="s">
        <v>119</v>
      </c>
      <c r="I606" t="s">
        <v>120</v>
      </c>
      <c r="J606" t="s">
        <v>20</v>
      </c>
      <c r="K606" t="s">
        <v>21</v>
      </c>
      <c r="L606" t="s">
        <v>3546</v>
      </c>
      <c r="M606" t="s">
        <v>616</v>
      </c>
      <c r="N606" t="s">
        <v>30</v>
      </c>
      <c r="O606">
        <v>81.480894197982764</v>
      </c>
      <c r="P606">
        <v>5.5022241883923746</v>
      </c>
    </row>
    <row r="607" spans="1:16" x14ac:dyDescent="0.3">
      <c r="A607" s="2">
        <v>44959</v>
      </c>
      <c r="B607" s="2">
        <v>44992</v>
      </c>
      <c r="C607">
        <v>33</v>
      </c>
      <c r="D607" t="s">
        <v>3537</v>
      </c>
      <c r="E607" t="s">
        <v>127</v>
      </c>
      <c r="F607" t="s">
        <v>16</v>
      </c>
      <c r="G607" t="s">
        <v>51</v>
      </c>
      <c r="H607" t="s">
        <v>52</v>
      </c>
      <c r="I607" t="s">
        <v>34</v>
      </c>
      <c r="J607" t="s">
        <v>20</v>
      </c>
      <c r="K607" t="s">
        <v>21</v>
      </c>
      <c r="L607" t="s">
        <v>21</v>
      </c>
      <c r="M607" t="s">
        <v>1430</v>
      </c>
      <c r="N607" t="s">
        <v>76</v>
      </c>
      <c r="O607">
        <v>79.35861653407008</v>
      </c>
      <c r="P607">
        <v>7.2415069006745183</v>
      </c>
    </row>
    <row r="608" spans="1:16" x14ac:dyDescent="0.3">
      <c r="A608" s="2">
        <v>45379</v>
      </c>
      <c r="B608" s="2">
        <v>46379</v>
      </c>
      <c r="C608">
        <v>1000</v>
      </c>
      <c r="D608" t="s">
        <v>3539</v>
      </c>
      <c r="E608" t="s">
        <v>129</v>
      </c>
      <c r="F608" t="s">
        <v>16</v>
      </c>
      <c r="G608" t="s">
        <v>58</v>
      </c>
      <c r="H608" t="s">
        <v>59</v>
      </c>
      <c r="I608" t="s">
        <v>19</v>
      </c>
      <c r="J608" t="s">
        <v>42</v>
      </c>
      <c r="K608" t="s">
        <v>21</v>
      </c>
      <c r="L608" t="s">
        <v>21</v>
      </c>
      <c r="M608" t="s">
        <v>131</v>
      </c>
      <c r="N608" t="s">
        <v>24</v>
      </c>
      <c r="O608">
        <v>72.979469061226482</v>
      </c>
      <c r="P608">
        <v>5.9558703250838834</v>
      </c>
    </row>
    <row r="609" spans="1:16" x14ac:dyDescent="0.3">
      <c r="A609" s="2">
        <v>44954</v>
      </c>
      <c r="D609" t="s">
        <v>3536</v>
      </c>
      <c r="E609" t="s">
        <v>129</v>
      </c>
      <c r="F609" t="s">
        <v>16</v>
      </c>
      <c r="G609" t="s">
        <v>46</v>
      </c>
      <c r="H609" t="s">
        <v>119</v>
      </c>
      <c r="I609" t="s">
        <v>120</v>
      </c>
      <c r="J609" t="s">
        <v>20</v>
      </c>
      <c r="K609" t="s">
        <v>21</v>
      </c>
      <c r="L609" t="s">
        <v>3546</v>
      </c>
      <c r="M609" t="s">
        <v>864</v>
      </c>
      <c r="N609" t="s">
        <v>43</v>
      </c>
      <c r="O609">
        <v>78.168495289467046</v>
      </c>
      <c r="P609">
        <v>6.1998757071414294</v>
      </c>
    </row>
    <row r="610" spans="1:16" x14ac:dyDescent="0.3">
      <c r="A610" s="2">
        <v>45356</v>
      </c>
      <c r="D610" t="s">
        <v>3536</v>
      </c>
      <c r="E610" t="s">
        <v>129</v>
      </c>
      <c r="F610" t="s">
        <v>16</v>
      </c>
      <c r="G610" t="s">
        <v>46</v>
      </c>
      <c r="H610" t="s">
        <v>18</v>
      </c>
      <c r="I610" t="s">
        <v>19</v>
      </c>
      <c r="J610" t="s">
        <v>20</v>
      </c>
      <c r="K610" t="s">
        <v>21</v>
      </c>
      <c r="L610" t="s">
        <v>21</v>
      </c>
      <c r="M610" t="s">
        <v>994</v>
      </c>
      <c r="N610" t="s">
        <v>24</v>
      </c>
      <c r="O610">
        <v>75.182340289065252</v>
      </c>
      <c r="P610">
        <v>7.4908430258509124</v>
      </c>
    </row>
    <row r="611" spans="1:16" x14ac:dyDescent="0.3">
      <c r="A611" s="2">
        <v>45340</v>
      </c>
      <c r="B611" s="2">
        <v>46340</v>
      </c>
      <c r="C611">
        <v>1000</v>
      </c>
      <c r="D611" t="s">
        <v>3539</v>
      </c>
      <c r="E611" t="s">
        <v>129</v>
      </c>
      <c r="F611" t="s">
        <v>16</v>
      </c>
      <c r="G611" t="s">
        <v>51</v>
      </c>
      <c r="H611" t="s">
        <v>52</v>
      </c>
      <c r="I611" t="s">
        <v>34</v>
      </c>
      <c r="J611" t="s">
        <v>20</v>
      </c>
      <c r="K611" t="s">
        <v>21</v>
      </c>
      <c r="L611" t="s">
        <v>3546</v>
      </c>
      <c r="M611" t="s">
        <v>1066</v>
      </c>
      <c r="N611" t="s">
        <v>144</v>
      </c>
      <c r="O611">
        <v>69.291475813155614</v>
      </c>
      <c r="P611">
        <v>6.5962904054560436</v>
      </c>
    </row>
    <row r="612" spans="1:16" x14ac:dyDescent="0.3">
      <c r="A612" s="2">
        <v>45063</v>
      </c>
      <c r="B612" s="2">
        <v>45065</v>
      </c>
      <c r="C612">
        <v>2</v>
      </c>
      <c r="D612" t="s">
        <v>3538</v>
      </c>
      <c r="E612" t="s">
        <v>137</v>
      </c>
      <c r="F612" t="s">
        <v>16</v>
      </c>
      <c r="G612" t="s">
        <v>17</v>
      </c>
      <c r="H612" t="s">
        <v>40</v>
      </c>
      <c r="I612" t="s">
        <v>41</v>
      </c>
      <c r="J612" t="s">
        <v>42</v>
      </c>
      <c r="K612" t="s">
        <v>21</v>
      </c>
      <c r="L612" t="s">
        <v>3546</v>
      </c>
      <c r="M612" t="s">
        <v>139</v>
      </c>
      <c r="N612" t="s">
        <v>63</v>
      </c>
      <c r="O612">
        <v>77.158449020712027</v>
      </c>
      <c r="P612">
        <v>6.9586196009544121</v>
      </c>
    </row>
    <row r="613" spans="1:16" x14ac:dyDescent="0.3">
      <c r="A613" s="2">
        <v>45388</v>
      </c>
      <c r="D613" t="s">
        <v>3536</v>
      </c>
      <c r="E613" t="s">
        <v>137</v>
      </c>
      <c r="F613" t="s">
        <v>16</v>
      </c>
      <c r="G613" t="s">
        <v>46</v>
      </c>
      <c r="H613" t="s">
        <v>18</v>
      </c>
      <c r="I613" t="s">
        <v>34</v>
      </c>
      <c r="J613" t="s">
        <v>20</v>
      </c>
      <c r="K613" t="s">
        <v>21</v>
      </c>
      <c r="L613" t="s">
        <v>3546</v>
      </c>
      <c r="M613" t="s">
        <v>487</v>
      </c>
      <c r="N613" t="s">
        <v>63</v>
      </c>
      <c r="O613">
        <v>76.375590585968681</v>
      </c>
      <c r="P613">
        <v>7.438824644670575</v>
      </c>
    </row>
    <row r="614" spans="1:16" x14ac:dyDescent="0.3">
      <c r="A614" s="2">
        <v>45301</v>
      </c>
      <c r="B614" s="2">
        <v>46301</v>
      </c>
      <c r="C614">
        <v>1000</v>
      </c>
      <c r="D614" t="s">
        <v>3539</v>
      </c>
      <c r="E614" t="s">
        <v>137</v>
      </c>
      <c r="F614" t="s">
        <v>16</v>
      </c>
      <c r="G614" t="s">
        <v>17</v>
      </c>
      <c r="H614" t="s">
        <v>18</v>
      </c>
      <c r="I614" t="s">
        <v>34</v>
      </c>
      <c r="J614" t="s">
        <v>35</v>
      </c>
      <c r="K614" t="s">
        <v>22</v>
      </c>
      <c r="L614" t="s">
        <v>22</v>
      </c>
      <c r="N614" t="s">
        <v>24</v>
      </c>
      <c r="O614">
        <v>84.624836240668543</v>
      </c>
      <c r="P614">
        <v>5.8062890001679124</v>
      </c>
    </row>
    <row r="615" spans="1:16" x14ac:dyDescent="0.3">
      <c r="A615" s="2">
        <v>45369</v>
      </c>
      <c r="B615" s="2">
        <v>45464</v>
      </c>
      <c r="C615">
        <v>95</v>
      </c>
      <c r="D615" t="s">
        <v>3540</v>
      </c>
      <c r="E615" t="s">
        <v>171</v>
      </c>
      <c r="F615" t="s">
        <v>16</v>
      </c>
      <c r="G615" t="s">
        <v>58</v>
      </c>
      <c r="H615" t="s">
        <v>52</v>
      </c>
      <c r="I615" t="s">
        <v>34</v>
      </c>
      <c r="J615" t="s">
        <v>42</v>
      </c>
      <c r="K615" t="s">
        <v>21</v>
      </c>
      <c r="L615" t="s">
        <v>3546</v>
      </c>
      <c r="M615" t="s">
        <v>172</v>
      </c>
      <c r="N615" t="s">
        <v>30</v>
      </c>
      <c r="O615">
        <v>67.609472974733578</v>
      </c>
      <c r="P615">
        <v>6.6405738774627814</v>
      </c>
    </row>
    <row r="616" spans="1:16" x14ac:dyDescent="0.3">
      <c r="A616" s="2">
        <v>45070</v>
      </c>
      <c r="B616" s="2">
        <v>45074</v>
      </c>
      <c r="C616">
        <v>4</v>
      </c>
      <c r="D616" t="s">
        <v>3538</v>
      </c>
      <c r="E616" t="s">
        <v>171</v>
      </c>
      <c r="F616" t="s">
        <v>16</v>
      </c>
      <c r="G616" t="s">
        <v>17</v>
      </c>
      <c r="H616" t="s">
        <v>40</v>
      </c>
      <c r="I616" t="s">
        <v>41</v>
      </c>
      <c r="J616" t="s">
        <v>35</v>
      </c>
      <c r="K616" t="s">
        <v>21</v>
      </c>
      <c r="L616" t="s">
        <v>21</v>
      </c>
      <c r="M616" t="s">
        <v>1402</v>
      </c>
      <c r="N616" t="s">
        <v>30</v>
      </c>
      <c r="O616">
        <v>80.822839892754246</v>
      </c>
      <c r="P616">
        <v>7.3781353970257921</v>
      </c>
    </row>
    <row r="617" spans="1:16" x14ac:dyDescent="0.3">
      <c r="A617" s="2">
        <v>45388</v>
      </c>
      <c r="B617" s="2">
        <v>46388</v>
      </c>
      <c r="C617">
        <v>1000</v>
      </c>
      <c r="D617" t="s">
        <v>3539</v>
      </c>
      <c r="E617" t="s">
        <v>184</v>
      </c>
      <c r="F617" t="s">
        <v>16</v>
      </c>
      <c r="G617" t="s">
        <v>46</v>
      </c>
      <c r="H617" t="s">
        <v>40</v>
      </c>
      <c r="I617" t="s">
        <v>41</v>
      </c>
      <c r="J617" t="s">
        <v>42</v>
      </c>
      <c r="K617" t="s">
        <v>22</v>
      </c>
      <c r="L617" t="s">
        <v>22</v>
      </c>
      <c r="N617" t="s">
        <v>54</v>
      </c>
      <c r="O617">
        <v>71.91734278359074</v>
      </c>
      <c r="P617">
        <v>5.8346426080021203</v>
      </c>
    </row>
    <row r="618" spans="1:16" x14ac:dyDescent="0.3">
      <c r="A618" s="2">
        <v>45107</v>
      </c>
      <c r="B618" s="2">
        <v>45108</v>
      </c>
      <c r="C618">
        <v>1</v>
      </c>
      <c r="D618" t="s">
        <v>3538</v>
      </c>
      <c r="E618" t="s">
        <v>184</v>
      </c>
      <c r="F618" t="s">
        <v>16</v>
      </c>
      <c r="G618" t="s">
        <v>33</v>
      </c>
      <c r="H618" t="s">
        <v>52</v>
      </c>
      <c r="I618" t="s">
        <v>34</v>
      </c>
      <c r="J618" t="s">
        <v>42</v>
      </c>
      <c r="K618" t="s">
        <v>21</v>
      </c>
      <c r="L618" t="s">
        <v>3546</v>
      </c>
      <c r="M618" t="s">
        <v>565</v>
      </c>
      <c r="N618" t="s">
        <v>63</v>
      </c>
      <c r="O618">
        <v>88.896307956234367</v>
      </c>
      <c r="P618">
        <v>5.5488015631130763</v>
      </c>
    </row>
    <row r="619" spans="1:16" x14ac:dyDescent="0.3">
      <c r="A619" s="2">
        <v>45135</v>
      </c>
      <c r="B619" s="2">
        <v>46135</v>
      </c>
      <c r="C619">
        <v>1000</v>
      </c>
      <c r="D619" t="s">
        <v>3539</v>
      </c>
      <c r="E619" t="s">
        <v>184</v>
      </c>
      <c r="F619" t="s">
        <v>16</v>
      </c>
      <c r="G619" t="s">
        <v>46</v>
      </c>
      <c r="H619" t="s">
        <v>18</v>
      </c>
      <c r="I619" t="s">
        <v>19</v>
      </c>
      <c r="J619" t="s">
        <v>42</v>
      </c>
      <c r="K619" t="s">
        <v>22</v>
      </c>
      <c r="L619" t="s">
        <v>22</v>
      </c>
      <c r="N619" t="s">
        <v>43</v>
      </c>
      <c r="O619">
        <v>84.818660617184918</v>
      </c>
      <c r="P619">
        <v>6.1155916633614913</v>
      </c>
    </row>
    <row r="620" spans="1:16" x14ac:dyDescent="0.3">
      <c r="A620" s="2">
        <v>45201</v>
      </c>
      <c r="B620" s="2">
        <v>45967</v>
      </c>
      <c r="C620">
        <v>766</v>
      </c>
      <c r="D620" t="s">
        <v>3539</v>
      </c>
      <c r="E620" t="s">
        <v>187</v>
      </c>
      <c r="F620" t="s">
        <v>16</v>
      </c>
      <c r="G620" t="s">
        <v>33</v>
      </c>
      <c r="H620" t="s">
        <v>18</v>
      </c>
      <c r="I620" t="s">
        <v>19</v>
      </c>
      <c r="J620" t="s">
        <v>20</v>
      </c>
      <c r="K620" t="s">
        <v>21</v>
      </c>
      <c r="L620" t="s">
        <v>21</v>
      </c>
      <c r="M620" t="s">
        <v>188</v>
      </c>
      <c r="N620" t="s">
        <v>43</v>
      </c>
      <c r="O620">
        <v>88.113965544915914</v>
      </c>
      <c r="P620">
        <v>6.9132597397574189</v>
      </c>
    </row>
    <row r="621" spans="1:16" x14ac:dyDescent="0.3">
      <c r="A621" s="2">
        <v>45140</v>
      </c>
      <c r="D621" t="s">
        <v>3536</v>
      </c>
      <c r="E621" t="s">
        <v>190</v>
      </c>
      <c r="F621" t="s">
        <v>16</v>
      </c>
      <c r="G621" t="s">
        <v>33</v>
      </c>
      <c r="H621" t="s">
        <v>52</v>
      </c>
      <c r="I621" t="s">
        <v>92</v>
      </c>
      <c r="J621" t="s">
        <v>20</v>
      </c>
      <c r="K621" t="s">
        <v>21</v>
      </c>
      <c r="L621" t="s">
        <v>21</v>
      </c>
      <c r="M621" t="s">
        <v>191</v>
      </c>
      <c r="N621" t="s">
        <v>63</v>
      </c>
      <c r="O621">
        <v>98.977670167459763</v>
      </c>
      <c r="P621">
        <v>6.9904294853816689</v>
      </c>
    </row>
    <row r="622" spans="1:16" x14ac:dyDescent="0.3">
      <c r="A622" s="2">
        <v>44935</v>
      </c>
      <c r="B622" s="2">
        <v>46170</v>
      </c>
      <c r="C622">
        <v>1235</v>
      </c>
      <c r="D622" t="s">
        <v>3539</v>
      </c>
      <c r="E622" t="s">
        <v>217</v>
      </c>
      <c r="F622" t="s">
        <v>16</v>
      </c>
      <c r="G622" t="s">
        <v>51</v>
      </c>
      <c r="H622" t="s">
        <v>52</v>
      </c>
      <c r="I622" t="s">
        <v>34</v>
      </c>
      <c r="J622" t="s">
        <v>20</v>
      </c>
      <c r="K622" t="s">
        <v>21</v>
      </c>
      <c r="L622" t="s">
        <v>21</v>
      </c>
      <c r="M622" t="s">
        <v>218</v>
      </c>
      <c r="N622" t="s">
        <v>24</v>
      </c>
      <c r="O622">
        <v>69.090335697848019</v>
      </c>
      <c r="P622">
        <v>6.3610586769244151</v>
      </c>
    </row>
    <row r="623" spans="1:16" x14ac:dyDescent="0.3">
      <c r="A623" s="2">
        <v>45147</v>
      </c>
      <c r="B623" s="2">
        <v>45156</v>
      </c>
      <c r="C623">
        <v>9</v>
      </c>
      <c r="D623" t="s">
        <v>3538</v>
      </c>
      <c r="E623" t="s">
        <v>217</v>
      </c>
      <c r="F623" t="s">
        <v>16</v>
      </c>
      <c r="G623" t="s">
        <v>17</v>
      </c>
      <c r="H623" t="s">
        <v>18</v>
      </c>
      <c r="I623" t="s">
        <v>19</v>
      </c>
      <c r="J623" t="s">
        <v>42</v>
      </c>
      <c r="K623" t="s">
        <v>21</v>
      </c>
      <c r="L623" t="s">
        <v>3546</v>
      </c>
      <c r="M623" t="s">
        <v>579</v>
      </c>
      <c r="N623" t="s">
        <v>30</v>
      </c>
      <c r="O623">
        <v>76.629140288819613</v>
      </c>
      <c r="P623">
        <v>5.9783602084318517</v>
      </c>
    </row>
    <row r="624" spans="1:16" x14ac:dyDescent="0.3">
      <c r="A624" s="2">
        <v>45342</v>
      </c>
      <c r="B624" s="2">
        <v>45344</v>
      </c>
      <c r="C624">
        <v>2</v>
      </c>
      <c r="D624" t="s">
        <v>3538</v>
      </c>
      <c r="E624" t="s">
        <v>227</v>
      </c>
      <c r="F624" t="s">
        <v>16</v>
      </c>
      <c r="G624" t="s">
        <v>46</v>
      </c>
      <c r="H624" t="s">
        <v>18</v>
      </c>
      <c r="I624" t="s">
        <v>34</v>
      </c>
      <c r="J624" t="s">
        <v>42</v>
      </c>
      <c r="K624" t="s">
        <v>22</v>
      </c>
      <c r="L624" t="s">
        <v>22</v>
      </c>
      <c r="N624" t="s">
        <v>54</v>
      </c>
      <c r="O624">
        <v>93.554428011054952</v>
      </c>
      <c r="P624">
        <v>5.5257949395790504</v>
      </c>
    </row>
    <row r="625" spans="1:16" x14ac:dyDescent="0.3">
      <c r="A625" s="2">
        <v>44982</v>
      </c>
      <c r="B625" s="2">
        <v>45075</v>
      </c>
      <c r="C625">
        <v>93</v>
      </c>
      <c r="D625" t="s">
        <v>3540</v>
      </c>
      <c r="E625" t="s">
        <v>242</v>
      </c>
      <c r="F625" t="s">
        <v>16</v>
      </c>
      <c r="G625" t="s">
        <v>51</v>
      </c>
      <c r="H625" t="s">
        <v>52</v>
      </c>
      <c r="I625" t="s">
        <v>92</v>
      </c>
      <c r="J625" t="s">
        <v>42</v>
      </c>
      <c r="K625" t="s">
        <v>22</v>
      </c>
      <c r="L625" t="s">
        <v>22</v>
      </c>
      <c r="N625" t="s">
        <v>54</v>
      </c>
      <c r="O625">
        <v>79.444523011033809</v>
      </c>
      <c r="P625">
        <v>7.4600651505709541</v>
      </c>
    </row>
    <row r="626" spans="1:16" x14ac:dyDescent="0.3">
      <c r="A626" s="2">
        <v>45266</v>
      </c>
      <c r="D626" t="s">
        <v>3536</v>
      </c>
      <c r="E626" t="s">
        <v>274</v>
      </c>
      <c r="F626" t="s">
        <v>16</v>
      </c>
      <c r="G626" t="s">
        <v>17</v>
      </c>
      <c r="H626" t="s">
        <v>40</v>
      </c>
      <c r="I626" t="s">
        <v>41</v>
      </c>
      <c r="J626" t="s">
        <v>42</v>
      </c>
      <c r="K626" t="s">
        <v>21</v>
      </c>
      <c r="L626" t="s">
        <v>3546</v>
      </c>
      <c r="M626" t="s">
        <v>275</v>
      </c>
      <c r="N626" t="s">
        <v>76</v>
      </c>
      <c r="O626">
        <v>77.113413610798617</v>
      </c>
      <c r="P626">
        <v>5.7376358325361441</v>
      </c>
    </row>
    <row r="627" spans="1:16" x14ac:dyDescent="0.3">
      <c r="A627" s="2">
        <v>44996</v>
      </c>
      <c r="B627" s="2">
        <v>44999</v>
      </c>
      <c r="C627">
        <v>3</v>
      </c>
      <c r="D627" t="s">
        <v>3538</v>
      </c>
      <c r="E627" t="s">
        <v>313</v>
      </c>
      <c r="F627" t="s">
        <v>16</v>
      </c>
      <c r="G627" t="s">
        <v>46</v>
      </c>
      <c r="H627" t="s">
        <v>18</v>
      </c>
      <c r="I627" t="s">
        <v>19</v>
      </c>
      <c r="J627" t="s">
        <v>42</v>
      </c>
      <c r="K627" t="s">
        <v>22</v>
      </c>
      <c r="L627" t="s">
        <v>22</v>
      </c>
      <c r="N627" t="s">
        <v>144</v>
      </c>
      <c r="O627">
        <v>92.360931752104378</v>
      </c>
      <c r="P627">
        <v>7.0908999215794584</v>
      </c>
    </row>
    <row r="628" spans="1:16" x14ac:dyDescent="0.3">
      <c r="A628" s="2">
        <v>45119</v>
      </c>
      <c r="B628" s="2">
        <v>45159</v>
      </c>
      <c r="C628">
        <v>40</v>
      </c>
      <c r="D628" t="s">
        <v>3537</v>
      </c>
      <c r="E628" t="s">
        <v>328</v>
      </c>
      <c r="F628" t="s">
        <v>16</v>
      </c>
      <c r="G628" t="s">
        <v>58</v>
      </c>
      <c r="H628" t="s">
        <v>119</v>
      </c>
      <c r="I628" t="s">
        <v>120</v>
      </c>
      <c r="J628" t="s">
        <v>42</v>
      </c>
      <c r="K628" t="s">
        <v>21</v>
      </c>
      <c r="L628" t="s">
        <v>3546</v>
      </c>
      <c r="M628" t="s">
        <v>329</v>
      </c>
      <c r="N628" t="s">
        <v>144</v>
      </c>
      <c r="O628">
        <v>62.061075021321102</v>
      </c>
      <c r="P628">
        <v>6.8193805458609482</v>
      </c>
    </row>
    <row r="629" spans="1:16" x14ac:dyDescent="0.3">
      <c r="A629" s="2">
        <v>45368</v>
      </c>
      <c r="B629" s="2">
        <v>46368</v>
      </c>
      <c r="C629">
        <v>1000</v>
      </c>
      <c r="D629" t="s">
        <v>3539</v>
      </c>
      <c r="E629" t="s">
        <v>328</v>
      </c>
      <c r="F629" t="s">
        <v>16</v>
      </c>
      <c r="G629" t="s">
        <v>51</v>
      </c>
      <c r="H629" t="s">
        <v>59</v>
      </c>
      <c r="I629" t="s">
        <v>92</v>
      </c>
      <c r="J629" t="s">
        <v>42</v>
      </c>
      <c r="K629" t="s">
        <v>22</v>
      </c>
      <c r="L629" t="s">
        <v>22</v>
      </c>
      <c r="N629" t="s">
        <v>54</v>
      </c>
      <c r="O629">
        <v>66.014324261808582</v>
      </c>
      <c r="P629">
        <v>5.7035649452408066</v>
      </c>
    </row>
    <row r="630" spans="1:16" x14ac:dyDescent="0.3">
      <c r="A630" s="2">
        <v>45062</v>
      </c>
      <c r="B630" s="2">
        <v>46062</v>
      </c>
      <c r="C630">
        <v>1000</v>
      </c>
      <c r="D630" t="s">
        <v>3539</v>
      </c>
      <c r="E630" t="s">
        <v>340</v>
      </c>
      <c r="F630" t="s">
        <v>16</v>
      </c>
      <c r="G630" t="s">
        <v>46</v>
      </c>
      <c r="H630" t="s">
        <v>40</v>
      </c>
      <c r="I630" t="s">
        <v>41</v>
      </c>
      <c r="J630" t="s">
        <v>35</v>
      </c>
      <c r="K630" t="s">
        <v>21</v>
      </c>
      <c r="L630" t="s">
        <v>21</v>
      </c>
      <c r="M630" t="s">
        <v>341</v>
      </c>
      <c r="N630" t="s">
        <v>144</v>
      </c>
      <c r="O630">
        <v>83.16155957182778</v>
      </c>
      <c r="P630">
        <v>6.6534047977155124</v>
      </c>
    </row>
    <row r="631" spans="1:16" x14ac:dyDescent="0.3">
      <c r="A631" s="2">
        <v>45300</v>
      </c>
      <c r="D631" t="s">
        <v>3536</v>
      </c>
      <c r="E631" t="s">
        <v>396</v>
      </c>
      <c r="F631" t="s">
        <v>16</v>
      </c>
      <c r="G631" t="s">
        <v>46</v>
      </c>
      <c r="H631" t="s">
        <v>119</v>
      </c>
      <c r="I631" t="s">
        <v>120</v>
      </c>
      <c r="J631" t="s">
        <v>42</v>
      </c>
      <c r="K631" t="s">
        <v>21</v>
      </c>
      <c r="L631" t="s">
        <v>3546</v>
      </c>
      <c r="M631" t="s">
        <v>397</v>
      </c>
      <c r="N631" t="s">
        <v>76</v>
      </c>
      <c r="O631">
        <v>72.820811092523982</v>
      </c>
      <c r="P631">
        <v>6.6135698218563759</v>
      </c>
    </row>
    <row r="632" spans="1:16" x14ac:dyDescent="0.3">
      <c r="A632" s="2">
        <v>45458</v>
      </c>
      <c r="D632" t="s">
        <v>3536</v>
      </c>
      <c r="E632" t="s">
        <v>396</v>
      </c>
      <c r="F632" t="s">
        <v>16</v>
      </c>
      <c r="G632" t="s">
        <v>46</v>
      </c>
      <c r="H632" t="s">
        <v>18</v>
      </c>
      <c r="I632" t="s">
        <v>19</v>
      </c>
      <c r="J632" t="s">
        <v>42</v>
      </c>
      <c r="K632" t="s">
        <v>22</v>
      </c>
      <c r="L632" t="s">
        <v>22</v>
      </c>
      <c r="N632" t="s">
        <v>54</v>
      </c>
      <c r="O632">
        <v>73.902170956806174</v>
      </c>
      <c r="P632">
        <v>5.5104592270858257</v>
      </c>
    </row>
    <row r="633" spans="1:16" x14ac:dyDescent="0.3">
      <c r="A633" s="2">
        <v>45244</v>
      </c>
      <c r="B633" s="2">
        <v>46244</v>
      </c>
      <c r="C633">
        <v>1000</v>
      </c>
      <c r="D633" t="s">
        <v>3539</v>
      </c>
      <c r="E633" t="s">
        <v>439</v>
      </c>
      <c r="F633" t="s">
        <v>16</v>
      </c>
      <c r="G633" t="s">
        <v>33</v>
      </c>
      <c r="H633" t="s">
        <v>59</v>
      </c>
      <c r="I633" t="s">
        <v>34</v>
      </c>
      <c r="J633" t="s">
        <v>35</v>
      </c>
      <c r="K633" t="s">
        <v>22</v>
      </c>
      <c r="L633" t="s">
        <v>22</v>
      </c>
      <c r="N633" t="s">
        <v>24</v>
      </c>
      <c r="O633">
        <v>78.063405407202822</v>
      </c>
      <c r="P633">
        <v>6.3680387323477508</v>
      </c>
    </row>
    <row r="634" spans="1:16" x14ac:dyDescent="0.3">
      <c r="A634" s="2">
        <v>45037</v>
      </c>
      <c r="B634" s="2">
        <v>45047</v>
      </c>
      <c r="C634">
        <v>10</v>
      </c>
      <c r="D634" t="s">
        <v>3538</v>
      </c>
      <c r="E634" t="s">
        <v>439</v>
      </c>
      <c r="F634" t="s">
        <v>16</v>
      </c>
      <c r="G634" t="s">
        <v>46</v>
      </c>
      <c r="H634" t="s">
        <v>119</v>
      </c>
      <c r="I634" t="s">
        <v>120</v>
      </c>
      <c r="J634" t="s">
        <v>42</v>
      </c>
      <c r="K634" t="s">
        <v>21</v>
      </c>
      <c r="L634" t="s">
        <v>21</v>
      </c>
      <c r="M634" t="s">
        <v>1098</v>
      </c>
      <c r="N634" t="s">
        <v>144</v>
      </c>
      <c r="O634">
        <v>76.419706202530136</v>
      </c>
      <c r="P634">
        <v>6.3392547656136209</v>
      </c>
    </row>
    <row r="635" spans="1:16" x14ac:dyDescent="0.3">
      <c r="A635" s="2">
        <v>45418</v>
      </c>
      <c r="B635" s="2">
        <v>45422</v>
      </c>
      <c r="C635">
        <v>4</v>
      </c>
      <c r="D635" t="s">
        <v>3538</v>
      </c>
      <c r="E635" t="s">
        <v>446</v>
      </c>
      <c r="F635" t="s">
        <v>16</v>
      </c>
      <c r="G635" t="s">
        <v>58</v>
      </c>
      <c r="H635" t="s">
        <v>52</v>
      </c>
      <c r="I635" t="s">
        <v>92</v>
      </c>
      <c r="J635" t="s">
        <v>42</v>
      </c>
      <c r="K635" t="s">
        <v>22</v>
      </c>
      <c r="L635" t="s">
        <v>22</v>
      </c>
      <c r="N635" t="s">
        <v>24</v>
      </c>
      <c r="O635">
        <v>84.72406277880377</v>
      </c>
      <c r="P635">
        <v>7.0432538219572152</v>
      </c>
    </row>
    <row r="636" spans="1:16" x14ac:dyDescent="0.3">
      <c r="A636" s="2">
        <v>45252</v>
      </c>
      <c r="B636" s="2">
        <v>45291</v>
      </c>
      <c r="C636">
        <v>39</v>
      </c>
      <c r="D636" t="s">
        <v>3537</v>
      </c>
      <c r="E636" t="s">
        <v>455</v>
      </c>
      <c r="F636" t="s">
        <v>16</v>
      </c>
      <c r="G636" t="s">
        <v>58</v>
      </c>
      <c r="H636" t="s">
        <v>119</v>
      </c>
      <c r="I636" t="s">
        <v>120</v>
      </c>
      <c r="J636" t="s">
        <v>20</v>
      </c>
      <c r="K636" t="s">
        <v>21</v>
      </c>
      <c r="L636" t="s">
        <v>3546</v>
      </c>
      <c r="M636" t="s">
        <v>456</v>
      </c>
      <c r="N636" t="s">
        <v>144</v>
      </c>
      <c r="O636">
        <v>76.773201611578642</v>
      </c>
      <c r="P636">
        <v>6.730025936077733</v>
      </c>
    </row>
    <row r="637" spans="1:16" x14ac:dyDescent="0.3">
      <c r="A637" s="2">
        <v>45324</v>
      </c>
      <c r="D637" t="s">
        <v>3536</v>
      </c>
      <c r="E637" t="s">
        <v>478</v>
      </c>
      <c r="F637" t="s">
        <v>16</v>
      </c>
      <c r="G637" t="s">
        <v>17</v>
      </c>
      <c r="H637" t="s">
        <v>40</v>
      </c>
      <c r="I637" t="s">
        <v>41</v>
      </c>
      <c r="J637" t="s">
        <v>42</v>
      </c>
      <c r="K637" t="s">
        <v>22</v>
      </c>
      <c r="L637" t="s">
        <v>22</v>
      </c>
      <c r="N637" t="s">
        <v>30</v>
      </c>
      <c r="O637">
        <v>72.534216534597618</v>
      </c>
      <c r="P637">
        <v>5.9215862031000572</v>
      </c>
    </row>
    <row r="638" spans="1:16" x14ac:dyDescent="0.3">
      <c r="A638" s="2">
        <v>45247</v>
      </c>
      <c r="B638" s="2">
        <v>45259</v>
      </c>
      <c r="C638">
        <v>12</v>
      </c>
      <c r="D638" t="s">
        <v>3538</v>
      </c>
      <c r="E638" t="s">
        <v>478</v>
      </c>
      <c r="F638" t="s">
        <v>16</v>
      </c>
      <c r="G638" t="s">
        <v>58</v>
      </c>
      <c r="H638" t="s">
        <v>59</v>
      </c>
      <c r="I638" t="s">
        <v>19</v>
      </c>
      <c r="J638" t="s">
        <v>42</v>
      </c>
      <c r="K638" t="s">
        <v>21</v>
      </c>
      <c r="L638" t="s">
        <v>3546</v>
      </c>
      <c r="M638" t="s">
        <v>1128</v>
      </c>
      <c r="N638" t="s">
        <v>76</v>
      </c>
      <c r="O638">
        <v>83.308513046155781</v>
      </c>
      <c r="P638">
        <v>6.0223248650217203</v>
      </c>
    </row>
    <row r="639" spans="1:16" x14ac:dyDescent="0.3">
      <c r="A639" s="2">
        <v>45040</v>
      </c>
      <c r="B639" s="2">
        <v>45042</v>
      </c>
      <c r="C639">
        <v>2</v>
      </c>
      <c r="D639" t="s">
        <v>3538</v>
      </c>
      <c r="E639" t="s">
        <v>478</v>
      </c>
      <c r="F639" t="s">
        <v>16</v>
      </c>
      <c r="G639" t="s">
        <v>17</v>
      </c>
      <c r="H639" t="s">
        <v>18</v>
      </c>
      <c r="I639" t="s">
        <v>34</v>
      </c>
      <c r="J639" t="s">
        <v>20</v>
      </c>
      <c r="K639" t="s">
        <v>21</v>
      </c>
      <c r="L639" t="s">
        <v>21</v>
      </c>
      <c r="M639" t="s">
        <v>1962</v>
      </c>
      <c r="N639" t="s">
        <v>76</v>
      </c>
      <c r="O639">
        <v>79.668730271262035</v>
      </c>
      <c r="P639">
        <v>5.6620924318152959</v>
      </c>
    </row>
    <row r="640" spans="1:16" x14ac:dyDescent="0.3">
      <c r="A640" s="2">
        <v>45225</v>
      </c>
      <c r="B640" s="2">
        <v>45262</v>
      </c>
      <c r="C640">
        <v>37</v>
      </c>
      <c r="D640" t="s">
        <v>3537</v>
      </c>
      <c r="E640" t="s">
        <v>506</v>
      </c>
      <c r="F640" t="s">
        <v>16</v>
      </c>
      <c r="G640" t="s">
        <v>46</v>
      </c>
      <c r="H640" t="s">
        <v>119</v>
      </c>
      <c r="I640" t="s">
        <v>120</v>
      </c>
      <c r="J640" t="s">
        <v>42</v>
      </c>
      <c r="K640" t="s">
        <v>21</v>
      </c>
      <c r="L640" t="s">
        <v>3546</v>
      </c>
      <c r="M640" t="s">
        <v>507</v>
      </c>
      <c r="N640" t="s">
        <v>63</v>
      </c>
      <c r="O640">
        <v>60.921924421226088</v>
      </c>
      <c r="P640">
        <v>5.6006990539387056</v>
      </c>
    </row>
    <row r="641" spans="1:16" x14ac:dyDescent="0.3">
      <c r="A641" s="2">
        <v>45300</v>
      </c>
      <c r="B641" s="2">
        <v>45379</v>
      </c>
      <c r="C641">
        <v>79</v>
      </c>
      <c r="D641" t="s">
        <v>3537</v>
      </c>
      <c r="E641" t="s">
        <v>506</v>
      </c>
      <c r="F641" t="s">
        <v>16</v>
      </c>
      <c r="G641" t="s">
        <v>51</v>
      </c>
      <c r="H641" t="s">
        <v>59</v>
      </c>
      <c r="I641" t="s">
        <v>92</v>
      </c>
      <c r="J641" t="s">
        <v>35</v>
      </c>
      <c r="K641" t="s">
        <v>22</v>
      </c>
      <c r="L641" t="s">
        <v>22</v>
      </c>
      <c r="N641" t="s">
        <v>76</v>
      </c>
      <c r="O641">
        <v>83.244586043525175</v>
      </c>
      <c r="P641">
        <v>6.56664709571921</v>
      </c>
    </row>
    <row r="642" spans="1:16" x14ac:dyDescent="0.3">
      <c r="A642" s="2">
        <v>45303</v>
      </c>
      <c r="B642" s="2">
        <v>46303</v>
      </c>
      <c r="C642">
        <v>1000</v>
      </c>
      <c r="D642" t="s">
        <v>3539</v>
      </c>
      <c r="E642" t="s">
        <v>506</v>
      </c>
      <c r="F642" t="s">
        <v>16</v>
      </c>
      <c r="G642" t="s">
        <v>58</v>
      </c>
      <c r="H642" t="s">
        <v>52</v>
      </c>
      <c r="I642" t="s">
        <v>92</v>
      </c>
      <c r="J642" t="s">
        <v>20</v>
      </c>
      <c r="K642" t="s">
        <v>21</v>
      </c>
      <c r="L642" t="s">
        <v>21</v>
      </c>
      <c r="M642" t="s">
        <v>1236</v>
      </c>
      <c r="N642" t="s">
        <v>63</v>
      </c>
      <c r="O642">
        <v>87.519330326867745</v>
      </c>
      <c r="P642">
        <v>6.9564326972237192</v>
      </c>
    </row>
    <row r="643" spans="1:16" x14ac:dyDescent="0.3">
      <c r="A643" s="2">
        <v>45409</v>
      </c>
      <c r="B643" s="2">
        <v>45411</v>
      </c>
      <c r="C643">
        <v>2</v>
      </c>
      <c r="D643" t="s">
        <v>3538</v>
      </c>
      <c r="E643" t="s">
        <v>514</v>
      </c>
      <c r="F643" t="s">
        <v>16</v>
      </c>
      <c r="G643" t="s">
        <v>46</v>
      </c>
      <c r="H643" t="s">
        <v>119</v>
      </c>
      <c r="I643" t="s">
        <v>120</v>
      </c>
      <c r="J643" t="s">
        <v>20</v>
      </c>
      <c r="K643" t="s">
        <v>21</v>
      </c>
      <c r="L643" t="s">
        <v>3546</v>
      </c>
      <c r="M643" t="s">
        <v>515</v>
      </c>
      <c r="N643" t="s">
        <v>30</v>
      </c>
      <c r="O643">
        <v>89.751197334177505</v>
      </c>
      <c r="P643">
        <v>6.2018300251041572</v>
      </c>
    </row>
    <row r="644" spans="1:16" x14ac:dyDescent="0.3">
      <c r="A644" s="2">
        <v>45227</v>
      </c>
      <c r="B644" s="2">
        <v>45300</v>
      </c>
      <c r="C644">
        <v>73</v>
      </c>
      <c r="D644" t="s">
        <v>3537</v>
      </c>
      <c r="E644" t="s">
        <v>526</v>
      </c>
      <c r="F644" t="s">
        <v>16</v>
      </c>
      <c r="G644" t="s">
        <v>17</v>
      </c>
      <c r="H644" t="s">
        <v>40</v>
      </c>
      <c r="I644" t="s">
        <v>41</v>
      </c>
      <c r="J644" t="s">
        <v>35</v>
      </c>
      <c r="K644" t="s">
        <v>22</v>
      </c>
      <c r="L644" t="s">
        <v>22</v>
      </c>
      <c r="N644" t="s">
        <v>63</v>
      </c>
      <c r="O644">
        <v>87.250957868479972</v>
      </c>
      <c r="P644">
        <v>6.9809522639070387</v>
      </c>
    </row>
    <row r="645" spans="1:16" x14ac:dyDescent="0.3">
      <c r="A645" s="2">
        <v>44977</v>
      </c>
      <c r="D645" t="s">
        <v>3536</v>
      </c>
      <c r="E645" t="s">
        <v>529</v>
      </c>
      <c r="F645" t="s">
        <v>16</v>
      </c>
      <c r="G645" t="s">
        <v>58</v>
      </c>
      <c r="H645" t="s">
        <v>52</v>
      </c>
      <c r="I645" t="s">
        <v>34</v>
      </c>
      <c r="J645" t="s">
        <v>42</v>
      </c>
      <c r="K645" t="s">
        <v>21</v>
      </c>
      <c r="L645" t="s">
        <v>3546</v>
      </c>
      <c r="M645" t="s">
        <v>530</v>
      </c>
      <c r="N645" t="s">
        <v>144</v>
      </c>
      <c r="O645">
        <v>98.555033147942623</v>
      </c>
      <c r="P645">
        <v>6.0043457549910597</v>
      </c>
    </row>
    <row r="646" spans="1:16" x14ac:dyDescent="0.3">
      <c r="A646" s="2">
        <v>45360</v>
      </c>
      <c r="B646" s="2">
        <v>45369</v>
      </c>
      <c r="C646">
        <v>9</v>
      </c>
      <c r="D646" t="s">
        <v>3538</v>
      </c>
      <c r="E646" t="s">
        <v>543</v>
      </c>
      <c r="F646" t="s">
        <v>16</v>
      </c>
      <c r="G646" t="s">
        <v>46</v>
      </c>
      <c r="H646" t="s">
        <v>119</v>
      </c>
      <c r="I646" t="s">
        <v>120</v>
      </c>
      <c r="J646" t="s">
        <v>20</v>
      </c>
      <c r="K646" t="s">
        <v>21</v>
      </c>
      <c r="L646" t="s">
        <v>3546</v>
      </c>
      <c r="M646" t="s">
        <v>544</v>
      </c>
      <c r="N646" t="s">
        <v>30</v>
      </c>
      <c r="O646">
        <v>101.63254723305459</v>
      </c>
      <c r="P646">
        <v>5.713961277653917</v>
      </c>
    </row>
    <row r="647" spans="1:16" x14ac:dyDescent="0.3">
      <c r="A647" s="2">
        <v>45208</v>
      </c>
      <c r="B647" s="2">
        <v>45257</v>
      </c>
      <c r="C647">
        <v>49</v>
      </c>
      <c r="D647" t="s">
        <v>3537</v>
      </c>
      <c r="E647" t="s">
        <v>543</v>
      </c>
      <c r="F647" t="s">
        <v>16</v>
      </c>
      <c r="G647" t="s">
        <v>58</v>
      </c>
      <c r="H647" t="s">
        <v>52</v>
      </c>
      <c r="I647" t="s">
        <v>34</v>
      </c>
      <c r="J647" t="s">
        <v>20</v>
      </c>
      <c r="K647" t="s">
        <v>21</v>
      </c>
      <c r="L647" t="s">
        <v>21</v>
      </c>
      <c r="M647" t="s">
        <v>820</v>
      </c>
      <c r="N647" t="s">
        <v>24</v>
      </c>
      <c r="O647">
        <v>70.757668557316961</v>
      </c>
      <c r="P647">
        <v>6.9091088560548908</v>
      </c>
    </row>
    <row r="648" spans="1:16" x14ac:dyDescent="0.3">
      <c r="A648" s="2">
        <v>45015</v>
      </c>
      <c r="D648" t="s">
        <v>3536</v>
      </c>
      <c r="E648" t="s">
        <v>546</v>
      </c>
      <c r="F648" t="s">
        <v>16</v>
      </c>
      <c r="G648" t="s">
        <v>46</v>
      </c>
      <c r="H648" t="s">
        <v>40</v>
      </c>
      <c r="I648" t="s">
        <v>41</v>
      </c>
      <c r="J648" t="s">
        <v>35</v>
      </c>
      <c r="K648" t="s">
        <v>21</v>
      </c>
      <c r="L648" t="s">
        <v>21</v>
      </c>
      <c r="M648" t="s">
        <v>547</v>
      </c>
      <c r="N648" t="s">
        <v>144</v>
      </c>
      <c r="O648">
        <v>74.619522415098615</v>
      </c>
      <c r="P648">
        <v>7.3894147633449636</v>
      </c>
    </row>
    <row r="649" spans="1:16" x14ac:dyDescent="0.3">
      <c r="A649" s="2">
        <v>45469</v>
      </c>
      <c r="D649" t="s">
        <v>3536</v>
      </c>
      <c r="E649" t="s">
        <v>576</v>
      </c>
      <c r="F649" t="s">
        <v>16</v>
      </c>
      <c r="G649" t="s">
        <v>46</v>
      </c>
      <c r="H649" t="s">
        <v>119</v>
      </c>
      <c r="I649" t="s">
        <v>120</v>
      </c>
      <c r="J649" t="s">
        <v>20</v>
      </c>
      <c r="K649" t="s">
        <v>21</v>
      </c>
      <c r="L649" t="s">
        <v>3546</v>
      </c>
      <c r="M649" t="s">
        <v>577</v>
      </c>
      <c r="N649" t="s">
        <v>30</v>
      </c>
      <c r="O649">
        <v>78.241141875676632</v>
      </c>
      <c r="P649">
        <v>6.7013021330967124</v>
      </c>
    </row>
    <row r="650" spans="1:16" x14ac:dyDescent="0.3">
      <c r="A650" s="2">
        <v>45421</v>
      </c>
      <c r="D650" t="s">
        <v>3536</v>
      </c>
      <c r="E650" t="s">
        <v>576</v>
      </c>
      <c r="F650" t="s">
        <v>16</v>
      </c>
      <c r="G650" t="s">
        <v>33</v>
      </c>
      <c r="H650" t="s">
        <v>52</v>
      </c>
      <c r="I650" t="s">
        <v>92</v>
      </c>
      <c r="J650" t="s">
        <v>20</v>
      </c>
      <c r="K650" t="s">
        <v>21</v>
      </c>
      <c r="L650" t="s">
        <v>21</v>
      </c>
      <c r="M650" t="s">
        <v>1922</v>
      </c>
      <c r="N650" t="s">
        <v>144</v>
      </c>
      <c r="O650">
        <v>88.852314829889906</v>
      </c>
      <c r="P650">
        <v>5.6066959939777954</v>
      </c>
    </row>
    <row r="651" spans="1:16" x14ac:dyDescent="0.3">
      <c r="A651" s="2">
        <v>45260</v>
      </c>
      <c r="B651" s="2">
        <v>45263</v>
      </c>
      <c r="C651">
        <v>3</v>
      </c>
      <c r="D651" t="s">
        <v>3538</v>
      </c>
      <c r="E651" t="s">
        <v>644</v>
      </c>
      <c r="F651" t="s">
        <v>16</v>
      </c>
      <c r="G651" t="s">
        <v>17</v>
      </c>
      <c r="H651" t="s">
        <v>18</v>
      </c>
      <c r="I651" t="s">
        <v>34</v>
      </c>
      <c r="J651" t="s">
        <v>42</v>
      </c>
      <c r="K651" t="s">
        <v>21</v>
      </c>
      <c r="L651" t="s">
        <v>21</v>
      </c>
      <c r="M651" t="s">
        <v>645</v>
      </c>
      <c r="N651" t="s">
        <v>76</v>
      </c>
      <c r="O651">
        <v>77.41203937332898</v>
      </c>
      <c r="P651">
        <v>6.0784895439453086</v>
      </c>
    </row>
    <row r="652" spans="1:16" x14ac:dyDescent="0.3">
      <c r="A652" s="2">
        <v>44942</v>
      </c>
      <c r="B652" s="2">
        <v>45942</v>
      </c>
      <c r="C652">
        <v>1000</v>
      </c>
      <c r="D652" t="s">
        <v>3539</v>
      </c>
      <c r="E652" t="s">
        <v>672</v>
      </c>
      <c r="F652" t="s">
        <v>16</v>
      </c>
      <c r="G652" t="s">
        <v>46</v>
      </c>
      <c r="H652" t="s">
        <v>40</v>
      </c>
      <c r="I652" t="s">
        <v>41</v>
      </c>
      <c r="J652" t="s">
        <v>35</v>
      </c>
      <c r="K652" t="s">
        <v>22</v>
      </c>
      <c r="L652" t="s">
        <v>22</v>
      </c>
      <c r="N652" t="s">
        <v>24</v>
      </c>
      <c r="O652">
        <v>79.963974609094322</v>
      </c>
      <c r="P652">
        <v>6.736311468636238</v>
      </c>
    </row>
    <row r="653" spans="1:16" x14ac:dyDescent="0.3">
      <c r="A653" s="2">
        <v>45123</v>
      </c>
      <c r="B653" s="2">
        <v>45129</v>
      </c>
      <c r="C653">
        <v>6</v>
      </c>
      <c r="D653" t="s">
        <v>3538</v>
      </c>
      <c r="E653" t="s">
        <v>672</v>
      </c>
      <c r="F653" t="s">
        <v>16</v>
      </c>
      <c r="G653" t="s">
        <v>46</v>
      </c>
      <c r="H653" t="s">
        <v>40</v>
      </c>
      <c r="I653" t="s">
        <v>41</v>
      </c>
      <c r="J653" t="s">
        <v>42</v>
      </c>
      <c r="K653" t="s">
        <v>22</v>
      </c>
      <c r="L653" t="s">
        <v>22</v>
      </c>
      <c r="N653" t="s">
        <v>30</v>
      </c>
      <c r="O653">
        <v>79.805803941122676</v>
      </c>
      <c r="P653">
        <v>6.1025305215200003</v>
      </c>
    </row>
    <row r="654" spans="1:16" x14ac:dyDescent="0.3">
      <c r="A654" s="2">
        <v>45447</v>
      </c>
      <c r="B654" s="2">
        <v>46388</v>
      </c>
      <c r="C654">
        <v>941</v>
      </c>
      <c r="D654" t="s">
        <v>3539</v>
      </c>
      <c r="E654" t="s">
        <v>672</v>
      </c>
      <c r="F654" t="s">
        <v>16</v>
      </c>
      <c r="G654" t="s">
        <v>33</v>
      </c>
      <c r="H654" t="s">
        <v>18</v>
      </c>
      <c r="I654" t="s">
        <v>34</v>
      </c>
      <c r="J654" t="s">
        <v>20</v>
      </c>
      <c r="K654" t="s">
        <v>21</v>
      </c>
      <c r="L654" t="s">
        <v>21</v>
      </c>
      <c r="M654" t="s">
        <v>1062</v>
      </c>
      <c r="N654" t="s">
        <v>43</v>
      </c>
      <c r="O654">
        <v>93.668742674445241</v>
      </c>
      <c r="P654">
        <v>6.9949418762675126</v>
      </c>
    </row>
    <row r="655" spans="1:16" x14ac:dyDescent="0.3">
      <c r="A655" s="2">
        <v>45307</v>
      </c>
      <c r="B655" s="2">
        <v>46307</v>
      </c>
      <c r="C655">
        <v>1000</v>
      </c>
      <c r="D655" t="s">
        <v>3539</v>
      </c>
      <c r="E655" t="s">
        <v>680</v>
      </c>
      <c r="F655" t="s">
        <v>16</v>
      </c>
      <c r="G655" t="s">
        <v>58</v>
      </c>
      <c r="H655" t="s">
        <v>52</v>
      </c>
      <c r="I655" t="s">
        <v>92</v>
      </c>
      <c r="J655" t="s">
        <v>20</v>
      </c>
      <c r="K655" t="s">
        <v>21</v>
      </c>
      <c r="L655" t="s">
        <v>21</v>
      </c>
      <c r="M655" t="s">
        <v>681</v>
      </c>
      <c r="N655" t="s">
        <v>24</v>
      </c>
      <c r="O655">
        <v>76.160287280476481</v>
      </c>
      <c r="P655">
        <v>6.527708928413535</v>
      </c>
    </row>
    <row r="656" spans="1:16" x14ac:dyDescent="0.3">
      <c r="A656" s="2">
        <v>45167</v>
      </c>
      <c r="B656" s="2">
        <v>45241</v>
      </c>
      <c r="C656">
        <v>74</v>
      </c>
      <c r="D656" t="s">
        <v>3537</v>
      </c>
      <c r="E656" t="s">
        <v>680</v>
      </c>
      <c r="F656" t="s">
        <v>16</v>
      </c>
      <c r="G656" t="s">
        <v>58</v>
      </c>
      <c r="H656" t="s">
        <v>119</v>
      </c>
      <c r="I656" t="s">
        <v>120</v>
      </c>
      <c r="J656" t="s">
        <v>20</v>
      </c>
      <c r="K656" t="s">
        <v>21</v>
      </c>
      <c r="L656" t="s">
        <v>3546</v>
      </c>
      <c r="M656" t="s">
        <v>1390</v>
      </c>
      <c r="N656" t="s">
        <v>63</v>
      </c>
      <c r="O656">
        <v>77.323589091012067</v>
      </c>
      <c r="P656">
        <v>6.5997371255524104</v>
      </c>
    </row>
    <row r="657" spans="1:16" x14ac:dyDescent="0.3">
      <c r="A657" s="2">
        <v>44999</v>
      </c>
      <c r="B657" s="2">
        <v>45999</v>
      </c>
      <c r="C657">
        <v>1000</v>
      </c>
      <c r="D657" t="s">
        <v>3539</v>
      </c>
      <c r="E657" t="s">
        <v>680</v>
      </c>
      <c r="F657" t="s">
        <v>16</v>
      </c>
      <c r="G657" t="s">
        <v>58</v>
      </c>
      <c r="H657" t="s">
        <v>59</v>
      </c>
      <c r="I657" t="s">
        <v>92</v>
      </c>
      <c r="J657" t="s">
        <v>35</v>
      </c>
      <c r="K657" t="s">
        <v>22</v>
      </c>
      <c r="L657" t="s">
        <v>22</v>
      </c>
      <c r="N657" t="s">
        <v>43</v>
      </c>
      <c r="O657">
        <v>84.725974824130432</v>
      </c>
      <c r="P657">
        <v>5.5219916573169607</v>
      </c>
    </row>
    <row r="658" spans="1:16" x14ac:dyDescent="0.3">
      <c r="A658" s="2">
        <v>45069</v>
      </c>
      <c r="B658" s="2">
        <v>45138</v>
      </c>
      <c r="C658">
        <v>69</v>
      </c>
      <c r="D658" t="s">
        <v>3537</v>
      </c>
      <c r="E658" t="s">
        <v>713</v>
      </c>
      <c r="F658" t="s">
        <v>16</v>
      </c>
      <c r="G658" t="s">
        <v>46</v>
      </c>
      <c r="H658" t="s">
        <v>119</v>
      </c>
      <c r="I658" t="s">
        <v>120</v>
      </c>
      <c r="J658" t="s">
        <v>42</v>
      </c>
      <c r="K658" t="s">
        <v>21</v>
      </c>
      <c r="L658" t="s">
        <v>21</v>
      </c>
      <c r="M658" t="s">
        <v>714</v>
      </c>
      <c r="N658" t="s">
        <v>43</v>
      </c>
      <c r="O658">
        <v>91.870303055603799</v>
      </c>
      <c r="P658">
        <v>6.817770940465314</v>
      </c>
    </row>
    <row r="659" spans="1:16" x14ac:dyDescent="0.3">
      <c r="A659" s="2">
        <v>45315</v>
      </c>
      <c r="B659" s="2">
        <v>46315</v>
      </c>
      <c r="C659">
        <v>1000</v>
      </c>
      <c r="D659" t="s">
        <v>3539</v>
      </c>
      <c r="E659" t="s">
        <v>713</v>
      </c>
      <c r="F659" t="s">
        <v>16</v>
      </c>
      <c r="G659" t="s">
        <v>58</v>
      </c>
      <c r="H659" t="s">
        <v>119</v>
      </c>
      <c r="I659" t="s">
        <v>120</v>
      </c>
      <c r="J659" t="s">
        <v>42</v>
      </c>
      <c r="K659" t="s">
        <v>21</v>
      </c>
      <c r="L659" t="s">
        <v>3546</v>
      </c>
      <c r="M659" t="s">
        <v>780</v>
      </c>
      <c r="N659" t="s">
        <v>76</v>
      </c>
      <c r="O659">
        <v>81.486674572021116</v>
      </c>
      <c r="P659">
        <v>7.4673578505268274</v>
      </c>
    </row>
    <row r="660" spans="1:16" x14ac:dyDescent="0.3">
      <c r="A660" s="2">
        <v>45357</v>
      </c>
      <c r="D660" t="s">
        <v>3536</v>
      </c>
      <c r="E660" t="s">
        <v>755</v>
      </c>
      <c r="F660" t="s">
        <v>16</v>
      </c>
      <c r="G660" t="s">
        <v>51</v>
      </c>
      <c r="H660" t="s">
        <v>52</v>
      </c>
      <c r="I660" t="s">
        <v>92</v>
      </c>
      <c r="J660" t="s">
        <v>20</v>
      </c>
      <c r="K660" t="s">
        <v>21</v>
      </c>
      <c r="L660" t="s">
        <v>3546</v>
      </c>
      <c r="M660" t="s">
        <v>756</v>
      </c>
      <c r="N660" t="s">
        <v>76</v>
      </c>
      <c r="O660">
        <v>66.52873710470304</v>
      </c>
      <c r="P660">
        <v>6.1994064594917004</v>
      </c>
    </row>
    <row r="661" spans="1:16" x14ac:dyDescent="0.3">
      <c r="A661" s="2">
        <v>45063</v>
      </c>
      <c r="D661" t="s">
        <v>3536</v>
      </c>
      <c r="E661" t="s">
        <v>762</v>
      </c>
      <c r="F661" t="s">
        <v>16</v>
      </c>
      <c r="G661" t="s">
        <v>46</v>
      </c>
      <c r="H661" t="s">
        <v>40</v>
      </c>
      <c r="I661" t="s">
        <v>41</v>
      </c>
      <c r="J661" t="s">
        <v>42</v>
      </c>
      <c r="K661" t="s">
        <v>22</v>
      </c>
      <c r="L661" t="s">
        <v>22</v>
      </c>
      <c r="N661" t="s">
        <v>43</v>
      </c>
      <c r="O661">
        <v>86.078965097165394</v>
      </c>
      <c r="P661">
        <v>5.7050194559813594</v>
      </c>
    </row>
    <row r="662" spans="1:16" x14ac:dyDescent="0.3">
      <c r="A662" s="2">
        <v>45536</v>
      </c>
      <c r="B662" s="2">
        <v>46300</v>
      </c>
      <c r="C662">
        <v>764</v>
      </c>
      <c r="D662" t="s">
        <v>3539</v>
      </c>
      <c r="E662" t="s">
        <v>762</v>
      </c>
      <c r="F662" t="s">
        <v>16</v>
      </c>
      <c r="G662" t="s">
        <v>46</v>
      </c>
      <c r="H662" t="s">
        <v>119</v>
      </c>
      <c r="I662" t="s">
        <v>120</v>
      </c>
      <c r="J662" t="s">
        <v>42</v>
      </c>
      <c r="K662" t="s">
        <v>21</v>
      </c>
      <c r="L662" t="s">
        <v>3546</v>
      </c>
      <c r="M662" t="s">
        <v>954</v>
      </c>
      <c r="N662" t="s">
        <v>43</v>
      </c>
      <c r="O662">
        <v>68.512059648413441</v>
      </c>
      <c r="P662">
        <v>7.1968507581810499</v>
      </c>
    </row>
    <row r="663" spans="1:16" x14ac:dyDescent="0.3">
      <c r="A663" s="2">
        <v>45381</v>
      </c>
      <c r="B663" s="2">
        <v>46381</v>
      </c>
      <c r="C663">
        <v>1000</v>
      </c>
      <c r="D663" t="s">
        <v>3539</v>
      </c>
      <c r="E663" t="s">
        <v>765</v>
      </c>
      <c r="F663" t="s">
        <v>16</v>
      </c>
      <c r="G663" t="s">
        <v>51</v>
      </c>
      <c r="H663" t="s">
        <v>52</v>
      </c>
      <c r="I663" t="s">
        <v>92</v>
      </c>
      <c r="J663" t="s">
        <v>20</v>
      </c>
      <c r="K663" t="s">
        <v>21</v>
      </c>
      <c r="L663" t="s">
        <v>21</v>
      </c>
      <c r="M663" t="s">
        <v>766</v>
      </c>
      <c r="N663" t="s">
        <v>63</v>
      </c>
      <c r="O663">
        <v>88.394685045184048</v>
      </c>
      <c r="P663">
        <v>7.1777077238081377</v>
      </c>
    </row>
    <row r="664" spans="1:16" x14ac:dyDescent="0.3">
      <c r="A664" s="2">
        <v>45040</v>
      </c>
      <c r="D664" t="s">
        <v>3536</v>
      </c>
      <c r="E664" t="s">
        <v>768</v>
      </c>
      <c r="F664" t="s">
        <v>16</v>
      </c>
      <c r="G664" t="s">
        <v>33</v>
      </c>
      <c r="H664" t="s">
        <v>59</v>
      </c>
      <c r="I664" t="s">
        <v>34</v>
      </c>
      <c r="J664" t="s">
        <v>42</v>
      </c>
      <c r="K664" t="s">
        <v>22</v>
      </c>
      <c r="L664" t="s">
        <v>22</v>
      </c>
      <c r="N664" t="s">
        <v>63</v>
      </c>
      <c r="O664">
        <v>88.584511166566656</v>
      </c>
      <c r="P664">
        <v>5.9086327667979406</v>
      </c>
    </row>
    <row r="665" spans="1:16" x14ac:dyDescent="0.3">
      <c r="A665" s="2">
        <v>45048</v>
      </c>
      <c r="B665" s="2">
        <v>45962</v>
      </c>
      <c r="C665">
        <v>914</v>
      </c>
      <c r="D665" t="s">
        <v>3539</v>
      </c>
      <c r="E665" t="s">
        <v>790</v>
      </c>
      <c r="F665" t="s">
        <v>16</v>
      </c>
      <c r="G665" t="s">
        <v>33</v>
      </c>
      <c r="H665" t="s">
        <v>52</v>
      </c>
      <c r="I665" t="s">
        <v>34</v>
      </c>
      <c r="J665" t="s">
        <v>42</v>
      </c>
      <c r="K665" t="s">
        <v>21</v>
      </c>
      <c r="L665" t="s">
        <v>3546</v>
      </c>
      <c r="M665" t="s">
        <v>791</v>
      </c>
      <c r="N665" t="s">
        <v>144</v>
      </c>
      <c r="O665">
        <v>81.200313267182608</v>
      </c>
      <c r="P665">
        <v>6.8604564848625831</v>
      </c>
    </row>
    <row r="666" spans="1:16" x14ac:dyDescent="0.3">
      <c r="A666" s="2">
        <v>45198</v>
      </c>
      <c r="D666" t="s">
        <v>3536</v>
      </c>
      <c r="E666" t="s">
        <v>793</v>
      </c>
      <c r="F666" t="s">
        <v>16</v>
      </c>
      <c r="G666" t="s">
        <v>46</v>
      </c>
      <c r="H666" t="s">
        <v>119</v>
      </c>
      <c r="I666" t="s">
        <v>120</v>
      </c>
      <c r="J666" t="s">
        <v>20</v>
      </c>
      <c r="K666" t="s">
        <v>21</v>
      </c>
      <c r="L666" t="s">
        <v>3546</v>
      </c>
      <c r="M666" t="s">
        <v>794</v>
      </c>
      <c r="N666" t="s">
        <v>144</v>
      </c>
      <c r="O666">
        <v>68.937064875883664</v>
      </c>
      <c r="P666">
        <v>5.8812196661488993</v>
      </c>
    </row>
    <row r="667" spans="1:16" x14ac:dyDescent="0.3">
      <c r="A667" s="2">
        <v>45151</v>
      </c>
      <c r="B667" s="2">
        <v>46151</v>
      </c>
      <c r="C667">
        <v>1000</v>
      </c>
      <c r="D667" t="s">
        <v>3539</v>
      </c>
      <c r="E667" t="s">
        <v>793</v>
      </c>
      <c r="F667" t="s">
        <v>16</v>
      </c>
      <c r="G667" t="s">
        <v>58</v>
      </c>
      <c r="H667" t="s">
        <v>119</v>
      </c>
      <c r="I667" t="s">
        <v>120</v>
      </c>
      <c r="J667" t="s">
        <v>42</v>
      </c>
      <c r="K667" t="s">
        <v>21</v>
      </c>
      <c r="L667" t="s">
        <v>21</v>
      </c>
      <c r="M667" t="s">
        <v>895</v>
      </c>
      <c r="N667" t="s">
        <v>63</v>
      </c>
      <c r="O667">
        <v>91.05525932957984</v>
      </c>
      <c r="P667">
        <v>5.9313503047954343</v>
      </c>
    </row>
    <row r="668" spans="1:16" x14ac:dyDescent="0.3">
      <c r="A668" s="2">
        <v>45390</v>
      </c>
      <c r="B668" s="2">
        <v>45434</v>
      </c>
      <c r="C668">
        <v>44</v>
      </c>
      <c r="D668" t="s">
        <v>3537</v>
      </c>
      <c r="E668" t="s">
        <v>830</v>
      </c>
      <c r="F668" t="s">
        <v>16</v>
      </c>
      <c r="G668" t="s">
        <v>51</v>
      </c>
      <c r="H668" t="s">
        <v>59</v>
      </c>
      <c r="I668" t="s">
        <v>92</v>
      </c>
      <c r="J668" t="s">
        <v>35</v>
      </c>
      <c r="K668" t="s">
        <v>21</v>
      </c>
      <c r="L668" t="s">
        <v>3546</v>
      </c>
      <c r="M668" t="s">
        <v>831</v>
      </c>
      <c r="N668" t="s">
        <v>54</v>
      </c>
      <c r="O668">
        <v>66.271405485189362</v>
      </c>
      <c r="P668">
        <v>6.508911883338711</v>
      </c>
    </row>
    <row r="669" spans="1:16" x14ac:dyDescent="0.3">
      <c r="A669" s="2">
        <v>44932</v>
      </c>
      <c r="B669" s="2">
        <v>46078</v>
      </c>
      <c r="C669">
        <v>1146</v>
      </c>
      <c r="D669" t="s">
        <v>3539</v>
      </c>
      <c r="E669" t="s">
        <v>830</v>
      </c>
      <c r="F669" t="s">
        <v>16</v>
      </c>
      <c r="G669" t="s">
        <v>46</v>
      </c>
      <c r="H669" t="s">
        <v>119</v>
      </c>
      <c r="I669" t="s">
        <v>120</v>
      </c>
      <c r="J669" t="s">
        <v>42</v>
      </c>
      <c r="K669" t="s">
        <v>21</v>
      </c>
      <c r="L669" t="s">
        <v>3546</v>
      </c>
      <c r="M669" t="s">
        <v>1460</v>
      </c>
      <c r="N669" t="s">
        <v>144</v>
      </c>
      <c r="O669">
        <v>79.19283419891417</v>
      </c>
      <c r="P669">
        <v>6.5144696173767844</v>
      </c>
    </row>
    <row r="670" spans="1:16" x14ac:dyDescent="0.3">
      <c r="A670" s="2">
        <v>45250</v>
      </c>
      <c r="B670" s="2">
        <v>45257</v>
      </c>
      <c r="C670">
        <v>7</v>
      </c>
      <c r="D670" t="s">
        <v>3538</v>
      </c>
      <c r="E670" t="s">
        <v>830</v>
      </c>
      <c r="F670" t="s">
        <v>16</v>
      </c>
      <c r="G670" t="s">
        <v>46</v>
      </c>
      <c r="H670" t="s">
        <v>119</v>
      </c>
      <c r="I670" t="s">
        <v>120</v>
      </c>
      <c r="J670" t="s">
        <v>20</v>
      </c>
      <c r="K670" t="s">
        <v>21</v>
      </c>
      <c r="L670" t="s">
        <v>21</v>
      </c>
      <c r="M670" t="s">
        <v>1978</v>
      </c>
      <c r="N670" t="s">
        <v>24</v>
      </c>
      <c r="O670">
        <v>82.072673293989439</v>
      </c>
      <c r="P670">
        <v>6.7072744011187506</v>
      </c>
    </row>
    <row r="671" spans="1:16" x14ac:dyDescent="0.3">
      <c r="A671" s="2">
        <v>44997</v>
      </c>
      <c r="B671" s="2">
        <v>45273</v>
      </c>
      <c r="C671">
        <v>276</v>
      </c>
      <c r="D671" t="s">
        <v>3541</v>
      </c>
      <c r="E671" t="s">
        <v>846</v>
      </c>
      <c r="F671" t="s">
        <v>16</v>
      </c>
      <c r="G671" t="s">
        <v>17</v>
      </c>
      <c r="H671" t="s">
        <v>40</v>
      </c>
      <c r="I671" t="s">
        <v>41</v>
      </c>
      <c r="J671" t="s">
        <v>35</v>
      </c>
      <c r="K671" t="s">
        <v>22</v>
      </c>
      <c r="L671" t="s">
        <v>22</v>
      </c>
      <c r="N671" t="s">
        <v>63</v>
      </c>
      <c r="O671">
        <v>79.94439706351929</v>
      </c>
      <c r="P671">
        <v>6.7064908453680596</v>
      </c>
    </row>
    <row r="672" spans="1:16" x14ac:dyDescent="0.3">
      <c r="A672" s="2">
        <v>44987</v>
      </c>
      <c r="B672" s="2">
        <v>45960</v>
      </c>
      <c r="C672">
        <v>973</v>
      </c>
      <c r="D672" t="s">
        <v>3539</v>
      </c>
      <c r="E672" t="s">
        <v>846</v>
      </c>
      <c r="F672" t="s">
        <v>16</v>
      </c>
      <c r="G672" t="s">
        <v>46</v>
      </c>
      <c r="H672" t="s">
        <v>18</v>
      </c>
      <c r="I672" t="s">
        <v>19</v>
      </c>
      <c r="J672" t="s">
        <v>42</v>
      </c>
      <c r="K672" t="s">
        <v>22</v>
      </c>
      <c r="L672" t="s">
        <v>22</v>
      </c>
      <c r="N672" t="s">
        <v>54</v>
      </c>
      <c r="O672">
        <v>89.751976297824299</v>
      </c>
      <c r="P672">
        <v>7.2579578005645349</v>
      </c>
    </row>
    <row r="673" spans="1:16" x14ac:dyDescent="0.3">
      <c r="A673" s="2">
        <v>45020</v>
      </c>
      <c r="B673" s="2">
        <v>46020</v>
      </c>
      <c r="C673">
        <v>1000</v>
      </c>
      <c r="D673" t="s">
        <v>3539</v>
      </c>
      <c r="E673" t="s">
        <v>853</v>
      </c>
      <c r="F673" t="s">
        <v>16</v>
      </c>
      <c r="G673" t="s">
        <v>33</v>
      </c>
      <c r="H673" t="s">
        <v>52</v>
      </c>
      <c r="I673" t="s">
        <v>34</v>
      </c>
      <c r="J673" t="s">
        <v>42</v>
      </c>
      <c r="K673" t="s">
        <v>21</v>
      </c>
      <c r="L673" t="s">
        <v>3546</v>
      </c>
      <c r="M673" t="s">
        <v>854</v>
      </c>
      <c r="N673" t="s">
        <v>63</v>
      </c>
      <c r="O673">
        <v>89.633761292443211</v>
      </c>
      <c r="P673">
        <v>6.8152257846006874</v>
      </c>
    </row>
    <row r="674" spans="1:16" x14ac:dyDescent="0.3">
      <c r="A674" s="2">
        <v>45008</v>
      </c>
      <c r="B674" s="2">
        <v>45059</v>
      </c>
      <c r="C674">
        <v>51</v>
      </c>
      <c r="D674" t="s">
        <v>3537</v>
      </c>
      <c r="E674" t="s">
        <v>853</v>
      </c>
      <c r="F674" t="s">
        <v>16</v>
      </c>
      <c r="G674" t="s">
        <v>46</v>
      </c>
      <c r="H674" t="s">
        <v>119</v>
      </c>
      <c r="I674" t="s">
        <v>120</v>
      </c>
      <c r="J674" t="s">
        <v>42</v>
      </c>
      <c r="K674" t="s">
        <v>21</v>
      </c>
      <c r="L674" t="s">
        <v>3546</v>
      </c>
      <c r="M674" t="s">
        <v>1320</v>
      </c>
      <c r="N674" t="s">
        <v>43</v>
      </c>
      <c r="O674">
        <v>76.571211384424359</v>
      </c>
      <c r="P674">
        <v>5.6003507006399484</v>
      </c>
    </row>
    <row r="675" spans="1:16" x14ac:dyDescent="0.3">
      <c r="A675" s="2">
        <v>45309</v>
      </c>
      <c r="B675" s="2">
        <v>45310</v>
      </c>
      <c r="C675">
        <v>1</v>
      </c>
      <c r="D675" t="s">
        <v>3538</v>
      </c>
      <c r="E675" t="s">
        <v>857</v>
      </c>
      <c r="F675" t="s">
        <v>16</v>
      </c>
      <c r="G675" t="s">
        <v>33</v>
      </c>
      <c r="H675" t="s">
        <v>59</v>
      </c>
      <c r="I675" t="s">
        <v>34</v>
      </c>
      <c r="J675" t="s">
        <v>42</v>
      </c>
      <c r="K675" t="s">
        <v>22</v>
      </c>
      <c r="L675" t="s">
        <v>22</v>
      </c>
      <c r="N675" t="s">
        <v>43</v>
      </c>
      <c r="O675">
        <v>86.35418030209226</v>
      </c>
      <c r="P675">
        <v>7.4579622303496178</v>
      </c>
    </row>
    <row r="676" spans="1:16" x14ac:dyDescent="0.3">
      <c r="A676" s="2">
        <v>45472</v>
      </c>
      <c r="D676" t="s">
        <v>3536</v>
      </c>
      <c r="E676" t="s">
        <v>857</v>
      </c>
      <c r="F676" t="s">
        <v>16</v>
      </c>
      <c r="G676" t="s">
        <v>33</v>
      </c>
      <c r="H676" t="s">
        <v>52</v>
      </c>
      <c r="I676" t="s">
        <v>34</v>
      </c>
      <c r="J676" t="s">
        <v>20</v>
      </c>
      <c r="K676" t="s">
        <v>21</v>
      </c>
      <c r="L676" t="s">
        <v>3546</v>
      </c>
      <c r="M676" t="s">
        <v>1917</v>
      </c>
      <c r="N676" t="s">
        <v>63</v>
      </c>
      <c r="O676">
        <v>72.998791850608271</v>
      </c>
      <c r="P676">
        <v>6.741831035534954</v>
      </c>
    </row>
    <row r="677" spans="1:16" x14ac:dyDescent="0.3">
      <c r="A677" s="2">
        <v>45466</v>
      </c>
      <c r="B677" s="2">
        <v>45512</v>
      </c>
      <c r="C677">
        <v>46</v>
      </c>
      <c r="D677" t="s">
        <v>3537</v>
      </c>
      <c r="E677" t="s">
        <v>898</v>
      </c>
      <c r="F677" t="s">
        <v>16</v>
      </c>
      <c r="G677" t="s">
        <v>17</v>
      </c>
      <c r="H677" t="s">
        <v>40</v>
      </c>
      <c r="I677" t="s">
        <v>41</v>
      </c>
      <c r="J677" t="s">
        <v>42</v>
      </c>
      <c r="K677" t="s">
        <v>21</v>
      </c>
      <c r="L677" t="s">
        <v>3546</v>
      </c>
      <c r="M677" t="s">
        <v>273</v>
      </c>
      <c r="N677" t="s">
        <v>24</v>
      </c>
      <c r="O677">
        <v>84.933179008808892</v>
      </c>
      <c r="P677">
        <v>6.9651441944205006</v>
      </c>
    </row>
    <row r="678" spans="1:16" x14ac:dyDescent="0.3">
      <c r="A678" s="2">
        <v>45257</v>
      </c>
      <c r="D678" t="s">
        <v>3536</v>
      </c>
      <c r="E678" t="s">
        <v>898</v>
      </c>
      <c r="F678" t="s">
        <v>16</v>
      </c>
      <c r="G678" t="s">
        <v>17</v>
      </c>
      <c r="H678" t="s">
        <v>40</v>
      </c>
      <c r="I678" t="s">
        <v>41</v>
      </c>
      <c r="J678" t="s">
        <v>42</v>
      </c>
      <c r="K678" t="s">
        <v>21</v>
      </c>
      <c r="L678" t="s">
        <v>3546</v>
      </c>
      <c r="M678" t="s">
        <v>1839</v>
      </c>
      <c r="N678" t="s">
        <v>63</v>
      </c>
      <c r="O678">
        <v>85.08725023229934</v>
      </c>
      <c r="P678">
        <v>6.1187454357255646</v>
      </c>
    </row>
    <row r="679" spans="1:16" x14ac:dyDescent="0.3">
      <c r="A679" s="2">
        <v>45473</v>
      </c>
      <c r="D679" t="s">
        <v>3536</v>
      </c>
      <c r="E679" t="s">
        <v>903</v>
      </c>
      <c r="F679" t="s">
        <v>16</v>
      </c>
      <c r="G679" t="s">
        <v>33</v>
      </c>
      <c r="H679" t="s">
        <v>52</v>
      </c>
      <c r="I679" t="s">
        <v>34</v>
      </c>
      <c r="J679" t="s">
        <v>20</v>
      </c>
      <c r="K679" t="s">
        <v>21</v>
      </c>
      <c r="L679" t="s">
        <v>3546</v>
      </c>
      <c r="M679" t="s">
        <v>904</v>
      </c>
      <c r="N679" t="s">
        <v>63</v>
      </c>
      <c r="O679">
        <v>77.96954613957007</v>
      </c>
      <c r="P679">
        <v>7.4300538213330256</v>
      </c>
    </row>
    <row r="680" spans="1:16" x14ac:dyDescent="0.3">
      <c r="A680" s="2">
        <v>45309</v>
      </c>
      <c r="B680" s="2">
        <v>45361</v>
      </c>
      <c r="C680">
        <v>52</v>
      </c>
      <c r="D680" t="s">
        <v>3537</v>
      </c>
      <c r="E680" t="s">
        <v>909</v>
      </c>
      <c r="F680" t="s">
        <v>16</v>
      </c>
      <c r="G680" t="s">
        <v>33</v>
      </c>
      <c r="H680" t="s">
        <v>18</v>
      </c>
      <c r="I680" t="s">
        <v>34</v>
      </c>
      <c r="J680" t="s">
        <v>35</v>
      </c>
      <c r="K680" t="s">
        <v>22</v>
      </c>
      <c r="L680" t="s">
        <v>22</v>
      </c>
      <c r="N680" t="s">
        <v>54</v>
      </c>
      <c r="O680">
        <v>81.156746342928585</v>
      </c>
      <c r="P680">
        <v>7.2043630006370796</v>
      </c>
    </row>
    <row r="681" spans="1:16" x14ac:dyDescent="0.3">
      <c r="A681" s="2">
        <v>45420</v>
      </c>
      <c r="B681" s="2">
        <v>46420</v>
      </c>
      <c r="C681">
        <v>1000</v>
      </c>
      <c r="D681" t="s">
        <v>3539</v>
      </c>
      <c r="E681" t="s">
        <v>937</v>
      </c>
      <c r="F681" t="s">
        <v>16</v>
      </c>
      <c r="G681" t="s">
        <v>58</v>
      </c>
      <c r="H681" t="s">
        <v>52</v>
      </c>
      <c r="I681" t="s">
        <v>92</v>
      </c>
      <c r="J681" t="s">
        <v>42</v>
      </c>
      <c r="K681" t="s">
        <v>22</v>
      </c>
      <c r="L681" t="s">
        <v>22</v>
      </c>
      <c r="N681" t="s">
        <v>144</v>
      </c>
      <c r="O681">
        <v>98.709651753717822</v>
      </c>
      <c r="P681">
        <v>6.9042921923636591</v>
      </c>
    </row>
    <row r="682" spans="1:16" x14ac:dyDescent="0.3">
      <c r="A682" s="2">
        <v>45150</v>
      </c>
      <c r="B682" s="2">
        <v>45329</v>
      </c>
      <c r="C682">
        <v>179</v>
      </c>
      <c r="D682" t="s">
        <v>3540</v>
      </c>
      <c r="E682" t="s">
        <v>957</v>
      </c>
      <c r="F682" t="s">
        <v>16</v>
      </c>
      <c r="G682" t="s">
        <v>58</v>
      </c>
      <c r="H682" t="s">
        <v>119</v>
      </c>
      <c r="I682" t="s">
        <v>120</v>
      </c>
      <c r="J682" t="s">
        <v>42</v>
      </c>
      <c r="K682" t="s">
        <v>21</v>
      </c>
      <c r="L682" t="s">
        <v>3546</v>
      </c>
      <c r="M682" t="s">
        <v>958</v>
      </c>
      <c r="N682" t="s">
        <v>63</v>
      </c>
      <c r="O682">
        <v>98.767958125580662</v>
      </c>
      <c r="P682">
        <v>6.1913919870078384</v>
      </c>
    </row>
    <row r="683" spans="1:16" x14ac:dyDescent="0.3">
      <c r="A683" s="2">
        <v>45248</v>
      </c>
      <c r="B683" s="2">
        <v>45249</v>
      </c>
      <c r="C683">
        <v>1</v>
      </c>
      <c r="D683" t="s">
        <v>3538</v>
      </c>
      <c r="E683" t="s">
        <v>957</v>
      </c>
      <c r="F683" t="s">
        <v>16</v>
      </c>
      <c r="G683" t="s">
        <v>17</v>
      </c>
      <c r="H683" t="s">
        <v>18</v>
      </c>
      <c r="I683" t="s">
        <v>19</v>
      </c>
      <c r="J683" t="s">
        <v>20</v>
      </c>
      <c r="K683" t="s">
        <v>21</v>
      </c>
      <c r="L683" t="s">
        <v>21</v>
      </c>
      <c r="M683" t="s">
        <v>1945</v>
      </c>
      <c r="N683" t="s">
        <v>43</v>
      </c>
      <c r="O683">
        <v>97.722515966697443</v>
      </c>
      <c r="P683">
        <v>6.9590164573047932</v>
      </c>
    </row>
    <row r="684" spans="1:16" x14ac:dyDescent="0.3">
      <c r="A684" s="2">
        <v>45441</v>
      </c>
      <c r="B684" s="2">
        <v>46441</v>
      </c>
      <c r="C684">
        <v>1000</v>
      </c>
      <c r="D684" t="s">
        <v>3539</v>
      </c>
      <c r="E684" t="s">
        <v>965</v>
      </c>
      <c r="F684" t="s">
        <v>16</v>
      </c>
      <c r="G684" t="s">
        <v>33</v>
      </c>
      <c r="H684" t="s">
        <v>59</v>
      </c>
      <c r="I684" t="s">
        <v>92</v>
      </c>
      <c r="J684" t="s">
        <v>42</v>
      </c>
      <c r="K684" t="s">
        <v>22</v>
      </c>
      <c r="L684" t="s">
        <v>22</v>
      </c>
      <c r="N684" t="s">
        <v>30</v>
      </c>
      <c r="O684">
        <v>70.283859614893487</v>
      </c>
      <c r="P684">
        <v>7.0493070623623639</v>
      </c>
    </row>
    <row r="685" spans="1:16" x14ac:dyDescent="0.3">
      <c r="A685" s="2">
        <v>45316</v>
      </c>
      <c r="B685" s="2">
        <v>45355</v>
      </c>
      <c r="C685">
        <v>39</v>
      </c>
      <c r="D685" t="s">
        <v>3537</v>
      </c>
      <c r="E685" t="s">
        <v>965</v>
      </c>
      <c r="F685" t="s">
        <v>16</v>
      </c>
      <c r="G685" t="s">
        <v>17</v>
      </c>
      <c r="H685" t="s">
        <v>18</v>
      </c>
      <c r="I685" t="s">
        <v>34</v>
      </c>
      <c r="J685" t="s">
        <v>35</v>
      </c>
      <c r="K685" t="s">
        <v>21</v>
      </c>
      <c r="L685" t="s">
        <v>21</v>
      </c>
      <c r="M685" t="s">
        <v>1203</v>
      </c>
      <c r="N685" t="s">
        <v>63</v>
      </c>
      <c r="O685">
        <v>78.657208378136957</v>
      </c>
      <c r="P685">
        <v>6.9077141832686628</v>
      </c>
    </row>
    <row r="686" spans="1:16" x14ac:dyDescent="0.3">
      <c r="A686" s="2">
        <v>45444</v>
      </c>
      <c r="B686" s="2">
        <v>46297</v>
      </c>
      <c r="C686">
        <v>853</v>
      </c>
      <c r="D686" t="s">
        <v>3539</v>
      </c>
      <c r="E686" t="s">
        <v>980</v>
      </c>
      <c r="F686" t="s">
        <v>16</v>
      </c>
      <c r="G686" t="s">
        <v>46</v>
      </c>
      <c r="H686" t="s">
        <v>40</v>
      </c>
      <c r="I686" t="s">
        <v>41</v>
      </c>
      <c r="J686" t="s">
        <v>35</v>
      </c>
      <c r="K686" t="s">
        <v>22</v>
      </c>
      <c r="L686" t="s">
        <v>22</v>
      </c>
      <c r="N686" t="s">
        <v>30</v>
      </c>
      <c r="O686">
        <v>78.699397064463795</v>
      </c>
      <c r="P686">
        <v>6.8475124595681791</v>
      </c>
    </row>
    <row r="687" spans="1:16" x14ac:dyDescent="0.3">
      <c r="A687" s="2">
        <v>45210</v>
      </c>
      <c r="B687" s="2">
        <v>45310</v>
      </c>
      <c r="C687">
        <v>100</v>
      </c>
      <c r="D687" t="s">
        <v>3540</v>
      </c>
      <c r="E687" t="s">
        <v>980</v>
      </c>
      <c r="F687" t="s">
        <v>16</v>
      </c>
      <c r="G687" t="s">
        <v>17</v>
      </c>
      <c r="H687" t="s">
        <v>40</v>
      </c>
      <c r="I687" t="s">
        <v>41</v>
      </c>
      <c r="J687" t="s">
        <v>42</v>
      </c>
      <c r="K687" t="s">
        <v>22</v>
      </c>
      <c r="L687" t="s">
        <v>22</v>
      </c>
      <c r="N687" t="s">
        <v>76</v>
      </c>
      <c r="O687">
        <v>101.573082132655</v>
      </c>
      <c r="P687">
        <v>6.8187078444115654</v>
      </c>
    </row>
    <row r="688" spans="1:16" x14ac:dyDescent="0.3">
      <c r="A688" s="2">
        <v>44944</v>
      </c>
      <c r="B688" s="2">
        <v>44950</v>
      </c>
      <c r="C688">
        <v>6</v>
      </c>
      <c r="D688" t="s">
        <v>3538</v>
      </c>
      <c r="E688" t="s">
        <v>990</v>
      </c>
      <c r="F688" t="s">
        <v>16</v>
      </c>
      <c r="G688" t="s">
        <v>46</v>
      </c>
      <c r="H688" t="s">
        <v>18</v>
      </c>
      <c r="I688" t="s">
        <v>34</v>
      </c>
      <c r="J688" t="s">
        <v>20</v>
      </c>
      <c r="K688" t="s">
        <v>21</v>
      </c>
      <c r="L688" t="s">
        <v>21</v>
      </c>
      <c r="M688" t="s">
        <v>991</v>
      </c>
      <c r="N688" t="s">
        <v>24</v>
      </c>
      <c r="O688">
        <v>70.922438198530799</v>
      </c>
      <c r="P688">
        <v>7.1436618931707194</v>
      </c>
    </row>
    <row r="689" spans="1:16" x14ac:dyDescent="0.3">
      <c r="A689" s="2">
        <v>45200</v>
      </c>
      <c r="D689" t="s">
        <v>3536</v>
      </c>
      <c r="E689" t="s">
        <v>990</v>
      </c>
      <c r="F689" t="s">
        <v>16</v>
      </c>
      <c r="G689" t="s">
        <v>46</v>
      </c>
      <c r="H689" t="s">
        <v>40</v>
      </c>
      <c r="I689" t="s">
        <v>41</v>
      </c>
      <c r="J689" t="s">
        <v>35</v>
      </c>
      <c r="K689" t="s">
        <v>22</v>
      </c>
      <c r="L689" t="s">
        <v>22</v>
      </c>
      <c r="N689" t="s">
        <v>63</v>
      </c>
      <c r="O689">
        <v>78.987192812984674</v>
      </c>
      <c r="P689">
        <v>6.1189390981772016</v>
      </c>
    </row>
    <row r="690" spans="1:16" x14ac:dyDescent="0.3">
      <c r="A690" s="2">
        <v>45122</v>
      </c>
      <c r="D690" t="s">
        <v>3536</v>
      </c>
      <c r="E690" t="s">
        <v>990</v>
      </c>
      <c r="F690" t="s">
        <v>16</v>
      </c>
      <c r="G690" t="s">
        <v>46</v>
      </c>
      <c r="H690" t="s">
        <v>119</v>
      </c>
      <c r="I690" t="s">
        <v>120</v>
      </c>
      <c r="J690" t="s">
        <v>20</v>
      </c>
      <c r="K690" t="s">
        <v>21</v>
      </c>
      <c r="L690" t="s">
        <v>21</v>
      </c>
      <c r="M690" t="s">
        <v>1647</v>
      </c>
      <c r="N690" t="s">
        <v>30</v>
      </c>
      <c r="O690">
        <v>77.436593216275071</v>
      </c>
      <c r="P690">
        <v>7.433116878761088</v>
      </c>
    </row>
    <row r="691" spans="1:16" x14ac:dyDescent="0.3">
      <c r="A691" s="2">
        <v>45265</v>
      </c>
      <c r="B691" s="2">
        <v>46265</v>
      </c>
      <c r="C691">
        <v>1000</v>
      </c>
      <c r="D691" t="s">
        <v>3539</v>
      </c>
      <c r="E691" t="s">
        <v>1013</v>
      </c>
      <c r="F691" t="s">
        <v>16</v>
      </c>
      <c r="G691" t="s">
        <v>51</v>
      </c>
      <c r="H691" t="s">
        <v>52</v>
      </c>
      <c r="I691" t="s">
        <v>34</v>
      </c>
      <c r="J691" t="s">
        <v>42</v>
      </c>
      <c r="K691" t="s">
        <v>21</v>
      </c>
      <c r="L691" t="s">
        <v>3546</v>
      </c>
      <c r="M691" t="s">
        <v>1014</v>
      </c>
      <c r="N691" t="s">
        <v>76</v>
      </c>
      <c r="O691">
        <v>84.751677464953815</v>
      </c>
      <c r="P691">
        <v>6.4962598870960848</v>
      </c>
    </row>
    <row r="692" spans="1:16" x14ac:dyDescent="0.3">
      <c r="A692" s="2">
        <v>45114</v>
      </c>
      <c r="D692" t="s">
        <v>3536</v>
      </c>
      <c r="E692" t="s">
        <v>1013</v>
      </c>
      <c r="F692" t="s">
        <v>16</v>
      </c>
      <c r="G692" t="s">
        <v>17</v>
      </c>
      <c r="H692" t="s">
        <v>40</v>
      </c>
      <c r="I692" t="s">
        <v>41</v>
      </c>
      <c r="J692" t="s">
        <v>35</v>
      </c>
      <c r="K692" t="s">
        <v>3546</v>
      </c>
      <c r="L692" t="s">
        <v>3546</v>
      </c>
      <c r="N692" t="s">
        <v>144</v>
      </c>
      <c r="O692">
        <v>80.300314791640815</v>
      </c>
      <c r="P692">
        <v>6.2599581579307886</v>
      </c>
    </row>
    <row r="693" spans="1:16" x14ac:dyDescent="0.3">
      <c r="A693" s="2">
        <v>45443</v>
      </c>
      <c r="D693" t="s">
        <v>3536</v>
      </c>
      <c r="E693" t="s">
        <v>1018</v>
      </c>
      <c r="F693" t="s">
        <v>16</v>
      </c>
      <c r="G693" t="s">
        <v>17</v>
      </c>
      <c r="H693" t="s">
        <v>40</v>
      </c>
      <c r="I693" t="s">
        <v>41</v>
      </c>
      <c r="J693" t="s">
        <v>35</v>
      </c>
      <c r="K693" t="s">
        <v>22</v>
      </c>
      <c r="L693" t="s">
        <v>22</v>
      </c>
      <c r="N693" t="s">
        <v>24</v>
      </c>
      <c r="O693">
        <v>65.159433350756643</v>
      </c>
      <c r="P693">
        <v>5.7675562899879358</v>
      </c>
    </row>
    <row r="694" spans="1:16" x14ac:dyDescent="0.3">
      <c r="A694" s="2">
        <v>45226</v>
      </c>
      <c r="B694" s="2">
        <v>46226</v>
      </c>
      <c r="C694">
        <v>1000</v>
      </c>
      <c r="D694" t="s">
        <v>3539</v>
      </c>
      <c r="E694" t="s">
        <v>1018</v>
      </c>
      <c r="F694" t="s">
        <v>16</v>
      </c>
      <c r="G694" t="s">
        <v>33</v>
      </c>
      <c r="H694" t="s">
        <v>59</v>
      </c>
      <c r="I694" t="s">
        <v>92</v>
      </c>
      <c r="J694" t="s">
        <v>35</v>
      </c>
      <c r="K694" t="s">
        <v>22</v>
      </c>
      <c r="L694" t="s">
        <v>22</v>
      </c>
      <c r="N694" t="s">
        <v>24</v>
      </c>
      <c r="O694">
        <v>88.254163489880298</v>
      </c>
      <c r="P694">
        <v>5.7062477376718652</v>
      </c>
    </row>
    <row r="695" spans="1:16" x14ac:dyDescent="0.3">
      <c r="A695" s="2">
        <v>45108</v>
      </c>
      <c r="B695" s="2">
        <v>46108</v>
      </c>
      <c r="C695">
        <v>1000</v>
      </c>
      <c r="D695" t="s">
        <v>3539</v>
      </c>
      <c r="E695" t="s">
        <v>1047</v>
      </c>
      <c r="F695" t="s">
        <v>16</v>
      </c>
      <c r="G695" t="s">
        <v>58</v>
      </c>
      <c r="H695" t="s">
        <v>59</v>
      </c>
      <c r="I695" t="s">
        <v>92</v>
      </c>
      <c r="J695" t="s">
        <v>42</v>
      </c>
      <c r="K695" t="s">
        <v>22</v>
      </c>
      <c r="L695" t="s">
        <v>22</v>
      </c>
      <c r="N695" t="s">
        <v>76</v>
      </c>
      <c r="O695">
        <v>78.419921014210104</v>
      </c>
      <c r="P695">
        <v>7.1057068971960229</v>
      </c>
    </row>
    <row r="696" spans="1:16" x14ac:dyDescent="0.3">
      <c r="A696" s="2">
        <v>45051</v>
      </c>
      <c r="B696" s="2">
        <v>45149</v>
      </c>
      <c r="C696">
        <v>98</v>
      </c>
      <c r="D696" t="s">
        <v>3540</v>
      </c>
      <c r="E696" t="s">
        <v>1047</v>
      </c>
      <c r="F696" t="s">
        <v>16</v>
      </c>
      <c r="G696" t="s">
        <v>17</v>
      </c>
      <c r="H696" t="s">
        <v>40</v>
      </c>
      <c r="I696" t="s">
        <v>41</v>
      </c>
      <c r="J696" t="s">
        <v>35</v>
      </c>
      <c r="K696" t="s">
        <v>21</v>
      </c>
      <c r="L696" t="s">
        <v>21</v>
      </c>
      <c r="M696" t="s">
        <v>1856</v>
      </c>
      <c r="N696" t="s">
        <v>43</v>
      </c>
      <c r="O696">
        <v>81.752867789339234</v>
      </c>
      <c r="P696">
        <v>6.7911443628548556</v>
      </c>
    </row>
    <row r="697" spans="1:16" x14ac:dyDescent="0.3">
      <c r="A697" s="2">
        <v>45085</v>
      </c>
      <c r="B697" s="2">
        <v>46144</v>
      </c>
      <c r="C697">
        <v>1059</v>
      </c>
      <c r="D697" t="s">
        <v>3539</v>
      </c>
      <c r="E697" t="s">
        <v>1104</v>
      </c>
      <c r="F697" t="s">
        <v>16</v>
      </c>
      <c r="G697" t="s">
        <v>17</v>
      </c>
      <c r="H697" t="s">
        <v>18</v>
      </c>
      <c r="I697" t="s">
        <v>19</v>
      </c>
      <c r="J697" t="s">
        <v>35</v>
      </c>
      <c r="K697" t="s">
        <v>22</v>
      </c>
      <c r="L697" t="s">
        <v>22</v>
      </c>
      <c r="N697" t="s">
        <v>144</v>
      </c>
      <c r="O697">
        <v>82.493836837107551</v>
      </c>
      <c r="P697">
        <v>7.4259840077179886</v>
      </c>
    </row>
    <row r="698" spans="1:16" x14ac:dyDescent="0.3">
      <c r="A698" s="2">
        <v>45163</v>
      </c>
      <c r="B698" s="2">
        <v>45172</v>
      </c>
      <c r="C698">
        <v>9</v>
      </c>
      <c r="D698" t="s">
        <v>3538</v>
      </c>
      <c r="E698" t="s">
        <v>1104</v>
      </c>
      <c r="F698" t="s">
        <v>16</v>
      </c>
      <c r="G698" t="s">
        <v>33</v>
      </c>
      <c r="H698" t="s">
        <v>52</v>
      </c>
      <c r="I698" t="s">
        <v>34</v>
      </c>
      <c r="J698" t="s">
        <v>20</v>
      </c>
      <c r="K698" t="s">
        <v>21</v>
      </c>
      <c r="L698" t="s">
        <v>3546</v>
      </c>
      <c r="M698" t="s">
        <v>1298</v>
      </c>
      <c r="N698" t="s">
        <v>24</v>
      </c>
      <c r="O698">
        <v>86.649271623017412</v>
      </c>
      <c r="P698">
        <v>6.2862942589880308</v>
      </c>
    </row>
    <row r="699" spans="1:16" x14ac:dyDescent="0.3">
      <c r="A699" s="2">
        <v>45009</v>
      </c>
      <c r="D699" t="s">
        <v>3536</v>
      </c>
      <c r="E699" t="s">
        <v>1105</v>
      </c>
      <c r="F699" t="s">
        <v>16</v>
      </c>
      <c r="G699" t="s">
        <v>51</v>
      </c>
      <c r="H699" t="s">
        <v>59</v>
      </c>
      <c r="I699" t="s">
        <v>92</v>
      </c>
      <c r="J699" t="s">
        <v>42</v>
      </c>
      <c r="K699" t="s">
        <v>22</v>
      </c>
      <c r="L699" t="s">
        <v>22</v>
      </c>
      <c r="N699" t="s">
        <v>24</v>
      </c>
      <c r="O699">
        <v>86.067230591361835</v>
      </c>
      <c r="P699">
        <v>7.1550126397464426</v>
      </c>
    </row>
    <row r="700" spans="1:16" x14ac:dyDescent="0.3">
      <c r="A700" s="2">
        <v>45387</v>
      </c>
      <c r="B700" s="2">
        <v>45423</v>
      </c>
      <c r="C700">
        <v>36</v>
      </c>
      <c r="D700" t="s">
        <v>3537</v>
      </c>
      <c r="E700" t="s">
        <v>1116</v>
      </c>
      <c r="F700" t="s">
        <v>16</v>
      </c>
      <c r="G700" t="s">
        <v>33</v>
      </c>
      <c r="H700" t="s">
        <v>52</v>
      </c>
      <c r="I700" t="s">
        <v>34</v>
      </c>
      <c r="J700" t="s">
        <v>42</v>
      </c>
      <c r="K700" t="s">
        <v>21</v>
      </c>
      <c r="L700" t="s">
        <v>3546</v>
      </c>
      <c r="M700" t="s">
        <v>1117</v>
      </c>
      <c r="N700" t="s">
        <v>30</v>
      </c>
      <c r="O700">
        <v>74.772769794809605</v>
      </c>
      <c r="P700">
        <v>6.0188468668625852</v>
      </c>
    </row>
    <row r="701" spans="1:16" x14ac:dyDescent="0.3">
      <c r="A701" s="2">
        <v>45350</v>
      </c>
      <c r="B701" s="2">
        <v>46350</v>
      </c>
      <c r="C701">
        <v>1000</v>
      </c>
      <c r="D701" t="s">
        <v>3539</v>
      </c>
      <c r="E701" t="s">
        <v>1142</v>
      </c>
      <c r="F701" t="s">
        <v>16</v>
      </c>
      <c r="G701" t="s">
        <v>33</v>
      </c>
      <c r="H701" t="s">
        <v>18</v>
      </c>
      <c r="I701" t="s">
        <v>34</v>
      </c>
      <c r="J701" t="s">
        <v>35</v>
      </c>
      <c r="K701" t="s">
        <v>22</v>
      </c>
      <c r="L701" t="s">
        <v>22</v>
      </c>
      <c r="N701" t="s">
        <v>76</v>
      </c>
      <c r="O701">
        <v>82.237879516388986</v>
      </c>
      <c r="P701">
        <v>6.4902930540279486</v>
      </c>
    </row>
    <row r="702" spans="1:16" x14ac:dyDescent="0.3">
      <c r="A702" s="2">
        <v>45132</v>
      </c>
      <c r="B702" s="2">
        <v>45139</v>
      </c>
      <c r="C702">
        <v>7</v>
      </c>
      <c r="D702" t="s">
        <v>3538</v>
      </c>
      <c r="E702" t="s">
        <v>1164</v>
      </c>
      <c r="F702" t="s">
        <v>16</v>
      </c>
      <c r="G702" t="s">
        <v>17</v>
      </c>
      <c r="H702" t="s">
        <v>18</v>
      </c>
      <c r="I702" t="s">
        <v>34</v>
      </c>
      <c r="J702" t="s">
        <v>35</v>
      </c>
      <c r="K702" t="s">
        <v>22</v>
      </c>
      <c r="L702" t="s">
        <v>22</v>
      </c>
      <c r="N702" t="s">
        <v>144</v>
      </c>
      <c r="O702">
        <v>71.23226218788156</v>
      </c>
      <c r="P702">
        <v>6.6567195262330801</v>
      </c>
    </row>
    <row r="703" spans="1:16" x14ac:dyDescent="0.3">
      <c r="A703" s="2">
        <v>45161</v>
      </c>
      <c r="B703" s="2">
        <v>45206</v>
      </c>
      <c r="C703">
        <v>45</v>
      </c>
      <c r="D703" t="s">
        <v>3537</v>
      </c>
      <c r="E703" t="s">
        <v>1164</v>
      </c>
      <c r="F703" t="s">
        <v>16</v>
      </c>
      <c r="G703" t="s">
        <v>51</v>
      </c>
      <c r="H703" t="s">
        <v>59</v>
      </c>
      <c r="I703" t="s">
        <v>34</v>
      </c>
      <c r="J703" t="s">
        <v>35</v>
      </c>
      <c r="K703" t="s">
        <v>22</v>
      </c>
      <c r="L703" t="s">
        <v>22</v>
      </c>
      <c r="N703" t="s">
        <v>24</v>
      </c>
      <c r="O703">
        <v>63.384799377310401</v>
      </c>
      <c r="P703">
        <v>6.4622802037096347</v>
      </c>
    </row>
    <row r="704" spans="1:16" x14ac:dyDescent="0.3">
      <c r="A704" s="2">
        <v>45030</v>
      </c>
      <c r="B704" s="2">
        <v>45040</v>
      </c>
      <c r="C704">
        <v>10</v>
      </c>
      <c r="D704" t="s">
        <v>3538</v>
      </c>
      <c r="E704" t="s">
        <v>1192</v>
      </c>
      <c r="F704" t="s">
        <v>16</v>
      </c>
      <c r="G704" t="s">
        <v>33</v>
      </c>
      <c r="H704" t="s">
        <v>18</v>
      </c>
      <c r="I704" t="s">
        <v>19</v>
      </c>
      <c r="J704" t="s">
        <v>20</v>
      </c>
      <c r="K704" t="s">
        <v>21</v>
      </c>
      <c r="L704" t="s">
        <v>3546</v>
      </c>
      <c r="M704" t="s">
        <v>1193</v>
      </c>
      <c r="N704" t="s">
        <v>76</v>
      </c>
      <c r="O704">
        <v>70.153452151527375</v>
      </c>
      <c r="P704">
        <v>5.927085708980683</v>
      </c>
    </row>
    <row r="705" spans="1:16" x14ac:dyDescent="0.3">
      <c r="A705" s="2">
        <v>45007</v>
      </c>
      <c r="B705" s="2">
        <v>46007</v>
      </c>
      <c r="C705">
        <v>1000</v>
      </c>
      <c r="D705" t="s">
        <v>3539</v>
      </c>
      <c r="E705" t="s">
        <v>1192</v>
      </c>
      <c r="F705" t="s">
        <v>16</v>
      </c>
      <c r="G705" t="s">
        <v>51</v>
      </c>
      <c r="H705" t="s">
        <v>52</v>
      </c>
      <c r="I705" t="s">
        <v>92</v>
      </c>
      <c r="J705" t="s">
        <v>42</v>
      </c>
      <c r="K705" t="s">
        <v>21</v>
      </c>
      <c r="L705" t="s">
        <v>3546</v>
      </c>
      <c r="M705" t="s">
        <v>1951</v>
      </c>
      <c r="N705" t="s">
        <v>54</v>
      </c>
      <c r="O705">
        <v>81.544936655952512</v>
      </c>
      <c r="P705">
        <v>5.5196551051395746</v>
      </c>
    </row>
    <row r="706" spans="1:16" x14ac:dyDescent="0.3">
      <c r="A706" s="2">
        <v>45178</v>
      </c>
      <c r="D706" t="s">
        <v>3536</v>
      </c>
      <c r="E706" t="s">
        <v>1213</v>
      </c>
      <c r="F706" t="s">
        <v>16</v>
      </c>
      <c r="G706" t="s">
        <v>51</v>
      </c>
      <c r="H706" t="s">
        <v>59</v>
      </c>
      <c r="I706" t="s">
        <v>92</v>
      </c>
      <c r="J706" t="s">
        <v>35</v>
      </c>
      <c r="K706" t="s">
        <v>22</v>
      </c>
      <c r="L706" t="s">
        <v>22</v>
      </c>
      <c r="N706" t="s">
        <v>30</v>
      </c>
      <c r="O706">
        <v>79.423812029664148</v>
      </c>
      <c r="P706">
        <v>6.6412194932776591</v>
      </c>
    </row>
    <row r="707" spans="1:16" x14ac:dyDescent="0.3">
      <c r="A707" s="2">
        <v>45373</v>
      </c>
      <c r="B707" s="2">
        <v>45382</v>
      </c>
      <c r="C707">
        <v>9</v>
      </c>
      <c r="D707" t="s">
        <v>3538</v>
      </c>
      <c r="E707" t="s">
        <v>1218</v>
      </c>
      <c r="F707" t="s">
        <v>16</v>
      </c>
      <c r="G707" t="s">
        <v>51</v>
      </c>
      <c r="H707" t="s">
        <v>59</v>
      </c>
      <c r="I707" t="s">
        <v>19</v>
      </c>
      <c r="J707" t="s">
        <v>35</v>
      </c>
      <c r="K707" t="s">
        <v>22</v>
      </c>
      <c r="L707" t="s">
        <v>22</v>
      </c>
      <c r="N707" t="s">
        <v>30</v>
      </c>
      <c r="O707">
        <v>77.201896576229942</v>
      </c>
      <c r="P707">
        <v>5.8253216302109703</v>
      </c>
    </row>
    <row r="708" spans="1:16" x14ac:dyDescent="0.3">
      <c r="A708" s="2">
        <v>45076</v>
      </c>
      <c r="B708" s="2">
        <v>45085</v>
      </c>
      <c r="C708">
        <v>9</v>
      </c>
      <c r="D708" t="s">
        <v>3538</v>
      </c>
      <c r="E708" t="s">
        <v>1219</v>
      </c>
      <c r="F708" t="s">
        <v>16</v>
      </c>
      <c r="G708" t="s">
        <v>58</v>
      </c>
      <c r="H708" t="s">
        <v>59</v>
      </c>
      <c r="I708" t="s">
        <v>92</v>
      </c>
      <c r="J708" t="s">
        <v>35</v>
      </c>
      <c r="K708" t="s">
        <v>22</v>
      </c>
      <c r="L708" t="s">
        <v>22</v>
      </c>
      <c r="N708" t="s">
        <v>76</v>
      </c>
      <c r="O708">
        <v>91.070806692869724</v>
      </c>
      <c r="P708">
        <v>6.5932964403755756</v>
      </c>
    </row>
    <row r="709" spans="1:16" x14ac:dyDescent="0.3">
      <c r="A709" s="2">
        <v>45251</v>
      </c>
      <c r="B709" s="2">
        <v>45288</v>
      </c>
      <c r="C709">
        <v>37</v>
      </c>
      <c r="D709" t="s">
        <v>3537</v>
      </c>
      <c r="E709" t="s">
        <v>1219</v>
      </c>
      <c r="F709" t="s">
        <v>16</v>
      </c>
      <c r="G709" t="s">
        <v>17</v>
      </c>
      <c r="H709" t="s">
        <v>18</v>
      </c>
      <c r="I709" t="s">
        <v>34</v>
      </c>
      <c r="J709" t="s">
        <v>20</v>
      </c>
      <c r="K709" t="s">
        <v>21</v>
      </c>
      <c r="L709" t="s">
        <v>21</v>
      </c>
      <c r="M709" t="s">
        <v>1701</v>
      </c>
      <c r="N709" t="s">
        <v>144</v>
      </c>
      <c r="O709">
        <v>64.513817011362534</v>
      </c>
      <c r="P709">
        <v>5.7019562136355226</v>
      </c>
    </row>
    <row r="710" spans="1:16" x14ac:dyDescent="0.3">
      <c r="A710" s="2">
        <v>45119</v>
      </c>
      <c r="B710" s="2">
        <v>45205</v>
      </c>
      <c r="C710">
        <v>86</v>
      </c>
      <c r="D710" t="s">
        <v>3537</v>
      </c>
      <c r="E710" t="s">
        <v>1023</v>
      </c>
      <c r="F710" t="s">
        <v>16</v>
      </c>
      <c r="G710" t="s">
        <v>51</v>
      </c>
      <c r="H710" t="s">
        <v>52</v>
      </c>
      <c r="I710" t="s">
        <v>34</v>
      </c>
      <c r="J710" t="s">
        <v>42</v>
      </c>
      <c r="K710" t="s">
        <v>21</v>
      </c>
      <c r="L710" t="s">
        <v>21</v>
      </c>
      <c r="M710" t="s">
        <v>1024</v>
      </c>
      <c r="N710" t="s">
        <v>63</v>
      </c>
      <c r="O710">
        <v>92.002617497388286</v>
      </c>
      <c r="P710">
        <v>7.1472472214979472</v>
      </c>
    </row>
    <row r="711" spans="1:16" x14ac:dyDescent="0.3">
      <c r="A711" s="2">
        <v>45567</v>
      </c>
      <c r="B711" s="2">
        <v>46332</v>
      </c>
      <c r="C711">
        <v>765</v>
      </c>
      <c r="D711" t="s">
        <v>3539</v>
      </c>
      <c r="E711" t="s">
        <v>1232</v>
      </c>
      <c r="F711" t="s">
        <v>16</v>
      </c>
      <c r="G711" t="s">
        <v>58</v>
      </c>
      <c r="H711" t="s">
        <v>119</v>
      </c>
      <c r="I711" t="s">
        <v>120</v>
      </c>
      <c r="J711" t="s">
        <v>20</v>
      </c>
      <c r="K711" t="s">
        <v>21</v>
      </c>
      <c r="L711" t="s">
        <v>3546</v>
      </c>
      <c r="M711" t="s">
        <v>1233</v>
      </c>
      <c r="N711" t="s">
        <v>54</v>
      </c>
      <c r="O711">
        <v>69.434423572397478</v>
      </c>
      <c r="P711">
        <v>7.1618983421101374</v>
      </c>
    </row>
    <row r="712" spans="1:16" x14ac:dyDescent="0.3">
      <c r="A712" s="2">
        <v>44982</v>
      </c>
      <c r="B712" s="2">
        <v>45034</v>
      </c>
      <c r="C712">
        <v>52</v>
      </c>
      <c r="D712" t="s">
        <v>3537</v>
      </c>
      <c r="E712" t="s">
        <v>1232</v>
      </c>
      <c r="F712" t="s">
        <v>16</v>
      </c>
      <c r="G712" t="s">
        <v>17</v>
      </c>
      <c r="H712" t="s">
        <v>18</v>
      </c>
      <c r="I712" t="s">
        <v>34</v>
      </c>
      <c r="J712" t="s">
        <v>35</v>
      </c>
      <c r="K712" t="s">
        <v>22</v>
      </c>
      <c r="L712" t="s">
        <v>22</v>
      </c>
      <c r="N712" t="s">
        <v>144</v>
      </c>
      <c r="O712">
        <v>79.685608296252241</v>
      </c>
      <c r="P712">
        <v>6.1048390225570728</v>
      </c>
    </row>
    <row r="713" spans="1:16" x14ac:dyDescent="0.3">
      <c r="A713" s="2">
        <v>45316</v>
      </c>
      <c r="D713" t="s">
        <v>3536</v>
      </c>
      <c r="E713" t="s">
        <v>1232</v>
      </c>
      <c r="F713" t="s">
        <v>16</v>
      </c>
      <c r="G713" t="s">
        <v>51</v>
      </c>
      <c r="H713" t="s">
        <v>52</v>
      </c>
      <c r="I713" t="s">
        <v>34</v>
      </c>
      <c r="J713" t="s">
        <v>20</v>
      </c>
      <c r="K713" t="s">
        <v>21</v>
      </c>
      <c r="L713" t="s">
        <v>21</v>
      </c>
      <c r="M713" t="s">
        <v>1855</v>
      </c>
      <c r="N713" t="s">
        <v>76</v>
      </c>
      <c r="O713">
        <v>74.737521434825794</v>
      </c>
      <c r="P713">
        <v>7.1551061045480937</v>
      </c>
    </row>
    <row r="714" spans="1:16" x14ac:dyDescent="0.3">
      <c r="A714" s="2">
        <v>45566</v>
      </c>
      <c r="D714" t="s">
        <v>3536</v>
      </c>
      <c r="E714" t="s">
        <v>1238</v>
      </c>
      <c r="F714" t="s">
        <v>16</v>
      </c>
      <c r="G714" t="s">
        <v>58</v>
      </c>
      <c r="H714" t="s">
        <v>59</v>
      </c>
      <c r="I714" t="s">
        <v>92</v>
      </c>
      <c r="J714" t="s">
        <v>42</v>
      </c>
      <c r="K714" t="s">
        <v>22</v>
      </c>
      <c r="L714" t="s">
        <v>22</v>
      </c>
      <c r="N714" t="s">
        <v>30</v>
      </c>
      <c r="O714">
        <v>89.653974845911705</v>
      </c>
      <c r="P714">
        <v>7.4320950102573544</v>
      </c>
    </row>
    <row r="715" spans="1:16" x14ac:dyDescent="0.3">
      <c r="A715" s="2">
        <v>45458</v>
      </c>
      <c r="B715" s="2">
        <v>45485</v>
      </c>
      <c r="C715">
        <v>27</v>
      </c>
      <c r="D715" t="s">
        <v>3538</v>
      </c>
      <c r="E715" t="s">
        <v>1238</v>
      </c>
      <c r="F715" t="s">
        <v>16</v>
      </c>
      <c r="G715" t="s">
        <v>33</v>
      </c>
      <c r="H715" t="s">
        <v>59</v>
      </c>
      <c r="I715" t="s">
        <v>92</v>
      </c>
      <c r="J715" t="s">
        <v>42</v>
      </c>
      <c r="K715" t="s">
        <v>22</v>
      </c>
      <c r="L715" t="s">
        <v>22</v>
      </c>
      <c r="N715" t="s">
        <v>43</v>
      </c>
      <c r="O715">
        <v>78.926978559957718</v>
      </c>
      <c r="P715">
        <v>6.2710238094738449</v>
      </c>
    </row>
    <row r="716" spans="1:16" x14ac:dyDescent="0.3">
      <c r="A716" s="2">
        <v>45135</v>
      </c>
      <c r="B716" s="2">
        <v>46135</v>
      </c>
      <c r="C716">
        <v>1000</v>
      </c>
      <c r="D716" t="s">
        <v>3539</v>
      </c>
      <c r="E716" t="s">
        <v>1239</v>
      </c>
      <c r="F716" t="s">
        <v>16</v>
      </c>
      <c r="G716" t="s">
        <v>17</v>
      </c>
      <c r="H716" t="s">
        <v>18</v>
      </c>
      <c r="I716" t="s">
        <v>34</v>
      </c>
      <c r="J716" t="s">
        <v>42</v>
      </c>
      <c r="K716" t="s">
        <v>22</v>
      </c>
      <c r="L716" t="s">
        <v>22</v>
      </c>
      <c r="N716" t="s">
        <v>144</v>
      </c>
      <c r="O716">
        <v>87.569886166453514</v>
      </c>
      <c r="P716">
        <v>6.9400730730921492</v>
      </c>
    </row>
    <row r="717" spans="1:16" x14ac:dyDescent="0.3">
      <c r="A717" s="2">
        <v>44960</v>
      </c>
      <c r="B717" s="2">
        <v>44966</v>
      </c>
      <c r="C717">
        <v>6</v>
      </c>
      <c r="D717" t="s">
        <v>3538</v>
      </c>
      <c r="E717" t="s">
        <v>1239</v>
      </c>
      <c r="F717" t="s">
        <v>16</v>
      </c>
      <c r="G717" t="s">
        <v>33</v>
      </c>
      <c r="H717" t="s">
        <v>18</v>
      </c>
      <c r="I717" t="s">
        <v>34</v>
      </c>
      <c r="J717" t="s">
        <v>35</v>
      </c>
      <c r="K717" t="s">
        <v>22</v>
      </c>
      <c r="L717" t="s">
        <v>22</v>
      </c>
      <c r="N717" t="s">
        <v>24</v>
      </c>
      <c r="O717">
        <v>77.202398315041663</v>
      </c>
      <c r="P717">
        <v>5.8712934098024858</v>
      </c>
    </row>
    <row r="718" spans="1:16" x14ac:dyDescent="0.3">
      <c r="A718" s="2">
        <v>44933</v>
      </c>
      <c r="D718" t="s">
        <v>3536</v>
      </c>
      <c r="E718" t="s">
        <v>1239</v>
      </c>
      <c r="F718" t="s">
        <v>16</v>
      </c>
      <c r="G718" t="s">
        <v>51</v>
      </c>
      <c r="H718" t="s">
        <v>59</v>
      </c>
      <c r="I718" t="s">
        <v>92</v>
      </c>
      <c r="J718" t="s">
        <v>42</v>
      </c>
      <c r="K718" t="s">
        <v>22</v>
      </c>
      <c r="L718" t="s">
        <v>22</v>
      </c>
      <c r="N718" t="s">
        <v>63</v>
      </c>
      <c r="O718">
        <v>77.784867370478764</v>
      </c>
      <c r="P718">
        <v>6.4712685968266808</v>
      </c>
    </row>
    <row r="719" spans="1:16" x14ac:dyDescent="0.3">
      <c r="A719" s="2">
        <v>45109</v>
      </c>
      <c r="B719" s="2">
        <v>45206</v>
      </c>
      <c r="C719">
        <v>97</v>
      </c>
      <c r="D719" t="s">
        <v>3540</v>
      </c>
      <c r="E719" t="s">
        <v>1287</v>
      </c>
      <c r="F719" t="s">
        <v>16</v>
      </c>
      <c r="G719" t="s">
        <v>58</v>
      </c>
      <c r="H719" t="s">
        <v>119</v>
      </c>
      <c r="I719" t="s">
        <v>120</v>
      </c>
      <c r="J719" t="s">
        <v>20</v>
      </c>
      <c r="K719" t="s">
        <v>21</v>
      </c>
      <c r="L719" t="s">
        <v>3546</v>
      </c>
      <c r="M719" t="s">
        <v>1288</v>
      </c>
      <c r="N719" t="s">
        <v>43</v>
      </c>
      <c r="O719">
        <v>77.260069181706953</v>
      </c>
      <c r="P719">
        <v>5.8928384317440354</v>
      </c>
    </row>
    <row r="720" spans="1:16" x14ac:dyDescent="0.3">
      <c r="A720" s="2">
        <v>44934</v>
      </c>
      <c r="B720" s="2">
        <v>44939</v>
      </c>
      <c r="C720">
        <v>5</v>
      </c>
      <c r="D720" t="s">
        <v>3538</v>
      </c>
      <c r="E720" t="s">
        <v>1315</v>
      </c>
      <c r="F720" t="s">
        <v>16</v>
      </c>
      <c r="G720" t="s">
        <v>33</v>
      </c>
      <c r="H720" t="s">
        <v>59</v>
      </c>
      <c r="I720" t="s">
        <v>19</v>
      </c>
      <c r="J720" t="s">
        <v>35</v>
      </c>
      <c r="K720" t="s">
        <v>22</v>
      </c>
      <c r="L720" t="s">
        <v>22</v>
      </c>
      <c r="N720" t="s">
        <v>144</v>
      </c>
      <c r="O720">
        <v>79.116370407946647</v>
      </c>
      <c r="P720">
        <v>5.8200498729263881</v>
      </c>
    </row>
    <row r="721" spans="1:16" x14ac:dyDescent="0.3">
      <c r="A721" s="2">
        <v>45323</v>
      </c>
      <c r="B721" s="2">
        <v>46293</v>
      </c>
      <c r="C721">
        <v>970</v>
      </c>
      <c r="D721" t="s">
        <v>3539</v>
      </c>
      <c r="E721" t="s">
        <v>1315</v>
      </c>
      <c r="F721" t="s">
        <v>16</v>
      </c>
      <c r="G721" t="s">
        <v>58</v>
      </c>
      <c r="H721" t="s">
        <v>59</v>
      </c>
      <c r="I721" t="s">
        <v>92</v>
      </c>
      <c r="J721" t="s">
        <v>42</v>
      </c>
      <c r="K721" t="s">
        <v>22</v>
      </c>
      <c r="L721" t="s">
        <v>22</v>
      </c>
      <c r="N721" t="s">
        <v>76</v>
      </c>
      <c r="O721">
        <v>85.02744807490815</v>
      </c>
      <c r="P721">
        <v>7.4930526175972378</v>
      </c>
    </row>
    <row r="722" spans="1:16" x14ac:dyDescent="0.3">
      <c r="A722" s="2">
        <v>44937</v>
      </c>
      <c r="D722" t="s">
        <v>3536</v>
      </c>
      <c r="E722" t="s">
        <v>1357</v>
      </c>
      <c r="F722" t="s">
        <v>16</v>
      </c>
      <c r="G722" t="s">
        <v>51</v>
      </c>
      <c r="H722" t="s">
        <v>52</v>
      </c>
      <c r="I722" t="s">
        <v>34</v>
      </c>
      <c r="J722" t="s">
        <v>42</v>
      </c>
      <c r="K722" t="s">
        <v>21</v>
      </c>
      <c r="L722" t="s">
        <v>3546</v>
      </c>
      <c r="M722" t="s">
        <v>1358</v>
      </c>
      <c r="N722" t="s">
        <v>43</v>
      </c>
      <c r="O722">
        <v>59.365968475205463</v>
      </c>
      <c r="P722">
        <v>6.6586268055769224</v>
      </c>
    </row>
    <row r="723" spans="1:16" x14ac:dyDescent="0.3">
      <c r="A723" s="2">
        <v>44971</v>
      </c>
      <c r="B723" s="2">
        <v>44978</v>
      </c>
      <c r="C723">
        <v>7</v>
      </c>
      <c r="D723" t="s">
        <v>3538</v>
      </c>
      <c r="E723" t="s">
        <v>1357</v>
      </c>
      <c r="F723" t="s">
        <v>16</v>
      </c>
      <c r="G723" t="s">
        <v>33</v>
      </c>
      <c r="H723" t="s">
        <v>52</v>
      </c>
      <c r="I723" t="s">
        <v>34</v>
      </c>
      <c r="J723" t="s">
        <v>42</v>
      </c>
      <c r="K723" t="s">
        <v>21</v>
      </c>
      <c r="L723" t="s">
        <v>21</v>
      </c>
      <c r="M723" t="s">
        <v>1502</v>
      </c>
      <c r="N723" t="s">
        <v>144</v>
      </c>
      <c r="O723">
        <v>81.4098269961206</v>
      </c>
      <c r="P723">
        <v>5.9535452506392916</v>
      </c>
    </row>
    <row r="724" spans="1:16" x14ac:dyDescent="0.3">
      <c r="A724" s="2">
        <v>45182</v>
      </c>
      <c r="B724" s="2">
        <v>45192</v>
      </c>
      <c r="C724">
        <v>10</v>
      </c>
      <c r="D724" t="s">
        <v>3538</v>
      </c>
      <c r="E724" t="s">
        <v>1364</v>
      </c>
      <c r="F724" t="s">
        <v>16</v>
      </c>
      <c r="G724" t="s">
        <v>33</v>
      </c>
      <c r="H724" t="s">
        <v>52</v>
      </c>
      <c r="I724" t="s">
        <v>92</v>
      </c>
      <c r="J724" t="s">
        <v>42</v>
      </c>
      <c r="K724" t="s">
        <v>21</v>
      </c>
      <c r="L724" t="s">
        <v>21</v>
      </c>
      <c r="M724" t="s">
        <v>1365</v>
      </c>
      <c r="N724" t="s">
        <v>43</v>
      </c>
      <c r="O724">
        <v>79.011547987606946</v>
      </c>
      <c r="P724">
        <v>7.250267237242304</v>
      </c>
    </row>
    <row r="725" spans="1:16" x14ac:dyDescent="0.3">
      <c r="A725" s="2">
        <v>45130</v>
      </c>
      <c r="B725" s="2">
        <v>45207</v>
      </c>
      <c r="C725">
        <v>77</v>
      </c>
      <c r="D725" t="s">
        <v>3537</v>
      </c>
      <c r="E725" t="s">
        <v>1404</v>
      </c>
      <c r="F725" t="s">
        <v>16</v>
      </c>
      <c r="G725" t="s">
        <v>33</v>
      </c>
      <c r="H725" t="s">
        <v>52</v>
      </c>
      <c r="I725" t="s">
        <v>34</v>
      </c>
      <c r="J725" t="s">
        <v>20</v>
      </c>
      <c r="K725" t="s">
        <v>21</v>
      </c>
      <c r="L725" t="s">
        <v>21</v>
      </c>
      <c r="M725" t="s">
        <v>1405</v>
      </c>
      <c r="N725" t="s">
        <v>144</v>
      </c>
      <c r="O725">
        <v>60.245334336461283</v>
      </c>
      <c r="P725">
        <v>5.7113293685234883</v>
      </c>
    </row>
    <row r="726" spans="1:16" x14ac:dyDescent="0.3">
      <c r="A726" s="2">
        <v>45310</v>
      </c>
      <c r="B726" s="2">
        <v>45383</v>
      </c>
      <c r="C726">
        <v>73</v>
      </c>
      <c r="D726" t="s">
        <v>3537</v>
      </c>
      <c r="E726" t="s">
        <v>1410</v>
      </c>
      <c r="F726" t="s">
        <v>16</v>
      </c>
      <c r="G726" t="s">
        <v>33</v>
      </c>
      <c r="H726" t="s">
        <v>18</v>
      </c>
      <c r="I726" t="s">
        <v>34</v>
      </c>
      <c r="J726" t="s">
        <v>42</v>
      </c>
      <c r="K726" t="s">
        <v>21</v>
      </c>
      <c r="L726" t="s">
        <v>21</v>
      </c>
      <c r="M726" t="s">
        <v>1411</v>
      </c>
      <c r="N726" t="s">
        <v>43</v>
      </c>
      <c r="O726">
        <v>77.2318670011108</v>
      </c>
      <c r="P726">
        <v>6.7916216253104116</v>
      </c>
    </row>
    <row r="727" spans="1:16" x14ac:dyDescent="0.3">
      <c r="A727" s="2">
        <v>45188</v>
      </c>
      <c r="D727" t="s">
        <v>3536</v>
      </c>
      <c r="E727" t="s">
        <v>1410</v>
      </c>
      <c r="F727" t="s">
        <v>16</v>
      </c>
      <c r="G727" t="s">
        <v>33</v>
      </c>
      <c r="H727" t="s">
        <v>59</v>
      </c>
      <c r="I727" t="s">
        <v>19</v>
      </c>
      <c r="J727" t="s">
        <v>42</v>
      </c>
      <c r="K727" t="s">
        <v>22</v>
      </c>
      <c r="L727" t="s">
        <v>22</v>
      </c>
      <c r="N727" t="s">
        <v>63</v>
      </c>
      <c r="O727">
        <v>99.764405845154855</v>
      </c>
      <c r="P727">
        <v>6.5333967704525353</v>
      </c>
    </row>
    <row r="728" spans="1:16" x14ac:dyDescent="0.3">
      <c r="A728" s="2">
        <v>45372</v>
      </c>
      <c r="B728" s="2">
        <v>45470</v>
      </c>
      <c r="C728">
        <v>98</v>
      </c>
      <c r="D728" t="s">
        <v>3540</v>
      </c>
      <c r="E728" t="s">
        <v>1420</v>
      </c>
      <c r="F728" t="s">
        <v>16</v>
      </c>
      <c r="G728" t="s">
        <v>58</v>
      </c>
      <c r="H728" t="s">
        <v>52</v>
      </c>
      <c r="I728" t="s">
        <v>92</v>
      </c>
      <c r="J728" t="s">
        <v>42</v>
      </c>
      <c r="K728" t="s">
        <v>21</v>
      </c>
      <c r="L728" t="s">
        <v>3546</v>
      </c>
      <c r="M728" t="s">
        <v>1421</v>
      </c>
      <c r="N728" t="s">
        <v>76</v>
      </c>
      <c r="O728">
        <v>64.848089378014478</v>
      </c>
      <c r="P728">
        <v>6.4250694322662962</v>
      </c>
    </row>
    <row r="729" spans="1:16" x14ac:dyDescent="0.3">
      <c r="A729" s="2">
        <v>45000</v>
      </c>
      <c r="D729" t="s">
        <v>3536</v>
      </c>
      <c r="E729" t="s">
        <v>1420</v>
      </c>
      <c r="F729" t="s">
        <v>16</v>
      </c>
      <c r="G729" t="s">
        <v>33</v>
      </c>
      <c r="H729" t="s">
        <v>52</v>
      </c>
      <c r="I729" t="s">
        <v>34</v>
      </c>
      <c r="J729" t="s">
        <v>20</v>
      </c>
      <c r="K729" t="s">
        <v>21</v>
      </c>
      <c r="L729" t="s">
        <v>3546</v>
      </c>
      <c r="M729" t="s">
        <v>1848</v>
      </c>
      <c r="N729" t="s">
        <v>63</v>
      </c>
      <c r="O729">
        <v>81.846338585323039</v>
      </c>
      <c r="P729">
        <v>7.2944315159066537</v>
      </c>
    </row>
    <row r="730" spans="1:16" x14ac:dyDescent="0.3">
      <c r="A730" s="2">
        <v>45441</v>
      </c>
      <c r="B730" s="2">
        <v>45450</v>
      </c>
      <c r="C730">
        <v>9</v>
      </c>
      <c r="D730" t="s">
        <v>3538</v>
      </c>
      <c r="E730" t="s">
        <v>1426</v>
      </c>
      <c r="F730" t="s">
        <v>16</v>
      </c>
      <c r="G730" t="s">
        <v>46</v>
      </c>
      <c r="H730" t="s">
        <v>119</v>
      </c>
      <c r="I730" t="s">
        <v>120</v>
      </c>
      <c r="J730" t="s">
        <v>42</v>
      </c>
      <c r="K730" t="s">
        <v>21</v>
      </c>
      <c r="L730" t="s">
        <v>3546</v>
      </c>
      <c r="M730" t="s">
        <v>1427</v>
      </c>
      <c r="N730" t="s">
        <v>43</v>
      </c>
      <c r="O730">
        <v>79.865027752620662</v>
      </c>
      <c r="P730">
        <v>5.5687770422304368</v>
      </c>
    </row>
    <row r="731" spans="1:16" x14ac:dyDescent="0.3">
      <c r="A731" s="2">
        <v>45345</v>
      </c>
      <c r="B731" s="2">
        <v>45346</v>
      </c>
      <c r="C731">
        <v>1</v>
      </c>
      <c r="D731" t="s">
        <v>3538</v>
      </c>
      <c r="E731" t="s">
        <v>1434</v>
      </c>
      <c r="F731" t="s">
        <v>16</v>
      </c>
      <c r="G731" t="s">
        <v>17</v>
      </c>
      <c r="H731" t="s">
        <v>18</v>
      </c>
      <c r="I731" t="s">
        <v>34</v>
      </c>
      <c r="J731" t="s">
        <v>20</v>
      </c>
      <c r="K731" t="s">
        <v>21</v>
      </c>
      <c r="L731" t="s">
        <v>21</v>
      </c>
      <c r="M731" t="s">
        <v>1435</v>
      </c>
      <c r="N731" t="s">
        <v>54</v>
      </c>
      <c r="O731">
        <v>70.51083479175162</v>
      </c>
      <c r="P731">
        <v>6.3048125185986237</v>
      </c>
    </row>
    <row r="732" spans="1:16" x14ac:dyDescent="0.3">
      <c r="A732" s="2">
        <v>45185</v>
      </c>
      <c r="B732" s="2">
        <v>45190</v>
      </c>
      <c r="C732">
        <v>5</v>
      </c>
      <c r="D732" t="s">
        <v>3538</v>
      </c>
      <c r="E732" t="s">
        <v>1438</v>
      </c>
      <c r="F732" t="s">
        <v>16</v>
      </c>
      <c r="G732" t="s">
        <v>46</v>
      </c>
      <c r="H732" t="s">
        <v>40</v>
      </c>
      <c r="I732" t="s">
        <v>41</v>
      </c>
      <c r="J732" t="s">
        <v>42</v>
      </c>
      <c r="K732" t="s">
        <v>22</v>
      </c>
      <c r="L732" t="s">
        <v>22</v>
      </c>
      <c r="N732" t="s">
        <v>30</v>
      </c>
      <c r="O732">
        <v>81.904238899250572</v>
      </c>
      <c r="P732">
        <v>6.5631443053734628</v>
      </c>
    </row>
    <row r="733" spans="1:16" x14ac:dyDescent="0.3">
      <c r="A733" s="2">
        <v>45364</v>
      </c>
      <c r="B733" s="2">
        <v>46364</v>
      </c>
      <c r="C733">
        <v>1000</v>
      </c>
      <c r="D733" t="s">
        <v>3539</v>
      </c>
      <c r="E733" t="s">
        <v>1438</v>
      </c>
      <c r="F733" t="s">
        <v>16</v>
      </c>
      <c r="G733" t="s">
        <v>58</v>
      </c>
      <c r="H733" t="s">
        <v>59</v>
      </c>
      <c r="I733" t="s">
        <v>92</v>
      </c>
      <c r="J733" t="s">
        <v>42</v>
      </c>
      <c r="K733" t="s">
        <v>22</v>
      </c>
      <c r="L733" t="s">
        <v>22</v>
      </c>
      <c r="N733" t="s">
        <v>76</v>
      </c>
      <c r="O733">
        <v>81.848361236948733</v>
      </c>
      <c r="P733">
        <v>5.9298807571815138</v>
      </c>
    </row>
    <row r="734" spans="1:16" x14ac:dyDescent="0.3">
      <c r="A734" s="2">
        <v>44996</v>
      </c>
      <c r="B734" s="2">
        <v>45308</v>
      </c>
      <c r="C734">
        <v>312</v>
      </c>
      <c r="D734" t="s">
        <v>3541</v>
      </c>
      <c r="E734" t="s">
        <v>1483</v>
      </c>
      <c r="F734" t="s">
        <v>16</v>
      </c>
      <c r="G734" t="s">
        <v>51</v>
      </c>
      <c r="H734" t="s">
        <v>59</v>
      </c>
      <c r="I734" t="s">
        <v>19</v>
      </c>
      <c r="J734" t="s">
        <v>35</v>
      </c>
      <c r="K734" t="s">
        <v>22</v>
      </c>
      <c r="L734" t="s">
        <v>22</v>
      </c>
      <c r="N734" t="s">
        <v>30</v>
      </c>
      <c r="O734">
        <v>81.838495447536943</v>
      </c>
      <c r="P734">
        <v>6.7495677255788049</v>
      </c>
    </row>
    <row r="735" spans="1:16" x14ac:dyDescent="0.3">
      <c r="A735" s="2">
        <v>45435</v>
      </c>
      <c r="B735" s="2">
        <v>45439</v>
      </c>
      <c r="C735">
        <v>4</v>
      </c>
      <c r="D735" t="s">
        <v>3538</v>
      </c>
      <c r="E735" t="s">
        <v>1491</v>
      </c>
      <c r="F735" t="s">
        <v>16</v>
      </c>
      <c r="G735" t="s">
        <v>51</v>
      </c>
      <c r="H735" t="s">
        <v>59</v>
      </c>
      <c r="I735" t="s">
        <v>34</v>
      </c>
      <c r="J735" t="s">
        <v>42</v>
      </c>
      <c r="K735" t="s">
        <v>21</v>
      </c>
      <c r="L735" t="s">
        <v>3546</v>
      </c>
      <c r="M735" t="s">
        <v>1492</v>
      </c>
      <c r="N735" t="s">
        <v>24</v>
      </c>
      <c r="O735">
        <v>68.523086101843319</v>
      </c>
      <c r="P735">
        <v>7.4361527629014672</v>
      </c>
    </row>
    <row r="736" spans="1:16" x14ac:dyDescent="0.3">
      <c r="A736" s="2">
        <v>45229</v>
      </c>
      <c r="B736" s="2">
        <v>46229</v>
      </c>
      <c r="C736">
        <v>1000</v>
      </c>
      <c r="D736" t="s">
        <v>3539</v>
      </c>
      <c r="E736" t="s">
        <v>1554</v>
      </c>
      <c r="F736" t="s">
        <v>16</v>
      </c>
      <c r="G736" t="s">
        <v>17</v>
      </c>
      <c r="H736" t="s">
        <v>18</v>
      </c>
      <c r="I736" t="s">
        <v>34</v>
      </c>
      <c r="J736" t="s">
        <v>35</v>
      </c>
      <c r="K736" t="s">
        <v>21</v>
      </c>
      <c r="L736" t="s">
        <v>3546</v>
      </c>
      <c r="M736" t="s">
        <v>1555</v>
      </c>
      <c r="N736" t="s">
        <v>30</v>
      </c>
      <c r="O736">
        <v>83.112501545435364</v>
      </c>
      <c r="P736">
        <v>6.5642269705306324</v>
      </c>
    </row>
    <row r="737" spans="1:16" x14ac:dyDescent="0.3">
      <c r="A737" s="2">
        <v>45035</v>
      </c>
      <c r="B737" s="2">
        <v>46035</v>
      </c>
      <c r="C737">
        <v>1000</v>
      </c>
      <c r="D737" t="s">
        <v>3539</v>
      </c>
      <c r="E737" t="s">
        <v>1577</v>
      </c>
      <c r="F737" t="s">
        <v>16</v>
      </c>
      <c r="G737" t="s">
        <v>58</v>
      </c>
      <c r="H737" t="s">
        <v>52</v>
      </c>
      <c r="I737" t="s">
        <v>92</v>
      </c>
      <c r="J737" t="s">
        <v>42</v>
      </c>
      <c r="K737" t="s">
        <v>22</v>
      </c>
      <c r="L737" t="s">
        <v>22</v>
      </c>
      <c r="N737" t="s">
        <v>76</v>
      </c>
      <c r="O737">
        <v>69.141748711148153</v>
      </c>
      <c r="P737">
        <v>5.5029476441726226</v>
      </c>
    </row>
    <row r="738" spans="1:16" x14ac:dyDescent="0.3">
      <c r="A738" s="2">
        <v>45240</v>
      </c>
      <c r="D738" t="s">
        <v>3536</v>
      </c>
      <c r="E738" t="s">
        <v>1607</v>
      </c>
      <c r="F738" t="s">
        <v>16</v>
      </c>
      <c r="G738" t="s">
        <v>51</v>
      </c>
      <c r="H738" t="s">
        <v>59</v>
      </c>
      <c r="I738" t="s">
        <v>34</v>
      </c>
      <c r="J738" t="s">
        <v>35</v>
      </c>
      <c r="K738" t="s">
        <v>22</v>
      </c>
      <c r="L738" t="s">
        <v>22</v>
      </c>
      <c r="N738" t="s">
        <v>144</v>
      </c>
      <c r="O738">
        <v>78.678634110984532</v>
      </c>
      <c r="P738">
        <v>6.2069463841214407</v>
      </c>
    </row>
    <row r="739" spans="1:16" x14ac:dyDescent="0.3">
      <c r="A739" s="2">
        <v>45183</v>
      </c>
      <c r="D739" t="s">
        <v>3536</v>
      </c>
      <c r="E739" t="s">
        <v>1618</v>
      </c>
      <c r="F739" t="s">
        <v>16</v>
      </c>
      <c r="G739" t="s">
        <v>46</v>
      </c>
      <c r="H739" t="s">
        <v>40</v>
      </c>
      <c r="I739" t="s">
        <v>41</v>
      </c>
      <c r="J739" t="s">
        <v>35</v>
      </c>
      <c r="K739" t="s">
        <v>3546</v>
      </c>
      <c r="L739" t="s">
        <v>3546</v>
      </c>
      <c r="N739" t="s">
        <v>76</v>
      </c>
      <c r="O739">
        <v>84.271943618716847</v>
      </c>
      <c r="P739">
        <v>6.3598621547802967</v>
      </c>
    </row>
    <row r="740" spans="1:16" x14ac:dyDescent="0.3">
      <c r="A740" s="2">
        <v>45313</v>
      </c>
      <c r="B740" s="2">
        <v>45314</v>
      </c>
      <c r="C740">
        <v>1</v>
      </c>
      <c r="D740" t="s">
        <v>3538</v>
      </c>
      <c r="E740" t="s">
        <v>1618</v>
      </c>
      <c r="F740" t="s">
        <v>16</v>
      </c>
      <c r="G740" t="s">
        <v>58</v>
      </c>
      <c r="H740" t="s">
        <v>119</v>
      </c>
      <c r="I740" t="s">
        <v>120</v>
      </c>
      <c r="J740" t="s">
        <v>42</v>
      </c>
      <c r="K740" t="s">
        <v>21</v>
      </c>
      <c r="L740" t="s">
        <v>3546</v>
      </c>
      <c r="M740" t="s">
        <v>1703</v>
      </c>
      <c r="N740" t="s">
        <v>43</v>
      </c>
      <c r="O740">
        <v>81.64294765370569</v>
      </c>
      <c r="P740">
        <v>6.3910356289863222</v>
      </c>
    </row>
    <row r="741" spans="1:16" x14ac:dyDescent="0.3">
      <c r="A741" s="2">
        <v>45206</v>
      </c>
      <c r="B741" s="2">
        <v>46206</v>
      </c>
      <c r="C741">
        <v>1000</v>
      </c>
      <c r="D741" t="s">
        <v>3539</v>
      </c>
      <c r="E741" t="s">
        <v>1665</v>
      </c>
      <c r="F741" t="s">
        <v>16</v>
      </c>
      <c r="G741" t="s">
        <v>17</v>
      </c>
      <c r="H741" t="s">
        <v>18</v>
      </c>
      <c r="I741" t="s">
        <v>19</v>
      </c>
      <c r="J741" t="s">
        <v>35</v>
      </c>
      <c r="K741" t="s">
        <v>22</v>
      </c>
      <c r="L741" t="s">
        <v>22</v>
      </c>
      <c r="N741" t="s">
        <v>30</v>
      </c>
      <c r="O741">
        <v>75.423667506623843</v>
      </c>
      <c r="P741">
        <v>6.6922852990997939</v>
      </c>
    </row>
    <row r="742" spans="1:16" x14ac:dyDescent="0.3">
      <c r="A742" s="2">
        <v>44985</v>
      </c>
      <c r="B742" s="2">
        <v>44991</v>
      </c>
      <c r="C742">
        <v>6</v>
      </c>
      <c r="D742" t="s">
        <v>3538</v>
      </c>
      <c r="E742" t="s">
        <v>1665</v>
      </c>
      <c r="F742" t="s">
        <v>16</v>
      </c>
      <c r="G742" t="s">
        <v>51</v>
      </c>
      <c r="H742" t="s">
        <v>59</v>
      </c>
      <c r="I742" t="s">
        <v>34</v>
      </c>
      <c r="J742" t="s">
        <v>35</v>
      </c>
      <c r="K742" t="s">
        <v>22</v>
      </c>
      <c r="L742" t="s">
        <v>22</v>
      </c>
      <c r="N742" t="s">
        <v>144</v>
      </c>
      <c r="O742">
        <v>81.979107834626475</v>
      </c>
      <c r="P742">
        <v>5.6207041679811276</v>
      </c>
    </row>
    <row r="743" spans="1:16" x14ac:dyDescent="0.3">
      <c r="A743" s="2">
        <v>45090</v>
      </c>
      <c r="B743" s="2">
        <v>45100</v>
      </c>
      <c r="C743">
        <v>10</v>
      </c>
      <c r="D743" t="s">
        <v>3538</v>
      </c>
      <c r="E743" t="s">
        <v>1673</v>
      </c>
      <c r="F743" t="s">
        <v>16</v>
      </c>
      <c r="G743" t="s">
        <v>17</v>
      </c>
      <c r="H743" t="s">
        <v>40</v>
      </c>
      <c r="I743" t="s">
        <v>41</v>
      </c>
      <c r="J743" t="s">
        <v>35</v>
      </c>
      <c r="K743" t="s">
        <v>21</v>
      </c>
      <c r="L743" t="s">
        <v>3546</v>
      </c>
      <c r="M743" t="s">
        <v>1674</v>
      </c>
      <c r="N743" t="s">
        <v>43</v>
      </c>
      <c r="O743">
        <v>87.326400772155793</v>
      </c>
      <c r="P743">
        <v>6.1323122099535006</v>
      </c>
    </row>
    <row r="744" spans="1:16" x14ac:dyDescent="0.3">
      <c r="A744" s="2">
        <v>45236</v>
      </c>
      <c r="B744" s="2">
        <v>46088</v>
      </c>
      <c r="C744">
        <v>852</v>
      </c>
      <c r="D744" t="s">
        <v>3539</v>
      </c>
      <c r="E744" t="s">
        <v>1692</v>
      </c>
      <c r="F744" t="s">
        <v>16</v>
      </c>
      <c r="G744" t="s">
        <v>46</v>
      </c>
      <c r="H744" t="s">
        <v>119</v>
      </c>
      <c r="I744" t="s">
        <v>120</v>
      </c>
      <c r="J744" t="s">
        <v>20</v>
      </c>
      <c r="K744" t="s">
        <v>21</v>
      </c>
      <c r="L744" t="s">
        <v>3546</v>
      </c>
      <c r="M744" t="s">
        <v>1693</v>
      </c>
      <c r="N744" t="s">
        <v>144</v>
      </c>
      <c r="O744">
        <v>85.055892418358752</v>
      </c>
      <c r="P744">
        <v>7.1568773418779816</v>
      </c>
    </row>
    <row r="745" spans="1:16" x14ac:dyDescent="0.3">
      <c r="A745" s="2">
        <v>45247</v>
      </c>
      <c r="D745" t="s">
        <v>3536</v>
      </c>
      <c r="E745" t="s">
        <v>1706</v>
      </c>
      <c r="F745" t="s">
        <v>16</v>
      </c>
      <c r="G745" t="s">
        <v>33</v>
      </c>
      <c r="H745" t="s">
        <v>52</v>
      </c>
      <c r="I745" t="s">
        <v>34</v>
      </c>
      <c r="J745" t="s">
        <v>20</v>
      </c>
      <c r="K745" t="s">
        <v>21</v>
      </c>
      <c r="L745" t="s">
        <v>21</v>
      </c>
      <c r="M745" t="s">
        <v>1707</v>
      </c>
      <c r="N745" t="s">
        <v>76</v>
      </c>
      <c r="O745">
        <v>84.602716249823033</v>
      </c>
      <c r="P745">
        <v>6.6513305059948404</v>
      </c>
    </row>
    <row r="746" spans="1:16" x14ac:dyDescent="0.3">
      <c r="A746" s="2">
        <v>45369</v>
      </c>
      <c r="B746" s="2">
        <v>46369</v>
      </c>
      <c r="C746">
        <v>1000</v>
      </c>
      <c r="D746" t="s">
        <v>3539</v>
      </c>
      <c r="E746" t="s">
        <v>1706</v>
      </c>
      <c r="F746" t="s">
        <v>16</v>
      </c>
      <c r="G746" t="s">
        <v>51</v>
      </c>
      <c r="H746" t="s">
        <v>59</v>
      </c>
      <c r="I746" t="s">
        <v>34</v>
      </c>
      <c r="J746" t="s">
        <v>35</v>
      </c>
      <c r="K746" t="s">
        <v>22</v>
      </c>
      <c r="L746" t="s">
        <v>22</v>
      </c>
      <c r="N746" t="s">
        <v>63</v>
      </c>
      <c r="O746">
        <v>67.757017637106344</v>
      </c>
      <c r="P746">
        <v>5.9933577290432458</v>
      </c>
    </row>
    <row r="747" spans="1:16" x14ac:dyDescent="0.3">
      <c r="A747" s="2">
        <v>45269</v>
      </c>
      <c r="B747" s="2">
        <v>45279</v>
      </c>
      <c r="C747">
        <v>10</v>
      </c>
      <c r="D747" t="s">
        <v>3538</v>
      </c>
      <c r="E747" t="s">
        <v>1722</v>
      </c>
      <c r="F747" t="s">
        <v>16</v>
      </c>
      <c r="G747" t="s">
        <v>51</v>
      </c>
      <c r="H747" t="s">
        <v>52</v>
      </c>
      <c r="I747" t="s">
        <v>34</v>
      </c>
      <c r="J747" t="s">
        <v>42</v>
      </c>
      <c r="K747" t="s">
        <v>21</v>
      </c>
      <c r="L747" t="s">
        <v>21</v>
      </c>
      <c r="M747" t="s">
        <v>1723</v>
      </c>
      <c r="N747" t="s">
        <v>30</v>
      </c>
      <c r="O747">
        <v>67.116923825364623</v>
      </c>
      <c r="P747">
        <v>5.6191741947062877</v>
      </c>
    </row>
    <row r="748" spans="1:16" x14ac:dyDescent="0.3">
      <c r="A748" s="2">
        <v>45398</v>
      </c>
      <c r="B748" s="2">
        <v>45404</v>
      </c>
      <c r="C748">
        <v>6</v>
      </c>
      <c r="D748" t="s">
        <v>3538</v>
      </c>
      <c r="E748" t="s">
        <v>1725</v>
      </c>
      <c r="F748" t="s">
        <v>16</v>
      </c>
      <c r="G748" t="s">
        <v>46</v>
      </c>
      <c r="H748" t="s">
        <v>40</v>
      </c>
      <c r="I748" t="s">
        <v>41</v>
      </c>
      <c r="J748" t="s">
        <v>42</v>
      </c>
      <c r="K748" t="s">
        <v>22</v>
      </c>
      <c r="L748" t="s">
        <v>22</v>
      </c>
      <c r="N748" t="s">
        <v>144</v>
      </c>
      <c r="O748">
        <v>80.480849466613819</v>
      </c>
      <c r="P748">
        <v>6.7212400848832647</v>
      </c>
    </row>
    <row r="749" spans="1:16" x14ac:dyDescent="0.3">
      <c r="A749" s="2">
        <v>45390</v>
      </c>
      <c r="B749" s="2">
        <v>46390</v>
      </c>
      <c r="C749">
        <v>1000</v>
      </c>
      <c r="D749" t="s">
        <v>3539</v>
      </c>
      <c r="E749" t="s">
        <v>1740</v>
      </c>
      <c r="F749" t="s">
        <v>16</v>
      </c>
      <c r="G749" t="s">
        <v>46</v>
      </c>
      <c r="H749" t="s">
        <v>119</v>
      </c>
      <c r="I749" t="s">
        <v>120</v>
      </c>
      <c r="J749" t="s">
        <v>42</v>
      </c>
      <c r="K749" t="s">
        <v>21</v>
      </c>
      <c r="L749" t="s">
        <v>3546</v>
      </c>
      <c r="M749" t="s">
        <v>1741</v>
      </c>
      <c r="N749" t="s">
        <v>144</v>
      </c>
      <c r="O749">
        <v>63.314007411218043</v>
      </c>
      <c r="P749">
        <v>7.3345361331553613</v>
      </c>
    </row>
    <row r="750" spans="1:16" x14ac:dyDescent="0.3">
      <c r="A750" s="2">
        <v>45049</v>
      </c>
      <c r="B750" s="2">
        <v>45051</v>
      </c>
      <c r="C750">
        <v>2</v>
      </c>
      <c r="D750" t="s">
        <v>3538</v>
      </c>
      <c r="E750" t="s">
        <v>1772</v>
      </c>
      <c r="F750" t="s">
        <v>16</v>
      </c>
      <c r="G750" t="s">
        <v>33</v>
      </c>
      <c r="H750" t="s">
        <v>52</v>
      </c>
      <c r="I750" t="s">
        <v>92</v>
      </c>
      <c r="J750" t="s">
        <v>42</v>
      </c>
      <c r="K750" t="s">
        <v>22</v>
      </c>
      <c r="L750" t="s">
        <v>22</v>
      </c>
      <c r="N750" t="s">
        <v>76</v>
      </c>
      <c r="O750">
        <v>98.845863059346087</v>
      </c>
      <c r="P750">
        <v>5.8689525062672789</v>
      </c>
    </row>
    <row r="751" spans="1:16" x14ac:dyDescent="0.3">
      <c r="A751" s="2">
        <v>45091</v>
      </c>
      <c r="B751" s="2">
        <v>46091</v>
      </c>
      <c r="C751">
        <v>1000</v>
      </c>
      <c r="D751" t="s">
        <v>3539</v>
      </c>
      <c r="E751" t="s">
        <v>1775</v>
      </c>
      <c r="F751" t="s">
        <v>16</v>
      </c>
      <c r="G751" t="s">
        <v>17</v>
      </c>
      <c r="H751" t="s">
        <v>18</v>
      </c>
      <c r="I751" t="s">
        <v>34</v>
      </c>
      <c r="J751" t="s">
        <v>35</v>
      </c>
      <c r="K751" t="s">
        <v>21</v>
      </c>
      <c r="L751" t="s">
        <v>21</v>
      </c>
      <c r="M751" t="s">
        <v>1776</v>
      </c>
      <c r="N751" t="s">
        <v>63</v>
      </c>
      <c r="O751">
        <v>83.771003939021867</v>
      </c>
      <c r="P751">
        <v>6.4668148719462932</v>
      </c>
    </row>
    <row r="752" spans="1:16" x14ac:dyDescent="0.3">
      <c r="A752" s="2">
        <v>45122</v>
      </c>
      <c r="B752" s="2">
        <v>45132</v>
      </c>
      <c r="C752">
        <v>10</v>
      </c>
      <c r="D752" t="s">
        <v>3538</v>
      </c>
      <c r="E752" t="s">
        <v>1780</v>
      </c>
      <c r="F752" t="s">
        <v>16</v>
      </c>
      <c r="G752" t="s">
        <v>17</v>
      </c>
      <c r="H752" t="s">
        <v>40</v>
      </c>
      <c r="I752" t="s">
        <v>41</v>
      </c>
      <c r="J752" t="s">
        <v>42</v>
      </c>
      <c r="K752" t="s">
        <v>22</v>
      </c>
      <c r="L752" t="s">
        <v>22</v>
      </c>
      <c r="N752" t="s">
        <v>30</v>
      </c>
      <c r="O752">
        <v>73.921247393241828</v>
      </c>
      <c r="P752">
        <v>7.1514219031213342</v>
      </c>
    </row>
    <row r="753" spans="1:16" x14ac:dyDescent="0.3">
      <c r="A753" s="2">
        <v>45095</v>
      </c>
      <c r="B753" s="2">
        <v>45116</v>
      </c>
      <c r="C753">
        <v>21</v>
      </c>
      <c r="D753" t="s">
        <v>3538</v>
      </c>
      <c r="E753" t="s">
        <v>1783</v>
      </c>
      <c r="F753" t="s">
        <v>16</v>
      </c>
      <c r="G753" t="s">
        <v>46</v>
      </c>
      <c r="H753" t="s">
        <v>40</v>
      </c>
      <c r="I753" t="s">
        <v>41</v>
      </c>
      <c r="J753" t="s">
        <v>42</v>
      </c>
      <c r="K753" t="s">
        <v>22</v>
      </c>
      <c r="L753" t="s">
        <v>22</v>
      </c>
      <c r="N753" t="s">
        <v>54</v>
      </c>
      <c r="O753">
        <v>69.723248590740411</v>
      </c>
      <c r="P753">
        <v>6.9583469750988964</v>
      </c>
    </row>
    <row r="754" spans="1:16" x14ac:dyDescent="0.3">
      <c r="A754" s="2">
        <v>45461</v>
      </c>
      <c r="B754" s="2">
        <v>45467</v>
      </c>
      <c r="C754">
        <v>6</v>
      </c>
      <c r="D754" t="s">
        <v>3538</v>
      </c>
      <c r="E754" t="s">
        <v>1784</v>
      </c>
      <c r="F754" t="s">
        <v>16</v>
      </c>
      <c r="G754" t="s">
        <v>51</v>
      </c>
      <c r="H754" t="s">
        <v>59</v>
      </c>
      <c r="I754" t="s">
        <v>19</v>
      </c>
      <c r="J754" t="s">
        <v>42</v>
      </c>
      <c r="K754" t="s">
        <v>21</v>
      </c>
      <c r="L754" t="s">
        <v>21</v>
      </c>
      <c r="M754" t="s">
        <v>1785</v>
      </c>
      <c r="N754" t="s">
        <v>63</v>
      </c>
      <c r="O754">
        <v>70.601202136726442</v>
      </c>
      <c r="P754">
        <v>6.1913345666477264</v>
      </c>
    </row>
    <row r="755" spans="1:16" x14ac:dyDescent="0.3">
      <c r="A755" s="2">
        <v>44983</v>
      </c>
      <c r="D755" t="s">
        <v>3536</v>
      </c>
      <c r="E755" t="s">
        <v>1814</v>
      </c>
      <c r="F755" t="s">
        <v>16</v>
      </c>
      <c r="G755" t="s">
        <v>51</v>
      </c>
      <c r="H755" t="s">
        <v>52</v>
      </c>
      <c r="I755" t="s">
        <v>92</v>
      </c>
      <c r="J755" t="s">
        <v>42</v>
      </c>
      <c r="K755" t="s">
        <v>21</v>
      </c>
      <c r="L755" t="s">
        <v>3546</v>
      </c>
      <c r="M755" t="s">
        <v>1815</v>
      </c>
      <c r="N755" t="s">
        <v>76</v>
      </c>
      <c r="O755">
        <v>50.930117806783578</v>
      </c>
      <c r="P755">
        <v>6.1688023579774978</v>
      </c>
    </row>
    <row r="756" spans="1:16" x14ac:dyDescent="0.3">
      <c r="A756" s="2">
        <v>44994</v>
      </c>
      <c r="D756" t="s">
        <v>3536</v>
      </c>
      <c r="E756" t="s">
        <v>1819</v>
      </c>
      <c r="F756" t="s">
        <v>16</v>
      </c>
      <c r="G756" t="s">
        <v>51</v>
      </c>
      <c r="H756" t="s">
        <v>59</v>
      </c>
      <c r="I756" t="s">
        <v>34</v>
      </c>
      <c r="J756" t="s">
        <v>42</v>
      </c>
      <c r="K756" t="s">
        <v>22</v>
      </c>
      <c r="L756" t="s">
        <v>22</v>
      </c>
      <c r="N756" t="s">
        <v>63</v>
      </c>
      <c r="O756">
        <v>79.271710873431275</v>
      </c>
      <c r="P756">
        <v>7.2060189109347199</v>
      </c>
    </row>
    <row r="757" spans="1:16" x14ac:dyDescent="0.3">
      <c r="A757" s="2">
        <v>45288</v>
      </c>
      <c r="B757" s="2">
        <v>45293</v>
      </c>
      <c r="C757">
        <v>5</v>
      </c>
      <c r="D757" t="s">
        <v>3538</v>
      </c>
      <c r="E757" t="s">
        <v>1838</v>
      </c>
      <c r="F757" t="s">
        <v>16</v>
      </c>
      <c r="G757" t="s">
        <v>46</v>
      </c>
      <c r="H757" t="s">
        <v>40</v>
      </c>
      <c r="I757" t="s">
        <v>41</v>
      </c>
      <c r="J757" t="s">
        <v>35</v>
      </c>
      <c r="K757" t="s">
        <v>22</v>
      </c>
      <c r="L757" t="s">
        <v>22</v>
      </c>
      <c r="N757" t="s">
        <v>144</v>
      </c>
      <c r="O757">
        <v>89.382838059759976</v>
      </c>
      <c r="P757">
        <v>5.5740152694309852</v>
      </c>
    </row>
    <row r="758" spans="1:16" x14ac:dyDescent="0.3">
      <c r="A758" s="2">
        <v>45373</v>
      </c>
      <c r="B758" s="2">
        <v>45413</v>
      </c>
      <c r="C758">
        <v>40</v>
      </c>
      <c r="D758" t="s">
        <v>3537</v>
      </c>
      <c r="E758" t="s">
        <v>1842</v>
      </c>
      <c r="F758" t="s">
        <v>16</v>
      </c>
      <c r="G758" t="s">
        <v>17</v>
      </c>
      <c r="H758" t="s">
        <v>40</v>
      </c>
      <c r="I758" t="s">
        <v>41</v>
      </c>
      <c r="J758" t="s">
        <v>35</v>
      </c>
      <c r="K758" t="s">
        <v>22</v>
      </c>
      <c r="L758" t="s">
        <v>22</v>
      </c>
      <c r="N758" t="s">
        <v>30</v>
      </c>
      <c r="O758">
        <v>71.891424887896619</v>
      </c>
      <c r="P758">
        <v>7.3349716862639802</v>
      </c>
    </row>
    <row r="759" spans="1:16" x14ac:dyDescent="0.3">
      <c r="A759" s="2">
        <v>45068</v>
      </c>
      <c r="B759" s="2">
        <v>45140</v>
      </c>
      <c r="C759">
        <v>72</v>
      </c>
      <c r="D759" t="s">
        <v>3537</v>
      </c>
      <c r="E759" t="s">
        <v>1843</v>
      </c>
      <c r="F759" t="s">
        <v>16</v>
      </c>
      <c r="G759" t="s">
        <v>46</v>
      </c>
      <c r="H759" t="s">
        <v>119</v>
      </c>
      <c r="I759" t="s">
        <v>120</v>
      </c>
      <c r="J759" t="s">
        <v>42</v>
      </c>
      <c r="K759" t="s">
        <v>21</v>
      </c>
      <c r="L759" t="s">
        <v>3546</v>
      </c>
      <c r="M759" t="s">
        <v>1844</v>
      </c>
      <c r="N759" t="s">
        <v>24</v>
      </c>
      <c r="O759">
        <v>71.328697842890989</v>
      </c>
      <c r="P759">
        <v>5.7037847761320268</v>
      </c>
    </row>
    <row r="760" spans="1:16" x14ac:dyDescent="0.3">
      <c r="A760" s="2">
        <v>44931</v>
      </c>
      <c r="B760" s="2">
        <v>45931</v>
      </c>
      <c r="C760">
        <v>1000</v>
      </c>
      <c r="D760" t="s">
        <v>3539</v>
      </c>
      <c r="E760" t="s">
        <v>1851</v>
      </c>
      <c r="F760" t="s">
        <v>16</v>
      </c>
      <c r="G760" t="s">
        <v>17</v>
      </c>
      <c r="H760" t="s">
        <v>40</v>
      </c>
      <c r="I760" t="s">
        <v>41</v>
      </c>
      <c r="J760" t="s">
        <v>35</v>
      </c>
      <c r="K760" t="s">
        <v>22</v>
      </c>
      <c r="L760" t="s">
        <v>22</v>
      </c>
      <c r="N760" t="s">
        <v>30</v>
      </c>
      <c r="O760">
        <v>83.933070500053233</v>
      </c>
      <c r="P760">
        <v>5.6594301463745698</v>
      </c>
    </row>
    <row r="761" spans="1:16" x14ac:dyDescent="0.3">
      <c r="A761" s="2">
        <v>44932</v>
      </c>
      <c r="B761" s="2">
        <v>45002</v>
      </c>
      <c r="C761">
        <v>70</v>
      </c>
      <c r="D761" t="s">
        <v>3537</v>
      </c>
      <c r="E761" t="s">
        <v>1871</v>
      </c>
      <c r="F761" t="s">
        <v>16</v>
      </c>
      <c r="G761" t="s">
        <v>58</v>
      </c>
      <c r="H761" t="s">
        <v>119</v>
      </c>
      <c r="I761" t="s">
        <v>120</v>
      </c>
      <c r="J761" t="s">
        <v>20</v>
      </c>
      <c r="K761" t="s">
        <v>21</v>
      </c>
      <c r="L761" t="s">
        <v>3546</v>
      </c>
      <c r="M761" t="s">
        <v>1872</v>
      </c>
      <c r="N761" t="s">
        <v>24</v>
      </c>
      <c r="O761">
        <v>82.139799107342213</v>
      </c>
      <c r="P761">
        <v>7.3417448010636264</v>
      </c>
    </row>
    <row r="762" spans="1:16" x14ac:dyDescent="0.3">
      <c r="A762" s="2">
        <v>45029</v>
      </c>
      <c r="B762" s="2">
        <v>46029</v>
      </c>
      <c r="C762">
        <v>1000</v>
      </c>
      <c r="D762" t="s">
        <v>3539</v>
      </c>
      <c r="E762" t="s">
        <v>1883</v>
      </c>
      <c r="F762" t="s">
        <v>16</v>
      </c>
      <c r="G762" t="s">
        <v>58</v>
      </c>
      <c r="H762" t="s">
        <v>52</v>
      </c>
      <c r="I762" t="s">
        <v>34</v>
      </c>
      <c r="J762" t="s">
        <v>20</v>
      </c>
      <c r="K762" t="s">
        <v>21</v>
      </c>
      <c r="L762" t="s">
        <v>3546</v>
      </c>
      <c r="M762" t="s">
        <v>1884</v>
      </c>
      <c r="N762" t="s">
        <v>63</v>
      </c>
      <c r="O762">
        <v>84.040508568145384</v>
      </c>
      <c r="P762">
        <v>6.9060379177903553</v>
      </c>
    </row>
    <row r="763" spans="1:16" x14ac:dyDescent="0.3">
      <c r="A763" s="2">
        <v>45063</v>
      </c>
      <c r="B763" s="2">
        <v>45092</v>
      </c>
      <c r="C763">
        <v>29</v>
      </c>
      <c r="D763" t="s">
        <v>3538</v>
      </c>
      <c r="E763" t="s">
        <v>1883</v>
      </c>
      <c r="F763" t="s">
        <v>16</v>
      </c>
      <c r="G763" t="s">
        <v>17</v>
      </c>
      <c r="H763" t="s">
        <v>18</v>
      </c>
      <c r="I763" t="s">
        <v>34</v>
      </c>
      <c r="J763" t="s">
        <v>20</v>
      </c>
      <c r="K763" t="s">
        <v>21</v>
      </c>
      <c r="L763" t="s">
        <v>21</v>
      </c>
      <c r="M763" t="s">
        <v>1903</v>
      </c>
      <c r="N763" t="s">
        <v>63</v>
      </c>
      <c r="O763">
        <v>67.77104980444436</v>
      </c>
      <c r="P763">
        <v>5.6755764741163199</v>
      </c>
    </row>
    <row r="764" spans="1:16" x14ac:dyDescent="0.3">
      <c r="A764" s="2">
        <v>45355</v>
      </c>
      <c r="B764" s="2">
        <v>45429</v>
      </c>
      <c r="C764">
        <v>74</v>
      </c>
      <c r="D764" t="s">
        <v>3537</v>
      </c>
      <c r="E764" t="s">
        <v>1440</v>
      </c>
      <c r="F764" t="s">
        <v>16</v>
      </c>
      <c r="G764" t="s">
        <v>58</v>
      </c>
      <c r="H764" t="s">
        <v>119</v>
      </c>
      <c r="I764" t="s">
        <v>120</v>
      </c>
      <c r="J764" t="s">
        <v>42</v>
      </c>
      <c r="K764" t="s">
        <v>21</v>
      </c>
      <c r="L764" t="s">
        <v>21</v>
      </c>
      <c r="M764" t="s">
        <v>1441</v>
      </c>
      <c r="N764" t="s">
        <v>43</v>
      </c>
      <c r="O764">
        <v>75.875861817835201</v>
      </c>
      <c r="P764">
        <v>7.2078857642837058</v>
      </c>
    </row>
    <row r="765" spans="1:16" x14ac:dyDescent="0.3">
      <c r="A765" s="2">
        <v>44999</v>
      </c>
      <c r="B765" s="2">
        <v>45095</v>
      </c>
      <c r="C765">
        <v>96</v>
      </c>
      <c r="D765" t="s">
        <v>3540</v>
      </c>
      <c r="E765" t="s">
        <v>1440</v>
      </c>
      <c r="F765" t="s">
        <v>16</v>
      </c>
      <c r="G765" t="s">
        <v>58</v>
      </c>
      <c r="H765" t="s">
        <v>52</v>
      </c>
      <c r="I765" t="s">
        <v>34</v>
      </c>
      <c r="J765" t="s">
        <v>20</v>
      </c>
      <c r="K765" t="s">
        <v>21</v>
      </c>
      <c r="L765" t="s">
        <v>21</v>
      </c>
      <c r="M765" t="s">
        <v>1792</v>
      </c>
      <c r="N765" t="s">
        <v>76</v>
      </c>
      <c r="O765">
        <v>92.96994546561109</v>
      </c>
      <c r="P765">
        <v>6.1704160947417446</v>
      </c>
    </row>
    <row r="766" spans="1:16" x14ac:dyDescent="0.3">
      <c r="A766" s="2">
        <v>45025</v>
      </c>
      <c r="B766" s="2">
        <v>45029</v>
      </c>
      <c r="C766">
        <v>4</v>
      </c>
      <c r="D766" t="s">
        <v>3538</v>
      </c>
      <c r="E766" t="s">
        <v>1906</v>
      </c>
      <c r="F766" t="s">
        <v>16</v>
      </c>
      <c r="G766" t="s">
        <v>33</v>
      </c>
      <c r="H766" t="s">
        <v>59</v>
      </c>
      <c r="I766" t="s">
        <v>92</v>
      </c>
      <c r="J766" t="s">
        <v>42</v>
      </c>
      <c r="K766" t="s">
        <v>22</v>
      </c>
      <c r="L766" t="s">
        <v>22</v>
      </c>
      <c r="N766" t="s">
        <v>30</v>
      </c>
      <c r="O766">
        <v>69.376064718531211</v>
      </c>
      <c r="P766">
        <v>7.2638555166092882</v>
      </c>
    </row>
    <row r="767" spans="1:16" x14ac:dyDescent="0.3">
      <c r="A767" s="2">
        <v>44988</v>
      </c>
      <c r="B767" s="2">
        <v>44991</v>
      </c>
      <c r="C767">
        <v>3</v>
      </c>
      <c r="D767" t="s">
        <v>3538</v>
      </c>
      <c r="E767" t="s">
        <v>1907</v>
      </c>
      <c r="F767" t="s">
        <v>16</v>
      </c>
      <c r="G767" t="s">
        <v>17</v>
      </c>
      <c r="H767" t="s">
        <v>40</v>
      </c>
      <c r="I767" t="s">
        <v>41</v>
      </c>
      <c r="J767" t="s">
        <v>42</v>
      </c>
      <c r="K767" t="s">
        <v>22</v>
      </c>
      <c r="L767" t="s">
        <v>22</v>
      </c>
      <c r="N767" t="s">
        <v>63</v>
      </c>
      <c r="O767">
        <v>65.92536225623445</v>
      </c>
      <c r="P767">
        <v>7.3944971547677172</v>
      </c>
    </row>
    <row r="768" spans="1:16" x14ac:dyDescent="0.3">
      <c r="A768" s="2">
        <v>45327</v>
      </c>
      <c r="B768" s="2">
        <v>45352</v>
      </c>
      <c r="C768">
        <v>25</v>
      </c>
      <c r="D768" t="s">
        <v>3538</v>
      </c>
      <c r="E768" t="s">
        <v>1924</v>
      </c>
      <c r="F768" t="s">
        <v>16</v>
      </c>
      <c r="G768" t="s">
        <v>33</v>
      </c>
      <c r="H768" t="s">
        <v>52</v>
      </c>
      <c r="I768" t="s">
        <v>92</v>
      </c>
      <c r="J768" t="s">
        <v>42</v>
      </c>
      <c r="K768" t="s">
        <v>22</v>
      </c>
      <c r="L768" t="s">
        <v>22</v>
      </c>
      <c r="N768" t="s">
        <v>24</v>
      </c>
      <c r="O768">
        <v>98.00940432910815</v>
      </c>
      <c r="P768">
        <v>6.4831890934828742</v>
      </c>
    </row>
    <row r="769" spans="1:16" x14ac:dyDescent="0.3">
      <c r="A769" s="2">
        <v>45466</v>
      </c>
      <c r="D769" t="s">
        <v>3536</v>
      </c>
      <c r="E769" t="s">
        <v>1966</v>
      </c>
      <c r="F769" t="s">
        <v>16</v>
      </c>
      <c r="G769" t="s">
        <v>51</v>
      </c>
      <c r="H769" t="s">
        <v>59</v>
      </c>
      <c r="I769" t="s">
        <v>34</v>
      </c>
      <c r="J769" t="s">
        <v>42</v>
      </c>
      <c r="K769" t="s">
        <v>22</v>
      </c>
      <c r="L769" t="s">
        <v>22</v>
      </c>
      <c r="N769" t="s">
        <v>24</v>
      </c>
      <c r="O769">
        <v>92.906444609225474</v>
      </c>
      <c r="P769">
        <v>6.2594748096432973</v>
      </c>
    </row>
    <row r="770" spans="1:16" x14ac:dyDescent="0.3">
      <c r="A770" s="2">
        <v>45137</v>
      </c>
      <c r="B770" s="2">
        <v>45150</v>
      </c>
      <c r="C770">
        <v>13</v>
      </c>
      <c r="D770" t="s">
        <v>3538</v>
      </c>
      <c r="E770" t="s">
        <v>1986</v>
      </c>
      <c r="F770" t="s">
        <v>16</v>
      </c>
      <c r="G770" t="s">
        <v>51</v>
      </c>
      <c r="H770" t="s">
        <v>59</v>
      </c>
      <c r="I770" t="s">
        <v>34</v>
      </c>
      <c r="J770" t="s">
        <v>35</v>
      </c>
      <c r="K770" t="s">
        <v>22</v>
      </c>
      <c r="L770" t="s">
        <v>22</v>
      </c>
      <c r="N770" t="s">
        <v>63</v>
      </c>
      <c r="O770">
        <v>75.068771776002279</v>
      </c>
      <c r="P770">
        <v>6.8103474290486758</v>
      </c>
    </row>
    <row r="771" spans="1:16" x14ac:dyDescent="0.3">
      <c r="A771" s="2">
        <v>45156</v>
      </c>
      <c r="B771" s="2">
        <v>45216</v>
      </c>
      <c r="C771">
        <v>60</v>
      </c>
      <c r="D771" t="s">
        <v>3537</v>
      </c>
      <c r="E771" t="s">
        <v>1990</v>
      </c>
      <c r="F771" t="s">
        <v>16</v>
      </c>
      <c r="G771" t="s">
        <v>58</v>
      </c>
      <c r="H771" t="s">
        <v>119</v>
      </c>
      <c r="I771" t="s">
        <v>120</v>
      </c>
      <c r="J771" t="s">
        <v>20</v>
      </c>
      <c r="K771" t="s">
        <v>21</v>
      </c>
      <c r="L771" t="s">
        <v>3546</v>
      </c>
      <c r="M771" t="s">
        <v>1991</v>
      </c>
      <c r="N771" t="s">
        <v>54</v>
      </c>
      <c r="O771">
        <v>99.647251329163893</v>
      </c>
      <c r="P771">
        <v>5.5786242796821979</v>
      </c>
    </row>
    <row r="772" spans="1:16" x14ac:dyDescent="0.3">
      <c r="A772" s="2">
        <v>45247</v>
      </c>
      <c r="B772" s="2">
        <v>45254</v>
      </c>
      <c r="C772">
        <v>7</v>
      </c>
      <c r="D772" t="s">
        <v>3538</v>
      </c>
      <c r="E772" t="s">
        <v>1602</v>
      </c>
      <c r="F772" t="s">
        <v>16</v>
      </c>
      <c r="G772" t="s">
        <v>51</v>
      </c>
      <c r="H772" t="s">
        <v>59</v>
      </c>
      <c r="I772" t="s">
        <v>34</v>
      </c>
      <c r="J772" t="s">
        <v>42</v>
      </c>
      <c r="K772" t="s">
        <v>22</v>
      </c>
      <c r="L772" t="s">
        <v>22</v>
      </c>
      <c r="N772" t="s">
        <v>63</v>
      </c>
      <c r="O772">
        <v>72.095255445546883</v>
      </c>
      <c r="P772">
        <v>6.6525767203336263</v>
      </c>
    </row>
    <row r="773" spans="1:16" x14ac:dyDescent="0.3">
      <c r="A773" s="2">
        <v>45125</v>
      </c>
      <c r="B773" s="2">
        <v>46125</v>
      </c>
      <c r="C773">
        <v>1000</v>
      </c>
      <c r="D773" t="s">
        <v>3539</v>
      </c>
      <c r="E773" t="s">
        <v>2015</v>
      </c>
      <c r="F773" t="s">
        <v>16</v>
      </c>
      <c r="G773" t="s">
        <v>33</v>
      </c>
      <c r="H773" t="s">
        <v>59</v>
      </c>
      <c r="I773" t="s">
        <v>92</v>
      </c>
      <c r="J773" t="s">
        <v>35</v>
      </c>
      <c r="K773" t="s">
        <v>22</v>
      </c>
      <c r="L773" t="s">
        <v>22</v>
      </c>
      <c r="N773" t="s">
        <v>63</v>
      </c>
      <c r="O773">
        <v>86.068505932156711</v>
      </c>
      <c r="P773">
        <v>6.7210935100308493</v>
      </c>
    </row>
    <row r="774" spans="1:16" x14ac:dyDescent="0.3">
      <c r="A774" s="2">
        <v>45215</v>
      </c>
      <c r="B774" s="2">
        <v>45268</v>
      </c>
      <c r="C774">
        <v>53</v>
      </c>
      <c r="D774" t="s">
        <v>3537</v>
      </c>
      <c r="E774" t="s">
        <v>1440</v>
      </c>
      <c r="F774" t="s">
        <v>16</v>
      </c>
      <c r="G774" t="s">
        <v>58</v>
      </c>
      <c r="H774" t="s">
        <v>59</v>
      </c>
      <c r="I774" t="s">
        <v>92</v>
      </c>
      <c r="J774" t="s">
        <v>42</v>
      </c>
      <c r="K774" t="s">
        <v>21</v>
      </c>
      <c r="L774" t="s">
        <v>21</v>
      </c>
      <c r="M774" t="s">
        <v>2022</v>
      </c>
      <c r="N774" t="s">
        <v>144</v>
      </c>
      <c r="O774">
        <v>76.659227690200595</v>
      </c>
      <c r="P774">
        <v>6.8449209960500577</v>
      </c>
    </row>
    <row r="775" spans="1:16" x14ac:dyDescent="0.3">
      <c r="A775" s="2">
        <v>45100</v>
      </c>
      <c r="B775" s="2">
        <v>45141</v>
      </c>
      <c r="C775">
        <v>41</v>
      </c>
      <c r="D775" t="s">
        <v>3537</v>
      </c>
      <c r="E775" t="s">
        <v>762</v>
      </c>
      <c r="F775" t="s">
        <v>16</v>
      </c>
      <c r="G775" t="s">
        <v>46</v>
      </c>
      <c r="H775" t="s">
        <v>18</v>
      </c>
      <c r="I775" t="s">
        <v>34</v>
      </c>
      <c r="J775" t="s">
        <v>20</v>
      </c>
      <c r="K775" t="s">
        <v>21</v>
      </c>
      <c r="L775" t="s">
        <v>3546</v>
      </c>
      <c r="M775" t="s">
        <v>2023</v>
      </c>
      <c r="N775" t="s">
        <v>54</v>
      </c>
      <c r="O775">
        <v>76.485857642862669</v>
      </c>
      <c r="P775">
        <v>6.9147940000658554</v>
      </c>
    </row>
    <row r="776" spans="1:16" x14ac:dyDescent="0.3">
      <c r="A776" s="2">
        <v>45451</v>
      </c>
      <c r="B776" s="2">
        <v>45464</v>
      </c>
      <c r="C776">
        <v>13</v>
      </c>
      <c r="D776" t="s">
        <v>3538</v>
      </c>
      <c r="E776" t="s">
        <v>1772</v>
      </c>
      <c r="F776" t="s">
        <v>16</v>
      </c>
      <c r="G776" t="s">
        <v>17</v>
      </c>
      <c r="H776" t="s">
        <v>40</v>
      </c>
      <c r="I776" t="s">
        <v>41</v>
      </c>
      <c r="J776" t="s">
        <v>35</v>
      </c>
      <c r="K776" t="s">
        <v>21</v>
      </c>
      <c r="L776" t="s">
        <v>3546</v>
      </c>
      <c r="M776" t="s">
        <v>2049</v>
      </c>
      <c r="N776" t="s">
        <v>76</v>
      </c>
      <c r="O776">
        <v>93.213040322730123</v>
      </c>
      <c r="P776">
        <v>7.0085299466940452</v>
      </c>
    </row>
    <row r="777" spans="1:16" x14ac:dyDescent="0.3">
      <c r="A777" s="2">
        <v>45133</v>
      </c>
      <c r="B777" s="2">
        <v>46133</v>
      </c>
      <c r="C777">
        <v>1000</v>
      </c>
      <c r="D777" t="s">
        <v>3539</v>
      </c>
      <c r="E777" t="s">
        <v>1602</v>
      </c>
      <c r="F777" t="s">
        <v>16</v>
      </c>
      <c r="G777" t="s">
        <v>51</v>
      </c>
      <c r="H777" t="s">
        <v>52</v>
      </c>
      <c r="I777" t="s">
        <v>92</v>
      </c>
      <c r="J777" t="s">
        <v>20</v>
      </c>
      <c r="K777" t="s">
        <v>21</v>
      </c>
      <c r="L777" t="s">
        <v>21</v>
      </c>
      <c r="M777" t="s">
        <v>2051</v>
      </c>
      <c r="N777" t="s">
        <v>54</v>
      </c>
      <c r="O777">
        <v>98.688178405438535</v>
      </c>
      <c r="P777">
        <v>6.530334056773178</v>
      </c>
    </row>
    <row r="778" spans="1:16" x14ac:dyDescent="0.3">
      <c r="A778" s="2">
        <v>45140</v>
      </c>
      <c r="B778" s="2">
        <v>46140</v>
      </c>
      <c r="C778">
        <v>1000</v>
      </c>
      <c r="D778" t="s">
        <v>3539</v>
      </c>
      <c r="E778" t="s">
        <v>762</v>
      </c>
      <c r="F778" t="s">
        <v>16</v>
      </c>
      <c r="G778" t="s">
        <v>17</v>
      </c>
      <c r="H778" t="s">
        <v>40</v>
      </c>
      <c r="I778" t="s">
        <v>41</v>
      </c>
      <c r="J778" t="s">
        <v>42</v>
      </c>
      <c r="K778" t="s">
        <v>22</v>
      </c>
      <c r="L778" t="s">
        <v>22</v>
      </c>
      <c r="N778" t="s">
        <v>63</v>
      </c>
      <c r="O778">
        <v>64.369656934287462</v>
      </c>
      <c r="P778">
        <v>6.3636141902155554</v>
      </c>
    </row>
    <row r="779" spans="1:16" x14ac:dyDescent="0.3">
      <c r="A779" s="2">
        <v>45436</v>
      </c>
      <c r="B779" s="2">
        <v>46436</v>
      </c>
      <c r="C779">
        <v>1000</v>
      </c>
      <c r="D779" t="s">
        <v>3539</v>
      </c>
      <c r="E779" t="s">
        <v>2060</v>
      </c>
      <c r="F779" t="s">
        <v>16</v>
      </c>
      <c r="G779" t="s">
        <v>51</v>
      </c>
      <c r="H779" t="s">
        <v>59</v>
      </c>
      <c r="I779" t="s">
        <v>92</v>
      </c>
      <c r="J779" t="s">
        <v>35</v>
      </c>
      <c r="K779" t="s">
        <v>22</v>
      </c>
      <c r="L779" t="s">
        <v>22</v>
      </c>
      <c r="N779" t="s">
        <v>54</v>
      </c>
      <c r="O779">
        <v>100.57495469711699</v>
      </c>
      <c r="P779">
        <v>6.5250052975406634</v>
      </c>
    </row>
    <row r="780" spans="1:16" x14ac:dyDescent="0.3">
      <c r="A780" s="2">
        <v>45438</v>
      </c>
      <c r="B780" s="2">
        <v>45447</v>
      </c>
      <c r="C780">
        <v>9</v>
      </c>
      <c r="D780" t="s">
        <v>3538</v>
      </c>
      <c r="E780" t="s">
        <v>1740</v>
      </c>
      <c r="F780" t="s">
        <v>16</v>
      </c>
      <c r="G780" t="s">
        <v>33</v>
      </c>
      <c r="H780" t="s">
        <v>52</v>
      </c>
      <c r="I780" t="s">
        <v>92</v>
      </c>
      <c r="J780" t="s">
        <v>20</v>
      </c>
      <c r="K780" t="s">
        <v>21</v>
      </c>
      <c r="L780" t="s">
        <v>21</v>
      </c>
      <c r="M780" t="s">
        <v>2075</v>
      </c>
      <c r="N780" t="s">
        <v>30</v>
      </c>
      <c r="O780">
        <v>86.060099513456393</v>
      </c>
      <c r="P780">
        <v>6.3188233043824811</v>
      </c>
    </row>
    <row r="781" spans="1:16" x14ac:dyDescent="0.3">
      <c r="A781" s="2">
        <v>45268</v>
      </c>
      <c r="B781" s="2">
        <v>46268</v>
      </c>
      <c r="C781">
        <v>1000</v>
      </c>
      <c r="D781" t="s">
        <v>3539</v>
      </c>
      <c r="E781" t="s">
        <v>109</v>
      </c>
      <c r="F781" t="s">
        <v>16</v>
      </c>
      <c r="G781" t="s">
        <v>46</v>
      </c>
      <c r="H781" t="s">
        <v>40</v>
      </c>
      <c r="I781" t="s">
        <v>41</v>
      </c>
      <c r="J781" t="s">
        <v>42</v>
      </c>
      <c r="K781" t="s">
        <v>21</v>
      </c>
      <c r="L781" t="s">
        <v>21</v>
      </c>
      <c r="M781" t="s">
        <v>2084</v>
      </c>
      <c r="N781" t="s">
        <v>30</v>
      </c>
      <c r="O781">
        <v>65.503547803014698</v>
      </c>
      <c r="P781">
        <v>6.0749233297945002</v>
      </c>
    </row>
    <row r="782" spans="1:16" x14ac:dyDescent="0.3">
      <c r="A782" s="2">
        <v>45040</v>
      </c>
      <c r="B782" s="2">
        <v>46040</v>
      </c>
      <c r="C782">
        <v>1000</v>
      </c>
      <c r="D782" t="s">
        <v>3539</v>
      </c>
      <c r="E782" t="s">
        <v>2106</v>
      </c>
      <c r="F782" t="s">
        <v>16</v>
      </c>
      <c r="G782" t="s">
        <v>46</v>
      </c>
      <c r="H782" t="s">
        <v>18</v>
      </c>
      <c r="I782" t="s">
        <v>19</v>
      </c>
      <c r="J782" t="s">
        <v>35</v>
      </c>
      <c r="K782" t="s">
        <v>22</v>
      </c>
      <c r="L782" t="s">
        <v>22</v>
      </c>
      <c r="N782" t="s">
        <v>24</v>
      </c>
      <c r="O782">
        <v>68.69930660959642</v>
      </c>
      <c r="P782">
        <v>6.2841871538091452</v>
      </c>
    </row>
    <row r="783" spans="1:16" x14ac:dyDescent="0.3">
      <c r="A783" s="2">
        <v>45389</v>
      </c>
      <c r="B783" s="2">
        <v>45390</v>
      </c>
      <c r="C783">
        <v>1</v>
      </c>
      <c r="D783" t="s">
        <v>3538</v>
      </c>
      <c r="E783" t="s">
        <v>2108</v>
      </c>
      <c r="F783" t="s">
        <v>16</v>
      </c>
      <c r="G783" t="s">
        <v>17</v>
      </c>
      <c r="H783" t="s">
        <v>18</v>
      </c>
      <c r="I783" t="s">
        <v>34</v>
      </c>
      <c r="J783" t="s">
        <v>20</v>
      </c>
      <c r="K783" t="s">
        <v>21</v>
      </c>
      <c r="L783" t="s">
        <v>3546</v>
      </c>
      <c r="M783" t="s">
        <v>2109</v>
      </c>
      <c r="N783" t="s">
        <v>30</v>
      </c>
      <c r="O783">
        <v>80.768518829587677</v>
      </c>
      <c r="P783">
        <v>6.2095425836719684</v>
      </c>
    </row>
    <row r="784" spans="1:16" x14ac:dyDescent="0.3">
      <c r="A784" s="2">
        <v>45219</v>
      </c>
      <c r="B784" s="2">
        <v>45227</v>
      </c>
      <c r="C784">
        <v>8</v>
      </c>
      <c r="D784" t="s">
        <v>3538</v>
      </c>
      <c r="E784" t="s">
        <v>1219</v>
      </c>
      <c r="F784" t="s">
        <v>16</v>
      </c>
      <c r="G784" t="s">
        <v>58</v>
      </c>
      <c r="H784" t="s">
        <v>59</v>
      </c>
      <c r="I784" t="s">
        <v>19</v>
      </c>
      <c r="J784" t="s">
        <v>42</v>
      </c>
      <c r="K784" t="s">
        <v>22</v>
      </c>
      <c r="L784" t="s">
        <v>22</v>
      </c>
      <c r="N784" t="s">
        <v>76</v>
      </c>
      <c r="O784">
        <v>74.743690660146157</v>
      </c>
      <c r="P784">
        <v>6.7779260439465689</v>
      </c>
    </row>
    <row r="785" spans="1:16" x14ac:dyDescent="0.3">
      <c r="A785" s="2">
        <v>45271</v>
      </c>
      <c r="B785" s="2">
        <v>45276</v>
      </c>
      <c r="C785">
        <v>5</v>
      </c>
      <c r="D785" t="s">
        <v>3538</v>
      </c>
      <c r="E785" t="s">
        <v>2123</v>
      </c>
      <c r="F785" t="s">
        <v>16</v>
      </c>
      <c r="G785" t="s">
        <v>33</v>
      </c>
      <c r="H785" t="s">
        <v>59</v>
      </c>
      <c r="I785" t="s">
        <v>19</v>
      </c>
      <c r="J785" t="s">
        <v>35</v>
      </c>
      <c r="K785" t="s">
        <v>22</v>
      </c>
      <c r="L785" t="s">
        <v>22</v>
      </c>
      <c r="N785" t="s">
        <v>144</v>
      </c>
      <c r="O785">
        <v>65.488243099484407</v>
      </c>
      <c r="P785">
        <v>6.6822606065170334</v>
      </c>
    </row>
    <row r="786" spans="1:16" x14ac:dyDescent="0.3">
      <c r="A786" s="2">
        <v>45075</v>
      </c>
      <c r="B786" s="2">
        <v>45126</v>
      </c>
      <c r="C786">
        <v>51</v>
      </c>
      <c r="D786" t="s">
        <v>3537</v>
      </c>
      <c r="E786" t="s">
        <v>1315</v>
      </c>
      <c r="F786" t="s">
        <v>16</v>
      </c>
      <c r="G786" t="s">
        <v>17</v>
      </c>
      <c r="H786" t="s">
        <v>40</v>
      </c>
      <c r="I786" t="s">
        <v>41</v>
      </c>
      <c r="J786" t="s">
        <v>42</v>
      </c>
      <c r="K786" t="s">
        <v>22</v>
      </c>
      <c r="L786" t="s">
        <v>22</v>
      </c>
      <c r="N786" t="s">
        <v>30</v>
      </c>
      <c r="O786">
        <v>70.241267470226674</v>
      </c>
      <c r="P786">
        <v>6.6328092805937944</v>
      </c>
    </row>
    <row r="787" spans="1:16" x14ac:dyDescent="0.3">
      <c r="A787" s="2">
        <v>45442</v>
      </c>
      <c r="D787" t="s">
        <v>3536</v>
      </c>
      <c r="E787" t="s">
        <v>1491</v>
      </c>
      <c r="F787" t="s">
        <v>16</v>
      </c>
      <c r="G787" t="s">
        <v>33</v>
      </c>
      <c r="H787" t="s">
        <v>18</v>
      </c>
      <c r="I787" t="s">
        <v>19</v>
      </c>
      <c r="J787" t="s">
        <v>20</v>
      </c>
      <c r="K787" t="s">
        <v>21</v>
      </c>
      <c r="L787" t="s">
        <v>3546</v>
      </c>
      <c r="M787" t="s">
        <v>2146</v>
      </c>
      <c r="N787" t="s">
        <v>24</v>
      </c>
      <c r="O787">
        <v>78.25040243304592</v>
      </c>
      <c r="P787">
        <v>5.8470490299730171</v>
      </c>
    </row>
    <row r="788" spans="1:16" x14ac:dyDescent="0.3">
      <c r="A788" s="2">
        <v>45220</v>
      </c>
      <c r="B788" s="2">
        <v>45227</v>
      </c>
      <c r="C788">
        <v>7</v>
      </c>
      <c r="D788" t="s">
        <v>3538</v>
      </c>
      <c r="E788" t="s">
        <v>1843</v>
      </c>
      <c r="F788" t="s">
        <v>16</v>
      </c>
      <c r="G788" t="s">
        <v>17</v>
      </c>
      <c r="H788" t="s">
        <v>18</v>
      </c>
      <c r="I788" t="s">
        <v>34</v>
      </c>
      <c r="J788" t="s">
        <v>42</v>
      </c>
      <c r="K788" t="s">
        <v>21</v>
      </c>
      <c r="L788" t="s">
        <v>21</v>
      </c>
      <c r="M788" t="s">
        <v>2176</v>
      </c>
      <c r="N788" t="s">
        <v>30</v>
      </c>
      <c r="O788">
        <v>75.792382063189464</v>
      </c>
      <c r="P788">
        <v>5.6423165703468658</v>
      </c>
    </row>
    <row r="789" spans="1:16" x14ac:dyDescent="0.3">
      <c r="A789" s="2">
        <v>45380</v>
      </c>
      <c r="B789" s="2">
        <v>45471</v>
      </c>
      <c r="C789">
        <v>91</v>
      </c>
      <c r="D789" t="s">
        <v>3540</v>
      </c>
      <c r="E789" t="s">
        <v>1218</v>
      </c>
      <c r="F789" t="s">
        <v>16</v>
      </c>
      <c r="G789" t="s">
        <v>58</v>
      </c>
      <c r="H789" t="s">
        <v>59</v>
      </c>
      <c r="I789" t="s">
        <v>34</v>
      </c>
      <c r="J789" t="s">
        <v>42</v>
      </c>
      <c r="K789" t="s">
        <v>22</v>
      </c>
      <c r="L789" t="s">
        <v>22</v>
      </c>
      <c r="N789" t="s">
        <v>76</v>
      </c>
      <c r="O789">
        <v>78.714624885610689</v>
      </c>
      <c r="P789">
        <v>6.6543997734691018</v>
      </c>
    </row>
    <row r="790" spans="1:16" x14ac:dyDescent="0.3">
      <c r="A790" s="2">
        <v>44945</v>
      </c>
      <c r="D790" t="s">
        <v>3536</v>
      </c>
      <c r="E790" t="s">
        <v>2178</v>
      </c>
      <c r="F790" t="s">
        <v>16</v>
      </c>
      <c r="G790" t="s">
        <v>17</v>
      </c>
      <c r="H790" t="s">
        <v>18</v>
      </c>
      <c r="I790" t="s">
        <v>34</v>
      </c>
      <c r="J790" t="s">
        <v>20</v>
      </c>
      <c r="K790" t="s">
        <v>21</v>
      </c>
      <c r="L790" t="s">
        <v>3546</v>
      </c>
      <c r="M790" t="s">
        <v>2179</v>
      </c>
      <c r="N790" t="s">
        <v>144</v>
      </c>
      <c r="O790">
        <v>79.108799604872118</v>
      </c>
      <c r="P790">
        <v>5.9802912375563864</v>
      </c>
    </row>
    <row r="791" spans="1:16" x14ac:dyDescent="0.3">
      <c r="A791" s="2">
        <v>45168</v>
      </c>
      <c r="B791" s="2">
        <v>46168</v>
      </c>
      <c r="C791">
        <v>1000</v>
      </c>
      <c r="D791" t="s">
        <v>3539</v>
      </c>
      <c r="E791" t="s">
        <v>2183</v>
      </c>
      <c r="F791" t="s">
        <v>16</v>
      </c>
      <c r="G791" t="s">
        <v>33</v>
      </c>
      <c r="H791" t="s">
        <v>52</v>
      </c>
      <c r="I791" t="s">
        <v>34</v>
      </c>
      <c r="J791" t="s">
        <v>42</v>
      </c>
      <c r="K791" t="s">
        <v>21</v>
      </c>
      <c r="L791" t="s">
        <v>3546</v>
      </c>
      <c r="M791" t="s">
        <v>2184</v>
      </c>
      <c r="N791" t="s">
        <v>76</v>
      </c>
      <c r="O791">
        <v>81.150260791474167</v>
      </c>
      <c r="P791">
        <v>6.2940300824743831</v>
      </c>
    </row>
    <row r="792" spans="1:16" x14ac:dyDescent="0.3">
      <c r="A792" s="2">
        <v>45066</v>
      </c>
      <c r="D792" t="s">
        <v>3536</v>
      </c>
      <c r="E792" t="s">
        <v>1013</v>
      </c>
      <c r="F792" t="s">
        <v>16</v>
      </c>
      <c r="G792" t="s">
        <v>51</v>
      </c>
      <c r="H792" t="s">
        <v>52</v>
      </c>
      <c r="I792" t="s">
        <v>34</v>
      </c>
      <c r="J792" t="s">
        <v>42</v>
      </c>
      <c r="K792" t="s">
        <v>21</v>
      </c>
      <c r="L792" t="s">
        <v>3546</v>
      </c>
      <c r="M792" t="s">
        <v>2191</v>
      </c>
      <c r="N792" t="s">
        <v>24</v>
      </c>
      <c r="O792">
        <v>83.711458733713087</v>
      </c>
      <c r="P792">
        <v>7.3766809136420761</v>
      </c>
    </row>
    <row r="793" spans="1:16" x14ac:dyDescent="0.3">
      <c r="A793" s="2">
        <v>45054</v>
      </c>
      <c r="B793" s="2">
        <v>45109</v>
      </c>
      <c r="C793">
        <v>55</v>
      </c>
      <c r="D793" t="s">
        <v>3537</v>
      </c>
      <c r="E793" t="s">
        <v>455</v>
      </c>
      <c r="F793" t="s">
        <v>16</v>
      </c>
      <c r="G793" t="s">
        <v>46</v>
      </c>
      <c r="H793" t="s">
        <v>119</v>
      </c>
      <c r="I793" t="s">
        <v>120</v>
      </c>
      <c r="J793" t="s">
        <v>20</v>
      </c>
      <c r="K793" t="s">
        <v>21</v>
      </c>
      <c r="L793" t="s">
        <v>3546</v>
      </c>
      <c r="M793" t="s">
        <v>2192</v>
      </c>
      <c r="N793" t="s">
        <v>43</v>
      </c>
      <c r="O793">
        <v>74.360525119417574</v>
      </c>
      <c r="P793">
        <v>5.6585605692623826</v>
      </c>
    </row>
    <row r="794" spans="1:16" x14ac:dyDescent="0.3">
      <c r="A794" s="2">
        <v>45245</v>
      </c>
      <c r="B794" s="2">
        <v>45248</v>
      </c>
      <c r="C794">
        <v>3</v>
      </c>
      <c r="D794" t="s">
        <v>3538</v>
      </c>
      <c r="E794" t="s">
        <v>1692</v>
      </c>
      <c r="F794" t="s">
        <v>16</v>
      </c>
      <c r="G794" t="s">
        <v>58</v>
      </c>
      <c r="H794" t="s">
        <v>59</v>
      </c>
      <c r="I794" t="s">
        <v>92</v>
      </c>
      <c r="J794" t="s">
        <v>42</v>
      </c>
      <c r="K794" t="s">
        <v>21</v>
      </c>
      <c r="L794" t="s">
        <v>21</v>
      </c>
      <c r="M794" t="s">
        <v>2193</v>
      </c>
      <c r="N794" t="s">
        <v>24</v>
      </c>
      <c r="O794">
        <v>79.318765748320473</v>
      </c>
      <c r="P794">
        <v>6.3894255537166718</v>
      </c>
    </row>
    <row r="795" spans="1:16" x14ac:dyDescent="0.3">
      <c r="A795" s="2">
        <v>45226</v>
      </c>
      <c r="D795" t="s">
        <v>3536</v>
      </c>
      <c r="E795" t="s">
        <v>2200</v>
      </c>
      <c r="F795" t="s">
        <v>16</v>
      </c>
      <c r="G795" t="s">
        <v>17</v>
      </c>
      <c r="H795" t="s">
        <v>18</v>
      </c>
      <c r="I795" t="s">
        <v>34</v>
      </c>
      <c r="J795" t="s">
        <v>35</v>
      </c>
      <c r="K795" t="s">
        <v>22</v>
      </c>
      <c r="L795" t="s">
        <v>22</v>
      </c>
      <c r="N795" t="s">
        <v>43</v>
      </c>
      <c r="O795">
        <v>96.122206282554245</v>
      </c>
      <c r="P795">
        <v>5.72897527613181</v>
      </c>
    </row>
    <row r="796" spans="1:16" x14ac:dyDescent="0.3">
      <c r="A796" s="2">
        <v>45264</v>
      </c>
      <c r="D796" t="s">
        <v>3536</v>
      </c>
      <c r="E796" t="s">
        <v>2210</v>
      </c>
      <c r="F796" t="s">
        <v>16</v>
      </c>
      <c r="G796" t="s">
        <v>46</v>
      </c>
      <c r="H796" t="s">
        <v>119</v>
      </c>
      <c r="I796" t="s">
        <v>120</v>
      </c>
      <c r="J796" t="s">
        <v>20</v>
      </c>
      <c r="K796" t="s">
        <v>21</v>
      </c>
      <c r="L796" t="s">
        <v>21</v>
      </c>
      <c r="M796" t="s">
        <v>2211</v>
      </c>
      <c r="N796" t="s">
        <v>30</v>
      </c>
      <c r="O796">
        <v>82.428820131502746</v>
      </c>
      <c r="P796">
        <v>5.8951118113569567</v>
      </c>
    </row>
    <row r="797" spans="1:16" x14ac:dyDescent="0.3">
      <c r="A797" s="2">
        <v>44968</v>
      </c>
      <c r="B797" s="2">
        <v>45010</v>
      </c>
      <c r="C797">
        <v>42</v>
      </c>
      <c r="D797" t="s">
        <v>3537</v>
      </c>
      <c r="E797" t="s">
        <v>1219</v>
      </c>
      <c r="F797" t="s">
        <v>16</v>
      </c>
      <c r="G797" t="s">
        <v>46</v>
      </c>
      <c r="H797" t="s">
        <v>119</v>
      </c>
      <c r="I797" t="s">
        <v>120</v>
      </c>
      <c r="J797" t="s">
        <v>20</v>
      </c>
      <c r="K797" t="s">
        <v>21</v>
      </c>
      <c r="L797" t="s">
        <v>21</v>
      </c>
      <c r="M797" t="s">
        <v>2218</v>
      </c>
      <c r="N797" t="s">
        <v>54</v>
      </c>
      <c r="O797">
        <v>78.143410233361834</v>
      </c>
      <c r="P797">
        <v>6.1503666440534941</v>
      </c>
    </row>
    <row r="798" spans="1:16" x14ac:dyDescent="0.3">
      <c r="A798" s="2">
        <v>45377</v>
      </c>
      <c r="D798" t="s">
        <v>3536</v>
      </c>
      <c r="E798" t="s">
        <v>2244</v>
      </c>
      <c r="F798" t="s">
        <v>16</v>
      </c>
      <c r="G798" t="s">
        <v>46</v>
      </c>
      <c r="H798" t="s">
        <v>40</v>
      </c>
      <c r="I798" t="s">
        <v>41</v>
      </c>
      <c r="J798" t="s">
        <v>35</v>
      </c>
      <c r="K798" t="s">
        <v>22</v>
      </c>
      <c r="L798" t="s">
        <v>22</v>
      </c>
      <c r="N798" t="s">
        <v>30</v>
      </c>
      <c r="O798">
        <v>75.793546772346417</v>
      </c>
      <c r="P798">
        <v>6.1752303428072546</v>
      </c>
    </row>
    <row r="799" spans="1:16" x14ac:dyDescent="0.3">
      <c r="A799" s="2">
        <v>45202</v>
      </c>
      <c r="B799" s="2">
        <v>45212</v>
      </c>
      <c r="C799">
        <v>10</v>
      </c>
      <c r="D799" t="s">
        <v>3538</v>
      </c>
      <c r="E799" t="s">
        <v>2210</v>
      </c>
      <c r="F799" t="s">
        <v>16</v>
      </c>
      <c r="G799" t="s">
        <v>17</v>
      </c>
      <c r="H799" t="s">
        <v>18</v>
      </c>
      <c r="I799" t="s">
        <v>19</v>
      </c>
      <c r="J799" t="s">
        <v>20</v>
      </c>
      <c r="K799" t="s">
        <v>21</v>
      </c>
      <c r="L799" t="s">
        <v>3546</v>
      </c>
      <c r="M799" t="s">
        <v>2251</v>
      </c>
      <c r="N799" t="s">
        <v>24</v>
      </c>
      <c r="O799">
        <v>76.920384703609599</v>
      </c>
      <c r="P799">
        <v>7.3953760519289418</v>
      </c>
    </row>
    <row r="800" spans="1:16" x14ac:dyDescent="0.3">
      <c r="A800" s="2">
        <v>44972</v>
      </c>
      <c r="B800" s="2">
        <v>45972</v>
      </c>
      <c r="C800">
        <v>1000</v>
      </c>
      <c r="D800" t="s">
        <v>3539</v>
      </c>
      <c r="E800" t="s">
        <v>903</v>
      </c>
      <c r="F800" t="s">
        <v>16</v>
      </c>
      <c r="G800" t="s">
        <v>33</v>
      </c>
      <c r="H800" t="s">
        <v>18</v>
      </c>
      <c r="I800" t="s">
        <v>19</v>
      </c>
      <c r="J800" t="s">
        <v>20</v>
      </c>
      <c r="K800" t="s">
        <v>21</v>
      </c>
      <c r="L800" t="s">
        <v>3546</v>
      </c>
      <c r="M800" t="s">
        <v>2260</v>
      </c>
      <c r="N800" t="s">
        <v>144</v>
      </c>
      <c r="O800">
        <v>86.929186230316105</v>
      </c>
      <c r="P800">
        <v>6.3552026674066742</v>
      </c>
    </row>
    <row r="801" spans="1:16" x14ac:dyDescent="0.3">
      <c r="A801" s="2">
        <v>45129</v>
      </c>
      <c r="B801" s="2">
        <v>46129</v>
      </c>
      <c r="C801">
        <v>1000</v>
      </c>
      <c r="D801" t="s">
        <v>3539</v>
      </c>
      <c r="E801" t="s">
        <v>1814</v>
      </c>
      <c r="F801" t="s">
        <v>16</v>
      </c>
      <c r="G801" t="s">
        <v>51</v>
      </c>
      <c r="H801" t="s">
        <v>52</v>
      </c>
      <c r="I801" t="s">
        <v>92</v>
      </c>
      <c r="J801" t="s">
        <v>20</v>
      </c>
      <c r="K801" t="s">
        <v>21</v>
      </c>
      <c r="L801" t="s">
        <v>21</v>
      </c>
      <c r="M801" t="s">
        <v>2261</v>
      </c>
      <c r="N801" t="s">
        <v>63</v>
      </c>
      <c r="O801">
        <v>73.417515876661511</v>
      </c>
      <c r="P801">
        <v>6.812819207001314</v>
      </c>
    </row>
    <row r="802" spans="1:16" x14ac:dyDescent="0.3">
      <c r="A802" s="2">
        <v>45343</v>
      </c>
      <c r="B802" s="2">
        <v>45388</v>
      </c>
      <c r="C802">
        <v>45</v>
      </c>
      <c r="D802" t="s">
        <v>3537</v>
      </c>
      <c r="E802" t="s">
        <v>937</v>
      </c>
      <c r="F802" t="s">
        <v>16</v>
      </c>
      <c r="G802" t="s">
        <v>51</v>
      </c>
      <c r="H802" t="s">
        <v>52</v>
      </c>
      <c r="I802" t="s">
        <v>92</v>
      </c>
      <c r="J802" t="s">
        <v>20</v>
      </c>
      <c r="K802" t="s">
        <v>21</v>
      </c>
      <c r="L802" t="s">
        <v>3546</v>
      </c>
      <c r="M802" t="s">
        <v>2263</v>
      </c>
      <c r="N802" t="s">
        <v>43</v>
      </c>
      <c r="O802">
        <v>65.151020315500972</v>
      </c>
      <c r="P802">
        <v>6.3521667677807434</v>
      </c>
    </row>
    <row r="803" spans="1:16" x14ac:dyDescent="0.3">
      <c r="A803" s="2">
        <v>45294</v>
      </c>
      <c r="D803" t="s">
        <v>3536</v>
      </c>
      <c r="E803" t="s">
        <v>680</v>
      </c>
      <c r="F803" t="s">
        <v>16</v>
      </c>
      <c r="G803" t="s">
        <v>17</v>
      </c>
      <c r="H803" t="s">
        <v>40</v>
      </c>
      <c r="I803" t="s">
        <v>41</v>
      </c>
      <c r="J803" t="s">
        <v>42</v>
      </c>
      <c r="K803" t="s">
        <v>22</v>
      </c>
      <c r="L803" t="s">
        <v>22</v>
      </c>
      <c r="N803" t="s">
        <v>30</v>
      </c>
      <c r="O803">
        <v>87.153813154412447</v>
      </c>
      <c r="P803">
        <v>6.5425920953082777</v>
      </c>
    </row>
    <row r="804" spans="1:16" x14ac:dyDescent="0.3">
      <c r="A804" s="2">
        <v>45152</v>
      </c>
      <c r="B804" s="2">
        <v>45212</v>
      </c>
      <c r="C804">
        <v>60</v>
      </c>
      <c r="D804" t="s">
        <v>3537</v>
      </c>
      <c r="E804" t="s">
        <v>137</v>
      </c>
      <c r="F804" t="s">
        <v>16</v>
      </c>
      <c r="G804" t="s">
        <v>33</v>
      </c>
      <c r="H804" t="s">
        <v>59</v>
      </c>
      <c r="I804" t="s">
        <v>34</v>
      </c>
      <c r="J804" t="s">
        <v>42</v>
      </c>
      <c r="K804" t="s">
        <v>22</v>
      </c>
      <c r="L804" t="s">
        <v>22</v>
      </c>
      <c r="N804" t="s">
        <v>24</v>
      </c>
      <c r="O804">
        <v>91.876793884615637</v>
      </c>
      <c r="P804">
        <v>5.6392822963248106</v>
      </c>
    </row>
    <row r="805" spans="1:16" x14ac:dyDescent="0.3">
      <c r="A805" s="2">
        <v>45194</v>
      </c>
      <c r="B805" s="2">
        <v>45267</v>
      </c>
      <c r="C805">
        <v>73</v>
      </c>
      <c r="D805" t="s">
        <v>3537</v>
      </c>
      <c r="E805" t="s">
        <v>2271</v>
      </c>
      <c r="F805" t="s">
        <v>16</v>
      </c>
      <c r="G805" t="s">
        <v>33</v>
      </c>
      <c r="H805" t="s">
        <v>52</v>
      </c>
      <c r="I805" t="s">
        <v>92</v>
      </c>
      <c r="J805" t="s">
        <v>42</v>
      </c>
      <c r="K805" t="s">
        <v>22</v>
      </c>
      <c r="L805" t="s">
        <v>22</v>
      </c>
      <c r="N805" t="s">
        <v>76</v>
      </c>
      <c r="O805">
        <v>74.754797337202262</v>
      </c>
      <c r="P805">
        <v>6.8054922157037492</v>
      </c>
    </row>
    <row r="806" spans="1:16" x14ac:dyDescent="0.3">
      <c r="A806" s="2">
        <v>45092</v>
      </c>
      <c r="B806" s="2">
        <v>45105</v>
      </c>
      <c r="C806">
        <v>13</v>
      </c>
      <c r="D806" t="s">
        <v>3538</v>
      </c>
      <c r="E806" t="s">
        <v>1843</v>
      </c>
      <c r="F806" t="s">
        <v>16</v>
      </c>
      <c r="G806" t="s">
        <v>17</v>
      </c>
      <c r="H806" t="s">
        <v>18</v>
      </c>
      <c r="I806" t="s">
        <v>34</v>
      </c>
      <c r="J806" t="s">
        <v>20</v>
      </c>
      <c r="K806" t="s">
        <v>21</v>
      </c>
      <c r="L806" t="s">
        <v>21</v>
      </c>
      <c r="M806" t="s">
        <v>2277</v>
      </c>
      <c r="N806" t="s">
        <v>76</v>
      </c>
      <c r="O806">
        <v>69.627538456735437</v>
      </c>
      <c r="P806">
        <v>6.0675518115974487</v>
      </c>
    </row>
    <row r="807" spans="1:16" x14ac:dyDescent="0.3">
      <c r="A807" s="2">
        <v>45364</v>
      </c>
      <c r="B807" s="2">
        <v>45396</v>
      </c>
      <c r="C807">
        <v>32</v>
      </c>
      <c r="D807" t="s">
        <v>3537</v>
      </c>
      <c r="E807" t="s">
        <v>2287</v>
      </c>
      <c r="F807" t="s">
        <v>16</v>
      </c>
      <c r="G807" t="s">
        <v>17</v>
      </c>
      <c r="H807" t="s">
        <v>40</v>
      </c>
      <c r="I807" t="s">
        <v>41</v>
      </c>
      <c r="J807" t="s">
        <v>42</v>
      </c>
      <c r="K807" t="s">
        <v>22</v>
      </c>
      <c r="L807" t="s">
        <v>22</v>
      </c>
      <c r="N807" t="s">
        <v>63</v>
      </c>
      <c r="O807">
        <v>91.437540432069284</v>
      </c>
      <c r="P807">
        <v>7.0880503785405917</v>
      </c>
    </row>
    <row r="808" spans="1:16" x14ac:dyDescent="0.3">
      <c r="A808" s="2">
        <v>45225</v>
      </c>
      <c r="B808" s="2">
        <v>45296</v>
      </c>
      <c r="C808">
        <v>71</v>
      </c>
      <c r="D808" t="s">
        <v>3537</v>
      </c>
      <c r="E808" t="s">
        <v>2288</v>
      </c>
      <c r="F808" t="s">
        <v>16</v>
      </c>
      <c r="G808" t="s">
        <v>33</v>
      </c>
      <c r="H808" t="s">
        <v>52</v>
      </c>
      <c r="I808" t="s">
        <v>92</v>
      </c>
      <c r="J808" t="s">
        <v>42</v>
      </c>
      <c r="K808" t="s">
        <v>22</v>
      </c>
      <c r="L808" t="s">
        <v>22</v>
      </c>
      <c r="N808" t="s">
        <v>24</v>
      </c>
      <c r="O808">
        <v>78.037193486120628</v>
      </c>
      <c r="P808">
        <v>7.3384160621074503</v>
      </c>
    </row>
    <row r="809" spans="1:16" x14ac:dyDescent="0.3">
      <c r="A809" s="2">
        <v>44996</v>
      </c>
      <c r="B809" s="2">
        <v>44999</v>
      </c>
      <c r="C809">
        <v>3</v>
      </c>
      <c r="D809" t="s">
        <v>3538</v>
      </c>
      <c r="E809" t="s">
        <v>2289</v>
      </c>
      <c r="F809" t="s">
        <v>16</v>
      </c>
      <c r="G809" t="s">
        <v>33</v>
      </c>
      <c r="H809" t="s">
        <v>52</v>
      </c>
      <c r="I809" t="s">
        <v>34</v>
      </c>
      <c r="J809" t="s">
        <v>42</v>
      </c>
      <c r="K809" t="s">
        <v>21</v>
      </c>
      <c r="L809" t="s">
        <v>3546</v>
      </c>
      <c r="M809" t="s">
        <v>2290</v>
      </c>
      <c r="N809" t="s">
        <v>24</v>
      </c>
      <c r="O809">
        <v>79.221628029871979</v>
      </c>
      <c r="P809">
        <v>6.4956250160685807</v>
      </c>
    </row>
    <row r="810" spans="1:16" x14ac:dyDescent="0.3">
      <c r="A810" s="2">
        <v>44976</v>
      </c>
      <c r="D810" t="s">
        <v>3536</v>
      </c>
      <c r="E810" t="s">
        <v>1287</v>
      </c>
      <c r="F810" t="s">
        <v>16</v>
      </c>
      <c r="G810" t="s">
        <v>46</v>
      </c>
      <c r="H810" t="s">
        <v>18</v>
      </c>
      <c r="I810" t="s">
        <v>34</v>
      </c>
      <c r="J810" t="s">
        <v>20</v>
      </c>
      <c r="K810" t="s">
        <v>21</v>
      </c>
      <c r="L810" t="s">
        <v>21</v>
      </c>
      <c r="M810" t="s">
        <v>2291</v>
      </c>
      <c r="N810" t="s">
        <v>54</v>
      </c>
      <c r="O810">
        <v>89.551423205012384</v>
      </c>
      <c r="P810">
        <v>5.8446397424032597</v>
      </c>
    </row>
    <row r="811" spans="1:16" x14ac:dyDescent="0.3">
      <c r="A811" s="2">
        <v>45212</v>
      </c>
      <c r="B811" s="2">
        <v>45278</v>
      </c>
      <c r="C811">
        <v>66</v>
      </c>
      <c r="D811" t="s">
        <v>3537</v>
      </c>
      <c r="E811" t="s">
        <v>680</v>
      </c>
      <c r="F811" t="s">
        <v>16</v>
      </c>
      <c r="G811" t="s">
        <v>51</v>
      </c>
      <c r="H811" t="s">
        <v>52</v>
      </c>
      <c r="I811" t="s">
        <v>34</v>
      </c>
      <c r="J811" t="s">
        <v>42</v>
      </c>
      <c r="K811" t="s">
        <v>21</v>
      </c>
      <c r="L811" t="s">
        <v>21</v>
      </c>
      <c r="M811" t="s">
        <v>2307</v>
      </c>
      <c r="N811" t="s">
        <v>144</v>
      </c>
      <c r="O811">
        <v>78.168033812796125</v>
      </c>
      <c r="P811">
        <v>6.8944187638192744</v>
      </c>
    </row>
    <row r="812" spans="1:16" x14ac:dyDescent="0.3">
      <c r="A812" s="2">
        <v>45189</v>
      </c>
      <c r="B812" s="2">
        <v>45194</v>
      </c>
      <c r="C812">
        <v>5</v>
      </c>
      <c r="D812" t="s">
        <v>3538</v>
      </c>
      <c r="E812" t="s">
        <v>478</v>
      </c>
      <c r="F812" t="s">
        <v>16</v>
      </c>
      <c r="G812" t="s">
        <v>33</v>
      </c>
      <c r="H812" t="s">
        <v>52</v>
      </c>
      <c r="I812" t="s">
        <v>92</v>
      </c>
      <c r="J812" t="s">
        <v>42</v>
      </c>
      <c r="K812" t="s">
        <v>22</v>
      </c>
      <c r="L812" t="s">
        <v>22</v>
      </c>
      <c r="N812" t="s">
        <v>63</v>
      </c>
      <c r="O812">
        <v>103.63872494619361</v>
      </c>
      <c r="P812">
        <v>6.2368978398331576</v>
      </c>
    </row>
    <row r="813" spans="1:16" x14ac:dyDescent="0.3">
      <c r="A813" s="2">
        <v>44969</v>
      </c>
      <c r="B813" s="2">
        <v>46262</v>
      </c>
      <c r="C813">
        <v>1293</v>
      </c>
      <c r="D813" t="s">
        <v>3539</v>
      </c>
      <c r="E813" t="s">
        <v>2271</v>
      </c>
      <c r="F813" t="s">
        <v>16</v>
      </c>
      <c r="G813" t="s">
        <v>58</v>
      </c>
      <c r="H813" t="s">
        <v>59</v>
      </c>
      <c r="I813" t="s">
        <v>19</v>
      </c>
      <c r="J813" t="s">
        <v>42</v>
      </c>
      <c r="K813" t="s">
        <v>22</v>
      </c>
      <c r="L813" t="s">
        <v>22</v>
      </c>
      <c r="N813" t="s">
        <v>144</v>
      </c>
      <c r="O813">
        <v>83.380234811017075</v>
      </c>
      <c r="P813">
        <v>6.1114879148945818</v>
      </c>
    </row>
    <row r="814" spans="1:16" x14ac:dyDescent="0.3">
      <c r="A814" s="2">
        <v>45468</v>
      </c>
      <c r="B814" s="2">
        <v>46468</v>
      </c>
      <c r="C814">
        <v>1000</v>
      </c>
      <c r="D814" t="s">
        <v>3539</v>
      </c>
      <c r="E814" t="s">
        <v>2338</v>
      </c>
      <c r="F814" t="s">
        <v>16</v>
      </c>
      <c r="G814" t="s">
        <v>17</v>
      </c>
      <c r="H814" t="s">
        <v>18</v>
      </c>
      <c r="I814" t="s">
        <v>34</v>
      </c>
      <c r="J814" t="s">
        <v>35</v>
      </c>
      <c r="K814" t="s">
        <v>22</v>
      </c>
      <c r="L814" t="s">
        <v>22</v>
      </c>
      <c r="N814" t="s">
        <v>30</v>
      </c>
      <c r="O814">
        <v>79.744459290085544</v>
      </c>
      <c r="P814">
        <v>5.9944621488063543</v>
      </c>
    </row>
    <row r="815" spans="1:16" x14ac:dyDescent="0.3">
      <c r="A815" s="2">
        <v>45471</v>
      </c>
      <c r="B815" s="2">
        <v>45513</v>
      </c>
      <c r="C815">
        <v>42</v>
      </c>
      <c r="D815" t="s">
        <v>3537</v>
      </c>
      <c r="E815" t="s">
        <v>1577</v>
      </c>
      <c r="F815" t="s">
        <v>16</v>
      </c>
      <c r="G815" t="s">
        <v>17</v>
      </c>
      <c r="H815" t="s">
        <v>40</v>
      </c>
      <c r="I815" t="s">
        <v>41</v>
      </c>
      <c r="J815" t="s">
        <v>35</v>
      </c>
      <c r="K815" t="s">
        <v>21</v>
      </c>
      <c r="L815" t="s">
        <v>3546</v>
      </c>
      <c r="M815" t="s">
        <v>2358</v>
      </c>
      <c r="N815" t="s">
        <v>63</v>
      </c>
      <c r="O815">
        <v>87.127120288613312</v>
      </c>
      <c r="P815">
        <v>7.201149056030232</v>
      </c>
    </row>
    <row r="816" spans="1:16" x14ac:dyDescent="0.3">
      <c r="A816" s="2">
        <v>45429</v>
      </c>
      <c r="B816" s="2">
        <v>45523</v>
      </c>
      <c r="C816">
        <v>94</v>
      </c>
      <c r="D816" t="s">
        <v>3540</v>
      </c>
      <c r="E816" t="s">
        <v>2364</v>
      </c>
      <c r="F816" t="s">
        <v>16</v>
      </c>
      <c r="G816" t="s">
        <v>17</v>
      </c>
      <c r="H816" t="s">
        <v>40</v>
      </c>
      <c r="I816" t="s">
        <v>41</v>
      </c>
      <c r="J816" t="s">
        <v>35</v>
      </c>
      <c r="K816" t="s">
        <v>22</v>
      </c>
      <c r="L816" t="s">
        <v>22</v>
      </c>
      <c r="N816" t="s">
        <v>76</v>
      </c>
      <c r="O816">
        <v>94.205042872710635</v>
      </c>
      <c r="P816">
        <v>6.0511335526183574</v>
      </c>
    </row>
    <row r="817" spans="1:16" x14ac:dyDescent="0.3">
      <c r="A817" s="2">
        <v>44977</v>
      </c>
      <c r="B817" s="2">
        <v>44981</v>
      </c>
      <c r="C817">
        <v>4</v>
      </c>
      <c r="D817" t="s">
        <v>3538</v>
      </c>
      <c r="E817" t="s">
        <v>790</v>
      </c>
      <c r="F817" t="s">
        <v>16</v>
      </c>
      <c r="G817" t="s">
        <v>17</v>
      </c>
      <c r="H817" t="s">
        <v>18</v>
      </c>
      <c r="I817" t="s">
        <v>19</v>
      </c>
      <c r="J817" t="s">
        <v>42</v>
      </c>
      <c r="K817" t="s">
        <v>22</v>
      </c>
      <c r="L817" t="s">
        <v>22</v>
      </c>
      <c r="N817" t="s">
        <v>30</v>
      </c>
      <c r="O817">
        <v>75.820904542341097</v>
      </c>
      <c r="P817">
        <v>5.5273648295213622</v>
      </c>
    </row>
    <row r="818" spans="1:16" x14ac:dyDescent="0.3">
      <c r="A818" s="2">
        <v>44953</v>
      </c>
      <c r="B818" s="2">
        <v>44957</v>
      </c>
      <c r="C818">
        <v>4</v>
      </c>
      <c r="D818" t="s">
        <v>3538</v>
      </c>
      <c r="E818" t="s">
        <v>1819</v>
      </c>
      <c r="F818" t="s">
        <v>16</v>
      </c>
      <c r="G818" t="s">
        <v>33</v>
      </c>
      <c r="H818" t="s">
        <v>59</v>
      </c>
      <c r="I818" t="s">
        <v>19</v>
      </c>
      <c r="J818" t="s">
        <v>35</v>
      </c>
      <c r="K818" t="s">
        <v>22</v>
      </c>
      <c r="L818" t="s">
        <v>22</v>
      </c>
      <c r="N818" t="s">
        <v>54</v>
      </c>
      <c r="O818">
        <v>86.21571889856051</v>
      </c>
      <c r="P818">
        <v>7.3880841876507954</v>
      </c>
    </row>
    <row r="819" spans="1:16" x14ac:dyDescent="0.3">
      <c r="A819" s="2">
        <v>45336</v>
      </c>
      <c r="D819" t="s">
        <v>3536</v>
      </c>
      <c r="E819" t="s">
        <v>1772</v>
      </c>
      <c r="F819" t="s">
        <v>16</v>
      </c>
      <c r="G819" t="s">
        <v>51</v>
      </c>
      <c r="H819" t="s">
        <v>52</v>
      </c>
      <c r="I819" t="s">
        <v>92</v>
      </c>
      <c r="J819" t="s">
        <v>42</v>
      </c>
      <c r="K819" t="s">
        <v>22</v>
      </c>
      <c r="L819" t="s">
        <v>22</v>
      </c>
      <c r="N819" t="s">
        <v>54</v>
      </c>
      <c r="O819">
        <v>70.337536802467454</v>
      </c>
      <c r="P819">
        <v>6.1860534251800487</v>
      </c>
    </row>
    <row r="820" spans="1:16" x14ac:dyDescent="0.3">
      <c r="A820" s="2">
        <v>45001</v>
      </c>
      <c r="B820" s="2">
        <v>46001</v>
      </c>
      <c r="C820">
        <v>1000</v>
      </c>
      <c r="D820" t="s">
        <v>3539</v>
      </c>
      <c r="E820" t="s">
        <v>2402</v>
      </c>
      <c r="F820" t="s">
        <v>16</v>
      </c>
      <c r="G820" t="s">
        <v>46</v>
      </c>
      <c r="H820" t="s">
        <v>18</v>
      </c>
      <c r="I820" t="s">
        <v>34</v>
      </c>
      <c r="J820" t="s">
        <v>20</v>
      </c>
      <c r="K820" t="s">
        <v>21</v>
      </c>
      <c r="L820" t="s">
        <v>21</v>
      </c>
      <c r="M820" t="s">
        <v>2403</v>
      </c>
      <c r="N820" t="s">
        <v>43</v>
      </c>
      <c r="O820">
        <v>82.837510236615017</v>
      </c>
      <c r="P820">
        <v>7.1988928124514713</v>
      </c>
    </row>
    <row r="821" spans="1:16" x14ac:dyDescent="0.3">
      <c r="A821" s="2">
        <v>45194</v>
      </c>
      <c r="B821" s="2">
        <v>45200</v>
      </c>
      <c r="C821">
        <v>6</v>
      </c>
      <c r="D821" t="s">
        <v>3538</v>
      </c>
      <c r="E821" t="s">
        <v>2015</v>
      </c>
      <c r="F821" t="s">
        <v>16</v>
      </c>
      <c r="G821" t="s">
        <v>46</v>
      </c>
      <c r="H821" t="s">
        <v>119</v>
      </c>
      <c r="I821" t="s">
        <v>120</v>
      </c>
      <c r="J821" t="s">
        <v>42</v>
      </c>
      <c r="K821" t="s">
        <v>21</v>
      </c>
      <c r="L821" t="s">
        <v>21</v>
      </c>
      <c r="M821" t="s">
        <v>2410</v>
      </c>
      <c r="N821" t="s">
        <v>30</v>
      </c>
      <c r="O821">
        <v>86.928557558178113</v>
      </c>
      <c r="P821">
        <v>6.8833113037330831</v>
      </c>
    </row>
    <row r="822" spans="1:16" x14ac:dyDescent="0.3">
      <c r="A822" s="2">
        <v>45366</v>
      </c>
      <c r="B822" s="2">
        <v>45371</v>
      </c>
      <c r="C822">
        <v>5</v>
      </c>
      <c r="D822" t="s">
        <v>3538</v>
      </c>
      <c r="E822" t="s">
        <v>184</v>
      </c>
      <c r="F822" t="s">
        <v>16</v>
      </c>
      <c r="G822" t="s">
        <v>46</v>
      </c>
      <c r="H822" t="s">
        <v>18</v>
      </c>
      <c r="I822" t="s">
        <v>34</v>
      </c>
      <c r="J822" t="s">
        <v>20</v>
      </c>
      <c r="K822" t="s">
        <v>21</v>
      </c>
      <c r="L822" t="s">
        <v>21</v>
      </c>
      <c r="M822" t="s">
        <v>2415</v>
      </c>
      <c r="N822" t="s">
        <v>24</v>
      </c>
      <c r="O822">
        <v>64.688924974442784</v>
      </c>
      <c r="P822">
        <v>6.4005084922857796</v>
      </c>
    </row>
    <row r="823" spans="1:16" x14ac:dyDescent="0.3">
      <c r="A823" s="2">
        <v>45006</v>
      </c>
      <c r="B823" s="2">
        <v>45015</v>
      </c>
      <c r="C823">
        <v>9</v>
      </c>
      <c r="D823" t="s">
        <v>3538</v>
      </c>
      <c r="E823" t="s">
        <v>1192</v>
      </c>
      <c r="F823" t="s">
        <v>16</v>
      </c>
      <c r="G823" t="s">
        <v>51</v>
      </c>
      <c r="H823" t="s">
        <v>59</v>
      </c>
      <c r="I823" t="s">
        <v>19</v>
      </c>
      <c r="J823" t="s">
        <v>42</v>
      </c>
      <c r="K823" t="s">
        <v>22</v>
      </c>
      <c r="L823" t="s">
        <v>22</v>
      </c>
      <c r="N823" t="s">
        <v>144</v>
      </c>
      <c r="O823">
        <v>79.011103468088578</v>
      </c>
      <c r="P823">
        <v>7.2559486408901392</v>
      </c>
    </row>
    <row r="824" spans="1:16" x14ac:dyDescent="0.3">
      <c r="A824" s="2">
        <v>45248</v>
      </c>
      <c r="B824" s="2">
        <v>45250</v>
      </c>
      <c r="C824">
        <v>2</v>
      </c>
      <c r="D824" t="s">
        <v>3538</v>
      </c>
      <c r="E824" t="s">
        <v>2437</v>
      </c>
      <c r="F824" t="s">
        <v>16</v>
      </c>
      <c r="G824" t="s">
        <v>51</v>
      </c>
      <c r="H824" t="s">
        <v>52</v>
      </c>
      <c r="I824" t="s">
        <v>34</v>
      </c>
      <c r="J824" t="s">
        <v>42</v>
      </c>
      <c r="K824" t="s">
        <v>21</v>
      </c>
      <c r="L824" t="s">
        <v>21</v>
      </c>
      <c r="M824" t="s">
        <v>2438</v>
      </c>
      <c r="N824" t="s">
        <v>30</v>
      </c>
      <c r="O824">
        <v>88.339221545489039</v>
      </c>
      <c r="P824">
        <v>5.9993360177183721</v>
      </c>
    </row>
    <row r="825" spans="1:16" x14ac:dyDescent="0.3">
      <c r="A825" s="2">
        <v>45082</v>
      </c>
      <c r="B825" s="2">
        <v>46082</v>
      </c>
      <c r="C825">
        <v>1000</v>
      </c>
      <c r="D825" t="s">
        <v>3539</v>
      </c>
      <c r="E825" t="s">
        <v>2441</v>
      </c>
      <c r="F825" t="s">
        <v>16</v>
      </c>
      <c r="G825" t="s">
        <v>51</v>
      </c>
      <c r="H825" t="s">
        <v>52</v>
      </c>
      <c r="I825" t="s">
        <v>34</v>
      </c>
      <c r="J825" t="s">
        <v>42</v>
      </c>
      <c r="K825" t="s">
        <v>21</v>
      </c>
      <c r="L825" t="s">
        <v>3546</v>
      </c>
      <c r="M825" t="s">
        <v>2442</v>
      </c>
      <c r="N825" t="s">
        <v>24</v>
      </c>
      <c r="O825">
        <v>81.057537912714807</v>
      </c>
      <c r="P825">
        <v>6.9660002144452466</v>
      </c>
    </row>
    <row r="826" spans="1:16" x14ac:dyDescent="0.3">
      <c r="A826" s="2">
        <v>45125</v>
      </c>
      <c r="B826" s="2">
        <v>46125</v>
      </c>
      <c r="C826">
        <v>1000</v>
      </c>
      <c r="D826" t="s">
        <v>3539</v>
      </c>
      <c r="E826" t="s">
        <v>672</v>
      </c>
      <c r="F826" t="s">
        <v>16</v>
      </c>
      <c r="G826" t="s">
        <v>51</v>
      </c>
      <c r="H826" t="s">
        <v>59</v>
      </c>
      <c r="I826" t="s">
        <v>19</v>
      </c>
      <c r="J826" t="s">
        <v>42</v>
      </c>
      <c r="K826" t="s">
        <v>21</v>
      </c>
      <c r="L826" t="s">
        <v>21</v>
      </c>
      <c r="M826" t="s">
        <v>2445</v>
      </c>
      <c r="N826" t="s">
        <v>30</v>
      </c>
      <c r="O826">
        <v>91.6187830260819</v>
      </c>
      <c r="P826">
        <v>7.1627470287714194</v>
      </c>
    </row>
    <row r="827" spans="1:16" x14ac:dyDescent="0.3">
      <c r="A827" s="2">
        <v>45053</v>
      </c>
      <c r="B827" s="2">
        <v>46112</v>
      </c>
      <c r="C827">
        <v>1059</v>
      </c>
      <c r="D827" t="s">
        <v>3539</v>
      </c>
      <c r="E827" t="s">
        <v>91</v>
      </c>
      <c r="F827" t="s">
        <v>16</v>
      </c>
      <c r="G827" t="s">
        <v>46</v>
      </c>
      <c r="H827" t="s">
        <v>40</v>
      </c>
      <c r="I827" t="s">
        <v>41</v>
      </c>
      <c r="J827" t="s">
        <v>42</v>
      </c>
      <c r="K827" t="s">
        <v>22</v>
      </c>
      <c r="L827" t="s">
        <v>22</v>
      </c>
      <c r="N827" t="s">
        <v>76</v>
      </c>
      <c r="O827">
        <v>80.886575909614379</v>
      </c>
      <c r="P827">
        <v>6.0961044172788874</v>
      </c>
    </row>
    <row r="828" spans="1:16" x14ac:dyDescent="0.3">
      <c r="A828" s="2">
        <v>45174</v>
      </c>
      <c r="B828" s="2">
        <v>45179</v>
      </c>
      <c r="C828">
        <v>5</v>
      </c>
      <c r="D828" t="s">
        <v>3538</v>
      </c>
      <c r="E828" t="s">
        <v>1483</v>
      </c>
      <c r="F828" t="s">
        <v>16</v>
      </c>
      <c r="G828" t="s">
        <v>46</v>
      </c>
      <c r="H828" t="s">
        <v>40</v>
      </c>
      <c r="I828" t="s">
        <v>41</v>
      </c>
      <c r="J828" t="s">
        <v>42</v>
      </c>
      <c r="K828" t="s">
        <v>21</v>
      </c>
      <c r="L828" t="s">
        <v>21</v>
      </c>
      <c r="M828" t="s">
        <v>2446</v>
      </c>
      <c r="N828" t="s">
        <v>144</v>
      </c>
      <c r="O828">
        <v>78.687430329076946</v>
      </c>
      <c r="P828">
        <v>5.6603600281638071</v>
      </c>
    </row>
    <row r="829" spans="1:16" x14ac:dyDescent="0.3">
      <c r="A829" s="2">
        <v>45070</v>
      </c>
      <c r="B829" s="2">
        <v>46070</v>
      </c>
      <c r="C829">
        <v>1000</v>
      </c>
      <c r="D829" t="s">
        <v>3539</v>
      </c>
      <c r="E829" t="s">
        <v>1013</v>
      </c>
      <c r="F829" t="s">
        <v>16</v>
      </c>
      <c r="G829" t="s">
        <v>33</v>
      </c>
      <c r="H829" t="s">
        <v>18</v>
      </c>
      <c r="I829" t="s">
        <v>34</v>
      </c>
      <c r="J829" t="s">
        <v>35</v>
      </c>
      <c r="K829" t="s">
        <v>21</v>
      </c>
      <c r="L829" t="s">
        <v>21</v>
      </c>
      <c r="M829" t="s">
        <v>2453</v>
      </c>
      <c r="N829" t="s">
        <v>54</v>
      </c>
      <c r="O829">
        <v>64.236078430157505</v>
      </c>
      <c r="P829">
        <v>5.9213243780113327</v>
      </c>
    </row>
    <row r="830" spans="1:16" x14ac:dyDescent="0.3">
      <c r="A830" s="2">
        <v>45131</v>
      </c>
      <c r="B830" s="2">
        <v>45183</v>
      </c>
      <c r="C830">
        <v>52</v>
      </c>
      <c r="D830" t="s">
        <v>3537</v>
      </c>
      <c r="E830" t="s">
        <v>1607</v>
      </c>
      <c r="F830" t="s">
        <v>16</v>
      </c>
      <c r="G830" t="s">
        <v>58</v>
      </c>
      <c r="H830" t="s">
        <v>52</v>
      </c>
      <c r="I830" t="s">
        <v>34</v>
      </c>
      <c r="J830" t="s">
        <v>42</v>
      </c>
      <c r="K830" t="s">
        <v>21</v>
      </c>
      <c r="L830" t="s">
        <v>3546</v>
      </c>
      <c r="M830" t="s">
        <v>2468</v>
      </c>
      <c r="N830" t="s">
        <v>43</v>
      </c>
      <c r="O830">
        <v>95.280313593878333</v>
      </c>
      <c r="P830">
        <v>7.0394932457141746</v>
      </c>
    </row>
    <row r="831" spans="1:16" x14ac:dyDescent="0.3">
      <c r="A831" s="2">
        <v>45401</v>
      </c>
      <c r="D831" t="s">
        <v>3536</v>
      </c>
      <c r="E831" t="s">
        <v>2469</v>
      </c>
      <c r="F831" t="s">
        <v>16</v>
      </c>
      <c r="G831" t="s">
        <v>33</v>
      </c>
      <c r="H831" t="s">
        <v>59</v>
      </c>
      <c r="I831" t="s">
        <v>92</v>
      </c>
      <c r="J831" t="s">
        <v>35</v>
      </c>
      <c r="K831" t="s">
        <v>22</v>
      </c>
      <c r="L831" t="s">
        <v>22</v>
      </c>
      <c r="N831" t="s">
        <v>76</v>
      </c>
      <c r="O831">
        <v>86.012067489291155</v>
      </c>
      <c r="P831">
        <v>6.4153992103185882</v>
      </c>
    </row>
    <row r="832" spans="1:16" x14ac:dyDescent="0.3">
      <c r="A832" s="2">
        <v>45477</v>
      </c>
      <c r="D832" t="s">
        <v>3536</v>
      </c>
      <c r="E832" t="s">
        <v>576</v>
      </c>
      <c r="F832" t="s">
        <v>16</v>
      </c>
      <c r="G832" t="s">
        <v>58</v>
      </c>
      <c r="H832" t="s">
        <v>52</v>
      </c>
      <c r="I832" t="s">
        <v>34</v>
      </c>
      <c r="J832" t="s">
        <v>42</v>
      </c>
      <c r="K832" t="s">
        <v>21</v>
      </c>
      <c r="L832" t="s">
        <v>3546</v>
      </c>
      <c r="M832" t="s">
        <v>2472</v>
      </c>
      <c r="N832" t="s">
        <v>63</v>
      </c>
      <c r="O832">
        <v>73.485819963855519</v>
      </c>
      <c r="P832">
        <v>7.2435671331844036</v>
      </c>
    </row>
    <row r="833" spans="1:16" x14ac:dyDescent="0.3">
      <c r="A833" s="2">
        <v>45387</v>
      </c>
      <c r="D833" t="s">
        <v>3536</v>
      </c>
      <c r="E833" t="s">
        <v>1966</v>
      </c>
      <c r="F833" t="s">
        <v>16</v>
      </c>
      <c r="G833" t="s">
        <v>58</v>
      </c>
      <c r="H833" t="s">
        <v>119</v>
      </c>
      <c r="I833" t="s">
        <v>120</v>
      </c>
      <c r="J833" t="s">
        <v>20</v>
      </c>
      <c r="K833" t="s">
        <v>21</v>
      </c>
      <c r="L833" t="s">
        <v>21</v>
      </c>
      <c r="M833" t="s">
        <v>2473</v>
      </c>
      <c r="N833" t="s">
        <v>76</v>
      </c>
      <c r="O833">
        <v>65.230750724680988</v>
      </c>
      <c r="P833">
        <v>6.1776469648456143</v>
      </c>
    </row>
    <row r="834" spans="1:16" x14ac:dyDescent="0.3">
      <c r="A834" s="2">
        <v>45044</v>
      </c>
      <c r="B834" s="2">
        <v>46044</v>
      </c>
      <c r="C834">
        <v>1000</v>
      </c>
      <c r="D834" t="s">
        <v>3539</v>
      </c>
      <c r="E834" t="s">
        <v>1772</v>
      </c>
      <c r="F834" t="s">
        <v>16</v>
      </c>
      <c r="G834" t="s">
        <v>51</v>
      </c>
      <c r="H834" t="s">
        <v>52</v>
      </c>
      <c r="I834" t="s">
        <v>92</v>
      </c>
      <c r="J834" t="s">
        <v>20</v>
      </c>
      <c r="K834" t="s">
        <v>21</v>
      </c>
      <c r="L834" t="s">
        <v>3546</v>
      </c>
      <c r="M834" t="s">
        <v>2480</v>
      </c>
      <c r="N834" t="s">
        <v>24</v>
      </c>
      <c r="O834">
        <v>77.082413677414621</v>
      </c>
      <c r="P834">
        <v>6.3868782056720894</v>
      </c>
    </row>
    <row r="835" spans="1:16" x14ac:dyDescent="0.3">
      <c r="A835" s="2">
        <v>45029</v>
      </c>
      <c r="B835" s="2">
        <v>45057</v>
      </c>
      <c r="C835">
        <v>28</v>
      </c>
      <c r="D835" t="s">
        <v>3538</v>
      </c>
      <c r="E835" t="s">
        <v>274</v>
      </c>
      <c r="F835" t="s">
        <v>16</v>
      </c>
      <c r="G835" t="s">
        <v>46</v>
      </c>
      <c r="H835" t="s">
        <v>18</v>
      </c>
      <c r="I835" t="s">
        <v>34</v>
      </c>
      <c r="J835" t="s">
        <v>35</v>
      </c>
      <c r="K835" t="s">
        <v>22</v>
      </c>
      <c r="L835" t="s">
        <v>22</v>
      </c>
      <c r="N835" t="s">
        <v>54</v>
      </c>
      <c r="O835">
        <v>77.653794300425858</v>
      </c>
      <c r="P835">
        <v>6.515610127917558</v>
      </c>
    </row>
    <row r="836" spans="1:16" x14ac:dyDescent="0.3">
      <c r="A836" s="2">
        <v>45309</v>
      </c>
      <c r="B836" s="2">
        <v>45316</v>
      </c>
      <c r="C836">
        <v>7</v>
      </c>
      <c r="D836" t="s">
        <v>3538</v>
      </c>
      <c r="E836" t="s">
        <v>1047</v>
      </c>
      <c r="F836" t="s">
        <v>16</v>
      </c>
      <c r="G836" t="s">
        <v>46</v>
      </c>
      <c r="H836" t="s">
        <v>18</v>
      </c>
      <c r="I836" t="s">
        <v>19</v>
      </c>
      <c r="J836" t="s">
        <v>35</v>
      </c>
      <c r="K836" t="s">
        <v>22</v>
      </c>
      <c r="L836" t="s">
        <v>22</v>
      </c>
      <c r="N836" t="s">
        <v>24</v>
      </c>
      <c r="O836">
        <v>92.347519140447957</v>
      </c>
      <c r="P836">
        <v>7.0306325990507723</v>
      </c>
    </row>
    <row r="837" spans="1:16" x14ac:dyDescent="0.3">
      <c r="A837" s="2">
        <v>45317</v>
      </c>
      <c r="B837" s="2">
        <v>46317</v>
      </c>
      <c r="C837">
        <v>1000</v>
      </c>
      <c r="D837" t="s">
        <v>3539</v>
      </c>
      <c r="E837" t="s">
        <v>2469</v>
      </c>
      <c r="F837" t="s">
        <v>16</v>
      </c>
      <c r="G837" t="s">
        <v>46</v>
      </c>
      <c r="H837" t="s">
        <v>119</v>
      </c>
      <c r="I837" t="s">
        <v>120</v>
      </c>
      <c r="J837" t="s">
        <v>42</v>
      </c>
      <c r="K837" t="s">
        <v>21</v>
      </c>
      <c r="L837" t="s">
        <v>21</v>
      </c>
      <c r="M837" t="s">
        <v>1733</v>
      </c>
      <c r="N837" t="s">
        <v>43</v>
      </c>
      <c r="O837">
        <v>86.191542610051982</v>
      </c>
      <c r="P837">
        <v>5.6245462117637706</v>
      </c>
    </row>
    <row r="838" spans="1:16" x14ac:dyDescent="0.3">
      <c r="A838" s="2">
        <v>44938</v>
      </c>
      <c r="D838" t="s">
        <v>3536</v>
      </c>
      <c r="E838" t="s">
        <v>1018</v>
      </c>
      <c r="F838" t="s">
        <v>16</v>
      </c>
      <c r="G838" t="s">
        <v>17</v>
      </c>
      <c r="H838" t="s">
        <v>18</v>
      </c>
      <c r="I838" t="s">
        <v>34</v>
      </c>
      <c r="J838" t="s">
        <v>42</v>
      </c>
      <c r="K838" t="s">
        <v>21</v>
      </c>
      <c r="L838" t="s">
        <v>21</v>
      </c>
      <c r="M838" t="s">
        <v>2493</v>
      </c>
      <c r="N838" t="s">
        <v>24</v>
      </c>
      <c r="O838">
        <v>82.981584659905252</v>
      </c>
      <c r="P838">
        <v>6.8527221357454486</v>
      </c>
    </row>
    <row r="839" spans="1:16" x14ac:dyDescent="0.3">
      <c r="A839" s="2">
        <v>45222</v>
      </c>
      <c r="D839" t="s">
        <v>3536</v>
      </c>
      <c r="E839" t="s">
        <v>2505</v>
      </c>
      <c r="F839" t="s">
        <v>16</v>
      </c>
      <c r="G839" t="s">
        <v>33</v>
      </c>
      <c r="H839" t="s">
        <v>18</v>
      </c>
      <c r="I839" t="s">
        <v>34</v>
      </c>
      <c r="J839" t="s">
        <v>42</v>
      </c>
      <c r="K839" t="s">
        <v>22</v>
      </c>
      <c r="L839" t="s">
        <v>22</v>
      </c>
      <c r="N839" t="s">
        <v>43</v>
      </c>
      <c r="O839">
        <v>81.173273833087819</v>
      </c>
      <c r="P839">
        <v>7.0528259214839926</v>
      </c>
    </row>
    <row r="840" spans="1:16" x14ac:dyDescent="0.3">
      <c r="A840" s="2">
        <v>45302</v>
      </c>
      <c r="B840" s="2">
        <v>45377</v>
      </c>
      <c r="C840">
        <v>75</v>
      </c>
      <c r="D840" t="s">
        <v>3537</v>
      </c>
      <c r="E840" t="s">
        <v>1783</v>
      </c>
      <c r="F840" t="s">
        <v>16</v>
      </c>
      <c r="G840" t="s">
        <v>17</v>
      </c>
      <c r="H840" t="s">
        <v>18</v>
      </c>
      <c r="I840" t="s">
        <v>19</v>
      </c>
      <c r="J840" t="s">
        <v>35</v>
      </c>
      <c r="K840" t="s">
        <v>22</v>
      </c>
      <c r="L840" t="s">
        <v>22</v>
      </c>
      <c r="N840" t="s">
        <v>24</v>
      </c>
      <c r="O840">
        <v>72.300039338025428</v>
      </c>
      <c r="P840">
        <v>6.8479884162914608</v>
      </c>
    </row>
    <row r="841" spans="1:16" x14ac:dyDescent="0.3">
      <c r="A841" s="2">
        <v>45357</v>
      </c>
      <c r="B841" s="2">
        <v>45449</v>
      </c>
      <c r="C841">
        <v>92</v>
      </c>
      <c r="D841" t="s">
        <v>3540</v>
      </c>
      <c r="E841" t="s">
        <v>1725</v>
      </c>
      <c r="F841" t="s">
        <v>16</v>
      </c>
      <c r="G841" t="s">
        <v>17</v>
      </c>
      <c r="H841" t="s">
        <v>18</v>
      </c>
      <c r="I841" t="s">
        <v>34</v>
      </c>
      <c r="J841" t="s">
        <v>42</v>
      </c>
      <c r="K841" t="s">
        <v>21</v>
      </c>
      <c r="L841" t="s">
        <v>3546</v>
      </c>
      <c r="M841" t="s">
        <v>2521</v>
      </c>
      <c r="N841" t="s">
        <v>76</v>
      </c>
      <c r="O841">
        <v>74.762686972285778</v>
      </c>
      <c r="P841">
        <v>6.1312664307343043</v>
      </c>
    </row>
    <row r="842" spans="1:16" x14ac:dyDescent="0.3">
      <c r="A842" s="2">
        <v>45188</v>
      </c>
      <c r="B842" s="2">
        <v>45193</v>
      </c>
      <c r="C842">
        <v>5</v>
      </c>
      <c r="D842" t="s">
        <v>3538</v>
      </c>
      <c r="E842" t="s">
        <v>2533</v>
      </c>
      <c r="F842" t="s">
        <v>16</v>
      </c>
      <c r="G842" t="s">
        <v>51</v>
      </c>
      <c r="H842" t="s">
        <v>59</v>
      </c>
      <c r="I842" t="s">
        <v>34</v>
      </c>
      <c r="J842" t="s">
        <v>42</v>
      </c>
      <c r="K842" t="s">
        <v>22</v>
      </c>
      <c r="L842" t="s">
        <v>22</v>
      </c>
      <c r="N842" t="s">
        <v>144</v>
      </c>
      <c r="O842">
        <v>63.925167654387721</v>
      </c>
      <c r="P842">
        <v>5.6862055356117986</v>
      </c>
    </row>
    <row r="843" spans="1:16" x14ac:dyDescent="0.3">
      <c r="A843" s="2">
        <v>45223</v>
      </c>
      <c r="B843" s="2">
        <v>45274</v>
      </c>
      <c r="C843">
        <v>51</v>
      </c>
      <c r="D843" t="s">
        <v>3537</v>
      </c>
      <c r="E843" t="s">
        <v>1986</v>
      </c>
      <c r="F843" t="s">
        <v>16</v>
      </c>
      <c r="G843" t="s">
        <v>58</v>
      </c>
      <c r="H843" t="s">
        <v>52</v>
      </c>
      <c r="I843" t="s">
        <v>92</v>
      </c>
      <c r="J843" t="s">
        <v>42</v>
      </c>
      <c r="K843" t="s">
        <v>22</v>
      </c>
      <c r="L843" t="s">
        <v>22</v>
      </c>
      <c r="N843" t="s">
        <v>24</v>
      </c>
      <c r="O843">
        <v>78.343685896823672</v>
      </c>
      <c r="P843">
        <v>6.5118633086391169</v>
      </c>
    </row>
    <row r="844" spans="1:16" x14ac:dyDescent="0.3">
      <c r="A844" s="2">
        <v>45439</v>
      </c>
      <c r="B844" s="2">
        <v>45448</v>
      </c>
      <c r="C844">
        <v>9</v>
      </c>
      <c r="D844" t="s">
        <v>3538</v>
      </c>
      <c r="E844" t="s">
        <v>2441</v>
      </c>
      <c r="F844" t="s">
        <v>16</v>
      </c>
      <c r="G844" t="s">
        <v>33</v>
      </c>
      <c r="H844" t="s">
        <v>52</v>
      </c>
      <c r="I844" t="s">
        <v>92</v>
      </c>
      <c r="J844" t="s">
        <v>42</v>
      </c>
      <c r="K844" t="s">
        <v>22</v>
      </c>
      <c r="L844" t="s">
        <v>22</v>
      </c>
      <c r="N844" t="s">
        <v>144</v>
      </c>
      <c r="O844">
        <v>83.196518259189773</v>
      </c>
      <c r="P844">
        <v>5.5751421807978154</v>
      </c>
    </row>
    <row r="845" spans="1:16" x14ac:dyDescent="0.3">
      <c r="A845" s="2">
        <v>45030</v>
      </c>
      <c r="B845" s="2">
        <v>46030</v>
      </c>
      <c r="C845">
        <v>1000</v>
      </c>
      <c r="D845" t="s">
        <v>3539</v>
      </c>
      <c r="E845" t="s">
        <v>2364</v>
      </c>
      <c r="F845" t="s">
        <v>16</v>
      </c>
      <c r="G845" t="s">
        <v>17</v>
      </c>
      <c r="H845" t="s">
        <v>18</v>
      </c>
      <c r="I845" t="s">
        <v>34</v>
      </c>
      <c r="J845" t="s">
        <v>35</v>
      </c>
      <c r="K845" t="s">
        <v>22</v>
      </c>
      <c r="L845" t="s">
        <v>22</v>
      </c>
      <c r="N845" t="s">
        <v>63</v>
      </c>
      <c r="O845">
        <v>81.975996046923996</v>
      </c>
      <c r="P845">
        <v>6.7871553903930497</v>
      </c>
    </row>
    <row r="846" spans="1:16" x14ac:dyDescent="0.3">
      <c r="A846" s="2">
        <v>45108</v>
      </c>
      <c r="D846" t="s">
        <v>3536</v>
      </c>
      <c r="E846" t="s">
        <v>2569</v>
      </c>
      <c r="F846" t="s">
        <v>16</v>
      </c>
      <c r="G846" t="s">
        <v>46</v>
      </c>
      <c r="H846" t="s">
        <v>119</v>
      </c>
      <c r="I846" t="s">
        <v>120</v>
      </c>
      <c r="J846" t="s">
        <v>42</v>
      </c>
      <c r="K846" t="s">
        <v>21</v>
      </c>
      <c r="L846" t="s">
        <v>3546</v>
      </c>
      <c r="M846" t="s">
        <v>2570</v>
      </c>
      <c r="N846" t="s">
        <v>76</v>
      </c>
      <c r="O846">
        <v>73.236076979407301</v>
      </c>
      <c r="P846">
        <v>5.9010494534006739</v>
      </c>
    </row>
    <row r="847" spans="1:16" x14ac:dyDescent="0.3">
      <c r="A847" s="2">
        <v>45001</v>
      </c>
      <c r="B847" s="2">
        <v>45056</v>
      </c>
      <c r="C847">
        <v>55</v>
      </c>
      <c r="D847" t="s">
        <v>3537</v>
      </c>
      <c r="E847" t="s">
        <v>1164</v>
      </c>
      <c r="F847" t="s">
        <v>16</v>
      </c>
      <c r="G847" t="s">
        <v>51</v>
      </c>
      <c r="H847" t="s">
        <v>59</v>
      </c>
      <c r="I847" t="s">
        <v>34</v>
      </c>
      <c r="J847" t="s">
        <v>35</v>
      </c>
      <c r="K847" t="s">
        <v>22</v>
      </c>
      <c r="L847" t="s">
        <v>22</v>
      </c>
      <c r="N847" t="s">
        <v>63</v>
      </c>
      <c r="O847">
        <v>70.837258994362756</v>
      </c>
      <c r="P847">
        <v>6.0089626632365203</v>
      </c>
    </row>
    <row r="848" spans="1:16" x14ac:dyDescent="0.3">
      <c r="A848" s="2">
        <v>45338</v>
      </c>
      <c r="B848" s="2">
        <v>45378</v>
      </c>
      <c r="C848">
        <v>40</v>
      </c>
      <c r="D848" t="s">
        <v>3537</v>
      </c>
      <c r="E848" t="s">
        <v>2576</v>
      </c>
      <c r="F848" t="s">
        <v>16</v>
      </c>
      <c r="G848" t="s">
        <v>17</v>
      </c>
      <c r="H848" t="s">
        <v>40</v>
      </c>
      <c r="I848" t="s">
        <v>41</v>
      </c>
      <c r="J848" t="s">
        <v>42</v>
      </c>
      <c r="K848" t="s">
        <v>22</v>
      </c>
      <c r="L848" t="s">
        <v>22</v>
      </c>
      <c r="N848" t="s">
        <v>24</v>
      </c>
      <c r="O848">
        <v>88.657551941701215</v>
      </c>
      <c r="P848">
        <v>5.8465886401416913</v>
      </c>
    </row>
    <row r="849" spans="1:16" x14ac:dyDescent="0.3">
      <c r="A849" s="2">
        <v>45322</v>
      </c>
      <c r="B849" s="2">
        <v>46322</v>
      </c>
      <c r="C849">
        <v>1000</v>
      </c>
      <c r="D849" t="s">
        <v>3539</v>
      </c>
      <c r="E849" t="s">
        <v>1838</v>
      </c>
      <c r="F849" t="s">
        <v>16</v>
      </c>
      <c r="G849" t="s">
        <v>46</v>
      </c>
      <c r="H849" t="s">
        <v>40</v>
      </c>
      <c r="I849" t="s">
        <v>41</v>
      </c>
      <c r="J849" t="s">
        <v>35</v>
      </c>
      <c r="K849" t="s">
        <v>22</v>
      </c>
      <c r="L849" t="s">
        <v>22</v>
      </c>
      <c r="N849" t="s">
        <v>144</v>
      </c>
      <c r="O849">
        <v>94.185313451480368</v>
      </c>
      <c r="P849">
        <v>7.2472370574744307</v>
      </c>
    </row>
    <row r="850" spans="1:16" x14ac:dyDescent="0.3">
      <c r="A850" s="2">
        <v>45427</v>
      </c>
      <c r="B850" s="2">
        <v>45430</v>
      </c>
      <c r="C850">
        <v>3</v>
      </c>
      <c r="D850" t="s">
        <v>3538</v>
      </c>
      <c r="E850" t="s">
        <v>2585</v>
      </c>
      <c r="F850" t="s">
        <v>16</v>
      </c>
      <c r="G850" t="s">
        <v>33</v>
      </c>
      <c r="H850" t="s">
        <v>18</v>
      </c>
      <c r="I850" t="s">
        <v>34</v>
      </c>
      <c r="J850" t="s">
        <v>35</v>
      </c>
      <c r="K850" t="s">
        <v>22</v>
      </c>
      <c r="L850" t="s">
        <v>22</v>
      </c>
      <c r="N850" t="s">
        <v>43</v>
      </c>
      <c r="O850">
        <v>72.923305343812189</v>
      </c>
      <c r="P850">
        <v>5.7321452810138327</v>
      </c>
    </row>
    <row r="851" spans="1:16" x14ac:dyDescent="0.3">
      <c r="A851" s="2">
        <v>44934</v>
      </c>
      <c r="B851" s="2">
        <v>45151</v>
      </c>
      <c r="C851">
        <v>217</v>
      </c>
      <c r="D851" t="s">
        <v>3541</v>
      </c>
      <c r="E851" t="s">
        <v>1883</v>
      </c>
      <c r="F851" t="s">
        <v>16</v>
      </c>
      <c r="G851" t="s">
        <v>17</v>
      </c>
      <c r="H851" t="s">
        <v>18</v>
      </c>
      <c r="I851" t="s">
        <v>19</v>
      </c>
      <c r="J851" t="s">
        <v>20</v>
      </c>
      <c r="K851" t="s">
        <v>21</v>
      </c>
      <c r="L851" t="s">
        <v>3546</v>
      </c>
      <c r="M851" t="s">
        <v>2588</v>
      </c>
      <c r="N851" t="s">
        <v>76</v>
      </c>
      <c r="O851">
        <v>84.086073077017673</v>
      </c>
      <c r="P851">
        <v>5.9993379054804601</v>
      </c>
    </row>
    <row r="852" spans="1:16" x14ac:dyDescent="0.3">
      <c r="A852" s="2">
        <v>45144</v>
      </c>
      <c r="B852" s="2">
        <v>45165</v>
      </c>
      <c r="C852">
        <v>21</v>
      </c>
      <c r="D852" t="s">
        <v>3538</v>
      </c>
      <c r="E852" t="s">
        <v>190</v>
      </c>
      <c r="F852" t="s">
        <v>16</v>
      </c>
      <c r="G852" t="s">
        <v>51</v>
      </c>
      <c r="H852" t="s">
        <v>59</v>
      </c>
      <c r="I852" t="s">
        <v>92</v>
      </c>
      <c r="J852" t="s">
        <v>42</v>
      </c>
      <c r="K852" t="s">
        <v>21</v>
      </c>
      <c r="L852" t="s">
        <v>3546</v>
      </c>
      <c r="M852" t="s">
        <v>2590</v>
      </c>
      <c r="N852" t="s">
        <v>54</v>
      </c>
      <c r="O852">
        <v>52.967677070007618</v>
      </c>
      <c r="P852">
        <v>6.133893175582239</v>
      </c>
    </row>
    <row r="853" spans="1:16" x14ac:dyDescent="0.3">
      <c r="A853" s="2">
        <v>45344</v>
      </c>
      <c r="B853" s="2">
        <v>45440</v>
      </c>
      <c r="C853">
        <v>96</v>
      </c>
      <c r="D853" t="s">
        <v>3540</v>
      </c>
      <c r="E853" t="s">
        <v>109</v>
      </c>
      <c r="F853" t="s">
        <v>16</v>
      </c>
      <c r="G853" t="s">
        <v>51</v>
      </c>
      <c r="H853" t="s">
        <v>52</v>
      </c>
      <c r="I853" t="s">
        <v>92</v>
      </c>
      <c r="J853" t="s">
        <v>20</v>
      </c>
      <c r="K853" t="s">
        <v>21</v>
      </c>
      <c r="L853" t="s">
        <v>3546</v>
      </c>
      <c r="M853" t="s">
        <v>2595</v>
      </c>
      <c r="N853" t="s">
        <v>76</v>
      </c>
      <c r="O853">
        <v>85.471191151752095</v>
      </c>
      <c r="P853">
        <v>6.1237277158337662</v>
      </c>
    </row>
    <row r="854" spans="1:16" x14ac:dyDescent="0.3">
      <c r="A854" s="2">
        <v>45147</v>
      </c>
      <c r="D854" t="s">
        <v>3536</v>
      </c>
      <c r="E854" t="s">
        <v>2244</v>
      </c>
      <c r="F854" t="s">
        <v>16</v>
      </c>
      <c r="G854" t="s">
        <v>17</v>
      </c>
      <c r="H854" t="s">
        <v>40</v>
      </c>
      <c r="I854" t="s">
        <v>41</v>
      </c>
      <c r="J854" t="s">
        <v>35</v>
      </c>
      <c r="K854" t="s">
        <v>22</v>
      </c>
      <c r="L854" t="s">
        <v>22</v>
      </c>
      <c r="N854" t="s">
        <v>43</v>
      </c>
      <c r="O854">
        <v>72.333434122166523</v>
      </c>
      <c r="P854">
        <v>5.6280126932172418</v>
      </c>
    </row>
    <row r="855" spans="1:16" x14ac:dyDescent="0.3">
      <c r="A855" s="2">
        <v>45303</v>
      </c>
      <c r="D855" t="s">
        <v>3536</v>
      </c>
      <c r="E855" t="s">
        <v>1315</v>
      </c>
      <c r="F855" t="s">
        <v>16</v>
      </c>
      <c r="G855" t="s">
        <v>33</v>
      </c>
      <c r="H855" t="s">
        <v>59</v>
      </c>
      <c r="I855" t="s">
        <v>19</v>
      </c>
      <c r="J855" t="s">
        <v>35</v>
      </c>
      <c r="K855" t="s">
        <v>22</v>
      </c>
      <c r="L855" t="s">
        <v>22</v>
      </c>
      <c r="N855" t="s">
        <v>76</v>
      </c>
      <c r="O855">
        <v>61.168497919414158</v>
      </c>
      <c r="P855">
        <v>5.9030567560126261</v>
      </c>
    </row>
    <row r="856" spans="1:16" x14ac:dyDescent="0.3">
      <c r="A856" s="2">
        <v>45370</v>
      </c>
      <c r="B856" s="2">
        <v>45412</v>
      </c>
      <c r="C856">
        <v>42</v>
      </c>
      <c r="D856" t="s">
        <v>3537</v>
      </c>
      <c r="E856" t="s">
        <v>1772</v>
      </c>
      <c r="F856" t="s">
        <v>16</v>
      </c>
      <c r="G856" t="s">
        <v>33</v>
      </c>
      <c r="H856" t="s">
        <v>18</v>
      </c>
      <c r="I856" t="s">
        <v>19</v>
      </c>
      <c r="J856" t="s">
        <v>35</v>
      </c>
      <c r="K856" t="s">
        <v>22</v>
      </c>
      <c r="L856" t="s">
        <v>22</v>
      </c>
      <c r="N856" t="s">
        <v>54</v>
      </c>
      <c r="O856">
        <v>58.674043738451637</v>
      </c>
      <c r="P856">
        <v>7.2598292534540292</v>
      </c>
    </row>
    <row r="857" spans="1:16" x14ac:dyDescent="0.3">
      <c r="A857" s="2">
        <v>44942</v>
      </c>
      <c r="B857" s="2">
        <v>44950</v>
      </c>
      <c r="C857">
        <v>8</v>
      </c>
      <c r="D857" t="s">
        <v>3538</v>
      </c>
      <c r="E857" t="s">
        <v>1440</v>
      </c>
      <c r="F857" t="s">
        <v>16</v>
      </c>
      <c r="G857" t="s">
        <v>33</v>
      </c>
      <c r="H857" t="s">
        <v>52</v>
      </c>
      <c r="I857" t="s">
        <v>92</v>
      </c>
      <c r="J857" t="s">
        <v>42</v>
      </c>
      <c r="K857" t="s">
        <v>22</v>
      </c>
      <c r="L857" t="s">
        <v>22</v>
      </c>
      <c r="N857" t="s">
        <v>63</v>
      </c>
      <c r="O857">
        <v>84.736320768114538</v>
      </c>
      <c r="P857">
        <v>5.8585065114785611</v>
      </c>
    </row>
    <row r="858" spans="1:16" x14ac:dyDescent="0.3">
      <c r="A858" s="2">
        <v>45114</v>
      </c>
      <c r="B858" s="2">
        <v>46114</v>
      </c>
      <c r="C858">
        <v>1000</v>
      </c>
      <c r="D858" t="s">
        <v>3539</v>
      </c>
      <c r="E858" t="s">
        <v>768</v>
      </c>
      <c r="F858" t="s">
        <v>16</v>
      </c>
      <c r="G858" t="s">
        <v>58</v>
      </c>
      <c r="H858" t="s">
        <v>59</v>
      </c>
      <c r="I858" t="s">
        <v>92</v>
      </c>
      <c r="J858" t="s">
        <v>35</v>
      </c>
      <c r="K858" t="s">
        <v>22</v>
      </c>
      <c r="L858" t="s">
        <v>22</v>
      </c>
      <c r="N858" t="s">
        <v>144</v>
      </c>
      <c r="O858">
        <v>75.211625439915963</v>
      </c>
      <c r="P858">
        <v>6.0800910639248738</v>
      </c>
    </row>
    <row r="859" spans="1:16" x14ac:dyDescent="0.3">
      <c r="A859" s="2">
        <v>45230</v>
      </c>
      <c r="B859" s="2">
        <v>46230</v>
      </c>
      <c r="C859">
        <v>1000</v>
      </c>
      <c r="D859" t="s">
        <v>3539</v>
      </c>
      <c r="E859" t="s">
        <v>1740</v>
      </c>
      <c r="F859" t="s">
        <v>16</v>
      </c>
      <c r="G859" t="s">
        <v>17</v>
      </c>
      <c r="H859" t="s">
        <v>18</v>
      </c>
      <c r="I859" t="s">
        <v>19</v>
      </c>
      <c r="J859" t="s">
        <v>20</v>
      </c>
      <c r="K859" t="s">
        <v>21</v>
      </c>
      <c r="L859" t="s">
        <v>3546</v>
      </c>
      <c r="M859" t="s">
        <v>2646</v>
      </c>
      <c r="N859" t="s">
        <v>54</v>
      </c>
      <c r="O859">
        <v>74.517127035093992</v>
      </c>
      <c r="P859">
        <v>6.7834687945971162</v>
      </c>
    </row>
    <row r="860" spans="1:16" x14ac:dyDescent="0.3">
      <c r="A860" s="2">
        <v>45424</v>
      </c>
      <c r="B860" s="2">
        <v>45431</v>
      </c>
      <c r="C860">
        <v>7</v>
      </c>
      <c r="D860" t="s">
        <v>3538</v>
      </c>
      <c r="E860" t="s">
        <v>644</v>
      </c>
      <c r="F860" t="s">
        <v>16</v>
      </c>
      <c r="G860" t="s">
        <v>17</v>
      </c>
      <c r="H860" t="s">
        <v>18</v>
      </c>
      <c r="I860" t="s">
        <v>19</v>
      </c>
      <c r="J860" t="s">
        <v>35</v>
      </c>
      <c r="K860" t="s">
        <v>22</v>
      </c>
      <c r="L860" t="s">
        <v>22</v>
      </c>
      <c r="N860" t="s">
        <v>43</v>
      </c>
      <c r="O860">
        <v>85.532512199847844</v>
      </c>
      <c r="P860">
        <v>6.0390237245845464</v>
      </c>
    </row>
    <row r="861" spans="1:16" x14ac:dyDescent="0.3">
      <c r="A861" s="2">
        <v>45265</v>
      </c>
      <c r="B861" s="2">
        <v>45267</v>
      </c>
      <c r="C861">
        <v>2</v>
      </c>
      <c r="D861" t="s">
        <v>3538</v>
      </c>
      <c r="E861" t="s">
        <v>526</v>
      </c>
      <c r="F861" t="s">
        <v>16</v>
      </c>
      <c r="G861" t="s">
        <v>46</v>
      </c>
      <c r="H861" t="s">
        <v>40</v>
      </c>
      <c r="I861" t="s">
        <v>41</v>
      </c>
      <c r="J861" t="s">
        <v>35</v>
      </c>
      <c r="K861" t="s">
        <v>21</v>
      </c>
      <c r="L861" t="s">
        <v>3546</v>
      </c>
      <c r="M861" t="s">
        <v>2654</v>
      </c>
      <c r="N861" t="s">
        <v>76</v>
      </c>
      <c r="O861">
        <v>70.645612979554045</v>
      </c>
      <c r="P861">
        <v>7.1587893297176937</v>
      </c>
    </row>
    <row r="862" spans="1:16" x14ac:dyDescent="0.3">
      <c r="A862" s="2">
        <v>45218</v>
      </c>
      <c r="B862" s="2">
        <v>45225</v>
      </c>
      <c r="C862">
        <v>7</v>
      </c>
      <c r="D862" t="s">
        <v>3538</v>
      </c>
      <c r="E862" t="s">
        <v>1819</v>
      </c>
      <c r="F862" t="s">
        <v>16</v>
      </c>
      <c r="G862" t="s">
        <v>51</v>
      </c>
      <c r="H862" t="s">
        <v>59</v>
      </c>
      <c r="I862" t="s">
        <v>92</v>
      </c>
      <c r="J862" t="s">
        <v>42</v>
      </c>
      <c r="K862" t="s">
        <v>22</v>
      </c>
      <c r="L862" t="s">
        <v>22</v>
      </c>
      <c r="N862" t="s">
        <v>54</v>
      </c>
      <c r="O862">
        <v>81.847405788957246</v>
      </c>
      <c r="P862">
        <v>6.8592406654702156</v>
      </c>
    </row>
    <row r="863" spans="1:16" x14ac:dyDescent="0.3">
      <c r="A863" s="2">
        <v>45060</v>
      </c>
      <c r="B863" s="2">
        <v>46060</v>
      </c>
      <c r="C863">
        <v>1000</v>
      </c>
      <c r="D863" t="s">
        <v>3539</v>
      </c>
      <c r="E863" t="s">
        <v>2659</v>
      </c>
      <c r="F863" t="s">
        <v>16</v>
      </c>
      <c r="G863" t="s">
        <v>46</v>
      </c>
      <c r="H863" t="s">
        <v>18</v>
      </c>
      <c r="I863" t="s">
        <v>34</v>
      </c>
      <c r="J863" t="s">
        <v>35</v>
      </c>
      <c r="K863" t="s">
        <v>22</v>
      </c>
      <c r="L863" t="s">
        <v>22</v>
      </c>
      <c r="N863" t="s">
        <v>30</v>
      </c>
      <c r="O863">
        <v>80.125924007817943</v>
      </c>
      <c r="P863">
        <v>6.6077085688026411</v>
      </c>
    </row>
    <row r="864" spans="1:16" x14ac:dyDescent="0.3">
      <c r="A864" s="2">
        <v>45051</v>
      </c>
      <c r="B864" s="2">
        <v>45137</v>
      </c>
      <c r="C864">
        <v>86</v>
      </c>
      <c r="D864" t="s">
        <v>3537</v>
      </c>
      <c r="E864" t="s">
        <v>1116</v>
      </c>
      <c r="F864" t="s">
        <v>16</v>
      </c>
      <c r="G864" t="s">
        <v>51</v>
      </c>
      <c r="H864" t="s">
        <v>52</v>
      </c>
      <c r="I864" t="s">
        <v>92</v>
      </c>
      <c r="J864" t="s">
        <v>42</v>
      </c>
      <c r="K864" t="s">
        <v>21</v>
      </c>
      <c r="L864" t="s">
        <v>21</v>
      </c>
      <c r="M864" t="s">
        <v>2664</v>
      </c>
      <c r="N864" t="s">
        <v>76</v>
      </c>
      <c r="O864">
        <v>79.364754253846442</v>
      </c>
      <c r="P864">
        <v>7.1070753189252063</v>
      </c>
    </row>
    <row r="865" spans="1:16" x14ac:dyDescent="0.3">
      <c r="A865" s="2">
        <v>45197</v>
      </c>
      <c r="B865" s="2">
        <v>46197</v>
      </c>
      <c r="C865">
        <v>1000</v>
      </c>
      <c r="D865" t="s">
        <v>3539</v>
      </c>
      <c r="E865" t="s">
        <v>1434</v>
      </c>
      <c r="F865" t="s">
        <v>16</v>
      </c>
      <c r="G865" t="s">
        <v>51</v>
      </c>
      <c r="H865" t="s">
        <v>52</v>
      </c>
      <c r="I865" t="s">
        <v>92</v>
      </c>
      <c r="J865" t="s">
        <v>42</v>
      </c>
      <c r="K865" t="s">
        <v>22</v>
      </c>
      <c r="L865" t="s">
        <v>22</v>
      </c>
      <c r="N865" t="s">
        <v>76</v>
      </c>
      <c r="O865">
        <v>66.718139511015693</v>
      </c>
      <c r="P865">
        <v>7.4391692555291176</v>
      </c>
    </row>
    <row r="866" spans="1:16" x14ac:dyDescent="0.3">
      <c r="A866" s="2">
        <v>45064</v>
      </c>
      <c r="B866" s="2">
        <v>45164</v>
      </c>
      <c r="C866">
        <v>100</v>
      </c>
      <c r="D866" t="s">
        <v>3540</v>
      </c>
      <c r="E866" t="s">
        <v>446</v>
      </c>
      <c r="F866" t="s">
        <v>16</v>
      </c>
      <c r="G866" t="s">
        <v>51</v>
      </c>
      <c r="H866" t="s">
        <v>52</v>
      </c>
      <c r="I866" t="s">
        <v>92</v>
      </c>
      <c r="J866" t="s">
        <v>42</v>
      </c>
      <c r="K866" t="s">
        <v>22</v>
      </c>
      <c r="L866" t="s">
        <v>22</v>
      </c>
      <c r="N866" t="s">
        <v>24</v>
      </c>
      <c r="O866">
        <v>98.540925663341881</v>
      </c>
      <c r="P866">
        <v>7.071303236160464</v>
      </c>
    </row>
    <row r="867" spans="1:16" x14ac:dyDescent="0.3">
      <c r="A867" s="2">
        <v>45049</v>
      </c>
      <c r="B867" s="2">
        <v>45067</v>
      </c>
      <c r="C867">
        <v>18</v>
      </c>
      <c r="D867" t="s">
        <v>3538</v>
      </c>
      <c r="E867" t="s">
        <v>2015</v>
      </c>
      <c r="F867" t="s">
        <v>16</v>
      </c>
      <c r="G867" t="s">
        <v>51</v>
      </c>
      <c r="H867" t="s">
        <v>52</v>
      </c>
      <c r="I867" t="s">
        <v>34</v>
      </c>
      <c r="J867" t="s">
        <v>42</v>
      </c>
      <c r="K867" t="s">
        <v>21</v>
      </c>
      <c r="L867" t="s">
        <v>3546</v>
      </c>
      <c r="M867" t="s">
        <v>2679</v>
      </c>
      <c r="N867" t="s">
        <v>30</v>
      </c>
      <c r="O867">
        <v>118.5273149065472</v>
      </c>
      <c r="P867">
        <v>6.7999278615555303</v>
      </c>
    </row>
    <row r="868" spans="1:16" x14ac:dyDescent="0.3">
      <c r="A868" s="2">
        <v>45446</v>
      </c>
      <c r="B868" s="2">
        <v>46446</v>
      </c>
      <c r="C868">
        <v>1000</v>
      </c>
      <c r="D868" t="s">
        <v>3539</v>
      </c>
      <c r="E868" t="s">
        <v>1966</v>
      </c>
      <c r="F868" t="s">
        <v>16</v>
      </c>
      <c r="G868" t="s">
        <v>51</v>
      </c>
      <c r="H868" t="s">
        <v>59</v>
      </c>
      <c r="I868" t="s">
        <v>34</v>
      </c>
      <c r="J868" t="s">
        <v>42</v>
      </c>
      <c r="K868" t="s">
        <v>22</v>
      </c>
      <c r="L868" t="s">
        <v>22</v>
      </c>
      <c r="N868" t="s">
        <v>144</v>
      </c>
      <c r="O868">
        <v>83.946715298229805</v>
      </c>
      <c r="P868">
        <v>5.876049469230832</v>
      </c>
    </row>
    <row r="869" spans="1:16" x14ac:dyDescent="0.3">
      <c r="A869" s="2">
        <v>45460</v>
      </c>
      <c r="B869" s="2">
        <v>45534</v>
      </c>
      <c r="C869">
        <v>74</v>
      </c>
      <c r="D869" t="s">
        <v>3537</v>
      </c>
      <c r="E869" t="s">
        <v>1238</v>
      </c>
      <c r="F869" t="s">
        <v>16</v>
      </c>
      <c r="G869" t="s">
        <v>51</v>
      </c>
      <c r="H869" t="s">
        <v>52</v>
      </c>
      <c r="I869" t="s">
        <v>34</v>
      </c>
      <c r="J869" t="s">
        <v>20</v>
      </c>
      <c r="K869" t="s">
        <v>21</v>
      </c>
      <c r="L869" t="s">
        <v>3546</v>
      </c>
      <c r="M869" t="s">
        <v>2684</v>
      </c>
      <c r="N869" t="s">
        <v>30</v>
      </c>
      <c r="O869">
        <v>92.300005727191504</v>
      </c>
      <c r="P869">
        <v>6.2918744523918999</v>
      </c>
    </row>
    <row r="870" spans="1:16" x14ac:dyDescent="0.3">
      <c r="A870" s="2">
        <v>44953</v>
      </c>
      <c r="B870" s="2">
        <v>45036</v>
      </c>
      <c r="C870">
        <v>83</v>
      </c>
      <c r="D870" t="s">
        <v>3537</v>
      </c>
      <c r="E870" t="s">
        <v>396</v>
      </c>
      <c r="F870" t="s">
        <v>16</v>
      </c>
      <c r="G870" t="s">
        <v>33</v>
      </c>
      <c r="H870" t="s">
        <v>18</v>
      </c>
      <c r="I870" t="s">
        <v>19</v>
      </c>
      <c r="J870" t="s">
        <v>42</v>
      </c>
      <c r="K870" t="s">
        <v>22</v>
      </c>
      <c r="L870" t="s">
        <v>22</v>
      </c>
      <c r="N870" t="s">
        <v>144</v>
      </c>
      <c r="O870">
        <v>86.963874474567149</v>
      </c>
      <c r="P870">
        <v>7.0772299293448127</v>
      </c>
    </row>
    <row r="871" spans="1:16" x14ac:dyDescent="0.3">
      <c r="A871" s="2">
        <v>45042</v>
      </c>
      <c r="B871" s="2">
        <v>45046</v>
      </c>
      <c r="C871">
        <v>4</v>
      </c>
      <c r="D871" t="s">
        <v>3538</v>
      </c>
      <c r="E871" t="s">
        <v>2698</v>
      </c>
      <c r="F871" t="s">
        <v>16</v>
      </c>
      <c r="G871" t="s">
        <v>58</v>
      </c>
      <c r="H871" t="s">
        <v>59</v>
      </c>
      <c r="I871" t="s">
        <v>34</v>
      </c>
      <c r="J871" t="s">
        <v>42</v>
      </c>
      <c r="K871" t="s">
        <v>22</v>
      </c>
      <c r="L871" t="s">
        <v>22</v>
      </c>
      <c r="N871" t="s">
        <v>63</v>
      </c>
      <c r="O871">
        <v>71.027456285141682</v>
      </c>
      <c r="P871">
        <v>6.5990577646474708</v>
      </c>
    </row>
    <row r="872" spans="1:16" x14ac:dyDescent="0.3">
      <c r="A872" s="2">
        <v>45237</v>
      </c>
      <c r="B872" s="2">
        <v>46118</v>
      </c>
      <c r="C872">
        <v>881</v>
      </c>
      <c r="D872" t="s">
        <v>3539</v>
      </c>
      <c r="E872" t="s">
        <v>846</v>
      </c>
      <c r="F872" t="s">
        <v>16</v>
      </c>
      <c r="G872" t="s">
        <v>46</v>
      </c>
      <c r="H872" t="s">
        <v>18</v>
      </c>
      <c r="I872" t="s">
        <v>19</v>
      </c>
      <c r="J872" t="s">
        <v>35</v>
      </c>
      <c r="K872" t="s">
        <v>22</v>
      </c>
      <c r="L872" t="s">
        <v>22</v>
      </c>
      <c r="N872" t="s">
        <v>144</v>
      </c>
      <c r="O872">
        <v>93.171150673398657</v>
      </c>
      <c r="P872">
        <v>6.418530394346428</v>
      </c>
    </row>
    <row r="873" spans="1:16" x14ac:dyDescent="0.3">
      <c r="A873" s="2">
        <v>45366</v>
      </c>
      <c r="B873" s="2">
        <v>45382</v>
      </c>
      <c r="C873">
        <v>16</v>
      </c>
      <c r="D873" t="s">
        <v>3538</v>
      </c>
      <c r="E873" t="s">
        <v>2210</v>
      </c>
      <c r="F873" t="s">
        <v>16</v>
      </c>
      <c r="G873" t="s">
        <v>46</v>
      </c>
      <c r="H873" t="s">
        <v>40</v>
      </c>
      <c r="I873" t="s">
        <v>41</v>
      </c>
      <c r="J873" t="s">
        <v>35</v>
      </c>
      <c r="K873" t="s">
        <v>22</v>
      </c>
      <c r="L873" t="s">
        <v>22</v>
      </c>
      <c r="N873" t="s">
        <v>54</v>
      </c>
      <c r="O873">
        <v>73.080919301187549</v>
      </c>
      <c r="P873">
        <v>6.318668012630086</v>
      </c>
    </row>
    <row r="874" spans="1:16" x14ac:dyDescent="0.3">
      <c r="A874" s="2">
        <v>45268</v>
      </c>
      <c r="B874" s="2">
        <v>46150</v>
      </c>
      <c r="C874">
        <v>882</v>
      </c>
      <c r="D874" t="s">
        <v>3539</v>
      </c>
      <c r="E874" t="s">
        <v>2707</v>
      </c>
      <c r="F874" t="s">
        <v>16</v>
      </c>
      <c r="G874" t="s">
        <v>17</v>
      </c>
      <c r="H874" t="s">
        <v>40</v>
      </c>
      <c r="I874" t="s">
        <v>41</v>
      </c>
      <c r="J874" t="s">
        <v>35</v>
      </c>
      <c r="K874" t="s">
        <v>21</v>
      </c>
      <c r="L874" t="s">
        <v>3546</v>
      </c>
      <c r="M874" t="s">
        <v>2708</v>
      </c>
      <c r="N874" t="s">
        <v>54</v>
      </c>
      <c r="O874">
        <v>84.438194281462287</v>
      </c>
      <c r="P874">
        <v>6.4483476581746508</v>
      </c>
    </row>
    <row r="875" spans="1:16" x14ac:dyDescent="0.3">
      <c r="A875" s="2">
        <v>45136</v>
      </c>
      <c r="B875" s="2">
        <v>45139</v>
      </c>
      <c r="C875">
        <v>3</v>
      </c>
      <c r="D875" t="s">
        <v>3538</v>
      </c>
      <c r="E875" t="s">
        <v>1607</v>
      </c>
      <c r="F875" t="s">
        <v>16</v>
      </c>
      <c r="G875" t="s">
        <v>46</v>
      </c>
      <c r="H875" t="s">
        <v>40</v>
      </c>
      <c r="I875" t="s">
        <v>41</v>
      </c>
      <c r="J875" t="s">
        <v>35</v>
      </c>
      <c r="K875" t="s">
        <v>22</v>
      </c>
      <c r="L875" t="s">
        <v>22</v>
      </c>
      <c r="N875" t="s">
        <v>144</v>
      </c>
      <c r="O875">
        <v>77.081887310844564</v>
      </c>
      <c r="P875">
        <v>7.4699793122817502</v>
      </c>
    </row>
    <row r="876" spans="1:16" x14ac:dyDescent="0.3">
      <c r="A876" s="2">
        <v>45029</v>
      </c>
      <c r="B876" s="2">
        <v>46029</v>
      </c>
      <c r="C876">
        <v>1000</v>
      </c>
      <c r="D876" t="s">
        <v>3539</v>
      </c>
      <c r="E876" t="s">
        <v>2200</v>
      </c>
      <c r="F876" t="s">
        <v>16</v>
      </c>
      <c r="G876" t="s">
        <v>17</v>
      </c>
      <c r="H876" t="s">
        <v>40</v>
      </c>
      <c r="I876" t="s">
        <v>41</v>
      </c>
      <c r="J876" t="s">
        <v>35</v>
      </c>
      <c r="K876" t="s">
        <v>22</v>
      </c>
      <c r="L876" t="s">
        <v>22</v>
      </c>
      <c r="N876" t="s">
        <v>30</v>
      </c>
      <c r="O876">
        <v>94.533844771177002</v>
      </c>
      <c r="P876">
        <v>6.9751646031777828</v>
      </c>
    </row>
    <row r="877" spans="1:16" x14ac:dyDescent="0.3">
      <c r="A877" s="2">
        <v>45032</v>
      </c>
      <c r="B877" s="2">
        <v>45092</v>
      </c>
      <c r="C877">
        <v>60</v>
      </c>
      <c r="D877" t="s">
        <v>3537</v>
      </c>
      <c r="E877" t="s">
        <v>2288</v>
      </c>
      <c r="F877" t="s">
        <v>16</v>
      </c>
      <c r="G877" t="s">
        <v>46</v>
      </c>
      <c r="H877" t="s">
        <v>40</v>
      </c>
      <c r="I877" t="s">
        <v>41</v>
      </c>
      <c r="J877" t="s">
        <v>42</v>
      </c>
      <c r="K877" t="s">
        <v>22</v>
      </c>
      <c r="L877" t="s">
        <v>22</v>
      </c>
      <c r="N877" t="s">
        <v>54</v>
      </c>
      <c r="O877">
        <v>85.348173363459097</v>
      </c>
      <c r="P877">
        <v>7.0005315278776843</v>
      </c>
    </row>
    <row r="878" spans="1:16" x14ac:dyDescent="0.3">
      <c r="A878" s="2">
        <v>45216</v>
      </c>
      <c r="B878" s="2">
        <v>45288</v>
      </c>
      <c r="C878">
        <v>72</v>
      </c>
      <c r="D878" t="s">
        <v>3537</v>
      </c>
      <c r="E878" t="s">
        <v>514</v>
      </c>
      <c r="F878" t="s">
        <v>16</v>
      </c>
      <c r="G878" t="s">
        <v>33</v>
      </c>
      <c r="H878" t="s">
        <v>59</v>
      </c>
      <c r="I878" t="s">
        <v>92</v>
      </c>
      <c r="J878" t="s">
        <v>42</v>
      </c>
      <c r="K878" t="s">
        <v>22</v>
      </c>
      <c r="L878" t="s">
        <v>22</v>
      </c>
      <c r="N878" t="s">
        <v>144</v>
      </c>
      <c r="O878">
        <v>86.404797952008238</v>
      </c>
      <c r="P878">
        <v>5.6236169213784457</v>
      </c>
    </row>
    <row r="879" spans="1:16" x14ac:dyDescent="0.3">
      <c r="A879" s="2">
        <v>45258</v>
      </c>
      <c r="B879" s="2">
        <v>45264</v>
      </c>
      <c r="C879">
        <v>6</v>
      </c>
      <c r="D879" t="s">
        <v>3538</v>
      </c>
      <c r="E879" t="s">
        <v>217</v>
      </c>
      <c r="F879" t="s">
        <v>16</v>
      </c>
      <c r="G879" t="s">
        <v>17</v>
      </c>
      <c r="H879" t="s">
        <v>40</v>
      </c>
      <c r="I879" t="s">
        <v>41</v>
      </c>
      <c r="J879" t="s">
        <v>35</v>
      </c>
      <c r="K879" t="s">
        <v>21</v>
      </c>
      <c r="L879" t="s">
        <v>21</v>
      </c>
      <c r="M879" t="s">
        <v>2718</v>
      </c>
      <c r="N879" t="s">
        <v>76</v>
      </c>
      <c r="O879">
        <v>90.753434019568971</v>
      </c>
      <c r="P879">
        <v>5.7789004724103208</v>
      </c>
    </row>
    <row r="880" spans="1:16" x14ac:dyDescent="0.3">
      <c r="A880" s="2">
        <v>45002</v>
      </c>
      <c r="D880" t="s">
        <v>3536</v>
      </c>
      <c r="E880" t="s">
        <v>2726</v>
      </c>
      <c r="F880" t="s">
        <v>16</v>
      </c>
      <c r="G880" t="s">
        <v>46</v>
      </c>
      <c r="H880" t="s">
        <v>119</v>
      </c>
      <c r="I880" t="s">
        <v>120</v>
      </c>
      <c r="J880" t="s">
        <v>42</v>
      </c>
      <c r="K880" t="s">
        <v>21</v>
      </c>
      <c r="L880" t="s">
        <v>3546</v>
      </c>
      <c r="M880" t="s">
        <v>2727</v>
      </c>
      <c r="N880" t="s">
        <v>144</v>
      </c>
      <c r="O880">
        <v>78.160166636473207</v>
      </c>
      <c r="P880">
        <v>6.5513803646053717</v>
      </c>
    </row>
    <row r="881" spans="1:16" x14ac:dyDescent="0.3">
      <c r="A881" s="2">
        <v>45335</v>
      </c>
      <c r="B881" s="2">
        <v>45345</v>
      </c>
      <c r="C881">
        <v>10</v>
      </c>
      <c r="D881" t="s">
        <v>3538</v>
      </c>
      <c r="E881" t="s">
        <v>1665</v>
      </c>
      <c r="F881" t="s">
        <v>16</v>
      </c>
      <c r="G881" t="s">
        <v>33</v>
      </c>
      <c r="H881" t="s">
        <v>18</v>
      </c>
      <c r="I881" t="s">
        <v>34</v>
      </c>
      <c r="J881" t="s">
        <v>20</v>
      </c>
      <c r="K881" t="s">
        <v>21</v>
      </c>
      <c r="L881" t="s">
        <v>21</v>
      </c>
      <c r="M881" t="s">
        <v>2742</v>
      </c>
      <c r="N881" t="s">
        <v>24</v>
      </c>
      <c r="O881">
        <v>69.337650681007744</v>
      </c>
      <c r="P881">
        <v>6.6759832589276664</v>
      </c>
    </row>
    <row r="882" spans="1:16" x14ac:dyDescent="0.3">
      <c r="A882" s="2">
        <v>45427</v>
      </c>
      <c r="B882" s="2">
        <v>46427</v>
      </c>
      <c r="C882">
        <v>1000</v>
      </c>
      <c r="D882" t="s">
        <v>3539</v>
      </c>
      <c r="E882" t="s">
        <v>2659</v>
      </c>
      <c r="F882" t="s">
        <v>16</v>
      </c>
      <c r="G882" t="s">
        <v>46</v>
      </c>
      <c r="H882" t="s">
        <v>119</v>
      </c>
      <c r="I882" t="s">
        <v>120</v>
      </c>
      <c r="J882" t="s">
        <v>42</v>
      </c>
      <c r="K882" t="s">
        <v>21</v>
      </c>
      <c r="L882" t="s">
        <v>21</v>
      </c>
      <c r="M882" t="s">
        <v>2744</v>
      </c>
      <c r="N882" t="s">
        <v>63</v>
      </c>
      <c r="O882">
        <v>86.659242520544609</v>
      </c>
      <c r="P882">
        <v>6.0481431786843816</v>
      </c>
    </row>
    <row r="883" spans="1:16" x14ac:dyDescent="0.3">
      <c r="A883" s="2">
        <v>45226</v>
      </c>
      <c r="B883" s="2">
        <v>45235</v>
      </c>
      <c r="C883">
        <v>9</v>
      </c>
      <c r="D883" t="s">
        <v>3538</v>
      </c>
      <c r="E883" t="s">
        <v>1440</v>
      </c>
      <c r="F883" t="s">
        <v>16</v>
      </c>
      <c r="G883" t="s">
        <v>58</v>
      </c>
      <c r="H883" t="s">
        <v>52</v>
      </c>
      <c r="I883" t="s">
        <v>92</v>
      </c>
      <c r="J883" t="s">
        <v>42</v>
      </c>
      <c r="K883" t="s">
        <v>22</v>
      </c>
      <c r="L883" t="s">
        <v>22</v>
      </c>
      <c r="N883" t="s">
        <v>30</v>
      </c>
      <c r="O883">
        <v>81.78694716810476</v>
      </c>
      <c r="P883">
        <v>5.8783915847807098</v>
      </c>
    </row>
    <row r="884" spans="1:16" x14ac:dyDescent="0.3">
      <c r="A884" s="2">
        <v>45362</v>
      </c>
      <c r="B884" s="2">
        <v>45430</v>
      </c>
      <c r="C884">
        <v>68</v>
      </c>
      <c r="D884" t="s">
        <v>3537</v>
      </c>
      <c r="E884" t="s">
        <v>1554</v>
      </c>
      <c r="F884" t="s">
        <v>16</v>
      </c>
      <c r="G884" t="s">
        <v>46</v>
      </c>
      <c r="H884" t="s">
        <v>40</v>
      </c>
      <c r="I884" t="s">
        <v>41</v>
      </c>
      <c r="J884" t="s">
        <v>35</v>
      </c>
      <c r="K884" t="s">
        <v>21</v>
      </c>
      <c r="L884" t="s">
        <v>21</v>
      </c>
      <c r="M884" t="s">
        <v>1381</v>
      </c>
      <c r="N884" t="s">
        <v>43</v>
      </c>
      <c r="O884">
        <v>87.789365035121136</v>
      </c>
      <c r="P884">
        <v>6.6241455888051419</v>
      </c>
    </row>
    <row r="885" spans="1:16" x14ac:dyDescent="0.3">
      <c r="A885" s="2">
        <v>44945</v>
      </c>
      <c r="D885" t="s">
        <v>3536</v>
      </c>
      <c r="E885" t="s">
        <v>217</v>
      </c>
      <c r="F885" t="s">
        <v>16</v>
      </c>
      <c r="G885" t="s">
        <v>58</v>
      </c>
      <c r="H885" t="s">
        <v>59</v>
      </c>
      <c r="I885" t="s">
        <v>19</v>
      </c>
      <c r="J885" t="s">
        <v>42</v>
      </c>
      <c r="K885" t="s">
        <v>21</v>
      </c>
      <c r="L885" t="s">
        <v>21</v>
      </c>
      <c r="M885" t="s">
        <v>2762</v>
      </c>
      <c r="N885" t="s">
        <v>24</v>
      </c>
      <c r="O885">
        <v>74.907866374008648</v>
      </c>
      <c r="P885">
        <v>5.8686027939001981</v>
      </c>
    </row>
    <row r="886" spans="1:16" x14ac:dyDescent="0.3">
      <c r="A886" s="2">
        <v>44963</v>
      </c>
      <c r="B886" s="2">
        <v>45041</v>
      </c>
      <c r="C886">
        <v>78</v>
      </c>
      <c r="D886" t="s">
        <v>3537</v>
      </c>
      <c r="E886" t="s">
        <v>1192</v>
      </c>
      <c r="F886" t="s">
        <v>16</v>
      </c>
      <c r="G886" t="s">
        <v>58</v>
      </c>
      <c r="H886" t="s">
        <v>59</v>
      </c>
      <c r="I886" t="s">
        <v>19</v>
      </c>
      <c r="J886" t="s">
        <v>42</v>
      </c>
      <c r="K886" t="s">
        <v>22</v>
      </c>
      <c r="L886" t="s">
        <v>22</v>
      </c>
      <c r="N886" t="s">
        <v>63</v>
      </c>
      <c r="O886">
        <v>70.620744234636007</v>
      </c>
      <c r="P886">
        <v>6.6569850164586599</v>
      </c>
    </row>
    <row r="887" spans="1:16" x14ac:dyDescent="0.3">
      <c r="A887" s="2">
        <v>45329</v>
      </c>
      <c r="B887" s="2">
        <v>45332</v>
      </c>
      <c r="C887">
        <v>3</v>
      </c>
      <c r="D887" t="s">
        <v>3538</v>
      </c>
      <c r="E887" t="s">
        <v>990</v>
      </c>
      <c r="F887" t="s">
        <v>16</v>
      </c>
      <c r="G887" t="s">
        <v>51</v>
      </c>
      <c r="H887" t="s">
        <v>52</v>
      </c>
      <c r="I887" t="s">
        <v>34</v>
      </c>
      <c r="J887" t="s">
        <v>42</v>
      </c>
      <c r="K887" t="s">
        <v>21</v>
      </c>
      <c r="L887" t="s">
        <v>21</v>
      </c>
      <c r="M887" t="s">
        <v>2776</v>
      </c>
      <c r="N887" t="s">
        <v>54</v>
      </c>
      <c r="O887">
        <v>85.159392177040999</v>
      </c>
      <c r="P887">
        <v>5.6045157585720471</v>
      </c>
    </row>
    <row r="888" spans="1:16" x14ac:dyDescent="0.3">
      <c r="A888" s="2">
        <v>45351</v>
      </c>
      <c r="B888" s="2">
        <v>45358</v>
      </c>
      <c r="C888">
        <v>7</v>
      </c>
      <c r="D888" t="s">
        <v>3538</v>
      </c>
      <c r="E888" t="s">
        <v>313</v>
      </c>
      <c r="F888" t="s">
        <v>16</v>
      </c>
      <c r="G888" t="s">
        <v>17</v>
      </c>
      <c r="H888" t="s">
        <v>40</v>
      </c>
      <c r="I888" t="s">
        <v>41</v>
      </c>
      <c r="J888" t="s">
        <v>35</v>
      </c>
      <c r="K888" t="s">
        <v>21</v>
      </c>
      <c r="L888" t="s">
        <v>3546</v>
      </c>
      <c r="M888" t="s">
        <v>2779</v>
      </c>
      <c r="N888" t="s">
        <v>24</v>
      </c>
      <c r="O888">
        <v>85.74071220894001</v>
      </c>
      <c r="P888">
        <v>6.7819310561975152</v>
      </c>
    </row>
    <row r="889" spans="1:16" x14ac:dyDescent="0.3">
      <c r="A889" s="2">
        <v>45097</v>
      </c>
      <c r="D889" t="s">
        <v>3536</v>
      </c>
      <c r="E889" t="s">
        <v>2200</v>
      </c>
      <c r="F889" t="s">
        <v>16</v>
      </c>
      <c r="G889" t="s">
        <v>58</v>
      </c>
      <c r="H889" t="s">
        <v>119</v>
      </c>
      <c r="I889" t="s">
        <v>120</v>
      </c>
      <c r="J889" t="s">
        <v>42</v>
      </c>
      <c r="K889" t="s">
        <v>21</v>
      </c>
      <c r="L889" t="s">
        <v>21</v>
      </c>
      <c r="M889" t="s">
        <v>1014</v>
      </c>
      <c r="N889" t="s">
        <v>30</v>
      </c>
      <c r="O889">
        <v>84.258436586298288</v>
      </c>
      <c r="P889">
        <v>6.6760009268592571</v>
      </c>
    </row>
    <row r="890" spans="1:16" x14ac:dyDescent="0.3">
      <c r="A890" s="2">
        <v>45003</v>
      </c>
      <c r="D890" t="s">
        <v>3536</v>
      </c>
      <c r="E890" t="s">
        <v>1192</v>
      </c>
      <c r="F890" t="s">
        <v>16</v>
      </c>
      <c r="G890" t="s">
        <v>51</v>
      </c>
      <c r="H890" t="s">
        <v>52</v>
      </c>
      <c r="I890" t="s">
        <v>92</v>
      </c>
      <c r="J890" t="s">
        <v>20</v>
      </c>
      <c r="K890" t="s">
        <v>21</v>
      </c>
      <c r="L890" t="s">
        <v>21</v>
      </c>
      <c r="M890" t="s">
        <v>2788</v>
      </c>
      <c r="N890" t="s">
        <v>24</v>
      </c>
      <c r="O890">
        <v>84.41307151699246</v>
      </c>
      <c r="P890">
        <v>6.0867068428820197</v>
      </c>
    </row>
    <row r="891" spans="1:16" x14ac:dyDescent="0.3">
      <c r="A891" s="2">
        <v>45095</v>
      </c>
      <c r="B891" s="2">
        <v>45161</v>
      </c>
      <c r="C891">
        <v>66</v>
      </c>
      <c r="D891" t="s">
        <v>3537</v>
      </c>
      <c r="E891" t="s">
        <v>2792</v>
      </c>
      <c r="F891" t="s">
        <v>16</v>
      </c>
      <c r="G891" t="s">
        <v>58</v>
      </c>
      <c r="H891" t="s">
        <v>52</v>
      </c>
      <c r="I891" t="s">
        <v>92</v>
      </c>
      <c r="J891" t="s">
        <v>20</v>
      </c>
      <c r="K891" t="s">
        <v>21</v>
      </c>
      <c r="L891" t="s">
        <v>3546</v>
      </c>
      <c r="M891" t="s">
        <v>2793</v>
      </c>
      <c r="N891" t="s">
        <v>54</v>
      </c>
      <c r="O891">
        <v>58.761042756901929</v>
      </c>
      <c r="P891">
        <v>6.6673122237017441</v>
      </c>
    </row>
    <row r="892" spans="1:16" x14ac:dyDescent="0.3">
      <c r="A892" s="2">
        <v>44981</v>
      </c>
      <c r="B892" s="2">
        <v>45058</v>
      </c>
      <c r="C892">
        <v>77</v>
      </c>
      <c r="D892" t="s">
        <v>3537</v>
      </c>
      <c r="E892" t="s">
        <v>2402</v>
      </c>
      <c r="F892" t="s">
        <v>16</v>
      </c>
      <c r="G892" t="s">
        <v>51</v>
      </c>
      <c r="H892" t="s">
        <v>59</v>
      </c>
      <c r="I892" t="s">
        <v>34</v>
      </c>
      <c r="J892" t="s">
        <v>35</v>
      </c>
      <c r="K892" t="s">
        <v>22</v>
      </c>
      <c r="L892" t="s">
        <v>22</v>
      </c>
      <c r="N892" t="s">
        <v>76</v>
      </c>
      <c r="O892">
        <v>80.340834682592259</v>
      </c>
      <c r="P892">
        <v>5.6352251271844302</v>
      </c>
    </row>
    <row r="893" spans="1:16" x14ac:dyDescent="0.3">
      <c r="A893" s="2">
        <v>45297</v>
      </c>
      <c r="B893" s="2">
        <v>45307</v>
      </c>
      <c r="C893">
        <v>10</v>
      </c>
      <c r="D893" t="s">
        <v>3538</v>
      </c>
      <c r="E893" t="s">
        <v>546</v>
      </c>
      <c r="F893" t="s">
        <v>16</v>
      </c>
      <c r="G893" t="s">
        <v>46</v>
      </c>
      <c r="H893" t="s">
        <v>40</v>
      </c>
      <c r="I893" t="s">
        <v>41</v>
      </c>
      <c r="J893" t="s">
        <v>35</v>
      </c>
      <c r="K893" t="s">
        <v>22</v>
      </c>
      <c r="L893" t="s">
        <v>22</v>
      </c>
      <c r="N893" t="s">
        <v>24</v>
      </c>
      <c r="O893">
        <v>77.658630430508197</v>
      </c>
      <c r="P893">
        <v>7.2323522915498701</v>
      </c>
    </row>
    <row r="894" spans="1:16" x14ac:dyDescent="0.3">
      <c r="A894" s="2">
        <v>45151</v>
      </c>
      <c r="B894" s="2">
        <v>45169</v>
      </c>
      <c r="C894">
        <v>18</v>
      </c>
      <c r="D894" t="s">
        <v>3538</v>
      </c>
      <c r="E894" t="s">
        <v>1357</v>
      </c>
      <c r="F894" t="s">
        <v>16</v>
      </c>
      <c r="G894" t="s">
        <v>58</v>
      </c>
      <c r="H894" t="s">
        <v>59</v>
      </c>
      <c r="I894" t="s">
        <v>92</v>
      </c>
      <c r="J894" t="s">
        <v>35</v>
      </c>
      <c r="K894" t="s">
        <v>21</v>
      </c>
      <c r="L894" t="s">
        <v>3546</v>
      </c>
      <c r="M894" t="s">
        <v>2812</v>
      </c>
      <c r="N894" t="s">
        <v>76</v>
      </c>
      <c r="O894">
        <v>87.674347291529088</v>
      </c>
      <c r="P894">
        <v>7.4398197043239884</v>
      </c>
    </row>
    <row r="895" spans="1:16" x14ac:dyDescent="0.3">
      <c r="A895" s="2">
        <v>45060</v>
      </c>
      <c r="B895" s="2">
        <v>46060</v>
      </c>
      <c r="C895">
        <v>1000</v>
      </c>
      <c r="D895" t="s">
        <v>3539</v>
      </c>
      <c r="E895" t="s">
        <v>2813</v>
      </c>
      <c r="F895" t="s">
        <v>16</v>
      </c>
      <c r="G895" t="s">
        <v>46</v>
      </c>
      <c r="H895" t="s">
        <v>40</v>
      </c>
      <c r="I895" t="s">
        <v>41</v>
      </c>
      <c r="J895" t="s">
        <v>42</v>
      </c>
      <c r="K895" t="s">
        <v>21</v>
      </c>
      <c r="L895" t="s">
        <v>21</v>
      </c>
      <c r="M895" t="s">
        <v>2814</v>
      </c>
      <c r="N895" t="s">
        <v>30</v>
      </c>
      <c r="O895">
        <v>73.672449701149617</v>
      </c>
      <c r="P895">
        <v>7.0667744399916774</v>
      </c>
    </row>
    <row r="896" spans="1:16" x14ac:dyDescent="0.3">
      <c r="A896" s="2">
        <v>45456</v>
      </c>
      <c r="B896" s="2">
        <v>46456</v>
      </c>
      <c r="C896">
        <v>1000</v>
      </c>
      <c r="D896" t="s">
        <v>3539</v>
      </c>
      <c r="E896" t="s">
        <v>127</v>
      </c>
      <c r="F896" t="s">
        <v>16</v>
      </c>
      <c r="G896" t="s">
        <v>51</v>
      </c>
      <c r="H896" t="s">
        <v>59</v>
      </c>
      <c r="I896" t="s">
        <v>92</v>
      </c>
      <c r="J896" t="s">
        <v>35</v>
      </c>
      <c r="K896" t="s">
        <v>22</v>
      </c>
      <c r="L896" t="s">
        <v>22</v>
      </c>
      <c r="N896" t="s">
        <v>30</v>
      </c>
      <c r="O896">
        <v>91.69589992427774</v>
      </c>
      <c r="P896">
        <v>5.530789783382617</v>
      </c>
    </row>
    <row r="897" spans="1:16" x14ac:dyDescent="0.3">
      <c r="A897" s="2">
        <v>45260</v>
      </c>
      <c r="B897" s="2">
        <v>46260</v>
      </c>
      <c r="C897">
        <v>1000</v>
      </c>
      <c r="D897" t="s">
        <v>3539</v>
      </c>
      <c r="E897" t="s">
        <v>1986</v>
      </c>
      <c r="F897" t="s">
        <v>16</v>
      </c>
      <c r="G897" t="s">
        <v>33</v>
      </c>
      <c r="H897" t="s">
        <v>18</v>
      </c>
      <c r="I897" t="s">
        <v>34</v>
      </c>
      <c r="J897" t="s">
        <v>42</v>
      </c>
      <c r="K897" t="s">
        <v>22</v>
      </c>
      <c r="L897" t="s">
        <v>22</v>
      </c>
      <c r="N897" t="s">
        <v>144</v>
      </c>
      <c r="O897">
        <v>59.179012968110129</v>
      </c>
      <c r="P897">
        <v>7.1103487947207533</v>
      </c>
    </row>
    <row r="898" spans="1:16" x14ac:dyDescent="0.3">
      <c r="A898" s="2">
        <v>45322</v>
      </c>
      <c r="B898" s="2">
        <v>46322</v>
      </c>
      <c r="C898">
        <v>1000</v>
      </c>
      <c r="D898" t="s">
        <v>3539</v>
      </c>
      <c r="E898" t="s">
        <v>2830</v>
      </c>
      <c r="F898" t="s">
        <v>16</v>
      </c>
      <c r="G898" t="s">
        <v>58</v>
      </c>
      <c r="H898" t="s">
        <v>119</v>
      </c>
      <c r="I898" t="s">
        <v>120</v>
      </c>
      <c r="J898" t="s">
        <v>20</v>
      </c>
      <c r="K898" t="s">
        <v>21</v>
      </c>
      <c r="L898" t="s">
        <v>21</v>
      </c>
      <c r="M898" t="s">
        <v>2831</v>
      </c>
      <c r="N898" t="s">
        <v>43</v>
      </c>
      <c r="O898">
        <v>74.694988523894722</v>
      </c>
      <c r="P898">
        <v>6.240944205582764</v>
      </c>
    </row>
    <row r="899" spans="1:16" x14ac:dyDescent="0.3">
      <c r="A899" s="2">
        <v>45042</v>
      </c>
      <c r="D899" t="s">
        <v>3536</v>
      </c>
      <c r="E899" t="s">
        <v>1047</v>
      </c>
      <c r="F899" t="s">
        <v>16</v>
      </c>
      <c r="G899" t="s">
        <v>51</v>
      </c>
      <c r="H899" t="s">
        <v>52</v>
      </c>
      <c r="I899" t="s">
        <v>92</v>
      </c>
      <c r="J899" t="s">
        <v>42</v>
      </c>
      <c r="K899" t="s">
        <v>22</v>
      </c>
      <c r="L899" t="s">
        <v>22</v>
      </c>
      <c r="N899" t="s">
        <v>76</v>
      </c>
      <c r="O899">
        <v>90.973001875437092</v>
      </c>
      <c r="P899">
        <v>7.353815124291728</v>
      </c>
    </row>
    <row r="900" spans="1:16" x14ac:dyDescent="0.3">
      <c r="A900" s="2">
        <v>45367</v>
      </c>
      <c r="D900" t="s">
        <v>3536</v>
      </c>
      <c r="E900" t="s">
        <v>2860</v>
      </c>
      <c r="F900" t="s">
        <v>16</v>
      </c>
      <c r="G900" t="s">
        <v>58</v>
      </c>
      <c r="H900" t="s">
        <v>52</v>
      </c>
      <c r="I900" t="s">
        <v>92</v>
      </c>
      <c r="J900" t="s">
        <v>20</v>
      </c>
      <c r="K900" t="s">
        <v>21</v>
      </c>
      <c r="L900" t="s">
        <v>21</v>
      </c>
      <c r="M900" t="s">
        <v>2861</v>
      </c>
      <c r="N900" t="s">
        <v>63</v>
      </c>
      <c r="O900">
        <v>67.691356835660443</v>
      </c>
      <c r="P900">
        <v>6.6104016231989249</v>
      </c>
    </row>
    <row r="901" spans="1:16" x14ac:dyDescent="0.3">
      <c r="A901" s="2">
        <v>45471</v>
      </c>
      <c r="B901" s="2">
        <v>46471</v>
      </c>
      <c r="C901">
        <v>1000</v>
      </c>
      <c r="D901" t="s">
        <v>3539</v>
      </c>
      <c r="E901" t="s">
        <v>903</v>
      </c>
      <c r="F901" t="s">
        <v>16</v>
      </c>
      <c r="G901" t="s">
        <v>33</v>
      </c>
      <c r="H901" t="s">
        <v>52</v>
      </c>
      <c r="I901" t="s">
        <v>92</v>
      </c>
      <c r="J901" t="s">
        <v>20</v>
      </c>
      <c r="K901" t="s">
        <v>21</v>
      </c>
      <c r="L901" t="s">
        <v>21</v>
      </c>
      <c r="M901" t="s">
        <v>1568</v>
      </c>
      <c r="N901" t="s">
        <v>54</v>
      </c>
      <c r="O901">
        <v>73.925277123796931</v>
      </c>
      <c r="P901">
        <v>6.0200960805048673</v>
      </c>
    </row>
    <row r="902" spans="1:16" x14ac:dyDescent="0.3">
      <c r="A902" s="2">
        <v>45263</v>
      </c>
      <c r="B902" s="2">
        <v>45270</v>
      </c>
      <c r="C902">
        <v>7</v>
      </c>
      <c r="D902" t="s">
        <v>3538</v>
      </c>
      <c r="E902" t="s">
        <v>274</v>
      </c>
      <c r="F902" t="s">
        <v>16</v>
      </c>
      <c r="G902" t="s">
        <v>46</v>
      </c>
      <c r="H902" t="s">
        <v>40</v>
      </c>
      <c r="I902" t="s">
        <v>41</v>
      </c>
      <c r="J902" t="s">
        <v>42</v>
      </c>
      <c r="K902" t="s">
        <v>22</v>
      </c>
      <c r="L902" t="s">
        <v>22</v>
      </c>
      <c r="N902" t="s">
        <v>30</v>
      </c>
      <c r="O902">
        <v>80.98067539538944</v>
      </c>
      <c r="P902">
        <v>7.050488103669899</v>
      </c>
    </row>
    <row r="903" spans="1:16" x14ac:dyDescent="0.3">
      <c r="A903" s="2">
        <v>45212</v>
      </c>
      <c r="B903" s="2">
        <v>45216</v>
      </c>
      <c r="C903">
        <v>4</v>
      </c>
      <c r="D903" t="s">
        <v>3538</v>
      </c>
      <c r="E903" t="s">
        <v>1218</v>
      </c>
      <c r="F903" t="s">
        <v>16</v>
      </c>
      <c r="G903" t="s">
        <v>51</v>
      </c>
      <c r="H903" t="s">
        <v>59</v>
      </c>
      <c r="I903" t="s">
        <v>92</v>
      </c>
      <c r="J903" t="s">
        <v>42</v>
      </c>
      <c r="K903" t="s">
        <v>21</v>
      </c>
      <c r="L903" t="s">
        <v>3546</v>
      </c>
      <c r="M903" t="s">
        <v>2877</v>
      </c>
      <c r="N903" t="s">
        <v>54</v>
      </c>
      <c r="O903">
        <v>86.170059495766978</v>
      </c>
      <c r="P903">
        <v>6.7497481992139976</v>
      </c>
    </row>
    <row r="904" spans="1:16" x14ac:dyDescent="0.3">
      <c r="A904" s="2">
        <v>45090</v>
      </c>
      <c r="D904" t="s">
        <v>3536</v>
      </c>
      <c r="E904" t="s">
        <v>2879</v>
      </c>
      <c r="F904" t="s">
        <v>16</v>
      </c>
      <c r="G904" t="s">
        <v>46</v>
      </c>
      <c r="H904" t="s">
        <v>40</v>
      </c>
      <c r="I904" t="s">
        <v>41</v>
      </c>
      <c r="J904" t="s">
        <v>35</v>
      </c>
      <c r="K904" t="s">
        <v>22</v>
      </c>
      <c r="L904" t="s">
        <v>22</v>
      </c>
      <c r="N904" t="s">
        <v>144</v>
      </c>
      <c r="O904">
        <v>70.103951797414197</v>
      </c>
      <c r="P904">
        <v>7.4696823979246689</v>
      </c>
    </row>
    <row r="905" spans="1:16" x14ac:dyDescent="0.3">
      <c r="A905" s="2">
        <v>45015</v>
      </c>
      <c r="B905" s="2">
        <v>45021</v>
      </c>
      <c r="C905">
        <v>6</v>
      </c>
      <c r="D905" t="s">
        <v>3538</v>
      </c>
      <c r="E905" t="s">
        <v>543</v>
      </c>
      <c r="F905" t="s">
        <v>16</v>
      </c>
      <c r="G905" t="s">
        <v>51</v>
      </c>
      <c r="H905" t="s">
        <v>59</v>
      </c>
      <c r="I905" t="s">
        <v>34</v>
      </c>
      <c r="J905" t="s">
        <v>42</v>
      </c>
      <c r="K905" t="s">
        <v>22</v>
      </c>
      <c r="L905" t="s">
        <v>22</v>
      </c>
      <c r="N905" t="s">
        <v>76</v>
      </c>
      <c r="O905">
        <v>71.550585614065042</v>
      </c>
      <c r="P905">
        <v>5.9320628807861446</v>
      </c>
    </row>
    <row r="906" spans="1:16" x14ac:dyDescent="0.3">
      <c r="A906" s="2">
        <v>45460</v>
      </c>
      <c r="B906" s="2">
        <v>45465</v>
      </c>
      <c r="C906">
        <v>5</v>
      </c>
      <c r="D906" t="s">
        <v>3538</v>
      </c>
      <c r="E906" t="s">
        <v>1986</v>
      </c>
      <c r="F906" t="s">
        <v>16</v>
      </c>
      <c r="G906" t="s">
        <v>51</v>
      </c>
      <c r="H906" t="s">
        <v>52</v>
      </c>
      <c r="I906" t="s">
        <v>92</v>
      </c>
      <c r="J906" t="s">
        <v>20</v>
      </c>
      <c r="K906" t="s">
        <v>21</v>
      </c>
      <c r="L906" t="s">
        <v>3546</v>
      </c>
      <c r="M906" t="s">
        <v>1317</v>
      </c>
      <c r="N906" t="s">
        <v>24</v>
      </c>
      <c r="O906">
        <v>74.337022703972281</v>
      </c>
      <c r="P906">
        <v>6.6817858863764839</v>
      </c>
    </row>
    <row r="907" spans="1:16" x14ac:dyDescent="0.3">
      <c r="A907" s="2">
        <v>45395</v>
      </c>
      <c r="D907" t="s">
        <v>3536</v>
      </c>
      <c r="E907" t="s">
        <v>2892</v>
      </c>
      <c r="F907" t="s">
        <v>16</v>
      </c>
      <c r="G907" t="s">
        <v>58</v>
      </c>
      <c r="H907" t="s">
        <v>52</v>
      </c>
      <c r="I907" t="s">
        <v>34</v>
      </c>
      <c r="J907" t="s">
        <v>42</v>
      </c>
      <c r="K907" t="s">
        <v>21</v>
      </c>
      <c r="L907" t="s">
        <v>3546</v>
      </c>
      <c r="M907" t="s">
        <v>507</v>
      </c>
      <c r="N907" t="s">
        <v>24</v>
      </c>
      <c r="O907">
        <v>60.062643574285453</v>
      </c>
      <c r="P907">
        <v>6.1660038261163956</v>
      </c>
    </row>
    <row r="908" spans="1:16" x14ac:dyDescent="0.3">
      <c r="A908" s="2">
        <v>45130</v>
      </c>
      <c r="B908" s="2">
        <v>46130</v>
      </c>
      <c r="C908">
        <v>1000</v>
      </c>
      <c r="D908" t="s">
        <v>3539</v>
      </c>
      <c r="E908" t="s">
        <v>1364</v>
      </c>
      <c r="F908" t="s">
        <v>16</v>
      </c>
      <c r="G908" t="s">
        <v>51</v>
      </c>
      <c r="H908" t="s">
        <v>52</v>
      </c>
      <c r="I908" t="s">
        <v>34</v>
      </c>
      <c r="J908" t="s">
        <v>42</v>
      </c>
      <c r="K908" t="s">
        <v>21</v>
      </c>
      <c r="L908" t="s">
        <v>21</v>
      </c>
      <c r="M908" t="s">
        <v>2896</v>
      </c>
      <c r="N908" t="s">
        <v>43</v>
      </c>
      <c r="O908">
        <v>80.768218910602556</v>
      </c>
      <c r="P908">
        <v>6.1740063528625724</v>
      </c>
    </row>
    <row r="909" spans="1:16" x14ac:dyDescent="0.3">
      <c r="A909" s="2">
        <v>45428</v>
      </c>
      <c r="B909" s="2">
        <v>46428</v>
      </c>
      <c r="C909">
        <v>1000</v>
      </c>
      <c r="D909" t="s">
        <v>3539</v>
      </c>
      <c r="E909" t="s">
        <v>15</v>
      </c>
      <c r="F909" t="s">
        <v>16</v>
      </c>
      <c r="G909" t="s">
        <v>46</v>
      </c>
      <c r="H909" t="s">
        <v>18</v>
      </c>
      <c r="I909" t="s">
        <v>34</v>
      </c>
      <c r="J909" t="s">
        <v>35</v>
      </c>
      <c r="K909" t="s">
        <v>22</v>
      </c>
      <c r="L909" t="s">
        <v>22</v>
      </c>
      <c r="N909" t="s">
        <v>43</v>
      </c>
      <c r="O909">
        <v>88.294055811834895</v>
      </c>
      <c r="P909">
        <v>7.3129442219290937</v>
      </c>
    </row>
    <row r="910" spans="1:16" x14ac:dyDescent="0.3">
      <c r="A910" s="2">
        <v>45056</v>
      </c>
      <c r="B910" s="2">
        <v>45061</v>
      </c>
      <c r="C910">
        <v>5</v>
      </c>
      <c r="D910" t="s">
        <v>3538</v>
      </c>
      <c r="E910" t="s">
        <v>1851</v>
      </c>
      <c r="F910" t="s">
        <v>16</v>
      </c>
      <c r="G910" t="s">
        <v>46</v>
      </c>
      <c r="H910" t="s">
        <v>18</v>
      </c>
      <c r="I910" t="s">
        <v>19</v>
      </c>
      <c r="J910" t="s">
        <v>35</v>
      </c>
      <c r="K910" t="s">
        <v>22</v>
      </c>
      <c r="L910" t="s">
        <v>22</v>
      </c>
      <c r="N910" t="s">
        <v>24</v>
      </c>
      <c r="O910">
        <v>77.009926495341318</v>
      </c>
      <c r="P910">
        <v>6.517141382329406</v>
      </c>
    </row>
    <row r="911" spans="1:16" x14ac:dyDescent="0.3">
      <c r="A911" s="2">
        <v>45395</v>
      </c>
      <c r="B911" s="2">
        <v>45443</v>
      </c>
      <c r="C911">
        <v>48</v>
      </c>
      <c r="D911" t="s">
        <v>3537</v>
      </c>
      <c r="E911" t="s">
        <v>2469</v>
      </c>
      <c r="F911" t="s">
        <v>16</v>
      </c>
      <c r="G911" t="s">
        <v>46</v>
      </c>
      <c r="H911" t="s">
        <v>119</v>
      </c>
      <c r="I911" t="s">
        <v>120</v>
      </c>
      <c r="J911" t="s">
        <v>20</v>
      </c>
      <c r="K911" t="s">
        <v>21</v>
      </c>
      <c r="L911" t="s">
        <v>3546</v>
      </c>
      <c r="M911" t="s">
        <v>2903</v>
      </c>
      <c r="N911" t="s">
        <v>144</v>
      </c>
      <c r="O911">
        <v>80.130018918779072</v>
      </c>
      <c r="P911">
        <v>6.653807769252718</v>
      </c>
    </row>
    <row r="912" spans="1:16" x14ac:dyDescent="0.3">
      <c r="A912" s="2">
        <v>45337</v>
      </c>
      <c r="B912" s="2">
        <v>45353</v>
      </c>
      <c r="C912">
        <v>16</v>
      </c>
      <c r="D912" t="s">
        <v>3538</v>
      </c>
      <c r="E912" t="s">
        <v>1618</v>
      </c>
      <c r="F912" t="s">
        <v>16</v>
      </c>
      <c r="G912" t="s">
        <v>51</v>
      </c>
      <c r="H912" t="s">
        <v>52</v>
      </c>
      <c r="I912" t="s">
        <v>34</v>
      </c>
      <c r="J912" t="s">
        <v>20</v>
      </c>
      <c r="K912" t="s">
        <v>21</v>
      </c>
      <c r="L912" t="s">
        <v>21</v>
      </c>
      <c r="M912" t="s">
        <v>2914</v>
      </c>
      <c r="N912" t="s">
        <v>30</v>
      </c>
      <c r="O912">
        <v>73.942850769966611</v>
      </c>
      <c r="P912">
        <v>7.290235481413073</v>
      </c>
    </row>
    <row r="913" spans="1:16" x14ac:dyDescent="0.3">
      <c r="A913" s="2">
        <v>45339</v>
      </c>
      <c r="D913" t="s">
        <v>3536</v>
      </c>
      <c r="E913" t="s">
        <v>127</v>
      </c>
      <c r="F913" t="s">
        <v>16</v>
      </c>
      <c r="G913" t="s">
        <v>58</v>
      </c>
      <c r="H913" t="s">
        <v>119</v>
      </c>
      <c r="I913" t="s">
        <v>120</v>
      </c>
      <c r="J913" t="s">
        <v>42</v>
      </c>
      <c r="K913" t="s">
        <v>21</v>
      </c>
      <c r="L913" t="s">
        <v>3546</v>
      </c>
      <c r="M913" t="s">
        <v>2920</v>
      </c>
      <c r="N913" t="s">
        <v>144</v>
      </c>
      <c r="O913">
        <v>91.794401207212871</v>
      </c>
      <c r="P913">
        <v>7.4745522586298891</v>
      </c>
    </row>
    <row r="914" spans="1:16" x14ac:dyDescent="0.3">
      <c r="A914" s="2">
        <v>45022</v>
      </c>
      <c r="D914" t="s">
        <v>3536</v>
      </c>
      <c r="E914" t="s">
        <v>1013</v>
      </c>
      <c r="F914" t="s">
        <v>16</v>
      </c>
      <c r="G914" t="s">
        <v>33</v>
      </c>
      <c r="H914" t="s">
        <v>52</v>
      </c>
      <c r="I914" t="s">
        <v>92</v>
      </c>
      <c r="J914" t="s">
        <v>20</v>
      </c>
      <c r="K914" t="s">
        <v>21</v>
      </c>
      <c r="L914" t="s">
        <v>3546</v>
      </c>
      <c r="M914" t="s">
        <v>2923</v>
      </c>
      <c r="N914" t="s">
        <v>54</v>
      </c>
      <c r="O914">
        <v>84.200944904518408</v>
      </c>
      <c r="P914">
        <v>6.3784212024994336</v>
      </c>
    </row>
    <row r="915" spans="1:16" x14ac:dyDescent="0.3">
      <c r="A915" s="2">
        <v>45078</v>
      </c>
      <c r="B915" s="2">
        <v>45143</v>
      </c>
      <c r="C915">
        <v>65</v>
      </c>
      <c r="D915" t="s">
        <v>3537</v>
      </c>
      <c r="E915" t="s">
        <v>2925</v>
      </c>
      <c r="F915" t="s">
        <v>16</v>
      </c>
      <c r="G915" t="s">
        <v>58</v>
      </c>
      <c r="H915" t="s">
        <v>59</v>
      </c>
      <c r="I915" t="s">
        <v>34</v>
      </c>
      <c r="J915" t="s">
        <v>35</v>
      </c>
      <c r="K915" t="s">
        <v>21</v>
      </c>
      <c r="L915" t="s">
        <v>3546</v>
      </c>
      <c r="M915" t="s">
        <v>2926</v>
      </c>
      <c r="N915" t="s">
        <v>43</v>
      </c>
      <c r="O915">
        <v>95.739867632900328</v>
      </c>
      <c r="P915">
        <v>6.2420775259692052</v>
      </c>
    </row>
    <row r="916" spans="1:16" x14ac:dyDescent="0.3">
      <c r="A916" s="2">
        <v>45021</v>
      </c>
      <c r="B916" s="2">
        <v>45026</v>
      </c>
      <c r="C916">
        <v>5</v>
      </c>
      <c r="D916" t="s">
        <v>3538</v>
      </c>
      <c r="E916" t="s">
        <v>2244</v>
      </c>
      <c r="F916" t="s">
        <v>16</v>
      </c>
      <c r="G916" t="s">
        <v>46</v>
      </c>
      <c r="H916" t="s">
        <v>40</v>
      </c>
      <c r="I916" t="s">
        <v>41</v>
      </c>
      <c r="J916" t="s">
        <v>42</v>
      </c>
      <c r="K916" t="s">
        <v>22</v>
      </c>
      <c r="L916" t="s">
        <v>22</v>
      </c>
      <c r="N916" t="s">
        <v>54</v>
      </c>
      <c r="O916">
        <v>83.67481665474304</v>
      </c>
      <c r="P916">
        <v>6.8538815659936736</v>
      </c>
    </row>
    <row r="917" spans="1:16" x14ac:dyDescent="0.3">
      <c r="A917" s="2">
        <v>45267</v>
      </c>
      <c r="B917" s="2">
        <v>45268</v>
      </c>
      <c r="C917">
        <v>1</v>
      </c>
      <c r="D917" t="s">
        <v>3538</v>
      </c>
      <c r="E917" t="s">
        <v>1907</v>
      </c>
      <c r="F917" t="s">
        <v>16</v>
      </c>
      <c r="G917" t="s">
        <v>33</v>
      </c>
      <c r="H917" t="s">
        <v>59</v>
      </c>
      <c r="I917" t="s">
        <v>34</v>
      </c>
      <c r="J917" t="s">
        <v>35</v>
      </c>
      <c r="K917" t="s">
        <v>22</v>
      </c>
      <c r="L917" t="s">
        <v>22</v>
      </c>
      <c r="N917" t="s">
        <v>144</v>
      </c>
      <c r="O917">
        <v>71.903964800783541</v>
      </c>
      <c r="P917">
        <v>6.471179399318796</v>
      </c>
    </row>
    <row r="918" spans="1:16" x14ac:dyDescent="0.3">
      <c r="A918" s="2">
        <v>45072</v>
      </c>
      <c r="B918" s="2">
        <v>45079</v>
      </c>
      <c r="C918">
        <v>7</v>
      </c>
      <c r="D918" t="s">
        <v>3538</v>
      </c>
      <c r="E918" t="s">
        <v>2106</v>
      </c>
      <c r="F918" t="s">
        <v>16</v>
      </c>
      <c r="G918" t="s">
        <v>58</v>
      </c>
      <c r="H918" t="s">
        <v>59</v>
      </c>
      <c r="I918" t="s">
        <v>34</v>
      </c>
      <c r="J918" t="s">
        <v>42</v>
      </c>
      <c r="K918" t="s">
        <v>22</v>
      </c>
      <c r="L918" t="s">
        <v>22</v>
      </c>
      <c r="N918" t="s">
        <v>76</v>
      </c>
      <c r="O918">
        <v>80.522584904974835</v>
      </c>
      <c r="P918">
        <v>5.991694884986801</v>
      </c>
    </row>
    <row r="919" spans="1:16" x14ac:dyDescent="0.3">
      <c r="A919" s="2">
        <v>45367</v>
      </c>
      <c r="B919" s="2">
        <v>45376</v>
      </c>
      <c r="C919">
        <v>9</v>
      </c>
      <c r="D919" t="s">
        <v>3538</v>
      </c>
      <c r="E919" t="s">
        <v>2813</v>
      </c>
      <c r="F919" t="s">
        <v>16</v>
      </c>
      <c r="G919" t="s">
        <v>33</v>
      </c>
      <c r="H919" t="s">
        <v>18</v>
      </c>
      <c r="I919" t="s">
        <v>19</v>
      </c>
      <c r="J919" t="s">
        <v>20</v>
      </c>
      <c r="K919" t="s">
        <v>21</v>
      </c>
      <c r="L919" t="s">
        <v>21</v>
      </c>
      <c r="M919" t="s">
        <v>2942</v>
      </c>
      <c r="N919" t="s">
        <v>24</v>
      </c>
      <c r="O919">
        <v>92.49618905296667</v>
      </c>
      <c r="P919">
        <v>7.3577190996911312</v>
      </c>
    </row>
    <row r="920" spans="1:16" x14ac:dyDescent="0.3">
      <c r="A920" s="2">
        <v>45342</v>
      </c>
      <c r="B920" s="2">
        <v>45418</v>
      </c>
      <c r="C920">
        <v>76</v>
      </c>
      <c r="D920" t="s">
        <v>3537</v>
      </c>
      <c r="E920" t="s">
        <v>1023</v>
      </c>
      <c r="F920" t="s">
        <v>16</v>
      </c>
      <c r="G920" t="s">
        <v>17</v>
      </c>
      <c r="H920" t="s">
        <v>40</v>
      </c>
      <c r="I920" t="s">
        <v>41</v>
      </c>
      <c r="J920" t="s">
        <v>35</v>
      </c>
      <c r="K920" t="s">
        <v>21</v>
      </c>
      <c r="L920" t="s">
        <v>3546</v>
      </c>
      <c r="M920" t="s">
        <v>2947</v>
      </c>
      <c r="N920" t="s">
        <v>30</v>
      </c>
      <c r="O920">
        <v>69.29107501938887</v>
      </c>
      <c r="P920">
        <v>7.3809171687058281</v>
      </c>
    </row>
    <row r="921" spans="1:16" x14ac:dyDescent="0.3">
      <c r="A921" s="2">
        <v>45178</v>
      </c>
      <c r="D921" t="s">
        <v>3536</v>
      </c>
      <c r="E921" t="s">
        <v>340</v>
      </c>
      <c r="F921" t="s">
        <v>16</v>
      </c>
      <c r="G921" t="s">
        <v>17</v>
      </c>
      <c r="H921" t="s">
        <v>40</v>
      </c>
      <c r="I921" t="s">
        <v>41</v>
      </c>
      <c r="J921" t="s">
        <v>42</v>
      </c>
      <c r="K921" t="s">
        <v>21</v>
      </c>
      <c r="L921" t="s">
        <v>3546</v>
      </c>
      <c r="M921" t="s">
        <v>2950</v>
      </c>
      <c r="N921" t="s">
        <v>76</v>
      </c>
      <c r="O921">
        <v>65.519156585026764</v>
      </c>
      <c r="P921">
        <v>7.1255991345150047</v>
      </c>
    </row>
    <row r="922" spans="1:16" x14ac:dyDescent="0.3">
      <c r="A922" s="2">
        <v>45132</v>
      </c>
      <c r="B922" s="2">
        <v>46132</v>
      </c>
      <c r="C922">
        <v>1000</v>
      </c>
      <c r="D922" t="s">
        <v>3539</v>
      </c>
      <c r="E922" t="s">
        <v>1842</v>
      </c>
      <c r="F922" t="s">
        <v>16</v>
      </c>
      <c r="G922" t="s">
        <v>58</v>
      </c>
      <c r="H922" t="s">
        <v>52</v>
      </c>
      <c r="I922" t="s">
        <v>34</v>
      </c>
      <c r="J922" t="s">
        <v>20</v>
      </c>
      <c r="K922" t="s">
        <v>21</v>
      </c>
      <c r="L922" t="s">
        <v>3546</v>
      </c>
      <c r="M922" t="s">
        <v>2956</v>
      </c>
      <c r="N922" t="s">
        <v>63</v>
      </c>
      <c r="O922">
        <v>80.602302099410267</v>
      </c>
      <c r="P922">
        <v>5.6029575024999776</v>
      </c>
    </row>
    <row r="923" spans="1:16" x14ac:dyDescent="0.3">
      <c r="A923" s="2">
        <v>45315</v>
      </c>
      <c r="D923" t="s">
        <v>3536</v>
      </c>
      <c r="E923" t="s">
        <v>2957</v>
      </c>
      <c r="F923" t="s">
        <v>16</v>
      </c>
      <c r="G923" t="s">
        <v>33</v>
      </c>
      <c r="H923" t="s">
        <v>59</v>
      </c>
      <c r="I923" t="s">
        <v>92</v>
      </c>
      <c r="J923" t="s">
        <v>35</v>
      </c>
      <c r="K923" t="s">
        <v>21</v>
      </c>
      <c r="L923" t="s">
        <v>21</v>
      </c>
      <c r="M923" t="s">
        <v>2958</v>
      </c>
      <c r="N923" t="s">
        <v>144</v>
      </c>
      <c r="O923">
        <v>72.923741051779743</v>
      </c>
      <c r="P923">
        <v>7.1346106244264744</v>
      </c>
    </row>
    <row r="924" spans="1:16" x14ac:dyDescent="0.3">
      <c r="A924" s="2">
        <v>45437</v>
      </c>
      <c r="B924" s="2">
        <v>46437</v>
      </c>
      <c r="C924">
        <v>1000</v>
      </c>
      <c r="D924" t="s">
        <v>3539</v>
      </c>
      <c r="E924" t="s">
        <v>455</v>
      </c>
      <c r="F924" t="s">
        <v>16</v>
      </c>
      <c r="G924" t="s">
        <v>46</v>
      </c>
      <c r="H924" t="s">
        <v>119</v>
      </c>
      <c r="I924" t="s">
        <v>120</v>
      </c>
      <c r="J924" t="s">
        <v>42</v>
      </c>
      <c r="K924" t="s">
        <v>21</v>
      </c>
      <c r="L924" t="s">
        <v>3546</v>
      </c>
      <c r="M924" t="s">
        <v>2986</v>
      </c>
      <c r="N924" t="s">
        <v>76</v>
      </c>
      <c r="O924">
        <v>89.753124584779783</v>
      </c>
      <c r="P924">
        <v>6.846184261822434</v>
      </c>
    </row>
    <row r="925" spans="1:16" x14ac:dyDescent="0.3">
      <c r="A925" s="2">
        <v>45368</v>
      </c>
      <c r="B925" s="2">
        <v>46368</v>
      </c>
      <c r="C925">
        <v>1000</v>
      </c>
      <c r="D925" t="s">
        <v>3539</v>
      </c>
      <c r="E925" t="s">
        <v>514</v>
      </c>
      <c r="F925" t="s">
        <v>16</v>
      </c>
      <c r="G925" t="s">
        <v>17</v>
      </c>
      <c r="H925" t="s">
        <v>18</v>
      </c>
      <c r="I925" t="s">
        <v>34</v>
      </c>
      <c r="J925" t="s">
        <v>42</v>
      </c>
      <c r="K925" t="s">
        <v>22</v>
      </c>
      <c r="L925" t="s">
        <v>22</v>
      </c>
      <c r="N925" t="s">
        <v>30</v>
      </c>
      <c r="O925">
        <v>66.687670464422212</v>
      </c>
      <c r="P925">
        <v>7.3739156460621258</v>
      </c>
    </row>
    <row r="926" spans="1:16" x14ac:dyDescent="0.3">
      <c r="A926" s="2">
        <v>44936</v>
      </c>
      <c r="D926" t="s">
        <v>3536</v>
      </c>
      <c r="E926" t="s">
        <v>446</v>
      </c>
      <c r="F926" t="s">
        <v>16</v>
      </c>
      <c r="G926" t="s">
        <v>17</v>
      </c>
      <c r="H926" t="s">
        <v>40</v>
      </c>
      <c r="I926" t="s">
        <v>41</v>
      </c>
      <c r="J926" t="s">
        <v>42</v>
      </c>
      <c r="K926" t="s">
        <v>22</v>
      </c>
      <c r="L926" t="s">
        <v>22</v>
      </c>
      <c r="N926" t="s">
        <v>54</v>
      </c>
      <c r="O926">
        <v>100.52972024501661</v>
      </c>
      <c r="P926">
        <v>7.1782932161415047</v>
      </c>
    </row>
    <row r="927" spans="1:16" x14ac:dyDescent="0.3">
      <c r="A927" s="2">
        <v>45356</v>
      </c>
      <c r="B927" s="2">
        <v>45420</v>
      </c>
      <c r="C927">
        <v>64</v>
      </c>
      <c r="D927" t="s">
        <v>3537</v>
      </c>
      <c r="E927" t="s">
        <v>1907</v>
      </c>
      <c r="F927" t="s">
        <v>16</v>
      </c>
      <c r="G927" t="s">
        <v>17</v>
      </c>
      <c r="H927" t="s">
        <v>18</v>
      </c>
      <c r="I927" t="s">
        <v>34</v>
      </c>
      <c r="J927" t="s">
        <v>20</v>
      </c>
      <c r="K927" t="s">
        <v>21</v>
      </c>
      <c r="L927" t="s">
        <v>21</v>
      </c>
      <c r="M927" t="s">
        <v>3003</v>
      </c>
      <c r="N927" t="s">
        <v>24</v>
      </c>
      <c r="O927">
        <v>85.00665721381209</v>
      </c>
      <c r="P927">
        <v>5.6033374433159224</v>
      </c>
    </row>
    <row r="928" spans="1:16" x14ac:dyDescent="0.3">
      <c r="A928" s="2">
        <v>45427</v>
      </c>
      <c r="B928" s="2">
        <v>45490</v>
      </c>
      <c r="C928">
        <v>63</v>
      </c>
      <c r="D928" t="s">
        <v>3537</v>
      </c>
      <c r="E928" t="s">
        <v>3005</v>
      </c>
      <c r="F928" t="s">
        <v>16</v>
      </c>
      <c r="G928" t="s">
        <v>58</v>
      </c>
      <c r="H928" t="s">
        <v>59</v>
      </c>
      <c r="I928" t="s">
        <v>92</v>
      </c>
      <c r="J928" t="s">
        <v>42</v>
      </c>
      <c r="K928" t="s">
        <v>22</v>
      </c>
      <c r="L928" t="s">
        <v>22</v>
      </c>
      <c r="N928" t="s">
        <v>24</v>
      </c>
      <c r="O928">
        <v>77.865571290697915</v>
      </c>
      <c r="P928">
        <v>5.6163275910109514</v>
      </c>
    </row>
    <row r="929" spans="1:16" x14ac:dyDescent="0.3">
      <c r="A929" s="2">
        <v>45359</v>
      </c>
      <c r="B929" s="2">
        <v>45442</v>
      </c>
      <c r="C929">
        <v>83</v>
      </c>
      <c r="D929" t="s">
        <v>3537</v>
      </c>
      <c r="E929" t="s">
        <v>3007</v>
      </c>
      <c r="F929" t="s">
        <v>16</v>
      </c>
      <c r="G929" t="s">
        <v>46</v>
      </c>
      <c r="H929" t="s">
        <v>40</v>
      </c>
      <c r="I929" t="s">
        <v>41</v>
      </c>
      <c r="J929" t="s">
        <v>35</v>
      </c>
      <c r="K929" t="s">
        <v>22</v>
      </c>
      <c r="L929" t="s">
        <v>22</v>
      </c>
      <c r="N929" t="s">
        <v>24</v>
      </c>
      <c r="O929">
        <v>76.968202171657239</v>
      </c>
      <c r="P929">
        <v>6.6967149685955176</v>
      </c>
    </row>
    <row r="930" spans="1:16" x14ac:dyDescent="0.3">
      <c r="A930" s="2">
        <v>45367</v>
      </c>
      <c r="B930" s="2">
        <v>45389</v>
      </c>
      <c r="C930">
        <v>22</v>
      </c>
      <c r="D930" t="s">
        <v>3538</v>
      </c>
      <c r="E930" t="s">
        <v>1013</v>
      </c>
      <c r="F930" t="s">
        <v>16</v>
      </c>
      <c r="G930" t="s">
        <v>58</v>
      </c>
      <c r="H930" t="s">
        <v>59</v>
      </c>
      <c r="I930" t="s">
        <v>34</v>
      </c>
      <c r="J930" t="s">
        <v>35</v>
      </c>
      <c r="K930" t="s">
        <v>22</v>
      </c>
      <c r="L930" t="s">
        <v>22</v>
      </c>
      <c r="N930" t="s">
        <v>30</v>
      </c>
      <c r="O930">
        <v>74.438812532392191</v>
      </c>
      <c r="P930">
        <v>6.3037525424734788</v>
      </c>
    </row>
    <row r="931" spans="1:16" x14ac:dyDescent="0.3">
      <c r="A931" s="2">
        <v>45269</v>
      </c>
      <c r="B931" s="2">
        <v>45271</v>
      </c>
      <c r="C931">
        <v>2</v>
      </c>
      <c r="D931" t="s">
        <v>3538</v>
      </c>
      <c r="E931" t="s">
        <v>3017</v>
      </c>
      <c r="F931" t="s">
        <v>16</v>
      </c>
      <c r="G931" t="s">
        <v>51</v>
      </c>
      <c r="H931" t="s">
        <v>52</v>
      </c>
      <c r="I931" t="s">
        <v>34</v>
      </c>
      <c r="J931" t="s">
        <v>42</v>
      </c>
      <c r="K931" t="s">
        <v>21</v>
      </c>
      <c r="L931" t="s">
        <v>3546</v>
      </c>
      <c r="M931" t="s">
        <v>3018</v>
      </c>
      <c r="N931" t="s">
        <v>30</v>
      </c>
      <c r="O931">
        <v>82.930724732986818</v>
      </c>
      <c r="P931">
        <v>5.5101231676924378</v>
      </c>
    </row>
    <row r="932" spans="1:16" x14ac:dyDescent="0.3">
      <c r="A932" s="2">
        <v>45251</v>
      </c>
      <c r="D932" t="s">
        <v>3536</v>
      </c>
      <c r="E932" t="s">
        <v>2123</v>
      </c>
      <c r="F932" t="s">
        <v>16</v>
      </c>
      <c r="G932" t="s">
        <v>46</v>
      </c>
      <c r="H932" t="s">
        <v>18</v>
      </c>
      <c r="I932" t="s">
        <v>19</v>
      </c>
      <c r="J932" t="s">
        <v>42</v>
      </c>
      <c r="K932" t="s">
        <v>21</v>
      </c>
      <c r="L932" t="s">
        <v>21</v>
      </c>
      <c r="M932" t="s">
        <v>3020</v>
      </c>
      <c r="N932" t="s">
        <v>144</v>
      </c>
      <c r="O932">
        <v>86.116762888408672</v>
      </c>
      <c r="P932">
        <v>7.1309228569096694</v>
      </c>
    </row>
    <row r="933" spans="1:16" x14ac:dyDescent="0.3">
      <c r="A933" s="2">
        <v>45398</v>
      </c>
      <c r="B933" s="2">
        <v>45403</v>
      </c>
      <c r="C933">
        <v>5</v>
      </c>
      <c r="D933" t="s">
        <v>3538</v>
      </c>
      <c r="E933" t="s">
        <v>3017</v>
      </c>
      <c r="F933" t="s">
        <v>16</v>
      </c>
      <c r="G933" t="s">
        <v>46</v>
      </c>
      <c r="H933" t="s">
        <v>119</v>
      </c>
      <c r="I933" t="s">
        <v>120</v>
      </c>
      <c r="J933" t="s">
        <v>42</v>
      </c>
      <c r="K933" t="s">
        <v>21</v>
      </c>
      <c r="L933" t="s">
        <v>3546</v>
      </c>
      <c r="M933" t="s">
        <v>3021</v>
      </c>
      <c r="N933" t="s">
        <v>63</v>
      </c>
      <c r="O933">
        <v>62.577783073647247</v>
      </c>
      <c r="P933">
        <v>6.590855900423426</v>
      </c>
    </row>
    <row r="934" spans="1:16" x14ac:dyDescent="0.3">
      <c r="A934" s="2">
        <v>45366</v>
      </c>
      <c r="D934" t="s">
        <v>3536</v>
      </c>
      <c r="E934" t="s">
        <v>3022</v>
      </c>
      <c r="F934" t="s">
        <v>16</v>
      </c>
      <c r="G934" t="s">
        <v>46</v>
      </c>
      <c r="H934" t="s">
        <v>40</v>
      </c>
      <c r="I934" t="s">
        <v>41</v>
      </c>
      <c r="J934" t="s">
        <v>35</v>
      </c>
      <c r="K934" t="s">
        <v>22</v>
      </c>
      <c r="L934" t="s">
        <v>22</v>
      </c>
      <c r="N934" t="s">
        <v>76</v>
      </c>
      <c r="O934">
        <v>90.539857711828759</v>
      </c>
      <c r="P934">
        <v>7.0129021759778238</v>
      </c>
    </row>
    <row r="935" spans="1:16" x14ac:dyDescent="0.3">
      <c r="A935" s="2">
        <v>45112</v>
      </c>
      <c r="B935" s="2">
        <v>45129</v>
      </c>
      <c r="C935">
        <v>17</v>
      </c>
      <c r="D935" t="s">
        <v>3538</v>
      </c>
      <c r="E935" t="s">
        <v>3024</v>
      </c>
      <c r="F935" t="s">
        <v>16</v>
      </c>
      <c r="G935" t="s">
        <v>46</v>
      </c>
      <c r="H935" t="s">
        <v>40</v>
      </c>
      <c r="I935" t="s">
        <v>41</v>
      </c>
      <c r="J935" t="s">
        <v>35</v>
      </c>
      <c r="K935" t="s">
        <v>21</v>
      </c>
      <c r="L935" t="s">
        <v>21</v>
      </c>
      <c r="M935" t="s">
        <v>3025</v>
      </c>
      <c r="N935" t="s">
        <v>30</v>
      </c>
      <c r="O935">
        <v>88.936976893891114</v>
      </c>
      <c r="P935">
        <v>7.4851635909755263</v>
      </c>
    </row>
    <row r="936" spans="1:16" x14ac:dyDescent="0.3">
      <c r="A936" s="2">
        <v>45398</v>
      </c>
      <c r="B936" s="2">
        <v>46398</v>
      </c>
      <c r="C936">
        <v>1000</v>
      </c>
      <c r="D936" t="s">
        <v>3539</v>
      </c>
      <c r="E936" t="s">
        <v>1838</v>
      </c>
      <c r="F936" t="s">
        <v>16</v>
      </c>
      <c r="G936" t="s">
        <v>51</v>
      </c>
      <c r="H936" t="s">
        <v>52</v>
      </c>
      <c r="I936" t="s">
        <v>34</v>
      </c>
      <c r="J936" t="s">
        <v>42</v>
      </c>
      <c r="K936" t="s">
        <v>21</v>
      </c>
      <c r="L936" t="s">
        <v>21</v>
      </c>
      <c r="M936" t="s">
        <v>3031</v>
      </c>
      <c r="N936" t="s">
        <v>54</v>
      </c>
      <c r="O936">
        <v>69.02631681028933</v>
      </c>
      <c r="P936">
        <v>7.0196473168567763</v>
      </c>
    </row>
    <row r="937" spans="1:16" x14ac:dyDescent="0.3">
      <c r="A937" s="2">
        <v>45212</v>
      </c>
      <c r="D937" t="s">
        <v>3536</v>
      </c>
      <c r="E937" t="s">
        <v>3035</v>
      </c>
      <c r="F937" t="s">
        <v>16</v>
      </c>
      <c r="G937" t="s">
        <v>17</v>
      </c>
      <c r="H937" t="s">
        <v>18</v>
      </c>
      <c r="I937" t="s">
        <v>19</v>
      </c>
      <c r="J937" t="s">
        <v>35</v>
      </c>
      <c r="K937" t="s">
        <v>21</v>
      </c>
      <c r="L937" t="s">
        <v>3546</v>
      </c>
      <c r="M937" t="s">
        <v>1915</v>
      </c>
      <c r="N937" t="s">
        <v>30</v>
      </c>
      <c r="O937">
        <v>72.167467076637635</v>
      </c>
      <c r="P937">
        <v>7.349387236557126</v>
      </c>
    </row>
    <row r="938" spans="1:16" x14ac:dyDescent="0.3">
      <c r="A938" s="2">
        <v>44934</v>
      </c>
      <c r="B938" s="2">
        <v>46139</v>
      </c>
      <c r="C938">
        <v>1205</v>
      </c>
      <c r="D938" t="s">
        <v>3539</v>
      </c>
      <c r="E938" t="s">
        <v>765</v>
      </c>
      <c r="F938" t="s">
        <v>16</v>
      </c>
      <c r="G938" t="s">
        <v>46</v>
      </c>
      <c r="H938" t="s">
        <v>40</v>
      </c>
      <c r="I938" t="s">
        <v>41</v>
      </c>
      <c r="J938" t="s">
        <v>35</v>
      </c>
      <c r="K938" t="s">
        <v>22</v>
      </c>
      <c r="L938" t="s">
        <v>22</v>
      </c>
      <c r="N938" t="s">
        <v>76</v>
      </c>
      <c r="O938">
        <v>78.832340842047529</v>
      </c>
      <c r="P938">
        <v>6.416862848262876</v>
      </c>
    </row>
    <row r="939" spans="1:16" x14ac:dyDescent="0.3">
      <c r="A939" s="2">
        <v>45070</v>
      </c>
      <c r="B939" s="2">
        <v>45076</v>
      </c>
      <c r="C939">
        <v>6</v>
      </c>
      <c r="D939" t="s">
        <v>3538</v>
      </c>
      <c r="E939" t="s">
        <v>242</v>
      </c>
      <c r="F939" t="s">
        <v>16</v>
      </c>
      <c r="G939" t="s">
        <v>51</v>
      </c>
      <c r="H939" t="s">
        <v>52</v>
      </c>
      <c r="I939" t="s">
        <v>34</v>
      </c>
      <c r="J939" t="s">
        <v>20</v>
      </c>
      <c r="K939" t="s">
        <v>21</v>
      </c>
      <c r="L939" t="s">
        <v>3546</v>
      </c>
      <c r="M939" t="s">
        <v>3038</v>
      </c>
      <c r="N939" t="s">
        <v>63</v>
      </c>
      <c r="O939">
        <v>79.468793469824547</v>
      </c>
      <c r="P939">
        <v>6.1672567916737311</v>
      </c>
    </row>
    <row r="940" spans="1:16" x14ac:dyDescent="0.3">
      <c r="A940" s="2">
        <v>45071</v>
      </c>
      <c r="D940" t="s">
        <v>3536</v>
      </c>
      <c r="E940" t="s">
        <v>1440</v>
      </c>
      <c r="F940" t="s">
        <v>16</v>
      </c>
      <c r="G940" t="s">
        <v>17</v>
      </c>
      <c r="H940" t="s">
        <v>18</v>
      </c>
      <c r="I940" t="s">
        <v>34</v>
      </c>
      <c r="J940" t="s">
        <v>42</v>
      </c>
      <c r="K940" t="s">
        <v>21</v>
      </c>
      <c r="L940" t="s">
        <v>3546</v>
      </c>
      <c r="M940" t="s">
        <v>3040</v>
      </c>
      <c r="N940" t="s">
        <v>54</v>
      </c>
      <c r="O940">
        <v>89.495541354413234</v>
      </c>
      <c r="P940">
        <v>6.5540829278233037</v>
      </c>
    </row>
    <row r="941" spans="1:16" x14ac:dyDescent="0.3">
      <c r="A941" s="2">
        <v>45031</v>
      </c>
      <c r="D941" t="s">
        <v>3536</v>
      </c>
      <c r="E941" t="s">
        <v>1843</v>
      </c>
      <c r="F941" t="s">
        <v>16</v>
      </c>
      <c r="G941" t="s">
        <v>17</v>
      </c>
      <c r="H941" t="s">
        <v>40</v>
      </c>
      <c r="I941" t="s">
        <v>41</v>
      </c>
      <c r="J941" t="s">
        <v>35</v>
      </c>
      <c r="K941" t="s">
        <v>22</v>
      </c>
      <c r="L941" t="s">
        <v>22</v>
      </c>
      <c r="N941" t="s">
        <v>43</v>
      </c>
      <c r="O941">
        <v>68.205403354922197</v>
      </c>
      <c r="P941">
        <v>7.063559651857453</v>
      </c>
    </row>
    <row r="942" spans="1:16" x14ac:dyDescent="0.3">
      <c r="A942" s="2">
        <v>45380</v>
      </c>
      <c r="D942" t="s">
        <v>3536</v>
      </c>
      <c r="E942" t="s">
        <v>3053</v>
      </c>
      <c r="F942" t="s">
        <v>16</v>
      </c>
      <c r="G942" t="s">
        <v>46</v>
      </c>
      <c r="H942" t="s">
        <v>40</v>
      </c>
      <c r="I942" t="s">
        <v>41</v>
      </c>
      <c r="J942" t="s">
        <v>42</v>
      </c>
      <c r="K942" t="s">
        <v>3546</v>
      </c>
      <c r="L942" t="s">
        <v>3546</v>
      </c>
      <c r="N942" t="s">
        <v>144</v>
      </c>
      <c r="O942">
        <v>84.909749516382519</v>
      </c>
      <c r="P942">
        <v>7.0528948929994488</v>
      </c>
    </row>
    <row r="943" spans="1:16" x14ac:dyDescent="0.3">
      <c r="A943" s="2">
        <v>45302</v>
      </c>
      <c r="B943" s="2">
        <v>45307</v>
      </c>
      <c r="C943">
        <v>5</v>
      </c>
      <c r="D943" t="s">
        <v>3538</v>
      </c>
      <c r="E943" t="s">
        <v>3063</v>
      </c>
      <c r="F943" t="s">
        <v>16</v>
      </c>
      <c r="G943" t="s">
        <v>58</v>
      </c>
      <c r="H943" t="s">
        <v>59</v>
      </c>
      <c r="I943" t="s">
        <v>92</v>
      </c>
      <c r="J943" t="s">
        <v>35</v>
      </c>
      <c r="K943" t="s">
        <v>22</v>
      </c>
      <c r="L943" t="s">
        <v>22</v>
      </c>
      <c r="N943" t="s">
        <v>24</v>
      </c>
      <c r="O943">
        <v>63.924401356310263</v>
      </c>
      <c r="P943">
        <v>5.9647686461120957</v>
      </c>
    </row>
    <row r="944" spans="1:16" x14ac:dyDescent="0.3">
      <c r="A944" s="2">
        <v>45221</v>
      </c>
      <c r="B944" s="2">
        <v>45224</v>
      </c>
      <c r="C944">
        <v>3</v>
      </c>
      <c r="D944" t="s">
        <v>3538</v>
      </c>
      <c r="E944" t="s">
        <v>2338</v>
      </c>
      <c r="F944" t="s">
        <v>16</v>
      </c>
      <c r="G944" t="s">
        <v>33</v>
      </c>
      <c r="H944" t="s">
        <v>18</v>
      </c>
      <c r="I944" t="s">
        <v>19</v>
      </c>
      <c r="J944" t="s">
        <v>35</v>
      </c>
      <c r="K944" t="s">
        <v>21</v>
      </c>
      <c r="L944" t="s">
        <v>3546</v>
      </c>
      <c r="M944" t="s">
        <v>3067</v>
      </c>
      <c r="N944" t="s">
        <v>76</v>
      </c>
      <c r="O944">
        <v>95.301951988633519</v>
      </c>
      <c r="P944">
        <v>6.1307274865322352</v>
      </c>
    </row>
    <row r="945" spans="1:16" x14ac:dyDescent="0.3">
      <c r="A945" s="2">
        <v>45462</v>
      </c>
      <c r="B945" s="2">
        <v>46462</v>
      </c>
      <c r="C945">
        <v>1000</v>
      </c>
      <c r="D945" t="s">
        <v>3539</v>
      </c>
      <c r="E945" t="s">
        <v>3068</v>
      </c>
      <c r="F945" t="s">
        <v>16</v>
      </c>
      <c r="G945" t="s">
        <v>33</v>
      </c>
      <c r="H945" t="s">
        <v>59</v>
      </c>
      <c r="I945" t="s">
        <v>34</v>
      </c>
      <c r="J945" t="s">
        <v>35</v>
      </c>
      <c r="K945" t="s">
        <v>22</v>
      </c>
      <c r="L945" t="s">
        <v>22</v>
      </c>
      <c r="N945" t="s">
        <v>76</v>
      </c>
      <c r="O945">
        <v>64.297752801095442</v>
      </c>
      <c r="P945">
        <v>5.6831641466532687</v>
      </c>
    </row>
    <row r="946" spans="1:16" x14ac:dyDescent="0.3">
      <c r="A946" s="2">
        <v>45293</v>
      </c>
      <c r="D946" t="s">
        <v>3536</v>
      </c>
      <c r="E946" t="s">
        <v>2200</v>
      </c>
      <c r="F946" t="s">
        <v>16</v>
      </c>
      <c r="G946" t="s">
        <v>33</v>
      </c>
      <c r="H946" t="s">
        <v>18</v>
      </c>
      <c r="I946" t="s">
        <v>19</v>
      </c>
      <c r="J946" t="s">
        <v>20</v>
      </c>
      <c r="K946" t="s">
        <v>21</v>
      </c>
      <c r="L946" t="s">
        <v>3546</v>
      </c>
      <c r="M946" t="s">
        <v>3075</v>
      </c>
      <c r="N946" t="s">
        <v>43</v>
      </c>
      <c r="O946">
        <v>79.082939758548747</v>
      </c>
      <c r="P946">
        <v>6.2889587816777146</v>
      </c>
    </row>
    <row r="947" spans="1:16" x14ac:dyDescent="0.3">
      <c r="A947" s="2">
        <v>45130</v>
      </c>
      <c r="B947" s="2">
        <v>45132</v>
      </c>
      <c r="C947">
        <v>2</v>
      </c>
      <c r="D947" t="s">
        <v>3538</v>
      </c>
      <c r="E947" t="s">
        <v>274</v>
      </c>
      <c r="F947" t="s">
        <v>16</v>
      </c>
      <c r="G947" t="s">
        <v>33</v>
      </c>
      <c r="H947" t="s">
        <v>59</v>
      </c>
      <c r="I947" t="s">
        <v>34</v>
      </c>
      <c r="J947" t="s">
        <v>42</v>
      </c>
      <c r="K947" t="s">
        <v>22</v>
      </c>
      <c r="L947" t="s">
        <v>22</v>
      </c>
      <c r="N947" t="s">
        <v>76</v>
      </c>
      <c r="O947">
        <v>84.982217484967848</v>
      </c>
      <c r="P947">
        <v>6.2763314122539908</v>
      </c>
    </row>
    <row r="948" spans="1:16" x14ac:dyDescent="0.3">
      <c r="A948" s="2">
        <v>45434</v>
      </c>
      <c r="B948" s="2">
        <v>46434</v>
      </c>
      <c r="C948">
        <v>1000</v>
      </c>
      <c r="D948" t="s">
        <v>3539</v>
      </c>
      <c r="E948" t="s">
        <v>3086</v>
      </c>
      <c r="F948" t="s">
        <v>16</v>
      </c>
      <c r="G948" t="s">
        <v>51</v>
      </c>
      <c r="H948" t="s">
        <v>52</v>
      </c>
      <c r="I948" t="s">
        <v>92</v>
      </c>
      <c r="J948" t="s">
        <v>42</v>
      </c>
      <c r="K948" t="s">
        <v>22</v>
      </c>
      <c r="L948" t="s">
        <v>22</v>
      </c>
      <c r="N948" t="s">
        <v>30</v>
      </c>
      <c r="O948">
        <v>76.122984400640163</v>
      </c>
      <c r="P948">
        <v>7.411302996459507</v>
      </c>
    </row>
    <row r="949" spans="1:16" x14ac:dyDescent="0.3">
      <c r="A949" s="2">
        <v>45214</v>
      </c>
      <c r="B949" s="2">
        <v>45235</v>
      </c>
      <c r="C949">
        <v>21</v>
      </c>
      <c r="D949" t="s">
        <v>3538</v>
      </c>
      <c r="E949" t="s">
        <v>765</v>
      </c>
      <c r="F949" t="s">
        <v>16</v>
      </c>
      <c r="G949" t="s">
        <v>58</v>
      </c>
      <c r="H949" t="s">
        <v>119</v>
      </c>
      <c r="I949" t="s">
        <v>120</v>
      </c>
      <c r="J949" t="s">
        <v>42</v>
      </c>
      <c r="K949" t="s">
        <v>21</v>
      </c>
      <c r="L949" t="s">
        <v>21</v>
      </c>
      <c r="M949" t="s">
        <v>3087</v>
      </c>
      <c r="N949" t="s">
        <v>24</v>
      </c>
      <c r="O949">
        <v>85.079913269125441</v>
      </c>
      <c r="P949">
        <v>6.3944050810096709</v>
      </c>
    </row>
    <row r="950" spans="1:16" x14ac:dyDescent="0.3">
      <c r="A950" s="2">
        <v>44993</v>
      </c>
      <c r="D950" t="s">
        <v>3536</v>
      </c>
      <c r="E950" t="s">
        <v>3091</v>
      </c>
      <c r="F950" t="s">
        <v>16</v>
      </c>
      <c r="G950" t="s">
        <v>33</v>
      </c>
      <c r="H950" t="s">
        <v>18</v>
      </c>
      <c r="I950" t="s">
        <v>34</v>
      </c>
      <c r="J950" t="s">
        <v>42</v>
      </c>
      <c r="K950" t="s">
        <v>22</v>
      </c>
      <c r="L950" t="s">
        <v>22</v>
      </c>
      <c r="N950" t="s">
        <v>63</v>
      </c>
      <c r="O950">
        <v>79.342497389270122</v>
      </c>
      <c r="P950">
        <v>6.3918054127534969</v>
      </c>
    </row>
    <row r="951" spans="1:16" x14ac:dyDescent="0.3">
      <c r="A951" s="2">
        <v>45062</v>
      </c>
      <c r="B951" s="2">
        <v>45077</v>
      </c>
      <c r="C951">
        <v>15</v>
      </c>
      <c r="D951" t="s">
        <v>3538</v>
      </c>
      <c r="E951" t="s">
        <v>1554</v>
      </c>
      <c r="F951" t="s">
        <v>16</v>
      </c>
      <c r="G951" t="s">
        <v>58</v>
      </c>
      <c r="H951" t="s">
        <v>52</v>
      </c>
      <c r="I951" t="s">
        <v>92</v>
      </c>
      <c r="J951" t="s">
        <v>42</v>
      </c>
      <c r="K951" t="s">
        <v>21</v>
      </c>
      <c r="L951" t="s">
        <v>3546</v>
      </c>
      <c r="M951" t="s">
        <v>3092</v>
      </c>
      <c r="N951" t="s">
        <v>54</v>
      </c>
      <c r="O951">
        <v>87.846042878980242</v>
      </c>
      <c r="P951">
        <v>6.4281903189070082</v>
      </c>
    </row>
    <row r="952" spans="1:16" x14ac:dyDescent="0.3">
      <c r="A952" s="2">
        <v>45333</v>
      </c>
      <c r="B952" s="2">
        <v>46333</v>
      </c>
      <c r="C952">
        <v>1000</v>
      </c>
      <c r="D952" t="s">
        <v>3539</v>
      </c>
      <c r="E952" t="s">
        <v>1232</v>
      </c>
      <c r="F952" t="s">
        <v>16</v>
      </c>
      <c r="G952" t="s">
        <v>58</v>
      </c>
      <c r="H952" t="s">
        <v>59</v>
      </c>
      <c r="I952" t="s">
        <v>34</v>
      </c>
      <c r="J952" t="s">
        <v>35</v>
      </c>
      <c r="K952" t="s">
        <v>22</v>
      </c>
      <c r="L952" t="s">
        <v>22</v>
      </c>
      <c r="N952" t="s">
        <v>76</v>
      </c>
      <c r="O952">
        <v>73.070948022040923</v>
      </c>
      <c r="P952">
        <v>6.0496120710962717</v>
      </c>
    </row>
    <row r="953" spans="1:16" x14ac:dyDescent="0.3">
      <c r="A953" s="2">
        <v>44932</v>
      </c>
      <c r="D953" t="s">
        <v>3536</v>
      </c>
      <c r="E953" t="s">
        <v>990</v>
      </c>
      <c r="F953" t="s">
        <v>16</v>
      </c>
      <c r="G953" t="s">
        <v>17</v>
      </c>
      <c r="H953" t="s">
        <v>18</v>
      </c>
      <c r="I953" t="s">
        <v>34</v>
      </c>
      <c r="J953" t="s">
        <v>20</v>
      </c>
      <c r="K953" t="s">
        <v>21</v>
      </c>
      <c r="L953" t="s">
        <v>3546</v>
      </c>
      <c r="M953" t="s">
        <v>3100</v>
      </c>
      <c r="N953" t="s">
        <v>76</v>
      </c>
      <c r="O953">
        <v>78.061738612271967</v>
      </c>
      <c r="P953">
        <v>6.4528739726875832</v>
      </c>
    </row>
    <row r="954" spans="1:16" x14ac:dyDescent="0.3">
      <c r="A954" s="2">
        <v>45350</v>
      </c>
      <c r="B954" s="2">
        <v>46350</v>
      </c>
      <c r="C954">
        <v>1000</v>
      </c>
      <c r="D954" t="s">
        <v>3539</v>
      </c>
      <c r="E954" t="s">
        <v>3102</v>
      </c>
      <c r="F954" t="s">
        <v>16</v>
      </c>
      <c r="G954" t="s">
        <v>46</v>
      </c>
      <c r="H954" t="s">
        <v>119</v>
      </c>
      <c r="I954" t="s">
        <v>120</v>
      </c>
      <c r="J954" t="s">
        <v>20</v>
      </c>
      <c r="K954" t="s">
        <v>21</v>
      </c>
      <c r="L954" t="s">
        <v>3546</v>
      </c>
      <c r="M954" t="s">
        <v>3103</v>
      </c>
      <c r="N954" t="s">
        <v>43</v>
      </c>
      <c r="O954">
        <v>67.100391002589461</v>
      </c>
      <c r="P954">
        <v>6.9750024962194974</v>
      </c>
    </row>
    <row r="955" spans="1:16" x14ac:dyDescent="0.3">
      <c r="A955" s="2">
        <v>45095</v>
      </c>
      <c r="B955" s="2">
        <v>46095</v>
      </c>
      <c r="C955">
        <v>1000</v>
      </c>
      <c r="D955" t="s">
        <v>3539</v>
      </c>
      <c r="E955" t="s">
        <v>2860</v>
      </c>
      <c r="F955" t="s">
        <v>16</v>
      </c>
      <c r="G955" t="s">
        <v>46</v>
      </c>
      <c r="H955" t="s">
        <v>40</v>
      </c>
      <c r="I955" t="s">
        <v>41</v>
      </c>
      <c r="J955" t="s">
        <v>42</v>
      </c>
      <c r="K955" t="s">
        <v>22</v>
      </c>
      <c r="L955" t="s">
        <v>22</v>
      </c>
      <c r="N955" t="s">
        <v>30</v>
      </c>
      <c r="O955">
        <v>58.038721789000533</v>
      </c>
      <c r="P955">
        <v>7.3190969460242767</v>
      </c>
    </row>
    <row r="956" spans="1:16" x14ac:dyDescent="0.3">
      <c r="A956" s="2">
        <v>45224</v>
      </c>
      <c r="D956" t="s">
        <v>3536</v>
      </c>
      <c r="E956" t="s">
        <v>2659</v>
      </c>
      <c r="F956" t="s">
        <v>16</v>
      </c>
      <c r="G956" t="s">
        <v>51</v>
      </c>
      <c r="H956" t="s">
        <v>52</v>
      </c>
      <c r="I956" t="s">
        <v>34</v>
      </c>
      <c r="J956" t="s">
        <v>20</v>
      </c>
      <c r="K956" t="s">
        <v>21</v>
      </c>
      <c r="L956" t="s">
        <v>21</v>
      </c>
      <c r="M956" t="s">
        <v>3107</v>
      </c>
      <c r="N956" t="s">
        <v>76</v>
      </c>
      <c r="O956">
        <v>66.54020319753252</v>
      </c>
      <c r="P956">
        <v>6.5253095062901059</v>
      </c>
    </row>
    <row r="957" spans="1:16" x14ac:dyDescent="0.3">
      <c r="A957" s="2">
        <v>45204</v>
      </c>
      <c r="B957" s="2">
        <v>46204</v>
      </c>
      <c r="C957">
        <v>1000</v>
      </c>
      <c r="D957" t="s">
        <v>3539</v>
      </c>
      <c r="E957" t="s">
        <v>1990</v>
      </c>
      <c r="F957" t="s">
        <v>16</v>
      </c>
      <c r="G957" t="s">
        <v>51</v>
      </c>
      <c r="H957" t="s">
        <v>59</v>
      </c>
      <c r="I957" t="s">
        <v>19</v>
      </c>
      <c r="J957" t="s">
        <v>35</v>
      </c>
      <c r="K957" t="s">
        <v>22</v>
      </c>
      <c r="L957" t="s">
        <v>22</v>
      </c>
      <c r="N957" t="s">
        <v>24</v>
      </c>
      <c r="O957">
        <v>72.367138958214184</v>
      </c>
      <c r="P957">
        <v>6.2422258768602559</v>
      </c>
    </row>
    <row r="958" spans="1:16" x14ac:dyDescent="0.3">
      <c r="A958" s="2">
        <v>45284</v>
      </c>
      <c r="D958" t="s">
        <v>3536</v>
      </c>
      <c r="E958" t="s">
        <v>2792</v>
      </c>
      <c r="F958" t="s">
        <v>16</v>
      </c>
      <c r="G958" t="s">
        <v>17</v>
      </c>
      <c r="H958" t="s">
        <v>18</v>
      </c>
      <c r="I958" t="s">
        <v>34</v>
      </c>
      <c r="J958" t="s">
        <v>42</v>
      </c>
      <c r="K958" t="s">
        <v>22</v>
      </c>
      <c r="L958" t="s">
        <v>22</v>
      </c>
      <c r="N958" t="s">
        <v>24</v>
      </c>
      <c r="O958">
        <v>75.299578522404985</v>
      </c>
      <c r="P958">
        <v>6.3574040419728668</v>
      </c>
    </row>
    <row r="959" spans="1:16" x14ac:dyDescent="0.3">
      <c r="A959" s="2">
        <v>45470</v>
      </c>
      <c r="B959" s="2">
        <v>45562</v>
      </c>
      <c r="C959">
        <v>92</v>
      </c>
      <c r="D959" t="s">
        <v>3540</v>
      </c>
      <c r="E959" t="s">
        <v>190</v>
      </c>
      <c r="F959" t="s">
        <v>16</v>
      </c>
      <c r="G959" t="s">
        <v>51</v>
      </c>
      <c r="H959" t="s">
        <v>52</v>
      </c>
      <c r="I959" t="s">
        <v>34</v>
      </c>
      <c r="J959" t="s">
        <v>42</v>
      </c>
      <c r="K959" t="s">
        <v>21</v>
      </c>
      <c r="L959" t="s">
        <v>21</v>
      </c>
      <c r="M959" t="s">
        <v>3135</v>
      </c>
      <c r="N959" t="s">
        <v>30</v>
      </c>
      <c r="O959">
        <v>77.631813932599911</v>
      </c>
      <c r="P959">
        <v>5.5718845475934842</v>
      </c>
    </row>
    <row r="960" spans="1:16" x14ac:dyDescent="0.3">
      <c r="A960" s="2">
        <v>45215</v>
      </c>
      <c r="B960" s="2">
        <v>46215</v>
      </c>
      <c r="C960">
        <v>1000</v>
      </c>
      <c r="D960" t="s">
        <v>3539</v>
      </c>
      <c r="E960" t="s">
        <v>1692</v>
      </c>
      <c r="F960" t="s">
        <v>16</v>
      </c>
      <c r="G960" t="s">
        <v>58</v>
      </c>
      <c r="H960" t="s">
        <v>52</v>
      </c>
      <c r="I960" t="s">
        <v>34</v>
      </c>
      <c r="J960" t="s">
        <v>20</v>
      </c>
      <c r="K960" t="s">
        <v>21</v>
      </c>
      <c r="L960" t="s">
        <v>3546</v>
      </c>
      <c r="M960" t="s">
        <v>3139</v>
      </c>
      <c r="N960" t="s">
        <v>30</v>
      </c>
      <c r="O960">
        <v>81.132704105377641</v>
      </c>
      <c r="P960">
        <v>6.0742759161691513</v>
      </c>
    </row>
    <row r="961" spans="1:16" x14ac:dyDescent="0.3">
      <c r="A961" s="2">
        <v>45357</v>
      </c>
      <c r="B961" s="2">
        <v>45448</v>
      </c>
      <c r="C961">
        <v>91</v>
      </c>
      <c r="D961" t="s">
        <v>3540</v>
      </c>
      <c r="E961" t="s">
        <v>91</v>
      </c>
      <c r="F961" t="s">
        <v>16</v>
      </c>
      <c r="G961" t="s">
        <v>46</v>
      </c>
      <c r="H961" t="s">
        <v>40</v>
      </c>
      <c r="I961" t="s">
        <v>41</v>
      </c>
      <c r="J961" t="s">
        <v>35</v>
      </c>
      <c r="K961" t="s">
        <v>21</v>
      </c>
      <c r="L961" t="s">
        <v>3546</v>
      </c>
      <c r="M961" t="s">
        <v>2222</v>
      </c>
      <c r="N961" t="s">
        <v>54</v>
      </c>
      <c r="O961">
        <v>74.169225614310619</v>
      </c>
      <c r="P961">
        <v>7.1930286773805561</v>
      </c>
    </row>
    <row r="962" spans="1:16" x14ac:dyDescent="0.3">
      <c r="A962" s="2">
        <v>45006</v>
      </c>
      <c r="D962" t="s">
        <v>3536</v>
      </c>
      <c r="E962" t="s">
        <v>546</v>
      </c>
      <c r="F962" t="s">
        <v>16</v>
      </c>
      <c r="G962" t="s">
        <v>46</v>
      </c>
      <c r="H962" t="s">
        <v>119</v>
      </c>
      <c r="I962" t="s">
        <v>120</v>
      </c>
      <c r="J962" t="s">
        <v>20</v>
      </c>
      <c r="K962" t="s">
        <v>21</v>
      </c>
      <c r="L962" t="s">
        <v>3546</v>
      </c>
      <c r="M962" t="s">
        <v>2935</v>
      </c>
      <c r="N962" t="s">
        <v>144</v>
      </c>
      <c r="O962">
        <v>84.996851103029343</v>
      </c>
      <c r="P962">
        <v>7.3654210162655227</v>
      </c>
    </row>
    <row r="963" spans="1:16" x14ac:dyDescent="0.3">
      <c r="A963" s="2">
        <v>45301</v>
      </c>
      <c r="B963" s="2">
        <v>45363</v>
      </c>
      <c r="C963">
        <v>62</v>
      </c>
      <c r="D963" t="s">
        <v>3537</v>
      </c>
      <c r="E963" t="s">
        <v>576</v>
      </c>
      <c r="F963" t="s">
        <v>16</v>
      </c>
      <c r="G963" t="s">
        <v>51</v>
      </c>
      <c r="H963" t="s">
        <v>59</v>
      </c>
      <c r="I963" t="s">
        <v>92</v>
      </c>
      <c r="J963" t="s">
        <v>42</v>
      </c>
      <c r="K963" t="s">
        <v>21</v>
      </c>
      <c r="L963" t="s">
        <v>3546</v>
      </c>
      <c r="M963" t="s">
        <v>3143</v>
      </c>
      <c r="N963" t="s">
        <v>43</v>
      </c>
      <c r="O963">
        <v>90.800560591393108</v>
      </c>
      <c r="P963">
        <v>7.1727571548207987</v>
      </c>
    </row>
    <row r="964" spans="1:16" x14ac:dyDescent="0.3">
      <c r="A964" s="2">
        <v>45368</v>
      </c>
      <c r="B964" s="2">
        <v>46368</v>
      </c>
      <c r="C964">
        <v>1000</v>
      </c>
      <c r="D964" t="s">
        <v>3539</v>
      </c>
      <c r="E964" t="s">
        <v>187</v>
      </c>
      <c r="F964" t="s">
        <v>16</v>
      </c>
      <c r="G964" t="s">
        <v>46</v>
      </c>
      <c r="H964" t="s">
        <v>119</v>
      </c>
      <c r="I964" t="s">
        <v>120</v>
      </c>
      <c r="J964" t="s">
        <v>20</v>
      </c>
      <c r="K964" t="s">
        <v>21</v>
      </c>
      <c r="L964" t="s">
        <v>21</v>
      </c>
      <c r="M964" t="s">
        <v>2742</v>
      </c>
      <c r="N964" t="s">
        <v>144</v>
      </c>
      <c r="O964">
        <v>79.672467297840015</v>
      </c>
      <c r="P964">
        <v>6.6296822665252328</v>
      </c>
    </row>
    <row r="965" spans="1:16" x14ac:dyDescent="0.3">
      <c r="A965" s="2">
        <v>45326</v>
      </c>
      <c r="B965" s="2">
        <v>45412</v>
      </c>
      <c r="C965">
        <v>86</v>
      </c>
      <c r="D965" t="s">
        <v>3537</v>
      </c>
      <c r="E965" t="s">
        <v>227</v>
      </c>
      <c r="F965" t="s">
        <v>16</v>
      </c>
      <c r="G965" t="s">
        <v>33</v>
      </c>
      <c r="H965" t="s">
        <v>59</v>
      </c>
      <c r="I965" t="s">
        <v>92</v>
      </c>
      <c r="J965" t="s">
        <v>35</v>
      </c>
      <c r="K965" t="s">
        <v>22</v>
      </c>
      <c r="L965" t="s">
        <v>22</v>
      </c>
      <c r="N965" t="s">
        <v>144</v>
      </c>
      <c r="O965">
        <v>91.535903433169253</v>
      </c>
      <c r="P965">
        <v>6.3215776199992231</v>
      </c>
    </row>
    <row r="966" spans="1:16" x14ac:dyDescent="0.3">
      <c r="A966" s="2">
        <v>45041</v>
      </c>
      <c r="B966" s="2">
        <v>45128</v>
      </c>
      <c r="C966">
        <v>87</v>
      </c>
      <c r="D966" t="s">
        <v>3537</v>
      </c>
      <c r="E966" t="s">
        <v>2569</v>
      </c>
      <c r="F966" t="s">
        <v>16</v>
      </c>
      <c r="G966" t="s">
        <v>33</v>
      </c>
      <c r="H966" t="s">
        <v>59</v>
      </c>
      <c r="I966" t="s">
        <v>34</v>
      </c>
      <c r="J966" t="s">
        <v>35</v>
      </c>
      <c r="K966" t="s">
        <v>21</v>
      </c>
      <c r="L966" t="s">
        <v>3546</v>
      </c>
      <c r="M966" t="s">
        <v>3174</v>
      </c>
      <c r="N966" t="s">
        <v>43</v>
      </c>
      <c r="O966">
        <v>92.769653860881874</v>
      </c>
      <c r="P966">
        <v>6.153882048673351</v>
      </c>
    </row>
    <row r="967" spans="1:16" x14ac:dyDescent="0.3">
      <c r="A967" s="2">
        <v>45073</v>
      </c>
      <c r="D967" t="s">
        <v>3536</v>
      </c>
      <c r="E967" t="s">
        <v>768</v>
      </c>
      <c r="F967" t="s">
        <v>16</v>
      </c>
      <c r="G967" t="s">
        <v>17</v>
      </c>
      <c r="H967" t="s">
        <v>18</v>
      </c>
      <c r="I967" t="s">
        <v>19</v>
      </c>
      <c r="J967" t="s">
        <v>42</v>
      </c>
      <c r="K967" t="s">
        <v>22</v>
      </c>
      <c r="L967" t="s">
        <v>22</v>
      </c>
      <c r="N967" t="s">
        <v>144</v>
      </c>
      <c r="O967">
        <v>97.473631979155584</v>
      </c>
      <c r="P967">
        <v>7.2691737764592279</v>
      </c>
    </row>
    <row r="968" spans="1:16" x14ac:dyDescent="0.3">
      <c r="A968" s="2">
        <v>45272</v>
      </c>
      <c r="D968" t="s">
        <v>3536</v>
      </c>
      <c r="E968" t="s">
        <v>109</v>
      </c>
      <c r="F968" t="s">
        <v>16</v>
      </c>
      <c r="G968" t="s">
        <v>17</v>
      </c>
      <c r="H968" t="s">
        <v>40</v>
      </c>
      <c r="I968" t="s">
        <v>41</v>
      </c>
      <c r="J968" t="s">
        <v>42</v>
      </c>
      <c r="K968" t="s">
        <v>21</v>
      </c>
      <c r="L968" t="s">
        <v>21</v>
      </c>
      <c r="M968" t="s">
        <v>3183</v>
      </c>
      <c r="N968" t="s">
        <v>76</v>
      </c>
      <c r="O968">
        <v>105.89563642018609</v>
      </c>
      <c r="P968">
        <v>7.2805161060356038</v>
      </c>
    </row>
    <row r="969" spans="1:16" x14ac:dyDescent="0.3">
      <c r="A969" s="2">
        <v>45259</v>
      </c>
      <c r="B969" s="2">
        <v>45286</v>
      </c>
      <c r="C969">
        <v>27</v>
      </c>
      <c r="D969" t="s">
        <v>3538</v>
      </c>
      <c r="E969" t="s">
        <v>227</v>
      </c>
      <c r="F969" t="s">
        <v>16</v>
      </c>
      <c r="G969" t="s">
        <v>58</v>
      </c>
      <c r="H969" t="s">
        <v>52</v>
      </c>
      <c r="I969" t="s">
        <v>92</v>
      </c>
      <c r="J969" t="s">
        <v>20</v>
      </c>
      <c r="K969" t="s">
        <v>21</v>
      </c>
      <c r="L969" t="s">
        <v>21</v>
      </c>
      <c r="M969" t="s">
        <v>3190</v>
      </c>
      <c r="N969" t="s">
        <v>76</v>
      </c>
      <c r="O969">
        <v>74.690030449981819</v>
      </c>
      <c r="P969">
        <v>5.8728765242885093</v>
      </c>
    </row>
    <row r="970" spans="1:16" x14ac:dyDescent="0.3">
      <c r="A970" s="2">
        <v>45343</v>
      </c>
      <c r="B970" s="2">
        <v>46343</v>
      </c>
      <c r="C970">
        <v>1000</v>
      </c>
      <c r="D970" t="s">
        <v>3539</v>
      </c>
      <c r="E970" t="s">
        <v>2469</v>
      </c>
      <c r="F970" t="s">
        <v>16</v>
      </c>
      <c r="G970" t="s">
        <v>46</v>
      </c>
      <c r="H970" t="s">
        <v>119</v>
      </c>
      <c r="I970" t="s">
        <v>120</v>
      </c>
      <c r="J970" t="s">
        <v>20</v>
      </c>
      <c r="K970" t="s">
        <v>21</v>
      </c>
      <c r="L970" t="s">
        <v>21</v>
      </c>
      <c r="M970" t="s">
        <v>3194</v>
      </c>
      <c r="N970" t="s">
        <v>63</v>
      </c>
      <c r="O970">
        <v>62.868654709091217</v>
      </c>
      <c r="P970">
        <v>7.4398287956292064</v>
      </c>
    </row>
    <row r="971" spans="1:16" x14ac:dyDescent="0.3">
      <c r="A971" s="2">
        <v>45021</v>
      </c>
      <c r="D971" t="s">
        <v>3536</v>
      </c>
      <c r="E971" t="s">
        <v>1923</v>
      </c>
      <c r="F971" t="s">
        <v>16</v>
      </c>
      <c r="G971" t="s">
        <v>58</v>
      </c>
      <c r="H971" t="s">
        <v>59</v>
      </c>
      <c r="I971" t="s">
        <v>92</v>
      </c>
      <c r="J971" t="s">
        <v>42</v>
      </c>
      <c r="K971" t="s">
        <v>22</v>
      </c>
      <c r="L971" t="s">
        <v>22</v>
      </c>
      <c r="N971" t="s">
        <v>30</v>
      </c>
      <c r="O971">
        <v>74.512141447086904</v>
      </c>
      <c r="P971">
        <v>6.9478424402322059</v>
      </c>
    </row>
    <row r="972" spans="1:16" x14ac:dyDescent="0.3">
      <c r="A972" s="2">
        <v>45462</v>
      </c>
      <c r="B972" s="2">
        <v>45507</v>
      </c>
      <c r="C972">
        <v>45</v>
      </c>
      <c r="D972" t="s">
        <v>3537</v>
      </c>
      <c r="E972" t="s">
        <v>1483</v>
      </c>
      <c r="F972" t="s">
        <v>16</v>
      </c>
      <c r="G972" t="s">
        <v>17</v>
      </c>
      <c r="H972" t="s">
        <v>40</v>
      </c>
      <c r="I972" t="s">
        <v>41</v>
      </c>
      <c r="J972" t="s">
        <v>35</v>
      </c>
      <c r="K972" t="s">
        <v>22</v>
      </c>
      <c r="L972" t="s">
        <v>22</v>
      </c>
      <c r="N972" t="s">
        <v>43</v>
      </c>
      <c r="O972">
        <v>80.454914763307514</v>
      </c>
      <c r="P972">
        <v>5.5283932689434474</v>
      </c>
    </row>
    <row r="973" spans="1:16" x14ac:dyDescent="0.3">
      <c r="A973" s="2">
        <v>45122</v>
      </c>
      <c r="D973" t="s">
        <v>3536</v>
      </c>
      <c r="E973" t="s">
        <v>2813</v>
      </c>
      <c r="F973" t="s">
        <v>16</v>
      </c>
      <c r="G973" t="s">
        <v>17</v>
      </c>
      <c r="H973" t="s">
        <v>18</v>
      </c>
      <c r="I973" t="s">
        <v>19</v>
      </c>
      <c r="J973" t="s">
        <v>42</v>
      </c>
      <c r="K973" t="s">
        <v>22</v>
      </c>
      <c r="L973" t="s">
        <v>22</v>
      </c>
      <c r="N973" t="s">
        <v>54</v>
      </c>
      <c r="O973">
        <v>79.373209027268288</v>
      </c>
      <c r="P973">
        <v>6.8351154770420539</v>
      </c>
    </row>
    <row r="974" spans="1:16" x14ac:dyDescent="0.3">
      <c r="A974" s="2">
        <v>45246</v>
      </c>
      <c r="B974" s="2">
        <v>46246</v>
      </c>
      <c r="C974">
        <v>1000</v>
      </c>
      <c r="D974" t="s">
        <v>3539</v>
      </c>
      <c r="E974" t="s">
        <v>1775</v>
      </c>
      <c r="F974" t="s">
        <v>16</v>
      </c>
      <c r="G974" t="s">
        <v>51</v>
      </c>
      <c r="H974" t="s">
        <v>52</v>
      </c>
      <c r="I974" t="s">
        <v>34</v>
      </c>
      <c r="J974" t="s">
        <v>20</v>
      </c>
      <c r="K974" t="s">
        <v>21</v>
      </c>
      <c r="L974" t="s">
        <v>3546</v>
      </c>
      <c r="M974" t="s">
        <v>3211</v>
      </c>
      <c r="N974" t="s">
        <v>43</v>
      </c>
      <c r="O974">
        <v>92.715550949941587</v>
      </c>
      <c r="P974">
        <v>5.9439443238658987</v>
      </c>
    </row>
    <row r="975" spans="1:16" x14ac:dyDescent="0.3">
      <c r="A975" s="2">
        <v>45154</v>
      </c>
      <c r="B975" s="2">
        <v>46154</v>
      </c>
      <c r="C975">
        <v>1000</v>
      </c>
      <c r="D975" t="s">
        <v>3539</v>
      </c>
      <c r="E975" t="s">
        <v>1851</v>
      </c>
      <c r="F975" t="s">
        <v>16</v>
      </c>
      <c r="G975" t="s">
        <v>17</v>
      </c>
      <c r="H975" t="s">
        <v>18</v>
      </c>
      <c r="I975" t="s">
        <v>34</v>
      </c>
      <c r="J975" t="s">
        <v>35</v>
      </c>
      <c r="K975" t="s">
        <v>21</v>
      </c>
      <c r="L975" t="s">
        <v>21</v>
      </c>
      <c r="M975" t="s">
        <v>3217</v>
      </c>
      <c r="N975" t="s">
        <v>144</v>
      </c>
      <c r="O975">
        <v>62.741932712094027</v>
      </c>
      <c r="P975">
        <v>6.150590268046062</v>
      </c>
    </row>
    <row r="976" spans="1:16" x14ac:dyDescent="0.3">
      <c r="A976" s="2">
        <v>45086</v>
      </c>
      <c r="D976" t="s">
        <v>3536</v>
      </c>
      <c r="E976" t="s">
        <v>439</v>
      </c>
      <c r="F976" t="s">
        <v>16</v>
      </c>
      <c r="G976" t="s">
        <v>58</v>
      </c>
      <c r="H976" t="s">
        <v>59</v>
      </c>
      <c r="I976" t="s">
        <v>19</v>
      </c>
      <c r="J976" t="s">
        <v>42</v>
      </c>
      <c r="K976" t="s">
        <v>21</v>
      </c>
      <c r="L976" t="s">
        <v>3546</v>
      </c>
      <c r="M976" t="s">
        <v>88</v>
      </c>
      <c r="N976" t="s">
        <v>24</v>
      </c>
      <c r="O976">
        <v>95.541604207147742</v>
      </c>
      <c r="P976">
        <v>7.1763099499772851</v>
      </c>
    </row>
    <row r="977" spans="1:16" x14ac:dyDescent="0.3">
      <c r="A977" s="2">
        <v>45351</v>
      </c>
      <c r="D977" t="s">
        <v>3536</v>
      </c>
      <c r="E977" t="s">
        <v>1871</v>
      </c>
      <c r="F977" t="s">
        <v>16</v>
      </c>
      <c r="G977" t="s">
        <v>58</v>
      </c>
      <c r="H977" t="s">
        <v>119</v>
      </c>
      <c r="I977" t="s">
        <v>120</v>
      </c>
      <c r="J977" t="s">
        <v>20</v>
      </c>
      <c r="K977" t="s">
        <v>21</v>
      </c>
      <c r="L977" t="s">
        <v>21</v>
      </c>
      <c r="M977" t="s">
        <v>3224</v>
      </c>
      <c r="N977" t="s">
        <v>30</v>
      </c>
      <c r="O977">
        <v>85.639091200523595</v>
      </c>
      <c r="P977">
        <v>6.9362461524529886</v>
      </c>
    </row>
    <row r="978" spans="1:16" x14ac:dyDescent="0.3">
      <c r="A978" s="2">
        <v>45079</v>
      </c>
      <c r="B978" s="2">
        <v>45089</v>
      </c>
      <c r="C978">
        <v>10</v>
      </c>
      <c r="D978" t="s">
        <v>3538</v>
      </c>
      <c r="E978" t="s">
        <v>1780</v>
      </c>
      <c r="F978" t="s">
        <v>16</v>
      </c>
      <c r="G978" t="s">
        <v>33</v>
      </c>
      <c r="H978" t="s">
        <v>52</v>
      </c>
      <c r="I978" t="s">
        <v>92</v>
      </c>
      <c r="J978" t="s">
        <v>42</v>
      </c>
      <c r="K978" t="s">
        <v>22</v>
      </c>
      <c r="L978" t="s">
        <v>22</v>
      </c>
      <c r="N978" t="s">
        <v>144</v>
      </c>
      <c r="O978">
        <v>59.180705921162783</v>
      </c>
      <c r="P978">
        <v>6.0889315190838351</v>
      </c>
    </row>
    <row r="979" spans="1:16" x14ac:dyDescent="0.3">
      <c r="A979" s="2">
        <v>44964</v>
      </c>
      <c r="B979" s="2">
        <v>44992</v>
      </c>
      <c r="C979">
        <v>28</v>
      </c>
      <c r="D979" t="s">
        <v>3538</v>
      </c>
      <c r="E979" t="s">
        <v>1018</v>
      </c>
      <c r="F979" t="s">
        <v>16</v>
      </c>
      <c r="G979" t="s">
        <v>51</v>
      </c>
      <c r="H979" t="s">
        <v>52</v>
      </c>
      <c r="I979" t="s">
        <v>34</v>
      </c>
      <c r="J979" t="s">
        <v>20</v>
      </c>
      <c r="K979" t="s">
        <v>21</v>
      </c>
      <c r="L979" t="s">
        <v>21</v>
      </c>
      <c r="M979" t="s">
        <v>3234</v>
      </c>
      <c r="N979" t="s">
        <v>144</v>
      </c>
      <c r="O979">
        <v>90.651719657143872</v>
      </c>
      <c r="P979">
        <v>6.0411185129759826</v>
      </c>
    </row>
    <row r="980" spans="1:16" x14ac:dyDescent="0.3">
      <c r="A980" s="2">
        <v>45472</v>
      </c>
      <c r="D980" t="s">
        <v>3536</v>
      </c>
      <c r="E980" t="s">
        <v>3236</v>
      </c>
      <c r="F980" t="s">
        <v>16</v>
      </c>
      <c r="G980" t="s">
        <v>58</v>
      </c>
      <c r="H980" t="s">
        <v>119</v>
      </c>
      <c r="I980" t="s">
        <v>120</v>
      </c>
      <c r="J980" t="s">
        <v>42</v>
      </c>
      <c r="K980" t="s">
        <v>21</v>
      </c>
      <c r="L980" t="s">
        <v>21</v>
      </c>
      <c r="M980" t="s">
        <v>2025</v>
      </c>
      <c r="N980" t="s">
        <v>54</v>
      </c>
      <c r="O980">
        <v>83.142473325952736</v>
      </c>
      <c r="P980">
        <v>6.2327236865873834</v>
      </c>
    </row>
    <row r="981" spans="1:16" x14ac:dyDescent="0.3">
      <c r="A981" s="2">
        <v>44935</v>
      </c>
      <c r="B981" s="2">
        <v>46170</v>
      </c>
      <c r="C981">
        <v>1235</v>
      </c>
      <c r="D981" t="s">
        <v>3539</v>
      </c>
      <c r="E981" t="s">
        <v>1219</v>
      </c>
      <c r="F981" t="s">
        <v>16</v>
      </c>
      <c r="G981" t="s">
        <v>58</v>
      </c>
      <c r="H981" t="s">
        <v>119</v>
      </c>
      <c r="I981" t="s">
        <v>120</v>
      </c>
      <c r="J981" t="s">
        <v>42</v>
      </c>
      <c r="K981" t="s">
        <v>21</v>
      </c>
      <c r="L981" t="s">
        <v>3546</v>
      </c>
      <c r="M981" t="s">
        <v>3245</v>
      </c>
      <c r="N981" t="s">
        <v>144</v>
      </c>
      <c r="O981">
        <v>76.003638143853976</v>
      </c>
      <c r="P981">
        <v>6.6860886683735679</v>
      </c>
    </row>
    <row r="982" spans="1:16" x14ac:dyDescent="0.3">
      <c r="A982" s="2">
        <v>45186</v>
      </c>
      <c r="B982" s="2">
        <v>45192</v>
      </c>
      <c r="C982">
        <v>6</v>
      </c>
      <c r="D982" t="s">
        <v>3538</v>
      </c>
      <c r="E982" t="s">
        <v>529</v>
      </c>
      <c r="F982" t="s">
        <v>16</v>
      </c>
      <c r="G982" t="s">
        <v>51</v>
      </c>
      <c r="H982" t="s">
        <v>59</v>
      </c>
      <c r="I982" t="s">
        <v>34</v>
      </c>
      <c r="J982" t="s">
        <v>42</v>
      </c>
      <c r="K982" t="s">
        <v>21</v>
      </c>
      <c r="L982" t="s">
        <v>3546</v>
      </c>
      <c r="M982" t="s">
        <v>3248</v>
      </c>
      <c r="N982" t="s">
        <v>76</v>
      </c>
      <c r="O982">
        <v>74.477769557190285</v>
      </c>
      <c r="P982">
        <v>5.9476352296452459</v>
      </c>
    </row>
    <row r="983" spans="1:16" x14ac:dyDescent="0.3">
      <c r="A983" s="2">
        <v>45040</v>
      </c>
      <c r="B983" s="2">
        <v>45042</v>
      </c>
      <c r="C983">
        <v>2</v>
      </c>
      <c r="D983" t="s">
        <v>3538</v>
      </c>
      <c r="E983" t="s">
        <v>1105</v>
      </c>
      <c r="F983" t="s">
        <v>16</v>
      </c>
      <c r="G983" t="s">
        <v>46</v>
      </c>
      <c r="H983" t="s">
        <v>119</v>
      </c>
      <c r="I983" t="s">
        <v>120</v>
      </c>
      <c r="J983" t="s">
        <v>42</v>
      </c>
      <c r="K983" t="s">
        <v>21</v>
      </c>
      <c r="L983" t="s">
        <v>21</v>
      </c>
      <c r="M983" t="s">
        <v>3249</v>
      </c>
      <c r="N983" t="s">
        <v>76</v>
      </c>
      <c r="O983">
        <v>96.764373122752829</v>
      </c>
      <c r="P983">
        <v>7.2991491465491372</v>
      </c>
    </row>
    <row r="984" spans="1:16" x14ac:dyDescent="0.3">
      <c r="A984" s="2">
        <v>45390</v>
      </c>
      <c r="B984" s="2">
        <v>45490</v>
      </c>
      <c r="C984">
        <v>100</v>
      </c>
      <c r="D984" t="s">
        <v>3540</v>
      </c>
      <c r="E984" t="s">
        <v>1315</v>
      </c>
      <c r="F984" t="s">
        <v>16</v>
      </c>
      <c r="G984" t="s">
        <v>33</v>
      </c>
      <c r="H984" t="s">
        <v>18</v>
      </c>
      <c r="I984" t="s">
        <v>34</v>
      </c>
      <c r="J984" t="s">
        <v>20</v>
      </c>
      <c r="K984" t="s">
        <v>21</v>
      </c>
      <c r="L984" t="s">
        <v>3546</v>
      </c>
      <c r="M984" t="s">
        <v>3250</v>
      </c>
      <c r="N984" t="s">
        <v>30</v>
      </c>
      <c r="O984">
        <v>66.79977488779295</v>
      </c>
      <c r="P984">
        <v>5.5912974910047666</v>
      </c>
    </row>
    <row r="985" spans="1:16" x14ac:dyDescent="0.3">
      <c r="A985" s="2">
        <v>45386</v>
      </c>
      <c r="B985" s="2">
        <v>45406</v>
      </c>
      <c r="C985">
        <v>20</v>
      </c>
      <c r="D985" t="s">
        <v>3538</v>
      </c>
      <c r="E985" t="s">
        <v>1665</v>
      </c>
      <c r="F985" t="s">
        <v>16</v>
      </c>
      <c r="G985" t="s">
        <v>58</v>
      </c>
      <c r="H985" t="s">
        <v>52</v>
      </c>
      <c r="I985" t="s">
        <v>92</v>
      </c>
      <c r="J985" t="s">
        <v>20</v>
      </c>
      <c r="K985" t="s">
        <v>21</v>
      </c>
      <c r="L985" t="s">
        <v>3546</v>
      </c>
      <c r="M985" t="s">
        <v>3252</v>
      </c>
      <c r="N985" t="s">
        <v>24</v>
      </c>
      <c r="O985">
        <v>84.55904195170703</v>
      </c>
      <c r="P985">
        <v>6.0363487354898266</v>
      </c>
    </row>
    <row r="986" spans="1:16" x14ac:dyDescent="0.3">
      <c r="A986" s="2">
        <v>45032</v>
      </c>
      <c r="B986" s="2">
        <v>45126</v>
      </c>
      <c r="C986">
        <v>94</v>
      </c>
      <c r="D986" t="s">
        <v>3540</v>
      </c>
      <c r="E986" t="s">
        <v>137</v>
      </c>
      <c r="F986" t="s">
        <v>16</v>
      </c>
      <c r="G986" t="s">
        <v>58</v>
      </c>
      <c r="H986" t="s">
        <v>59</v>
      </c>
      <c r="I986" t="s">
        <v>34</v>
      </c>
      <c r="J986" t="s">
        <v>35</v>
      </c>
      <c r="K986" t="s">
        <v>22</v>
      </c>
      <c r="L986" t="s">
        <v>22</v>
      </c>
      <c r="N986" t="s">
        <v>54</v>
      </c>
      <c r="O986">
        <v>91.917074971070647</v>
      </c>
      <c r="P986">
        <v>6.2667942821165177</v>
      </c>
    </row>
    <row r="987" spans="1:16" x14ac:dyDescent="0.3">
      <c r="A987" s="2">
        <v>45209</v>
      </c>
      <c r="B987" s="2">
        <v>46209</v>
      </c>
      <c r="C987">
        <v>1000</v>
      </c>
      <c r="D987" t="s">
        <v>3539</v>
      </c>
      <c r="E987" t="s">
        <v>1924</v>
      </c>
      <c r="F987" t="s">
        <v>16</v>
      </c>
      <c r="G987" t="s">
        <v>46</v>
      </c>
      <c r="H987" t="s">
        <v>119</v>
      </c>
      <c r="I987" t="s">
        <v>120</v>
      </c>
      <c r="J987" t="s">
        <v>20</v>
      </c>
      <c r="K987" t="s">
        <v>21</v>
      </c>
      <c r="L987" t="s">
        <v>21</v>
      </c>
      <c r="M987" t="s">
        <v>3261</v>
      </c>
      <c r="N987" t="s">
        <v>54</v>
      </c>
      <c r="O987">
        <v>60.207001896242119</v>
      </c>
      <c r="P987">
        <v>6.6609352019873924</v>
      </c>
    </row>
    <row r="988" spans="1:16" x14ac:dyDescent="0.3">
      <c r="A988" s="2">
        <v>45389</v>
      </c>
      <c r="D988" t="s">
        <v>3536</v>
      </c>
      <c r="E988" t="s">
        <v>3102</v>
      </c>
      <c r="F988" t="s">
        <v>16</v>
      </c>
      <c r="G988" t="s">
        <v>46</v>
      </c>
      <c r="H988" t="s">
        <v>18</v>
      </c>
      <c r="I988" t="s">
        <v>19</v>
      </c>
      <c r="J988" t="s">
        <v>20</v>
      </c>
      <c r="K988" t="s">
        <v>21</v>
      </c>
      <c r="L988" t="s">
        <v>21</v>
      </c>
      <c r="M988" t="s">
        <v>3262</v>
      </c>
      <c r="N988" t="s">
        <v>54</v>
      </c>
      <c r="O988">
        <v>80.700521631131821</v>
      </c>
      <c r="P988">
        <v>5.6272818185732847</v>
      </c>
    </row>
    <row r="989" spans="1:16" x14ac:dyDescent="0.3">
      <c r="A989" s="2">
        <v>45081</v>
      </c>
      <c r="D989" t="s">
        <v>3536</v>
      </c>
      <c r="E989" t="s">
        <v>1814</v>
      </c>
      <c r="F989" t="s">
        <v>16</v>
      </c>
      <c r="G989" t="s">
        <v>46</v>
      </c>
      <c r="H989" t="s">
        <v>119</v>
      </c>
      <c r="I989" t="s">
        <v>120</v>
      </c>
      <c r="J989" t="s">
        <v>42</v>
      </c>
      <c r="K989" t="s">
        <v>21</v>
      </c>
      <c r="L989" t="s">
        <v>21</v>
      </c>
      <c r="M989" t="s">
        <v>3271</v>
      </c>
      <c r="N989" t="s">
        <v>76</v>
      </c>
      <c r="O989">
        <v>83.824097461840509</v>
      </c>
      <c r="P989">
        <v>5.9633434027668866</v>
      </c>
    </row>
    <row r="990" spans="1:16" x14ac:dyDescent="0.3">
      <c r="A990" s="2">
        <v>45317</v>
      </c>
      <c r="B990" s="2">
        <v>45321</v>
      </c>
      <c r="C990">
        <v>4</v>
      </c>
      <c r="D990" t="s">
        <v>3538</v>
      </c>
      <c r="E990" t="s">
        <v>2957</v>
      </c>
      <c r="F990" t="s">
        <v>16</v>
      </c>
      <c r="G990" t="s">
        <v>46</v>
      </c>
      <c r="H990" t="s">
        <v>40</v>
      </c>
      <c r="I990" t="s">
        <v>41</v>
      </c>
      <c r="J990" t="s">
        <v>42</v>
      </c>
      <c r="K990" t="s">
        <v>22</v>
      </c>
      <c r="L990" t="s">
        <v>22</v>
      </c>
      <c r="N990" t="s">
        <v>43</v>
      </c>
      <c r="O990">
        <v>87.09003757588512</v>
      </c>
      <c r="P990">
        <v>6.4630447030251004</v>
      </c>
    </row>
    <row r="991" spans="1:16" x14ac:dyDescent="0.3">
      <c r="A991" s="2">
        <v>45278</v>
      </c>
      <c r="B991" s="2">
        <v>45349</v>
      </c>
      <c r="C991">
        <v>71</v>
      </c>
      <c r="D991" t="s">
        <v>3537</v>
      </c>
      <c r="E991" t="s">
        <v>3275</v>
      </c>
      <c r="F991" t="s">
        <v>16</v>
      </c>
      <c r="G991" t="s">
        <v>46</v>
      </c>
      <c r="H991" t="s">
        <v>119</v>
      </c>
      <c r="I991" t="s">
        <v>120</v>
      </c>
      <c r="J991" t="s">
        <v>42</v>
      </c>
      <c r="K991" t="s">
        <v>21</v>
      </c>
      <c r="L991" t="s">
        <v>3546</v>
      </c>
      <c r="M991" t="s">
        <v>3276</v>
      </c>
      <c r="N991" t="s">
        <v>54</v>
      </c>
      <c r="O991">
        <v>82.387891590265141</v>
      </c>
      <c r="P991">
        <v>5.7238392387954562</v>
      </c>
    </row>
    <row r="992" spans="1:16" x14ac:dyDescent="0.3">
      <c r="A992" s="2">
        <v>45115</v>
      </c>
      <c r="B992" s="2">
        <v>46145</v>
      </c>
      <c r="C992">
        <v>1030</v>
      </c>
      <c r="D992" t="s">
        <v>3539</v>
      </c>
      <c r="E992" t="s">
        <v>2271</v>
      </c>
      <c r="F992" t="s">
        <v>16</v>
      </c>
      <c r="G992" t="s">
        <v>58</v>
      </c>
      <c r="H992" t="s">
        <v>119</v>
      </c>
      <c r="I992" t="s">
        <v>120</v>
      </c>
      <c r="J992" t="s">
        <v>42</v>
      </c>
      <c r="K992" t="s">
        <v>21</v>
      </c>
      <c r="L992" t="s">
        <v>3546</v>
      </c>
      <c r="M992" t="s">
        <v>3284</v>
      </c>
      <c r="N992" t="s">
        <v>144</v>
      </c>
      <c r="O992">
        <v>49.804878441791743</v>
      </c>
      <c r="P992">
        <v>6.6717295769070386</v>
      </c>
    </row>
    <row r="993" spans="1:16" x14ac:dyDescent="0.3">
      <c r="A993" s="2">
        <v>45381</v>
      </c>
      <c r="D993" t="s">
        <v>3536</v>
      </c>
      <c r="E993" t="s">
        <v>3286</v>
      </c>
      <c r="F993" t="s">
        <v>16</v>
      </c>
      <c r="G993" t="s">
        <v>33</v>
      </c>
      <c r="H993" t="s">
        <v>52</v>
      </c>
      <c r="I993" t="s">
        <v>34</v>
      </c>
      <c r="J993" t="s">
        <v>42</v>
      </c>
      <c r="K993" t="s">
        <v>21</v>
      </c>
      <c r="L993" t="s">
        <v>3546</v>
      </c>
      <c r="M993" t="s">
        <v>3287</v>
      </c>
      <c r="N993" t="s">
        <v>54</v>
      </c>
      <c r="O993">
        <v>83.885786045309644</v>
      </c>
      <c r="P993">
        <v>7.3387839464288351</v>
      </c>
    </row>
    <row r="994" spans="1:16" x14ac:dyDescent="0.3">
      <c r="A994" s="2">
        <v>45010</v>
      </c>
      <c r="B994" s="2">
        <v>45016</v>
      </c>
      <c r="C994">
        <v>6</v>
      </c>
      <c r="D994" t="s">
        <v>3538</v>
      </c>
      <c r="E994" t="s">
        <v>1577</v>
      </c>
      <c r="F994" t="s">
        <v>16</v>
      </c>
      <c r="G994" t="s">
        <v>33</v>
      </c>
      <c r="H994" t="s">
        <v>18</v>
      </c>
      <c r="I994" t="s">
        <v>34</v>
      </c>
      <c r="J994" t="s">
        <v>20</v>
      </c>
      <c r="K994" t="s">
        <v>21</v>
      </c>
      <c r="L994" t="s">
        <v>21</v>
      </c>
      <c r="M994" t="s">
        <v>3300</v>
      </c>
      <c r="N994" t="s">
        <v>43</v>
      </c>
      <c r="O994">
        <v>81.408862469112037</v>
      </c>
      <c r="P994">
        <v>6.0974511471775461</v>
      </c>
    </row>
    <row r="995" spans="1:16" x14ac:dyDescent="0.3">
      <c r="A995" s="2">
        <v>45189</v>
      </c>
      <c r="B995" s="2">
        <v>46189</v>
      </c>
      <c r="C995">
        <v>1000</v>
      </c>
      <c r="D995" t="s">
        <v>3539</v>
      </c>
      <c r="E995" t="s">
        <v>903</v>
      </c>
      <c r="F995" t="s">
        <v>16</v>
      </c>
      <c r="G995" t="s">
        <v>46</v>
      </c>
      <c r="H995" t="s">
        <v>18</v>
      </c>
      <c r="I995" t="s">
        <v>19</v>
      </c>
      <c r="J995" t="s">
        <v>42</v>
      </c>
      <c r="K995" t="s">
        <v>22</v>
      </c>
      <c r="L995" t="s">
        <v>22</v>
      </c>
      <c r="N995" t="s">
        <v>24</v>
      </c>
      <c r="O995">
        <v>93.606585958386518</v>
      </c>
      <c r="P995">
        <v>5.7458413569307751</v>
      </c>
    </row>
    <row r="996" spans="1:16" x14ac:dyDescent="0.3">
      <c r="A996" s="2">
        <v>45159</v>
      </c>
      <c r="B996" s="2">
        <v>45167</v>
      </c>
      <c r="C996">
        <v>8</v>
      </c>
      <c r="D996" t="s">
        <v>3538</v>
      </c>
      <c r="E996" t="s">
        <v>3024</v>
      </c>
      <c r="F996" t="s">
        <v>16</v>
      </c>
      <c r="G996" t="s">
        <v>17</v>
      </c>
      <c r="H996" t="s">
        <v>18</v>
      </c>
      <c r="I996" t="s">
        <v>19</v>
      </c>
      <c r="J996" t="s">
        <v>20</v>
      </c>
      <c r="K996" t="s">
        <v>21</v>
      </c>
      <c r="L996" t="s">
        <v>21</v>
      </c>
      <c r="M996" t="s">
        <v>3310</v>
      </c>
      <c r="N996" t="s">
        <v>30</v>
      </c>
      <c r="O996">
        <v>62.391911880192239</v>
      </c>
      <c r="P996">
        <v>5.5064365272085576</v>
      </c>
    </row>
    <row r="997" spans="1:16" x14ac:dyDescent="0.3">
      <c r="A997" s="2">
        <v>45425</v>
      </c>
      <c r="D997" t="s">
        <v>3536</v>
      </c>
      <c r="E997" t="s">
        <v>2792</v>
      </c>
      <c r="F997" t="s">
        <v>16</v>
      </c>
      <c r="G997" t="s">
        <v>33</v>
      </c>
      <c r="H997" t="s">
        <v>18</v>
      </c>
      <c r="I997" t="s">
        <v>19</v>
      </c>
      <c r="J997" t="s">
        <v>42</v>
      </c>
      <c r="K997" t="s">
        <v>22</v>
      </c>
      <c r="L997" t="s">
        <v>22</v>
      </c>
      <c r="N997" t="s">
        <v>30</v>
      </c>
      <c r="O997">
        <v>80.212715767360621</v>
      </c>
      <c r="P997">
        <v>6.584474410983697</v>
      </c>
    </row>
    <row r="998" spans="1:16" x14ac:dyDescent="0.3">
      <c r="A998" s="2">
        <v>44992</v>
      </c>
      <c r="B998" s="2">
        <v>45000</v>
      </c>
      <c r="C998">
        <v>8</v>
      </c>
      <c r="D998" t="s">
        <v>3538</v>
      </c>
      <c r="E998" t="s">
        <v>2106</v>
      </c>
      <c r="F998" t="s">
        <v>16</v>
      </c>
      <c r="G998" t="s">
        <v>17</v>
      </c>
      <c r="H998" t="s">
        <v>40</v>
      </c>
      <c r="I998" t="s">
        <v>41</v>
      </c>
      <c r="J998" t="s">
        <v>35</v>
      </c>
      <c r="K998" t="s">
        <v>21</v>
      </c>
      <c r="L998" t="s">
        <v>3546</v>
      </c>
      <c r="M998" t="s">
        <v>3319</v>
      </c>
      <c r="N998" t="s">
        <v>30</v>
      </c>
      <c r="O998">
        <v>70.175126064616904</v>
      </c>
      <c r="P998">
        <v>5.8622986990693606</v>
      </c>
    </row>
    <row r="999" spans="1:16" x14ac:dyDescent="0.3">
      <c r="A999" s="2">
        <v>44993</v>
      </c>
      <c r="B999" s="2">
        <v>44999</v>
      </c>
      <c r="C999">
        <v>6</v>
      </c>
      <c r="D999" t="s">
        <v>3538</v>
      </c>
      <c r="E999" t="s">
        <v>2183</v>
      </c>
      <c r="F999" t="s">
        <v>16</v>
      </c>
      <c r="G999" t="s">
        <v>17</v>
      </c>
      <c r="H999" t="s">
        <v>40</v>
      </c>
      <c r="I999" t="s">
        <v>41</v>
      </c>
      <c r="J999" t="s">
        <v>42</v>
      </c>
      <c r="K999" t="s">
        <v>22</v>
      </c>
      <c r="L999" t="s">
        <v>22</v>
      </c>
      <c r="N999" t="s">
        <v>76</v>
      </c>
      <c r="O999">
        <v>60.803268438023437</v>
      </c>
      <c r="P999">
        <v>6.4821914587663301</v>
      </c>
    </row>
    <row r="1000" spans="1:16" x14ac:dyDescent="0.3">
      <c r="A1000" s="2">
        <v>45006</v>
      </c>
      <c r="B1000" s="2">
        <v>45092</v>
      </c>
      <c r="C1000">
        <v>86</v>
      </c>
      <c r="D1000" t="s">
        <v>3537</v>
      </c>
      <c r="E1000" t="s">
        <v>768</v>
      </c>
      <c r="F1000" t="s">
        <v>16</v>
      </c>
      <c r="G1000" t="s">
        <v>33</v>
      </c>
      <c r="H1000" t="s">
        <v>59</v>
      </c>
      <c r="I1000" t="s">
        <v>19</v>
      </c>
      <c r="J1000" t="s">
        <v>42</v>
      </c>
      <c r="K1000" t="s">
        <v>22</v>
      </c>
      <c r="L1000" t="s">
        <v>22</v>
      </c>
      <c r="N1000" t="s">
        <v>43</v>
      </c>
      <c r="O1000">
        <v>71.817793167665272</v>
      </c>
      <c r="P1000">
        <v>6.0864215433961304</v>
      </c>
    </row>
    <row r="1001" spans="1:16" x14ac:dyDescent="0.3">
      <c r="A1001" s="2">
        <v>45266</v>
      </c>
      <c r="B1001" s="2">
        <v>46089</v>
      </c>
      <c r="C1001">
        <v>823</v>
      </c>
      <c r="D1001" t="s">
        <v>3539</v>
      </c>
      <c r="E1001" t="s">
        <v>3338</v>
      </c>
      <c r="F1001" t="s">
        <v>16</v>
      </c>
      <c r="G1001" t="s">
        <v>51</v>
      </c>
      <c r="H1001" t="s">
        <v>52</v>
      </c>
      <c r="I1001" t="s">
        <v>34</v>
      </c>
      <c r="J1001" t="s">
        <v>42</v>
      </c>
      <c r="K1001" t="s">
        <v>21</v>
      </c>
      <c r="L1001" t="s">
        <v>3546</v>
      </c>
      <c r="M1001" t="s">
        <v>3339</v>
      </c>
      <c r="N1001" t="s">
        <v>43</v>
      </c>
      <c r="O1001">
        <v>78.656912585294521</v>
      </c>
      <c r="P1001">
        <v>6.1377336366422766</v>
      </c>
    </row>
    <row r="1002" spans="1:16" x14ac:dyDescent="0.3">
      <c r="A1002" s="2">
        <v>45150</v>
      </c>
      <c r="B1002" s="2">
        <v>46268</v>
      </c>
      <c r="C1002">
        <v>1118</v>
      </c>
      <c r="D1002" t="s">
        <v>3539</v>
      </c>
      <c r="E1002" t="s">
        <v>1906</v>
      </c>
      <c r="F1002" t="s">
        <v>16</v>
      </c>
      <c r="G1002" t="s">
        <v>58</v>
      </c>
      <c r="H1002" t="s">
        <v>52</v>
      </c>
      <c r="I1002" t="s">
        <v>92</v>
      </c>
      <c r="J1002" t="s">
        <v>42</v>
      </c>
      <c r="K1002" t="s">
        <v>22</v>
      </c>
      <c r="L1002" t="s">
        <v>22</v>
      </c>
      <c r="N1002" t="s">
        <v>76</v>
      </c>
      <c r="O1002">
        <v>93.956838107899557</v>
      </c>
      <c r="P1002">
        <v>5.6434237776953022</v>
      </c>
    </row>
    <row r="1003" spans="1:16" x14ac:dyDescent="0.3">
      <c r="A1003" s="2">
        <v>45422</v>
      </c>
      <c r="D1003" t="s">
        <v>3536</v>
      </c>
      <c r="E1003" t="s">
        <v>3347</v>
      </c>
      <c r="F1003" t="s">
        <v>16</v>
      </c>
      <c r="G1003" t="s">
        <v>17</v>
      </c>
      <c r="H1003" t="s">
        <v>18</v>
      </c>
      <c r="I1003" t="s">
        <v>19</v>
      </c>
      <c r="J1003" t="s">
        <v>35</v>
      </c>
      <c r="K1003" t="s">
        <v>3546</v>
      </c>
      <c r="L1003" t="s">
        <v>3546</v>
      </c>
      <c r="N1003" t="s">
        <v>24</v>
      </c>
      <c r="O1003">
        <v>95.213160519224516</v>
      </c>
      <c r="P1003">
        <v>7.1828951061695197</v>
      </c>
    </row>
    <row r="1004" spans="1:16" x14ac:dyDescent="0.3">
      <c r="A1004" s="2">
        <v>45429</v>
      </c>
      <c r="B1004" s="2">
        <v>46429</v>
      </c>
      <c r="C1004">
        <v>1000</v>
      </c>
      <c r="D1004" t="s">
        <v>3539</v>
      </c>
      <c r="E1004" t="s">
        <v>3348</v>
      </c>
      <c r="F1004" t="s">
        <v>16</v>
      </c>
      <c r="G1004" t="s">
        <v>58</v>
      </c>
      <c r="H1004" t="s">
        <v>119</v>
      </c>
      <c r="I1004" t="s">
        <v>120</v>
      </c>
      <c r="J1004" t="s">
        <v>42</v>
      </c>
      <c r="K1004" t="s">
        <v>21</v>
      </c>
      <c r="L1004" t="s">
        <v>21</v>
      </c>
      <c r="M1004" t="s">
        <v>3349</v>
      </c>
      <c r="N1004" t="s">
        <v>76</v>
      </c>
      <c r="O1004">
        <v>74.742449783192384</v>
      </c>
      <c r="P1004">
        <v>5.6554692739299686</v>
      </c>
    </row>
    <row r="1005" spans="1:16" x14ac:dyDescent="0.3">
      <c r="A1005" s="2">
        <v>45374</v>
      </c>
      <c r="B1005" s="2">
        <v>46374</v>
      </c>
      <c r="C1005">
        <v>1000</v>
      </c>
      <c r="D1005" t="s">
        <v>3539</v>
      </c>
      <c r="E1005" t="s">
        <v>3086</v>
      </c>
      <c r="F1005" t="s">
        <v>16</v>
      </c>
      <c r="G1005" t="s">
        <v>51</v>
      </c>
      <c r="H1005" t="s">
        <v>59</v>
      </c>
      <c r="I1005" t="s">
        <v>34</v>
      </c>
      <c r="J1005" t="s">
        <v>35</v>
      </c>
      <c r="K1005" t="s">
        <v>22</v>
      </c>
      <c r="L1005" t="s">
        <v>22</v>
      </c>
      <c r="N1005" t="s">
        <v>63</v>
      </c>
      <c r="O1005">
        <v>104.8518991667889</v>
      </c>
      <c r="P1005">
        <v>6.4217966764131642</v>
      </c>
    </row>
    <row r="1006" spans="1:16" x14ac:dyDescent="0.3">
      <c r="A1006" s="2">
        <v>45034</v>
      </c>
      <c r="D1006" t="s">
        <v>3536</v>
      </c>
      <c r="E1006" t="s">
        <v>1722</v>
      </c>
      <c r="F1006" t="s">
        <v>16</v>
      </c>
      <c r="G1006" t="s">
        <v>17</v>
      </c>
      <c r="H1006" t="s">
        <v>18</v>
      </c>
      <c r="I1006" t="s">
        <v>34</v>
      </c>
      <c r="J1006" t="s">
        <v>35</v>
      </c>
      <c r="K1006" t="s">
        <v>21</v>
      </c>
      <c r="L1006" t="s">
        <v>21</v>
      </c>
      <c r="M1006" t="s">
        <v>3351</v>
      </c>
      <c r="N1006" t="s">
        <v>76</v>
      </c>
      <c r="O1006">
        <v>83.076126681891964</v>
      </c>
      <c r="P1006">
        <v>6.2862435964141579</v>
      </c>
    </row>
    <row r="1007" spans="1:16" x14ac:dyDescent="0.3">
      <c r="A1007" s="2">
        <v>45068</v>
      </c>
      <c r="B1007" s="2">
        <v>46068</v>
      </c>
      <c r="C1007">
        <v>1000</v>
      </c>
      <c r="D1007" t="s">
        <v>3539</v>
      </c>
      <c r="E1007" t="s">
        <v>3007</v>
      </c>
      <c r="F1007" t="s">
        <v>16</v>
      </c>
      <c r="G1007" t="s">
        <v>46</v>
      </c>
      <c r="H1007" t="s">
        <v>40</v>
      </c>
      <c r="I1007" t="s">
        <v>41</v>
      </c>
      <c r="J1007" t="s">
        <v>35</v>
      </c>
      <c r="K1007" t="s">
        <v>22</v>
      </c>
      <c r="L1007" t="s">
        <v>22</v>
      </c>
      <c r="N1007" t="s">
        <v>76</v>
      </c>
      <c r="O1007">
        <v>80.188496229448475</v>
      </c>
      <c r="P1007">
        <v>7.3265738951524737</v>
      </c>
    </row>
    <row r="1008" spans="1:16" x14ac:dyDescent="0.3">
      <c r="A1008" s="2">
        <v>45420</v>
      </c>
      <c r="B1008" s="2">
        <v>46420</v>
      </c>
      <c r="C1008">
        <v>1000</v>
      </c>
      <c r="D1008" t="s">
        <v>3539</v>
      </c>
      <c r="E1008" t="s">
        <v>2178</v>
      </c>
      <c r="F1008" t="s">
        <v>16</v>
      </c>
      <c r="G1008" t="s">
        <v>51</v>
      </c>
      <c r="H1008" t="s">
        <v>52</v>
      </c>
      <c r="I1008" t="s">
        <v>34</v>
      </c>
      <c r="J1008" t="s">
        <v>20</v>
      </c>
      <c r="K1008" t="s">
        <v>21</v>
      </c>
      <c r="L1008" t="s">
        <v>3546</v>
      </c>
      <c r="M1008" t="s">
        <v>3354</v>
      </c>
      <c r="N1008" t="s">
        <v>30</v>
      </c>
      <c r="O1008">
        <v>55.019389825070597</v>
      </c>
      <c r="P1008">
        <v>6.7821722071643187</v>
      </c>
    </row>
    <row r="1009" spans="1:16" x14ac:dyDescent="0.3">
      <c r="A1009" s="2">
        <v>44974</v>
      </c>
      <c r="B1009" s="2">
        <v>45974</v>
      </c>
      <c r="C1009">
        <v>1000</v>
      </c>
      <c r="D1009" t="s">
        <v>3539</v>
      </c>
      <c r="E1009" t="s">
        <v>644</v>
      </c>
      <c r="F1009" t="s">
        <v>16</v>
      </c>
      <c r="G1009" t="s">
        <v>33</v>
      </c>
      <c r="H1009" t="s">
        <v>59</v>
      </c>
      <c r="I1009" t="s">
        <v>92</v>
      </c>
      <c r="J1009" t="s">
        <v>35</v>
      </c>
      <c r="K1009" t="s">
        <v>22</v>
      </c>
      <c r="L1009" t="s">
        <v>22</v>
      </c>
      <c r="N1009" t="s">
        <v>76</v>
      </c>
      <c r="O1009">
        <v>96.324113039316359</v>
      </c>
      <c r="P1009">
        <v>6.7701873017352874</v>
      </c>
    </row>
    <row r="1010" spans="1:16" x14ac:dyDescent="0.3">
      <c r="A1010" s="2">
        <v>44931</v>
      </c>
      <c r="B1010" s="2">
        <v>45931</v>
      </c>
      <c r="C1010">
        <v>1000</v>
      </c>
      <c r="D1010" t="s">
        <v>3539</v>
      </c>
      <c r="E1010" t="s">
        <v>1814</v>
      </c>
      <c r="F1010" t="s">
        <v>16</v>
      </c>
      <c r="G1010" t="s">
        <v>17</v>
      </c>
      <c r="H1010" t="s">
        <v>40</v>
      </c>
      <c r="I1010" t="s">
        <v>41</v>
      </c>
      <c r="J1010" t="s">
        <v>35</v>
      </c>
      <c r="K1010" t="s">
        <v>22</v>
      </c>
      <c r="L1010" t="s">
        <v>22</v>
      </c>
      <c r="N1010" t="s">
        <v>144</v>
      </c>
      <c r="O1010">
        <v>62.315606344371488</v>
      </c>
      <c r="P1010">
        <v>7.3813584902306806</v>
      </c>
    </row>
    <row r="1011" spans="1:16" x14ac:dyDescent="0.3">
      <c r="A1011" s="2">
        <v>45433</v>
      </c>
      <c r="D1011" t="s">
        <v>3536</v>
      </c>
      <c r="E1011" t="s">
        <v>1842</v>
      </c>
      <c r="F1011" t="s">
        <v>16</v>
      </c>
      <c r="G1011" t="s">
        <v>46</v>
      </c>
      <c r="H1011" t="s">
        <v>119</v>
      </c>
      <c r="I1011" t="s">
        <v>120</v>
      </c>
      <c r="J1011" t="s">
        <v>42</v>
      </c>
      <c r="K1011" t="s">
        <v>21</v>
      </c>
      <c r="L1011" t="s">
        <v>21</v>
      </c>
      <c r="M1011" t="s">
        <v>3365</v>
      </c>
      <c r="N1011" t="s">
        <v>63</v>
      </c>
      <c r="O1011">
        <v>85.859042011646494</v>
      </c>
      <c r="P1011">
        <v>6.5913919376260512</v>
      </c>
    </row>
    <row r="1012" spans="1:16" x14ac:dyDescent="0.3">
      <c r="A1012" s="2">
        <v>45419</v>
      </c>
      <c r="B1012" s="2">
        <v>45425</v>
      </c>
      <c r="C1012">
        <v>6</v>
      </c>
      <c r="D1012" t="s">
        <v>3538</v>
      </c>
      <c r="E1012" t="s">
        <v>2288</v>
      </c>
      <c r="F1012" t="s">
        <v>16</v>
      </c>
      <c r="G1012" t="s">
        <v>33</v>
      </c>
      <c r="H1012" t="s">
        <v>59</v>
      </c>
      <c r="I1012" t="s">
        <v>19</v>
      </c>
      <c r="J1012" t="s">
        <v>42</v>
      </c>
      <c r="K1012" t="s">
        <v>21</v>
      </c>
      <c r="L1012" t="s">
        <v>21</v>
      </c>
      <c r="M1012" t="s">
        <v>3368</v>
      </c>
      <c r="N1012" t="s">
        <v>30</v>
      </c>
      <c r="O1012">
        <v>62.412605135768857</v>
      </c>
      <c r="P1012">
        <v>6.3749498440474586</v>
      </c>
    </row>
    <row r="1013" spans="1:16" x14ac:dyDescent="0.3">
      <c r="A1013" s="2">
        <v>45129</v>
      </c>
      <c r="B1013" s="2">
        <v>45132</v>
      </c>
      <c r="C1013">
        <v>3</v>
      </c>
      <c r="D1013" t="s">
        <v>3538</v>
      </c>
      <c r="E1013" t="s">
        <v>576</v>
      </c>
      <c r="F1013" t="s">
        <v>16</v>
      </c>
      <c r="G1013" t="s">
        <v>17</v>
      </c>
      <c r="H1013" t="s">
        <v>40</v>
      </c>
      <c r="I1013" t="s">
        <v>41</v>
      </c>
      <c r="J1013" t="s">
        <v>42</v>
      </c>
      <c r="K1013" t="s">
        <v>22</v>
      </c>
      <c r="L1013" t="s">
        <v>22</v>
      </c>
      <c r="N1013" t="s">
        <v>24</v>
      </c>
      <c r="O1013">
        <v>76.433268658201285</v>
      </c>
      <c r="P1013">
        <v>7.0648516244255752</v>
      </c>
    </row>
    <row r="1014" spans="1:16" x14ac:dyDescent="0.3">
      <c r="A1014" s="2">
        <v>45427</v>
      </c>
      <c r="B1014" s="2">
        <v>45439</v>
      </c>
      <c r="C1014">
        <v>12</v>
      </c>
      <c r="D1014" t="s">
        <v>3538</v>
      </c>
      <c r="E1014" t="s">
        <v>543</v>
      </c>
      <c r="F1014" t="s">
        <v>16</v>
      </c>
      <c r="G1014" t="s">
        <v>33</v>
      </c>
      <c r="H1014" t="s">
        <v>59</v>
      </c>
      <c r="I1014" t="s">
        <v>19</v>
      </c>
      <c r="J1014" t="s">
        <v>42</v>
      </c>
      <c r="K1014" t="s">
        <v>22</v>
      </c>
      <c r="L1014" t="s">
        <v>22</v>
      </c>
      <c r="N1014" t="s">
        <v>30</v>
      </c>
      <c r="O1014">
        <v>81.105353174739406</v>
      </c>
      <c r="P1014">
        <v>5.6651443160705544</v>
      </c>
    </row>
    <row r="1015" spans="1:16" x14ac:dyDescent="0.3">
      <c r="A1015" s="2">
        <v>45338</v>
      </c>
      <c r="B1015" s="2">
        <v>45405</v>
      </c>
      <c r="C1015">
        <v>67</v>
      </c>
      <c r="D1015" t="s">
        <v>3537</v>
      </c>
      <c r="E1015" t="s">
        <v>1883</v>
      </c>
      <c r="F1015" t="s">
        <v>16</v>
      </c>
      <c r="G1015" t="s">
        <v>46</v>
      </c>
      <c r="H1015" t="s">
        <v>18</v>
      </c>
      <c r="I1015" t="s">
        <v>34</v>
      </c>
      <c r="J1015" t="s">
        <v>35</v>
      </c>
      <c r="K1015" t="s">
        <v>22</v>
      </c>
      <c r="L1015" t="s">
        <v>22</v>
      </c>
      <c r="N1015" t="s">
        <v>76</v>
      </c>
      <c r="O1015">
        <v>83.676492929914218</v>
      </c>
      <c r="P1015">
        <v>5.9232717971397228</v>
      </c>
    </row>
    <row r="1016" spans="1:16" x14ac:dyDescent="0.3">
      <c r="A1016" s="2">
        <v>45143</v>
      </c>
      <c r="B1016" s="2">
        <v>46054</v>
      </c>
      <c r="C1016">
        <v>911</v>
      </c>
      <c r="D1016" t="s">
        <v>3539</v>
      </c>
      <c r="E1016" t="s">
        <v>644</v>
      </c>
      <c r="F1016" t="s">
        <v>16</v>
      </c>
      <c r="G1016" t="s">
        <v>33</v>
      </c>
      <c r="H1016" t="s">
        <v>59</v>
      </c>
      <c r="I1016" t="s">
        <v>92</v>
      </c>
      <c r="J1016" t="s">
        <v>35</v>
      </c>
      <c r="K1016" t="s">
        <v>22</v>
      </c>
      <c r="L1016" t="s">
        <v>22</v>
      </c>
      <c r="N1016" t="s">
        <v>76</v>
      </c>
      <c r="O1016">
        <v>86.52322878413419</v>
      </c>
      <c r="P1016">
        <v>7.3247266912333817</v>
      </c>
    </row>
    <row r="1017" spans="1:16" x14ac:dyDescent="0.3">
      <c r="A1017" s="2">
        <v>45006</v>
      </c>
      <c r="B1017" s="2">
        <v>45016</v>
      </c>
      <c r="C1017">
        <v>10</v>
      </c>
      <c r="D1017" t="s">
        <v>3538</v>
      </c>
      <c r="E1017" t="s">
        <v>3409</v>
      </c>
      <c r="F1017" t="s">
        <v>16</v>
      </c>
      <c r="G1017" t="s">
        <v>46</v>
      </c>
      <c r="H1017" t="s">
        <v>119</v>
      </c>
      <c r="I1017" t="s">
        <v>120</v>
      </c>
      <c r="J1017" t="s">
        <v>20</v>
      </c>
      <c r="K1017" t="s">
        <v>21</v>
      </c>
      <c r="L1017" t="s">
        <v>21</v>
      </c>
      <c r="M1017" t="s">
        <v>3410</v>
      </c>
      <c r="N1017" t="s">
        <v>43</v>
      </c>
      <c r="O1017">
        <v>75.289616943816768</v>
      </c>
      <c r="P1017">
        <v>5.6696754281703843</v>
      </c>
    </row>
    <row r="1018" spans="1:16" x14ac:dyDescent="0.3">
      <c r="A1018" s="2">
        <v>45292</v>
      </c>
      <c r="D1018" t="s">
        <v>3536</v>
      </c>
      <c r="E1018" t="s">
        <v>2288</v>
      </c>
      <c r="F1018" t="s">
        <v>16</v>
      </c>
      <c r="G1018" t="s">
        <v>17</v>
      </c>
      <c r="H1018" t="s">
        <v>18</v>
      </c>
      <c r="I1018" t="s">
        <v>34</v>
      </c>
      <c r="J1018" t="s">
        <v>20</v>
      </c>
      <c r="K1018" t="s">
        <v>21</v>
      </c>
      <c r="L1018" t="s">
        <v>3546</v>
      </c>
      <c r="M1018" t="s">
        <v>1949</v>
      </c>
      <c r="N1018" t="s">
        <v>24</v>
      </c>
      <c r="O1018">
        <v>75.368386379146017</v>
      </c>
      <c r="P1018">
        <v>6.2692221519575364</v>
      </c>
    </row>
    <row r="1019" spans="1:16" x14ac:dyDescent="0.3">
      <c r="A1019" s="2">
        <v>45369</v>
      </c>
      <c r="D1019" t="s">
        <v>3536</v>
      </c>
      <c r="E1019" t="s">
        <v>3236</v>
      </c>
      <c r="F1019" t="s">
        <v>16</v>
      </c>
      <c r="G1019" t="s">
        <v>17</v>
      </c>
      <c r="H1019" t="s">
        <v>18</v>
      </c>
      <c r="I1019" t="s">
        <v>34</v>
      </c>
      <c r="J1019" t="s">
        <v>20</v>
      </c>
      <c r="K1019" t="s">
        <v>21</v>
      </c>
      <c r="L1019" t="s">
        <v>21</v>
      </c>
      <c r="M1019" t="s">
        <v>3415</v>
      </c>
      <c r="N1019" t="s">
        <v>63</v>
      </c>
      <c r="O1019">
        <v>96.55407113088296</v>
      </c>
      <c r="P1019">
        <v>5.9676256661861284</v>
      </c>
    </row>
    <row r="1020" spans="1:16" x14ac:dyDescent="0.3">
      <c r="A1020" s="2">
        <v>45107</v>
      </c>
      <c r="D1020" t="s">
        <v>3536</v>
      </c>
      <c r="E1020" t="s">
        <v>2060</v>
      </c>
      <c r="F1020" t="s">
        <v>16</v>
      </c>
      <c r="G1020" t="s">
        <v>33</v>
      </c>
      <c r="H1020" t="s">
        <v>18</v>
      </c>
      <c r="I1020" t="s">
        <v>34</v>
      </c>
      <c r="J1020" t="s">
        <v>20</v>
      </c>
      <c r="K1020" t="s">
        <v>21</v>
      </c>
      <c r="L1020" t="s">
        <v>21</v>
      </c>
      <c r="M1020" t="s">
        <v>3421</v>
      </c>
      <c r="N1020" t="s">
        <v>144</v>
      </c>
      <c r="O1020">
        <v>77.050503217079722</v>
      </c>
      <c r="P1020">
        <v>6.8350997985829407</v>
      </c>
    </row>
    <row r="1021" spans="1:16" x14ac:dyDescent="0.3">
      <c r="A1021" s="2">
        <v>45404</v>
      </c>
      <c r="B1021" s="2">
        <v>45410</v>
      </c>
      <c r="C1021">
        <v>6</v>
      </c>
      <c r="D1021" t="s">
        <v>3538</v>
      </c>
      <c r="E1021" t="s">
        <v>1608</v>
      </c>
      <c r="F1021" t="s">
        <v>16</v>
      </c>
      <c r="G1021" t="s">
        <v>46</v>
      </c>
      <c r="H1021" t="s">
        <v>119</v>
      </c>
      <c r="I1021" t="s">
        <v>120</v>
      </c>
      <c r="J1021" t="s">
        <v>20</v>
      </c>
      <c r="K1021" t="s">
        <v>21</v>
      </c>
      <c r="L1021" t="s">
        <v>21</v>
      </c>
      <c r="M1021" t="s">
        <v>2309</v>
      </c>
      <c r="N1021" t="s">
        <v>144</v>
      </c>
      <c r="O1021">
        <v>89.317316320481368</v>
      </c>
      <c r="P1021">
        <v>6.474957113504515</v>
      </c>
    </row>
    <row r="1022" spans="1:16" x14ac:dyDescent="0.3">
      <c r="A1022" s="2">
        <v>45428</v>
      </c>
      <c r="D1022" t="s">
        <v>3536</v>
      </c>
      <c r="E1022" t="s">
        <v>3431</v>
      </c>
      <c r="F1022" t="s">
        <v>16</v>
      </c>
      <c r="G1022" t="s">
        <v>51</v>
      </c>
      <c r="H1022" t="s">
        <v>52</v>
      </c>
      <c r="I1022" t="s">
        <v>34</v>
      </c>
      <c r="J1022" t="s">
        <v>42</v>
      </c>
      <c r="K1022" t="s">
        <v>21</v>
      </c>
      <c r="L1022" t="s">
        <v>3546</v>
      </c>
      <c r="M1022" t="s">
        <v>2930</v>
      </c>
      <c r="N1022" t="s">
        <v>144</v>
      </c>
      <c r="O1022">
        <v>86.347214685617701</v>
      </c>
      <c r="P1022">
        <v>6.0205737151320058</v>
      </c>
    </row>
    <row r="1023" spans="1:16" x14ac:dyDescent="0.3">
      <c r="A1023" s="2">
        <v>44967</v>
      </c>
      <c r="D1023" t="s">
        <v>3536</v>
      </c>
      <c r="E1023" t="s">
        <v>1838</v>
      </c>
      <c r="F1023" t="s">
        <v>16</v>
      </c>
      <c r="G1023" t="s">
        <v>58</v>
      </c>
      <c r="H1023" t="s">
        <v>119</v>
      </c>
      <c r="I1023" t="s">
        <v>120</v>
      </c>
      <c r="J1023" t="s">
        <v>42</v>
      </c>
      <c r="K1023" t="s">
        <v>21</v>
      </c>
      <c r="L1023" t="s">
        <v>21</v>
      </c>
      <c r="M1023" t="s">
        <v>3432</v>
      </c>
      <c r="N1023" t="s">
        <v>43</v>
      </c>
      <c r="O1023">
        <v>83.038185956048764</v>
      </c>
      <c r="P1023">
        <v>7.0747740535046653</v>
      </c>
    </row>
    <row r="1024" spans="1:16" x14ac:dyDescent="0.3">
      <c r="A1024" s="2">
        <v>45172</v>
      </c>
      <c r="B1024" s="2">
        <v>45179</v>
      </c>
      <c r="C1024">
        <v>7</v>
      </c>
      <c r="D1024" t="s">
        <v>3538</v>
      </c>
      <c r="E1024" t="s">
        <v>190</v>
      </c>
      <c r="F1024" t="s">
        <v>16</v>
      </c>
      <c r="G1024" t="s">
        <v>46</v>
      </c>
      <c r="H1024" t="s">
        <v>119</v>
      </c>
      <c r="I1024" t="s">
        <v>120</v>
      </c>
      <c r="J1024" t="s">
        <v>20</v>
      </c>
      <c r="K1024" t="s">
        <v>21</v>
      </c>
      <c r="L1024" t="s">
        <v>21</v>
      </c>
      <c r="M1024" t="s">
        <v>3216</v>
      </c>
      <c r="N1024" t="s">
        <v>24</v>
      </c>
      <c r="O1024">
        <v>90.450884740847528</v>
      </c>
      <c r="P1024">
        <v>7.4813583141315316</v>
      </c>
    </row>
    <row r="1025" spans="1:16" x14ac:dyDescent="0.3">
      <c r="A1025" s="2">
        <v>45370</v>
      </c>
      <c r="B1025" s="2">
        <v>45464</v>
      </c>
      <c r="C1025">
        <v>94</v>
      </c>
      <c r="D1025" t="s">
        <v>3540</v>
      </c>
      <c r="E1025" t="s">
        <v>242</v>
      </c>
      <c r="F1025" t="s">
        <v>16</v>
      </c>
      <c r="G1025" t="s">
        <v>51</v>
      </c>
      <c r="H1025" t="s">
        <v>52</v>
      </c>
      <c r="I1025" t="s">
        <v>34</v>
      </c>
      <c r="J1025" t="s">
        <v>20</v>
      </c>
      <c r="K1025" t="s">
        <v>21</v>
      </c>
      <c r="L1025" t="s">
        <v>3546</v>
      </c>
      <c r="M1025" t="s">
        <v>2644</v>
      </c>
      <c r="N1025" t="s">
        <v>144</v>
      </c>
      <c r="O1025">
        <v>74.539582011832792</v>
      </c>
      <c r="P1025">
        <v>5.7668326710464139</v>
      </c>
    </row>
    <row r="1026" spans="1:16" x14ac:dyDescent="0.3">
      <c r="A1026" s="2">
        <v>44938</v>
      </c>
      <c r="D1026" t="s">
        <v>3536</v>
      </c>
      <c r="E1026" t="s">
        <v>1871</v>
      </c>
      <c r="F1026" t="s">
        <v>16</v>
      </c>
      <c r="G1026" t="s">
        <v>51</v>
      </c>
      <c r="H1026" t="s">
        <v>59</v>
      </c>
      <c r="I1026" t="s">
        <v>19</v>
      </c>
      <c r="J1026" t="s">
        <v>42</v>
      </c>
      <c r="K1026" t="s">
        <v>22</v>
      </c>
      <c r="L1026" t="s">
        <v>22</v>
      </c>
      <c r="N1026" t="s">
        <v>30</v>
      </c>
      <c r="O1026">
        <v>97.041055162554912</v>
      </c>
      <c r="P1026">
        <v>7.1764608421636016</v>
      </c>
    </row>
    <row r="1027" spans="1:16" x14ac:dyDescent="0.3">
      <c r="A1027" s="2">
        <v>45121</v>
      </c>
      <c r="B1027" s="2">
        <v>45209</v>
      </c>
      <c r="C1027">
        <v>88</v>
      </c>
      <c r="D1027" t="s">
        <v>3537</v>
      </c>
      <c r="E1027" t="s">
        <v>3348</v>
      </c>
      <c r="F1027" t="s">
        <v>16</v>
      </c>
      <c r="G1027" t="s">
        <v>17</v>
      </c>
      <c r="H1027" t="s">
        <v>40</v>
      </c>
      <c r="I1027" t="s">
        <v>41</v>
      </c>
      <c r="J1027" t="s">
        <v>42</v>
      </c>
      <c r="K1027" t="s">
        <v>22</v>
      </c>
      <c r="L1027" t="s">
        <v>22</v>
      </c>
      <c r="N1027" t="s">
        <v>54</v>
      </c>
      <c r="O1027">
        <v>67.79287574085842</v>
      </c>
      <c r="P1027">
        <v>5.604710040374945</v>
      </c>
    </row>
    <row r="1028" spans="1:16" x14ac:dyDescent="0.3">
      <c r="A1028" s="2">
        <v>44945</v>
      </c>
      <c r="B1028" s="2">
        <v>44946</v>
      </c>
      <c r="C1028">
        <v>1</v>
      </c>
      <c r="D1028" t="s">
        <v>3538</v>
      </c>
      <c r="E1028" t="s">
        <v>2957</v>
      </c>
      <c r="F1028" t="s">
        <v>16</v>
      </c>
      <c r="G1028" t="s">
        <v>46</v>
      </c>
      <c r="H1028" t="s">
        <v>18</v>
      </c>
      <c r="I1028" t="s">
        <v>19</v>
      </c>
      <c r="J1028" t="s">
        <v>35</v>
      </c>
      <c r="K1028" t="s">
        <v>22</v>
      </c>
      <c r="L1028" t="s">
        <v>22</v>
      </c>
      <c r="N1028" t="s">
        <v>24</v>
      </c>
      <c r="O1028">
        <v>58.481845986706951</v>
      </c>
      <c r="P1028">
        <v>5.7420500009703863</v>
      </c>
    </row>
    <row r="1029" spans="1:16" x14ac:dyDescent="0.3">
      <c r="A1029" s="2">
        <v>45139</v>
      </c>
      <c r="B1029" s="2">
        <v>45165</v>
      </c>
      <c r="C1029">
        <v>26</v>
      </c>
      <c r="D1029" t="s">
        <v>3538</v>
      </c>
      <c r="E1029" t="s">
        <v>3068</v>
      </c>
      <c r="F1029" t="s">
        <v>16</v>
      </c>
      <c r="G1029" t="s">
        <v>51</v>
      </c>
      <c r="H1029" t="s">
        <v>59</v>
      </c>
      <c r="I1029" t="s">
        <v>92</v>
      </c>
      <c r="J1029" t="s">
        <v>42</v>
      </c>
      <c r="K1029" t="s">
        <v>22</v>
      </c>
      <c r="L1029" t="s">
        <v>22</v>
      </c>
      <c r="N1029" t="s">
        <v>63</v>
      </c>
      <c r="O1029">
        <v>60.044682195482608</v>
      </c>
      <c r="P1029">
        <v>6.0469490307499596</v>
      </c>
    </row>
    <row r="1030" spans="1:16" x14ac:dyDescent="0.3">
      <c r="A1030" s="2">
        <v>45187</v>
      </c>
      <c r="B1030" s="2">
        <v>46187</v>
      </c>
      <c r="C1030">
        <v>1000</v>
      </c>
      <c r="D1030" t="s">
        <v>3539</v>
      </c>
      <c r="E1030" t="s">
        <v>3452</v>
      </c>
      <c r="F1030" t="s">
        <v>16</v>
      </c>
      <c r="G1030" t="s">
        <v>33</v>
      </c>
      <c r="H1030" t="s">
        <v>52</v>
      </c>
      <c r="I1030" t="s">
        <v>34</v>
      </c>
      <c r="J1030" t="s">
        <v>42</v>
      </c>
      <c r="K1030" t="s">
        <v>21</v>
      </c>
      <c r="L1030" t="s">
        <v>3546</v>
      </c>
      <c r="M1030" t="s">
        <v>3453</v>
      </c>
      <c r="N1030" t="s">
        <v>144</v>
      </c>
      <c r="O1030">
        <v>84.037300903366088</v>
      </c>
      <c r="P1030">
        <v>6.7682842765914737</v>
      </c>
    </row>
    <row r="1031" spans="1:16" x14ac:dyDescent="0.3">
      <c r="A1031" s="2">
        <v>45119</v>
      </c>
      <c r="B1031" s="2">
        <v>45143</v>
      </c>
      <c r="C1031">
        <v>24</v>
      </c>
      <c r="D1031" t="s">
        <v>3538</v>
      </c>
      <c r="E1031" t="s">
        <v>127</v>
      </c>
      <c r="F1031" t="s">
        <v>16</v>
      </c>
      <c r="G1031" t="s">
        <v>58</v>
      </c>
      <c r="H1031" t="s">
        <v>59</v>
      </c>
      <c r="I1031" t="s">
        <v>19</v>
      </c>
      <c r="J1031" t="s">
        <v>42</v>
      </c>
      <c r="K1031" t="s">
        <v>22</v>
      </c>
      <c r="L1031" t="s">
        <v>22</v>
      </c>
      <c r="N1031" t="s">
        <v>24</v>
      </c>
      <c r="O1031">
        <v>66.445524968877109</v>
      </c>
      <c r="P1031">
        <v>6.3840668418622473</v>
      </c>
    </row>
    <row r="1032" spans="1:16" x14ac:dyDescent="0.3">
      <c r="A1032" s="2">
        <v>45005</v>
      </c>
      <c r="B1032" s="2">
        <v>46005</v>
      </c>
      <c r="C1032">
        <v>1000</v>
      </c>
      <c r="D1032" t="s">
        <v>3539</v>
      </c>
      <c r="E1032" t="s">
        <v>3022</v>
      </c>
      <c r="F1032" t="s">
        <v>16</v>
      </c>
      <c r="G1032" t="s">
        <v>17</v>
      </c>
      <c r="H1032" t="s">
        <v>18</v>
      </c>
      <c r="I1032" t="s">
        <v>19</v>
      </c>
      <c r="J1032" t="s">
        <v>35</v>
      </c>
      <c r="K1032" t="s">
        <v>21</v>
      </c>
      <c r="L1032" t="s">
        <v>21</v>
      </c>
      <c r="M1032" t="s">
        <v>3458</v>
      </c>
      <c r="N1032" t="s">
        <v>63</v>
      </c>
      <c r="O1032">
        <v>82.449665711087221</v>
      </c>
      <c r="P1032">
        <v>5.6455260127283866</v>
      </c>
    </row>
    <row r="1033" spans="1:16" x14ac:dyDescent="0.3">
      <c r="A1033" s="2">
        <v>45123</v>
      </c>
      <c r="B1033" s="2">
        <v>46123</v>
      </c>
      <c r="C1033">
        <v>1000</v>
      </c>
      <c r="D1033" t="s">
        <v>3539</v>
      </c>
      <c r="E1033" t="s">
        <v>2585</v>
      </c>
      <c r="F1033" t="s">
        <v>16</v>
      </c>
      <c r="G1033" t="s">
        <v>51</v>
      </c>
      <c r="H1033" t="s">
        <v>52</v>
      </c>
      <c r="I1033" t="s">
        <v>92</v>
      </c>
      <c r="J1033" t="s">
        <v>20</v>
      </c>
      <c r="K1033" t="s">
        <v>21</v>
      </c>
      <c r="L1033" t="s">
        <v>21</v>
      </c>
      <c r="M1033" t="s">
        <v>1678</v>
      </c>
      <c r="N1033" t="s">
        <v>144</v>
      </c>
      <c r="O1033">
        <v>89.500158286696461</v>
      </c>
      <c r="P1033">
        <v>5.5992118166989657</v>
      </c>
    </row>
    <row r="1034" spans="1:16" x14ac:dyDescent="0.3">
      <c r="A1034" s="2">
        <v>45292</v>
      </c>
      <c r="B1034" s="2">
        <v>45295</v>
      </c>
      <c r="C1034">
        <v>3</v>
      </c>
      <c r="D1034" t="s">
        <v>3538</v>
      </c>
      <c r="E1034" t="s">
        <v>1838</v>
      </c>
      <c r="F1034" t="s">
        <v>16</v>
      </c>
      <c r="G1034" t="s">
        <v>33</v>
      </c>
      <c r="H1034" t="s">
        <v>59</v>
      </c>
      <c r="I1034" t="s">
        <v>34</v>
      </c>
      <c r="J1034" t="s">
        <v>42</v>
      </c>
      <c r="K1034" t="s">
        <v>22</v>
      </c>
      <c r="L1034" t="s">
        <v>22</v>
      </c>
      <c r="N1034" t="s">
        <v>144</v>
      </c>
      <c r="O1034">
        <v>80.005279588565969</v>
      </c>
      <c r="P1034">
        <v>6.3654582720394091</v>
      </c>
    </row>
    <row r="1035" spans="1:16" x14ac:dyDescent="0.3">
      <c r="A1035" s="2">
        <v>45102</v>
      </c>
      <c r="B1035" s="2">
        <v>45109</v>
      </c>
      <c r="C1035">
        <v>7</v>
      </c>
      <c r="D1035" t="s">
        <v>3538</v>
      </c>
      <c r="E1035" t="s">
        <v>137</v>
      </c>
      <c r="F1035" t="s">
        <v>16</v>
      </c>
      <c r="G1035" t="s">
        <v>46</v>
      </c>
      <c r="H1035" t="s">
        <v>119</v>
      </c>
      <c r="I1035" t="s">
        <v>120</v>
      </c>
      <c r="J1035" t="s">
        <v>42</v>
      </c>
      <c r="K1035" t="s">
        <v>21</v>
      </c>
      <c r="L1035" t="s">
        <v>21</v>
      </c>
      <c r="M1035" t="s">
        <v>3476</v>
      </c>
      <c r="N1035" t="s">
        <v>63</v>
      </c>
      <c r="O1035">
        <v>61.481572684253408</v>
      </c>
      <c r="P1035">
        <v>6.1310663613262708</v>
      </c>
    </row>
    <row r="1036" spans="1:16" x14ac:dyDescent="0.3">
      <c r="A1036" s="2">
        <v>44995</v>
      </c>
      <c r="B1036" s="2">
        <v>45055</v>
      </c>
      <c r="C1036">
        <v>60</v>
      </c>
      <c r="D1036" t="s">
        <v>3537</v>
      </c>
      <c r="E1036" t="s">
        <v>127</v>
      </c>
      <c r="F1036" t="s">
        <v>16</v>
      </c>
      <c r="G1036" t="s">
        <v>51</v>
      </c>
      <c r="H1036" t="s">
        <v>52</v>
      </c>
      <c r="I1036" t="s">
        <v>34</v>
      </c>
      <c r="J1036" t="s">
        <v>42</v>
      </c>
      <c r="K1036" t="s">
        <v>21</v>
      </c>
      <c r="L1036" t="s">
        <v>3546</v>
      </c>
      <c r="M1036" t="s">
        <v>3489</v>
      </c>
      <c r="N1036" t="s">
        <v>30</v>
      </c>
      <c r="O1036">
        <v>85.161782871149583</v>
      </c>
      <c r="P1036">
        <v>5.7857005746016767</v>
      </c>
    </row>
    <row r="1037" spans="1:16" x14ac:dyDescent="0.3">
      <c r="A1037" s="2">
        <v>45469</v>
      </c>
      <c r="B1037" s="2">
        <v>46469</v>
      </c>
      <c r="C1037">
        <v>1000</v>
      </c>
      <c r="D1037" t="s">
        <v>3539</v>
      </c>
      <c r="E1037" t="s">
        <v>455</v>
      </c>
      <c r="F1037" t="s">
        <v>16</v>
      </c>
      <c r="G1037" t="s">
        <v>17</v>
      </c>
      <c r="H1037" t="s">
        <v>40</v>
      </c>
      <c r="I1037" t="s">
        <v>41</v>
      </c>
      <c r="J1037" t="s">
        <v>35</v>
      </c>
      <c r="K1037" t="s">
        <v>22</v>
      </c>
      <c r="L1037" t="s">
        <v>22</v>
      </c>
      <c r="N1037" t="s">
        <v>24</v>
      </c>
      <c r="O1037">
        <v>69.393949336033984</v>
      </c>
      <c r="P1037">
        <v>6.2162794330582889</v>
      </c>
    </row>
    <row r="1038" spans="1:16" x14ac:dyDescent="0.3">
      <c r="A1038" s="2">
        <v>45246</v>
      </c>
      <c r="B1038" s="2">
        <v>45250</v>
      </c>
      <c r="C1038">
        <v>4</v>
      </c>
      <c r="D1038" t="s">
        <v>3538</v>
      </c>
      <c r="E1038" t="s">
        <v>3495</v>
      </c>
      <c r="F1038" t="s">
        <v>16</v>
      </c>
      <c r="G1038" t="s">
        <v>58</v>
      </c>
      <c r="H1038" t="s">
        <v>52</v>
      </c>
      <c r="I1038" t="s">
        <v>92</v>
      </c>
      <c r="J1038" t="s">
        <v>20</v>
      </c>
      <c r="K1038" t="s">
        <v>21</v>
      </c>
      <c r="L1038" t="s">
        <v>21</v>
      </c>
      <c r="M1038" t="s">
        <v>3496</v>
      </c>
      <c r="N1038" t="s">
        <v>30</v>
      </c>
      <c r="O1038">
        <v>87.591551603026474</v>
      </c>
      <c r="P1038">
        <v>5.522062528857294</v>
      </c>
    </row>
    <row r="1039" spans="1:16" x14ac:dyDescent="0.3">
      <c r="A1039" s="2">
        <v>45064</v>
      </c>
      <c r="D1039" t="s">
        <v>3536</v>
      </c>
      <c r="E1039" t="s">
        <v>768</v>
      </c>
      <c r="F1039" t="s">
        <v>16</v>
      </c>
      <c r="G1039" t="s">
        <v>46</v>
      </c>
      <c r="H1039" t="s">
        <v>18</v>
      </c>
      <c r="I1039" t="s">
        <v>34</v>
      </c>
      <c r="J1039" t="s">
        <v>20</v>
      </c>
      <c r="K1039" t="s">
        <v>21</v>
      </c>
      <c r="L1039" t="s">
        <v>3546</v>
      </c>
      <c r="M1039" t="s">
        <v>3497</v>
      </c>
      <c r="N1039" t="s">
        <v>63</v>
      </c>
      <c r="O1039">
        <v>86.515219913395057</v>
      </c>
      <c r="P1039">
        <v>6.4679787363594947</v>
      </c>
    </row>
    <row r="1040" spans="1:16" x14ac:dyDescent="0.3">
      <c r="A1040" s="2">
        <v>45280</v>
      </c>
      <c r="B1040" s="2">
        <v>45329</v>
      </c>
      <c r="C1040">
        <v>49</v>
      </c>
      <c r="D1040" t="s">
        <v>3537</v>
      </c>
      <c r="E1040" t="s">
        <v>2338</v>
      </c>
      <c r="F1040" t="s">
        <v>16</v>
      </c>
      <c r="G1040" t="s">
        <v>58</v>
      </c>
      <c r="H1040" t="s">
        <v>52</v>
      </c>
      <c r="I1040" t="s">
        <v>34</v>
      </c>
      <c r="J1040" t="s">
        <v>42</v>
      </c>
      <c r="K1040" t="s">
        <v>21</v>
      </c>
      <c r="L1040" t="s">
        <v>3546</v>
      </c>
      <c r="M1040" t="s">
        <v>3498</v>
      </c>
      <c r="N1040" t="s">
        <v>24</v>
      </c>
      <c r="O1040">
        <v>76.743889478514959</v>
      </c>
      <c r="P1040">
        <v>7.3695910349855662</v>
      </c>
    </row>
    <row r="1041" spans="1:16" x14ac:dyDescent="0.3">
      <c r="A1041" s="2">
        <v>45350</v>
      </c>
      <c r="B1041" s="2">
        <v>46350</v>
      </c>
      <c r="C1041">
        <v>1000</v>
      </c>
      <c r="D1041" t="s">
        <v>3539</v>
      </c>
      <c r="E1041" t="s">
        <v>2707</v>
      </c>
      <c r="F1041" t="s">
        <v>16</v>
      </c>
      <c r="G1041" t="s">
        <v>46</v>
      </c>
      <c r="H1041" t="s">
        <v>18</v>
      </c>
      <c r="I1041" t="s">
        <v>34</v>
      </c>
      <c r="J1041" t="s">
        <v>42</v>
      </c>
      <c r="K1041" t="s">
        <v>22</v>
      </c>
      <c r="L1041" t="s">
        <v>22</v>
      </c>
      <c r="N1041" t="s">
        <v>144</v>
      </c>
      <c r="O1041">
        <v>72.719229021446793</v>
      </c>
      <c r="P1041">
        <v>7.2228360921910344</v>
      </c>
    </row>
    <row r="1042" spans="1:16" x14ac:dyDescent="0.3">
      <c r="A1042" s="2">
        <v>45281</v>
      </c>
      <c r="B1042" s="2">
        <v>46281</v>
      </c>
      <c r="C1042">
        <v>1000</v>
      </c>
      <c r="D1042" t="s">
        <v>3539</v>
      </c>
      <c r="E1042" t="s">
        <v>1287</v>
      </c>
      <c r="F1042" t="s">
        <v>16</v>
      </c>
      <c r="G1042" t="s">
        <v>46</v>
      </c>
      <c r="H1042" t="s">
        <v>40</v>
      </c>
      <c r="I1042" t="s">
        <v>41</v>
      </c>
      <c r="J1042" t="s">
        <v>42</v>
      </c>
      <c r="K1042" t="s">
        <v>22</v>
      </c>
      <c r="L1042" t="s">
        <v>22</v>
      </c>
      <c r="N1042" t="s">
        <v>24</v>
      </c>
      <c r="O1042">
        <v>82.493085956417289</v>
      </c>
      <c r="P1042">
        <v>6.6619007597763584</v>
      </c>
    </row>
    <row r="1043" spans="1:16" x14ac:dyDescent="0.3">
      <c r="A1043" s="2">
        <v>45432</v>
      </c>
      <c r="B1043" s="2">
        <v>45531</v>
      </c>
      <c r="C1043">
        <v>99</v>
      </c>
      <c r="D1043" t="s">
        <v>3540</v>
      </c>
      <c r="E1043" t="s">
        <v>898</v>
      </c>
      <c r="F1043" t="s">
        <v>16</v>
      </c>
      <c r="G1043" t="s">
        <v>51</v>
      </c>
      <c r="H1043" t="s">
        <v>59</v>
      </c>
      <c r="I1043" t="s">
        <v>34</v>
      </c>
      <c r="J1043" t="s">
        <v>35</v>
      </c>
      <c r="K1043" t="s">
        <v>22</v>
      </c>
      <c r="L1043" t="s">
        <v>22</v>
      </c>
      <c r="N1043" t="s">
        <v>76</v>
      </c>
      <c r="O1043">
        <v>81.310651862158494</v>
      </c>
      <c r="P1043">
        <v>6.4548323789607078</v>
      </c>
    </row>
    <row r="1044" spans="1:16" x14ac:dyDescent="0.3">
      <c r="A1044" s="2">
        <v>45194</v>
      </c>
      <c r="D1044" t="s">
        <v>3536</v>
      </c>
      <c r="E1044" t="s">
        <v>171</v>
      </c>
      <c r="F1044" t="s">
        <v>16</v>
      </c>
      <c r="G1044" t="s">
        <v>58</v>
      </c>
      <c r="H1044" t="s">
        <v>59</v>
      </c>
      <c r="I1044" t="s">
        <v>92</v>
      </c>
      <c r="J1044" t="s">
        <v>35</v>
      </c>
      <c r="K1044" t="s">
        <v>22</v>
      </c>
      <c r="L1044" t="s">
        <v>22</v>
      </c>
      <c r="N1044" t="s">
        <v>43</v>
      </c>
      <c r="O1044">
        <v>65.760428475498543</v>
      </c>
      <c r="P1044">
        <v>5.5999580573193573</v>
      </c>
    </row>
    <row r="1045" spans="1:16" x14ac:dyDescent="0.3">
      <c r="A1045" s="2">
        <v>45383</v>
      </c>
      <c r="D1045" t="s">
        <v>3536</v>
      </c>
      <c r="E1045" t="s">
        <v>1722</v>
      </c>
      <c r="F1045" t="s">
        <v>16</v>
      </c>
      <c r="G1045" t="s">
        <v>17</v>
      </c>
      <c r="H1045" t="s">
        <v>18</v>
      </c>
      <c r="I1045" t="s">
        <v>34</v>
      </c>
      <c r="J1045" t="s">
        <v>20</v>
      </c>
      <c r="K1045" t="s">
        <v>21</v>
      </c>
      <c r="L1045" t="s">
        <v>3546</v>
      </c>
      <c r="M1045" t="s">
        <v>3529</v>
      </c>
      <c r="N1045" t="s">
        <v>54</v>
      </c>
      <c r="O1045">
        <v>88.004095252276826</v>
      </c>
      <c r="P1045">
        <v>6.81708103134011</v>
      </c>
    </row>
    <row r="1046" spans="1:16" x14ac:dyDescent="0.3">
      <c r="A1046" s="2">
        <v>44965</v>
      </c>
      <c r="D1046" t="s">
        <v>3536</v>
      </c>
      <c r="E1046" t="s">
        <v>1673</v>
      </c>
      <c r="F1046" t="s">
        <v>16</v>
      </c>
      <c r="G1046" t="s">
        <v>58</v>
      </c>
      <c r="H1046" t="s">
        <v>59</v>
      </c>
      <c r="I1046" t="s">
        <v>19</v>
      </c>
      <c r="J1046" t="s">
        <v>42</v>
      </c>
      <c r="K1046" t="s">
        <v>21</v>
      </c>
      <c r="L1046" t="s">
        <v>3546</v>
      </c>
      <c r="M1046" t="s">
        <v>3530</v>
      </c>
      <c r="N1046" t="s">
        <v>54</v>
      </c>
      <c r="O1046">
        <v>86.79373282956503</v>
      </c>
      <c r="P1046">
        <v>6.9837926539174298</v>
      </c>
    </row>
    <row r="1047" spans="1:16" x14ac:dyDescent="0.3">
      <c r="A1047" s="2">
        <v>45181</v>
      </c>
      <c r="D1047" t="s">
        <v>3536</v>
      </c>
      <c r="E1047" t="s">
        <v>56</v>
      </c>
      <c r="F1047" t="s">
        <v>57</v>
      </c>
      <c r="G1047" t="s">
        <v>58</v>
      </c>
      <c r="H1047" t="s">
        <v>59</v>
      </c>
      <c r="I1047" t="s">
        <v>19</v>
      </c>
      <c r="J1047" t="s">
        <v>35</v>
      </c>
      <c r="K1047" t="s">
        <v>22</v>
      </c>
      <c r="L1047" t="s">
        <v>22</v>
      </c>
      <c r="N1047" t="s">
        <v>24</v>
      </c>
      <c r="O1047">
        <v>80.405575505663862</v>
      </c>
      <c r="P1047">
        <v>5.4517394759814426</v>
      </c>
    </row>
    <row r="1048" spans="1:16" x14ac:dyDescent="0.3">
      <c r="A1048" s="2">
        <v>45244</v>
      </c>
      <c r="B1048" s="2">
        <v>46244</v>
      </c>
      <c r="C1048">
        <v>1000</v>
      </c>
      <c r="D1048" t="s">
        <v>3539</v>
      </c>
      <c r="E1048" t="s">
        <v>56</v>
      </c>
      <c r="F1048" t="s">
        <v>57</v>
      </c>
      <c r="G1048" t="s">
        <v>51</v>
      </c>
      <c r="H1048" t="s">
        <v>52</v>
      </c>
      <c r="I1048" t="s">
        <v>92</v>
      </c>
      <c r="J1048" t="s">
        <v>20</v>
      </c>
      <c r="K1048" t="s">
        <v>21</v>
      </c>
      <c r="L1048" t="s">
        <v>3546</v>
      </c>
      <c r="M1048" t="s">
        <v>1422</v>
      </c>
      <c r="N1048" t="s">
        <v>76</v>
      </c>
      <c r="O1048">
        <v>115.32160556769379</v>
      </c>
      <c r="P1048">
        <v>5.9566146210834576</v>
      </c>
    </row>
    <row r="1049" spans="1:16" x14ac:dyDescent="0.3">
      <c r="A1049" s="2">
        <v>45094</v>
      </c>
      <c r="B1049" s="2">
        <v>46094</v>
      </c>
      <c r="C1049">
        <v>1000</v>
      </c>
      <c r="D1049" t="s">
        <v>3539</v>
      </c>
      <c r="E1049" t="s">
        <v>83</v>
      </c>
      <c r="F1049" t="s">
        <v>57</v>
      </c>
      <c r="G1049" t="s">
        <v>58</v>
      </c>
      <c r="H1049" t="s">
        <v>52</v>
      </c>
      <c r="I1049" t="s">
        <v>34</v>
      </c>
      <c r="J1049" t="s">
        <v>20</v>
      </c>
      <c r="K1049" t="s">
        <v>21</v>
      </c>
      <c r="L1049" t="s">
        <v>21</v>
      </c>
      <c r="M1049" t="s">
        <v>84</v>
      </c>
      <c r="N1049" t="s">
        <v>54</v>
      </c>
      <c r="O1049">
        <v>135.4160127127102</v>
      </c>
      <c r="P1049">
        <v>5.4348273386037462</v>
      </c>
    </row>
    <row r="1050" spans="1:16" x14ac:dyDescent="0.3">
      <c r="A1050" s="2">
        <v>44978</v>
      </c>
      <c r="B1050" s="2">
        <v>44985</v>
      </c>
      <c r="C1050">
        <v>7</v>
      </c>
      <c r="D1050" t="s">
        <v>3538</v>
      </c>
      <c r="E1050" t="s">
        <v>124</v>
      </c>
      <c r="F1050" t="s">
        <v>57</v>
      </c>
      <c r="G1050" t="s">
        <v>46</v>
      </c>
      <c r="H1050" t="s">
        <v>119</v>
      </c>
      <c r="I1050" t="s">
        <v>120</v>
      </c>
      <c r="J1050" t="s">
        <v>42</v>
      </c>
      <c r="K1050" t="s">
        <v>21</v>
      </c>
      <c r="L1050" t="s">
        <v>3546</v>
      </c>
      <c r="M1050" t="s">
        <v>125</v>
      </c>
      <c r="N1050" t="s">
        <v>54</v>
      </c>
      <c r="O1050">
        <v>121.40730320459861</v>
      </c>
      <c r="P1050">
        <v>5.0384008773263442</v>
      </c>
    </row>
    <row r="1051" spans="1:16" x14ac:dyDescent="0.3">
      <c r="A1051" s="2">
        <v>45321</v>
      </c>
      <c r="B1051" s="2">
        <v>45411</v>
      </c>
      <c r="C1051">
        <v>90</v>
      </c>
      <c r="D1051" t="s">
        <v>3537</v>
      </c>
      <c r="E1051" t="s">
        <v>124</v>
      </c>
      <c r="F1051" t="s">
        <v>57</v>
      </c>
      <c r="G1051" t="s">
        <v>58</v>
      </c>
      <c r="H1051" t="s">
        <v>59</v>
      </c>
      <c r="I1051" t="s">
        <v>34</v>
      </c>
      <c r="J1051" t="s">
        <v>42</v>
      </c>
      <c r="K1051" t="s">
        <v>22</v>
      </c>
      <c r="L1051" t="s">
        <v>22</v>
      </c>
      <c r="N1051" t="s">
        <v>43</v>
      </c>
      <c r="O1051">
        <v>86.741981648981039</v>
      </c>
      <c r="P1051">
        <v>5.4110284698067046</v>
      </c>
    </row>
    <row r="1052" spans="1:16" x14ac:dyDescent="0.3">
      <c r="A1052" s="2">
        <v>45026</v>
      </c>
      <c r="B1052" s="2">
        <v>45064</v>
      </c>
      <c r="C1052">
        <v>38</v>
      </c>
      <c r="D1052" t="s">
        <v>3537</v>
      </c>
      <c r="E1052" t="s">
        <v>146</v>
      </c>
      <c r="F1052" t="s">
        <v>57</v>
      </c>
      <c r="G1052" t="s">
        <v>17</v>
      </c>
      <c r="H1052" t="s">
        <v>18</v>
      </c>
      <c r="I1052" t="s">
        <v>19</v>
      </c>
      <c r="J1052" t="s">
        <v>35</v>
      </c>
      <c r="K1052" t="s">
        <v>22</v>
      </c>
      <c r="L1052" t="s">
        <v>22</v>
      </c>
      <c r="N1052" t="s">
        <v>43</v>
      </c>
      <c r="O1052">
        <v>119.6353097398319</v>
      </c>
      <c r="P1052">
        <v>5.5190817851362182</v>
      </c>
    </row>
    <row r="1053" spans="1:16" x14ac:dyDescent="0.3">
      <c r="A1053" s="2">
        <v>44999</v>
      </c>
      <c r="B1053" s="2">
        <v>45005</v>
      </c>
      <c r="C1053">
        <v>6</v>
      </c>
      <c r="D1053" t="s">
        <v>3538</v>
      </c>
      <c r="E1053" t="s">
        <v>153</v>
      </c>
      <c r="F1053" t="s">
        <v>57</v>
      </c>
      <c r="G1053" t="s">
        <v>33</v>
      </c>
      <c r="H1053" t="s">
        <v>18</v>
      </c>
      <c r="I1053" t="s">
        <v>19</v>
      </c>
      <c r="J1053" t="s">
        <v>42</v>
      </c>
      <c r="K1053" t="s">
        <v>22</v>
      </c>
      <c r="L1053" t="s">
        <v>22</v>
      </c>
      <c r="N1053" t="s">
        <v>63</v>
      </c>
      <c r="O1053">
        <v>140.12185776318239</v>
      </c>
      <c r="P1053">
        <v>5.6034876665964548</v>
      </c>
    </row>
    <row r="1054" spans="1:16" x14ac:dyDescent="0.3">
      <c r="A1054" s="2">
        <v>45467</v>
      </c>
      <c r="B1054" s="2">
        <v>45522</v>
      </c>
      <c r="C1054">
        <v>55</v>
      </c>
      <c r="D1054" t="s">
        <v>3537</v>
      </c>
      <c r="E1054" t="s">
        <v>153</v>
      </c>
      <c r="F1054" t="s">
        <v>57</v>
      </c>
      <c r="G1054" t="s">
        <v>17</v>
      </c>
      <c r="H1054" t="s">
        <v>40</v>
      </c>
      <c r="I1054" t="s">
        <v>41</v>
      </c>
      <c r="J1054" t="s">
        <v>35</v>
      </c>
      <c r="K1054" t="s">
        <v>22</v>
      </c>
      <c r="L1054" t="s">
        <v>22</v>
      </c>
      <c r="N1054" t="s">
        <v>24</v>
      </c>
      <c r="O1054">
        <v>127.4731709032592</v>
      </c>
      <c r="P1054">
        <v>5.4433800143791879</v>
      </c>
    </row>
    <row r="1055" spans="1:16" x14ac:dyDescent="0.3">
      <c r="A1055" s="2">
        <v>45435</v>
      </c>
      <c r="B1055" s="2">
        <v>46435</v>
      </c>
      <c r="C1055">
        <v>1000</v>
      </c>
      <c r="D1055" t="s">
        <v>3539</v>
      </c>
      <c r="E1055" t="s">
        <v>245</v>
      </c>
      <c r="F1055" t="s">
        <v>57</v>
      </c>
      <c r="G1055" t="s">
        <v>46</v>
      </c>
      <c r="H1055" t="s">
        <v>119</v>
      </c>
      <c r="I1055" t="s">
        <v>120</v>
      </c>
      <c r="J1055" t="s">
        <v>42</v>
      </c>
      <c r="K1055" t="s">
        <v>21</v>
      </c>
      <c r="L1055" t="s">
        <v>21</v>
      </c>
      <c r="M1055" t="s">
        <v>246</v>
      </c>
      <c r="N1055" t="s">
        <v>63</v>
      </c>
      <c r="O1055">
        <v>108.6954012911378</v>
      </c>
      <c r="P1055">
        <v>5.8664231835397</v>
      </c>
    </row>
    <row r="1056" spans="1:16" x14ac:dyDescent="0.3">
      <c r="A1056" s="2">
        <v>45205</v>
      </c>
      <c r="B1056" s="2">
        <v>46205</v>
      </c>
      <c r="C1056">
        <v>1000</v>
      </c>
      <c r="D1056" t="s">
        <v>3539</v>
      </c>
      <c r="E1056" t="s">
        <v>319</v>
      </c>
      <c r="F1056" t="s">
        <v>57</v>
      </c>
      <c r="G1056" t="s">
        <v>33</v>
      </c>
      <c r="H1056" t="s">
        <v>59</v>
      </c>
      <c r="I1056" t="s">
        <v>34</v>
      </c>
      <c r="J1056" t="s">
        <v>42</v>
      </c>
      <c r="K1056" t="s">
        <v>21</v>
      </c>
      <c r="L1056" t="s">
        <v>3546</v>
      </c>
      <c r="M1056" t="s">
        <v>320</v>
      </c>
      <c r="N1056" t="s">
        <v>43</v>
      </c>
      <c r="O1056">
        <v>101.731795749458</v>
      </c>
      <c r="P1056">
        <v>5.5744731131799119</v>
      </c>
    </row>
    <row r="1057" spans="1:16" x14ac:dyDescent="0.3">
      <c r="A1057" s="2">
        <v>44999</v>
      </c>
      <c r="B1057" s="2">
        <v>45999</v>
      </c>
      <c r="C1057">
        <v>1000</v>
      </c>
      <c r="D1057" t="s">
        <v>3539</v>
      </c>
      <c r="E1057" t="s">
        <v>359</v>
      </c>
      <c r="F1057" t="s">
        <v>57</v>
      </c>
      <c r="G1057" t="s">
        <v>58</v>
      </c>
      <c r="H1057" t="s">
        <v>52</v>
      </c>
      <c r="I1057" t="s">
        <v>92</v>
      </c>
      <c r="J1057" t="s">
        <v>20</v>
      </c>
      <c r="K1057" t="s">
        <v>21</v>
      </c>
      <c r="L1057" t="s">
        <v>21</v>
      </c>
      <c r="M1057" t="s">
        <v>360</v>
      </c>
      <c r="N1057" t="s">
        <v>24</v>
      </c>
      <c r="O1057">
        <v>103.4173087625588</v>
      </c>
      <c r="P1057">
        <v>5.9844021807035519</v>
      </c>
    </row>
    <row r="1058" spans="1:16" x14ac:dyDescent="0.3">
      <c r="A1058" s="2">
        <v>45382</v>
      </c>
      <c r="D1058" t="s">
        <v>3536</v>
      </c>
      <c r="E1058" t="s">
        <v>383</v>
      </c>
      <c r="F1058" t="s">
        <v>57</v>
      </c>
      <c r="G1058" t="s">
        <v>46</v>
      </c>
      <c r="H1058" t="s">
        <v>119</v>
      </c>
      <c r="I1058" t="s">
        <v>120</v>
      </c>
      <c r="J1058" t="s">
        <v>42</v>
      </c>
      <c r="K1058" t="s">
        <v>21</v>
      </c>
      <c r="L1058" t="s">
        <v>3546</v>
      </c>
      <c r="M1058" t="s">
        <v>384</v>
      </c>
      <c r="N1058" t="s">
        <v>76</v>
      </c>
      <c r="O1058">
        <v>110.59608355830569</v>
      </c>
      <c r="P1058">
        <v>5.4715761885501584</v>
      </c>
    </row>
    <row r="1059" spans="1:16" x14ac:dyDescent="0.3">
      <c r="A1059" s="2">
        <v>45076</v>
      </c>
      <c r="B1059" s="2">
        <v>46076</v>
      </c>
      <c r="C1059">
        <v>1000</v>
      </c>
      <c r="D1059" t="s">
        <v>3539</v>
      </c>
      <c r="E1059" t="s">
        <v>390</v>
      </c>
      <c r="F1059" t="s">
        <v>57</v>
      </c>
      <c r="G1059" t="s">
        <v>17</v>
      </c>
      <c r="H1059" t="s">
        <v>40</v>
      </c>
      <c r="I1059" t="s">
        <v>41</v>
      </c>
      <c r="J1059" t="s">
        <v>42</v>
      </c>
      <c r="K1059" t="s">
        <v>22</v>
      </c>
      <c r="L1059" t="s">
        <v>22</v>
      </c>
      <c r="N1059" t="s">
        <v>76</v>
      </c>
      <c r="O1059">
        <v>91.927030735160059</v>
      </c>
      <c r="P1059">
        <v>5.8939897100078706</v>
      </c>
    </row>
    <row r="1060" spans="1:16" x14ac:dyDescent="0.3">
      <c r="A1060" s="2">
        <v>45341</v>
      </c>
      <c r="D1060" t="s">
        <v>3536</v>
      </c>
      <c r="E1060" t="s">
        <v>351</v>
      </c>
      <c r="F1060" t="s">
        <v>57</v>
      </c>
      <c r="G1060" t="s">
        <v>17</v>
      </c>
      <c r="H1060" t="s">
        <v>18</v>
      </c>
      <c r="I1060" t="s">
        <v>19</v>
      </c>
      <c r="J1060" t="s">
        <v>20</v>
      </c>
      <c r="K1060" t="s">
        <v>21</v>
      </c>
      <c r="L1060" t="s">
        <v>3546</v>
      </c>
      <c r="M1060" t="s">
        <v>352</v>
      </c>
      <c r="N1060" t="s">
        <v>144</v>
      </c>
      <c r="O1060">
        <v>116.99204194042051</v>
      </c>
      <c r="P1060">
        <v>5.6967371653641514</v>
      </c>
    </row>
    <row r="1061" spans="1:16" x14ac:dyDescent="0.3">
      <c r="A1061" s="2">
        <v>45462</v>
      </c>
      <c r="B1061" s="2">
        <v>45464</v>
      </c>
      <c r="C1061">
        <v>2</v>
      </c>
      <c r="D1061" t="s">
        <v>3538</v>
      </c>
      <c r="E1061" t="s">
        <v>414</v>
      </c>
      <c r="F1061" t="s">
        <v>57</v>
      </c>
      <c r="G1061" t="s">
        <v>46</v>
      </c>
      <c r="H1061" t="s">
        <v>18</v>
      </c>
      <c r="I1061" t="s">
        <v>19</v>
      </c>
      <c r="J1061" t="s">
        <v>42</v>
      </c>
      <c r="K1061" t="s">
        <v>22</v>
      </c>
      <c r="L1061" t="s">
        <v>22</v>
      </c>
      <c r="N1061" t="s">
        <v>63</v>
      </c>
      <c r="O1061">
        <v>86.987148617563463</v>
      </c>
      <c r="P1061">
        <v>5.186567024051306</v>
      </c>
    </row>
    <row r="1062" spans="1:16" x14ac:dyDescent="0.3">
      <c r="A1062" s="2">
        <v>45414</v>
      </c>
      <c r="D1062" t="s">
        <v>3536</v>
      </c>
      <c r="E1062" t="s">
        <v>467</v>
      </c>
      <c r="F1062" t="s">
        <v>57</v>
      </c>
      <c r="G1062" t="s">
        <v>46</v>
      </c>
      <c r="H1062" t="s">
        <v>119</v>
      </c>
      <c r="I1062" t="s">
        <v>120</v>
      </c>
      <c r="J1062" t="s">
        <v>42</v>
      </c>
      <c r="K1062" t="s">
        <v>21</v>
      </c>
      <c r="L1062" t="s">
        <v>21</v>
      </c>
      <c r="M1062" t="s">
        <v>468</v>
      </c>
      <c r="N1062" t="s">
        <v>54</v>
      </c>
      <c r="O1062">
        <v>151.16398571336501</v>
      </c>
      <c r="P1062">
        <v>5.064853594482968</v>
      </c>
    </row>
    <row r="1063" spans="1:16" x14ac:dyDescent="0.3">
      <c r="A1063" s="2">
        <v>45368</v>
      </c>
      <c r="B1063" s="2">
        <v>45377</v>
      </c>
      <c r="C1063">
        <v>9</v>
      </c>
      <c r="D1063" t="s">
        <v>3538</v>
      </c>
      <c r="E1063" t="s">
        <v>467</v>
      </c>
      <c r="F1063" t="s">
        <v>57</v>
      </c>
      <c r="G1063" t="s">
        <v>46</v>
      </c>
      <c r="H1063" t="s">
        <v>119</v>
      </c>
      <c r="I1063" t="s">
        <v>120</v>
      </c>
      <c r="J1063" t="s">
        <v>20</v>
      </c>
      <c r="K1063" t="s">
        <v>21</v>
      </c>
      <c r="L1063" t="s">
        <v>3546</v>
      </c>
      <c r="M1063" t="s">
        <v>847</v>
      </c>
      <c r="N1063" t="s">
        <v>54</v>
      </c>
      <c r="O1063">
        <v>108.36796441777371</v>
      </c>
      <c r="P1063">
        <v>5.9522217856975947</v>
      </c>
    </row>
    <row r="1064" spans="1:16" x14ac:dyDescent="0.3">
      <c r="A1064" s="2">
        <v>45258</v>
      </c>
      <c r="B1064" s="2">
        <v>46258</v>
      </c>
      <c r="C1064">
        <v>1000</v>
      </c>
      <c r="D1064" t="s">
        <v>3539</v>
      </c>
      <c r="E1064" t="s">
        <v>490</v>
      </c>
      <c r="F1064" t="s">
        <v>57</v>
      </c>
      <c r="G1064" t="s">
        <v>58</v>
      </c>
      <c r="H1064" t="s">
        <v>59</v>
      </c>
      <c r="I1064" t="s">
        <v>34</v>
      </c>
      <c r="J1064" t="s">
        <v>35</v>
      </c>
      <c r="K1064" t="s">
        <v>22</v>
      </c>
      <c r="L1064" t="s">
        <v>22</v>
      </c>
      <c r="N1064" t="s">
        <v>54</v>
      </c>
      <c r="O1064">
        <v>83.913684806800148</v>
      </c>
      <c r="P1064">
        <v>5.8026403123529304</v>
      </c>
    </row>
    <row r="1065" spans="1:16" x14ac:dyDescent="0.3">
      <c r="A1065" s="2">
        <v>45311</v>
      </c>
      <c r="B1065" s="2">
        <v>45327</v>
      </c>
      <c r="C1065">
        <v>16</v>
      </c>
      <c r="D1065" t="s">
        <v>3538</v>
      </c>
      <c r="E1065" t="s">
        <v>492</v>
      </c>
      <c r="F1065" t="s">
        <v>57</v>
      </c>
      <c r="G1065" t="s">
        <v>51</v>
      </c>
      <c r="H1065" t="s">
        <v>52</v>
      </c>
      <c r="I1065" t="s">
        <v>92</v>
      </c>
      <c r="J1065" t="s">
        <v>20</v>
      </c>
      <c r="K1065" t="s">
        <v>21</v>
      </c>
      <c r="L1065" t="s">
        <v>21</v>
      </c>
      <c r="M1065" t="s">
        <v>493</v>
      </c>
      <c r="N1065" t="s">
        <v>43</v>
      </c>
      <c r="O1065">
        <v>92.79921462486034</v>
      </c>
      <c r="P1065">
        <v>5.8023960305536324</v>
      </c>
    </row>
    <row r="1066" spans="1:16" x14ac:dyDescent="0.3">
      <c r="A1066" s="2">
        <v>45435</v>
      </c>
      <c r="D1066" t="s">
        <v>3536</v>
      </c>
      <c r="E1066" t="s">
        <v>492</v>
      </c>
      <c r="F1066" t="s">
        <v>57</v>
      </c>
      <c r="G1066" t="s">
        <v>46</v>
      </c>
      <c r="H1066" t="s">
        <v>119</v>
      </c>
      <c r="I1066" t="s">
        <v>120</v>
      </c>
      <c r="J1066" t="s">
        <v>42</v>
      </c>
      <c r="K1066" t="s">
        <v>21</v>
      </c>
      <c r="L1066" t="s">
        <v>3546</v>
      </c>
      <c r="M1066" t="s">
        <v>1614</v>
      </c>
      <c r="N1066" t="s">
        <v>24</v>
      </c>
      <c r="O1066">
        <v>97.769823457141129</v>
      </c>
      <c r="P1066">
        <v>5.1633667583984204</v>
      </c>
    </row>
    <row r="1067" spans="1:16" x14ac:dyDescent="0.3">
      <c r="A1067" s="2">
        <v>45205</v>
      </c>
      <c r="B1067" s="2">
        <v>46205</v>
      </c>
      <c r="C1067">
        <v>1000</v>
      </c>
      <c r="D1067" t="s">
        <v>3539</v>
      </c>
      <c r="E1067" t="s">
        <v>492</v>
      </c>
      <c r="F1067" t="s">
        <v>57</v>
      </c>
      <c r="G1067" t="s">
        <v>58</v>
      </c>
      <c r="H1067" t="s">
        <v>119</v>
      </c>
      <c r="I1067" t="s">
        <v>120</v>
      </c>
      <c r="J1067" t="s">
        <v>20</v>
      </c>
      <c r="K1067" t="s">
        <v>21</v>
      </c>
      <c r="L1067" t="s">
        <v>3546</v>
      </c>
      <c r="M1067" t="s">
        <v>1989</v>
      </c>
      <c r="N1067" t="s">
        <v>30</v>
      </c>
      <c r="O1067">
        <v>126.3660464970534</v>
      </c>
      <c r="P1067">
        <v>5.5832523923125574</v>
      </c>
    </row>
    <row r="1068" spans="1:16" x14ac:dyDescent="0.3">
      <c r="A1068" s="2">
        <v>44990</v>
      </c>
      <c r="B1068" s="2">
        <v>45017</v>
      </c>
      <c r="C1068">
        <v>27</v>
      </c>
      <c r="D1068" t="s">
        <v>3538</v>
      </c>
      <c r="E1068" t="s">
        <v>536</v>
      </c>
      <c r="F1068" t="s">
        <v>57</v>
      </c>
      <c r="G1068" t="s">
        <v>33</v>
      </c>
      <c r="H1068" t="s">
        <v>18</v>
      </c>
      <c r="I1068" t="s">
        <v>19</v>
      </c>
      <c r="J1068" t="s">
        <v>35</v>
      </c>
      <c r="K1068" t="s">
        <v>21</v>
      </c>
      <c r="L1068" t="s">
        <v>21</v>
      </c>
      <c r="M1068" t="s">
        <v>537</v>
      </c>
      <c r="N1068" t="s">
        <v>63</v>
      </c>
      <c r="O1068">
        <v>99.629737280152199</v>
      </c>
      <c r="P1068">
        <v>5.0563032756818371</v>
      </c>
    </row>
    <row r="1069" spans="1:16" x14ac:dyDescent="0.3">
      <c r="A1069" s="2">
        <v>45064</v>
      </c>
      <c r="B1069" s="2">
        <v>45070</v>
      </c>
      <c r="C1069">
        <v>6</v>
      </c>
      <c r="D1069" t="s">
        <v>3538</v>
      </c>
      <c r="E1069" t="s">
        <v>536</v>
      </c>
      <c r="F1069" t="s">
        <v>57</v>
      </c>
      <c r="G1069" t="s">
        <v>17</v>
      </c>
      <c r="H1069" t="s">
        <v>40</v>
      </c>
      <c r="I1069" t="s">
        <v>41</v>
      </c>
      <c r="J1069" t="s">
        <v>35</v>
      </c>
      <c r="K1069" t="s">
        <v>21</v>
      </c>
      <c r="L1069" t="s">
        <v>21</v>
      </c>
      <c r="M1069" t="s">
        <v>1685</v>
      </c>
      <c r="N1069" t="s">
        <v>30</v>
      </c>
      <c r="O1069">
        <v>108.1410457424907</v>
      </c>
      <c r="P1069">
        <v>5.3587155254170131</v>
      </c>
    </row>
    <row r="1070" spans="1:16" x14ac:dyDescent="0.3">
      <c r="A1070" s="2">
        <v>45077</v>
      </c>
      <c r="B1070" s="2">
        <v>46077</v>
      </c>
      <c r="C1070">
        <v>1000</v>
      </c>
      <c r="D1070" t="s">
        <v>3539</v>
      </c>
      <c r="E1070" t="s">
        <v>536</v>
      </c>
      <c r="F1070" t="s">
        <v>57</v>
      </c>
      <c r="G1070" t="s">
        <v>46</v>
      </c>
      <c r="H1070" t="s">
        <v>119</v>
      </c>
      <c r="I1070" t="s">
        <v>120</v>
      </c>
      <c r="J1070" t="s">
        <v>20</v>
      </c>
      <c r="K1070" t="s">
        <v>21</v>
      </c>
      <c r="L1070" t="s">
        <v>3546</v>
      </c>
      <c r="M1070" t="s">
        <v>1813</v>
      </c>
      <c r="N1070" t="s">
        <v>63</v>
      </c>
      <c r="O1070">
        <v>95.389507496394984</v>
      </c>
      <c r="P1070">
        <v>5.8451208514960351</v>
      </c>
    </row>
    <row r="1071" spans="1:16" x14ac:dyDescent="0.3">
      <c r="A1071" s="2">
        <v>45479</v>
      </c>
      <c r="D1071" t="s">
        <v>3536</v>
      </c>
      <c r="E1071" t="s">
        <v>558</v>
      </c>
      <c r="F1071" t="s">
        <v>57</v>
      </c>
      <c r="G1071" t="s">
        <v>51</v>
      </c>
      <c r="H1071" t="s">
        <v>52</v>
      </c>
      <c r="I1071" t="s">
        <v>34</v>
      </c>
      <c r="J1071" t="s">
        <v>20</v>
      </c>
      <c r="K1071" t="s">
        <v>21</v>
      </c>
      <c r="L1071" t="s">
        <v>3546</v>
      </c>
      <c r="M1071" t="s">
        <v>559</v>
      </c>
      <c r="N1071" t="s">
        <v>30</v>
      </c>
      <c r="O1071">
        <v>74.829901786493309</v>
      </c>
      <c r="P1071">
        <v>5.2223613047481701</v>
      </c>
    </row>
    <row r="1072" spans="1:16" x14ac:dyDescent="0.3">
      <c r="A1072" s="2">
        <v>45374</v>
      </c>
      <c r="B1072" s="2">
        <v>45467</v>
      </c>
      <c r="C1072">
        <v>93</v>
      </c>
      <c r="D1072" t="s">
        <v>3540</v>
      </c>
      <c r="E1072" t="s">
        <v>628</v>
      </c>
      <c r="F1072" t="s">
        <v>57</v>
      </c>
      <c r="G1072" t="s">
        <v>17</v>
      </c>
      <c r="H1072" t="s">
        <v>40</v>
      </c>
      <c r="I1072" t="s">
        <v>41</v>
      </c>
      <c r="J1072" t="s">
        <v>42</v>
      </c>
      <c r="K1072" t="s">
        <v>22</v>
      </c>
      <c r="L1072" t="s">
        <v>22</v>
      </c>
      <c r="N1072" t="s">
        <v>63</v>
      </c>
      <c r="O1072">
        <v>98.779920562892329</v>
      </c>
      <c r="P1072">
        <v>5.7991579711047816</v>
      </c>
    </row>
    <row r="1073" spans="1:16" x14ac:dyDescent="0.3">
      <c r="A1073" s="2">
        <v>45196</v>
      </c>
      <c r="B1073" s="2">
        <v>45202</v>
      </c>
      <c r="C1073">
        <v>6</v>
      </c>
      <c r="D1073" t="s">
        <v>3538</v>
      </c>
      <c r="E1073" t="s">
        <v>631</v>
      </c>
      <c r="F1073" t="s">
        <v>57</v>
      </c>
      <c r="G1073" t="s">
        <v>46</v>
      </c>
      <c r="H1073" t="s">
        <v>18</v>
      </c>
      <c r="I1073" t="s">
        <v>34</v>
      </c>
      <c r="J1073" t="s">
        <v>20</v>
      </c>
      <c r="K1073" t="s">
        <v>21</v>
      </c>
      <c r="L1073" t="s">
        <v>21</v>
      </c>
      <c r="M1073" t="s">
        <v>632</v>
      </c>
      <c r="N1073" t="s">
        <v>30</v>
      </c>
      <c r="O1073">
        <v>119.72753011811881</v>
      </c>
      <c r="P1073">
        <v>5.4716263651952612</v>
      </c>
    </row>
    <row r="1074" spans="1:16" x14ac:dyDescent="0.3">
      <c r="A1074" s="2">
        <v>44950</v>
      </c>
      <c r="D1074" t="s">
        <v>3536</v>
      </c>
      <c r="E1074" t="s">
        <v>631</v>
      </c>
      <c r="F1074" t="s">
        <v>57</v>
      </c>
      <c r="G1074" t="s">
        <v>33</v>
      </c>
      <c r="H1074" t="s">
        <v>18</v>
      </c>
      <c r="I1074" t="s">
        <v>19</v>
      </c>
      <c r="J1074" t="s">
        <v>35</v>
      </c>
      <c r="K1074" t="s">
        <v>22</v>
      </c>
      <c r="L1074" t="s">
        <v>22</v>
      </c>
      <c r="N1074" t="s">
        <v>144</v>
      </c>
      <c r="O1074">
        <v>115.0668324220907</v>
      </c>
      <c r="P1074">
        <v>5.6362913539792476</v>
      </c>
    </row>
    <row r="1075" spans="1:16" x14ac:dyDescent="0.3">
      <c r="A1075" s="2">
        <v>45126</v>
      </c>
      <c r="B1075" s="2">
        <v>45209</v>
      </c>
      <c r="C1075">
        <v>83</v>
      </c>
      <c r="D1075" t="s">
        <v>3537</v>
      </c>
      <c r="E1075" t="s">
        <v>689</v>
      </c>
      <c r="F1075" t="s">
        <v>57</v>
      </c>
      <c r="G1075" t="s">
        <v>17</v>
      </c>
      <c r="H1075" t="s">
        <v>40</v>
      </c>
      <c r="I1075" t="s">
        <v>41</v>
      </c>
      <c r="J1075" t="s">
        <v>35</v>
      </c>
      <c r="K1075" t="s">
        <v>22</v>
      </c>
      <c r="L1075" t="s">
        <v>22</v>
      </c>
      <c r="N1075" t="s">
        <v>63</v>
      </c>
      <c r="O1075">
        <v>89.29343628092154</v>
      </c>
      <c r="P1075">
        <v>5.7399041207669299</v>
      </c>
    </row>
    <row r="1076" spans="1:16" x14ac:dyDescent="0.3">
      <c r="A1076" s="2">
        <v>45320</v>
      </c>
      <c r="B1076" s="2">
        <v>45328</v>
      </c>
      <c r="C1076">
        <v>8</v>
      </c>
      <c r="D1076" t="s">
        <v>3538</v>
      </c>
      <c r="E1076" t="s">
        <v>737</v>
      </c>
      <c r="F1076" t="s">
        <v>57</v>
      </c>
      <c r="G1076" t="s">
        <v>33</v>
      </c>
      <c r="H1076" t="s">
        <v>52</v>
      </c>
      <c r="I1076" t="s">
        <v>92</v>
      </c>
      <c r="J1076" t="s">
        <v>42</v>
      </c>
      <c r="K1076" t="s">
        <v>22</v>
      </c>
      <c r="L1076" t="s">
        <v>22</v>
      </c>
      <c r="N1076" t="s">
        <v>144</v>
      </c>
      <c r="O1076">
        <v>127.98710873172</v>
      </c>
      <c r="P1076">
        <v>5.031586144825642</v>
      </c>
    </row>
    <row r="1077" spans="1:16" x14ac:dyDescent="0.3">
      <c r="A1077" s="2">
        <v>45058</v>
      </c>
      <c r="B1077" s="2">
        <v>45098</v>
      </c>
      <c r="C1077">
        <v>40</v>
      </c>
      <c r="D1077" t="s">
        <v>3537</v>
      </c>
      <c r="E1077" t="s">
        <v>737</v>
      </c>
      <c r="F1077" t="s">
        <v>57</v>
      </c>
      <c r="G1077" t="s">
        <v>33</v>
      </c>
      <c r="H1077" t="s">
        <v>18</v>
      </c>
      <c r="I1077" t="s">
        <v>34</v>
      </c>
      <c r="J1077" t="s">
        <v>20</v>
      </c>
      <c r="K1077" t="s">
        <v>21</v>
      </c>
      <c r="L1077" t="s">
        <v>21</v>
      </c>
      <c r="M1077" t="s">
        <v>1487</v>
      </c>
      <c r="N1077" t="s">
        <v>63</v>
      </c>
      <c r="O1077">
        <v>88.938203661717353</v>
      </c>
      <c r="P1077">
        <v>5.421300881633365</v>
      </c>
    </row>
    <row r="1078" spans="1:16" x14ac:dyDescent="0.3">
      <c r="A1078" s="2">
        <v>45045</v>
      </c>
      <c r="B1078" s="2">
        <v>45073</v>
      </c>
      <c r="C1078">
        <v>28</v>
      </c>
      <c r="D1078" t="s">
        <v>3538</v>
      </c>
      <c r="E1078" t="s">
        <v>773</v>
      </c>
      <c r="F1078" t="s">
        <v>57</v>
      </c>
      <c r="G1078" t="s">
        <v>17</v>
      </c>
      <c r="H1078" t="s">
        <v>40</v>
      </c>
      <c r="I1078" t="s">
        <v>41</v>
      </c>
      <c r="J1078" t="s">
        <v>42</v>
      </c>
      <c r="K1078" t="s">
        <v>22</v>
      </c>
      <c r="L1078" t="s">
        <v>22</v>
      </c>
      <c r="N1078" t="s">
        <v>144</v>
      </c>
      <c r="O1078">
        <v>111.0608017170472</v>
      </c>
      <c r="P1078">
        <v>5.8329297155742283</v>
      </c>
    </row>
    <row r="1079" spans="1:16" x14ac:dyDescent="0.3">
      <c r="A1079" s="2">
        <v>45257</v>
      </c>
      <c r="D1079" t="s">
        <v>3536</v>
      </c>
      <c r="E1079" t="s">
        <v>773</v>
      </c>
      <c r="F1079" t="s">
        <v>57</v>
      </c>
      <c r="G1079" t="s">
        <v>33</v>
      </c>
      <c r="H1079" t="s">
        <v>52</v>
      </c>
      <c r="I1079" t="s">
        <v>34</v>
      </c>
      <c r="J1079" t="s">
        <v>42</v>
      </c>
      <c r="K1079" t="s">
        <v>21</v>
      </c>
      <c r="L1079" t="s">
        <v>21</v>
      </c>
      <c r="M1079" t="s">
        <v>1773</v>
      </c>
      <c r="N1079" t="s">
        <v>54</v>
      </c>
      <c r="O1079">
        <v>90.966810476807552</v>
      </c>
      <c r="P1079">
        <v>5.6068469555401386</v>
      </c>
    </row>
    <row r="1080" spans="1:16" x14ac:dyDescent="0.3">
      <c r="A1080" s="2">
        <v>45133</v>
      </c>
      <c r="B1080" s="2">
        <v>45143</v>
      </c>
      <c r="C1080">
        <v>10</v>
      </c>
      <c r="D1080" t="s">
        <v>3538</v>
      </c>
      <c r="E1080" t="s">
        <v>823</v>
      </c>
      <c r="F1080" t="s">
        <v>57</v>
      </c>
      <c r="G1080" t="s">
        <v>17</v>
      </c>
      <c r="H1080" t="s">
        <v>40</v>
      </c>
      <c r="I1080" t="s">
        <v>41</v>
      </c>
      <c r="J1080" t="s">
        <v>42</v>
      </c>
      <c r="K1080" t="s">
        <v>22</v>
      </c>
      <c r="L1080" t="s">
        <v>22</v>
      </c>
      <c r="N1080" t="s">
        <v>76</v>
      </c>
      <c r="O1080">
        <v>106.4594900723534</v>
      </c>
      <c r="P1080">
        <v>5.1808919013788994</v>
      </c>
    </row>
    <row r="1081" spans="1:16" x14ac:dyDescent="0.3">
      <c r="A1081" s="2">
        <v>45154</v>
      </c>
      <c r="B1081" s="2">
        <v>45244</v>
      </c>
      <c r="C1081">
        <v>90</v>
      </c>
      <c r="D1081" t="s">
        <v>3537</v>
      </c>
      <c r="E1081" t="s">
        <v>823</v>
      </c>
      <c r="F1081" t="s">
        <v>57</v>
      </c>
      <c r="G1081" t="s">
        <v>46</v>
      </c>
      <c r="H1081" t="s">
        <v>18</v>
      </c>
      <c r="I1081" t="s">
        <v>34</v>
      </c>
      <c r="J1081" t="s">
        <v>35</v>
      </c>
      <c r="K1081" t="s">
        <v>22</v>
      </c>
      <c r="L1081" t="s">
        <v>22</v>
      </c>
      <c r="N1081" t="s">
        <v>30</v>
      </c>
      <c r="O1081">
        <v>136.59240403432179</v>
      </c>
      <c r="P1081">
        <v>5.2894395216194878</v>
      </c>
    </row>
    <row r="1082" spans="1:16" x14ac:dyDescent="0.3">
      <c r="A1082" s="2">
        <v>45191</v>
      </c>
      <c r="B1082" s="2">
        <v>45197</v>
      </c>
      <c r="C1082">
        <v>6</v>
      </c>
      <c r="D1082" t="s">
        <v>3538</v>
      </c>
      <c r="E1082" t="s">
        <v>823</v>
      </c>
      <c r="F1082" t="s">
        <v>57</v>
      </c>
      <c r="G1082" t="s">
        <v>51</v>
      </c>
      <c r="H1082" t="s">
        <v>52</v>
      </c>
      <c r="I1082" t="s">
        <v>34</v>
      </c>
      <c r="J1082" t="s">
        <v>20</v>
      </c>
      <c r="K1082" t="s">
        <v>21</v>
      </c>
      <c r="L1082" t="s">
        <v>21</v>
      </c>
      <c r="M1082" t="s">
        <v>1637</v>
      </c>
      <c r="N1082" t="s">
        <v>54</v>
      </c>
      <c r="O1082">
        <v>73.595335859587152</v>
      </c>
      <c r="P1082">
        <v>5.9327284833540137</v>
      </c>
    </row>
    <row r="1083" spans="1:16" x14ac:dyDescent="0.3">
      <c r="A1083" s="2">
        <v>45401</v>
      </c>
      <c r="B1083" s="2">
        <v>45409</v>
      </c>
      <c r="C1083">
        <v>8</v>
      </c>
      <c r="D1083" t="s">
        <v>3538</v>
      </c>
      <c r="E1083" t="s">
        <v>823</v>
      </c>
      <c r="F1083" t="s">
        <v>57</v>
      </c>
      <c r="G1083" t="s">
        <v>17</v>
      </c>
      <c r="H1083" t="s">
        <v>18</v>
      </c>
      <c r="I1083" t="s">
        <v>34</v>
      </c>
      <c r="J1083" t="s">
        <v>42</v>
      </c>
      <c r="K1083" t="s">
        <v>22</v>
      </c>
      <c r="L1083" t="s">
        <v>22</v>
      </c>
      <c r="N1083" t="s">
        <v>63</v>
      </c>
      <c r="O1083">
        <v>103.1038136771796</v>
      </c>
      <c r="P1083">
        <v>5.0038199226585833</v>
      </c>
    </row>
    <row r="1084" spans="1:16" x14ac:dyDescent="0.3">
      <c r="A1084" s="2">
        <v>44988</v>
      </c>
      <c r="D1084" t="s">
        <v>3536</v>
      </c>
      <c r="E1084" t="s">
        <v>836</v>
      </c>
      <c r="F1084" t="s">
        <v>57</v>
      </c>
      <c r="G1084" t="s">
        <v>51</v>
      </c>
      <c r="H1084" t="s">
        <v>59</v>
      </c>
      <c r="I1084" t="s">
        <v>34</v>
      </c>
      <c r="J1084" t="s">
        <v>35</v>
      </c>
      <c r="K1084" t="s">
        <v>22</v>
      </c>
      <c r="L1084" t="s">
        <v>22</v>
      </c>
      <c r="N1084" t="s">
        <v>63</v>
      </c>
      <c r="O1084">
        <v>73.657361601068303</v>
      </c>
      <c r="P1084">
        <v>5.8860861088135161</v>
      </c>
    </row>
    <row r="1085" spans="1:16" x14ac:dyDescent="0.3">
      <c r="A1085" s="2">
        <v>45292</v>
      </c>
      <c r="B1085" s="2">
        <v>45388</v>
      </c>
      <c r="C1085">
        <v>96</v>
      </c>
      <c r="D1085" t="s">
        <v>3540</v>
      </c>
      <c r="E1085" t="s">
        <v>836</v>
      </c>
      <c r="F1085" t="s">
        <v>57</v>
      </c>
      <c r="G1085" t="s">
        <v>58</v>
      </c>
      <c r="H1085" t="s">
        <v>52</v>
      </c>
      <c r="I1085" t="s">
        <v>92</v>
      </c>
      <c r="J1085" t="s">
        <v>42</v>
      </c>
      <c r="K1085" t="s">
        <v>22</v>
      </c>
      <c r="L1085" t="s">
        <v>22</v>
      </c>
      <c r="N1085" t="s">
        <v>54</v>
      </c>
      <c r="O1085">
        <v>109.95996582490901</v>
      </c>
      <c r="P1085">
        <v>5.6957486889846169</v>
      </c>
    </row>
    <row r="1086" spans="1:16" x14ac:dyDescent="0.3">
      <c r="A1086" s="2">
        <v>44968</v>
      </c>
      <c r="D1086" t="s">
        <v>3536</v>
      </c>
      <c r="E1086" t="s">
        <v>876</v>
      </c>
      <c r="F1086" t="s">
        <v>57</v>
      </c>
      <c r="G1086" t="s">
        <v>58</v>
      </c>
      <c r="H1086" t="s">
        <v>59</v>
      </c>
      <c r="I1086" t="s">
        <v>34</v>
      </c>
      <c r="J1086" t="s">
        <v>42</v>
      </c>
      <c r="K1086" t="s">
        <v>22</v>
      </c>
      <c r="L1086" t="s">
        <v>22</v>
      </c>
      <c r="N1086" t="s">
        <v>63</v>
      </c>
      <c r="O1086">
        <v>122.19399683912449</v>
      </c>
      <c r="P1086">
        <v>5.9071950307058296</v>
      </c>
    </row>
    <row r="1087" spans="1:16" x14ac:dyDescent="0.3">
      <c r="A1087" s="2">
        <v>45159</v>
      </c>
      <c r="D1087" t="s">
        <v>3536</v>
      </c>
      <c r="E1087" t="s">
        <v>810</v>
      </c>
      <c r="F1087" t="s">
        <v>57</v>
      </c>
      <c r="G1087" t="s">
        <v>58</v>
      </c>
      <c r="H1087" t="s">
        <v>52</v>
      </c>
      <c r="I1087" t="s">
        <v>92</v>
      </c>
      <c r="J1087" t="s">
        <v>42</v>
      </c>
      <c r="K1087" t="s">
        <v>22</v>
      </c>
      <c r="L1087" t="s">
        <v>22</v>
      </c>
      <c r="N1087" t="s">
        <v>30</v>
      </c>
      <c r="O1087">
        <v>81.452937316188525</v>
      </c>
      <c r="P1087">
        <v>5.0938572848233559</v>
      </c>
    </row>
    <row r="1088" spans="1:16" x14ac:dyDescent="0.3">
      <c r="A1088" s="2">
        <v>45159</v>
      </c>
      <c r="D1088" t="s">
        <v>3536</v>
      </c>
      <c r="E1088" t="s">
        <v>810</v>
      </c>
      <c r="F1088" t="s">
        <v>57</v>
      </c>
      <c r="G1088" t="s">
        <v>58</v>
      </c>
      <c r="H1088" t="s">
        <v>119</v>
      </c>
      <c r="I1088" t="s">
        <v>120</v>
      </c>
      <c r="J1088" t="s">
        <v>42</v>
      </c>
      <c r="K1088" t="s">
        <v>21</v>
      </c>
      <c r="L1088" t="s">
        <v>3546</v>
      </c>
      <c r="M1088" t="s">
        <v>1975</v>
      </c>
      <c r="N1088" t="s">
        <v>76</v>
      </c>
      <c r="O1088">
        <v>121.3675866738803</v>
      </c>
      <c r="P1088">
        <v>5.9327529390603129</v>
      </c>
    </row>
    <row r="1089" spans="1:16" x14ac:dyDescent="0.3">
      <c r="A1089" s="2">
        <v>45084</v>
      </c>
      <c r="B1089" s="2">
        <v>45147</v>
      </c>
      <c r="C1089">
        <v>63</v>
      </c>
      <c r="D1089" t="s">
        <v>3537</v>
      </c>
      <c r="E1089" t="s">
        <v>1005</v>
      </c>
      <c r="F1089" t="s">
        <v>57</v>
      </c>
      <c r="G1089" t="s">
        <v>17</v>
      </c>
      <c r="H1089" t="s">
        <v>18</v>
      </c>
      <c r="I1089" t="s">
        <v>19</v>
      </c>
      <c r="J1089" t="s">
        <v>35</v>
      </c>
      <c r="K1089" t="s">
        <v>22</v>
      </c>
      <c r="L1089" t="s">
        <v>22</v>
      </c>
      <c r="N1089" t="s">
        <v>76</v>
      </c>
      <c r="O1089">
        <v>105.5853567643305</v>
      </c>
      <c r="P1089">
        <v>5.1312879720048246</v>
      </c>
    </row>
    <row r="1090" spans="1:16" x14ac:dyDescent="0.3">
      <c r="A1090" s="2">
        <v>45041</v>
      </c>
      <c r="D1090" t="s">
        <v>3536</v>
      </c>
      <c r="E1090" t="s">
        <v>1005</v>
      </c>
      <c r="F1090" t="s">
        <v>57</v>
      </c>
      <c r="G1090" t="s">
        <v>46</v>
      </c>
      <c r="H1090" t="s">
        <v>119</v>
      </c>
      <c r="I1090" t="s">
        <v>120</v>
      </c>
      <c r="J1090" t="s">
        <v>42</v>
      </c>
      <c r="K1090" t="s">
        <v>21</v>
      </c>
      <c r="L1090" t="s">
        <v>3546</v>
      </c>
      <c r="M1090" t="s">
        <v>1115</v>
      </c>
      <c r="N1090" t="s">
        <v>43</v>
      </c>
      <c r="O1090">
        <v>98.511331417999074</v>
      </c>
      <c r="P1090">
        <v>5.1851329288386196</v>
      </c>
    </row>
    <row r="1091" spans="1:16" x14ac:dyDescent="0.3">
      <c r="A1091" s="2">
        <v>45158</v>
      </c>
      <c r="B1091" s="2">
        <v>45163</v>
      </c>
      <c r="C1091">
        <v>5</v>
      </c>
      <c r="D1091" t="s">
        <v>3538</v>
      </c>
      <c r="E1091" t="s">
        <v>1042</v>
      </c>
      <c r="F1091" t="s">
        <v>57</v>
      </c>
      <c r="G1091" t="s">
        <v>51</v>
      </c>
      <c r="H1091" t="s">
        <v>59</v>
      </c>
      <c r="I1091" t="s">
        <v>34</v>
      </c>
      <c r="J1091" t="s">
        <v>35</v>
      </c>
      <c r="K1091" t="s">
        <v>22</v>
      </c>
      <c r="L1091" t="s">
        <v>22</v>
      </c>
      <c r="N1091" t="s">
        <v>43</v>
      </c>
      <c r="O1091">
        <v>105.2134753164781</v>
      </c>
      <c r="P1091">
        <v>5.2375433249238776</v>
      </c>
    </row>
    <row r="1092" spans="1:16" x14ac:dyDescent="0.3">
      <c r="A1092" s="2">
        <v>45338</v>
      </c>
      <c r="B1092" s="2">
        <v>45362</v>
      </c>
      <c r="C1092">
        <v>24</v>
      </c>
      <c r="D1092" t="s">
        <v>3538</v>
      </c>
      <c r="E1092" t="s">
        <v>1042</v>
      </c>
      <c r="F1092" t="s">
        <v>57</v>
      </c>
      <c r="G1092" t="s">
        <v>46</v>
      </c>
      <c r="H1092" t="s">
        <v>119</v>
      </c>
      <c r="I1092" t="s">
        <v>120</v>
      </c>
      <c r="J1092" t="s">
        <v>20</v>
      </c>
      <c r="K1092" t="s">
        <v>21</v>
      </c>
      <c r="L1092" t="s">
        <v>21</v>
      </c>
      <c r="M1092" t="s">
        <v>1971</v>
      </c>
      <c r="N1092" t="s">
        <v>76</v>
      </c>
      <c r="O1092">
        <v>112.0423664078497</v>
      </c>
      <c r="P1092">
        <v>5.6587176387270226</v>
      </c>
    </row>
    <row r="1093" spans="1:16" x14ac:dyDescent="0.3">
      <c r="A1093" s="2">
        <v>45234</v>
      </c>
      <c r="B1093" s="2">
        <v>46027</v>
      </c>
      <c r="C1093">
        <v>793</v>
      </c>
      <c r="D1093" t="s">
        <v>3539</v>
      </c>
      <c r="E1093" t="s">
        <v>1056</v>
      </c>
      <c r="F1093" t="s">
        <v>57</v>
      </c>
      <c r="G1093" t="s">
        <v>17</v>
      </c>
      <c r="H1093" t="s">
        <v>18</v>
      </c>
      <c r="I1093" t="s">
        <v>34</v>
      </c>
      <c r="J1093" t="s">
        <v>20</v>
      </c>
      <c r="K1093" t="s">
        <v>21</v>
      </c>
      <c r="L1093" t="s">
        <v>3546</v>
      </c>
      <c r="M1093" t="s">
        <v>1057</v>
      </c>
      <c r="N1093" t="s">
        <v>76</v>
      </c>
      <c r="O1093">
        <v>101.54961037037729</v>
      </c>
      <c r="P1093">
        <v>5.5679742973160806</v>
      </c>
    </row>
    <row r="1094" spans="1:16" x14ac:dyDescent="0.3">
      <c r="A1094" s="2">
        <v>45337</v>
      </c>
      <c r="B1094" s="2">
        <v>45346</v>
      </c>
      <c r="C1094">
        <v>9</v>
      </c>
      <c r="D1094" t="s">
        <v>3538</v>
      </c>
      <c r="E1094" t="s">
        <v>1082</v>
      </c>
      <c r="F1094" t="s">
        <v>57</v>
      </c>
      <c r="G1094" t="s">
        <v>46</v>
      </c>
      <c r="H1094" t="s">
        <v>119</v>
      </c>
      <c r="I1094" t="s">
        <v>120</v>
      </c>
      <c r="J1094" t="s">
        <v>20</v>
      </c>
      <c r="K1094" t="s">
        <v>21</v>
      </c>
      <c r="L1094" t="s">
        <v>21</v>
      </c>
      <c r="M1094" t="s">
        <v>1083</v>
      </c>
      <c r="N1094" t="s">
        <v>30</v>
      </c>
      <c r="O1094">
        <v>87.088558559292096</v>
      </c>
      <c r="P1094">
        <v>5.2746658697879054</v>
      </c>
    </row>
    <row r="1095" spans="1:16" x14ac:dyDescent="0.3">
      <c r="A1095" s="2">
        <v>45191</v>
      </c>
      <c r="D1095" t="s">
        <v>3536</v>
      </c>
      <c r="E1095" t="s">
        <v>1087</v>
      </c>
      <c r="F1095" t="s">
        <v>57</v>
      </c>
      <c r="G1095" t="s">
        <v>33</v>
      </c>
      <c r="H1095" t="s">
        <v>59</v>
      </c>
      <c r="I1095" t="s">
        <v>92</v>
      </c>
      <c r="J1095" t="s">
        <v>42</v>
      </c>
      <c r="K1095" t="s">
        <v>22</v>
      </c>
      <c r="L1095" t="s">
        <v>22</v>
      </c>
      <c r="N1095" t="s">
        <v>144</v>
      </c>
      <c r="O1095">
        <v>79.061780346361203</v>
      </c>
      <c r="P1095">
        <v>5.1741093353340846</v>
      </c>
    </row>
    <row r="1096" spans="1:16" x14ac:dyDescent="0.3">
      <c r="A1096" s="2">
        <v>45464</v>
      </c>
      <c r="D1096" t="s">
        <v>3536</v>
      </c>
      <c r="E1096" t="s">
        <v>1106</v>
      </c>
      <c r="F1096" t="s">
        <v>57</v>
      </c>
      <c r="G1096" t="s">
        <v>58</v>
      </c>
      <c r="H1096" t="s">
        <v>59</v>
      </c>
      <c r="I1096" t="s">
        <v>34</v>
      </c>
      <c r="J1096" t="s">
        <v>42</v>
      </c>
      <c r="K1096" t="s">
        <v>21</v>
      </c>
      <c r="L1096" t="s">
        <v>21</v>
      </c>
      <c r="M1096" t="s">
        <v>1107</v>
      </c>
      <c r="N1096" t="s">
        <v>43</v>
      </c>
      <c r="O1096">
        <v>86.933415348525756</v>
      </c>
      <c r="P1096">
        <v>5.7145959227000622</v>
      </c>
    </row>
    <row r="1097" spans="1:16" x14ac:dyDescent="0.3">
      <c r="A1097" s="2">
        <v>44966</v>
      </c>
      <c r="B1097" s="2">
        <v>44973</v>
      </c>
      <c r="C1097">
        <v>7</v>
      </c>
      <c r="D1097" t="s">
        <v>3538</v>
      </c>
      <c r="E1097" t="s">
        <v>1153</v>
      </c>
      <c r="F1097" t="s">
        <v>57</v>
      </c>
      <c r="G1097" t="s">
        <v>46</v>
      </c>
      <c r="H1097" t="s">
        <v>119</v>
      </c>
      <c r="I1097" t="s">
        <v>120</v>
      </c>
      <c r="J1097" t="s">
        <v>42</v>
      </c>
      <c r="K1097" t="s">
        <v>21</v>
      </c>
      <c r="L1097" t="s">
        <v>3546</v>
      </c>
      <c r="M1097" t="s">
        <v>1154</v>
      </c>
      <c r="N1097" t="s">
        <v>30</v>
      </c>
      <c r="O1097">
        <v>83.113519256338577</v>
      </c>
      <c r="P1097">
        <v>5.5976823355234586</v>
      </c>
    </row>
    <row r="1098" spans="1:16" x14ac:dyDescent="0.3">
      <c r="A1098" s="2">
        <v>45301</v>
      </c>
      <c r="B1098" s="2">
        <v>45308</v>
      </c>
      <c r="C1098">
        <v>7</v>
      </c>
      <c r="D1098" t="s">
        <v>3538</v>
      </c>
      <c r="E1098" t="s">
        <v>1153</v>
      </c>
      <c r="F1098" t="s">
        <v>57</v>
      </c>
      <c r="G1098" t="s">
        <v>17</v>
      </c>
      <c r="H1098" t="s">
        <v>18</v>
      </c>
      <c r="I1098" t="s">
        <v>19</v>
      </c>
      <c r="J1098" t="s">
        <v>20</v>
      </c>
      <c r="K1098" t="s">
        <v>21</v>
      </c>
      <c r="L1098" t="s">
        <v>3546</v>
      </c>
      <c r="M1098" t="s">
        <v>1317</v>
      </c>
      <c r="N1098" t="s">
        <v>63</v>
      </c>
      <c r="O1098">
        <v>77.140594043387537</v>
      </c>
      <c r="P1098">
        <v>5.7407686177542043</v>
      </c>
    </row>
    <row r="1099" spans="1:16" x14ac:dyDescent="0.3">
      <c r="A1099" s="2">
        <v>45460</v>
      </c>
      <c r="D1099" t="s">
        <v>3536</v>
      </c>
      <c r="E1099" t="s">
        <v>1165</v>
      </c>
      <c r="F1099" t="s">
        <v>57</v>
      </c>
      <c r="G1099" t="s">
        <v>17</v>
      </c>
      <c r="H1099" t="s">
        <v>40</v>
      </c>
      <c r="I1099" t="s">
        <v>41</v>
      </c>
      <c r="J1099" t="s">
        <v>42</v>
      </c>
      <c r="K1099" t="s">
        <v>22</v>
      </c>
      <c r="L1099" t="s">
        <v>22</v>
      </c>
      <c r="N1099" t="s">
        <v>63</v>
      </c>
      <c r="O1099">
        <v>82.093073552739526</v>
      </c>
      <c r="P1099">
        <v>5.6920736470243689</v>
      </c>
    </row>
    <row r="1100" spans="1:16" x14ac:dyDescent="0.3">
      <c r="A1100" s="2">
        <v>44977</v>
      </c>
      <c r="D1100" t="s">
        <v>3536</v>
      </c>
      <c r="E1100" t="s">
        <v>1195</v>
      </c>
      <c r="F1100" t="s">
        <v>57</v>
      </c>
      <c r="G1100" t="s">
        <v>58</v>
      </c>
      <c r="H1100" t="s">
        <v>59</v>
      </c>
      <c r="I1100" t="s">
        <v>34</v>
      </c>
      <c r="J1100" t="s">
        <v>42</v>
      </c>
      <c r="K1100" t="s">
        <v>21</v>
      </c>
      <c r="L1100" t="s">
        <v>21</v>
      </c>
      <c r="M1100" t="s">
        <v>1196</v>
      </c>
      <c r="N1100" t="s">
        <v>43</v>
      </c>
      <c r="O1100">
        <v>109.4293671427199</v>
      </c>
      <c r="P1100">
        <v>5.6067150463828561</v>
      </c>
    </row>
    <row r="1101" spans="1:16" x14ac:dyDescent="0.3">
      <c r="A1101" s="2">
        <v>45209</v>
      </c>
      <c r="B1101" s="2">
        <v>46209</v>
      </c>
      <c r="C1101">
        <v>1000</v>
      </c>
      <c r="D1101" t="s">
        <v>3539</v>
      </c>
      <c r="E1101" t="s">
        <v>1209</v>
      </c>
      <c r="F1101" t="s">
        <v>57</v>
      </c>
      <c r="G1101" t="s">
        <v>33</v>
      </c>
      <c r="H1101" t="s">
        <v>18</v>
      </c>
      <c r="I1101" t="s">
        <v>19</v>
      </c>
      <c r="J1101" t="s">
        <v>35</v>
      </c>
      <c r="K1101" t="s">
        <v>22</v>
      </c>
      <c r="L1101" t="s">
        <v>22</v>
      </c>
      <c r="N1101" t="s">
        <v>63</v>
      </c>
      <c r="O1101">
        <v>111.8505389840237</v>
      </c>
      <c r="P1101">
        <v>5.8250494101800623</v>
      </c>
    </row>
    <row r="1102" spans="1:16" x14ac:dyDescent="0.3">
      <c r="A1102" s="2">
        <v>45034</v>
      </c>
      <c r="B1102" s="2">
        <v>45041</v>
      </c>
      <c r="C1102">
        <v>7</v>
      </c>
      <c r="D1102" t="s">
        <v>3538</v>
      </c>
      <c r="E1102" t="s">
        <v>1209</v>
      </c>
      <c r="F1102" t="s">
        <v>57</v>
      </c>
      <c r="G1102" t="s">
        <v>46</v>
      </c>
      <c r="H1102" t="s">
        <v>18</v>
      </c>
      <c r="I1102" t="s">
        <v>34</v>
      </c>
      <c r="J1102" t="s">
        <v>35</v>
      </c>
      <c r="K1102" t="s">
        <v>21</v>
      </c>
      <c r="L1102" t="s">
        <v>21</v>
      </c>
      <c r="M1102" t="s">
        <v>1535</v>
      </c>
      <c r="N1102" t="s">
        <v>54</v>
      </c>
      <c r="O1102">
        <v>72.662426031691581</v>
      </c>
      <c r="P1102">
        <v>5.3677593508772894</v>
      </c>
    </row>
    <row r="1103" spans="1:16" x14ac:dyDescent="0.3">
      <c r="A1103" s="2">
        <v>45385</v>
      </c>
      <c r="D1103" t="s">
        <v>3536</v>
      </c>
      <c r="E1103" t="s">
        <v>1248</v>
      </c>
      <c r="F1103" t="s">
        <v>57</v>
      </c>
      <c r="G1103" t="s">
        <v>17</v>
      </c>
      <c r="H1103" t="s">
        <v>18</v>
      </c>
      <c r="I1103" t="s">
        <v>34</v>
      </c>
      <c r="J1103" t="s">
        <v>42</v>
      </c>
      <c r="K1103" t="s">
        <v>21</v>
      </c>
      <c r="L1103" t="s">
        <v>3546</v>
      </c>
      <c r="M1103" t="s">
        <v>1249</v>
      </c>
      <c r="N1103" t="s">
        <v>63</v>
      </c>
      <c r="O1103">
        <v>97.192498821893267</v>
      </c>
      <c r="P1103">
        <v>5.7755052967189986</v>
      </c>
    </row>
    <row r="1104" spans="1:16" x14ac:dyDescent="0.3">
      <c r="A1104" s="2">
        <v>45143</v>
      </c>
      <c r="B1104" s="2">
        <v>45149</v>
      </c>
      <c r="C1104">
        <v>6</v>
      </c>
      <c r="D1104" t="s">
        <v>3538</v>
      </c>
      <c r="E1104" t="s">
        <v>1248</v>
      </c>
      <c r="F1104" t="s">
        <v>57</v>
      </c>
      <c r="G1104" t="s">
        <v>51</v>
      </c>
      <c r="H1104" t="s">
        <v>59</v>
      </c>
      <c r="I1104" t="s">
        <v>34</v>
      </c>
      <c r="J1104" t="s">
        <v>35</v>
      </c>
      <c r="K1104" t="s">
        <v>22</v>
      </c>
      <c r="L1104" t="s">
        <v>22</v>
      </c>
      <c r="N1104" t="s">
        <v>43</v>
      </c>
      <c r="O1104">
        <v>77.223337644384614</v>
      </c>
      <c r="P1104">
        <v>5.8801567379214852</v>
      </c>
    </row>
    <row r="1105" spans="1:16" x14ac:dyDescent="0.3">
      <c r="A1105" s="2">
        <v>44998</v>
      </c>
      <c r="D1105" t="s">
        <v>3536</v>
      </c>
      <c r="E1105" t="s">
        <v>1285</v>
      </c>
      <c r="F1105" t="s">
        <v>57</v>
      </c>
      <c r="G1105" t="s">
        <v>46</v>
      </c>
      <c r="H1105" t="s">
        <v>119</v>
      </c>
      <c r="I1105" t="s">
        <v>120</v>
      </c>
      <c r="J1105" t="s">
        <v>20</v>
      </c>
      <c r="K1105" t="s">
        <v>21</v>
      </c>
      <c r="L1105" t="s">
        <v>3546</v>
      </c>
      <c r="M1105" t="s">
        <v>1243</v>
      </c>
      <c r="N1105" t="s">
        <v>43</v>
      </c>
      <c r="O1105">
        <v>87.34239450230416</v>
      </c>
      <c r="P1105">
        <v>5.7604000672874829</v>
      </c>
    </row>
    <row r="1106" spans="1:16" x14ac:dyDescent="0.3">
      <c r="A1106" s="2">
        <v>45318</v>
      </c>
      <c r="B1106" s="2">
        <v>45319</v>
      </c>
      <c r="C1106">
        <v>1</v>
      </c>
      <c r="D1106" t="s">
        <v>3538</v>
      </c>
      <c r="E1106" t="s">
        <v>1322</v>
      </c>
      <c r="F1106" t="s">
        <v>57</v>
      </c>
      <c r="G1106" t="s">
        <v>58</v>
      </c>
      <c r="H1106" t="s">
        <v>52</v>
      </c>
      <c r="I1106" t="s">
        <v>34</v>
      </c>
      <c r="J1106" t="s">
        <v>20</v>
      </c>
      <c r="K1106" t="s">
        <v>21</v>
      </c>
      <c r="L1106" t="s">
        <v>3546</v>
      </c>
      <c r="M1106" t="s">
        <v>1323</v>
      </c>
      <c r="N1106" t="s">
        <v>24</v>
      </c>
      <c r="O1106">
        <v>55.235375333500563</v>
      </c>
      <c r="P1106">
        <v>5.7605756424552821</v>
      </c>
    </row>
    <row r="1107" spans="1:16" x14ac:dyDescent="0.3">
      <c r="A1107" s="2">
        <v>45042</v>
      </c>
      <c r="B1107" s="2">
        <v>45121</v>
      </c>
      <c r="C1107">
        <v>79</v>
      </c>
      <c r="D1107" t="s">
        <v>3537</v>
      </c>
      <c r="E1107" t="s">
        <v>1360</v>
      </c>
      <c r="F1107" t="s">
        <v>57</v>
      </c>
      <c r="G1107" t="s">
        <v>51</v>
      </c>
      <c r="H1107" t="s">
        <v>52</v>
      </c>
      <c r="I1107" t="s">
        <v>34</v>
      </c>
      <c r="J1107" t="s">
        <v>20</v>
      </c>
      <c r="K1107" t="s">
        <v>21</v>
      </c>
      <c r="L1107" t="s">
        <v>21</v>
      </c>
      <c r="M1107" t="s">
        <v>1361</v>
      </c>
      <c r="N1107" t="s">
        <v>54</v>
      </c>
      <c r="O1107">
        <v>74.796704696548403</v>
      </c>
      <c r="P1107">
        <v>5.1958330841342697</v>
      </c>
    </row>
    <row r="1108" spans="1:16" x14ac:dyDescent="0.3">
      <c r="A1108" s="2">
        <v>44992</v>
      </c>
      <c r="D1108" t="s">
        <v>3536</v>
      </c>
      <c r="E1108" t="s">
        <v>1109</v>
      </c>
      <c r="F1108" t="s">
        <v>57</v>
      </c>
      <c r="G1108" t="s">
        <v>46</v>
      </c>
      <c r="H1108" t="s">
        <v>18</v>
      </c>
      <c r="I1108" t="s">
        <v>34</v>
      </c>
      <c r="J1108" t="s">
        <v>42</v>
      </c>
      <c r="K1108" t="s">
        <v>22</v>
      </c>
      <c r="L1108" t="s">
        <v>22</v>
      </c>
      <c r="N1108" t="s">
        <v>24</v>
      </c>
      <c r="O1108">
        <v>91.07633133570441</v>
      </c>
      <c r="P1108">
        <v>5.0116205399081011</v>
      </c>
    </row>
    <row r="1109" spans="1:16" x14ac:dyDescent="0.3">
      <c r="A1109" s="2">
        <v>45319</v>
      </c>
      <c r="B1109" s="2">
        <v>46319</v>
      </c>
      <c r="C1109">
        <v>1000</v>
      </c>
      <c r="D1109" t="s">
        <v>3539</v>
      </c>
      <c r="E1109" t="s">
        <v>1489</v>
      </c>
      <c r="F1109" t="s">
        <v>57</v>
      </c>
      <c r="G1109" t="s">
        <v>17</v>
      </c>
      <c r="H1109" t="s">
        <v>40</v>
      </c>
      <c r="I1109" t="s">
        <v>41</v>
      </c>
      <c r="J1109" t="s">
        <v>35</v>
      </c>
      <c r="K1109" t="s">
        <v>21</v>
      </c>
      <c r="L1109" t="s">
        <v>21</v>
      </c>
      <c r="M1109" t="s">
        <v>1490</v>
      </c>
      <c r="N1109" t="s">
        <v>54</v>
      </c>
      <c r="O1109">
        <v>108.7195077900009</v>
      </c>
      <c r="P1109">
        <v>5.5806452259096337</v>
      </c>
    </row>
    <row r="1110" spans="1:16" x14ac:dyDescent="0.3">
      <c r="A1110" s="2">
        <v>45473</v>
      </c>
      <c r="D1110" t="s">
        <v>3536</v>
      </c>
      <c r="E1110" t="s">
        <v>1489</v>
      </c>
      <c r="F1110" t="s">
        <v>57</v>
      </c>
      <c r="G1110" t="s">
        <v>17</v>
      </c>
      <c r="H1110" t="s">
        <v>40</v>
      </c>
      <c r="I1110" t="s">
        <v>41</v>
      </c>
      <c r="J1110" t="s">
        <v>35</v>
      </c>
      <c r="K1110" t="s">
        <v>21</v>
      </c>
      <c r="L1110" t="s">
        <v>3546</v>
      </c>
      <c r="M1110" t="s">
        <v>1621</v>
      </c>
      <c r="N1110" t="s">
        <v>76</v>
      </c>
      <c r="O1110">
        <v>120.148879463904</v>
      </c>
      <c r="P1110">
        <v>5.9653027236303986</v>
      </c>
    </row>
    <row r="1111" spans="1:16" x14ac:dyDescent="0.3">
      <c r="A1111" s="2">
        <v>45415</v>
      </c>
      <c r="B1111" s="2">
        <v>46356</v>
      </c>
      <c r="C1111">
        <v>941</v>
      </c>
      <c r="D1111" t="s">
        <v>3539</v>
      </c>
      <c r="E1111" t="s">
        <v>1511</v>
      </c>
      <c r="F1111" t="s">
        <v>57</v>
      </c>
      <c r="G1111" t="s">
        <v>51</v>
      </c>
      <c r="H1111" t="s">
        <v>59</v>
      </c>
      <c r="I1111" t="s">
        <v>19</v>
      </c>
      <c r="J1111" t="s">
        <v>42</v>
      </c>
      <c r="K1111" t="s">
        <v>22</v>
      </c>
      <c r="L1111" t="s">
        <v>22</v>
      </c>
      <c r="N1111" t="s">
        <v>76</v>
      </c>
      <c r="O1111">
        <v>103.9789629359299</v>
      </c>
      <c r="P1111">
        <v>5.8358259279105162</v>
      </c>
    </row>
    <row r="1112" spans="1:16" x14ac:dyDescent="0.3">
      <c r="A1112" s="2">
        <v>45116</v>
      </c>
      <c r="B1112" s="2">
        <v>46176</v>
      </c>
      <c r="C1112">
        <v>1060</v>
      </c>
      <c r="D1112" t="s">
        <v>3539</v>
      </c>
      <c r="E1112" t="s">
        <v>1526</v>
      </c>
      <c r="F1112" t="s">
        <v>57</v>
      </c>
      <c r="G1112" t="s">
        <v>46</v>
      </c>
      <c r="H1112" t="s">
        <v>18</v>
      </c>
      <c r="I1112" t="s">
        <v>34</v>
      </c>
      <c r="J1112" t="s">
        <v>35</v>
      </c>
      <c r="K1112" t="s">
        <v>22</v>
      </c>
      <c r="L1112" t="s">
        <v>22</v>
      </c>
      <c r="N1112" t="s">
        <v>54</v>
      </c>
      <c r="O1112">
        <v>117.16028390604291</v>
      </c>
      <c r="P1112">
        <v>5.512874742305268</v>
      </c>
    </row>
    <row r="1113" spans="1:16" x14ac:dyDescent="0.3">
      <c r="A1113" s="2">
        <v>45371</v>
      </c>
      <c r="D1113" t="s">
        <v>3536</v>
      </c>
      <c r="E1113" t="s">
        <v>1423</v>
      </c>
      <c r="F1113" t="s">
        <v>57</v>
      </c>
      <c r="G1113" t="s">
        <v>33</v>
      </c>
      <c r="H1113" t="s">
        <v>18</v>
      </c>
      <c r="I1113" t="s">
        <v>34</v>
      </c>
      <c r="J1113" t="s">
        <v>20</v>
      </c>
      <c r="K1113" t="s">
        <v>21</v>
      </c>
      <c r="L1113" t="s">
        <v>3546</v>
      </c>
      <c r="M1113" t="s">
        <v>1424</v>
      </c>
      <c r="N1113" t="s">
        <v>43</v>
      </c>
      <c r="O1113">
        <v>116.96348425333341</v>
      </c>
      <c r="P1113">
        <v>5.8149397285405389</v>
      </c>
    </row>
    <row r="1114" spans="1:16" x14ac:dyDescent="0.3">
      <c r="A1114" s="2">
        <v>45297</v>
      </c>
      <c r="B1114" s="2">
        <v>46297</v>
      </c>
      <c r="C1114">
        <v>1000</v>
      </c>
      <c r="D1114" t="s">
        <v>3539</v>
      </c>
      <c r="E1114" t="s">
        <v>1423</v>
      </c>
      <c r="F1114" t="s">
        <v>57</v>
      </c>
      <c r="G1114" t="s">
        <v>17</v>
      </c>
      <c r="H1114" t="s">
        <v>40</v>
      </c>
      <c r="I1114" t="s">
        <v>41</v>
      </c>
      <c r="J1114" t="s">
        <v>35</v>
      </c>
      <c r="K1114" t="s">
        <v>22</v>
      </c>
      <c r="L1114" t="s">
        <v>22</v>
      </c>
      <c r="N1114" t="s">
        <v>30</v>
      </c>
      <c r="O1114">
        <v>90.005396476967391</v>
      </c>
      <c r="P1114">
        <v>5.9995577032504386</v>
      </c>
    </row>
    <row r="1115" spans="1:16" x14ac:dyDescent="0.3">
      <c r="A1115" s="2">
        <v>45344</v>
      </c>
      <c r="B1115" s="2">
        <v>45356</v>
      </c>
      <c r="C1115">
        <v>12</v>
      </c>
      <c r="D1115" t="s">
        <v>3538</v>
      </c>
      <c r="E1115" t="s">
        <v>1423</v>
      </c>
      <c r="F1115" t="s">
        <v>57</v>
      </c>
      <c r="G1115" t="s">
        <v>51</v>
      </c>
      <c r="H1115" t="s">
        <v>59</v>
      </c>
      <c r="I1115" t="s">
        <v>92</v>
      </c>
      <c r="J1115" t="s">
        <v>42</v>
      </c>
      <c r="K1115" t="s">
        <v>21</v>
      </c>
      <c r="L1115" t="s">
        <v>21</v>
      </c>
      <c r="M1115" t="s">
        <v>1763</v>
      </c>
      <c r="N1115" t="s">
        <v>43</v>
      </c>
      <c r="O1115">
        <v>99.52895698251524</v>
      </c>
      <c r="P1115">
        <v>5.0926254830513669</v>
      </c>
    </row>
    <row r="1116" spans="1:16" x14ac:dyDescent="0.3">
      <c r="A1116" s="2">
        <v>44997</v>
      </c>
      <c r="B1116" s="2">
        <v>45038</v>
      </c>
      <c r="C1116">
        <v>41</v>
      </c>
      <c r="D1116" t="s">
        <v>3537</v>
      </c>
      <c r="E1116" t="s">
        <v>1670</v>
      </c>
      <c r="F1116" t="s">
        <v>57</v>
      </c>
      <c r="G1116" t="s">
        <v>58</v>
      </c>
      <c r="H1116" t="s">
        <v>52</v>
      </c>
      <c r="I1116" t="s">
        <v>34</v>
      </c>
      <c r="J1116" t="s">
        <v>20</v>
      </c>
      <c r="K1116" t="s">
        <v>21</v>
      </c>
      <c r="L1116" t="s">
        <v>21</v>
      </c>
      <c r="M1116" t="s">
        <v>1671</v>
      </c>
      <c r="N1116" t="s">
        <v>30</v>
      </c>
      <c r="O1116">
        <v>100.382955548315</v>
      </c>
      <c r="P1116">
        <v>5.1616714362369622</v>
      </c>
    </row>
    <row r="1117" spans="1:16" x14ac:dyDescent="0.3">
      <c r="A1117" s="2">
        <v>45415</v>
      </c>
      <c r="B1117" s="2">
        <v>46356</v>
      </c>
      <c r="C1117">
        <v>941</v>
      </c>
      <c r="D1117" t="s">
        <v>3539</v>
      </c>
      <c r="E1117" t="s">
        <v>1670</v>
      </c>
      <c r="F1117" t="s">
        <v>57</v>
      </c>
      <c r="G1117" t="s">
        <v>17</v>
      </c>
      <c r="H1117" t="s">
        <v>40</v>
      </c>
      <c r="I1117" t="s">
        <v>41</v>
      </c>
      <c r="J1117" t="s">
        <v>42</v>
      </c>
      <c r="K1117" t="s">
        <v>22</v>
      </c>
      <c r="L1117" t="s">
        <v>22</v>
      </c>
      <c r="N1117" t="s">
        <v>54</v>
      </c>
      <c r="O1117">
        <v>101.9534075349667</v>
      </c>
      <c r="P1117">
        <v>5.4135165302899591</v>
      </c>
    </row>
    <row r="1118" spans="1:16" x14ac:dyDescent="0.3">
      <c r="A1118" s="2">
        <v>45381</v>
      </c>
      <c r="B1118" s="2">
        <v>45385</v>
      </c>
      <c r="C1118">
        <v>4</v>
      </c>
      <c r="D1118" t="s">
        <v>3538</v>
      </c>
      <c r="E1118" t="s">
        <v>1694</v>
      </c>
      <c r="F1118" t="s">
        <v>57</v>
      </c>
      <c r="G1118" t="s">
        <v>17</v>
      </c>
      <c r="H1118" t="s">
        <v>40</v>
      </c>
      <c r="I1118" t="s">
        <v>41</v>
      </c>
      <c r="J1118" t="s">
        <v>35</v>
      </c>
      <c r="K1118" t="s">
        <v>22</v>
      </c>
      <c r="L1118" t="s">
        <v>22</v>
      </c>
      <c r="N1118" t="s">
        <v>24</v>
      </c>
      <c r="O1118">
        <v>89.008857281828398</v>
      </c>
      <c r="P1118">
        <v>5.4439194545063776</v>
      </c>
    </row>
    <row r="1119" spans="1:16" x14ac:dyDescent="0.3">
      <c r="A1119" s="2">
        <v>45278</v>
      </c>
      <c r="D1119" t="s">
        <v>3536</v>
      </c>
      <c r="E1119" t="s">
        <v>1713</v>
      </c>
      <c r="F1119" t="s">
        <v>57</v>
      </c>
      <c r="G1119" t="s">
        <v>17</v>
      </c>
      <c r="H1119" t="s">
        <v>18</v>
      </c>
      <c r="I1119" t="s">
        <v>34</v>
      </c>
      <c r="J1119" t="s">
        <v>42</v>
      </c>
      <c r="K1119" t="s">
        <v>21</v>
      </c>
      <c r="L1119" t="s">
        <v>3546</v>
      </c>
      <c r="M1119" t="s">
        <v>1714</v>
      </c>
      <c r="N1119" t="s">
        <v>144</v>
      </c>
      <c r="O1119">
        <v>88.202153644887844</v>
      </c>
      <c r="P1119">
        <v>5.2243829797997954</v>
      </c>
    </row>
    <row r="1120" spans="1:16" x14ac:dyDescent="0.3">
      <c r="A1120" s="2">
        <v>45433</v>
      </c>
      <c r="D1120" t="s">
        <v>3536</v>
      </c>
      <c r="E1120" t="s">
        <v>1764</v>
      </c>
      <c r="F1120" t="s">
        <v>57</v>
      </c>
      <c r="G1120" t="s">
        <v>58</v>
      </c>
      <c r="H1120" t="s">
        <v>119</v>
      </c>
      <c r="I1120" t="s">
        <v>120</v>
      </c>
      <c r="J1120" t="s">
        <v>20</v>
      </c>
      <c r="K1120" t="s">
        <v>21</v>
      </c>
      <c r="L1120" t="s">
        <v>21</v>
      </c>
      <c r="M1120" t="s">
        <v>1765</v>
      </c>
      <c r="N1120" t="s">
        <v>24</v>
      </c>
      <c r="O1120">
        <v>84.376872437377713</v>
      </c>
      <c r="P1120">
        <v>5.7665959447120514</v>
      </c>
    </row>
    <row r="1121" spans="1:16" x14ac:dyDescent="0.3">
      <c r="A1121" s="2">
        <v>45211</v>
      </c>
      <c r="B1121" s="2">
        <v>46270</v>
      </c>
      <c r="C1121">
        <v>1059</v>
      </c>
      <c r="D1121" t="s">
        <v>3539</v>
      </c>
      <c r="E1121" t="s">
        <v>1806</v>
      </c>
      <c r="F1121" t="s">
        <v>57</v>
      </c>
      <c r="G1121" t="s">
        <v>58</v>
      </c>
      <c r="H1121" t="s">
        <v>52</v>
      </c>
      <c r="I1121" t="s">
        <v>92</v>
      </c>
      <c r="J1121" t="s">
        <v>20</v>
      </c>
      <c r="K1121" t="s">
        <v>21</v>
      </c>
      <c r="L1121" t="s">
        <v>21</v>
      </c>
      <c r="M1121" t="s">
        <v>1807</v>
      </c>
      <c r="N1121" t="s">
        <v>76</v>
      </c>
      <c r="O1121">
        <v>109.4308476083641</v>
      </c>
      <c r="P1121">
        <v>5.3768668803471886</v>
      </c>
    </row>
    <row r="1122" spans="1:16" x14ac:dyDescent="0.3">
      <c r="A1122" s="2">
        <v>45211</v>
      </c>
      <c r="D1122" t="s">
        <v>3536</v>
      </c>
      <c r="E1122" t="s">
        <v>1827</v>
      </c>
      <c r="F1122" t="s">
        <v>57</v>
      </c>
      <c r="G1122" t="s">
        <v>46</v>
      </c>
      <c r="H1122" t="s">
        <v>18</v>
      </c>
      <c r="I1122" t="s">
        <v>19</v>
      </c>
      <c r="J1122" t="s">
        <v>42</v>
      </c>
      <c r="K1122" t="s">
        <v>21</v>
      </c>
      <c r="L1122" t="s">
        <v>3546</v>
      </c>
      <c r="M1122" t="s">
        <v>1828</v>
      </c>
      <c r="N1122" t="s">
        <v>43</v>
      </c>
      <c r="O1122">
        <v>72.208550664728079</v>
      </c>
      <c r="P1122">
        <v>5.5801723692273324</v>
      </c>
    </row>
    <row r="1123" spans="1:16" x14ac:dyDescent="0.3">
      <c r="A1123" s="2">
        <v>45336</v>
      </c>
      <c r="B1123" s="2">
        <v>45340</v>
      </c>
      <c r="C1123">
        <v>4</v>
      </c>
      <c r="D1123" t="s">
        <v>3538</v>
      </c>
      <c r="E1123" t="s">
        <v>1861</v>
      </c>
      <c r="F1123" t="s">
        <v>57</v>
      </c>
      <c r="G1123" t="s">
        <v>17</v>
      </c>
      <c r="H1123" t="s">
        <v>18</v>
      </c>
      <c r="I1123" t="s">
        <v>19</v>
      </c>
      <c r="J1123" t="s">
        <v>42</v>
      </c>
      <c r="K1123" t="s">
        <v>22</v>
      </c>
      <c r="L1123" t="s">
        <v>22</v>
      </c>
      <c r="N1123" t="s">
        <v>30</v>
      </c>
      <c r="O1123">
        <v>108.0842573055466</v>
      </c>
      <c r="P1123">
        <v>5.1062138275884559</v>
      </c>
    </row>
    <row r="1124" spans="1:16" x14ac:dyDescent="0.3">
      <c r="A1124" s="2">
        <v>45122</v>
      </c>
      <c r="B1124" s="2">
        <v>46122</v>
      </c>
      <c r="C1124">
        <v>1000</v>
      </c>
      <c r="D1124" t="s">
        <v>3539</v>
      </c>
      <c r="E1124" t="s">
        <v>1869</v>
      </c>
      <c r="F1124" t="s">
        <v>57</v>
      </c>
      <c r="G1124" t="s">
        <v>17</v>
      </c>
      <c r="H1124" t="s">
        <v>40</v>
      </c>
      <c r="I1124" t="s">
        <v>41</v>
      </c>
      <c r="J1124" t="s">
        <v>35</v>
      </c>
      <c r="K1124" t="s">
        <v>22</v>
      </c>
      <c r="L1124" t="s">
        <v>22</v>
      </c>
      <c r="N1124" t="s">
        <v>144</v>
      </c>
      <c r="O1124">
        <v>98.238175119418528</v>
      </c>
      <c r="P1124">
        <v>5.5776130806371338</v>
      </c>
    </row>
    <row r="1125" spans="1:16" x14ac:dyDescent="0.3">
      <c r="A1125" s="2">
        <v>45047</v>
      </c>
      <c r="B1125" s="2">
        <v>45089</v>
      </c>
      <c r="C1125">
        <v>42</v>
      </c>
      <c r="D1125" t="s">
        <v>3537</v>
      </c>
      <c r="E1125" t="s">
        <v>1911</v>
      </c>
      <c r="F1125" t="s">
        <v>57</v>
      </c>
      <c r="G1125" t="s">
        <v>17</v>
      </c>
      <c r="H1125" t="s">
        <v>40</v>
      </c>
      <c r="I1125" t="s">
        <v>41</v>
      </c>
      <c r="J1125" t="s">
        <v>42</v>
      </c>
      <c r="K1125" t="s">
        <v>22</v>
      </c>
      <c r="L1125" t="s">
        <v>22</v>
      </c>
      <c r="N1125" t="s">
        <v>76</v>
      </c>
      <c r="O1125">
        <v>142.44312394025269</v>
      </c>
      <c r="P1125">
        <v>5.41960006242779</v>
      </c>
    </row>
    <row r="1126" spans="1:16" x14ac:dyDescent="0.3">
      <c r="A1126" s="2">
        <v>45208</v>
      </c>
      <c r="B1126" s="2">
        <v>46208</v>
      </c>
      <c r="C1126">
        <v>1000</v>
      </c>
      <c r="D1126" t="s">
        <v>3539</v>
      </c>
      <c r="E1126" t="s">
        <v>2005</v>
      </c>
      <c r="F1126" t="s">
        <v>57</v>
      </c>
      <c r="G1126" t="s">
        <v>17</v>
      </c>
      <c r="H1126" t="s">
        <v>40</v>
      </c>
      <c r="I1126" t="s">
        <v>41</v>
      </c>
      <c r="J1126" t="s">
        <v>42</v>
      </c>
      <c r="K1126" t="s">
        <v>21</v>
      </c>
      <c r="L1126" t="s">
        <v>21</v>
      </c>
      <c r="M1126" t="s">
        <v>977</v>
      </c>
      <c r="N1126" t="s">
        <v>63</v>
      </c>
      <c r="O1126">
        <v>68.986731378677348</v>
      </c>
      <c r="P1126">
        <v>5.6451727904094504</v>
      </c>
    </row>
    <row r="1127" spans="1:16" x14ac:dyDescent="0.3">
      <c r="A1127" s="2">
        <v>45296</v>
      </c>
      <c r="D1127" t="s">
        <v>3536</v>
      </c>
      <c r="E1127" t="s">
        <v>810</v>
      </c>
      <c r="F1127" t="s">
        <v>57</v>
      </c>
      <c r="G1127" t="s">
        <v>46</v>
      </c>
      <c r="H1127" t="s">
        <v>18</v>
      </c>
      <c r="I1127" t="s">
        <v>34</v>
      </c>
      <c r="J1127" t="s">
        <v>42</v>
      </c>
      <c r="K1127" t="s">
        <v>21</v>
      </c>
      <c r="L1127" t="s">
        <v>21</v>
      </c>
      <c r="M1127" t="s">
        <v>2037</v>
      </c>
      <c r="N1127" t="s">
        <v>63</v>
      </c>
      <c r="O1127">
        <v>114.649842055596</v>
      </c>
      <c r="P1127">
        <v>5.3995187845869346</v>
      </c>
    </row>
    <row r="1128" spans="1:16" x14ac:dyDescent="0.3">
      <c r="A1128" s="2">
        <v>45001</v>
      </c>
      <c r="B1128" s="2">
        <v>46001</v>
      </c>
      <c r="C1128">
        <v>1000</v>
      </c>
      <c r="D1128" t="s">
        <v>3539</v>
      </c>
      <c r="E1128" t="s">
        <v>1109</v>
      </c>
      <c r="F1128" t="s">
        <v>57</v>
      </c>
      <c r="G1128" t="s">
        <v>17</v>
      </c>
      <c r="H1128" t="s">
        <v>40</v>
      </c>
      <c r="I1128" t="s">
        <v>41</v>
      </c>
      <c r="J1128" t="s">
        <v>35</v>
      </c>
      <c r="K1128" t="s">
        <v>21</v>
      </c>
      <c r="L1128" t="s">
        <v>3546</v>
      </c>
      <c r="M1128" t="s">
        <v>2062</v>
      </c>
      <c r="N1128" t="s">
        <v>24</v>
      </c>
      <c r="O1128">
        <v>62.468945879162519</v>
      </c>
      <c r="P1128">
        <v>5.2201113259047531</v>
      </c>
    </row>
    <row r="1129" spans="1:16" x14ac:dyDescent="0.3">
      <c r="A1129" s="2">
        <v>45156</v>
      </c>
      <c r="B1129" s="2">
        <v>46156</v>
      </c>
      <c r="C1129">
        <v>1000</v>
      </c>
      <c r="D1129" t="s">
        <v>3539</v>
      </c>
      <c r="E1129" t="s">
        <v>319</v>
      </c>
      <c r="F1129" t="s">
        <v>57</v>
      </c>
      <c r="G1129" t="s">
        <v>33</v>
      </c>
      <c r="H1129" t="s">
        <v>59</v>
      </c>
      <c r="I1129" t="s">
        <v>92</v>
      </c>
      <c r="J1129" t="s">
        <v>35</v>
      </c>
      <c r="K1129" t="s">
        <v>22</v>
      </c>
      <c r="L1129" t="s">
        <v>22</v>
      </c>
      <c r="N1129" t="s">
        <v>43</v>
      </c>
      <c r="O1129">
        <v>101.704188992678</v>
      </c>
      <c r="P1129">
        <v>5.2466586158054067</v>
      </c>
    </row>
    <row r="1130" spans="1:16" x14ac:dyDescent="0.3">
      <c r="A1130" s="2">
        <v>45079</v>
      </c>
      <c r="B1130" s="2">
        <v>45083</v>
      </c>
      <c r="C1130">
        <v>4</v>
      </c>
      <c r="D1130" t="s">
        <v>3538</v>
      </c>
      <c r="E1130" t="s">
        <v>1106</v>
      </c>
      <c r="F1130" t="s">
        <v>57</v>
      </c>
      <c r="G1130" t="s">
        <v>33</v>
      </c>
      <c r="H1130" t="s">
        <v>59</v>
      </c>
      <c r="I1130" t="s">
        <v>92</v>
      </c>
      <c r="J1130" t="s">
        <v>35</v>
      </c>
      <c r="K1130" t="s">
        <v>21</v>
      </c>
      <c r="L1130" t="s">
        <v>21</v>
      </c>
      <c r="M1130" t="s">
        <v>2104</v>
      </c>
      <c r="N1130" t="s">
        <v>144</v>
      </c>
      <c r="O1130">
        <v>87.835469851104818</v>
      </c>
      <c r="P1130">
        <v>5.3027751282719668</v>
      </c>
    </row>
    <row r="1131" spans="1:16" x14ac:dyDescent="0.3">
      <c r="A1131" s="2">
        <v>45176</v>
      </c>
      <c r="B1131" s="2">
        <v>45177</v>
      </c>
      <c r="C1131">
        <v>1</v>
      </c>
      <c r="D1131" t="s">
        <v>3538</v>
      </c>
      <c r="E1131" t="s">
        <v>1042</v>
      </c>
      <c r="F1131" t="s">
        <v>57</v>
      </c>
      <c r="G1131" t="s">
        <v>46</v>
      </c>
      <c r="H1131" t="s">
        <v>119</v>
      </c>
      <c r="I1131" t="s">
        <v>120</v>
      </c>
      <c r="J1131" t="s">
        <v>42</v>
      </c>
      <c r="K1131" t="s">
        <v>21</v>
      </c>
      <c r="L1131" t="s">
        <v>3546</v>
      </c>
      <c r="M1131" t="s">
        <v>2107</v>
      </c>
      <c r="N1131" t="s">
        <v>63</v>
      </c>
      <c r="O1131">
        <v>85.706386460191368</v>
      </c>
      <c r="P1131">
        <v>5.1203635762099857</v>
      </c>
    </row>
    <row r="1132" spans="1:16" x14ac:dyDescent="0.3">
      <c r="A1132" s="2">
        <v>45597</v>
      </c>
      <c r="B1132" s="2">
        <v>46302</v>
      </c>
      <c r="C1132">
        <v>705</v>
      </c>
      <c r="D1132" t="s">
        <v>3542</v>
      </c>
      <c r="E1132" t="s">
        <v>1526</v>
      </c>
      <c r="F1132" t="s">
        <v>57</v>
      </c>
      <c r="G1132" t="s">
        <v>46</v>
      </c>
      <c r="H1132" t="s">
        <v>119</v>
      </c>
      <c r="I1132" t="s">
        <v>120</v>
      </c>
      <c r="J1132" t="s">
        <v>20</v>
      </c>
      <c r="K1132" t="s">
        <v>21</v>
      </c>
      <c r="L1132" t="s">
        <v>3546</v>
      </c>
      <c r="M1132" t="s">
        <v>2116</v>
      </c>
      <c r="N1132" t="s">
        <v>144</v>
      </c>
      <c r="O1132">
        <v>107.80929699857781</v>
      </c>
      <c r="P1132">
        <v>5.0892895245255731</v>
      </c>
    </row>
    <row r="1133" spans="1:16" x14ac:dyDescent="0.3">
      <c r="A1133" s="2">
        <v>45073</v>
      </c>
      <c r="B1133" s="2">
        <v>45079</v>
      </c>
      <c r="C1133">
        <v>6</v>
      </c>
      <c r="D1133" t="s">
        <v>3538</v>
      </c>
      <c r="E1133" t="s">
        <v>1285</v>
      </c>
      <c r="F1133" t="s">
        <v>57</v>
      </c>
      <c r="G1133" t="s">
        <v>51</v>
      </c>
      <c r="H1133" t="s">
        <v>59</v>
      </c>
      <c r="I1133" t="s">
        <v>34</v>
      </c>
      <c r="J1133" t="s">
        <v>42</v>
      </c>
      <c r="K1133" t="s">
        <v>21</v>
      </c>
      <c r="L1133" t="s">
        <v>21</v>
      </c>
      <c r="M1133" t="s">
        <v>2128</v>
      </c>
      <c r="N1133" t="s">
        <v>24</v>
      </c>
      <c r="O1133">
        <v>88.941583252653956</v>
      </c>
      <c r="P1133">
        <v>5.8275236939538173</v>
      </c>
    </row>
    <row r="1134" spans="1:16" x14ac:dyDescent="0.3">
      <c r="A1134" s="2">
        <v>45224</v>
      </c>
      <c r="B1134" s="2">
        <v>45226</v>
      </c>
      <c r="C1134">
        <v>2</v>
      </c>
      <c r="D1134" t="s">
        <v>3538</v>
      </c>
      <c r="E1134" t="s">
        <v>1195</v>
      </c>
      <c r="F1134" t="s">
        <v>57</v>
      </c>
      <c r="G1134" t="s">
        <v>33</v>
      </c>
      <c r="H1134" t="s">
        <v>59</v>
      </c>
      <c r="I1134" t="s">
        <v>19</v>
      </c>
      <c r="J1134" t="s">
        <v>35</v>
      </c>
      <c r="K1134" t="s">
        <v>21</v>
      </c>
      <c r="L1134" t="s">
        <v>21</v>
      </c>
      <c r="M1134" t="s">
        <v>2154</v>
      </c>
      <c r="N1134" t="s">
        <v>144</v>
      </c>
      <c r="O1134">
        <v>75.34953370462982</v>
      </c>
      <c r="P1134">
        <v>5.7780252431446533</v>
      </c>
    </row>
    <row r="1135" spans="1:16" x14ac:dyDescent="0.3">
      <c r="A1135" s="2">
        <v>45050</v>
      </c>
      <c r="B1135" s="2">
        <v>46050</v>
      </c>
      <c r="C1135">
        <v>1000</v>
      </c>
      <c r="D1135" t="s">
        <v>3539</v>
      </c>
      <c r="E1135" t="s">
        <v>1106</v>
      </c>
      <c r="F1135" t="s">
        <v>57</v>
      </c>
      <c r="G1135" t="s">
        <v>46</v>
      </c>
      <c r="H1135" t="s">
        <v>18</v>
      </c>
      <c r="I1135" t="s">
        <v>19</v>
      </c>
      <c r="J1135" t="s">
        <v>20</v>
      </c>
      <c r="K1135" t="s">
        <v>21</v>
      </c>
      <c r="L1135" t="s">
        <v>3546</v>
      </c>
      <c r="M1135" t="s">
        <v>2165</v>
      </c>
      <c r="N1135" t="s">
        <v>63</v>
      </c>
      <c r="O1135">
        <v>105.7424833040365</v>
      </c>
      <c r="P1135">
        <v>5.1205584164036901</v>
      </c>
    </row>
    <row r="1136" spans="1:16" x14ac:dyDescent="0.3">
      <c r="A1136" s="2">
        <v>45005</v>
      </c>
      <c r="D1136" t="s">
        <v>3536</v>
      </c>
      <c r="E1136" t="s">
        <v>2166</v>
      </c>
      <c r="F1136" t="s">
        <v>57</v>
      </c>
      <c r="G1136" t="s">
        <v>51</v>
      </c>
      <c r="H1136" t="s">
        <v>59</v>
      </c>
      <c r="I1136" t="s">
        <v>34</v>
      </c>
      <c r="J1136" t="s">
        <v>42</v>
      </c>
      <c r="K1136" t="s">
        <v>21</v>
      </c>
      <c r="L1136" t="s">
        <v>21</v>
      </c>
      <c r="M1136" t="s">
        <v>2167</v>
      </c>
      <c r="N1136" t="s">
        <v>54</v>
      </c>
      <c r="O1136">
        <v>80.228177856981659</v>
      </c>
      <c r="P1136">
        <v>5.8030258978326632</v>
      </c>
    </row>
    <row r="1137" spans="1:16" x14ac:dyDescent="0.3">
      <c r="A1137" s="2">
        <v>45420</v>
      </c>
      <c r="B1137" s="2">
        <v>45486</v>
      </c>
      <c r="C1137">
        <v>66</v>
      </c>
      <c r="D1137" t="s">
        <v>3537</v>
      </c>
      <c r="E1137" t="s">
        <v>153</v>
      </c>
      <c r="F1137" t="s">
        <v>57</v>
      </c>
      <c r="G1137" t="s">
        <v>51</v>
      </c>
      <c r="H1137" t="s">
        <v>52</v>
      </c>
      <c r="I1137" t="s">
        <v>92</v>
      </c>
      <c r="J1137" t="s">
        <v>20</v>
      </c>
      <c r="K1137" t="s">
        <v>21</v>
      </c>
      <c r="L1137" t="s">
        <v>3546</v>
      </c>
      <c r="M1137" t="s">
        <v>2206</v>
      </c>
      <c r="N1137" t="s">
        <v>63</v>
      </c>
      <c r="O1137">
        <v>115.9568755979153</v>
      </c>
      <c r="P1137">
        <v>5.909595391110944</v>
      </c>
    </row>
    <row r="1138" spans="1:16" x14ac:dyDescent="0.3">
      <c r="A1138" s="2">
        <v>45405</v>
      </c>
      <c r="B1138" s="2">
        <v>45408</v>
      </c>
      <c r="C1138">
        <v>3</v>
      </c>
      <c r="D1138" t="s">
        <v>3538</v>
      </c>
      <c r="E1138" t="s">
        <v>1082</v>
      </c>
      <c r="F1138" t="s">
        <v>57</v>
      </c>
      <c r="G1138" t="s">
        <v>17</v>
      </c>
      <c r="H1138" t="s">
        <v>18</v>
      </c>
      <c r="I1138" t="s">
        <v>34</v>
      </c>
      <c r="J1138" t="s">
        <v>20</v>
      </c>
      <c r="K1138" t="s">
        <v>21</v>
      </c>
      <c r="L1138" t="s">
        <v>3546</v>
      </c>
      <c r="M1138" t="s">
        <v>2213</v>
      </c>
      <c r="N1138" t="s">
        <v>144</v>
      </c>
      <c r="O1138">
        <v>93.815752482975711</v>
      </c>
      <c r="P1138">
        <v>5.6232981268275584</v>
      </c>
    </row>
    <row r="1139" spans="1:16" x14ac:dyDescent="0.3">
      <c r="A1139" s="2">
        <v>45282</v>
      </c>
      <c r="B1139" s="2">
        <v>45288</v>
      </c>
      <c r="C1139">
        <v>6</v>
      </c>
      <c r="D1139" t="s">
        <v>3538</v>
      </c>
      <c r="E1139" t="s">
        <v>1670</v>
      </c>
      <c r="F1139" t="s">
        <v>57</v>
      </c>
      <c r="G1139" t="s">
        <v>51</v>
      </c>
      <c r="H1139" t="s">
        <v>52</v>
      </c>
      <c r="I1139" t="s">
        <v>92</v>
      </c>
      <c r="J1139" t="s">
        <v>42</v>
      </c>
      <c r="K1139" t="s">
        <v>22</v>
      </c>
      <c r="L1139" t="s">
        <v>22</v>
      </c>
      <c r="N1139" t="s">
        <v>54</v>
      </c>
      <c r="O1139">
        <v>98.567974811718727</v>
      </c>
      <c r="P1139">
        <v>5.5311695280010316</v>
      </c>
    </row>
    <row r="1140" spans="1:16" x14ac:dyDescent="0.3">
      <c r="A1140" s="2">
        <v>45286</v>
      </c>
      <c r="B1140" s="2">
        <v>45288</v>
      </c>
      <c r="C1140">
        <v>2</v>
      </c>
      <c r="D1140" t="s">
        <v>3538</v>
      </c>
      <c r="E1140" t="s">
        <v>1082</v>
      </c>
      <c r="F1140" t="s">
        <v>57</v>
      </c>
      <c r="G1140" t="s">
        <v>51</v>
      </c>
      <c r="H1140" t="s">
        <v>59</v>
      </c>
      <c r="I1140" t="s">
        <v>19</v>
      </c>
      <c r="J1140" t="s">
        <v>42</v>
      </c>
      <c r="K1140" t="s">
        <v>21</v>
      </c>
      <c r="L1140" t="s">
        <v>21</v>
      </c>
      <c r="M1140" t="s">
        <v>2247</v>
      </c>
      <c r="N1140" t="s">
        <v>144</v>
      </c>
      <c r="O1140">
        <v>103.7137716083748</v>
      </c>
      <c r="P1140">
        <v>5.7395811772217424</v>
      </c>
    </row>
    <row r="1141" spans="1:16" x14ac:dyDescent="0.3">
      <c r="A1141" s="2">
        <v>45119</v>
      </c>
      <c r="B1141" s="2">
        <v>45127</v>
      </c>
      <c r="C1141">
        <v>8</v>
      </c>
      <c r="D1141" t="s">
        <v>3538</v>
      </c>
      <c r="E1141" t="s">
        <v>558</v>
      </c>
      <c r="F1141" t="s">
        <v>57</v>
      </c>
      <c r="G1141" t="s">
        <v>33</v>
      </c>
      <c r="H1141" t="s">
        <v>59</v>
      </c>
      <c r="I1141" t="s">
        <v>34</v>
      </c>
      <c r="J1141" t="s">
        <v>42</v>
      </c>
      <c r="K1141" t="s">
        <v>21</v>
      </c>
      <c r="L1141" t="s">
        <v>21</v>
      </c>
      <c r="M1141" t="s">
        <v>2276</v>
      </c>
      <c r="N1141" t="s">
        <v>43</v>
      </c>
      <c r="O1141">
        <v>74.408460665285972</v>
      </c>
      <c r="P1141">
        <v>5.0469659667750548</v>
      </c>
    </row>
    <row r="1142" spans="1:16" x14ac:dyDescent="0.3">
      <c r="A1142" s="2">
        <v>45027</v>
      </c>
      <c r="B1142" s="2">
        <v>46027</v>
      </c>
      <c r="C1142">
        <v>1000</v>
      </c>
      <c r="D1142" t="s">
        <v>3539</v>
      </c>
      <c r="E1142" t="s">
        <v>1861</v>
      </c>
      <c r="F1142" t="s">
        <v>57</v>
      </c>
      <c r="G1142" t="s">
        <v>46</v>
      </c>
      <c r="H1142" t="s">
        <v>119</v>
      </c>
      <c r="I1142" t="s">
        <v>120</v>
      </c>
      <c r="J1142" t="s">
        <v>42</v>
      </c>
      <c r="K1142" t="s">
        <v>21</v>
      </c>
      <c r="L1142" t="s">
        <v>3546</v>
      </c>
      <c r="M1142" t="s">
        <v>2321</v>
      </c>
      <c r="N1142" t="s">
        <v>76</v>
      </c>
      <c r="O1142">
        <v>91.290272588603131</v>
      </c>
      <c r="P1142">
        <v>5.9107701616439154</v>
      </c>
    </row>
    <row r="1143" spans="1:16" x14ac:dyDescent="0.3">
      <c r="A1143" s="2">
        <v>45388</v>
      </c>
      <c r="B1143" s="2">
        <v>45452</v>
      </c>
      <c r="C1143">
        <v>64</v>
      </c>
      <c r="D1143" t="s">
        <v>3537</v>
      </c>
      <c r="E1143" t="s">
        <v>146</v>
      </c>
      <c r="F1143" t="s">
        <v>57</v>
      </c>
      <c r="G1143" t="s">
        <v>58</v>
      </c>
      <c r="H1143" t="s">
        <v>59</v>
      </c>
      <c r="I1143" t="s">
        <v>34</v>
      </c>
      <c r="J1143" t="s">
        <v>42</v>
      </c>
      <c r="K1143" t="s">
        <v>21</v>
      </c>
      <c r="L1143" t="s">
        <v>21</v>
      </c>
      <c r="M1143" t="s">
        <v>2323</v>
      </c>
      <c r="N1143" t="s">
        <v>144</v>
      </c>
      <c r="O1143">
        <v>78.973801767213104</v>
      </c>
      <c r="P1143">
        <v>5.5755934286400821</v>
      </c>
    </row>
    <row r="1144" spans="1:16" x14ac:dyDescent="0.3">
      <c r="A1144" s="2">
        <v>45211</v>
      </c>
      <c r="B1144" s="2">
        <v>45327</v>
      </c>
      <c r="C1144">
        <v>116</v>
      </c>
      <c r="D1144" t="s">
        <v>3540</v>
      </c>
      <c r="E1144" t="s">
        <v>319</v>
      </c>
      <c r="F1144" t="s">
        <v>57</v>
      </c>
      <c r="G1144" t="s">
        <v>46</v>
      </c>
      <c r="H1144" t="s">
        <v>119</v>
      </c>
      <c r="I1144" t="s">
        <v>120</v>
      </c>
      <c r="J1144" t="s">
        <v>20</v>
      </c>
      <c r="K1144" t="s">
        <v>21</v>
      </c>
      <c r="L1144" t="s">
        <v>21</v>
      </c>
      <c r="M1144" t="s">
        <v>2333</v>
      </c>
      <c r="N1144" t="s">
        <v>144</v>
      </c>
      <c r="O1144">
        <v>124.7226144361244</v>
      </c>
      <c r="P1144">
        <v>5.761037790250783</v>
      </c>
    </row>
    <row r="1145" spans="1:16" x14ac:dyDescent="0.3">
      <c r="A1145" s="2">
        <v>45187</v>
      </c>
      <c r="B1145" s="2">
        <v>46187</v>
      </c>
      <c r="C1145">
        <v>1000</v>
      </c>
      <c r="D1145" t="s">
        <v>3539</v>
      </c>
      <c r="E1145" t="s">
        <v>2341</v>
      </c>
      <c r="F1145" t="s">
        <v>57</v>
      </c>
      <c r="G1145" t="s">
        <v>51</v>
      </c>
      <c r="H1145" t="s">
        <v>52</v>
      </c>
      <c r="I1145" t="s">
        <v>92</v>
      </c>
      <c r="J1145" t="s">
        <v>20</v>
      </c>
      <c r="K1145" t="s">
        <v>21</v>
      </c>
      <c r="L1145" t="s">
        <v>21</v>
      </c>
      <c r="M1145" t="s">
        <v>2342</v>
      </c>
      <c r="N1145" t="s">
        <v>144</v>
      </c>
      <c r="O1145">
        <v>106.9930009459939</v>
      </c>
      <c r="P1145">
        <v>5.0389793206611309</v>
      </c>
    </row>
    <row r="1146" spans="1:16" x14ac:dyDescent="0.3">
      <c r="A1146" s="2">
        <v>45069</v>
      </c>
      <c r="B1146" s="2">
        <v>45112</v>
      </c>
      <c r="C1146">
        <v>43</v>
      </c>
      <c r="D1146" t="s">
        <v>3537</v>
      </c>
      <c r="E1146" t="s">
        <v>1489</v>
      </c>
      <c r="F1146" t="s">
        <v>57</v>
      </c>
      <c r="G1146" t="s">
        <v>58</v>
      </c>
      <c r="H1146" t="s">
        <v>119</v>
      </c>
      <c r="I1146" t="s">
        <v>120</v>
      </c>
      <c r="J1146" t="s">
        <v>42</v>
      </c>
      <c r="K1146" t="s">
        <v>21</v>
      </c>
      <c r="L1146" t="s">
        <v>3546</v>
      </c>
      <c r="M1146" t="s">
        <v>2360</v>
      </c>
      <c r="N1146" t="s">
        <v>54</v>
      </c>
      <c r="O1146">
        <v>111.3796615837055</v>
      </c>
      <c r="P1146">
        <v>5.2741606665598058</v>
      </c>
    </row>
    <row r="1147" spans="1:16" x14ac:dyDescent="0.3">
      <c r="A1147" s="2">
        <v>45187</v>
      </c>
      <c r="B1147" s="2">
        <v>45193</v>
      </c>
      <c r="C1147">
        <v>6</v>
      </c>
      <c r="D1147" t="s">
        <v>3538</v>
      </c>
      <c r="E1147" t="s">
        <v>490</v>
      </c>
      <c r="F1147" t="s">
        <v>57</v>
      </c>
      <c r="G1147" t="s">
        <v>51</v>
      </c>
      <c r="H1147" t="s">
        <v>59</v>
      </c>
      <c r="I1147" t="s">
        <v>19</v>
      </c>
      <c r="J1147" t="s">
        <v>35</v>
      </c>
      <c r="K1147" t="s">
        <v>22</v>
      </c>
      <c r="L1147" t="s">
        <v>22</v>
      </c>
      <c r="N1147" t="s">
        <v>43</v>
      </c>
      <c r="O1147">
        <v>85.616933615151595</v>
      </c>
      <c r="P1147">
        <v>5.4189477901874756</v>
      </c>
    </row>
    <row r="1148" spans="1:16" x14ac:dyDescent="0.3">
      <c r="A1148" s="2">
        <v>45382</v>
      </c>
      <c r="B1148" s="2">
        <v>45392</v>
      </c>
      <c r="C1148">
        <v>10</v>
      </c>
      <c r="D1148" t="s">
        <v>3538</v>
      </c>
      <c r="E1148" t="s">
        <v>1869</v>
      </c>
      <c r="F1148" t="s">
        <v>57</v>
      </c>
      <c r="G1148" t="s">
        <v>33</v>
      </c>
      <c r="H1148" t="s">
        <v>59</v>
      </c>
      <c r="I1148" t="s">
        <v>92</v>
      </c>
      <c r="J1148" t="s">
        <v>35</v>
      </c>
      <c r="K1148" t="s">
        <v>21</v>
      </c>
      <c r="L1148" t="s">
        <v>21</v>
      </c>
      <c r="M1148" t="s">
        <v>2365</v>
      </c>
      <c r="N1148" t="s">
        <v>63</v>
      </c>
      <c r="O1148">
        <v>121.12113618132101</v>
      </c>
      <c r="P1148">
        <v>5.9807393435834291</v>
      </c>
    </row>
    <row r="1149" spans="1:16" x14ac:dyDescent="0.3">
      <c r="A1149" s="2">
        <v>45088</v>
      </c>
      <c r="B1149" s="2">
        <v>45091</v>
      </c>
      <c r="C1149">
        <v>3</v>
      </c>
      <c r="D1149" t="s">
        <v>3538</v>
      </c>
      <c r="E1149" t="s">
        <v>1056</v>
      </c>
      <c r="F1149" t="s">
        <v>57</v>
      </c>
      <c r="G1149" t="s">
        <v>46</v>
      </c>
      <c r="H1149" t="s">
        <v>119</v>
      </c>
      <c r="I1149" t="s">
        <v>120</v>
      </c>
      <c r="J1149" t="s">
        <v>42</v>
      </c>
      <c r="K1149" t="s">
        <v>21</v>
      </c>
      <c r="L1149" t="s">
        <v>21</v>
      </c>
      <c r="M1149" t="s">
        <v>2372</v>
      </c>
      <c r="N1149" t="s">
        <v>24</v>
      </c>
      <c r="O1149">
        <v>105.7391170860342</v>
      </c>
      <c r="P1149">
        <v>5.1986445768974061</v>
      </c>
    </row>
    <row r="1150" spans="1:16" x14ac:dyDescent="0.3">
      <c r="A1150" s="2">
        <v>45460</v>
      </c>
      <c r="B1150" s="2">
        <v>45535</v>
      </c>
      <c r="C1150">
        <v>75</v>
      </c>
      <c r="D1150" t="s">
        <v>3537</v>
      </c>
      <c r="E1150" t="s">
        <v>1360</v>
      </c>
      <c r="F1150" t="s">
        <v>57</v>
      </c>
      <c r="G1150" t="s">
        <v>17</v>
      </c>
      <c r="H1150" t="s">
        <v>40</v>
      </c>
      <c r="I1150" t="s">
        <v>41</v>
      </c>
      <c r="J1150" t="s">
        <v>42</v>
      </c>
      <c r="K1150" t="s">
        <v>21</v>
      </c>
      <c r="L1150" t="s">
        <v>21</v>
      </c>
      <c r="M1150" t="s">
        <v>2383</v>
      </c>
      <c r="N1150" t="s">
        <v>54</v>
      </c>
      <c r="O1150">
        <v>97.753439006183399</v>
      </c>
      <c r="P1150">
        <v>5.8062012797930613</v>
      </c>
    </row>
    <row r="1151" spans="1:16" x14ac:dyDescent="0.3">
      <c r="A1151" s="2">
        <v>45240</v>
      </c>
      <c r="B1151" s="2">
        <v>46210</v>
      </c>
      <c r="C1151">
        <v>970</v>
      </c>
      <c r="D1151" t="s">
        <v>3539</v>
      </c>
      <c r="E1151" t="s">
        <v>153</v>
      </c>
      <c r="F1151" t="s">
        <v>57</v>
      </c>
      <c r="G1151" t="s">
        <v>33</v>
      </c>
      <c r="H1151" t="s">
        <v>18</v>
      </c>
      <c r="I1151" t="s">
        <v>19</v>
      </c>
      <c r="J1151" t="s">
        <v>20</v>
      </c>
      <c r="K1151" t="s">
        <v>21</v>
      </c>
      <c r="L1151" t="s">
        <v>3546</v>
      </c>
      <c r="M1151" t="s">
        <v>2398</v>
      </c>
      <c r="N1151" t="s">
        <v>24</v>
      </c>
      <c r="O1151">
        <v>60.74748616654842</v>
      </c>
      <c r="P1151">
        <v>5.2595764492750492</v>
      </c>
    </row>
    <row r="1152" spans="1:16" x14ac:dyDescent="0.3">
      <c r="A1152" s="2">
        <v>45348</v>
      </c>
      <c r="B1152" s="2">
        <v>45446</v>
      </c>
      <c r="C1152">
        <v>98</v>
      </c>
      <c r="D1152" t="s">
        <v>3540</v>
      </c>
      <c r="E1152" t="s">
        <v>2409</v>
      </c>
      <c r="F1152" t="s">
        <v>57</v>
      </c>
      <c r="G1152" t="s">
        <v>17</v>
      </c>
      <c r="H1152" t="s">
        <v>40</v>
      </c>
      <c r="I1152" t="s">
        <v>41</v>
      </c>
      <c r="J1152" t="s">
        <v>42</v>
      </c>
      <c r="K1152" t="s">
        <v>22</v>
      </c>
      <c r="L1152" t="s">
        <v>22</v>
      </c>
      <c r="N1152" t="s">
        <v>63</v>
      </c>
      <c r="O1152">
        <v>103.9096346310658</v>
      </c>
      <c r="P1152">
        <v>5.1243458414308707</v>
      </c>
    </row>
    <row r="1153" spans="1:16" x14ac:dyDescent="0.3">
      <c r="A1153" s="2">
        <v>45234</v>
      </c>
      <c r="D1153" t="s">
        <v>3536</v>
      </c>
      <c r="E1153" t="s">
        <v>383</v>
      </c>
      <c r="F1153" t="s">
        <v>57</v>
      </c>
      <c r="G1153" t="s">
        <v>51</v>
      </c>
      <c r="H1153" t="s">
        <v>59</v>
      </c>
      <c r="I1153" t="s">
        <v>34</v>
      </c>
      <c r="J1153" t="s">
        <v>35</v>
      </c>
      <c r="K1153" t="s">
        <v>22</v>
      </c>
      <c r="L1153" t="s">
        <v>22</v>
      </c>
      <c r="N1153" t="s">
        <v>24</v>
      </c>
      <c r="O1153">
        <v>97.93556494135008</v>
      </c>
      <c r="P1153">
        <v>5.6870192665032429</v>
      </c>
    </row>
    <row r="1154" spans="1:16" x14ac:dyDescent="0.3">
      <c r="A1154" s="2">
        <v>45160</v>
      </c>
      <c r="B1154" s="2">
        <v>45174</v>
      </c>
      <c r="C1154">
        <v>14</v>
      </c>
      <c r="D1154" t="s">
        <v>3538</v>
      </c>
      <c r="E1154" t="s">
        <v>773</v>
      </c>
      <c r="F1154" t="s">
        <v>57</v>
      </c>
      <c r="G1154" t="s">
        <v>58</v>
      </c>
      <c r="H1154" t="s">
        <v>52</v>
      </c>
      <c r="I1154" t="s">
        <v>34</v>
      </c>
      <c r="J1154" t="s">
        <v>20</v>
      </c>
      <c r="K1154" t="s">
        <v>21</v>
      </c>
      <c r="L1154" t="s">
        <v>3546</v>
      </c>
      <c r="M1154" t="s">
        <v>2031</v>
      </c>
      <c r="N1154" t="s">
        <v>144</v>
      </c>
      <c r="O1154">
        <v>97.687034352235187</v>
      </c>
      <c r="P1154">
        <v>5.3886772896894817</v>
      </c>
    </row>
    <row r="1155" spans="1:16" x14ac:dyDescent="0.3">
      <c r="A1155" s="2">
        <v>45263</v>
      </c>
      <c r="D1155" t="s">
        <v>3536</v>
      </c>
      <c r="E1155" t="s">
        <v>1423</v>
      </c>
      <c r="F1155" t="s">
        <v>57</v>
      </c>
      <c r="G1155" t="s">
        <v>33</v>
      </c>
      <c r="H1155" t="s">
        <v>59</v>
      </c>
      <c r="I1155" t="s">
        <v>92</v>
      </c>
      <c r="J1155" t="s">
        <v>42</v>
      </c>
      <c r="K1155" t="s">
        <v>22</v>
      </c>
      <c r="L1155" t="s">
        <v>22</v>
      </c>
      <c r="N1155" t="s">
        <v>144</v>
      </c>
      <c r="O1155">
        <v>57.999469846967521</v>
      </c>
      <c r="P1155">
        <v>5.9956311094988832</v>
      </c>
    </row>
    <row r="1156" spans="1:16" x14ac:dyDescent="0.3">
      <c r="A1156" s="2">
        <v>45304</v>
      </c>
      <c r="B1156" s="2">
        <v>46304</v>
      </c>
      <c r="C1156">
        <v>1000</v>
      </c>
      <c r="D1156" t="s">
        <v>3539</v>
      </c>
      <c r="E1156" t="s">
        <v>628</v>
      </c>
      <c r="F1156" t="s">
        <v>57</v>
      </c>
      <c r="G1156" t="s">
        <v>33</v>
      </c>
      <c r="H1156" t="s">
        <v>18</v>
      </c>
      <c r="I1156" t="s">
        <v>34</v>
      </c>
      <c r="J1156" t="s">
        <v>42</v>
      </c>
      <c r="K1156" t="s">
        <v>21</v>
      </c>
      <c r="L1156" t="s">
        <v>21</v>
      </c>
      <c r="M1156" t="s">
        <v>2449</v>
      </c>
      <c r="N1156" t="s">
        <v>54</v>
      </c>
      <c r="O1156">
        <v>136.14393287275769</v>
      </c>
      <c r="P1156">
        <v>5.3380844093662612</v>
      </c>
    </row>
    <row r="1157" spans="1:16" x14ac:dyDescent="0.3">
      <c r="A1157" s="2">
        <v>45250</v>
      </c>
      <c r="D1157" t="s">
        <v>3536</v>
      </c>
      <c r="E1157" t="s">
        <v>2451</v>
      </c>
      <c r="F1157" t="s">
        <v>57</v>
      </c>
      <c r="G1157" t="s">
        <v>33</v>
      </c>
      <c r="H1157" t="s">
        <v>59</v>
      </c>
      <c r="I1157" t="s">
        <v>34</v>
      </c>
      <c r="J1157" t="s">
        <v>35</v>
      </c>
      <c r="K1157" t="s">
        <v>22</v>
      </c>
      <c r="L1157" t="s">
        <v>22</v>
      </c>
      <c r="N1157" t="s">
        <v>144</v>
      </c>
      <c r="O1157">
        <v>112.0903065271073</v>
      </c>
      <c r="P1157">
        <v>5.848042089601484</v>
      </c>
    </row>
    <row r="1158" spans="1:16" x14ac:dyDescent="0.3">
      <c r="A1158" s="2">
        <v>45070</v>
      </c>
      <c r="B1158" s="2">
        <v>46070</v>
      </c>
      <c r="C1158">
        <v>1000</v>
      </c>
      <c r="D1158" t="s">
        <v>3539</v>
      </c>
      <c r="E1158" t="s">
        <v>1670</v>
      </c>
      <c r="F1158" t="s">
        <v>57</v>
      </c>
      <c r="G1158" t="s">
        <v>51</v>
      </c>
      <c r="H1158" t="s">
        <v>52</v>
      </c>
      <c r="I1158" t="s">
        <v>34</v>
      </c>
      <c r="J1158" t="s">
        <v>42</v>
      </c>
      <c r="K1158" t="s">
        <v>21</v>
      </c>
      <c r="L1158" t="s">
        <v>3546</v>
      </c>
      <c r="M1158" t="s">
        <v>2466</v>
      </c>
      <c r="N1158" t="s">
        <v>54</v>
      </c>
      <c r="O1158">
        <v>133.45144773675409</v>
      </c>
      <c r="P1158">
        <v>5.465205612283718</v>
      </c>
    </row>
    <row r="1159" spans="1:16" x14ac:dyDescent="0.3">
      <c r="A1159" s="2">
        <v>45388</v>
      </c>
      <c r="B1159" s="2">
        <v>46447</v>
      </c>
      <c r="C1159">
        <v>1059</v>
      </c>
      <c r="D1159" t="s">
        <v>3539</v>
      </c>
      <c r="E1159" t="s">
        <v>1694</v>
      </c>
      <c r="F1159" t="s">
        <v>57</v>
      </c>
      <c r="G1159" t="s">
        <v>17</v>
      </c>
      <c r="H1159" t="s">
        <v>40</v>
      </c>
      <c r="I1159" t="s">
        <v>41</v>
      </c>
      <c r="J1159" t="s">
        <v>42</v>
      </c>
      <c r="K1159" t="s">
        <v>22</v>
      </c>
      <c r="L1159" t="s">
        <v>22</v>
      </c>
      <c r="N1159" t="s">
        <v>63</v>
      </c>
      <c r="O1159">
        <v>105.9224055412915</v>
      </c>
      <c r="P1159">
        <v>5.0069521305311904</v>
      </c>
    </row>
    <row r="1160" spans="1:16" x14ac:dyDescent="0.3">
      <c r="A1160" s="2">
        <v>45349</v>
      </c>
      <c r="B1160" s="2">
        <v>45431</v>
      </c>
      <c r="C1160">
        <v>82</v>
      </c>
      <c r="D1160" t="s">
        <v>3537</v>
      </c>
      <c r="E1160" t="s">
        <v>1248</v>
      </c>
      <c r="F1160" t="s">
        <v>57</v>
      </c>
      <c r="G1160" t="s">
        <v>58</v>
      </c>
      <c r="H1160" t="s">
        <v>52</v>
      </c>
      <c r="I1160" t="s">
        <v>34</v>
      </c>
      <c r="J1160" t="s">
        <v>42</v>
      </c>
      <c r="K1160" t="s">
        <v>21</v>
      </c>
      <c r="L1160" t="s">
        <v>3546</v>
      </c>
      <c r="M1160" t="s">
        <v>2494</v>
      </c>
      <c r="N1160" t="s">
        <v>144</v>
      </c>
      <c r="O1160">
        <v>74.782320913299088</v>
      </c>
      <c r="P1160">
        <v>5.9548652806631939</v>
      </c>
    </row>
    <row r="1161" spans="1:16" x14ac:dyDescent="0.3">
      <c r="A1161" s="2">
        <v>45304</v>
      </c>
      <c r="B1161" s="2">
        <v>46304</v>
      </c>
      <c r="C1161">
        <v>1000</v>
      </c>
      <c r="D1161" t="s">
        <v>3539</v>
      </c>
      <c r="E1161" t="s">
        <v>2522</v>
      </c>
      <c r="F1161" t="s">
        <v>57</v>
      </c>
      <c r="G1161" t="s">
        <v>33</v>
      </c>
      <c r="H1161" t="s">
        <v>52</v>
      </c>
      <c r="I1161" t="s">
        <v>34</v>
      </c>
      <c r="J1161" t="s">
        <v>42</v>
      </c>
      <c r="K1161" t="s">
        <v>21</v>
      </c>
      <c r="L1161" t="s">
        <v>3546</v>
      </c>
      <c r="M1161" t="s">
        <v>1112</v>
      </c>
      <c r="N1161" t="s">
        <v>24</v>
      </c>
      <c r="O1161">
        <v>120.834493281177</v>
      </c>
      <c r="P1161">
        <v>5.9467562446922404</v>
      </c>
    </row>
    <row r="1162" spans="1:16" x14ac:dyDescent="0.3">
      <c r="A1162" s="2">
        <v>45317</v>
      </c>
      <c r="B1162" s="2">
        <v>45343</v>
      </c>
      <c r="C1162">
        <v>26</v>
      </c>
      <c r="D1162" t="s">
        <v>3538</v>
      </c>
      <c r="E1162" t="s">
        <v>351</v>
      </c>
      <c r="F1162" t="s">
        <v>57</v>
      </c>
      <c r="G1162" t="s">
        <v>33</v>
      </c>
      <c r="H1162" t="s">
        <v>59</v>
      </c>
      <c r="I1162" t="s">
        <v>92</v>
      </c>
      <c r="J1162" t="s">
        <v>35</v>
      </c>
      <c r="K1162" t="s">
        <v>22</v>
      </c>
      <c r="L1162" t="s">
        <v>22</v>
      </c>
      <c r="N1162" t="s">
        <v>144</v>
      </c>
      <c r="O1162">
        <v>91.762460677550649</v>
      </c>
      <c r="P1162">
        <v>5.1636559428657041</v>
      </c>
    </row>
    <row r="1163" spans="1:16" x14ac:dyDescent="0.3">
      <c r="A1163" s="2">
        <v>45071</v>
      </c>
      <c r="B1163" s="2">
        <v>45080</v>
      </c>
      <c r="C1163">
        <v>9</v>
      </c>
      <c r="D1163" t="s">
        <v>3538</v>
      </c>
      <c r="E1163" t="s">
        <v>2538</v>
      </c>
      <c r="F1163" t="s">
        <v>57</v>
      </c>
      <c r="G1163" t="s">
        <v>17</v>
      </c>
      <c r="H1163" t="s">
        <v>40</v>
      </c>
      <c r="I1163" t="s">
        <v>41</v>
      </c>
      <c r="J1163" t="s">
        <v>42</v>
      </c>
      <c r="K1163" t="s">
        <v>21</v>
      </c>
      <c r="L1163" t="s">
        <v>21</v>
      </c>
      <c r="M1163" t="s">
        <v>577</v>
      </c>
      <c r="N1163" t="s">
        <v>43</v>
      </c>
      <c r="O1163">
        <v>98.127276225216576</v>
      </c>
      <c r="P1163">
        <v>5.3508191093350153</v>
      </c>
    </row>
    <row r="1164" spans="1:16" x14ac:dyDescent="0.3">
      <c r="A1164" s="2">
        <v>45190</v>
      </c>
      <c r="B1164" s="2">
        <v>45192</v>
      </c>
      <c r="C1164">
        <v>2</v>
      </c>
      <c r="D1164" t="s">
        <v>3538</v>
      </c>
      <c r="E1164" t="s">
        <v>1248</v>
      </c>
      <c r="F1164" t="s">
        <v>57</v>
      </c>
      <c r="G1164" t="s">
        <v>58</v>
      </c>
      <c r="H1164" t="s">
        <v>59</v>
      </c>
      <c r="I1164" t="s">
        <v>19</v>
      </c>
      <c r="J1164" t="s">
        <v>42</v>
      </c>
      <c r="K1164" t="s">
        <v>21</v>
      </c>
      <c r="L1164" t="s">
        <v>3546</v>
      </c>
      <c r="M1164" t="s">
        <v>2551</v>
      </c>
      <c r="N1164" t="s">
        <v>30</v>
      </c>
      <c r="O1164">
        <v>95.428001693199633</v>
      </c>
      <c r="P1164">
        <v>5.4928645844474469</v>
      </c>
    </row>
    <row r="1165" spans="1:16" x14ac:dyDescent="0.3">
      <c r="A1165" s="2">
        <v>45326</v>
      </c>
      <c r="B1165" s="2">
        <v>46326</v>
      </c>
      <c r="C1165">
        <v>1000</v>
      </c>
      <c r="D1165" t="s">
        <v>3539</v>
      </c>
      <c r="E1165" t="s">
        <v>146</v>
      </c>
      <c r="F1165" t="s">
        <v>57</v>
      </c>
      <c r="G1165" t="s">
        <v>17</v>
      </c>
      <c r="H1165" t="s">
        <v>40</v>
      </c>
      <c r="I1165" t="s">
        <v>41</v>
      </c>
      <c r="J1165" t="s">
        <v>35</v>
      </c>
      <c r="K1165" t="s">
        <v>21</v>
      </c>
      <c r="L1165" t="s">
        <v>21</v>
      </c>
      <c r="M1165" t="s">
        <v>2555</v>
      </c>
      <c r="N1165" t="s">
        <v>76</v>
      </c>
      <c r="O1165">
        <v>94.166125004134472</v>
      </c>
      <c r="P1165">
        <v>5.4401524937396024</v>
      </c>
    </row>
    <row r="1166" spans="1:16" x14ac:dyDescent="0.3">
      <c r="A1166" s="2">
        <v>45454</v>
      </c>
      <c r="B1166" s="2">
        <v>45460</v>
      </c>
      <c r="C1166">
        <v>6</v>
      </c>
      <c r="D1166" t="s">
        <v>3538</v>
      </c>
      <c r="E1166" t="s">
        <v>1511</v>
      </c>
      <c r="F1166" t="s">
        <v>57</v>
      </c>
      <c r="G1166" t="s">
        <v>51</v>
      </c>
      <c r="H1166" t="s">
        <v>59</v>
      </c>
      <c r="I1166" t="s">
        <v>92</v>
      </c>
      <c r="J1166" t="s">
        <v>42</v>
      </c>
      <c r="K1166" t="s">
        <v>21</v>
      </c>
      <c r="L1166" t="s">
        <v>21</v>
      </c>
      <c r="M1166" t="s">
        <v>2559</v>
      </c>
      <c r="N1166" t="s">
        <v>30</v>
      </c>
      <c r="O1166">
        <v>105.1205946862775</v>
      </c>
      <c r="P1166">
        <v>5.600516860433653</v>
      </c>
    </row>
    <row r="1167" spans="1:16" x14ac:dyDescent="0.3">
      <c r="A1167" s="2">
        <v>44948</v>
      </c>
      <c r="B1167" s="2">
        <v>44957</v>
      </c>
      <c r="C1167">
        <v>9</v>
      </c>
      <c r="D1167" t="s">
        <v>3538</v>
      </c>
      <c r="E1167" t="s">
        <v>1005</v>
      </c>
      <c r="F1167" t="s">
        <v>57</v>
      </c>
      <c r="G1167" t="s">
        <v>17</v>
      </c>
      <c r="H1167" t="s">
        <v>40</v>
      </c>
      <c r="I1167" t="s">
        <v>41</v>
      </c>
      <c r="J1167" t="s">
        <v>35</v>
      </c>
      <c r="K1167" t="s">
        <v>21</v>
      </c>
      <c r="L1167" t="s">
        <v>21</v>
      </c>
      <c r="M1167" t="s">
        <v>2562</v>
      </c>
      <c r="N1167" t="s">
        <v>144</v>
      </c>
      <c r="O1167">
        <v>77.549103875111726</v>
      </c>
      <c r="P1167">
        <v>5.5976682827027027</v>
      </c>
    </row>
    <row r="1168" spans="1:16" x14ac:dyDescent="0.3">
      <c r="A1168" s="2">
        <v>45100</v>
      </c>
      <c r="D1168" t="s">
        <v>3536</v>
      </c>
      <c r="E1168" t="s">
        <v>1713</v>
      </c>
      <c r="F1168" t="s">
        <v>57</v>
      </c>
      <c r="G1168" t="s">
        <v>58</v>
      </c>
      <c r="H1168" t="s">
        <v>52</v>
      </c>
      <c r="I1168" t="s">
        <v>92</v>
      </c>
      <c r="J1168" t="s">
        <v>20</v>
      </c>
      <c r="K1168" t="s">
        <v>21</v>
      </c>
      <c r="L1168" t="s">
        <v>21</v>
      </c>
      <c r="M1168" t="s">
        <v>2564</v>
      </c>
      <c r="N1168" t="s">
        <v>63</v>
      </c>
      <c r="O1168">
        <v>72.946594283129315</v>
      </c>
      <c r="P1168">
        <v>5.3340499656687692</v>
      </c>
    </row>
    <row r="1169" spans="1:16" x14ac:dyDescent="0.3">
      <c r="A1169" s="2">
        <v>45169</v>
      </c>
      <c r="D1169" t="s">
        <v>3536</v>
      </c>
      <c r="E1169" t="s">
        <v>2409</v>
      </c>
      <c r="F1169" t="s">
        <v>57</v>
      </c>
      <c r="G1169" t="s">
        <v>17</v>
      </c>
      <c r="H1169" t="s">
        <v>40</v>
      </c>
      <c r="I1169" t="s">
        <v>41</v>
      </c>
      <c r="J1169" t="s">
        <v>35</v>
      </c>
      <c r="K1169" t="s">
        <v>22</v>
      </c>
      <c r="L1169" t="s">
        <v>22</v>
      </c>
      <c r="N1169" t="s">
        <v>63</v>
      </c>
      <c r="O1169">
        <v>111.1665382504344</v>
      </c>
      <c r="P1169">
        <v>5.1753029423576598</v>
      </c>
    </row>
    <row r="1170" spans="1:16" x14ac:dyDescent="0.3">
      <c r="A1170" s="2">
        <v>45088</v>
      </c>
      <c r="D1170" t="s">
        <v>3536</v>
      </c>
      <c r="E1170" t="s">
        <v>56</v>
      </c>
      <c r="F1170" t="s">
        <v>57</v>
      </c>
      <c r="G1170" t="s">
        <v>58</v>
      </c>
      <c r="H1170" t="s">
        <v>59</v>
      </c>
      <c r="I1170" t="s">
        <v>92</v>
      </c>
      <c r="J1170" t="s">
        <v>35</v>
      </c>
      <c r="K1170" t="s">
        <v>22</v>
      </c>
      <c r="L1170" t="s">
        <v>22</v>
      </c>
      <c r="N1170" t="s">
        <v>144</v>
      </c>
      <c r="O1170">
        <v>108.5088972836834</v>
      </c>
      <c r="P1170">
        <v>5.556190692630012</v>
      </c>
    </row>
    <row r="1171" spans="1:16" x14ac:dyDescent="0.3">
      <c r="A1171" s="2">
        <v>45243</v>
      </c>
      <c r="B1171" s="2">
        <v>46243</v>
      </c>
      <c r="C1171">
        <v>1000</v>
      </c>
      <c r="D1171" t="s">
        <v>3539</v>
      </c>
      <c r="E1171" t="s">
        <v>2600</v>
      </c>
      <c r="F1171" t="s">
        <v>57</v>
      </c>
      <c r="G1171" t="s">
        <v>17</v>
      </c>
      <c r="H1171" t="s">
        <v>18</v>
      </c>
      <c r="I1171" t="s">
        <v>19</v>
      </c>
      <c r="J1171" t="s">
        <v>20</v>
      </c>
      <c r="K1171" t="s">
        <v>21</v>
      </c>
      <c r="L1171" t="s">
        <v>3546</v>
      </c>
      <c r="M1171" t="s">
        <v>2601</v>
      </c>
      <c r="N1171" t="s">
        <v>76</v>
      </c>
      <c r="O1171">
        <v>100.5691516236632</v>
      </c>
      <c r="P1171">
        <v>5.0367129434830664</v>
      </c>
    </row>
    <row r="1172" spans="1:16" x14ac:dyDescent="0.3">
      <c r="A1172" s="2">
        <v>45469</v>
      </c>
      <c r="B1172" s="2">
        <v>45478</v>
      </c>
      <c r="C1172">
        <v>9</v>
      </c>
      <c r="D1172" t="s">
        <v>3538</v>
      </c>
      <c r="E1172" t="s">
        <v>2670</v>
      </c>
      <c r="F1172" t="s">
        <v>57</v>
      </c>
      <c r="G1172" t="s">
        <v>33</v>
      </c>
      <c r="H1172" t="s">
        <v>18</v>
      </c>
      <c r="I1172" t="s">
        <v>34</v>
      </c>
      <c r="J1172" t="s">
        <v>35</v>
      </c>
      <c r="K1172" t="s">
        <v>21</v>
      </c>
      <c r="L1172" t="s">
        <v>3546</v>
      </c>
      <c r="M1172" t="s">
        <v>2671</v>
      </c>
      <c r="N1172" t="s">
        <v>63</v>
      </c>
      <c r="O1172">
        <v>76.764323121752724</v>
      </c>
      <c r="P1172">
        <v>5.170936402420848</v>
      </c>
    </row>
    <row r="1173" spans="1:16" x14ac:dyDescent="0.3">
      <c r="A1173" s="2">
        <v>45169</v>
      </c>
      <c r="B1173" s="2">
        <v>46169</v>
      </c>
      <c r="C1173">
        <v>1000</v>
      </c>
      <c r="D1173" t="s">
        <v>3539</v>
      </c>
      <c r="E1173" t="s">
        <v>2005</v>
      </c>
      <c r="F1173" t="s">
        <v>57</v>
      </c>
      <c r="G1173" t="s">
        <v>33</v>
      </c>
      <c r="H1173" t="s">
        <v>52</v>
      </c>
      <c r="I1173" t="s">
        <v>34</v>
      </c>
      <c r="J1173" t="s">
        <v>20</v>
      </c>
      <c r="K1173" t="s">
        <v>21</v>
      </c>
      <c r="L1173" t="s">
        <v>3546</v>
      </c>
      <c r="M1173" t="s">
        <v>2676</v>
      </c>
      <c r="N1173" t="s">
        <v>30</v>
      </c>
      <c r="O1173">
        <v>68.868362026804988</v>
      </c>
      <c r="P1173">
        <v>5.6171449866040302</v>
      </c>
    </row>
    <row r="1174" spans="1:16" x14ac:dyDescent="0.3">
      <c r="A1174" s="2">
        <v>44962</v>
      </c>
      <c r="B1174" s="2">
        <v>45052</v>
      </c>
      <c r="C1174">
        <v>90</v>
      </c>
      <c r="D1174" t="s">
        <v>3537</v>
      </c>
      <c r="E1174" t="s">
        <v>383</v>
      </c>
      <c r="F1174" t="s">
        <v>57</v>
      </c>
      <c r="G1174" t="s">
        <v>46</v>
      </c>
      <c r="H1174" t="s">
        <v>18</v>
      </c>
      <c r="I1174" t="s">
        <v>34</v>
      </c>
      <c r="J1174" t="s">
        <v>42</v>
      </c>
      <c r="K1174" t="s">
        <v>22</v>
      </c>
      <c r="L1174" t="s">
        <v>22</v>
      </c>
      <c r="N1174" t="s">
        <v>43</v>
      </c>
      <c r="O1174">
        <v>106.7591505646424</v>
      </c>
      <c r="P1174">
        <v>5.9099301581597183</v>
      </c>
    </row>
    <row r="1175" spans="1:16" x14ac:dyDescent="0.3">
      <c r="A1175" s="2">
        <v>45311</v>
      </c>
      <c r="D1175" t="s">
        <v>3536</v>
      </c>
      <c r="E1175" t="s">
        <v>1694</v>
      </c>
      <c r="F1175" t="s">
        <v>57</v>
      </c>
      <c r="G1175" t="s">
        <v>17</v>
      </c>
      <c r="H1175" t="s">
        <v>18</v>
      </c>
      <c r="I1175" t="s">
        <v>19</v>
      </c>
      <c r="J1175" t="s">
        <v>42</v>
      </c>
      <c r="K1175" t="s">
        <v>22</v>
      </c>
      <c r="L1175" t="s">
        <v>22</v>
      </c>
      <c r="N1175" t="s">
        <v>54</v>
      </c>
      <c r="O1175">
        <v>99.625824871082045</v>
      </c>
      <c r="P1175">
        <v>5.6877220424305603</v>
      </c>
    </row>
    <row r="1176" spans="1:16" x14ac:dyDescent="0.3">
      <c r="A1176" s="2">
        <v>45271</v>
      </c>
      <c r="D1176" t="s">
        <v>3536</v>
      </c>
      <c r="E1176" t="s">
        <v>2710</v>
      </c>
      <c r="F1176" t="s">
        <v>57</v>
      </c>
      <c r="G1176" t="s">
        <v>51</v>
      </c>
      <c r="H1176" t="s">
        <v>52</v>
      </c>
      <c r="I1176" t="s">
        <v>34</v>
      </c>
      <c r="J1176" t="s">
        <v>20</v>
      </c>
      <c r="K1176" t="s">
        <v>21</v>
      </c>
      <c r="L1176" t="s">
        <v>21</v>
      </c>
      <c r="M1176" t="s">
        <v>2711</v>
      </c>
      <c r="N1176" t="s">
        <v>43</v>
      </c>
      <c r="O1176">
        <v>128.8752920814652</v>
      </c>
      <c r="P1176">
        <v>5.4732099066915572</v>
      </c>
    </row>
    <row r="1177" spans="1:16" x14ac:dyDescent="0.3">
      <c r="A1177" s="2">
        <v>45039</v>
      </c>
      <c r="B1177" s="2">
        <v>45053</v>
      </c>
      <c r="C1177">
        <v>14</v>
      </c>
      <c r="D1177" t="s">
        <v>3538</v>
      </c>
      <c r="E1177" t="s">
        <v>1713</v>
      </c>
      <c r="F1177" t="s">
        <v>57</v>
      </c>
      <c r="G1177" t="s">
        <v>17</v>
      </c>
      <c r="H1177" t="s">
        <v>40</v>
      </c>
      <c r="I1177" t="s">
        <v>41</v>
      </c>
      <c r="J1177" t="s">
        <v>42</v>
      </c>
      <c r="K1177" t="s">
        <v>22</v>
      </c>
      <c r="L1177" t="s">
        <v>22</v>
      </c>
      <c r="N1177" t="s">
        <v>24</v>
      </c>
      <c r="O1177">
        <v>124.92170384995261</v>
      </c>
      <c r="P1177">
        <v>5.1552402459307123</v>
      </c>
    </row>
    <row r="1178" spans="1:16" x14ac:dyDescent="0.3">
      <c r="A1178" s="2">
        <v>45228</v>
      </c>
      <c r="D1178" t="s">
        <v>3536</v>
      </c>
      <c r="E1178" t="s">
        <v>2538</v>
      </c>
      <c r="F1178" t="s">
        <v>57</v>
      </c>
      <c r="G1178" t="s">
        <v>58</v>
      </c>
      <c r="H1178" t="s">
        <v>119</v>
      </c>
      <c r="I1178" t="s">
        <v>120</v>
      </c>
      <c r="J1178" t="s">
        <v>42</v>
      </c>
      <c r="K1178" t="s">
        <v>21</v>
      </c>
      <c r="L1178" t="s">
        <v>21</v>
      </c>
      <c r="M1178" t="s">
        <v>2716</v>
      </c>
      <c r="N1178" t="s">
        <v>144</v>
      </c>
      <c r="O1178">
        <v>43.218426810291461</v>
      </c>
      <c r="P1178">
        <v>5.2819183555972513</v>
      </c>
    </row>
    <row r="1179" spans="1:16" x14ac:dyDescent="0.3">
      <c r="A1179" s="2">
        <v>44992</v>
      </c>
      <c r="B1179" s="2">
        <v>45040</v>
      </c>
      <c r="C1179">
        <v>48</v>
      </c>
      <c r="D1179" t="s">
        <v>3537</v>
      </c>
      <c r="E1179" t="s">
        <v>2670</v>
      </c>
      <c r="F1179" t="s">
        <v>57</v>
      </c>
      <c r="G1179" t="s">
        <v>51</v>
      </c>
      <c r="H1179" t="s">
        <v>59</v>
      </c>
      <c r="I1179" t="s">
        <v>92</v>
      </c>
      <c r="J1179" t="s">
        <v>35</v>
      </c>
      <c r="K1179" t="s">
        <v>21</v>
      </c>
      <c r="L1179" t="s">
        <v>3546</v>
      </c>
      <c r="M1179" t="s">
        <v>2721</v>
      </c>
      <c r="N1179" t="s">
        <v>30</v>
      </c>
      <c r="O1179">
        <v>52.193912650611239</v>
      </c>
      <c r="P1179">
        <v>5.340004386059892</v>
      </c>
    </row>
    <row r="1180" spans="1:16" x14ac:dyDescent="0.3">
      <c r="A1180" s="2">
        <v>44939</v>
      </c>
      <c r="D1180" t="s">
        <v>3536</v>
      </c>
      <c r="E1180" t="s">
        <v>2538</v>
      </c>
      <c r="F1180" t="s">
        <v>57</v>
      </c>
      <c r="G1180" t="s">
        <v>58</v>
      </c>
      <c r="H1180" t="s">
        <v>119</v>
      </c>
      <c r="I1180" t="s">
        <v>120</v>
      </c>
      <c r="J1180" t="s">
        <v>42</v>
      </c>
      <c r="K1180" t="s">
        <v>21</v>
      </c>
      <c r="L1180" t="s">
        <v>21</v>
      </c>
      <c r="M1180" t="s">
        <v>2725</v>
      </c>
      <c r="N1180" t="s">
        <v>54</v>
      </c>
      <c r="O1180">
        <v>138.82434872927499</v>
      </c>
      <c r="P1180">
        <v>5.1345762671041077</v>
      </c>
    </row>
    <row r="1181" spans="1:16" x14ac:dyDescent="0.3">
      <c r="A1181" s="2">
        <v>45194</v>
      </c>
      <c r="B1181" s="2">
        <v>45227</v>
      </c>
      <c r="C1181">
        <v>33</v>
      </c>
      <c r="D1181" t="s">
        <v>3537</v>
      </c>
      <c r="E1181" t="s">
        <v>1165</v>
      </c>
      <c r="F1181" t="s">
        <v>57</v>
      </c>
      <c r="G1181" t="s">
        <v>51</v>
      </c>
      <c r="H1181" t="s">
        <v>59</v>
      </c>
      <c r="I1181" t="s">
        <v>92</v>
      </c>
      <c r="J1181" t="s">
        <v>35</v>
      </c>
      <c r="K1181" t="s">
        <v>22</v>
      </c>
      <c r="L1181" t="s">
        <v>22</v>
      </c>
      <c r="N1181" t="s">
        <v>24</v>
      </c>
      <c r="O1181">
        <v>103.6936061172982</v>
      </c>
      <c r="P1181">
        <v>5.0121084752348866</v>
      </c>
    </row>
    <row r="1182" spans="1:16" x14ac:dyDescent="0.3">
      <c r="A1182" s="2">
        <v>44969</v>
      </c>
      <c r="B1182" s="2">
        <v>45969</v>
      </c>
      <c r="C1182">
        <v>1000</v>
      </c>
      <c r="D1182" t="s">
        <v>3539</v>
      </c>
      <c r="E1182" t="s">
        <v>2731</v>
      </c>
      <c r="F1182" t="s">
        <v>57</v>
      </c>
      <c r="G1182" t="s">
        <v>58</v>
      </c>
      <c r="H1182" t="s">
        <v>59</v>
      </c>
      <c r="I1182" t="s">
        <v>92</v>
      </c>
      <c r="J1182" t="s">
        <v>42</v>
      </c>
      <c r="K1182" t="s">
        <v>22</v>
      </c>
      <c r="L1182" t="s">
        <v>22</v>
      </c>
      <c r="N1182" t="s">
        <v>30</v>
      </c>
      <c r="O1182">
        <v>92.503583849008052</v>
      </c>
      <c r="P1182">
        <v>5.8556964681062862</v>
      </c>
    </row>
    <row r="1183" spans="1:16" x14ac:dyDescent="0.3">
      <c r="A1183" s="2">
        <v>45085</v>
      </c>
      <c r="B1183" s="2">
        <v>45153</v>
      </c>
      <c r="C1183">
        <v>68</v>
      </c>
      <c r="D1183" t="s">
        <v>3537</v>
      </c>
      <c r="E1183" t="s">
        <v>351</v>
      </c>
      <c r="F1183" t="s">
        <v>57</v>
      </c>
      <c r="G1183" t="s">
        <v>33</v>
      </c>
      <c r="H1183" t="s">
        <v>18</v>
      </c>
      <c r="I1183" t="s">
        <v>19</v>
      </c>
      <c r="J1183" t="s">
        <v>42</v>
      </c>
      <c r="K1183" t="s">
        <v>22</v>
      </c>
      <c r="L1183" t="s">
        <v>22</v>
      </c>
      <c r="N1183" t="s">
        <v>54</v>
      </c>
      <c r="O1183">
        <v>103.14255837981879</v>
      </c>
      <c r="P1183">
        <v>5.6260547089808011</v>
      </c>
    </row>
    <row r="1184" spans="1:16" x14ac:dyDescent="0.3">
      <c r="A1184" s="2">
        <v>45472</v>
      </c>
      <c r="B1184" s="2">
        <v>45493</v>
      </c>
      <c r="C1184">
        <v>21</v>
      </c>
      <c r="D1184" t="s">
        <v>3538</v>
      </c>
      <c r="E1184" t="s">
        <v>628</v>
      </c>
      <c r="F1184" t="s">
        <v>57</v>
      </c>
      <c r="G1184" t="s">
        <v>46</v>
      </c>
      <c r="H1184" t="s">
        <v>18</v>
      </c>
      <c r="I1184" t="s">
        <v>34</v>
      </c>
      <c r="J1184" t="s">
        <v>20</v>
      </c>
      <c r="K1184" t="s">
        <v>21</v>
      </c>
      <c r="L1184" t="s">
        <v>3546</v>
      </c>
      <c r="M1184" t="s">
        <v>2754</v>
      </c>
      <c r="N1184" t="s">
        <v>54</v>
      </c>
      <c r="O1184">
        <v>89.375714107848026</v>
      </c>
      <c r="P1184">
        <v>5.6727646144124666</v>
      </c>
    </row>
    <row r="1185" spans="1:16" x14ac:dyDescent="0.3">
      <c r="A1185" s="2">
        <v>44941</v>
      </c>
      <c r="B1185" s="2">
        <v>45941</v>
      </c>
      <c r="C1185">
        <v>1000</v>
      </c>
      <c r="D1185" t="s">
        <v>3539</v>
      </c>
      <c r="E1185" t="s">
        <v>2451</v>
      </c>
      <c r="F1185" t="s">
        <v>57</v>
      </c>
      <c r="G1185" t="s">
        <v>58</v>
      </c>
      <c r="H1185" t="s">
        <v>59</v>
      </c>
      <c r="I1185" t="s">
        <v>19</v>
      </c>
      <c r="J1185" t="s">
        <v>42</v>
      </c>
      <c r="K1185" t="s">
        <v>22</v>
      </c>
      <c r="L1185" t="s">
        <v>22</v>
      </c>
      <c r="N1185" t="s">
        <v>54</v>
      </c>
      <c r="O1185">
        <v>88.469791985465605</v>
      </c>
      <c r="P1185">
        <v>5.0191922768230564</v>
      </c>
    </row>
    <row r="1186" spans="1:16" x14ac:dyDescent="0.3">
      <c r="A1186" s="2">
        <v>45271</v>
      </c>
      <c r="B1186" s="2">
        <v>45286</v>
      </c>
      <c r="C1186">
        <v>15</v>
      </c>
      <c r="D1186" t="s">
        <v>3538</v>
      </c>
      <c r="E1186" t="s">
        <v>2770</v>
      </c>
      <c r="F1186" t="s">
        <v>57</v>
      </c>
      <c r="G1186" t="s">
        <v>17</v>
      </c>
      <c r="H1186" t="s">
        <v>18</v>
      </c>
      <c r="I1186" t="s">
        <v>34</v>
      </c>
      <c r="J1186" t="s">
        <v>20</v>
      </c>
      <c r="K1186" t="s">
        <v>21</v>
      </c>
      <c r="L1186" t="s">
        <v>21</v>
      </c>
      <c r="M1186" t="s">
        <v>2771</v>
      </c>
      <c r="N1186" t="s">
        <v>43</v>
      </c>
      <c r="O1186">
        <v>87.41473212614423</v>
      </c>
      <c r="P1186">
        <v>5.068353200309959</v>
      </c>
    </row>
    <row r="1187" spans="1:16" x14ac:dyDescent="0.3">
      <c r="A1187" s="2">
        <v>45155</v>
      </c>
      <c r="D1187" t="s">
        <v>3536</v>
      </c>
      <c r="E1187" t="s">
        <v>2600</v>
      </c>
      <c r="F1187" t="s">
        <v>57</v>
      </c>
      <c r="G1187" t="s">
        <v>33</v>
      </c>
      <c r="H1187" t="s">
        <v>52</v>
      </c>
      <c r="I1187" t="s">
        <v>34</v>
      </c>
      <c r="J1187" t="s">
        <v>20</v>
      </c>
      <c r="K1187" t="s">
        <v>21</v>
      </c>
      <c r="L1187" t="s">
        <v>21</v>
      </c>
      <c r="M1187" t="s">
        <v>2778</v>
      </c>
      <c r="N1187" t="s">
        <v>30</v>
      </c>
      <c r="O1187">
        <v>58.651157999202468</v>
      </c>
      <c r="P1187">
        <v>5.6334008543167258</v>
      </c>
    </row>
    <row r="1188" spans="1:16" x14ac:dyDescent="0.3">
      <c r="A1188" s="2">
        <v>45095</v>
      </c>
      <c r="B1188" s="2">
        <v>45099</v>
      </c>
      <c r="C1188">
        <v>4</v>
      </c>
      <c r="D1188" t="s">
        <v>3538</v>
      </c>
      <c r="E1188" t="s">
        <v>1109</v>
      </c>
      <c r="F1188" t="s">
        <v>57</v>
      </c>
      <c r="G1188" t="s">
        <v>46</v>
      </c>
      <c r="H1188" t="s">
        <v>18</v>
      </c>
      <c r="I1188" t="s">
        <v>34</v>
      </c>
      <c r="J1188" t="s">
        <v>20</v>
      </c>
      <c r="K1188" t="s">
        <v>21</v>
      </c>
      <c r="L1188" t="s">
        <v>3546</v>
      </c>
      <c r="M1188" t="s">
        <v>2785</v>
      </c>
      <c r="N1188" t="s">
        <v>24</v>
      </c>
      <c r="O1188">
        <v>88.202104870742176</v>
      </c>
      <c r="P1188">
        <v>5.0637945562535984</v>
      </c>
    </row>
    <row r="1189" spans="1:16" x14ac:dyDescent="0.3">
      <c r="A1189" s="2">
        <v>44964</v>
      </c>
      <c r="B1189" s="2">
        <v>45129</v>
      </c>
      <c r="C1189">
        <v>165</v>
      </c>
      <c r="D1189" t="s">
        <v>3540</v>
      </c>
      <c r="E1189" t="s">
        <v>245</v>
      </c>
      <c r="F1189" t="s">
        <v>57</v>
      </c>
      <c r="G1189" t="s">
        <v>33</v>
      </c>
      <c r="H1189" t="s">
        <v>59</v>
      </c>
      <c r="I1189" t="s">
        <v>34</v>
      </c>
      <c r="J1189" t="s">
        <v>42</v>
      </c>
      <c r="K1189" t="s">
        <v>22</v>
      </c>
      <c r="L1189" t="s">
        <v>22</v>
      </c>
      <c r="N1189" t="s">
        <v>63</v>
      </c>
      <c r="O1189">
        <v>61.008765644912657</v>
      </c>
      <c r="P1189">
        <v>5.9725682356497369</v>
      </c>
    </row>
    <row r="1190" spans="1:16" x14ac:dyDescent="0.3">
      <c r="A1190" s="2">
        <v>45406</v>
      </c>
      <c r="D1190" t="s">
        <v>3536</v>
      </c>
      <c r="E1190" t="s">
        <v>1869</v>
      </c>
      <c r="F1190" t="s">
        <v>57</v>
      </c>
      <c r="G1190" t="s">
        <v>58</v>
      </c>
      <c r="H1190" t="s">
        <v>59</v>
      </c>
      <c r="I1190" t="s">
        <v>34</v>
      </c>
      <c r="J1190" t="s">
        <v>35</v>
      </c>
      <c r="K1190" t="s">
        <v>21</v>
      </c>
      <c r="L1190" t="s">
        <v>21</v>
      </c>
      <c r="M1190" t="s">
        <v>2805</v>
      </c>
      <c r="N1190" t="s">
        <v>43</v>
      </c>
      <c r="O1190">
        <v>106.6891357997405</v>
      </c>
      <c r="P1190">
        <v>5.5508573706091404</v>
      </c>
    </row>
    <row r="1191" spans="1:16" x14ac:dyDescent="0.3">
      <c r="A1191" s="2">
        <v>45368</v>
      </c>
      <c r="B1191" s="2">
        <v>45378</v>
      </c>
      <c r="C1191">
        <v>10</v>
      </c>
      <c r="D1191" t="s">
        <v>3538</v>
      </c>
      <c r="E1191" t="s">
        <v>1360</v>
      </c>
      <c r="F1191" t="s">
        <v>57</v>
      </c>
      <c r="G1191" t="s">
        <v>58</v>
      </c>
      <c r="H1191" t="s">
        <v>52</v>
      </c>
      <c r="I1191" t="s">
        <v>92</v>
      </c>
      <c r="J1191" t="s">
        <v>42</v>
      </c>
      <c r="K1191" t="s">
        <v>21</v>
      </c>
      <c r="L1191" t="s">
        <v>3546</v>
      </c>
      <c r="M1191" t="s">
        <v>2833</v>
      </c>
      <c r="N1191" t="s">
        <v>54</v>
      </c>
      <c r="O1191">
        <v>104.62891845051141</v>
      </c>
      <c r="P1191">
        <v>5.1034341148604838</v>
      </c>
    </row>
    <row r="1192" spans="1:16" x14ac:dyDescent="0.3">
      <c r="A1192" s="2">
        <v>45069</v>
      </c>
      <c r="D1192" t="s">
        <v>3536</v>
      </c>
      <c r="E1192" t="s">
        <v>1869</v>
      </c>
      <c r="F1192" t="s">
        <v>57</v>
      </c>
      <c r="G1192" t="s">
        <v>58</v>
      </c>
      <c r="H1192" t="s">
        <v>59</v>
      </c>
      <c r="I1192" t="s">
        <v>19</v>
      </c>
      <c r="J1192" t="s">
        <v>35</v>
      </c>
      <c r="K1192" t="s">
        <v>22</v>
      </c>
      <c r="L1192" t="s">
        <v>22</v>
      </c>
      <c r="N1192" t="s">
        <v>54</v>
      </c>
      <c r="O1192">
        <v>92.851091543791455</v>
      </c>
      <c r="P1192">
        <v>5.4596648704026611</v>
      </c>
    </row>
    <row r="1193" spans="1:16" x14ac:dyDescent="0.3">
      <c r="A1193" s="2">
        <v>45446</v>
      </c>
      <c r="D1193" t="s">
        <v>3536</v>
      </c>
      <c r="E1193" t="s">
        <v>876</v>
      </c>
      <c r="F1193" t="s">
        <v>57</v>
      </c>
      <c r="G1193" t="s">
        <v>33</v>
      </c>
      <c r="H1193" t="s">
        <v>18</v>
      </c>
      <c r="I1193" t="s">
        <v>34</v>
      </c>
      <c r="J1193" t="s">
        <v>20</v>
      </c>
      <c r="K1193" t="s">
        <v>21</v>
      </c>
      <c r="L1193" t="s">
        <v>3546</v>
      </c>
      <c r="M1193" t="s">
        <v>2855</v>
      </c>
      <c r="N1193" t="s">
        <v>30</v>
      </c>
      <c r="O1193">
        <v>84.149585231345981</v>
      </c>
      <c r="P1193">
        <v>5.0253507434154576</v>
      </c>
    </row>
    <row r="1194" spans="1:16" x14ac:dyDescent="0.3">
      <c r="A1194" s="2">
        <v>44971</v>
      </c>
      <c r="B1194" s="2">
        <v>45971</v>
      </c>
      <c r="C1194">
        <v>1000</v>
      </c>
      <c r="D1194" t="s">
        <v>3539</v>
      </c>
      <c r="E1194" t="s">
        <v>2858</v>
      </c>
      <c r="F1194" t="s">
        <v>57</v>
      </c>
      <c r="G1194" t="s">
        <v>46</v>
      </c>
      <c r="H1194" t="s">
        <v>40</v>
      </c>
      <c r="I1194" t="s">
        <v>41</v>
      </c>
      <c r="J1194" t="s">
        <v>35</v>
      </c>
      <c r="K1194" t="s">
        <v>22</v>
      </c>
      <c r="L1194" t="s">
        <v>22</v>
      </c>
      <c r="N1194" t="s">
        <v>24</v>
      </c>
      <c r="O1194">
        <v>88.82156305456823</v>
      </c>
      <c r="P1194">
        <v>5.7582631959290227</v>
      </c>
    </row>
    <row r="1195" spans="1:16" x14ac:dyDescent="0.3">
      <c r="A1195" s="2">
        <v>45356</v>
      </c>
      <c r="B1195" s="2">
        <v>45381</v>
      </c>
      <c r="C1195">
        <v>25</v>
      </c>
      <c r="D1195" t="s">
        <v>3538</v>
      </c>
      <c r="E1195" t="s">
        <v>1764</v>
      </c>
      <c r="F1195" t="s">
        <v>57</v>
      </c>
      <c r="G1195" t="s">
        <v>51</v>
      </c>
      <c r="H1195" t="s">
        <v>59</v>
      </c>
      <c r="I1195" t="s">
        <v>19</v>
      </c>
      <c r="J1195" t="s">
        <v>35</v>
      </c>
      <c r="K1195" t="s">
        <v>22</v>
      </c>
      <c r="L1195" t="s">
        <v>22</v>
      </c>
      <c r="N1195" t="s">
        <v>24</v>
      </c>
      <c r="O1195">
        <v>83.739712554797407</v>
      </c>
      <c r="P1195">
        <v>5.5383949792869576</v>
      </c>
    </row>
    <row r="1196" spans="1:16" x14ac:dyDescent="0.3">
      <c r="A1196" s="2">
        <v>45273</v>
      </c>
      <c r="B1196" s="2">
        <v>46273</v>
      </c>
      <c r="C1196">
        <v>1000</v>
      </c>
      <c r="D1196" t="s">
        <v>3539</v>
      </c>
      <c r="E1196" t="s">
        <v>2538</v>
      </c>
      <c r="F1196" t="s">
        <v>57</v>
      </c>
      <c r="G1196" t="s">
        <v>33</v>
      </c>
      <c r="H1196" t="s">
        <v>59</v>
      </c>
      <c r="I1196" t="s">
        <v>92</v>
      </c>
      <c r="J1196" t="s">
        <v>42</v>
      </c>
      <c r="K1196" t="s">
        <v>22</v>
      </c>
      <c r="L1196" t="s">
        <v>22</v>
      </c>
      <c r="N1196" t="s">
        <v>63</v>
      </c>
      <c r="O1196">
        <v>84.088858641182355</v>
      </c>
      <c r="P1196">
        <v>5.4158185680184108</v>
      </c>
    </row>
    <row r="1197" spans="1:16" x14ac:dyDescent="0.3">
      <c r="A1197" s="2">
        <v>45439</v>
      </c>
      <c r="B1197" s="2">
        <v>45473</v>
      </c>
      <c r="C1197">
        <v>34</v>
      </c>
      <c r="D1197" t="s">
        <v>3537</v>
      </c>
      <c r="E1197" t="s">
        <v>56</v>
      </c>
      <c r="F1197" t="s">
        <v>57</v>
      </c>
      <c r="G1197" t="s">
        <v>58</v>
      </c>
      <c r="H1197" t="s">
        <v>59</v>
      </c>
      <c r="I1197" t="s">
        <v>34</v>
      </c>
      <c r="J1197" t="s">
        <v>35</v>
      </c>
      <c r="K1197" t="s">
        <v>22</v>
      </c>
      <c r="L1197" t="s">
        <v>22</v>
      </c>
      <c r="N1197" t="s">
        <v>43</v>
      </c>
      <c r="O1197">
        <v>131.86373253278791</v>
      </c>
      <c r="P1197">
        <v>5.9343670147690144</v>
      </c>
    </row>
    <row r="1198" spans="1:16" x14ac:dyDescent="0.3">
      <c r="A1198" s="2">
        <v>45248</v>
      </c>
      <c r="D1198" t="s">
        <v>3536</v>
      </c>
      <c r="E1198" t="s">
        <v>2872</v>
      </c>
      <c r="F1198" t="s">
        <v>57</v>
      </c>
      <c r="G1198" t="s">
        <v>46</v>
      </c>
      <c r="H1198" t="s">
        <v>18</v>
      </c>
      <c r="I1198" t="s">
        <v>19</v>
      </c>
      <c r="J1198" t="s">
        <v>20</v>
      </c>
      <c r="K1198" t="s">
        <v>21</v>
      </c>
      <c r="L1198" t="s">
        <v>21</v>
      </c>
      <c r="M1198" t="s">
        <v>2873</v>
      </c>
      <c r="N1198" t="s">
        <v>144</v>
      </c>
      <c r="O1198">
        <v>99.817620067115925</v>
      </c>
      <c r="P1198">
        <v>5.8224805636343611</v>
      </c>
    </row>
    <row r="1199" spans="1:16" x14ac:dyDescent="0.3">
      <c r="A1199" s="2">
        <v>45150</v>
      </c>
      <c r="B1199" s="2">
        <v>45205</v>
      </c>
      <c r="C1199">
        <v>55</v>
      </c>
      <c r="D1199" t="s">
        <v>3537</v>
      </c>
      <c r="E1199" t="s">
        <v>2901</v>
      </c>
      <c r="F1199" t="s">
        <v>57</v>
      </c>
      <c r="G1199" t="s">
        <v>33</v>
      </c>
      <c r="H1199" t="s">
        <v>18</v>
      </c>
      <c r="I1199" t="s">
        <v>34</v>
      </c>
      <c r="J1199" t="s">
        <v>20</v>
      </c>
      <c r="K1199" t="s">
        <v>21</v>
      </c>
      <c r="L1199" t="s">
        <v>3546</v>
      </c>
      <c r="M1199" t="s">
        <v>2902</v>
      </c>
      <c r="N1199" t="s">
        <v>63</v>
      </c>
      <c r="O1199">
        <v>109.6181618549779</v>
      </c>
      <c r="P1199">
        <v>5.3347890418906792</v>
      </c>
    </row>
    <row r="1200" spans="1:16" x14ac:dyDescent="0.3">
      <c r="A1200" s="2">
        <v>44951</v>
      </c>
      <c r="D1200" t="s">
        <v>3536</v>
      </c>
      <c r="E1200" t="s">
        <v>1285</v>
      </c>
      <c r="F1200" t="s">
        <v>57</v>
      </c>
      <c r="G1200" t="s">
        <v>51</v>
      </c>
      <c r="H1200" t="s">
        <v>52</v>
      </c>
      <c r="I1200" t="s">
        <v>34</v>
      </c>
      <c r="J1200" t="s">
        <v>20</v>
      </c>
      <c r="K1200" t="s">
        <v>21</v>
      </c>
      <c r="L1200" t="s">
        <v>3546</v>
      </c>
      <c r="M1200" t="s">
        <v>2907</v>
      </c>
      <c r="N1200" t="s">
        <v>43</v>
      </c>
      <c r="O1200">
        <v>92.599779402357441</v>
      </c>
      <c r="P1200">
        <v>5.0233520963281846</v>
      </c>
    </row>
    <row r="1201" spans="1:16" x14ac:dyDescent="0.3">
      <c r="A1201" s="2">
        <v>45465</v>
      </c>
      <c r="B1201" s="2">
        <v>45469</v>
      </c>
      <c r="C1201">
        <v>4</v>
      </c>
      <c r="D1201" t="s">
        <v>3538</v>
      </c>
      <c r="E1201" t="s">
        <v>2909</v>
      </c>
      <c r="F1201" t="s">
        <v>57</v>
      </c>
      <c r="G1201" t="s">
        <v>51</v>
      </c>
      <c r="H1201" t="s">
        <v>52</v>
      </c>
      <c r="I1201" t="s">
        <v>34</v>
      </c>
      <c r="J1201" t="s">
        <v>20</v>
      </c>
      <c r="K1201" t="s">
        <v>21</v>
      </c>
      <c r="L1201" t="s">
        <v>3546</v>
      </c>
      <c r="M1201" t="s">
        <v>2910</v>
      </c>
      <c r="N1201" t="s">
        <v>63</v>
      </c>
      <c r="O1201">
        <v>83.455381128953547</v>
      </c>
      <c r="P1201">
        <v>5.58336876509716</v>
      </c>
    </row>
    <row r="1202" spans="1:16" x14ac:dyDescent="0.3">
      <c r="A1202" s="2">
        <v>45432</v>
      </c>
      <c r="B1202" s="2">
        <v>45433</v>
      </c>
      <c r="C1202">
        <v>1</v>
      </c>
      <c r="D1202" t="s">
        <v>3538</v>
      </c>
      <c r="E1202" t="s">
        <v>2872</v>
      </c>
      <c r="F1202" t="s">
        <v>57</v>
      </c>
      <c r="G1202" t="s">
        <v>33</v>
      </c>
      <c r="H1202" t="s">
        <v>59</v>
      </c>
      <c r="I1202" t="s">
        <v>92</v>
      </c>
      <c r="J1202" t="s">
        <v>42</v>
      </c>
      <c r="K1202" t="s">
        <v>22</v>
      </c>
      <c r="L1202" t="s">
        <v>22</v>
      </c>
      <c r="N1202" t="s">
        <v>54</v>
      </c>
      <c r="O1202">
        <v>74.129847495918085</v>
      </c>
      <c r="P1202">
        <v>5.2832844034925772</v>
      </c>
    </row>
    <row r="1203" spans="1:16" x14ac:dyDescent="0.3">
      <c r="A1203" s="2">
        <v>44975</v>
      </c>
      <c r="B1203" s="2">
        <v>45975</v>
      </c>
      <c r="C1203">
        <v>1000</v>
      </c>
      <c r="D1203" t="s">
        <v>3539</v>
      </c>
      <c r="E1203" t="s">
        <v>359</v>
      </c>
      <c r="F1203" t="s">
        <v>57</v>
      </c>
      <c r="G1203" t="s">
        <v>46</v>
      </c>
      <c r="H1203" t="s">
        <v>119</v>
      </c>
      <c r="I1203" t="s">
        <v>120</v>
      </c>
      <c r="J1203" t="s">
        <v>42</v>
      </c>
      <c r="K1203" t="s">
        <v>21</v>
      </c>
      <c r="L1203" t="s">
        <v>21</v>
      </c>
      <c r="M1203" t="s">
        <v>2944</v>
      </c>
      <c r="N1203" t="s">
        <v>54</v>
      </c>
      <c r="O1203">
        <v>113.45722471933639</v>
      </c>
      <c r="P1203">
        <v>5.1202072291205756</v>
      </c>
    </row>
    <row r="1204" spans="1:16" x14ac:dyDescent="0.3">
      <c r="A1204" s="2">
        <v>45049</v>
      </c>
      <c r="B1204" s="2">
        <v>45061</v>
      </c>
      <c r="C1204">
        <v>12</v>
      </c>
      <c r="D1204" t="s">
        <v>3538</v>
      </c>
      <c r="E1204" t="s">
        <v>1670</v>
      </c>
      <c r="F1204" t="s">
        <v>57</v>
      </c>
      <c r="G1204" t="s">
        <v>58</v>
      </c>
      <c r="H1204" t="s">
        <v>52</v>
      </c>
      <c r="I1204" t="s">
        <v>34</v>
      </c>
      <c r="J1204" t="s">
        <v>20</v>
      </c>
      <c r="K1204" t="s">
        <v>21</v>
      </c>
      <c r="L1204" t="s">
        <v>3546</v>
      </c>
      <c r="M1204" t="s">
        <v>787</v>
      </c>
      <c r="N1204" t="s">
        <v>144</v>
      </c>
      <c r="O1204">
        <v>95.730864412991238</v>
      </c>
      <c r="P1204">
        <v>5.7975140452964862</v>
      </c>
    </row>
    <row r="1205" spans="1:16" x14ac:dyDescent="0.3">
      <c r="A1205" s="2">
        <v>45124</v>
      </c>
      <c r="D1205" t="s">
        <v>3536</v>
      </c>
      <c r="E1205" t="s">
        <v>1764</v>
      </c>
      <c r="F1205" t="s">
        <v>57</v>
      </c>
      <c r="G1205" t="s">
        <v>33</v>
      </c>
      <c r="H1205" t="s">
        <v>52</v>
      </c>
      <c r="I1205" t="s">
        <v>92</v>
      </c>
      <c r="J1205" t="s">
        <v>42</v>
      </c>
      <c r="K1205" t="s">
        <v>3546</v>
      </c>
      <c r="L1205" t="s">
        <v>3546</v>
      </c>
      <c r="N1205" t="s">
        <v>76</v>
      </c>
      <c r="O1205">
        <v>121.7790119393473</v>
      </c>
      <c r="P1205">
        <v>5.5222432600548039</v>
      </c>
    </row>
    <row r="1206" spans="1:16" x14ac:dyDescent="0.3">
      <c r="A1206" s="2">
        <v>45259</v>
      </c>
      <c r="B1206" s="2">
        <v>46259</v>
      </c>
      <c r="C1206">
        <v>1000</v>
      </c>
      <c r="D1206" t="s">
        <v>3539</v>
      </c>
      <c r="E1206" t="s">
        <v>1322</v>
      </c>
      <c r="F1206" t="s">
        <v>57</v>
      </c>
      <c r="G1206" t="s">
        <v>33</v>
      </c>
      <c r="H1206" t="s">
        <v>18</v>
      </c>
      <c r="I1206" t="s">
        <v>34</v>
      </c>
      <c r="J1206" t="s">
        <v>20</v>
      </c>
      <c r="K1206" t="s">
        <v>21</v>
      </c>
      <c r="L1206" t="s">
        <v>21</v>
      </c>
      <c r="M1206" t="s">
        <v>2979</v>
      </c>
      <c r="N1206" t="s">
        <v>24</v>
      </c>
      <c r="O1206">
        <v>109.2420694852654</v>
      </c>
      <c r="P1206">
        <v>5.6424192782063152</v>
      </c>
    </row>
    <row r="1207" spans="1:16" x14ac:dyDescent="0.3">
      <c r="A1207" s="2">
        <v>45242</v>
      </c>
      <c r="D1207" t="s">
        <v>3536</v>
      </c>
      <c r="E1207" t="s">
        <v>1489</v>
      </c>
      <c r="F1207" t="s">
        <v>57</v>
      </c>
      <c r="G1207" t="s">
        <v>51</v>
      </c>
      <c r="H1207" t="s">
        <v>52</v>
      </c>
      <c r="I1207" t="s">
        <v>92</v>
      </c>
      <c r="J1207" t="s">
        <v>42</v>
      </c>
      <c r="K1207" t="s">
        <v>22</v>
      </c>
      <c r="L1207" t="s">
        <v>22</v>
      </c>
      <c r="N1207" t="s">
        <v>54</v>
      </c>
      <c r="O1207">
        <v>98.331240604192786</v>
      </c>
      <c r="P1207">
        <v>5.2685337560676073</v>
      </c>
    </row>
    <row r="1208" spans="1:16" x14ac:dyDescent="0.3">
      <c r="A1208" s="2">
        <v>45429</v>
      </c>
      <c r="D1208" t="s">
        <v>3536</v>
      </c>
      <c r="E1208" t="s">
        <v>2710</v>
      </c>
      <c r="F1208" t="s">
        <v>57</v>
      </c>
      <c r="G1208" t="s">
        <v>33</v>
      </c>
      <c r="H1208" t="s">
        <v>18</v>
      </c>
      <c r="I1208" t="s">
        <v>34</v>
      </c>
      <c r="J1208" t="s">
        <v>42</v>
      </c>
      <c r="K1208" t="s">
        <v>21</v>
      </c>
      <c r="L1208" t="s">
        <v>21</v>
      </c>
      <c r="M1208" t="s">
        <v>2988</v>
      </c>
      <c r="N1208" t="s">
        <v>24</v>
      </c>
      <c r="O1208">
        <v>116.6950265264976</v>
      </c>
      <c r="P1208">
        <v>5.6136379029893826</v>
      </c>
    </row>
    <row r="1209" spans="1:16" x14ac:dyDescent="0.3">
      <c r="A1209" s="2">
        <v>45220</v>
      </c>
      <c r="B1209" s="2">
        <v>45254</v>
      </c>
      <c r="C1209">
        <v>34</v>
      </c>
      <c r="D1209" t="s">
        <v>3537</v>
      </c>
      <c r="E1209" t="s">
        <v>2731</v>
      </c>
      <c r="F1209" t="s">
        <v>57</v>
      </c>
      <c r="G1209" t="s">
        <v>51</v>
      </c>
      <c r="H1209" t="s">
        <v>52</v>
      </c>
      <c r="I1209" t="s">
        <v>92</v>
      </c>
      <c r="J1209" t="s">
        <v>42</v>
      </c>
      <c r="K1209" t="s">
        <v>21</v>
      </c>
      <c r="L1209" t="s">
        <v>3546</v>
      </c>
      <c r="M1209" t="s">
        <v>2055</v>
      </c>
      <c r="N1209" t="s">
        <v>76</v>
      </c>
      <c r="O1209">
        <v>87.84707309253055</v>
      </c>
      <c r="P1209">
        <v>5.5833072481842043</v>
      </c>
    </row>
    <row r="1210" spans="1:16" x14ac:dyDescent="0.3">
      <c r="A1210" s="2">
        <v>45471</v>
      </c>
      <c r="B1210" s="2">
        <v>45480</v>
      </c>
      <c r="C1210">
        <v>9</v>
      </c>
      <c r="D1210" t="s">
        <v>3538</v>
      </c>
      <c r="E1210" t="s">
        <v>492</v>
      </c>
      <c r="F1210" t="s">
        <v>57</v>
      </c>
      <c r="G1210" t="s">
        <v>33</v>
      </c>
      <c r="H1210" t="s">
        <v>59</v>
      </c>
      <c r="I1210" t="s">
        <v>34</v>
      </c>
      <c r="J1210" t="s">
        <v>42</v>
      </c>
      <c r="K1210" t="s">
        <v>22</v>
      </c>
      <c r="L1210" t="s">
        <v>22</v>
      </c>
      <c r="N1210" t="s">
        <v>54</v>
      </c>
      <c r="O1210">
        <v>112.4361992443439</v>
      </c>
      <c r="P1210">
        <v>5.3609738969400267</v>
      </c>
    </row>
    <row r="1211" spans="1:16" x14ac:dyDescent="0.3">
      <c r="A1211" s="2">
        <v>45040</v>
      </c>
      <c r="B1211" s="2">
        <v>46040</v>
      </c>
      <c r="C1211">
        <v>1000</v>
      </c>
      <c r="D1211" t="s">
        <v>3539</v>
      </c>
      <c r="E1211" t="s">
        <v>1082</v>
      </c>
      <c r="F1211" t="s">
        <v>57</v>
      </c>
      <c r="G1211" t="s">
        <v>46</v>
      </c>
      <c r="H1211" t="s">
        <v>40</v>
      </c>
      <c r="I1211" t="s">
        <v>41</v>
      </c>
      <c r="J1211" t="s">
        <v>35</v>
      </c>
      <c r="K1211" t="s">
        <v>22</v>
      </c>
      <c r="L1211" t="s">
        <v>22</v>
      </c>
      <c r="N1211" t="s">
        <v>54</v>
      </c>
      <c r="O1211">
        <v>113.5789397552447</v>
      </c>
      <c r="P1211">
        <v>5.0251990948210699</v>
      </c>
    </row>
    <row r="1212" spans="1:16" x14ac:dyDescent="0.3">
      <c r="A1212" s="2">
        <v>45465</v>
      </c>
      <c r="B1212" s="2">
        <v>45474</v>
      </c>
      <c r="C1212">
        <v>9</v>
      </c>
      <c r="D1212" t="s">
        <v>3538</v>
      </c>
      <c r="E1212" t="s">
        <v>2670</v>
      </c>
      <c r="F1212" t="s">
        <v>57</v>
      </c>
      <c r="G1212" t="s">
        <v>51</v>
      </c>
      <c r="H1212" t="s">
        <v>59</v>
      </c>
      <c r="I1212" t="s">
        <v>19</v>
      </c>
      <c r="J1212" t="s">
        <v>42</v>
      </c>
      <c r="K1212" t="s">
        <v>22</v>
      </c>
      <c r="L1212" t="s">
        <v>22</v>
      </c>
      <c r="N1212" t="s">
        <v>144</v>
      </c>
      <c r="O1212">
        <v>98.457965811717912</v>
      </c>
      <c r="P1212">
        <v>5.8920465551771137</v>
      </c>
    </row>
    <row r="1213" spans="1:16" x14ac:dyDescent="0.3">
      <c r="A1213" s="2">
        <v>44931</v>
      </c>
      <c r="B1213" s="2">
        <v>44978</v>
      </c>
      <c r="C1213">
        <v>47</v>
      </c>
      <c r="D1213" t="s">
        <v>3537</v>
      </c>
      <c r="E1213" t="s">
        <v>2522</v>
      </c>
      <c r="F1213" t="s">
        <v>57</v>
      </c>
      <c r="G1213" t="s">
        <v>17</v>
      </c>
      <c r="H1213" t="s">
        <v>18</v>
      </c>
      <c r="I1213" t="s">
        <v>19</v>
      </c>
      <c r="J1213" t="s">
        <v>20</v>
      </c>
      <c r="K1213" t="s">
        <v>21</v>
      </c>
      <c r="L1213" t="s">
        <v>21</v>
      </c>
      <c r="M1213" t="s">
        <v>3051</v>
      </c>
      <c r="N1213" t="s">
        <v>144</v>
      </c>
      <c r="O1213">
        <v>68.140125329366612</v>
      </c>
      <c r="P1213">
        <v>5.9629268752375797</v>
      </c>
    </row>
    <row r="1214" spans="1:16" x14ac:dyDescent="0.3">
      <c r="A1214" s="2">
        <v>45237</v>
      </c>
      <c r="B1214" s="2">
        <v>45242</v>
      </c>
      <c r="C1214">
        <v>5</v>
      </c>
      <c r="D1214" t="s">
        <v>3538</v>
      </c>
      <c r="E1214" t="s">
        <v>245</v>
      </c>
      <c r="F1214" t="s">
        <v>57</v>
      </c>
      <c r="G1214" t="s">
        <v>58</v>
      </c>
      <c r="H1214" t="s">
        <v>119</v>
      </c>
      <c r="I1214" t="s">
        <v>120</v>
      </c>
      <c r="J1214" t="s">
        <v>20</v>
      </c>
      <c r="K1214" t="s">
        <v>21</v>
      </c>
      <c r="L1214" t="s">
        <v>3546</v>
      </c>
      <c r="M1214" t="s">
        <v>3054</v>
      </c>
      <c r="N1214" t="s">
        <v>63</v>
      </c>
      <c r="O1214">
        <v>91.415111594026769</v>
      </c>
      <c r="P1214">
        <v>5.9606269755132004</v>
      </c>
    </row>
    <row r="1215" spans="1:16" x14ac:dyDescent="0.3">
      <c r="A1215" s="2">
        <v>45312</v>
      </c>
      <c r="B1215" s="2">
        <v>46312</v>
      </c>
      <c r="C1215">
        <v>1000</v>
      </c>
      <c r="D1215" t="s">
        <v>3539</v>
      </c>
      <c r="E1215" t="s">
        <v>1248</v>
      </c>
      <c r="F1215" t="s">
        <v>57</v>
      </c>
      <c r="G1215" t="s">
        <v>46</v>
      </c>
      <c r="H1215" t="s">
        <v>119</v>
      </c>
      <c r="I1215" t="s">
        <v>120</v>
      </c>
      <c r="J1215" t="s">
        <v>20</v>
      </c>
      <c r="K1215" t="s">
        <v>21</v>
      </c>
      <c r="L1215" t="s">
        <v>3546</v>
      </c>
      <c r="M1215" t="s">
        <v>3066</v>
      </c>
      <c r="N1215" t="s">
        <v>76</v>
      </c>
      <c r="O1215">
        <v>125.9212612356279</v>
      </c>
      <c r="P1215">
        <v>5.0253486042639386</v>
      </c>
    </row>
    <row r="1216" spans="1:16" x14ac:dyDescent="0.3">
      <c r="A1216" s="2">
        <v>44931</v>
      </c>
      <c r="B1216" s="2">
        <v>45125</v>
      </c>
      <c r="C1216">
        <v>194</v>
      </c>
      <c r="D1216" t="s">
        <v>3541</v>
      </c>
      <c r="E1216" t="s">
        <v>153</v>
      </c>
      <c r="F1216" t="s">
        <v>57</v>
      </c>
      <c r="G1216" t="s">
        <v>33</v>
      </c>
      <c r="H1216" t="s">
        <v>52</v>
      </c>
      <c r="I1216" t="s">
        <v>92</v>
      </c>
      <c r="J1216" t="s">
        <v>42</v>
      </c>
      <c r="K1216" t="s">
        <v>22</v>
      </c>
      <c r="L1216" t="s">
        <v>22</v>
      </c>
      <c r="N1216" t="s">
        <v>76</v>
      </c>
      <c r="O1216">
        <v>113.3083364738356</v>
      </c>
      <c r="P1216">
        <v>5.3427309254279072</v>
      </c>
    </row>
    <row r="1217" spans="1:16" x14ac:dyDescent="0.3">
      <c r="A1217" s="2">
        <v>44945</v>
      </c>
      <c r="B1217" s="2">
        <v>44946</v>
      </c>
      <c r="C1217">
        <v>1</v>
      </c>
      <c r="D1217" t="s">
        <v>3538</v>
      </c>
      <c r="E1217" t="s">
        <v>628</v>
      </c>
      <c r="F1217" t="s">
        <v>57</v>
      </c>
      <c r="G1217" t="s">
        <v>58</v>
      </c>
      <c r="H1217" t="s">
        <v>59</v>
      </c>
      <c r="I1217" t="s">
        <v>92</v>
      </c>
      <c r="J1217" t="s">
        <v>42</v>
      </c>
      <c r="K1217" t="s">
        <v>21</v>
      </c>
      <c r="L1217" t="s">
        <v>21</v>
      </c>
      <c r="M1217" t="s">
        <v>3078</v>
      </c>
      <c r="N1217" t="s">
        <v>144</v>
      </c>
      <c r="O1217">
        <v>99.208896922866899</v>
      </c>
      <c r="P1217">
        <v>5.8620426509893138</v>
      </c>
    </row>
    <row r="1218" spans="1:16" x14ac:dyDescent="0.3">
      <c r="A1218" s="2">
        <v>45274</v>
      </c>
      <c r="B1218" s="2">
        <v>46274</v>
      </c>
      <c r="C1218">
        <v>1000</v>
      </c>
      <c r="D1218" t="s">
        <v>3539</v>
      </c>
      <c r="E1218" t="s">
        <v>3098</v>
      </c>
      <c r="F1218" t="s">
        <v>57</v>
      </c>
      <c r="G1218" t="s">
        <v>51</v>
      </c>
      <c r="H1218" t="s">
        <v>52</v>
      </c>
      <c r="I1218" t="s">
        <v>34</v>
      </c>
      <c r="J1218" t="s">
        <v>42</v>
      </c>
      <c r="K1218" t="s">
        <v>21</v>
      </c>
      <c r="L1218" t="s">
        <v>3546</v>
      </c>
      <c r="M1218" t="s">
        <v>3099</v>
      </c>
      <c r="N1218" t="s">
        <v>43</v>
      </c>
      <c r="O1218">
        <v>106.81178432800991</v>
      </c>
      <c r="P1218">
        <v>5.5875858711094022</v>
      </c>
    </row>
    <row r="1219" spans="1:16" x14ac:dyDescent="0.3">
      <c r="A1219" s="2">
        <v>44990</v>
      </c>
      <c r="B1219" s="2">
        <v>45060</v>
      </c>
      <c r="C1219">
        <v>70</v>
      </c>
      <c r="D1219" t="s">
        <v>3537</v>
      </c>
      <c r="E1219" t="s">
        <v>2710</v>
      </c>
      <c r="F1219" t="s">
        <v>57</v>
      </c>
      <c r="G1219" t="s">
        <v>17</v>
      </c>
      <c r="H1219" t="s">
        <v>40</v>
      </c>
      <c r="I1219" t="s">
        <v>41</v>
      </c>
      <c r="J1219" t="s">
        <v>35</v>
      </c>
      <c r="K1219" t="s">
        <v>21</v>
      </c>
      <c r="L1219" t="s">
        <v>21</v>
      </c>
      <c r="M1219" t="s">
        <v>3114</v>
      </c>
      <c r="N1219" t="s">
        <v>43</v>
      </c>
      <c r="O1219">
        <v>102.935860239711</v>
      </c>
      <c r="P1219">
        <v>5.0595247003477706</v>
      </c>
    </row>
    <row r="1220" spans="1:16" x14ac:dyDescent="0.3">
      <c r="A1220" s="2">
        <v>44965</v>
      </c>
      <c r="B1220" s="2">
        <v>44977</v>
      </c>
      <c r="C1220">
        <v>12</v>
      </c>
      <c r="D1220" t="s">
        <v>3538</v>
      </c>
      <c r="E1220" t="s">
        <v>1764</v>
      </c>
      <c r="F1220" t="s">
        <v>57</v>
      </c>
      <c r="G1220" t="s">
        <v>17</v>
      </c>
      <c r="H1220" t="s">
        <v>40</v>
      </c>
      <c r="I1220" t="s">
        <v>41</v>
      </c>
      <c r="J1220" t="s">
        <v>42</v>
      </c>
      <c r="K1220" t="s">
        <v>22</v>
      </c>
      <c r="L1220" t="s">
        <v>22</v>
      </c>
      <c r="N1220" t="s">
        <v>144</v>
      </c>
      <c r="O1220">
        <v>104.8706040837269</v>
      </c>
      <c r="P1220">
        <v>5.480559940836268</v>
      </c>
    </row>
    <row r="1221" spans="1:16" x14ac:dyDescent="0.3">
      <c r="A1221" s="2">
        <v>45222</v>
      </c>
      <c r="B1221" s="2">
        <v>45245</v>
      </c>
      <c r="C1221">
        <v>23</v>
      </c>
      <c r="D1221" t="s">
        <v>3538</v>
      </c>
      <c r="E1221" t="s">
        <v>1165</v>
      </c>
      <c r="F1221" t="s">
        <v>57</v>
      </c>
      <c r="G1221" t="s">
        <v>58</v>
      </c>
      <c r="H1221" t="s">
        <v>119</v>
      </c>
      <c r="I1221" t="s">
        <v>120</v>
      </c>
      <c r="J1221" t="s">
        <v>42</v>
      </c>
      <c r="K1221" t="s">
        <v>21</v>
      </c>
      <c r="L1221" t="s">
        <v>21</v>
      </c>
      <c r="M1221" t="s">
        <v>2142</v>
      </c>
      <c r="N1221" t="s">
        <v>43</v>
      </c>
      <c r="O1221">
        <v>99.283488425870743</v>
      </c>
      <c r="P1221">
        <v>5.4190994729170852</v>
      </c>
    </row>
    <row r="1222" spans="1:16" x14ac:dyDescent="0.3">
      <c r="A1222" s="2">
        <v>45034</v>
      </c>
      <c r="B1222" s="2">
        <v>46034</v>
      </c>
      <c r="C1222">
        <v>1000</v>
      </c>
      <c r="D1222" t="s">
        <v>3539</v>
      </c>
      <c r="E1222" t="s">
        <v>3124</v>
      </c>
      <c r="F1222" t="s">
        <v>57</v>
      </c>
      <c r="G1222" t="s">
        <v>51</v>
      </c>
      <c r="H1222" t="s">
        <v>52</v>
      </c>
      <c r="I1222" t="s">
        <v>34</v>
      </c>
      <c r="J1222" t="s">
        <v>20</v>
      </c>
      <c r="K1222" t="s">
        <v>21</v>
      </c>
      <c r="L1222" t="s">
        <v>21</v>
      </c>
      <c r="M1222" t="s">
        <v>3125</v>
      </c>
      <c r="N1222" t="s">
        <v>144</v>
      </c>
      <c r="O1222">
        <v>78.08961222308875</v>
      </c>
      <c r="P1222">
        <v>5.4193346804192881</v>
      </c>
    </row>
    <row r="1223" spans="1:16" x14ac:dyDescent="0.3">
      <c r="A1223" s="2">
        <v>45072</v>
      </c>
      <c r="D1223" t="s">
        <v>3536</v>
      </c>
      <c r="E1223" t="s">
        <v>319</v>
      </c>
      <c r="F1223" t="s">
        <v>57</v>
      </c>
      <c r="G1223" t="s">
        <v>46</v>
      </c>
      <c r="H1223" t="s">
        <v>40</v>
      </c>
      <c r="I1223" t="s">
        <v>41</v>
      </c>
      <c r="J1223" t="s">
        <v>35</v>
      </c>
      <c r="K1223" t="s">
        <v>3546</v>
      </c>
      <c r="L1223" t="s">
        <v>3546</v>
      </c>
      <c r="N1223" t="s">
        <v>30</v>
      </c>
      <c r="O1223">
        <v>91.652663727898315</v>
      </c>
      <c r="P1223">
        <v>5.1652844901429571</v>
      </c>
    </row>
    <row r="1224" spans="1:16" x14ac:dyDescent="0.3">
      <c r="A1224" s="2">
        <v>45440</v>
      </c>
      <c r="B1224" s="2">
        <v>46440</v>
      </c>
      <c r="C1224">
        <v>1000</v>
      </c>
      <c r="D1224" t="s">
        <v>3539</v>
      </c>
      <c r="E1224" t="s">
        <v>3144</v>
      </c>
      <c r="F1224" t="s">
        <v>57</v>
      </c>
      <c r="G1224" t="s">
        <v>51</v>
      </c>
      <c r="H1224" t="s">
        <v>52</v>
      </c>
      <c r="I1224" t="s">
        <v>34</v>
      </c>
      <c r="J1224" t="s">
        <v>42</v>
      </c>
      <c r="K1224" t="s">
        <v>21</v>
      </c>
      <c r="L1224" t="s">
        <v>3546</v>
      </c>
      <c r="M1224" t="s">
        <v>3145</v>
      </c>
      <c r="N1224" t="s">
        <v>43</v>
      </c>
      <c r="O1224">
        <v>62.496550607085112</v>
      </c>
      <c r="P1224">
        <v>5.931753719432816</v>
      </c>
    </row>
    <row r="1225" spans="1:16" x14ac:dyDescent="0.3">
      <c r="A1225" s="2">
        <v>45103</v>
      </c>
      <c r="B1225" s="2">
        <v>45113</v>
      </c>
      <c r="C1225">
        <v>10</v>
      </c>
      <c r="D1225" t="s">
        <v>3538</v>
      </c>
      <c r="E1225" t="s">
        <v>823</v>
      </c>
      <c r="F1225" t="s">
        <v>57</v>
      </c>
      <c r="G1225" t="s">
        <v>58</v>
      </c>
      <c r="H1225" t="s">
        <v>59</v>
      </c>
      <c r="I1225" t="s">
        <v>92</v>
      </c>
      <c r="J1225" t="s">
        <v>35</v>
      </c>
      <c r="K1225" t="s">
        <v>22</v>
      </c>
      <c r="L1225" t="s">
        <v>22</v>
      </c>
      <c r="N1225" t="s">
        <v>63</v>
      </c>
      <c r="O1225">
        <v>76.926154373202834</v>
      </c>
      <c r="P1225">
        <v>5.91509845449003</v>
      </c>
    </row>
    <row r="1226" spans="1:16" x14ac:dyDescent="0.3">
      <c r="A1226" s="2">
        <v>45155</v>
      </c>
      <c r="B1226" s="2">
        <v>45158</v>
      </c>
      <c r="C1226">
        <v>3</v>
      </c>
      <c r="D1226" t="s">
        <v>3538</v>
      </c>
      <c r="E1226" t="s">
        <v>2710</v>
      </c>
      <c r="F1226" t="s">
        <v>57</v>
      </c>
      <c r="G1226" t="s">
        <v>58</v>
      </c>
      <c r="H1226" t="s">
        <v>52</v>
      </c>
      <c r="I1226" t="s">
        <v>92</v>
      </c>
      <c r="J1226" t="s">
        <v>20</v>
      </c>
      <c r="K1226" t="s">
        <v>21</v>
      </c>
      <c r="L1226" t="s">
        <v>21</v>
      </c>
      <c r="M1226" t="s">
        <v>3153</v>
      </c>
      <c r="N1226" t="s">
        <v>144</v>
      </c>
      <c r="O1226">
        <v>67.239418851279666</v>
      </c>
      <c r="P1226">
        <v>5.7850639210464312</v>
      </c>
    </row>
    <row r="1227" spans="1:16" x14ac:dyDescent="0.3">
      <c r="A1227" s="2">
        <v>45190</v>
      </c>
      <c r="B1227" s="2">
        <v>45195</v>
      </c>
      <c r="C1227">
        <v>5</v>
      </c>
      <c r="D1227" t="s">
        <v>3538</v>
      </c>
      <c r="E1227" t="s">
        <v>1195</v>
      </c>
      <c r="F1227" t="s">
        <v>57</v>
      </c>
      <c r="G1227" t="s">
        <v>33</v>
      </c>
      <c r="H1227" t="s">
        <v>59</v>
      </c>
      <c r="I1227" t="s">
        <v>92</v>
      </c>
      <c r="J1227" t="s">
        <v>42</v>
      </c>
      <c r="K1227" t="s">
        <v>21</v>
      </c>
      <c r="L1227" t="s">
        <v>3546</v>
      </c>
      <c r="M1227" t="s">
        <v>3155</v>
      </c>
      <c r="N1227" t="s">
        <v>144</v>
      </c>
      <c r="O1227">
        <v>73.823592017617756</v>
      </c>
      <c r="P1227">
        <v>5.8886590802653984</v>
      </c>
    </row>
    <row r="1228" spans="1:16" x14ac:dyDescent="0.3">
      <c r="A1228" s="2">
        <v>45143</v>
      </c>
      <c r="B1228" s="2">
        <v>46143</v>
      </c>
      <c r="C1228">
        <v>1000</v>
      </c>
      <c r="D1228" t="s">
        <v>3539</v>
      </c>
      <c r="E1228" t="s">
        <v>3156</v>
      </c>
      <c r="F1228" t="s">
        <v>57</v>
      </c>
      <c r="G1228" t="s">
        <v>51</v>
      </c>
      <c r="H1228" t="s">
        <v>52</v>
      </c>
      <c r="I1228" t="s">
        <v>92</v>
      </c>
      <c r="J1228" t="s">
        <v>20</v>
      </c>
      <c r="K1228" t="s">
        <v>21</v>
      </c>
      <c r="L1228" t="s">
        <v>21</v>
      </c>
      <c r="M1228" t="s">
        <v>3157</v>
      </c>
      <c r="N1228" t="s">
        <v>43</v>
      </c>
      <c r="O1228">
        <v>90.416515243094196</v>
      </c>
      <c r="P1228">
        <v>5.3109823217156622</v>
      </c>
    </row>
    <row r="1229" spans="1:16" x14ac:dyDescent="0.3">
      <c r="A1229" s="2">
        <v>44991</v>
      </c>
      <c r="B1229" s="2">
        <v>45991</v>
      </c>
      <c r="C1229">
        <v>1000</v>
      </c>
      <c r="D1229" t="s">
        <v>3539</v>
      </c>
      <c r="E1229" t="s">
        <v>245</v>
      </c>
      <c r="F1229" t="s">
        <v>57</v>
      </c>
      <c r="G1229" t="s">
        <v>33</v>
      </c>
      <c r="H1229" t="s">
        <v>52</v>
      </c>
      <c r="I1229" t="s">
        <v>34</v>
      </c>
      <c r="J1229" t="s">
        <v>42</v>
      </c>
      <c r="K1229" t="s">
        <v>21</v>
      </c>
      <c r="L1229" t="s">
        <v>3546</v>
      </c>
      <c r="M1229" t="s">
        <v>3162</v>
      </c>
      <c r="N1229" t="s">
        <v>76</v>
      </c>
      <c r="O1229">
        <v>101.39604169980041</v>
      </c>
      <c r="P1229">
        <v>5.9402302414249579</v>
      </c>
    </row>
    <row r="1230" spans="1:16" x14ac:dyDescent="0.3">
      <c r="A1230" s="2">
        <v>45283</v>
      </c>
      <c r="B1230" s="2">
        <v>45298</v>
      </c>
      <c r="C1230">
        <v>15</v>
      </c>
      <c r="D1230" t="s">
        <v>3538</v>
      </c>
      <c r="E1230" t="s">
        <v>390</v>
      </c>
      <c r="F1230" t="s">
        <v>57</v>
      </c>
      <c r="G1230" t="s">
        <v>17</v>
      </c>
      <c r="H1230" t="s">
        <v>40</v>
      </c>
      <c r="I1230" t="s">
        <v>41</v>
      </c>
      <c r="J1230" t="s">
        <v>35</v>
      </c>
      <c r="K1230" t="s">
        <v>22</v>
      </c>
      <c r="L1230" t="s">
        <v>22</v>
      </c>
      <c r="N1230" t="s">
        <v>76</v>
      </c>
      <c r="O1230">
        <v>110.1094031833325</v>
      </c>
      <c r="P1230">
        <v>5.5201698923107507</v>
      </c>
    </row>
    <row r="1231" spans="1:16" x14ac:dyDescent="0.3">
      <c r="A1231" s="2">
        <v>45386</v>
      </c>
      <c r="B1231" s="2">
        <v>45389</v>
      </c>
      <c r="C1231">
        <v>3</v>
      </c>
      <c r="D1231" t="s">
        <v>3538</v>
      </c>
      <c r="E1231" t="s">
        <v>2005</v>
      </c>
      <c r="F1231" t="s">
        <v>57</v>
      </c>
      <c r="G1231" t="s">
        <v>58</v>
      </c>
      <c r="H1231" t="s">
        <v>119</v>
      </c>
      <c r="I1231" t="s">
        <v>120</v>
      </c>
      <c r="J1231" t="s">
        <v>42</v>
      </c>
      <c r="K1231" t="s">
        <v>21</v>
      </c>
      <c r="L1231" t="s">
        <v>3546</v>
      </c>
      <c r="M1231" t="s">
        <v>3179</v>
      </c>
      <c r="N1231" t="s">
        <v>54</v>
      </c>
      <c r="O1231">
        <v>85.150315349232315</v>
      </c>
      <c r="P1231">
        <v>5.6359403268267112</v>
      </c>
    </row>
    <row r="1232" spans="1:16" x14ac:dyDescent="0.3">
      <c r="A1232" s="2">
        <v>45263</v>
      </c>
      <c r="B1232" s="2">
        <v>45308</v>
      </c>
      <c r="C1232">
        <v>45</v>
      </c>
      <c r="D1232" t="s">
        <v>3537</v>
      </c>
      <c r="E1232" t="s">
        <v>2670</v>
      </c>
      <c r="F1232" t="s">
        <v>57</v>
      </c>
      <c r="G1232" t="s">
        <v>46</v>
      </c>
      <c r="H1232" t="s">
        <v>18</v>
      </c>
      <c r="I1232" t="s">
        <v>19</v>
      </c>
      <c r="J1232" t="s">
        <v>20</v>
      </c>
      <c r="K1232" t="s">
        <v>21</v>
      </c>
      <c r="L1232" t="s">
        <v>21</v>
      </c>
      <c r="M1232" t="s">
        <v>3188</v>
      </c>
      <c r="N1232" t="s">
        <v>54</v>
      </c>
      <c r="O1232">
        <v>99.985828108467075</v>
      </c>
      <c r="P1232">
        <v>5.3570293439700123</v>
      </c>
    </row>
    <row r="1233" spans="1:16" x14ac:dyDescent="0.3">
      <c r="A1233" s="2">
        <v>44955</v>
      </c>
      <c r="B1233" s="2">
        <v>45955</v>
      </c>
      <c r="C1233">
        <v>1000</v>
      </c>
      <c r="D1233" t="s">
        <v>3539</v>
      </c>
      <c r="E1233" t="s">
        <v>628</v>
      </c>
      <c r="F1233" t="s">
        <v>57</v>
      </c>
      <c r="G1233" t="s">
        <v>17</v>
      </c>
      <c r="H1233" t="s">
        <v>18</v>
      </c>
      <c r="I1233" t="s">
        <v>34</v>
      </c>
      <c r="J1233" t="s">
        <v>42</v>
      </c>
      <c r="K1233" t="s">
        <v>22</v>
      </c>
      <c r="L1233" t="s">
        <v>22</v>
      </c>
      <c r="N1233" t="s">
        <v>63</v>
      </c>
      <c r="O1233">
        <v>99.542638754022363</v>
      </c>
      <c r="P1233">
        <v>5.1737615931357439</v>
      </c>
    </row>
    <row r="1234" spans="1:16" x14ac:dyDescent="0.3">
      <c r="A1234" s="2">
        <v>45401</v>
      </c>
      <c r="B1234" s="2">
        <v>45403</v>
      </c>
      <c r="C1234">
        <v>2</v>
      </c>
      <c r="D1234" t="s">
        <v>3538</v>
      </c>
      <c r="E1234" t="s">
        <v>2538</v>
      </c>
      <c r="F1234" t="s">
        <v>57</v>
      </c>
      <c r="G1234" t="s">
        <v>51</v>
      </c>
      <c r="H1234" t="s">
        <v>52</v>
      </c>
      <c r="I1234" t="s">
        <v>34</v>
      </c>
      <c r="J1234" t="s">
        <v>42</v>
      </c>
      <c r="K1234" t="s">
        <v>21</v>
      </c>
      <c r="L1234" t="s">
        <v>21</v>
      </c>
      <c r="M1234" t="s">
        <v>3191</v>
      </c>
      <c r="N1234" t="s">
        <v>63</v>
      </c>
      <c r="O1234">
        <v>139.1669490844119</v>
      </c>
      <c r="P1234">
        <v>5.2013121078224334</v>
      </c>
    </row>
    <row r="1235" spans="1:16" x14ac:dyDescent="0.3">
      <c r="A1235" s="2">
        <v>45408</v>
      </c>
      <c r="B1235" s="2">
        <v>45410</v>
      </c>
      <c r="C1235">
        <v>2</v>
      </c>
      <c r="D1235" t="s">
        <v>3538</v>
      </c>
      <c r="E1235" t="s">
        <v>1056</v>
      </c>
      <c r="F1235" t="s">
        <v>57</v>
      </c>
      <c r="G1235" t="s">
        <v>46</v>
      </c>
      <c r="H1235" t="s">
        <v>18</v>
      </c>
      <c r="I1235" t="s">
        <v>19</v>
      </c>
      <c r="J1235" t="s">
        <v>42</v>
      </c>
      <c r="K1235" t="s">
        <v>22</v>
      </c>
      <c r="L1235" t="s">
        <v>22</v>
      </c>
      <c r="N1235" t="s">
        <v>43</v>
      </c>
      <c r="O1235">
        <v>99.499460825097117</v>
      </c>
      <c r="P1235">
        <v>5.6062529377509778</v>
      </c>
    </row>
    <row r="1236" spans="1:16" x14ac:dyDescent="0.3">
      <c r="A1236" s="2">
        <v>45266</v>
      </c>
      <c r="B1236" s="2">
        <v>46089</v>
      </c>
      <c r="C1236">
        <v>823</v>
      </c>
      <c r="D1236" t="s">
        <v>3539</v>
      </c>
      <c r="E1236" t="s">
        <v>1248</v>
      </c>
      <c r="F1236" t="s">
        <v>57</v>
      </c>
      <c r="G1236" t="s">
        <v>51</v>
      </c>
      <c r="H1236" t="s">
        <v>52</v>
      </c>
      <c r="I1236" t="s">
        <v>92</v>
      </c>
      <c r="J1236" t="s">
        <v>20</v>
      </c>
      <c r="K1236" t="s">
        <v>21</v>
      </c>
      <c r="L1236" t="s">
        <v>3546</v>
      </c>
      <c r="M1236" t="s">
        <v>3199</v>
      </c>
      <c r="N1236" t="s">
        <v>24</v>
      </c>
      <c r="O1236">
        <v>80.300137483659697</v>
      </c>
      <c r="P1236">
        <v>5.0364610508256176</v>
      </c>
    </row>
    <row r="1237" spans="1:16" x14ac:dyDescent="0.3">
      <c r="A1237" s="2">
        <v>45439</v>
      </c>
      <c r="B1237" s="2">
        <v>46439</v>
      </c>
      <c r="C1237">
        <v>1000</v>
      </c>
      <c r="D1237" t="s">
        <v>3539</v>
      </c>
      <c r="E1237" t="s">
        <v>1209</v>
      </c>
      <c r="F1237" t="s">
        <v>57</v>
      </c>
      <c r="G1237" t="s">
        <v>33</v>
      </c>
      <c r="H1237" t="s">
        <v>59</v>
      </c>
      <c r="I1237" t="s">
        <v>92</v>
      </c>
      <c r="J1237" t="s">
        <v>35</v>
      </c>
      <c r="K1237" t="s">
        <v>21</v>
      </c>
      <c r="L1237" t="s">
        <v>21</v>
      </c>
      <c r="M1237" t="s">
        <v>3231</v>
      </c>
      <c r="N1237" t="s">
        <v>54</v>
      </c>
      <c r="O1237">
        <v>123.9096130165096</v>
      </c>
      <c r="P1237">
        <v>5.4583634794263061</v>
      </c>
    </row>
    <row r="1238" spans="1:16" x14ac:dyDescent="0.3">
      <c r="A1238" s="2">
        <v>44970</v>
      </c>
      <c r="B1238" s="2">
        <v>45033</v>
      </c>
      <c r="C1238">
        <v>63</v>
      </c>
      <c r="D1238" t="s">
        <v>3537</v>
      </c>
      <c r="E1238" t="s">
        <v>3246</v>
      </c>
      <c r="F1238" t="s">
        <v>57</v>
      </c>
      <c r="G1238" t="s">
        <v>46</v>
      </c>
      <c r="H1238" t="s">
        <v>40</v>
      </c>
      <c r="I1238" t="s">
        <v>41</v>
      </c>
      <c r="J1238" t="s">
        <v>42</v>
      </c>
      <c r="K1238" t="s">
        <v>22</v>
      </c>
      <c r="L1238" t="s">
        <v>22</v>
      </c>
      <c r="N1238" t="s">
        <v>144</v>
      </c>
      <c r="O1238">
        <v>117.680907927221</v>
      </c>
      <c r="P1238">
        <v>5.8998333456872727</v>
      </c>
    </row>
    <row r="1239" spans="1:16" x14ac:dyDescent="0.3">
      <c r="A1239" s="2">
        <v>45569</v>
      </c>
      <c r="D1239" t="s">
        <v>3536</v>
      </c>
      <c r="E1239" t="s">
        <v>1861</v>
      </c>
      <c r="F1239" t="s">
        <v>57</v>
      </c>
      <c r="G1239" t="s">
        <v>33</v>
      </c>
      <c r="H1239" t="s">
        <v>59</v>
      </c>
      <c r="I1239" t="s">
        <v>92</v>
      </c>
      <c r="J1239" t="s">
        <v>35</v>
      </c>
      <c r="K1239" t="s">
        <v>22</v>
      </c>
      <c r="L1239" t="s">
        <v>22</v>
      </c>
      <c r="N1239" t="s">
        <v>54</v>
      </c>
      <c r="O1239">
        <v>122.17407161165811</v>
      </c>
      <c r="P1239">
        <v>5.8672942009598028</v>
      </c>
    </row>
    <row r="1240" spans="1:16" x14ac:dyDescent="0.3">
      <c r="A1240" s="2">
        <v>45043</v>
      </c>
      <c r="B1240" s="2">
        <v>45105</v>
      </c>
      <c r="C1240">
        <v>62</v>
      </c>
      <c r="D1240" t="s">
        <v>3537</v>
      </c>
      <c r="E1240" t="s">
        <v>2872</v>
      </c>
      <c r="F1240" t="s">
        <v>57</v>
      </c>
      <c r="G1240" t="s">
        <v>46</v>
      </c>
      <c r="H1240" t="s">
        <v>119</v>
      </c>
      <c r="I1240" t="s">
        <v>120</v>
      </c>
      <c r="J1240" t="s">
        <v>42</v>
      </c>
      <c r="K1240" t="s">
        <v>21</v>
      </c>
      <c r="L1240" t="s">
        <v>21</v>
      </c>
      <c r="M1240" t="s">
        <v>3258</v>
      </c>
      <c r="N1240" t="s">
        <v>24</v>
      </c>
      <c r="O1240">
        <v>74.848442821707678</v>
      </c>
      <c r="P1240">
        <v>5.2905045056714206</v>
      </c>
    </row>
    <row r="1241" spans="1:16" x14ac:dyDescent="0.3">
      <c r="A1241" s="2">
        <v>45086</v>
      </c>
      <c r="D1241" t="s">
        <v>3536</v>
      </c>
      <c r="E1241" t="s">
        <v>2901</v>
      </c>
      <c r="F1241" t="s">
        <v>57</v>
      </c>
      <c r="G1241" t="s">
        <v>58</v>
      </c>
      <c r="H1241" t="s">
        <v>119</v>
      </c>
      <c r="I1241" t="s">
        <v>120</v>
      </c>
      <c r="J1241" t="s">
        <v>42</v>
      </c>
      <c r="K1241" t="s">
        <v>21</v>
      </c>
      <c r="L1241" t="s">
        <v>3546</v>
      </c>
      <c r="M1241" t="s">
        <v>3265</v>
      </c>
      <c r="N1241" t="s">
        <v>54</v>
      </c>
      <c r="O1241">
        <v>88.57642020434406</v>
      </c>
      <c r="P1241">
        <v>5.16748258225907</v>
      </c>
    </row>
    <row r="1242" spans="1:16" x14ac:dyDescent="0.3">
      <c r="A1242" s="2">
        <v>45193</v>
      </c>
      <c r="B1242" s="2">
        <v>45199</v>
      </c>
      <c r="C1242">
        <v>6</v>
      </c>
      <c r="D1242" t="s">
        <v>3538</v>
      </c>
      <c r="E1242" t="s">
        <v>3272</v>
      </c>
      <c r="F1242" t="s">
        <v>57</v>
      </c>
      <c r="G1242" t="s">
        <v>17</v>
      </c>
      <c r="H1242" t="s">
        <v>40</v>
      </c>
      <c r="I1242" t="s">
        <v>41</v>
      </c>
      <c r="J1242" t="s">
        <v>42</v>
      </c>
      <c r="K1242" t="s">
        <v>22</v>
      </c>
      <c r="L1242" t="s">
        <v>22</v>
      </c>
      <c r="N1242" t="s">
        <v>76</v>
      </c>
      <c r="O1242">
        <v>41.192227306714393</v>
      </c>
      <c r="P1242">
        <v>5.9263826067300869</v>
      </c>
    </row>
    <row r="1243" spans="1:16" x14ac:dyDescent="0.3">
      <c r="A1243" s="2">
        <v>45425</v>
      </c>
      <c r="D1243" t="s">
        <v>3536</v>
      </c>
      <c r="E1243" t="s">
        <v>1423</v>
      </c>
      <c r="F1243" t="s">
        <v>57</v>
      </c>
      <c r="G1243" t="s">
        <v>33</v>
      </c>
      <c r="H1243" t="s">
        <v>52</v>
      </c>
      <c r="I1243" t="s">
        <v>34</v>
      </c>
      <c r="J1243" t="s">
        <v>20</v>
      </c>
      <c r="K1243" t="s">
        <v>21</v>
      </c>
      <c r="L1243" t="s">
        <v>3546</v>
      </c>
      <c r="M1243" t="s">
        <v>3301</v>
      </c>
      <c r="N1243" t="s">
        <v>30</v>
      </c>
      <c r="O1243">
        <v>95.504691962146325</v>
      </c>
      <c r="P1243">
        <v>5.4141297525289271</v>
      </c>
    </row>
    <row r="1244" spans="1:16" x14ac:dyDescent="0.3">
      <c r="A1244" s="2">
        <v>45061</v>
      </c>
      <c r="B1244" s="2">
        <v>45070</v>
      </c>
      <c r="C1244">
        <v>9</v>
      </c>
      <c r="D1244" t="s">
        <v>3538</v>
      </c>
      <c r="E1244" t="s">
        <v>1806</v>
      </c>
      <c r="F1244" t="s">
        <v>57</v>
      </c>
      <c r="G1244" t="s">
        <v>46</v>
      </c>
      <c r="H1244" t="s">
        <v>18</v>
      </c>
      <c r="I1244" t="s">
        <v>34</v>
      </c>
      <c r="J1244" t="s">
        <v>20</v>
      </c>
      <c r="K1244" t="s">
        <v>21</v>
      </c>
      <c r="L1244" t="s">
        <v>21</v>
      </c>
      <c r="M1244" t="s">
        <v>3314</v>
      </c>
      <c r="N1244" t="s">
        <v>144</v>
      </c>
      <c r="O1244">
        <v>73.082581530535705</v>
      </c>
      <c r="P1244">
        <v>5.8427119021605547</v>
      </c>
    </row>
    <row r="1245" spans="1:16" x14ac:dyDescent="0.3">
      <c r="A1245" s="2">
        <v>45344</v>
      </c>
      <c r="D1245" t="s">
        <v>3536</v>
      </c>
      <c r="E1245" t="s">
        <v>2409</v>
      </c>
      <c r="F1245" t="s">
        <v>57</v>
      </c>
      <c r="G1245" t="s">
        <v>46</v>
      </c>
      <c r="H1245" t="s">
        <v>40</v>
      </c>
      <c r="I1245" t="s">
        <v>41</v>
      </c>
      <c r="J1245" t="s">
        <v>35</v>
      </c>
      <c r="K1245" t="s">
        <v>22</v>
      </c>
      <c r="L1245" t="s">
        <v>22</v>
      </c>
      <c r="N1245" t="s">
        <v>144</v>
      </c>
      <c r="O1245">
        <v>118.625602382324</v>
      </c>
      <c r="P1245">
        <v>5.0740446517340896</v>
      </c>
    </row>
    <row r="1246" spans="1:16" x14ac:dyDescent="0.3">
      <c r="A1246" s="2">
        <v>45020</v>
      </c>
      <c r="B1246" s="2">
        <v>46020</v>
      </c>
      <c r="C1246">
        <v>1000</v>
      </c>
      <c r="D1246" t="s">
        <v>3539</v>
      </c>
      <c r="E1246" t="s">
        <v>2600</v>
      </c>
      <c r="F1246" t="s">
        <v>57</v>
      </c>
      <c r="G1246" t="s">
        <v>51</v>
      </c>
      <c r="H1246" t="s">
        <v>59</v>
      </c>
      <c r="I1246" t="s">
        <v>92</v>
      </c>
      <c r="J1246" t="s">
        <v>35</v>
      </c>
      <c r="K1246" t="s">
        <v>22</v>
      </c>
      <c r="L1246" t="s">
        <v>22</v>
      </c>
      <c r="N1246" t="s">
        <v>144</v>
      </c>
      <c r="O1246">
        <v>112.92979075451539</v>
      </c>
      <c r="P1246">
        <v>5.4020272168882411</v>
      </c>
    </row>
    <row r="1247" spans="1:16" x14ac:dyDescent="0.3">
      <c r="A1247" s="2">
        <v>44966</v>
      </c>
      <c r="B1247" s="2">
        <v>45966</v>
      </c>
      <c r="C1247">
        <v>1000</v>
      </c>
      <c r="D1247" t="s">
        <v>3539</v>
      </c>
      <c r="E1247" t="s">
        <v>1042</v>
      </c>
      <c r="F1247" t="s">
        <v>57</v>
      </c>
      <c r="G1247" t="s">
        <v>51</v>
      </c>
      <c r="H1247" t="s">
        <v>59</v>
      </c>
      <c r="I1247" t="s">
        <v>92</v>
      </c>
      <c r="J1247" t="s">
        <v>35</v>
      </c>
      <c r="K1247" t="s">
        <v>22</v>
      </c>
      <c r="L1247" t="s">
        <v>22</v>
      </c>
      <c r="N1247" t="s">
        <v>63</v>
      </c>
      <c r="O1247">
        <v>119.0061518394715</v>
      </c>
      <c r="P1247">
        <v>5.8923024981396521</v>
      </c>
    </row>
    <row r="1248" spans="1:16" x14ac:dyDescent="0.3">
      <c r="A1248" s="2">
        <v>45028</v>
      </c>
      <c r="B1248" s="2">
        <v>45047</v>
      </c>
      <c r="C1248">
        <v>19</v>
      </c>
      <c r="D1248" t="s">
        <v>3538</v>
      </c>
      <c r="E1248" t="s">
        <v>1526</v>
      </c>
      <c r="F1248" t="s">
        <v>57</v>
      </c>
      <c r="G1248" t="s">
        <v>17</v>
      </c>
      <c r="H1248" t="s">
        <v>40</v>
      </c>
      <c r="I1248" t="s">
        <v>41</v>
      </c>
      <c r="J1248" t="s">
        <v>35</v>
      </c>
      <c r="K1248" t="s">
        <v>22</v>
      </c>
      <c r="L1248" t="s">
        <v>22</v>
      </c>
      <c r="N1248" t="s">
        <v>63</v>
      </c>
      <c r="O1248">
        <v>121.5736166686259</v>
      </c>
      <c r="P1248">
        <v>5.9007018640112587</v>
      </c>
    </row>
    <row r="1249" spans="1:16" x14ac:dyDescent="0.3">
      <c r="A1249" s="2">
        <v>45444</v>
      </c>
      <c r="D1249" t="s">
        <v>3536</v>
      </c>
      <c r="E1249" t="s">
        <v>1806</v>
      </c>
      <c r="F1249" t="s">
        <v>57</v>
      </c>
      <c r="G1249" t="s">
        <v>51</v>
      </c>
      <c r="H1249" t="s">
        <v>52</v>
      </c>
      <c r="I1249" t="s">
        <v>92</v>
      </c>
      <c r="J1249" t="s">
        <v>42</v>
      </c>
      <c r="K1249" t="s">
        <v>22</v>
      </c>
      <c r="L1249" t="s">
        <v>22</v>
      </c>
      <c r="N1249" t="s">
        <v>24</v>
      </c>
      <c r="O1249">
        <v>99.581968120717036</v>
      </c>
      <c r="P1249">
        <v>5.3720180857927833</v>
      </c>
    </row>
    <row r="1250" spans="1:16" x14ac:dyDescent="0.3">
      <c r="A1250" s="2">
        <v>45034</v>
      </c>
      <c r="B1250" s="2">
        <v>45044</v>
      </c>
      <c r="C1250">
        <v>10</v>
      </c>
      <c r="D1250" t="s">
        <v>3538</v>
      </c>
      <c r="E1250" t="s">
        <v>83</v>
      </c>
      <c r="F1250" t="s">
        <v>57</v>
      </c>
      <c r="G1250" t="s">
        <v>17</v>
      </c>
      <c r="H1250" t="s">
        <v>40</v>
      </c>
      <c r="I1250" t="s">
        <v>41</v>
      </c>
      <c r="J1250" t="s">
        <v>35</v>
      </c>
      <c r="K1250" t="s">
        <v>21</v>
      </c>
      <c r="L1250" t="s">
        <v>21</v>
      </c>
      <c r="M1250" t="s">
        <v>3340</v>
      </c>
      <c r="N1250" t="s">
        <v>43</v>
      </c>
      <c r="O1250">
        <v>105.2710162390957</v>
      </c>
      <c r="P1250">
        <v>5.5355424730977987</v>
      </c>
    </row>
    <row r="1251" spans="1:16" x14ac:dyDescent="0.3">
      <c r="A1251" s="2">
        <v>45053</v>
      </c>
      <c r="B1251" s="2">
        <v>45180</v>
      </c>
      <c r="C1251">
        <v>127</v>
      </c>
      <c r="D1251" t="s">
        <v>3540</v>
      </c>
      <c r="E1251" t="s">
        <v>2909</v>
      </c>
      <c r="F1251" t="s">
        <v>57</v>
      </c>
      <c r="G1251" t="s">
        <v>17</v>
      </c>
      <c r="H1251" t="s">
        <v>18</v>
      </c>
      <c r="I1251" t="s">
        <v>19</v>
      </c>
      <c r="J1251" t="s">
        <v>35</v>
      </c>
      <c r="K1251" t="s">
        <v>22</v>
      </c>
      <c r="L1251" t="s">
        <v>22</v>
      </c>
      <c r="N1251" t="s">
        <v>144</v>
      </c>
      <c r="O1251">
        <v>69.613078490463153</v>
      </c>
      <c r="P1251">
        <v>5.8409087104029069</v>
      </c>
    </row>
    <row r="1252" spans="1:16" x14ac:dyDescent="0.3">
      <c r="A1252" s="2">
        <v>45275</v>
      </c>
      <c r="B1252" s="2">
        <v>46275</v>
      </c>
      <c r="C1252">
        <v>1000</v>
      </c>
      <c r="D1252" t="s">
        <v>3539</v>
      </c>
      <c r="E1252" t="s">
        <v>146</v>
      </c>
      <c r="F1252" t="s">
        <v>57</v>
      </c>
      <c r="G1252" t="s">
        <v>58</v>
      </c>
      <c r="H1252" t="s">
        <v>119</v>
      </c>
      <c r="I1252" t="s">
        <v>120</v>
      </c>
      <c r="J1252" t="s">
        <v>20</v>
      </c>
      <c r="K1252" t="s">
        <v>21</v>
      </c>
      <c r="L1252" t="s">
        <v>21</v>
      </c>
      <c r="M1252" t="s">
        <v>3363</v>
      </c>
      <c r="N1252" t="s">
        <v>30</v>
      </c>
      <c r="O1252">
        <v>49.35507829560629</v>
      </c>
      <c r="P1252">
        <v>5.9359372482485604</v>
      </c>
    </row>
    <row r="1253" spans="1:16" x14ac:dyDescent="0.3">
      <c r="A1253" s="2">
        <v>45192</v>
      </c>
      <c r="B1253" s="2">
        <v>46192</v>
      </c>
      <c r="C1253">
        <v>1000</v>
      </c>
      <c r="D1253" t="s">
        <v>3539</v>
      </c>
      <c r="E1253" t="s">
        <v>3246</v>
      </c>
      <c r="F1253" t="s">
        <v>57</v>
      </c>
      <c r="G1253" t="s">
        <v>33</v>
      </c>
      <c r="H1253" t="s">
        <v>18</v>
      </c>
      <c r="I1253" t="s">
        <v>34</v>
      </c>
      <c r="J1253" t="s">
        <v>20</v>
      </c>
      <c r="K1253" t="s">
        <v>21</v>
      </c>
      <c r="L1253" t="s">
        <v>3546</v>
      </c>
      <c r="M1253" t="s">
        <v>2418</v>
      </c>
      <c r="N1253" t="s">
        <v>54</v>
      </c>
      <c r="O1253">
        <v>111.4235881243842</v>
      </c>
      <c r="P1253">
        <v>5.95887187319041</v>
      </c>
    </row>
    <row r="1254" spans="1:16" x14ac:dyDescent="0.3">
      <c r="A1254" s="2">
        <v>45077</v>
      </c>
      <c r="B1254" s="2">
        <v>45087</v>
      </c>
      <c r="C1254">
        <v>10</v>
      </c>
      <c r="D1254" t="s">
        <v>3538</v>
      </c>
      <c r="E1254" t="s">
        <v>2166</v>
      </c>
      <c r="F1254" t="s">
        <v>57</v>
      </c>
      <c r="G1254" t="s">
        <v>46</v>
      </c>
      <c r="H1254" t="s">
        <v>40</v>
      </c>
      <c r="I1254" t="s">
        <v>41</v>
      </c>
      <c r="J1254" t="s">
        <v>42</v>
      </c>
      <c r="K1254" t="s">
        <v>22</v>
      </c>
      <c r="L1254" t="s">
        <v>22</v>
      </c>
      <c r="N1254" t="s">
        <v>43</v>
      </c>
      <c r="O1254">
        <v>132.592842622256</v>
      </c>
      <c r="P1254">
        <v>5.2283312523686112</v>
      </c>
    </row>
    <row r="1255" spans="1:16" x14ac:dyDescent="0.3">
      <c r="A1255" s="2">
        <v>45317</v>
      </c>
      <c r="B1255" s="2">
        <v>46317</v>
      </c>
      <c r="C1255">
        <v>1000</v>
      </c>
      <c r="D1255" t="s">
        <v>3539</v>
      </c>
      <c r="E1255" t="s">
        <v>2451</v>
      </c>
      <c r="F1255" t="s">
        <v>57</v>
      </c>
      <c r="G1255" t="s">
        <v>58</v>
      </c>
      <c r="H1255" t="s">
        <v>59</v>
      </c>
      <c r="I1255" t="s">
        <v>19</v>
      </c>
      <c r="J1255" t="s">
        <v>42</v>
      </c>
      <c r="K1255" t="s">
        <v>22</v>
      </c>
      <c r="L1255" t="s">
        <v>22</v>
      </c>
      <c r="N1255" t="s">
        <v>30</v>
      </c>
      <c r="O1255">
        <v>111.6514263761761</v>
      </c>
      <c r="P1255">
        <v>5.43369433132038</v>
      </c>
    </row>
    <row r="1256" spans="1:16" x14ac:dyDescent="0.3">
      <c r="A1256" s="2">
        <v>45336</v>
      </c>
      <c r="D1256" t="s">
        <v>3536</v>
      </c>
      <c r="E1256" t="s">
        <v>2909</v>
      </c>
      <c r="F1256" t="s">
        <v>57</v>
      </c>
      <c r="G1256" t="s">
        <v>33</v>
      </c>
      <c r="H1256" t="s">
        <v>18</v>
      </c>
      <c r="I1256" t="s">
        <v>19</v>
      </c>
      <c r="J1256" t="s">
        <v>20</v>
      </c>
      <c r="K1256" t="s">
        <v>21</v>
      </c>
      <c r="L1256" t="s">
        <v>3546</v>
      </c>
      <c r="M1256" t="s">
        <v>3405</v>
      </c>
      <c r="N1256" t="s">
        <v>54</v>
      </c>
      <c r="O1256">
        <v>105.05137691993249</v>
      </c>
      <c r="P1256">
        <v>5.8259323085500174</v>
      </c>
    </row>
    <row r="1257" spans="1:16" x14ac:dyDescent="0.3">
      <c r="A1257" s="2">
        <v>45180</v>
      </c>
      <c r="B1257" s="2">
        <v>45181</v>
      </c>
      <c r="C1257">
        <v>1</v>
      </c>
      <c r="D1257" t="s">
        <v>3538</v>
      </c>
      <c r="E1257" t="s">
        <v>3098</v>
      </c>
      <c r="F1257" t="s">
        <v>57</v>
      </c>
      <c r="G1257" t="s">
        <v>58</v>
      </c>
      <c r="H1257" t="s">
        <v>52</v>
      </c>
      <c r="I1257" t="s">
        <v>92</v>
      </c>
      <c r="J1257" t="s">
        <v>42</v>
      </c>
      <c r="K1257" t="s">
        <v>22</v>
      </c>
      <c r="L1257" t="s">
        <v>22</v>
      </c>
      <c r="N1257" t="s">
        <v>30</v>
      </c>
      <c r="O1257">
        <v>87.731946729181203</v>
      </c>
      <c r="P1257">
        <v>5.6921613416941321</v>
      </c>
    </row>
    <row r="1258" spans="1:16" x14ac:dyDescent="0.3">
      <c r="A1258" s="2">
        <v>45439</v>
      </c>
      <c r="B1258" s="2">
        <v>45446</v>
      </c>
      <c r="C1258">
        <v>7</v>
      </c>
      <c r="D1258" t="s">
        <v>3538</v>
      </c>
      <c r="E1258" t="s">
        <v>1423</v>
      </c>
      <c r="F1258" t="s">
        <v>57</v>
      </c>
      <c r="G1258" t="s">
        <v>17</v>
      </c>
      <c r="H1258" t="s">
        <v>40</v>
      </c>
      <c r="I1258" t="s">
        <v>41</v>
      </c>
      <c r="J1258" t="s">
        <v>35</v>
      </c>
      <c r="K1258" t="s">
        <v>22</v>
      </c>
      <c r="L1258" t="s">
        <v>22</v>
      </c>
      <c r="N1258" t="s">
        <v>43</v>
      </c>
      <c r="O1258">
        <v>108.65919650721391</v>
      </c>
      <c r="P1258">
        <v>5.0577321592251172</v>
      </c>
    </row>
    <row r="1259" spans="1:16" x14ac:dyDescent="0.3">
      <c r="A1259" s="2">
        <v>45244</v>
      </c>
      <c r="B1259" s="2">
        <v>45251</v>
      </c>
      <c r="C1259">
        <v>7</v>
      </c>
      <c r="D1259" t="s">
        <v>3538</v>
      </c>
      <c r="E1259" t="s">
        <v>3098</v>
      </c>
      <c r="F1259" t="s">
        <v>57</v>
      </c>
      <c r="G1259" t="s">
        <v>58</v>
      </c>
      <c r="H1259" t="s">
        <v>119</v>
      </c>
      <c r="I1259" t="s">
        <v>120</v>
      </c>
      <c r="J1259" t="s">
        <v>42</v>
      </c>
      <c r="K1259" t="s">
        <v>21</v>
      </c>
      <c r="L1259" t="s">
        <v>3546</v>
      </c>
      <c r="M1259" t="s">
        <v>3419</v>
      </c>
      <c r="N1259" t="s">
        <v>24</v>
      </c>
      <c r="O1259">
        <v>94.803997184649745</v>
      </c>
      <c r="P1259">
        <v>5.9662742977481864</v>
      </c>
    </row>
    <row r="1260" spans="1:16" x14ac:dyDescent="0.3">
      <c r="A1260" s="2">
        <v>45119</v>
      </c>
      <c r="B1260" s="2">
        <v>45121</v>
      </c>
      <c r="C1260">
        <v>2</v>
      </c>
      <c r="D1260" t="s">
        <v>3538</v>
      </c>
      <c r="E1260" t="s">
        <v>3144</v>
      </c>
      <c r="F1260" t="s">
        <v>57</v>
      </c>
      <c r="G1260" t="s">
        <v>51</v>
      </c>
      <c r="H1260" t="s">
        <v>52</v>
      </c>
      <c r="I1260" t="s">
        <v>92</v>
      </c>
      <c r="J1260" t="s">
        <v>42</v>
      </c>
      <c r="K1260" t="s">
        <v>22</v>
      </c>
      <c r="L1260" t="s">
        <v>22</v>
      </c>
      <c r="N1260" t="s">
        <v>43</v>
      </c>
      <c r="O1260">
        <v>97.208207436896529</v>
      </c>
      <c r="P1260">
        <v>5.0299735898726778</v>
      </c>
    </row>
    <row r="1261" spans="1:16" x14ac:dyDescent="0.3">
      <c r="A1261" s="2">
        <v>45362</v>
      </c>
      <c r="B1261" s="2">
        <v>45385</v>
      </c>
      <c r="C1261">
        <v>23</v>
      </c>
      <c r="D1261" t="s">
        <v>3538</v>
      </c>
      <c r="E1261" t="s">
        <v>414</v>
      </c>
      <c r="F1261" t="s">
        <v>57</v>
      </c>
      <c r="G1261" t="s">
        <v>51</v>
      </c>
      <c r="H1261" t="s">
        <v>52</v>
      </c>
      <c r="I1261" t="s">
        <v>92</v>
      </c>
      <c r="J1261" t="s">
        <v>42</v>
      </c>
      <c r="K1261" t="s">
        <v>22</v>
      </c>
      <c r="L1261" t="s">
        <v>22</v>
      </c>
      <c r="N1261" t="s">
        <v>54</v>
      </c>
      <c r="O1261">
        <v>79.666337428470058</v>
      </c>
      <c r="P1261">
        <v>5.0224258891620552</v>
      </c>
    </row>
    <row r="1262" spans="1:16" x14ac:dyDescent="0.3">
      <c r="A1262" s="2">
        <v>45382</v>
      </c>
      <c r="B1262" s="2">
        <v>45443</v>
      </c>
      <c r="C1262">
        <v>61</v>
      </c>
      <c r="D1262" t="s">
        <v>3537</v>
      </c>
      <c r="E1262" t="s">
        <v>2538</v>
      </c>
      <c r="F1262" t="s">
        <v>57</v>
      </c>
      <c r="G1262" t="s">
        <v>46</v>
      </c>
      <c r="H1262" t="s">
        <v>119</v>
      </c>
      <c r="I1262" t="s">
        <v>120</v>
      </c>
      <c r="J1262" t="s">
        <v>42</v>
      </c>
      <c r="K1262" t="s">
        <v>21</v>
      </c>
      <c r="L1262" t="s">
        <v>21</v>
      </c>
      <c r="M1262" t="s">
        <v>3430</v>
      </c>
      <c r="N1262" t="s">
        <v>43</v>
      </c>
      <c r="O1262">
        <v>77.246286591503662</v>
      </c>
      <c r="P1262">
        <v>5.0053134756683457</v>
      </c>
    </row>
    <row r="1263" spans="1:16" x14ac:dyDescent="0.3">
      <c r="A1263" s="2">
        <v>45192</v>
      </c>
      <c r="D1263" t="s">
        <v>3536</v>
      </c>
      <c r="E1263" t="s">
        <v>2166</v>
      </c>
      <c r="F1263" t="s">
        <v>57</v>
      </c>
      <c r="G1263" t="s">
        <v>58</v>
      </c>
      <c r="H1263" t="s">
        <v>52</v>
      </c>
      <c r="I1263" t="s">
        <v>92</v>
      </c>
      <c r="J1263" t="s">
        <v>42</v>
      </c>
      <c r="K1263" t="s">
        <v>22</v>
      </c>
      <c r="L1263" t="s">
        <v>22</v>
      </c>
      <c r="N1263" t="s">
        <v>54</v>
      </c>
      <c r="O1263">
        <v>100.5077684108482</v>
      </c>
      <c r="P1263">
        <v>5.0561760773474393</v>
      </c>
    </row>
    <row r="1264" spans="1:16" x14ac:dyDescent="0.3">
      <c r="A1264" s="2">
        <v>45344</v>
      </c>
      <c r="B1264" s="2">
        <v>46344</v>
      </c>
      <c r="C1264">
        <v>1000</v>
      </c>
      <c r="D1264" t="s">
        <v>3539</v>
      </c>
      <c r="E1264" t="s">
        <v>823</v>
      </c>
      <c r="F1264" t="s">
        <v>57</v>
      </c>
      <c r="G1264" t="s">
        <v>17</v>
      </c>
      <c r="H1264" t="s">
        <v>40</v>
      </c>
      <c r="I1264" t="s">
        <v>41</v>
      </c>
      <c r="J1264" t="s">
        <v>42</v>
      </c>
      <c r="K1264" t="s">
        <v>22</v>
      </c>
      <c r="L1264" t="s">
        <v>22</v>
      </c>
      <c r="N1264" t="s">
        <v>43</v>
      </c>
      <c r="O1264">
        <v>95.391985715884658</v>
      </c>
      <c r="P1264">
        <v>5.7378849848346061</v>
      </c>
    </row>
    <row r="1265" spans="1:16" x14ac:dyDescent="0.3">
      <c r="A1265" s="2">
        <v>45231</v>
      </c>
      <c r="D1265" t="s">
        <v>3536</v>
      </c>
      <c r="E1265" t="s">
        <v>3124</v>
      </c>
      <c r="F1265" t="s">
        <v>57</v>
      </c>
      <c r="G1265" t="s">
        <v>33</v>
      </c>
      <c r="H1265" t="s">
        <v>52</v>
      </c>
      <c r="I1265" t="s">
        <v>92</v>
      </c>
      <c r="J1265" t="s">
        <v>20</v>
      </c>
      <c r="K1265" t="s">
        <v>21</v>
      </c>
      <c r="L1265" t="s">
        <v>3546</v>
      </c>
      <c r="M1265" t="s">
        <v>3440</v>
      </c>
      <c r="N1265" t="s">
        <v>54</v>
      </c>
      <c r="O1265">
        <v>71.039721991675123</v>
      </c>
      <c r="P1265">
        <v>5.1636238211916687</v>
      </c>
    </row>
    <row r="1266" spans="1:16" x14ac:dyDescent="0.3">
      <c r="A1266" s="2">
        <v>44966</v>
      </c>
      <c r="D1266" t="s">
        <v>3536</v>
      </c>
      <c r="E1266" t="s">
        <v>2770</v>
      </c>
      <c r="F1266" t="s">
        <v>57</v>
      </c>
      <c r="G1266" t="s">
        <v>33</v>
      </c>
      <c r="H1266" t="s">
        <v>52</v>
      </c>
      <c r="I1266" t="s">
        <v>34</v>
      </c>
      <c r="J1266" t="s">
        <v>20</v>
      </c>
      <c r="K1266" t="s">
        <v>21</v>
      </c>
      <c r="L1266" t="s">
        <v>21</v>
      </c>
      <c r="M1266" t="s">
        <v>3447</v>
      </c>
      <c r="N1266" t="s">
        <v>30</v>
      </c>
      <c r="O1266">
        <v>99.932510851780961</v>
      </c>
      <c r="P1266">
        <v>5.3342383186960607</v>
      </c>
    </row>
    <row r="1267" spans="1:16" x14ac:dyDescent="0.3">
      <c r="A1267" s="2">
        <v>45330</v>
      </c>
      <c r="B1267" s="2">
        <v>45332</v>
      </c>
      <c r="C1267">
        <v>2</v>
      </c>
      <c r="D1267" t="s">
        <v>3538</v>
      </c>
      <c r="E1267" t="s">
        <v>2341</v>
      </c>
      <c r="F1267" t="s">
        <v>57</v>
      </c>
      <c r="G1267" t="s">
        <v>46</v>
      </c>
      <c r="H1267" t="s">
        <v>119</v>
      </c>
      <c r="I1267" t="s">
        <v>120</v>
      </c>
      <c r="J1267" t="s">
        <v>20</v>
      </c>
      <c r="K1267" t="s">
        <v>21</v>
      </c>
      <c r="L1267" t="s">
        <v>3546</v>
      </c>
      <c r="M1267" t="s">
        <v>3450</v>
      </c>
      <c r="N1267" t="s">
        <v>144</v>
      </c>
      <c r="O1267">
        <v>85.631115574951281</v>
      </c>
      <c r="P1267">
        <v>5.7771469159274371</v>
      </c>
    </row>
    <row r="1268" spans="1:16" x14ac:dyDescent="0.3">
      <c r="A1268" s="2">
        <v>45119</v>
      </c>
      <c r="B1268" s="2">
        <v>46119</v>
      </c>
      <c r="C1268">
        <v>1000</v>
      </c>
      <c r="D1268" t="s">
        <v>3539</v>
      </c>
      <c r="E1268" t="s">
        <v>558</v>
      </c>
      <c r="F1268" t="s">
        <v>57</v>
      </c>
      <c r="G1268" t="s">
        <v>46</v>
      </c>
      <c r="H1268" t="s">
        <v>119</v>
      </c>
      <c r="I1268" t="s">
        <v>120</v>
      </c>
      <c r="J1268" t="s">
        <v>42</v>
      </c>
      <c r="K1268" t="s">
        <v>21</v>
      </c>
      <c r="L1268" t="s">
        <v>21</v>
      </c>
      <c r="M1268" t="s">
        <v>3466</v>
      </c>
      <c r="N1268" t="s">
        <v>24</v>
      </c>
      <c r="O1268">
        <v>58.532195351837011</v>
      </c>
      <c r="P1268">
        <v>5.1819281304952707</v>
      </c>
    </row>
    <row r="1269" spans="1:16" x14ac:dyDescent="0.3">
      <c r="A1269" s="2">
        <v>44931</v>
      </c>
      <c r="B1269" s="2">
        <v>44937</v>
      </c>
      <c r="C1269">
        <v>6</v>
      </c>
      <c r="D1269" t="s">
        <v>3538</v>
      </c>
      <c r="E1269" t="s">
        <v>1165</v>
      </c>
      <c r="F1269" t="s">
        <v>57</v>
      </c>
      <c r="G1269" t="s">
        <v>33</v>
      </c>
      <c r="H1269" t="s">
        <v>18</v>
      </c>
      <c r="I1269" t="s">
        <v>19</v>
      </c>
      <c r="J1269" t="s">
        <v>35</v>
      </c>
      <c r="K1269" t="s">
        <v>22</v>
      </c>
      <c r="L1269" t="s">
        <v>22</v>
      </c>
      <c r="N1269" t="s">
        <v>144</v>
      </c>
      <c r="O1269">
        <v>93.442105669741636</v>
      </c>
      <c r="P1269">
        <v>5.8393384923560028</v>
      </c>
    </row>
    <row r="1270" spans="1:16" x14ac:dyDescent="0.3">
      <c r="A1270" s="2">
        <v>45018</v>
      </c>
      <c r="B1270" s="2">
        <v>45055</v>
      </c>
      <c r="C1270">
        <v>37</v>
      </c>
      <c r="D1270" t="s">
        <v>3537</v>
      </c>
      <c r="E1270" t="s">
        <v>3472</v>
      </c>
      <c r="F1270" t="s">
        <v>57</v>
      </c>
      <c r="G1270" t="s">
        <v>51</v>
      </c>
      <c r="H1270" t="s">
        <v>52</v>
      </c>
      <c r="I1270" t="s">
        <v>92</v>
      </c>
      <c r="J1270" t="s">
        <v>42</v>
      </c>
      <c r="K1270" t="s">
        <v>21</v>
      </c>
      <c r="L1270" t="s">
        <v>3546</v>
      </c>
      <c r="M1270" t="s">
        <v>3473</v>
      </c>
      <c r="N1270" t="s">
        <v>43</v>
      </c>
      <c r="O1270">
        <v>87.252257453869646</v>
      </c>
      <c r="P1270">
        <v>5.0578426765633964</v>
      </c>
    </row>
    <row r="1271" spans="1:16" x14ac:dyDescent="0.3">
      <c r="A1271" s="2">
        <v>45274</v>
      </c>
      <c r="D1271" t="s">
        <v>3536</v>
      </c>
      <c r="E1271" t="s">
        <v>3472</v>
      </c>
      <c r="F1271" t="s">
        <v>57</v>
      </c>
      <c r="G1271" t="s">
        <v>33</v>
      </c>
      <c r="H1271" t="s">
        <v>18</v>
      </c>
      <c r="I1271" t="s">
        <v>19</v>
      </c>
      <c r="J1271" t="s">
        <v>35</v>
      </c>
      <c r="K1271" t="s">
        <v>22</v>
      </c>
      <c r="L1271" t="s">
        <v>22</v>
      </c>
      <c r="N1271" t="s">
        <v>63</v>
      </c>
      <c r="O1271">
        <v>129.81452273699901</v>
      </c>
      <c r="P1271">
        <v>5.9948663171697669</v>
      </c>
    </row>
    <row r="1272" spans="1:16" x14ac:dyDescent="0.3">
      <c r="A1272" s="2">
        <v>45429</v>
      </c>
      <c r="B1272" s="2">
        <v>45503</v>
      </c>
      <c r="C1272">
        <v>74</v>
      </c>
      <c r="D1272" t="s">
        <v>3537</v>
      </c>
      <c r="E1272" t="s">
        <v>56</v>
      </c>
      <c r="F1272" t="s">
        <v>57</v>
      </c>
      <c r="G1272" t="s">
        <v>46</v>
      </c>
      <c r="H1272" t="s">
        <v>18</v>
      </c>
      <c r="I1272" t="s">
        <v>34</v>
      </c>
      <c r="J1272" t="s">
        <v>35</v>
      </c>
      <c r="K1272" t="s">
        <v>22</v>
      </c>
      <c r="L1272" t="s">
        <v>22</v>
      </c>
      <c r="N1272" t="s">
        <v>144</v>
      </c>
      <c r="O1272">
        <v>110.92568496007399</v>
      </c>
      <c r="P1272">
        <v>5.3842067129858</v>
      </c>
    </row>
    <row r="1273" spans="1:16" x14ac:dyDescent="0.3">
      <c r="A1273" s="2">
        <v>45467</v>
      </c>
      <c r="B1273" s="2">
        <v>46467</v>
      </c>
      <c r="C1273">
        <v>1000</v>
      </c>
      <c r="D1273" t="s">
        <v>3539</v>
      </c>
      <c r="E1273" t="s">
        <v>2909</v>
      </c>
      <c r="F1273" t="s">
        <v>57</v>
      </c>
      <c r="G1273" t="s">
        <v>58</v>
      </c>
      <c r="H1273" t="s">
        <v>52</v>
      </c>
      <c r="I1273" t="s">
        <v>92</v>
      </c>
      <c r="J1273" t="s">
        <v>42</v>
      </c>
      <c r="K1273" t="s">
        <v>21</v>
      </c>
      <c r="L1273" t="s">
        <v>21</v>
      </c>
      <c r="M1273" t="s">
        <v>3482</v>
      </c>
      <c r="N1273" t="s">
        <v>30</v>
      </c>
      <c r="O1273">
        <v>73.393727485220211</v>
      </c>
      <c r="P1273">
        <v>5.9464565131504052</v>
      </c>
    </row>
    <row r="1274" spans="1:16" x14ac:dyDescent="0.3">
      <c r="A1274" s="2">
        <v>45282</v>
      </c>
      <c r="B1274" s="2">
        <v>46282</v>
      </c>
      <c r="C1274">
        <v>1000</v>
      </c>
      <c r="D1274" t="s">
        <v>3539</v>
      </c>
      <c r="E1274" t="s">
        <v>153</v>
      </c>
      <c r="F1274" t="s">
        <v>57</v>
      </c>
      <c r="G1274" t="s">
        <v>33</v>
      </c>
      <c r="H1274" t="s">
        <v>18</v>
      </c>
      <c r="I1274" t="s">
        <v>34</v>
      </c>
      <c r="J1274" t="s">
        <v>20</v>
      </c>
      <c r="K1274" t="s">
        <v>21</v>
      </c>
      <c r="L1274" t="s">
        <v>3546</v>
      </c>
      <c r="M1274" t="s">
        <v>3499</v>
      </c>
      <c r="N1274" t="s">
        <v>30</v>
      </c>
      <c r="O1274">
        <v>94.56689779347893</v>
      </c>
      <c r="P1274">
        <v>5.6236487782902662</v>
      </c>
    </row>
    <row r="1275" spans="1:16" x14ac:dyDescent="0.3">
      <c r="A1275" s="2">
        <v>44928</v>
      </c>
      <c r="B1275" s="2">
        <v>44939</v>
      </c>
      <c r="C1275">
        <v>11</v>
      </c>
      <c r="D1275" t="s">
        <v>3538</v>
      </c>
      <c r="E1275" t="s">
        <v>2538</v>
      </c>
      <c r="F1275" t="s">
        <v>57</v>
      </c>
      <c r="G1275" t="s">
        <v>46</v>
      </c>
      <c r="H1275" t="s">
        <v>119</v>
      </c>
      <c r="I1275" t="s">
        <v>120</v>
      </c>
      <c r="J1275" t="s">
        <v>20</v>
      </c>
      <c r="K1275" t="s">
        <v>21</v>
      </c>
      <c r="L1275" t="s">
        <v>21</v>
      </c>
      <c r="M1275" t="s">
        <v>3520</v>
      </c>
      <c r="N1275" t="s">
        <v>144</v>
      </c>
      <c r="O1275">
        <v>85.29597930473507</v>
      </c>
      <c r="P1275">
        <v>5.5046372879774346</v>
      </c>
    </row>
    <row r="1276" spans="1:16" x14ac:dyDescent="0.3">
      <c r="A1276" s="2">
        <v>45040</v>
      </c>
      <c r="B1276" s="2">
        <v>46040</v>
      </c>
      <c r="C1276">
        <v>1000</v>
      </c>
      <c r="D1276" t="s">
        <v>3539</v>
      </c>
      <c r="E1276" t="s">
        <v>1861</v>
      </c>
      <c r="F1276" t="s">
        <v>57</v>
      </c>
      <c r="G1276" t="s">
        <v>46</v>
      </c>
      <c r="H1276" t="s">
        <v>119</v>
      </c>
      <c r="I1276" t="s">
        <v>120</v>
      </c>
      <c r="J1276" t="s">
        <v>42</v>
      </c>
      <c r="K1276" t="s">
        <v>21</v>
      </c>
      <c r="L1276" t="s">
        <v>21</v>
      </c>
      <c r="M1276" t="s">
        <v>3523</v>
      </c>
      <c r="N1276" t="s">
        <v>144</v>
      </c>
      <c r="O1276">
        <v>105.7744732565005</v>
      </c>
      <c r="P1276">
        <v>5.3267947058577771</v>
      </c>
    </row>
    <row r="1277" spans="1:16" x14ac:dyDescent="0.3">
      <c r="A1277" s="2">
        <v>44975</v>
      </c>
      <c r="B1277" s="2">
        <v>45002</v>
      </c>
      <c r="C1277">
        <v>27</v>
      </c>
      <c r="D1277" t="s">
        <v>3538</v>
      </c>
      <c r="E1277" t="s">
        <v>156</v>
      </c>
      <c r="F1277" t="s">
        <v>157</v>
      </c>
      <c r="G1277" t="s">
        <v>51</v>
      </c>
      <c r="H1277" t="s">
        <v>59</v>
      </c>
      <c r="I1277" t="s">
        <v>34</v>
      </c>
      <c r="J1277" t="s">
        <v>42</v>
      </c>
      <c r="K1277" t="s">
        <v>21</v>
      </c>
      <c r="L1277" t="s">
        <v>21</v>
      </c>
      <c r="M1277" t="s">
        <v>158</v>
      </c>
      <c r="N1277" t="s">
        <v>63</v>
      </c>
      <c r="O1277">
        <v>22.954552735923521</v>
      </c>
      <c r="P1277">
        <v>4.9693218122841776</v>
      </c>
    </row>
    <row r="1278" spans="1:16" x14ac:dyDescent="0.3">
      <c r="A1278" s="2">
        <v>45127</v>
      </c>
      <c r="B1278" s="2">
        <v>45148</v>
      </c>
      <c r="C1278">
        <v>21</v>
      </c>
      <c r="D1278" t="s">
        <v>3538</v>
      </c>
      <c r="E1278" t="s">
        <v>156</v>
      </c>
      <c r="F1278" t="s">
        <v>157</v>
      </c>
      <c r="G1278" t="s">
        <v>46</v>
      </c>
      <c r="H1278" t="s">
        <v>40</v>
      </c>
      <c r="I1278" t="s">
        <v>41</v>
      </c>
      <c r="J1278" t="s">
        <v>35</v>
      </c>
      <c r="K1278" t="s">
        <v>22</v>
      </c>
      <c r="L1278" t="s">
        <v>22</v>
      </c>
      <c r="N1278" t="s">
        <v>43</v>
      </c>
      <c r="O1278">
        <v>27.086058901230022</v>
      </c>
      <c r="P1278">
        <v>4.0000116347553663</v>
      </c>
    </row>
    <row r="1279" spans="1:16" x14ac:dyDescent="0.3">
      <c r="A1279" s="2">
        <v>45094</v>
      </c>
      <c r="B1279" s="2">
        <v>45098</v>
      </c>
      <c r="C1279">
        <v>4</v>
      </c>
      <c r="D1279" t="s">
        <v>3538</v>
      </c>
      <c r="E1279" t="s">
        <v>161</v>
      </c>
      <c r="F1279" t="s">
        <v>157</v>
      </c>
      <c r="G1279" t="s">
        <v>51</v>
      </c>
      <c r="H1279" t="s">
        <v>59</v>
      </c>
      <c r="I1279" t="s">
        <v>92</v>
      </c>
      <c r="J1279" t="s">
        <v>35</v>
      </c>
      <c r="K1279" t="s">
        <v>22</v>
      </c>
      <c r="L1279" t="s">
        <v>22</v>
      </c>
      <c r="N1279" t="s">
        <v>54</v>
      </c>
      <c r="O1279">
        <v>26.339433484774961</v>
      </c>
      <c r="P1279">
        <v>4.4075842085738168</v>
      </c>
    </row>
    <row r="1280" spans="1:16" x14ac:dyDescent="0.3">
      <c r="A1280" s="2">
        <v>44953</v>
      </c>
      <c r="B1280" s="2">
        <v>44992</v>
      </c>
      <c r="C1280">
        <v>39</v>
      </c>
      <c r="D1280" t="s">
        <v>3537</v>
      </c>
      <c r="E1280" t="s">
        <v>204</v>
      </c>
      <c r="F1280" t="s">
        <v>157</v>
      </c>
      <c r="G1280" t="s">
        <v>46</v>
      </c>
      <c r="H1280" t="s">
        <v>119</v>
      </c>
      <c r="I1280" t="s">
        <v>120</v>
      </c>
      <c r="J1280" t="s">
        <v>20</v>
      </c>
      <c r="K1280" t="s">
        <v>21</v>
      </c>
      <c r="L1280" t="s">
        <v>21</v>
      </c>
      <c r="M1280" t="s">
        <v>205</v>
      </c>
      <c r="N1280" t="s">
        <v>54</v>
      </c>
      <c r="O1280">
        <v>24.269514949700302</v>
      </c>
      <c r="P1280">
        <v>4.7356631142391894</v>
      </c>
    </row>
    <row r="1281" spans="1:16" x14ac:dyDescent="0.3">
      <c r="A1281" s="2">
        <v>45348</v>
      </c>
      <c r="B1281" s="2">
        <v>45366</v>
      </c>
      <c r="C1281">
        <v>18</v>
      </c>
      <c r="D1281" t="s">
        <v>3538</v>
      </c>
      <c r="E1281" t="s">
        <v>204</v>
      </c>
      <c r="F1281" t="s">
        <v>157</v>
      </c>
      <c r="G1281" t="s">
        <v>58</v>
      </c>
      <c r="H1281" t="s">
        <v>119</v>
      </c>
      <c r="I1281" t="s">
        <v>120</v>
      </c>
      <c r="J1281" t="s">
        <v>42</v>
      </c>
      <c r="K1281" t="s">
        <v>21</v>
      </c>
      <c r="L1281" t="s">
        <v>3546</v>
      </c>
      <c r="M1281" t="s">
        <v>945</v>
      </c>
      <c r="N1281" t="s">
        <v>76</v>
      </c>
      <c r="O1281">
        <v>21.903731630695759</v>
      </c>
      <c r="P1281">
        <v>4.5962698784820528</v>
      </c>
    </row>
    <row r="1282" spans="1:16" x14ac:dyDescent="0.3">
      <c r="A1282" s="2">
        <v>45032</v>
      </c>
      <c r="B1282" s="2">
        <v>46032</v>
      </c>
      <c r="C1282">
        <v>1000</v>
      </c>
      <c r="D1282" t="s">
        <v>3539</v>
      </c>
      <c r="E1282" t="s">
        <v>208</v>
      </c>
      <c r="F1282" t="s">
        <v>157</v>
      </c>
      <c r="G1282" t="s">
        <v>33</v>
      </c>
      <c r="H1282" t="s">
        <v>52</v>
      </c>
      <c r="I1282" t="s">
        <v>92</v>
      </c>
      <c r="J1282" t="s">
        <v>20</v>
      </c>
      <c r="K1282" t="s">
        <v>21</v>
      </c>
      <c r="L1282" t="s">
        <v>21</v>
      </c>
      <c r="M1282" t="s">
        <v>209</v>
      </c>
      <c r="N1282" t="s">
        <v>54</v>
      </c>
      <c r="O1282">
        <v>26.670091807868019</v>
      </c>
      <c r="P1282">
        <v>4.2818250032954719</v>
      </c>
    </row>
    <row r="1283" spans="1:16" x14ac:dyDescent="0.3">
      <c r="A1283" s="2">
        <v>45073</v>
      </c>
      <c r="B1283" s="2">
        <v>46073</v>
      </c>
      <c r="C1283">
        <v>1000</v>
      </c>
      <c r="D1283" t="s">
        <v>3539</v>
      </c>
      <c r="E1283" t="s">
        <v>208</v>
      </c>
      <c r="F1283" t="s">
        <v>157</v>
      </c>
      <c r="G1283" t="s">
        <v>17</v>
      </c>
      <c r="H1283" t="s">
        <v>18</v>
      </c>
      <c r="I1283" t="s">
        <v>34</v>
      </c>
      <c r="J1283" t="s">
        <v>35</v>
      </c>
      <c r="K1283" t="s">
        <v>22</v>
      </c>
      <c r="L1283" t="s">
        <v>22</v>
      </c>
      <c r="N1283" t="s">
        <v>54</v>
      </c>
      <c r="O1283">
        <v>33.69099537935756</v>
      </c>
      <c r="P1283">
        <v>4.41833386410228</v>
      </c>
    </row>
    <row r="1284" spans="1:16" x14ac:dyDescent="0.3">
      <c r="A1284" s="2">
        <v>44932</v>
      </c>
      <c r="B1284" s="2">
        <v>45082</v>
      </c>
      <c r="C1284">
        <v>150</v>
      </c>
      <c r="D1284" t="s">
        <v>3540</v>
      </c>
      <c r="E1284" t="s">
        <v>208</v>
      </c>
      <c r="F1284" t="s">
        <v>157</v>
      </c>
      <c r="G1284" t="s">
        <v>51</v>
      </c>
      <c r="H1284" t="s">
        <v>52</v>
      </c>
      <c r="I1284" t="s">
        <v>34</v>
      </c>
      <c r="J1284" t="s">
        <v>42</v>
      </c>
      <c r="K1284" t="s">
        <v>21</v>
      </c>
      <c r="L1284" t="s">
        <v>3546</v>
      </c>
      <c r="M1284" t="s">
        <v>1493</v>
      </c>
      <c r="N1284" t="s">
        <v>63</v>
      </c>
      <c r="O1284">
        <v>28.090286117836289</v>
      </c>
      <c r="P1284">
        <v>4.7982951789667752</v>
      </c>
    </row>
    <row r="1285" spans="1:16" x14ac:dyDescent="0.3">
      <c r="A1285" s="2">
        <v>45164</v>
      </c>
      <c r="B1285" s="2">
        <v>45169</v>
      </c>
      <c r="C1285">
        <v>5</v>
      </c>
      <c r="D1285" t="s">
        <v>3538</v>
      </c>
      <c r="E1285" t="s">
        <v>212</v>
      </c>
      <c r="F1285" t="s">
        <v>157</v>
      </c>
      <c r="G1285" t="s">
        <v>46</v>
      </c>
      <c r="H1285" t="s">
        <v>119</v>
      </c>
      <c r="I1285" t="s">
        <v>120</v>
      </c>
      <c r="J1285" t="s">
        <v>42</v>
      </c>
      <c r="K1285" t="s">
        <v>21</v>
      </c>
      <c r="L1285" t="s">
        <v>21</v>
      </c>
      <c r="M1285" t="s">
        <v>214</v>
      </c>
      <c r="N1285" t="s">
        <v>54</v>
      </c>
      <c r="O1285">
        <v>23.878172182087329</v>
      </c>
      <c r="P1285">
        <v>4.1351662891548226</v>
      </c>
    </row>
    <row r="1286" spans="1:16" x14ac:dyDescent="0.3">
      <c r="A1286" s="2">
        <v>45366</v>
      </c>
      <c r="D1286" t="s">
        <v>3536</v>
      </c>
      <c r="E1286" t="s">
        <v>212</v>
      </c>
      <c r="F1286" t="s">
        <v>157</v>
      </c>
      <c r="G1286" t="s">
        <v>17</v>
      </c>
      <c r="H1286" t="s">
        <v>40</v>
      </c>
      <c r="I1286" t="s">
        <v>41</v>
      </c>
      <c r="J1286" t="s">
        <v>35</v>
      </c>
      <c r="K1286" t="s">
        <v>22</v>
      </c>
      <c r="L1286" t="s">
        <v>22</v>
      </c>
      <c r="N1286" t="s">
        <v>24</v>
      </c>
      <c r="O1286">
        <v>15.61118337182767</v>
      </c>
      <c r="P1286">
        <v>4.6668473913056578</v>
      </c>
    </row>
    <row r="1287" spans="1:16" x14ac:dyDescent="0.3">
      <c r="A1287" s="2">
        <v>45322</v>
      </c>
      <c r="B1287" s="2">
        <v>45353</v>
      </c>
      <c r="C1287">
        <v>31</v>
      </c>
      <c r="D1287" t="s">
        <v>3537</v>
      </c>
      <c r="E1287" t="s">
        <v>256</v>
      </c>
      <c r="F1287" t="s">
        <v>157</v>
      </c>
      <c r="G1287" t="s">
        <v>46</v>
      </c>
      <c r="H1287" t="s">
        <v>18</v>
      </c>
      <c r="I1287" t="s">
        <v>34</v>
      </c>
      <c r="J1287" t="s">
        <v>42</v>
      </c>
      <c r="K1287" t="s">
        <v>22</v>
      </c>
      <c r="L1287" t="s">
        <v>22</v>
      </c>
      <c r="N1287" t="s">
        <v>30</v>
      </c>
      <c r="O1287">
        <v>32.426897871840772</v>
      </c>
      <c r="P1287">
        <v>4.2734070719307056</v>
      </c>
    </row>
    <row r="1288" spans="1:16" x14ac:dyDescent="0.3">
      <c r="A1288" s="2">
        <v>45453</v>
      </c>
      <c r="D1288" t="s">
        <v>3536</v>
      </c>
      <c r="E1288" t="s">
        <v>256</v>
      </c>
      <c r="F1288" t="s">
        <v>157</v>
      </c>
      <c r="G1288" t="s">
        <v>58</v>
      </c>
      <c r="H1288" t="s">
        <v>119</v>
      </c>
      <c r="I1288" t="s">
        <v>120</v>
      </c>
      <c r="J1288" t="s">
        <v>20</v>
      </c>
      <c r="K1288" t="s">
        <v>21</v>
      </c>
      <c r="L1288" t="s">
        <v>21</v>
      </c>
      <c r="M1288" t="s">
        <v>652</v>
      </c>
      <c r="N1288" t="s">
        <v>30</v>
      </c>
      <c r="O1288">
        <v>29.92206407567474</v>
      </c>
      <c r="P1288">
        <v>4.4650095175264273</v>
      </c>
    </row>
    <row r="1289" spans="1:16" x14ac:dyDescent="0.3">
      <c r="A1289" s="2">
        <v>45267</v>
      </c>
      <c r="D1289" t="s">
        <v>3536</v>
      </c>
      <c r="E1289" t="s">
        <v>277</v>
      </c>
      <c r="F1289" t="s">
        <v>157</v>
      </c>
      <c r="G1289" t="s">
        <v>46</v>
      </c>
      <c r="H1289" t="s">
        <v>119</v>
      </c>
      <c r="I1289" t="s">
        <v>120</v>
      </c>
      <c r="J1289" t="s">
        <v>42</v>
      </c>
      <c r="K1289" t="s">
        <v>21</v>
      </c>
      <c r="L1289" t="s">
        <v>21</v>
      </c>
      <c r="M1289" t="s">
        <v>278</v>
      </c>
      <c r="N1289" t="s">
        <v>43</v>
      </c>
      <c r="O1289">
        <v>24.774576130123108</v>
      </c>
      <c r="P1289">
        <v>4.3976844144330549</v>
      </c>
    </row>
    <row r="1290" spans="1:16" x14ac:dyDescent="0.3">
      <c r="A1290" s="2">
        <v>45146</v>
      </c>
      <c r="B1290" s="2">
        <v>45219</v>
      </c>
      <c r="C1290">
        <v>73</v>
      </c>
      <c r="D1290" t="s">
        <v>3537</v>
      </c>
      <c r="E1290" t="s">
        <v>277</v>
      </c>
      <c r="F1290" t="s">
        <v>157</v>
      </c>
      <c r="G1290" t="s">
        <v>46</v>
      </c>
      <c r="H1290" t="s">
        <v>119</v>
      </c>
      <c r="I1290" t="s">
        <v>120</v>
      </c>
      <c r="J1290" t="s">
        <v>42</v>
      </c>
      <c r="K1290" t="s">
        <v>21</v>
      </c>
      <c r="L1290" t="s">
        <v>21</v>
      </c>
      <c r="M1290" t="s">
        <v>589</v>
      </c>
      <c r="N1290" t="s">
        <v>24</v>
      </c>
      <c r="O1290">
        <v>36.194647066868541</v>
      </c>
      <c r="P1290">
        <v>4.6519612595026008</v>
      </c>
    </row>
    <row r="1291" spans="1:16" x14ac:dyDescent="0.3">
      <c r="A1291" s="2">
        <v>45425</v>
      </c>
      <c r="B1291" s="2">
        <v>46425</v>
      </c>
      <c r="C1291">
        <v>1000</v>
      </c>
      <c r="D1291" t="s">
        <v>3539</v>
      </c>
      <c r="E1291" t="s">
        <v>277</v>
      </c>
      <c r="F1291" t="s">
        <v>157</v>
      </c>
      <c r="G1291" t="s">
        <v>51</v>
      </c>
      <c r="H1291" t="s">
        <v>52</v>
      </c>
      <c r="I1291" t="s">
        <v>92</v>
      </c>
      <c r="J1291" t="s">
        <v>42</v>
      </c>
      <c r="K1291" t="s">
        <v>21</v>
      </c>
      <c r="L1291" t="s">
        <v>3546</v>
      </c>
      <c r="M1291" t="s">
        <v>805</v>
      </c>
      <c r="N1291" t="s">
        <v>30</v>
      </c>
      <c r="O1291">
        <v>23.760332321823721</v>
      </c>
      <c r="P1291">
        <v>4.9384821582141543</v>
      </c>
    </row>
    <row r="1292" spans="1:16" x14ac:dyDescent="0.3">
      <c r="A1292" s="2">
        <v>44936</v>
      </c>
      <c r="B1292" s="2">
        <v>44983</v>
      </c>
      <c r="C1292">
        <v>47</v>
      </c>
      <c r="D1292" t="s">
        <v>3537</v>
      </c>
      <c r="E1292" t="s">
        <v>292</v>
      </c>
      <c r="F1292" t="s">
        <v>157</v>
      </c>
      <c r="G1292" t="s">
        <v>58</v>
      </c>
      <c r="H1292" t="s">
        <v>119</v>
      </c>
      <c r="I1292" t="s">
        <v>120</v>
      </c>
      <c r="J1292" t="s">
        <v>42</v>
      </c>
      <c r="K1292" t="s">
        <v>21</v>
      </c>
      <c r="L1292" t="s">
        <v>3546</v>
      </c>
      <c r="M1292" t="s">
        <v>293</v>
      </c>
      <c r="N1292" t="s">
        <v>144</v>
      </c>
      <c r="O1292">
        <v>32.341413294511767</v>
      </c>
      <c r="P1292">
        <v>4.7915582025913697</v>
      </c>
    </row>
    <row r="1293" spans="1:16" x14ac:dyDescent="0.3">
      <c r="A1293" s="2">
        <v>45357</v>
      </c>
      <c r="B1293" s="2">
        <v>45441</v>
      </c>
      <c r="C1293">
        <v>84</v>
      </c>
      <c r="D1293" t="s">
        <v>3537</v>
      </c>
      <c r="E1293" t="s">
        <v>292</v>
      </c>
      <c r="F1293" t="s">
        <v>157</v>
      </c>
      <c r="G1293" t="s">
        <v>33</v>
      </c>
      <c r="H1293" t="s">
        <v>59</v>
      </c>
      <c r="I1293" t="s">
        <v>19</v>
      </c>
      <c r="J1293" t="s">
        <v>42</v>
      </c>
      <c r="K1293" t="s">
        <v>22</v>
      </c>
      <c r="L1293" t="s">
        <v>22</v>
      </c>
      <c r="N1293" t="s">
        <v>54</v>
      </c>
      <c r="O1293">
        <v>30.16981674698766</v>
      </c>
      <c r="P1293">
        <v>4.3963126254982203</v>
      </c>
    </row>
    <row r="1294" spans="1:16" x14ac:dyDescent="0.3">
      <c r="A1294" s="2">
        <v>45218</v>
      </c>
      <c r="B1294" s="2">
        <v>46218</v>
      </c>
      <c r="C1294">
        <v>1000</v>
      </c>
      <c r="D1294" t="s">
        <v>3539</v>
      </c>
      <c r="E1294" t="s">
        <v>316</v>
      </c>
      <c r="F1294" t="s">
        <v>157</v>
      </c>
      <c r="G1294" t="s">
        <v>17</v>
      </c>
      <c r="H1294" t="s">
        <v>18</v>
      </c>
      <c r="I1294" t="s">
        <v>19</v>
      </c>
      <c r="J1294" t="s">
        <v>42</v>
      </c>
      <c r="K1294" t="s">
        <v>22</v>
      </c>
      <c r="L1294" t="s">
        <v>22</v>
      </c>
      <c r="N1294" t="s">
        <v>76</v>
      </c>
      <c r="O1294">
        <v>24.926519362918508</v>
      </c>
      <c r="P1294">
        <v>4.0575587600166454</v>
      </c>
    </row>
    <row r="1295" spans="1:16" x14ac:dyDescent="0.3">
      <c r="A1295" s="2">
        <v>45037</v>
      </c>
      <c r="B1295" s="2">
        <v>45041</v>
      </c>
      <c r="C1295">
        <v>4</v>
      </c>
      <c r="D1295" t="s">
        <v>3538</v>
      </c>
      <c r="E1295" t="s">
        <v>380</v>
      </c>
      <c r="F1295" t="s">
        <v>157</v>
      </c>
      <c r="G1295" t="s">
        <v>46</v>
      </c>
      <c r="H1295" t="s">
        <v>119</v>
      </c>
      <c r="I1295" t="s">
        <v>120</v>
      </c>
      <c r="J1295" t="s">
        <v>42</v>
      </c>
      <c r="K1295" t="s">
        <v>21</v>
      </c>
      <c r="L1295" t="s">
        <v>21</v>
      </c>
      <c r="M1295" t="s">
        <v>381</v>
      </c>
      <c r="N1295" t="s">
        <v>144</v>
      </c>
      <c r="O1295">
        <v>28.55088480244827</v>
      </c>
      <c r="P1295">
        <v>4.2655828329586063</v>
      </c>
    </row>
    <row r="1296" spans="1:16" x14ac:dyDescent="0.3">
      <c r="A1296" s="2">
        <v>45226</v>
      </c>
      <c r="B1296" s="2">
        <v>45239</v>
      </c>
      <c r="C1296">
        <v>13</v>
      </c>
      <c r="D1296" t="s">
        <v>3538</v>
      </c>
      <c r="E1296" t="s">
        <v>380</v>
      </c>
      <c r="F1296" t="s">
        <v>157</v>
      </c>
      <c r="G1296" t="s">
        <v>33</v>
      </c>
      <c r="H1296" t="s">
        <v>59</v>
      </c>
      <c r="I1296" t="s">
        <v>19</v>
      </c>
      <c r="J1296" t="s">
        <v>42</v>
      </c>
      <c r="K1296" t="s">
        <v>22</v>
      </c>
      <c r="L1296" t="s">
        <v>22</v>
      </c>
      <c r="N1296" t="s">
        <v>24</v>
      </c>
      <c r="O1296">
        <v>17.24424791708643</v>
      </c>
      <c r="P1296">
        <v>4.4425773459328157</v>
      </c>
    </row>
    <row r="1297" spans="1:16" x14ac:dyDescent="0.3">
      <c r="A1297" s="2">
        <v>45150</v>
      </c>
      <c r="B1297" s="2">
        <v>46150</v>
      </c>
      <c r="C1297">
        <v>1000</v>
      </c>
      <c r="D1297" t="s">
        <v>3539</v>
      </c>
      <c r="E1297" t="s">
        <v>380</v>
      </c>
      <c r="F1297" t="s">
        <v>157</v>
      </c>
      <c r="G1297" t="s">
        <v>58</v>
      </c>
      <c r="H1297" t="s">
        <v>52</v>
      </c>
      <c r="I1297" t="s">
        <v>34</v>
      </c>
      <c r="J1297" t="s">
        <v>20</v>
      </c>
      <c r="K1297" t="s">
        <v>21</v>
      </c>
      <c r="L1297" t="s">
        <v>21</v>
      </c>
      <c r="M1297" t="s">
        <v>1448</v>
      </c>
      <c r="N1297" t="s">
        <v>43</v>
      </c>
      <c r="O1297">
        <v>17.241150737448109</v>
      </c>
      <c r="P1297">
        <v>4.3072164170212712</v>
      </c>
    </row>
    <row r="1298" spans="1:16" x14ac:dyDescent="0.3">
      <c r="A1298" s="2">
        <v>45290</v>
      </c>
      <c r="B1298" s="2">
        <v>45315</v>
      </c>
      <c r="C1298">
        <v>25</v>
      </c>
      <c r="D1298" t="s">
        <v>3538</v>
      </c>
      <c r="E1298" t="s">
        <v>392</v>
      </c>
      <c r="F1298" t="s">
        <v>157</v>
      </c>
      <c r="G1298" t="s">
        <v>17</v>
      </c>
      <c r="H1298" t="s">
        <v>18</v>
      </c>
      <c r="I1298" t="s">
        <v>34</v>
      </c>
      <c r="J1298" t="s">
        <v>42</v>
      </c>
      <c r="K1298" t="s">
        <v>22</v>
      </c>
      <c r="L1298" t="s">
        <v>22</v>
      </c>
      <c r="N1298" t="s">
        <v>63</v>
      </c>
      <c r="O1298">
        <v>24.664477308866719</v>
      </c>
      <c r="P1298">
        <v>4.5019454051318419</v>
      </c>
    </row>
    <row r="1299" spans="1:16" x14ac:dyDescent="0.3">
      <c r="A1299" s="2">
        <v>45349</v>
      </c>
      <c r="D1299" t="s">
        <v>3536</v>
      </c>
      <c r="E1299" t="s">
        <v>392</v>
      </c>
      <c r="F1299" t="s">
        <v>157</v>
      </c>
      <c r="G1299" t="s">
        <v>33</v>
      </c>
      <c r="H1299" t="s">
        <v>18</v>
      </c>
      <c r="I1299" t="s">
        <v>34</v>
      </c>
      <c r="J1299" t="s">
        <v>42</v>
      </c>
      <c r="K1299" t="s">
        <v>3546</v>
      </c>
      <c r="L1299" t="s">
        <v>3546</v>
      </c>
      <c r="N1299" t="s">
        <v>43</v>
      </c>
      <c r="O1299">
        <v>26.183894244433571</v>
      </c>
      <c r="P1299">
        <v>4.1053649222508568</v>
      </c>
    </row>
    <row r="1300" spans="1:16" x14ac:dyDescent="0.3">
      <c r="A1300" s="2">
        <v>45375</v>
      </c>
      <c r="D1300" t="s">
        <v>3536</v>
      </c>
      <c r="E1300" t="s">
        <v>392</v>
      </c>
      <c r="F1300" t="s">
        <v>157</v>
      </c>
      <c r="G1300" t="s">
        <v>46</v>
      </c>
      <c r="H1300" t="s">
        <v>18</v>
      </c>
      <c r="I1300" t="s">
        <v>19</v>
      </c>
      <c r="J1300" t="s">
        <v>42</v>
      </c>
      <c r="K1300" t="s">
        <v>22</v>
      </c>
      <c r="L1300" t="s">
        <v>22</v>
      </c>
      <c r="N1300" t="s">
        <v>43</v>
      </c>
      <c r="O1300">
        <v>29.157145505424619</v>
      </c>
      <c r="P1300">
        <v>4.341849041917258</v>
      </c>
    </row>
    <row r="1301" spans="1:16" x14ac:dyDescent="0.3">
      <c r="A1301" s="2">
        <v>45429</v>
      </c>
      <c r="B1301" s="2">
        <v>45434</v>
      </c>
      <c r="C1301">
        <v>5</v>
      </c>
      <c r="D1301" t="s">
        <v>3538</v>
      </c>
      <c r="E1301" t="s">
        <v>404</v>
      </c>
      <c r="F1301" t="s">
        <v>157</v>
      </c>
      <c r="G1301" t="s">
        <v>46</v>
      </c>
      <c r="H1301" t="s">
        <v>119</v>
      </c>
      <c r="I1301" t="s">
        <v>120</v>
      </c>
      <c r="J1301" t="s">
        <v>20</v>
      </c>
      <c r="K1301" t="s">
        <v>21</v>
      </c>
      <c r="L1301" t="s">
        <v>3546</v>
      </c>
      <c r="M1301" t="s">
        <v>405</v>
      </c>
      <c r="N1301" t="s">
        <v>24</v>
      </c>
      <c r="O1301">
        <v>25.276016483519641</v>
      </c>
      <c r="P1301">
        <v>4.3235304124854919</v>
      </c>
    </row>
    <row r="1302" spans="1:16" x14ac:dyDescent="0.3">
      <c r="A1302" s="2">
        <v>44958</v>
      </c>
      <c r="D1302" t="s">
        <v>3536</v>
      </c>
      <c r="E1302" t="s">
        <v>461</v>
      </c>
      <c r="F1302" t="s">
        <v>157</v>
      </c>
      <c r="G1302" t="s">
        <v>51</v>
      </c>
      <c r="H1302" t="s">
        <v>52</v>
      </c>
      <c r="I1302" t="s">
        <v>34</v>
      </c>
      <c r="J1302" t="s">
        <v>42</v>
      </c>
      <c r="K1302" t="s">
        <v>21</v>
      </c>
      <c r="L1302" t="s">
        <v>21</v>
      </c>
      <c r="M1302" t="s">
        <v>462</v>
      </c>
      <c r="N1302" t="s">
        <v>54</v>
      </c>
      <c r="O1302">
        <v>33.077354537216493</v>
      </c>
      <c r="P1302">
        <v>4.9579458599261379</v>
      </c>
    </row>
    <row r="1303" spans="1:16" x14ac:dyDescent="0.3">
      <c r="A1303" s="2">
        <v>45245</v>
      </c>
      <c r="B1303" s="2">
        <v>45250</v>
      </c>
      <c r="C1303">
        <v>5</v>
      </c>
      <c r="D1303" t="s">
        <v>3538</v>
      </c>
      <c r="E1303" t="s">
        <v>461</v>
      </c>
      <c r="F1303" t="s">
        <v>157</v>
      </c>
      <c r="G1303" t="s">
        <v>58</v>
      </c>
      <c r="H1303" t="s">
        <v>119</v>
      </c>
      <c r="I1303" t="s">
        <v>120</v>
      </c>
      <c r="J1303" t="s">
        <v>20</v>
      </c>
      <c r="K1303" t="s">
        <v>21</v>
      </c>
      <c r="L1303" t="s">
        <v>3546</v>
      </c>
      <c r="M1303" t="s">
        <v>594</v>
      </c>
      <c r="N1303" t="s">
        <v>63</v>
      </c>
      <c r="O1303">
        <v>22.18494608737177</v>
      </c>
      <c r="P1303">
        <v>4.1504168911035286</v>
      </c>
    </row>
    <row r="1304" spans="1:16" x14ac:dyDescent="0.3">
      <c r="A1304" s="2">
        <v>44940</v>
      </c>
      <c r="B1304" s="2">
        <v>44972</v>
      </c>
      <c r="C1304">
        <v>32</v>
      </c>
      <c r="D1304" t="s">
        <v>3537</v>
      </c>
      <c r="E1304" t="s">
        <v>461</v>
      </c>
      <c r="F1304" t="s">
        <v>157</v>
      </c>
      <c r="G1304" t="s">
        <v>51</v>
      </c>
      <c r="H1304" t="s">
        <v>52</v>
      </c>
      <c r="I1304" t="s">
        <v>92</v>
      </c>
      <c r="J1304" t="s">
        <v>20</v>
      </c>
      <c r="K1304" t="s">
        <v>21</v>
      </c>
      <c r="L1304" t="s">
        <v>3546</v>
      </c>
      <c r="M1304" t="s">
        <v>1450</v>
      </c>
      <c r="N1304" t="s">
        <v>43</v>
      </c>
      <c r="O1304">
        <v>22.85782479516034</v>
      </c>
      <c r="P1304">
        <v>4.8171281420155854</v>
      </c>
    </row>
    <row r="1305" spans="1:16" x14ac:dyDescent="0.3">
      <c r="A1305" s="2">
        <v>45061</v>
      </c>
      <c r="B1305" s="2">
        <v>45071</v>
      </c>
      <c r="C1305">
        <v>10</v>
      </c>
      <c r="D1305" t="s">
        <v>3538</v>
      </c>
      <c r="E1305" t="s">
        <v>562</v>
      </c>
      <c r="F1305" t="s">
        <v>157</v>
      </c>
      <c r="G1305" t="s">
        <v>33</v>
      </c>
      <c r="H1305" t="s">
        <v>59</v>
      </c>
      <c r="I1305" t="s">
        <v>92</v>
      </c>
      <c r="J1305" t="s">
        <v>42</v>
      </c>
      <c r="K1305" t="s">
        <v>22</v>
      </c>
      <c r="L1305" t="s">
        <v>22</v>
      </c>
      <c r="N1305" t="s">
        <v>30</v>
      </c>
      <c r="O1305">
        <v>40.069339309506553</v>
      </c>
      <c r="P1305">
        <v>4.0064643577897101</v>
      </c>
    </row>
    <row r="1306" spans="1:16" x14ac:dyDescent="0.3">
      <c r="A1306" s="2">
        <v>45433</v>
      </c>
      <c r="D1306" t="s">
        <v>3536</v>
      </c>
      <c r="E1306" t="s">
        <v>562</v>
      </c>
      <c r="F1306" t="s">
        <v>157</v>
      </c>
      <c r="G1306" t="s">
        <v>46</v>
      </c>
      <c r="H1306" t="s">
        <v>40</v>
      </c>
      <c r="I1306" t="s">
        <v>41</v>
      </c>
      <c r="J1306" t="s">
        <v>42</v>
      </c>
      <c r="K1306" t="s">
        <v>21</v>
      </c>
      <c r="L1306" t="s">
        <v>21</v>
      </c>
      <c r="M1306" t="s">
        <v>1167</v>
      </c>
      <c r="N1306" t="s">
        <v>24</v>
      </c>
      <c r="O1306">
        <v>24.791890675679308</v>
      </c>
      <c r="P1306">
        <v>4.384326647159682</v>
      </c>
    </row>
    <row r="1307" spans="1:16" x14ac:dyDescent="0.3">
      <c r="A1307" s="2">
        <v>45101</v>
      </c>
      <c r="D1307" t="s">
        <v>3536</v>
      </c>
      <c r="E1307" t="s">
        <v>636</v>
      </c>
      <c r="F1307" t="s">
        <v>157</v>
      </c>
      <c r="G1307" t="s">
        <v>58</v>
      </c>
      <c r="H1307" t="s">
        <v>119</v>
      </c>
      <c r="I1307" t="s">
        <v>120</v>
      </c>
      <c r="J1307" t="s">
        <v>42</v>
      </c>
      <c r="K1307" t="s">
        <v>21</v>
      </c>
      <c r="L1307" t="s">
        <v>3546</v>
      </c>
      <c r="M1307" t="s">
        <v>637</v>
      </c>
      <c r="N1307" t="s">
        <v>43</v>
      </c>
      <c r="O1307">
        <v>37.09165066276384</v>
      </c>
      <c r="P1307">
        <v>4.166255330349701</v>
      </c>
    </row>
    <row r="1308" spans="1:16" x14ac:dyDescent="0.3">
      <c r="A1308" s="2">
        <v>44979</v>
      </c>
      <c r="B1308" s="2">
        <v>45069</v>
      </c>
      <c r="C1308">
        <v>90</v>
      </c>
      <c r="D1308" t="s">
        <v>3537</v>
      </c>
      <c r="E1308" t="s">
        <v>664</v>
      </c>
      <c r="F1308" t="s">
        <v>157</v>
      </c>
      <c r="G1308" t="s">
        <v>58</v>
      </c>
      <c r="H1308" t="s">
        <v>52</v>
      </c>
      <c r="I1308" t="s">
        <v>34</v>
      </c>
      <c r="J1308" t="s">
        <v>20</v>
      </c>
      <c r="K1308" t="s">
        <v>21</v>
      </c>
      <c r="L1308" t="s">
        <v>21</v>
      </c>
      <c r="M1308" t="s">
        <v>665</v>
      </c>
      <c r="N1308" t="s">
        <v>144</v>
      </c>
      <c r="O1308">
        <v>36.610924240361371</v>
      </c>
      <c r="P1308">
        <v>4.9224342836561243</v>
      </c>
    </row>
    <row r="1309" spans="1:16" x14ac:dyDescent="0.3">
      <c r="A1309" s="2">
        <v>45339</v>
      </c>
      <c r="B1309" s="2">
        <v>45344</v>
      </c>
      <c r="C1309">
        <v>5</v>
      </c>
      <c r="D1309" t="s">
        <v>3538</v>
      </c>
      <c r="E1309" t="s">
        <v>664</v>
      </c>
      <c r="F1309" t="s">
        <v>157</v>
      </c>
      <c r="G1309" t="s">
        <v>17</v>
      </c>
      <c r="H1309" t="s">
        <v>18</v>
      </c>
      <c r="I1309" t="s">
        <v>19</v>
      </c>
      <c r="J1309" t="s">
        <v>35</v>
      </c>
      <c r="K1309" t="s">
        <v>22</v>
      </c>
      <c r="L1309" t="s">
        <v>22</v>
      </c>
      <c r="N1309" t="s">
        <v>63</v>
      </c>
      <c r="O1309">
        <v>22.134126504375971</v>
      </c>
      <c r="P1309">
        <v>4.0511502056203978</v>
      </c>
    </row>
    <row r="1310" spans="1:16" x14ac:dyDescent="0.3">
      <c r="A1310" s="2">
        <v>45375</v>
      </c>
      <c r="B1310" s="2">
        <v>46375</v>
      </c>
      <c r="C1310">
        <v>1000</v>
      </c>
      <c r="D1310" t="s">
        <v>3539</v>
      </c>
      <c r="E1310" t="s">
        <v>734</v>
      </c>
      <c r="F1310" t="s">
        <v>157</v>
      </c>
      <c r="G1310" t="s">
        <v>51</v>
      </c>
      <c r="H1310" t="s">
        <v>59</v>
      </c>
      <c r="I1310" t="s">
        <v>92</v>
      </c>
      <c r="J1310" t="s">
        <v>42</v>
      </c>
      <c r="K1310" t="s">
        <v>22</v>
      </c>
      <c r="L1310" t="s">
        <v>22</v>
      </c>
      <c r="N1310" t="s">
        <v>43</v>
      </c>
      <c r="O1310">
        <v>35.409619455020852</v>
      </c>
      <c r="P1310">
        <v>4.6581598242975737</v>
      </c>
    </row>
    <row r="1311" spans="1:16" x14ac:dyDescent="0.3">
      <c r="A1311" s="2">
        <v>45006</v>
      </c>
      <c r="D1311" t="s">
        <v>3536</v>
      </c>
      <c r="E1311" t="s">
        <v>734</v>
      </c>
      <c r="F1311" t="s">
        <v>157</v>
      </c>
      <c r="G1311" t="s">
        <v>51</v>
      </c>
      <c r="H1311" t="s">
        <v>52</v>
      </c>
      <c r="I1311" t="s">
        <v>34</v>
      </c>
      <c r="J1311" t="s">
        <v>20</v>
      </c>
      <c r="K1311" t="s">
        <v>21</v>
      </c>
      <c r="L1311" t="s">
        <v>3546</v>
      </c>
      <c r="M1311" t="s">
        <v>1391</v>
      </c>
      <c r="N1311" t="s">
        <v>43</v>
      </c>
      <c r="O1311">
        <v>25.464209845885708</v>
      </c>
      <c r="P1311">
        <v>4.586841118020879</v>
      </c>
    </row>
    <row r="1312" spans="1:16" x14ac:dyDescent="0.3">
      <c r="A1312" s="2">
        <v>45093</v>
      </c>
      <c r="D1312" t="s">
        <v>3536</v>
      </c>
      <c r="E1312" t="s">
        <v>788</v>
      </c>
      <c r="F1312" t="s">
        <v>157</v>
      </c>
      <c r="G1312" t="s">
        <v>17</v>
      </c>
      <c r="H1312" t="s">
        <v>18</v>
      </c>
      <c r="I1312" t="s">
        <v>19</v>
      </c>
      <c r="J1312" t="s">
        <v>42</v>
      </c>
      <c r="K1312" t="s">
        <v>3546</v>
      </c>
      <c r="L1312" t="s">
        <v>3546</v>
      </c>
      <c r="N1312" t="s">
        <v>63</v>
      </c>
      <c r="O1312">
        <v>20.33577109092456</v>
      </c>
      <c r="P1312">
        <v>4.6082113767664463</v>
      </c>
    </row>
    <row r="1313" spans="1:16" x14ac:dyDescent="0.3">
      <c r="A1313" s="2">
        <v>45447</v>
      </c>
      <c r="B1313" s="2">
        <v>46447</v>
      </c>
      <c r="C1313">
        <v>1000</v>
      </c>
      <c r="D1313" t="s">
        <v>3539</v>
      </c>
      <c r="E1313" t="s">
        <v>808</v>
      </c>
      <c r="F1313" t="s">
        <v>157</v>
      </c>
      <c r="G1313" t="s">
        <v>51</v>
      </c>
      <c r="H1313" t="s">
        <v>52</v>
      </c>
      <c r="I1313" t="s">
        <v>92</v>
      </c>
      <c r="J1313" t="s">
        <v>42</v>
      </c>
      <c r="K1313" t="s">
        <v>21</v>
      </c>
      <c r="L1313" t="s">
        <v>21</v>
      </c>
      <c r="M1313" t="s">
        <v>809</v>
      </c>
      <c r="N1313" t="s">
        <v>144</v>
      </c>
      <c r="O1313">
        <v>32.631354531631942</v>
      </c>
      <c r="P1313">
        <v>4.3682501073951334</v>
      </c>
    </row>
    <row r="1314" spans="1:16" x14ac:dyDescent="0.3">
      <c r="A1314" s="2">
        <v>44991</v>
      </c>
      <c r="B1314" s="2">
        <v>44993</v>
      </c>
      <c r="C1314">
        <v>2</v>
      </c>
      <c r="D1314" t="s">
        <v>3538</v>
      </c>
      <c r="E1314" t="s">
        <v>834</v>
      </c>
      <c r="F1314" t="s">
        <v>157</v>
      </c>
      <c r="G1314" t="s">
        <v>33</v>
      </c>
      <c r="H1314" t="s">
        <v>52</v>
      </c>
      <c r="I1314" t="s">
        <v>34</v>
      </c>
      <c r="J1314" t="s">
        <v>20</v>
      </c>
      <c r="K1314" t="s">
        <v>21</v>
      </c>
      <c r="L1314" t="s">
        <v>3546</v>
      </c>
      <c r="M1314" t="s">
        <v>835</v>
      </c>
      <c r="N1314" t="s">
        <v>30</v>
      </c>
      <c r="O1314">
        <v>26.859993898993331</v>
      </c>
      <c r="P1314">
        <v>4.4840205725094036</v>
      </c>
    </row>
    <row r="1315" spans="1:16" x14ac:dyDescent="0.3">
      <c r="A1315" s="2">
        <v>45223</v>
      </c>
      <c r="D1315" t="s">
        <v>3536</v>
      </c>
      <c r="E1315" t="s">
        <v>834</v>
      </c>
      <c r="F1315" t="s">
        <v>157</v>
      </c>
      <c r="G1315" t="s">
        <v>51</v>
      </c>
      <c r="H1315" t="s">
        <v>59</v>
      </c>
      <c r="I1315" t="s">
        <v>92</v>
      </c>
      <c r="J1315" t="s">
        <v>35</v>
      </c>
      <c r="K1315" t="s">
        <v>22</v>
      </c>
      <c r="L1315" t="s">
        <v>22</v>
      </c>
      <c r="N1315" t="s">
        <v>54</v>
      </c>
      <c r="O1315">
        <v>23.902621353370961</v>
      </c>
      <c r="P1315">
        <v>4.0519565775542681</v>
      </c>
    </row>
    <row r="1316" spans="1:16" x14ac:dyDescent="0.3">
      <c r="A1316" s="2">
        <v>45043</v>
      </c>
      <c r="B1316" s="2">
        <v>46043</v>
      </c>
      <c r="C1316">
        <v>1000</v>
      </c>
      <c r="D1316" t="s">
        <v>3539</v>
      </c>
      <c r="E1316" t="s">
        <v>948</v>
      </c>
      <c r="F1316" t="s">
        <v>157</v>
      </c>
      <c r="G1316" t="s">
        <v>51</v>
      </c>
      <c r="H1316" t="s">
        <v>52</v>
      </c>
      <c r="I1316" t="s">
        <v>34</v>
      </c>
      <c r="J1316" t="s">
        <v>20</v>
      </c>
      <c r="K1316" t="s">
        <v>21</v>
      </c>
      <c r="L1316" t="s">
        <v>3546</v>
      </c>
      <c r="M1316" t="s">
        <v>949</v>
      </c>
      <c r="N1316" t="s">
        <v>76</v>
      </c>
      <c r="O1316">
        <v>24.48358184325464</v>
      </c>
      <c r="P1316">
        <v>4.9534028793820948</v>
      </c>
    </row>
    <row r="1317" spans="1:16" x14ac:dyDescent="0.3">
      <c r="A1317" s="2">
        <v>45375</v>
      </c>
      <c r="D1317" t="s">
        <v>3536</v>
      </c>
      <c r="E1317" t="s">
        <v>959</v>
      </c>
      <c r="F1317" t="s">
        <v>157</v>
      </c>
      <c r="G1317" t="s">
        <v>46</v>
      </c>
      <c r="H1317" t="s">
        <v>18</v>
      </c>
      <c r="I1317" t="s">
        <v>19</v>
      </c>
      <c r="J1317" t="s">
        <v>42</v>
      </c>
      <c r="K1317" t="s">
        <v>22</v>
      </c>
      <c r="L1317" t="s">
        <v>22</v>
      </c>
      <c r="N1317" t="s">
        <v>54</v>
      </c>
      <c r="O1317">
        <v>12.77125278893288</v>
      </c>
      <c r="P1317">
        <v>4.4626797856696063</v>
      </c>
    </row>
    <row r="1318" spans="1:16" x14ac:dyDescent="0.3">
      <c r="A1318" s="2">
        <v>45389</v>
      </c>
      <c r="B1318" s="2">
        <v>45391</v>
      </c>
      <c r="C1318">
        <v>2</v>
      </c>
      <c r="D1318" t="s">
        <v>3538</v>
      </c>
      <c r="E1318" t="s">
        <v>959</v>
      </c>
      <c r="F1318" t="s">
        <v>157</v>
      </c>
      <c r="G1318" t="s">
        <v>58</v>
      </c>
      <c r="H1318" t="s">
        <v>119</v>
      </c>
      <c r="I1318" t="s">
        <v>120</v>
      </c>
      <c r="J1318" t="s">
        <v>20</v>
      </c>
      <c r="K1318" t="s">
        <v>21</v>
      </c>
      <c r="L1318" t="s">
        <v>21</v>
      </c>
      <c r="M1318" t="s">
        <v>1863</v>
      </c>
      <c r="N1318" t="s">
        <v>54</v>
      </c>
      <c r="O1318">
        <v>24.336007788656019</v>
      </c>
      <c r="P1318">
        <v>4.3374542789642287</v>
      </c>
    </row>
    <row r="1319" spans="1:16" x14ac:dyDescent="0.3">
      <c r="A1319" s="2">
        <v>45052</v>
      </c>
      <c r="D1319" t="s">
        <v>3536</v>
      </c>
      <c r="E1319" t="s">
        <v>967</v>
      </c>
      <c r="F1319" t="s">
        <v>157</v>
      </c>
      <c r="G1319" t="s">
        <v>58</v>
      </c>
      <c r="H1319" t="s">
        <v>59</v>
      </c>
      <c r="I1319" t="s">
        <v>92</v>
      </c>
      <c r="J1319" t="s">
        <v>35</v>
      </c>
      <c r="K1319" t="s">
        <v>22</v>
      </c>
      <c r="L1319" t="s">
        <v>22</v>
      </c>
      <c r="N1319" t="s">
        <v>54</v>
      </c>
      <c r="O1319">
        <v>23.18518188107123</v>
      </c>
      <c r="P1319">
        <v>4.0622917981300626</v>
      </c>
    </row>
    <row r="1320" spans="1:16" x14ac:dyDescent="0.3">
      <c r="A1320" s="2">
        <v>45447</v>
      </c>
      <c r="D1320" t="s">
        <v>3536</v>
      </c>
      <c r="E1320" t="s">
        <v>995</v>
      </c>
      <c r="F1320" t="s">
        <v>157</v>
      </c>
      <c r="G1320" t="s">
        <v>58</v>
      </c>
      <c r="H1320" t="s">
        <v>52</v>
      </c>
      <c r="I1320" t="s">
        <v>34</v>
      </c>
      <c r="J1320" t="s">
        <v>42</v>
      </c>
      <c r="K1320" t="s">
        <v>21</v>
      </c>
      <c r="L1320" t="s">
        <v>3546</v>
      </c>
      <c r="M1320" t="s">
        <v>996</v>
      </c>
      <c r="N1320" t="s">
        <v>144</v>
      </c>
      <c r="O1320">
        <v>12.36611834895805</v>
      </c>
      <c r="P1320">
        <v>4.0041874436279574</v>
      </c>
    </row>
    <row r="1321" spans="1:16" x14ac:dyDescent="0.3">
      <c r="A1321" s="2">
        <v>45178</v>
      </c>
      <c r="B1321" s="2">
        <v>46178</v>
      </c>
      <c r="C1321">
        <v>1000</v>
      </c>
      <c r="D1321" t="s">
        <v>3539</v>
      </c>
      <c r="E1321" t="s">
        <v>1079</v>
      </c>
      <c r="F1321" t="s">
        <v>157</v>
      </c>
      <c r="G1321" t="s">
        <v>58</v>
      </c>
      <c r="H1321" t="s">
        <v>119</v>
      </c>
      <c r="I1321" t="s">
        <v>120</v>
      </c>
      <c r="J1321" t="s">
        <v>42</v>
      </c>
      <c r="K1321" t="s">
        <v>21</v>
      </c>
      <c r="L1321" t="s">
        <v>21</v>
      </c>
      <c r="M1321" t="s">
        <v>1080</v>
      </c>
      <c r="N1321" t="s">
        <v>63</v>
      </c>
      <c r="O1321">
        <v>22.573615460896232</v>
      </c>
      <c r="P1321">
        <v>4.7834695600492676</v>
      </c>
    </row>
    <row r="1322" spans="1:16" x14ac:dyDescent="0.3">
      <c r="A1322" s="2">
        <v>45001</v>
      </c>
      <c r="B1322" s="2">
        <v>45018</v>
      </c>
      <c r="C1322">
        <v>17</v>
      </c>
      <c r="D1322" t="s">
        <v>3538</v>
      </c>
      <c r="E1322" t="s">
        <v>1079</v>
      </c>
      <c r="F1322" t="s">
        <v>157</v>
      </c>
      <c r="G1322" t="s">
        <v>58</v>
      </c>
      <c r="H1322" t="s">
        <v>59</v>
      </c>
      <c r="I1322" t="s">
        <v>92</v>
      </c>
      <c r="J1322" t="s">
        <v>42</v>
      </c>
      <c r="K1322" t="s">
        <v>21</v>
      </c>
      <c r="L1322" t="s">
        <v>3546</v>
      </c>
      <c r="M1322" t="s">
        <v>1532</v>
      </c>
      <c r="N1322" t="s">
        <v>30</v>
      </c>
      <c r="O1322">
        <v>26.288279099023161</v>
      </c>
      <c r="P1322">
        <v>4.6784999682926376</v>
      </c>
    </row>
    <row r="1323" spans="1:16" x14ac:dyDescent="0.3">
      <c r="A1323" s="2">
        <v>45057</v>
      </c>
      <c r="D1323" t="s">
        <v>3536</v>
      </c>
      <c r="E1323" t="s">
        <v>929</v>
      </c>
      <c r="F1323" t="s">
        <v>157</v>
      </c>
      <c r="G1323" t="s">
        <v>46</v>
      </c>
      <c r="H1323" t="s">
        <v>18</v>
      </c>
      <c r="I1323" t="s">
        <v>19</v>
      </c>
      <c r="J1323" t="s">
        <v>42</v>
      </c>
      <c r="K1323" t="s">
        <v>22</v>
      </c>
      <c r="L1323" t="s">
        <v>22</v>
      </c>
      <c r="N1323" t="s">
        <v>76</v>
      </c>
      <c r="O1323">
        <v>25.28561113109458</v>
      </c>
      <c r="P1323">
        <v>4.8140441247373724</v>
      </c>
    </row>
    <row r="1324" spans="1:16" x14ac:dyDescent="0.3">
      <c r="A1324" s="2">
        <v>45316</v>
      </c>
      <c r="B1324" s="2">
        <v>46316</v>
      </c>
      <c r="C1324">
        <v>1000</v>
      </c>
      <c r="D1324" t="s">
        <v>3539</v>
      </c>
      <c r="E1324" t="s">
        <v>1125</v>
      </c>
      <c r="F1324" t="s">
        <v>157</v>
      </c>
      <c r="G1324" t="s">
        <v>33</v>
      </c>
      <c r="H1324" t="s">
        <v>59</v>
      </c>
      <c r="I1324" t="s">
        <v>92</v>
      </c>
      <c r="J1324" t="s">
        <v>35</v>
      </c>
      <c r="K1324" t="s">
        <v>22</v>
      </c>
      <c r="L1324" t="s">
        <v>22</v>
      </c>
      <c r="N1324" t="s">
        <v>144</v>
      </c>
      <c r="O1324">
        <v>16.384827092923359</v>
      </c>
      <c r="P1324">
        <v>4.8564898411883224</v>
      </c>
    </row>
    <row r="1325" spans="1:16" x14ac:dyDescent="0.3">
      <c r="A1325" s="2">
        <v>45452</v>
      </c>
      <c r="B1325" s="2">
        <v>46452</v>
      </c>
      <c r="C1325">
        <v>1000</v>
      </c>
      <c r="D1325" t="s">
        <v>3539</v>
      </c>
      <c r="E1325" t="s">
        <v>1158</v>
      </c>
      <c r="F1325" t="s">
        <v>157</v>
      </c>
      <c r="G1325" t="s">
        <v>17</v>
      </c>
      <c r="H1325" t="s">
        <v>40</v>
      </c>
      <c r="I1325" t="s">
        <v>41</v>
      </c>
      <c r="J1325" t="s">
        <v>35</v>
      </c>
      <c r="K1325" t="s">
        <v>22</v>
      </c>
      <c r="L1325" t="s">
        <v>22</v>
      </c>
      <c r="N1325" t="s">
        <v>30</v>
      </c>
      <c r="O1325">
        <v>18.67790548512188</v>
      </c>
      <c r="P1325">
        <v>4.7431931987316034</v>
      </c>
    </row>
    <row r="1326" spans="1:16" x14ac:dyDescent="0.3">
      <c r="A1326" s="2">
        <v>45189</v>
      </c>
      <c r="B1326" s="2">
        <v>46189</v>
      </c>
      <c r="C1326">
        <v>1000</v>
      </c>
      <c r="D1326" t="s">
        <v>3539</v>
      </c>
      <c r="E1326" t="s">
        <v>1158</v>
      </c>
      <c r="F1326" t="s">
        <v>157</v>
      </c>
      <c r="G1326" t="s">
        <v>51</v>
      </c>
      <c r="H1326" t="s">
        <v>52</v>
      </c>
      <c r="I1326" t="s">
        <v>34</v>
      </c>
      <c r="J1326" t="s">
        <v>42</v>
      </c>
      <c r="K1326" t="s">
        <v>21</v>
      </c>
      <c r="L1326" t="s">
        <v>3546</v>
      </c>
      <c r="M1326" t="s">
        <v>1961</v>
      </c>
      <c r="N1326" t="s">
        <v>63</v>
      </c>
      <c r="O1326">
        <v>20.979308797274602</v>
      </c>
      <c r="P1326">
        <v>4.6276688771588086</v>
      </c>
    </row>
    <row r="1327" spans="1:16" x14ac:dyDescent="0.3">
      <c r="A1327" s="2">
        <v>45169</v>
      </c>
      <c r="B1327" s="2">
        <v>46169</v>
      </c>
      <c r="C1327">
        <v>1000</v>
      </c>
      <c r="D1327" t="s">
        <v>3539</v>
      </c>
      <c r="E1327" t="s">
        <v>1184</v>
      </c>
      <c r="F1327" t="s">
        <v>157</v>
      </c>
      <c r="G1327" t="s">
        <v>17</v>
      </c>
      <c r="H1327" t="s">
        <v>18</v>
      </c>
      <c r="I1327" t="s">
        <v>19</v>
      </c>
      <c r="J1327" t="s">
        <v>35</v>
      </c>
      <c r="K1327" t="s">
        <v>22</v>
      </c>
      <c r="L1327" t="s">
        <v>22</v>
      </c>
      <c r="N1327" t="s">
        <v>54</v>
      </c>
      <c r="O1327">
        <v>34.856037719535777</v>
      </c>
      <c r="P1327">
        <v>4.199215274894053</v>
      </c>
    </row>
    <row r="1328" spans="1:16" x14ac:dyDescent="0.3">
      <c r="A1328" s="2">
        <v>45368</v>
      </c>
      <c r="B1328" s="2">
        <v>45374</v>
      </c>
      <c r="C1328">
        <v>6</v>
      </c>
      <c r="D1328" t="s">
        <v>3538</v>
      </c>
      <c r="E1328" t="s">
        <v>1222</v>
      </c>
      <c r="F1328" t="s">
        <v>157</v>
      </c>
      <c r="G1328" t="s">
        <v>33</v>
      </c>
      <c r="H1328" t="s">
        <v>52</v>
      </c>
      <c r="I1328" t="s">
        <v>34</v>
      </c>
      <c r="J1328" t="s">
        <v>42</v>
      </c>
      <c r="K1328" t="s">
        <v>21</v>
      </c>
      <c r="L1328" t="s">
        <v>3546</v>
      </c>
      <c r="M1328" t="s">
        <v>1207</v>
      </c>
      <c r="N1328" t="s">
        <v>144</v>
      </c>
      <c r="O1328">
        <v>24.117987990229071</v>
      </c>
      <c r="P1328">
        <v>4.54669741271407</v>
      </c>
    </row>
    <row r="1329" spans="1:16" x14ac:dyDescent="0.3">
      <c r="A1329" s="2">
        <v>44929</v>
      </c>
      <c r="B1329" s="2">
        <v>44937</v>
      </c>
      <c r="C1329">
        <v>8</v>
      </c>
      <c r="D1329" t="s">
        <v>3538</v>
      </c>
      <c r="E1329" t="s">
        <v>1340</v>
      </c>
      <c r="F1329" t="s">
        <v>157</v>
      </c>
      <c r="G1329" t="s">
        <v>58</v>
      </c>
      <c r="H1329" t="s">
        <v>119</v>
      </c>
      <c r="I1329" t="s">
        <v>120</v>
      </c>
      <c r="J1329" t="s">
        <v>20</v>
      </c>
      <c r="K1329" t="s">
        <v>21</v>
      </c>
      <c r="L1329" t="s">
        <v>21</v>
      </c>
      <c r="M1329" t="s">
        <v>1341</v>
      </c>
      <c r="N1329" t="s">
        <v>30</v>
      </c>
      <c r="O1329">
        <v>30.838609366090431</v>
      </c>
      <c r="P1329">
        <v>4.0885783396366442</v>
      </c>
    </row>
    <row r="1330" spans="1:16" x14ac:dyDescent="0.3">
      <c r="A1330" s="2">
        <v>45345</v>
      </c>
      <c r="D1330" t="s">
        <v>3536</v>
      </c>
      <c r="E1330" t="s">
        <v>1118</v>
      </c>
      <c r="F1330" t="s">
        <v>157</v>
      </c>
      <c r="G1330" t="s">
        <v>51</v>
      </c>
      <c r="H1330" t="s">
        <v>59</v>
      </c>
      <c r="I1330" t="s">
        <v>92</v>
      </c>
      <c r="J1330" t="s">
        <v>42</v>
      </c>
      <c r="K1330" t="s">
        <v>21</v>
      </c>
      <c r="L1330" t="s">
        <v>21</v>
      </c>
      <c r="M1330" t="s">
        <v>1119</v>
      </c>
      <c r="N1330" t="s">
        <v>144</v>
      </c>
      <c r="O1330">
        <v>20.545176485811709</v>
      </c>
      <c r="P1330">
        <v>4.4724933550065131</v>
      </c>
    </row>
    <row r="1331" spans="1:16" x14ac:dyDescent="0.3">
      <c r="A1331" s="2">
        <v>45387</v>
      </c>
      <c r="B1331" s="2">
        <v>46416</v>
      </c>
      <c r="C1331">
        <v>1029</v>
      </c>
      <c r="D1331" t="s">
        <v>3539</v>
      </c>
      <c r="E1331" t="s">
        <v>1118</v>
      </c>
      <c r="F1331" t="s">
        <v>157</v>
      </c>
      <c r="G1331" t="s">
        <v>33</v>
      </c>
      <c r="H1331" t="s">
        <v>18</v>
      </c>
      <c r="I1331" t="s">
        <v>34</v>
      </c>
      <c r="J1331" t="s">
        <v>35</v>
      </c>
      <c r="K1331" t="s">
        <v>21</v>
      </c>
      <c r="L1331" t="s">
        <v>3546</v>
      </c>
      <c r="M1331" t="s">
        <v>1684</v>
      </c>
      <c r="N1331" t="s">
        <v>24</v>
      </c>
      <c r="O1331">
        <v>33.288724472142917</v>
      </c>
      <c r="P1331">
        <v>4.2420220799808774</v>
      </c>
    </row>
    <row r="1332" spans="1:16" x14ac:dyDescent="0.3">
      <c r="A1332" s="2">
        <v>45102</v>
      </c>
      <c r="B1332" s="2">
        <v>45190</v>
      </c>
      <c r="C1332">
        <v>88</v>
      </c>
      <c r="D1332" t="s">
        <v>3537</v>
      </c>
      <c r="E1332" t="s">
        <v>1528</v>
      </c>
      <c r="F1332" t="s">
        <v>157</v>
      </c>
      <c r="G1332" t="s">
        <v>58</v>
      </c>
      <c r="H1332" t="s">
        <v>52</v>
      </c>
      <c r="I1332" t="s">
        <v>92</v>
      </c>
      <c r="J1332" t="s">
        <v>20</v>
      </c>
      <c r="K1332" t="s">
        <v>21</v>
      </c>
      <c r="L1332" t="s">
        <v>3546</v>
      </c>
      <c r="M1332" t="s">
        <v>1529</v>
      </c>
      <c r="N1332" t="s">
        <v>76</v>
      </c>
      <c r="O1332">
        <v>37.29887257471556</v>
      </c>
      <c r="P1332">
        <v>4.2390663840750298</v>
      </c>
    </row>
    <row r="1333" spans="1:16" x14ac:dyDescent="0.3">
      <c r="A1333" s="2">
        <v>45258</v>
      </c>
      <c r="B1333" s="2">
        <v>45264</v>
      </c>
      <c r="C1333">
        <v>6</v>
      </c>
      <c r="D1333" t="s">
        <v>3538</v>
      </c>
      <c r="E1333" t="s">
        <v>1696</v>
      </c>
      <c r="F1333" t="s">
        <v>157</v>
      </c>
      <c r="G1333" t="s">
        <v>51</v>
      </c>
      <c r="H1333" t="s">
        <v>52</v>
      </c>
      <c r="I1333" t="s">
        <v>92</v>
      </c>
      <c r="J1333" t="s">
        <v>20</v>
      </c>
      <c r="K1333" t="s">
        <v>21</v>
      </c>
      <c r="L1333" t="s">
        <v>3546</v>
      </c>
      <c r="M1333" t="s">
        <v>1697</v>
      </c>
      <c r="N1333" t="s">
        <v>63</v>
      </c>
      <c r="O1333">
        <v>25.236682289444438</v>
      </c>
      <c r="P1333">
        <v>4.3571923339930452</v>
      </c>
    </row>
    <row r="1334" spans="1:16" x14ac:dyDescent="0.3">
      <c r="A1334" s="2">
        <v>45131</v>
      </c>
      <c r="B1334" s="2">
        <v>46131</v>
      </c>
      <c r="C1334">
        <v>1000</v>
      </c>
      <c r="D1334" t="s">
        <v>3539</v>
      </c>
      <c r="E1334" t="s">
        <v>1696</v>
      </c>
      <c r="F1334" t="s">
        <v>157</v>
      </c>
      <c r="G1334" t="s">
        <v>46</v>
      </c>
      <c r="H1334" t="s">
        <v>119</v>
      </c>
      <c r="I1334" t="s">
        <v>120</v>
      </c>
      <c r="J1334" t="s">
        <v>42</v>
      </c>
      <c r="K1334" t="s">
        <v>21</v>
      </c>
      <c r="L1334" t="s">
        <v>21</v>
      </c>
      <c r="M1334" t="s">
        <v>1427</v>
      </c>
      <c r="N1334" t="s">
        <v>54</v>
      </c>
      <c r="O1334">
        <v>21.024257446324921</v>
      </c>
      <c r="P1334">
        <v>4.323679236404244</v>
      </c>
    </row>
    <row r="1335" spans="1:16" x14ac:dyDescent="0.3">
      <c r="A1335" s="2">
        <v>45334</v>
      </c>
      <c r="B1335" s="2">
        <v>46334</v>
      </c>
      <c r="C1335">
        <v>1000</v>
      </c>
      <c r="D1335" t="s">
        <v>3539</v>
      </c>
      <c r="E1335" t="s">
        <v>1742</v>
      </c>
      <c r="F1335" t="s">
        <v>157</v>
      </c>
      <c r="G1335" t="s">
        <v>58</v>
      </c>
      <c r="H1335" t="s">
        <v>59</v>
      </c>
      <c r="I1335" t="s">
        <v>34</v>
      </c>
      <c r="J1335" t="s">
        <v>42</v>
      </c>
      <c r="K1335" t="s">
        <v>22</v>
      </c>
      <c r="L1335" t="s">
        <v>22</v>
      </c>
      <c r="N1335" t="s">
        <v>24</v>
      </c>
      <c r="O1335">
        <v>8.773650210383348</v>
      </c>
      <c r="P1335">
        <v>4.0748958420019834</v>
      </c>
    </row>
    <row r="1336" spans="1:16" x14ac:dyDescent="0.3">
      <c r="A1336" s="2">
        <v>45405</v>
      </c>
      <c r="D1336" t="s">
        <v>3536</v>
      </c>
      <c r="E1336" t="s">
        <v>1799</v>
      </c>
      <c r="F1336" t="s">
        <v>157</v>
      </c>
      <c r="G1336" t="s">
        <v>33</v>
      </c>
      <c r="H1336" t="s">
        <v>52</v>
      </c>
      <c r="I1336" t="s">
        <v>34</v>
      </c>
      <c r="J1336" t="s">
        <v>42</v>
      </c>
      <c r="K1336" t="s">
        <v>21</v>
      </c>
      <c r="L1336" t="s">
        <v>3546</v>
      </c>
      <c r="M1336" t="s">
        <v>1800</v>
      </c>
      <c r="N1336" t="s">
        <v>24</v>
      </c>
      <c r="O1336">
        <v>26.56750318740314</v>
      </c>
      <c r="P1336">
        <v>4.0121567714773869</v>
      </c>
    </row>
    <row r="1337" spans="1:16" x14ac:dyDescent="0.3">
      <c r="A1337" s="2">
        <v>45409</v>
      </c>
      <c r="B1337" s="2">
        <v>46409</v>
      </c>
      <c r="C1337">
        <v>1000</v>
      </c>
      <c r="D1337" t="s">
        <v>3539</v>
      </c>
      <c r="E1337" t="s">
        <v>1818</v>
      </c>
      <c r="F1337" t="s">
        <v>157</v>
      </c>
      <c r="G1337" t="s">
        <v>46</v>
      </c>
      <c r="H1337" t="s">
        <v>18</v>
      </c>
      <c r="I1337" t="s">
        <v>19</v>
      </c>
      <c r="J1337" t="s">
        <v>35</v>
      </c>
      <c r="K1337" t="s">
        <v>22</v>
      </c>
      <c r="L1337" t="s">
        <v>22</v>
      </c>
      <c r="N1337" t="s">
        <v>144</v>
      </c>
      <c r="O1337">
        <v>27.964383513853122</v>
      </c>
      <c r="P1337">
        <v>4.2587924083645241</v>
      </c>
    </row>
    <row r="1338" spans="1:16" x14ac:dyDescent="0.3">
      <c r="A1338" s="2">
        <v>45397</v>
      </c>
      <c r="B1338" s="2">
        <v>45429</v>
      </c>
      <c r="C1338">
        <v>32</v>
      </c>
      <c r="D1338" t="s">
        <v>3537</v>
      </c>
      <c r="E1338" t="s">
        <v>1821</v>
      </c>
      <c r="F1338" t="s">
        <v>157</v>
      </c>
      <c r="G1338" t="s">
        <v>33</v>
      </c>
      <c r="H1338" t="s">
        <v>59</v>
      </c>
      <c r="I1338" t="s">
        <v>34</v>
      </c>
      <c r="J1338" t="s">
        <v>42</v>
      </c>
      <c r="K1338" t="s">
        <v>22</v>
      </c>
      <c r="L1338" t="s">
        <v>22</v>
      </c>
      <c r="N1338" t="s">
        <v>24</v>
      </c>
      <c r="O1338">
        <v>26.699727229276849</v>
      </c>
      <c r="P1338">
        <v>4.2271795570235149</v>
      </c>
    </row>
    <row r="1339" spans="1:16" x14ac:dyDescent="0.3">
      <c r="A1339" s="2">
        <v>45046</v>
      </c>
      <c r="B1339" s="2">
        <v>46046</v>
      </c>
      <c r="C1339">
        <v>1000</v>
      </c>
      <c r="D1339" t="s">
        <v>3539</v>
      </c>
      <c r="E1339" t="s">
        <v>1831</v>
      </c>
      <c r="F1339" t="s">
        <v>157</v>
      </c>
      <c r="G1339" t="s">
        <v>33</v>
      </c>
      <c r="H1339" t="s">
        <v>18</v>
      </c>
      <c r="I1339" t="s">
        <v>34</v>
      </c>
      <c r="J1339" t="s">
        <v>20</v>
      </c>
      <c r="K1339" t="s">
        <v>21</v>
      </c>
      <c r="L1339" t="s">
        <v>3546</v>
      </c>
      <c r="M1339" t="s">
        <v>1832</v>
      </c>
      <c r="N1339" t="s">
        <v>63</v>
      </c>
      <c r="O1339">
        <v>30.317147131508779</v>
      </c>
      <c r="P1339">
        <v>4.3772017824576386</v>
      </c>
    </row>
    <row r="1340" spans="1:16" x14ac:dyDescent="0.3">
      <c r="A1340" s="2">
        <v>45309</v>
      </c>
      <c r="B1340" s="2">
        <v>45319</v>
      </c>
      <c r="C1340">
        <v>10</v>
      </c>
      <c r="D1340" t="s">
        <v>3538</v>
      </c>
      <c r="E1340" t="s">
        <v>1849</v>
      </c>
      <c r="F1340" t="s">
        <v>157</v>
      </c>
      <c r="G1340" t="s">
        <v>33</v>
      </c>
      <c r="H1340" t="s">
        <v>59</v>
      </c>
      <c r="I1340" t="s">
        <v>34</v>
      </c>
      <c r="J1340" t="s">
        <v>42</v>
      </c>
      <c r="K1340" t="s">
        <v>22</v>
      </c>
      <c r="L1340" t="s">
        <v>22</v>
      </c>
      <c r="N1340" t="s">
        <v>30</v>
      </c>
      <c r="O1340">
        <v>26.34348480438797</v>
      </c>
      <c r="P1340">
        <v>4.0434125328548189</v>
      </c>
    </row>
    <row r="1341" spans="1:16" x14ac:dyDescent="0.3">
      <c r="A1341" s="2">
        <v>45220</v>
      </c>
      <c r="B1341" s="2">
        <v>46220</v>
      </c>
      <c r="C1341">
        <v>1000</v>
      </c>
      <c r="D1341" t="s">
        <v>3539</v>
      </c>
      <c r="E1341" t="s">
        <v>1865</v>
      </c>
      <c r="F1341" t="s">
        <v>157</v>
      </c>
      <c r="G1341" t="s">
        <v>58</v>
      </c>
      <c r="H1341" t="s">
        <v>52</v>
      </c>
      <c r="I1341" t="s">
        <v>34</v>
      </c>
      <c r="J1341" t="s">
        <v>42</v>
      </c>
      <c r="K1341" t="s">
        <v>21</v>
      </c>
      <c r="L1341" t="s">
        <v>3546</v>
      </c>
      <c r="M1341" t="s">
        <v>1866</v>
      </c>
      <c r="N1341" t="s">
        <v>30</v>
      </c>
      <c r="O1341">
        <v>27.569117486863451</v>
      </c>
      <c r="P1341">
        <v>4.4303465323722007</v>
      </c>
    </row>
    <row r="1342" spans="1:16" x14ac:dyDescent="0.3">
      <c r="A1342" s="2">
        <v>45455</v>
      </c>
      <c r="B1342" s="2">
        <v>45503</v>
      </c>
      <c r="C1342">
        <v>48</v>
      </c>
      <c r="D1342" t="s">
        <v>3537</v>
      </c>
      <c r="E1342" t="s">
        <v>1891</v>
      </c>
      <c r="F1342" t="s">
        <v>157</v>
      </c>
      <c r="G1342" t="s">
        <v>58</v>
      </c>
      <c r="H1342" t="s">
        <v>59</v>
      </c>
      <c r="I1342" t="s">
        <v>19</v>
      </c>
      <c r="J1342" t="s">
        <v>42</v>
      </c>
      <c r="K1342" t="s">
        <v>21</v>
      </c>
      <c r="L1342" t="s">
        <v>3546</v>
      </c>
      <c r="M1342" t="s">
        <v>1892</v>
      </c>
      <c r="N1342" t="s">
        <v>30</v>
      </c>
      <c r="O1342">
        <v>20.297406006481619</v>
      </c>
      <c r="P1342">
        <v>4.2708063280369721</v>
      </c>
    </row>
    <row r="1343" spans="1:16" x14ac:dyDescent="0.3">
      <c r="A1343" s="2">
        <v>45003</v>
      </c>
      <c r="B1343" s="2">
        <v>46003</v>
      </c>
      <c r="C1343">
        <v>1000</v>
      </c>
      <c r="D1343" t="s">
        <v>3539</v>
      </c>
      <c r="E1343" t="s">
        <v>1913</v>
      </c>
      <c r="F1343" t="s">
        <v>157</v>
      </c>
      <c r="G1343" t="s">
        <v>17</v>
      </c>
      <c r="H1343" t="s">
        <v>18</v>
      </c>
      <c r="I1343" t="s">
        <v>34</v>
      </c>
      <c r="J1343" t="s">
        <v>42</v>
      </c>
      <c r="K1343" t="s">
        <v>21</v>
      </c>
      <c r="L1343" t="s">
        <v>3546</v>
      </c>
      <c r="M1343" t="s">
        <v>1914</v>
      </c>
      <c r="N1343" t="s">
        <v>24</v>
      </c>
      <c r="O1343">
        <v>21.688851124645321</v>
      </c>
      <c r="P1343">
        <v>4.6423255259052274</v>
      </c>
    </row>
    <row r="1344" spans="1:16" x14ac:dyDescent="0.3">
      <c r="A1344" s="2">
        <v>45166</v>
      </c>
      <c r="B1344" s="2">
        <v>45167</v>
      </c>
      <c r="C1344">
        <v>1</v>
      </c>
      <c r="D1344" t="s">
        <v>3538</v>
      </c>
      <c r="E1344" t="s">
        <v>1957</v>
      </c>
      <c r="F1344" t="s">
        <v>157</v>
      </c>
      <c r="G1344" t="s">
        <v>46</v>
      </c>
      <c r="H1344" t="s">
        <v>40</v>
      </c>
      <c r="I1344" t="s">
        <v>41</v>
      </c>
      <c r="J1344" t="s">
        <v>42</v>
      </c>
      <c r="K1344" t="s">
        <v>21</v>
      </c>
      <c r="L1344" t="s">
        <v>21</v>
      </c>
      <c r="M1344" t="s">
        <v>1958</v>
      </c>
      <c r="N1344" t="s">
        <v>54</v>
      </c>
      <c r="O1344">
        <v>28.872905086846451</v>
      </c>
      <c r="P1344">
        <v>4.7798453951511437</v>
      </c>
    </row>
    <row r="1345" spans="1:16" x14ac:dyDescent="0.3">
      <c r="A1345" s="2">
        <v>45250</v>
      </c>
      <c r="B1345" s="2">
        <v>46250</v>
      </c>
      <c r="C1345">
        <v>1000</v>
      </c>
      <c r="D1345" t="s">
        <v>3539</v>
      </c>
      <c r="E1345" t="s">
        <v>1841</v>
      </c>
      <c r="F1345" t="s">
        <v>157</v>
      </c>
      <c r="G1345" t="s">
        <v>33</v>
      </c>
      <c r="H1345" t="s">
        <v>18</v>
      </c>
      <c r="I1345" t="s">
        <v>34</v>
      </c>
      <c r="J1345" t="s">
        <v>35</v>
      </c>
      <c r="K1345" t="s">
        <v>22</v>
      </c>
      <c r="L1345" t="s">
        <v>22</v>
      </c>
      <c r="N1345" t="s">
        <v>144</v>
      </c>
      <c r="O1345">
        <v>26.06650063760819</v>
      </c>
      <c r="P1345">
        <v>4.9405039528794026</v>
      </c>
    </row>
    <row r="1346" spans="1:16" x14ac:dyDescent="0.3">
      <c r="A1346" s="2">
        <v>45245</v>
      </c>
      <c r="B1346" s="2">
        <v>46245</v>
      </c>
      <c r="C1346">
        <v>1000</v>
      </c>
      <c r="D1346" t="s">
        <v>3539</v>
      </c>
      <c r="E1346" t="s">
        <v>1158</v>
      </c>
      <c r="F1346" t="s">
        <v>157</v>
      </c>
      <c r="G1346" t="s">
        <v>17</v>
      </c>
      <c r="H1346" t="s">
        <v>40</v>
      </c>
      <c r="I1346" t="s">
        <v>41</v>
      </c>
      <c r="J1346" t="s">
        <v>42</v>
      </c>
      <c r="K1346" t="s">
        <v>22</v>
      </c>
      <c r="L1346" t="s">
        <v>22</v>
      </c>
      <c r="N1346" t="s">
        <v>30</v>
      </c>
      <c r="O1346">
        <v>32.3216973785063</v>
      </c>
      <c r="P1346">
        <v>4.7662454727603789</v>
      </c>
    </row>
    <row r="1347" spans="1:16" x14ac:dyDescent="0.3">
      <c r="A1347" s="2">
        <v>45356</v>
      </c>
      <c r="D1347" t="s">
        <v>3536</v>
      </c>
      <c r="E1347" t="s">
        <v>1184</v>
      </c>
      <c r="F1347" t="s">
        <v>157</v>
      </c>
      <c r="G1347" t="s">
        <v>17</v>
      </c>
      <c r="H1347" t="s">
        <v>18</v>
      </c>
      <c r="I1347" t="s">
        <v>19</v>
      </c>
      <c r="J1347" t="s">
        <v>35</v>
      </c>
      <c r="K1347" t="s">
        <v>22</v>
      </c>
      <c r="L1347" t="s">
        <v>22</v>
      </c>
      <c r="N1347" t="s">
        <v>54</v>
      </c>
      <c r="O1347">
        <v>12.533129080862819</v>
      </c>
      <c r="P1347">
        <v>4.9205358851025549</v>
      </c>
    </row>
    <row r="1348" spans="1:16" x14ac:dyDescent="0.3">
      <c r="A1348" s="2">
        <v>45128</v>
      </c>
      <c r="B1348" s="2">
        <v>45209</v>
      </c>
      <c r="C1348">
        <v>81</v>
      </c>
      <c r="D1348" t="s">
        <v>3537</v>
      </c>
      <c r="E1348" t="s">
        <v>212</v>
      </c>
      <c r="F1348" t="s">
        <v>157</v>
      </c>
      <c r="G1348" t="s">
        <v>17</v>
      </c>
      <c r="H1348" t="s">
        <v>40</v>
      </c>
      <c r="I1348" t="s">
        <v>41</v>
      </c>
      <c r="J1348" t="s">
        <v>35</v>
      </c>
      <c r="K1348" t="s">
        <v>22</v>
      </c>
      <c r="L1348" t="s">
        <v>22</v>
      </c>
      <c r="N1348" t="s">
        <v>144</v>
      </c>
      <c r="O1348">
        <v>18.64935619815008</v>
      </c>
      <c r="P1348">
        <v>4.9285555328941362</v>
      </c>
    </row>
    <row r="1349" spans="1:16" x14ac:dyDescent="0.3">
      <c r="A1349" s="2">
        <v>45158</v>
      </c>
      <c r="D1349" t="s">
        <v>3536</v>
      </c>
      <c r="E1349" t="s">
        <v>2091</v>
      </c>
      <c r="F1349" t="s">
        <v>157</v>
      </c>
      <c r="G1349" t="s">
        <v>33</v>
      </c>
      <c r="H1349" t="s">
        <v>52</v>
      </c>
      <c r="I1349" t="s">
        <v>34</v>
      </c>
      <c r="J1349" t="s">
        <v>20</v>
      </c>
      <c r="K1349" t="s">
        <v>21</v>
      </c>
      <c r="L1349" t="s">
        <v>3546</v>
      </c>
      <c r="M1349" t="s">
        <v>2092</v>
      </c>
      <c r="N1349" t="s">
        <v>43</v>
      </c>
      <c r="O1349">
        <v>32.575504620563088</v>
      </c>
      <c r="P1349">
        <v>4.0929906398231317</v>
      </c>
    </row>
    <row r="1350" spans="1:16" x14ac:dyDescent="0.3">
      <c r="A1350" s="2">
        <v>45439</v>
      </c>
      <c r="B1350" s="2">
        <v>46439</v>
      </c>
      <c r="C1350">
        <v>1000</v>
      </c>
      <c r="D1350" t="s">
        <v>3539</v>
      </c>
      <c r="E1350" t="s">
        <v>2097</v>
      </c>
      <c r="F1350" t="s">
        <v>157</v>
      </c>
      <c r="G1350" t="s">
        <v>58</v>
      </c>
      <c r="H1350" t="s">
        <v>119</v>
      </c>
      <c r="I1350" t="s">
        <v>120</v>
      </c>
      <c r="J1350" t="s">
        <v>20</v>
      </c>
      <c r="K1350" t="s">
        <v>21</v>
      </c>
      <c r="L1350" t="s">
        <v>3546</v>
      </c>
      <c r="M1350" t="s">
        <v>2098</v>
      </c>
      <c r="N1350" t="s">
        <v>76</v>
      </c>
      <c r="O1350">
        <v>15.63104066534884</v>
      </c>
      <c r="P1350">
        <v>4.2402991234503666</v>
      </c>
    </row>
    <row r="1351" spans="1:16" x14ac:dyDescent="0.3">
      <c r="A1351" s="2">
        <v>45209</v>
      </c>
      <c r="B1351" s="2">
        <v>45290</v>
      </c>
      <c r="C1351">
        <v>81</v>
      </c>
      <c r="D1351" t="s">
        <v>3537</v>
      </c>
      <c r="E1351" t="s">
        <v>2091</v>
      </c>
      <c r="F1351" t="s">
        <v>157</v>
      </c>
      <c r="G1351" t="s">
        <v>58</v>
      </c>
      <c r="H1351" t="s">
        <v>119</v>
      </c>
      <c r="I1351" t="s">
        <v>120</v>
      </c>
      <c r="J1351" t="s">
        <v>20</v>
      </c>
      <c r="K1351" t="s">
        <v>21</v>
      </c>
      <c r="L1351" t="s">
        <v>21</v>
      </c>
      <c r="M1351" t="s">
        <v>2121</v>
      </c>
      <c r="N1351" t="s">
        <v>76</v>
      </c>
      <c r="O1351">
        <v>20.530584131161309</v>
      </c>
      <c r="P1351">
        <v>4.0660098441402406</v>
      </c>
    </row>
    <row r="1352" spans="1:16" x14ac:dyDescent="0.3">
      <c r="A1352" s="2">
        <v>45386</v>
      </c>
      <c r="B1352" s="2">
        <v>46386</v>
      </c>
      <c r="C1352">
        <v>1000</v>
      </c>
      <c r="D1352" t="s">
        <v>3539</v>
      </c>
      <c r="E1352" t="s">
        <v>2126</v>
      </c>
      <c r="F1352" t="s">
        <v>157</v>
      </c>
      <c r="G1352" t="s">
        <v>46</v>
      </c>
      <c r="H1352" t="s">
        <v>40</v>
      </c>
      <c r="I1352" t="s">
        <v>41</v>
      </c>
      <c r="J1352" t="s">
        <v>35</v>
      </c>
      <c r="K1352" t="s">
        <v>21</v>
      </c>
      <c r="L1352" t="s">
        <v>21</v>
      </c>
      <c r="M1352" t="s">
        <v>2127</v>
      </c>
      <c r="N1352" t="s">
        <v>76</v>
      </c>
      <c r="O1352">
        <v>26.792517450194119</v>
      </c>
      <c r="P1352">
        <v>4.8221031606002258</v>
      </c>
    </row>
    <row r="1353" spans="1:16" x14ac:dyDescent="0.3">
      <c r="A1353" s="2">
        <v>45026</v>
      </c>
      <c r="B1353" s="2">
        <v>45259</v>
      </c>
      <c r="C1353">
        <v>233</v>
      </c>
      <c r="D1353" t="s">
        <v>3541</v>
      </c>
      <c r="E1353" t="s">
        <v>948</v>
      </c>
      <c r="F1353" t="s">
        <v>157</v>
      </c>
      <c r="G1353" t="s">
        <v>51</v>
      </c>
      <c r="H1353" t="s">
        <v>52</v>
      </c>
      <c r="I1353" t="s">
        <v>34</v>
      </c>
      <c r="J1353" t="s">
        <v>42</v>
      </c>
      <c r="K1353" t="s">
        <v>21</v>
      </c>
      <c r="L1353" t="s">
        <v>21</v>
      </c>
      <c r="M1353" t="s">
        <v>2142</v>
      </c>
      <c r="N1353" t="s">
        <v>76</v>
      </c>
      <c r="O1353">
        <v>27.54440116911071</v>
      </c>
      <c r="P1353">
        <v>4.3691361938092044</v>
      </c>
    </row>
    <row r="1354" spans="1:16" x14ac:dyDescent="0.3">
      <c r="A1354" s="2">
        <v>45410</v>
      </c>
      <c r="D1354" t="s">
        <v>3536</v>
      </c>
      <c r="E1354" t="s">
        <v>2163</v>
      </c>
      <c r="F1354" t="s">
        <v>157</v>
      </c>
      <c r="G1354" t="s">
        <v>46</v>
      </c>
      <c r="H1354" t="s">
        <v>40</v>
      </c>
      <c r="I1354" t="s">
        <v>41</v>
      </c>
      <c r="J1354" t="s">
        <v>42</v>
      </c>
      <c r="K1354" t="s">
        <v>22</v>
      </c>
      <c r="L1354" t="s">
        <v>22</v>
      </c>
      <c r="N1354" t="s">
        <v>24</v>
      </c>
      <c r="O1354">
        <v>28.856336559205261</v>
      </c>
      <c r="P1354">
        <v>4.1312448776823878</v>
      </c>
    </row>
    <row r="1355" spans="1:16" x14ac:dyDescent="0.3">
      <c r="A1355" s="2">
        <v>44933</v>
      </c>
      <c r="B1355" s="2">
        <v>44942</v>
      </c>
      <c r="C1355">
        <v>9</v>
      </c>
      <c r="D1355" t="s">
        <v>3538</v>
      </c>
      <c r="E1355" t="s">
        <v>1222</v>
      </c>
      <c r="F1355" t="s">
        <v>157</v>
      </c>
      <c r="G1355" t="s">
        <v>46</v>
      </c>
      <c r="H1355" t="s">
        <v>40</v>
      </c>
      <c r="I1355" t="s">
        <v>41</v>
      </c>
      <c r="J1355" t="s">
        <v>42</v>
      </c>
      <c r="K1355" t="s">
        <v>21</v>
      </c>
      <c r="L1355" t="s">
        <v>21</v>
      </c>
      <c r="M1355" t="s">
        <v>2175</v>
      </c>
      <c r="N1355" t="s">
        <v>76</v>
      </c>
      <c r="O1355">
        <v>26.974640672260779</v>
      </c>
      <c r="P1355">
        <v>4.9943303026857144</v>
      </c>
    </row>
    <row r="1356" spans="1:16" x14ac:dyDescent="0.3">
      <c r="A1356" s="2">
        <v>44957</v>
      </c>
      <c r="B1356" s="2">
        <v>45957</v>
      </c>
      <c r="C1356">
        <v>1000</v>
      </c>
      <c r="D1356" t="s">
        <v>3539</v>
      </c>
      <c r="E1356" t="s">
        <v>2208</v>
      </c>
      <c r="F1356" t="s">
        <v>157</v>
      </c>
      <c r="G1356" t="s">
        <v>58</v>
      </c>
      <c r="H1356" t="s">
        <v>52</v>
      </c>
      <c r="I1356" t="s">
        <v>92</v>
      </c>
      <c r="J1356" t="s">
        <v>42</v>
      </c>
      <c r="K1356" t="s">
        <v>21</v>
      </c>
      <c r="L1356" t="s">
        <v>21</v>
      </c>
      <c r="M1356" t="s">
        <v>2209</v>
      </c>
      <c r="N1356" t="s">
        <v>144</v>
      </c>
      <c r="O1356">
        <v>10.678420778825959</v>
      </c>
      <c r="P1356">
        <v>4.8874245353703607</v>
      </c>
    </row>
    <row r="1357" spans="1:16" x14ac:dyDescent="0.3">
      <c r="A1357" s="2">
        <v>45275</v>
      </c>
      <c r="D1357" t="s">
        <v>3536</v>
      </c>
      <c r="E1357" t="s">
        <v>734</v>
      </c>
      <c r="F1357" t="s">
        <v>157</v>
      </c>
      <c r="G1357" t="s">
        <v>51</v>
      </c>
      <c r="H1357" t="s">
        <v>52</v>
      </c>
      <c r="I1357" t="s">
        <v>34</v>
      </c>
      <c r="J1357" t="s">
        <v>20</v>
      </c>
      <c r="K1357" t="s">
        <v>21</v>
      </c>
      <c r="L1357" t="s">
        <v>3546</v>
      </c>
      <c r="M1357" t="s">
        <v>1733</v>
      </c>
      <c r="N1357" t="s">
        <v>63</v>
      </c>
      <c r="O1357">
        <v>18.21630799037484</v>
      </c>
      <c r="P1357">
        <v>4.8629968313588723</v>
      </c>
    </row>
    <row r="1358" spans="1:16" x14ac:dyDescent="0.3">
      <c r="A1358" s="2">
        <v>45461</v>
      </c>
      <c r="B1358" s="2">
        <v>45471</v>
      </c>
      <c r="C1358">
        <v>10</v>
      </c>
      <c r="D1358" t="s">
        <v>3538</v>
      </c>
      <c r="E1358" t="s">
        <v>2266</v>
      </c>
      <c r="F1358" t="s">
        <v>157</v>
      </c>
      <c r="G1358" t="s">
        <v>17</v>
      </c>
      <c r="H1358" t="s">
        <v>40</v>
      </c>
      <c r="I1358" t="s">
        <v>41</v>
      </c>
      <c r="J1358" t="s">
        <v>42</v>
      </c>
      <c r="K1358" t="s">
        <v>22</v>
      </c>
      <c r="L1358" t="s">
        <v>22</v>
      </c>
      <c r="N1358" t="s">
        <v>54</v>
      </c>
      <c r="O1358">
        <v>39.475692529677502</v>
      </c>
      <c r="P1358">
        <v>4.0099238211278356</v>
      </c>
    </row>
    <row r="1359" spans="1:16" x14ac:dyDescent="0.3">
      <c r="A1359" s="2">
        <v>45312</v>
      </c>
      <c r="B1359" s="2">
        <v>45367</v>
      </c>
      <c r="C1359">
        <v>55</v>
      </c>
      <c r="D1359" t="s">
        <v>3537</v>
      </c>
      <c r="E1359" t="s">
        <v>316</v>
      </c>
      <c r="F1359" t="s">
        <v>157</v>
      </c>
      <c r="G1359" t="s">
        <v>46</v>
      </c>
      <c r="H1359" t="s">
        <v>40</v>
      </c>
      <c r="I1359" t="s">
        <v>41</v>
      </c>
      <c r="J1359" t="s">
        <v>35</v>
      </c>
      <c r="K1359" t="s">
        <v>22</v>
      </c>
      <c r="L1359" t="s">
        <v>22</v>
      </c>
      <c r="N1359" t="s">
        <v>24</v>
      </c>
      <c r="O1359">
        <v>28.570176795013388</v>
      </c>
      <c r="P1359">
        <v>4.1469219235837711</v>
      </c>
    </row>
    <row r="1360" spans="1:16" x14ac:dyDescent="0.3">
      <c r="A1360" s="2">
        <v>45031</v>
      </c>
      <c r="B1360" s="2">
        <v>46031</v>
      </c>
      <c r="C1360">
        <v>1000</v>
      </c>
      <c r="D1360" t="s">
        <v>3539</v>
      </c>
      <c r="E1360" t="s">
        <v>2266</v>
      </c>
      <c r="F1360" t="s">
        <v>157</v>
      </c>
      <c r="G1360" t="s">
        <v>33</v>
      </c>
      <c r="H1360" t="s">
        <v>18</v>
      </c>
      <c r="I1360" t="s">
        <v>19</v>
      </c>
      <c r="J1360" t="s">
        <v>35</v>
      </c>
      <c r="K1360" t="s">
        <v>22</v>
      </c>
      <c r="L1360" t="s">
        <v>22</v>
      </c>
      <c r="N1360" t="s">
        <v>144</v>
      </c>
      <c r="O1360">
        <v>40.724758546179849</v>
      </c>
      <c r="P1360">
        <v>4.6284264566145872</v>
      </c>
    </row>
    <row r="1361" spans="1:16" x14ac:dyDescent="0.3">
      <c r="A1361" s="2">
        <v>45314</v>
      </c>
      <c r="B1361" s="2">
        <v>46314</v>
      </c>
      <c r="C1361">
        <v>1000</v>
      </c>
      <c r="D1361" t="s">
        <v>3539</v>
      </c>
      <c r="E1361" t="s">
        <v>664</v>
      </c>
      <c r="F1361" t="s">
        <v>157</v>
      </c>
      <c r="G1361" t="s">
        <v>58</v>
      </c>
      <c r="H1361" t="s">
        <v>119</v>
      </c>
      <c r="I1361" t="s">
        <v>120</v>
      </c>
      <c r="J1361" t="s">
        <v>42</v>
      </c>
      <c r="K1361" t="s">
        <v>21</v>
      </c>
      <c r="L1361" t="s">
        <v>3546</v>
      </c>
      <c r="M1361" t="s">
        <v>2311</v>
      </c>
      <c r="N1361" t="s">
        <v>24</v>
      </c>
      <c r="O1361">
        <v>10.070035879522059</v>
      </c>
      <c r="P1361">
        <v>4.1612188119751234</v>
      </c>
    </row>
    <row r="1362" spans="1:16" x14ac:dyDescent="0.3">
      <c r="A1362" s="2">
        <v>45339</v>
      </c>
      <c r="B1362" s="2">
        <v>45363</v>
      </c>
      <c r="C1362">
        <v>24</v>
      </c>
      <c r="D1362" t="s">
        <v>3538</v>
      </c>
      <c r="E1362" t="s">
        <v>2316</v>
      </c>
      <c r="F1362" t="s">
        <v>157</v>
      </c>
      <c r="G1362" t="s">
        <v>17</v>
      </c>
      <c r="H1362" t="s">
        <v>40</v>
      </c>
      <c r="I1362" t="s">
        <v>41</v>
      </c>
      <c r="J1362" t="s">
        <v>42</v>
      </c>
      <c r="K1362" t="s">
        <v>21</v>
      </c>
      <c r="L1362" t="s">
        <v>3546</v>
      </c>
      <c r="M1362" t="s">
        <v>2317</v>
      </c>
      <c r="N1362" t="s">
        <v>63</v>
      </c>
      <c r="O1362">
        <v>25.665535538259199</v>
      </c>
      <c r="P1362">
        <v>4.1705241236872919</v>
      </c>
    </row>
    <row r="1363" spans="1:16" x14ac:dyDescent="0.3">
      <c r="A1363" s="2">
        <v>45064</v>
      </c>
      <c r="B1363" s="2">
        <v>46064</v>
      </c>
      <c r="C1363">
        <v>1000</v>
      </c>
      <c r="D1363" t="s">
        <v>3539</v>
      </c>
      <c r="E1363" t="s">
        <v>1799</v>
      </c>
      <c r="F1363" t="s">
        <v>157</v>
      </c>
      <c r="G1363" t="s">
        <v>33</v>
      </c>
      <c r="H1363" t="s">
        <v>52</v>
      </c>
      <c r="I1363" t="s">
        <v>92</v>
      </c>
      <c r="J1363" t="s">
        <v>20</v>
      </c>
      <c r="K1363" t="s">
        <v>21</v>
      </c>
      <c r="L1363" t="s">
        <v>3546</v>
      </c>
      <c r="M1363" t="s">
        <v>2354</v>
      </c>
      <c r="N1363" t="s">
        <v>144</v>
      </c>
      <c r="O1363">
        <v>22.1684088052634</v>
      </c>
      <c r="P1363">
        <v>4.1270605126518847</v>
      </c>
    </row>
    <row r="1364" spans="1:16" x14ac:dyDescent="0.3">
      <c r="A1364" s="2">
        <v>45053</v>
      </c>
      <c r="B1364" s="2">
        <v>45198</v>
      </c>
      <c r="C1364">
        <v>145</v>
      </c>
      <c r="D1364" t="s">
        <v>3540</v>
      </c>
      <c r="E1364" t="s">
        <v>1184</v>
      </c>
      <c r="F1364" t="s">
        <v>157</v>
      </c>
      <c r="G1364" t="s">
        <v>46</v>
      </c>
      <c r="H1364" t="s">
        <v>40</v>
      </c>
      <c r="I1364" t="s">
        <v>41</v>
      </c>
      <c r="J1364" t="s">
        <v>42</v>
      </c>
      <c r="K1364" t="s">
        <v>22</v>
      </c>
      <c r="L1364" t="s">
        <v>22</v>
      </c>
      <c r="N1364" t="s">
        <v>43</v>
      </c>
      <c r="O1364">
        <v>22.908087193552841</v>
      </c>
      <c r="P1364">
        <v>4.0366714269335429</v>
      </c>
    </row>
    <row r="1365" spans="1:16" x14ac:dyDescent="0.3">
      <c r="A1365" s="2">
        <v>45152</v>
      </c>
      <c r="B1365" s="2">
        <v>45156</v>
      </c>
      <c r="C1365">
        <v>4</v>
      </c>
      <c r="D1365" t="s">
        <v>3538</v>
      </c>
      <c r="E1365" t="s">
        <v>1821</v>
      </c>
      <c r="F1365" t="s">
        <v>157</v>
      </c>
      <c r="G1365" t="s">
        <v>17</v>
      </c>
      <c r="H1365" t="s">
        <v>40</v>
      </c>
      <c r="I1365" t="s">
        <v>41</v>
      </c>
      <c r="J1365" t="s">
        <v>35</v>
      </c>
      <c r="K1365" t="s">
        <v>21</v>
      </c>
      <c r="L1365" t="s">
        <v>3546</v>
      </c>
      <c r="M1365" t="s">
        <v>2355</v>
      </c>
      <c r="N1365" t="s">
        <v>76</v>
      </c>
      <c r="O1365">
        <v>29.54497089602491</v>
      </c>
      <c r="P1365">
        <v>4.7470782671290292</v>
      </c>
    </row>
    <row r="1366" spans="1:16" x14ac:dyDescent="0.3">
      <c r="A1366" s="2">
        <v>45055</v>
      </c>
      <c r="B1366" s="2">
        <v>46055</v>
      </c>
      <c r="C1366">
        <v>1000</v>
      </c>
      <c r="D1366" t="s">
        <v>3539</v>
      </c>
      <c r="E1366" t="s">
        <v>948</v>
      </c>
      <c r="F1366" t="s">
        <v>157</v>
      </c>
      <c r="G1366" t="s">
        <v>17</v>
      </c>
      <c r="H1366" t="s">
        <v>18</v>
      </c>
      <c r="I1366" t="s">
        <v>34</v>
      </c>
      <c r="J1366" t="s">
        <v>35</v>
      </c>
      <c r="K1366" t="s">
        <v>21</v>
      </c>
      <c r="L1366" t="s">
        <v>3546</v>
      </c>
      <c r="M1366" t="s">
        <v>2377</v>
      </c>
      <c r="N1366" t="s">
        <v>144</v>
      </c>
      <c r="O1366">
        <v>18.573677922105709</v>
      </c>
      <c r="P1366">
        <v>4.6546506868659554</v>
      </c>
    </row>
    <row r="1367" spans="1:16" x14ac:dyDescent="0.3">
      <c r="A1367" s="2">
        <v>44992</v>
      </c>
      <c r="B1367" s="2">
        <v>45115</v>
      </c>
      <c r="C1367">
        <v>123</v>
      </c>
      <c r="D1367" t="s">
        <v>3540</v>
      </c>
      <c r="E1367" t="s">
        <v>959</v>
      </c>
      <c r="F1367" t="s">
        <v>157</v>
      </c>
      <c r="G1367" t="s">
        <v>58</v>
      </c>
      <c r="H1367" t="s">
        <v>52</v>
      </c>
      <c r="I1367" t="s">
        <v>34</v>
      </c>
      <c r="J1367" t="s">
        <v>20</v>
      </c>
      <c r="K1367" t="s">
        <v>21</v>
      </c>
      <c r="L1367" t="s">
        <v>3546</v>
      </c>
      <c r="M1367" t="s">
        <v>2393</v>
      </c>
      <c r="N1367" t="s">
        <v>76</v>
      </c>
      <c r="O1367">
        <v>24.21116442596999</v>
      </c>
      <c r="P1367">
        <v>4.2587116421554407</v>
      </c>
    </row>
    <row r="1368" spans="1:16" x14ac:dyDescent="0.3">
      <c r="A1368" s="2">
        <v>45462</v>
      </c>
      <c r="B1368" s="2">
        <v>46462</v>
      </c>
      <c r="C1368">
        <v>1000</v>
      </c>
      <c r="D1368" t="s">
        <v>3539</v>
      </c>
      <c r="E1368" t="s">
        <v>316</v>
      </c>
      <c r="F1368" t="s">
        <v>157</v>
      </c>
      <c r="G1368" t="s">
        <v>51</v>
      </c>
      <c r="H1368" t="s">
        <v>52</v>
      </c>
      <c r="I1368" t="s">
        <v>92</v>
      </c>
      <c r="J1368" t="s">
        <v>20</v>
      </c>
      <c r="K1368" t="s">
        <v>21</v>
      </c>
      <c r="L1368" t="s">
        <v>21</v>
      </c>
      <c r="M1368" t="s">
        <v>2397</v>
      </c>
      <c r="N1368" t="s">
        <v>30</v>
      </c>
      <c r="O1368">
        <v>24.544293858144869</v>
      </c>
      <c r="P1368">
        <v>4.0622032261647032</v>
      </c>
    </row>
    <row r="1369" spans="1:16" x14ac:dyDescent="0.3">
      <c r="A1369" s="2">
        <v>45407</v>
      </c>
      <c r="B1369" s="2">
        <v>46407</v>
      </c>
      <c r="C1369">
        <v>1000</v>
      </c>
      <c r="D1369" t="s">
        <v>3539</v>
      </c>
      <c r="E1369" t="s">
        <v>277</v>
      </c>
      <c r="F1369" t="s">
        <v>157</v>
      </c>
      <c r="G1369" t="s">
        <v>33</v>
      </c>
      <c r="H1369" t="s">
        <v>52</v>
      </c>
      <c r="I1369" t="s">
        <v>92</v>
      </c>
      <c r="J1369" t="s">
        <v>20</v>
      </c>
      <c r="K1369" t="s">
        <v>21</v>
      </c>
      <c r="L1369" t="s">
        <v>21</v>
      </c>
      <c r="M1369" t="s">
        <v>2418</v>
      </c>
      <c r="N1369" t="s">
        <v>63</v>
      </c>
      <c r="O1369">
        <v>22.27271368753933</v>
      </c>
      <c r="P1369">
        <v>4.1698870732190576</v>
      </c>
    </row>
    <row r="1370" spans="1:16" x14ac:dyDescent="0.3">
      <c r="A1370" s="2">
        <v>44965</v>
      </c>
      <c r="B1370" s="2">
        <v>45175</v>
      </c>
      <c r="C1370">
        <v>210</v>
      </c>
      <c r="D1370" t="s">
        <v>3541</v>
      </c>
      <c r="E1370" t="s">
        <v>1528</v>
      </c>
      <c r="F1370" t="s">
        <v>157</v>
      </c>
      <c r="G1370" t="s">
        <v>17</v>
      </c>
      <c r="H1370" t="s">
        <v>40</v>
      </c>
      <c r="I1370" t="s">
        <v>41</v>
      </c>
      <c r="J1370" t="s">
        <v>35</v>
      </c>
      <c r="K1370" t="s">
        <v>22</v>
      </c>
      <c r="L1370" t="s">
        <v>22</v>
      </c>
      <c r="N1370" t="s">
        <v>30</v>
      </c>
      <c r="O1370">
        <v>21.650189476323821</v>
      </c>
      <c r="P1370">
        <v>4.335610454269843</v>
      </c>
    </row>
    <row r="1371" spans="1:16" x14ac:dyDescent="0.3">
      <c r="A1371" s="2">
        <v>45431</v>
      </c>
      <c r="B1371" s="2">
        <v>46431</v>
      </c>
      <c r="C1371">
        <v>1000</v>
      </c>
      <c r="D1371" t="s">
        <v>3539</v>
      </c>
      <c r="E1371" t="s">
        <v>1913</v>
      </c>
      <c r="F1371" t="s">
        <v>157</v>
      </c>
      <c r="G1371" t="s">
        <v>51</v>
      </c>
      <c r="H1371" t="s">
        <v>52</v>
      </c>
      <c r="I1371" t="s">
        <v>34</v>
      </c>
      <c r="J1371" t="s">
        <v>42</v>
      </c>
      <c r="K1371" t="s">
        <v>21</v>
      </c>
      <c r="L1371" t="s">
        <v>3546</v>
      </c>
      <c r="M1371" t="s">
        <v>2421</v>
      </c>
      <c r="N1371" t="s">
        <v>54</v>
      </c>
      <c r="O1371">
        <v>23.326699635095459</v>
      </c>
      <c r="P1371">
        <v>4.1951665172186514</v>
      </c>
    </row>
    <row r="1372" spans="1:16" x14ac:dyDescent="0.3">
      <c r="A1372" s="2">
        <v>45449</v>
      </c>
      <c r="B1372" s="2">
        <v>45456</v>
      </c>
      <c r="C1372">
        <v>7</v>
      </c>
      <c r="D1372" t="s">
        <v>3538</v>
      </c>
      <c r="E1372" t="s">
        <v>204</v>
      </c>
      <c r="F1372" t="s">
        <v>157</v>
      </c>
      <c r="G1372" t="s">
        <v>33</v>
      </c>
      <c r="H1372" t="s">
        <v>52</v>
      </c>
      <c r="I1372" t="s">
        <v>34</v>
      </c>
      <c r="J1372" t="s">
        <v>20</v>
      </c>
      <c r="K1372" t="s">
        <v>21</v>
      </c>
      <c r="L1372" t="s">
        <v>3546</v>
      </c>
      <c r="M1372" t="s">
        <v>2423</v>
      </c>
      <c r="N1372" t="s">
        <v>24</v>
      </c>
      <c r="O1372">
        <v>24.55616281843373</v>
      </c>
      <c r="P1372">
        <v>4.4327714843418189</v>
      </c>
    </row>
    <row r="1373" spans="1:16" x14ac:dyDescent="0.3">
      <c r="A1373" s="2">
        <v>44961</v>
      </c>
      <c r="B1373" s="2">
        <v>44966</v>
      </c>
      <c r="C1373">
        <v>5</v>
      </c>
      <c r="D1373" t="s">
        <v>3538</v>
      </c>
      <c r="E1373" t="s">
        <v>734</v>
      </c>
      <c r="F1373" t="s">
        <v>157</v>
      </c>
      <c r="G1373" t="s">
        <v>17</v>
      </c>
      <c r="H1373" t="s">
        <v>40</v>
      </c>
      <c r="I1373" t="s">
        <v>41</v>
      </c>
      <c r="J1373" t="s">
        <v>35</v>
      </c>
      <c r="K1373" t="s">
        <v>22</v>
      </c>
      <c r="L1373" t="s">
        <v>22</v>
      </c>
      <c r="N1373" t="s">
        <v>54</v>
      </c>
      <c r="O1373">
        <v>13.922872826571441</v>
      </c>
      <c r="P1373">
        <v>4.3976123785528696</v>
      </c>
    </row>
    <row r="1374" spans="1:16" x14ac:dyDescent="0.3">
      <c r="A1374" s="2">
        <v>45036</v>
      </c>
      <c r="D1374" t="s">
        <v>3536</v>
      </c>
      <c r="E1374" t="s">
        <v>2091</v>
      </c>
      <c r="F1374" t="s">
        <v>157</v>
      </c>
      <c r="G1374" t="s">
        <v>51</v>
      </c>
      <c r="H1374" t="s">
        <v>52</v>
      </c>
      <c r="I1374" t="s">
        <v>92</v>
      </c>
      <c r="J1374" t="s">
        <v>20</v>
      </c>
      <c r="K1374" t="s">
        <v>21</v>
      </c>
      <c r="L1374" t="s">
        <v>3546</v>
      </c>
      <c r="M1374" t="s">
        <v>2476</v>
      </c>
      <c r="N1374" t="s">
        <v>43</v>
      </c>
      <c r="O1374">
        <v>23.854577249636211</v>
      </c>
      <c r="P1374">
        <v>4.6406151835488876</v>
      </c>
    </row>
    <row r="1375" spans="1:16" x14ac:dyDescent="0.3">
      <c r="A1375" s="2">
        <v>45247</v>
      </c>
      <c r="B1375" s="2">
        <v>46247</v>
      </c>
      <c r="C1375">
        <v>1000</v>
      </c>
      <c r="D1375" t="s">
        <v>3539</v>
      </c>
      <c r="E1375" t="s">
        <v>948</v>
      </c>
      <c r="F1375" t="s">
        <v>157</v>
      </c>
      <c r="G1375" t="s">
        <v>17</v>
      </c>
      <c r="H1375" t="s">
        <v>18</v>
      </c>
      <c r="I1375" t="s">
        <v>34</v>
      </c>
      <c r="J1375" t="s">
        <v>42</v>
      </c>
      <c r="K1375" t="s">
        <v>22</v>
      </c>
      <c r="L1375" t="s">
        <v>22</v>
      </c>
      <c r="N1375" t="s">
        <v>24</v>
      </c>
      <c r="O1375">
        <v>26.93018683717608</v>
      </c>
      <c r="P1375">
        <v>4.3046791390980408</v>
      </c>
    </row>
    <row r="1376" spans="1:16" x14ac:dyDescent="0.3">
      <c r="A1376" s="2">
        <v>45388</v>
      </c>
      <c r="B1376" s="2">
        <v>46447</v>
      </c>
      <c r="C1376">
        <v>1059</v>
      </c>
      <c r="D1376" t="s">
        <v>3539</v>
      </c>
      <c r="E1376" t="s">
        <v>1222</v>
      </c>
      <c r="F1376" t="s">
        <v>157</v>
      </c>
      <c r="G1376" t="s">
        <v>17</v>
      </c>
      <c r="H1376" t="s">
        <v>40</v>
      </c>
      <c r="I1376" t="s">
        <v>41</v>
      </c>
      <c r="J1376" t="s">
        <v>35</v>
      </c>
      <c r="K1376" t="s">
        <v>21</v>
      </c>
      <c r="L1376" t="s">
        <v>21</v>
      </c>
      <c r="M1376" t="s">
        <v>2492</v>
      </c>
      <c r="N1376" t="s">
        <v>54</v>
      </c>
      <c r="O1376">
        <v>28.572945385835549</v>
      </c>
      <c r="P1376">
        <v>4.7385460533969637</v>
      </c>
    </row>
    <row r="1377" spans="1:16" x14ac:dyDescent="0.3">
      <c r="A1377" s="2">
        <v>45027</v>
      </c>
      <c r="B1377" s="2">
        <v>46234</v>
      </c>
      <c r="C1377">
        <v>1207</v>
      </c>
      <c r="D1377" t="s">
        <v>3539</v>
      </c>
      <c r="E1377" t="s">
        <v>2499</v>
      </c>
      <c r="F1377" t="s">
        <v>157</v>
      </c>
      <c r="G1377" t="s">
        <v>58</v>
      </c>
      <c r="H1377" t="s">
        <v>52</v>
      </c>
      <c r="I1377" t="s">
        <v>34</v>
      </c>
      <c r="J1377" t="s">
        <v>20</v>
      </c>
      <c r="K1377" t="s">
        <v>21</v>
      </c>
      <c r="L1377" t="s">
        <v>3546</v>
      </c>
      <c r="M1377" t="s">
        <v>2500</v>
      </c>
      <c r="N1377" t="s">
        <v>144</v>
      </c>
      <c r="O1377">
        <v>27.56984258324589</v>
      </c>
      <c r="P1377">
        <v>4.4274896879206151</v>
      </c>
    </row>
    <row r="1378" spans="1:16" x14ac:dyDescent="0.3">
      <c r="A1378" s="2">
        <v>44931</v>
      </c>
      <c r="B1378" s="2">
        <v>45110</v>
      </c>
      <c r="C1378">
        <v>179</v>
      </c>
      <c r="D1378" t="s">
        <v>3540</v>
      </c>
      <c r="E1378" t="s">
        <v>392</v>
      </c>
      <c r="F1378" t="s">
        <v>157</v>
      </c>
      <c r="G1378" t="s">
        <v>51</v>
      </c>
      <c r="H1378" t="s">
        <v>59</v>
      </c>
      <c r="I1378" t="s">
        <v>92</v>
      </c>
      <c r="J1378" t="s">
        <v>42</v>
      </c>
      <c r="K1378" t="s">
        <v>22</v>
      </c>
      <c r="L1378" t="s">
        <v>22</v>
      </c>
      <c r="N1378" t="s">
        <v>144</v>
      </c>
      <c r="O1378">
        <v>26.300653382575771</v>
      </c>
      <c r="P1378">
        <v>4.1852703553833237</v>
      </c>
    </row>
    <row r="1379" spans="1:16" x14ac:dyDescent="0.3">
      <c r="A1379" s="2">
        <v>45632</v>
      </c>
      <c r="D1379" t="s">
        <v>3536</v>
      </c>
      <c r="E1379" t="s">
        <v>156</v>
      </c>
      <c r="F1379" t="s">
        <v>157</v>
      </c>
      <c r="G1379" t="s">
        <v>51</v>
      </c>
      <c r="H1379" t="s">
        <v>52</v>
      </c>
      <c r="I1379" t="s">
        <v>34</v>
      </c>
      <c r="J1379" t="s">
        <v>42</v>
      </c>
      <c r="K1379" t="s">
        <v>21</v>
      </c>
      <c r="L1379" t="s">
        <v>21</v>
      </c>
      <c r="M1379" t="s">
        <v>2503</v>
      </c>
      <c r="N1379" t="s">
        <v>63</v>
      </c>
      <c r="O1379">
        <v>33.681867306122399</v>
      </c>
      <c r="P1379">
        <v>4.3187525029320701</v>
      </c>
    </row>
    <row r="1380" spans="1:16" x14ac:dyDescent="0.3">
      <c r="A1380" s="2">
        <v>44943</v>
      </c>
      <c r="B1380" s="2">
        <v>45943</v>
      </c>
      <c r="C1380">
        <v>1000</v>
      </c>
      <c r="D1380" t="s">
        <v>3539</v>
      </c>
      <c r="E1380" t="s">
        <v>2126</v>
      </c>
      <c r="F1380" t="s">
        <v>157</v>
      </c>
      <c r="G1380" t="s">
        <v>58</v>
      </c>
      <c r="H1380" t="s">
        <v>59</v>
      </c>
      <c r="I1380" t="s">
        <v>34</v>
      </c>
      <c r="J1380" t="s">
        <v>35</v>
      </c>
      <c r="K1380" t="s">
        <v>22</v>
      </c>
      <c r="L1380" t="s">
        <v>22</v>
      </c>
      <c r="N1380" t="s">
        <v>63</v>
      </c>
      <c r="O1380">
        <v>33.93467864996974</v>
      </c>
      <c r="P1380">
        <v>4.0801867568121128</v>
      </c>
    </row>
    <row r="1381" spans="1:16" x14ac:dyDescent="0.3">
      <c r="A1381" s="2">
        <v>45034</v>
      </c>
      <c r="B1381" s="2">
        <v>46034</v>
      </c>
      <c r="C1381">
        <v>1000</v>
      </c>
      <c r="D1381" t="s">
        <v>3539</v>
      </c>
      <c r="E1381" t="s">
        <v>1957</v>
      </c>
      <c r="F1381" t="s">
        <v>157</v>
      </c>
      <c r="G1381" t="s">
        <v>51</v>
      </c>
      <c r="H1381" t="s">
        <v>59</v>
      </c>
      <c r="I1381" t="s">
        <v>19</v>
      </c>
      <c r="J1381" t="s">
        <v>35</v>
      </c>
      <c r="K1381" t="s">
        <v>22</v>
      </c>
      <c r="L1381" t="s">
        <v>22</v>
      </c>
      <c r="N1381" t="s">
        <v>24</v>
      </c>
      <c r="O1381">
        <v>31.150654915490641</v>
      </c>
      <c r="P1381">
        <v>4.0511655064454759</v>
      </c>
    </row>
    <row r="1382" spans="1:16" x14ac:dyDescent="0.3">
      <c r="A1382" s="2">
        <v>45130</v>
      </c>
      <c r="B1382" s="2">
        <v>45133</v>
      </c>
      <c r="C1382">
        <v>3</v>
      </c>
      <c r="D1382" t="s">
        <v>3538</v>
      </c>
      <c r="E1382" t="s">
        <v>161</v>
      </c>
      <c r="F1382" t="s">
        <v>157</v>
      </c>
      <c r="G1382" t="s">
        <v>17</v>
      </c>
      <c r="H1382" t="s">
        <v>18</v>
      </c>
      <c r="I1382" t="s">
        <v>19</v>
      </c>
      <c r="J1382" t="s">
        <v>42</v>
      </c>
      <c r="K1382" t="s">
        <v>22</v>
      </c>
      <c r="L1382" t="s">
        <v>22</v>
      </c>
      <c r="N1382" t="s">
        <v>76</v>
      </c>
      <c r="O1382">
        <v>22.689506317502101</v>
      </c>
      <c r="P1382">
        <v>4.9868869366005173</v>
      </c>
    </row>
    <row r="1383" spans="1:16" x14ac:dyDescent="0.3">
      <c r="A1383" s="2">
        <v>45375</v>
      </c>
      <c r="B1383" s="2">
        <v>45392</v>
      </c>
      <c r="C1383">
        <v>17</v>
      </c>
      <c r="D1383" t="s">
        <v>3538</v>
      </c>
      <c r="E1383" t="s">
        <v>808</v>
      </c>
      <c r="F1383" t="s">
        <v>157</v>
      </c>
      <c r="G1383" t="s">
        <v>17</v>
      </c>
      <c r="H1383" t="s">
        <v>40</v>
      </c>
      <c r="I1383" t="s">
        <v>41</v>
      </c>
      <c r="J1383" t="s">
        <v>42</v>
      </c>
      <c r="K1383" t="s">
        <v>22</v>
      </c>
      <c r="L1383" t="s">
        <v>22</v>
      </c>
      <c r="N1383" t="s">
        <v>24</v>
      </c>
      <c r="O1383">
        <v>31.418628729903102</v>
      </c>
      <c r="P1383">
        <v>4.458028616583869</v>
      </c>
    </row>
    <row r="1384" spans="1:16" x14ac:dyDescent="0.3">
      <c r="A1384" s="2">
        <v>44976</v>
      </c>
      <c r="B1384" s="2">
        <v>45022</v>
      </c>
      <c r="C1384">
        <v>46</v>
      </c>
      <c r="D1384" t="s">
        <v>3537</v>
      </c>
      <c r="E1384" t="s">
        <v>1831</v>
      </c>
      <c r="F1384" t="s">
        <v>157</v>
      </c>
      <c r="G1384" t="s">
        <v>33</v>
      </c>
      <c r="H1384" t="s">
        <v>52</v>
      </c>
      <c r="I1384" t="s">
        <v>34</v>
      </c>
      <c r="J1384" t="s">
        <v>20</v>
      </c>
      <c r="K1384" t="s">
        <v>21</v>
      </c>
      <c r="L1384" t="s">
        <v>3546</v>
      </c>
      <c r="M1384" t="s">
        <v>2598</v>
      </c>
      <c r="N1384" t="s">
        <v>76</v>
      </c>
      <c r="O1384">
        <v>31.42925891340931</v>
      </c>
      <c r="P1384">
        <v>4.5788067545119402</v>
      </c>
    </row>
    <row r="1385" spans="1:16" x14ac:dyDescent="0.3">
      <c r="A1385" s="2">
        <v>45114</v>
      </c>
      <c r="B1385" s="2">
        <v>45120</v>
      </c>
      <c r="C1385">
        <v>6</v>
      </c>
      <c r="D1385" t="s">
        <v>3538</v>
      </c>
      <c r="E1385" t="s">
        <v>2610</v>
      </c>
      <c r="F1385" t="s">
        <v>157</v>
      </c>
      <c r="G1385" t="s">
        <v>46</v>
      </c>
      <c r="H1385" t="s">
        <v>18</v>
      </c>
      <c r="I1385" t="s">
        <v>19</v>
      </c>
      <c r="J1385" t="s">
        <v>42</v>
      </c>
      <c r="K1385" t="s">
        <v>22</v>
      </c>
      <c r="L1385" t="s">
        <v>22</v>
      </c>
      <c r="N1385" t="s">
        <v>63</v>
      </c>
      <c r="O1385">
        <v>28.086633004352489</v>
      </c>
      <c r="P1385">
        <v>4.6717006844058568</v>
      </c>
    </row>
    <row r="1386" spans="1:16" x14ac:dyDescent="0.3">
      <c r="A1386" s="2">
        <v>45346</v>
      </c>
      <c r="B1386" s="2">
        <v>46346</v>
      </c>
      <c r="C1386">
        <v>1000</v>
      </c>
      <c r="D1386" t="s">
        <v>3539</v>
      </c>
      <c r="E1386" t="s">
        <v>1340</v>
      </c>
      <c r="F1386" t="s">
        <v>157</v>
      </c>
      <c r="G1386" t="s">
        <v>33</v>
      </c>
      <c r="H1386" t="s">
        <v>52</v>
      </c>
      <c r="I1386" t="s">
        <v>92</v>
      </c>
      <c r="J1386" t="s">
        <v>42</v>
      </c>
      <c r="K1386" t="s">
        <v>22</v>
      </c>
      <c r="L1386" t="s">
        <v>22</v>
      </c>
      <c r="N1386" t="s">
        <v>76</v>
      </c>
      <c r="O1386">
        <v>22.286162084505541</v>
      </c>
      <c r="P1386">
        <v>4.6000205481193026</v>
      </c>
    </row>
    <row r="1387" spans="1:16" x14ac:dyDescent="0.3">
      <c r="A1387" s="2">
        <v>45411</v>
      </c>
      <c r="B1387" s="2">
        <v>45415</v>
      </c>
      <c r="C1387">
        <v>4</v>
      </c>
      <c r="D1387" t="s">
        <v>3538</v>
      </c>
      <c r="E1387" t="s">
        <v>1831</v>
      </c>
      <c r="F1387" t="s">
        <v>157</v>
      </c>
      <c r="G1387" t="s">
        <v>33</v>
      </c>
      <c r="H1387" t="s">
        <v>18</v>
      </c>
      <c r="I1387" t="s">
        <v>34</v>
      </c>
      <c r="J1387" t="s">
        <v>35</v>
      </c>
      <c r="K1387" t="s">
        <v>21</v>
      </c>
      <c r="L1387" t="s">
        <v>21</v>
      </c>
      <c r="M1387" t="s">
        <v>2634</v>
      </c>
      <c r="N1387" t="s">
        <v>63</v>
      </c>
      <c r="O1387">
        <v>21.722533310485101</v>
      </c>
      <c r="P1387">
        <v>4.5353101314525919</v>
      </c>
    </row>
    <row r="1388" spans="1:16" x14ac:dyDescent="0.3">
      <c r="A1388" s="2">
        <v>45473</v>
      </c>
      <c r="B1388" s="2">
        <v>45492</v>
      </c>
      <c r="C1388">
        <v>19</v>
      </c>
      <c r="D1388" t="s">
        <v>3538</v>
      </c>
      <c r="E1388" t="s">
        <v>1079</v>
      </c>
      <c r="F1388" t="s">
        <v>157</v>
      </c>
      <c r="G1388" t="s">
        <v>46</v>
      </c>
      <c r="H1388" t="s">
        <v>40</v>
      </c>
      <c r="I1388" t="s">
        <v>41</v>
      </c>
      <c r="J1388" t="s">
        <v>35</v>
      </c>
      <c r="K1388" t="s">
        <v>21</v>
      </c>
      <c r="L1388" t="s">
        <v>3546</v>
      </c>
      <c r="M1388" t="s">
        <v>2637</v>
      </c>
      <c r="N1388" t="s">
        <v>24</v>
      </c>
      <c r="O1388">
        <v>25.9591383519844</v>
      </c>
      <c r="P1388">
        <v>4.3431673531726576</v>
      </c>
    </row>
    <row r="1389" spans="1:16" x14ac:dyDescent="0.3">
      <c r="A1389" s="2">
        <v>44941</v>
      </c>
      <c r="B1389" s="2">
        <v>45941</v>
      </c>
      <c r="C1389">
        <v>1000</v>
      </c>
      <c r="D1389" t="s">
        <v>3539</v>
      </c>
      <c r="E1389" t="s">
        <v>204</v>
      </c>
      <c r="F1389" t="s">
        <v>157</v>
      </c>
      <c r="G1389" t="s">
        <v>33</v>
      </c>
      <c r="H1389" t="s">
        <v>52</v>
      </c>
      <c r="I1389" t="s">
        <v>34</v>
      </c>
      <c r="J1389" t="s">
        <v>20</v>
      </c>
      <c r="K1389" t="s">
        <v>21</v>
      </c>
      <c r="L1389" t="s">
        <v>3546</v>
      </c>
      <c r="M1389" t="s">
        <v>1002</v>
      </c>
      <c r="N1389" t="s">
        <v>30</v>
      </c>
      <c r="O1389">
        <v>32.889486721504277</v>
      </c>
      <c r="P1389">
        <v>4.7026337730855161</v>
      </c>
    </row>
    <row r="1390" spans="1:16" x14ac:dyDescent="0.3">
      <c r="A1390" s="2">
        <v>45048</v>
      </c>
      <c r="B1390" s="2">
        <v>45962</v>
      </c>
      <c r="C1390">
        <v>914</v>
      </c>
      <c r="D1390" t="s">
        <v>3539</v>
      </c>
      <c r="E1390" t="s">
        <v>2656</v>
      </c>
      <c r="F1390" t="s">
        <v>157</v>
      </c>
      <c r="G1390" t="s">
        <v>51</v>
      </c>
      <c r="H1390" t="s">
        <v>59</v>
      </c>
      <c r="I1390" t="s">
        <v>19</v>
      </c>
      <c r="J1390" t="s">
        <v>35</v>
      </c>
      <c r="K1390" t="s">
        <v>22</v>
      </c>
      <c r="L1390" t="s">
        <v>22</v>
      </c>
      <c r="N1390" t="s">
        <v>24</v>
      </c>
      <c r="O1390">
        <v>14.37358868147145</v>
      </c>
      <c r="P1390">
        <v>4.417394782329148</v>
      </c>
    </row>
    <row r="1391" spans="1:16" x14ac:dyDescent="0.3">
      <c r="A1391" s="2">
        <v>45409</v>
      </c>
      <c r="B1391" s="2">
        <v>45505</v>
      </c>
      <c r="C1391">
        <v>96</v>
      </c>
      <c r="D1391" t="s">
        <v>3540</v>
      </c>
      <c r="E1391" t="s">
        <v>1158</v>
      </c>
      <c r="F1391" t="s">
        <v>157</v>
      </c>
      <c r="G1391" t="s">
        <v>17</v>
      </c>
      <c r="H1391" t="s">
        <v>18</v>
      </c>
      <c r="I1391" t="s">
        <v>19</v>
      </c>
      <c r="J1391" t="s">
        <v>20</v>
      </c>
      <c r="K1391" t="s">
        <v>21</v>
      </c>
      <c r="L1391" t="s">
        <v>3546</v>
      </c>
      <c r="M1391" t="s">
        <v>2657</v>
      </c>
      <c r="N1391" t="s">
        <v>54</v>
      </c>
      <c r="O1391">
        <v>25.273431039422881</v>
      </c>
      <c r="P1391">
        <v>4.5406351216101069</v>
      </c>
    </row>
    <row r="1392" spans="1:16" x14ac:dyDescent="0.3">
      <c r="A1392" s="2">
        <v>45437</v>
      </c>
      <c r="D1392" t="s">
        <v>3536</v>
      </c>
      <c r="E1392" t="s">
        <v>834</v>
      </c>
      <c r="F1392" t="s">
        <v>157</v>
      </c>
      <c r="G1392" t="s">
        <v>58</v>
      </c>
      <c r="H1392" t="s">
        <v>59</v>
      </c>
      <c r="I1392" t="s">
        <v>92</v>
      </c>
      <c r="J1392" t="s">
        <v>42</v>
      </c>
      <c r="K1392" t="s">
        <v>22</v>
      </c>
      <c r="L1392" t="s">
        <v>22</v>
      </c>
      <c r="N1392" t="s">
        <v>144</v>
      </c>
      <c r="O1392">
        <v>18.315721299028041</v>
      </c>
      <c r="P1392">
        <v>4.8754886503958961</v>
      </c>
    </row>
    <row r="1393" spans="1:16" x14ac:dyDescent="0.3">
      <c r="A1393" s="2">
        <v>45222</v>
      </c>
      <c r="B1393" s="2">
        <v>46222</v>
      </c>
      <c r="C1393">
        <v>1000</v>
      </c>
      <c r="D1393" t="s">
        <v>3539</v>
      </c>
      <c r="E1393" t="s">
        <v>404</v>
      </c>
      <c r="F1393" t="s">
        <v>157</v>
      </c>
      <c r="G1393" t="s">
        <v>58</v>
      </c>
      <c r="H1393" t="s">
        <v>52</v>
      </c>
      <c r="I1393" t="s">
        <v>92</v>
      </c>
      <c r="J1393" t="s">
        <v>20</v>
      </c>
      <c r="K1393" t="s">
        <v>21</v>
      </c>
      <c r="L1393" t="s">
        <v>21</v>
      </c>
      <c r="M1393" t="s">
        <v>2667</v>
      </c>
      <c r="N1393" t="s">
        <v>144</v>
      </c>
      <c r="O1393">
        <v>21.946218245755009</v>
      </c>
      <c r="P1393">
        <v>4.4966954228179468</v>
      </c>
    </row>
    <row r="1394" spans="1:16" x14ac:dyDescent="0.3">
      <c r="A1394" s="2">
        <v>45348</v>
      </c>
      <c r="D1394" t="s">
        <v>3536</v>
      </c>
      <c r="E1394" t="s">
        <v>1528</v>
      </c>
      <c r="F1394" t="s">
        <v>157</v>
      </c>
      <c r="G1394" t="s">
        <v>51</v>
      </c>
      <c r="H1394" t="s">
        <v>52</v>
      </c>
      <c r="I1394" t="s">
        <v>92</v>
      </c>
      <c r="J1394" t="s">
        <v>20</v>
      </c>
      <c r="K1394" t="s">
        <v>21</v>
      </c>
      <c r="L1394" t="s">
        <v>21</v>
      </c>
      <c r="M1394" t="s">
        <v>2682</v>
      </c>
      <c r="N1394" t="s">
        <v>54</v>
      </c>
      <c r="O1394">
        <v>21.37608887970508</v>
      </c>
      <c r="P1394">
        <v>4.1812330661656603</v>
      </c>
    </row>
    <row r="1395" spans="1:16" x14ac:dyDescent="0.3">
      <c r="A1395" s="2">
        <v>45270</v>
      </c>
      <c r="B1395" s="2">
        <v>45357</v>
      </c>
      <c r="C1395">
        <v>87</v>
      </c>
      <c r="D1395" t="s">
        <v>3537</v>
      </c>
      <c r="E1395" t="s">
        <v>461</v>
      </c>
      <c r="F1395" t="s">
        <v>157</v>
      </c>
      <c r="G1395" t="s">
        <v>51</v>
      </c>
      <c r="H1395" t="s">
        <v>52</v>
      </c>
      <c r="I1395" t="s">
        <v>92</v>
      </c>
      <c r="J1395" t="s">
        <v>20</v>
      </c>
      <c r="K1395" t="s">
        <v>21</v>
      </c>
      <c r="L1395" t="s">
        <v>3546</v>
      </c>
      <c r="M1395" t="s">
        <v>2692</v>
      </c>
      <c r="N1395" t="s">
        <v>43</v>
      </c>
      <c r="O1395">
        <v>22.45458199961174</v>
      </c>
      <c r="P1395">
        <v>4.0496143733388372</v>
      </c>
    </row>
    <row r="1396" spans="1:16" x14ac:dyDescent="0.3">
      <c r="A1396" s="2">
        <v>45334</v>
      </c>
      <c r="D1396" t="s">
        <v>3536</v>
      </c>
      <c r="E1396" t="s">
        <v>808</v>
      </c>
      <c r="F1396" t="s">
        <v>157</v>
      </c>
      <c r="G1396" t="s">
        <v>51</v>
      </c>
      <c r="H1396" t="s">
        <v>59</v>
      </c>
      <c r="I1396" t="s">
        <v>19</v>
      </c>
      <c r="J1396" t="s">
        <v>35</v>
      </c>
      <c r="K1396" t="s">
        <v>22</v>
      </c>
      <c r="L1396" t="s">
        <v>22</v>
      </c>
      <c r="N1396" t="s">
        <v>30</v>
      </c>
      <c r="O1396">
        <v>31.701002653179721</v>
      </c>
      <c r="P1396">
        <v>4.666927447458681</v>
      </c>
    </row>
    <row r="1397" spans="1:16" x14ac:dyDescent="0.3">
      <c r="A1397" s="2">
        <v>45050</v>
      </c>
      <c r="B1397" s="2">
        <v>45104</v>
      </c>
      <c r="C1397">
        <v>54</v>
      </c>
      <c r="D1397" t="s">
        <v>3537</v>
      </c>
      <c r="E1397" t="s">
        <v>1742</v>
      </c>
      <c r="F1397" t="s">
        <v>157</v>
      </c>
      <c r="G1397" t="s">
        <v>51</v>
      </c>
      <c r="H1397" t="s">
        <v>59</v>
      </c>
      <c r="I1397" t="s">
        <v>92</v>
      </c>
      <c r="J1397" t="s">
        <v>42</v>
      </c>
      <c r="K1397" t="s">
        <v>22</v>
      </c>
      <c r="L1397" t="s">
        <v>22</v>
      </c>
      <c r="N1397" t="s">
        <v>30</v>
      </c>
      <c r="O1397">
        <v>30.529900671546759</v>
      </c>
      <c r="P1397">
        <v>4.4763357333010987</v>
      </c>
    </row>
    <row r="1398" spans="1:16" x14ac:dyDescent="0.3">
      <c r="A1398" s="2">
        <v>45301</v>
      </c>
      <c r="B1398" s="2">
        <v>46301</v>
      </c>
      <c r="C1398">
        <v>1000</v>
      </c>
      <c r="D1398" t="s">
        <v>3539</v>
      </c>
      <c r="E1398" t="s">
        <v>1079</v>
      </c>
      <c r="F1398" t="s">
        <v>157</v>
      </c>
      <c r="G1398" t="s">
        <v>17</v>
      </c>
      <c r="H1398" t="s">
        <v>18</v>
      </c>
      <c r="I1398" t="s">
        <v>19</v>
      </c>
      <c r="J1398" t="s">
        <v>35</v>
      </c>
      <c r="K1398" t="s">
        <v>22</v>
      </c>
      <c r="L1398" t="s">
        <v>22</v>
      </c>
      <c r="N1398" t="s">
        <v>54</v>
      </c>
      <c r="O1398">
        <v>30.979423063476681</v>
      </c>
      <c r="P1398">
        <v>4.9354845135274958</v>
      </c>
    </row>
    <row r="1399" spans="1:16" x14ac:dyDescent="0.3">
      <c r="A1399" s="2">
        <v>44990</v>
      </c>
      <c r="B1399" s="2">
        <v>45053</v>
      </c>
      <c r="C1399">
        <v>63</v>
      </c>
      <c r="D1399" t="s">
        <v>3537</v>
      </c>
      <c r="E1399" t="s">
        <v>2656</v>
      </c>
      <c r="F1399" t="s">
        <v>157</v>
      </c>
      <c r="G1399" t="s">
        <v>51</v>
      </c>
      <c r="H1399" t="s">
        <v>59</v>
      </c>
      <c r="I1399" t="s">
        <v>34</v>
      </c>
      <c r="J1399" t="s">
        <v>42</v>
      </c>
      <c r="K1399" t="s">
        <v>22</v>
      </c>
      <c r="L1399" t="s">
        <v>22</v>
      </c>
      <c r="N1399" t="s">
        <v>63</v>
      </c>
      <c r="O1399">
        <v>34.673669547931873</v>
      </c>
      <c r="P1399">
        <v>4.5916971623063256</v>
      </c>
    </row>
    <row r="1400" spans="1:16" x14ac:dyDescent="0.3">
      <c r="A1400" s="2">
        <v>45066</v>
      </c>
      <c r="D1400" t="s">
        <v>3536</v>
      </c>
      <c r="E1400" t="s">
        <v>959</v>
      </c>
      <c r="F1400" t="s">
        <v>157</v>
      </c>
      <c r="G1400" t="s">
        <v>58</v>
      </c>
      <c r="H1400" t="s">
        <v>59</v>
      </c>
      <c r="I1400" t="s">
        <v>34</v>
      </c>
      <c r="J1400" t="s">
        <v>42</v>
      </c>
      <c r="K1400" t="s">
        <v>21</v>
      </c>
      <c r="L1400" t="s">
        <v>21</v>
      </c>
      <c r="M1400" t="s">
        <v>2738</v>
      </c>
      <c r="N1400" t="s">
        <v>54</v>
      </c>
      <c r="O1400">
        <v>20.04607790318715</v>
      </c>
      <c r="P1400">
        <v>4.682540478767157</v>
      </c>
    </row>
    <row r="1401" spans="1:16" x14ac:dyDescent="0.3">
      <c r="A1401" s="2">
        <v>45250</v>
      </c>
      <c r="B1401" s="2">
        <v>45259</v>
      </c>
      <c r="C1401">
        <v>9</v>
      </c>
      <c r="D1401" t="s">
        <v>3538</v>
      </c>
      <c r="E1401" t="s">
        <v>2757</v>
      </c>
      <c r="F1401" t="s">
        <v>157</v>
      </c>
      <c r="G1401" t="s">
        <v>58</v>
      </c>
      <c r="H1401" t="s">
        <v>59</v>
      </c>
      <c r="I1401" t="s">
        <v>34</v>
      </c>
      <c r="J1401" t="s">
        <v>35</v>
      </c>
      <c r="K1401" t="s">
        <v>21</v>
      </c>
      <c r="L1401" t="s">
        <v>21</v>
      </c>
      <c r="M1401" t="s">
        <v>2758</v>
      </c>
      <c r="N1401" t="s">
        <v>54</v>
      </c>
      <c r="O1401">
        <v>15.98114228129136</v>
      </c>
      <c r="P1401">
        <v>4.1763869865062233</v>
      </c>
    </row>
    <row r="1402" spans="1:16" x14ac:dyDescent="0.3">
      <c r="A1402" s="2">
        <v>45230</v>
      </c>
      <c r="B1402" s="2">
        <v>45292</v>
      </c>
      <c r="C1402">
        <v>62</v>
      </c>
      <c r="D1402" t="s">
        <v>3537</v>
      </c>
      <c r="E1402" t="s">
        <v>1742</v>
      </c>
      <c r="F1402" t="s">
        <v>157</v>
      </c>
      <c r="G1402" t="s">
        <v>17</v>
      </c>
      <c r="H1402" t="s">
        <v>40</v>
      </c>
      <c r="I1402" t="s">
        <v>41</v>
      </c>
      <c r="J1402" t="s">
        <v>35</v>
      </c>
      <c r="K1402" t="s">
        <v>22</v>
      </c>
      <c r="L1402" t="s">
        <v>22</v>
      </c>
      <c r="N1402" t="s">
        <v>30</v>
      </c>
      <c r="O1402">
        <v>31.128299772576391</v>
      </c>
      <c r="P1402">
        <v>4.4157751035233206</v>
      </c>
    </row>
    <row r="1403" spans="1:16" x14ac:dyDescent="0.3">
      <c r="A1403" s="2">
        <v>45141</v>
      </c>
      <c r="B1403" s="2">
        <v>45993</v>
      </c>
      <c r="C1403">
        <v>852</v>
      </c>
      <c r="D1403" t="s">
        <v>3539</v>
      </c>
      <c r="E1403" t="s">
        <v>1891</v>
      </c>
      <c r="F1403" t="s">
        <v>157</v>
      </c>
      <c r="G1403" t="s">
        <v>51</v>
      </c>
      <c r="H1403" t="s">
        <v>52</v>
      </c>
      <c r="I1403" t="s">
        <v>92</v>
      </c>
      <c r="J1403" t="s">
        <v>20</v>
      </c>
      <c r="K1403" t="s">
        <v>21</v>
      </c>
      <c r="L1403" t="s">
        <v>3546</v>
      </c>
      <c r="M1403" t="s">
        <v>2784</v>
      </c>
      <c r="N1403" t="s">
        <v>24</v>
      </c>
      <c r="O1403">
        <v>32.179788919873907</v>
      </c>
      <c r="P1403">
        <v>4.5542265141320168</v>
      </c>
    </row>
    <row r="1404" spans="1:16" x14ac:dyDescent="0.3">
      <c r="A1404" s="2">
        <v>45213</v>
      </c>
      <c r="B1404" s="2">
        <v>45225</v>
      </c>
      <c r="C1404">
        <v>12</v>
      </c>
      <c r="D1404" t="s">
        <v>3538</v>
      </c>
      <c r="E1404" t="s">
        <v>1957</v>
      </c>
      <c r="F1404" t="s">
        <v>157</v>
      </c>
      <c r="G1404" t="s">
        <v>33</v>
      </c>
      <c r="H1404" t="s">
        <v>52</v>
      </c>
      <c r="I1404" t="s">
        <v>92</v>
      </c>
      <c r="J1404" t="s">
        <v>42</v>
      </c>
      <c r="K1404" t="s">
        <v>22</v>
      </c>
      <c r="L1404" t="s">
        <v>22</v>
      </c>
      <c r="N1404" t="s">
        <v>63</v>
      </c>
      <c r="O1404">
        <v>24.49769224090473</v>
      </c>
      <c r="P1404">
        <v>4.1682785885077127</v>
      </c>
    </row>
    <row r="1405" spans="1:16" x14ac:dyDescent="0.3">
      <c r="A1405" s="2">
        <v>45417</v>
      </c>
      <c r="B1405" s="2">
        <v>46417</v>
      </c>
      <c r="C1405">
        <v>1000</v>
      </c>
      <c r="D1405" t="s">
        <v>3539</v>
      </c>
      <c r="E1405" t="s">
        <v>2266</v>
      </c>
      <c r="F1405" t="s">
        <v>157</v>
      </c>
      <c r="G1405" t="s">
        <v>17</v>
      </c>
      <c r="H1405" t="s">
        <v>40</v>
      </c>
      <c r="I1405" t="s">
        <v>41</v>
      </c>
      <c r="J1405" t="s">
        <v>42</v>
      </c>
      <c r="K1405" t="s">
        <v>22</v>
      </c>
      <c r="L1405" t="s">
        <v>22</v>
      </c>
      <c r="N1405" t="s">
        <v>54</v>
      </c>
      <c r="O1405">
        <v>20.726675418105689</v>
      </c>
      <c r="P1405">
        <v>4.6337115997655287</v>
      </c>
    </row>
    <row r="1406" spans="1:16" x14ac:dyDescent="0.3">
      <c r="A1406" s="2">
        <v>44992</v>
      </c>
      <c r="B1406" s="2">
        <v>44995</v>
      </c>
      <c r="C1406">
        <v>3</v>
      </c>
      <c r="D1406" t="s">
        <v>3538</v>
      </c>
      <c r="E1406" t="s">
        <v>292</v>
      </c>
      <c r="F1406" t="s">
        <v>157</v>
      </c>
      <c r="G1406" t="s">
        <v>58</v>
      </c>
      <c r="H1406" t="s">
        <v>119</v>
      </c>
      <c r="I1406" t="s">
        <v>120</v>
      </c>
      <c r="J1406" t="s">
        <v>42</v>
      </c>
      <c r="K1406" t="s">
        <v>21</v>
      </c>
      <c r="L1406" t="s">
        <v>3546</v>
      </c>
      <c r="M1406" t="s">
        <v>2874</v>
      </c>
      <c r="N1406" t="s">
        <v>76</v>
      </c>
      <c r="O1406">
        <v>31.956286259803129</v>
      </c>
      <c r="P1406">
        <v>4.607324416793066</v>
      </c>
    </row>
    <row r="1407" spans="1:16" x14ac:dyDescent="0.3">
      <c r="A1407" s="2">
        <v>45023</v>
      </c>
      <c r="D1407" t="s">
        <v>3536</v>
      </c>
      <c r="E1407" t="s">
        <v>292</v>
      </c>
      <c r="F1407" t="s">
        <v>157</v>
      </c>
      <c r="G1407" t="s">
        <v>51</v>
      </c>
      <c r="H1407" t="s">
        <v>59</v>
      </c>
      <c r="I1407" t="s">
        <v>92</v>
      </c>
      <c r="J1407" t="s">
        <v>42</v>
      </c>
      <c r="K1407" t="s">
        <v>21</v>
      </c>
      <c r="L1407" t="s">
        <v>21</v>
      </c>
      <c r="M1407" t="s">
        <v>2878</v>
      </c>
      <c r="N1407" t="s">
        <v>54</v>
      </c>
      <c r="O1407">
        <v>19.918231910090029</v>
      </c>
      <c r="P1407">
        <v>4.4486936226225309</v>
      </c>
    </row>
    <row r="1408" spans="1:16" x14ac:dyDescent="0.3">
      <c r="A1408" s="2">
        <v>45191</v>
      </c>
      <c r="B1408" s="2">
        <v>45198</v>
      </c>
      <c r="C1408">
        <v>7</v>
      </c>
      <c r="D1408" t="s">
        <v>3538</v>
      </c>
      <c r="E1408" t="s">
        <v>788</v>
      </c>
      <c r="F1408" t="s">
        <v>157</v>
      </c>
      <c r="G1408" t="s">
        <v>46</v>
      </c>
      <c r="H1408" t="s">
        <v>40</v>
      </c>
      <c r="I1408" t="s">
        <v>41</v>
      </c>
      <c r="J1408" t="s">
        <v>35</v>
      </c>
      <c r="K1408" t="s">
        <v>21</v>
      </c>
      <c r="L1408" t="s">
        <v>3546</v>
      </c>
      <c r="M1408" t="s">
        <v>2883</v>
      </c>
      <c r="N1408" t="s">
        <v>30</v>
      </c>
      <c r="O1408">
        <v>25.278619288936891</v>
      </c>
      <c r="P1408">
        <v>4.2598035810641601</v>
      </c>
    </row>
    <row r="1409" spans="1:16" x14ac:dyDescent="0.3">
      <c r="A1409" s="2">
        <v>45078</v>
      </c>
      <c r="B1409" s="2">
        <v>46078</v>
      </c>
      <c r="C1409">
        <v>1000</v>
      </c>
      <c r="D1409" t="s">
        <v>3539</v>
      </c>
      <c r="E1409" t="s">
        <v>2499</v>
      </c>
      <c r="F1409" t="s">
        <v>157</v>
      </c>
      <c r="G1409" t="s">
        <v>46</v>
      </c>
      <c r="H1409" t="s">
        <v>40</v>
      </c>
      <c r="I1409" t="s">
        <v>41</v>
      </c>
      <c r="J1409" t="s">
        <v>42</v>
      </c>
      <c r="K1409" t="s">
        <v>22</v>
      </c>
      <c r="L1409" t="s">
        <v>22</v>
      </c>
      <c r="N1409" t="s">
        <v>24</v>
      </c>
      <c r="O1409">
        <v>18.808268547433389</v>
      </c>
      <c r="P1409">
        <v>4.9294034838491534</v>
      </c>
    </row>
    <row r="1410" spans="1:16" x14ac:dyDescent="0.3">
      <c r="A1410" s="2">
        <v>45026</v>
      </c>
      <c r="B1410" s="2">
        <v>45242</v>
      </c>
      <c r="C1410">
        <v>216</v>
      </c>
      <c r="D1410" t="s">
        <v>3541</v>
      </c>
      <c r="E1410" t="s">
        <v>808</v>
      </c>
      <c r="F1410" t="s">
        <v>157</v>
      </c>
      <c r="G1410" t="s">
        <v>51</v>
      </c>
      <c r="H1410" t="s">
        <v>52</v>
      </c>
      <c r="I1410" t="s">
        <v>34</v>
      </c>
      <c r="J1410" t="s">
        <v>20</v>
      </c>
      <c r="K1410" t="s">
        <v>21</v>
      </c>
      <c r="L1410" t="s">
        <v>21</v>
      </c>
      <c r="M1410" t="s">
        <v>2938</v>
      </c>
      <c r="N1410" t="s">
        <v>76</v>
      </c>
      <c r="O1410">
        <v>29.35459974339215</v>
      </c>
      <c r="P1410">
        <v>4.9224993811772961</v>
      </c>
    </row>
    <row r="1411" spans="1:16" x14ac:dyDescent="0.3">
      <c r="A1411" s="2">
        <v>45155</v>
      </c>
      <c r="B1411" s="2">
        <v>45225</v>
      </c>
      <c r="C1411">
        <v>70</v>
      </c>
      <c r="D1411" t="s">
        <v>3537</v>
      </c>
      <c r="E1411" t="s">
        <v>2953</v>
      </c>
      <c r="F1411" t="s">
        <v>157</v>
      </c>
      <c r="G1411" t="s">
        <v>58</v>
      </c>
      <c r="H1411" t="s">
        <v>119</v>
      </c>
      <c r="I1411" t="s">
        <v>120</v>
      </c>
      <c r="J1411" t="s">
        <v>42</v>
      </c>
      <c r="K1411" t="s">
        <v>21</v>
      </c>
      <c r="L1411" t="s">
        <v>3546</v>
      </c>
      <c r="M1411" t="s">
        <v>2954</v>
      </c>
      <c r="N1411" t="s">
        <v>144</v>
      </c>
      <c r="O1411">
        <v>30.234743969680871</v>
      </c>
      <c r="P1411">
        <v>4.1510578917808996</v>
      </c>
    </row>
    <row r="1412" spans="1:16" x14ac:dyDescent="0.3">
      <c r="A1412" s="2">
        <v>45154</v>
      </c>
      <c r="B1412" s="2">
        <v>46154</v>
      </c>
      <c r="C1412">
        <v>1000</v>
      </c>
      <c r="D1412" t="s">
        <v>3539</v>
      </c>
      <c r="E1412" t="s">
        <v>2656</v>
      </c>
      <c r="F1412" t="s">
        <v>157</v>
      </c>
      <c r="G1412" t="s">
        <v>33</v>
      </c>
      <c r="H1412" t="s">
        <v>52</v>
      </c>
      <c r="I1412" t="s">
        <v>34</v>
      </c>
      <c r="J1412" t="s">
        <v>42</v>
      </c>
      <c r="K1412" t="s">
        <v>21</v>
      </c>
      <c r="L1412" t="s">
        <v>3546</v>
      </c>
      <c r="M1412" t="s">
        <v>2960</v>
      </c>
      <c r="N1412" t="s">
        <v>63</v>
      </c>
      <c r="O1412">
        <v>31.056830731575811</v>
      </c>
      <c r="P1412">
        <v>4.4826012356615204</v>
      </c>
    </row>
    <row r="1413" spans="1:16" x14ac:dyDescent="0.3">
      <c r="A1413" s="2">
        <v>45364</v>
      </c>
      <c r="B1413" s="2">
        <v>45365</v>
      </c>
      <c r="C1413">
        <v>1</v>
      </c>
      <c r="D1413" t="s">
        <v>3538</v>
      </c>
      <c r="E1413" t="s">
        <v>808</v>
      </c>
      <c r="F1413" t="s">
        <v>157</v>
      </c>
      <c r="G1413" t="s">
        <v>33</v>
      </c>
      <c r="H1413" t="s">
        <v>52</v>
      </c>
      <c r="I1413" t="s">
        <v>92</v>
      </c>
      <c r="J1413" t="s">
        <v>42</v>
      </c>
      <c r="K1413" t="s">
        <v>22</v>
      </c>
      <c r="L1413" t="s">
        <v>22</v>
      </c>
      <c r="N1413" t="s">
        <v>144</v>
      </c>
      <c r="O1413">
        <v>35.00334466930682</v>
      </c>
      <c r="P1413">
        <v>4.6825324595377218</v>
      </c>
    </row>
    <row r="1414" spans="1:16" x14ac:dyDescent="0.3">
      <c r="A1414" s="2">
        <v>45467</v>
      </c>
      <c r="B1414" s="2">
        <v>46467</v>
      </c>
      <c r="C1414">
        <v>1000</v>
      </c>
      <c r="D1414" t="s">
        <v>3539</v>
      </c>
      <c r="E1414" t="s">
        <v>2266</v>
      </c>
      <c r="F1414" t="s">
        <v>157</v>
      </c>
      <c r="G1414" t="s">
        <v>33</v>
      </c>
      <c r="H1414" t="s">
        <v>59</v>
      </c>
      <c r="I1414" t="s">
        <v>34</v>
      </c>
      <c r="J1414" t="s">
        <v>42</v>
      </c>
      <c r="K1414" t="s">
        <v>22</v>
      </c>
      <c r="L1414" t="s">
        <v>22</v>
      </c>
      <c r="N1414" t="s">
        <v>76</v>
      </c>
      <c r="O1414">
        <v>23.527671303982778</v>
      </c>
      <c r="P1414">
        <v>4.2652023676817246</v>
      </c>
    </row>
    <row r="1415" spans="1:16" x14ac:dyDescent="0.3">
      <c r="A1415" s="2">
        <v>45248</v>
      </c>
      <c r="B1415" s="2">
        <v>45339</v>
      </c>
      <c r="C1415">
        <v>91</v>
      </c>
      <c r="D1415" t="s">
        <v>3540</v>
      </c>
      <c r="E1415" t="s">
        <v>1818</v>
      </c>
      <c r="F1415" t="s">
        <v>157</v>
      </c>
      <c r="G1415" t="s">
        <v>58</v>
      </c>
      <c r="H1415" t="s">
        <v>119</v>
      </c>
      <c r="I1415" t="s">
        <v>120</v>
      </c>
      <c r="J1415" t="s">
        <v>42</v>
      </c>
      <c r="K1415" t="s">
        <v>21</v>
      </c>
      <c r="L1415" t="s">
        <v>21</v>
      </c>
      <c r="M1415" t="s">
        <v>3010</v>
      </c>
      <c r="N1415" t="s">
        <v>63</v>
      </c>
      <c r="O1415">
        <v>20.242763006425939</v>
      </c>
      <c r="P1415">
        <v>4.0887025337570559</v>
      </c>
    </row>
    <row r="1416" spans="1:16" x14ac:dyDescent="0.3">
      <c r="A1416" s="2">
        <v>45002</v>
      </c>
      <c r="B1416" s="2">
        <v>46002</v>
      </c>
      <c r="C1416">
        <v>1000</v>
      </c>
      <c r="D1416" t="s">
        <v>3539</v>
      </c>
      <c r="E1416" t="s">
        <v>3019</v>
      </c>
      <c r="F1416" t="s">
        <v>157</v>
      </c>
      <c r="G1416" t="s">
        <v>58</v>
      </c>
      <c r="H1416" t="s">
        <v>52</v>
      </c>
      <c r="I1416" t="s">
        <v>92</v>
      </c>
      <c r="J1416" t="s">
        <v>42</v>
      </c>
      <c r="K1416" t="s">
        <v>22</v>
      </c>
      <c r="L1416" t="s">
        <v>22</v>
      </c>
      <c r="N1416" t="s">
        <v>76</v>
      </c>
      <c r="O1416">
        <v>24.546006374045021</v>
      </c>
      <c r="P1416">
        <v>4.5956798241615298</v>
      </c>
    </row>
    <row r="1417" spans="1:16" x14ac:dyDescent="0.3">
      <c r="A1417" s="2">
        <v>45027</v>
      </c>
      <c r="B1417" s="2">
        <v>45306</v>
      </c>
      <c r="C1417">
        <v>279</v>
      </c>
      <c r="D1417" t="s">
        <v>3541</v>
      </c>
      <c r="E1417" t="s">
        <v>3027</v>
      </c>
      <c r="F1417" t="s">
        <v>157</v>
      </c>
      <c r="G1417" t="s">
        <v>58</v>
      </c>
      <c r="H1417" t="s">
        <v>119</v>
      </c>
      <c r="I1417" t="s">
        <v>120</v>
      </c>
      <c r="J1417" t="s">
        <v>42</v>
      </c>
      <c r="K1417" t="s">
        <v>21</v>
      </c>
      <c r="L1417" t="s">
        <v>3546</v>
      </c>
      <c r="M1417" t="s">
        <v>3028</v>
      </c>
      <c r="N1417" t="s">
        <v>30</v>
      </c>
      <c r="O1417">
        <v>26.402715470744489</v>
      </c>
      <c r="P1417">
        <v>4.8800790875614579</v>
      </c>
    </row>
    <row r="1418" spans="1:16" x14ac:dyDescent="0.3">
      <c r="A1418" s="2">
        <v>45041</v>
      </c>
      <c r="B1418" s="2">
        <v>45087</v>
      </c>
      <c r="C1418">
        <v>46</v>
      </c>
      <c r="D1418" t="s">
        <v>3537</v>
      </c>
      <c r="E1418" t="s">
        <v>1742</v>
      </c>
      <c r="F1418" t="s">
        <v>157</v>
      </c>
      <c r="G1418" t="s">
        <v>33</v>
      </c>
      <c r="H1418" t="s">
        <v>18</v>
      </c>
      <c r="I1418" t="s">
        <v>34</v>
      </c>
      <c r="J1418" t="s">
        <v>20</v>
      </c>
      <c r="K1418" t="s">
        <v>21</v>
      </c>
      <c r="L1418" t="s">
        <v>3546</v>
      </c>
      <c r="M1418" t="s">
        <v>3033</v>
      </c>
      <c r="N1418" t="s">
        <v>54</v>
      </c>
      <c r="O1418">
        <v>27.980284918067401</v>
      </c>
      <c r="P1418">
        <v>4.731993941811405</v>
      </c>
    </row>
    <row r="1419" spans="1:16" x14ac:dyDescent="0.3">
      <c r="A1419" s="2">
        <v>45279</v>
      </c>
      <c r="B1419" s="2">
        <v>45286</v>
      </c>
      <c r="C1419">
        <v>7</v>
      </c>
      <c r="D1419" t="s">
        <v>3538</v>
      </c>
      <c r="E1419" t="s">
        <v>1799</v>
      </c>
      <c r="F1419" t="s">
        <v>157</v>
      </c>
      <c r="G1419" t="s">
        <v>51</v>
      </c>
      <c r="H1419" t="s">
        <v>59</v>
      </c>
      <c r="I1419" t="s">
        <v>19</v>
      </c>
      <c r="J1419" t="s">
        <v>35</v>
      </c>
      <c r="K1419" t="s">
        <v>22</v>
      </c>
      <c r="L1419" t="s">
        <v>22</v>
      </c>
      <c r="N1419" t="s">
        <v>63</v>
      </c>
      <c r="O1419">
        <v>30.718819803479469</v>
      </c>
      <c r="P1419">
        <v>4.7239730554660939</v>
      </c>
    </row>
    <row r="1420" spans="1:16" x14ac:dyDescent="0.3">
      <c r="A1420" s="2">
        <v>45284</v>
      </c>
      <c r="B1420" s="2">
        <v>46284</v>
      </c>
      <c r="C1420">
        <v>1000</v>
      </c>
      <c r="D1420" t="s">
        <v>3539</v>
      </c>
      <c r="E1420" t="s">
        <v>292</v>
      </c>
      <c r="F1420" t="s">
        <v>157</v>
      </c>
      <c r="G1420" t="s">
        <v>51</v>
      </c>
      <c r="H1420" t="s">
        <v>59</v>
      </c>
      <c r="I1420" t="s">
        <v>19</v>
      </c>
      <c r="J1420" t="s">
        <v>35</v>
      </c>
      <c r="K1420" t="s">
        <v>21</v>
      </c>
      <c r="L1420" t="s">
        <v>3546</v>
      </c>
      <c r="M1420" t="s">
        <v>3043</v>
      </c>
      <c r="N1420" t="s">
        <v>76</v>
      </c>
      <c r="O1420">
        <v>27.852584095159742</v>
      </c>
      <c r="P1420">
        <v>4.059617325344659</v>
      </c>
    </row>
    <row r="1421" spans="1:16" x14ac:dyDescent="0.3">
      <c r="A1421" s="2">
        <v>45035</v>
      </c>
      <c r="B1421" s="2">
        <v>45042</v>
      </c>
      <c r="C1421">
        <v>7</v>
      </c>
      <c r="D1421" t="s">
        <v>3538</v>
      </c>
      <c r="E1421" t="s">
        <v>161</v>
      </c>
      <c r="F1421" t="s">
        <v>157</v>
      </c>
      <c r="G1421" t="s">
        <v>51</v>
      </c>
      <c r="H1421" t="s">
        <v>59</v>
      </c>
      <c r="I1421" t="s">
        <v>92</v>
      </c>
      <c r="J1421" t="s">
        <v>35</v>
      </c>
      <c r="K1421" t="s">
        <v>21</v>
      </c>
      <c r="L1421" t="s">
        <v>21</v>
      </c>
      <c r="M1421" t="s">
        <v>3059</v>
      </c>
      <c r="N1421" t="s">
        <v>24</v>
      </c>
      <c r="O1421">
        <v>21.10376177007144</v>
      </c>
      <c r="P1421">
        <v>4.3924581862294803</v>
      </c>
    </row>
    <row r="1422" spans="1:16" x14ac:dyDescent="0.3">
      <c r="A1422" s="2">
        <v>45133</v>
      </c>
      <c r="B1422" s="2">
        <v>45221</v>
      </c>
      <c r="C1422">
        <v>88</v>
      </c>
      <c r="D1422" t="s">
        <v>3537</v>
      </c>
      <c r="E1422" t="s">
        <v>2091</v>
      </c>
      <c r="F1422" t="s">
        <v>157</v>
      </c>
      <c r="G1422" t="s">
        <v>17</v>
      </c>
      <c r="H1422" t="s">
        <v>40</v>
      </c>
      <c r="I1422" t="s">
        <v>41</v>
      </c>
      <c r="J1422" t="s">
        <v>42</v>
      </c>
      <c r="K1422" t="s">
        <v>22</v>
      </c>
      <c r="L1422" t="s">
        <v>22</v>
      </c>
      <c r="N1422" t="s">
        <v>54</v>
      </c>
      <c r="O1422">
        <v>19.60729571006123</v>
      </c>
      <c r="P1422">
        <v>4.8940943025332508</v>
      </c>
    </row>
    <row r="1423" spans="1:16" x14ac:dyDescent="0.3">
      <c r="A1423" s="2">
        <v>45020</v>
      </c>
      <c r="B1423" s="2">
        <v>45086</v>
      </c>
      <c r="C1423">
        <v>66</v>
      </c>
      <c r="D1423" t="s">
        <v>3537</v>
      </c>
      <c r="E1423" t="s">
        <v>664</v>
      </c>
      <c r="F1423" t="s">
        <v>157</v>
      </c>
      <c r="G1423" t="s">
        <v>51</v>
      </c>
      <c r="H1423" t="s">
        <v>59</v>
      </c>
      <c r="I1423" t="s">
        <v>19</v>
      </c>
      <c r="J1423" t="s">
        <v>42</v>
      </c>
      <c r="K1423" t="s">
        <v>22</v>
      </c>
      <c r="L1423" t="s">
        <v>22</v>
      </c>
      <c r="N1423" t="s">
        <v>63</v>
      </c>
      <c r="O1423">
        <v>26.05864933166335</v>
      </c>
      <c r="P1423">
        <v>4.543538217342646</v>
      </c>
    </row>
    <row r="1424" spans="1:16" x14ac:dyDescent="0.3">
      <c r="A1424" s="2">
        <v>45409</v>
      </c>
      <c r="B1424" s="2">
        <v>46409</v>
      </c>
      <c r="C1424">
        <v>1000</v>
      </c>
      <c r="D1424" t="s">
        <v>3539</v>
      </c>
      <c r="E1424" t="s">
        <v>204</v>
      </c>
      <c r="F1424" t="s">
        <v>157</v>
      </c>
      <c r="G1424" t="s">
        <v>58</v>
      </c>
      <c r="H1424" t="s">
        <v>59</v>
      </c>
      <c r="I1424" t="s">
        <v>34</v>
      </c>
      <c r="J1424" t="s">
        <v>35</v>
      </c>
      <c r="K1424" t="s">
        <v>22</v>
      </c>
      <c r="L1424" t="s">
        <v>22</v>
      </c>
      <c r="N1424" t="s">
        <v>43</v>
      </c>
      <c r="O1424">
        <v>22.62591572946242</v>
      </c>
      <c r="P1424">
        <v>4.8273021497372461</v>
      </c>
    </row>
    <row r="1425" spans="1:16" x14ac:dyDescent="0.3">
      <c r="A1425" s="2">
        <v>45055</v>
      </c>
      <c r="B1425" s="2">
        <v>45059</v>
      </c>
      <c r="C1425">
        <v>4</v>
      </c>
      <c r="D1425" t="s">
        <v>3538</v>
      </c>
      <c r="E1425" t="s">
        <v>995</v>
      </c>
      <c r="F1425" t="s">
        <v>157</v>
      </c>
      <c r="G1425" t="s">
        <v>17</v>
      </c>
      <c r="H1425" t="s">
        <v>18</v>
      </c>
      <c r="I1425" t="s">
        <v>19</v>
      </c>
      <c r="J1425" t="s">
        <v>42</v>
      </c>
      <c r="K1425" t="s">
        <v>22</v>
      </c>
      <c r="L1425" t="s">
        <v>22</v>
      </c>
      <c r="N1425" t="s">
        <v>63</v>
      </c>
      <c r="O1425">
        <v>26.97257446182088</v>
      </c>
      <c r="P1425">
        <v>4.7823854840582731</v>
      </c>
    </row>
    <row r="1426" spans="1:16" x14ac:dyDescent="0.3">
      <c r="A1426" s="2">
        <v>45062</v>
      </c>
      <c r="B1426" s="2">
        <v>46062</v>
      </c>
      <c r="C1426">
        <v>1000</v>
      </c>
      <c r="D1426" t="s">
        <v>3539</v>
      </c>
      <c r="E1426" t="s">
        <v>2208</v>
      </c>
      <c r="F1426" t="s">
        <v>157</v>
      </c>
      <c r="G1426" t="s">
        <v>33</v>
      </c>
      <c r="H1426" t="s">
        <v>52</v>
      </c>
      <c r="I1426" t="s">
        <v>92</v>
      </c>
      <c r="J1426" t="s">
        <v>42</v>
      </c>
      <c r="K1426" t="s">
        <v>22</v>
      </c>
      <c r="L1426" t="s">
        <v>22</v>
      </c>
      <c r="N1426" t="s">
        <v>76</v>
      </c>
      <c r="O1426">
        <v>25.834362391920511</v>
      </c>
      <c r="P1426">
        <v>4.2963258018998003</v>
      </c>
    </row>
    <row r="1427" spans="1:16" x14ac:dyDescent="0.3">
      <c r="A1427" s="2">
        <v>44980</v>
      </c>
      <c r="D1427" t="s">
        <v>3536</v>
      </c>
      <c r="E1427" t="s">
        <v>2126</v>
      </c>
      <c r="F1427" t="s">
        <v>157</v>
      </c>
      <c r="G1427" t="s">
        <v>51</v>
      </c>
      <c r="H1427" t="s">
        <v>52</v>
      </c>
      <c r="I1427" t="s">
        <v>34</v>
      </c>
      <c r="J1427" t="s">
        <v>42</v>
      </c>
      <c r="K1427" t="s">
        <v>21</v>
      </c>
      <c r="L1427" t="s">
        <v>21</v>
      </c>
      <c r="M1427" t="s">
        <v>3122</v>
      </c>
      <c r="N1427" t="s">
        <v>63</v>
      </c>
      <c r="O1427">
        <v>19.891561394438121</v>
      </c>
      <c r="P1427">
        <v>4.50313247255154</v>
      </c>
    </row>
    <row r="1428" spans="1:16" x14ac:dyDescent="0.3">
      <c r="A1428" s="2">
        <v>45352</v>
      </c>
      <c r="B1428" s="2">
        <v>45401</v>
      </c>
      <c r="C1428">
        <v>49</v>
      </c>
      <c r="D1428" t="s">
        <v>3537</v>
      </c>
      <c r="E1428" t="s">
        <v>392</v>
      </c>
      <c r="F1428" t="s">
        <v>157</v>
      </c>
      <c r="G1428" t="s">
        <v>58</v>
      </c>
      <c r="H1428" t="s">
        <v>59</v>
      </c>
      <c r="I1428" t="s">
        <v>92</v>
      </c>
      <c r="J1428" t="s">
        <v>35</v>
      </c>
      <c r="K1428" t="s">
        <v>21</v>
      </c>
      <c r="L1428" t="s">
        <v>21</v>
      </c>
      <c r="M1428" t="s">
        <v>3142</v>
      </c>
      <c r="N1428" t="s">
        <v>54</v>
      </c>
      <c r="O1428">
        <v>23.938316635035701</v>
      </c>
      <c r="P1428">
        <v>4.372688517012314</v>
      </c>
    </row>
    <row r="1429" spans="1:16" x14ac:dyDescent="0.3">
      <c r="A1429" s="2">
        <v>45417</v>
      </c>
      <c r="B1429" s="2">
        <v>45515</v>
      </c>
      <c r="C1429">
        <v>98</v>
      </c>
      <c r="D1429" t="s">
        <v>3540</v>
      </c>
      <c r="E1429" t="s">
        <v>1528</v>
      </c>
      <c r="F1429" t="s">
        <v>157</v>
      </c>
      <c r="G1429" t="s">
        <v>51</v>
      </c>
      <c r="H1429" t="s">
        <v>52</v>
      </c>
      <c r="I1429" t="s">
        <v>34</v>
      </c>
      <c r="J1429" t="s">
        <v>42</v>
      </c>
      <c r="K1429" t="s">
        <v>21</v>
      </c>
      <c r="L1429" t="s">
        <v>3546</v>
      </c>
      <c r="M1429" t="s">
        <v>3146</v>
      </c>
      <c r="N1429" t="s">
        <v>30</v>
      </c>
      <c r="O1429">
        <v>21.982151376691942</v>
      </c>
      <c r="P1429">
        <v>4.1992703364667996</v>
      </c>
    </row>
    <row r="1430" spans="1:16" x14ac:dyDescent="0.3">
      <c r="A1430" s="2">
        <v>45106</v>
      </c>
      <c r="B1430" s="2">
        <v>45198</v>
      </c>
      <c r="C1430">
        <v>92</v>
      </c>
      <c r="D1430" t="s">
        <v>3540</v>
      </c>
      <c r="E1430" t="s">
        <v>562</v>
      </c>
      <c r="F1430" t="s">
        <v>157</v>
      </c>
      <c r="G1430" t="s">
        <v>46</v>
      </c>
      <c r="H1430" t="s">
        <v>119</v>
      </c>
      <c r="I1430" t="s">
        <v>120</v>
      </c>
      <c r="J1430" t="s">
        <v>42</v>
      </c>
      <c r="K1430" t="s">
        <v>21</v>
      </c>
      <c r="L1430" t="s">
        <v>21</v>
      </c>
      <c r="M1430" t="s">
        <v>3158</v>
      </c>
      <c r="N1430" t="s">
        <v>43</v>
      </c>
      <c r="O1430">
        <v>35.532854189892937</v>
      </c>
      <c r="P1430">
        <v>4.3549246608770096</v>
      </c>
    </row>
    <row r="1431" spans="1:16" x14ac:dyDescent="0.3">
      <c r="A1431" s="2">
        <v>45268</v>
      </c>
      <c r="B1431" s="2">
        <v>45274</v>
      </c>
      <c r="C1431">
        <v>6</v>
      </c>
      <c r="D1431" t="s">
        <v>3538</v>
      </c>
      <c r="E1431" t="s">
        <v>277</v>
      </c>
      <c r="F1431" t="s">
        <v>157</v>
      </c>
      <c r="G1431" t="s">
        <v>58</v>
      </c>
      <c r="H1431" t="s">
        <v>59</v>
      </c>
      <c r="I1431" t="s">
        <v>19</v>
      </c>
      <c r="J1431" t="s">
        <v>42</v>
      </c>
      <c r="K1431" t="s">
        <v>22</v>
      </c>
      <c r="L1431" t="s">
        <v>22</v>
      </c>
      <c r="N1431" t="s">
        <v>54</v>
      </c>
      <c r="O1431">
        <v>35.072048040235401</v>
      </c>
      <c r="P1431">
        <v>4.0210091569863611</v>
      </c>
    </row>
    <row r="1432" spans="1:16" x14ac:dyDescent="0.3">
      <c r="A1432" s="2">
        <v>45207</v>
      </c>
      <c r="D1432" t="s">
        <v>3536</v>
      </c>
      <c r="E1432" t="s">
        <v>2266</v>
      </c>
      <c r="F1432" t="s">
        <v>157</v>
      </c>
      <c r="G1432" t="s">
        <v>46</v>
      </c>
      <c r="H1432" t="s">
        <v>18</v>
      </c>
      <c r="I1432" t="s">
        <v>34</v>
      </c>
      <c r="J1432" t="s">
        <v>35</v>
      </c>
      <c r="K1432" t="s">
        <v>22</v>
      </c>
      <c r="L1432" t="s">
        <v>22</v>
      </c>
      <c r="N1432" t="s">
        <v>54</v>
      </c>
      <c r="O1432">
        <v>29.088173959451829</v>
      </c>
      <c r="P1432">
        <v>4.6096819082757774</v>
      </c>
    </row>
    <row r="1433" spans="1:16" x14ac:dyDescent="0.3">
      <c r="A1433" s="2">
        <v>45203</v>
      </c>
      <c r="D1433" t="s">
        <v>3536</v>
      </c>
      <c r="E1433" t="s">
        <v>664</v>
      </c>
      <c r="F1433" t="s">
        <v>157</v>
      </c>
      <c r="G1433" t="s">
        <v>17</v>
      </c>
      <c r="H1433" t="s">
        <v>18</v>
      </c>
      <c r="I1433" t="s">
        <v>34</v>
      </c>
      <c r="J1433" t="s">
        <v>20</v>
      </c>
      <c r="K1433" t="s">
        <v>21</v>
      </c>
      <c r="L1433" t="s">
        <v>3546</v>
      </c>
      <c r="M1433" t="s">
        <v>3177</v>
      </c>
      <c r="N1433" t="s">
        <v>30</v>
      </c>
      <c r="O1433">
        <v>16.128482525320951</v>
      </c>
      <c r="P1433">
        <v>4.1392720726633874</v>
      </c>
    </row>
    <row r="1434" spans="1:16" x14ac:dyDescent="0.3">
      <c r="A1434" s="2">
        <v>45168</v>
      </c>
      <c r="B1434" s="2">
        <v>46168</v>
      </c>
      <c r="C1434">
        <v>1000</v>
      </c>
      <c r="D1434" t="s">
        <v>3539</v>
      </c>
      <c r="E1434" t="s">
        <v>2656</v>
      </c>
      <c r="F1434" t="s">
        <v>157</v>
      </c>
      <c r="G1434" t="s">
        <v>46</v>
      </c>
      <c r="H1434" t="s">
        <v>40</v>
      </c>
      <c r="I1434" t="s">
        <v>41</v>
      </c>
      <c r="J1434" t="s">
        <v>42</v>
      </c>
      <c r="K1434" t="s">
        <v>22</v>
      </c>
      <c r="L1434" t="s">
        <v>22</v>
      </c>
      <c r="N1434" t="s">
        <v>54</v>
      </c>
      <c r="O1434">
        <v>29.022883703447281</v>
      </c>
      <c r="P1434">
        <v>4.6077521222527222</v>
      </c>
    </row>
    <row r="1435" spans="1:16" x14ac:dyDescent="0.3">
      <c r="A1435" s="2">
        <v>45278</v>
      </c>
      <c r="B1435" s="2">
        <v>45296</v>
      </c>
      <c r="C1435">
        <v>18</v>
      </c>
      <c r="D1435" t="s">
        <v>3538</v>
      </c>
      <c r="E1435" t="s">
        <v>2097</v>
      </c>
      <c r="F1435" t="s">
        <v>157</v>
      </c>
      <c r="G1435" t="s">
        <v>17</v>
      </c>
      <c r="H1435" t="s">
        <v>18</v>
      </c>
      <c r="I1435" t="s">
        <v>34</v>
      </c>
      <c r="J1435" t="s">
        <v>20</v>
      </c>
      <c r="K1435" t="s">
        <v>21</v>
      </c>
      <c r="L1435" t="s">
        <v>21</v>
      </c>
      <c r="M1435" t="s">
        <v>3195</v>
      </c>
      <c r="N1435" t="s">
        <v>43</v>
      </c>
      <c r="O1435">
        <v>26.152294698940189</v>
      </c>
      <c r="P1435">
        <v>4.1277134836352349</v>
      </c>
    </row>
    <row r="1436" spans="1:16" x14ac:dyDescent="0.3">
      <c r="A1436" s="2">
        <v>45297</v>
      </c>
      <c r="B1436" s="2">
        <v>45306</v>
      </c>
      <c r="C1436">
        <v>9</v>
      </c>
      <c r="D1436" t="s">
        <v>3538</v>
      </c>
      <c r="E1436" t="s">
        <v>1865</v>
      </c>
      <c r="F1436" t="s">
        <v>157</v>
      </c>
      <c r="G1436" t="s">
        <v>46</v>
      </c>
      <c r="H1436" t="s">
        <v>119</v>
      </c>
      <c r="I1436" t="s">
        <v>120</v>
      </c>
      <c r="J1436" t="s">
        <v>42</v>
      </c>
      <c r="K1436" t="s">
        <v>21</v>
      </c>
      <c r="L1436" t="s">
        <v>3546</v>
      </c>
      <c r="M1436" t="s">
        <v>3227</v>
      </c>
      <c r="N1436" t="s">
        <v>43</v>
      </c>
      <c r="O1436">
        <v>27.839425747441268</v>
      </c>
      <c r="P1436">
        <v>4.9636199770892526</v>
      </c>
    </row>
    <row r="1437" spans="1:16" x14ac:dyDescent="0.3">
      <c r="A1437" s="2">
        <v>45098</v>
      </c>
      <c r="B1437" s="2">
        <v>45134</v>
      </c>
      <c r="C1437">
        <v>36</v>
      </c>
      <c r="D1437" t="s">
        <v>3537</v>
      </c>
      <c r="E1437" t="s">
        <v>664</v>
      </c>
      <c r="F1437" t="s">
        <v>157</v>
      </c>
      <c r="G1437" t="s">
        <v>46</v>
      </c>
      <c r="H1437" t="s">
        <v>119</v>
      </c>
      <c r="I1437" t="s">
        <v>120</v>
      </c>
      <c r="J1437" t="s">
        <v>42</v>
      </c>
      <c r="K1437" t="s">
        <v>21</v>
      </c>
      <c r="L1437" t="s">
        <v>21</v>
      </c>
      <c r="M1437" t="s">
        <v>3235</v>
      </c>
      <c r="N1437" t="s">
        <v>30</v>
      </c>
      <c r="O1437">
        <v>25.847542840524781</v>
      </c>
      <c r="P1437">
        <v>4.6151291405411996</v>
      </c>
    </row>
    <row r="1438" spans="1:16" x14ac:dyDescent="0.3">
      <c r="A1438" s="2">
        <v>45472</v>
      </c>
      <c r="D1438" t="s">
        <v>3536</v>
      </c>
      <c r="E1438" t="s">
        <v>3027</v>
      </c>
      <c r="F1438" t="s">
        <v>157</v>
      </c>
      <c r="G1438" t="s">
        <v>17</v>
      </c>
      <c r="H1438" t="s">
        <v>18</v>
      </c>
      <c r="I1438" t="s">
        <v>19</v>
      </c>
      <c r="J1438" t="s">
        <v>42</v>
      </c>
      <c r="K1438" t="s">
        <v>21</v>
      </c>
      <c r="L1438" t="s">
        <v>21</v>
      </c>
      <c r="M1438" t="s">
        <v>3238</v>
      </c>
      <c r="N1438" t="s">
        <v>76</v>
      </c>
      <c r="O1438">
        <v>23.151794294885551</v>
      </c>
      <c r="P1438">
        <v>4.1544597472233242</v>
      </c>
    </row>
    <row r="1439" spans="1:16" x14ac:dyDescent="0.3">
      <c r="A1439" s="2">
        <v>45076</v>
      </c>
      <c r="B1439" s="2">
        <v>46076</v>
      </c>
      <c r="C1439">
        <v>1000</v>
      </c>
      <c r="D1439" t="s">
        <v>3539</v>
      </c>
      <c r="E1439" t="s">
        <v>636</v>
      </c>
      <c r="F1439" t="s">
        <v>157</v>
      </c>
      <c r="G1439" t="s">
        <v>58</v>
      </c>
      <c r="H1439" t="s">
        <v>52</v>
      </c>
      <c r="I1439" t="s">
        <v>34</v>
      </c>
      <c r="J1439" t="s">
        <v>42</v>
      </c>
      <c r="K1439" t="s">
        <v>21</v>
      </c>
      <c r="L1439" t="s">
        <v>3546</v>
      </c>
      <c r="M1439" t="s">
        <v>3260</v>
      </c>
      <c r="N1439" t="s">
        <v>76</v>
      </c>
      <c r="O1439">
        <v>25.45260183340956</v>
      </c>
      <c r="P1439">
        <v>4.1042248028083481</v>
      </c>
    </row>
    <row r="1440" spans="1:16" x14ac:dyDescent="0.3">
      <c r="A1440" s="2">
        <v>45343</v>
      </c>
      <c r="B1440" s="2">
        <v>45401</v>
      </c>
      <c r="C1440">
        <v>58</v>
      </c>
      <c r="D1440" t="s">
        <v>3537</v>
      </c>
      <c r="E1440" t="s">
        <v>1158</v>
      </c>
      <c r="F1440" t="s">
        <v>157</v>
      </c>
      <c r="G1440" t="s">
        <v>33</v>
      </c>
      <c r="H1440" t="s">
        <v>59</v>
      </c>
      <c r="I1440" t="s">
        <v>19</v>
      </c>
      <c r="J1440" t="s">
        <v>35</v>
      </c>
      <c r="K1440" t="s">
        <v>22</v>
      </c>
      <c r="L1440" t="s">
        <v>22</v>
      </c>
      <c r="N1440" t="s">
        <v>144</v>
      </c>
      <c r="O1440">
        <v>24.588195723487189</v>
      </c>
      <c r="P1440">
        <v>4.4338439228552442</v>
      </c>
    </row>
    <row r="1441" spans="1:16" x14ac:dyDescent="0.3">
      <c r="A1441" s="2">
        <v>45404</v>
      </c>
      <c r="B1441" s="2">
        <v>46404</v>
      </c>
      <c r="C1441">
        <v>1000</v>
      </c>
      <c r="D1441" t="s">
        <v>3539</v>
      </c>
      <c r="E1441" t="s">
        <v>380</v>
      </c>
      <c r="F1441" t="s">
        <v>157</v>
      </c>
      <c r="G1441" t="s">
        <v>58</v>
      </c>
      <c r="H1441" t="s">
        <v>59</v>
      </c>
      <c r="I1441" t="s">
        <v>34</v>
      </c>
      <c r="J1441" t="s">
        <v>35</v>
      </c>
      <c r="K1441" t="s">
        <v>22</v>
      </c>
      <c r="L1441" t="s">
        <v>22</v>
      </c>
      <c r="N1441" t="s">
        <v>54</v>
      </c>
      <c r="O1441">
        <v>31.194791563306879</v>
      </c>
      <c r="P1441">
        <v>4.2477309895011572</v>
      </c>
    </row>
    <row r="1442" spans="1:16" x14ac:dyDescent="0.3">
      <c r="A1442" s="2">
        <v>45260</v>
      </c>
      <c r="B1442" s="2">
        <v>45288</v>
      </c>
      <c r="C1442">
        <v>28</v>
      </c>
      <c r="D1442" t="s">
        <v>3538</v>
      </c>
      <c r="E1442" t="s">
        <v>3270</v>
      </c>
      <c r="F1442" t="s">
        <v>157</v>
      </c>
      <c r="G1442" t="s">
        <v>17</v>
      </c>
      <c r="H1442" t="s">
        <v>18</v>
      </c>
      <c r="I1442" t="s">
        <v>19</v>
      </c>
      <c r="J1442" t="s">
        <v>42</v>
      </c>
      <c r="K1442" t="s">
        <v>22</v>
      </c>
      <c r="L1442" t="s">
        <v>22</v>
      </c>
      <c r="N1442" t="s">
        <v>24</v>
      </c>
      <c r="O1442">
        <v>25.401944303349229</v>
      </c>
      <c r="P1442">
        <v>4.9368224620330921</v>
      </c>
    </row>
    <row r="1443" spans="1:16" x14ac:dyDescent="0.3">
      <c r="A1443" s="2">
        <v>45056</v>
      </c>
      <c r="B1443" s="2">
        <v>46056</v>
      </c>
      <c r="C1443">
        <v>1000</v>
      </c>
      <c r="D1443" t="s">
        <v>3539</v>
      </c>
      <c r="E1443" t="s">
        <v>3273</v>
      </c>
      <c r="F1443" t="s">
        <v>157</v>
      </c>
      <c r="G1443" t="s">
        <v>17</v>
      </c>
      <c r="H1443" t="s">
        <v>40</v>
      </c>
      <c r="I1443" t="s">
        <v>41</v>
      </c>
      <c r="J1443" t="s">
        <v>35</v>
      </c>
      <c r="K1443" t="s">
        <v>21</v>
      </c>
      <c r="L1443" t="s">
        <v>3546</v>
      </c>
      <c r="M1443" t="s">
        <v>3274</v>
      </c>
      <c r="N1443" t="s">
        <v>54</v>
      </c>
      <c r="O1443">
        <v>29.091348937757871</v>
      </c>
      <c r="P1443">
        <v>4.2670282701694209</v>
      </c>
    </row>
    <row r="1444" spans="1:16" x14ac:dyDescent="0.3">
      <c r="A1444" s="2">
        <v>45026</v>
      </c>
      <c r="B1444" s="2">
        <v>45033</v>
      </c>
      <c r="C1444">
        <v>7</v>
      </c>
      <c r="D1444" t="s">
        <v>3538</v>
      </c>
      <c r="E1444" t="s">
        <v>392</v>
      </c>
      <c r="F1444" t="s">
        <v>157</v>
      </c>
      <c r="G1444" t="s">
        <v>51</v>
      </c>
      <c r="H1444" t="s">
        <v>52</v>
      </c>
      <c r="I1444" t="s">
        <v>92</v>
      </c>
      <c r="J1444" t="s">
        <v>20</v>
      </c>
      <c r="K1444" t="s">
        <v>21</v>
      </c>
      <c r="L1444" t="s">
        <v>3546</v>
      </c>
      <c r="M1444" t="s">
        <v>3278</v>
      </c>
      <c r="N1444" t="s">
        <v>54</v>
      </c>
      <c r="O1444">
        <v>26.94434216932936</v>
      </c>
      <c r="P1444">
        <v>4.1504722710059978</v>
      </c>
    </row>
    <row r="1445" spans="1:16" x14ac:dyDescent="0.3">
      <c r="A1445" s="2">
        <v>45119</v>
      </c>
      <c r="B1445" s="2">
        <v>45290</v>
      </c>
      <c r="C1445">
        <v>171</v>
      </c>
      <c r="D1445" t="s">
        <v>3540</v>
      </c>
      <c r="E1445" t="s">
        <v>1913</v>
      </c>
      <c r="F1445" t="s">
        <v>157</v>
      </c>
      <c r="G1445" t="s">
        <v>33</v>
      </c>
      <c r="H1445" t="s">
        <v>52</v>
      </c>
      <c r="I1445" t="s">
        <v>34</v>
      </c>
      <c r="J1445" t="s">
        <v>42</v>
      </c>
      <c r="K1445" t="s">
        <v>21</v>
      </c>
      <c r="L1445" t="s">
        <v>3546</v>
      </c>
      <c r="M1445" t="s">
        <v>3282</v>
      </c>
      <c r="N1445" t="s">
        <v>30</v>
      </c>
      <c r="O1445">
        <v>33.307192285563438</v>
      </c>
      <c r="P1445">
        <v>4.6314587925830208</v>
      </c>
    </row>
    <row r="1446" spans="1:16" x14ac:dyDescent="0.3">
      <c r="A1446" s="2">
        <v>45124</v>
      </c>
      <c r="B1446" s="2">
        <v>45150</v>
      </c>
      <c r="C1446">
        <v>26</v>
      </c>
      <c r="D1446" t="s">
        <v>3538</v>
      </c>
      <c r="E1446" t="s">
        <v>1831</v>
      </c>
      <c r="F1446" t="s">
        <v>157</v>
      </c>
      <c r="G1446" t="s">
        <v>51</v>
      </c>
      <c r="H1446" t="s">
        <v>52</v>
      </c>
      <c r="I1446" t="s">
        <v>34</v>
      </c>
      <c r="J1446" t="s">
        <v>42</v>
      </c>
      <c r="K1446" t="s">
        <v>21</v>
      </c>
      <c r="L1446" t="s">
        <v>21</v>
      </c>
      <c r="M1446" t="s">
        <v>3298</v>
      </c>
      <c r="N1446" t="s">
        <v>54</v>
      </c>
      <c r="O1446">
        <v>25.522282409429032</v>
      </c>
      <c r="P1446">
        <v>4.3143559810763268</v>
      </c>
    </row>
    <row r="1447" spans="1:16" x14ac:dyDescent="0.3">
      <c r="A1447" s="2">
        <v>45061</v>
      </c>
      <c r="B1447" s="2">
        <v>45158</v>
      </c>
      <c r="C1447">
        <v>97</v>
      </c>
      <c r="D1447" t="s">
        <v>3540</v>
      </c>
      <c r="E1447" t="s">
        <v>212</v>
      </c>
      <c r="F1447" t="s">
        <v>157</v>
      </c>
      <c r="G1447" t="s">
        <v>51</v>
      </c>
      <c r="H1447" t="s">
        <v>59</v>
      </c>
      <c r="I1447" t="s">
        <v>34</v>
      </c>
      <c r="J1447" t="s">
        <v>42</v>
      </c>
      <c r="K1447" t="s">
        <v>22</v>
      </c>
      <c r="L1447" t="s">
        <v>22</v>
      </c>
      <c r="N1447" t="s">
        <v>144</v>
      </c>
      <c r="O1447">
        <v>19.91889420324781</v>
      </c>
      <c r="P1447">
        <v>4.4785283699195224</v>
      </c>
    </row>
    <row r="1448" spans="1:16" x14ac:dyDescent="0.3">
      <c r="A1448" s="2">
        <v>44954</v>
      </c>
      <c r="B1448" s="2">
        <v>45042</v>
      </c>
      <c r="C1448">
        <v>88</v>
      </c>
      <c r="D1448" t="s">
        <v>3537</v>
      </c>
      <c r="E1448" t="s">
        <v>2208</v>
      </c>
      <c r="F1448" t="s">
        <v>157</v>
      </c>
      <c r="G1448" t="s">
        <v>58</v>
      </c>
      <c r="H1448" t="s">
        <v>59</v>
      </c>
      <c r="I1448" t="s">
        <v>19</v>
      </c>
      <c r="J1448" t="s">
        <v>35</v>
      </c>
      <c r="K1448" t="s">
        <v>22</v>
      </c>
      <c r="L1448" t="s">
        <v>22</v>
      </c>
      <c r="N1448" t="s">
        <v>24</v>
      </c>
      <c r="O1448">
        <v>20.93370778148736</v>
      </c>
      <c r="P1448">
        <v>4.6802277792083533</v>
      </c>
    </row>
    <row r="1449" spans="1:16" x14ac:dyDescent="0.3">
      <c r="A1449" s="2">
        <v>45065</v>
      </c>
      <c r="B1449" s="2">
        <v>45122</v>
      </c>
      <c r="C1449">
        <v>57</v>
      </c>
      <c r="D1449" t="s">
        <v>3537</v>
      </c>
      <c r="E1449" t="s">
        <v>1340</v>
      </c>
      <c r="F1449" t="s">
        <v>157</v>
      </c>
      <c r="G1449" t="s">
        <v>51</v>
      </c>
      <c r="H1449" t="s">
        <v>59</v>
      </c>
      <c r="I1449" t="s">
        <v>92</v>
      </c>
      <c r="J1449" t="s">
        <v>42</v>
      </c>
      <c r="K1449" t="s">
        <v>22</v>
      </c>
      <c r="L1449" t="s">
        <v>22</v>
      </c>
      <c r="N1449" t="s">
        <v>144</v>
      </c>
      <c r="O1449">
        <v>19.214799571460532</v>
      </c>
      <c r="P1449">
        <v>4.024644404636323</v>
      </c>
    </row>
    <row r="1450" spans="1:16" x14ac:dyDescent="0.3">
      <c r="A1450" s="2">
        <v>45126</v>
      </c>
      <c r="B1450" s="2">
        <v>45128</v>
      </c>
      <c r="C1450">
        <v>2</v>
      </c>
      <c r="D1450" t="s">
        <v>3538</v>
      </c>
      <c r="E1450" t="s">
        <v>1118</v>
      </c>
      <c r="F1450" t="s">
        <v>157</v>
      </c>
      <c r="G1450" t="s">
        <v>46</v>
      </c>
      <c r="H1450" t="s">
        <v>119</v>
      </c>
      <c r="I1450" t="s">
        <v>120</v>
      </c>
      <c r="J1450" t="s">
        <v>20</v>
      </c>
      <c r="K1450" t="s">
        <v>21</v>
      </c>
      <c r="L1450" t="s">
        <v>21</v>
      </c>
      <c r="M1450" t="s">
        <v>3381</v>
      </c>
      <c r="N1450" t="s">
        <v>24</v>
      </c>
      <c r="O1450">
        <v>36.139884619371728</v>
      </c>
      <c r="P1450">
        <v>4.7331603781367999</v>
      </c>
    </row>
    <row r="1451" spans="1:16" x14ac:dyDescent="0.3">
      <c r="A1451" s="2">
        <v>44959</v>
      </c>
      <c r="B1451" s="2">
        <v>44966</v>
      </c>
      <c r="C1451">
        <v>7</v>
      </c>
      <c r="D1451" t="s">
        <v>3538</v>
      </c>
      <c r="E1451" t="s">
        <v>3019</v>
      </c>
      <c r="F1451" t="s">
        <v>157</v>
      </c>
      <c r="G1451" t="s">
        <v>33</v>
      </c>
      <c r="H1451" t="s">
        <v>59</v>
      </c>
      <c r="I1451" t="s">
        <v>19</v>
      </c>
      <c r="J1451" t="s">
        <v>35</v>
      </c>
      <c r="K1451" t="s">
        <v>22</v>
      </c>
      <c r="L1451" t="s">
        <v>22</v>
      </c>
      <c r="N1451" t="s">
        <v>43</v>
      </c>
      <c r="O1451">
        <v>28.029923673882742</v>
      </c>
      <c r="P1451">
        <v>4.4089529444142697</v>
      </c>
    </row>
    <row r="1452" spans="1:16" x14ac:dyDescent="0.3">
      <c r="A1452" s="2">
        <v>44950</v>
      </c>
      <c r="D1452" t="s">
        <v>3536</v>
      </c>
      <c r="E1452" t="s">
        <v>3407</v>
      </c>
      <c r="F1452" t="s">
        <v>157</v>
      </c>
      <c r="G1452" t="s">
        <v>17</v>
      </c>
      <c r="H1452" t="s">
        <v>40</v>
      </c>
      <c r="I1452" t="s">
        <v>41</v>
      </c>
      <c r="J1452" t="s">
        <v>35</v>
      </c>
      <c r="K1452" t="s">
        <v>21</v>
      </c>
      <c r="L1452" t="s">
        <v>3546</v>
      </c>
      <c r="M1452" t="s">
        <v>3408</v>
      </c>
      <c r="N1452" t="s">
        <v>144</v>
      </c>
      <c r="O1452">
        <v>25.349252310676</v>
      </c>
      <c r="P1452">
        <v>4.8773730719279564</v>
      </c>
    </row>
    <row r="1453" spans="1:16" x14ac:dyDescent="0.3">
      <c r="A1453" s="2">
        <v>45281</v>
      </c>
      <c r="B1453" s="2">
        <v>45334</v>
      </c>
      <c r="C1453">
        <v>53</v>
      </c>
      <c r="D1453" t="s">
        <v>3537</v>
      </c>
      <c r="E1453" t="s">
        <v>392</v>
      </c>
      <c r="F1453" t="s">
        <v>157</v>
      </c>
      <c r="G1453" t="s">
        <v>46</v>
      </c>
      <c r="H1453" t="s">
        <v>119</v>
      </c>
      <c r="I1453" t="s">
        <v>120</v>
      </c>
      <c r="J1453" t="s">
        <v>20</v>
      </c>
      <c r="K1453" t="s">
        <v>21</v>
      </c>
      <c r="L1453" t="s">
        <v>3546</v>
      </c>
      <c r="M1453" t="s">
        <v>3414</v>
      </c>
      <c r="N1453" t="s">
        <v>144</v>
      </c>
      <c r="O1453">
        <v>22.201027724630809</v>
      </c>
      <c r="P1453">
        <v>4.1857330720051857</v>
      </c>
    </row>
    <row r="1454" spans="1:16" x14ac:dyDescent="0.3">
      <c r="A1454" s="2">
        <v>44954</v>
      </c>
      <c r="D1454" t="s">
        <v>3536</v>
      </c>
      <c r="E1454" t="s">
        <v>1841</v>
      </c>
      <c r="F1454" t="s">
        <v>157</v>
      </c>
      <c r="G1454" t="s">
        <v>17</v>
      </c>
      <c r="H1454" t="s">
        <v>40</v>
      </c>
      <c r="I1454" t="s">
        <v>41</v>
      </c>
      <c r="J1454" t="s">
        <v>35</v>
      </c>
      <c r="K1454" t="s">
        <v>22</v>
      </c>
      <c r="L1454" t="s">
        <v>22</v>
      </c>
      <c r="N1454" t="s">
        <v>144</v>
      </c>
      <c r="O1454">
        <v>24.170414192972888</v>
      </c>
      <c r="P1454">
        <v>4.5986584841970366</v>
      </c>
    </row>
    <row r="1455" spans="1:16" x14ac:dyDescent="0.3">
      <c r="A1455" s="2">
        <v>44943</v>
      </c>
      <c r="D1455" t="s">
        <v>3536</v>
      </c>
      <c r="E1455" t="s">
        <v>1865</v>
      </c>
      <c r="F1455" t="s">
        <v>157</v>
      </c>
      <c r="G1455" t="s">
        <v>33</v>
      </c>
      <c r="H1455" t="s">
        <v>52</v>
      </c>
      <c r="I1455" t="s">
        <v>92</v>
      </c>
      <c r="J1455" t="s">
        <v>20</v>
      </c>
      <c r="K1455" t="s">
        <v>21</v>
      </c>
      <c r="L1455" t="s">
        <v>3546</v>
      </c>
      <c r="M1455" t="s">
        <v>3420</v>
      </c>
      <c r="N1455" t="s">
        <v>63</v>
      </c>
      <c r="O1455">
        <v>32.425922545071991</v>
      </c>
      <c r="P1455">
        <v>4.3821234944599734</v>
      </c>
    </row>
    <row r="1456" spans="1:16" x14ac:dyDescent="0.3">
      <c r="A1456" s="2">
        <v>45281</v>
      </c>
      <c r="B1456" s="2">
        <v>45282</v>
      </c>
      <c r="C1456">
        <v>1</v>
      </c>
      <c r="D1456" t="s">
        <v>3538</v>
      </c>
      <c r="E1456" t="s">
        <v>1913</v>
      </c>
      <c r="F1456" t="s">
        <v>157</v>
      </c>
      <c r="G1456" t="s">
        <v>58</v>
      </c>
      <c r="H1456" t="s">
        <v>119</v>
      </c>
      <c r="I1456" t="s">
        <v>120</v>
      </c>
      <c r="J1456" t="s">
        <v>20</v>
      </c>
      <c r="K1456" t="s">
        <v>21</v>
      </c>
      <c r="L1456" t="s">
        <v>3546</v>
      </c>
      <c r="M1456" t="s">
        <v>3425</v>
      </c>
      <c r="N1456" t="s">
        <v>43</v>
      </c>
      <c r="O1456">
        <v>27.080259865629522</v>
      </c>
      <c r="P1456">
        <v>4.2881845259595286</v>
      </c>
    </row>
    <row r="1457" spans="1:16" x14ac:dyDescent="0.3">
      <c r="A1457" s="2">
        <v>45337</v>
      </c>
      <c r="D1457" t="s">
        <v>3536</v>
      </c>
      <c r="E1457" t="s">
        <v>461</v>
      </c>
      <c r="F1457" t="s">
        <v>157</v>
      </c>
      <c r="G1457" t="s">
        <v>17</v>
      </c>
      <c r="H1457" t="s">
        <v>18</v>
      </c>
      <c r="I1457" t="s">
        <v>19</v>
      </c>
      <c r="J1457" t="s">
        <v>42</v>
      </c>
      <c r="K1457" t="s">
        <v>21</v>
      </c>
      <c r="L1457" t="s">
        <v>21</v>
      </c>
      <c r="M1457" t="s">
        <v>3428</v>
      </c>
      <c r="N1457" t="s">
        <v>76</v>
      </c>
      <c r="O1457">
        <v>26.595269377912292</v>
      </c>
      <c r="P1457">
        <v>4.0291697636452648</v>
      </c>
    </row>
    <row r="1458" spans="1:16" x14ac:dyDescent="0.3">
      <c r="A1458" s="2">
        <v>45320</v>
      </c>
      <c r="B1458" s="2">
        <v>46320</v>
      </c>
      <c r="C1458">
        <v>1000</v>
      </c>
      <c r="D1458" t="s">
        <v>3539</v>
      </c>
      <c r="E1458" t="s">
        <v>2097</v>
      </c>
      <c r="F1458" t="s">
        <v>157</v>
      </c>
      <c r="G1458" t="s">
        <v>51</v>
      </c>
      <c r="H1458" t="s">
        <v>52</v>
      </c>
      <c r="I1458" t="s">
        <v>34</v>
      </c>
      <c r="J1458" t="s">
        <v>42</v>
      </c>
      <c r="K1458" t="s">
        <v>21</v>
      </c>
      <c r="L1458" t="s">
        <v>21</v>
      </c>
      <c r="M1458" t="s">
        <v>3449</v>
      </c>
      <c r="N1458" t="s">
        <v>76</v>
      </c>
      <c r="O1458">
        <v>23.5439123391278</v>
      </c>
      <c r="P1458">
        <v>4.3157731512494957</v>
      </c>
    </row>
    <row r="1459" spans="1:16" x14ac:dyDescent="0.3">
      <c r="A1459" s="2">
        <v>45344</v>
      </c>
      <c r="B1459" s="2">
        <v>45349</v>
      </c>
      <c r="C1459">
        <v>5</v>
      </c>
      <c r="D1459" t="s">
        <v>3538</v>
      </c>
      <c r="E1459" t="s">
        <v>2208</v>
      </c>
      <c r="F1459" t="s">
        <v>157</v>
      </c>
      <c r="G1459" t="s">
        <v>17</v>
      </c>
      <c r="H1459" t="s">
        <v>40</v>
      </c>
      <c r="I1459" t="s">
        <v>41</v>
      </c>
      <c r="J1459" t="s">
        <v>35</v>
      </c>
      <c r="K1459" t="s">
        <v>22</v>
      </c>
      <c r="L1459" t="s">
        <v>22</v>
      </c>
      <c r="N1459" t="s">
        <v>63</v>
      </c>
      <c r="O1459">
        <v>31.456042831591589</v>
      </c>
      <c r="P1459">
        <v>4.4935465803401176</v>
      </c>
    </row>
    <row r="1460" spans="1:16" x14ac:dyDescent="0.3">
      <c r="A1460" s="2">
        <v>45450</v>
      </c>
      <c r="B1460" s="2">
        <v>45451</v>
      </c>
      <c r="C1460">
        <v>1</v>
      </c>
      <c r="D1460" t="s">
        <v>3538</v>
      </c>
      <c r="E1460" t="s">
        <v>1818</v>
      </c>
      <c r="F1460" t="s">
        <v>157</v>
      </c>
      <c r="G1460" t="s">
        <v>33</v>
      </c>
      <c r="H1460" t="s">
        <v>52</v>
      </c>
      <c r="I1460" t="s">
        <v>92</v>
      </c>
      <c r="J1460" t="s">
        <v>42</v>
      </c>
      <c r="K1460" t="s">
        <v>22</v>
      </c>
      <c r="L1460" t="s">
        <v>22</v>
      </c>
      <c r="N1460" t="s">
        <v>63</v>
      </c>
      <c r="O1460">
        <v>31.423663359875121</v>
      </c>
      <c r="P1460">
        <v>4.1203875787890887</v>
      </c>
    </row>
    <row r="1461" spans="1:16" x14ac:dyDescent="0.3">
      <c r="A1461" s="2">
        <v>45296</v>
      </c>
      <c r="B1461" s="2">
        <v>45335</v>
      </c>
      <c r="C1461">
        <v>39</v>
      </c>
      <c r="D1461" t="s">
        <v>3537</v>
      </c>
      <c r="E1461" t="s">
        <v>204</v>
      </c>
      <c r="F1461" t="s">
        <v>157</v>
      </c>
      <c r="G1461" t="s">
        <v>51</v>
      </c>
      <c r="H1461" t="s">
        <v>59</v>
      </c>
      <c r="I1461" t="s">
        <v>34</v>
      </c>
      <c r="J1461" t="s">
        <v>35</v>
      </c>
      <c r="K1461" t="s">
        <v>22</v>
      </c>
      <c r="L1461" t="s">
        <v>22</v>
      </c>
      <c r="N1461" t="s">
        <v>43</v>
      </c>
      <c r="O1461">
        <v>22.763946496288149</v>
      </c>
      <c r="P1461">
        <v>4.0584579872368769</v>
      </c>
    </row>
    <row r="1462" spans="1:16" x14ac:dyDescent="0.3">
      <c r="A1462" s="2">
        <v>45065</v>
      </c>
      <c r="B1462" s="2">
        <v>46065</v>
      </c>
      <c r="C1462">
        <v>1000</v>
      </c>
      <c r="D1462" t="s">
        <v>3539</v>
      </c>
      <c r="E1462" t="s">
        <v>1831</v>
      </c>
      <c r="F1462" t="s">
        <v>157</v>
      </c>
      <c r="G1462" t="s">
        <v>17</v>
      </c>
      <c r="H1462" t="s">
        <v>40</v>
      </c>
      <c r="I1462" t="s">
        <v>41</v>
      </c>
      <c r="J1462" t="s">
        <v>35</v>
      </c>
      <c r="K1462" t="s">
        <v>22</v>
      </c>
      <c r="L1462" t="s">
        <v>22</v>
      </c>
      <c r="N1462" t="s">
        <v>24</v>
      </c>
      <c r="O1462">
        <v>30.35558402979586</v>
      </c>
      <c r="P1462">
        <v>4.2403989128935073</v>
      </c>
    </row>
    <row r="1463" spans="1:16" x14ac:dyDescent="0.3">
      <c r="A1463" s="2">
        <v>45024</v>
      </c>
      <c r="D1463" t="s">
        <v>3536</v>
      </c>
      <c r="E1463" t="s">
        <v>1118</v>
      </c>
      <c r="F1463" t="s">
        <v>157</v>
      </c>
      <c r="G1463" t="s">
        <v>51</v>
      </c>
      <c r="H1463" t="s">
        <v>52</v>
      </c>
      <c r="I1463" t="s">
        <v>34</v>
      </c>
      <c r="J1463" t="s">
        <v>20</v>
      </c>
      <c r="K1463" t="s">
        <v>21</v>
      </c>
      <c r="L1463" t="s">
        <v>3546</v>
      </c>
      <c r="M1463" t="s">
        <v>3522</v>
      </c>
      <c r="N1463" t="s">
        <v>63</v>
      </c>
      <c r="O1463">
        <v>22.980684460730959</v>
      </c>
      <c r="P1463">
        <v>4.4091825874584876</v>
      </c>
    </row>
    <row r="1464" spans="1:16" x14ac:dyDescent="0.3">
      <c r="A1464" s="2">
        <v>45197</v>
      </c>
      <c r="B1464" s="2">
        <v>45269</v>
      </c>
      <c r="C1464">
        <v>72</v>
      </c>
      <c r="D1464" t="s">
        <v>3537</v>
      </c>
      <c r="E1464" t="s">
        <v>2091</v>
      </c>
      <c r="F1464" t="s">
        <v>157</v>
      </c>
      <c r="G1464" t="s">
        <v>17</v>
      </c>
      <c r="H1464" t="s">
        <v>40</v>
      </c>
      <c r="I1464" t="s">
        <v>41</v>
      </c>
      <c r="J1464" t="s">
        <v>42</v>
      </c>
      <c r="K1464" t="s">
        <v>22</v>
      </c>
      <c r="L1464" t="s">
        <v>22</v>
      </c>
      <c r="N1464" t="s">
        <v>76</v>
      </c>
      <c r="O1464">
        <v>30.724010580959209</v>
      </c>
      <c r="P1464">
        <v>4.8900053418175666</v>
      </c>
    </row>
    <row r="1465" spans="1:16" x14ac:dyDescent="0.3">
      <c r="A1465" s="2">
        <v>45010</v>
      </c>
      <c r="D1465" t="s">
        <v>3536</v>
      </c>
      <c r="E1465" t="s">
        <v>32</v>
      </c>
      <c r="F1465" t="s">
        <v>118</v>
      </c>
      <c r="G1465" t="s">
        <v>33</v>
      </c>
      <c r="H1465" t="s">
        <v>18</v>
      </c>
      <c r="I1465" t="s">
        <v>34</v>
      </c>
      <c r="J1465" t="s">
        <v>35</v>
      </c>
      <c r="K1465" t="s">
        <v>22</v>
      </c>
      <c r="L1465" t="s">
        <v>22</v>
      </c>
      <c r="N1465" t="s">
        <v>30</v>
      </c>
      <c r="O1465">
        <v>72.655315785875715</v>
      </c>
      <c r="P1465">
        <v>6.4469658532437659</v>
      </c>
    </row>
    <row r="1466" spans="1:16" x14ac:dyDescent="0.3">
      <c r="A1466" s="2">
        <v>45366</v>
      </c>
      <c r="D1466" t="s">
        <v>3536</v>
      </c>
      <c r="E1466" t="s">
        <v>68</v>
      </c>
      <c r="F1466" t="s">
        <v>118</v>
      </c>
      <c r="G1466" t="s">
        <v>51</v>
      </c>
      <c r="H1466" t="s">
        <v>52</v>
      </c>
      <c r="I1466" t="s">
        <v>34</v>
      </c>
      <c r="J1466" t="s">
        <v>42</v>
      </c>
      <c r="K1466" t="s">
        <v>21</v>
      </c>
      <c r="L1466" t="s">
        <v>3546</v>
      </c>
      <c r="M1466" t="s">
        <v>70</v>
      </c>
      <c r="N1466" t="s">
        <v>54</v>
      </c>
      <c r="O1466">
        <v>96.542536270947863</v>
      </c>
      <c r="P1466">
        <v>7.0418931408799281</v>
      </c>
    </row>
    <row r="1467" spans="1:16" x14ac:dyDescent="0.3">
      <c r="A1467" s="2">
        <v>45203</v>
      </c>
      <c r="B1467" s="2">
        <v>46203</v>
      </c>
      <c r="C1467">
        <v>1000</v>
      </c>
      <c r="D1467" t="s">
        <v>3539</v>
      </c>
      <c r="E1467" t="s">
        <v>87</v>
      </c>
      <c r="F1467" t="s">
        <v>118</v>
      </c>
      <c r="G1467" t="s">
        <v>17</v>
      </c>
      <c r="H1467" t="s">
        <v>40</v>
      </c>
      <c r="I1467" t="s">
        <v>41</v>
      </c>
      <c r="J1467" t="s">
        <v>35</v>
      </c>
      <c r="K1467" t="s">
        <v>21</v>
      </c>
      <c r="L1467" t="s">
        <v>3546</v>
      </c>
      <c r="M1467" t="s">
        <v>88</v>
      </c>
      <c r="N1467" t="s">
        <v>30</v>
      </c>
      <c r="O1467">
        <v>65.641764645340331</v>
      </c>
      <c r="P1467">
        <v>6.6160239495154247</v>
      </c>
    </row>
    <row r="1468" spans="1:16" x14ac:dyDescent="0.3">
      <c r="A1468" s="2">
        <v>45290</v>
      </c>
      <c r="B1468" s="2">
        <v>46290</v>
      </c>
      <c r="C1468">
        <v>1000</v>
      </c>
      <c r="D1468" t="s">
        <v>3539</v>
      </c>
      <c r="E1468" t="s">
        <v>96</v>
      </c>
      <c r="F1468" t="s">
        <v>118</v>
      </c>
      <c r="G1468" t="s">
        <v>58</v>
      </c>
      <c r="H1468" t="s">
        <v>52</v>
      </c>
      <c r="I1468" t="s">
        <v>92</v>
      </c>
      <c r="J1468" t="s">
        <v>42</v>
      </c>
      <c r="K1468" t="s">
        <v>22</v>
      </c>
      <c r="L1468" t="s">
        <v>22</v>
      </c>
      <c r="N1468" t="s">
        <v>54</v>
      </c>
      <c r="O1468">
        <v>77.92743837490201</v>
      </c>
      <c r="P1468">
        <v>6.6869936385053572</v>
      </c>
    </row>
    <row r="1469" spans="1:16" x14ac:dyDescent="0.3">
      <c r="A1469" s="2">
        <v>44972</v>
      </c>
      <c r="B1469" s="2">
        <v>45972</v>
      </c>
      <c r="C1469">
        <v>1000</v>
      </c>
      <c r="D1469" t="s">
        <v>3539</v>
      </c>
      <c r="E1469" t="s">
        <v>96</v>
      </c>
      <c r="F1469" t="s">
        <v>118</v>
      </c>
      <c r="G1469" t="s">
        <v>51</v>
      </c>
      <c r="H1469" t="s">
        <v>52</v>
      </c>
      <c r="I1469" t="s">
        <v>34</v>
      </c>
      <c r="J1469" t="s">
        <v>20</v>
      </c>
      <c r="K1469" t="s">
        <v>21</v>
      </c>
      <c r="L1469" t="s">
        <v>3546</v>
      </c>
      <c r="M1469" t="s">
        <v>802</v>
      </c>
      <c r="N1469" t="s">
        <v>63</v>
      </c>
      <c r="O1469">
        <v>61.527335741252408</v>
      </c>
      <c r="P1469">
        <v>7.4867529392054646</v>
      </c>
    </row>
    <row r="1470" spans="1:16" x14ac:dyDescent="0.3">
      <c r="A1470" s="2">
        <v>45159</v>
      </c>
      <c r="B1470" s="2">
        <v>45165</v>
      </c>
      <c r="C1470">
        <v>6</v>
      </c>
      <c r="D1470" t="s">
        <v>3538</v>
      </c>
      <c r="E1470" t="s">
        <v>117</v>
      </c>
      <c r="F1470" t="s">
        <v>118</v>
      </c>
      <c r="G1470" t="s">
        <v>58</v>
      </c>
      <c r="H1470" t="s">
        <v>119</v>
      </c>
      <c r="I1470" t="s">
        <v>120</v>
      </c>
      <c r="J1470" t="s">
        <v>20</v>
      </c>
      <c r="K1470" t="s">
        <v>21</v>
      </c>
      <c r="L1470" t="s">
        <v>21</v>
      </c>
      <c r="M1470" t="s">
        <v>121</v>
      </c>
      <c r="N1470" t="s">
        <v>24</v>
      </c>
      <c r="O1470">
        <v>75.290633480073097</v>
      </c>
      <c r="P1470">
        <v>7.4506899228887562</v>
      </c>
    </row>
    <row r="1471" spans="1:16" x14ac:dyDescent="0.3">
      <c r="A1471" s="2">
        <v>45433</v>
      </c>
      <c r="D1471" t="s">
        <v>3536</v>
      </c>
      <c r="E1471" t="s">
        <v>117</v>
      </c>
      <c r="F1471" t="s">
        <v>118</v>
      </c>
      <c r="G1471" t="s">
        <v>51</v>
      </c>
      <c r="H1471" t="s">
        <v>52</v>
      </c>
      <c r="I1471" t="s">
        <v>34</v>
      </c>
      <c r="J1471" t="s">
        <v>20</v>
      </c>
      <c r="K1471" t="s">
        <v>21</v>
      </c>
      <c r="L1471" t="s">
        <v>21</v>
      </c>
      <c r="M1471" t="s">
        <v>1823</v>
      </c>
      <c r="N1471" t="s">
        <v>43</v>
      </c>
      <c r="O1471">
        <v>81.318440204067684</v>
      </c>
      <c r="P1471">
        <v>6.8365330367781789</v>
      </c>
    </row>
    <row r="1472" spans="1:16" x14ac:dyDescent="0.3">
      <c r="A1472" s="2">
        <v>45271</v>
      </c>
      <c r="B1472" s="2">
        <v>45317</v>
      </c>
      <c r="C1472">
        <v>46</v>
      </c>
      <c r="D1472" t="s">
        <v>3537</v>
      </c>
      <c r="E1472" t="s">
        <v>149</v>
      </c>
      <c r="F1472" t="s">
        <v>118</v>
      </c>
      <c r="G1472" t="s">
        <v>46</v>
      </c>
      <c r="H1472" t="s">
        <v>18</v>
      </c>
      <c r="I1472" t="s">
        <v>19</v>
      </c>
      <c r="J1472" t="s">
        <v>20</v>
      </c>
      <c r="K1472" t="s">
        <v>21</v>
      </c>
      <c r="L1472" t="s">
        <v>3546</v>
      </c>
      <c r="M1472" t="s">
        <v>150</v>
      </c>
      <c r="N1472" t="s">
        <v>54</v>
      </c>
      <c r="O1472">
        <v>100.0744646603373</v>
      </c>
      <c r="P1472">
        <v>7.4369011815851556</v>
      </c>
    </row>
    <row r="1473" spans="1:16" x14ac:dyDescent="0.3">
      <c r="A1473" s="2">
        <v>45337</v>
      </c>
      <c r="B1473" s="2">
        <v>45342</v>
      </c>
      <c r="C1473">
        <v>5</v>
      </c>
      <c r="D1473" t="s">
        <v>3538</v>
      </c>
      <c r="E1473" t="s">
        <v>164</v>
      </c>
      <c r="F1473" t="s">
        <v>118</v>
      </c>
      <c r="G1473" t="s">
        <v>58</v>
      </c>
      <c r="H1473" t="s">
        <v>119</v>
      </c>
      <c r="I1473" t="s">
        <v>120</v>
      </c>
      <c r="J1473" t="s">
        <v>20</v>
      </c>
      <c r="K1473" t="s">
        <v>21</v>
      </c>
      <c r="L1473" t="s">
        <v>3546</v>
      </c>
      <c r="M1473" t="s">
        <v>165</v>
      </c>
      <c r="N1473" t="s">
        <v>76</v>
      </c>
      <c r="O1473">
        <v>90.734009973631487</v>
      </c>
      <c r="P1473">
        <v>7.3278583180613479</v>
      </c>
    </row>
    <row r="1474" spans="1:16" x14ac:dyDescent="0.3">
      <c r="A1474" s="2">
        <v>45220</v>
      </c>
      <c r="D1474" t="s">
        <v>3536</v>
      </c>
      <c r="E1474" t="s">
        <v>164</v>
      </c>
      <c r="F1474" t="s">
        <v>118</v>
      </c>
      <c r="G1474" t="s">
        <v>51</v>
      </c>
      <c r="H1474" t="s">
        <v>52</v>
      </c>
      <c r="I1474" t="s">
        <v>34</v>
      </c>
      <c r="J1474" t="s">
        <v>20</v>
      </c>
      <c r="K1474" t="s">
        <v>21</v>
      </c>
      <c r="L1474" t="s">
        <v>21</v>
      </c>
      <c r="M1474" t="s">
        <v>1816</v>
      </c>
      <c r="N1474" t="s">
        <v>144</v>
      </c>
      <c r="O1474">
        <v>65.970777151763585</v>
      </c>
      <c r="P1474">
        <v>6.3607973777702229</v>
      </c>
    </row>
    <row r="1475" spans="1:16" x14ac:dyDescent="0.3">
      <c r="A1475" s="2">
        <v>45293</v>
      </c>
      <c r="B1475" s="2">
        <v>45368</v>
      </c>
      <c r="C1475">
        <v>75</v>
      </c>
      <c r="D1475" t="s">
        <v>3537</v>
      </c>
      <c r="E1475" t="s">
        <v>230</v>
      </c>
      <c r="F1475" t="s">
        <v>118</v>
      </c>
      <c r="G1475" t="s">
        <v>17</v>
      </c>
      <c r="H1475" t="s">
        <v>40</v>
      </c>
      <c r="I1475" t="s">
        <v>41</v>
      </c>
      <c r="J1475" t="s">
        <v>35</v>
      </c>
      <c r="K1475" t="s">
        <v>22</v>
      </c>
      <c r="L1475" t="s">
        <v>22</v>
      </c>
      <c r="N1475" t="s">
        <v>30</v>
      </c>
      <c r="O1475">
        <v>79.48867883817087</v>
      </c>
      <c r="P1475">
        <v>7.0042304327972857</v>
      </c>
    </row>
    <row r="1476" spans="1:16" x14ac:dyDescent="0.3">
      <c r="A1476" s="2">
        <v>45116</v>
      </c>
      <c r="B1476" s="2">
        <v>46116</v>
      </c>
      <c r="C1476">
        <v>1000</v>
      </c>
      <c r="D1476" t="s">
        <v>3539</v>
      </c>
      <c r="E1476" t="s">
        <v>230</v>
      </c>
      <c r="F1476" t="s">
        <v>118</v>
      </c>
      <c r="G1476" t="s">
        <v>46</v>
      </c>
      <c r="H1476" t="s">
        <v>18</v>
      </c>
      <c r="I1476" t="s">
        <v>19</v>
      </c>
      <c r="J1476" t="s">
        <v>35</v>
      </c>
      <c r="K1476" t="s">
        <v>21</v>
      </c>
      <c r="L1476" t="s">
        <v>21</v>
      </c>
      <c r="M1476" t="s">
        <v>254</v>
      </c>
      <c r="N1476" t="s">
        <v>144</v>
      </c>
      <c r="O1476">
        <v>85.514030006294789</v>
      </c>
      <c r="P1476">
        <v>6.0826523027382464</v>
      </c>
    </row>
    <row r="1477" spans="1:16" x14ac:dyDescent="0.3">
      <c r="A1477" s="2">
        <v>45167</v>
      </c>
      <c r="D1477" t="s">
        <v>3536</v>
      </c>
      <c r="E1477" t="s">
        <v>251</v>
      </c>
      <c r="F1477" t="s">
        <v>118</v>
      </c>
      <c r="G1477" t="s">
        <v>17</v>
      </c>
      <c r="H1477" t="s">
        <v>18</v>
      </c>
      <c r="I1477" t="s">
        <v>34</v>
      </c>
      <c r="J1477" t="s">
        <v>42</v>
      </c>
      <c r="K1477" t="s">
        <v>22</v>
      </c>
      <c r="L1477" t="s">
        <v>22</v>
      </c>
      <c r="N1477" t="s">
        <v>43</v>
      </c>
      <c r="O1477">
        <v>83.346453090789325</v>
      </c>
      <c r="P1477">
        <v>6.5765325577862024</v>
      </c>
    </row>
    <row r="1478" spans="1:16" x14ac:dyDescent="0.3">
      <c r="A1478" s="2">
        <v>45018</v>
      </c>
      <c r="D1478" t="s">
        <v>3536</v>
      </c>
      <c r="E1478" t="s">
        <v>251</v>
      </c>
      <c r="F1478" t="s">
        <v>118</v>
      </c>
      <c r="G1478" t="s">
        <v>46</v>
      </c>
      <c r="H1478" t="s">
        <v>18</v>
      </c>
      <c r="I1478" t="s">
        <v>19</v>
      </c>
      <c r="J1478" t="s">
        <v>35</v>
      </c>
      <c r="K1478" t="s">
        <v>22</v>
      </c>
      <c r="L1478" t="s">
        <v>22</v>
      </c>
      <c r="N1478" t="s">
        <v>76</v>
      </c>
      <c r="O1478">
        <v>82.23824917298812</v>
      </c>
      <c r="P1478">
        <v>6.0871379281205247</v>
      </c>
    </row>
    <row r="1479" spans="1:16" x14ac:dyDescent="0.3">
      <c r="A1479" s="2">
        <v>44997</v>
      </c>
      <c r="B1479" s="2">
        <v>45007</v>
      </c>
      <c r="C1479">
        <v>10</v>
      </c>
      <c r="D1479" t="s">
        <v>3538</v>
      </c>
      <c r="E1479" t="s">
        <v>251</v>
      </c>
      <c r="F1479" t="s">
        <v>118</v>
      </c>
      <c r="G1479" t="s">
        <v>51</v>
      </c>
      <c r="H1479" t="s">
        <v>59</v>
      </c>
      <c r="I1479" t="s">
        <v>92</v>
      </c>
      <c r="J1479" t="s">
        <v>42</v>
      </c>
      <c r="K1479" t="s">
        <v>22</v>
      </c>
      <c r="L1479" t="s">
        <v>22</v>
      </c>
      <c r="N1479" t="s">
        <v>144</v>
      </c>
      <c r="O1479">
        <v>69.533525687713549</v>
      </c>
      <c r="P1479">
        <v>7.3272826765440069</v>
      </c>
    </row>
    <row r="1480" spans="1:16" x14ac:dyDescent="0.3">
      <c r="A1480" s="2">
        <v>45180</v>
      </c>
      <c r="B1480" s="2">
        <v>46239</v>
      </c>
      <c r="C1480">
        <v>1059</v>
      </c>
      <c r="D1480" t="s">
        <v>3539</v>
      </c>
      <c r="E1480" t="s">
        <v>306</v>
      </c>
      <c r="F1480" t="s">
        <v>118</v>
      </c>
      <c r="G1480" t="s">
        <v>17</v>
      </c>
      <c r="H1480" t="s">
        <v>40</v>
      </c>
      <c r="I1480" t="s">
        <v>41</v>
      </c>
      <c r="J1480" t="s">
        <v>35</v>
      </c>
      <c r="K1480" t="s">
        <v>22</v>
      </c>
      <c r="L1480" t="s">
        <v>22</v>
      </c>
      <c r="N1480" t="s">
        <v>30</v>
      </c>
      <c r="O1480">
        <v>65.052059868935132</v>
      </c>
      <c r="P1480">
        <v>7.1259221274612869</v>
      </c>
    </row>
    <row r="1481" spans="1:16" x14ac:dyDescent="0.3">
      <c r="A1481" s="2">
        <v>45230</v>
      </c>
      <c r="B1481" s="2">
        <v>45235</v>
      </c>
      <c r="C1481">
        <v>5</v>
      </c>
      <c r="D1481" t="s">
        <v>3538</v>
      </c>
      <c r="E1481" t="s">
        <v>306</v>
      </c>
      <c r="F1481" t="s">
        <v>118</v>
      </c>
      <c r="G1481" t="s">
        <v>51</v>
      </c>
      <c r="H1481" t="s">
        <v>52</v>
      </c>
      <c r="I1481" t="s">
        <v>92</v>
      </c>
      <c r="J1481" t="s">
        <v>42</v>
      </c>
      <c r="K1481" t="s">
        <v>22</v>
      </c>
      <c r="L1481" t="s">
        <v>22</v>
      </c>
      <c r="N1481" t="s">
        <v>30</v>
      </c>
      <c r="O1481">
        <v>86.633486406320841</v>
      </c>
      <c r="P1481">
        <v>7.0387392400038378</v>
      </c>
    </row>
    <row r="1482" spans="1:16" x14ac:dyDescent="0.3">
      <c r="A1482" s="2">
        <v>45223</v>
      </c>
      <c r="B1482" s="2">
        <v>46223</v>
      </c>
      <c r="C1482">
        <v>1000</v>
      </c>
      <c r="D1482" t="s">
        <v>3539</v>
      </c>
      <c r="E1482" t="s">
        <v>347</v>
      </c>
      <c r="F1482" t="s">
        <v>118</v>
      </c>
      <c r="G1482" t="s">
        <v>51</v>
      </c>
      <c r="H1482" t="s">
        <v>59</v>
      </c>
      <c r="I1482" t="s">
        <v>34</v>
      </c>
      <c r="J1482" t="s">
        <v>42</v>
      </c>
      <c r="K1482" t="s">
        <v>22</v>
      </c>
      <c r="L1482" t="s">
        <v>22</v>
      </c>
      <c r="N1482" t="s">
        <v>63</v>
      </c>
      <c r="O1482">
        <v>94.078067738168215</v>
      </c>
      <c r="P1482">
        <v>6.5472337053116982</v>
      </c>
    </row>
    <row r="1483" spans="1:16" x14ac:dyDescent="0.3">
      <c r="A1483" s="2">
        <v>45023</v>
      </c>
      <c r="D1483" t="s">
        <v>3536</v>
      </c>
      <c r="E1483" t="s">
        <v>347</v>
      </c>
      <c r="F1483" t="s">
        <v>118</v>
      </c>
      <c r="G1483" t="s">
        <v>33</v>
      </c>
      <c r="H1483" t="s">
        <v>59</v>
      </c>
      <c r="I1483" t="s">
        <v>19</v>
      </c>
      <c r="J1483" t="s">
        <v>35</v>
      </c>
      <c r="K1483" t="s">
        <v>22</v>
      </c>
      <c r="L1483" t="s">
        <v>22</v>
      </c>
      <c r="N1483" t="s">
        <v>43</v>
      </c>
      <c r="O1483">
        <v>74.537898365991509</v>
      </c>
      <c r="P1483">
        <v>6.6325813903101833</v>
      </c>
    </row>
    <row r="1484" spans="1:16" x14ac:dyDescent="0.3">
      <c r="A1484" s="2">
        <v>45205</v>
      </c>
      <c r="B1484" s="2">
        <v>45292</v>
      </c>
      <c r="C1484">
        <v>87</v>
      </c>
      <c r="D1484" t="s">
        <v>3537</v>
      </c>
      <c r="E1484" t="s">
        <v>349</v>
      </c>
      <c r="F1484" t="s">
        <v>118</v>
      </c>
      <c r="G1484" t="s">
        <v>33</v>
      </c>
      <c r="H1484" t="s">
        <v>18</v>
      </c>
      <c r="I1484" t="s">
        <v>19</v>
      </c>
      <c r="J1484" t="s">
        <v>42</v>
      </c>
      <c r="K1484" t="s">
        <v>22</v>
      </c>
      <c r="L1484" t="s">
        <v>22</v>
      </c>
      <c r="N1484" t="s">
        <v>30</v>
      </c>
      <c r="O1484">
        <v>70.978346625942578</v>
      </c>
      <c r="P1484">
        <v>6.0287173019952549</v>
      </c>
    </row>
    <row r="1485" spans="1:16" x14ac:dyDescent="0.3">
      <c r="A1485" s="2">
        <v>45447</v>
      </c>
      <c r="D1485" t="s">
        <v>3536</v>
      </c>
      <c r="E1485" t="s">
        <v>354</v>
      </c>
      <c r="F1485" t="s">
        <v>118</v>
      </c>
      <c r="G1485" t="s">
        <v>51</v>
      </c>
      <c r="H1485" t="s">
        <v>52</v>
      </c>
      <c r="I1485" t="s">
        <v>92</v>
      </c>
      <c r="J1485" t="s">
        <v>20</v>
      </c>
      <c r="K1485" t="s">
        <v>21</v>
      </c>
      <c r="L1485" t="s">
        <v>21</v>
      </c>
      <c r="M1485" t="s">
        <v>355</v>
      </c>
      <c r="N1485" t="s">
        <v>30</v>
      </c>
      <c r="O1485">
        <v>67.258562944738514</v>
      </c>
      <c r="P1485">
        <v>6.8419157963542441</v>
      </c>
    </row>
    <row r="1486" spans="1:16" x14ac:dyDescent="0.3">
      <c r="A1486" s="2">
        <v>44998</v>
      </c>
      <c r="B1486" s="2">
        <v>45998</v>
      </c>
      <c r="C1486">
        <v>1000</v>
      </c>
      <c r="D1486" t="s">
        <v>3539</v>
      </c>
      <c r="E1486" t="s">
        <v>354</v>
      </c>
      <c r="F1486" t="s">
        <v>118</v>
      </c>
      <c r="G1486" t="s">
        <v>51</v>
      </c>
      <c r="H1486" t="s">
        <v>59</v>
      </c>
      <c r="I1486" t="s">
        <v>34</v>
      </c>
      <c r="J1486" t="s">
        <v>42</v>
      </c>
      <c r="K1486" t="s">
        <v>21</v>
      </c>
      <c r="L1486" t="s">
        <v>3546</v>
      </c>
      <c r="M1486" t="s">
        <v>1267</v>
      </c>
      <c r="N1486" t="s">
        <v>144</v>
      </c>
      <c r="O1486">
        <v>69.82649316509881</v>
      </c>
      <c r="P1486">
        <v>7.1469764255773107</v>
      </c>
    </row>
    <row r="1487" spans="1:16" x14ac:dyDescent="0.3">
      <c r="A1487" s="2">
        <v>45071</v>
      </c>
      <c r="B1487" s="2">
        <v>45088</v>
      </c>
      <c r="C1487">
        <v>17</v>
      </c>
      <c r="D1487" t="s">
        <v>3538</v>
      </c>
      <c r="E1487" t="s">
        <v>354</v>
      </c>
      <c r="F1487" t="s">
        <v>118</v>
      </c>
      <c r="G1487" t="s">
        <v>17</v>
      </c>
      <c r="H1487" t="s">
        <v>18</v>
      </c>
      <c r="I1487" t="s">
        <v>19</v>
      </c>
      <c r="J1487" t="s">
        <v>20</v>
      </c>
      <c r="K1487" t="s">
        <v>21</v>
      </c>
      <c r="L1487" t="s">
        <v>21</v>
      </c>
      <c r="M1487" t="s">
        <v>1393</v>
      </c>
      <c r="N1487" t="s">
        <v>30</v>
      </c>
      <c r="O1487">
        <v>87.071094141556998</v>
      </c>
      <c r="P1487">
        <v>6.4692512962863304</v>
      </c>
    </row>
    <row r="1488" spans="1:16" x14ac:dyDescent="0.3">
      <c r="A1488" s="2">
        <v>45277</v>
      </c>
      <c r="B1488" s="2">
        <v>45281</v>
      </c>
      <c r="C1488">
        <v>4</v>
      </c>
      <c r="D1488" t="s">
        <v>3538</v>
      </c>
      <c r="E1488" t="s">
        <v>354</v>
      </c>
      <c r="F1488" t="s">
        <v>118</v>
      </c>
      <c r="G1488" t="s">
        <v>51</v>
      </c>
      <c r="H1488" t="s">
        <v>59</v>
      </c>
      <c r="I1488" t="s">
        <v>92</v>
      </c>
      <c r="J1488" t="s">
        <v>42</v>
      </c>
      <c r="K1488" t="s">
        <v>21</v>
      </c>
      <c r="L1488" t="s">
        <v>3546</v>
      </c>
      <c r="M1488" t="s">
        <v>1417</v>
      </c>
      <c r="N1488" t="s">
        <v>24</v>
      </c>
      <c r="O1488">
        <v>59.169033664814791</v>
      </c>
      <c r="P1488">
        <v>7.2824610293422118</v>
      </c>
    </row>
    <row r="1489" spans="1:16" x14ac:dyDescent="0.3">
      <c r="A1489" s="2">
        <v>45134</v>
      </c>
      <c r="B1489" s="2">
        <v>45140</v>
      </c>
      <c r="C1489">
        <v>6</v>
      </c>
      <c r="D1489" t="s">
        <v>3538</v>
      </c>
      <c r="E1489" t="s">
        <v>357</v>
      </c>
      <c r="F1489" t="s">
        <v>118</v>
      </c>
      <c r="G1489" t="s">
        <v>33</v>
      </c>
      <c r="H1489" t="s">
        <v>52</v>
      </c>
      <c r="I1489" t="s">
        <v>92</v>
      </c>
      <c r="J1489" t="s">
        <v>42</v>
      </c>
      <c r="K1489" t="s">
        <v>22</v>
      </c>
      <c r="L1489" t="s">
        <v>22</v>
      </c>
      <c r="N1489" t="s">
        <v>144</v>
      </c>
      <c r="O1489">
        <v>68.522883836287662</v>
      </c>
      <c r="P1489">
        <v>6.0275860148211997</v>
      </c>
    </row>
    <row r="1490" spans="1:16" x14ac:dyDescent="0.3">
      <c r="A1490" s="2">
        <v>44950</v>
      </c>
      <c r="B1490" s="2">
        <v>45950</v>
      </c>
      <c r="C1490">
        <v>1000</v>
      </c>
      <c r="D1490" t="s">
        <v>3539</v>
      </c>
      <c r="E1490" t="s">
        <v>357</v>
      </c>
      <c r="F1490" t="s">
        <v>118</v>
      </c>
      <c r="G1490" t="s">
        <v>58</v>
      </c>
      <c r="H1490" t="s">
        <v>59</v>
      </c>
      <c r="I1490" t="s">
        <v>92</v>
      </c>
      <c r="J1490" t="s">
        <v>42</v>
      </c>
      <c r="K1490" t="s">
        <v>22</v>
      </c>
      <c r="L1490" t="s">
        <v>22</v>
      </c>
      <c r="N1490" t="s">
        <v>144</v>
      </c>
      <c r="O1490">
        <v>73.027977529375306</v>
      </c>
      <c r="P1490">
        <v>6.426276443567593</v>
      </c>
    </row>
    <row r="1491" spans="1:16" x14ac:dyDescent="0.3">
      <c r="A1491" s="2">
        <v>45257</v>
      </c>
      <c r="B1491" s="2">
        <v>45291</v>
      </c>
      <c r="C1491">
        <v>34</v>
      </c>
      <c r="D1491" t="s">
        <v>3537</v>
      </c>
      <c r="E1491" t="s">
        <v>357</v>
      </c>
      <c r="F1491" t="s">
        <v>118</v>
      </c>
      <c r="G1491" t="s">
        <v>33</v>
      </c>
      <c r="H1491" t="s">
        <v>18</v>
      </c>
      <c r="I1491" t="s">
        <v>19</v>
      </c>
      <c r="J1491" t="s">
        <v>35</v>
      </c>
      <c r="K1491" t="s">
        <v>21</v>
      </c>
      <c r="L1491" t="s">
        <v>3546</v>
      </c>
      <c r="M1491" t="s">
        <v>1691</v>
      </c>
      <c r="N1491" t="s">
        <v>24</v>
      </c>
      <c r="O1491">
        <v>70.300217190938511</v>
      </c>
      <c r="P1491">
        <v>7.1913159938241087</v>
      </c>
    </row>
    <row r="1492" spans="1:16" x14ac:dyDescent="0.3">
      <c r="A1492" s="2">
        <v>45405</v>
      </c>
      <c r="D1492" t="s">
        <v>3536</v>
      </c>
      <c r="E1492" t="s">
        <v>362</v>
      </c>
      <c r="F1492" t="s">
        <v>118</v>
      </c>
      <c r="G1492" t="s">
        <v>33</v>
      </c>
      <c r="H1492" t="s">
        <v>59</v>
      </c>
      <c r="I1492" t="s">
        <v>19</v>
      </c>
      <c r="J1492" t="s">
        <v>42</v>
      </c>
      <c r="K1492" t="s">
        <v>21</v>
      </c>
      <c r="L1492" t="s">
        <v>3546</v>
      </c>
      <c r="M1492" t="s">
        <v>363</v>
      </c>
      <c r="N1492" t="s">
        <v>76</v>
      </c>
      <c r="O1492">
        <v>87.71923660855947</v>
      </c>
      <c r="P1492">
        <v>6.3757018481887489</v>
      </c>
    </row>
    <row r="1493" spans="1:16" x14ac:dyDescent="0.3">
      <c r="A1493" s="2">
        <v>45245</v>
      </c>
      <c r="B1493" s="2">
        <v>45274</v>
      </c>
      <c r="C1493">
        <v>29</v>
      </c>
      <c r="D1493" t="s">
        <v>3538</v>
      </c>
      <c r="E1493" t="s">
        <v>387</v>
      </c>
      <c r="F1493" t="s">
        <v>118</v>
      </c>
      <c r="G1493" t="s">
        <v>17</v>
      </c>
      <c r="H1493" t="s">
        <v>40</v>
      </c>
      <c r="I1493" t="s">
        <v>41</v>
      </c>
      <c r="J1493" t="s">
        <v>42</v>
      </c>
      <c r="K1493" t="s">
        <v>22</v>
      </c>
      <c r="L1493" t="s">
        <v>22</v>
      </c>
      <c r="N1493" t="s">
        <v>54</v>
      </c>
      <c r="O1493">
        <v>62.398311124774253</v>
      </c>
      <c r="P1493">
        <v>6.937995254931681</v>
      </c>
    </row>
    <row r="1494" spans="1:16" x14ac:dyDescent="0.3">
      <c r="A1494" s="2">
        <v>45022</v>
      </c>
      <c r="B1494" s="2">
        <v>45085</v>
      </c>
      <c r="C1494">
        <v>63</v>
      </c>
      <c r="D1494" t="s">
        <v>3537</v>
      </c>
      <c r="E1494" t="s">
        <v>432</v>
      </c>
      <c r="F1494" t="s">
        <v>118</v>
      </c>
      <c r="G1494" t="s">
        <v>51</v>
      </c>
      <c r="H1494" t="s">
        <v>52</v>
      </c>
      <c r="I1494" t="s">
        <v>34</v>
      </c>
      <c r="J1494" t="s">
        <v>42</v>
      </c>
      <c r="K1494" t="s">
        <v>21</v>
      </c>
      <c r="L1494" t="s">
        <v>3546</v>
      </c>
      <c r="M1494" t="s">
        <v>433</v>
      </c>
      <c r="N1494" t="s">
        <v>24</v>
      </c>
      <c r="O1494">
        <v>84.531176155461921</v>
      </c>
      <c r="P1494">
        <v>6.2971464491396114</v>
      </c>
    </row>
    <row r="1495" spans="1:16" x14ac:dyDescent="0.3">
      <c r="A1495" s="2">
        <v>45160</v>
      </c>
      <c r="B1495" s="2">
        <v>46160</v>
      </c>
      <c r="C1495">
        <v>1000</v>
      </c>
      <c r="D1495" t="s">
        <v>3539</v>
      </c>
      <c r="E1495" t="s">
        <v>465</v>
      </c>
      <c r="F1495" t="s">
        <v>118</v>
      </c>
      <c r="G1495" t="s">
        <v>51</v>
      </c>
      <c r="H1495" t="s">
        <v>52</v>
      </c>
      <c r="I1495" t="s">
        <v>92</v>
      </c>
      <c r="J1495" t="s">
        <v>20</v>
      </c>
      <c r="K1495" t="s">
        <v>21</v>
      </c>
      <c r="L1495" t="s">
        <v>3546</v>
      </c>
      <c r="M1495" t="s">
        <v>466</v>
      </c>
      <c r="N1495" t="s">
        <v>30</v>
      </c>
      <c r="O1495">
        <v>56.997337662636767</v>
      </c>
      <c r="P1495">
        <v>6.4567356365310458</v>
      </c>
    </row>
    <row r="1496" spans="1:16" x14ac:dyDescent="0.3">
      <c r="A1496" s="2">
        <v>45102</v>
      </c>
      <c r="B1496" s="2">
        <v>46102</v>
      </c>
      <c r="C1496">
        <v>1000</v>
      </c>
      <c r="D1496" t="s">
        <v>3539</v>
      </c>
      <c r="E1496" t="s">
        <v>484</v>
      </c>
      <c r="F1496" t="s">
        <v>118</v>
      </c>
      <c r="G1496" t="s">
        <v>51</v>
      </c>
      <c r="H1496" t="s">
        <v>52</v>
      </c>
      <c r="I1496" t="s">
        <v>92</v>
      </c>
      <c r="J1496" t="s">
        <v>42</v>
      </c>
      <c r="K1496" t="s">
        <v>22</v>
      </c>
      <c r="L1496" t="s">
        <v>22</v>
      </c>
      <c r="N1496" t="s">
        <v>76</v>
      </c>
      <c r="O1496">
        <v>68.788664411565946</v>
      </c>
      <c r="P1496">
        <v>7.2768103710731529</v>
      </c>
    </row>
    <row r="1497" spans="1:16" x14ac:dyDescent="0.3">
      <c r="A1497" s="2">
        <v>45233</v>
      </c>
      <c r="D1497" t="s">
        <v>3536</v>
      </c>
      <c r="E1497" t="s">
        <v>485</v>
      </c>
      <c r="F1497" t="s">
        <v>118</v>
      </c>
      <c r="G1497" t="s">
        <v>51</v>
      </c>
      <c r="H1497" t="s">
        <v>52</v>
      </c>
      <c r="I1497" t="s">
        <v>92</v>
      </c>
      <c r="J1497" t="s">
        <v>20</v>
      </c>
      <c r="K1497" t="s">
        <v>21</v>
      </c>
      <c r="L1497" t="s">
        <v>21</v>
      </c>
      <c r="M1497" t="s">
        <v>486</v>
      </c>
      <c r="N1497" t="s">
        <v>144</v>
      </c>
      <c r="O1497">
        <v>75.040506079165937</v>
      </c>
      <c r="P1497">
        <v>6.9471283818275644</v>
      </c>
    </row>
    <row r="1498" spans="1:16" x14ac:dyDescent="0.3">
      <c r="A1498" s="2">
        <v>45134</v>
      </c>
      <c r="B1498" s="2">
        <v>45141</v>
      </c>
      <c r="C1498">
        <v>7</v>
      </c>
      <c r="D1498" t="s">
        <v>3538</v>
      </c>
      <c r="E1498" t="s">
        <v>509</v>
      </c>
      <c r="F1498" t="s">
        <v>118</v>
      </c>
      <c r="G1498" t="s">
        <v>33</v>
      </c>
      <c r="H1498" t="s">
        <v>18</v>
      </c>
      <c r="I1498" t="s">
        <v>34</v>
      </c>
      <c r="J1498" t="s">
        <v>42</v>
      </c>
      <c r="K1498" t="s">
        <v>22</v>
      </c>
      <c r="L1498" t="s">
        <v>22</v>
      </c>
      <c r="N1498" t="s">
        <v>54</v>
      </c>
      <c r="O1498">
        <v>56.548982442609898</v>
      </c>
      <c r="P1498">
        <v>6.924932967247913</v>
      </c>
    </row>
    <row r="1499" spans="1:16" x14ac:dyDescent="0.3">
      <c r="A1499" s="2">
        <v>45427</v>
      </c>
      <c r="B1499" s="2">
        <v>46427</v>
      </c>
      <c r="C1499">
        <v>1000</v>
      </c>
      <c r="D1499" t="s">
        <v>3539</v>
      </c>
      <c r="E1499" t="s">
        <v>509</v>
      </c>
      <c r="F1499" t="s">
        <v>118</v>
      </c>
      <c r="G1499" t="s">
        <v>46</v>
      </c>
      <c r="H1499" t="s">
        <v>40</v>
      </c>
      <c r="I1499" t="s">
        <v>41</v>
      </c>
      <c r="J1499" t="s">
        <v>42</v>
      </c>
      <c r="K1499" t="s">
        <v>21</v>
      </c>
      <c r="L1499" t="s">
        <v>21</v>
      </c>
      <c r="M1499" t="s">
        <v>669</v>
      </c>
      <c r="N1499" t="s">
        <v>24</v>
      </c>
      <c r="O1499">
        <v>61.894036407382927</v>
      </c>
      <c r="P1499">
        <v>6.4616563579397237</v>
      </c>
    </row>
    <row r="1500" spans="1:16" x14ac:dyDescent="0.3">
      <c r="A1500" s="2">
        <v>45004</v>
      </c>
      <c r="D1500" t="s">
        <v>3536</v>
      </c>
      <c r="E1500" t="s">
        <v>509</v>
      </c>
      <c r="F1500" t="s">
        <v>118</v>
      </c>
      <c r="G1500" t="s">
        <v>58</v>
      </c>
      <c r="H1500" t="s">
        <v>59</v>
      </c>
      <c r="I1500" t="s">
        <v>92</v>
      </c>
      <c r="J1500" t="s">
        <v>35</v>
      </c>
      <c r="K1500" t="s">
        <v>22</v>
      </c>
      <c r="L1500" t="s">
        <v>22</v>
      </c>
      <c r="N1500" t="s">
        <v>30</v>
      </c>
      <c r="O1500">
        <v>92.295279468793382</v>
      </c>
      <c r="P1500">
        <v>6.7547043878701318</v>
      </c>
    </row>
    <row r="1501" spans="1:16" x14ac:dyDescent="0.3">
      <c r="A1501" s="2">
        <v>45157</v>
      </c>
      <c r="D1501" t="s">
        <v>3536</v>
      </c>
      <c r="E1501" t="s">
        <v>511</v>
      </c>
      <c r="F1501" t="s">
        <v>118</v>
      </c>
      <c r="G1501" t="s">
        <v>17</v>
      </c>
      <c r="H1501" t="s">
        <v>18</v>
      </c>
      <c r="I1501" t="s">
        <v>19</v>
      </c>
      <c r="J1501" t="s">
        <v>20</v>
      </c>
      <c r="K1501" t="s">
        <v>21</v>
      </c>
      <c r="L1501" t="s">
        <v>3546</v>
      </c>
      <c r="M1501" t="s">
        <v>512</v>
      </c>
      <c r="N1501" t="s">
        <v>63</v>
      </c>
      <c r="O1501">
        <v>75.53230557018729</v>
      </c>
      <c r="P1501">
        <v>7.1665918651016893</v>
      </c>
    </row>
    <row r="1502" spans="1:16" x14ac:dyDescent="0.3">
      <c r="A1502" s="2">
        <v>45416</v>
      </c>
      <c r="B1502" s="2">
        <v>45516</v>
      </c>
      <c r="C1502">
        <v>100</v>
      </c>
      <c r="D1502" t="s">
        <v>3540</v>
      </c>
      <c r="E1502" t="s">
        <v>511</v>
      </c>
      <c r="F1502" t="s">
        <v>118</v>
      </c>
      <c r="G1502" t="s">
        <v>46</v>
      </c>
      <c r="H1502" t="s">
        <v>40</v>
      </c>
      <c r="I1502" t="s">
        <v>41</v>
      </c>
      <c r="J1502" t="s">
        <v>42</v>
      </c>
      <c r="K1502" t="s">
        <v>22</v>
      </c>
      <c r="L1502" t="s">
        <v>22</v>
      </c>
      <c r="N1502" t="s">
        <v>76</v>
      </c>
      <c r="O1502">
        <v>86.792291807346174</v>
      </c>
      <c r="P1502">
        <v>6.997555011819383</v>
      </c>
    </row>
    <row r="1503" spans="1:16" x14ac:dyDescent="0.3">
      <c r="A1503" s="2">
        <v>45009</v>
      </c>
      <c r="B1503" s="2">
        <v>45028</v>
      </c>
      <c r="C1503">
        <v>19</v>
      </c>
      <c r="D1503" t="s">
        <v>3538</v>
      </c>
      <c r="E1503" t="s">
        <v>550</v>
      </c>
      <c r="F1503" t="s">
        <v>118</v>
      </c>
      <c r="G1503" t="s">
        <v>58</v>
      </c>
      <c r="H1503" t="s">
        <v>119</v>
      </c>
      <c r="I1503" t="s">
        <v>120</v>
      </c>
      <c r="J1503" t="s">
        <v>20</v>
      </c>
      <c r="K1503" t="s">
        <v>21</v>
      </c>
      <c r="L1503" t="s">
        <v>21</v>
      </c>
      <c r="M1503" t="s">
        <v>551</v>
      </c>
      <c r="N1503" t="s">
        <v>54</v>
      </c>
      <c r="O1503">
        <v>102.2692166453626</v>
      </c>
      <c r="P1503">
        <v>6.3307314591221244</v>
      </c>
    </row>
    <row r="1504" spans="1:16" x14ac:dyDescent="0.3">
      <c r="A1504" s="2">
        <v>45168</v>
      </c>
      <c r="B1504" s="2">
        <v>45177</v>
      </c>
      <c r="C1504">
        <v>9</v>
      </c>
      <c r="D1504" t="s">
        <v>3538</v>
      </c>
      <c r="E1504" t="s">
        <v>570</v>
      </c>
      <c r="F1504" t="s">
        <v>118</v>
      </c>
      <c r="G1504" t="s">
        <v>58</v>
      </c>
      <c r="H1504" t="s">
        <v>119</v>
      </c>
      <c r="I1504" t="s">
        <v>120</v>
      </c>
      <c r="J1504" t="s">
        <v>20</v>
      </c>
      <c r="K1504" t="s">
        <v>21</v>
      </c>
      <c r="L1504" t="s">
        <v>21</v>
      </c>
      <c r="M1504" t="s">
        <v>571</v>
      </c>
      <c r="N1504" t="s">
        <v>54</v>
      </c>
      <c r="O1504">
        <v>78.044875937934876</v>
      </c>
      <c r="P1504">
        <v>6.8000799431480434</v>
      </c>
    </row>
    <row r="1505" spans="1:16" x14ac:dyDescent="0.3">
      <c r="A1505" s="2">
        <v>45196</v>
      </c>
      <c r="B1505" s="2">
        <v>45230</v>
      </c>
      <c r="C1505">
        <v>34</v>
      </c>
      <c r="D1505" t="s">
        <v>3537</v>
      </c>
      <c r="E1505" t="s">
        <v>570</v>
      </c>
      <c r="F1505" t="s">
        <v>118</v>
      </c>
      <c r="G1505" t="s">
        <v>17</v>
      </c>
      <c r="H1505" t="s">
        <v>40</v>
      </c>
      <c r="I1505" t="s">
        <v>41</v>
      </c>
      <c r="J1505" t="s">
        <v>42</v>
      </c>
      <c r="K1505" t="s">
        <v>22</v>
      </c>
      <c r="L1505" t="s">
        <v>22</v>
      </c>
      <c r="N1505" t="s">
        <v>30</v>
      </c>
      <c r="O1505">
        <v>68.767243538086475</v>
      </c>
      <c r="P1505">
        <v>6.8768146698891872</v>
      </c>
    </row>
    <row r="1506" spans="1:16" x14ac:dyDescent="0.3">
      <c r="A1506" s="2">
        <v>44940</v>
      </c>
      <c r="B1506" s="2">
        <v>45940</v>
      </c>
      <c r="C1506">
        <v>1000</v>
      </c>
      <c r="D1506" t="s">
        <v>3539</v>
      </c>
      <c r="E1506" t="s">
        <v>612</v>
      </c>
      <c r="F1506" t="s">
        <v>118</v>
      </c>
      <c r="G1506" t="s">
        <v>17</v>
      </c>
      <c r="H1506" t="s">
        <v>18</v>
      </c>
      <c r="I1506" t="s">
        <v>34</v>
      </c>
      <c r="J1506" t="s">
        <v>20</v>
      </c>
      <c r="K1506" t="s">
        <v>21</v>
      </c>
      <c r="L1506" t="s">
        <v>3546</v>
      </c>
      <c r="M1506" t="s">
        <v>613</v>
      </c>
      <c r="N1506" t="s">
        <v>43</v>
      </c>
      <c r="O1506">
        <v>85.181170586463423</v>
      </c>
      <c r="P1506">
        <v>7.4520987180761384</v>
      </c>
    </row>
    <row r="1507" spans="1:16" x14ac:dyDescent="0.3">
      <c r="A1507" s="2">
        <v>45357</v>
      </c>
      <c r="D1507" t="s">
        <v>3536</v>
      </c>
      <c r="E1507" t="s">
        <v>612</v>
      </c>
      <c r="F1507" t="s">
        <v>118</v>
      </c>
      <c r="G1507" t="s">
        <v>46</v>
      </c>
      <c r="H1507" t="s">
        <v>18</v>
      </c>
      <c r="I1507" t="s">
        <v>34</v>
      </c>
      <c r="J1507" t="s">
        <v>35</v>
      </c>
      <c r="K1507" t="s">
        <v>22</v>
      </c>
      <c r="L1507" t="s">
        <v>22</v>
      </c>
      <c r="N1507" t="s">
        <v>54</v>
      </c>
      <c r="O1507">
        <v>83.500277367592247</v>
      </c>
      <c r="P1507">
        <v>7.0207489531120686</v>
      </c>
    </row>
    <row r="1508" spans="1:16" x14ac:dyDescent="0.3">
      <c r="A1508" s="2">
        <v>45159</v>
      </c>
      <c r="B1508" s="2">
        <v>45221</v>
      </c>
      <c r="C1508">
        <v>62</v>
      </c>
      <c r="D1508" t="s">
        <v>3537</v>
      </c>
      <c r="E1508" t="s">
        <v>612</v>
      </c>
      <c r="F1508" t="s">
        <v>118</v>
      </c>
      <c r="G1508" t="s">
        <v>33</v>
      </c>
      <c r="H1508" t="s">
        <v>18</v>
      </c>
      <c r="I1508" t="s">
        <v>34</v>
      </c>
      <c r="J1508" t="s">
        <v>42</v>
      </c>
      <c r="K1508" t="s">
        <v>22</v>
      </c>
      <c r="L1508" t="s">
        <v>22</v>
      </c>
      <c r="N1508" t="s">
        <v>63</v>
      </c>
      <c r="O1508">
        <v>77.646497124166402</v>
      </c>
      <c r="P1508">
        <v>7.1965983950223196</v>
      </c>
    </row>
    <row r="1509" spans="1:16" x14ac:dyDescent="0.3">
      <c r="A1509" s="2">
        <v>45135</v>
      </c>
      <c r="B1509" s="2">
        <v>46135</v>
      </c>
      <c r="C1509">
        <v>1000</v>
      </c>
      <c r="D1509" t="s">
        <v>3539</v>
      </c>
      <c r="E1509" t="s">
        <v>667</v>
      </c>
      <c r="F1509" t="s">
        <v>118</v>
      </c>
      <c r="G1509" t="s">
        <v>33</v>
      </c>
      <c r="H1509" t="s">
        <v>59</v>
      </c>
      <c r="I1509" t="s">
        <v>34</v>
      </c>
      <c r="J1509" t="s">
        <v>42</v>
      </c>
      <c r="K1509" t="s">
        <v>22</v>
      </c>
      <c r="L1509" t="s">
        <v>22</v>
      </c>
      <c r="N1509" t="s">
        <v>30</v>
      </c>
      <c r="O1509">
        <v>64.975835360882911</v>
      </c>
      <c r="P1509">
        <v>6.8799126947632114</v>
      </c>
    </row>
    <row r="1510" spans="1:16" x14ac:dyDescent="0.3">
      <c r="A1510" s="2">
        <v>45213</v>
      </c>
      <c r="B1510" s="2">
        <v>46213</v>
      </c>
      <c r="C1510">
        <v>1000</v>
      </c>
      <c r="D1510" t="s">
        <v>3539</v>
      </c>
      <c r="E1510" t="s">
        <v>667</v>
      </c>
      <c r="F1510" t="s">
        <v>118</v>
      </c>
      <c r="G1510" t="s">
        <v>46</v>
      </c>
      <c r="H1510" t="s">
        <v>18</v>
      </c>
      <c r="I1510" t="s">
        <v>34</v>
      </c>
      <c r="J1510" t="s">
        <v>42</v>
      </c>
      <c r="K1510" t="s">
        <v>22</v>
      </c>
      <c r="L1510" t="s">
        <v>22</v>
      </c>
      <c r="N1510" t="s">
        <v>76</v>
      </c>
      <c r="O1510">
        <v>67.890428890165268</v>
      </c>
      <c r="P1510">
        <v>6.6810024317941723</v>
      </c>
    </row>
    <row r="1511" spans="1:16" x14ac:dyDescent="0.3">
      <c r="A1511" s="2">
        <v>45267</v>
      </c>
      <c r="B1511" s="2">
        <v>46267</v>
      </c>
      <c r="C1511">
        <v>1000</v>
      </c>
      <c r="D1511" t="s">
        <v>3539</v>
      </c>
      <c r="E1511" t="s">
        <v>695</v>
      </c>
      <c r="F1511" t="s">
        <v>118</v>
      </c>
      <c r="G1511" t="s">
        <v>46</v>
      </c>
      <c r="H1511" t="s">
        <v>18</v>
      </c>
      <c r="I1511" t="s">
        <v>34</v>
      </c>
      <c r="J1511" t="s">
        <v>35</v>
      </c>
      <c r="K1511" t="s">
        <v>22</v>
      </c>
      <c r="L1511" t="s">
        <v>22</v>
      </c>
      <c r="N1511" t="s">
        <v>63</v>
      </c>
      <c r="O1511">
        <v>64.442227757975346</v>
      </c>
      <c r="P1511">
        <v>7.0016408874047293</v>
      </c>
    </row>
    <row r="1512" spans="1:16" x14ac:dyDescent="0.3">
      <c r="A1512" s="2">
        <v>45177</v>
      </c>
      <c r="B1512" s="2">
        <v>46177</v>
      </c>
      <c r="C1512">
        <v>1000</v>
      </c>
      <c r="D1512" t="s">
        <v>3539</v>
      </c>
      <c r="E1512" t="s">
        <v>718</v>
      </c>
      <c r="F1512" t="s">
        <v>118</v>
      </c>
      <c r="G1512" t="s">
        <v>33</v>
      </c>
      <c r="H1512" t="s">
        <v>52</v>
      </c>
      <c r="I1512" t="s">
        <v>34</v>
      </c>
      <c r="J1512" t="s">
        <v>20</v>
      </c>
      <c r="K1512" t="s">
        <v>21</v>
      </c>
      <c r="L1512" t="s">
        <v>3546</v>
      </c>
      <c r="M1512" t="s">
        <v>719</v>
      </c>
      <c r="N1512" t="s">
        <v>54</v>
      </c>
      <c r="O1512">
        <v>75.09456221633674</v>
      </c>
      <c r="P1512">
        <v>7.1541638691323346</v>
      </c>
    </row>
    <row r="1513" spans="1:16" x14ac:dyDescent="0.3">
      <c r="A1513" s="2">
        <v>45479</v>
      </c>
      <c r="B1513" s="2">
        <v>46450</v>
      </c>
      <c r="C1513">
        <v>971</v>
      </c>
      <c r="D1513" t="s">
        <v>3539</v>
      </c>
      <c r="E1513" t="s">
        <v>718</v>
      </c>
      <c r="F1513" t="s">
        <v>118</v>
      </c>
      <c r="G1513" t="s">
        <v>46</v>
      </c>
      <c r="H1513" t="s">
        <v>40</v>
      </c>
      <c r="I1513" t="s">
        <v>41</v>
      </c>
      <c r="J1513" t="s">
        <v>35</v>
      </c>
      <c r="K1513" t="s">
        <v>22</v>
      </c>
      <c r="L1513" t="s">
        <v>22</v>
      </c>
      <c r="N1513" t="s">
        <v>144</v>
      </c>
      <c r="O1513">
        <v>81.253469140552056</v>
      </c>
      <c r="P1513">
        <v>6.8602934271833602</v>
      </c>
    </row>
    <row r="1514" spans="1:16" x14ac:dyDescent="0.3">
      <c r="A1514" s="2">
        <v>45419</v>
      </c>
      <c r="B1514" s="2">
        <v>45472</v>
      </c>
      <c r="C1514">
        <v>53</v>
      </c>
      <c r="D1514" t="s">
        <v>3537</v>
      </c>
      <c r="E1514" t="s">
        <v>722</v>
      </c>
      <c r="F1514" t="s">
        <v>118</v>
      </c>
      <c r="G1514" t="s">
        <v>46</v>
      </c>
      <c r="H1514" t="s">
        <v>119</v>
      </c>
      <c r="I1514" t="s">
        <v>120</v>
      </c>
      <c r="J1514" t="s">
        <v>20</v>
      </c>
      <c r="K1514" t="s">
        <v>21</v>
      </c>
      <c r="L1514" t="s">
        <v>3546</v>
      </c>
      <c r="M1514" t="s">
        <v>723</v>
      </c>
      <c r="N1514" t="s">
        <v>144</v>
      </c>
      <c r="O1514">
        <v>81.870993376273901</v>
      </c>
      <c r="P1514">
        <v>6.1568517605016</v>
      </c>
    </row>
    <row r="1515" spans="1:16" x14ac:dyDescent="0.3">
      <c r="A1515" s="2">
        <v>45367</v>
      </c>
      <c r="B1515" s="2">
        <v>45377</v>
      </c>
      <c r="C1515">
        <v>10</v>
      </c>
      <c r="D1515" t="s">
        <v>3538</v>
      </c>
      <c r="E1515" t="s">
        <v>742</v>
      </c>
      <c r="F1515" t="s">
        <v>118</v>
      </c>
      <c r="G1515" t="s">
        <v>51</v>
      </c>
      <c r="H1515" t="s">
        <v>52</v>
      </c>
      <c r="I1515" t="s">
        <v>92</v>
      </c>
      <c r="J1515" t="s">
        <v>42</v>
      </c>
      <c r="K1515" t="s">
        <v>22</v>
      </c>
      <c r="L1515" t="s">
        <v>22</v>
      </c>
      <c r="N1515" t="s">
        <v>43</v>
      </c>
      <c r="O1515">
        <v>96.103445810341597</v>
      </c>
      <c r="P1515">
        <v>7.2320825443510417</v>
      </c>
    </row>
    <row r="1516" spans="1:16" x14ac:dyDescent="0.3">
      <c r="A1516" s="2">
        <v>45417</v>
      </c>
      <c r="D1516" t="s">
        <v>3536</v>
      </c>
      <c r="E1516" t="s">
        <v>747</v>
      </c>
      <c r="F1516" t="s">
        <v>118</v>
      </c>
      <c r="G1516" t="s">
        <v>33</v>
      </c>
      <c r="H1516" t="s">
        <v>52</v>
      </c>
      <c r="I1516" t="s">
        <v>34</v>
      </c>
      <c r="J1516" t="s">
        <v>42</v>
      </c>
      <c r="K1516" t="s">
        <v>21</v>
      </c>
      <c r="L1516" t="s">
        <v>3546</v>
      </c>
      <c r="M1516" t="s">
        <v>748</v>
      </c>
      <c r="N1516" t="s">
        <v>30</v>
      </c>
      <c r="O1516">
        <v>85.3487216685931</v>
      </c>
      <c r="P1516">
        <v>7.4361720285571442</v>
      </c>
    </row>
    <row r="1517" spans="1:16" x14ac:dyDescent="0.3">
      <c r="A1517" s="2">
        <v>45363</v>
      </c>
      <c r="D1517" t="s">
        <v>3536</v>
      </c>
      <c r="E1517" t="s">
        <v>760</v>
      </c>
      <c r="F1517" t="s">
        <v>118</v>
      </c>
      <c r="G1517" t="s">
        <v>33</v>
      </c>
      <c r="H1517" t="s">
        <v>18</v>
      </c>
      <c r="I1517" t="s">
        <v>19</v>
      </c>
      <c r="J1517" t="s">
        <v>20</v>
      </c>
      <c r="K1517" t="s">
        <v>21</v>
      </c>
      <c r="L1517" t="s">
        <v>3546</v>
      </c>
      <c r="M1517" t="s">
        <v>761</v>
      </c>
      <c r="N1517" t="s">
        <v>30</v>
      </c>
      <c r="O1517">
        <v>64.714109323004607</v>
      </c>
      <c r="P1517">
        <v>6.0364739496471804</v>
      </c>
    </row>
    <row r="1518" spans="1:16" x14ac:dyDescent="0.3">
      <c r="A1518" s="2">
        <v>45277</v>
      </c>
      <c r="B1518" s="2">
        <v>46277</v>
      </c>
      <c r="C1518">
        <v>1000</v>
      </c>
      <c r="D1518" t="s">
        <v>3539</v>
      </c>
      <c r="E1518" t="s">
        <v>760</v>
      </c>
      <c r="F1518" t="s">
        <v>118</v>
      </c>
      <c r="G1518" t="s">
        <v>33</v>
      </c>
      <c r="H1518" t="s">
        <v>59</v>
      </c>
      <c r="I1518" t="s">
        <v>92</v>
      </c>
      <c r="J1518" t="s">
        <v>42</v>
      </c>
      <c r="K1518" t="s">
        <v>22</v>
      </c>
      <c r="L1518" t="s">
        <v>22</v>
      </c>
      <c r="N1518" t="s">
        <v>30</v>
      </c>
      <c r="O1518">
        <v>70.245243862778878</v>
      </c>
      <c r="P1518">
        <v>6.9740682303549333</v>
      </c>
    </row>
    <row r="1519" spans="1:16" x14ac:dyDescent="0.3">
      <c r="A1519" s="2">
        <v>45341</v>
      </c>
      <c r="B1519" s="2">
        <v>45350</v>
      </c>
      <c r="C1519">
        <v>9</v>
      </c>
      <c r="D1519" t="s">
        <v>3538</v>
      </c>
      <c r="E1519" t="s">
        <v>774</v>
      </c>
      <c r="F1519" t="s">
        <v>118</v>
      </c>
      <c r="G1519" t="s">
        <v>58</v>
      </c>
      <c r="H1519" t="s">
        <v>52</v>
      </c>
      <c r="I1519" t="s">
        <v>34</v>
      </c>
      <c r="J1519" t="s">
        <v>20</v>
      </c>
      <c r="K1519" t="s">
        <v>21</v>
      </c>
      <c r="L1519" t="s">
        <v>21</v>
      </c>
      <c r="M1519" t="s">
        <v>775</v>
      </c>
      <c r="N1519" t="s">
        <v>30</v>
      </c>
      <c r="O1519">
        <v>91.70958360077195</v>
      </c>
      <c r="P1519">
        <v>7.2336335605024171</v>
      </c>
    </row>
    <row r="1520" spans="1:16" x14ac:dyDescent="0.3">
      <c r="A1520" s="2">
        <v>45013</v>
      </c>
      <c r="B1520" s="2">
        <v>46013</v>
      </c>
      <c r="C1520">
        <v>1000</v>
      </c>
      <c r="D1520" t="s">
        <v>3539</v>
      </c>
      <c r="E1520" t="s">
        <v>813</v>
      </c>
      <c r="F1520" t="s">
        <v>118</v>
      </c>
      <c r="G1520" t="s">
        <v>51</v>
      </c>
      <c r="H1520" t="s">
        <v>52</v>
      </c>
      <c r="I1520" t="s">
        <v>34</v>
      </c>
      <c r="J1520" t="s">
        <v>20</v>
      </c>
      <c r="K1520" t="s">
        <v>21</v>
      </c>
      <c r="L1520" t="s">
        <v>3546</v>
      </c>
      <c r="M1520" t="s">
        <v>814</v>
      </c>
      <c r="N1520" t="s">
        <v>43</v>
      </c>
      <c r="O1520">
        <v>94.549996378811343</v>
      </c>
      <c r="P1520">
        <v>6.2381051450614642</v>
      </c>
    </row>
    <row r="1521" spans="1:16" x14ac:dyDescent="0.3">
      <c r="A1521" s="2">
        <v>45019</v>
      </c>
      <c r="D1521" t="s">
        <v>3536</v>
      </c>
      <c r="E1521" t="s">
        <v>859</v>
      </c>
      <c r="F1521" t="s">
        <v>118</v>
      </c>
      <c r="G1521" t="s">
        <v>33</v>
      </c>
      <c r="H1521" t="s">
        <v>59</v>
      </c>
      <c r="I1521" t="s">
        <v>19</v>
      </c>
      <c r="J1521" t="s">
        <v>35</v>
      </c>
      <c r="K1521" t="s">
        <v>22</v>
      </c>
      <c r="L1521" t="s">
        <v>22</v>
      </c>
      <c r="N1521" t="s">
        <v>24</v>
      </c>
      <c r="O1521">
        <v>76.023817710780293</v>
      </c>
      <c r="P1521">
        <v>7.0639812427089144</v>
      </c>
    </row>
    <row r="1522" spans="1:16" x14ac:dyDescent="0.3">
      <c r="A1522" s="2">
        <v>45294</v>
      </c>
      <c r="B1522" s="2">
        <v>45418</v>
      </c>
      <c r="C1522">
        <v>124</v>
      </c>
      <c r="D1522" t="s">
        <v>3540</v>
      </c>
      <c r="E1522" t="s">
        <v>920</v>
      </c>
      <c r="F1522" t="s">
        <v>118</v>
      </c>
      <c r="G1522" t="s">
        <v>51</v>
      </c>
      <c r="H1522" t="s">
        <v>59</v>
      </c>
      <c r="I1522" t="s">
        <v>19</v>
      </c>
      <c r="J1522" t="s">
        <v>35</v>
      </c>
      <c r="K1522" t="s">
        <v>22</v>
      </c>
      <c r="L1522" t="s">
        <v>22</v>
      </c>
      <c r="N1522" t="s">
        <v>144</v>
      </c>
      <c r="O1522">
        <v>66.690948241513723</v>
      </c>
      <c r="P1522">
        <v>6.4970205106545764</v>
      </c>
    </row>
    <row r="1523" spans="1:16" x14ac:dyDescent="0.3">
      <c r="A1523" s="2">
        <v>45094</v>
      </c>
      <c r="D1523" t="s">
        <v>3536</v>
      </c>
      <c r="E1523" t="s">
        <v>938</v>
      </c>
      <c r="F1523" t="s">
        <v>118</v>
      </c>
      <c r="G1523" t="s">
        <v>58</v>
      </c>
      <c r="H1523" t="s">
        <v>119</v>
      </c>
      <c r="I1523" t="s">
        <v>120</v>
      </c>
      <c r="J1523" t="s">
        <v>42</v>
      </c>
      <c r="K1523" t="s">
        <v>21</v>
      </c>
      <c r="L1523" t="s">
        <v>21</v>
      </c>
      <c r="M1523" t="s">
        <v>939</v>
      </c>
      <c r="N1523" t="s">
        <v>63</v>
      </c>
      <c r="O1523">
        <v>63.319453943675583</v>
      </c>
      <c r="P1523">
        <v>7.3196286034415152</v>
      </c>
    </row>
    <row r="1524" spans="1:16" x14ac:dyDescent="0.3">
      <c r="A1524" s="2">
        <v>45259</v>
      </c>
      <c r="B1524" s="2">
        <v>45357</v>
      </c>
      <c r="C1524">
        <v>98</v>
      </c>
      <c r="D1524" t="s">
        <v>3540</v>
      </c>
      <c r="E1524" t="s">
        <v>941</v>
      </c>
      <c r="F1524" t="s">
        <v>118</v>
      </c>
      <c r="G1524" t="s">
        <v>46</v>
      </c>
      <c r="H1524" t="s">
        <v>119</v>
      </c>
      <c r="I1524" t="s">
        <v>120</v>
      </c>
      <c r="J1524" t="s">
        <v>20</v>
      </c>
      <c r="K1524" t="s">
        <v>21</v>
      </c>
      <c r="L1524" t="s">
        <v>21</v>
      </c>
      <c r="M1524" t="s">
        <v>942</v>
      </c>
      <c r="N1524" t="s">
        <v>144</v>
      </c>
      <c r="O1524">
        <v>68.460970958292606</v>
      </c>
      <c r="P1524">
        <v>7.3027019638468698</v>
      </c>
    </row>
    <row r="1525" spans="1:16" x14ac:dyDescent="0.3">
      <c r="A1525" s="2">
        <v>45148</v>
      </c>
      <c r="B1525" s="2">
        <v>45216</v>
      </c>
      <c r="C1525">
        <v>68</v>
      </c>
      <c r="D1525" t="s">
        <v>3537</v>
      </c>
      <c r="E1525" t="s">
        <v>952</v>
      </c>
      <c r="F1525" t="s">
        <v>118</v>
      </c>
      <c r="G1525" t="s">
        <v>46</v>
      </c>
      <c r="H1525" t="s">
        <v>40</v>
      </c>
      <c r="I1525" t="s">
        <v>41</v>
      </c>
      <c r="J1525" t="s">
        <v>35</v>
      </c>
      <c r="K1525" t="s">
        <v>22</v>
      </c>
      <c r="L1525" t="s">
        <v>22</v>
      </c>
      <c r="N1525" t="s">
        <v>144</v>
      </c>
      <c r="O1525">
        <v>52.325511228653617</v>
      </c>
      <c r="P1525">
        <v>6.1086703316918376</v>
      </c>
    </row>
    <row r="1526" spans="1:16" x14ac:dyDescent="0.3">
      <c r="A1526" s="2">
        <v>45173</v>
      </c>
      <c r="B1526" s="2">
        <v>45230</v>
      </c>
      <c r="C1526">
        <v>57</v>
      </c>
      <c r="D1526" t="s">
        <v>3537</v>
      </c>
      <c r="E1526" t="s">
        <v>961</v>
      </c>
      <c r="F1526" t="s">
        <v>118</v>
      </c>
      <c r="G1526" t="s">
        <v>51</v>
      </c>
      <c r="H1526" t="s">
        <v>59</v>
      </c>
      <c r="I1526" t="s">
        <v>19</v>
      </c>
      <c r="J1526" t="s">
        <v>42</v>
      </c>
      <c r="K1526" t="s">
        <v>21</v>
      </c>
      <c r="L1526" t="s">
        <v>3546</v>
      </c>
      <c r="M1526" t="s">
        <v>962</v>
      </c>
      <c r="N1526" t="s">
        <v>144</v>
      </c>
      <c r="O1526">
        <v>69.621304604398205</v>
      </c>
      <c r="P1526">
        <v>6.6662751103175486</v>
      </c>
    </row>
    <row r="1527" spans="1:16" x14ac:dyDescent="0.3">
      <c r="A1527" s="2">
        <v>44998</v>
      </c>
      <c r="D1527" t="s">
        <v>3536</v>
      </c>
      <c r="E1527" t="s">
        <v>1001</v>
      </c>
      <c r="F1527" t="s">
        <v>118</v>
      </c>
      <c r="G1527" t="s">
        <v>58</v>
      </c>
      <c r="H1527" t="s">
        <v>52</v>
      </c>
      <c r="I1527" t="s">
        <v>34</v>
      </c>
      <c r="J1527" t="s">
        <v>20</v>
      </c>
      <c r="K1527" t="s">
        <v>21</v>
      </c>
      <c r="L1527" t="s">
        <v>3546</v>
      </c>
      <c r="M1527" t="s">
        <v>1002</v>
      </c>
      <c r="N1527" t="s">
        <v>144</v>
      </c>
      <c r="O1527">
        <v>68.575978955805326</v>
      </c>
      <c r="P1527">
        <v>7.1591571294976184</v>
      </c>
    </row>
    <row r="1528" spans="1:16" x14ac:dyDescent="0.3">
      <c r="A1528" s="2">
        <v>45429</v>
      </c>
      <c r="B1528" s="2">
        <v>46429</v>
      </c>
      <c r="C1528">
        <v>1000</v>
      </c>
      <c r="D1528" t="s">
        <v>3539</v>
      </c>
      <c r="E1528" t="s">
        <v>1019</v>
      </c>
      <c r="F1528" t="s">
        <v>118</v>
      </c>
      <c r="G1528" t="s">
        <v>17</v>
      </c>
      <c r="H1528" t="s">
        <v>18</v>
      </c>
      <c r="I1528" t="s">
        <v>19</v>
      </c>
      <c r="J1528" t="s">
        <v>20</v>
      </c>
      <c r="K1528" t="s">
        <v>21</v>
      </c>
      <c r="L1528" t="s">
        <v>21</v>
      </c>
      <c r="M1528" t="s">
        <v>1020</v>
      </c>
      <c r="N1528" t="s">
        <v>43</v>
      </c>
      <c r="O1528">
        <v>69.254897141739733</v>
      </c>
      <c r="P1528">
        <v>6.7015809239567261</v>
      </c>
    </row>
    <row r="1529" spans="1:16" x14ac:dyDescent="0.3">
      <c r="A1529" s="2">
        <v>45173</v>
      </c>
      <c r="B1529" s="2">
        <v>46025</v>
      </c>
      <c r="C1529">
        <v>852</v>
      </c>
      <c r="D1529" t="s">
        <v>3539</v>
      </c>
      <c r="E1529" t="s">
        <v>1022</v>
      </c>
      <c r="F1529" t="s">
        <v>118</v>
      </c>
      <c r="G1529" t="s">
        <v>17</v>
      </c>
      <c r="H1529" t="s">
        <v>40</v>
      </c>
      <c r="I1529" t="s">
        <v>41</v>
      </c>
      <c r="J1529" t="s">
        <v>35</v>
      </c>
      <c r="K1529" t="s">
        <v>22</v>
      </c>
      <c r="L1529" t="s">
        <v>22</v>
      </c>
      <c r="N1529" t="s">
        <v>54</v>
      </c>
      <c r="O1529">
        <v>75.568784055796968</v>
      </c>
      <c r="P1529">
        <v>6.2016220154084616</v>
      </c>
    </row>
    <row r="1530" spans="1:16" x14ac:dyDescent="0.3">
      <c r="A1530" s="2">
        <v>45380</v>
      </c>
      <c r="D1530" t="s">
        <v>3536</v>
      </c>
      <c r="E1530" t="s">
        <v>1040</v>
      </c>
      <c r="F1530" t="s">
        <v>118</v>
      </c>
      <c r="G1530" t="s">
        <v>17</v>
      </c>
      <c r="H1530" t="s">
        <v>18</v>
      </c>
      <c r="I1530" t="s">
        <v>34</v>
      </c>
      <c r="J1530" t="s">
        <v>35</v>
      </c>
      <c r="K1530" t="s">
        <v>22</v>
      </c>
      <c r="L1530" t="s">
        <v>22</v>
      </c>
      <c r="N1530" t="s">
        <v>54</v>
      </c>
      <c r="O1530">
        <v>68.092346085146715</v>
      </c>
      <c r="P1530">
        <v>6.7445493708018542</v>
      </c>
    </row>
    <row r="1531" spans="1:16" x14ac:dyDescent="0.3">
      <c r="A1531" s="2">
        <v>45094</v>
      </c>
      <c r="D1531" t="s">
        <v>3536</v>
      </c>
      <c r="E1531" t="s">
        <v>1040</v>
      </c>
      <c r="F1531" t="s">
        <v>118</v>
      </c>
      <c r="G1531" t="s">
        <v>46</v>
      </c>
      <c r="H1531" t="s">
        <v>40</v>
      </c>
      <c r="I1531" t="s">
        <v>41</v>
      </c>
      <c r="J1531" t="s">
        <v>42</v>
      </c>
      <c r="K1531" t="s">
        <v>22</v>
      </c>
      <c r="L1531" t="s">
        <v>22</v>
      </c>
      <c r="N1531" t="s">
        <v>24</v>
      </c>
      <c r="O1531">
        <v>73.497906859402036</v>
      </c>
      <c r="P1531">
        <v>6.0599219599291416</v>
      </c>
    </row>
    <row r="1532" spans="1:16" x14ac:dyDescent="0.3">
      <c r="A1532" s="2">
        <v>45035</v>
      </c>
      <c r="B1532" s="2">
        <v>46035</v>
      </c>
      <c r="C1532">
        <v>1000</v>
      </c>
      <c r="D1532" t="s">
        <v>3539</v>
      </c>
      <c r="E1532" t="s">
        <v>1050</v>
      </c>
      <c r="F1532" t="s">
        <v>118</v>
      </c>
      <c r="G1532" t="s">
        <v>17</v>
      </c>
      <c r="H1532" t="s">
        <v>18</v>
      </c>
      <c r="I1532" t="s">
        <v>34</v>
      </c>
      <c r="J1532" t="s">
        <v>35</v>
      </c>
      <c r="K1532" t="s">
        <v>22</v>
      </c>
      <c r="L1532" t="s">
        <v>22</v>
      </c>
      <c r="N1532" t="s">
        <v>63</v>
      </c>
      <c r="O1532">
        <v>90.723704953435302</v>
      </c>
      <c r="P1532">
        <v>6.5109062498719377</v>
      </c>
    </row>
    <row r="1533" spans="1:16" x14ac:dyDescent="0.3">
      <c r="A1533" s="2">
        <v>45328</v>
      </c>
      <c r="B1533" s="2">
        <v>45409</v>
      </c>
      <c r="C1533">
        <v>81</v>
      </c>
      <c r="D1533" t="s">
        <v>3537</v>
      </c>
      <c r="E1533" t="s">
        <v>1050</v>
      </c>
      <c r="F1533" t="s">
        <v>118</v>
      </c>
      <c r="G1533" t="s">
        <v>17</v>
      </c>
      <c r="H1533" t="s">
        <v>18</v>
      </c>
      <c r="I1533" t="s">
        <v>34</v>
      </c>
      <c r="J1533" t="s">
        <v>20</v>
      </c>
      <c r="K1533" t="s">
        <v>21</v>
      </c>
      <c r="L1533" t="s">
        <v>21</v>
      </c>
      <c r="M1533" t="s">
        <v>1896</v>
      </c>
      <c r="N1533" t="s">
        <v>76</v>
      </c>
      <c r="O1533">
        <v>78.374297087632513</v>
      </c>
      <c r="P1533">
        <v>7.39055181719446</v>
      </c>
    </row>
    <row r="1534" spans="1:16" x14ac:dyDescent="0.3">
      <c r="A1534" s="2">
        <v>45300</v>
      </c>
      <c r="B1534" s="2">
        <v>46300</v>
      </c>
      <c r="C1534">
        <v>1000</v>
      </c>
      <c r="D1534" t="s">
        <v>3539</v>
      </c>
      <c r="E1534" t="s">
        <v>1108</v>
      </c>
      <c r="F1534" t="s">
        <v>118</v>
      </c>
      <c r="G1534" t="s">
        <v>17</v>
      </c>
      <c r="H1534" t="s">
        <v>40</v>
      </c>
      <c r="I1534" t="s">
        <v>41</v>
      </c>
      <c r="J1534" t="s">
        <v>35</v>
      </c>
      <c r="K1534" t="s">
        <v>22</v>
      </c>
      <c r="L1534" t="s">
        <v>22</v>
      </c>
      <c r="N1534" t="s">
        <v>54</v>
      </c>
      <c r="O1534">
        <v>81.171057072214012</v>
      </c>
      <c r="P1534">
        <v>7.4363715226257261</v>
      </c>
    </row>
    <row r="1535" spans="1:16" x14ac:dyDescent="0.3">
      <c r="A1535" s="2">
        <v>45422</v>
      </c>
      <c r="B1535" s="2">
        <v>45430</v>
      </c>
      <c r="C1535">
        <v>8</v>
      </c>
      <c r="D1535" t="s">
        <v>3538</v>
      </c>
      <c r="E1535" t="s">
        <v>1108</v>
      </c>
      <c r="F1535" t="s">
        <v>118</v>
      </c>
      <c r="G1535" t="s">
        <v>17</v>
      </c>
      <c r="H1535" t="s">
        <v>18</v>
      </c>
      <c r="I1535" t="s">
        <v>19</v>
      </c>
      <c r="J1535" t="s">
        <v>42</v>
      </c>
      <c r="K1535" t="s">
        <v>22</v>
      </c>
      <c r="L1535" t="s">
        <v>22</v>
      </c>
      <c r="N1535" t="s">
        <v>43</v>
      </c>
      <c r="O1535">
        <v>90.947199834424907</v>
      </c>
      <c r="P1535">
        <v>6.0584070250314994</v>
      </c>
    </row>
    <row r="1536" spans="1:16" x14ac:dyDescent="0.3">
      <c r="A1536" s="2">
        <v>45322</v>
      </c>
      <c r="D1536" t="s">
        <v>3536</v>
      </c>
      <c r="E1536" t="s">
        <v>1126</v>
      </c>
      <c r="F1536" t="s">
        <v>118</v>
      </c>
      <c r="G1536" t="s">
        <v>33</v>
      </c>
      <c r="H1536" t="s">
        <v>59</v>
      </c>
      <c r="I1536" t="s">
        <v>19</v>
      </c>
      <c r="J1536" t="s">
        <v>35</v>
      </c>
      <c r="K1536" t="s">
        <v>3546</v>
      </c>
      <c r="L1536" t="s">
        <v>3546</v>
      </c>
      <c r="N1536" t="s">
        <v>144</v>
      </c>
      <c r="O1536">
        <v>68.139047496527269</v>
      </c>
      <c r="P1536">
        <v>6.6116670516092437</v>
      </c>
    </row>
    <row r="1537" spans="1:16" x14ac:dyDescent="0.3">
      <c r="A1537" s="2">
        <v>45168</v>
      </c>
      <c r="B1537" s="2">
        <v>45176</v>
      </c>
      <c r="C1537">
        <v>8</v>
      </c>
      <c r="D1537" t="s">
        <v>3538</v>
      </c>
      <c r="E1537" t="s">
        <v>1146</v>
      </c>
      <c r="F1537" t="s">
        <v>118</v>
      </c>
      <c r="G1537" t="s">
        <v>51</v>
      </c>
      <c r="H1537" t="s">
        <v>59</v>
      </c>
      <c r="I1537" t="s">
        <v>19</v>
      </c>
      <c r="J1537" t="s">
        <v>42</v>
      </c>
      <c r="K1537" t="s">
        <v>22</v>
      </c>
      <c r="L1537" t="s">
        <v>22</v>
      </c>
      <c r="N1537" t="s">
        <v>54</v>
      </c>
      <c r="O1537">
        <v>71.203098603662383</v>
      </c>
      <c r="P1537">
        <v>7.3905014518864434</v>
      </c>
    </row>
    <row r="1538" spans="1:16" x14ac:dyDescent="0.3">
      <c r="A1538" s="2">
        <v>45073</v>
      </c>
      <c r="B1538" s="2">
        <v>46073</v>
      </c>
      <c r="C1538">
        <v>1000</v>
      </c>
      <c r="D1538" t="s">
        <v>3539</v>
      </c>
      <c r="E1538" t="s">
        <v>1155</v>
      </c>
      <c r="F1538" t="s">
        <v>118</v>
      </c>
      <c r="G1538" t="s">
        <v>51</v>
      </c>
      <c r="H1538" t="s">
        <v>52</v>
      </c>
      <c r="I1538" t="s">
        <v>92</v>
      </c>
      <c r="J1538" t="s">
        <v>20</v>
      </c>
      <c r="K1538" t="s">
        <v>21</v>
      </c>
      <c r="L1538" t="s">
        <v>3546</v>
      </c>
      <c r="M1538" t="s">
        <v>1156</v>
      </c>
      <c r="N1538" t="s">
        <v>76</v>
      </c>
      <c r="O1538">
        <v>75.696272817700745</v>
      </c>
      <c r="P1538">
        <v>7.3160256796992584</v>
      </c>
    </row>
    <row r="1539" spans="1:16" x14ac:dyDescent="0.3">
      <c r="A1539" s="2">
        <v>45048</v>
      </c>
      <c r="D1539" t="s">
        <v>3536</v>
      </c>
      <c r="E1539" t="s">
        <v>1159</v>
      </c>
      <c r="F1539" t="s">
        <v>118</v>
      </c>
      <c r="G1539" t="s">
        <v>58</v>
      </c>
      <c r="H1539" t="s">
        <v>119</v>
      </c>
      <c r="I1539" t="s">
        <v>120</v>
      </c>
      <c r="J1539" t="s">
        <v>42</v>
      </c>
      <c r="K1539" t="s">
        <v>21</v>
      </c>
      <c r="L1539" t="s">
        <v>21</v>
      </c>
      <c r="M1539" t="s">
        <v>1160</v>
      </c>
      <c r="N1539" t="s">
        <v>30</v>
      </c>
      <c r="O1539">
        <v>87.996614918103319</v>
      </c>
      <c r="P1539">
        <v>6.5392367268296328</v>
      </c>
    </row>
    <row r="1540" spans="1:16" x14ac:dyDescent="0.3">
      <c r="A1540" s="2">
        <v>45122</v>
      </c>
      <c r="B1540" s="2">
        <v>46122</v>
      </c>
      <c r="C1540">
        <v>1000</v>
      </c>
      <c r="D1540" t="s">
        <v>3539</v>
      </c>
      <c r="E1540" t="s">
        <v>1180</v>
      </c>
      <c r="F1540" t="s">
        <v>118</v>
      </c>
      <c r="G1540" t="s">
        <v>33</v>
      </c>
      <c r="H1540" t="s">
        <v>52</v>
      </c>
      <c r="I1540" t="s">
        <v>34</v>
      </c>
      <c r="J1540" t="s">
        <v>20</v>
      </c>
      <c r="K1540" t="s">
        <v>21</v>
      </c>
      <c r="L1540" t="s">
        <v>21</v>
      </c>
      <c r="M1540" t="s">
        <v>1181</v>
      </c>
      <c r="N1540" t="s">
        <v>63</v>
      </c>
      <c r="O1540">
        <v>80.018469070655669</v>
      </c>
      <c r="P1540">
        <v>6.5296543334075841</v>
      </c>
    </row>
    <row r="1541" spans="1:16" x14ac:dyDescent="0.3">
      <c r="A1541" s="2">
        <v>45060</v>
      </c>
      <c r="D1541" t="s">
        <v>3536</v>
      </c>
      <c r="E1541" t="s">
        <v>1187</v>
      </c>
      <c r="F1541" t="s">
        <v>118</v>
      </c>
      <c r="G1541" t="s">
        <v>46</v>
      </c>
      <c r="H1541" t="s">
        <v>40</v>
      </c>
      <c r="I1541" t="s">
        <v>41</v>
      </c>
      <c r="J1541" t="s">
        <v>42</v>
      </c>
      <c r="K1541" t="s">
        <v>22</v>
      </c>
      <c r="L1541" t="s">
        <v>22</v>
      </c>
      <c r="N1541" t="s">
        <v>76</v>
      </c>
      <c r="O1541">
        <v>71.61858469367391</v>
      </c>
      <c r="P1541">
        <v>6.4308584874811228</v>
      </c>
    </row>
    <row r="1542" spans="1:16" x14ac:dyDescent="0.3">
      <c r="A1542" s="2">
        <v>45089</v>
      </c>
      <c r="B1542" s="2">
        <v>45097</v>
      </c>
      <c r="C1542">
        <v>8</v>
      </c>
      <c r="D1542" t="s">
        <v>3538</v>
      </c>
      <c r="E1542" t="s">
        <v>1187</v>
      </c>
      <c r="F1542" t="s">
        <v>118</v>
      </c>
      <c r="G1542" t="s">
        <v>51</v>
      </c>
      <c r="H1542" t="s">
        <v>52</v>
      </c>
      <c r="I1542" t="s">
        <v>92</v>
      </c>
      <c r="J1542" t="s">
        <v>42</v>
      </c>
      <c r="K1542" t="s">
        <v>22</v>
      </c>
      <c r="L1542" t="s">
        <v>22</v>
      </c>
      <c r="N1542" t="s">
        <v>144</v>
      </c>
      <c r="O1542">
        <v>52.060313392178912</v>
      </c>
      <c r="P1542">
        <v>6.0516469628599721</v>
      </c>
    </row>
    <row r="1543" spans="1:16" x14ac:dyDescent="0.3">
      <c r="A1543" s="2">
        <v>45155</v>
      </c>
      <c r="B1543" s="2">
        <v>45225</v>
      </c>
      <c r="C1543">
        <v>70</v>
      </c>
      <c r="D1543" t="s">
        <v>3537</v>
      </c>
      <c r="E1543" t="s">
        <v>1199</v>
      </c>
      <c r="F1543" t="s">
        <v>118</v>
      </c>
      <c r="G1543" t="s">
        <v>46</v>
      </c>
      <c r="H1543" t="s">
        <v>40</v>
      </c>
      <c r="I1543" t="s">
        <v>41</v>
      </c>
      <c r="J1543" t="s">
        <v>35</v>
      </c>
      <c r="K1543" t="s">
        <v>22</v>
      </c>
      <c r="L1543" t="s">
        <v>22</v>
      </c>
      <c r="N1543" t="s">
        <v>76</v>
      </c>
      <c r="O1543">
        <v>91.66005333850137</v>
      </c>
      <c r="P1543">
        <v>6.2560625449687199</v>
      </c>
    </row>
    <row r="1544" spans="1:16" x14ac:dyDescent="0.3">
      <c r="A1544" s="2">
        <v>45224</v>
      </c>
      <c r="B1544" s="2">
        <v>45309</v>
      </c>
      <c r="C1544">
        <v>85</v>
      </c>
      <c r="D1544" t="s">
        <v>3537</v>
      </c>
      <c r="E1544" t="s">
        <v>1199</v>
      </c>
      <c r="F1544" t="s">
        <v>118</v>
      </c>
      <c r="G1544" t="s">
        <v>46</v>
      </c>
      <c r="H1544" t="s">
        <v>119</v>
      </c>
      <c r="I1544" t="s">
        <v>120</v>
      </c>
      <c r="J1544" t="s">
        <v>42</v>
      </c>
      <c r="K1544" t="s">
        <v>21</v>
      </c>
      <c r="L1544" t="s">
        <v>21</v>
      </c>
      <c r="M1544" t="s">
        <v>1949</v>
      </c>
      <c r="N1544" t="s">
        <v>24</v>
      </c>
      <c r="O1544">
        <v>70.406193724644382</v>
      </c>
      <c r="P1544">
        <v>6.2686424089922728</v>
      </c>
    </row>
    <row r="1545" spans="1:16" x14ac:dyDescent="0.3">
      <c r="A1545" s="2">
        <v>44993</v>
      </c>
      <c r="B1545" s="2">
        <v>45003</v>
      </c>
      <c r="C1545">
        <v>10</v>
      </c>
      <c r="D1545" t="s">
        <v>3538</v>
      </c>
      <c r="E1545" t="s">
        <v>1200</v>
      </c>
      <c r="F1545" t="s">
        <v>118</v>
      </c>
      <c r="G1545" t="s">
        <v>58</v>
      </c>
      <c r="H1545" t="s">
        <v>119</v>
      </c>
      <c r="I1545" t="s">
        <v>120</v>
      </c>
      <c r="J1545" t="s">
        <v>42</v>
      </c>
      <c r="K1545" t="s">
        <v>21</v>
      </c>
      <c r="L1545" t="s">
        <v>3546</v>
      </c>
      <c r="M1545" t="s">
        <v>1201</v>
      </c>
      <c r="N1545" t="s">
        <v>76</v>
      </c>
      <c r="O1545">
        <v>67.484216685803915</v>
      </c>
      <c r="P1545">
        <v>6.2317812449857781</v>
      </c>
    </row>
    <row r="1546" spans="1:16" x14ac:dyDescent="0.3">
      <c r="A1546" s="2">
        <v>44995</v>
      </c>
      <c r="B1546" s="2">
        <v>46202</v>
      </c>
      <c r="C1546">
        <v>1207</v>
      </c>
      <c r="D1546" t="s">
        <v>3539</v>
      </c>
      <c r="E1546" t="s">
        <v>1212</v>
      </c>
      <c r="F1546" t="s">
        <v>118</v>
      </c>
      <c r="G1546" t="s">
        <v>51</v>
      </c>
      <c r="H1546" t="s">
        <v>59</v>
      </c>
      <c r="I1546" t="s">
        <v>19</v>
      </c>
      <c r="J1546" t="s">
        <v>35</v>
      </c>
      <c r="K1546" t="s">
        <v>22</v>
      </c>
      <c r="L1546" t="s">
        <v>22</v>
      </c>
      <c r="N1546" t="s">
        <v>76</v>
      </c>
      <c r="O1546">
        <v>75.216202464533353</v>
      </c>
      <c r="P1546">
        <v>6.921279366478517</v>
      </c>
    </row>
    <row r="1547" spans="1:16" x14ac:dyDescent="0.3">
      <c r="A1547" s="2">
        <v>45279</v>
      </c>
      <c r="D1547" t="s">
        <v>3536</v>
      </c>
      <c r="E1547" t="s">
        <v>1227</v>
      </c>
      <c r="F1547" t="s">
        <v>118</v>
      </c>
      <c r="G1547" t="s">
        <v>46</v>
      </c>
      <c r="H1547" t="s">
        <v>18</v>
      </c>
      <c r="I1547" t="s">
        <v>34</v>
      </c>
      <c r="J1547" t="s">
        <v>20</v>
      </c>
      <c r="K1547" t="s">
        <v>21</v>
      </c>
      <c r="L1547" t="s">
        <v>21</v>
      </c>
      <c r="M1547" t="s">
        <v>287</v>
      </c>
      <c r="N1547" t="s">
        <v>30</v>
      </c>
      <c r="O1547">
        <v>68.613977242473723</v>
      </c>
      <c r="P1547">
        <v>6.0725440665731716</v>
      </c>
    </row>
    <row r="1548" spans="1:16" x14ac:dyDescent="0.3">
      <c r="A1548" s="2">
        <v>45350</v>
      </c>
      <c r="B1548" s="2">
        <v>45374</v>
      </c>
      <c r="C1548">
        <v>24</v>
      </c>
      <c r="D1548" t="s">
        <v>3538</v>
      </c>
      <c r="E1548" t="s">
        <v>1227</v>
      </c>
      <c r="F1548" t="s">
        <v>118</v>
      </c>
      <c r="G1548" t="s">
        <v>51</v>
      </c>
      <c r="H1548" t="s">
        <v>52</v>
      </c>
      <c r="I1548" t="s">
        <v>34</v>
      </c>
      <c r="J1548" t="s">
        <v>20</v>
      </c>
      <c r="K1548" t="s">
        <v>21</v>
      </c>
      <c r="L1548" t="s">
        <v>21</v>
      </c>
      <c r="M1548" t="s">
        <v>1244</v>
      </c>
      <c r="N1548" t="s">
        <v>54</v>
      </c>
      <c r="O1548">
        <v>72.631938956312084</v>
      </c>
      <c r="P1548">
        <v>7.2809429504331327</v>
      </c>
    </row>
    <row r="1549" spans="1:16" x14ac:dyDescent="0.3">
      <c r="A1549" s="2">
        <v>45152</v>
      </c>
      <c r="B1549" s="2">
        <v>45160</v>
      </c>
      <c r="C1549">
        <v>8</v>
      </c>
      <c r="D1549" t="s">
        <v>3538</v>
      </c>
      <c r="E1549" t="s">
        <v>1240</v>
      </c>
      <c r="F1549" t="s">
        <v>118</v>
      </c>
      <c r="G1549" t="s">
        <v>51</v>
      </c>
      <c r="H1549" t="s">
        <v>59</v>
      </c>
      <c r="I1549" t="s">
        <v>19</v>
      </c>
      <c r="J1549" t="s">
        <v>35</v>
      </c>
      <c r="K1549" t="s">
        <v>21</v>
      </c>
      <c r="L1549" t="s">
        <v>3546</v>
      </c>
      <c r="M1549" t="s">
        <v>1241</v>
      </c>
      <c r="N1549" t="s">
        <v>63</v>
      </c>
      <c r="O1549">
        <v>94.874499024687552</v>
      </c>
      <c r="P1549">
        <v>6.01102956683164</v>
      </c>
    </row>
    <row r="1550" spans="1:16" x14ac:dyDescent="0.3">
      <c r="A1550" s="2">
        <v>45056</v>
      </c>
      <c r="B1550" s="2">
        <v>45063</v>
      </c>
      <c r="C1550">
        <v>7</v>
      </c>
      <c r="D1550" t="s">
        <v>3538</v>
      </c>
      <c r="E1550" t="s">
        <v>1250</v>
      </c>
      <c r="F1550" t="s">
        <v>118</v>
      </c>
      <c r="G1550" t="s">
        <v>51</v>
      </c>
      <c r="H1550" t="s">
        <v>52</v>
      </c>
      <c r="I1550" t="s">
        <v>34</v>
      </c>
      <c r="J1550" t="s">
        <v>42</v>
      </c>
      <c r="K1550" t="s">
        <v>21</v>
      </c>
      <c r="L1550" t="s">
        <v>3546</v>
      </c>
      <c r="M1550" t="s">
        <v>1251</v>
      </c>
      <c r="N1550" t="s">
        <v>63</v>
      </c>
      <c r="O1550">
        <v>63.113564098431738</v>
      </c>
      <c r="P1550">
        <v>6.0611627123321457</v>
      </c>
    </row>
    <row r="1551" spans="1:16" x14ac:dyDescent="0.3">
      <c r="A1551" s="2">
        <v>45412</v>
      </c>
      <c r="B1551" s="2">
        <v>45502</v>
      </c>
      <c r="C1551">
        <v>90</v>
      </c>
      <c r="D1551" t="s">
        <v>3537</v>
      </c>
      <c r="E1551" t="s">
        <v>1283</v>
      </c>
      <c r="F1551" t="s">
        <v>118</v>
      </c>
      <c r="G1551" t="s">
        <v>17</v>
      </c>
      <c r="H1551" t="s">
        <v>18</v>
      </c>
      <c r="I1551" t="s">
        <v>19</v>
      </c>
      <c r="J1551" t="s">
        <v>20</v>
      </c>
      <c r="K1551" t="s">
        <v>21</v>
      </c>
      <c r="L1551" t="s">
        <v>21</v>
      </c>
      <c r="M1551" t="s">
        <v>1284</v>
      </c>
      <c r="N1551" t="s">
        <v>54</v>
      </c>
      <c r="O1551">
        <v>102.25739694507359</v>
      </c>
      <c r="P1551">
        <v>7.2429793591774336</v>
      </c>
    </row>
    <row r="1552" spans="1:16" x14ac:dyDescent="0.3">
      <c r="A1552" s="2">
        <v>45315</v>
      </c>
      <c r="B1552" s="2">
        <v>45318</v>
      </c>
      <c r="C1552">
        <v>3</v>
      </c>
      <c r="D1552" t="s">
        <v>3538</v>
      </c>
      <c r="E1552" t="s">
        <v>1283</v>
      </c>
      <c r="F1552" t="s">
        <v>118</v>
      </c>
      <c r="G1552" t="s">
        <v>33</v>
      </c>
      <c r="H1552" t="s">
        <v>52</v>
      </c>
      <c r="I1552" t="s">
        <v>34</v>
      </c>
      <c r="J1552" t="s">
        <v>20</v>
      </c>
      <c r="K1552" t="s">
        <v>21</v>
      </c>
      <c r="L1552" t="s">
        <v>3546</v>
      </c>
      <c r="M1552" t="s">
        <v>748</v>
      </c>
      <c r="N1552" t="s">
        <v>24</v>
      </c>
      <c r="O1552">
        <v>59.463822291349132</v>
      </c>
      <c r="P1552">
        <v>7.1602096885299007</v>
      </c>
    </row>
    <row r="1553" spans="1:16" x14ac:dyDescent="0.3">
      <c r="A1553" s="2">
        <v>45431</v>
      </c>
      <c r="D1553" t="s">
        <v>3536</v>
      </c>
      <c r="E1553" t="s">
        <v>1295</v>
      </c>
      <c r="F1553" t="s">
        <v>118</v>
      </c>
      <c r="G1553" t="s">
        <v>33</v>
      </c>
      <c r="H1553" t="s">
        <v>18</v>
      </c>
      <c r="I1553" t="s">
        <v>19</v>
      </c>
      <c r="J1553" t="s">
        <v>42</v>
      </c>
      <c r="K1553" t="s">
        <v>3546</v>
      </c>
      <c r="L1553" t="s">
        <v>3546</v>
      </c>
      <c r="N1553" t="s">
        <v>43</v>
      </c>
      <c r="O1553">
        <v>50.219003444924162</v>
      </c>
      <c r="P1553">
        <v>7.1056986209349589</v>
      </c>
    </row>
    <row r="1554" spans="1:16" x14ac:dyDescent="0.3">
      <c r="A1554" s="2">
        <v>45029</v>
      </c>
      <c r="D1554" t="s">
        <v>3536</v>
      </c>
      <c r="E1554" t="s">
        <v>1299</v>
      </c>
      <c r="F1554" t="s">
        <v>118</v>
      </c>
      <c r="G1554" t="s">
        <v>46</v>
      </c>
      <c r="H1554" t="s">
        <v>119</v>
      </c>
      <c r="I1554" t="s">
        <v>120</v>
      </c>
      <c r="J1554" t="s">
        <v>20</v>
      </c>
      <c r="K1554" t="s">
        <v>21</v>
      </c>
      <c r="L1554" t="s">
        <v>3546</v>
      </c>
      <c r="M1554" t="s">
        <v>1300</v>
      </c>
      <c r="N1554" t="s">
        <v>54</v>
      </c>
      <c r="O1554">
        <v>80.806519814256475</v>
      </c>
      <c r="P1554">
        <v>6.3307563951534709</v>
      </c>
    </row>
    <row r="1555" spans="1:16" x14ac:dyDescent="0.3">
      <c r="A1555" s="2">
        <v>45170</v>
      </c>
      <c r="B1555" s="2">
        <v>45270</v>
      </c>
      <c r="C1555">
        <v>100</v>
      </c>
      <c r="D1555" t="s">
        <v>3540</v>
      </c>
      <c r="E1555" t="s">
        <v>1303</v>
      </c>
      <c r="F1555" t="s">
        <v>118</v>
      </c>
      <c r="G1555" t="s">
        <v>51</v>
      </c>
      <c r="H1555" t="s">
        <v>59</v>
      </c>
      <c r="I1555" t="s">
        <v>34</v>
      </c>
      <c r="J1555" t="s">
        <v>42</v>
      </c>
      <c r="K1555" t="s">
        <v>22</v>
      </c>
      <c r="L1555" t="s">
        <v>22</v>
      </c>
      <c r="N1555" t="s">
        <v>24</v>
      </c>
      <c r="O1555">
        <v>68.032220369352586</v>
      </c>
      <c r="P1555">
        <v>6.0622459882648592</v>
      </c>
    </row>
    <row r="1556" spans="1:16" x14ac:dyDescent="0.3">
      <c r="A1556" s="2">
        <v>45095</v>
      </c>
      <c r="B1556" s="2">
        <v>45098</v>
      </c>
      <c r="C1556">
        <v>3</v>
      </c>
      <c r="D1556" t="s">
        <v>3538</v>
      </c>
      <c r="E1556" t="s">
        <v>1306</v>
      </c>
      <c r="F1556" t="s">
        <v>118</v>
      </c>
      <c r="G1556" t="s">
        <v>33</v>
      </c>
      <c r="H1556" t="s">
        <v>18</v>
      </c>
      <c r="I1556" t="s">
        <v>19</v>
      </c>
      <c r="J1556" t="s">
        <v>20</v>
      </c>
      <c r="K1556" t="s">
        <v>21</v>
      </c>
      <c r="L1556" t="s">
        <v>3546</v>
      </c>
      <c r="M1556" t="s">
        <v>1307</v>
      </c>
      <c r="N1556" t="s">
        <v>144</v>
      </c>
      <c r="O1556">
        <v>75.225828596887183</v>
      </c>
      <c r="P1556">
        <v>6.0930621254348312</v>
      </c>
    </row>
    <row r="1557" spans="1:16" x14ac:dyDescent="0.3">
      <c r="A1557" s="2">
        <v>45413</v>
      </c>
      <c r="B1557" s="2">
        <v>45512</v>
      </c>
      <c r="C1557">
        <v>99</v>
      </c>
      <c r="D1557" t="s">
        <v>3540</v>
      </c>
      <c r="E1557" t="s">
        <v>1331</v>
      </c>
      <c r="F1557" t="s">
        <v>118</v>
      </c>
      <c r="G1557" t="s">
        <v>58</v>
      </c>
      <c r="H1557" t="s">
        <v>119</v>
      </c>
      <c r="I1557" t="s">
        <v>120</v>
      </c>
      <c r="J1557" t="s">
        <v>42</v>
      </c>
      <c r="K1557" t="s">
        <v>21</v>
      </c>
      <c r="L1557" t="s">
        <v>21</v>
      </c>
      <c r="M1557" t="s">
        <v>1332</v>
      </c>
      <c r="N1557" t="s">
        <v>30</v>
      </c>
      <c r="O1557">
        <v>94.704181921636433</v>
      </c>
      <c r="P1557">
        <v>6.9292355190144219</v>
      </c>
    </row>
    <row r="1558" spans="1:16" x14ac:dyDescent="0.3">
      <c r="A1558" s="2">
        <v>45181</v>
      </c>
      <c r="D1558" t="s">
        <v>3536</v>
      </c>
      <c r="E1558" t="s">
        <v>1347</v>
      </c>
      <c r="F1558" t="s">
        <v>118</v>
      </c>
      <c r="G1558" t="s">
        <v>17</v>
      </c>
      <c r="H1558" t="s">
        <v>18</v>
      </c>
      <c r="I1558" t="s">
        <v>19</v>
      </c>
      <c r="J1558" t="s">
        <v>42</v>
      </c>
      <c r="K1558" t="s">
        <v>22</v>
      </c>
      <c r="L1558" t="s">
        <v>22</v>
      </c>
      <c r="N1558" t="s">
        <v>63</v>
      </c>
      <c r="O1558">
        <v>66.48504174300993</v>
      </c>
      <c r="P1558">
        <v>6.1580182267219996</v>
      </c>
    </row>
    <row r="1559" spans="1:16" x14ac:dyDescent="0.3">
      <c r="A1559" s="2">
        <v>45350</v>
      </c>
      <c r="B1559" s="2">
        <v>45359</v>
      </c>
      <c r="C1559">
        <v>9</v>
      </c>
      <c r="D1559" t="s">
        <v>3538</v>
      </c>
      <c r="E1559" t="s">
        <v>1347</v>
      </c>
      <c r="F1559" t="s">
        <v>118</v>
      </c>
      <c r="G1559" t="s">
        <v>33</v>
      </c>
      <c r="H1559" t="s">
        <v>52</v>
      </c>
      <c r="I1559" t="s">
        <v>34</v>
      </c>
      <c r="J1559" t="s">
        <v>20</v>
      </c>
      <c r="K1559" t="s">
        <v>21</v>
      </c>
      <c r="L1559" t="s">
        <v>21</v>
      </c>
      <c r="M1559" t="s">
        <v>1530</v>
      </c>
      <c r="N1559" t="s">
        <v>54</v>
      </c>
      <c r="O1559">
        <v>76.476938419874173</v>
      </c>
      <c r="P1559">
        <v>6.7074742361258934</v>
      </c>
    </row>
    <row r="1560" spans="1:16" x14ac:dyDescent="0.3">
      <c r="A1560" s="2">
        <v>45079</v>
      </c>
      <c r="D1560" t="s">
        <v>3536</v>
      </c>
      <c r="E1560" t="s">
        <v>1347</v>
      </c>
      <c r="F1560" t="s">
        <v>118</v>
      </c>
      <c r="G1560" t="s">
        <v>17</v>
      </c>
      <c r="H1560" t="s">
        <v>40</v>
      </c>
      <c r="I1560" t="s">
        <v>41</v>
      </c>
      <c r="J1560" t="s">
        <v>42</v>
      </c>
      <c r="K1560" t="s">
        <v>22</v>
      </c>
      <c r="L1560" t="s">
        <v>22</v>
      </c>
      <c r="N1560" t="s">
        <v>63</v>
      </c>
      <c r="O1560">
        <v>78.132663266158673</v>
      </c>
      <c r="P1560">
        <v>6.7661209538663476</v>
      </c>
    </row>
    <row r="1561" spans="1:16" x14ac:dyDescent="0.3">
      <c r="A1561" s="2">
        <v>44966</v>
      </c>
      <c r="B1561" s="2">
        <v>45028</v>
      </c>
      <c r="C1561">
        <v>62</v>
      </c>
      <c r="D1561" t="s">
        <v>3537</v>
      </c>
      <c r="E1561" t="s">
        <v>1369</v>
      </c>
      <c r="F1561" t="s">
        <v>118</v>
      </c>
      <c r="G1561" t="s">
        <v>33</v>
      </c>
      <c r="H1561" t="s">
        <v>59</v>
      </c>
      <c r="I1561" t="s">
        <v>92</v>
      </c>
      <c r="J1561" t="s">
        <v>42</v>
      </c>
      <c r="K1561" t="s">
        <v>22</v>
      </c>
      <c r="L1561" t="s">
        <v>22</v>
      </c>
      <c r="N1561" t="s">
        <v>76</v>
      </c>
      <c r="O1561">
        <v>86.189218451456014</v>
      </c>
      <c r="P1561">
        <v>6.8388271976526873</v>
      </c>
    </row>
    <row r="1562" spans="1:16" x14ac:dyDescent="0.3">
      <c r="A1562" s="2">
        <v>45154</v>
      </c>
      <c r="B1562" s="2">
        <v>45251</v>
      </c>
      <c r="C1562">
        <v>97</v>
      </c>
      <c r="D1562" t="s">
        <v>3540</v>
      </c>
      <c r="E1562" t="s">
        <v>1375</v>
      </c>
      <c r="F1562" t="s">
        <v>118</v>
      </c>
      <c r="G1562" t="s">
        <v>58</v>
      </c>
      <c r="H1562" t="s">
        <v>52</v>
      </c>
      <c r="I1562" t="s">
        <v>92</v>
      </c>
      <c r="J1562" t="s">
        <v>42</v>
      </c>
      <c r="K1562" t="s">
        <v>22</v>
      </c>
      <c r="L1562" t="s">
        <v>22</v>
      </c>
      <c r="N1562" t="s">
        <v>24</v>
      </c>
      <c r="O1562">
        <v>92.429610413648945</v>
      </c>
      <c r="P1562">
        <v>7.2755220016798434</v>
      </c>
    </row>
    <row r="1563" spans="1:16" x14ac:dyDescent="0.3">
      <c r="A1563" s="2">
        <v>45217</v>
      </c>
      <c r="D1563" t="s">
        <v>3536</v>
      </c>
      <c r="E1563" t="s">
        <v>1399</v>
      </c>
      <c r="F1563" t="s">
        <v>118</v>
      </c>
      <c r="G1563" t="s">
        <v>46</v>
      </c>
      <c r="H1563" t="s">
        <v>119</v>
      </c>
      <c r="I1563" t="s">
        <v>120</v>
      </c>
      <c r="J1563" t="s">
        <v>20</v>
      </c>
      <c r="K1563" t="s">
        <v>21</v>
      </c>
      <c r="L1563" t="s">
        <v>3546</v>
      </c>
      <c r="M1563" t="s">
        <v>1400</v>
      </c>
      <c r="N1563" t="s">
        <v>24</v>
      </c>
      <c r="O1563">
        <v>76.370731783944478</v>
      </c>
      <c r="P1563">
        <v>6.6378202567038507</v>
      </c>
    </row>
    <row r="1564" spans="1:16" x14ac:dyDescent="0.3">
      <c r="A1564" s="2">
        <v>45211</v>
      </c>
      <c r="B1564" s="2">
        <v>45313</v>
      </c>
      <c r="C1564">
        <v>102</v>
      </c>
      <c r="D1564" t="s">
        <v>3540</v>
      </c>
      <c r="E1564" t="s">
        <v>1414</v>
      </c>
      <c r="F1564" t="s">
        <v>118</v>
      </c>
      <c r="G1564" t="s">
        <v>46</v>
      </c>
      <c r="H1564" t="s">
        <v>40</v>
      </c>
      <c r="I1564" t="s">
        <v>41</v>
      </c>
      <c r="J1564" t="s">
        <v>35</v>
      </c>
      <c r="K1564" t="s">
        <v>21</v>
      </c>
      <c r="L1564" t="s">
        <v>3546</v>
      </c>
      <c r="M1564" t="s">
        <v>1415</v>
      </c>
      <c r="N1564" t="s">
        <v>30</v>
      </c>
      <c r="O1564">
        <v>70.912815517081668</v>
      </c>
      <c r="P1564">
        <v>6.8258559518120467</v>
      </c>
    </row>
    <row r="1565" spans="1:16" x14ac:dyDescent="0.3">
      <c r="A1565" s="2">
        <v>45268</v>
      </c>
      <c r="B1565" s="2">
        <v>45357</v>
      </c>
      <c r="C1565">
        <v>89</v>
      </c>
      <c r="D1565" t="s">
        <v>3537</v>
      </c>
      <c r="E1565" t="s">
        <v>1414</v>
      </c>
      <c r="F1565" t="s">
        <v>118</v>
      </c>
      <c r="G1565" t="s">
        <v>51</v>
      </c>
      <c r="H1565" t="s">
        <v>52</v>
      </c>
      <c r="I1565" t="s">
        <v>34</v>
      </c>
      <c r="J1565" t="s">
        <v>20</v>
      </c>
      <c r="K1565" t="s">
        <v>21</v>
      </c>
      <c r="L1565" t="s">
        <v>3546</v>
      </c>
      <c r="M1565" t="s">
        <v>1663</v>
      </c>
      <c r="N1565" t="s">
        <v>54</v>
      </c>
      <c r="O1565">
        <v>61.299730630397939</v>
      </c>
      <c r="P1565">
        <v>6.4922891304139672</v>
      </c>
    </row>
    <row r="1566" spans="1:16" x14ac:dyDescent="0.3">
      <c r="A1566" s="2">
        <v>44962</v>
      </c>
      <c r="B1566" s="2">
        <v>44980</v>
      </c>
      <c r="C1566">
        <v>18</v>
      </c>
      <c r="D1566" t="s">
        <v>3538</v>
      </c>
      <c r="E1566" t="s">
        <v>1414</v>
      </c>
      <c r="F1566" t="s">
        <v>118</v>
      </c>
      <c r="G1566" t="s">
        <v>58</v>
      </c>
      <c r="H1566" t="s">
        <v>52</v>
      </c>
      <c r="I1566" t="s">
        <v>34</v>
      </c>
      <c r="J1566" t="s">
        <v>42</v>
      </c>
      <c r="K1566" t="s">
        <v>21</v>
      </c>
      <c r="L1566" t="s">
        <v>21</v>
      </c>
      <c r="M1566" t="s">
        <v>1716</v>
      </c>
      <c r="N1566" t="s">
        <v>76</v>
      </c>
      <c r="O1566">
        <v>78.859118536070866</v>
      </c>
      <c r="P1566">
        <v>7.0972295395546734</v>
      </c>
    </row>
    <row r="1567" spans="1:16" x14ac:dyDescent="0.3">
      <c r="A1567" s="2">
        <v>45312</v>
      </c>
      <c r="B1567" s="2">
        <v>45392</v>
      </c>
      <c r="C1567">
        <v>80</v>
      </c>
      <c r="D1567" t="s">
        <v>3537</v>
      </c>
      <c r="E1567" t="s">
        <v>1477</v>
      </c>
      <c r="F1567" t="s">
        <v>118</v>
      </c>
      <c r="G1567" t="s">
        <v>58</v>
      </c>
      <c r="H1567" t="s">
        <v>52</v>
      </c>
      <c r="I1567" t="s">
        <v>34</v>
      </c>
      <c r="J1567" t="s">
        <v>42</v>
      </c>
      <c r="K1567" t="s">
        <v>21</v>
      </c>
      <c r="L1567" t="s">
        <v>21</v>
      </c>
      <c r="M1567" t="s">
        <v>1478</v>
      </c>
      <c r="N1567" t="s">
        <v>144</v>
      </c>
      <c r="O1567">
        <v>67.852064471478087</v>
      </c>
      <c r="P1567">
        <v>6.7669131933011268</v>
      </c>
    </row>
    <row r="1568" spans="1:16" x14ac:dyDescent="0.3">
      <c r="A1568" s="2">
        <v>45394</v>
      </c>
      <c r="B1568" s="2">
        <v>45399</v>
      </c>
      <c r="C1568">
        <v>5</v>
      </c>
      <c r="D1568" t="s">
        <v>3538</v>
      </c>
      <c r="E1568" t="s">
        <v>1477</v>
      </c>
      <c r="F1568" t="s">
        <v>118</v>
      </c>
      <c r="G1568" t="s">
        <v>51</v>
      </c>
      <c r="H1568" t="s">
        <v>52</v>
      </c>
      <c r="I1568" t="s">
        <v>34</v>
      </c>
      <c r="J1568" t="s">
        <v>20</v>
      </c>
      <c r="K1568" t="s">
        <v>21</v>
      </c>
      <c r="L1568" t="s">
        <v>3546</v>
      </c>
      <c r="M1568" t="s">
        <v>1516</v>
      </c>
      <c r="N1568" t="s">
        <v>144</v>
      </c>
      <c r="O1568">
        <v>71.056578291012187</v>
      </c>
      <c r="P1568">
        <v>6.5516789816342289</v>
      </c>
    </row>
    <row r="1569" spans="1:16" x14ac:dyDescent="0.3">
      <c r="A1569" s="2">
        <v>45216</v>
      </c>
      <c r="B1569" s="2">
        <v>45286</v>
      </c>
      <c r="C1569">
        <v>70</v>
      </c>
      <c r="D1569" t="s">
        <v>3537</v>
      </c>
      <c r="E1569" t="s">
        <v>1477</v>
      </c>
      <c r="F1569" t="s">
        <v>118</v>
      </c>
      <c r="G1569" t="s">
        <v>58</v>
      </c>
      <c r="H1569" t="s">
        <v>59</v>
      </c>
      <c r="I1569" t="s">
        <v>34</v>
      </c>
      <c r="J1569" t="s">
        <v>35</v>
      </c>
      <c r="K1569" t="s">
        <v>22</v>
      </c>
      <c r="L1569" t="s">
        <v>22</v>
      </c>
      <c r="N1569" t="s">
        <v>63</v>
      </c>
      <c r="O1569">
        <v>72.245416135675839</v>
      </c>
      <c r="P1569">
        <v>6.3915727893522716</v>
      </c>
    </row>
    <row r="1570" spans="1:16" x14ac:dyDescent="0.3">
      <c r="A1570" s="2">
        <v>45391</v>
      </c>
      <c r="B1570" s="2">
        <v>45490</v>
      </c>
      <c r="C1570">
        <v>99</v>
      </c>
      <c r="D1570" t="s">
        <v>3540</v>
      </c>
      <c r="E1570" t="s">
        <v>1486</v>
      </c>
      <c r="F1570" t="s">
        <v>118</v>
      </c>
      <c r="G1570" t="s">
        <v>33</v>
      </c>
      <c r="H1570" t="s">
        <v>52</v>
      </c>
      <c r="I1570" t="s">
        <v>92</v>
      </c>
      <c r="J1570" t="s">
        <v>42</v>
      </c>
      <c r="K1570" t="s">
        <v>22</v>
      </c>
      <c r="L1570" t="s">
        <v>22</v>
      </c>
      <c r="N1570" t="s">
        <v>24</v>
      </c>
      <c r="O1570">
        <v>91.946646664985153</v>
      </c>
      <c r="P1570">
        <v>6.6266414689126494</v>
      </c>
    </row>
    <row r="1571" spans="1:16" x14ac:dyDescent="0.3">
      <c r="A1571" s="2">
        <v>45307</v>
      </c>
      <c r="D1571" t="s">
        <v>3536</v>
      </c>
      <c r="E1571" t="s">
        <v>1494</v>
      </c>
      <c r="F1571" t="s">
        <v>118</v>
      </c>
      <c r="G1571" t="s">
        <v>46</v>
      </c>
      <c r="H1571" t="s">
        <v>18</v>
      </c>
      <c r="I1571" t="s">
        <v>34</v>
      </c>
      <c r="J1571" t="s">
        <v>42</v>
      </c>
      <c r="K1571" t="s">
        <v>22</v>
      </c>
      <c r="L1571" t="s">
        <v>22</v>
      </c>
      <c r="N1571" t="s">
        <v>76</v>
      </c>
      <c r="O1571">
        <v>82.593382393275419</v>
      </c>
      <c r="P1571">
        <v>7.3408388745764359</v>
      </c>
    </row>
    <row r="1572" spans="1:16" x14ac:dyDescent="0.3">
      <c r="A1572" s="2">
        <v>45328</v>
      </c>
      <c r="B1572" s="2">
        <v>46328</v>
      </c>
      <c r="C1572">
        <v>1000</v>
      </c>
      <c r="D1572" t="s">
        <v>3539</v>
      </c>
      <c r="E1572" t="s">
        <v>1518</v>
      </c>
      <c r="F1572" t="s">
        <v>118</v>
      </c>
      <c r="G1572" t="s">
        <v>51</v>
      </c>
      <c r="H1572" t="s">
        <v>59</v>
      </c>
      <c r="I1572" t="s">
        <v>19</v>
      </c>
      <c r="J1572" t="s">
        <v>42</v>
      </c>
      <c r="K1572" t="s">
        <v>22</v>
      </c>
      <c r="L1572" t="s">
        <v>22</v>
      </c>
      <c r="N1572" t="s">
        <v>24</v>
      </c>
      <c r="O1572">
        <v>78.687594250519311</v>
      </c>
      <c r="P1572">
        <v>7.205221395577273</v>
      </c>
    </row>
    <row r="1573" spans="1:16" x14ac:dyDescent="0.3">
      <c r="A1573" s="2">
        <v>45179</v>
      </c>
      <c r="B1573" s="2">
        <v>45296</v>
      </c>
      <c r="C1573">
        <v>117</v>
      </c>
      <c r="D1573" t="s">
        <v>3540</v>
      </c>
      <c r="E1573" t="s">
        <v>1570</v>
      </c>
      <c r="F1573" t="s">
        <v>118</v>
      </c>
      <c r="G1573" t="s">
        <v>17</v>
      </c>
      <c r="H1573" t="s">
        <v>40</v>
      </c>
      <c r="I1573" t="s">
        <v>41</v>
      </c>
      <c r="J1573" t="s">
        <v>42</v>
      </c>
      <c r="K1573" t="s">
        <v>21</v>
      </c>
      <c r="L1573" t="s">
        <v>3546</v>
      </c>
      <c r="M1573" t="s">
        <v>1571</v>
      </c>
      <c r="N1573" t="s">
        <v>43</v>
      </c>
      <c r="O1573">
        <v>80.481038629845401</v>
      </c>
      <c r="P1573">
        <v>7.2671748421753311</v>
      </c>
    </row>
    <row r="1574" spans="1:16" x14ac:dyDescent="0.3">
      <c r="A1574" s="2">
        <v>45157</v>
      </c>
      <c r="B1574" s="2">
        <v>46157</v>
      </c>
      <c r="C1574">
        <v>1000</v>
      </c>
      <c r="D1574" t="s">
        <v>3539</v>
      </c>
      <c r="E1574" t="s">
        <v>1570</v>
      </c>
      <c r="F1574" t="s">
        <v>118</v>
      </c>
      <c r="G1574" t="s">
        <v>33</v>
      </c>
      <c r="H1574" t="s">
        <v>59</v>
      </c>
      <c r="I1574" t="s">
        <v>19</v>
      </c>
      <c r="J1574" t="s">
        <v>35</v>
      </c>
      <c r="K1574" t="s">
        <v>21</v>
      </c>
      <c r="L1574" t="s">
        <v>3546</v>
      </c>
      <c r="M1574" t="s">
        <v>1790</v>
      </c>
      <c r="N1574" t="s">
        <v>76</v>
      </c>
      <c r="O1574">
        <v>71.652444836018304</v>
      </c>
      <c r="P1574">
        <v>6.1057379184647171</v>
      </c>
    </row>
    <row r="1575" spans="1:16" x14ac:dyDescent="0.3">
      <c r="A1575" s="2">
        <v>44955</v>
      </c>
      <c r="B1575" s="2">
        <v>45955</v>
      </c>
      <c r="C1575">
        <v>1000</v>
      </c>
      <c r="D1575" t="s">
        <v>3539</v>
      </c>
      <c r="E1575" t="s">
        <v>1570</v>
      </c>
      <c r="F1575" t="s">
        <v>118</v>
      </c>
      <c r="G1575" t="s">
        <v>58</v>
      </c>
      <c r="H1575" t="s">
        <v>119</v>
      </c>
      <c r="I1575" t="s">
        <v>120</v>
      </c>
      <c r="J1575" t="s">
        <v>20</v>
      </c>
      <c r="K1575" t="s">
        <v>21</v>
      </c>
      <c r="L1575" t="s">
        <v>3546</v>
      </c>
      <c r="M1575" t="s">
        <v>1901</v>
      </c>
      <c r="N1575" t="s">
        <v>63</v>
      </c>
      <c r="O1575">
        <v>92.411130579350541</v>
      </c>
      <c r="P1575">
        <v>6.602192668633565</v>
      </c>
    </row>
    <row r="1576" spans="1:16" x14ac:dyDescent="0.3">
      <c r="A1576" s="2">
        <v>45317</v>
      </c>
      <c r="B1576" s="2">
        <v>45327</v>
      </c>
      <c r="C1576">
        <v>10</v>
      </c>
      <c r="D1576" t="s">
        <v>3538</v>
      </c>
      <c r="E1576" t="s">
        <v>1573</v>
      </c>
      <c r="F1576" t="s">
        <v>118</v>
      </c>
      <c r="G1576" t="s">
        <v>33</v>
      </c>
      <c r="H1576" t="s">
        <v>59</v>
      </c>
      <c r="I1576" t="s">
        <v>34</v>
      </c>
      <c r="J1576" t="s">
        <v>35</v>
      </c>
      <c r="K1576" t="s">
        <v>22</v>
      </c>
      <c r="L1576" t="s">
        <v>22</v>
      </c>
      <c r="N1576" t="s">
        <v>76</v>
      </c>
      <c r="O1576">
        <v>73.18472059615786</v>
      </c>
      <c r="P1576">
        <v>6.6587247249506234</v>
      </c>
    </row>
    <row r="1577" spans="1:16" x14ac:dyDescent="0.3">
      <c r="A1577" s="2">
        <v>45253</v>
      </c>
      <c r="B1577" s="2">
        <v>45315</v>
      </c>
      <c r="C1577">
        <v>62</v>
      </c>
      <c r="D1577" t="s">
        <v>3537</v>
      </c>
      <c r="E1577" t="s">
        <v>1583</v>
      </c>
      <c r="F1577" t="s">
        <v>118</v>
      </c>
      <c r="G1577" t="s">
        <v>17</v>
      </c>
      <c r="H1577" t="s">
        <v>18</v>
      </c>
      <c r="I1577" t="s">
        <v>19</v>
      </c>
      <c r="J1577" t="s">
        <v>35</v>
      </c>
      <c r="K1577" t="s">
        <v>22</v>
      </c>
      <c r="L1577" t="s">
        <v>22</v>
      </c>
      <c r="N1577" t="s">
        <v>144</v>
      </c>
      <c r="O1577">
        <v>64.393710765586405</v>
      </c>
      <c r="P1577">
        <v>6.9225108400487549</v>
      </c>
    </row>
    <row r="1578" spans="1:16" x14ac:dyDescent="0.3">
      <c r="A1578" s="2">
        <v>45183</v>
      </c>
      <c r="D1578" t="s">
        <v>3536</v>
      </c>
      <c r="E1578" t="s">
        <v>1584</v>
      </c>
      <c r="F1578" t="s">
        <v>118</v>
      </c>
      <c r="G1578" t="s">
        <v>46</v>
      </c>
      <c r="H1578" t="s">
        <v>18</v>
      </c>
      <c r="I1578" t="s">
        <v>34</v>
      </c>
      <c r="J1578" t="s">
        <v>35</v>
      </c>
      <c r="K1578" t="s">
        <v>21</v>
      </c>
      <c r="L1578" t="s">
        <v>21</v>
      </c>
      <c r="M1578" t="s">
        <v>1585</v>
      </c>
      <c r="N1578" t="s">
        <v>144</v>
      </c>
      <c r="O1578">
        <v>63.53351471279489</v>
      </c>
      <c r="P1578">
        <v>6.3637057554520942</v>
      </c>
    </row>
    <row r="1579" spans="1:16" x14ac:dyDescent="0.3">
      <c r="A1579" s="2">
        <v>44954</v>
      </c>
      <c r="B1579" s="2">
        <v>44955</v>
      </c>
      <c r="C1579">
        <v>1</v>
      </c>
      <c r="D1579" t="s">
        <v>3538</v>
      </c>
      <c r="E1579" t="s">
        <v>1598</v>
      </c>
      <c r="F1579" t="s">
        <v>118</v>
      </c>
      <c r="G1579" t="s">
        <v>17</v>
      </c>
      <c r="H1579" t="s">
        <v>18</v>
      </c>
      <c r="I1579" t="s">
        <v>34</v>
      </c>
      <c r="J1579" t="s">
        <v>20</v>
      </c>
      <c r="K1579" t="s">
        <v>21</v>
      </c>
      <c r="L1579" t="s">
        <v>3546</v>
      </c>
      <c r="M1579" t="s">
        <v>1599</v>
      </c>
      <c r="N1579" t="s">
        <v>144</v>
      </c>
      <c r="O1579">
        <v>69.203267379798731</v>
      </c>
      <c r="P1579">
        <v>6.3864108305005827</v>
      </c>
    </row>
    <row r="1580" spans="1:16" x14ac:dyDescent="0.3">
      <c r="A1580" s="2">
        <v>45211</v>
      </c>
      <c r="B1580" s="2">
        <v>45215</v>
      </c>
      <c r="C1580">
        <v>4</v>
      </c>
      <c r="D1580" t="s">
        <v>3538</v>
      </c>
      <c r="E1580" t="s">
        <v>1598</v>
      </c>
      <c r="F1580" t="s">
        <v>118</v>
      </c>
      <c r="G1580" t="s">
        <v>58</v>
      </c>
      <c r="H1580" t="s">
        <v>119</v>
      </c>
      <c r="I1580" t="s">
        <v>120</v>
      </c>
      <c r="J1580" t="s">
        <v>20</v>
      </c>
      <c r="K1580" t="s">
        <v>21</v>
      </c>
      <c r="L1580" t="s">
        <v>21</v>
      </c>
      <c r="M1580" t="s">
        <v>1947</v>
      </c>
      <c r="N1580" t="s">
        <v>24</v>
      </c>
      <c r="O1580">
        <v>64.382367431677181</v>
      </c>
      <c r="P1580">
        <v>6.7140271940531502</v>
      </c>
    </row>
    <row r="1581" spans="1:16" x14ac:dyDescent="0.3">
      <c r="A1581" s="2">
        <v>44979</v>
      </c>
      <c r="B1581" s="2">
        <v>45979</v>
      </c>
      <c r="C1581">
        <v>1000</v>
      </c>
      <c r="D1581" t="s">
        <v>3539</v>
      </c>
      <c r="E1581" t="s">
        <v>1612</v>
      </c>
      <c r="F1581" t="s">
        <v>118</v>
      </c>
      <c r="G1581" t="s">
        <v>46</v>
      </c>
      <c r="H1581" t="s">
        <v>40</v>
      </c>
      <c r="I1581" t="s">
        <v>41</v>
      </c>
      <c r="J1581" t="s">
        <v>42</v>
      </c>
      <c r="K1581" t="s">
        <v>21</v>
      </c>
      <c r="L1581" t="s">
        <v>3546</v>
      </c>
      <c r="M1581" t="s">
        <v>1613</v>
      </c>
      <c r="N1581" t="s">
        <v>144</v>
      </c>
      <c r="O1581">
        <v>70.808907548178851</v>
      </c>
      <c r="P1581">
        <v>7.1046030225984609</v>
      </c>
    </row>
    <row r="1582" spans="1:16" x14ac:dyDescent="0.3">
      <c r="A1582" s="2">
        <v>45012</v>
      </c>
      <c r="B1582" s="2">
        <v>46012</v>
      </c>
      <c r="C1582">
        <v>1000</v>
      </c>
      <c r="D1582" t="s">
        <v>3539</v>
      </c>
      <c r="E1582" t="s">
        <v>1612</v>
      </c>
      <c r="F1582" t="s">
        <v>118</v>
      </c>
      <c r="G1582" t="s">
        <v>17</v>
      </c>
      <c r="H1582" t="s">
        <v>18</v>
      </c>
      <c r="I1582" t="s">
        <v>19</v>
      </c>
      <c r="J1582" t="s">
        <v>42</v>
      </c>
      <c r="K1582" t="s">
        <v>22</v>
      </c>
      <c r="L1582" t="s">
        <v>22</v>
      </c>
      <c r="N1582" t="s">
        <v>63</v>
      </c>
      <c r="O1582">
        <v>89.747766029868743</v>
      </c>
      <c r="P1582">
        <v>6.228072851136738</v>
      </c>
    </row>
    <row r="1583" spans="1:16" x14ac:dyDescent="0.3">
      <c r="A1583" s="2">
        <v>45459</v>
      </c>
      <c r="D1583" t="s">
        <v>3536</v>
      </c>
      <c r="E1583" t="s">
        <v>1626</v>
      </c>
      <c r="F1583" t="s">
        <v>118</v>
      </c>
      <c r="G1583" t="s">
        <v>33</v>
      </c>
      <c r="H1583" t="s">
        <v>18</v>
      </c>
      <c r="I1583" t="s">
        <v>19</v>
      </c>
      <c r="J1583" t="s">
        <v>20</v>
      </c>
      <c r="K1583" t="s">
        <v>21</v>
      </c>
      <c r="L1583" t="s">
        <v>3546</v>
      </c>
      <c r="M1583" t="s">
        <v>1627</v>
      </c>
      <c r="N1583" t="s">
        <v>54</v>
      </c>
      <c r="O1583">
        <v>68.82260790102309</v>
      </c>
      <c r="P1583">
        <v>7.2944394349695276</v>
      </c>
    </row>
    <row r="1584" spans="1:16" x14ac:dyDescent="0.3">
      <c r="A1584" s="2">
        <v>44980</v>
      </c>
      <c r="B1584" s="2">
        <v>44988</v>
      </c>
      <c r="C1584">
        <v>8</v>
      </c>
      <c r="D1584" t="s">
        <v>3538</v>
      </c>
      <c r="E1584" t="s">
        <v>1659</v>
      </c>
      <c r="F1584" t="s">
        <v>118</v>
      </c>
      <c r="G1584" t="s">
        <v>17</v>
      </c>
      <c r="H1584" t="s">
        <v>18</v>
      </c>
      <c r="I1584" t="s">
        <v>19</v>
      </c>
      <c r="J1584" t="s">
        <v>35</v>
      </c>
      <c r="K1584" t="s">
        <v>22</v>
      </c>
      <c r="L1584" t="s">
        <v>22</v>
      </c>
      <c r="N1584" t="s">
        <v>76</v>
      </c>
      <c r="O1584">
        <v>84.445015244909428</v>
      </c>
      <c r="P1584">
        <v>7.1197371076770359</v>
      </c>
    </row>
    <row r="1585" spans="1:16" x14ac:dyDescent="0.3">
      <c r="A1585" s="2">
        <v>45036</v>
      </c>
      <c r="B1585" s="2">
        <v>45044</v>
      </c>
      <c r="C1585">
        <v>8</v>
      </c>
      <c r="D1585" t="s">
        <v>3538</v>
      </c>
      <c r="E1585" t="s">
        <v>1677</v>
      </c>
      <c r="F1585" t="s">
        <v>118</v>
      </c>
      <c r="G1585" t="s">
        <v>58</v>
      </c>
      <c r="H1585" t="s">
        <v>119</v>
      </c>
      <c r="I1585" t="s">
        <v>120</v>
      </c>
      <c r="J1585" t="s">
        <v>42</v>
      </c>
      <c r="K1585" t="s">
        <v>21</v>
      </c>
      <c r="L1585" t="s">
        <v>21</v>
      </c>
      <c r="M1585" t="s">
        <v>1678</v>
      </c>
      <c r="N1585" t="s">
        <v>54</v>
      </c>
      <c r="O1585">
        <v>66.15875836862854</v>
      </c>
      <c r="P1585">
        <v>6.3060965828199009</v>
      </c>
    </row>
    <row r="1586" spans="1:16" x14ac:dyDescent="0.3">
      <c r="A1586" s="2">
        <v>45279</v>
      </c>
      <c r="B1586" s="2">
        <v>45325</v>
      </c>
      <c r="C1586">
        <v>46</v>
      </c>
      <c r="D1586" t="s">
        <v>3537</v>
      </c>
      <c r="E1586" t="s">
        <v>1689</v>
      </c>
      <c r="F1586" t="s">
        <v>118</v>
      </c>
      <c r="G1586" t="s">
        <v>17</v>
      </c>
      <c r="H1586" t="s">
        <v>40</v>
      </c>
      <c r="I1586" t="s">
        <v>41</v>
      </c>
      <c r="J1586" t="s">
        <v>42</v>
      </c>
      <c r="K1586" t="s">
        <v>22</v>
      </c>
      <c r="L1586" t="s">
        <v>22</v>
      </c>
      <c r="N1586" t="s">
        <v>76</v>
      </c>
      <c r="O1586">
        <v>68.629574724956157</v>
      </c>
      <c r="P1586">
        <v>6.5217138118532896</v>
      </c>
    </row>
    <row r="1587" spans="1:16" x14ac:dyDescent="0.3">
      <c r="A1587" s="2">
        <v>45321</v>
      </c>
      <c r="B1587" s="2">
        <v>45325</v>
      </c>
      <c r="C1587">
        <v>4</v>
      </c>
      <c r="D1587" t="s">
        <v>3538</v>
      </c>
      <c r="E1587" t="s">
        <v>1737</v>
      </c>
      <c r="F1587" t="s">
        <v>118</v>
      </c>
      <c r="G1587" t="s">
        <v>17</v>
      </c>
      <c r="H1587" t="s">
        <v>40</v>
      </c>
      <c r="I1587" t="s">
        <v>41</v>
      </c>
      <c r="J1587" t="s">
        <v>42</v>
      </c>
      <c r="K1587" t="s">
        <v>22</v>
      </c>
      <c r="L1587" t="s">
        <v>22</v>
      </c>
      <c r="N1587" t="s">
        <v>144</v>
      </c>
      <c r="O1587">
        <v>66.576099746318931</v>
      </c>
      <c r="P1587">
        <v>6.9164714832764878</v>
      </c>
    </row>
    <row r="1588" spans="1:16" x14ac:dyDescent="0.3">
      <c r="A1588" s="2">
        <v>45241</v>
      </c>
      <c r="B1588" s="2">
        <v>45332</v>
      </c>
      <c r="C1588">
        <v>91</v>
      </c>
      <c r="D1588" t="s">
        <v>3540</v>
      </c>
      <c r="E1588" t="s">
        <v>1756</v>
      </c>
      <c r="F1588" t="s">
        <v>118</v>
      </c>
      <c r="G1588" t="s">
        <v>58</v>
      </c>
      <c r="H1588" t="s">
        <v>59</v>
      </c>
      <c r="I1588" t="s">
        <v>19</v>
      </c>
      <c r="J1588" t="s">
        <v>42</v>
      </c>
      <c r="K1588" t="s">
        <v>22</v>
      </c>
      <c r="L1588" t="s">
        <v>22</v>
      </c>
      <c r="N1588" t="s">
        <v>63</v>
      </c>
      <c r="O1588">
        <v>72.785695708129808</v>
      </c>
      <c r="P1588">
        <v>6.6963577796088369</v>
      </c>
    </row>
    <row r="1589" spans="1:16" x14ac:dyDescent="0.3">
      <c r="A1589" s="2">
        <v>45361</v>
      </c>
      <c r="B1589" s="2">
        <v>45363</v>
      </c>
      <c r="C1589">
        <v>2</v>
      </c>
      <c r="D1589" t="s">
        <v>3538</v>
      </c>
      <c r="E1589" t="s">
        <v>1758</v>
      </c>
      <c r="F1589" t="s">
        <v>118</v>
      </c>
      <c r="G1589" t="s">
        <v>33</v>
      </c>
      <c r="H1589" t="s">
        <v>59</v>
      </c>
      <c r="I1589" t="s">
        <v>92</v>
      </c>
      <c r="J1589" t="s">
        <v>42</v>
      </c>
      <c r="K1589" t="s">
        <v>22</v>
      </c>
      <c r="L1589" t="s">
        <v>22</v>
      </c>
      <c r="N1589" t="s">
        <v>144</v>
      </c>
      <c r="O1589">
        <v>89.936154968841436</v>
      </c>
      <c r="P1589">
        <v>6.5306837381046554</v>
      </c>
    </row>
    <row r="1590" spans="1:16" x14ac:dyDescent="0.3">
      <c r="A1590" s="2">
        <v>45343</v>
      </c>
      <c r="B1590" s="2">
        <v>46343</v>
      </c>
      <c r="C1590">
        <v>1000</v>
      </c>
      <c r="D1590" t="s">
        <v>3539</v>
      </c>
      <c r="E1590" t="s">
        <v>1768</v>
      </c>
      <c r="F1590" t="s">
        <v>118</v>
      </c>
      <c r="G1590" t="s">
        <v>17</v>
      </c>
      <c r="H1590" t="s">
        <v>18</v>
      </c>
      <c r="I1590" t="s">
        <v>34</v>
      </c>
      <c r="J1590" t="s">
        <v>35</v>
      </c>
      <c r="K1590" t="s">
        <v>22</v>
      </c>
      <c r="L1590" t="s">
        <v>22</v>
      </c>
      <c r="N1590" t="s">
        <v>30</v>
      </c>
      <c r="O1590">
        <v>70.684443930570453</v>
      </c>
      <c r="P1590">
        <v>6.8710486268314277</v>
      </c>
    </row>
    <row r="1591" spans="1:16" x14ac:dyDescent="0.3">
      <c r="A1591" s="2">
        <v>45299</v>
      </c>
      <c r="B1591" s="2">
        <v>46299</v>
      </c>
      <c r="C1591">
        <v>1000</v>
      </c>
      <c r="D1591" t="s">
        <v>3539</v>
      </c>
      <c r="E1591" t="s">
        <v>1835</v>
      </c>
      <c r="F1591" t="s">
        <v>118</v>
      </c>
      <c r="G1591" t="s">
        <v>33</v>
      </c>
      <c r="H1591" t="s">
        <v>52</v>
      </c>
      <c r="I1591" t="s">
        <v>92</v>
      </c>
      <c r="J1591" t="s">
        <v>42</v>
      </c>
      <c r="K1591" t="s">
        <v>22</v>
      </c>
      <c r="L1591" t="s">
        <v>22</v>
      </c>
      <c r="N1591" t="s">
        <v>54</v>
      </c>
      <c r="O1591">
        <v>81.013130039278138</v>
      </c>
      <c r="P1591">
        <v>6.8576585280724833</v>
      </c>
    </row>
    <row r="1592" spans="1:16" x14ac:dyDescent="0.3">
      <c r="A1592" s="2">
        <v>44933</v>
      </c>
      <c r="D1592" t="s">
        <v>3536</v>
      </c>
      <c r="E1592" t="s">
        <v>1836</v>
      </c>
      <c r="F1592" t="s">
        <v>118</v>
      </c>
      <c r="G1592" t="s">
        <v>58</v>
      </c>
      <c r="H1592" t="s">
        <v>59</v>
      </c>
      <c r="I1592" t="s">
        <v>19</v>
      </c>
      <c r="J1592" t="s">
        <v>42</v>
      </c>
      <c r="K1592" t="s">
        <v>22</v>
      </c>
      <c r="L1592" t="s">
        <v>22</v>
      </c>
      <c r="N1592" t="s">
        <v>24</v>
      </c>
      <c r="O1592">
        <v>81.847184023117904</v>
      </c>
      <c r="P1592">
        <v>6.6381546579246251</v>
      </c>
    </row>
    <row r="1593" spans="1:16" x14ac:dyDescent="0.3">
      <c r="A1593" s="2">
        <v>45372</v>
      </c>
      <c r="B1593" s="2">
        <v>45443</v>
      </c>
      <c r="C1593">
        <v>71</v>
      </c>
      <c r="D1593" t="s">
        <v>3537</v>
      </c>
      <c r="E1593" t="s">
        <v>1870</v>
      </c>
      <c r="F1593" t="s">
        <v>118</v>
      </c>
      <c r="G1593" t="s">
        <v>46</v>
      </c>
      <c r="H1593" t="s">
        <v>18</v>
      </c>
      <c r="I1593" t="s">
        <v>19</v>
      </c>
      <c r="J1593" t="s">
        <v>20</v>
      </c>
      <c r="K1593" t="s">
        <v>21</v>
      </c>
      <c r="L1593" t="s">
        <v>3546</v>
      </c>
      <c r="M1593" t="s">
        <v>177</v>
      </c>
      <c r="N1593" t="s">
        <v>144</v>
      </c>
      <c r="O1593">
        <v>78.03798285645577</v>
      </c>
      <c r="P1593">
        <v>7.4600739287472324</v>
      </c>
    </row>
    <row r="1594" spans="1:16" x14ac:dyDescent="0.3">
      <c r="A1594" s="2">
        <v>45149</v>
      </c>
      <c r="B1594" s="2">
        <v>45155</v>
      </c>
      <c r="C1594">
        <v>6</v>
      </c>
      <c r="D1594" t="s">
        <v>3538</v>
      </c>
      <c r="E1594" t="s">
        <v>1873</v>
      </c>
      <c r="F1594" t="s">
        <v>118</v>
      </c>
      <c r="G1594" t="s">
        <v>58</v>
      </c>
      <c r="H1594" t="s">
        <v>119</v>
      </c>
      <c r="I1594" t="s">
        <v>120</v>
      </c>
      <c r="J1594" t="s">
        <v>42</v>
      </c>
      <c r="K1594" t="s">
        <v>21</v>
      </c>
      <c r="L1594" t="s">
        <v>3546</v>
      </c>
      <c r="M1594" t="s">
        <v>1874</v>
      </c>
      <c r="N1594" t="s">
        <v>54</v>
      </c>
      <c r="O1594">
        <v>66.971127136081009</v>
      </c>
      <c r="P1594">
        <v>7.0322020591298138</v>
      </c>
    </row>
    <row r="1595" spans="1:16" x14ac:dyDescent="0.3">
      <c r="A1595" s="2">
        <v>45228</v>
      </c>
      <c r="D1595" t="s">
        <v>3536</v>
      </c>
      <c r="E1595" t="s">
        <v>1897</v>
      </c>
      <c r="F1595" t="s">
        <v>118</v>
      </c>
      <c r="G1595" t="s">
        <v>51</v>
      </c>
      <c r="H1595" t="s">
        <v>52</v>
      </c>
      <c r="I1595" t="s">
        <v>34</v>
      </c>
      <c r="J1595" t="s">
        <v>20</v>
      </c>
      <c r="K1595" t="s">
        <v>21</v>
      </c>
      <c r="L1595" t="s">
        <v>21</v>
      </c>
      <c r="M1595" t="s">
        <v>1898</v>
      </c>
      <c r="N1595" t="s">
        <v>63</v>
      </c>
      <c r="O1595">
        <v>85.762071790386386</v>
      </c>
      <c r="P1595">
        <v>6.5757583245674693</v>
      </c>
    </row>
    <row r="1596" spans="1:16" x14ac:dyDescent="0.3">
      <c r="A1596" s="2">
        <v>45250</v>
      </c>
      <c r="B1596" s="2">
        <v>45338</v>
      </c>
      <c r="C1596">
        <v>88</v>
      </c>
      <c r="D1596" t="s">
        <v>3537</v>
      </c>
      <c r="E1596" t="s">
        <v>1920</v>
      </c>
      <c r="F1596" t="s">
        <v>118</v>
      </c>
      <c r="G1596" t="s">
        <v>51</v>
      </c>
      <c r="H1596" t="s">
        <v>59</v>
      </c>
      <c r="I1596" t="s">
        <v>19</v>
      </c>
      <c r="J1596" t="s">
        <v>35</v>
      </c>
      <c r="K1596" t="s">
        <v>22</v>
      </c>
      <c r="L1596" t="s">
        <v>22</v>
      </c>
      <c r="N1596" t="s">
        <v>54</v>
      </c>
      <c r="O1596">
        <v>58.12419043593799</v>
      </c>
      <c r="P1596">
        <v>6.9161701066136523</v>
      </c>
    </row>
    <row r="1597" spans="1:16" x14ac:dyDescent="0.3">
      <c r="A1597" s="2">
        <v>45418</v>
      </c>
      <c r="B1597" s="2">
        <v>46448</v>
      </c>
      <c r="C1597">
        <v>1030</v>
      </c>
      <c r="D1597" t="s">
        <v>3539</v>
      </c>
      <c r="E1597" t="s">
        <v>1939</v>
      </c>
      <c r="F1597" t="s">
        <v>118</v>
      </c>
      <c r="G1597" t="s">
        <v>51</v>
      </c>
      <c r="H1597" t="s">
        <v>52</v>
      </c>
      <c r="I1597" t="s">
        <v>92</v>
      </c>
      <c r="J1597" t="s">
        <v>42</v>
      </c>
      <c r="K1597" t="s">
        <v>22</v>
      </c>
      <c r="L1597" t="s">
        <v>22</v>
      </c>
      <c r="N1597" t="s">
        <v>43</v>
      </c>
      <c r="O1597">
        <v>86.095604194953225</v>
      </c>
      <c r="P1597">
        <v>7.4043183693655346</v>
      </c>
    </row>
    <row r="1598" spans="1:16" x14ac:dyDescent="0.3">
      <c r="A1598" s="2">
        <v>45434</v>
      </c>
      <c r="B1598" s="2">
        <v>45436</v>
      </c>
      <c r="C1598">
        <v>2</v>
      </c>
      <c r="D1598" t="s">
        <v>3538</v>
      </c>
      <c r="E1598" t="s">
        <v>1981</v>
      </c>
      <c r="F1598" t="s">
        <v>118</v>
      </c>
      <c r="G1598" t="s">
        <v>17</v>
      </c>
      <c r="H1598" t="s">
        <v>18</v>
      </c>
      <c r="I1598" t="s">
        <v>19</v>
      </c>
      <c r="J1598" t="s">
        <v>42</v>
      </c>
      <c r="K1598" t="s">
        <v>21</v>
      </c>
      <c r="L1598" t="s">
        <v>3546</v>
      </c>
      <c r="M1598" t="s">
        <v>1982</v>
      </c>
      <c r="N1598" t="s">
        <v>76</v>
      </c>
      <c r="O1598">
        <v>48.875219442685747</v>
      </c>
      <c r="P1598">
        <v>6.5622373865249974</v>
      </c>
    </row>
    <row r="1599" spans="1:16" x14ac:dyDescent="0.3">
      <c r="A1599" s="2">
        <v>45169</v>
      </c>
      <c r="D1599" t="s">
        <v>3536</v>
      </c>
      <c r="E1599" t="s">
        <v>1987</v>
      </c>
      <c r="F1599" t="s">
        <v>118</v>
      </c>
      <c r="G1599" t="s">
        <v>51</v>
      </c>
      <c r="H1599" t="s">
        <v>52</v>
      </c>
      <c r="I1599" t="s">
        <v>92</v>
      </c>
      <c r="J1599" t="s">
        <v>20</v>
      </c>
      <c r="K1599" t="s">
        <v>21</v>
      </c>
      <c r="L1599" t="s">
        <v>21</v>
      </c>
      <c r="M1599" t="s">
        <v>1988</v>
      </c>
      <c r="N1599" t="s">
        <v>43</v>
      </c>
      <c r="O1599">
        <v>93.40120441555591</v>
      </c>
      <c r="P1599">
        <v>6.2486246697302326</v>
      </c>
    </row>
    <row r="1600" spans="1:16" x14ac:dyDescent="0.3">
      <c r="A1600" s="2">
        <v>45356</v>
      </c>
      <c r="D1600" t="s">
        <v>3536</v>
      </c>
      <c r="E1600" t="s">
        <v>1793</v>
      </c>
      <c r="F1600" t="s">
        <v>118</v>
      </c>
      <c r="G1600" t="s">
        <v>46</v>
      </c>
      <c r="H1600" t="s">
        <v>40</v>
      </c>
      <c r="I1600" t="s">
        <v>41</v>
      </c>
      <c r="J1600" t="s">
        <v>42</v>
      </c>
      <c r="K1600" t="s">
        <v>21</v>
      </c>
      <c r="L1600" t="s">
        <v>21</v>
      </c>
      <c r="M1600" t="s">
        <v>1794</v>
      </c>
      <c r="N1600" t="s">
        <v>43</v>
      </c>
      <c r="O1600">
        <v>76.312737535258719</v>
      </c>
      <c r="P1600">
        <v>7.0449762358153389</v>
      </c>
    </row>
    <row r="1601" spans="1:16" x14ac:dyDescent="0.3">
      <c r="A1601" s="2">
        <v>45471</v>
      </c>
      <c r="B1601" s="2">
        <v>46471</v>
      </c>
      <c r="C1601">
        <v>1000</v>
      </c>
      <c r="D1601" t="s">
        <v>3539</v>
      </c>
      <c r="E1601" t="s">
        <v>2009</v>
      </c>
      <c r="F1601" t="s">
        <v>118</v>
      </c>
      <c r="G1601" t="s">
        <v>33</v>
      </c>
      <c r="H1601" t="s">
        <v>59</v>
      </c>
      <c r="I1601" t="s">
        <v>92</v>
      </c>
      <c r="J1601" t="s">
        <v>42</v>
      </c>
      <c r="K1601" t="s">
        <v>21</v>
      </c>
      <c r="L1601" t="s">
        <v>3546</v>
      </c>
      <c r="M1601" t="s">
        <v>1119</v>
      </c>
      <c r="N1601" t="s">
        <v>54</v>
      </c>
      <c r="O1601">
        <v>81.692292728701489</v>
      </c>
      <c r="P1601">
        <v>6.2204440643823142</v>
      </c>
    </row>
    <row r="1602" spans="1:16" x14ac:dyDescent="0.3">
      <c r="A1602" s="2">
        <v>44952</v>
      </c>
      <c r="B1602" s="2">
        <v>44958</v>
      </c>
      <c r="C1602">
        <v>6</v>
      </c>
      <c r="D1602" t="s">
        <v>3538</v>
      </c>
      <c r="E1602" t="s">
        <v>357</v>
      </c>
      <c r="F1602" t="s">
        <v>118</v>
      </c>
      <c r="G1602" t="s">
        <v>58</v>
      </c>
      <c r="H1602" t="s">
        <v>59</v>
      </c>
      <c r="I1602" t="s">
        <v>34</v>
      </c>
      <c r="J1602" t="s">
        <v>35</v>
      </c>
      <c r="K1602" t="s">
        <v>22</v>
      </c>
      <c r="L1602" t="s">
        <v>22</v>
      </c>
      <c r="N1602" t="s">
        <v>76</v>
      </c>
      <c r="O1602">
        <v>82.033989604713398</v>
      </c>
      <c r="P1602">
        <v>6.2532150086768459</v>
      </c>
    </row>
    <row r="1603" spans="1:16" x14ac:dyDescent="0.3">
      <c r="A1603" s="2">
        <v>45452</v>
      </c>
      <c r="B1603" s="2">
        <v>46452</v>
      </c>
      <c r="C1603">
        <v>1000</v>
      </c>
      <c r="D1603" t="s">
        <v>3539</v>
      </c>
      <c r="E1603" t="s">
        <v>1375</v>
      </c>
      <c r="F1603" t="s">
        <v>118</v>
      </c>
      <c r="G1603" t="s">
        <v>51</v>
      </c>
      <c r="H1603" t="s">
        <v>52</v>
      </c>
      <c r="I1603" t="s">
        <v>92</v>
      </c>
      <c r="J1603" t="s">
        <v>20</v>
      </c>
      <c r="K1603" t="s">
        <v>21</v>
      </c>
      <c r="L1603" t="s">
        <v>3546</v>
      </c>
      <c r="M1603" t="s">
        <v>2032</v>
      </c>
      <c r="N1603" t="s">
        <v>144</v>
      </c>
      <c r="O1603">
        <v>84.064694709909077</v>
      </c>
      <c r="P1603">
        <v>7.0029648298866469</v>
      </c>
    </row>
    <row r="1604" spans="1:16" x14ac:dyDescent="0.3">
      <c r="A1604" s="2">
        <v>45399</v>
      </c>
      <c r="D1604" t="s">
        <v>3536</v>
      </c>
      <c r="E1604" t="s">
        <v>961</v>
      </c>
      <c r="F1604" t="s">
        <v>118</v>
      </c>
      <c r="G1604" t="s">
        <v>17</v>
      </c>
      <c r="H1604" t="s">
        <v>18</v>
      </c>
      <c r="I1604" t="s">
        <v>19</v>
      </c>
      <c r="J1604" t="s">
        <v>20</v>
      </c>
      <c r="K1604" t="s">
        <v>21</v>
      </c>
      <c r="L1604" t="s">
        <v>21</v>
      </c>
      <c r="M1604" t="s">
        <v>2036</v>
      </c>
      <c r="N1604" t="s">
        <v>76</v>
      </c>
      <c r="O1604">
        <v>87.433051812555078</v>
      </c>
      <c r="P1604">
        <v>6.5339366602059608</v>
      </c>
    </row>
    <row r="1605" spans="1:16" x14ac:dyDescent="0.3">
      <c r="A1605" s="2">
        <v>45382</v>
      </c>
      <c r="B1605" s="2">
        <v>46382</v>
      </c>
      <c r="C1605">
        <v>1000</v>
      </c>
      <c r="D1605" t="s">
        <v>3539</v>
      </c>
      <c r="E1605" t="s">
        <v>2039</v>
      </c>
      <c r="F1605" t="s">
        <v>118</v>
      </c>
      <c r="G1605" t="s">
        <v>51</v>
      </c>
      <c r="H1605" t="s">
        <v>52</v>
      </c>
      <c r="I1605" t="s">
        <v>92</v>
      </c>
      <c r="J1605" t="s">
        <v>20</v>
      </c>
      <c r="K1605" t="s">
        <v>21</v>
      </c>
      <c r="L1605" t="s">
        <v>21</v>
      </c>
      <c r="M1605" t="s">
        <v>2040</v>
      </c>
      <c r="N1605" t="s">
        <v>43</v>
      </c>
      <c r="O1605">
        <v>80.092727254332146</v>
      </c>
      <c r="P1605">
        <v>6.8228826225820329</v>
      </c>
    </row>
    <row r="1606" spans="1:16" x14ac:dyDescent="0.3">
      <c r="A1606" s="2">
        <v>45455</v>
      </c>
      <c r="B1606" s="2">
        <v>45458</v>
      </c>
      <c r="C1606">
        <v>3</v>
      </c>
      <c r="D1606" t="s">
        <v>3538</v>
      </c>
      <c r="E1606" t="s">
        <v>1240</v>
      </c>
      <c r="F1606" t="s">
        <v>118</v>
      </c>
      <c r="G1606" t="s">
        <v>51</v>
      </c>
      <c r="H1606" t="s">
        <v>52</v>
      </c>
      <c r="I1606" t="s">
        <v>34</v>
      </c>
      <c r="J1606" t="s">
        <v>42</v>
      </c>
      <c r="K1606" t="s">
        <v>21</v>
      </c>
      <c r="L1606" t="s">
        <v>21</v>
      </c>
      <c r="M1606" t="s">
        <v>2048</v>
      </c>
      <c r="N1606" t="s">
        <v>144</v>
      </c>
      <c r="O1606">
        <v>39.106368349191321</v>
      </c>
      <c r="P1606">
        <v>6.7064403786521014</v>
      </c>
    </row>
    <row r="1607" spans="1:16" x14ac:dyDescent="0.3">
      <c r="A1607" s="2">
        <v>45324</v>
      </c>
      <c r="D1607" t="s">
        <v>3536</v>
      </c>
      <c r="E1607" t="s">
        <v>306</v>
      </c>
      <c r="F1607" t="s">
        <v>118</v>
      </c>
      <c r="G1607" t="s">
        <v>51</v>
      </c>
      <c r="H1607" t="s">
        <v>59</v>
      </c>
      <c r="I1607" t="s">
        <v>34</v>
      </c>
      <c r="J1607" t="s">
        <v>35</v>
      </c>
      <c r="K1607" t="s">
        <v>21</v>
      </c>
      <c r="L1607" t="s">
        <v>21</v>
      </c>
      <c r="M1607" t="s">
        <v>2053</v>
      </c>
      <c r="N1607" t="s">
        <v>144</v>
      </c>
      <c r="O1607">
        <v>90.379725540045229</v>
      </c>
      <c r="P1607">
        <v>6.867447599130541</v>
      </c>
    </row>
    <row r="1608" spans="1:16" x14ac:dyDescent="0.3">
      <c r="A1608" s="2">
        <v>45098</v>
      </c>
      <c r="B1608" s="2">
        <v>45099</v>
      </c>
      <c r="C1608">
        <v>1</v>
      </c>
      <c r="D1608" t="s">
        <v>3538</v>
      </c>
      <c r="E1608" t="s">
        <v>2072</v>
      </c>
      <c r="F1608" t="s">
        <v>118</v>
      </c>
      <c r="G1608" t="s">
        <v>46</v>
      </c>
      <c r="H1608" t="s">
        <v>18</v>
      </c>
      <c r="I1608" t="s">
        <v>34</v>
      </c>
      <c r="J1608" t="s">
        <v>20</v>
      </c>
      <c r="K1608" t="s">
        <v>21</v>
      </c>
      <c r="L1608" t="s">
        <v>3546</v>
      </c>
      <c r="M1608" t="s">
        <v>2073</v>
      </c>
      <c r="N1608" t="s">
        <v>24</v>
      </c>
      <c r="O1608">
        <v>74.427463726296239</v>
      </c>
      <c r="P1608">
        <v>7.4799938899007197</v>
      </c>
    </row>
    <row r="1609" spans="1:16" x14ac:dyDescent="0.3">
      <c r="A1609" s="2">
        <v>45130</v>
      </c>
      <c r="D1609" t="s">
        <v>3536</v>
      </c>
      <c r="E1609" t="s">
        <v>1981</v>
      </c>
      <c r="F1609" t="s">
        <v>118</v>
      </c>
      <c r="G1609" t="s">
        <v>46</v>
      </c>
      <c r="H1609" t="s">
        <v>40</v>
      </c>
      <c r="I1609" t="s">
        <v>41</v>
      </c>
      <c r="J1609" t="s">
        <v>42</v>
      </c>
      <c r="K1609" t="s">
        <v>21</v>
      </c>
      <c r="L1609" t="s">
        <v>3546</v>
      </c>
      <c r="M1609" t="s">
        <v>2080</v>
      </c>
      <c r="N1609" t="s">
        <v>30</v>
      </c>
      <c r="O1609">
        <v>70.789806839082303</v>
      </c>
      <c r="P1609">
        <v>6.5329259613553834</v>
      </c>
    </row>
    <row r="1610" spans="1:16" x14ac:dyDescent="0.3">
      <c r="A1610" s="2">
        <v>44974</v>
      </c>
      <c r="B1610" s="2">
        <v>45055</v>
      </c>
      <c r="C1610">
        <v>81</v>
      </c>
      <c r="D1610" t="s">
        <v>3537</v>
      </c>
      <c r="E1610" t="s">
        <v>1897</v>
      </c>
      <c r="F1610" t="s">
        <v>118</v>
      </c>
      <c r="G1610" t="s">
        <v>33</v>
      </c>
      <c r="H1610" t="s">
        <v>59</v>
      </c>
      <c r="I1610" t="s">
        <v>92</v>
      </c>
      <c r="J1610" t="s">
        <v>35</v>
      </c>
      <c r="K1610" t="s">
        <v>22</v>
      </c>
      <c r="L1610" t="s">
        <v>22</v>
      </c>
      <c r="N1610" t="s">
        <v>54</v>
      </c>
      <c r="O1610">
        <v>92.176401381974202</v>
      </c>
      <c r="P1610">
        <v>6.9815130082390793</v>
      </c>
    </row>
    <row r="1611" spans="1:16" x14ac:dyDescent="0.3">
      <c r="A1611" s="2">
        <v>45073</v>
      </c>
      <c r="B1611" s="2">
        <v>46073</v>
      </c>
      <c r="C1611">
        <v>1000</v>
      </c>
      <c r="D1611" t="s">
        <v>3539</v>
      </c>
      <c r="E1611" t="s">
        <v>2110</v>
      </c>
      <c r="F1611" t="s">
        <v>118</v>
      </c>
      <c r="G1611" t="s">
        <v>17</v>
      </c>
      <c r="H1611" t="s">
        <v>18</v>
      </c>
      <c r="I1611" t="s">
        <v>19</v>
      </c>
      <c r="J1611" t="s">
        <v>35</v>
      </c>
      <c r="K1611" t="s">
        <v>22</v>
      </c>
      <c r="L1611" t="s">
        <v>22</v>
      </c>
      <c r="N1611" t="s">
        <v>24</v>
      </c>
      <c r="O1611">
        <v>91.72145433029317</v>
      </c>
      <c r="P1611">
        <v>7.2076459680617022</v>
      </c>
    </row>
    <row r="1612" spans="1:16" x14ac:dyDescent="0.3">
      <c r="A1612" s="2">
        <v>45359</v>
      </c>
      <c r="D1612" t="s">
        <v>3536</v>
      </c>
      <c r="E1612" t="s">
        <v>1369</v>
      </c>
      <c r="F1612" t="s">
        <v>118</v>
      </c>
      <c r="G1612" t="s">
        <v>58</v>
      </c>
      <c r="H1612" t="s">
        <v>119</v>
      </c>
      <c r="I1612" t="s">
        <v>120</v>
      </c>
      <c r="J1612" t="s">
        <v>20</v>
      </c>
      <c r="K1612" t="s">
        <v>21</v>
      </c>
      <c r="L1612" t="s">
        <v>3546</v>
      </c>
      <c r="M1612" t="s">
        <v>2132</v>
      </c>
      <c r="N1612" t="s">
        <v>54</v>
      </c>
      <c r="O1612">
        <v>56.826356289830798</v>
      </c>
      <c r="P1612">
        <v>6.7536409307495644</v>
      </c>
    </row>
    <row r="1613" spans="1:16" x14ac:dyDescent="0.3">
      <c r="A1613" s="2">
        <v>45361</v>
      </c>
      <c r="D1613" t="s">
        <v>3536</v>
      </c>
      <c r="E1613" t="s">
        <v>2133</v>
      </c>
      <c r="F1613" t="s">
        <v>118</v>
      </c>
      <c r="G1613" t="s">
        <v>17</v>
      </c>
      <c r="H1613" t="s">
        <v>40</v>
      </c>
      <c r="I1613" t="s">
        <v>41</v>
      </c>
      <c r="J1613" t="s">
        <v>42</v>
      </c>
      <c r="K1613" t="s">
        <v>21</v>
      </c>
      <c r="L1613" t="s">
        <v>21</v>
      </c>
      <c r="M1613" t="s">
        <v>2134</v>
      </c>
      <c r="N1613" t="s">
        <v>30</v>
      </c>
      <c r="O1613">
        <v>65.666199748909492</v>
      </c>
      <c r="P1613">
        <v>6.6131012566471448</v>
      </c>
    </row>
    <row r="1614" spans="1:16" x14ac:dyDescent="0.3">
      <c r="A1614" s="2">
        <v>45038</v>
      </c>
      <c r="B1614" s="2">
        <v>45040</v>
      </c>
      <c r="C1614">
        <v>2</v>
      </c>
      <c r="D1614" t="s">
        <v>3538</v>
      </c>
      <c r="E1614" t="s">
        <v>2155</v>
      </c>
      <c r="F1614" t="s">
        <v>118</v>
      </c>
      <c r="G1614" t="s">
        <v>17</v>
      </c>
      <c r="H1614" t="s">
        <v>40</v>
      </c>
      <c r="I1614" t="s">
        <v>41</v>
      </c>
      <c r="J1614" t="s">
        <v>35</v>
      </c>
      <c r="K1614" t="s">
        <v>21</v>
      </c>
      <c r="L1614" t="s">
        <v>3546</v>
      </c>
      <c r="M1614" t="s">
        <v>2156</v>
      </c>
      <c r="N1614" t="s">
        <v>30</v>
      </c>
      <c r="O1614">
        <v>77.703169406970588</v>
      </c>
      <c r="P1614">
        <v>6.9447309816520617</v>
      </c>
    </row>
    <row r="1615" spans="1:16" x14ac:dyDescent="0.3">
      <c r="A1615" s="2">
        <v>45308</v>
      </c>
      <c r="B1615" s="2">
        <v>45314</v>
      </c>
      <c r="C1615">
        <v>6</v>
      </c>
      <c r="D1615" t="s">
        <v>3538</v>
      </c>
      <c r="E1615" t="s">
        <v>32</v>
      </c>
      <c r="F1615" t="s">
        <v>118</v>
      </c>
      <c r="G1615" t="s">
        <v>17</v>
      </c>
      <c r="H1615" t="s">
        <v>18</v>
      </c>
      <c r="I1615" t="s">
        <v>34</v>
      </c>
      <c r="J1615" t="s">
        <v>42</v>
      </c>
      <c r="K1615" t="s">
        <v>22</v>
      </c>
      <c r="L1615" t="s">
        <v>22</v>
      </c>
      <c r="N1615" t="s">
        <v>54</v>
      </c>
      <c r="O1615">
        <v>77.860427792817418</v>
      </c>
      <c r="P1615">
        <v>7.3644402291548889</v>
      </c>
    </row>
    <row r="1616" spans="1:16" x14ac:dyDescent="0.3">
      <c r="A1616" s="2">
        <v>45337</v>
      </c>
      <c r="B1616" s="2">
        <v>45346</v>
      </c>
      <c r="C1616">
        <v>9</v>
      </c>
      <c r="D1616" t="s">
        <v>3538</v>
      </c>
      <c r="E1616" t="s">
        <v>774</v>
      </c>
      <c r="F1616" t="s">
        <v>118</v>
      </c>
      <c r="G1616" t="s">
        <v>17</v>
      </c>
      <c r="H1616" t="s">
        <v>18</v>
      </c>
      <c r="I1616" t="s">
        <v>34</v>
      </c>
      <c r="J1616" t="s">
        <v>20</v>
      </c>
      <c r="K1616" t="s">
        <v>21</v>
      </c>
      <c r="L1616" t="s">
        <v>3546</v>
      </c>
      <c r="M1616" t="s">
        <v>2187</v>
      </c>
      <c r="N1616" t="s">
        <v>24</v>
      </c>
      <c r="O1616">
        <v>84.48446275262053</v>
      </c>
      <c r="P1616">
        <v>7.221188528386743</v>
      </c>
    </row>
    <row r="1617" spans="1:16" x14ac:dyDescent="0.3">
      <c r="A1617" s="2">
        <v>45200</v>
      </c>
      <c r="B1617" s="2">
        <v>46200</v>
      </c>
      <c r="C1617">
        <v>1000</v>
      </c>
      <c r="D1617" t="s">
        <v>3539</v>
      </c>
      <c r="E1617" t="s">
        <v>1040</v>
      </c>
      <c r="F1617" t="s">
        <v>118</v>
      </c>
      <c r="G1617" t="s">
        <v>46</v>
      </c>
      <c r="H1617" t="s">
        <v>119</v>
      </c>
      <c r="I1617" t="s">
        <v>120</v>
      </c>
      <c r="J1617" t="s">
        <v>42</v>
      </c>
      <c r="K1617" t="s">
        <v>21</v>
      </c>
      <c r="L1617" t="s">
        <v>21</v>
      </c>
      <c r="M1617" t="s">
        <v>2198</v>
      </c>
      <c r="N1617" t="s">
        <v>30</v>
      </c>
      <c r="O1617">
        <v>96.134257498408488</v>
      </c>
      <c r="P1617">
        <v>6.9287591030487548</v>
      </c>
    </row>
    <row r="1618" spans="1:16" x14ac:dyDescent="0.3">
      <c r="A1618" s="2">
        <v>45334</v>
      </c>
      <c r="B1618" s="2">
        <v>45337</v>
      </c>
      <c r="C1618">
        <v>3</v>
      </c>
      <c r="D1618" t="s">
        <v>3538</v>
      </c>
      <c r="E1618" t="s">
        <v>2009</v>
      </c>
      <c r="F1618" t="s">
        <v>118</v>
      </c>
      <c r="G1618" t="s">
        <v>46</v>
      </c>
      <c r="H1618" t="s">
        <v>119</v>
      </c>
      <c r="I1618" t="s">
        <v>120</v>
      </c>
      <c r="J1618" t="s">
        <v>20</v>
      </c>
      <c r="K1618" t="s">
        <v>21</v>
      </c>
      <c r="L1618" t="s">
        <v>3546</v>
      </c>
      <c r="M1618" t="s">
        <v>2199</v>
      </c>
      <c r="N1618" t="s">
        <v>43</v>
      </c>
      <c r="O1618">
        <v>75.582259535337926</v>
      </c>
      <c r="P1618">
        <v>6.6155952404844918</v>
      </c>
    </row>
    <row r="1619" spans="1:16" x14ac:dyDescent="0.3">
      <c r="A1619" s="2">
        <v>45028</v>
      </c>
      <c r="D1619" t="s">
        <v>3536</v>
      </c>
      <c r="E1619" t="s">
        <v>1227</v>
      </c>
      <c r="F1619" t="s">
        <v>118</v>
      </c>
      <c r="G1619" t="s">
        <v>51</v>
      </c>
      <c r="H1619" t="s">
        <v>59</v>
      </c>
      <c r="I1619" t="s">
        <v>34</v>
      </c>
      <c r="J1619" t="s">
        <v>42</v>
      </c>
      <c r="K1619" t="s">
        <v>3546</v>
      </c>
      <c r="L1619" t="s">
        <v>3546</v>
      </c>
      <c r="N1619" t="s">
        <v>63</v>
      </c>
      <c r="O1619">
        <v>82.327028943405878</v>
      </c>
      <c r="P1619">
        <v>6.9881750500660758</v>
      </c>
    </row>
    <row r="1620" spans="1:16" x14ac:dyDescent="0.3">
      <c r="A1620" s="2">
        <v>45288</v>
      </c>
      <c r="D1620" t="s">
        <v>3536</v>
      </c>
      <c r="E1620" t="s">
        <v>1677</v>
      </c>
      <c r="F1620" t="s">
        <v>118</v>
      </c>
      <c r="G1620" t="s">
        <v>51</v>
      </c>
      <c r="H1620" t="s">
        <v>52</v>
      </c>
      <c r="I1620" t="s">
        <v>34</v>
      </c>
      <c r="J1620" t="s">
        <v>42</v>
      </c>
      <c r="K1620" t="s">
        <v>21</v>
      </c>
      <c r="L1620" t="s">
        <v>21</v>
      </c>
      <c r="M1620" t="s">
        <v>2212</v>
      </c>
      <c r="N1620" t="s">
        <v>144</v>
      </c>
      <c r="O1620">
        <v>85.847218093034343</v>
      </c>
      <c r="P1620">
        <v>6.6176483123767627</v>
      </c>
    </row>
    <row r="1621" spans="1:16" x14ac:dyDescent="0.3">
      <c r="A1621" s="2">
        <v>45302</v>
      </c>
      <c r="B1621" s="2">
        <v>45308</v>
      </c>
      <c r="C1621">
        <v>6</v>
      </c>
      <c r="D1621" t="s">
        <v>3538</v>
      </c>
      <c r="E1621" t="s">
        <v>2229</v>
      </c>
      <c r="F1621" t="s">
        <v>118</v>
      </c>
      <c r="G1621" t="s">
        <v>17</v>
      </c>
      <c r="H1621" t="s">
        <v>40</v>
      </c>
      <c r="I1621" t="s">
        <v>41</v>
      </c>
      <c r="J1621" t="s">
        <v>42</v>
      </c>
      <c r="K1621" t="s">
        <v>22</v>
      </c>
      <c r="L1621" t="s">
        <v>22</v>
      </c>
      <c r="N1621" t="s">
        <v>24</v>
      </c>
      <c r="O1621">
        <v>67.549828820986605</v>
      </c>
      <c r="P1621">
        <v>6.5136719682520701</v>
      </c>
    </row>
    <row r="1622" spans="1:16" x14ac:dyDescent="0.3">
      <c r="A1622" s="2">
        <v>44950</v>
      </c>
      <c r="B1622" s="2">
        <v>45043</v>
      </c>
      <c r="C1622">
        <v>93</v>
      </c>
      <c r="D1622" t="s">
        <v>3540</v>
      </c>
      <c r="E1622" t="s">
        <v>2039</v>
      </c>
      <c r="F1622" t="s">
        <v>118</v>
      </c>
      <c r="G1622" t="s">
        <v>33</v>
      </c>
      <c r="H1622" t="s">
        <v>18</v>
      </c>
      <c r="I1622" t="s">
        <v>19</v>
      </c>
      <c r="J1622" t="s">
        <v>42</v>
      </c>
      <c r="K1622" t="s">
        <v>21</v>
      </c>
      <c r="L1622" t="s">
        <v>3546</v>
      </c>
      <c r="M1622" t="s">
        <v>2241</v>
      </c>
      <c r="N1622" t="s">
        <v>30</v>
      </c>
      <c r="O1622">
        <v>76.715317137164476</v>
      </c>
      <c r="P1622">
        <v>6.8125572186150061</v>
      </c>
    </row>
    <row r="1623" spans="1:16" x14ac:dyDescent="0.3">
      <c r="A1623" s="2">
        <v>44939</v>
      </c>
      <c r="D1623" t="s">
        <v>3536</v>
      </c>
      <c r="E1623" t="s">
        <v>941</v>
      </c>
      <c r="F1623" t="s">
        <v>118</v>
      </c>
      <c r="G1623" t="s">
        <v>33</v>
      </c>
      <c r="H1623" t="s">
        <v>52</v>
      </c>
      <c r="I1623" t="s">
        <v>34</v>
      </c>
      <c r="J1623" t="s">
        <v>20</v>
      </c>
      <c r="K1623" t="s">
        <v>21</v>
      </c>
      <c r="L1623" t="s">
        <v>3546</v>
      </c>
      <c r="M1623" t="s">
        <v>2242</v>
      </c>
      <c r="N1623" t="s">
        <v>76</v>
      </c>
      <c r="O1623">
        <v>72.49838147351511</v>
      </c>
      <c r="P1623">
        <v>7.4299607513735584</v>
      </c>
    </row>
    <row r="1624" spans="1:16" x14ac:dyDescent="0.3">
      <c r="A1624" s="2">
        <v>45156</v>
      </c>
      <c r="B1624" s="2">
        <v>46156</v>
      </c>
      <c r="C1624">
        <v>1000</v>
      </c>
      <c r="D1624" t="s">
        <v>3539</v>
      </c>
      <c r="E1624" t="s">
        <v>2255</v>
      </c>
      <c r="F1624" t="s">
        <v>118</v>
      </c>
      <c r="G1624" t="s">
        <v>17</v>
      </c>
      <c r="H1624" t="s">
        <v>40</v>
      </c>
      <c r="I1624" t="s">
        <v>41</v>
      </c>
      <c r="J1624" t="s">
        <v>35</v>
      </c>
      <c r="K1624" t="s">
        <v>22</v>
      </c>
      <c r="L1624" t="s">
        <v>22</v>
      </c>
      <c r="N1624" t="s">
        <v>63</v>
      </c>
      <c r="O1624">
        <v>65.42043306553856</v>
      </c>
      <c r="P1624">
        <v>6.3896306756404897</v>
      </c>
    </row>
    <row r="1625" spans="1:16" x14ac:dyDescent="0.3">
      <c r="A1625" s="2">
        <v>45443</v>
      </c>
      <c r="B1625" s="2">
        <v>46443</v>
      </c>
      <c r="C1625">
        <v>1000</v>
      </c>
      <c r="D1625" t="s">
        <v>3539</v>
      </c>
      <c r="E1625" t="s">
        <v>1689</v>
      </c>
      <c r="F1625" t="s">
        <v>118</v>
      </c>
      <c r="G1625" t="s">
        <v>46</v>
      </c>
      <c r="H1625" t="s">
        <v>119</v>
      </c>
      <c r="I1625" t="s">
        <v>120</v>
      </c>
      <c r="J1625" t="s">
        <v>42</v>
      </c>
      <c r="K1625" t="s">
        <v>21</v>
      </c>
      <c r="L1625" t="s">
        <v>21</v>
      </c>
      <c r="M1625" t="s">
        <v>2262</v>
      </c>
      <c r="N1625" t="s">
        <v>30</v>
      </c>
      <c r="O1625">
        <v>84.394484819382868</v>
      </c>
      <c r="P1625">
        <v>7.2858464060546861</v>
      </c>
    </row>
    <row r="1626" spans="1:16" x14ac:dyDescent="0.3">
      <c r="A1626" s="2">
        <v>45082</v>
      </c>
      <c r="B1626" s="2">
        <v>46082</v>
      </c>
      <c r="C1626">
        <v>1000</v>
      </c>
      <c r="D1626" t="s">
        <v>3539</v>
      </c>
      <c r="E1626" t="s">
        <v>1295</v>
      </c>
      <c r="F1626" t="s">
        <v>118</v>
      </c>
      <c r="G1626" t="s">
        <v>17</v>
      </c>
      <c r="H1626" t="s">
        <v>40</v>
      </c>
      <c r="I1626" t="s">
        <v>41</v>
      </c>
      <c r="J1626" t="s">
        <v>35</v>
      </c>
      <c r="K1626" t="s">
        <v>22</v>
      </c>
      <c r="L1626" t="s">
        <v>22</v>
      </c>
      <c r="N1626" t="s">
        <v>54</v>
      </c>
      <c r="O1626">
        <v>81.567177568535598</v>
      </c>
      <c r="P1626">
        <v>7.3706826658098894</v>
      </c>
    </row>
    <row r="1627" spans="1:16" x14ac:dyDescent="0.3">
      <c r="A1627" s="2">
        <v>45030</v>
      </c>
      <c r="B1627" s="2">
        <v>45058</v>
      </c>
      <c r="C1627">
        <v>28</v>
      </c>
      <c r="D1627" t="s">
        <v>3538</v>
      </c>
      <c r="E1627" t="s">
        <v>570</v>
      </c>
      <c r="F1627" t="s">
        <v>118</v>
      </c>
      <c r="G1627" t="s">
        <v>33</v>
      </c>
      <c r="H1627" t="s">
        <v>52</v>
      </c>
      <c r="I1627" t="s">
        <v>34</v>
      </c>
      <c r="J1627" t="s">
        <v>20</v>
      </c>
      <c r="K1627" t="s">
        <v>21</v>
      </c>
      <c r="L1627" t="s">
        <v>3546</v>
      </c>
      <c r="M1627" t="s">
        <v>2274</v>
      </c>
      <c r="N1627" t="s">
        <v>54</v>
      </c>
      <c r="O1627">
        <v>77.021531715235369</v>
      </c>
      <c r="P1627">
        <v>7.0653641979349668</v>
      </c>
    </row>
    <row r="1628" spans="1:16" x14ac:dyDescent="0.3">
      <c r="A1628" s="2">
        <v>45031</v>
      </c>
      <c r="B1628" s="2">
        <v>45033</v>
      </c>
      <c r="C1628">
        <v>2</v>
      </c>
      <c r="D1628" t="s">
        <v>3538</v>
      </c>
      <c r="E1628" t="s">
        <v>2282</v>
      </c>
      <c r="F1628" t="s">
        <v>118</v>
      </c>
      <c r="G1628" t="s">
        <v>58</v>
      </c>
      <c r="H1628" t="s">
        <v>119</v>
      </c>
      <c r="I1628" t="s">
        <v>120</v>
      </c>
      <c r="J1628" t="s">
        <v>42</v>
      </c>
      <c r="K1628" t="s">
        <v>21</v>
      </c>
      <c r="L1628" t="s">
        <v>3546</v>
      </c>
      <c r="M1628" t="s">
        <v>2031</v>
      </c>
      <c r="N1628" t="s">
        <v>144</v>
      </c>
      <c r="O1628">
        <v>72.190159503319961</v>
      </c>
      <c r="P1628">
        <v>6.0871254182522989</v>
      </c>
    </row>
    <row r="1629" spans="1:16" x14ac:dyDescent="0.3">
      <c r="A1629" s="2">
        <v>45381</v>
      </c>
      <c r="B1629" s="2">
        <v>46381</v>
      </c>
      <c r="C1629">
        <v>1000</v>
      </c>
      <c r="D1629" t="s">
        <v>3539</v>
      </c>
      <c r="E1629" t="s">
        <v>813</v>
      </c>
      <c r="F1629" t="s">
        <v>118</v>
      </c>
      <c r="G1629" t="s">
        <v>33</v>
      </c>
      <c r="H1629" t="s">
        <v>18</v>
      </c>
      <c r="I1629" t="s">
        <v>19</v>
      </c>
      <c r="J1629" t="s">
        <v>20</v>
      </c>
      <c r="K1629" t="s">
        <v>21</v>
      </c>
      <c r="L1629" t="s">
        <v>3546</v>
      </c>
      <c r="M1629" t="s">
        <v>2283</v>
      </c>
      <c r="N1629" t="s">
        <v>24</v>
      </c>
      <c r="O1629">
        <v>72.033871409752834</v>
      </c>
      <c r="P1629">
        <v>6.0498046631870501</v>
      </c>
    </row>
    <row r="1630" spans="1:16" x14ac:dyDescent="0.3">
      <c r="A1630" s="2">
        <v>45411</v>
      </c>
      <c r="B1630" s="2">
        <v>45417</v>
      </c>
      <c r="C1630">
        <v>6</v>
      </c>
      <c r="D1630" t="s">
        <v>3538</v>
      </c>
      <c r="E1630" t="s">
        <v>2072</v>
      </c>
      <c r="F1630" t="s">
        <v>118</v>
      </c>
      <c r="G1630" t="s">
        <v>33</v>
      </c>
      <c r="H1630" t="s">
        <v>52</v>
      </c>
      <c r="I1630" t="s">
        <v>92</v>
      </c>
      <c r="J1630" t="s">
        <v>20</v>
      </c>
      <c r="K1630" t="s">
        <v>21</v>
      </c>
      <c r="L1630" t="s">
        <v>3546</v>
      </c>
      <c r="M1630" t="s">
        <v>2303</v>
      </c>
      <c r="N1630" t="s">
        <v>144</v>
      </c>
      <c r="O1630">
        <v>62.137713203518132</v>
      </c>
      <c r="P1630">
        <v>6.4429522163577504</v>
      </c>
    </row>
    <row r="1631" spans="1:16" x14ac:dyDescent="0.3">
      <c r="A1631" s="2">
        <v>45399</v>
      </c>
      <c r="D1631" t="s">
        <v>3536</v>
      </c>
      <c r="E1631" t="s">
        <v>1155</v>
      </c>
      <c r="F1631" t="s">
        <v>118</v>
      </c>
      <c r="G1631" t="s">
        <v>33</v>
      </c>
      <c r="H1631" t="s">
        <v>18</v>
      </c>
      <c r="I1631" t="s">
        <v>34</v>
      </c>
      <c r="J1631" t="s">
        <v>42</v>
      </c>
      <c r="K1631" t="s">
        <v>22</v>
      </c>
      <c r="L1631" t="s">
        <v>22</v>
      </c>
      <c r="N1631" t="s">
        <v>30</v>
      </c>
      <c r="O1631">
        <v>86.848014199069226</v>
      </c>
      <c r="P1631">
        <v>7.0615820254012913</v>
      </c>
    </row>
    <row r="1632" spans="1:16" x14ac:dyDescent="0.3">
      <c r="A1632" s="2">
        <v>45368</v>
      </c>
      <c r="B1632" s="2">
        <v>45386</v>
      </c>
      <c r="C1632">
        <v>18</v>
      </c>
      <c r="D1632" t="s">
        <v>3538</v>
      </c>
      <c r="E1632" t="s">
        <v>2072</v>
      </c>
      <c r="F1632" t="s">
        <v>118</v>
      </c>
      <c r="G1632" t="s">
        <v>58</v>
      </c>
      <c r="H1632" t="s">
        <v>52</v>
      </c>
      <c r="I1632" t="s">
        <v>34</v>
      </c>
      <c r="J1632" t="s">
        <v>42</v>
      </c>
      <c r="K1632" t="s">
        <v>21</v>
      </c>
      <c r="L1632" t="s">
        <v>21</v>
      </c>
      <c r="M1632" t="s">
        <v>2312</v>
      </c>
      <c r="N1632" t="s">
        <v>63</v>
      </c>
      <c r="O1632">
        <v>75.957617808704796</v>
      </c>
      <c r="P1632">
        <v>7.2443487471425527</v>
      </c>
    </row>
    <row r="1633" spans="1:16" x14ac:dyDescent="0.3">
      <c r="A1633" s="2">
        <v>45340</v>
      </c>
      <c r="B1633" s="2">
        <v>45342</v>
      </c>
      <c r="C1633">
        <v>2</v>
      </c>
      <c r="D1633" t="s">
        <v>3538</v>
      </c>
      <c r="E1633" t="s">
        <v>2318</v>
      </c>
      <c r="F1633" t="s">
        <v>118</v>
      </c>
      <c r="G1633" t="s">
        <v>46</v>
      </c>
      <c r="H1633" t="s">
        <v>119</v>
      </c>
      <c r="I1633" t="s">
        <v>120</v>
      </c>
      <c r="J1633" t="s">
        <v>20</v>
      </c>
      <c r="K1633" t="s">
        <v>21</v>
      </c>
      <c r="L1633" t="s">
        <v>3546</v>
      </c>
      <c r="M1633" t="s">
        <v>2319</v>
      </c>
      <c r="N1633" t="s">
        <v>30</v>
      </c>
      <c r="O1633">
        <v>80.02822811239254</v>
      </c>
      <c r="P1633">
        <v>6.0902135139011779</v>
      </c>
    </row>
    <row r="1634" spans="1:16" x14ac:dyDescent="0.3">
      <c r="A1634" s="2">
        <v>45184</v>
      </c>
      <c r="B1634" s="2">
        <v>45198</v>
      </c>
      <c r="C1634">
        <v>14</v>
      </c>
      <c r="D1634" t="s">
        <v>3538</v>
      </c>
      <c r="E1634" t="s">
        <v>87</v>
      </c>
      <c r="F1634" t="s">
        <v>118</v>
      </c>
      <c r="G1634" t="s">
        <v>17</v>
      </c>
      <c r="H1634" t="s">
        <v>40</v>
      </c>
      <c r="I1634" t="s">
        <v>41</v>
      </c>
      <c r="J1634" t="s">
        <v>42</v>
      </c>
      <c r="K1634" t="s">
        <v>22</v>
      </c>
      <c r="L1634" t="s">
        <v>22</v>
      </c>
      <c r="N1634" t="s">
        <v>144</v>
      </c>
      <c r="O1634">
        <v>77.141719966624677</v>
      </c>
      <c r="P1634">
        <v>6.9319959362335606</v>
      </c>
    </row>
    <row r="1635" spans="1:16" x14ac:dyDescent="0.3">
      <c r="A1635" s="2">
        <v>45183</v>
      </c>
      <c r="B1635" s="2">
        <v>45282</v>
      </c>
      <c r="C1635">
        <v>99</v>
      </c>
      <c r="D1635" t="s">
        <v>3540</v>
      </c>
      <c r="E1635" t="s">
        <v>695</v>
      </c>
      <c r="F1635" t="s">
        <v>118</v>
      </c>
      <c r="G1635" t="s">
        <v>33</v>
      </c>
      <c r="H1635" t="s">
        <v>59</v>
      </c>
      <c r="I1635" t="s">
        <v>34</v>
      </c>
      <c r="J1635" t="s">
        <v>42</v>
      </c>
      <c r="K1635" t="s">
        <v>22</v>
      </c>
      <c r="L1635" t="s">
        <v>22</v>
      </c>
      <c r="N1635" t="s">
        <v>54</v>
      </c>
      <c r="O1635">
        <v>68.865411882825782</v>
      </c>
      <c r="P1635">
        <v>7.3883527693601643</v>
      </c>
    </row>
    <row r="1636" spans="1:16" x14ac:dyDescent="0.3">
      <c r="A1636" s="2">
        <v>45043</v>
      </c>
      <c r="D1636" t="s">
        <v>3536</v>
      </c>
      <c r="E1636" t="s">
        <v>2318</v>
      </c>
      <c r="F1636" t="s">
        <v>118</v>
      </c>
      <c r="G1636" t="s">
        <v>46</v>
      </c>
      <c r="H1636" t="s">
        <v>119</v>
      </c>
      <c r="I1636" t="s">
        <v>120</v>
      </c>
      <c r="J1636" t="s">
        <v>20</v>
      </c>
      <c r="K1636" t="s">
        <v>21</v>
      </c>
      <c r="L1636" t="s">
        <v>3546</v>
      </c>
      <c r="M1636" t="s">
        <v>2325</v>
      </c>
      <c r="N1636" t="s">
        <v>24</v>
      </c>
      <c r="O1636">
        <v>98.910184238017422</v>
      </c>
      <c r="P1636">
        <v>7.40442093220339</v>
      </c>
    </row>
    <row r="1637" spans="1:16" x14ac:dyDescent="0.3">
      <c r="A1637" s="2">
        <v>45320</v>
      </c>
      <c r="B1637" s="2">
        <v>45329</v>
      </c>
      <c r="C1637">
        <v>9</v>
      </c>
      <c r="D1637" t="s">
        <v>3538</v>
      </c>
      <c r="E1637" t="s">
        <v>1001</v>
      </c>
      <c r="F1637" t="s">
        <v>118</v>
      </c>
      <c r="G1637" t="s">
        <v>17</v>
      </c>
      <c r="H1637" t="s">
        <v>40</v>
      </c>
      <c r="I1637" t="s">
        <v>41</v>
      </c>
      <c r="J1637" t="s">
        <v>42</v>
      </c>
      <c r="K1637" t="s">
        <v>21</v>
      </c>
      <c r="L1637" t="s">
        <v>21</v>
      </c>
      <c r="M1637" t="s">
        <v>2332</v>
      </c>
      <c r="N1637" t="s">
        <v>24</v>
      </c>
      <c r="O1637">
        <v>86.933368506106888</v>
      </c>
      <c r="P1637">
        <v>6.2450316746147347</v>
      </c>
    </row>
    <row r="1638" spans="1:16" x14ac:dyDescent="0.3">
      <c r="A1638" s="2">
        <v>44956</v>
      </c>
      <c r="B1638" s="2">
        <v>44983</v>
      </c>
      <c r="C1638">
        <v>27</v>
      </c>
      <c r="D1638" t="s">
        <v>3538</v>
      </c>
      <c r="E1638" t="s">
        <v>2255</v>
      </c>
      <c r="F1638" t="s">
        <v>118</v>
      </c>
      <c r="G1638" t="s">
        <v>51</v>
      </c>
      <c r="H1638" t="s">
        <v>52</v>
      </c>
      <c r="I1638" t="s">
        <v>34</v>
      </c>
      <c r="J1638" t="s">
        <v>42</v>
      </c>
      <c r="K1638" t="s">
        <v>21</v>
      </c>
      <c r="L1638" t="s">
        <v>21</v>
      </c>
      <c r="M1638" t="s">
        <v>2334</v>
      </c>
      <c r="N1638" t="s">
        <v>43</v>
      </c>
      <c r="O1638">
        <v>70.337778562933366</v>
      </c>
      <c r="P1638">
        <v>7.0840604365473432</v>
      </c>
    </row>
    <row r="1639" spans="1:16" x14ac:dyDescent="0.3">
      <c r="A1639" s="2">
        <v>45079</v>
      </c>
      <c r="B1639" s="2">
        <v>45178</v>
      </c>
      <c r="C1639">
        <v>99</v>
      </c>
      <c r="D1639" t="s">
        <v>3540</v>
      </c>
      <c r="E1639" t="s">
        <v>1897</v>
      </c>
      <c r="F1639" t="s">
        <v>118</v>
      </c>
      <c r="G1639" t="s">
        <v>51</v>
      </c>
      <c r="H1639" t="s">
        <v>59</v>
      </c>
      <c r="I1639" t="s">
        <v>34</v>
      </c>
      <c r="J1639" t="s">
        <v>42</v>
      </c>
      <c r="K1639" t="s">
        <v>22</v>
      </c>
      <c r="L1639" t="s">
        <v>22</v>
      </c>
      <c r="N1639" t="s">
        <v>76</v>
      </c>
      <c r="O1639">
        <v>87.86315838254157</v>
      </c>
      <c r="P1639">
        <v>6.1925248899220424</v>
      </c>
    </row>
    <row r="1640" spans="1:16" x14ac:dyDescent="0.3">
      <c r="A1640" s="2">
        <v>45431</v>
      </c>
      <c r="B1640" s="2">
        <v>45520</v>
      </c>
      <c r="C1640">
        <v>89</v>
      </c>
      <c r="D1640" t="s">
        <v>3537</v>
      </c>
      <c r="E1640" t="s">
        <v>2346</v>
      </c>
      <c r="F1640" t="s">
        <v>118</v>
      </c>
      <c r="G1640" t="s">
        <v>33</v>
      </c>
      <c r="H1640" t="s">
        <v>59</v>
      </c>
      <c r="I1640" t="s">
        <v>34</v>
      </c>
      <c r="J1640" t="s">
        <v>42</v>
      </c>
      <c r="K1640" t="s">
        <v>22</v>
      </c>
      <c r="L1640" t="s">
        <v>22</v>
      </c>
      <c r="N1640" t="s">
        <v>76</v>
      </c>
      <c r="O1640">
        <v>55.141719937610773</v>
      </c>
      <c r="P1640">
        <v>7.3797834246191396</v>
      </c>
    </row>
    <row r="1641" spans="1:16" x14ac:dyDescent="0.3">
      <c r="A1641" s="2">
        <v>45299</v>
      </c>
      <c r="B1641" s="2">
        <v>46299</v>
      </c>
      <c r="C1641">
        <v>1000</v>
      </c>
      <c r="D1641" t="s">
        <v>3539</v>
      </c>
      <c r="E1641" t="s">
        <v>362</v>
      </c>
      <c r="F1641" t="s">
        <v>118</v>
      </c>
      <c r="G1641" t="s">
        <v>17</v>
      </c>
      <c r="H1641" t="s">
        <v>40</v>
      </c>
      <c r="I1641" t="s">
        <v>41</v>
      </c>
      <c r="J1641" t="s">
        <v>42</v>
      </c>
      <c r="K1641" t="s">
        <v>22</v>
      </c>
      <c r="L1641" t="s">
        <v>22</v>
      </c>
      <c r="N1641" t="s">
        <v>144</v>
      </c>
      <c r="O1641">
        <v>75.221020550274616</v>
      </c>
      <c r="P1641">
        <v>6.3483190427202256</v>
      </c>
    </row>
    <row r="1642" spans="1:16" x14ac:dyDescent="0.3">
      <c r="A1642" s="2">
        <v>45327</v>
      </c>
      <c r="B1642" s="2">
        <v>45418</v>
      </c>
      <c r="C1642">
        <v>91</v>
      </c>
      <c r="D1642" t="s">
        <v>3540</v>
      </c>
      <c r="E1642" t="s">
        <v>1022</v>
      </c>
      <c r="F1642" t="s">
        <v>118</v>
      </c>
      <c r="G1642" t="s">
        <v>17</v>
      </c>
      <c r="H1642" t="s">
        <v>18</v>
      </c>
      <c r="I1642" t="s">
        <v>34</v>
      </c>
      <c r="J1642" t="s">
        <v>20</v>
      </c>
      <c r="K1642" t="s">
        <v>21</v>
      </c>
      <c r="L1642" t="s">
        <v>3546</v>
      </c>
      <c r="M1642" t="s">
        <v>2356</v>
      </c>
      <c r="N1642" t="s">
        <v>144</v>
      </c>
      <c r="O1642">
        <v>81.137994904342335</v>
      </c>
      <c r="P1642">
        <v>6.7126348093001518</v>
      </c>
    </row>
    <row r="1643" spans="1:16" x14ac:dyDescent="0.3">
      <c r="A1643" s="2">
        <v>45383</v>
      </c>
      <c r="D1643" t="s">
        <v>3536</v>
      </c>
      <c r="E1643" t="s">
        <v>1001</v>
      </c>
      <c r="F1643" t="s">
        <v>118</v>
      </c>
      <c r="G1643" t="s">
        <v>58</v>
      </c>
      <c r="H1643" t="s">
        <v>52</v>
      </c>
      <c r="I1643" t="s">
        <v>92</v>
      </c>
      <c r="J1643" t="s">
        <v>20</v>
      </c>
      <c r="K1643" t="s">
        <v>21</v>
      </c>
      <c r="L1643" t="s">
        <v>3546</v>
      </c>
      <c r="M1643" t="s">
        <v>2385</v>
      </c>
      <c r="N1643" t="s">
        <v>43</v>
      </c>
      <c r="O1643">
        <v>86.463662502846134</v>
      </c>
      <c r="P1643">
        <v>6.775903584662414</v>
      </c>
    </row>
    <row r="1644" spans="1:16" x14ac:dyDescent="0.3">
      <c r="A1644" s="2">
        <v>44993</v>
      </c>
      <c r="B1644" s="2">
        <v>44997</v>
      </c>
      <c r="C1644">
        <v>4</v>
      </c>
      <c r="D1644" t="s">
        <v>3538</v>
      </c>
      <c r="E1644" t="s">
        <v>1155</v>
      </c>
      <c r="F1644" t="s">
        <v>118</v>
      </c>
      <c r="G1644" t="s">
        <v>33</v>
      </c>
      <c r="H1644" t="s">
        <v>18</v>
      </c>
      <c r="I1644" t="s">
        <v>34</v>
      </c>
      <c r="J1644" t="s">
        <v>35</v>
      </c>
      <c r="K1644" t="s">
        <v>22</v>
      </c>
      <c r="L1644" t="s">
        <v>22</v>
      </c>
      <c r="N1644" t="s">
        <v>30</v>
      </c>
      <c r="O1644">
        <v>61.187830996565907</v>
      </c>
      <c r="P1644">
        <v>7.3819612683194631</v>
      </c>
    </row>
    <row r="1645" spans="1:16" x14ac:dyDescent="0.3">
      <c r="A1645" s="2">
        <v>45101</v>
      </c>
      <c r="B1645" s="2">
        <v>45111</v>
      </c>
      <c r="C1645">
        <v>10</v>
      </c>
      <c r="D1645" t="s">
        <v>3538</v>
      </c>
      <c r="E1645" t="s">
        <v>2405</v>
      </c>
      <c r="F1645" t="s">
        <v>118</v>
      </c>
      <c r="G1645" t="s">
        <v>51</v>
      </c>
      <c r="H1645" t="s">
        <v>52</v>
      </c>
      <c r="I1645" t="s">
        <v>34</v>
      </c>
      <c r="J1645" t="s">
        <v>42</v>
      </c>
      <c r="K1645" t="s">
        <v>21</v>
      </c>
      <c r="L1645" t="s">
        <v>21</v>
      </c>
      <c r="M1645" t="s">
        <v>2406</v>
      </c>
      <c r="N1645" t="s">
        <v>144</v>
      </c>
      <c r="O1645">
        <v>65.786429218750456</v>
      </c>
      <c r="P1645">
        <v>6.026810902100121</v>
      </c>
    </row>
    <row r="1646" spans="1:16" x14ac:dyDescent="0.3">
      <c r="A1646" s="2">
        <v>45289</v>
      </c>
      <c r="B1646" s="2">
        <v>45291</v>
      </c>
      <c r="C1646">
        <v>2</v>
      </c>
      <c r="D1646" t="s">
        <v>3538</v>
      </c>
      <c r="E1646" t="s">
        <v>2414</v>
      </c>
      <c r="F1646" t="s">
        <v>118</v>
      </c>
      <c r="G1646" t="s">
        <v>17</v>
      </c>
      <c r="H1646" t="s">
        <v>18</v>
      </c>
      <c r="I1646" t="s">
        <v>19</v>
      </c>
      <c r="J1646" t="s">
        <v>35</v>
      </c>
      <c r="K1646" t="s">
        <v>22</v>
      </c>
      <c r="L1646" t="s">
        <v>22</v>
      </c>
      <c r="N1646" t="s">
        <v>63</v>
      </c>
      <c r="O1646">
        <v>81.356313052280768</v>
      </c>
      <c r="P1646">
        <v>6.6487468174951978</v>
      </c>
    </row>
    <row r="1647" spans="1:16" x14ac:dyDescent="0.3">
      <c r="A1647" s="2">
        <v>44976</v>
      </c>
      <c r="B1647" s="2">
        <v>44978</v>
      </c>
      <c r="C1647">
        <v>2</v>
      </c>
      <c r="D1647" t="s">
        <v>3538</v>
      </c>
      <c r="E1647" t="s">
        <v>1227</v>
      </c>
      <c r="F1647" t="s">
        <v>118</v>
      </c>
      <c r="G1647" t="s">
        <v>51</v>
      </c>
      <c r="H1647" t="s">
        <v>59</v>
      </c>
      <c r="I1647" t="s">
        <v>92</v>
      </c>
      <c r="J1647" t="s">
        <v>42</v>
      </c>
      <c r="K1647" t="s">
        <v>22</v>
      </c>
      <c r="L1647" t="s">
        <v>22</v>
      </c>
      <c r="N1647" t="s">
        <v>30</v>
      </c>
      <c r="O1647">
        <v>62.833248572489552</v>
      </c>
      <c r="P1647">
        <v>6.9084568339851167</v>
      </c>
    </row>
    <row r="1648" spans="1:16" x14ac:dyDescent="0.3">
      <c r="A1648" s="2">
        <v>45147</v>
      </c>
      <c r="B1648" s="2">
        <v>46177</v>
      </c>
      <c r="C1648">
        <v>1030</v>
      </c>
      <c r="D1648" t="s">
        <v>3539</v>
      </c>
      <c r="E1648" t="s">
        <v>2430</v>
      </c>
      <c r="F1648" t="s">
        <v>118</v>
      </c>
      <c r="G1648" t="s">
        <v>58</v>
      </c>
      <c r="H1648" t="s">
        <v>119</v>
      </c>
      <c r="I1648" t="s">
        <v>120</v>
      </c>
      <c r="J1648" t="s">
        <v>42</v>
      </c>
      <c r="K1648" t="s">
        <v>21</v>
      </c>
      <c r="L1648" t="s">
        <v>21</v>
      </c>
      <c r="M1648" t="s">
        <v>2431</v>
      </c>
      <c r="N1648" t="s">
        <v>54</v>
      </c>
      <c r="O1648">
        <v>62.462289671747598</v>
      </c>
      <c r="P1648">
        <v>6.6591074845416784</v>
      </c>
    </row>
    <row r="1649" spans="1:16" x14ac:dyDescent="0.3">
      <c r="A1649" s="2">
        <v>45148</v>
      </c>
      <c r="D1649" t="s">
        <v>3536</v>
      </c>
      <c r="E1649" t="s">
        <v>1612</v>
      </c>
      <c r="F1649" t="s">
        <v>118</v>
      </c>
      <c r="G1649" t="s">
        <v>51</v>
      </c>
      <c r="H1649" t="s">
        <v>59</v>
      </c>
      <c r="I1649" t="s">
        <v>34</v>
      </c>
      <c r="J1649" t="s">
        <v>35</v>
      </c>
      <c r="K1649" t="s">
        <v>22</v>
      </c>
      <c r="L1649" t="s">
        <v>22</v>
      </c>
      <c r="N1649" t="s">
        <v>54</v>
      </c>
      <c r="O1649">
        <v>73.81086839710477</v>
      </c>
      <c r="P1649">
        <v>7.248545309491492</v>
      </c>
    </row>
    <row r="1650" spans="1:16" x14ac:dyDescent="0.3">
      <c r="A1650" s="2">
        <v>45022</v>
      </c>
      <c r="B1650" s="2">
        <v>45066</v>
      </c>
      <c r="C1650">
        <v>44</v>
      </c>
      <c r="D1650" t="s">
        <v>3537</v>
      </c>
      <c r="E1650" t="s">
        <v>1212</v>
      </c>
      <c r="F1650" t="s">
        <v>118</v>
      </c>
      <c r="G1650" t="s">
        <v>58</v>
      </c>
      <c r="H1650" t="s">
        <v>52</v>
      </c>
      <c r="I1650" t="s">
        <v>92</v>
      </c>
      <c r="J1650" t="s">
        <v>20</v>
      </c>
      <c r="K1650" t="s">
        <v>21</v>
      </c>
      <c r="L1650" t="s">
        <v>3546</v>
      </c>
      <c r="M1650" t="s">
        <v>2434</v>
      </c>
      <c r="N1650" t="s">
        <v>54</v>
      </c>
      <c r="O1650">
        <v>70.806728073396528</v>
      </c>
      <c r="P1650">
        <v>7.2236180709391817</v>
      </c>
    </row>
    <row r="1651" spans="1:16" x14ac:dyDescent="0.3">
      <c r="A1651" s="2">
        <v>45468</v>
      </c>
      <c r="D1651" t="s">
        <v>3536</v>
      </c>
      <c r="E1651" t="s">
        <v>2318</v>
      </c>
      <c r="F1651" t="s">
        <v>118</v>
      </c>
      <c r="G1651" t="s">
        <v>17</v>
      </c>
      <c r="H1651" t="s">
        <v>18</v>
      </c>
      <c r="I1651" t="s">
        <v>34</v>
      </c>
      <c r="J1651" t="s">
        <v>35</v>
      </c>
      <c r="K1651" t="s">
        <v>22</v>
      </c>
      <c r="L1651" t="s">
        <v>22</v>
      </c>
      <c r="N1651" t="s">
        <v>54</v>
      </c>
      <c r="O1651">
        <v>96.990684521750424</v>
      </c>
      <c r="P1651">
        <v>7.1655739284776354</v>
      </c>
    </row>
    <row r="1652" spans="1:16" x14ac:dyDescent="0.3">
      <c r="A1652" s="2">
        <v>45057</v>
      </c>
      <c r="B1652" s="2">
        <v>45245</v>
      </c>
      <c r="C1652">
        <v>188</v>
      </c>
      <c r="D1652" t="s">
        <v>3541</v>
      </c>
      <c r="E1652" t="s">
        <v>747</v>
      </c>
      <c r="F1652" t="s">
        <v>118</v>
      </c>
      <c r="G1652" t="s">
        <v>51</v>
      </c>
      <c r="H1652" t="s">
        <v>52</v>
      </c>
      <c r="I1652" t="s">
        <v>92</v>
      </c>
      <c r="J1652" t="s">
        <v>20</v>
      </c>
      <c r="K1652" t="s">
        <v>21</v>
      </c>
      <c r="L1652" t="s">
        <v>21</v>
      </c>
      <c r="M1652" t="s">
        <v>2450</v>
      </c>
      <c r="N1652" t="s">
        <v>30</v>
      </c>
      <c r="O1652">
        <v>91.274880342849883</v>
      </c>
      <c r="P1652">
        <v>6.7083223877429239</v>
      </c>
    </row>
    <row r="1653" spans="1:16" x14ac:dyDescent="0.3">
      <c r="A1653" s="2">
        <v>45288</v>
      </c>
      <c r="B1653" s="2">
        <v>45329</v>
      </c>
      <c r="C1653">
        <v>41</v>
      </c>
      <c r="D1653" t="s">
        <v>3537</v>
      </c>
      <c r="E1653" t="s">
        <v>484</v>
      </c>
      <c r="F1653" t="s">
        <v>118</v>
      </c>
      <c r="G1653" t="s">
        <v>51</v>
      </c>
      <c r="H1653" t="s">
        <v>52</v>
      </c>
      <c r="I1653" t="s">
        <v>92</v>
      </c>
      <c r="J1653" t="s">
        <v>42</v>
      </c>
      <c r="K1653" t="s">
        <v>22</v>
      </c>
      <c r="L1653" t="s">
        <v>22</v>
      </c>
      <c r="N1653" t="s">
        <v>144</v>
      </c>
      <c r="O1653">
        <v>78.954104826876105</v>
      </c>
      <c r="P1653">
        <v>6.4215746252503338</v>
      </c>
    </row>
    <row r="1654" spans="1:16" x14ac:dyDescent="0.3">
      <c r="A1654" s="2">
        <v>44961</v>
      </c>
      <c r="D1654" t="s">
        <v>3536</v>
      </c>
      <c r="E1654" t="s">
        <v>387</v>
      </c>
      <c r="F1654" t="s">
        <v>118</v>
      </c>
      <c r="G1654" t="s">
        <v>17</v>
      </c>
      <c r="H1654" t="s">
        <v>18</v>
      </c>
      <c r="I1654" t="s">
        <v>34</v>
      </c>
      <c r="J1654" t="s">
        <v>20</v>
      </c>
      <c r="K1654" t="s">
        <v>21</v>
      </c>
      <c r="L1654" t="s">
        <v>21</v>
      </c>
      <c r="M1654" t="s">
        <v>2454</v>
      </c>
      <c r="N1654" t="s">
        <v>76</v>
      </c>
      <c r="O1654">
        <v>79.217378490498987</v>
      </c>
      <c r="P1654">
        <v>6.1329070709545181</v>
      </c>
    </row>
    <row r="1655" spans="1:16" x14ac:dyDescent="0.3">
      <c r="A1655" s="2">
        <v>45090</v>
      </c>
      <c r="B1655" s="2">
        <v>45118</v>
      </c>
      <c r="C1655">
        <v>28</v>
      </c>
      <c r="D1655" t="s">
        <v>3538</v>
      </c>
      <c r="E1655" t="s">
        <v>68</v>
      </c>
      <c r="F1655" t="s">
        <v>118</v>
      </c>
      <c r="G1655" t="s">
        <v>33</v>
      </c>
      <c r="H1655" t="s">
        <v>18</v>
      </c>
      <c r="I1655" t="s">
        <v>34</v>
      </c>
      <c r="J1655" t="s">
        <v>20</v>
      </c>
      <c r="K1655" t="s">
        <v>21</v>
      </c>
      <c r="L1655" t="s">
        <v>21</v>
      </c>
      <c r="M1655" t="s">
        <v>2474</v>
      </c>
      <c r="N1655" t="s">
        <v>30</v>
      </c>
      <c r="O1655">
        <v>80.083188787121529</v>
      </c>
      <c r="P1655">
        <v>6.9229470376047031</v>
      </c>
    </row>
    <row r="1656" spans="1:16" x14ac:dyDescent="0.3">
      <c r="A1656" s="2">
        <v>45155</v>
      </c>
      <c r="B1656" s="2">
        <v>45157</v>
      </c>
      <c r="C1656">
        <v>2</v>
      </c>
      <c r="D1656" t="s">
        <v>3538</v>
      </c>
      <c r="E1656" t="s">
        <v>32</v>
      </c>
      <c r="F1656" t="s">
        <v>118</v>
      </c>
      <c r="G1656" t="s">
        <v>33</v>
      </c>
      <c r="H1656" t="s">
        <v>52</v>
      </c>
      <c r="I1656" t="s">
        <v>34</v>
      </c>
      <c r="J1656" t="s">
        <v>20</v>
      </c>
      <c r="K1656" t="s">
        <v>21</v>
      </c>
      <c r="L1656" t="s">
        <v>3546</v>
      </c>
      <c r="M1656" t="s">
        <v>2475</v>
      </c>
      <c r="N1656" t="s">
        <v>43</v>
      </c>
      <c r="O1656">
        <v>82.426635576277846</v>
      </c>
      <c r="P1656">
        <v>7.1967070220116094</v>
      </c>
    </row>
    <row r="1657" spans="1:16" x14ac:dyDescent="0.3">
      <c r="A1657" s="2">
        <v>44954</v>
      </c>
      <c r="B1657" s="2">
        <v>44955</v>
      </c>
      <c r="C1657">
        <v>1</v>
      </c>
      <c r="D1657" t="s">
        <v>3538</v>
      </c>
      <c r="E1657" t="s">
        <v>2485</v>
      </c>
      <c r="F1657" t="s">
        <v>118</v>
      </c>
      <c r="G1657" t="s">
        <v>51</v>
      </c>
      <c r="H1657" t="s">
        <v>52</v>
      </c>
      <c r="I1657" t="s">
        <v>92</v>
      </c>
      <c r="J1657" t="s">
        <v>42</v>
      </c>
      <c r="K1657" t="s">
        <v>22</v>
      </c>
      <c r="L1657" t="s">
        <v>22</v>
      </c>
      <c r="N1657" t="s">
        <v>63</v>
      </c>
      <c r="O1657">
        <v>71.289491075401642</v>
      </c>
      <c r="P1657">
        <v>7.2038785193697192</v>
      </c>
    </row>
    <row r="1658" spans="1:16" x14ac:dyDescent="0.3">
      <c r="A1658" s="2">
        <v>44979</v>
      </c>
      <c r="B1658" s="2">
        <v>45979</v>
      </c>
      <c r="C1658">
        <v>1000</v>
      </c>
      <c r="D1658" t="s">
        <v>3539</v>
      </c>
      <c r="E1658" t="s">
        <v>2489</v>
      </c>
      <c r="F1658" t="s">
        <v>118</v>
      </c>
      <c r="G1658" t="s">
        <v>17</v>
      </c>
      <c r="H1658" t="s">
        <v>18</v>
      </c>
      <c r="I1658" t="s">
        <v>34</v>
      </c>
      <c r="J1658" t="s">
        <v>20</v>
      </c>
      <c r="K1658" t="s">
        <v>21</v>
      </c>
      <c r="L1658" t="s">
        <v>3546</v>
      </c>
      <c r="M1658" t="s">
        <v>2490</v>
      </c>
      <c r="N1658" t="s">
        <v>43</v>
      </c>
      <c r="O1658">
        <v>93.599212860210471</v>
      </c>
      <c r="P1658">
        <v>6.2062814162189897</v>
      </c>
    </row>
    <row r="1659" spans="1:16" x14ac:dyDescent="0.3">
      <c r="A1659" s="2">
        <v>44998</v>
      </c>
      <c r="D1659" t="s">
        <v>3536</v>
      </c>
      <c r="E1659" t="s">
        <v>2485</v>
      </c>
      <c r="F1659" t="s">
        <v>118</v>
      </c>
      <c r="G1659" t="s">
        <v>58</v>
      </c>
      <c r="H1659" t="s">
        <v>119</v>
      </c>
      <c r="I1659" t="s">
        <v>120</v>
      </c>
      <c r="J1659" t="s">
        <v>42</v>
      </c>
      <c r="K1659" t="s">
        <v>21</v>
      </c>
      <c r="L1659" t="s">
        <v>3546</v>
      </c>
      <c r="M1659" t="s">
        <v>2491</v>
      </c>
      <c r="N1659" t="s">
        <v>76</v>
      </c>
      <c r="O1659">
        <v>81.451558835398558</v>
      </c>
      <c r="P1659">
        <v>6.2727264792560078</v>
      </c>
    </row>
    <row r="1660" spans="1:16" x14ac:dyDescent="0.3">
      <c r="A1660" s="2">
        <v>45042</v>
      </c>
      <c r="D1660" t="s">
        <v>3536</v>
      </c>
      <c r="E1660" t="s">
        <v>2497</v>
      </c>
      <c r="F1660" t="s">
        <v>118</v>
      </c>
      <c r="G1660" t="s">
        <v>46</v>
      </c>
      <c r="H1660" t="s">
        <v>40</v>
      </c>
      <c r="I1660" t="s">
        <v>41</v>
      </c>
      <c r="J1660" t="s">
        <v>42</v>
      </c>
      <c r="K1660" t="s">
        <v>22</v>
      </c>
      <c r="L1660" t="s">
        <v>22</v>
      </c>
      <c r="N1660" t="s">
        <v>63</v>
      </c>
      <c r="O1660">
        <v>69.94818623015685</v>
      </c>
      <c r="P1660">
        <v>6.7845981371536794</v>
      </c>
    </row>
    <row r="1661" spans="1:16" x14ac:dyDescent="0.3">
      <c r="A1661" s="2">
        <v>45073</v>
      </c>
      <c r="B1661" s="2">
        <v>45101</v>
      </c>
      <c r="C1661">
        <v>28</v>
      </c>
      <c r="D1661" t="s">
        <v>3538</v>
      </c>
      <c r="E1661" t="s">
        <v>1477</v>
      </c>
      <c r="F1661" t="s">
        <v>118</v>
      </c>
      <c r="G1661" t="s">
        <v>17</v>
      </c>
      <c r="H1661" t="s">
        <v>40</v>
      </c>
      <c r="I1661" t="s">
        <v>41</v>
      </c>
      <c r="J1661" t="s">
        <v>42</v>
      </c>
      <c r="K1661" t="s">
        <v>22</v>
      </c>
      <c r="L1661" t="s">
        <v>22</v>
      </c>
      <c r="N1661" t="s">
        <v>63</v>
      </c>
      <c r="O1661">
        <v>69.366307368780582</v>
      </c>
      <c r="P1661">
        <v>6.2727374508106513</v>
      </c>
    </row>
    <row r="1662" spans="1:16" x14ac:dyDescent="0.3">
      <c r="A1662" s="2">
        <v>45226</v>
      </c>
      <c r="B1662" s="2">
        <v>46226</v>
      </c>
      <c r="C1662">
        <v>1000</v>
      </c>
      <c r="D1662" t="s">
        <v>3539</v>
      </c>
      <c r="E1662" t="s">
        <v>2501</v>
      </c>
      <c r="F1662" t="s">
        <v>118</v>
      </c>
      <c r="G1662" t="s">
        <v>17</v>
      </c>
      <c r="H1662" t="s">
        <v>18</v>
      </c>
      <c r="I1662" t="s">
        <v>34</v>
      </c>
      <c r="J1662" t="s">
        <v>42</v>
      </c>
      <c r="K1662" t="s">
        <v>22</v>
      </c>
      <c r="L1662" t="s">
        <v>22</v>
      </c>
      <c r="N1662" t="s">
        <v>24</v>
      </c>
      <c r="O1662">
        <v>83.497304120263081</v>
      </c>
      <c r="P1662">
        <v>6.0542405707871429</v>
      </c>
    </row>
    <row r="1663" spans="1:16" x14ac:dyDescent="0.3">
      <c r="A1663" s="2">
        <v>45051</v>
      </c>
      <c r="B1663" s="2">
        <v>45058</v>
      </c>
      <c r="C1663">
        <v>7</v>
      </c>
      <c r="D1663" t="s">
        <v>3538</v>
      </c>
      <c r="E1663" t="s">
        <v>354</v>
      </c>
      <c r="F1663" t="s">
        <v>118</v>
      </c>
      <c r="G1663" t="s">
        <v>33</v>
      </c>
      <c r="H1663" t="s">
        <v>52</v>
      </c>
      <c r="I1663" t="s">
        <v>34</v>
      </c>
      <c r="J1663" t="s">
        <v>20</v>
      </c>
      <c r="K1663" t="s">
        <v>21</v>
      </c>
      <c r="L1663" t="s">
        <v>3546</v>
      </c>
      <c r="M1663" t="s">
        <v>1346</v>
      </c>
      <c r="N1663" t="s">
        <v>76</v>
      </c>
      <c r="O1663">
        <v>67.347120188984206</v>
      </c>
      <c r="P1663">
        <v>6.3307293136052634</v>
      </c>
    </row>
    <row r="1664" spans="1:16" x14ac:dyDescent="0.3">
      <c r="A1664" s="2">
        <v>45056</v>
      </c>
      <c r="B1664" s="2">
        <v>45062</v>
      </c>
      <c r="C1664">
        <v>6</v>
      </c>
      <c r="D1664" t="s">
        <v>3538</v>
      </c>
      <c r="E1664" t="s">
        <v>1295</v>
      </c>
      <c r="F1664" t="s">
        <v>118</v>
      </c>
      <c r="G1664" t="s">
        <v>33</v>
      </c>
      <c r="H1664" t="s">
        <v>18</v>
      </c>
      <c r="I1664" t="s">
        <v>34</v>
      </c>
      <c r="J1664" t="s">
        <v>35</v>
      </c>
      <c r="K1664" t="s">
        <v>22</v>
      </c>
      <c r="L1664" t="s">
        <v>22</v>
      </c>
      <c r="N1664" t="s">
        <v>144</v>
      </c>
      <c r="O1664">
        <v>65.847302657205432</v>
      </c>
      <c r="P1664">
        <v>6.4215067483630701</v>
      </c>
    </row>
    <row r="1665" spans="1:16" x14ac:dyDescent="0.3">
      <c r="A1665" s="2">
        <v>45032</v>
      </c>
      <c r="B1665" s="2">
        <v>45040</v>
      </c>
      <c r="C1665">
        <v>8</v>
      </c>
      <c r="D1665" t="s">
        <v>3538</v>
      </c>
      <c r="E1665" t="s">
        <v>117</v>
      </c>
      <c r="F1665" t="s">
        <v>118</v>
      </c>
      <c r="G1665" t="s">
        <v>33</v>
      </c>
      <c r="H1665" t="s">
        <v>52</v>
      </c>
      <c r="I1665" t="s">
        <v>92</v>
      </c>
      <c r="J1665" t="s">
        <v>42</v>
      </c>
      <c r="K1665" t="s">
        <v>22</v>
      </c>
      <c r="L1665" t="s">
        <v>22</v>
      </c>
      <c r="N1665" t="s">
        <v>24</v>
      </c>
      <c r="O1665">
        <v>86.313462169680903</v>
      </c>
      <c r="P1665">
        <v>7.4616589659577128</v>
      </c>
    </row>
    <row r="1666" spans="1:16" x14ac:dyDescent="0.3">
      <c r="A1666" s="2">
        <v>45373</v>
      </c>
      <c r="D1666" t="s">
        <v>3536</v>
      </c>
      <c r="E1666" t="s">
        <v>2537</v>
      </c>
      <c r="F1666" t="s">
        <v>118</v>
      </c>
      <c r="G1666" t="s">
        <v>58</v>
      </c>
      <c r="H1666" t="s">
        <v>59</v>
      </c>
      <c r="I1666" t="s">
        <v>19</v>
      </c>
      <c r="J1666" t="s">
        <v>35</v>
      </c>
      <c r="K1666" t="s">
        <v>22</v>
      </c>
      <c r="L1666" t="s">
        <v>22</v>
      </c>
      <c r="N1666" t="s">
        <v>76</v>
      </c>
      <c r="O1666">
        <v>76.164930592176489</v>
      </c>
      <c r="P1666">
        <v>7.211160232746094</v>
      </c>
    </row>
    <row r="1667" spans="1:16" x14ac:dyDescent="0.3">
      <c r="A1667" s="2">
        <v>45013</v>
      </c>
      <c r="B1667" s="2">
        <v>45021</v>
      </c>
      <c r="C1667">
        <v>8</v>
      </c>
      <c r="D1667" t="s">
        <v>3538</v>
      </c>
      <c r="E1667" t="s">
        <v>2540</v>
      </c>
      <c r="F1667" t="s">
        <v>118</v>
      </c>
      <c r="G1667" t="s">
        <v>58</v>
      </c>
      <c r="H1667" t="s">
        <v>119</v>
      </c>
      <c r="I1667" t="s">
        <v>120</v>
      </c>
      <c r="J1667" t="s">
        <v>20</v>
      </c>
      <c r="K1667" t="s">
        <v>21</v>
      </c>
      <c r="L1667" t="s">
        <v>21</v>
      </c>
      <c r="M1667" t="s">
        <v>2541</v>
      </c>
      <c r="N1667" t="s">
        <v>30</v>
      </c>
      <c r="O1667">
        <v>67.056213866440686</v>
      </c>
      <c r="P1667">
        <v>6.2851614746755917</v>
      </c>
    </row>
    <row r="1668" spans="1:16" x14ac:dyDescent="0.3">
      <c r="A1668" s="2">
        <v>45378</v>
      </c>
      <c r="B1668" s="2">
        <v>45403</v>
      </c>
      <c r="C1668">
        <v>25</v>
      </c>
      <c r="D1668" t="s">
        <v>3538</v>
      </c>
      <c r="E1668" t="s">
        <v>2282</v>
      </c>
      <c r="F1668" t="s">
        <v>118</v>
      </c>
      <c r="G1668" t="s">
        <v>17</v>
      </c>
      <c r="H1668" t="s">
        <v>40</v>
      </c>
      <c r="I1668" t="s">
        <v>41</v>
      </c>
      <c r="J1668" t="s">
        <v>35</v>
      </c>
      <c r="K1668" t="s">
        <v>22</v>
      </c>
      <c r="L1668" t="s">
        <v>22</v>
      </c>
      <c r="N1668" t="s">
        <v>43</v>
      </c>
      <c r="O1668">
        <v>79.80577663807594</v>
      </c>
      <c r="P1668">
        <v>6.227148471554945</v>
      </c>
    </row>
    <row r="1669" spans="1:16" x14ac:dyDescent="0.3">
      <c r="A1669" s="2">
        <v>45320</v>
      </c>
      <c r="B1669" s="2">
        <v>45362</v>
      </c>
      <c r="C1669">
        <v>42</v>
      </c>
      <c r="D1669" t="s">
        <v>3537</v>
      </c>
      <c r="E1669" t="s">
        <v>1612</v>
      </c>
      <c r="F1669" t="s">
        <v>118</v>
      </c>
      <c r="G1669" t="s">
        <v>33</v>
      </c>
      <c r="H1669" t="s">
        <v>18</v>
      </c>
      <c r="I1669" t="s">
        <v>19</v>
      </c>
      <c r="J1669" t="s">
        <v>42</v>
      </c>
      <c r="K1669" t="s">
        <v>21</v>
      </c>
      <c r="L1669" t="s">
        <v>3546</v>
      </c>
      <c r="M1669" t="s">
        <v>2317</v>
      </c>
      <c r="N1669" t="s">
        <v>30</v>
      </c>
      <c r="O1669">
        <v>72.809172307445507</v>
      </c>
      <c r="P1669">
        <v>6.1635204234613932</v>
      </c>
    </row>
    <row r="1670" spans="1:16" x14ac:dyDescent="0.3">
      <c r="A1670" s="2">
        <v>45470</v>
      </c>
      <c r="B1670" s="2">
        <v>45519</v>
      </c>
      <c r="C1670">
        <v>49</v>
      </c>
      <c r="D1670" t="s">
        <v>3537</v>
      </c>
      <c r="E1670" t="s">
        <v>550</v>
      </c>
      <c r="F1670" t="s">
        <v>118</v>
      </c>
      <c r="G1670" t="s">
        <v>51</v>
      </c>
      <c r="H1670" t="s">
        <v>59</v>
      </c>
      <c r="I1670" t="s">
        <v>34</v>
      </c>
      <c r="J1670" t="s">
        <v>42</v>
      </c>
      <c r="K1670" t="s">
        <v>22</v>
      </c>
      <c r="L1670" t="s">
        <v>22</v>
      </c>
      <c r="N1670" t="s">
        <v>30</v>
      </c>
      <c r="O1670">
        <v>73.583177676107056</v>
      </c>
      <c r="P1670">
        <v>6.5366973979881626</v>
      </c>
    </row>
    <row r="1671" spans="1:16" x14ac:dyDescent="0.3">
      <c r="A1671" s="2">
        <v>45264</v>
      </c>
      <c r="B1671" s="2">
        <v>45269</v>
      </c>
      <c r="C1671">
        <v>5</v>
      </c>
      <c r="D1671" t="s">
        <v>3538</v>
      </c>
      <c r="E1671" t="s">
        <v>961</v>
      </c>
      <c r="F1671" t="s">
        <v>118</v>
      </c>
      <c r="G1671" t="s">
        <v>58</v>
      </c>
      <c r="H1671" t="s">
        <v>59</v>
      </c>
      <c r="I1671" t="s">
        <v>34</v>
      </c>
      <c r="J1671" t="s">
        <v>42</v>
      </c>
      <c r="K1671" t="s">
        <v>22</v>
      </c>
      <c r="L1671" t="s">
        <v>22</v>
      </c>
      <c r="N1671" t="s">
        <v>30</v>
      </c>
      <c r="O1671">
        <v>60.150880341329128</v>
      </c>
      <c r="P1671">
        <v>6.8579938174253892</v>
      </c>
    </row>
    <row r="1672" spans="1:16" x14ac:dyDescent="0.3">
      <c r="A1672" s="2">
        <v>45286</v>
      </c>
      <c r="D1672" t="s">
        <v>3536</v>
      </c>
      <c r="E1672" t="s">
        <v>1573</v>
      </c>
      <c r="F1672" t="s">
        <v>118</v>
      </c>
      <c r="G1672" t="s">
        <v>58</v>
      </c>
      <c r="H1672" t="s">
        <v>119</v>
      </c>
      <c r="I1672" t="s">
        <v>120</v>
      </c>
      <c r="J1672" t="s">
        <v>20</v>
      </c>
      <c r="K1672" t="s">
        <v>21</v>
      </c>
      <c r="L1672" t="s">
        <v>3546</v>
      </c>
      <c r="M1672" t="s">
        <v>2593</v>
      </c>
      <c r="N1672" t="s">
        <v>24</v>
      </c>
      <c r="O1672">
        <v>88.209856781071267</v>
      </c>
      <c r="P1672">
        <v>7.1302081659893952</v>
      </c>
    </row>
    <row r="1673" spans="1:16" x14ac:dyDescent="0.3">
      <c r="A1673" s="2">
        <v>45241</v>
      </c>
      <c r="B1673" s="2">
        <v>45273</v>
      </c>
      <c r="C1673">
        <v>32</v>
      </c>
      <c r="D1673" t="s">
        <v>3537</v>
      </c>
      <c r="E1673" t="s">
        <v>2110</v>
      </c>
      <c r="F1673" t="s">
        <v>118</v>
      </c>
      <c r="G1673" t="s">
        <v>58</v>
      </c>
      <c r="H1673" t="s">
        <v>119</v>
      </c>
      <c r="I1673" t="s">
        <v>120</v>
      </c>
      <c r="J1673" t="s">
        <v>42</v>
      </c>
      <c r="K1673" t="s">
        <v>21</v>
      </c>
      <c r="L1673" t="s">
        <v>3546</v>
      </c>
      <c r="M1673" t="s">
        <v>2594</v>
      </c>
      <c r="N1673" t="s">
        <v>63</v>
      </c>
      <c r="O1673">
        <v>70.147656087719724</v>
      </c>
      <c r="P1673">
        <v>6.5775870835784422</v>
      </c>
    </row>
    <row r="1674" spans="1:16" x14ac:dyDescent="0.3">
      <c r="A1674" s="2">
        <v>45214</v>
      </c>
      <c r="D1674" t="s">
        <v>3536</v>
      </c>
      <c r="E1674" t="s">
        <v>1584</v>
      </c>
      <c r="F1674" t="s">
        <v>118</v>
      </c>
      <c r="G1674" t="s">
        <v>46</v>
      </c>
      <c r="H1674" t="s">
        <v>119</v>
      </c>
      <c r="I1674" t="s">
        <v>120</v>
      </c>
      <c r="J1674" t="s">
        <v>20</v>
      </c>
      <c r="K1674" t="s">
        <v>21</v>
      </c>
      <c r="L1674" t="s">
        <v>3546</v>
      </c>
      <c r="M1674" t="s">
        <v>2607</v>
      </c>
      <c r="N1674" t="s">
        <v>54</v>
      </c>
      <c r="O1674">
        <v>79.725567578595019</v>
      </c>
      <c r="P1674">
        <v>7.2601621176587994</v>
      </c>
    </row>
    <row r="1675" spans="1:16" x14ac:dyDescent="0.3">
      <c r="A1675" s="2">
        <v>45337</v>
      </c>
      <c r="D1675" t="s">
        <v>3536</v>
      </c>
      <c r="E1675" t="s">
        <v>1159</v>
      </c>
      <c r="F1675" t="s">
        <v>118</v>
      </c>
      <c r="G1675" t="s">
        <v>46</v>
      </c>
      <c r="H1675" t="s">
        <v>119</v>
      </c>
      <c r="I1675" t="s">
        <v>120</v>
      </c>
      <c r="J1675" t="s">
        <v>42</v>
      </c>
      <c r="K1675" t="s">
        <v>21</v>
      </c>
      <c r="L1675" t="s">
        <v>21</v>
      </c>
      <c r="M1675" t="s">
        <v>2613</v>
      </c>
      <c r="N1675" t="s">
        <v>76</v>
      </c>
      <c r="O1675">
        <v>73.51525264470196</v>
      </c>
      <c r="P1675">
        <v>6.5883266901503106</v>
      </c>
    </row>
    <row r="1676" spans="1:16" x14ac:dyDescent="0.3">
      <c r="A1676" s="2">
        <v>45147</v>
      </c>
      <c r="D1676" t="s">
        <v>3536</v>
      </c>
      <c r="E1676" t="s">
        <v>2155</v>
      </c>
      <c r="F1676" t="s">
        <v>118</v>
      </c>
      <c r="G1676" t="s">
        <v>17</v>
      </c>
      <c r="H1676" t="s">
        <v>18</v>
      </c>
      <c r="I1676" t="s">
        <v>34</v>
      </c>
      <c r="J1676" t="s">
        <v>20</v>
      </c>
      <c r="K1676" t="s">
        <v>21</v>
      </c>
      <c r="L1676" t="s">
        <v>21</v>
      </c>
      <c r="M1676" t="s">
        <v>2617</v>
      </c>
      <c r="N1676" t="s">
        <v>30</v>
      </c>
      <c r="O1676">
        <v>67.96162476523277</v>
      </c>
      <c r="P1676">
        <v>6.5319993074776246</v>
      </c>
    </row>
    <row r="1677" spans="1:16" x14ac:dyDescent="0.3">
      <c r="A1677" s="2">
        <v>45188</v>
      </c>
      <c r="B1677" s="2">
        <v>46188</v>
      </c>
      <c r="C1677">
        <v>1000</v>
      </c>
      <c r="D1677" t="s">
        <v>3539</v>
      </c>
      <c r="E1677" t="s">
        <v>612</v>
      </c>
      <c r="F1677" t="s">
        <v>118</v>
      </c>
      <c r="G1677" t="s">
        <v>33</v>
      </c>
      <c r="H1677" t="s">
        <v>52</v>
      </c>
      <c r="I1677" t="s">
        <v>34</v>
      </c>
      <c r="J1677" t="s">
        <v>42</v>
      </c>
      <c r="K1677" t="s">
        <v>21</v>
      </c>
      <c r="L1677" t="s">
        <v>21</v>
      </c>
      <c r="M1677" t="s">
        <v>2226</v>
      </c>
      <c r="N1677" t="s">
        <v>54</v>
      </c>
      <c r="O1677">
        <v>62.996024104733102</v>
      </c>
      <c r="P1677">
        <v>6.0497840318436404</v>
      </c>
    </row>
    <row r="1678" spans="1:16" x14ac:dyDescent="0.3">
      <c r="A1678" s="2">
        <v>45252</v>
      </c>
      <c r="B1678" s="2">
        <v>45297</v>
      </c>
      <c r="C1678">
        <v>45</v>
      </c>
      <c r="D1678" t="s">
        <v>3537</v>
      </c>
      <c r="E1678" t="s">
        <v>1897</v>
      </c>
      <c r="F1678" t="s">
        <v>118</v>
      </c>
      <c r="G1678" t="s">
        <v>33</v>
      </c>
      <c r="H1678" t="s">
        <v>18</v>
      </c>
      <c r="I1678" t="s">
        <v>19</v>
      </c>
      <c r="J1678" t="s">
        <v>42</v>
      </c>
      <c r="K1678" t="s">
        <v>22</v>
      </c>
      <c r="L1678" t="s">
        <v>22</v>
      </c>
      <c r="N1678" t="s">
        <v>24</v>
      </c>
      <c r="O1678">
        <v>74.932847774051439</v>
      </c>
      <c r="P1678">
        <v>6.5707765648048424</v>
      </c>
    </row>
    <row r="1679" spans="1:16" x14ac:dyDescent="0.3">
      <c r="A1679" s="2">
        <v>45016</v>
      </c>
      <c r="B1679" s="2">
        <v>45021</v>
      </c>
      <c r="C1679">
        <v>5</v>
      </c>
      <c r="D1679" t="s">
        <v>3538</v>
      </c>
      <c r="E1679" t="s">
        <v>570</v>
      </c>
      <c r="F1679" t="s">
        <v>118</v>
      </c>
      <c r="G1679" t="s">
        <v>51</v>
      </c>
      <c r="H1679" t="s">
        <v>59</v>
      </c>
      <c r="I1679" t="s">
        <v>92</v>
      </c>
      <c r="J1679" t="s">
        <v>35</v>
      </c>
      <c r="K1679" t="s">
        <v>21</v>
      </c>
      <c r="L1679" t="s">
        <v>21</v>
      </c>
      <c r="M1679" t="s">
        <v>2638</v>
      </c>
      <c r="N1679" t="s">
        <v>76</v>
      </c>
      <c r="O1679">
        <v>52.919067065930967</v>
      </c>
      <c r="P1679">
        <v>7.101912451065802</v>
      </c>
    </row>
    <row r="1680" spans="1:16" x14ac:dyDescent="0.3">
      <c r="A1680" s="2">
        <v>45271</v>
      </c>
      <c r="D1680" t="s">
        <v>3536</v>
      </c>
      <c r="E1680" t="s">
        <v>570</v>
      </c>
      <c r="F1680" t="s">
        <v>118</v>
      </c>
      <c r="G1680" t="s">
        <v>58</v>
      </c>
      <c r="H1680" t="s">
        <v>59</v>
      </c>
      <c r="I1680" t="s">
        <v>34</v>
      </c>
      <c r="J1680" t="s">
        <v>42</v>
      </c>
      <c r="K1680" t="s">
        <v>22</v>
      </c>
      <c r="L1680" t="s">
        <v>22</v>
      </c>
      <c r="N1680" t="s">
        <v>30</v>
      </c>
      <c r="O1680">
        <v>81.180423206503917</v>
      </c>
      <c r="P1680">
        <v>7.3006084778701554</v>
      </c>
    </row>
    <row r="1681" spans="1:16" x14ac:dyDescent="0.3">
      <c r="A1681" s="2">
        <v>45162</v>
      </c>
      <c r="B1681" s="2">
        <v>45180</v>
      </c>
      <c r="C1681">
        <v>18</v>
      </c>
      <c r="D1681" t="s">
        <v>3538</v>
      </c>
      <c r="E1681" t="s">
        <v>2643</v>
      </c>
      <c r="F1681" t="s">
        <v>118</v>
      </c>
      <c r="G1681" t="s">
        <v>51</v>
      </c>
      <c r="H1681" t="s">
        <v>52</v>
      </c>
      <c r="I1681" t="s">
        <v>92</v>
      </c>
      <c r="J1681" t="s">
        <v>20</v>
      </c>
      <c r="K1681" t="s">
        <v>21</v>
      </c>
      <c r="L1681" t="s">
        <v>21</v>
      </c>
      <c r="M1681" t="s">
        <v>2644</v>
      </c>
      <c r="N1681" t="s">
        <v>43</v>
      </c>
      <c r="O1681">
        <v>63.625287392772172</v>
      </c>
      <c r="P1681">
        <v>6.3483370363520146</v>
      </c>
    </row>
    <row r="1682" spans="1:16" x14ac:dyDescent="0.3">
      <c r="A1682" s="2">
        <v>45468</v>
      </c>
      <c r="D1682" t="s">
        <v>3536</v>
      </c>
      <c r="E1682" t="s">
        <v>2660</v>
      </c>
      <c r="F1682" t="s">
        <v>118</v>
      </c>
      <c r="G1682" t="s">
        <v>17</v>
      </c>
      <c r="H1682" t="s">
        <v>18</v>
      </c>
      <c r="I1682" t="s">
        <v>19</v>
      </c>
      <c r="J1682" t="s">
        <v>20</v>
      </c>
      <c r="K1682" t="s">
        <v>21</v>
      </c>
      <c r="L1682" t="s">
        <v>21</v>
      </c>
      <c r="M1682" t="s">
        <v>2661</v>
      </c>
      <c r="N1682" t="s">
        <v>30</v>
      </c>
      <c r="O1682">
        <v>85.576890347082852</v>
      </c>
      <c r="P1682">
        <v>6.1773279334366329</v>
      </c>
    </row>
    <row r="1683" spans="1:16" x14ac:dyDescent="0.3">
      <c r="A1683" s="2">
        <v>45258</v>
      </c>
      <c r="B1683" s="2">
        <v>45266</v>
      </c>
      <c r="C1683">
        <v>8</v>
      </c>
      <c r="D1683" t="s">
        <v>3538</v>
      </c>
      <c r="E1683" t="s">
        <v>349</v>
      </c>
      <c r="F1683" t="s">
        <v>118</v>
      </c>
      <c r="G1683" t="s">
        <v>58</v>
      </c>
      <c r="H1683" t="s">
        <v>52</v>
      </c>
      <c r="I1683" t="s">
        <v>92</v>
      </c>
      <c r="J1683" t="s">
        <v>42</v>
      </c>
      <c r="K1683" t="s">
        <v>22</v>
      </c>
      <c r="L1683" t="s">
        <v>22</v>
      </c>
      <c r="N1683" t="s">
        <v>43</v>
      </c>
      <c r="O1683">
        <v>62.84602655598691</v>
      </c>
      <c r="P1683">
        <v>6.4382169728028273</v>
      </c>
    </row>
    <row r="1684" spans="1:16" x14ac:dyDescent="0.3">
      <c r="A1684" s="2">
        <v>45361</v>
      </c>
      <c r="D1684" t="s">
        <v>3536</v>
      </c>
      <c r="E1684" t="s">
        <v>1299</v>
      </c>
      <c r="F1684" t="s">
        <v>118</v>
      </c>
      <c r="G1684" t="s">
        <v>33</v>
      </c>
      <c r="H1684" t="s">
        <v>52</v>
      </c>
      <c r="I1684" t="s">
        <v>34</v>
      </c>
      <c r="J1684" t="s">
        <v>20</v>
      </c>
      <c r="K1684" t="s">
        <v>21</v>
      </c>
      <c r="L1684" t="s">
        <v>3546</v>
      </c>
      <c r="M1684" t="s">
        <v>2672</v>
      </c>
      <c r="N1684" t="s">
        <v>144</v>
      </c>
      <c r="O1684">
        <v>69.049461935878213</v>
      </c>
      <c r="P1684">
        <v>7.3409002660049856</v>
      </c>
    </row>
    <row r="1685" spans="1:16" x14ac:dyDescent="0.3">
      <c r="A1685" s="2">
        <v>45167</v>
      </c>
      <c r="D1685" t="s">
        <v>3536</v>
      </c>
      <c r="E1685" t="s">
        <v>357</v>
      </c>
      <c r="F1685" t="s">
        <v>118</v>
      </c>
      <c r="G1685" t="s">
        <v>33</v>
      </c>
      <c r="H1685" t="s">
        <v>18</v>
      </c>
      <c r="I1685" t="s">
        <v>34</v>
      </c>
      <c r="J1685" t="s">
        <v>42</v>
      </c>
      <c r="K1685" t="s">
        <v>21</v>
      </c>
      <c r="L1685" t="s">
        <v>3546</v>
      </c>
      <c r="M1685" t="s">
        <v>2673</v>
      </c>
      <c r="N1685" t="s">
        <v>30</v>
      </c>
      <c r="O1685">
        <v>70.337750697803884</v>
      </c>
      <c r="P1685">
        <v>6.1779656486123704</v>
      </c>
    </row>
    <row r="1686" spans="1:16" x14ac:dyDescent="0.3">
      <c r="A1686" s="2">
        <v>45104</v>
      </c>
      <c r="B1686" s="2">
        <v>46104</v>
      </c>
      <c r="C1686">
        <v>1000</v>
      </c>
      <c r="D1686" t="s">
        <v>3539</v>
      </c>
      <c r="E1686" t="s">
        <v>961</v>
      </c>
      <c r="F1686" t="s">
        <v>118</v>
      </c>
      <c r="G1686" t="s">
        <v>58</v>
      </c>
      <c r="H1686" t="s">
        <v>119</v>
      </c>
      <c r="I1686" t="s">
        <v>120</v>
      </c>
      <c r="J1686" t="s">
        <v>20</v>
      </c>
      <c r="K1686" t="s">
        <v>21</v>
      </c>
      <c r="L1686" t="s">
        <v>21</v>
      </c>
      <c r="M1686" t="s">
        <v>2691</v>
      </c>
      <c r="N1686" t="s">
        <v>54</v>
      </c>
      <c r="O1686">
        <v>79.820540665187295</v>
      </c>
      <c r="P1686">
        <v>7.3028986922841899</v>
      </c>
    </row>
    <row r="1687" spans="1:16" x14ac:dyDescent="0.3">
      <c r="A1687" s="2">
        <v>45449</v>
      </c>
      <c r="D1687" t="s">
        <v>3536</v>
      </c>
      <c r="E1687" t="s">
        <v>32</v>
      </c>
      <c r="F1687" t="s">
        <v>118</v>
      </c>
      <c r="G1687" t="s">
        <v>33</v>
      </c>
      <c r="H1687" t="s">
        <v>52</v>
      </c>
      <c r="I1687" t="s">
        <v>92</v>
      </c>
      <c r="J1687" t="s">
        <v>42</v>
      </c>
      <c r="K1687" t="s">
        <v>21</v>
      </c>
      <c r="L1687" t="s">
        <v>21</v>
      </c>
      <c r="M1687" t="s">
        <v>2693</v>
      </c>
      <c r="N1687" t="s">
        <v>76</v>
      </c>
      <c r="O1687">
        <v>58.959294733488832</v>
      </c>
      <c r="P1687">
        <v>6.0683777369230034</v>
      </c>
    </row>
    <row r="1688" spans="1:16" x14ac:dyDescent="0.3">
      <c r="A1688" s="2">
        <v>45045</v>
      </c>
      <c r="B1688" s="2">
        <v>45103</v>
      </c>
      <c r="C1688">
        <v>58</v>
      </c>
      <c r="D1688" t="s">
        <v>3537</v>
      </c>
      <c r="E1688" t="s">
        <v>1768</v>
      </c>
      <c r="F1688" t="s">
        <v>118</v>
      </c>
      <c r="G1688" t="s">
        <v>17</v>
      </c>
      <c r="H1688" t="s">
        <v>18</v>
      </c>
      <c r="I1688" t="s">
        <v>19</v>
      </c>
      <c r="J1688" t="s">
        <v>35</v>
      </c>
      <c r="K1688" t="s">
        <v>22</v>
      </c>
      <c r="L1688" t="s">
        <v>22</v>
      </c>
      <c r="N1688" t="s">
        <v>63</v>
      </c>
      <c r="O1688">
        <v>80.235884036088379</v>
      </c>
      <c r="P1688">
        <v>7.4945008740851131</v>
      </c>
    </row>
    <row r="1689" spans="1:16" x14ac:dyDescent="0.3">
      <c r="A1689" s="2">
        <v>45338</v>
      </c>
      <c r="B1689" s="2">
        <v>45402</v>
      </c>
      <c r="C1689">
        <v>64</v>
      </c>
      <c r="D1689" t="s">
        <v>3537</v>
      </c>
      <c r="E1689" t="s">
        <v>349</v>
      </c>
      <c r="F1689" t="s">
        <v>118</v>
      </c>
      <c r="G1689" t="s">
        <v>58</v>
      </c>
      <c r="H1689" t="s">
        <v>119</v>
      </c>
      <c r="I1689" t="s">
        <v>120</v>
      </c>
      <c r="J1689" t="s">
        <v>20</v>
      </c>
      <c r="K1689" t="s">
        <v>21</v>
      </c>
      <c r="L1689" t="s">
        <v>21</v>
      </c>
      <c r="M1689" t="s">
        <v>2704</v>
      </c>
      <c r="N1689" t="s">
        <v>76</v>
      </c>
      <c r="O1689">
        <v>79.313709570565507</v>
      </c>
      <c r="P1689">
        <v>6.9088452227692247</v>
      </c>
    </row>
    <row r="1690" spans="1:16" x14ac:dyDescent="0.3">
      <c r="A1690" s="2">
        <v>45353</v>
      </c>
      <c r="B1690" s="2">
        <v>46353</v>
      </c>
      <c r="C1690">
        <v>1000</v>
      </c>
      <c r="D1690" t="s">
        <v>3539</v>
      </c>
      <c r="E1690" t="s">
        <v>2501</v>
      </c>
      <c r="F1690" t="s">
        <v>118</v>
      </c>
      <c r="G1690" t="s">
        <v>17</v>
      </c>
      <c r="H1690" t="s">
        <v>18</v>
      </c>
      <c r="I1690" t="s">
        <v>34</v>
      </c>
      <c r="J1690" t="s">
        <v>20</v>
      </c>
      <c r="K1690" t="s">
        <v>21</v>
      </c>
      <c r="L1690" t="s">
        <v>3546</v>
      </c>
      <c r="M1690" t="s">
        <v>2705</v>
      </c>
      <c r="N1690" t="s">
        <v>24</v>
      </c>
      <c r="O1690">
        <v>56.149422514489054</v>
      </c>
      <c r="P1690">
        <v>7.1582280414237571</v>
      </c>
    </row>
    <row r="1691" spans="1:16" x14ac:dyDescent="0.3">
      <c r="A1691" s="2">
        <v>45360</v>
      </c>
      <c r="D1691" t="s">
        <v>3536</v>
      </c>
      <c r="E1691" t="s">
        <v>1584</v>
      </c>
      <c r="F1691" t="s">
        <v>118</v>
      </c>
      <c r="G1691" t="s">
        <v>17</v>
      </c>
      <c r="H1691" t="s">
        <v>40</v>
      </c>
      <c r="I1691" t="s">
        <v>41</v>
      </c>
      <c r="J1691" t="s">
        <v>35</v>
      </c>
      <c r="K1691" t="s">
        <v>22</v>
      </c>
      <c r="L1691" t="s">
        <v>22</v>
      </c>
      <c r="N1691" t="s">
        <v>30</v>
      </c>
      <c r="O1691">
        <v>72.087615026096614</v>
      </c>
      <c r="P1691">
        <v>6.2520300782890166</v>
      </c>
    </row>
    <row r="1692" spans="1:16" x14ac:dyDescent="0.3">
      <c r="A1692" s="2">
        <v>44932</v>
      </c>
      <c r="B1692" s="2">
        <v>46078</v>
      </c>
      <c r="C1692">
        <v>1146</v>
      </c>
      <c r="D1692" t="s">
        <v>3539</v>
      </c>
      <c r="E1692" t="s">
        <v>2717</v>
      </c>
      <c r="F1692" t="s">
        <v>118</v>
      </c>
      <c r="G1692" t="s">
        <v>17</v>
      </c>
      <c r="H1692" t="s">
        <v>40</v>
      </c>
      <c r="I1692" t="s">
        <v>41</v>
      </c>
      <c r="J1692" t="s">
        <v>35</v>
      </c>
      <c r="K1692" t="s">
        <v>22</v>
      </c>
      <c r="L1692" t="s">
        <v>22</v>
      </c>
      <c r="N1692" t="s">
        <v>54</v>
      </c>
      <c r="O1692">
        <v>72.34495651697074</v>
      </c>
      <c r="P1692">
        <v>7.3303873503139041</v>
      </c>
    </row>
    <row r="1693" spans="1:16" x14ac:dyDescent="0.3">
      <c r="A1693" s="2">
        <v>45254</v>
      </c>
      <c r="D1693" t="s">
        <v>3536</v>
      </c>
      <c r="E1693" t="s">
        <v>952</v>
      </c>
      <c r="F1693" t="s">
        <v>118</v>
      </c>
      <c r="G1693" t="s">
        <v>46</v>
      </c>
      <c r="H1693" t="s">
        <v>40</v>
      </c>
      <c r="I1693" t="s">
        <v>41</v>
      </c>
      <c r="J1693" t="s">
        <v>42</v>
      </c>
      <c r="K1693" t="s">
        <v>21</v>
      </c>
      <c r="L1693" t="s">
        <v>3546</v>
      </c>
      <c r="M1693" t="s">
        <v>2734</v>
      </c>
      <c r="N1693" t="s">
        <v>76</v>
      </c>
      <c r="O1693">
        <v>60.729210419074448</v>
      </c>
      <c r="P1693">
        <v>6.2760671580753202</v>
      </c>
    </row>
    <row r="1694" spans="1:16" x14ac:dyDescent="0.3">
      <c r="A1694" s="2">
        <v>45402</v>
      </c>
      <c r="D1694" t="s">
        <v>3536</v>
      </c>
      <c r="E1694" t="s">
        <v>511</v>
      </c>
      <c r="F1694" t="s">
        <v>118</v>
      </c>
      <c r="G1694" t="s">
        <v>17</v>
      </c>
      <c r="H1694" t="s">
        <v>18</v>
      </c>
      <c r="I1694" t="s">
        <v>34</v>
      </c>
      <c r="J1694" t="s">
        <v>20</v>
      </c>
      <c r="K1694" t="s">
        <v>21</v>
      </c>
      <c r="L1694" t="s">
        <v>3546</v>
      </c>
      <c r="M1694" t="s">
        <v>2247</v>
      </c>
      <c r="N1694" t="s">
        <v>30</v>
      </c>
      <c r="O1694">
        <v>58.936730403321008</v>
      </c>
      <c r="P1694">
        <v>7.0581912454252294</v>
      </c>
    </row>
    <row r="1695" spans="1:16" x14ac:dyDescent="0.3">
      <c r="A1695" s="2">
        <v>45202</v>
      </c>
      <c r="B1695" s="2">
        <v>45208</v>
      </c>
      <c r="C1695">
        <v>6</v>
      </c>
      <c r="D1695" t="s">
        <v>3538</v>
      </c>
      <c r="E1695" t="s">
        <v>2747</v>
      </c>
      <c r="F1695" t="s">
        <v>118</v>
      </c>
      <c r="G1695" t="s">
        <v>33</v>
      </c>
      <c r="H1695" t="s">
        <v>59</v>
      </c>
      <c r="I1695" t="s">
        <v>19</v>
      </c>
      <c r="J1695" t="s">
        <v>35</v>
      </c>
      <c r="K1695" t="s">
        <v>21</v>
      </c>
      <c r="L1695" t="s">
        <v>21</v>
      </c>
      <c r="M1695" t="s">
        <v>2568</v>
      </c>
      <c r="N1695" t="s">
        <v>30</v>
      </c>
      <c r="O1695">
        <v>71.469089932362508</v>
      </c>
      <c r="P1695">
        <v>7.3043005077224699</v>
      </c>
    </row>
    <row r="1696" spans="1:16" x14ac:dyDescent="0.3">
      <c r="A1696" s="2">
        <v>45299</v>
      </c>
      <c r="B1696" s="2">
        <v>45311</v>
      </c>
      <c r="C1696">
        <v>12</v>
      </c>
      <c r="D1696" t="s">
        <v>3538</v>
      </c>
      <c r="E1696" t="s">
        <v>2660</v>
      </c>
      <c r="F1696" t="s">
        <v>118</v>
      </c>
      <c r="G1696" t="s">
        <v>17</v>
      </c>
      <c r="H1696" t="s">
        <v>40</v>
      </c>
      <c r="I1696" t="s">
        <v>41</v>
      </c>
      <c r="J1696" t="s">
        <v>35</v>
      </c>
      <c r="K1696" t="s">
        <v>22</v>
      </c>
      <c r="L1696" t="s">
        <v>22</v>
      </c>
      <c r="N1696" t="s">
        <v>76</v>
      </c>
      <c r="O1696">
        <v>87.567812479457388</v>
      </c>
      <c r="P1696">
        <v>6.6122275363000469</v>
      </c>
    </row>
    <row r="1697" spans="1:16" x14ac:dyDescent="0.3">
      <c r="A1697" s="2">
        <v>45059</v>
      </c>
      <c r="B1697" s="2">
        <v>46059</v>
      </c>
      <c r="C1697">
        <v>1000</v>
      </c>
      <c r="D1697" t="s">
        <v>3539</v>
      </c>
      <c r="E1697" t="s">
        <v>1793</v>
      </c>
      <c r="F1697" t="s">
        <v>118</v>
      </c>
      <c r="G1697" t="s">
        <v>46</v>
      </c>
      <c r="H1697" t="s">
        <v>40</v>
      </c>
      <c r="I1697" t="s">
        <v>41</v>
      </c>
      <c r="J1697" t="s">
        <v>35</v>
      </c>
      <c r="K1697" t="s">
        <v>21</v>
      </c>
      <c r="L1697" t="s">
        <v>3546</v>
      </c>
      <c r="M1697" t="s">
        <v>2750</v>
      </c>
      <c r="N1697" t="s">
        <v>63</v>
      </c>
      <c r="O1697">
        <v>91.498517029778213</v>
      </c>
      <c r="P1697">
        <v>7.1794172990760501</v>
      </c>
    </row>
    <row r="1698" spans="1:16" x14ac:dyDescent="0.3">
      <c r="A1698" s="2">
        <v>45379</v>
      </c>
      <c r="D1698" t="s">
        <v>3536</v>
      </c>
      <c r="E1698" t="s">
        <v>2229</v>
      </c>
      <c r="F1698" t="s">
        <v>118</v>
      </c>
      <c r="G1698" t="s">
        <v>17</v>
      </c>
      <c r="H1698" t="s">
        <v>40</v>
      </c>
      <c r="I1698" t="s">
        <v>41</v>
      </c>
      <c r="J1698" t="s">
        <v>35</v>
      </c>
      <c r="K1698" t="s">
        <v>22</v>
      </c>
      <c r="L1698" t="s">
        <v>22</v>
      </c>
      <c r="N1698" t="s">
        <v>43</v>
      </c>
      <c r="O1698">
        <v>76.336471222080633</v>
      </c>
      <c r="P1698">
        <v>6.4550783154436999</v>
      </c>
    </row>
    <row r="1699" spans="1:16" x14ac:dyDescent="0.3">
      <c r="A1699" s="2">
        <v>45296</v>
      </c>
      <c r="D1699" t="s">
        <v>3536</v>
      </c>
      <c r="E1699" t="s">
        <v>2763</v>
      </c>
      <c r="F1699" t="s">
        <v>118</v>
      </c>
      <c r="G1699" t="s">
        <v>33</v>
      </c>
      <c r="H1699" t="s">
        <v>59</v>
      </c>
      <c r="I1699" t="s">
        <v>19</v>
      </c>
      <c r="J1699" t="s">
        <v>42</v>
      </c>
      <c r="K1699" t="s">
        <v>21</v>
      </c>
      <c r="L1699" t="s">
        <v>3546</v>
      </c>
      <c r="M1699" t="s">
        <v>2764</v>
      </c>
      <c r="N1699" t="s">
        <v>54</v>
      </c>
      <c r="O1699">
        <v>82.122680667370346</v>
      </c>
      <c r="P1699">
        <v>6.9398887666398146</v>
      </c>
    </row>
    <row r="1700" spans="1:16" x14ac:dyDescent="0.3">
      <c r="A1700" s="2">
        <v>45257</v>
      </c>
      <c r="B1700" s="2">
        <v>45260</v>
      </c>
      <c r="C1700">
        <v>3</v>
      </c>
      <c r="D1700" t="s">
        <v>3538</v>
      </c>
      <c r="E1700" t="s">
        <v>2769</v>
      </c>
      <c r="F1700" t="s">
        <v>118</v>
      </c>
      <c r="G1700" t="s">
        <v>17</v>
      </c>
      <c r="H1700" t="s">
        <v>18</v>
      </c>
      <c r="I1700" t="s">
        <v>19</v>
      </c>
      <c r="J1700" t="s">
        <v>42</v>
      </c>
      <c r="K1700" t="s">
        <v>22</v>
      </c>
      <c r="L1700" t="s">
        <v>22</v>
      </c>
      <c r="N1700" t="s">
        <v>24</v>
      </c>
      <c r="O1700">
        <v>79.733425708539556</v>
      </c>
      <c r="P1700">
        <v>6.9977958310443</v>
      </c>
    </row>
    <row r="1701" spans="1:16" x14ac:dyDescent="0.3">
      <c r="A1701" s="2">
        <v>45080</v>
      </c>
      <c r="B1701" s="2">
        <v>45151</v>
      </c>
      <c r="C1701">
        <v>71</v>
      </c>
      <c r="D1701" t="s">
        <v>3537</v>
      </c>
      <c r="E1701" t="s">
        <v>87</v>
      </c>
      <c r="F1701" t="s">
        <v>118</v>
      </c>
      <c r="G1701" t="s">
        <v>58</v>
      </c>
      <c r="H1701" t="s">
        <v>59</v>
      </c>
      <c r="I1701" t="s">
        <v>92</v>
      </c>
      <c r="J1701" t="s">
        <v>42</v>
      </c>
      <c r="K1701" t="s">
        <v>22</v>
      </c>
      <c r="L1701" t="s">
        <v>22</v>
      </c>
      <c r="N1701" t="s">
        <v>43</v>
      </c>
      <c r="O1701">
        <v>61.243855283775737</v>
      </c>
      <c r="P1701">
        <v>6.9867679569045542</v>
      </c>
    </row>
    <row r="1702" spans="1:16" x14ac:dyDescent="0.3">
      <c r="A1702" s="2">
        <v>44957</v>
      </c>
      <c r="B1702" s="2">
        <v>44960</v>
      </c>
      <c r="C1702">
        <v>3</v>
      </c>
      <c r="D1702" t="s">
        <v>3538</v>
      </c>
      <c r="E1702" t="s">
        <v>485</v>
      </c>
      <c r="F1702" t="s">
        <v>118</v>
      </c>
      <c r="G1702" t="s">
        <v>17</v>
      </c>
      <c r="H1702" t="s">
        <v>18</v>
      </c>
      <c r="I1702" t="s">
        <v>34</v>
      </c>
      <c r="J1702" t="s">
        <v>42</v>
      </c>
      <c r="K1702" t="s">
        <v>22</v>
      </c>
      <c r="L1702" t="s">
        <v>22</v>
      </c>
      <c r="N1702" t="s">
        <v>76</v>
      </c>
      <c r="O1702">
        <v>75.912064696948931</v>
      </c>
      <c r="P1702">
        <v>7.0350073362309988</v>
      </c>
    </row>
    <row r="1703" spans="1:16" x14ac:dyDescent="0.3">
      <c r="A1703" s="2">
        <v>45459</v>
      </c>
      <c r="B1703" s="2">
        <v>46459</v>
      </c>
      <c r="C1703">
        <v>1000</v>
      </c>
      <c r="D1703" t="s">
        <v>3539</v>
      </c>
      <c r="E1703" t="s">
        <v>2009</v>
      </c>
      <c r="F1703" t="s">
        <v>118</v>
      </c>
      <c r="G1703" t="s">
        <v>51</v>
      </c>
      <c r="H1703" t="s">
        <v>52</v>
      </c>
      <c r="I1703" t="s">
        <v>92</v>
      </c>
      <c r="J1703" t="s">
        <v>20</v>
      </c>
      <c r="K1703" t="s">
        <v>21</v>
      </c>
      <c r="L1703" t="s">
        <v>21</v>
      </c>
      <c r="M1703" t="s">
        <v>2798</v>
      </c>
      <c r="N1703" t="s">
        <v>30</v>
      </c>
      <c r="O1703">
        <v>85.189225328917729</v>
      </c>
      <c r="P1703">
        <v>6.037790120938844</v>
      </c>
    </row>
    <row r="1704" spans="1:16" x14ac:dyDescent="0.3">
      <c r="A1704" s="2">
        <v>45375</v>
      </c>
      <c r="D1704" t="s">
        <v>3536</v>
      </c>
      <c r="E1704" t="s">
        <v>742</v>
      </c>
      <c r="F1704" t="s">
        <v>118</v>
      </c>
      <c r="G1704" t="s">
        <v>33</v>
      </c>
      <c r="H1704" t="s">
        <v>18</v>
      </c>
      <c r="I1704" t="s">
        <v>34</v>
      </c>
      <c r="J1704" t="s">
        <v>35</v>
      </c>
      <c r="K1704" t="s">
        <v>22</v>
      </c>
      <c r="L1704" t="s">
        <v>22</v>
      </c>
      <c r="N1704" t="s">
        <v>43</v>
      </c>
      <c r="O1704">
        <v>70.018796532439566</v>
      </c>
      <c r="P1704">
        <v>6.7721132906351702</v>
      </c>
    </row>
    <row r="1705" spans="1:16" x14ac:dyDescent="0.3">
      <c r="A1705" s="2">
        <v>45105</v>
      </c>
      <c r="D1705" t="s">
        <v>3536</v>
      </c>
      <c r="E1705" t="s">
        <v>1227</v>
      </c>
      <c r="F1705" t="s">
        <v>118</v>
      </c>
      <c r="G1705" t="s">
        <v>33</v>
      </c>
      <c r="H1705" t="s">
        <v>59</v>
      </c>
      <c r="I1705" t="s">
        <v>19</v>
      </c>
      <c r="J1705" t="s">
        <v>35</v>
      </c>
      <c r="K1705" t="s">
        <v>22</v>
      </c>
      <c r="L1705" t="s">
        <v>22</v>
      </c>
      <c r="N1705" t="s">
        <v>144</v>
      </c>
      <c r="O1705">
        <v>83.162644325720294</v>
      </c>
      <c r="P1705">
        <v>6.9658619356016471</v>
      </c>
    </row>
    <row r="1706" spans="1:16" x14ac:dyDescent="0.3">
      <c r="A1706" s="2">
        <v>45204</v>
      </c>
      <c r="B1706" s="2">
        <v>45208</v>
      </c>
      <c r="C1706">
        <v>4</v>
      </c>
      <c r="D1706" t="s">
        <v>3538</v>
      </c>
      <c r="E1706" t="s">
        <v>1283</v>
      </c>
      <c r="F1706" t="s">
        <v>118</v>
      </c>
      <c r="G1706" t="s">
        <v>58</v>
      </c>
      <c r="H1706" t="s">
        <v>119</v>
      </c>
      <c r="I1706" t="s">
        <v>120</v>
      </c>
      <c r="J1706" t="s">
        <v>42</v>
      </c>
      <c r="K1706" t="s">
        <v>21</v>
      </c>
      <c r="L1706" t="s">
        <v>3546</v>
      </c>
      <c r="M1706" t="s">
        <v>2811</v>
      </c>
      <c r="N1706" t="s">
        <v>76</v>
      </c>
      <c r="O1706">
        <v>54.511704508884641</v>
      </c>
      <c r="P1706">
        <v>6.4986842357230676</v>
      </c>
    </row>
    <row r="1707" spans="1:16" x14ac:dyDescent="0.3">
      <c r="A1707" s="2">
        <v>45369</v>
      </c>
      <c r="B1707" s="2">
        <v>45372</v>
      </c>
      <c r="C1707">
        <v>3</v>
      </c>
      <c r="D1707" t="s">
        <v>3538</v>
      </c>
      <c r="E1707" t="s">
        <v>570</v>
      </c>
      <c r="F1707" t="s">
        <v>118</v>
      </c>
      <c r="G1707" t="s">
        <v>46</v>
      </c>
      <c r="H1707" t="s">
        <v>18</v>
      </c>
      <c r="I1707" t="s">
        <v>19</v>
      </c>
      <c r="J1707" t="s">
        <v>20</v>
      </c>
      <c r="K1707" t="s">
        <v>21</v>
      </c>
      <c r="L1707" t="s">
        <v>21</v>
      </c>
      <c r="M1707" t="s">
        <v>2819</v>
      </c>
      <c r="N1707" t="s">
        <v>24</v>
      </c>
      <c r="O1707">
        <v>56.249449717361493</v>
      </c>
      <c r="P1707">
        <v>7.0962314474710944</v>
      </c>
    </row>
    <row r="1708" spans="1:16" x14ac:dyDescent="0.3">
      <c r="A1708" s="2">
        <v>45364</v>
      </c>
      <c r="B1708" s="2">
        <v>45367</v>
      </c>
      <c r="C1708">
        <v>3</v>
      </c>
      <c r="D1708" t="s">
        <v>3538</v>
      </c>
      <c r="E1708" t="s">
        <v>1873</v>
      </c>
      <c r="F1708" t="s">
        <v>118</v>
      </c>
      <c r="G1708" t="s">
        <v>51</v>
      </c>
      <c r="H1708" t="s">
        <v>59</v>
      </c>
      <c r="I1708" t="s">
        <v>92</v>
      </c>
      <c r="J1708" t="s">
        <v>42</v>
      </c>
      <c r="K1708" t="s">
        <v>21</v>
      </c>
      <c r="L1708" t="s">
        <v>3546</v>
      </c>
      <c r="M1708" t="s">
        <v>2828</v>
      </c>
      <c r="N1708" t="s">
        <v>24</v>
      </c>
      <c r="O1708">
        <v>79.641702248270434</v>
      </c>
      <c r="P1708">
        <v>6.8450930260689606</v>
      </c>
    </row>
    <row r="1709" spans="1:16" x14ac:dyDescent="0.3">
      <c r="A1709" s="2">
        <v>45075</v>
      </c>
      <c r="B1709" s="2">
        <v>46075</v>
      </c>
      <c r="C1709">
        <v>1000</v>
      </c>
      <c r="D1709" t="s">
        <v>3539</v>
      </c>
      <c r="E1709" t="s">
        <v>2485</v>
      </c>
      <c r="F1709" t="s">
        <v>118</v>
      </c>
      <c r="G1709" t="s">
        <v>51</v>
      </c>
      <c r="H1709" t="s">
        <v>52</v>
      </c>
      <c r="I1709" t="s">
        <v>92</v>
      </c>
      <c r="J1709" t="s">
        <v>42</v>
      </c>
      <c r="K1709" t="s">
        <v>22</v>
      </c>
      <c r="L1709" t="s">
        <v>22</v>
      </c>
      <c r="N1709" t="s">
        <v>30</v>
      </c>
      <c r="O1709">
        <v>56.800289406950498</v>
      </c>
      <c r="P1709">
        <v>6.9925008894437832</v>
      </c>
    </row>
    <row r="1710" spans="1:16" x14ac:dyDescent="0.3">
      <c r="A1710" s="2">
        <v>45389</v>
      </c>
      <c r="B1710" s="2">
        <v>46389</v>
      </c>
      <c r="C1710">
        <v>1000</v>
      </c>
      <c r="D1710" t="s">
        <v>3539</v>
      </c>
      <c r="E1710" t="s">
        <v>1283</v>
      </c>
      <c r="F1710" t="s">
        <v>118</v>
      </c>
      <c r="G1710" t="s">
        <v>58</v>
      </c>
      <c r="H1710" t="s">
        <v>119</v>
      </c>
      <c r="I1710" t="s">
        <v>120</v>
      </c>
      <c r="J1710" t="s">
        <v>20</v>
      </c>
      <c r="K1710" t="s">
        <v>21</v>
      </c>
      <c r="L1710" t="s">
        <v>3546</v>
      </c>
      <c r="M1710" t="s">
        <v>2837</v>
      </c>
      <c r="N1710" t="s">
        <v>144</v>
      </c>
      <c r="O1710">
        <v>88.246528119795087</v>
      </c>
      <c r="P1710">
        <v>6.0623684397698909</v>
      </c>
    </row>
    <row r="1711" spans="1:16" x14ac:dyDescent="0.3">
      <c r="A1711" s="2">
        <v>45076</v>
      </c>
      <c r="D1711" t="s">
        <v>3536</v>
      </c>
      <c r="E1711" t="s">
        <v>2009</v>
      </c>
      <c r="F1711" t="s">
        <v>118</v>
      </c>
      <c r="G1711" t="s">
        <v>51</v>
      </c>
      <c r="H1711" t="s">
        <v>59</v>
      </c>
      <c r="I1711" t="s">
        <v>19</v>
      </c>
      <c r="J1711" t="s">
        <v>42</v>
      </c>
      <c r="K1711" t="s">
        <v>22</v>
      </c>
      <c r="L1711" t="s">
        <v>22</v>
      </c>
      <c r="N1711" t="s">
        <v>54</v>
      </c>
      <c r="O1711">
        <v>74.486119424261105</v>
      </c>
      <c r="P1711">
        <v>6.1004604180379074</v>
      </c>
    </row>
    <row r="1712" spans="1:16" x14ac:dyDescent="0.3">
      <c r="A1712" s="2">
        <v>44962</v>
      </c>
      <c r="B1712" s="2">
        <v>46048</v>
      </c>
      <c r="C1712">
        <v>1086</v>
      </c>
      <c r="D1712" t="s">
        <v>3539</v>
      </c>
      <c r="E1712" t="s">
        <v>941</v>
      </c>
      <c r="F1712" t="s">
        <v>118</v>
      </c>
      <c r="G1712" t="s">
        <v>33</v>
      </c>
      <c r="H1712" t="s">
        <v>59</v>
      </c>
      <c r="I1712" t="s">
        <v>19</v>
      </c>
      <c r="J1712" t="s">
        <v>42</v>
      </c>
      <c r="K1712" t="s">
        <v>22</v>
      </c>
      <c r="L1712" t="s">
        <v>22</v>
      </c>
      <c r="N1712" t="s">
        <v>43</v>
      </c>
      <c r="O1712">
        <v>59.446600029001267</v>
      </c>
      <c r="P1712">
        <v>6.0938472633291774</v>
      </c>
    </row>
    <row r="1713" spans="1:16" x14ac:dyDescent="0.3">
      <c r="A1713" s="2">
        <v>45426</v>
      </c>
      <c r="B1713" s="2">
        <v>45427</v>
      </c>
      <c r="C1713">
        <v>1</v>
      </c>
      <c r="D1713" t="s">
        <v>3538</v>
      </c>
      <c r="E1713" t="s">
        <v>1146</v>
      </c>
      <c r="F1713" t="s">
        <v>118</v>
      </c>
      <c r="G1713" t="s">
        <v>46</v>
      </c>
      <c r="H1713" t="s">
        <v>119</v>
      </c>
      <c r="I1713" t="s">
        <v>120</v>
      </c>
      <c r="J1713" t="s">
        <v>20</v>
      </c>
      <c r="K1713" t="s">
        <v>21</v>
      </c>
      <c r="L1713" t="s">
        <v>3546</v>
      </c>
      <c r="M1713" t="s">
        <v>2844</v>
      </c>
      <c r="N1713" t="s">
        <v>63</v>
      </c>
      <c r="O1713">
        <v>54.751867834671472</v>
      </c>
      <c r="P1713">
        <v>7.3249104021393361</v>
      </c>
    </row>
    <row r="1714" spans="1:16" x14ac:dyDescent="0.3">
      <c r="A1714" s="2">
        <v>45303</v>
      </c>
      <c r="B1714" s="2">
        <v>45312</v>
      </c>
      <c r="C1714">
        <v>9</v>
      </c>
      <c r="D1714" t="s">
        <v>3538</v>
      </c>
      <c r="E1714" t="s">
        <v>2155</v>
      </c>
      <c r="F1714" t="s">
        <v>118</v>
      </c>
      <c r="G1714" t="s">
        <v>33</v>
      </c>
      <c r="H1714" t="s">
        <v>52</v>
      </c>
      <c r="I1714" t="s">
        <v>92</v>
      </c>
      <c r="J1714" t="s">
        <v>20</v>
      </c>
      <c r="K1714" t="s">
        <v>21</v>
      </c>
      <c r="L1714" t="s">
        <v>3546</v>
      </c>
      <c r="M1714" t="s">
        <v>2846</v>
      </c>
      <c r="N1714" t="s">
        <v>54</v>
      </c>
      <c r="O1714">
        <v>82.508008173180073</v>
      </c>
      <c r="P1714">
        <v>6.4211585436612832</v>
      </c>
    </row>
    <row r="1715" spans="1:16" x14ac:dyDescent="0.3">
      <c r="A1715" s="2">
        <v>45140</v>
      </c>
      <c r="B1715" s="2">
        <v>45141</v>
      </c>
      <c r="C1715">
        <v>1</v>
      </c>
      <c r="D1715" t="s">
        <v>3538</v>
      </c>
      <c r="E1715" t="s">
        <v>2072</v>
      </c>
      <c r="F1715" t="s">
        <v>118</v>
      </c>
      <c r="G1715" t="s">
        <v>58</v>
      </c>
      <c r="H1715" t="s">
        <v>119</v>
      </c>
      <c r="I1715" t="s">
        <v>120</v>
      </c>
      <c r="J1715" t="s">
        <v>20</v>
      </c>
      <c r="K1715" t="s">
        <v>21</v>
      </c>
      <c r="L1715" t="s">
        <v>3546</v>
      </c>
      <c r="M1715" t="s">
        <v>2850</v>
      </c>
      <c r="N1715" t="s">
        <v>63</v>
      </c>
      <c r="O1715">
        <v>67.653159185907001</v>
      </c>
      <c r="P1715">
        <v>6.3749354195964321</v>
      </c>
    </row>
    <row r="1716" spans="1:16" x14ac:dyDescent="0.3">
      <c r="A1716" s="2">
        <v>45150</v>
      </c>
      <c r="B1716" s="2">
        <v>45354</v>
      </c>
      <c r="C1716">
        <v>204</v>
      </c>
      <c r="D1716" t="s">
        <v>3541</v>
      </c>
      <c r="E1716" t="s">
        <v>2110</v>
      </c>
      <c r="F1716" t="s">
        <v>118</v>
      </c>
      <c r="G1716" t="s">
        <v>33</v>
      </c>
      <c r="H1716" t="s">
        <v>18</v>
      </c>
      <c r="I1716" t="s">
        <v>34</v>
      </c>
      <c r="J1716" t="s">
        <v>35</v>
      </c>
      <c r="K1716" t="s">
        <v>22</v>
      </c>
      <c r="L1716" t="s">
        <v>22</v>
      </c>
      <c r="N1716" t="s">
        <v>76</v>
      </c>
      <c r="O1716">
        <v>58.1331957698563</v>
      </c>
      <c r="P1716">
        <v>6.7605894701080773</v>
      </c>
    </row>
    <row r="1717" spans="1:16" x14ac:dyDescent="0.3">
      <c r="A1717" s="2">
        <v>44985</v>
      </c>
      <c r="D1717" t="s">
        <v>3536</v>
      </c>
      <c r="E1717" t="s">
        <v>667</v>
      </c>
      <c r="F1717" t="s">
        <v>118</v>
      </c>
      <c r="G1717" t="s">
        <v>17</v>
      </c>
      <c r="H1717" t="s">
        <v>40</v>
      </c>
      <c r="I1717" t="s">
        <v>41</v>
      </c>
      <c r="J1717" t="s">
        <v>42</v>
      </c>
      <c r="K1717" t="s">
        <v>21</v>
      </c>
      <c r="L1717" t="s">
        <v>3546</v>
      </c>
      <c r="M1717" t="s">
        <v>2870</v>
      </c>
      <c r="N1717" t="s">
        <v>43</v>
      </c>
      <c r="O1717">
        <v>52.96553552276044</v>
      </c>
      <c r="P1717">
        <v>6.5954722756114252</v>
      </c>
    </row>
    <row r="1718" spans="1:16" x14ac:dyDescent="0.3">
      <c r="A1718" s="2">
        <v>45443</v>
      </c>
      <c r="D1718" t="s">
        <v>3536</v>
      </c>
      <c r="E1718" t="s">
        <v>2255</v>
      </c>
      <c r="F1718" t="s">
        <v>118</v>
      </c>
      <c r="G1718" t="s">
        <v>17</v>
      </c>
      <c r="H1718" t="s">
        <v>40</v>
      </c>
      <c r="I1718" t="s">
        <v>41</v>
      </c>
      <c r="J1718" t="s">
        <v>35</v>
      </c>
      <c r="K1718" t="s">
        <v>22</v>
      </c>
      <c r="L1718" t="s">
        <v>22</v>
      </c>
      <c r="N1718" t="s">
        <v>30</v>
      </c>
      <c r="O1718">
        <v>73.840515959821317</v>
      </c>
      <c r="P1718">
        <v>7.0457455382069707</v>
      </c>
    </row>
    <row r="1719" spans="1:16" x14ac:dyDescent="0.3">
      <c r="A1719" s="2">
        <v>45185</v>
      </c>
      <c r="D1719" t="s">
        <v>3536</v>
      </c>
      <c r="E1719" t="s">
        <v>1414</v>
      </c>
      <c r="F1719" t="s">
        <v>118</v>
      </c>
      <c r="G1719" t="s">
        <v>58</v>
      </c>
      <c r="H1719" t="s">
        <v>52</v>
      </c>
      <c r="I1719" t="s">
        <v>34</v>
      </c>
      <c r="J1719" t="s">
        <v>42</v>
      </c>
      <c r="K1719" t="s">
        <v>21</v>
      </c>
      <c r="L1719" t="s">
        <v>3546</v>
      </c>
      <c r="M1719" t="s">
        <v>2368</v>
      </c>
      <c r="N1719" t="s">
        <v>30</v>
      </c>
      <c r="O1719">
        <v>87.019581902502722</v>
      </c>
      <c r="P1719">
        <v>7.4114884838616559</v>
      </c>
    </row>
    <row r="1720" spans="1:16" x14ac:dyDescent="0.3">
      <c r="A1720" s="2">
        <v>45139</v>
      </c>
      <c r="B1720" s="2">
        <v>46139</v>
      </c>
      <c r="C1720">
        <v>1000</v>
      </c>
      <c r="D1720" t="s">
        <v>3539</v>
      </c>
      <c r="E1720" t="s">
        <v>2643</v>
      </c>
      <c r="F1720" t="s">
        <v>118</v>
      </c>
      <c r="G1720" t="s">
        <v>17</v>
      </c>
      <c r="H1720" t="s">
        <v>18</v>
      </c>
      <c r="I1720" t="s">
        <v>34</v>
      </c>
      <c r="J1720" t="s">
        <v>42</v>
      </c>
      <c r="K1720" t="s">
        <v>22</v>
      </c>
      <c r="L1720" t="s">
        <v>22</v>
      </c>
      <c r="N1720" t="s">
        <v>63</v>
      </c>
      <c r="O1720">
        <v>58.03542603714024</v>
      </c>
      <c r="P1720">
        <v>6.6755564043872777</v>
      </c>
    </row>
    <row r="1721" spans="1:16" x14ac:dyDescent="0.3">
      <c r="A1721" s="2">
        <v>45063</v>
      </c>
      <c r="B1721" s="2">
        <v>46063</v>
      </c>
      <c r="C1721">
        <v>1000</v>
      </c>
      <c r="D1721" t="s">
        <v>3539</v>
      </c>
      <c r="E1721" t="s">
        <v>2888</v>
      </c>
      <c r="F1721" t="s">
        <v>118</v>
      </c>
      <c r="G1721" t="s">
        <v>33</v>
      </c>
      <c r="H1721" t="s">
        <v>52</v>
      </c>
      <c r="I1721" t="s">
        <v>92</v>
      </c>
      <c r="J1721" t="s">
        <v>20</v>
      </c>
      <c r="K1721" t="s">
        <v>21</v>
      </c>
      <c r="L1721" t="s">
        <v>21</v>
      </c>
      <c r="M1721" t="s">
        <v>2889</v>
      </c>
      <c r="N1721" t="s">
        <v>63</v>
      </c>
      <c r="O1721">
        <v>85.995932096429783</v>
      </c>
      <c r="P1721">
        <v>6.6821097834507883</v>
      </c>
    </row>
    <row r="1722" spans="1:16" x14ac:dyDescent="0.3">
      <c r="A1722" s="2">
        <v>45304</v>
      </c>
      <c r="B1722" s="2">
        <v>45321</v>
      </c>
      <c r="C1722">
        <v>17</v>
      </c>
      <c r="D1722" t="s">
        <v>3538</v>
      </c>
      <c r="E1722" t="s">
        <v>2537</v>
      </c>
      <c r="F1722" t="s">
        <v>118</v>
      </c>
      <c r="G1722" t="s">
        <v>58</v>
      </c>
      <c r="H1722" t="s">
        <v>119</v>
      </c>
      <c r="I1722" t="s">
        <v>120</v>
      </c>
      <c r="J1722" t="s">
        <v>42</v>
      </c>
      <c r="K1722" t="s">
        <v>21</v>
      </c>
      <c r="L1722" t="s">
        <v>21</v>
      </c>
      <c r="M1722" t="s">
        <v>2893</v>
      </c>
      <c r="N1722" t="s">
        <v>43</v>
      </c>
      <c r="O1722">
        <v>94.086984871414202</v>
      </c>
      <c r="P1722">
        <v>7.4020948732324516</v>
      </c>
    </row>
    <row r="1723" spans="1:16" x14ac:dyDescent="0.3">
      <c r="A1723" s="2">
        <v>45372</v>
      </c>
      <c r="B1723" s="2">
        <v>46372</v>
      </c>
      <c r="C1723">
        <v>1000</v>
      </c>
      <c r="D1723" t="s">
        <v>3539</v>
      </c>
      <c r="E1723" t="s">
        <v>747</v>
      </c>
      <c r="F1723" t="s">
        <v>118</v>
      </c>
      <c r="G1723" t="s">
        <v>46</v>
      </c>
      <c r="H1723" t="s">
        <v>119</v>
      </c>
      <c r="I1723" t="s">
        <v>120</v>
      </c>
      <c r="J1723" t="s">
        <v>42</v>
      </c>
      <c r="K1723" t="s">
        <v>21</v>
      </c>
      <c r="L1723" t="s">
        <v>3546</v>
      </c>
      <c r="M1723" t="s">
        <v>2915</v>
      </c>
      <c r="N1723" t="s">
        <v>24</v>
      </c>
      <c r="O1723">
        <v>82.238970006856732</v>
      </c>
      <c r="P1723">
        <v>7.188286792202514</v>
      </c>
    </row>
    <row r="1724" spans="1:16" x14ac:dyDescent="0.3">
      <c r="A1724" s="2">
        <v>45343</v>
      </c>
      <c r="B1724" s="2">
        <v>45384</v>
      </c>
      <c r="C1724">
        <v>41</v>
      </c>
      <c r="D1724" t="s">
        <v>3537</v>
      </c>
      <c r="E1724" t="s">
        <v>2922</v>
      </c>
      <c r="F1724" t="s">
        <v>118</v>
      </c>
      <c r="G1724" t="s">
        <v>17</v>
      </c>
      <c r="H1724" t="s">
        <v>18</v>
      </c>
      <c r="I1724" t="s">
        <v>19</v>
      </c>
      <c r="J1724" t="s">
        <v>35</v>
      </c>
      <c r="K1724" t="s">
        <v>22</v>
      </c>
      <c r="L1724" t="s">
        <v>22</v>
      </c>
      <c r="N1724" t="s">
        <v>43</v>
      </c>
      <c r="O1724">
        <v>72.412685057183737</v>
      </c>
      <c r="P1724">
        <v>6.4615186342169224</v>
      </c>
    </row>
    <row r="1725" spans="1:16" x14ac:dyDescent="0.3">
      <c r="A1725" s="2">
        <v>45349</v>
      </c>
      <c r="B1725" s="2">
        <v>46349</v>
      </c>
      <c r="C1725">
        <v>1000</v>
      </c>
      <c r="D1725" t="s">
        <v>3539</v>
      </c>
      <c r="E1725" t="s">
        <v>550</v>
      </c>
      <c r="F1725" t="s">
        <v>118</v>
      </c>
      <c r="G1725" t="s">
        <v>58</v>
      </c>
      <c r="H1725" t="s">
        <v>119</v>
      </c>
      <c r="I1725" t="s">
        <v>120</v>
      </c>
      <c r="J1725" t="s">
        <v>42</v>
      </c>
      <c r="K1725" t="s">
        <v>21</v>
      </c>
      <c r="L1725" t="s">
        <v>21</v>
      </c>
      <c r="M1725" t="s">
        <v>2928</v>
      </c>
      <c r="N1725" t="s">
        <v>63</v>
      </c>
      <c r="O1725">
        <v>64.151180523167994</v>
      </c>
      <c r="P1725">
        <v>6.3506111880551162</v>
      </c>
    </row>
    <row r="1726" spans="1:16" x14ac:dyDescent="0.3">
      <c r="A1726" s="2">
        <v>45347</v>
      </c>
      <c r="D1726" t="s">
        <v>3536</v>
      </c>
      <c r="E1726" t="s">
        <v>2110</v>
      </c>
      <c r="F1726" t="s">
        <v>118</v>
      </c>
      <c r="G1726" t="s">
        <v>51</v>
      </c>
      <c r="H1726" t="s">
        <v>52</v>
      </c>
      <c r="I1726" t="s">
        <v>92</v>
      </c>
      <c r="J1726" t="s">
        <v>20</v>
      </c>
      <c r="K1726" t="s">
        <v>21</v>
      </c>
      <c r="L1726" t="s">
        <v>21</v>
      </c>
      <c r="M1726" t="s">
        <v>2930</v>
      </c>
      <c r="N1726" t="s">
        <v>63</v>
      </c>
      <c r="O1726">
        <v>58.015551095395033</v>
      </c>
      <c r="P1726">
        <v>6.1797980510005246</v>
      </c>
    </row>
    <row r="1727" spans="1:16" x14ac:dyDescent="0.3">
      <c r="A1727" s="2">
        <v>45065</v>
      </c>
      <c r="B1727" s="2">
        <v>45071</v>
      </c>
      <c r="C1727">
        <v>6</v>
      </c>
      <c r="D1727" t="s">
        <v>3538</v>
      </c>
      <c r="E1727" t="s">
        <v>1836</v>
      </c>
      <c r="F1727" t="s">
        <v>118</v>
      </c>
      <c r="G1727" t="s">
        <v>17</v>
      </c>
      <c r="H1727" t="s">
        <v>40</v>
      </c>
      <c r="I1727" t="s">
        <v>41</v>
      </c>
      <c r="J1727" t="s">
        <v>42</v>
      </c>
      <c r="K1727" t="s">
        <v>21</v>
      </c>
      <c r="L1727" t="s">
        <v>3546</v>
      </c>
      <c r="M1727" t="s">
        <v>2935</v>
      </c>
      <c r="N1727" t="s">
        <v>30</v>
      </c>
      <c r="O1727">
        <v>79.327774697229543</v>
      </c>
      <c r="P1727">
        <v>6.1281045452440823</v>
      </c>
    </row>
    <row r="1728" spans="1:16" x14ac:dyDescent="0.3">
      <c r="A1728" s="2">
        <v>44981</v>
      </c>
      <c r="B1728" s="2">
        <v>45059</v>
      </c>
      <c r="C1728">
        <v>78</v>
      </c>
      <c r="D1728" t="s">
        <v>3537</v>
      </c>
      <c r="E1728" t="s">
        <v>2763</v>
      </c>
      <c r="F1728" t="s">
        <v>118</v>
      </c>
      <c r="G1728" t="s">
        <v>46</v>
      </c>
      <c r="H1728" t="s">
        <v>119</v>
      </c>
      <c r="I1728" t="s">
        <v>120</v>
      </c>
      <c r="J1728" t="s">
        <v>42</v>
      </c>
      <c r="K1728" t="s">
        <v>21</v>
      </c>
      <c r="L1728" t="s">
        <v>21</v>
      </c>
      <c r="M1728" t="s">
        <v>2939</v>
      </c>
      <c r="N1728" t="s">
        <v>76</v>
      </c>
      <c r="O1728">
        <v>69.176329975585574</v>
      </c>
      <c r="P1728">
        <v>6.8989531742091561</v>
      </c>
    </row>
    <row r="1729" spans="1:16" x14ac:dyDescent="0.3">
      <c r="A1729" s="2">
        <v>45433</v>
      </c>
      <c r="B1729" s="2">
        <v>45462</v>
      </c>
      <c r="C1729">
        <v>29</v>
      </c>
      <c r="D1729" t="s">
        <v>3538</v>
      </c>
      <c r="E1729" t="s">
        <v>1227</v>
      </c>
      <c r="F1729" t="s">
        <v>118</v>
      </c>
      <c r="G1729" t="s">
        <v>33</v>
      </c>
      <c r="H1729" t="s">
        <v>52</v>
      </c>
      <c r="I1729" t="s">
        <v>92</v>
      </c>
      <c r="J1729" t="s">
        <v>20</v>
      </c>
      <c r="K1729" t="s">
        <v>21</v>
      </c>
      <c r="L1729" t="s">
        <v>3546</v>
      </c>
      <c r="M1729" t="s">
        <v>2945</v>
      </c>
      <c r="N1729" t="s">
        <v>30</v>
      </c>
      <c r="O1729">
        <v>75.591699978242673</v>
      </c>
      <c r="P1729">
        <v>6.3883564121897098</v>
      </c>
    </row>
    <row r="1730" spans="1:16" x14ac:dyDescent="0.3">
      <c r="A1730" s="2">
        <v>45397</v>
      </c>
      <c r="B1730" s="2">
        <v>45463</v>
      </c>
      <c r="C1730">
        <v>66</v>
      </c>
      <c r="D1730" t="s">
        <v>3537</v>
      </c>
      <c r="E1730" t="s">
        <v>1299</v>
      </c>
      <c r="F1730" t="s">
        <v>118</v>
      </c>
      <c r="G1730" t="s">
        <v>58</v>
      </c>
      <c r="H1730" t="s">
        <v>119</v>
      </c>
      <c r="I1730" t="s">
        <v>120</v>
      </c>
      <c r="J1730" t="s">
        <v>20</v>
      </c>
      <c r="K1730" t="s">
        <v>21</v>
      </c>
      <c r="L1730" t="s">
        <v>3546</v>
      </c>
      <c r="M1730" t="s">
        <v>2948</v>
      </c>
      <c r="N1730" t="s">
        <v>144</v>
      </c>
      <c r="O1730">
        <v>79.339632300571608</v>
      </c>
      <c r="P1730">
        <v>7.1411775729253462</v>
      </c>
    </row>
    <row r="1731" spans="1:16" x14ac:dyDescent="0.3">
      <c r="A1731" s="2">
        <v>45435</v>
      </c>
      <c r="B1731" s="2">
        <v>45442</v>
      </c>
      <c r="C1731">
        <v>7</v>
      </c>
      <c r="D1731" t="s">
        <v>3538</v>
      </c>
      <c r="E1731" t="s">
        <v>2485</v>
      </c>
      <c r="F1731" t="s">
        <v>118</v>
      </c>
      <c r="G1731" t="s">
        <v>58</v>
      </c>
      <c r="H1731" t="s">
        <v>119</v>
      </c>
      <c r="I1731" t="s">
        <v>120</v>
      </c>
      <c r="J1731" t="s">
        <v>20</v>
      </c>
      <c r="K1731" t="s">
        <v>21</v>
      </c>
      <c r="L1731" t="s">
        <v>3546</v>
      </c>
      <c r="M1731" t="s">
        <v>2951</v>
      </c>
      <c r="N1731" t="s">
        <v>76</v>
      </c>
      <c r="O1731">
        <v>82.436537351593643</v>
      </c>
      <c r="P1731">
        <v>6.5257808014292422</v>
      </c>
    </row>
    <row r="1732" spans="1:16" x14ac:dyDescent="0.3">
      <c r="A1732" s="2">
        <v>45082</v>
      </c>
      <c r="B1732" s="2">
        <v>46082</v>
      </c>
      <c r="C1732">
        <v>1000</v>
      </c>
      <c r="D1732" t="s">
        <v>3539</v>
      </c>
      <c r="E1732" t="s">
        <v>2660</v>
      </c>
      <c r="F1732" t="s">
        <v>118</v>
      </c>
      <c r="G1732" t="s">
        <v>17</v>
      </c>
      <c r="H1732" t="s">
        <v>18</v>
      </c>
      <c r="I1732" t="s">
        <v>19</v>
      </c>
      <c r="J1732" t="s">
        <v>35</v>
      </c>
      <c r="K1732" t="s">
        <v>22</v>
      </c>
      <c r="L1732" t="s">
        <v>22</v>
      </c>
      <c r="N1732" t="s">
        <v>30</v>
      </c>
      <c r="O1732">
        <v>66.90079177451338</v>
      </c>
      <c r="P1732">
        <v>6.6597834595707521</v>
      </c>
    </row>
    <row r="1733" spans="1:16" x14ac:dyDescent="0.3">
      <c r="A1733" s="2">
        <v>45007</v>
      </c>
      <c r="B1733" s="2">
        <v>46007</v>
      </c>
      <c r="C1733">
        <v>1000</v>
      </c>
      <c r="D1733" t="s">
        <v>3539</v>
      </c>
      <c r="E1733" t="s">
        <v>2229</v>
      </c>
      <c r="F1733" t="s">
        <v>118</v>
      </c>
      <c r="G1733" t="s">
        <v>46</v>
      </c>
      <c r="H1733" t="s">
        <v>18</v>
      </c>
      <c r="I1733" t="s">
        <v>19</v>
      </c>
      <c r="J1733" t="s">
        <v>20</v>
      </c>
      <c r="K1733" t="s">
        <v>21</v>
      </c>
      <c r="L1733" t="s">
        <v>3546</v>
      </c>
      <c r="M1733" t="s">
        <v>2966</v>
      </c>
      <c r="N1733" t="s">
        <v>43</v>
      </c>
      <c r="O1733">
        <v>65.726097425549142</v>
      </c>
      <c r="P1733">
        <v>6.8674202114942613</v>
      </c>
    </row>
    <row r="1734" spans="1:16" x14ac:dyDescent="0.3">
      <c r="A1734" s="2">
        <v>45297</v>
      </c>
      <c r="D1734" t="s">
        <v>3536</v>
      </c>
      <c r="E1734" t="s">
        <v>920</v>
      </c>
      <c r="F1734" t="s">
        <v>118</v>
      </c>
      <c r="G1734" t="s">
        <v>58</v>
      </c>
      <c r="H1734" t="s">
        <v>59</v>
      </c>
      <c r="I1734" t="s">
        <v>34</v>
      </c>
      <c r="J1734" t="s">
        <v>35</v>
      </c>
      <c r="K1734" t="s">
        <v>22</v>
      </c>
      <c r="L1734" t="s">
        <v>22</v>
      </c>
      <c r="N1734" t="s">
        <v>30</v>
      </c>
      <c r="O1734">
        <v>74.032803008438876</v>
      </c>
      <c r="P1734">
        <v>6.4596952020642302</v>
      </c>
    </row>
    <row r="1735" spans="1:16" x14ac:dyDescent="0.3">
      <c r="A1735" s="2">
        <v>45125</v>
      </c>
      <c r="B1735" s="2">
        <v>46125</v>
      </c>
      <c r="C1735">
        <v>1000</v>
      </c>
      <c r="D1735" t="s">
        <v>3539</v>
      </c>
      <c r="E1735" t="s">
        <v>2971</v>
      </c>
      <c r="F1735" t="s">
        <v>118</v>
      </c>
      <c r="G1735" t="s">
        <v>51</v>
      </c>
      <c r="H1735" t="s">
        <v>52</v>
      </c>
      <c r="I1735" t="s">
        <v>92</v>
      </c>
      <c r="J1735" t="s">
        <v>42</v>
      </c>
      <c r="K1735" t="s">
        <v>21</v>
      </c>
      <c r="L1735" t="s">
        <v>21</v>
      </c>
      <c r="M1735" t="s">
        <v>2972</v>
      </c>
      <c r="N1735" t="s">
        <v>30</v>
      </c>
      <c r="O1735">
        <v>48.614328520559013</v>
      </c>
      <c r="P1735">
        <v>7.1922143231248938</v>
      </c>
    </row>
    <row r="1736" spans="1:16" x14ac:dyDescent="0.3">
      <c r="A1736" s="2">
        <v>45212</v>
      </c>
      <c r="D1736" t="s">
        <v>3536</v>
      </c>
      <c r="E1736" t="s">
        <v>2975</v>
      </c>
      <c r="F1736" t="s">
        <v>118</v>
      </c>
      <c r="G1736" t="s">
        <v>33</v>
      </c>
      <c r="H1736" t="s">
        <v>59</v>
      </c>
      <c r="I1736" t="s">
        <v>34</v>
      </c>
      <c r="J1736" t="s">
        <v>42</v>
      </c>
      <c r="K1736" t="s">
        <v>21</v>
      </c>
      <c r="L1736" t="s">
        <v>21</v>
      </c>
      <c r="M1736" t="s">
        <v>2976</v>
      </c>
      <c r="N1736" t="s">
        <v>144</v>
      </c>
      <c r="O1736">
        <v>67.721959341411122</v>
      </c>
      <c r="P1736">
        <v>6.2238742046122111</v>
      </c>
    </row>
    <row r="1737" spans="1:16" x14ac:dyDescent="0.3">
      <c r="A1737" s="2">
        <v>45093</v>
      </c>
      <c r="B1737" s="2">
        <v>45192</v>
      </c>
      <c r="C1737">
        <v>99</v>
      </c>
      <c r="D1737" t="s">
        <v>3540</v>
      </c>
      <c r="E1737" t="s">
        <v>1199</v>
      </c>
      <c r="F1737" t="s">
        <v>118</v>
      </c>
      <c r="G1737" t="s">
        <v>33</v>
      </c>
      <c r="H1737" t="s">
        <v>52</v>
      </c>
      <c r="I1737" t="s">
        <v>34</v>
      </c>
      <c r="J1737" t="s">
        <v>42</v>
      </c>
      <c r="K1737" t="s">
        <v>21</v>
      </c>
      <c r="L1737" t="s">
        <v>3546</v>
      </c>
      <c r="M1737" t="s">
        <v>2989</v>
      </c>
      <c r="N1737" t="s">
        <v>24</v>
      </c>
      <c r="O1737">
        <v>80.685995050941443</v>
      </c>
      <c r="P1737">
        <v>6.3364039641908398</v>
      </c>
    </row>
    <row r="1738" spans="1:16" x14ac:dyDescent="0.3">
      <c r="A1738" s="2">
        <v>45218</v>
      </c>
      <c r="B1738" s="2">
        <v>45250</v>
      </c>
      <c r="C1738">
        <v>32</v>
      </c>
      <c r="D1738" t="s">
        <v>3537</v>
      </c>
      <c r="E1738" t="s">
        <v>1920</v>
      </c>
      <c r="F1738" t="s">
        <v>118</v>
      </c>
      <c r="G1738" t="s">
        <v>58</v>
      </c>
      <c r="H1738" t="s">
        <v>52</v>
      </c>
      <c r="I1738" t="s">
        <v>92</v>
      </c>
      <c r="J1738" t="s">
        <v>42</v>
      </c>
      <c r="K1738" t="s">
        <v>21</v>
      </c>
      <c r="L1738" t="s">
        <v>21</v>
      </c>
      <c r="M1738" t="s">
        <v>2997</v>
      </c>
      <c r="N1738" t="s">
        <v>144</v>
      </c>
      <c r="O1738">
        <v>67.661786364096628</v>
      </c>
      <c r="P1738">
        <v>6.4330406051560498</v>
      </c>
    </row>
    <row r="1739" spans="1:16" x14ac:dyDescent="0.3">
      <c r="A1739" s="2">
        <v>45179</v>
      </c>
      <c r="B1739" s="2">
        <v>46179</v>
      </c>
      <c r="C1739">
        <v>1000</v>
      </c>
      <c r="D1739" t="s">
        <v>3539</v>
      </c>
      <c r="E1739" t="s">
        <v>3000</v>
      </c>
      <c r="F1739" t="s">
        <v>118</v>
      </c>
      <c r="G1739" t="s">
        <v>51</v>
      </c>
      <c r="H1739" t="s">
        <v>52</v>
      </c>
      <c r="I1739" t="s">
        <v>34</v>
      </c>
      <c r="J1739" t="s">
        <v>20</v>
      </c>
      <c r="K1739" t="s">
        <v>21</v>
      </c>
      <c r="L1739" t="s">
        <v>21</v>
      </c>
      <c r="M1739" t="s">
        <v>3001</v>
      </c>
      <c r="N1739" t="s">
        <v>24</v>
      </c>
      <c r="O1739">
        <v>64.978285180439727</v>
      </c>
      <c r="P1739">
        <v>6.2014122763534134</v>
      </c>
    </row>
    <row r="1740" spans="1:16" x14ac:dyDescent="0.3">
      <c r="A1740" s="2">
        <v>45269</v>
      </c>
      <c r="D1740" t="s">
        <v>3536</v>
      </c>
      <c r="E1740" t="s">
        <v>2229</v>
      </c>
      <c r="F1740" t="s">
        <v>118</v>
      </c>
      <c r="G1740" t="s">
        <v>51</v>
      </c>
      <c r="H1740" t="s">
        <v>52</v>
      </c>
      <c r="I1740" t="s">
        <v>92</v>
      </c>
      <c r="J1740" t="s">
        <v>42</v>
      </c>
      <c r="K1740" t="s">
        <v>22</v>
      </c>
      <c r="L1740" t="s">
        <v>22</v>
      </c>
      <c r="N1740" t="s">
        <v>76</v>
      </c>
      <c r="O1740">
        <v>63.295607672660999</v>
      </c>
      <c r="P1740">
        <v>6.0104733928205221</v>
      </c>
    </row>
    <row r="1741" spans="1:16" x14ac:dyDescent="0.3">
      <c r="A1741" s="2">
        <v>45043</v>
      </c>
      <c r="D1741" t="s">
        <v>3536</v>
      </c>
      <c r="E1741" t="s">
        <v>1227</v>
      </c>
      <c r="F1741" t="s">
        <v>118</v>
      </c>
      <c r="G1741" t="s">
        <v>58</v>
      </c>
      <c r="H1741" t="s">
        <v>59</v>
      </c>
      <c r="I1741" t="s">
        <v>34</v>
      </c>
      <c r="J1741" t="s">
        <v>42</v>
      </c>
      <c r="K1741" t="s">
        <v>21</v>
      </c>
      <c r="L1741" t="s">
        <v>21</v>
      </c>
      <c r="M1741" t="s">
        <v>3009</v>
      </c>
      <c r="N1741" t="s">
        <v>43</v>
      </c>
      <c r="O1741">
        <v>74.915460174233345</v>
      </c>
      <c r="P1741">
        <v>6.1848711871988273</v>
      </c>
    </row>
    <row r="1742" spans="1:16" x14ac:dyDescent="0.3">
      <c r="A1742" s="2">
        <v>45077</v>
      </c>
      <c r="B1742" s="2">
        <v>46077</v>
      </c>
      <c r="C1742">
        <v>1000</v>
      </c>
      <c r="D1742" t="s">
        <v>3539</v>
      </c>
      <c r="E1742" t="s">
        <v>1126</v>
      </c>
      <c r="F1742" t="s">
        <v>118</v>
      </c>
      <c r="G1742" t="s">
        <v>46</v>
      </c>
      <c r="H1742" t="s">
        <v>18</v>
      </c>
      <c r="I1742" t="s">
        <v>34</v>
      </c>
      <c r="J1742" t="s">
        <v>42</v>
      </c>
      <c r="K1742" t="s">
        <v>21</v>
      </c>
      <c r="L1742" t="s">
        <v>21</v>
      </c>
      <c r="M1742" t="s">
        <v>1609</v>
      </c>
      <c r="N1742" t="s">
        <v>24</v>
      </c>
      <c r="O1742">
        <v>87.643701559294072</v>
      </c>
      <c r="P1742">
        <v>6.7140756032986486</v>
      </c>
    </row>
    <row r="1743" spans="1:16" x14ac:dyDescent="0.3">
      <c r="A1743" s="2">
        <v>45340</v>
      </c>
      <c r="B1743" s="2">
        <v>45380</v>
      </c>
      <c r="C1743">
        <v>40</v>
      </c>
      <c r="D1743" t="s">
        <v>3537</v>
      </c>
      <c r="E1743" t="s">
        <v>3014</v>
      </c>
      <c r="F1743" t="s">
        <v>118</v>
      </c>
      <c r="G1743" t="s">
        <v>33</v>
      </c>
      <c r="H1743" t="s">
        <v>18</v>
      </c>
      <c r="I1743" t="s">
        <v>34</v>
      </c>
      <c r="J1743" t="s">
        <v>35</v>
      </c>
      <c r="K1743" t="s">
        <v>22</v>
      </c>
      <c r="L1743" t="s">
        <v>22</v>
      </c>
      <c r="N1743" t="s">
        <v>144</v>
      </c>
      <c r="O1743">
        <v>96.064090109318457</v>
      </c>
      <c r="P1743">
        <v>6.6052242993185946</v>
      </c>
    </row>
    <row r="1744" spans="1:16" x14ac:dyDescent="0.3">
      <c r="A1744" s="2">
        <v>44930</v>
      </c>
      <c r="B1744" s="2">
        <v>45027</v>
      </c>
      <c r="C1744">
        <v>97</v>
      </c>
      <c r="D1744" t="s">
        <v>3540</v>
      </c>
      <c r="E1744" t="s">
        <v>164</v>
      </c>
      <c r="F1744" t="s">
        <v>118</v>
      </c>
      <c r="G1744" t="s">
        <v>33</v>
      </c>
      <c r="H1744" t="s">
        <v>52</v>
      </c>
      <c r="I1744" t="s">
        <v>92</v>
      </c>
      <c r="J1744" t="s">
        <v>42</v>
      </c>
      <c r="K1744" t="s">
        <v>22</v>
      </c>
      <c r="L1744" t="s">
        <v>22</v>
      </c>
      <c r="N1744" t="s">
        <v>24</v>
      </c>
      <c r="O1744">
        <v>53.723610381517418</v>
      </c>
      <c r="P1744">
        <v>6.4286753332888056</v>
      </c>
    </row>
    <row r="1745" spans="1:16" x14ac:dyDescent="0.3">
      <c r="A1745" s="2">
        <v>44962</v>
      </c>
      <c r="B1745" s="2">
        <v>44967</v>
      </c>
      <c r="C1745">
        <v>5</v>
      </c>
      <c r="D1745" t="s">
        <v>3538</v>
      </c>
      <c r="E1745" t="s">
        <v>2485</v>
      </c>
      <c r="F1745" t="s">
        <v>118</v>
      </c>
      <c r="G1745" t="s">
        <v>33</v>
      </c>
      <c r="H1745" t="s">
        <v>18</v>
      </c>
      <c r="I1745" t="s">
        <v>34</v>
      </c>
      <c r="J1745" t="s">
        <v>35</v>
      </c>
      <c r="K1745" t="s">
        <v>21</v>
      </c>
      <c r="L1745" t="s">
        <v>3546</v>
      </c>
      <c r="M1745" t="s">
        <v>2418</v>
      </c>
      <c r="N1745" t="s">
        <v>43</v>
      </c>
      <c r="O1745">
        <v>68.689443889257547</v>
      </c>
      <c r="P1745">
        <v>7.2205850155833406</v>
      </c>
    </row>
    <row r="1746" spans="1:16" x14ac:dyDescent="0.3">
      <c r="A1746" s="2">
        <v>45311</v>
      </c>
      <c r="B1746" s="2">
        <v>45321</v>
      </c>
      <c r="C1746">
        <v>10</v>
      </c>
      <c r="D1746" t="s">
        <v>3538</v>
      </c>
      <c r="E1746" t="s">
        <v>3046</v>
      </c>
      <c r="F1746" t="s">
        <v>118</v>
      </c>
      <c r="G1746" t="s">
        <v>58</v>
      </c>
      <c r="H1746" t="s">
        <v>59</v>
      </c>
      <c r="I1746" t="s">
        <v>19</v>
      </c>
      <c r="J1746" t="s">
        <v>35</v>
      </c>
      <c r="K1746" t="s">
        <v>22</v>
      </c>
      <c r="L1746" t="s">
        <v>22</v>
      </c>
      <c r="N1746" t="s">
        <v>30</v>
      </c>
      <c r="O1746">
        <v>82.117215095620608</v>
      </c>
      <c r="P1746">
        <v>6.0195028852661041</v>
      </c>
    </row>
    <row r="1747" spans="1:16" x14ac:dyDescent="0.3">
      <c r="A1747" s="2">
        <v>45434</v>
      </c>
      <c r="B1747" s="2">
        <v>45438</v>
      </c>
      <c r="C1747">
        <v>4</v>
      </c>
      <c r="D1747" t="s">
        <v>3538</v>
      </c>
      <c r="E1747" t="s">
        <v>1019</v>
      </c>
      <c r="F1747" t="s">
        <v>118</v>
      </c>
      <c r="G1747" t="s">
        <v>33</v>
      </c>
      <c r="H1747" t="s">
        <v>18</v>
      </c>
      <c r="I1747" t="s">
        <v>19</v>
      </c>
      <c r="J1747" t="s">
        <v>20</v>
      </c>
      <c r="K1747" t="s">
        <v>21</v>
      </c>
      <c r="L1747" t="s">
        <v>21</v>
      </c>
      <c r="M1747" t="s">
        <v>3049</v>
      </c>
      <c r="N1747" t="s">
        <v>144</v>
      </c>
      <c r="O1747">
        <v>87.688419664538699</v>
      </c>
      <c r="P1747">
        <v>7.3189193342355097</v>
      </c>
    </row>
    <row r="1748" spans="1:16" x14ac:dyDescent="0.3">
      <c r="A1748" s="2">
        <v>44934</v>
      </c>
      <c r="B1748" s="2">
        <v>44937</v>
      </c>
      <c r="C1748">
        <v>3</v>
      </c>
      <c r="D1748" t="s">
        <v>3538</v>
      </c>
      <c r="E1748" t="s">
        <v>1737</v>
      </c>
      <c r="F1748" t="s">
        <v>118</v>
      </c>
      <c r="G1748" t="s">
        <v>33</v>
      </c>
      <c r="H1748" t="s">
        <v>52</v>
      </c>
      <c r="I1748" t="s">
        <v>92</v>
      </c>
      <c r="J1748" t="s">
        <v>20</v>
      </c>
      <c r="K1748" t="s">
        <v>21</v>
      </c>
      <c r="L1748" t="s">
        <v>21</v>
      </c>
      <c r="M1748" t="s">
        <v>3052</v>
      </c>
      <c r="N1748" t="s">
        <v>30</v>
      </c>
      <c r="O1748">
        <v>89.87500807729873</v>
      </c>
      <c r="P1748">
        <v>6.0207932038692906</v>
      </c>
    </row>
    <row r="1749" spans="1:16" x14ac:dyDescent="0.3">
      <c r="A1749" s="2">
        <v>45009</v>
      </c>
      <c r="D1749" t="s">
        <v>3536</v>
      </c>
      <c r="E1749" t="s">
        <v>2072</v>
      </c>
      <c r="F1749" t="s">
        <v>118</v>
      </c>
      <c r="G1749" t="s">
        <v>51</v>
      </c>
      <c r="H1749" t="s">
        <v>59</v>
      </c>
      <c r="I1749" t="s">
        <v>19</v>
      </c>
      <c r="J1749" t="s">
        <v>35</v>
      </c>
      <c r="K1749" t="s">
        <v>21</v>
      </c>
      <c r="L1749" t="s">
        <v>3546</v>
      </c>
      <c r="M1749" t="s">
        <v>3056</v>
      </c>
      <c r="N1749" t="s">
        <v>30</v>
      </c>
      <c r="O1749">
        <v>73.064571460007897</v>
      </c>
      <c r="P1749">
        <v>6.7781859326150489</v>
      </c>
    </row>
    <row r="1750" spans="1:16" x14ac:dyDescent="0.3">
      <c r="A1750" s="2">
        <v>45075</v>
      </c>
      <c r="D1750" t="s">
        <v>3536</v>
      </c>
      <c r="E1750" t="s">
        <v>1180</v>
      </c>
      <c r="F1750" t="s">
        <v>118</v>
      </c>
      <c r="G1750" t="s">
        <v>58</v>
      </c>
      <c r="H1750" t="s">
        <v>59</v>
      </c>
      <c r="I1750" t="s">
        <v>92</v>
      </c>
      <c r="J1750" t="s">
        <v>35</v>
      </c>
      <c r="K1750" t="s">
        <v>22</v>
      </c>
      <c r="L1750" t="s">
        <v>22</v>
      </c>
      <c r="N1750" t="s">
        <v>144</v>
      </c>
      <c r="O1750">
        <v>91.819183115357148</v>
      </c>
      <c r="P1750">
        <v>6.0636334473103366</v>
      </c>
    </row>
    <row r="1751" spans="1:16" x14ac:dyDescent="0.3">
      <c r="A1751" s="2">
        <v>44991</v>
      </c>
      <c r="B1751" s="2">
        <v>45015</v>
      </c>
      <c r="C1751">
        <v>24</v>
      </c>
      <c r="D1751" t="s">
        <v>3538</v>
      </c>
      <c r="E1751" t="s">
        <v>149</v>
      </c>
      <c r="F1751" t="s">
        <v>118</v>
      </c>
      <c r="G1751" t="s">
        <v>46</v>
      </c>
      <c r="H1751" t="s">
        <v>40</v>
      </c>
      <c r="I1751" t="s">
        <v>41</v>
      </c>
      <c r="J1751" t="s">
        <v>42</v>
      </c>
      <c r="K1751" t="s">
        <v>22</v>
      </c>
      <c r="L1751" t="s">
        <v>22</v>
      </c>
      <c r="N1751" t="s">
        <v>76</v>
      </c>
      <c r="O1751">
        <v>85.795198505199011</v>
      </c>
      <c r="P1751">
        <v>7.1026065657058286</v>
      </c>
    </row>
    <row r="1752" spans="1:16" x14ac:dyDescent="0.3">
      <c r="A1752" s="2">
        <v>45043</v>
      </c>
      <c r="D1752" t="s">
        <v>3536</v>
      </c>
      <c r="E1752" t="s">
        <v>357</v>
      </c>
      <c r="F1752" t="s">
        <v>118</v>
      </c>
      <c r="G1752" t="s">
        <v>17</v>
      </c>
      <c r="H1752" t="s">
        <v>18</v>
      </c>
      <c r="I1752" t="s">
        <v>34</v>
      </c>
      <c r="J1752" t="s">
        <v>35</v>
      </c>
      <c r="K1752" t="s">
        <v>22</v>
      </c>
      <c r="L1752" t="s">
        <v>22</v>
      </c>
      <c r="N1752" t="s">
        <v>63</v>
      </c>
      <c r="O1752">
        <v>59.459054735236613</v>
      </c>
      <c r="P1752">
        <v>6.678326911334711</v>
      </c>
    </row>
    <row r="1753" spans="1:16" x14ac:dyDescent="0.3">
      <c r="A1753" s="2">
        <v>44973</v>
      </c>
      <c r="B1753" s="2">
        <v>45001</v>
      </c>
      <c r="C1753">
        <v>28</v>
      </c>
      <c r="D1753" t="s">
        <v>3538</v>
      </c>
      <c r="E1753" t="s">
        <v>251</v>
      </c>
      <c r="F1753" t="s">
        <v>118</v>
      </c>
      <c r="G1753" t="s">
        <v>51</v>
      </c>
      <c r="H1753" t="s">
        <v>52</v>
      </c>
      <c r="I1753" t="s">
        <v>92</v>
      </c>
      <c r="J1753" t="s">
        <v>20</v>
      </c>
      <c r="K1753" t="s">
        <v>21</v>
      </c>
      <c r="L1753" t="s">
        <v>3546</v>
      </c>
      <c r="M1753" t="s">
        <v>3071</v>
      </c>
      <c r="N1753" t="s">
        <v>63</v>
      </c>
      <c r="O1753">
        <v>83.610507069551545</v>
      </c>
      <c r="P1753">
        <v>7.1754795191117147</v>
      </c>
    </row>
    <row r="1754" spans="1:16" x14ac:dyDescent="0.3">
      <c r="A1754" s="2">
        <v>45247</v>
      </c>
      <c r="D1754" t="s">
        <v>3536</v>
      </c>
      <c r="E1754" t="s">
        <v>1897</v>
      </c>
      <c r="F1754" t="s">
        <v>118</v>
      </c>
      <c r="G1754" t="s">
        <v>58</v>
      </c>
      <c r="H1754" t="s">
        <v>59</v>
      </c>
      <c r="I1754" t="s">
        <v>92</v>
      </c>
      <c r="J1754" t="s">
        <v>35</v>
      </c>
      <c r="K1754" t="s">
        <v>22</v>
      </c>
      <c r="L1754" t="s">
        <v>22</v>
      </c>
      <c r="N1754" t="s">
        <v>24</v>
      </c>
      <c r="O1754">
        <v>64.81885638971022</v>
      </c>
      <c r="P1754">
        <v>6.8451125467257814</v>
      </c>
    </row>
    <row r="1755" spans="1:16" x14ac:dyDescent="0.3">
      <c r="A1755" s="2">
        <v>45242</v>
      </c>
      <c r="B1755" s="2">
        <v>45277</v>
      </c>
      <c r="C1755">
        <v>35</v>
      </c>
      <c r="D1755" t="s">
        <v>3537</v>
      </c>
      <c r="E1755" t="s">
        <v>2660</v>
      </c>
      <c r="F1755" t="s">
        <v>118</v>
      </c>
      <c r="G1755" t="s">
        <v>58</v>
      </c>
      <c r="H1755" t="s">
        <v>59</v>
      </c>
      <c r="I1755" t="s">
        <v>92</v>
      </c>
      <c r="J1755" t="s">
        <v>42</v>
      </c>
      <c r="K1755" t="s">
        <v>22</v>
      </c>
      <c r="L1755" t="s">
        <v>22</v>
      </c>
      <c r="N1755" t="s">
        <v>30</v>
      </c>
      <c r="O1755">
        <v>84.813195590403438</v>
      </c>
      <c r="P1755">
        <v>7.1472147013544927</v>
      </c>
    </row>
    <row r="1756" spans="1:16" x14ac:dyDescent="0.3">
      <c r="A1756" s="2">
        <v>45420</v>
      </c>
      <c r="D1756" t="s">
        <v>3536</v>
      </c>
      <c r="E1756" t="s">
        <v>3090</v>
      </c>
      <c r="F1756" t="s">
        <v>118</v>
      </c>
      <c r="G1756" t="s">
        <v>51</v>
      </c>
      <c r="H1756" t="s">
        <v>52</v>
      </c>
      <c r="I1756" t="s">
        <v>92</v>
      </c>
      <c r="J1756" t="s">
        <v>42</v>
      </c>
      <c r="K1756" t="s">
        <v>22</v>
      </c>
      <c r="L1756" t="s">
        <v>22</v>
      </c>
      <c r="N1756" t="s">
        <v>24</v>
      </c>
      <c r="O1756">
        <v>76.700602963678861</v>
      </c>
      <c r="P1756">
        <v>6.9353785320041386</v>
      </c>
    </row>
    <row r="1757" spans="1:16" x14ac:dyDescent="0.3">
      <c r="A1757" s="2">
        <v>45000</v>
      </c>
      <c r="B1757" s="2">
        <v>45044</v>
      </c>
      <c r="C1757">
        <v>44</v>
      </c>
      <c r="D1757" t="s">
        <v>3537</v>
      </c>
      <c r="E1757" t="s">
        <v>1306</v>
      </c>
      <c r="F1757" t="s">
        <v>118</v>
      </c>
      <c r="G1757" t="s">
        <v>33</v>
      </c>
      <c r="H1757" t="s">
        <v>52</v>
      </c>
      <c r="I1757" t="s">
        <v>92</v>
      </c>
      <c r="J1757" t="s">
        <v>42</v>
      </c>
      <c r="K1757" t="s">
        <v>22</v>
      </c>
      <c r="L1757" t="s">
        <v>22</v>
      </c>
      <c r="N1757" t="s">
        <v>144</v>
      </c>
      <c r="O1757">
        <v>63.883426440221541</v>
      </c>
      <c r="P1757">
        <v>7.0409243857652353</v>
      </c>
    </row>
    <row r="1758" spans="1:16" x14ac:dyDescent="0.3">
      <c r="A1758" s="2">
        <v>45067</v>
      </c>
      <c r="B1758" s="2">
        <v>46067</v>
      </c>
      <c r="C1758">
        <v>1000</v>
      </c>
      <c r="D1758" t="s">
        <v>3539</v>
      </c>
      <c r="E1758" t="s">
        <v>3112</v>
      </c>
      <c r="F1758" t="s">
        <v>118</v>
      </c>
      <c r="G1758" t="s">
        <v>46</v>
      </c>
      <c r="H1758" t="s">
        <v>119</v>
      </c>
      <c r="I1758" t="s">
        <v>120</v>
      </c>
      <c r="J1758" t="s">
        <v>20</v>
      </c>
      <c r="K1758" t="s">
        <v>21</v>
      </c>
      <c r="L1758" t="s">
        <v>3546</v>
      </c>
      <c r="M1758" t="s">
        <v>3113</v>
      </c>
      <c r="N1758" t="s">
        <v>144</v>
      </c>
      <c r="O1758">
        <v>86.480427801535001</v>
      </c>
      <c r="P1758">
        <v>6.454692533917993</v>
      </c>
    </row>
    <row r="1759" spans="1:16" x14ac:dyDescent="0.3">
      <c r="A1759" s="2">
        <v>45157</v>
      </c>
      <c r="B1759" s="2">
        <v>46157</v>
      </c>
      <c r="C1759">
        <v>1000</v>
      </c>
      <c r="D1759" t="s">
        <v>3539</v>
      </c>
      <c r="E1759" t="s">
        <v>1981</v>
      </c>
      <c r="F1759" t="s">
        <v>118</v>
      </c>
      <c r="G1759" t="s">
        <v>33</v>
      </c>
      <c r="H1759" t="s">
        <v>18</v>
      </c>
      <c r="I1759" t="s">
        <v>34</v>
      </c>
      <c r="J1759" t="s">
        <v>20</v>
      </c>
      <c r="K1759" t="s">
        <v>21</v>
      </c>
      <c r="L1759" t="s">
        <v>21</v>
      </c>
      <c r="M1759" t="s">
        <v>3117</v>
      </c>
      <c r="N1759" t="s">
        <v>144</v>
      </c>
      <c r="O1759">
        <v>79.749586184516971</v>
      </c>
      <c r="P1759">
        <v>6.649259881585758</v>
      </c>
    </row>
    <row r="1760" spans="1:16" x14ac:dyDescent="0.3">
      <c r="A1760" s="2">
        <v>45037</v>
      </c>
      <c r="B1760" s="2">
        <v>45109</v>
      </c>
      <c r="C1760">
        <v>72</v>
      </c>
      <c r="D1760" t="s">
        <v>3537</v>
      </c>
      <c r="E1760" t="s">
        <v>3119</v>
      </c>
      <c r="F1760" t="s">
        <v>118</v>
      </c>
      <c r="G1760" t="s">
        <v>33</v>
      </c>
      <c r="H1760" t="s">
        <v>52</v>
      </c>
      <c r="I1760" t="s">
        <v>34</v>
      </c>
      <c r="J1760" t="s">
        <v>42</v>
      </c>
      <c r="K1760" t="s">
        <v>21</v>
      </c>
      <c r="L1760" t="s">
        <v>21</v>
      </c>
      <c r="M1760" t="s">
        <v>3120</v>
      </c>
      <c r="N1760" t="s">
        <v>76</v>
      </c>
      <c r="O1760">
        <v>85.24771171862669</v>
      </c>
      <c r="P1760">
        <v>7.2042164022367512</v>
      </c>
    </row>
    <row r="1761" spans="1:16" x14ac:dyDescent="0.3">
      <c r="A1761" s="2">
        <v>45199</v>
      </c>
      <c r="B1761" s="2">
        <v>46199</v>
      </c>
      <c r="C1761">
        <v>1000</v>
      </c>
      <c r="D1761" t="s">
        <v>3539</v>
      </c>
      <c r="E1761" t="s">
        <v>347</v>
      </c>
      <c r="F1761" t="s">
        <v>118</v>
      </c>
      <c r="G1761" t="s">
        <v>17</v>
      </c>
      <c r="H1761" t="s">
        <v>40</v>
      </c>
      <c r="I1761" t="s">
        <v>41</v>
      </c>
      <c r="J1761" t="s">
        <v>35</v>
      </c>
      <c r="K1761" t="s">
        <v>22</v>
      </c>
      <c r="L1761" t="s">
        <v>22</v>
      </c>
      <c r="N1761" t="s">
        <v>144</v>
      </c>
      <c r="O1761">
        <v>73.200711371050687</v>
      </c>
      <c r="P1761">
        <v>7.2014080823121454</v>
      </c>
    </row>
    <row r="1762" spans="1:16" x14ac:dyDescent="0.3">
      <c r="A1762" s="2">
        <v>45357</v>
      </c>
      <c r="B1762" s="2">
        <v>46357</v>
      </c>
      <c r="C1762">
        <v>1000</v>
      </c>
      <c r="D1762" t="s">
        <v>3539</v>
      </c>
      <c r="E1762" t="s">
        <v>2501</v>
      </c>
      <c r="F1762" t="s">
        <v>118</v>
      </c>
      <c r="G1762" t="s">
        <v>46</v>
      </c>
      <c r="H1762" t="s">
        <v>18</v>
      </c>
      <c r="I1762" t="s">
        <v>19</v>
      </c>
      <c r="J1762" t="s">
        <v>35</v>
      </c>
      <c r="K1762" t="s">
        <v>22</v>
      </c>
      <c r="L1762" t="s">
        <v>22</v>
      </c>
      <c r="N1762" t="s">
        <v>24</v>
      </c>
      <c r="O1762">
        <v>69.271071525686395</v>
      </c>
      <c r="P1762">
        <v>6.0819154548202032</v>
      </c>
    </row>
    <row r="1763" spans="1:16" x14ac:dyDescent="0.3">
      <c r="A1763" s="2">
        <v>45058</v>
      </c>
      <c r="B1763" s="2">
        <v>45325</v>
      </c>
      <c r="C1763">
        <v>267</v>
      </c>
      <c r="D1763" t="s">
        <v>3541</v>
      </c>
      <c r="E1763" t="s">
        <v>1598</v>
      </c>
      <c r="F1763" t="s">
        <v>118</v>
      </c>
      <c r="G1763" t="s">
        <v>51</v>
      </c>
      <c r="H1763" t="s">
        <v>59</v>
      </c>
      <c r="I1763" t="s">
        <v>34</v>
      </c>
      <c r="J1763" t="s">
        <v>35</v>
      </c>
      <c r="K1763" t="s">
        <v>22</v>
      </c>
      <c r="L1763" t="s">
        <v>22</v>
      </c>
      <c r="N1763" t="s">
        <v>30</v>
      </c>
      <c r="O1763">
        <v>80.625291072900282</v>
      </c>
      <c r="P1763">
        <v>6.2030311234165278</v>
      </c>
    </row>
    <row r="1764" spans="1:16" x14ac:dyDescent="0.3">
      <c r="A1764" s="2">
        <v>45391</v>
      </c>
      <c r="B1764" s="2">
        <v>45398</v>
      </c>
      <c r="C1764">
        <v>7</v>
      </c>
      <c r="D1764" t="s">
        <v>3538</v>
      </c>
      <c r="E1764" t="s">
        <v>164</v>
      </c>
      <c r="F1764" t="s">
        <v>118</v>
      </c>
      <c r="G1764" t="s">
        <v>58</v>
      </c>
      <c r="H1764" t="s">
        <v>119</v>
      </c>
      <c r="I1764" t="s">
        <v>120</v>
      </c>
      <c r="J1764" t="s">
        <v>20</v>
      </c>
      <c r="K1764" t="s">
        <v>21</v>
      </c>
      <c r="L1764" t="s">
        <v>21</v>
      </c>
      <c r="M1764" t="s">
        <v>3126</v>
      </c>
      <c r="N1764" t="s">
        <v>43</v>
      </c>
      <c r="O1764">
        <v>75.822755697672335</v>
      </c>
      <c r="P1764">
        <v>6.2615496435074869</v>
      </c>
    </row>
    <row r="1765" spans="1:16" x14ac:dyDescent="0.3">
      <c r="A1765" s="2">
        <v>45188</v>
      </c>
      <c r="B1765" s="2">
        <v>45251</v>
      </c>
      <c r="C1765">
        <v>63</v>
      </c>
      <c r="D1765" t="s">
        <v>3537</v>
      </c>
      <c r="E1765" t="s">
        <v>1570</v>
      </c>
      <c r="F1765" t="s">
        <v>118</v>
      </c>
      <c r="G1765" t="s">
        <v>17</v>
      </c>
      <c r="H1765" t="s">
        <v>40</v>
      </c>
      <c r="I1765" t="s">
        <v>41</v>
      </c>
      <c r="J1765" t="s">
        <v>35</v>
      </c>
      <c r="K1765" t="s">
        <v>22</v>
      </c>
      <c r="L1765" t="s">
        <v>22</v>
      </c>
      <c r="N1765" t="s">
        <v>54</v>
      </c>
      <c r="O1765">
        <v>45.734194100682849</v>
      </c>
      <c r="P1765">
        <v>6.9490678181229013</v>
      </c>
    </row>
    <row r="1766" spans="1:16" x14ac:dyDescent="0.3">
      <c r="A1766" s="2">
        <v>45450</v>
      </c>
      <c r="D1766" t="s">
        <v>3536</v>
      </c>
      <c r="E1766" t="s">
        <v>1303</v>
      </c>
      <c r="F1766" t="s">
        <v>118</v>
      </c>
      <c r="G1766" t="s">
        <v>51</v>
      </c>
      <c r="H1766" t="s">
        <v>59</v>
      </c>
      <c r="I1766" t="s">
        <v>34</v>
      </c>
      <c r="J1766" t="s">
        <v>42</v>
      </c>
      <c r="K1766" t="s">
        <v>22</v>
      </c>
      <c r="L1766" t="s">
        <v>22</v>
      </c>
      <c r="N1766" t="s">
        <v>24</v>
      </c>
      <c r="O1766">
        <v>93.341621116950378</v>
      </c>
      <c r="P1766">
        <v>7.2176546821352074</v>
      </c>
    </row>
    <row r="1767" spans="1:16" x14ac:dyDescent="0.3">
      <c r="A1767" s="2">
        <v>45628</v>
      </c>
      <c r="B1767" s="2">
        <v>46334</v>
      </c>
      <c r="C1767">
        <v>706</v>
      </c>
      <c r="D1767" t="s">
        <v>3542</v>
      </c>
      <c r="E1767" t="s">
        <v>2540</v>
      </c>
      <c r="F1767" t="s">
        <v>118</v>
      </c>
      <c r="G1767" t="s">
        <v>17</v>
      </c>
      <c r="H1767" t="s">
        <v>18</v>
      </c>
      <c r="I1767" t="s">
        <v>34</v>
      </c>
      <c r="J1767" t="s">
        <v>20</v>
      </c>
      <c r="K1767" t="s">
        <v>21</v>
      </c>
      <c r="L1767" t="s">
        <v>3546</v>
      </c>
      <c r="M1767" t="s">
        <v>3127</v>
      </c>
      <c r="N1767" t="s">
        <v>24</v>
      </c>
      <c r="O1767">
        <v>67.467193126985933</v>
      </c>
      <c r="P1767">
        <v>6.2653454262359762</v>
      </c>
    </row>
    <row r="1768" spans="1:16" x14ac:dyDescent="0.3">
      <c r="A1768" s="2">
        <v>45350</v>
      </c>
      <c r="B1768" s="2">
        <v>45351</v>
      </c>
      <c r="C1768">
        <v>1</v>
      </c>
      <c r="D1768" t="s">
        <v>3538</v>
      </c>
      <c r="E1768" t="s">
        <v>1347</v>
      </c>
      <c r="F1768" t="s">
        <v>118</v>
      </c>
      <c r="G1768" t="s">
        <v>46</v>
      </c>
      <c r="H1768" t="s">
        <v>40</v>
      </c>
      <c r="I1768" t="s">
        <v>41</v>
      </c>
      <c r="J1768" t="s">
        <v>42</v>
      </c>
      <c r="K1768" t="s">
        <v>22</v>
      </c>
      <c r="L1768" t="s">
        <v>22</v>
      </c>
      <c r="N1768" t="s">
        <v>30</v>
      </c>
      <c r="O1768">
        <v>74.431551569466762</v>
      </c>
      <c r="P1768">
        <v>6.465352925617057</v>
      </c>
    </row>
    <row r="1769" spans="1:16" x14ac:dyDescent="0.3">
      <c r="A1769" s="2">
        <v>45304</v>
      </c>
      <c r="D1769" t="s">
        <v>3536</v>
      </c>
      <c r="E1769" t="s">
        <v>230</v>
      </c>
      <c r="F1769" t="s">
        <v>118</v>
      </c>
      <c r="G1769" t="s">
        <v>33</v>
      </c>
      <c r="H1769" t="s">
        <v>18</v>
      </c>
      <c r="I1769" t="s">
        <v>34</v>
      </c>
      <c r="J1769" t="s">
        <v>42</v>
      </c>
      <c r="K1769" t="s">
        <v>21</v>
      </c>
      <c r="L1769" t="s">
        <v>21</v>
      </c>
      <c r="M1769" t="s">
        <v>3136</v>
      </c>
      <c r="N1769" t="s">
        <v>54</v>
      </c>
      <c r="O1769">
        <v>82.910948021188858</v>
      </c>
      <c r="P1769">
        <v>6.0753390171959607</v>
      </c>
    </row>
    <row r="1770" spans="1:16" x14ac:dyDescent="0.3">
      <c r="A1770" s="2">
        <v>45318</v>
      </c>
      <c r="B1770" s="2">
        <v>45322</v>
      </c>
      <c r="C1770">
        <v>4</v>
      </c>
      <c r="D1770" t="s">
        <v>3538</v>
      </c>
      <c r="E1770" t="s">
        <v>1375</v>
      </c>
      <c r="F1770" t="s">
        <v>118</v>
      </c>
      <c r="G1770" t="s">
        <v>33</v>
      </c>
      <c r="H1770" t="s">
        <v>52</v>
      </c>
      <c r="I1770" t="s">
        <v>34</v>
      </c>
      <c r="J1770" t="s">
        <v>20</v>
      </c>
      <c r="K1770" t="s">
        <v>21</v>
      </c>
      <c r="L1770" t="s">
        <v>21</v>
      </c>
      <c r="M1770" t="s">
        <v>3141</v>
      </c>
      <c r="N1770" t="s">
        <v>144</v>
      </c>
      <c r="O1770">
        <v>55.789152258281817</v>
      </c>
      <c r="P1770">
        <v>6.098542288431549</v>
      </c>
    </row>
    <row r="1771" spans="1:16" x14ac:dyDescent="0.3">
      <c r="A1771" s="2">
        <v>44935</v>
      </c>
      <c r="B1771" s="2">
        <v>46170</v>
      </c>
      <c r="C1771">
        <v>1235</v>
      </c>
      <c r="D1771" t="s">
        <v>3539</v>
      </c>
      <c r="E1771" t="s">
        <v>1758</v>
      </c>
      <c r="F1771" t="s">
        <v>118</v>
      </c>
      <c r="G1771" t="s">
        <v>46</v>
      </c>
      <c r="H1771" t="s">
        <v>40</v>
      </c>
      <c r="I1771" t="s">
        <v>41</v>
      </c>
      <c r="J1771" t="s">
        <v>35</v>
      </c>
      <c r="K1771" t="s">
        <v>22</v>
      </c>
      <c r="L1771" t="s">
        <v>22</v>
      </c>
      <c r="N1771" t="s">
        <v>24</v>
      </c>
      <c r="O1771">
        <v>45.909116876724703</v>
      </c>
      <c r="P1771">
        <v>6.5210149893882638</v>
      </c>
    </row>
    <row r="1772" spans="1:16" x14ac:dyDescent="0.3">
      <c r="A1772" s="2">
        <v>45369</v>
      </c>
      <c r="D1772" t="s">
        <v>3536</v>
      </c>
      <c r="E1772" t="s">
        <v>3147</v>
      </c>
      <c r="F1772" t="s">
        <v>118</v>
      </c>
      <c r="G1772" t="s">
        <v>17</v>
      </c>
      <c r="H1772" t="s">
        <v>18</v>
      </c>
      <c r="I1772" t="s">
        <v>34</v>
      </c>
      <c r="J1772" t="s">
        <v>35</v>
      </c>
      <c r="K1772" t="s">
        <v>22</v>
      </c>
      <c r="L1772" t="s">
        <v>22</v>
      </c>
      <c r="N1772" t="s">
        <v>54</v>
      </c>
      <c r="O1772">
        <v>77.172258704444488</v>
      </c>
      <c r="P1772">
        <v>7.4770046092867624</v>
      </c>
    </row>
    <row r="1773" spans="1:16" x14ac:dyDescent="0.3">
      <c r="A1773" s="2">
        <v>44994</v>
      </c>
      <c r="D1773" t="s">
        <v>3536</v>
      </c>
      <c r="E1773" t="s">
        <v>1146</v>
      </c>
      <c r="F1773" t="s">
        <v>118</v>
      </c>
      <c r="G1773" t="s">
        <v>33</v>
      </c>
      <c r="H1773" t="s">
        <v>18</v>
      </c>
      <c r="I1773" t="s">
        <v>19</v>
      </c>
      <c r="J1773" t="s">
        <v>20</v>
      </c>
      <c r="K1773" t="s">
        <v>21</v>
      </c>
      <c r="L1773" t="s">
        <v>21</v>
      </c>
      <c r="M1773" t="s">
        <v>3159</v>
      </c>
      <c r="N1773" t="s">
        <v>144</v>
      </c>
      <c r="O1773">
        <v>92.439305712510532</v>
      </c>
      <c r="P1773">
        <v>6.8647333547097986</v>
      </c>
    </row>
    <row r="1774" spans="1:16" x14ac:dyDescent="0.3">
      <c r="A1774" s="2">
        <v>45373</v>
      </c>
      <c r="D1774" t="s">
        <v>3536</v>
      </c>
      <c r="E1774" t="s">
        <v>3166</v>
      </c>
      <c r="F1774" t="s">
        <v>118</v>
      </c>
      <c r="G1774" t="s">
        <v>58</v>
      </c>
      <c r="H1774" t="s">
        <v>119</v>
      </c>
      <c r="I1774" t="s">
        <v>120</v>
      </c>
      <c r="J1774" t="s">
        <v>20</v>
      </c>
      <c r="K1774" t="s">
        <v>21</v>
      </c>
      <c r="L1774" t="s">
        <v>21</v>
      </c>
      <c r="M1774" t="s">
        <v>3167</v>
      </c>
      <c r="N1774" t="s">
        <v>144</v>
      </c>
      <c r="O1774">
        <v>74.580138114036458</v>
      </c>
      <c r="P1774">
        <v>7.0326035946416043</v>
      </c>
    </row>
    <row r="1775" spans="1:16" x14ac:dyDescent="0.3">
      <c r="A1775" s="2">
        <v>45023</v>
      </c>
      <c r="D1775" t="s">
        <v>3536</v>
      </c>
      <c r="E1775" t="s">
        <v>1187</v>
      </c>
      <c r="F1775" t="s">
        <v>118</v>
      </c>
      <c r="G1775" t="s">
        <v>51</v>
      </c>
      <c r="H1775" t="s">
        <v>59</v>
      </c>
      <c r="I1775" t="s">
        <v>34</v>
      </c>
      <c r="J1775" t="s">
        <v>42</v>
      </c>
      <c r="K1775" t="s">
        <v>21</v>
      </c>
      <c r="L1775" t="s">
        <v>3546</v>
      </c>
      <c r="M1775" t="s">
        <v>2938</v>
      </c>
      <c r="N1775" t="s">
        <v>30</v>
      </c>
      <c r="O1775">
        <v>85.936352666096667</v>
      </c>
      <c r="P1775">
        <v>6.5159365298365284</v>
      </c>
    </row>
    <row r="1776" spans="1:16" x14ac:dyDescent="0.3">
      <c r="A1776" s="2">
        <v>45279</v>
      </c>
      <c r="B1776" s="2">
        <v>45330</v>
      </c>
      <c r="C1776">
        <v>51</v>
      </c>
      <c r="D1776" t="s">
        <v>3537</v>
      </c>
      <c r="E1776" t="s">
        <v>1306</v>
      </c>
      <c r="F1776" t="s">
        <v>118</v>
      </c>
      <c r="G1776" t="s">
        <v>46</v>
      </c>
      <c r="H1776" t="s">
        <v>119</v>
      </c>
      <c r="I1776" t="s">
        <v>120</v>
      </c>
      <c r="J1776" t="s">
        <v>20</v>
      </c>
      <c r="K1776" t="s">
        <v>21</v>
      </c>
      <c r="L1776" t="s">
        <v>3546</v>
      </c>
      <c r="M1776" t="s">
        <v>3176</v>
      </c>
      <c r="N1776" t="s">
        <v>63</v>
      </c>
      <c r="O1776">
        <v>82.34962552816323</v>
      </c>
      <c r="P1776">
        <v>7.4964424461032344</v>
      </c>
    </row>
    <row r="1777" spans="1:16" x14ac:dyDescent="0.3">
      <c r="A1777" s="2">
        <v>45184</v>
      </c>
      <c r="B1777" s="2">
        <v>45186</v>
      </c>
      <c r="C1777">
        <v>2</v>
      </c>
      <c r="D1777" t="s">
        <v>3538</v>
      </c>
      <c r="E1777" t="s">
        <v>354</v>
      </c>
      <c r="F1777" t="s">
        <v>118</v>
      </c>
      <c r="G1777" t="s">
        <v>51</v>
      </c>
      <c r="H1777" t="s">
        <v>52</v>
      </c>
      <c r="I1777" t="s">
        <v>92</v>
      </c>
      <c r="J1777" t="s">
        <v>42</v>
      </c>
      <c r="K1777" t="s">
        <v>22</v>
      </c>
      <c r="L1777" t="s">
        <v>22</v>
      </c>
      <c r="N1777" t="s">
        <v>30</v>
      </c>
      <c r="O1777">
        <v>81.203358188980445</v>
      </c>
      <c r="P1777">
        <v>6.0843364422764594</v>
      </c>
    </row>
    <row r="1778" spans="1:16" x14ac:dyDescent="0.3">
      <c r="A1778" s="2">
        <v>44928</v>
      </c>
      <c r="B1778" s="2">
        <v>45007</v>
      </c>
      <c r="C1778">
        <v>79</v>
      </c>
      <c r="D1778" t="s">
        <v>3537</v>
      </c>
      <c r="E1778" t="s">
        <v>1240</v>
      </c>
      <c r="F1778" t="s">
        <v>118</v>
      </c>
      <c r="G1778" t="s">
        <v>58</v>
      </c>
      <c r="H1778" t="s">
        <v>119</v>
      </c>
      <c r="I1778" t="s">
        <v>120</v>
      </c>
      <c r="J1778" t="s">
        <v>42</v>
      </c>
      <c r="K1778" t="s">
        <v>21</v>
      </c>
      <c r="L1778" t="s">
        <v>3546</v>
      </c>
      <c r="M1778" t="s">
        <v>3179</v>
      </c>
      <c r="N1778" t="s">
        <v>144</v>
      </c>
      <c r="O1778">
        <v>69.472334748482552</v>
      </c>
      <c r="P1778">
        <v>6.4214017645310708</v>
      </c>
    </row>
    <row r="1779" spans="1:16" x14ac:dyDescent="0.3">
      <c r="A1779" s="2">
        <v>44965</v>
      </c>
      <c r="D1779" t="s">
        <v>3536</v>
      </c>
      <c r="E1779" t="s">
        <v>230</v>
      </c>
      <c r="F1779" t="s">
        <v>118</v>
      </c>
      <c r="G1779" t="s">
        <v>46</v>
      </c>
      <c r="H1779" t="s">
        <v>18</v>
      </c>
      <c r="I1779" t="s">
        <v>34</v>
      </c>
      <c r="J1779" t="s">
        <v>20</v>
      </c>
      <c r="K1779" t="s">
        <v>21</v>
      </c>
      <c r="L1779" t="s">
        <v>3546</v>
      </c>
      <c r="M1779" t="s">
        <v>3184</v>
      </c>
      <c r="N1779" t="s">
        <v>30</v>
      </c>
      <c r="O1779">
        <v>71.024299401800121</v>
      </c>
      <c r="P1779">
        <v>6.4647103129837031</v>
      </c>
    </row>
    <row r="1780" spans="1:16" x14ac:dyDescent="0.3">
      <c r="A1780" s="2">
        <v>45023</v>
      </c>
      <c r="D1780" t="s">
        <v>3536</v>
      </c>
      <c r="E1780" t="s">
        <v>2747</v>
      </c>
      <c r="F1780" t="s">
        <v>118</v>
      </c>
      <c r="G1780" t="s">
        <v>51</v>
      </c>
      <c r="H1780" t="s">
        <v>52</v>
      </c>
      <c r="I1780" t="s">
        <v>92</v>
      </c>
      <c r="J1780" t="s">
        <v>20</v>
      </c>
      <c r="K1780" t="s">
        <v>21</v>
      </c>
      <c r="L1780" t="s">
        <v>3546</v>
      </c>
      <c r="M1780" t="s">
        <v>3185</v>
      </c>
      <c r="N1780" t="s">
        <v>30</v>
      </c>
      <c r="O1780">
        <v>60.146214014077813</v>
      </c>
      <c r="P1780">
        <v>6.8184251839739023</v>
      </c>
    </row>
    <row r="1781" spans="1:16" x14ac:dyDescent="0.3">
      <c r="A1781" s="2">
        <v>45220</v>
      </c>
      <c r="B1781" s="2">
        <v>45289</v>
      </c>
      <c r="C1781">
        <v>69</v>
      </c>
      <c r="D1781" t="s">
        <v>3537</v>
      </c>
      <c r="E1781" t="s">
        <v>164</v>
      </c>
      <c r="F1781" t="s">
        <v>118</v>
      </c>
      <c r="G1781" t="s">
        <v>51</v>
      </c>
      <c r="H1781" t="s">
        <v>59</v>
      </c>
      <c r="I1781" t="s">
        <v>92</v>
      </c>
      <c r="J1781" t="s">
        <v>42</v>
      </c>
      <c r="K1781" t="s">
        <v>22</v>
      </c>
      <c r="L1781" t="s">
        <v>22</v>
      </c>
      <c r="N1781" t="s">
        <v>30</v>
      </c>
      <c r="O1781">
        <v>64.286549814097384</v>
      </c>
      <c r="P1781">
        <v>6.4654627231568211</v>
      </c>
    </row>
    <row r="1782" spans="1:16" x14ac:dyDescent="0.3">
      <c r="A1782" s="2">
        <v>45229</v>
      </c>
      <c r="B1782" s="2">
        <v>45231</v>
      </c>
      <c r="C1782">
        <v>2</v>
      </c>
      <c r="D1782" t="s">
        <v>3538</v>
      </c>
      <c r="E1782" t="s">
        <v>2282</v>
      </c>
      <c r="F1782" t="s">
        <v>118</v>
      </c>
      <c r="G1782" t="s">
        <v>17</v>
      </c>
      <c r="H1782" t="s">
        <v>18</v>
      </c>
      <c r="I1782" t="s">
        <v>34</v>
      </c>
      <c r="J1782" t="s">
        <v>42</v>
      </c>
      <c r="K1782" t="s">
        <v>21</v>
      </c>
      <c r="L1782" t="s">
        <v>21</v>
      </c>
      <c r="M1782" t="s">
        <v>3197</v>
      </c>
      <c r="N1782" t="s">
        <v>63</v>
      </c>
      <c r="O1782">
        <v>80.110646474316425</v>
      </c>
      <c r="P1782">
        <v>7.1359653107016587</v>
      </c>
    </row>
    <row r="1783" spans="1:16" x14ac:dyDescent="0.3">
      <c r="A1783" s="2">
        <v>45114</v>
      </c>
      <c r="D1783" t="s">
        <v>3536</v>
      </c>
      <c r="E1783" t="s">
        <v>2501</v>
      </c>
      <c r="F1783" t="s">
        <v>118</v>
      </c>
      <c r="G1783" t="s">
        <v>46</v>
      </c>
      <c r="H1783" t="s">
        <v>18</v>
      </c>
      <c r="I1783" t="s">
        <v>19</v>
      </c>
      <c r="J1783" t="s">
        <v>35</v>
      </c>
      <c r="K1783" t="s">
        <v>22</v>
      </c>
      <c r="L1783" t="s">
        <v>22</v>
      </c>
      <c r="N1783" t="s">
        <v>43</v>
      </c>
      <c r="O1783">
        <v>93.588241817942247</v>
      </c>
      <c r="P1783">
        <v>6.5576089423594954</v>
      </c>
    </row>
    <row r="1784" spans="1:16" x14ac:dyDescent="0.3">
      <c r="A1784" s="2">
        <v>45079</v>
      </c>
      <c r="B1784" s="2">
        <v>45106</v>
      </c>
      <c r="C1784">
        <v>27</v>
      </c>
      <c r="D1784" t="s">
        <v>3538</v>
      </c>
      <c r="E1784" t="s">
        <v>2346</v>
      </c>
      <c r="F1784" t="s">
        <v>118</v>
      </c>
      <c r="G1784" t="s">
        <v>33</v>
      </c>
      <c r="H1784" t="s">
        <v>59</v>
      </c>
      <c r="I1784" t="s">
        <v>19</v>
      </c>
      <c r="J1784" t="s">
        <v>35</v>
      </c>
      <c r="K1784" t="s">
        <v>22</v>
      </c>
      <c r="L1784" t="s">
        <v>22</v>
      </c>
      <c r="N1784" t="s">
        <v>43</v>
      </c>
      <c r="O1784">
        <v>65.168905683342032</v>
      </c>
      <c r="P1784">
        <v>6.4700218763777144</v>
      </c>
    </row>
    <row r="1785" spans="1:16" x14ac:dyDescent="0.3">
      <c r="A1785" s="2">
        <v>45229</v>
      </c>
      <c r="D1785" t="s">
        <v>3536</v>
      </c>
      <c r="E1785" t="s">
        <v>1570</v>
      </c>
      <c r="F1785" t="s">
        <v>118</v>
      </c>
      <c r="G1785" t="s">
        <v>58</v>
      </c>
      <c r="H1785" t="s">
        <v>59</v>
      </c>
      <c r="I1785" t="s">
        <v>92</v>
      </c>
      <c r="J1785" t="s">
        <v>35</v>
      </c>
      <c r="K1785" t="s">
        <v>21</v>
      </c>
      <c r="L1785" t="s">
        <v>21</v>
      </c>
      <c r="M1785" t="s">
        <v>3201</v>
      </c>
      <c r="N1785" t="s">
        <v>76</v>
      </c>
      <c r="O1785">
        <v>83.441135001447705</v>
      </c>
      <c r="P1785">
        <v>6.5863761402617431</v>
      </c>
    </row>
    <row r="1786" spans="1:16" x14ac:dyDescent="0.3">
      <c r="A1786" s="2">
        <v>45001</v>
      </c>
      <c r="B1786" s="2">
        <v>46001</v>
      </c>
      <c r="C1786">
        <v>1000</v>
      </c>
      <c r="D1786" t="s">
        <v>3539</v>
      </c>
      <c r="E1786" t="s">
        <v>1250</v>
      </c>
      <c r="F1786" t="s">
        <v>118</v>
      </c>
      <c r="G1786" t="s">
        <v>17</v>
      </c>
      <c r="H1786" t="s">
        <v>18</v>
      </c>
      <c r="I1786" t="s">
        <v>34</v>
      </c>
      <c r="J1786" t="s">
        <v>42</v>
      </c>
      <c r="K1786" t="s">
        <v>21</v>
      </c>
      <c r="L1786" t="s">
        <v>3546</v>
      </c>
      <c r="M1786" t="s">
        <v>3205</v>
      </c>
      <c r="N1786" t="s">
        <v>30</v>
      </c>
      <c r="O1786">
        <v>77.237451777233133</v>
      </c>
      <c r="P1786">
        <v>6.4062483768931111</v>
      </c>
    </row>
    <row r="1787" spans="1:16" x14ac:dyDescent="0.3">
      <c r="A1787" s="2">
        <v>45322</v>
      </c>
      <c r="B1787" s="2">
        <v>45339</v>
      </c>
      <c r="C1787">
        <v>17</v>
      </c>
      <c r="D1787" t="s">
        <v>3538</v>
      </c>
      <c r="E1787" t="s">
        <v>1303</v>
      </c>
      <c r="F1787" t="s">
        <v>118</v>
      </c>
      <c r="G1787" t="s">
        <v>33</v>
      </c>
      <c r="H1787" t="s">
        <v>18</v>
      </c>
      <c r="I1787" t="s">
        <v>34</v>
      </c>
      <c r="J1787" t="s">
        <v>20</v>
      </c>
      <c r="K1787" t="s">
        <v>21</v>
      </c>
      <c r="L1787" t="s">
        <v>21</v>
      </c>
      <c r="M1787" t="s">
        <v>3206</v>
      </c>
      <c r="N1787" t="s">
        <v>30</v>
      </c>
      <c r="O1787">
        <v>75.388884160081631</v>
      </c>
      <c r="P1787">
        <v>6.1221708193367386</v>
      </c>
    </row>
    <row r="1788" spans="1:16" x14ac:dyDescent="0.3">
      <c r="A1788" s="2">
        <v>45239</v>
      </c>
      <c r="B1788" s="2">
        <v>45308</v>
      </c>
      <c r="C1788">
        <v>69</v>
      </c>
      <c r="D1788" t="s">
        <v>3537</v>
      </c>
      <c r="E1788" t="s">
        <v>695</v>
      </c>
      <c r="F1788" t="s">
        <v>118</v>
      </c>
      <c r="G1788" t="s">
        <v>58</v>
      </c>
      <c r="H1788" t="s">
        <v>119</v>
      </c>
      <c r="I1788" t="s">
        <v>120</v>
      </c>
      <c r="J1788" t="s">
        <v>42</v>
      </c>
      <c r="K1788" t="s">
        <v>21</v>
      </c>
      <c r="L1788" t="s">
        <v>3546</v>
      </c>
      <c r="M1788" t="s">
        <v>3212</v>
      </c>
      <c r="N1788" t="s">
        <v>54</v>
      </c>
      <c r="O1788">
        <v>82.976432943997324</v>
      </c>
      <c r="P1788">
        <v>6.5059959132686487</v>
      </c>
    </row>
    <row r="1789" spans="1:16" x14ac:dyDescent="0.3">
      <c r="A1789" s="2">
        <v>45306</v>
      </c>
      <c r="D1789" t="s">
        <v>3536</v>
      </c>
      <c r="E1789" t="s">
        <v>1369</v>
      </c>
      <c r="F1789" t="s">
        <v>118</v>
      </c>
      <c r="G1789" t="s">
        <v>46</v>
      </c>
      <c r="H1789" t="s">
        <v>40</v>
      </c>
      <c r="I1789" t="s">
        <v>41</v>
      </c>
      <c r="J1789" t="s">
        <v>42</v>
      </c>
      <c r="K1789" t="s">
        <v>22</v>
      </c>
      <c r="L1789" t="s">
        <v>22</v>
      </c>
      <c r="N1789" t="s">
        <v>63</v>
      </c>
      <c r="O1789">
        <v>84.260384527780133</v>
      </c>
      <c r="P1789">
        <v>6.5388500540996484</v>
      </c>
    </row>
    <row r="1790" spans="1:16" x14ac:dyDescent="0.3">
      <c r="A1790" s="2">
        <v>45438</v>
      </c>
      <c r="B1790" s="2">
        <v>46438</v>
      </c>
      <c r="C1790">
        <v>1000</v>
      </c>
      <c r="D1790" t="s">
        <v>3539</v>
      </c>
      <c r="E1790" t="s">
        <v>1756</v>
      </c>
      <c r="F1790" t="s">
        <v>118</v>
      </c>
      <c r="G1790" t="s">
        <v>33</v>
      </c>
      <c r="H1790" t="s">
        <v>18</v>
      </c>
      <c r="I1790" t="s">
        <v>34</v>
      </c>
      <c r="J1790" t="s">
        <v>35</v>
      </c>
      <c r="K1790" t="s">
        <v>21</v>
      </c>
      <c r="L1790" t="s">
        <v>21</v>
      </c>
      <c r="M1790" t="s">
        <v>3229</v>
      </c>
      <c r="N1790" t="s">
        <v>76</v>
      </c>
      <c r="O1790">
        <v>76.803621137542535</v>
      </c>
      <c r="P1790">
        <v>6.0337039624801756</v>
      </c>
    </row>
    <row r="1791" spans="1:16" x14ac:dyDescent="0.3">
      <c r="A1791" s="2">
        <v>45043</v>
      </c>
      <c r="B1791" s="2">
        <v>45119</v>
      </c>
      <c r="C1791">
        <v>76</v>
      </c>
      <c r="D1791" t="s">
        <v>3537</v>
      </c>
      <c r="E1791" t="s">
        <v>3232</v>
      </c>
      <c r="F1791" t="s">
        <v>118</v>
      </c>
      <c r="G1791" t="s">
        <v>46</v>
      </c>
      <c r="H1791" t="s">
        <v>119</v>
      </c>
      <c r="I1791" t="s">
        <v>120</v>
      </c>
      <c r="J1791" t="s">
        <v>42</v>
      </c>
      <c r="K1791" t="s">
        <v>21</v>
      </c>
      <c r="L1791" t="s">
        <v>3546</v>
      </c>
      <c r="M1791" t="s">
        <v>3233</v>
      </c>
      <c r="N1791" t="s">
        <v>43</v>
      </c>
      <c r="O1791">
        <v>84.381874461327726</v>
      </c>
      <c r="P1791">
        <v>6.5238143619189906</v>
      </c>
    </row>
    <row r="1792" spans="1:16" x14ac:dyDescent="0.3">
      <c r="A1792" s="2">
        <v>45026</v>
      </c>
      <c r="D1792" t="s">
        <v>3536</v>
      </c>
      <c r="E1792" t="s">
        <v>1019</v>
      </c>
      <c r="F1792" t="s">
        <v>118</v>
      </c>
      <c r="G1792" t="s">
        <v>17</v>
      </c>
      <c r="H1792" t="s">
        <v>40</v>
      </c>
      <c r="I1792" t="s">
        <v>41</v>
      </c>
      <c r="J1792" t="s">
        <v>42</v>
      </c>
      <c r="K1792" t="s">
        <v>22</v>
      </c>
      <c r="L1792" t="s">
        <v>22</v>
      </c>
      <c r="N1792" t="s">
        <v>30</v>
      </c>
      <c r="O1792">
        <v>59.257965211798087</v>
      </c>
      <c r="P1792">
        <v>6.2195609882433738</v>
      </c>
    </row>
    <row r="1793" spans="1:16" x14ac:dyDescent="0.3">
      <c r="A1793" s="2">
        <v>45083</v>
      </c>
      <c r="B1793" s="2">
        <v>46083</v>
      </c>
      <c r="C1793">
        <v>1000</v>
      </c>
      <c r="D1793" t="s">
        <v>3539</v>
      </c>
      <c r="E1793" t="s">
        <v>465</v>
      </c>
      <c r="F1793" t="s">
        <v>118</v>
      </c>
      <c r="G1793" t="s">
        <v>46</v>
      </c>
      <c r="H1793" t="s">
        <v>119</v>
      </c>
      <c r="I1793" t="s">
        <v>120</v>
      </c>
      <c r="J1793" t="s">
        <v>42</v>
      </c>
      <c r="K1793" t="s">
        <v>21</v>
      </c>
      <c r="L1793" t="s">
        <v>21</v>
      </c>
      <c r="M1793" t="s">
        <v>3237</v>
      </c>
      <c r="N1793" t="s">
        <v>144</v>
      </c>
      <c r="O1793">
        <v>65.923791056588357</v>
      </c>
      <c r="P1793">
        <v>6.0301067966665904</v>
      </c>
    </row>
    <row r="1794" spans="1:16" x14ac:dyDescent="0.3">
      <c r="A1794" s="2">
        <v>45030</v>
      </c>
      <c r="B1794" s="2">
        <v>45106</v>
      </c>
      <c r="C1794">
        <v>76</v>
      </c>
      <c r="D1794" t="s">
        <v>3537</v>
      </c>
      <c r="E1794" t="s">
        <v>1306</v>
      </c>
      <c r="F1794" t="s">
        <v>118</v>
      </c>
      <c r="G1794" t="s">
        <v>58</v>
      </c>
      <c r="H1794" t="s">
        <v>119</v>
      </c>
      <c r="I1794" t="s">
        <v>120</v>
      </c>
      <c r="J1794" t="s">
        <v>20</v>
      </c>
      <c r="K1794" t="s">
        <v>21</v>
      </c>
      <c r="L1794" t="s">
        <v>21</v>
      </c>
      <c r="M1794" t="s">
        <v>3240</v>
      </c>
      <c r="N1794" t="s">
        <v>24</v>
      </c>
      <c r="O1794">
        <v>58.468589990949162</v>
      </c>
      <c r="P1794">
        <v>6.329330884844703</v>
      </c>
    </row>
    <row r="1795" spans="1:16" x14ac:dyDescent="0.3">
      <c r="A1795" s="2">
        <v>45410</v>
      </c>
      <c r="B1795" s="2">
        <v>45411</v>
      </c>
      <c r="C1795">
        <v>1</v>
      </c>
      <c r="D1795" t="s">
        <v>3538</v>
      </c>
      <c r="E1795" t="s">
        <v>2318</v>
      </c>
      <c r="F1795" t="s">
        <v>118</v>
      </c>
      <c r="G1795" t="s">
        <v>58</v>
      </c>
      <c r="H1795" t="s">
        <v>59</v>
      </c>
      <c r="I1795" t="s">
        <v>34</v>
      </c>
      <c r="J1795" t="s">
        <v>35</v>
      </c>
      <c r="K1795" t="s">
        <v>21</v>
      </c>
      <c r="L1795" t="s">
        <v>21</v>
      </c>
      <c r="M1795" t="s">
        <v>2558</v>
      </c>
      <c r="N1795" t="s">
        <v>63</v>
      </c>
      <c r="O1795">
        <v>69.80671339693933</v>
      </c>
      <c r="P1795">
        <v>6.2890145947300509</v>
      </c>
    </row>
    <row r="1796" spans="1:16" x14ac:dyDescent="0.3">
      <c r="A1796" s="2">
        <v>45115</v>
      </c>
      <c r="D1796" t="s">
        <v>3536</v>
      </c>
      <c r="E1796" t="s">
        <v>485</v>
      </c>
      <c r="F1796" t="s">
        <v>118</v>
      </c>
      <c r="G1796" t="s">
        <v>51</v>
      </c>
      <c r="H1796" t="s">
        <v>52</v>
      </c>
      <c r="I1796" t="s">
        <v>92</v>
      </c>
      <c r="J1796" t="s">
        <v>42</v>
      </c>
      <c r="K1796" t="s">
        <v>22</v>
      </c>
      <c r="L1796" t="s">
        <v>22</v>
      </c>
      <c r="N1796" t="s">
        <v>43</v>
      </c>
      <c r="O1796">
        <v>61.147647981204187</v>
      </c>
      <c r="P1796">
        <v>7.0195458252500176</v>
      </c>
    </row>
    <row r="1797" spans="1:16" x14ac:dyDescent="0.3">
      <c r="A1797" s="2">
        <v>44983</v>
      </c>
      <c r="B1797" s="2">
        <v>45983</v>
      </c>
      <c r="C1797">
        <v>1000</v>
      </c>
      <c r="D1797" t="s">
        <v>3539</v>
      </c>
      <c r="E1797" t="s">
        <v>920</v>
      </c>
      <c r="F1797" t="s">
        <v>118</v>
      </c>
      <c r="G1797" t="s">
        <v>51</v>
      </c>
      <c r="H1797" t="s">
        <v>52</v>
      </c>
      <c r="I1797" t="s">
        <v>92</v>
      </c>
      <c r="J1797" t="s">
        <v>42</v>
      </c>
      <c r="K1797" t="s">
        <v>22</v>
      </c>
      <c r="L1797" t="s">
        <v>22</v>
      </c>
      <c r="N1797" t="s">
        <v>54</v>
      </c>
      <c r="O1797">
        <v>74.888537261186215</v>
      </c>
      <c r="P1797">
        <v>6.2687458774352267</v>
      </c>
    </row>
    <row r="1798" spans="1:16" x14ac:dyDescent="0.3">
      <c r="A1798" s="2">
        <v>44971</v>
      </c>
      <c r="B1798" s="2">
        <v>45971</v>
      </c>
      <c r="C1798">
        <v>1000</v>
      </c>
      <c r="D1798" t="s">
        <v>3539</v>
      </c>
      <c r="E1798" t="s">
        <v>1626</v>
      </c>
      <c r="F1798" t="s">
        <v>118</v>
      </c>
      <c r="G1798" t="s">
        <v>46</v>
      </c>
      <c r="H1798" t="s">
        <v>119</v>
      </c>
      <c r="I1798" t="s">
        <v>120</v>
      </c>
      <c r="J1798" t="s">
        <v>42</v>
      </c>
      <c r="K1798" t="s">
        <v>21</v>
      </c>
      <c r="L1798" t="s">
        <v>21</v>
      </c>
      <c r="M1798" t="s">
        <v>3259</v>
      </c>
      <c r="N1798" t="s">
        <v>63</v>
      </c>
      <c r="O1798">
        <v>54.051510805684167</v>
      </c>
      <c r="P1798">
        <v>7.2874844083182868</v>
      </c>
    </row>
    <row r="1799" spans="1:16" x14ac:dyDescent="0.3">
      <c r="A1799" s="2">
        <v>45122</v>
      </c>
      <c r="B1799" s="2">
        <v>45172</v>
      </c>
      <c r="C1799">
        <v>50</v>
      </c>
      <c r="D1799" t="s">
        <v>3537</v>
      </c>
      <c r="E1799" t="s">
        <v>1626</v>
      </c>
      <c r="F1799" t="s">
        <v>118</v>
      </c>
      <c r="G1799" t="s">
        <v>17</v>
      </c>
      <c r="H1799" t="s">
        <v>40</v>
      </c>
      <c r="I1799" t="s">
        <v>41</v>
      </c>
      <c r="J1799" t="s">
        <v>35</v>
      </c>
      <c r="K1799" t="s">
        <v>22</v>
      </c>
      <c r="L1799" t="s">
        <v>22</v>
      </c>
      <c r="N1799" t="s">
        <v>30</v>
      </c>
      <c r="O1799">
        <v>63.931077786017973</v>
      </c>
      <c r="P1799">
        <v>7.1232395054449604</v>
      </c>
    </row>
    <row r="1800" spans="1:16" x14ac:dyDescent="0.3">
      <c r="A1800" s="2">
        <v>45207</v>
      </c>
      <c r="B1800" s="2">
        <v>45279</v>
      </c>
      <c r="C1800">
        <v>72</v>
      </c>
      <c r="D1800" t="s">
        <v>3537</v>
      </c>
      <c r="E1800" t="s">
        <v>570</v>
      </c>
      <c r="F1800" t="s">
        <v>118</v>
      </c>
      <c r="G1800" t="s">
        <v>33</v>
      </c>
      <c r="H1800" t="s">
        <v>52</v>
      </c>
      <c r="I1800" t="s">
        <v>34</v>
      </c>
      <c r="J1800" t="s">
        <v>42</v>
      </c>
      <c r="K1800" t="s">
        <v>21</v>
      </c>
      <c r="L1800" t="s">
        <v>21</v>
      </c>
      <c r="M1800" t="s">
        <v>3288</v>
      </c>
      <c r="N1800" t="s">
        <v>24</v>
      </c>
      <c r="O1800">
        <v>65.653955486154786</v>
      </c>
      <c r="P1800">
        <v>7.4744203193320509</v>
      </c>
    </row>
    <row r="1801" spans="1:16" x14ac:dyDescent="0.3">
      <c r="A1801" s="2">
        <v>45260</v>
      </c>
      <c r="D1801" t="s">
        <v>3536</v>
      </c>
      <c r="E1801" t="s">
        <v>1200</v>
      </c>
      <c r="F1801" t="s">
        <v>118</v>
      </c>
      <c r="G1801" t="s">
        <v>58</v>
      </c>
      <c r="H1801" t="s">
        <v>119</v>
      </c>
      <c r="I1801" t="s">
        <v>120</v>
      </c>
      <c r="J1801" t="s">
        <v>20</v>
      </c>
      <c r="K1801" t="s">
        <v>21</v>
      </c>
      <c r="L1801" t="s">
        <v>3546</v>
      </c>
      <c r="M1801" t="s">
        <v>3292</v>
      </c>
      <c r="N1801" t="s">
        <v>63</v>
      </c>
      <c r="O1801">
        <v>79.796255421031702</v>
      </c>
      <c r="P1801">
        <v>7.2266779947854172</v>
      </c>
    </row>
    <row r="1802" spans="1:16" x14ac:dyDescent="0.3">
      <c r="A1802" s="2">
        <v>45426</v>
      </c>
      <c r="B1802" s="2">
        <v>46426</v>
      </c>
      <c r="C1802">
        <v>1000</v>
      </c>
      <c r="D1802" t="s">
        <v>3539</v>
      </c>
      <c r="E1802" t="s">
        <v>2540</v>
      </c>
      <c r="F1802" t="s">
        <v>118</v>
      </c>
      <c r="G1802" t="s">
        <v>46</v>
      </c>
      <c r="H1802" t="s">
        <v>40</v>
      </c>
      <c r="I1802" t="s">
        <v>41</v>
      </c>
      <c r="J1802" t="s">
        <v>42</v>
      </c>
      <c r="K1802" t="s">
        <v>22</v>
      </c>
      <c r="L1802" t="s">
        <v>22</v>
      </c>
      <c r="N1802" t="s">
        <v>144</v>
      </c>
      <c r="O1802">
        <v>75.569921619019709</v>
      </c>
      <c r="P1802">
        <v>6.6959781261605711</v>
      </c>
    </row>
    <row r="1803" spans="1:16" x14ac:dyDescent="0.3">
      <c r="A1803" s="2">
        <v>45064</v>
      </c>
      <c r="B1803" s="2">
        <v>46064</v>
      </c>
      <c r="C1803">
        <v>1000</v>
      </c>
      <c r="D1803" t="s">
        <v>3539</v>
      </c>
      <c r="E1803" t="s">
        <v>3297</v>
      </c>
      <c r="F1803" t="s">
        <v>118</v>
      </c>
      <c r="G1803" t="s">
        <v>51</v>
      </c>
      <c r="H1803" t="s">
        <v>59</v>
      </c>
      <c r="I1803" t="s">
        <v>19</v>
      </c>
      <c r="J1803" t="s">
        <v>35</v>
      </c>
      <c r="K1803" t="s">
        <v>22</v>
      </c>
      <c r="L1803" t="s">
        <v>22</v>
      </c>
      <c r="N1803" t="s">
        <v>43</v>
      </c>
      <c r="O1803">
        <v>69.877427160630958</v>
      </c>
      <c r="P1803">
        <v>6.0069480345069044</v>
      </c>
    </row>
    <row r="1804" spans="1:16" x14ac:dyDescent="0.3">
      <c r="A1804" s="2">
        <v>45117</v>
      </c>
      <c r="B1804" s="2">
        <v>45285</v>
      </c>
      <c r="C1804">
        <v>168</v>
      </c>
      <c r="D1804" t="s">
        <v>3540</v>
      </c>
      <c r="E1804" t="s">
        <v>1250</v>
      </c>
      <c r="F1804" t="s">
        <v>118</v>
      </c>
      <c r="G1804" t="s">
        <v>33</v>
      </c>
      <c r="H1804" t="s">
        <v>59</v>
      </c>
      <c r="I1804" t="s">
        <v>34</v>
      </c>
      <c r="J1804" t="s">
        <v>35</v>
      </c>
      <c r="K1804" t="s">
        <v>22</v>
      </c>
      <c r="L1804" t="s">
        <v>22</v>
      </c>
      <c r="N1804" t="s">
        <v>54</v>
      </c>
      <c r="O1804">
        <v>77.768410868624201</v>
      </c>
      <c r="P1804">
        <v>6.1134075609251264</v>
      </c>
    </row>
    <row r="1805" spans="1:16" x14ac:dyDescent="0.3">
      <c r="A1805" s="2">
        <v>45165</v>
      </c>
      <c r="B1805" s="2">
        <v>46165</v>
      </c>
      <c r="C1805">
        <v>1000</v>
      </c>
      <c r="D1805" t="s">
        <v>3539</v>
      </c>
      <c r="E1805" t="s">
        <v>117</v>
      </c>
      <c r="F1805" t="s">
        <v>118</v>
      </c>
      <c r="G1805" t="s">
        <v>58</v>
      </c>
      <c r="H1805" t="s">
        <v>52</v>
      </c>
      <c r="I1805" t="s">
        <v>92</v>
      </c>
      <c r="J1805" t="s">
        <v>20</v>
      </c>
      <c r="K1805" t="s">
        <v>21</v>
      </c>
      <c r="L1805" t="s">
        <v>3546</v>
      </c>
      <c r="M1805" t="s">
        <v>3303</v>
      </c>
      <c r="N1805" t="s">
        <v>30</v>
      </c>
      <c r="O1805">
        <v>86.437500544513043</v>
      </c>
      <c r="P1805">
        <v>6.4419290945192902</v>
      </c>
    </row>
    <row r="1806" spans="1:16" x14ac:dyDescent="0.3">
      <c r="A1806" s="2">
        <v>45306</v>
      </c>
      <c r="B1806" s="2">
        <v>46306</v>
      </c>
      <c r="C1806">
        <v>1000</v>
      </c>
      <c r="D1806" t="s">
        <v>3539</v>
      </c>
      <c r="E1806" t="s">
        <v>2763</v>
      </c>
      <c r="F1806" t="s">
        <v>118</v>
      </c>
      <c r="G1806" t="s">
        <v>33</v>
      </c>
      <c r="H1806" t="s">
        <v>18</v>
      </c>
      <c r="I1806" t="s">
        <v>34</v>
      </c>
      <c r="J1806" t="s">
        <v>20</v>
      </c>
      <c r="K1806" t="s">
        <v>21</v>
      </c>
      <c r="L1806" t="s">
        <v>21</v>
      </c>
      <c r="M1806" t="s">
        <v>1975</v>
      </c>
      <c r="N1806" t="s">
        <v>30</v>
      </c>
      <c r="O1806">
        <v>93.950553786088705</v>
      </c>
      <c r="P1806">
        <v>6.0308767414437039</v>
      </c>
    </row>
    <row r="1807" spans="1:16" x14ac:dyDescent="0.3">
      <c r="A1807" s="2">
        <v>45319</v>
      </c>
      <c r="D1807" t="s">
        <v>3536</v>
      </c>
      <c r="E1807" t="s">
        <v>485</v>
      </c>
      <c r="F1807" t="s">
        <v>118</v>
      </c>
      <c r="G1807" t="s">
        <v>46</v>
      </c>
      <c r="H1807" t="s">
        <v>119</v>
      </c>
      <c r="I1807" t="s">
        <v>120</v>
      </c>
      <c r="J1807" t="s">
        <v>42</v>
      </c>
      <c r="K1807" t="s">
        <v>21</v>
      </c>
      <c r="L1807" t="s">
        <v>3546</v>
      </c>
      <c r="M1807" t="s">
        <v>3316</v>
      </c>
      <c r="N1807" t="s">
        <v>76</v>
      </c>
      <c r="O1807">
        <v>80.872494734735014</v>
      </c>
      <c r="P1807">
        <v>6.35727417157009</v>
      </c>
    </row>
    <row r="1808" spans="1:16" x14ac:dyDescent="0.3">
      <c r="A1808" s="2">
        <v>45061</v>
      </c>
      <c r="B1808" s="2">
        <v>45149</v>
      </c>
      <c r="C1808">
        <v>88</v>
      </c>
      <c r="D1808" t="s">
        <v>3537</v>
      </c>
      <c r="E1808" t="s">
        <v>149</v>
      </c>
      <c r="F1808" t="s">
        <v>118</v>
      </c>
      <c r="G1808" t="s">
        <v>58</v>
      </c>
      <c r="H1808" t="s">
        <v>119</v>
      </c>
      <c r="I1808" t="s">
        <v>120</v>
      </c>
      <c r="J1808" t="s">
        <v>20</v>
      </c>
      <c r="K1808" t="s">
        <v>21</v>
      </c>
      <c r="L1808" t="s">
        <v>3546</v>
      </c>
      <c r="M1808" t="s">
        <v>1288</v>
      </c>
      <c r="N1808" t="s">
        <v>43</v>
      </c>
      <c r="O1808">
        <v>41.014132822673183</v>
      </c>
      <c r="P1808">
        <v>6.3318580446690964</v>
      </c>
    </row>
    <row r="1809" spans="1:16" x14ac:dyDescent="0.3">
      <c r="A1809" s="2">
        <v>45354</v>
      </c>
      <c r="B1809" s="2">
        <v>45384</v>
      </c>
      <c r="C1809">
        <v>30</v>
      </c>
      <c r="D1809" t="s">
        <v>3538</v>
      </c>
      <c r="E1809" t="s">
        <v>2540</v>
      </c>
      <c r="F1809" t="s">
        <v>118</v>
      </c>
      <c r="G1809" t="s">
        <v>51</v>
      </c>
      <c r="H1809" t="s">
        <v>59</v>
      </c>
      <c r="I1809" t="s">
        <v>92</v>
      </c>
      <c r="J1809" t="s">
        <v>42</v>
      </c>
      <c r="K1809" t="s">
        <v>21</v>
      </c>
      <c r="L1809" t="s">
        <v>3546</v>
      </c>
      <c r="M1809" t="s">
        <v>3327</v>
      </c>
      <c r="N1809" t="s">
        <v>24</v>
      </c>
      <c r="O1809">
        <v>90.20293379023947</v>
      </c>
      <c r="P1809">
        <v>6.021590232944634</v>
      </c>
    </row>
    <row r="1810" spans="1:16" x14ac:dyDescent="0.3">
      <c r="A1810" s="2">
        <v>45172</v>
      </c>
      <c r="B1810" s="2">
        <v>45178</v>
      </c>
      <c r="C1810">
        <v>6</v>
      </c>
      <c r="D1810" t="s">
        <v>3538</v>
      </c>
      <c r="E1810" t="s">
        <v>3112</v>
      </c>
      <c r="F1810" t="s">
        <v>118</v>
      </c>
      <c r="G1810" t="s">
        <v>17</v>
      </c>
      <c r="H1810" t="s">
        <v>40</v>
      </c>
      <c r="I1810" t="s">
        <v>41</v>
      </c>
      <c r="J1810" t="s">
        <v>42</v>
      </c>
      <c r="K1810" t="s">
        <v>22</v>
      </c>
      <c r="L1810" t="s">
        <v>22</v>
      </c>
      <c r="N1810" t="s">
        <v>76</v>
      </c>
      <c r="O1810">
        <v>64.346765861537506</v>
      </c>
      <c r="P1810">
        <v>7.3005902735684209</v>
      </c>
    </row>
    <row r="1811" spans="1:16" x14ac:dyDescent="0.3">
      <c r="A1811" s="2">
        <v>45027</v>
      </c>
      <c r="B1811" s="2">
        <v>45108</v>
      </c>
      <c r="C1811">
        <v>81</v>
      </c>
      <c r="D1811" t="s">
        <v>3537</v>
      </c>
      <c r="E1811" t="s">
        <v>2763</v>
      </c>
      <c r="F1811" t="s">
        <v>118</v>
      </c>
      <c r="G1811" t="s">
        <v>58</v>
      </c>
      <c r="H1811" t="s">
        <v>119</v>
      </c>
      <c r="I1811" t="s">
        <v>120</v>
      </c>
      <c r="J1811" t="s">
        <v>42</v>
      </c>
      <c r="K1811" t="s">
        <v>21</v>
      </c>
      <c r="L1811" t="s">
        <v>21</v>
      </c>
      <c r="M1811" t="s">
        <v>3335</v>
      </c>
      <c r="N1811" t="s">
        <v>76</v>
      </c>
      <c r="O1811">
        <v>78.144801709040706</v>
      </c>
      <c r="P1811">
        <v>6.0990829617332398</v>
      </c>
    </row>
    <row r="1812" spans="1:16" x14ac:dyDescent="0.3">
      <c r="A1812" s="2">
        <v>45068</v>
      </c>
      <c r="B1812" s="2">
        <v>46068</v>
      </c>
      <c r="C1812">
        <v>1000</v>
      </c>
      <c r="D1812" t="s">
        <v>3539</v>
      </c>
      <c r="E1812" t="s">
        <v>117</v>
      </c>
      <c r="F1812" t="s">
        <v>118</v>
      </c>
      <c r="G1812" t="s">
        <v>33</v>
      </c>
      <c r="H1812" t="s">
        <v>59</v>
      </c>
      <c r="I1812" t="s">
        <v>92</v>
      </c>
      <c r="J1812" t="s">
        <v>35</v>
      </c>
      <c r="K1812" t="s">
        <v>22</v>
      </c>
      <c r="L1812" t="s">
        <v>22</v>
      </c>
      <c r="N1812" t="s">
        <v>54</v>
      </c>
      <c r="O1812">
        <v>84.114178649833292</v>
      </c>
      <c r="P1812">
        <v>7.4499333313441607</v>
      </c>
    </row>
    <row r="1813" spans="1:16" x14ac:dyDescent="0.3">
      <c r="A1813" s="2">
        <v>45435</v>
      </c>
      <c r="B1813" s="2">
        <v>45496</v>
      </c>
      <c r="C1813">
        <v>61</v>
      </c>
      <c r="D1813" t="s">
        <v>3537</v>
      </c>
      <c r="E1813" t="s">
        <v>1250</v>
      </c>
      <c r="F1813" t="s">
        <v>118</v>
      </c>
      <c r="G1813" t="s">
        <v>33</v>
      </c>
      <c r="H1813" t="s">
        <v>18</v>
      </c>
      <c r="I1813" t="s">
        <v>19</v>
      </c>
      <c r="J1813" t="s">
        <v>20</v>
      </c>
      <c r="K1813" t="s">
        <v>21</v>
      </c>
      <c r="L1813" t="s">
        <v>3546</v>
      </c>
      <c r="M1813" t="s">
        <v>3342</v>
      </c>
      <c r="N1813" t="s">
        <v>144</v>
      </c>
      <c r="O1813">
        <v>81.57983553065398</v>
      </c>
      <c r="P1813">
        <v>7.3469328242775287</v>
      </c>
    </row>
    <row r="1814" spans="1:16" x14ac:dyDescent="0.3">
      <c r="A1814" s="2">
        <v>45010</v>
      </c>
      <c r="B1814" s="2">
        <v>46010</v>
      </c>
      <c r="C1814">
        <v>1000</v>
      </c>
      <c r="D1814" t="s">
        <v>3539</v>
      </c>
      <c r="E1814" t="s">
        <v>2975</v>
      </c>
      <c r="F1814" t="s">
        <v>118</v>
      </c>
      <c r="G1814" t="s">
        <v>33</v>
      </c>
      <c r="H1814" t="s">
        <v>18</v>
      </c>
      <c r="I1814" t="s">
        <v>19</v>
      </c>
      <c r="J1814" t="s">
        <v>35</v>
      </c>
      <c r="K1814" t="s">
        <v>22</v>
      </c>
      <c r="L1814" t="s">
        <v>22</v>
      </c>
      <c r="N1814" t="s">
        <v>24</v>
      </c>
      <c r="O1814">
        <v>80.546071992983315</v>
      </c>
      <c r="P1814">
        <v>6.8903414030681791</v>
      </c>
    </row>
    <row r="1815" spans="1:16" x14ac:dyDescent="0.3">
      <c r="A1815" s="2">
        <v>45216</v>
      </c>
      <c r="B1815" s="2">
        <v>45291</v>
      </c>
      <c r="C1815">
        <v>75</v>
      </c>
      <c r="D1815" t="s">
        <v>3537</v>
      </c>
      <c r="E1815" t="s">
        <v>3000</v>
      </c>
      <c r="F1815" t="s">
        <v>118</v>
      </c>
      <c r="G1815" t="s">
        <v>58</v>
      </c>
      <c r="H1815" t="s">
        <v>52</v>
      </c>
      <c r="I1815" t="s">
        <v>92</v>
      </c>
      <c r="J1815" t="s">
        <v>20</v>
      </c>
      <c r="K1815" t="s">
        <v>21</v>
      </c>
      <c r="L1815" t="s">
        <v>3546</v>
      </c>
      <c r="M1815" t="s">
        <v>3344</v>
      </c>
      <c r="N1815" t="s">
        <v>54</v>
      </c>
      <c r="O1815">
        <v>89.273645867095695</v>
      </c>
      <c r="P1815">
        <v>7.2117689129118876</v>
      </c>
    </row>
    <row r="1816" spans="1:16" x14ac:dyDescent="0.3">
      <c r="A1816" s="2">
        <v>45327</v>
      </c>
      <c r="B1816" s="2">
        <v>45339</v>
      </c>
      <c r="C1816">
        <v>12</v>
      </c>
      <c r="D1816" t="s">
        <v>3538</v>
      </c>
      <c r="E1816" t="s">
        <v>87</v>
      </c>
      <c r="F1816" t="s">
        <v>118</v>
      </c>
      <c r="G1816" t="s">
        <v>51</v>
      </c>
      <c r="H1816" t="s">
        <v>59</v>
      </c>
      <c r="I1816" t="s">
        <v>92</v>
      </c>
      <c r="J1816" t="s">
        <v>42</v>
      </c>
      <c r="K1816" t="s">
        <v>22</v>
      </c>
      <c r="L1816" t="s">
        <v>22</v>
      </c>
      <c r="N1816" t="s">
        <v>144</v>
      </c>
      <c r="O1816">
        <v>73.136891414103019</v>
      </c>
      <c r="P1816">
        <v>7.4753508097704948</v>
      </c>
    </row>
    <row r="1817" spans="1:16" x14ac:dyDescent="0.3">
      <c r="A1817" s="2">
        <v>45164</v>
      </c>
      <c r="B1817" s="2">
        <v>46164</v>
      </c>
      <c r="C1817">
        <v>1000</v>
      </c>
      <c r="D1817" t="s">
        <v>3539</v>
      </c>
      <c r="E1817" t="s">
        <v>164</v>
      </c>
      <c r="F1817" t="s">
        <v>118</v>
      </c>
      <c r="G1817" t="s">
        <v>58</v>
      </c>
      <c r="H1817" t="s">
        <v>52</v>
      </c>
      <c r="I1817" t="s">
        <v>92</v>
      </c>
      <c r="J1817" t="s">
        <v>20</v>
      </c>
      <c r="K1817" t="s">
        <v>21</v>
      </c>
      <c r="L1817" t="s">
        <v>21</v>
      </c>
      <c r="M1817" t="s">
        <v>3358</v>
      </c>
      <c r="N1817" t="s">
        <v>54</v>
      </c>
      <c r="O1817">
        <v>79.080615534826691</v>
      </c>
      <c r="P1817">
        <v>7.0277014648117264</v>
      </c>
    </row>
    <row r="1818" spans="1:16" x14ac:dyDescent="0.3">
      <c r="A1818" s="2">
        <v>45067</v>
      </c>
      <c r="B1818" s="2">
        <v>45075</v>
      </c>
      <c r="C1818">
        <v>8</v>
      </c>
      <c r="D1818" t="s">
        <v>3538</v>
      </c>
      <c r="E1818" t="s">
        <v>362</v>
      </c>
      <c r="F1818" t="s">
        <v>118</v>
      </c>
      <c r="G1818" t="s">
        <v>58</v>
      </c>
      <c r="H1818" t="s">
        <v>119</v>
      </c>
      <c r="I1818" t="s">
        <v>120</v>
      </c>
      <c r="J1818" t="s">
        <v>20</v>
      </c>
      <c r="K1818" t="s">
        <v>21</v>
      </c>
      <c r="L1818" t="s">
        <v>3546</v>
      </c>
      <c r="M1818" t="s">
        <v>3361</v>
      </c>
      <c r="N1818" t="s">
        <v>24</v>
      </c>
      <c r="O1818">
        <v>70.298902211474143</v>
      </c>
      <c r="P1818">
        <v>6.675526468358119</v>
      </c>
    </row>
    <row r="1819" spans="1:16" x14ac:dyDescent="0.3">
      <c r="A1819" s="2">
        <v>44943</v>
      </c>
      <c r="B1819" s="2">
        <v>45027</v>
      </c>
      <c r="C1819">
        <v>84</v>
      </c>
      <c r="D1819" t="s">
        <v>3537</v>
      </c>
      <c r="E1819" t="s">
        <v>742</v>
      </c>
      <c r="F1819" t="s">
        <v>118</v>
      </c>
      <c r="G1819" t="s">
        <v>58</v>
      </c>
      <c r="H1819" t="s">
        <v>59</v>
      </c>
      <c r="I1819" t="s">
        <v>34</v>
      </c>
      <c r="J1819" t="s">
        <v>42</v>
      </c>
      <c r="K1819" t="s">
        <v>21</v>
      </c>
      <c r="L1819" t="s">
        <v>3546</v>
      </c>
      <c r="M1819" t="s">
        <v>2261</v>
      </c>
      <c r="N1819" t="s">
        <v>43</v>
      </c>
      <c r="O1819">
        <v>65.955166027710121</v>
      </c>
      <c r="P1819">
        <v>6.3659844650686246</v>
      </c>
    </row>
    <row r="1820" spans="1:16" x14ac:dyDescent="0.3">
      <c r="A1820" s="2">
        <v>45039</v>
      </c>
      <c r="D1820" t="s">
        <v>3536</v>
      </c>
      <c r="E1820" t="s">
        <v>1873</v>
      </c>
      <c r="F1820" t="s">
        <v>118</v>
      </c>
      <c r="G1820" t="s">
        <v>17</v>
      </c>
      <c r="H1820" t="s">
        <v>40</v>
      </c>
      <c r="I1820" t="s">
        <v>41</v>
      </c>
      <c r="J1820" t="s">
        <v>35</v>
      </c>
      <c r="K1820" t="s">
        <v>21</v>
      </c>
      <c r="L1820" t="s">
        <v>21</v>
      </c>
      <c r="M1820" t="s">
        <v>3371</v>
      </c>
      <c r="N1820" t="s">
        <v>76</v>
      </c>
      <c r="O1820">
        <v>100.0613132744391</v>
      </c>
      <c r="P1820">
        <v>6.6434165001452161</v>
      </c>
    </row>
    <row r="1821" spans="1:16" x14ac:dyDescent="0.3">
      <c r="A1821" s="2">
        <v>45259</v>
      </c>
      <c r="B1821" s="2">
        <v>45265</v>
      </c>
      <c r="C1821">
        <v>6</v>
      </c>
      <c r="D1821" t="s">
        <v>3538</v>
      </c>
      <c r="E1821" t="s">
        <v>742</v>
      </c>
      <c r="F1821" t="s">
        <v>118</v>
      </c>
      <c r="G1821" t="s">
        <v>33</v>
      </c>
      <c r="H1821" t="s">
        <v>18</v>
      </c>
      <c r="I1821" t="s">
        <v>19</v>
      </c>
      <c r="J1821" t="s">
        <v>42</v>
      </c>
      <c r="K1821" t="s">
        <v>22</v>
      </c>
      <c r="L1821" t="s">
        <v>22</v>
      </c>
      <c r="N1821" t="s">
        <v>54</v>
      </c>
      <c r="O1821">
        <v>72.66363244659982</v>
      </c>
      <c r="P1821">
        <v>7.442238486861168</v>
      </c>
    </row>
    <row r="1822" spans="1:16" x14ac:dyDescent="0.3">
      <c r="A1822" s="2">
        <v>45073</v>
      </c>
      <c r="D1822" t="s">
        <v>3536</v>
      </c>
      <c r="E1822" t="s">
        <v>938</v>
      </c>
      <c r="F1822" t="s">
        <v>118</v>
      </c>
      <c r="G1822" t="s">
        <v>33</v>
      </c>
      <c r="H1822" t="s">
        <v>59</v>
      </c>
      <c r="I1822" t="s">
        <v>92</v>
      </c>
      <c r="J1822" t="s">
        <v>35</v>
      </c>
      <c r="K1822" t="s">
        <v>21</v>
      </c>
      <c r="L1822" t="s">
        <v>3546</v>
      </c>
      <c r="M1822" t="s">
        <v>3372</v>
      </c>
      <c r="N1822" t="s">
        <v>24</v>
      </c>
      <c r="O1822">
        <v>85.742318640332783</v>
      </c>
      <c r="P1822">
        <v>6.5091752888142089</v>
      </c>
    </row>
    <row r="1823" spans="1:16" x14ac:dyDescent="0.3">
      <c r="A1823" s="2">
        <v>45008</v>
      </c>
      <c r="D1823" t="s">
        <v>3536</v>
      </c>
      <c r="E1823" t="s">
        <v>1570</v>
      </c>
      <c r="F1823" t="s">
        <v>118</v>
      </c>
      <c r="G1823" t="s">
        <v>33</v>
      </c>
      <c r="H1823" t="s">
        <v>59</v>
      </c>
      <c r="I1823" t="s">
        <v>92</v>
      </c>
      <c r="J1823" t="s">
        <v>35</v>
      </c>
      <c r="K1823" t="s">
        <v>21</v>
      </c>
      <c r="L1823" t="s">
        <v>21</v>
      </c>
      <c r="M1823" t="s">
        <v>2064</v>
      </c>
      <c r="N1823" t="s">
        <v>54</v>
      </c>
      <c r="O1823">
        <v>73.535314414544672</v>
      </c>
      <c r="P1823">
        <v>6.0820990603874776</v>
      </c>
    </row>
    <row r="1824" spans="1:16" x14ac:dyDescent="0.3">
      <c r="A1824" s="2">
        <v>45040</v>
      </c>
      <c r="B1824" s="2">
        <v>45078</v>
      </c>
      <c r="C1824">
        <v>38</v>
      </c>
      <c r="D1824" t="s">
        <v>3537</v>
      </c>
      <c r="E1824" t="s">
        <v>1019</v>
      </c>
      <c r="F1824" t="s">
        <v>118</v>
      </c>
      <c r="G1824" t="s">
        <v>33</v>
      </c>
      <c r="H1824" t="s">
        <v>52</v>
      </c>
      <c r="I1824" t="s">
        <v>34</v>
      </c>
      <c r="J1824" t="s">
        <v>42</v>
      </c>
      <c r="K1824" t="s">
        <v>21</v>
      </c>
      <c r="L1824" t="s">
        <v>3546</v>
      </c>
      <c r="M1824" t="s">
        <v>3378</v>
      </c>
      <c r="N1824" t="s">
        <v>144</v>
      </c>
      <c r="O1824">
        <v>80.716293232274637</v>
      </c>
      <c r="P1824">
        <v>6.8287514511118337</v>
      </c>
    </row>
    <row r="1825" spans="1:16" x14ac:dyDescent="0.3">
      <c r="A1825" s="2">
        <v>45035</v>
      </c>
      <c r="B1825" s="2">
        <v>45041</v>
      </c>
      <c r="C1825">
        <v>6</v>
      </c>
      <c r="D1825" t="s">
        <v>3538</v>
      </c>
      <c r="E1825" t="s">
        <v>1200</v>
      </c>
      <c r="F1825" t="s">
        <v>118</v>
      </c>
      <c r="G1825" t="s">
        <v>17</v>
      </c>
      <c r="H1825" t="s">
        <v>40</v>
      </c>
      <c r="I1825" t="s">
        <v>41</v>
      </c>
      <c r="J1825" t="s">
        <v>35</v>
      </c>
      <c r="K1825" t="s">
        <v>21</v>
      </c>
      <c r="L1825" t="s">
        <v>3546</v>
      </c>
      <c r="M1825" t="s">
        <v>3380</v>
      </c>
      <c r="N1825" t="s">
        <v>30</v>
      </c>
      <c r="O1825">
        <v>80.33728569397914</v>
      </c>
      <c r="P1825">
        <v>7.4175360968708528</v>
      </c>
    </row>
    <row r="1826" spans="1:16" x14ac:dyDescent="0.3">
      <c r="A1826" s="2">
        <v>45254</v>
      </c>
      <c r="B1826" s="2">
        <v>45305</v>
      </c>
      <c r="C1826">
        <v>51</v>
      </c>
      <c r="D1826" t="s">
        <v>3537</v>
      </c>
      <c r="E1826" t="s">
        <v>306</v>
      </c>
      <c r="F1826" t="s">
        <v>118</v>
      </c>
      <c r="G1826" t="s">
        <v>33</v>
      </c>
      <c r="H1826" t="s">
        <v>52</v>
      </c>
      <c r="I1826" t="s">
        <v>92</v>
      </c>
      <c r="J1826" t="s">
        <v>42</v>
      </c>
      <c r="K1826" t="s">
        <v>21</v>
      </c>
      <c r="L1826" t="s">
        <v>3546</v>
      </c>
      <c r="M1826" t="s">
        <v>3384</v>
      </c>
      <c r="N1826" t="s">
        <v>24</v>
      </c>
      <c r="O1826">
        <v>79.440733383227467</v>
      </c>
      <c r="P1826">
        <v>6.5650146606441933</v>
      </c>
    </row>
    <row r="1827" spans="1:16" x14ac:dyDescent="0.3">
      <c r="A1827" s="2">
        <v>45429</v>
      </c>
      <c r="B1827" s="2">
        <v>45433</v>
      </c>
      <c r="C1827">
        <v>4</v>
      </c>
      <c r="D1827" t="s">
        <v>3538</v>
      </c>
      <c r="E1827" t="s">
        <v>1981</v>
      </c>
      <c r="F1827" t="s">
        <v>118</v>
      </c>
      <c r="G1827" t="s">
        <v>51</v>
      </c>
      <c r="H1827" t="s">
        <v>59</v>
      </c>
      <c r="I1827" t="s">
        <v>19</v>
      </c>
      <c r="J1827" t="s">
        <v>35</v>
      </c>
      <c r="K1827" t="s">
        <v>22</v>
      </c>
      <c r="L1827" t="s">
        <v>22</v>
      </c>
      <c r="N1827" t="s">
        <v>54</v>
      </c>
      <c r="O1827">
        <v>81.163201278836596</v>
      </c>
      <c r="P1827">
        <v>6.6872803301068391</v>
      </c>
    </row>
    <row r="1828" spans="1:16" x14ac:dyDescent="0.3">
      <c r="A1828" s="2">
        <v>44944</v>
      </c>
      <c r="B1828" s="2">
        <v>44951</v>
      </c>
      <c r="C1828">
        <v>7</v>
      </c>
      <c r="D1828" t="s">
        <v>3538</v>
      </c>
      <c r="E1828" t="s">
        <v>2537</v>
      </c>
      <c r="F1828" t="s">
        <v>118</v>
      </c>
      <c r="G1828" t="s">
        <v>51</v>
      </c>
      <c r="H1828" t="s">
        <v>59</v>
      </c>
      <c r="I1828" t="s">
        <v>19</v>
      </c>
      <c r="J1828" t="s">
        <v>35</v>
      </c>
      <c r="K1828" t="s">
        <v>21</v>
      </c>
      <c r="L1828" t="s">
        <v>21</v>
      </c>
      <c r="M1828" t="s">
        <v>1998</v>
      </c>
      <c r="N1828" t="s">
        <v>24</v>
      </c>
      <c r="O1828">
        <v>85.806396927979094</v>
      </c>
      <c r="P1828">
        <v>7.0905277905212012</v>
      </c>
    </row>
    <row r="1829" spans="1:16" x14ac:dyDescent="0.3">
      <c r="A1829" s="2">
        <v>45505</v>
      </c>
      <c r="D1829" t="s">
        <v>3536</v>
      </c>
      <c r="E1829" t="s">
        <v>1022</v>
      </c>
      <c r="F1829" t="s">
        <v>118</v>
      </c>
      <c r="G1829" t="s">
        <v>17</v>
      </c>
      <c r="H1829" t="s">
        <v>40</v>
      </c>
      <c r="I1829" t="s">
        <v>41</v>
      </c>
      <c r="J1829" t="s">
        <v>42</v>
      </c>
      <c r="K1829" t="s">
        <v>21</v>
      </c>
      <c r="L1829" t="s">
        <v>21</v>
      </c>
      <c r="M1829" t="s">
        <v>3388</v>
      </c>
      <c r="N1829" t="s">
        <v>144</v>
      </c>
      <c r="O1829">
        <v>79.399178953162178</v>
      </c>
      <c r="P1829">
        <v>6.2728201265987176</v>
      </c>
    </row>
    <row r="1830" spans="1:16" x14ac:dyDescent="0.3">
      <c r="A1830" s="2">
        <v>45344</v>
      </c>
      <c r="B1830" s="2">
        <v>46344</v>
      </c>
      <c r="C1830">
        <v>1000</v>
      </c>
      <c r="D1830" t="s">
        <v>3539</v>
      </c>
      <c r="E1830" t="s">
        <v>1369</v>
      </c>
      <c r="F1830" t="s">
        <v>118</v>
      </c>
      <c r="G1830" t="s">
        <v>51</v>
      </c>
      <c r="H1830" t="s">
        <v>59</v>
      </c>
      <c r="I1830" t="s">
        <v>19</v>
      </c>
      <c r="J1830" t="s">
        <v>35</v>
      </c>
      <c r="K1830" t="s">
        <v>22</v>
      </c>
      <c r="L1830" t="s">
        <v>22</v>
      </c>
      <c r="N1830" t="s">
        <v>144</v>
      </c>
      <c r="O1830">
        <v>104.1205978361463</v>
      </c>
      <c r="P1830">
        <v>6.3680284712493167</v>
      </c>
    </row>
    <row r="1831" spans="1:16" x14ac:dyDescent="0.3">
      <c r="A1831" s="2">
        <v>45143</v>
      </c>
      <c r="B1831" s="2">
        <v>45151</v>
      </c>
      <c r="C1831">
        <v>8</v>
      </c>
      <c r="D1831" t="s">
        <v>3538</v>
      </c>
      <c r="E1831" t="s">
        <v>1212</v>
      </c>
      <c r="F1831" t="s">
        <v>118</v>
      </c>
      <c r="G1831" t="s">
        <v>46</v>
      </c>
      <c r="H1831" t="s">
        <v>40</v>
      </c>
      <c r="I1831" t="s">
        <v>41</v>
      </c>
      <c r="J1831" t="s">
        <v>35</v>
      </c>
      <c r="K1831" t="s">
        <v>21</v>
      </c>
      <c r="L1831" t="s">
        <v>3546</v>
      </c>
      <c r="M1831" t="s">
        <v>3390</v>
      </c>
      <c r="N1831" t="s">
        <v>144</v>
      </c>
      <c r="O1831">
        <v>94.377345488518216</v>
      </c>
      <c r="P1831">
        <v>6.5354736442029946</v>
      </c>
    </row>
    <row r="1832" spans="1:16" x14ac:dyDescent="0.3">
      <c r="A1832" s="2">
        <v>45371</v>
      </c>
      <c r="D1832" t="s">
        <v>3536</v>
      </c>
      <c r="E1832" t="s">
        <v>1303</v>
      </c>
      <c r="F1832" t="s">
        <v>118</v>
      </c>
      <c r="G1832" t="s">
        <v>51</v>
      </c>
      <c r="H1832" t="s">
        <v>59</v>
      </c>
      <c r="I1832" t="s">
        <v>34</v>
      </c>
      <c r="J1832" t="s">
        <v>42</v>
      </c>
      <c r="K1832" t="s">
        <v>21</v>
      </c>
      <c r="L1832" t="s">
        <v>21</v>
      </c>
      <c r="M1832" t="s">
        <v>3394</v>
      </c>
      <c r="N1832" t="s">
        <v>76</v>
      </c>
      <c r="O1832">
        <v>91.636192767154114</v>
      </c>
      <c r="P1832">
        <v>6.7344661140480486</v>
      </c>
    </row>
    <row r="1833" spans="1:16" x14ac:dyDescent="0.3">
      <c r="A1833" s="2">
        <v>45456</v>
      </c>
      <c r="B1833" s="2">
        <v>45464</v>
      </c>
      <c r="C1833">
        <v>8</v>
      </c>
      <c r="D1833" t="s">
        <v>3538</v>
      </c>
      <c r="E1833" t="s">
        <v>306</v>
      </c>
      <c r="F1833" t="s">
        <v>118</v>
      </c>
      <c r="G1833" t="s">
        <v>33</v>
      </c>
      <c r="H1833" t="s">
        <v>52</v>
      </c>
      <c r="I1833" t="s">
        <v>34</v>
      </c>
      <c r="J1833" t="s">
        <v>20</v>
      </c>
      <c r="K1833" t="s">
        <v>21</v>
      </c>
      <c r="L1833" t="s">
        <v>3546</v>
      </c>
      <c r="M1833" t="s">
        <v>3396</v>
      </c>
      <c r="N1833" t="s">
        <v>24</v>
      </c>
      <c r="O1833">
        <v>77.427945557073627</v>
      </c>
      <c r="P1833">
        <v>7.0161571068424422</v>
      </c>
    </row>
    <row r="1834" spans="1:16" x14ac:dyDescent="0.3">
      <c r="A1834" s="2">
        <v>45211</v>
      </c>
      <c r="D1834" t="s">
        <v>3536</v>
      </c>
      <c r="E1834" t="s">
        <v>3400</v>
      </c>
      <c r="F1834" t="s">
        <v>118</v>
      </c>
      <c r="G1834" t="s">
        <v>33</v>
      </c>
      <c r="H1834" t="s">
        <v>18</v>
      </c>
      <c r="I1834" t="s">
        <v>34</v>
      </c>
      <c r="J1834" t="s">
        <v>20</v>
      </c>
      <c r="K1834" t="s">
        <v>21</v>
      </c>
      <c r="L1834" t="s">
        <v>3546</v>
      </c>
      <c r="M1834" t="s">
        <v>3401</v>
      </c>
      <c r="N1834" t="s">
        <v>76</v>
      </c>
      <c r="O1834">
        <v>90.665745685851945</v>
      </c>
      <c r="P1834">
        <v>6.4800744015459184</v>
      </c>
    </row>
    <row r="1835" spans="1:16" x14ac:dyDescent="0.3">
      <c r="A1835" s="2">
        <v>45233</v>
      </c>
      <c r="D1835" t="s">
        <v>3536</v>
      </c>
      <c r="E1835" t="s">
        <v>2229</v>
      </c>
      <c r="F1835" t="s">
        <v>118</v>
      </c>
      <c r="G1835" t="s">
        <v>46</v>
      </c>
      <c r="H1835" t="s">
        <v>40</v>
      </c>
      <c r="I1835" t="s">
        <v>41</v>
      </c>
      <c r="J1835" t="s">
        <v>35</v>
      </c>
      <c r="K1835" t="s">
        <v>22</v>
      </c>
      <c r="L1835" t="s">
        <v>22</v>
      </c>
      <c r="N1835" t="s">
        <v>144</v>
      </c>
      <c r="O1835">
        <v>106.2201973701647</v>
      </c>
      <c r="P1835">
        <v>6.8475329892885242</v>
      </c>
    </row>
    <row r="1836" spans="1:16" x14ac:dyDescent="0.3">
      <c r="A1836" s="2">
        <v>45539</v>
      </c>
      <c r="B1836" s="2">
        <v>46391</v>
      </c>
      <c r="C1836">
        <v>852</v>
      </c>
      <c r="D1836" t="s">
        <v>3539</v>
      </c>
      <c r="E1836" t="s">
        <v>722</v>
      </c>
      <c r="F1836" t="s">
        <v>118</v>
      </c>
      <c r="G1836" t="s">
        <v>58</v>
      </c>
      <c r="H1836" t="s">
        <v>119</v>
      </c>
      <c r="I1836" t="s">
        <v>120</v>
      </c>
      <c r="J1836" t="s">
        <v>42</v>
      </c>
      <c r="K1836" t="s">
        <v>21</v>
      </c>
      <c r="L1836" t="s">
        <v>21</v>
      </c>
      <c r="M1836" t="s">
        <v>1186</v>
      </c>
      <c r="N1836" t="s">
        <v>63</v>
      </c>
      <c r="O1836">
        <v>83.312673061402307</v>
      </c>
      <c r="P1836">
        <v>6.6048159497757339</v>
      </c>
    </row>
    <row r="1837" spans="1:16" x14ac:dyDescent="0.3">
      <c r="A1837" s="2">
        <v>45343</v>
      </c>
      <c r="B1837" s="2">
        <v>46343</v>
      </c>
      <c r="C1837">
        <v>1000</v>
      </c>
      <c r="D1837" t="s">
        <v>3539</v>
      </c>
      <c r="E1837" t="s">
        <v>2110</v>
      </c>
      <c r="F1837" t="s">
        <v>118</v>
      </c>
      <c r="G1837" t="s">
        <v>33</v>
      </c>
      <c r="H1837" t="s">
        <v>52</v>
      </c>
      <c r="I1837" t="s">
        <v>92</v>
      </c>
      <c r="J1837" t="s">
        <v>20</v>
      </c>
      <c r="K1837" t="s">
        <v>21</v>
      </c>
      <c r="L1837" t="s">
        <v>21</v>
      </c>
      <c r="M1837" t="s">
        <v>3422</v>
      </c>
      <c r="N1837" t="s">
        <v>43</v>
      </c>
      <c r="O1837">
        <v>71.543533512935085</v>
      </c>
      <c r="P1837">
        <v>7.4810042378693193</v>
      </c>
    </row>
    <row r="1838" spans="1:16" x14ac:dyDescent="0.3">
      <c r="A1838" s="2">
        <v>44955</v>
      </c>
      <c r="B1838" s="2">
        <v>45955</v>
      </c>
      <c r="C1838">
        <v>1000</v>
      </c>
      <c r="D1838" t="s">
        <v>3539</v>
      </c>
      <c r="E1838" t="s">
        <v>1199</v>
      </c>
      <c r="F1838" t="s">
        <v>118</v>
      </c>
      <c r="G1838" t="s">
        <v>17</v>
      </c>
      <c r="H1838" t="s">
        <v>40</v>
      </c>
      <c r="I1838" t="s">
        <v>41</v>
      </c>
      <c r="J1838" t="s">
        <v>35</v>
      </c>
      <c r="K1838" t="s">
        <v>22</v>
      </c>
      <c r="L1838" t="s">
        <v>22</v>
      </c>
      <c r="N1838" t="s">
        <v>30</v>
      </c>
      <c r="O1838">
        <v>49.433202242313591</v>
      </c>
      <c r="P1838">
        <v>7.3659085758216332</v>
      </c>
    </row>
    <row r="1839" spans="1:16" x14ac:dyDescent="0.3">
      <c r="A1839" s="2">
        <v>45378</v>
      </c>
      <c r="B1839" s="2">
        <v>46378</v>
      </c>
      <c r="C1839">
        <v>1000</v>
      </c>
      <c r="D1839" t="s">
        <v>3539</v>
      </c>
      <c r="E1839" t="s">
        <v>1870</v>
      </c>
      <c r="F1839" t="s">
        <v>118</v>
      </c>
      <c r="G1839" t="s">
        <v>51</v>
      </c>
      <c r="H1839" t="s">
        <v>52</v>
      </c>
      <c r="I1839" t="s">
        <v>34</v>
      </c>
      <c r="J1839" t="s">
        <v>42</v>
      </c>
      <c r="K1839" t="s">
        <v>21</v>
      </c>
      <c r="L1839" t="s">
        <v>21</v>
      </c>
      <c r="M1839" t="s">
        <v>1341</v>
      </c>
      <c r="N1839" t="s">
        <v>43</v>
      </c>
      <c r="O1839">
        <v>75.186948570977606</v>
      </c>
      <c r="P1839">
        <v>6.549692302307097</v>
      </c>
    </row>
    <row r="1840" spans="1:16" x14ac:dyDescent="0.3">
      <c r="A1840" s="2">
        <v>45364</v>
      </c>
      <c r="B1840" s="2">
        <v>45369</v>
      </c>
      <c r="C1840">
        <v>5</v>
      </c>
      <c r="D1840" t="s">
        <v>3538</v>
      </c>
      <c r="E1840" t="s">
        <v>1155</v>
      </c>
      <c r="F1840" t="s">
        <v>118</v>
      </c>
      <c r="G1840" t="s">
        <v>58</v>
      </c>
      <c r="H1840" t="s">
        <v>59</v>
      </c>
      <c r="I1840" t="s">
        <v>92</v>
      </c>
      <c r="J1840" t="s">
        <v>42</v>
      </c>
      <c r="K1840" t="s">
        <v>22</v>
      </c>
      <c r="L1840" t="s">
        <v>22</v>
      </c>
      <c r="N1840" t="s">
        <v>24</v>
      </c>
      <c r="O1840">
        <v>103.8409870228593</v>
      </c>
      <c r="P1840">
        <v>7.3033574767180784</v>
      </c>
    </row>
    <row r="1841" spans="1:16" x14ac:dyDescent="0.3">
      <c r="A1841" s="2">
        <v>45124</v>
      </c>
      <c r="B1841" s="2">
        <v>45217</v>
      </c>
      <c r="C1841">
        <v>93</v>
      </c>
      <c r="D1841" t="s">
        <v>3540</v>
      </c>
      <c r="E1841" t="s">
        <v>465</v>
      </c>
      <c r="F1841" t="s">
        <v>118</v>
      </c>
      <c r="G1841" t="s">
        <v>33</v>
      </c>
      <c r="H1841" t="s">
        <v>59</v>
      </c>
      <c r="I1841" t="s">
        <v>92</v>
      </c>
      <c r="J1841" t="s">
        <v>42</v>
      </c>
      <c r="K1841" t="s">
        <v>22</v>
      </c>
      <c r="L1841" t="s">
        <v>22</v>
      </c>
      <c r="N1841" t="s">
        <v>54</v>
      </c>
      <c r="O1841">
        <v>86.709800632136506</v>
      </c>
      <c r="P1841">
        <v>6.7724000248698886</v>
      </c>
    </row>
    <row r="1842" spans="1:16" x14ac:dyDescent="0.3">
      <c r="A1842" s="2">
        <v>45309</v>
      </c>
      <c r="B1842" s="2">
        <v>46309</v>
      </c>
      <c r="C1842">
        <v>1000</v>
      </c>
      <c r="D1842" t="s">
        <v>3539</v>
      </c>
      <c r="E1842" t="s">
        <v>1836</v>
      </c>
      <c r="F1842" t="s">
        <v>118</v>
      </c>
      <c r="G1842" t="s">
        <v>33</v>
      </c>
      <c r="H1842" t="s">
        <v>18</v>
      </c>
      <c r="I1842" t="s">
        <v>19</v>
      </c>
      <c r="J1842" t="s">
        <v>35</v>
      </c>
      <c r="K1842" t="s">
        <v>22</v>
      </c>
      <c r="L1842" t="s">
        <v>22</v>
      </c>
      <c r="N1842" t="s">
        <v>63</v>
      </c>
      <c r="O1842">
        <v>80.681662788422742</v>
      </c>
      <c r="P1842">
        <v>6.5620829557610652</v>
      </c>
    </row>
    <row r="1843" spans="1:16" x14ac:dyDescent="0.3">
      <c r="A1843" s="2">
        <v>45096</v>
      </c>
      <c r="D1843" t="s">
        <v>3536</v>
      </c>
      <c r="E1843" t="s">
        <v>961</v>
      </c>
      <c r="F1843" t="s">
        <v>118</v>
      </c>
      <c r="G1843" t="s">
        <v>51</v>
      </c>
      <c r="H1843" t="s">
        <v>59</v>
      </c>
      <c r="I1843" t="s">
        <v>34</v>
      </c>
      <c r="J1843" t="s">
        <v>35</v>
      </c>
      <c r="K1843" t="s">
        <v>21</v>
      </c>
      <c r="L1843" t="s">
        <v>21</v>
      </c>
      <c r="M1843" t="s">
        <v>3434</v>
      </c>
      <c r="N1843" t="s">
        <v>54</v>
      </c>
      <c r="O1843">
        <v>92.367668392701674</v>
      </c>
      <c r="P1843">
        <v>7.0000284778387698</v>
      </c>
    </row>
    <row r="1844" spans="1:16" x14ac:dyDescent="0.3">
      <c r="A1844" s="2">
        <v>45020</v>
      </c>
      <c r="B1844" s="2">
        <v>45080</v>
      </c>
      <c r="C1844">
        <v>60</v>
      </c>
      <c r="D1844" t="s">
        <v>3537</v>
      </c>
      <c r="E1844" t="s">
        <v>2975</v>
      </c>
      <c r="F1844" t="s">
        <v>118</v>
      </c>
      <c r="G1844" t="s">
        <v>51</v>
      </c>
      <c r="H1844" t="s">
        <v>59</v>
      </c>
      <c r="I1844" t="s">
        <v>19</v>
      </c>
      <c r="J1844" t="s">
        <v>42</v>
      </c>
      <c r="K1844" t="s">
        <v>22</v>
      </c>
      <c r="L1844" t="s">
        <v>22</v>
      </c>
      <c r="N1844" t="s">
        <v>54</v>
      </c>
      <c r="O1844">
        <v>70.553902816919646</v>
      </c>
      <c r="P1844">
        <v>7.3617577708253013</v>
      </c>
    </row>
    <row r="1845" spans="1:16" x14ac:dyDescent="0.3">
      <c r="A1845" s="2">
        <v>45327</v>
      </c>
      <c r="D1845" t="s">
        <v>3536</v>
      </c>
      <c r="E1845" t="s">
        <v>3090</v>
      </c>
      <c r="F1845" t="s">
        <v>118</v>
      </c>
      <c r="G1845" t="s">
        <v>58</v>
      </c>
      <c r="H1845" t="s">
        <v>59</v>
      </c>
      <c r="I1845" t="s">
        <v>19</v>
      </c>
      <c r="J1845" t="s">
        <v>42</v>
      </c>
      <c r="K1845" t="s">
        <v>3546</v>
      </c>
      <c r="L1845" t="s">
        <v>3546</v>
      </c>
      <c r="N1845" t="s">
        <v>43</v>
      </c>
      <c r="O1845">
        <v>79.301443418515447</v>
      </c>
      <c r="P1845">
        <v>6.3553999873599727</v>
      </c>
    </row>
    <row r="1846" spans="1:16" x14ac:dyDescent="0.3">
      <c r="A1846" s="2">
        <v>45105</v>
      </c>
      <c r="B1846" s="2">
        <v>45189</v>
      </c>
      <c r="C1846">
        <v>84</v>
      </c>
      <c r="D1846" t="s">
        <v>3537</v>
      </c>
      <c r="E1846" t="s">
        <v>32</v>
      </c>
      <c r="F1846" t="s">
        <v>118</v>
      </c>
      <c r="G1846" t="s">
        <v>33</v>
      </c>
      <c r="H1846" t="s">
        <v>18</v>
      </c>
      <c r="I1846" t="s">
        <v>19</v>
      </c>
      <c r="J1846" t="s">
        <v>35</v>
      </c>
      <c r="K1846" t="s">
        <v>22</v>
      </c>
      <c r="L1846" t="s">
        <v>22</v>
      </c>
      <c r="N1846" t="s">
        <v>43</v>
      </c>
      <c r="O1846">
        <v>71.999441824812564</v>
      </c>
      <c r="P1846">
        <v>7.2863435064919262</v>
      </c>
    </row>
    <row r="1847" spans="1:16" x14ac:dyDescent="0.3">
      <c r="A1847" s="2">
        <v>44966</v>
      </c>
      <c r="B1847" s="2">
        <v>45061</v>
      </c>
      <c r="C1847">
        <v>95</v>
      </c>
      <c r="D1847" t="s">
        <v>3540</v>
      </c>
      <c r="E1847" t="s">
        <v>1187</v>
      </c>
      <c r="F1847" t="s">
        <v>118</v>
      </c>
      <c r="G1847" t="s">
        <v>17</v>
      </c>
      <c r="H1847" t="s">
        <v>40</v>
      </c>
      <c r="I1847" t="s">
        <v>41</v>
      </c>
      <c r="J1847" t="s">
        <v>35</v>
      </c>
      <c r="K1847" t="s">
        <v>21</v>
      </c>
      <c r="L1847" t="s">
        <v>3546</v>
      </c>
      <c r="M1847" t="s">
        <v>3443</v>
      </c>
      <c r="N1847" t="s">
        <v>24</v>
      </c>
      <c r="O1847">
        <v>78.017683307286148</v>
      </c>
      <c r="P1847">
        <v>6.5896558613391019</v>
      </c>
    </row>
    <row r="1848" spans="1:16" x14ac:dyDescent="0.3">
      <c r="A1848" s="2">
        <v>45055</v>
      </c>
      <c r="B1848" s="2">
        <v>45183</v>
      </c>
      <c r="C1848">
        <v>128</v>
      </c>
      <c r="D1848" t="s">
        <v>3540</v>
      </c>
      <c r="E1848" t="s">
        <v>1347</v>
      </c>
      <c r="F1848" t="s">
        <v>118</v>
      </c>
      <c r="G1848" t="s">
        <v>17</v>
      </c>
      <c r="H1848" t="s">
        <v>18</v>
      </c>
      <c r="I1848" t="s">
        <v>34</v>
      </c>
      <c r="J1848" t="s">
        <v>35</v>
      </c>
      <c r="K1848" t="s">
        <v>22</v>
      </c>
      <c r="L1848" t="s">
        <v>22</v>
      </c>
      <c r="N1848" t="s">
        <v>24</v>
      </c>
      <c r="O1848">
        <v>75.989277035214045</v>
      </c>
      <c r="P1848">
        <v>6.0082586987406312</v>
      </c>
    </row>
    <row r="1849" spans="1:16" x14ac:dyDescent="0.3">
      <c r="A1849" s="2">
        <v>45398</v>
      </c>
      <c r="B1849" s="2">
        <v>45406</v>
      </c>
      <c r="C1849">
        <v>8</v>
      </c>
      <c r="D1849" t="s">
        <v>3538</v>
      </c>
      <c r="E1849" t="s">
        <v>2975</v>
      </c>
      <c r="F1849" t="s">
        <v>118</v>
      </c>
      <c r="G1849" t="s">
        <v>58</v>
      </c>
      <c r="H1849" t="s">
        <v>119</v>
      </c>
      <c r="I1849" t="s">
        <v>120</v>
      </c>
      <c r="J1849" t="s">
        <v>20</v>
      </c>
      <c r="K1849" t="s">
        <v>21</v>
      </c>
      <c r="L1849" t="s">
        <v>3546</v>
      </c>
      <c r="M1849" t="s">
        <v>3446</v>
      </c>
      <c r="N1849" t="s">
        <v>24</v>
      </c>
      <c r="O1849">
        <v>66.827380110301434</v>
      </c>
      <c r="P1849">
        <v>7.1963386509557834</v>
      </c>
    </row>
    <row r="1850" spans="1:16" x14ac:dyDescent="0.3">
      <c r="A1850" s="2">
        <v>45445</v>
      </c>
      <c r="B1850" s="2">
        <v>46445</v>
      </c>
      <c r="C1850">
        <v>1000</v>
      </c>
      <c r="D1850" t="s">
        <v>3539</v>
      </c>
      <c r="E1850" t="s">
        <v>2763</v>
      </c>
      <c r="F1850" t="s">
        <v>118</v>
      </c>
      <c r="G1850" t="s">
        <v>33</v>
      </c>
      <c r="H1850" t="s">
        <v>59</v>
      </c>
      <c r="I1850" t="s">
        <v>92</v>
      </c>
      <c r="J1850" t="s">
        <v>42</v>
      </c>
      <c r="K1850" t="s">
        <v>21</v>
      </c>
      <c r="L1850" t="s">
        <v>21</v>
      </c>
      <c r="M1850" t="s">
        <v>2227</v>
      </c>
      <c r="N1850" t="s">
        <v>63</v>
      </c>
      <c r="O1850">
        <v>71.925842970055442</v>
      </c>
      <c r="P1850">
        <v>7.4596151968684472</v>
      </c>
    </row>
    <row r="1851" spans="1:16" x14ac:dyDescent="0.3">
      <c r="A1851" s="2">
        <v>45013</v>
      </c>
      <c r="D1851" t="s">
        <v>3536</v>
      </c>
      <c r="E1851" t="s">
        <v>2430</v>
      </c>
      <c r="F1851" t="s">
        <v>118</v>
      </c>
      <c r="G1851" t="s">
        <v>46</v>
      </c>
      <c r="H1851" t="s">
        <v>40</v>
      </c>
      <c r="I1851" t="s">
        <v>41</v>
      </c>
      <c r="J1851" t="s">
        <v>42</v>
      </c>
      <c r="K1851" t="s">
        <v>22</v>
      </c>
      <c r="L1851" t="s">
        <v>22</v>
      </c>
      <c r="N1851" t="s">
        <v>30</v>
      </c>
      <c r="O1851">
        <v>82.859707010660273</v>
      </c>
      <c r="P1851">
        <v>6.9683015346157831</v>
      </c>
    </row>
    <row r="1852" spans="1:16" x14ac:dyDescent="0.3">
      <c r="A1852" s="2">
        <v>45377</v>
      </c>
      <c r="D1852" t="s">
        <v>3536</v>
      </c>
      <c r="E1852" t="s">
        <v>3119</v>
      </c>
      <c r="F1852" t="s">
        <v>118</v>
      </c>
      <c r="G1852" t="s">
        <v>33</v>
      </c>
      <c r="H1852" t="s">
        <v>59</v>
      </c>
      <c r="I1852" t="s">
        <v>19</v>
      </c>
      <c r="J1852" t="s">
        <v>42</v>
      </c>
      <c r="K1852" t="s">
        <v>22</v>
      </c>
      <c r="L1852" t="s">
        <v>22</v>
      </c>
      <c r="N1852" t="s">
        <v>54</v>
      </c>
      <c r="O1852">
        <v>79.701648064830565</v>
      </c>
      <c r="P1852">
        <v>6.3228028080258563</v>
      </c>
    </row>
    <row r="1853" spans="1:16" x14ac:dyDescent="0.3">
      <c r="A1853" s="2">
        <v>45318</v>
      </c>
      <c r="D1853" t="s">
        <v>3536</v>
      </c>
      <c r="E1853" t="s">
        <v>2133</v>
      </c>
      <c r="F1853" t="s">
        <v>118</v>
      </c>
      <c r="G1853" t="s">
        <v>58</v>
      </c>
      <c r="H1853" t="s">
        <v>119</v>
      </c>
      <c r="I1853" t="s">
        <v>120</v>
      </c>
      <c r="J1853" t="s">
        <v>42</v>
      </c>
      <c r="K1853" t="s">
        <v>21</v>
      </c>
      <c r="L1853" t="s">
        <v>21</v>
      </c>
      <c r="M1853" t="s">
        <v>3469</v>
      </c>
      <c r="N1853" t="s">
        <v>144</v>
      </c>
      <c r="O1853">
        <v>61.22084053496858</v>
      </c>
      <c r="P1853">
        <v>6.9150111256192286</v>
      </c>
    </row>
    <row r="1854" spans="1:16" x14ac:dyDescent="0.3">
      <c r="A1854" s="2">
        <v>45245</v>
      </c>
      <c r="B1854" s="2">
        <v>45246</v>
      </c>
      <c r="C1854">
        <v>1</v>
      </c>
      <c r="D1854" t="s">
        <v>3538</v>
      </c>
      <c r="E1854" t="s">
        <v>1108</v>
      </c>
      <c r="F1854" t="s">
        <v>118</v>
      </c>
      <c r="G1854" t="s">
        <v>33</v>
      </c>
      <c r="H1854" t="s">
        <v>59</v>
      </c>
      <c r="I1854" t="s">
        <v>19</v>
      </c>
      <c r="J1854" t="s">
        <v>42</v>
      </c>
      <c r="K1854" t="s">
        <v>21</v>
      </c>
      <c r="L1854" t="s">
        <v>3546</v>
      </c>
      <c r="M1854" t="s">
        <v>3474</v>
      </c>
      <c r="N1854" t="s">
        <v>144</v>
      </c>
      <c r="O1854">
        <v>88.518780354573096</v>
      </c>
      <c r="P1854">
        <v>6.9953060580250659</v>
      </c>
    </row>
    <row r="1855" spans="1:16" x14ac:dyDescent="0.3">
      <c r="A1855" s="2">
        <v>45199</v>
      </c>
      <c r="B1855" s="2">
        <v>46199</v>
      </c>
      <c r="C1855">
        <v>1000</v>
      </c>
      <c r="D1855" t="s">
        <v>3539</v>
      </c>
      <c r="E1855" t="s">
        <v>2497</v>
      </c>
      <c r="F1855" t="s">
        <v>118</v>
      </c>
      <c r="G1855" t="s">
        <v>33</v>
      </c>
      <c r="H1855" t="s">
        <v>52</v>
      </c>
      <c r="I1855" t="s">
        <v>92</v>
      </c>
      <c r="J1855" t="s">
        <v>20</v>
      </c>
      <c r="K1855" t="s">
        <v>21</v>
      </c>
      <c r="L1855" t="s">
        <v>3546</v>
      </c>
      <c r="M1855" t="s">
        <v>3475</v>
      </c>
      <c r="N1855" t="s">
        <v>54</v>
      </c>
      <c r="O1855">
        <v>76.040372392972756</v>
      </c>
      <c r="P1855">
        <v>7.3839056356409367</v>
      </c>
    </row>
    <row r="1856" spans="1:16" x14ac:dyDescent="0.3">
      <c r="A1856" s="2">
        <v>45406</v>
      </c>
      <c r="D1856" t="s">
        <v>3536</v>
      </c>
      <c r="E1856" t="s">
        <v>1159</v>
      </c>
      <c r="F1856" t="s">
        <v>118</v>
      </c>
      <c r="G1856" t="s">
        <v>33</v>
      </c>
      <c r="H1856" t="s">
        <v>18</v>
      </c>
      <c r="I1856" t="s">
        <v>19</v>
      </c>
      <c r="J1856" t="s">
        <v>20</v>
      </c>
      <c r="K1856" t="s">
        <v>21</v>
      </c>
      <c r="L1856" t="s">
        <v>21</v>
      </c>
      <c r="M1856" t="s">
        <v>3479</v>
      </c>
      <c r="N1856" t="s">
        <v>54</v>
      </c>
      <c r="O1856">
        <v>48.466376291905377</v>
      </c>
      <c r="P1856">
        <v>6.9363569938709881</v>
      </c>
    </row>
    <row r="1857" spans="1:16" x14ac:dyDescent="0.3">
      <c r="A1857" s="2">
        <v>45147</v>
      </c>
      <c r="B1857" s="2">
        <v>45185</v>
      </c>
      <c r="C1857">
        <v>38</v>
      </c>
      <c r="D1857" t="s">
        <v>3537</v>
      </c>
      <c r="E1857" t="s">
        <v>1212</v>
      </c>
      <c r="F1857" t="s">
        <v>118</v>
      </c>
      <c r="G1857" t="s">
        <v>51</v>
      </c>
      <c r="H1857" t="s">
        <v>59</v>
      </c>
      <c r="I1857" t="s">
        <v>92</v>
      </c>
      <c r="J1857" t="s">
        <v>42</v>
      </c>
      <c r="K1857" t="s">
        <v>22</v>
      </c>
      <c r="L1857" t="s">
        <v>22</v>
      </c>
      <c r="N1857" t="s">
        <v>54</v>
      </c>
      <c r="O1857">
        <v>81.09402907547549</v>
      </c>
      <c r="P1857">
        <v>6.9847179109972544</v>
      </c>
    </row>
    <row r="1858" spans="1:16" x14ac:dyDescent="0.3">
      <c r="A1858" s="2">
        <v>44939</v>
      </c>
      <c r="D1858" t="s">
        <v>3536</v>
      </c>
      <c r="E1858" t="s">
        <v>859</v>
      </c>
      <c r="F1858" t="s">
        <v>118</v>
      </c>
      <c r="G1858" t="s">
        <v>46</v>
      </c>
      <c r="H1858" t="s">
        <v>119</v>
      </c>
      <c r="I1858" t="s">
        <v>120</v>
      </c>
      <c r="J1858" t="s">
        <v>20</v>
      </c>
      <c r="K1858" t="s">
        <v>21</v>
      </c>
      <c r="L1858" t="s">
        <v>21</v>
      </c>
      <c r="M1858" t="s">
        <v>3484</v>
      </c>
      <c r="N1858" t="s">
        <v>63</v>
      </c>
      <c r="O1858">
        <v>68.916681895546446</v>
      </c>
      <c r="P1858">
        <v>7.2327900889355341</v>
      </c>
    </row>
    <row r="1859" spans="1:16" x14ac:dyDescent="0.3">
      <c r="A1859" s="2">
        <v>45471</v>
      </c>
      <c r="B1859" s="2">
        <v>45504</v>
      </c>
      <c r="C1859">
        <v>33</v>
      </c>
      <c r="D1859" t="s">
        <v>3537</v>
      </c>
      <c r="E1859" t="s">
        <v>2540</v>
      </c>
      <c r="F1859" t="s">
        <v>118</v>
      </c>
      <c r="G1859" t="s">
        <v>33</v>
      </c>
      <c r="H1859" t="s">
        <v>52</v>
      </c>
      <c r="I1859" t="s">
        <v>92</v>
      </c>
      <c r="J1859" t="s">
        <v>20</v>
      </c>
      <c r="K1859" t="s">
        <v>21</v>
      </c>
      <c r="L1859" t="s">
        <v>3546</v>
      </c>
      <c r="M1859" t="s">
        <v>3488</v>
      </c>
      <c r="N1859" t="s">
        <v>54</v>
      </c>
      <c r="O1859">
        <v>67.105985353774358</v>
      </c>
      <c r="P1859">
        <v>7.0385383836915869</v>
      </c>
    </row>
    <row r="1860" spans="1:16" x14ac:dyDescent="0.3">
      <c r="A1860" s="2">
        <v>45340</v>
      </c>
      <c r="B1860" s="2">
        <v>45438</v>
      </c>
      <c r="C1860">
        <v>98</v>
      </c>
      <c r="D1860" t="s">
        <v>3540</v>
      </c>
      <c r="E1860" t="s">
        <v>1180</v>
      </c>
      <c r="F1860" t="s">
        <v>118</v>
      </c>
      <c r="G1860" t="s">
        <v>51</v>
      </c>
      <c r="H1860" t="s">
        <v>52</v>
      </c>
      <c r="I1860" t="s">
        <v>34</v>
      </c>
      <c r="J1860" t="s">
        <v>20</v>
      </c>
      <c r="K1860" t="s">
        <v>21</v>
      </c>
      <c r="L1860" t="s">
        <v>3546</v>
      </c>
      <c r="M1860" t="s">
        <v>3501</v>
      </c>
      <c r="N1860" t="s">
        <v>63</v>
      </c>
      <c r="O1860">
        <v>82.47419918816999</v>
      </c>
      <c r="P1860">
        <v>6.1937391227272416</v>
      </c>
    </row>
    <row r="1861" spans="1:16" x14ac:dyDescent="0.3">
      <c r="A1861" s="2">
        <v>45161</v>
      </c>
      <c r="B1861" s="2">
        <v>45162</v>
      </c>
      <c r="C1861">
        <v>1</v>
      </c>
      <c r="D1861" t="s">
        <v>3538</v>
      </c>
      <c r="E1861" t="s">
        <v>1146</v>
      </c>
      <c r="F1861" t="s">
        <v>118</v>
      </c>
      <c r="G1861" t="s">
        <v>51</v>
      </c>
      <c r="H1861" t="s">
        <v>52</v>
      </c>
      <c r="I1861" t="s">
        <v>34</v>
      </c>
      <c r="J1861" t="s">
        <v>20</v>
      </c>
      <c r="K1861" t="s">
        <v>21</v>
      </c>
      <c r="L1861" t="s">
        <v>3546</v>
      </c>
      <c r="M1861" t="s">
        <v>3504</v>
      </c>
      <c r="N1861" t="s">
        <v>54</v>
      </c>
      <c r="O1861">
        <v>66.869224171972135</v>
      </c>
      <c r="P1861">
        <v>7.0689319996477691</v>
      </c>
    </row>
    <row r="1862" spans="1:16" x14ac:dyDescent="0.3">
      <c r="A1862" s="2">
        <v>45322</v>
      </c>
      <c r="B1862" s="2">
        <v>46322</v>
      </c>
      <c r="C1862">
        <v>1000</v>
      </c>
      <c r="D1862" t="s">
        <v>3539</v>
      </c>
      <c r="E1862" t="s">
        <v>2922</v>
      </c>
      <c r="F1862" t="s">
        <v>118</v>
      </c>
      <c r="G1862" t="s">
        <v>17</v>
      </c>
      <c r="H1862" t="s">
        <v>40</v>
      </c>
      <c r="I1862" t="s">
        <v>41</v>
      </c>
      <c r="J1862" t="s">
        <v>42</v>
      </c>
      <c r="K1862" t="s">
        <v>21</v>
      </c>
      <c r="L1862" t="s">
        <v>3546</v>
      </c>
      <c r="M1862" t="s">
        <v>3512</v>
      </c>
      <c r="N1862" t="s">
        <v>43</v>
      </c>
      <c r="O1862">
        <v>97.798583218742579</v>
      </c>
      <c r="P1862">
        <v>6.6705833157096386</v>
      </c>
    </row>
    <row r="1863" spans="1:16" x14ac:dyDescent="0.3">
      <c r="A1863" s="2">
        <v>44995</v>
      </c>
      <c r="B1863" s="2">
        <v>45272</v>
      </c>
      <c r="C1863">
        <v>277</v>
      </c>
      <c r="D1863" t="s">
        <v>3541</v>
      </c>
      <c r="E1863" t="s">
        <v>1369</v>
      </c>
      <c r="F1863" t="s">
        <v>118</v>
      </c>
      <c r="G1863" t="s">
        <v>46</v>
      </c>
      <c r="H1863" t="s">
        <v>40</v>
      </c>
      <c r="I1863" t="s">
        <v>41</v>
      </c>
      <c r="J1863" t="s">
        <v>35</v>
      </c>
      <c r="K1863" t="s">
        <v>22</v>
      </c>
      <c r="L1863" t="s">
        <v>22</v>
      </c>
      <c r="N1863" t="s">
        <v>76</v>
      </c>
      <c r="O1863">
        <v>71.375454006121629</v>
      </c>
      <c r="P1863">
        <v>6.4879359275426216</v>
      </c>
    </row>
    <row r="1864" spans="1:16" x14ac:dyDescent="0.3">
      <c r="A1864" s="2">
        <v>45182</v>
      </c>
      <c r="B1864" s="2">
        <v>45183</v>
      </c>
      <c r="C1864">
        <v>1</v>
      </c>
      <c r="D1864" t="s">
        <v>3538</v>
      </c>
      <c r="E1864" t="s">
        <v>1583</v>
      </c>
      <c r="F1864" t="s">
        <v>118</v>
      </c>
      <c r="G1864" t="s">
        <v>17</v>
      </c>
      <c r="H1864" t="s">
        <v>18</v>
      </c>
      <c r="I1864" t="s">
        <v>19</v>
      </c>
      <c r="J1864" t="s">
        <v>20</v>
      </c>
      <c r="K1864" t="s">
        <v>21</v>
      </c>
      <c r="L1864" t="s">
        <v>21</v>
      </c>
      <c r="M1864" t="s">
        <v>3524</v>
      </c>
      <c r="N1864" t="s">
        <v>30</v>
      </c>
      <c r="O1864">
        <v>90.639336447792772</v>
      </c>
      <c r="P1864">
        <v>7.4331722871571007</v>
      </c>
    </row>
    <row r="1865" spans="1:16" x14ac:dyDescent="0.3">
      <c r="A1865" s="2">
        <v>45338</v>
      </c>
      <c r="B1865" s="2">
        <v>45342</v>
      </c>
      <c r="C1865">
        <v>4</v>
      </c>
      <c r="D1865" t="s">
        <v>3538</v>
      </c>
      <c r="E1865" t="s">
        <v>1306</v>
      </c>
      <c r="F1865" t="s">
        <v>118</v>
      </c>
      <c r="G1865" t="s">
        <v>17</v>
      </c>
      <c r="H1865" t="s">
        <v>40</v>
      </c>
      <c r="I1865" t="s">
        <v>41</v>
      </c>
      <c r="J1865" t="s">
        <v>35</v>
      </c>
      <c r="K1865" t="s">
        <v>22</v>
      </c>
      <c r="L1865" t="s">
        <v>22</v>
      </c>
      <c r="N1865" t="s">
        <v>43</v>
      </c>
      <c r="O1865">
        <v>90.069073506882248</v>
      </c>
      <c r="P1865">
        <v>6.0980345111984144</v>
      </c>
    </row>
    <row r="1866" spans="1:16" x14ac:dyDescent="0.3">
      <c r="A1866" s="2">
        <v>45304</v>
      </c>
      <c r="B1866" s="2">
        <v>45311</v>
      </c>
      <c r="C1866">
        <v>7</v>
      </c>
      <c r="D1866" t="s">
        <v>3538</v>
      </c>
      <c r="E1866" t="s">
        <v>3528</v>
      </c>
      <c r="F1866" t="s">
        <v>118</v>
      </c>
      <c r="G1866" t="s">
        <v>33</v>
      </c>
      <c r="H1866" t="s">
        <v>18</v>
      </c>
      <c r="I1866" t="s">
        <v>34</v>
      </c>
      <c r="J1866" t="s">
        <v>35</v>
      </c>
      <c r="K1866" t="s">
        <v>22</v>
      </c>
      <c r="L1866" t="s">
        <v>22</v>
      </c>
      <c r="N1866" t="s">
        <v>30</v>
      </c>
      <c r="O1866">
        <v>63.967384900962919</v>
      </c>
      <c r="P1866">
        <v>6.6026682009814861</v>
      </c>
    </row>
    <row r="1867" spans="1:16" x14ac:dyDescent="0.3">
      <c r="A1867" s="2">
        <v>45029</v>
      </c>
      <c r="B1867" s="2">
        <v>45090</v>
      </c>
      <c r="C1867">
        <v>61</v>
      </c>
      <c r="D1867" t="s">
        <v>3537</v>
      </c>
      <c r="E1867" t="s">
        <v>49</v>
      </c>
      <c r="F1867" t="s">
        <v>103</v>
      </c>
      <c r="G1867" t="s">
        <v>51</v>
      </c>
      <c r="H1867" t="s">
        <v>52</v>
      </c>
      <c r="I1867" t="s">
        <v>34</v>
      </c>
      <c r="J1867" t="s">
        <v>42</v>
      </c>
      <c r="K1867" t="s">
        <v>21</v>
      </c>
      <c r="L1867" t="s">
        <v>3546</v>
      </c>
      <c r="M1867" t="s">
        <v>53</v>
      </c>
      <c r="N1867" t="s">
        <v>54</v>
      </c>
      <c r="O1867">
        <v>81.230734040142011</v>
      </c>
      <c r="P1867">
        <v>6.9722609704298479</v>
      </c>
    </row>
    <row r="1868" spans="1:16" x14ac:dyDescent="0.3">
      <c r="A1868" s="2">
        <v>45388</v>
      </c>
      <c r="B1868" s="2">
        <v>45530</v>
      </c>
      <c r="C1868">
        <v>142</v>
      </c>
      <c r="D1868" t="s">
        <v>3540</v>
      </c>
      <c r="E1868" t="s">
        <v>49</v>
      </c>
      <c r="F1868" t="s">
        <v>103</v>
      </c>
      <c r="G1868" t="s">
        <v>17</v>
      </c>
      <c r="H1868" t="s">
        <v>18</v>
      </c>
      <c r="I1868" t="s">
        <v>19</v>
      </c>
      <c r="J1868" t="s">
        <v>35</v>
      </c>
      <c r="K1868" t="s">
        <v>21</v>
      </c>
      <c r="L1868" t="s">
        <v>3546</v>
      </c>
      <c r="M1868" t="s">
        <v>1538</v>
      </c>
      <c r="N1868" t="s">
        <v>30</v>
      </c>
      <c r="O1868">
        <v>97.386768960122239</v>
      </c>
      <c r="P1868">
        <v>7.0253770220330169</v>
      </c>
    </row>
    <row r="1869" spans="1:16" x14ac:dyDescent="0.3">
      <c r="A1869" s="2">
        <v>45152</v>
      </c>
      <c r="D1869" t="s">
        <v>3536</v>
      </c>
      <c r="E1869" t="s">
        <v>98</v>
      </c>
      <c r="F1869" t="s">
        <v>103</v>
      </c>
      <c r="G1869" t="s">
        <v>51</v>
      </c>
      <c r="H1869" t="s">
        <v>52</v>
      </c>
      <c r="I1869" t="s">
        <v>34</v>
      </c>
      <c r="J1869" t="s">
        <v>20</v>
      </c>
      <c r="K1869" t="s">
        <v>21</v>
      </c>
      <c r="L1869" t="s">
        <v>21</v>
      </c>
      <c r="M1869" t="s">
        <v>99</v>
      </c>
      <c r="N1869" t="s">
        <v>30</v>
      </c>
      <c r="O1869">
        <v>102.89381830469701</v>
      </c>
      <c r="P1869">
        <v>6.0438266575500181</v>
      </c>
    </row>
    <row r="1870" spans="1:16" x14ac:dyDescent="0.3">
      <c r="A1870" s="2">
        <v>45341</v>
      </c>
      <c r="B1870" s="2">
        <v>46341</v>
      </c>
      <c r="C1870">
        <v>1000</v>
      </c>
      <c r="D1870" t="s">
        <v>3539</v>
      </c>
      <c r="E1870" t="s">
        <v>98</v>
      </c>
      <c r="F1870" t="s">
        <v>103</v>
      </c>
      <c r="G1870" t="s">
        <v>17</v>
      </c>
      <c r="H1870" t="s">
        <v>40</v>
      </c>
      <c r="I1870" t="s">
        <v>41</v>
      </c>
      <c r="J1870" t="s">
        <v>42</v>
      </c>
      <c r="K1870" t="s">
        <v>21</v>
      </c>
      <c r="L1870" t="s">
        <v>21</v>
      </c>
      <c r="M1870" t="s">
        <v>711</v>
      </c>
      <c r="N1870" t="s">
        <v>24</v>
      </c>
      <c r="O1870">
        <v>113.2125780199509</v>
      </c>
      <c r="P1870">
        <v>6.1829736747955097</v>
      </c>
    </row>
    <row r="1871" spans="1:16" x14ac:dyDescent="0.3">
      <c r="A1871" s="2">
        <v>45395</v>
      </c>
      <c r="D1871" t="s">
        <v>3536</v>
      </c>
      <c r="E1871" t="s">
        <v>98</v>
      </c>
      <c r="F1871" t="s">
        <v>103</v>
      </c>
      <c r="G1871" t="s">
        <v>33</v>
      </c>
      <c r="H1871" t="s">
        <v>59</v>
      </c>
      <c r="I1871" t="s">
        <v>19</v>
      </c>
      <c r="J1871" t="s">
        <v>42</v>
      </c>
      <c r="K1871" t="s">
        <v>22</v>
      </c>
      <c r="L1871" t="s">
        <v>22</v>
      </c>
      <c r="N1871" t="s">
        <v>54</v>
      </c>
      <c r="O1871">
        <v>77.813964765938692</v>
      </c>
      <c r="P1871">
        <v>6.7096637110863249</v>
      </c>
    </row>
    <row r="1872" spans="1:16" x14ac:dyDescent="0.3">
      <c r="A1872" s="2">
        <v>45240</v>
      </c>
      <c r="B1872" s="2">
        <v>46210</v>
      </c>
      <c r="C1872">
        <v>970</v>
      </c>
      <c r="D1872" t="s">
        <v>3539</v>
      </c>
      <c r="E1872" t="s">
        <v>102</v>
      </c>
      <c r="F1872" t="s">
        <v>103</v>
      </c>
      <c r="G1872" t="s">
        <v>58</v>
      </c>
      <c r="H1872" t="s">
        <v>59</v>
      </c>
      <c r="I1872" t="s">
        <v>34</v>
      </c>
      <c r="J1872" t="s">
        <v>35</v>
      </c>
      <c r="K1872" t="s">
        <v>22</v>
      </c>
      <c r="L1872" t="s">
        <v>22</v>
      </c>
      <c r="N1872" t="s">
        <v>24</v>
      </c>
      <c r="O1872">
        <v>78.796150723947491</v>
      </c>
      <c r="P1872">
        <v>7.7554988097252497</v>
      </c>
    </row>
    <row r="1873" spans="1:16" x14ac:dyDescent="0.3">
      <c r="A1873" s="2">
        <v>45332</v>
      </c>
      <c r="B1873" s="2">
        <v>45351</v>
      </c>
      <c r="C1873">
        <v>19</v>
      </c>
      <c r="D1873" t="s">
        <v>3538</v>
      </c>
      <c r="E1873" t="s">
        <v>142</v>
      </c>
      <c r="F1873" t="s">
        <v>103</v>
      </c>
      <c r="G1873" t="s">
        <v>33</v>
      </c>
      <c r="H1873" t="s">
        <v>18</v>
      </c>
      <c r="I1873" t="s">
        <v>34</v>
      </c>
      <c r="J1873" t="s">
        <v>35</v>
      </c>
      <c r="K1873" t="s">
        <v>22</v>
      </c>
      <c r="L1873" t="s">
        <v>22</v>
      </c>
      <c r="N1873" t="s">
        <v>144</v>
      </c>
      <c r="O1873">
        <v>118.3153148601029</v>
      </c>
      <c r="P1873">
        <v>7.2279406126504657</v>
      </c>
    </row>
    <row r="1874" spans="1:16" x14ac:dyDescent="0.3">
      <c r="A1874" s="2">
        <v>45451</v>
      </c>
      <c r="B1874" s="2">
        <v>45488</v>
      </c>
      <c r="C1874">
        <v>37</v>
      </c>
      <c r="D1874" t="s">
        <v>3537</v>
      </c>
      <c r="E1874" t="s">
        <v>194</v>
      </c>
      <c r="F1874" t="s">
        <v>103</v>
      </c>
      <c r="G1874" t="s">
        <v>33</v>
      </c>
      <c r="H1874" t="s">
        <v>18</v>
      </c>
      <c r="I1874" t="s">
        <v>34</v>
      </c>
      <c r="J1874" t="s">
        <v>35</v>
      </c>
      <c r="K1874" t="s">
        <v>22</v>
      </c>
      <c r="L1874" t="s">
        <v>22</v>
      </c>
      <c r="N1874" t="s">
        <v>24</v>
      </c>
      <c r="O1874">
        <v>68.425830325239502</v>
      </c>
      <c r="P1874">
        <v>7.5857088380676787</v>
      </c>
    </row>
    <row r="1875" spans="1:16" x14ac:dyDescent="0.3">
      <c r="A1875" s="2">
        <v>45538</v>
      </c>
      <c r="D1875" t="s">
        <v>3536</v>
      </c>
      <c r="E1875" t="s">
        <v>239</v>
      </c>
      <c r="F1875" t="s">
        <v>103</v>
      </c>
      <c r="G1875" t="s">
        <v>17</v>
      </c>
      <c r="H1875" t="s">
        <v>40</v>
      </c>
      <c r="I1875" t="s">
        <v>41</v>
      </c>
      <c r="J1875" t="s">
        <v>42</v>
      </c>
      <c r="K1875" t="s">
        <v>22</v>
      </c>
      <c r="L1875" t="s">
        <v>22</v>
      </c>
      <c r="N1875" t="s">
        <v>43</v>
      </c>
      <c r="O1875">
        <v>87.723223574466246</v>
      </c>
      <c r="P1875">
        <v>7.922381127647828</v>
      </c>
    </row>
    <row r="1876" spans="1:16" x14ac:dyDescent="0.3">
      <c r="A1876" s="2">
        <v>44997</v>
      </c>
      <c r="B1876" s="2">
        <v>45351</v>
      </c>
      <c r="C1876">
        <v>354</v>
      </c>
      <c r="D1876" t="s">
        <v>3541</v>
      </c>
      <c r="E1876" t="s">
        <v>239</v>
      </c>
      <c r="F1876" t="s">
        <v>103</v>
      </c>
      <c r="G1876" t="s">
        <v>17</v>
      </c>
      <c r="H1876" t="s">
        <v>18</v>
      </c>
      <c r="I1876" t="s">
        <v>34</v>
      </c>
      <c r="J1876" t="s">
        <v>20</v>
      </c>
      <c r="K1876" t="s">
        <v>21</v>
      </c>
      <c r="L1876" t="s">
        <v>3546</v>
      </c>
      <c r="M1876" t="s">
        <v>1994</v>
      </c>
      <c r="N1876" t="s">
        <v>63</v>
      </c>
      <c r="O1876">
        <v>114.5753959840641</v>
      </c>
      <c r="P1876">
        <v>7.7287325329119474</v>
      </c>
    </row>
    <row r="1877" spans="1:16" x14ac:dyDescent="0.3">
      <c r="A1877" s="2">
        <v>45238</v>
      </c>
      <c r="B1877" s="2">
        <v>45332</v>
      </c>
      <c r="C1877">
        <v>94</v>
      </c>
      <c r="D1877" t="s">
        <v>3540</v>
      </c>
      <c r="E1877" t="s">
        <v>248</v>
      </c>
      <c r="F1877" t="s">
        <v>103</v>
      </c>
      <c r="G1877" t="s">
        <v>51</v>
      </c>
      <c r="H1877" t="s">
        <v>52</v>
      </c>
      <c r="I1877" t="s">
        <v>92</v>
      </c>
      <c r="J1877" t="s">
        <v>42</v>
      </c>
      <c r="K1877" t="s">
        <v>21</v>
      </c>
      <c r="L1877" t="s">
        <v>21</v>
      </c>
      <c r="M1877" t="s">
        <v>249</v>
      </c>
      <c r="N1877" t="s">
        <v>63</v>
      </c>
      <c r="O1877">
        <v>82.752203065509391</v>
      </c>
      <c r="P1877">
        <v>6.6918699850939261</v>
      </c>
    </row>
    <row r="1878" spans="1:16" x14ac:dyDescent="0.3">
      <c r="A1878" s="2">
        <v>45082</v>
      </c>
      <c r="B1878" s="2">
        <v>45113</v>
      </c>
      <c r="C1878">
        <v>31</v>
      </c>
      <c r="D1878" t="s">
        <v>3537</v>
      </c>
      <c r="E1878" t="s">
        <v>248</v>
      </c>
      <c r="F1878" t="s">
        <v>103</v>
      </c>
      <c r="G1878" t="s">
        <v>51</v>
      </c>
      <c r="H1878" t="s">
        <v>59</v>
      </c>
      <c r="I1878" t="s">
        <v>92</v>
      </c>
      <c r="J1878" t="s">
        <v>42</v>
      </c>
      <c r="K1878" t="s">
        <v>22</v>
      </c>
      <c r="L1878" t="s">
        <v>22</v>
      </c>
      <c r="N1878" t="s">
        <v>76</v>
      </c>
      <c r="O1878">
        <v>81.528389937435861</v>
      </c>
      <c r="P1878">
        <v>7.9197256054269101</v>
      </c>
    </row>
    <row r="1879" spans="1:16" x14ac:dyDescent="0.3">
      <c r="A1879" s="2">
        <v>45214</v>
      </c>
      <c r="B1879" s="2">
        <v>45220</v>
      </c>
      <c r="C1879">
        <v>6</v>
      </c>
      <c r="D1879" t="s">
        <v>3538</v>
      </c>
      <c r="E1879" t="s">
        <v>261</v>
      </c>
      <c r="F1879" t="s">
        <v>103</v>
      </c>
      <c r="G1879" t="s">
        <v>46</v>
      </c>
      <c r="H1879" t="s">
        <v>119</v>
      </c>
      <c r="I1879" t="s">
        <v>120</v>
      </c>
      <c r="J1879" t="s">
        <v>20</v>
      </c>
      <c r="K1879" t="s">
        <v>21</v>
      </c>
      <c r="L1879" t="s">
        <v>21</v>
      </c>
      <c r="M1879" t="s">
        <v>262</v>
      </c>
      <c r="N1879" t="s">
        <v>43</v>
      </c>
      <c r="O1879">
        <v>83.303495781742072</v>
      </c>
      <c r="P1879">
        <v>6.6019271338936321</v>
      </c>
    </row>
    <row r="1880" spans="1:16" x14ac:dyDescent="0.3">
      <c r="A1880" s="2">
        <v>45159</v>
      </c>
      <c r="B1880" s="2">
        <v>45243</v>
      </c>
      <c r="C1880">
        <v>84</v>
      </c>
      <c r="D1880" t="s">
        <v>3537</v>
      </c>
      <c r="E1880" t="s">
        <v>281</v>
      </c>
      <c r="F1880" t="s">
        <v>103</v>
      </c>
      <c r="G1880" t="s">
        <v>58</v>
      </c>
      <c r="H1880" t="s">
        <v>59</v>
      </c>
      <c r="I1880" t="s">
        <v>34</v>
      </c>
      <c r="J1880" t="s">
        <v>35</v>
      </c>
      <c r="K1880" t="s">
        <v>21</v>
      </c>
      <c r="L1880" t="s">
        <v>3546</v>
      </c>
      <c r="M1880" t="s">
        <v>282</v>
      </c>
      <c r="N1880" t="s">
        <v>24</v>
      </c>
      <c r="O1880">
        <v>95.012646258673456</v>
      </c>
      <c r="P1880">
        <v>7.6374804589681018</v>
      </c>
    </row>
    <row r="1881" spans="1:16" x14ac:dyDescent="0.3">
      <c r="A1881" s="2">
        <v>45451</v>
      </c>
      <c r="D1881" t="s">
        <v>3536</v>
      </c>
      <c r="E1881" t="s">
        <v>281</v>
      </c>
      <c r="F1881" t="s">
        <v>103</v>
      </c>
      <c r="G1881" t="s">
        <v>46</v>
      </c>
      <c r="H1881" t="s">
        <v>40</v>
      </c>
      <c r="I1881" t="s">
        <v>41</v>
      </c>
      <c r="J1881" t="s">
        <v>42</v>
      </c>
      <c r="K1881" t="s">
        <v>22</v>
      </c>
      <c r="L1881" t="s">
        <v>22</v>
      </c>
      <c r="N1881" t="s">
        <v>63</v>
      </c>
      <c r="O1881">
        <v>101.3143699472036</v>
      </c>
      <c r="P1881">
        <v>7.5322318655911724</v>
      </c>
    </row>
    <row r="1882" spans="1:16" x14ac:dyDescent="0.3">
      <c r="A1882" s="2">
        <v>45085</v>
      </c>
      <c r="B1882" s="2">
        <v>45091</v>
      </c>
      <c r="C1882">
        <v>6</v>
      </c>
      <c r="D1882" t="s">
        <v>3538</v>
      </c>
      <c r="E1882" t="s">
        <v>281</v>
      </c>
      <c r="F1882" t="s">
        <v>103</v>
      </c>
      <c r="G1882" t="s">
        <v>46</v>
      </c>
      <c r="H1882" t="s">
        <v>18</v>
      </c>
      <c r="I1882" t="s">
        <v>19</v>
      </c>
      <c r="J1882" t="s">
        <v>35</v>
      </c>
      <c r="K1882" t="s">
        <v>21</v>
      </c>
      <c r="L1882" t="s">
        <v>3546</v>
      </c>
      <c r="M1882" t="s">
        <v>1186</v>
      </c>
      <c r="N1882" t="s">
        <v>30</v>
      </c>
      <c r="O1882">
        <v>93.654858355540711</v>
      </c>
      <c r="P1882">
        <v>6.5651005350372778</v>
      </c>
    </row>
    <row r="1883" spans="1:16" x14ac:dyDescent="0.3">
      <c r="A1883" s="2">
        <v>45005</v>
      </c>
      <c r="B1883" s="2">
        <v>45007</v>
      </c>
      <c r="C1883">
        <v>2</v>
      </c>
      <c r="D1883" t="s">
        <v>3538</v>
      </c>
      <c r="E1883" t="s">
        <v>281</v>
      </c>
      <c r="F1883" t="s">
        <v>103</v>
      </c>
      <c r="G1883" t="s">
        <v>51</v>
      </c>
      <c r="H1883" t="s">
        <v>59</v>
      </c>
      <c r="I1883" t="s">
        <v>34</v>
      </c>
      <c r="J1883" t="s">
        <v>42</v>
      </c>
      <c r="K1883" t="s">
        <v>22</v>
      </c>
      <c r="L1883" t="s">
        <v>22</v>
      </c>
      <c r="N1883" t="s">
        <v>144</v>
      </c>
      <c r="O1883">
        <v>80.301406736362097</v>
      </c>
      <c r="P1883">
        <v>6.2395242636385024</v>
      </c>
    </row>
    <row r="1884" spans="1:16" x14ac:dyDescent="0.3">
      <c r="A1884" s="2">
        <v>45209</v>
      </c>
      <c r="B1884" s="2">
        <v>45221</v>
      </c>
      <c r="C1884">
        <v>12</v>
      </c>
      <c r="D1884" t="s">
        <v>3538</v>
      </c>
      <c r="E1884" t="s">
        <v>366</v>
      </c>
      <c r="F1884" t="s">
        <v>103</v>
      </c>
      <c r="G1884" t="s">
        <v>51</v>
      </c>
      <c r="H1884" t="s">
        <v>52</v>
      </c>
      <c r="I1884" t="s">
        <v>92</v>
      </c>
      <c r="J1884" t="s">
        <v>20</v>
      </c>
      <c r="K1884" t="s">
        <v>21</v>
      </c>
      <c r="L1884" t="s">
        <v>3546</v>
      </c>
      <c r="M1884" t="s">
        <v>367</v>
      </c>
      <c r="N1884" t="s">
        <v>30</v>
      </c>
      <c r="O1884">
        <v>89.462609413350734</v>
      </c>
      <c r="P1884">
        <v>7.0454656587639883</v>
      </c>
    </row>
    <row r="1885" spans="1:16" x14ac:dyDescent="0.3">
      <c r="A1885" s="2">
        <v>45250</v>
      </c>
      <c r="D1885" t="s">
        <v>3536</v>
      </c>
      <c r="E1885" t="s">
        <v>334</v>
      </c>
      <c r="F1885" t="s">
        <v>103</v>
      </c>
      <c r="G1885" t="s">
        <v>17</v>
      </c>
      <c r="H1885" t="s">
        <v>40</v>
      </c>
      <c r="I1885" t="s">
        <v>41</v>
      </c>
      <c r="J1885" t="s">
        <v>35</v>
      </c>
      <c r="K1885" t="s">
        <v>22</v>
      </c>
      <c r="L1885" t="s">
        <v>22</v>
      </c>
      <c r="N1885" t="s">
        <v>24</v>
      </c>
      <c r="O1885">
        <v>92.1538190475774</v>
      </c>
      <c r="P1885">
        <v>6.6504223925524224</v>
      </c>
    </row>
    <row r="1886" spans="1:16" x14ac:dyDescent="0.3">
      <c r="A1886" s="2">
        <v>45410</v>
      </c>
      <c r="B1886" s="2">
        <v>45480</v>
      </c>
      <c r="C1886">
        <v>70</v>
      </c>
      <c r="D1886" t="s">
        <v>3537</v>
      </c>
      <c r="E1886" t="s">
        <v>334</v>
      </c>
      <c r="F1886" t="s">
        <v>103</v>
      </c>
      <c r="G1886" t="s">
        <v>46</v>
      </c>
      <c r="H1886" t="s">
        <v>119</v>
      </c>
      <c r="I1886" t="s">
        <v>120</v>
      </c>
      <c r="J1886" t="s">
        <v>42</v>
      </c>
      <c r="K1886" t="s">
        <v>21</v>
      </c>
      <c r="L1886" t="s">
        <v>3546</v>
      </c>
      <c r="M1886" t="s">
        <v>1562</v>
      </c>
      <c r="N1886" t="s">
        <v>24</v>
      </c>
      <c r="O1886">
        <v>94.604716090293564</v>
      </c>
      <c r="P1886">
        <v>7.7822801835870186</v>
      </c>
    </row>
    <row r="1887" spans="1:16" x14ac:dyDescent="0.3">
      <c r="A1887" s="2">
        <v>45110</v>
      </c>
      <c r="B1887" s="2">
        <v>45992</v>
      </c>
      <c r="C1887">
        <v>882</v>
      </c>
      <c r="D1887" t="s">
        <v>3539</v>
      </c>
      <c r="E1887" t="s">
        <v>374</v>
      </c>
      <c r="F1887" t="s">
        <v>103</v>
      </c>
      <c r="G1887" t="s">
        <v>46</v>
      </c>
      <c r="H1887" t="s">
        <v>40</v>
      </c>
      <c r="I1887" t="s">
        <v>41</v>
      </c>
      <c r="J1887" t="s">
        <v>35</v>
      </c>
      <c r="K1887" t="s">
        <v>22</v>
      </c>
      <c r="L1887" t="s">
        <v>22</v>
      </c>
      <c r="N1887" t="s">
        <v>24</v>
      </c>
      <c r="O1887">
        <v>99.331049854590731</v>
      </c>
      <c r="P1887">
        <v>7.5246052490019197</v>
      </c>
    </row>
    <row r="1888" spans="1:16" x14ac:dyDescent="0.3">
      <c r="A1888" s="2">
        <v>45266</v>
      </c>
      <c r="B1888" s="2">
        <v>46266</v>
      </c>
      <c r="C1888">
        <v>1000</v>
      </c>
      <c r="D1888" t="s">
        <v>3539</v>
      </c>
      <c r="E1888" t="s">
        <v>374</v>
      </c>
      <c r="F1888" t="s">
        <v>103</v>
      </c>
      <c r="G1888" t="s">
        <v>51</v>
      </c>
      <c r="H1888" t="s">
        <v>52</v>
      </c>
      <c r="I1888" t="s">
        <v>92</v>
      </c>
      <c r="J1888" t="s">
        <v>42</v>
      </c>
      <c r="K1888" t="s">
        <v>22</v>
      </c>
      <c r="L1888" t="s">
        <v>22</v>
      </c>
      <c r="N1888" t="s">
        <v>43</v>
      </c>
      <c r="O1888">
        <v>70.795434019936579</v>
      </c>
      <c r="P1888">
        <v>7.9017271245008196</v>
      </c>
    </row>
    <row r="1889" spans="1:16" x14ac:dyDescent="0.3">
      <c r="A1889" s="2">
        <v>45134</v>
      </c>
      <c r="B1889" s="2">
        <v>45143</v>
      </c>
      <c r="C1889">
        <v>9</v>
      </c>
      <c r="D1889" t="s">
        <v>3538</v>
      </c>
      <c r="E1889" t="s">
        <v>374</v>
      </c>
      <c r="F1889" t="s">
        <v>103</v>
      </c>
      <c r="G1889" t="s">
        <v>58</v>
      </c>
      <c r="H1889" t="s">
        <v>59</v>
      </c>
      <c r="I1889" t="s">
        <v>34</v>
      </c>
      <c r="J1889" t="s">
        <v>35</v>
      </c>
      <c r="K1889" t="s">
        <v>22</v>
      </c>
      <c r="L1889" t="s">
        <v>22</v>
      </c>
      <c r="N1889" t="s">
        <v>54</v>
      </c>
      <c r="O1889">
        <v>138.64639454392099</v>
      </c>
      <c r="P1889">
        <v>6.2767431894411132</v>
      </c>
    </row>
    <row r="1890" spans="1:16" x14ac:dyDescent="0.3">
      <c r="A1890" s="2">
        <v>45295</v>
      </c>
      <c r="D1890" t="s">
        <v>3536</v>
      </c>
      <c r="E1890" t="s">
        <v>374</v>
      </c>
      <c r="F1890" t="s">
        <v>103</v>
      </c>
      <c r="G1890" t="s">
        <v>58</v>
      </c>
      <c r="H1890" t="s">
        <v>52</v>
      </c>
      <c r="I1890" t="s">
        <v>92</v>
      </c>
      <c r="J1890" t="s">
        <v>42</v>
      </c>
      <c r="K1890" t="s">
        <v>22</v>
      </c>
      <c r="L1890" t="s">
        <v>22</v>
      </c>
      <c r="N1890" t="s">
        <v>54</v>
      </c>
      <c r="O1890">
        <v>109.6797560786092</v>
      </c>
      <c r="P1890">
        <v>7.8260829337797118</v>
      </c>
    </row>
    <row r="1891" spans="1:16" x14ac:dyDescent="0.3">
      <c r="A1891" s="2">
        <v>45088</v>
      </c>
      <c r="B1891" s="2">
        <v>46088</v>
      </c>
      <c r="C1891">
        <v>1000</v>
      </c>
      <c r="D1891" t="s">
        <v>3539</v>
      </c>
      <c r="E1891" t="s">
        <v>374</v>
      </c>
      <c r="F1891" t="s">
        <v>103</v>
      </c>
      <c r="G1891" t="s">
        <v>51</v>
      </c>
      <c r="H1891" t="s">
        <v>52</v>
      </c>
      <c r="I1891" t="s">
        <v>34</v>
      </c>
      <c r="J1891" t="s">
        <v>20</v>
      </c>
      <c r="K1891" t="s">
        <v>21</v>
      </c>
      <c r="L1891" t="s">
        <v>21</v>
      </c>
      <c r="M1891" t="s">
        <v>1629</v>
      </c>
      <c r="N1891" t="s">
        <v>144</v>
      </c>
      <c r="O1891">
        <v>88.883311263507494</v>
      </c>
      <c r="P1891">
        <v>6.5035645916507283</v>
      </c>
    </row>
    <row r="1892" spans="1:16" x14ac:dyDescent="0.3">
      <c r="A1892" s="2">
        <v>45160</v>
      </c>
      <c r="D1892" t="s">
        <v>3536</v>
      </c>
      <c r="E1892" t="s">
        <v>411</v>
      </c>
      <c r="F1892" t="s">
        <v>103</v>
      </c>
      <c r="G1892" t="s">
        <v>33</v>
      </c>
      <c r="H1892" t="s">
        <v>59</v>
      </c>
      <c r="I1892" t="s">
        <v>19</v>
      </c>
      <c r="J1892" t="s">
        <v>42</v>
      </c>
      <c r="K1892" t="s">
        <v>21</v>
      </c>
      <c r="L1892" t="s">
        <v>3546</v>
      </c>
      <c r="M1892" t="s">
        <v>412</v>
      </c>
      <c r="N1892" t="s">
        <v>63</v>
      </c>
      <c r="O1892">
        <v>79.002657043350055</v>
      </c>
      <c r="P1892">
        <v>7.0509406147117861</v>
      </c>
    </row>
    <row r="1893" spans="1:16" x14ac:dyDescent="0.3">
      <c r="A1893" s="2">
        <v>45032</v>
      </c>
      <c r="B1893" s="2">
        <v>45112</v>
      </c>
      <c r="C1893">
        <v>80</v>
      </c>
      <c r="D1893" t="s">
        <v>3537</v>
      </c>
      <c r="E1893" t="s">
        <v>411</v>
      </c>
      <c r="F1893" t="s">
        <v>103</v>
      </c>
      <c r="G1893" t="s">
        <v>46</v>
      </c>
      <c r="H1893" t="s">
        <v>119</v>
      </c>
      <c r="I1893" t="s">
        <v>120</v>
      </c>
      <c r="J1893" t="s">
        <v>20</v>
      </c>
      <c r="K1893" t="s">
        <v>21</v>
      </c>
      <c r="L1893" t="s">
        <v>3546</v>
      </c>
      <c r="M1893" t="s">
        <v>826</v>
      </c>
      <c r="N1893" t="s">
        <v>76</v>
      </c>
      <c r="O1893">
        <v>44.885514904593641</v>
      </c>
      <c r="P1893">
        <v>6.5573886318570516</v>
      </c>
    </row>
    <row r="1894" spans="1:16" x14ac:dyDescent="0.3">
      <c r="A1894" s="2">
        <v>45166</v>
      </c>
      <c r="B1894" s="2">
        <v>45202</v>
      </c>
      <c r="C1894">
        <v>36</v>
      </c>
      <c r="D1894" t="s">
        <v>3537</v>
      </c>
      <c r="E1894" t="s">
        <v>411</v>
      </c>
      <c r="F1894" t="s">
        <v>103</v>
      </c>
      <c r="G1894" t="s">
        <v>46</v>
      </c>
      <c r="H1894" t="s">
        <v>119</v>
      </c>
      <c r="I1894" t="s">
        <v>120</v>
      </c>
      <c r="J1894" t="s">
        <v>20</v>
      </c>
      <c r="K1894" t="s">
        <v>21</v>
      </c>
      <c r="L1894" t="s">
        <v>3546</v>
      </c>
      <c r="M1894" t="s">
        <v>1941</v>
      </c>
      <c r="N1894" t="s">
        <v>24</v>
      </c>
      <c r="O1894">
        <v>86.798292724322295</v>
      </c>
      <c r="P1894">
        <v>7.1168084994716097</v>
      </c>
    </row>
    <row r="1895" spans="1:16" x14ac:dyDescent="0.3">
      <c r="A1895" s="2">
        <v>45063</v>
      </c>
      <c r="B1895" s="2">
        <v>45067</v>
      </c>
      <c r="C1895">
        <v>4</v>
      </c>
      <c r="D1895" t="s">
        <v>3538</v>
      </c>
      <c r="E1895" t="s">
        <v>377</v>
      </c>
      <c r="F1895" t="s">
        <v>103</v>
      </c>
      <c r="G1895" t="s">
        <v>46</v>
      </c>
      <c r="H1895" t="s">
        <v>40</v>
      </c>
      <c r="I1895" t="s">
        <v>41</v>
      </c>
      <c r="J1895" t="s">
        <v>42</v>
      </c>
      <c r="K1895" t="s">
        <v>22</v>
      </c>
      <c r="L1895" t="s">
        <v>22</v>
      </c>
      <c r="N1895" t="s">
        <v>76</v>
      </c>
      <c r="O1895">
        <v>94.918192862390356</v>
      </c>
      <c r="P1895">
        <v>7.0112683068439177</v>
      </c>
    </row>
    <row r="1896" spans="1:16" x14ac:dyDescent="0.3">
      <c r="A1896" s="2">
        <v>45221</v>
      </c>
      <c r="B1896" s="2">
        <v>46221</v>
      </c>
      <c r="C1896">
        <v>1000</v>
      </c>
      <c r="D1896" t="s">
        <v>3539</v>
      </c>
      <c r="E1896" t="s">
        <v>377</v>
      </c>
      <c r="F1896" t="s">
        <v>103</v>
      </c>
      <c r="G1896" t="s">
        <v>46</v>
      </c>
      <c r="H1896" t="s">
        <v>40</v>
      </c>
      <c r="I1896" t="s">
        <v>41</v>
      </c>
      <c r="J1896" t="s">
        <v>42</v>
      </c>
      <c r="K1896" t="s">
        <v>21</v>
      </c>
      <c r="L1896" t="s">
        <v>3546</v>
      </c>
      <c r="M1896" t="s">
        <v>1505</v>
      </c>
      <c r="N1896" t="s">
        <v>76</v>
      </c>
      <c r="O1896">
        <v>101.2708068505768</v>
      </c>
      <c r="P1896">
        <v>6.5599581873205679</v>
      </c>
    </row>
    <row r="1897" spans="1:16" x14ac:dyDescent="0.3">
      <c r="A1897" s="2">
        <v>45210</v>
      </c>
      <c r="B1897" s="2">
        <v>45275</v>
      </c>
      <c r="C1897">
        <v>65</v>
      </c>
      <c r="D1897" t="s">
        <v>3537</v>
      </c>
      <c r="E1897" t="s">
        <v>436</v>
      </c>
      <c r="F1897" t="s">
        <v>103</v>
      </c>
      <c r="G1897" t="s">
        <v>51</v>
      </c>
      <c r="H1897" t="s">
        <v>59</v>
      </c>
      <c r="I1897" t="s">
        <v>19</v>
      </c>
      <c r="J1897" t="s">
        <v>42</v>
      </c>
      <c r="K1897" t="s">
        <v>22</v>
      </c>
      <c r="L1897" t="s">
        <v>22</v>
      </c>
      <c r="N1897" t="s">
        <v>30</v>
      </c>
      <c r="O1897">
        <v>71.172969420399085</v>
      </c>
      <c r="P1897">
        <v>6.7955868818581964</v>
      </c>
    </row>
    <row r="1898" spans="1:16" x14ac:dyDescent="0.3">
      <c r="A1898" s="2">
        <v>45119</v>
      </c>
      <c r="B1898" s="2">
        <v>45126</v>
      </c>
      <c r="C1898">
        <v>7</v>
      </c>
      <c r="D1898" t="s">
        <v>3538</v>
      </c>
      <c r="E1898" t="s">
        <v>436</v>
      </c>
      <c r="F1898" t="s">
        <v>103</v>
      </c>
      <c r="G1898" t="s">
        <v>51</v>
      </c>
      <c r="H1898" t="s">
        <v>52</v>
      </c>
      <c r="I1898" t="s">
        <v>92</v>
      </c>
      <c r="J1898" t="s">
        <v>20</v>
      </c>
      <c r="K1898" t="s">
        <v>21</v>
      </c>
      <c r="L1898" t="s">
        <v>21</v>
      </c>
      <c r="M1898" t="s">
        <v>618</v>
      </c>
      <c r="N1898" t="s">
        <v>54</v>
      </c>
      <c r="O1898">
        <v>93.971629664669692</v>
      </c>
      <c r="P1898">
        <v>7.6574179676360128</v>
      </c>
    </row>
    <row r="1899" spans="1:16" x14ac:dyDescent="0.3">
      <c r="A1899" s="2">
        <v>45344</v>
      </c>
      <c r="B1899" s="2">
        <v>46344</v>
      </c>
      <c r="C1899">
        <v>1000</v>
      </c>
      <c r="D1899" t="s">
        <v>3539</v>
      </c>
      <c r="E1899" t="s">
        <v>436</v>
      </c>
      <c r="F1899" t="s">
        <v>103</v>
      </c>
      <c r="G1899" t="s">
        <v>46</v>
      </c>
      <c r="H1899" t="s">
        <v>40</v>
      </c>
      <c r="I1899" t="s">
        <v>41</v>
      </c>
      <c r="J1899" t="s">
        <v>42</v>
      </c>
      <c r="K1899" t="s">
        <v>22</v>
      </c>
      <c r="L1899" t="s">
        <v>22</v>
      </c>
      <c r="N1899" t="s">
        <v>63</v>
      </c>
      <c r="O1899">
        <v>94.010884711078546</v>
      </c>
      <c r="P1899">
        <v>7.5800608726141228</v>
      </c>
    </row>
    <row r="1900" spans="1:16" x14ac:dyDescent="0.3">
      <c r="A1900" s="2">
        <v>44982</v>
      </c>
      <c r="B1900" s="2">
        <v>44988</v>
      </c>
      <c r="C1900">
        <v>6</v>
      </c>
      <c r="D1900" t="s">
        <v>3538</v>
      </c>
      <c r="E1900" t="s">
        <v>441</v>
      </c>
      <c r="F1900" t="s">
        <v>103</v>
      </c>
      <c r="G1900" t="s">
        <v>17</v>
      </c>
      <c r="H1900" t="s">
        <v>40</v>
      </c>
      <c r="I1900" t="s">
        <v>41</v>
      </c>
      <c r="J1900" t="s">
        <v>42</v>
      </c>
      <c r="K1900" t="s">
        <v>22</v>
      </c>
      <c r="L1900" t="s">
        <v>22</v>
      </c>
      <c r="N1900" t="s">
        <v>43</v>
      </c>
      <c r="O1900">
        <v>102.3907075716226</v>
      </c>
      <c r="P1900">
        <v>6.8688066380132193</v>
      </c>
    </row>
    <row r="1901" spans="1:16" x14ac:dyDescent="0.3">
      <c r="A1901" s="2">
        <v>45211</v>
      </c>
      <c r="B1901" s="2">
        <v>45213</v>
      </c>
      <c r="C1901">
        <v>2</v>
      </c>
      <c r="D1901" t="s">
        <v>3538</v>
      </c>
      <c r="E1901" t="s">
        <v>471</v>
      </c>
      <c r="F1901" t="s">
        <v>103</v>
      </c>
      <c r="G1901" t="s">
        <v>58</v>
      </c>
      <c r="H1901" t="s">
        <v>119</v>
      </c>
      <c r="I1901" t="s">
        <v>120</v>
      </c>
      <c r="J1901" t="s">
        <v>42</v>
      </c>
      <c r="K1901" t="s">
        <v>21</v>
      </c>
      <c r="L1901" t="s">
        <v>21</v>
      </c>
      <c r="M1901" t="s">
        <v>472</v>
      </c>
      <c r="N1901" t="s">
        <v>24</v>
      </c>
      <c r="O1901">
        <v>92.200705296499848</v>
      </c>
      <c r="P1901">
        <v>7.4870165125832164</v>
      </c>
    </row>
    <row r="1902" spans="1:16" x14ac:dyDescent="0.3">
      <c r="A1902" s="2">
        <v>45161</v>
      </c>
      <c r="B1902" s="2">
        <v>45221</v>
      </c>
      <c r="C1902">
        <v>60</v>
      </c>
      <c r="D1902" t="s">
        <v>3537</v>
      </c>
      <c r="E1902" t="s">
        <v>474</v>
      </c>
      <c r="F1902" t="s">
        <v>103</v>
      </c>
      <c r="G1902" t="s">
        <v>33</v>
      </c>
      <c r="H1902" t="s">
        <v>59</v>
      </c>
      <c r="I1902" t="s">
        <v>92</v>
      </c>
      <c r="J1902" t="s">
        <v>42</v>
      </c>
      <c r="K1902" t="s">
        <v>22</v>
      </c>
      <c r="L1902" t="s">
        <v>22</v>
      </c>
      <c r="N1902" t="s">
        <v>54</v>
      </c>
      <c r="O1902">
        <v>86.944893747345517</v>
      </c>
      <c r="P1902">
        <v>6.4939575981440001</v>
      </c>
    </row>
    <row r="1903" spans="1:16" x14ac:dyDescent="0.3">
      <c r="A1903" s="2">
        <v>45387</v>
      </c>
      <c r="D1903" t="s">
        <v>3536</v>
      </c>
      <c r="E1903" t="s">
        <v>476</v>
      </c>
      <c r="F1903" t="s">
        <v>103</v>
      </c>
      <c r="G1903" t="s">
        <v>46</v>
      </c>
      <c r="H1903" t="s">
        <v>18</v>
      </c>
      <c r="I1903" t="s">
        <v>19</v>
      </c>
      <c r="J1903" t="s">
        <v>42</v>
      </c>
      <c r="K1903" t="s">
        <v>22</v>
      </c>
      <c r="L1903" t="s">
        <v>22</v>
      </c>
      <c r="N1903" t="s">
        <v>24</v>
      </c>
      <c r="O1903">
        <v>97.237086228647783</v>
      </c>
      <c r="P1903">
        <v>7.9078571540051747</v>
      </c>
    </row>
    <row r="1904" spans="1:16" x14ac:dyDescent="0.3">
      <c r="A1904" s="2">
        <v>45424</v>
      </c>
      <c r="B1904" s="2">
        <v>45492</v>
      </c>
      <c r="C1904">
        <v>68</v>
      </c>
      <c r="D1904" t="s">
        <v>3537</v>
      </c>
      <c r="E1904" t="s">
        <v>480</v>
      </c>
      <c r="F1904" t="s">
        <v>103</v>
      </c>
      <c r="G1904" t="s">
        <v>58</v>
      </c>
      <c r="H1904" t="s">
        <v>52</v>
      </c>
      <c r="I1904" t="s">
        <v>92</v>
      </c>
      <c r="J1904" t="s">
        <v>20</v>
      </c>
      <c r="K1904" t="s">
        <v>21</v>
      </c>
      <c r="L1904" t="s">
        <v>21</v>
      </c>
      <c r="M1904" t="s">
        <v>481</v>
      </c>
      <c r="N1904" t="s">
        <v>63</v>
      </c>
      <c r="O1904">
        <v>89.191427264913912</v>
      </c>
      <c r="P1904">
        <v>7.1711274575866044</v>
      </c>
    </row>
    <row r="1905" spans="1:16" x14ac:dyDescent="0.3">
      <c r="A1905" s="2">
        <v>45092</v>
      </c>
      <c r="D1905" t="s">
        <v>3536</v>
      </c>
      <c r="E1905" t="s">
        <v>443</v>
      </c>
      <c r="F1905" t="s">
        <v>103</v>
      </c>
      <c r="G1905" t="s">
        <v>17</v>
      </c>
      <c r="H1905" t="s">
        <v>18</v>
      </c>
      <c r="I1905" t="s">
        <v>19</v>
      </c>
      <c r="J1905" t="s">
        <v>35</v>
      </c>
      <c r="K1905" t="s">
        <v>22</v>
      </c>
      <c r="L1905" t="s">
        <v>22</v>
      </c>
      <c r="N1905" t="s">
        <v>30</v>
      </c>
      <c r="O1905">
        <v>98.730398506270902</v>
      </c>
      <c r="P1905">
        <v>7.397897656974771</v>
      </c>
    </row>
    <row r="1906" spans="1:16" x14ac:dyDescent="0.3">
      <c r="A1906" s="2">
        <v>45033</v>
      </c>
      <c r="D1906" t="s">
        <v>3536</v>
      </c>
      <c r="E1906" t="s">
        <v>443</v>
      </c>
      <c r="F1906" t="s">
        <v>103</v>
      </c>
      <c r="G1906" t="s">
        <v>33</v>
      </c>
      <c r="H1906" t="s">
        <v>18</v>
      </c>
      <c r="I1906" t="s">
        <v>19</v>
      </c>
      <c r="J1906" t="s">
        <v>42</v>
      </c>
      <c r="K1906" t="s">
        <v>22</v>
      </c>
      <c r="L1906" t="s">
        <v>22</v>
      </c>
      <c r="N1906" t="s">
        <v>24</v>
      </c>
      <c r="O1906">
        <v>77.074453946156126</v>
      </c>
      <c r="P1906">
        <v>7.0977456030851993</v>
      </c>
    </row>
    <row r="1907" spans="1:16" x14ac:dyDescent="0.3">
      <c r="A1907" s="2">
        <v>45298</v>
      </c>
      <c r="B1907" s="2">
        <v>45348</v>
      </c>
      <c r="C1907">
        <v>50</v>
      </c>
      <c r="D1907" t="s">
        <v>3537</v>
      </c>
      <c r="E1907" t="s">
        <v>498</v>
      </c>
      <c r="F1907" t="s">
        <v>103</v>
      </c>
      <c r="G1907" t="s">
        <v>46</v>
      </c>
      <c r="H1907" t="s">
        <v>119</v>
      </c>
      <c r="I1907" t="s">
        <v>120</v>
      </c>
      <c r="J1907" t="s">
        <v>20</v>
      </c>
      <c r="K1907" t="s">
        <v>21</v>
      </c>
      <c r="L1907" t="s">
        <v>3546</v>
      </c>
      <c r="M1907" t="s">
        <v>499</v>
      </c>
      <c r="N1907" t="s">
        <v>144</v>
      </c>
      <c r="O1907">
        <v>60.504651159359973</v>
      </c>
      <c r="P1907">
        <v>7.2258791649890508</v>
      </c>
    </row>
    <row r="1908" spans="1:16" x14ac:dyDescent="0.3">
      <c r="A1908" s="2">
        <v>45081</v>
      </c>
      <c r="D1908" t="s">
        <v>3536</v>
      </c>
      <c r="E1908" t="s">
        <v>498</v>
      </c>
      <c r="F1908" t="s">
        <v>103</v>
      </c>
      <c r="G1908" t="s">
        <v>17</v>
      </c>
      <c r="H1908" t="s">
        <v>40</v>
      </c>
      <c r="I1908" t="s">
        <v>41</v>
      </c>
      <c r="J1908" t="s">
        <v>42</v>
      </c>
      <c r="K1908" t="s">
        <v>22</v>
      </c>
      <c r="L1908" t="s">
        <v>22</v>
      </c>
      <c r="N1908" t="s">
        <v>144</v>
      </c>
      <c r="O1908">
        <v>90.21409601754651</v>
      </c>
      <c r="P1908">
        <v>6.4417055659260178</v>
      </c>
    </row>
    <row r="1909" spans="1:16" x14ac:dyDescent="0.3">
      <c r="A1909" s="2">
        <v>45294</v>
      </c>
      <c r="D1909" t="s">
        <v>3536</v>
      </c>
      <c r="E1909" t="s">
        <v>552</v>
      </c>
      <c r="F1909" t="s">
        <v>103</v>
      </c>
      <c r="G1909" t="s">
        <v>51</v>
      </c>
      <c r="H1909" t="s">
        <v>52</v>
      </c>
      <c r="I1909" t="s">
        <v>34</v>
      </c>
      <c r="J1909" t="s">
        <v>20</v>
      </c>
      <c r="K1909" t="s">
        <v>21</v>
      </c>
      <c r="L1909" t="s">
        <v>21</v>
      </c>
      <c r="M1909" t="s">
        <v>553</v>
      </c>
      <c r="N1909" t="s">
        <v>63</v>
      </c>
      <c r="O1909">
        <v>78.112148293271815</v>
      </c>
      <c r="P1909">
        <v>6.8222886729599743</v>
      </c>
    </row>
    <row r="1910" spans="1:16" x14ac:dyDescent="0.3">
      <c r="A1910" s="2">
        <v>45117</v>
      </c>
      <c r="B1910" s="2">
        <v>45122</v>
      </c>
      <c r="C1910">
        <v>5</v>
      </c>
      <c r="D1910" t="s">
        <v>3538</v>
      </c>
      <c r="E1910" t="s">
        <v>555</v>
      </c>
      <c r="F1910" t="s">
        <v>103</v>
      </c>
      <c r="G1910" t="s">
        <v>58</v>
      </c>
      <c r="H1910" t="s">
        <v>59</v>
      </c>
      <c r="I1910" t="s">
        <v>34</v>
      </c>
      <c r="J1910" t="s">
        <v>42</v>
      </c>
      <c r="K1910" t="s">
        <v>21</v>
      </c>
      <c r="L1910" t="s">
        <v>3546</v>
      </c>
      <c r="M1910" t="s">
        <v>556</v>
      </c>
      <c r="N1910" t="s">
        <v>30</v>
      </c>
      <c r="O1910">
        <v>78.648073671458093</v>
      </c>
      <c r="P1910">
        <v>6.763879279305792</v>
      </c>
    </row>
    <row r="1911" spans="1:16" x14ac:dyDescent="0.3">
      <c r="A1911" s="2">
        <v>45362</v>
      </c>
      <c r="B1911" s="2">
        <v>45441</v>
      </c>
      <c r="C1911">
        <v>79</v>
      </c>
      <c r="D1911" t="s">
        <v>3537</v>
      </c>
      <c r="E1911" t="s">
        <v>555</v>
      </c>
      <c r="F1911" t="s">
        <v>103</v>
      </c>
      <c r="G1911" t="s">
        <v>17</v>
      </c>
      <c r="H1911" t="s">
        <v>40</v>
      </c>
      <c r="I1911" t="s">
        <v>41</v>
      </c>
      <c r="J1911" t="s">
        <v>42</v>
      </c>
      <c r="K1911" t="s">
        <v>21</v>
      </c>
      <c r="L1911" t="s">
        <v>3546</v>
      </c>
      <c r="M1911" t="s">
        <v>586</v>
      </c>
      <c r="N1911" t="s">
        <v>144</v>
      </c>
      <c r="O1911">
        <v>92.845592514155939</v>
      </c>
      <c r="P1911">
        <v>7.9623556735245904</v>
      </c>
    </row>
    <row r="1912" spans="1:16" x14ac:dyDescent="0.3">
      <c r="A1912" s="2">
        <v>45272</v>
      </c>
      <c r="D1912" t="s">
        <v>3536</v>
      </c>
      <c r="E1912" t="s">
        <v>596</v>
      </c>
      <c r="F1912" t="s">
        <v>103</v>
      </c>
      <c r="G1912" t="s">
        <v>33</v>
      </c>
      <c r="H1912" t="s">
        <v>59</v>
      </c>
      <c r="I1912" t="s">
        <v>34</v>
      </c>
      <c r="J1912" t="s">
        <v>42</v>
      </c>
      <c r="K1912" t="s">
        <v>3546</v>
      </c>
      <c r="L1912" t="s">
        <v>3546</v>
      </c>
      <c r="N1912" t="s">
        <v>30</v>
      </c>
      <c r="O1912">
        <v>84.956178919783923</v>
      </c>
      <c r="P1912">
        <v>7.2236620402064426</v>
      </c>
    </row>
    <row r="1913" spans="1:16" x14ac:dyDescent="0.3">
      <c r="A1913" s="2">
        <v>45026</v>
      </c>
      <c r="B1913" s="2">
        <v>45205</v>
      </c>
      <c r="C1913">
        <v>179</v>
      </c>
      <c r="D1913" t="s">
        <v>3540</v>
      </c>
      <c r="E1913" t="s">
        <v>604</v>
      </c>
      <c r="F1913" t="s">
        <v>103</v>
      </c>
      <c r="G1913" t="s">
        <v>58</v>
      </c>
      <c r="H1913" t="s">
        <v>119</v>
      </c>
      <c r="I1913" t="s">
        <v>120</v>
      </c>
      <c r="J1913" t="s">
        <v>42</v>
      </c>
      <c r="K1913" t="s">
        <v>21</v>
      </c>
      <c r="L1913" t="s">
        <v>3546</v>
      </c>
      <c r="M1913" t="s">
        <v>605</v>
      </c>
      <c r="N1913" t="s">
        <v>43</v>
      </c>
      <c r="O1913">
        <v>83.894455306098294</v>
      </c>
      <c r="P1913">
        <v>7.9009183411505912</v>
      </c>
    </row>
    <row r="1914" spans="1:16" x14ac:dyDescent="0.3">
      <c r="A1914" s="2">
        <v>45352</v>
      </c>
      <c r="B1914" s="2">
        <v>46352</v>
      </c>
      <c r="C1914">
        <v>1000</v>
      </c>
      <c r="D1914" t="s">
        <v>3539</v>
      </c>
      <c r="E1914" t="s">
        <v>660</v>
      </c>
      <c r="F1914" t="s">
        <v>103</v>
      </c>
      <c r="G1914" t="s">
        <v>33</v>
      </c>
      <c r="H1914" t="s">
        <v>52</v>
      </c>
      <c r="I1914" t="s">
        <v>92</v>
      </c>
      <c r="J1914" t="s">
        <v>20</v>
      </c>
      <c r="K1914" t="s">
        <v>21</v>
      </c>
      <c r="L1914" t="s">
        <v>21</v>
      </c>
      <c r="M1914" t="s">
        <v>661</v>
      </c>
      <c r="N1914" t="s">
        <v>54</v>
      </c>
      <c r="O1914">
        <v>81.799798731191018</v>
      </c>
      <c r="P1914">
        <v>7.1980891743007636</v>
      </c>
    </row>
    <row r="1915" spans="1:16" x14ac:dyDescent="0.3">
      <c r="A1915" s="2">
        <v>44962</v>
      </c>
      <c r="B1915" s="2">
        <v>45018</v>
      </c>
      <c r="C1915">
        <v>56</v>
      </c>
      <c r="D1915" t="s">
        <v>3537</v>
      </c>
      <c r="E1915" t="s">
        <v>677</v>
      </c>
      <c r="F1915" t="s">
        <v>103</v>
      </c>
      <c r="G1915" t="s">
        <v>17</v>
      </c>
      <c r="H1915" t="s">
        <v>40</v>
      </c>
      <c r="I1915" t="s">
        <v>41</v>
      </c>
      <c r="J1915" t="s">
        <v>35</v>
      </c>
      <c r="K1915" t="s">
        <v>22</v>
      </c>
      <c r="L1915" t="s">
        <v>22</v>
      </c>
      <c r="N1915" t="s">
        <v>43</v>
      </c>
      <c r="O1915">
        <v>87.56814036780213</v>
      </c>
      <c r="P1915">
        <v>7.1379109665637017</v>
      </c>
    </row>
    <row r="1916" spans="1:16" x14ac:dyDescent="0.3">
      <c r="A1916" s="2">
        <v>45099</v>
      </c>
      <c r="D1916" t="s">
        <v>3536</v>
      </c>
      <c r="E1916" t="s">
        <v>683</v>
      </c>
      <c r="F1916" t="s">
        <v>103</v>
      </c>
      <c r="G1916" t="s">
        <v>17</v>
      </c>
      <c r="H1916" t="s">
        <v>40</v>
      </c>
      <c r="I1916" t="s">
        <v>41</v>
      </c>
      <c r="J1916" t="s">
        <v>42</v>
      </c>
      <c r="K1916" t="s">
        <v>22</v>
      </c>
      <c r="L1916" t="s">
        <v>22</v>
      </c>
      <c r="N1916" t="s">
        <v>30</v>
      </c>
      <c r="O1916">
        <v>113.2672796328378</v>
      </c>
      <c r="P1916">
        <v>7.0403270022239868</v>
      </c>
    </row>
    <row r="1917" spans="1:16" x14ac:dyDescent="0.3">
      <c r="A1917" s="2">
        <v>45413</v>
      </c>
      <c r="B1917" s="2">
        <v>46413</v>
      </c>
      <c r="C1917">
        <v>1000</v>
      </c>
      <c r="D1917" t="s">
        <v>3539</v>
      </c>
      <c r="E1917" t="s">
        <v>687</v>
      </c>
      <c r="F1917" t="s">
        <v>103</v>
      </c>
      <c r="G1917" t="s">
        <v>17</v>
      </c>
      <c r="H1917" t="s">
        <v>40</v>
      </c>
      <c r="I1917" t="s">
        <v>41</v>
      </c>
      <c r="J1917" t="s">
        <v>42</v>
      </c>
      <c r="K1917" t="s">
        <v>22</v>
      </c>
      <c r="L1917" t="s">
        <v>22</v>
      </c>
      <c r="N1917" t="s">
        <v>63</v>
      </c>
      <c r="O1917">
        <v>74.559427377268932</v>
      </c>
      <c r="P1917">
        <v>7.2425848980992207</v>
      </c>
    </row>
    <row r="1918" spans="1:16" x14ac:dyDescent="0.3">
      <c r="A1918" s="2">
        <v>44931</v>
      </c>
      <c r="B1918" s="2">
        <v>45140</v>
      </c>
      <c r="C1918">
        <v>209</v>
      </c>
      <c r="D1918" t="s">
        <v>3541</v>
      </c>
      <c r="E1918" t="s">
        <v>697</v>
      </c>
      <c r="F1918" t="s">
        <v>103</v>
      </c>
      <c r="G1918" t="s">
        <v>17</v>
      </c>
      <c r="H1918" t="s">
        <v>40</v>
      </c>
      <c r="I1918" t="s">
        <v>41</v>
      </c>
      <c r="J1918" t="s">
        <v>35</v>
      </c>
      <c r="K1918" t="s">
        <v>22</v>
      </c>
      <c r="L1918" t="s">
        <v>22</v>
      </c>
      <c r="N1918" t="s">
        <v>144</v>
      </c>
      <c r="O1918">
        <v>99.499902391068574</v>
      </c>
      <c r="P1918">
        <v>7.0098229025002787</v>
      </c>
    </row>
    <row r="1919" spans="1:16" x14ac:dyDescent="0.3">
      <c r="A1919" s="2">
        <v>45473</v>
      </c>
      <c r="B1919" s="2">
        <v>46473</v>
      </c>
      <c r="C1919">
        <v>1000</v>
      </c>
      <c r="D1919" t="s">
        <v>3539</v>
      </c>
      <c r="E1919" t="s">
        <v>700</v>
      </c>
      <c r="F1919" t="s">
        <v>103</v>
      </c>
      <c r="G1919" t="s">
        <v>17</v>
      </c>
      <c r="H1919" t="s">
        <v>40</v>
      </c>
      <c r="I1919" t="s">
        <v>41</v>
      </c>
      <c r="J1919" t="s">
        <v>42</v>
      </c>
      <c r="K1919" t="s">
        <v>22</v>
      </c>
      <c r="L1919" t="s">
        <v>22</v>
      </c>
      <c r="N1919" t="s">
        <v>76</v>
      </c>
      <c r="O1919">
        <v>87.14941447497759</v>
      </c>
      <c r="P1919">
        <v>7.6139309817679877</v>
      </c>
    </row>
    <row r="1920" spans="1:16" x14ac:dyDescent="0.3">
      <c r="A1920" s="2">
        <v>44967</v>
      </c>
      <c r="B1920" s="2">
        <v>45967</v>
      </c>
      <c r="C1920">
        <v>1000</v>
      </c>
      <c r="D1920" t="s">
        <v>3539</v>
      </c>
      <c r="E1920" t="s">
        <v>598</v>
      </c>
      <c r="F1920" t="s">
        <v>103</v>
      </c>
      <c r="G1920" t="s">
        <v>46</v>
      </c>
      <c r="H1920" t="s">
        <v>40</v>
      </c>
      <c r="I1920" t="s">
        <v>41</v>
      </c>
      <c r="J1920" t="s">
        <v>42</v>
      </c>
      <c r="K1920" t="s">
        <v>21</v>
      </c>
      <c r="L1920" t="s">
        <v>21</v>
      </c>
      <c r="M1920" t="s">
        <v>599</v>
      </c>
      <c r="N1920" t="s">
        <v>24</v>
      </c>
      <c r="O1920">
        <v>77.242193186860504</v>
      </c>
      <c r="P1920">
        <v>6.4080712692577979</v>
      </c>
    </row>
    <row r="1921" spans="1:16" x14ac:dyDescent="0.3">
      <c r="A1921" s="2">
        <v>45142</v>
      </c>
      <c r="B1921" s="2">
        <v>45152</v>
      </c>
      <c r="C1921">
        <v>10</v>
      </c>
      <c r="D1921" t="s">
        <v>3538</v>
      </c>
      <c r="E1921" t="s">
        <v>707</v>
      </c>
      <c r="F1921" t="s">
        <v>103</v>
      </c>
      <c r="G1921" t="s">
        <v>17</v>
      </c>
      <c r="H1921" t="s">
        <v>18</v>
      </c>
      <c r="I1921" t="s">
        <v>34</v>
      </c>
      <c r="J1921" t="s">
        <v>20</v>
      </c>
      <c r="K1921" t="s">
        <v>21</v>
      </c>
      <c r="L1921" t="s">
        <v>21</v>
      </c>
      <c r="M1921" t="s">
        <v>708</v>
      </c>
      <c r="N1921" t="s">
        <v>54</v>
      </c>
      <c r="O1921">
        <v>105.4542518104776</v>
      </c>
      <c r="P1921">
        <v>6.4116824200735367</v>
      </c>
    </row>
    <row r="1922" spans="1:16" x14ac:dyDescent="0.3">
      <c r="A1922" s="2">
        <v>45457</v>
      </c>
      <c r="B1922" s="2">
        <v>45554</v>
      </c>
      <c r="C1922">
        <v>97</v>
      </c>
      <c r="D1922" t="s">
        <v>3540</v>
      </c>
      <c r="E1922" t="s">
        <v>725</v>
      </c>
      <c r="F1922" t="s">
        <v>103</v>
      </c>
      <c r="G1922" t="s">
        <v>17</v>
      </c>
      <c r="H1922" t="s">
        <v>40</v>
      </c>
      <c r="I1922" t="s">
        <v>41</v>
      </c>
      <c r="J1922" t="s">
        <v>42</v>
      </c>
      <c r="K1922" t="s">
        <v>22</v>
      </c>
      <c r="L1922" t="s">
        <v>22</v>
      </c>
      <c r="N1922" t="s">
        <v>43</v>
      </c>
      <c r="O1922">
        <v>124.2247775480826</v>
      </c>
      <c r="P1922">
        <v>6.8223809517389817</v>
      </c>
    </row>
    <row r="1923" spans="1:16" x14ac:dyDescent="0.3">
      <c r="A1923" s="2">
        <v>45148</v>
      </c>
      <c r="B1923" s="2">
        <v>45197</v>
      </c>
      <c r="C1923">
        <v>49</v>
      </c>
      <c r="D1923" t="s">
        <v>3537</v>
      </c>
      <c r="E1923" t="s">
        <v>725</v>
      </c>
      <c r="F1923" t="s">
        <v>103</v>
      </c>
      <c r="G1923" t="s">
        <v>33</v>
      </c>
      <c r="H1923" t="s">
        <v>59</v>
      </c>
      <c r="I1923" t="s">
        <v>34</v>
      </c>
      <c r="J1923" t="s">
        <v>42</v>
      </c>
      <c r="K1923" t="s">
        <v>22</v>
      </c>
      <c r="L1923" t="s">
        <v>22</v>
      </c>
      <c r="N1923" t="s">
        <v>144</v>
      </c>
      <c r="O1923">
        <v>89.185577002232819</v>
      </c>
      <c r="P1923">
        <v>6.7247877982332662</v>
      </c>
    </row>
    <row r="1924" spans="1:16" x14ac:dyDescent="0.3">
      <c r="A1924" s="2">
        <v>45253</v>
      </c>
      <c r="D1924" t="s">
        <v>3536</v>
      </c>
      <c r="E1924" t="s">
        <v>744</v>
      </c>
      <c r="F1924" t="s">
        <v>103</v>
      </c>
      <c r="G1924" t="s">
        <v>46</v>
      </c>
      <c r="H1924" t="s">
        <v>40</v>
      </c>
      <c r="I1924" t="s">
        <v>41</v>
      </c>
      <c r="J1924" t="s">
        <v>42</v>
      </c>
      <c r="K1924" t="s">
        <v>22</v>
      </c>
      <c r="L1924" t="s">
        <v>22</v>
      </c>
      <c r="N1924" t="s">
        <v>54</v>
      </c>
      <c r="O1924">
        <v>113.7902522421803</v>
      </c>
      <c r="P1924">
        <v>6.9165057809830337</v>
      </c>
    </row>
    <row r="1925" spans="1:16" x14ac:dyDescent="0.3">
      <c r="A1925" s="2">
        <v>45014</v>
      </c>
      <c r="B1925" s="2">
        <v>46014</v>
      </c>
      <c r="C1925">
        <v>1000</v>
      </c>
      <c r="D1925" t="s">
        <v>3539</v>
      </c>
      <c r="E1925" t="s">
        <v>744</v>
      </c>
      <c r="F1925" t="s">
        <v>103</v>
      </c>
      <c r="G1925" t="s">
        <v>33</v>
      </c>
      <c r="H1925" t="s">
        <v>18</v>
      </c>
      <c r="I1925" t="s">
        <v>19</v>
      </c>
      <c r="J1925" t="s">
        <v>20</v>
      </c>
      <c r="K1925" t="s">
        <v>21</v>
      </c>
      <c r="L1925" t="s">
        <v>21</v>
      </c>
      <c r="M1925" t="s">
        <v>1452</v>
      </c>
      <c r="N1925" t="s">
        <v>144</v>
      </c>
      <c r="O1925">
        <v>75.721223099666474</v>
      </c>
      <c r="P1925">
        <v>6.3450477538927244</v>
      </c>
    </row>
    <row r="1926" spans="1:16" x14ac:dyDescent="0.3">
      <c r="A1926" s="2">
        <v>45111</v>
      </c>
      <c r="B1926" s="2">
        <v>45114</v>
      </c>
      <c r="C1926">
        <v>3</v>
      </c>
      <c r="D1926" t="s">
        <v>3538</v>
      </c>
      <c r="E1926" t="s">
        <v>744</v>
      </c>
      <c r="F1926" t="s">
        <v>103</v>
      </c>
      <c r="G1926" t="s">
        <v>58</v>
      </c>
      <c r="H1926" t="s">
        <v>59</v>
      </c>
      <c r="I1926" t="s">
        <v>92</v>
      </c>
      <c r="J1926" t="s">
        <v>42</v>
      </c>
      <c r="K1926" t="s">
        <v>22</v>
      </c>
      <c r="L1926" t="s">
        <v>22</v>
      </c>
      <c r="N1926" t="s">
        <v>24</v>
      </c>
      <c r="O1926">
        <v>92.471412618547745</v>
      </c>
      <c r="P1926">
        <v>7.694121653967799</v>
      </c>
    </row>
    <row r="1927" spans="1:16" x14ac:dyDescent="0.3">
      <c r="A1927" s="2">
        <v>45452</v>
      </c>
      <c r="D1927" t="s">
        <v>3536</v>
      </c>
      <c r="E1927" t="s">
        <v>758</v>
      </c>
      <c r="F1927" t="s">
        <v>103</v>
      </c>
      <c r="G1927" t="s">
        <v>17</v>
      </c>
      <c r="H1927" t="s">
        <v>18</v>
      </c>
      <c r="I1927" t="s">
        <v>19</v>
      </c>
      <c r="J1927" t="s">
        <v>42</v>
      </c>
      <c r="K1927" t="s">
        <v>22</v>
      </c>
      <c r="L1927" t="s">
        <v>22</v>
      </c>
      <c r="N1927" t="s">
        <v>54</v>
      </c>
      <c r="O1927">
        <v>118.4593304215967</v>
      </c>
      <c r="P1927">
        <v>7.1157473513201461</v>
      </c>
    </row>
    <row r="1928" spans="1:16" x14ac:dyDescent="0.3">
      <c r="A1928" s="2">
        <v>45102</v>
      </c>
      <c r="B1928" s="2">
        <v>45105</v>
      </c>
      <c r="C1928">
        <v>3</v>
      </c>
      <c r="D1928" t="s">
        <v>3538</v>
      </c>
      <c r="E1928" t="s">
        <v>758</v>
      </c>
      <c r="F1928" t="s">
        <v>103</v>
      </c>
      <c r="G1928" t="s">
        <v>51</v>
      </c>
      <c r="H1928" t="s">
        <v>59</v>
      </c>
      <c r="I1928" t="s">
        <v>19</v>
      </c>
      <c r="J1928" t="s">
        <v>42</v>
      </c>
      <c r="K1928" t="s">
        <v>22</v>
      </c>
      <c r="L1928" t="s">
        <v>22</v>
      </c>
      <c r="N1928" t="s">
        <v>30</v>
      </c>
      <c r="O1928">
        <v>75.084759380872313</v>
      </c>
      <c r="P1928">
        <v>6.808579494509738</v>
      </c>
    </row>
    <row r="1929" spans="1:16" x14ac:dyDescent="0.3">
      <c r="A1929" s="2">
        <v>45032</v>
      </c>
      <c r="B1929" s="2">
        <v>45034</v>
      </c>
      <c r="C1929">
        <v>2</v>
      </c>
      <c r="D1929" t="s">
        <v>3538</v>
      </c>
      <c r="E1929" t="s">
        <v>777</v>
      </c>
      <c r="F1929" t="s">
        <v>103</v>
      </c>
      <c r="G1929" t="s">
        <v>51</v>
      </c>
      <c r="H1929" t="s">
        <v>52</v>
      </c>
      <c r="I1929" t="s">
        <v>92</v>
      </c>
      <c r="J1929" t="s">
        <v>20</v>
      </c>
      <c r="K1929" t="s">
        <v>21</v>
      </c>
      <c r="L1929" t="s">
        <v>21</v>
      </c>
      <c r="M1929" t="s">
        <v>778</v>
      </c>
      <c r="N1929" t="s">
        <v>30</v>
      </c>
      <c r="O1929">
        <v>85.78987384699839</v>
      </c>
      <c r="P1929">
        <v>6.5135531354410157</v>
      </c>
    </row>
    <row r="1930" spans="1:16" x14ac:dyDescent="0.3">
      <c r="A1930" s="2">
        <v>45317</v>
      </c>
      <c r="B1930" s="2">
        <v>46317</v>
      </c>
      <c r="C1930">
        <v>1000</v>
      </c>
      <c r="D1930" t="s">
        <v>3539</v>
      </c>
      <c r="E1930" t="s">
        <v>777</v>
      </c>
      <c r="F1930" t="s">
        <v>103</v>
      </c>
      <c r="G1930" t="s">
        <v>33</v>
      </c>
      <c r="H1930" t="s">
        <v>52</v>
      </c>
      <c r="I1930" t="s">
        <v>92</v>
      </c>
      <c r="J1930" t="s">
        <v>42</v>
      </c>
      <c r="K1930" t="s">
        <v>21</v>
      </c>
      <c r="L1930" t="s">
        <v>3546</v>
      </c>
      <c r="M1930" t="s">
        <v>1541</v>
      </c>
      <c r="N1930" t="s">
        <v>24</v>
      </c>
      <c r="O1930">
        <v>88.813989872031655</v>
      </c>
      <c r="P1930">
        <v>7.6879869438840496</v>
      </c>
    </row>
    <row r="1931" spans="1:16" x14ac:dyDescent="0.3">
      <c r="A1931" s="2">
        <v>45120</v>
      </c>
      <c r="B1931" s="2">
        <v>45124</v>
      </c>
      <c r="C1931">
        <v>4</v>
      </c>
      <c r="D1931" t="s">
        <v>3538</v>
      </c>
      <c r="E1931" t="s">
        <v>817</v>
      </c>
      <c r="F1931" t="s">
        <v>103</v>
      </c>
      <c r="G1931" t="s">
        <v>58</v>
      </c>
      <c r="H1931" t="s">
        <v>59</v>
      </c>
      <c r="I1931" t="s">
        <v>34</v>
      </c>
      <c r="J1931" t="s">
        <v>42</v>
      </c>
      <c r="K1931" t="s">
        <v>22</v>
      </c>
      <c r="L1931" t="s">
        <v>22</v>
      </c>
      <c r="N1931" t="s">
        <v>144</v>
      </c>
      <c r="O1931">
        <v>86.602816621477103</v>
      </c>
      <c r="P1931">
        <v>6.5438994522572624</v>
      </c>
    </row>
    <row r="1932" spans="1:16" x14ac:dyDescent="0.3">
      <c r="A1932" s="2">
        <v>45149</v>
      </c>
      <c r="B1932" s="2">
        <v>46238</v>
      </c>
      <c r="C1932">
        <v>1089</v>
      </c>
      <c r="D1932" t="s">
        <v>3539</v>
      </c>
      <c r="E1932" t="s">
        <v>850</v>
      </c>
      <c r="F1932" t="s">
        <v>103</v>
      </c>
      <c r="G1932" t="s">
        <v>51</v>
      </c>
      <c r="H1932" t="s">
        <v>52</v>
      </c>
      <c r="I1932" t="s">
        <v>92</v>
      </c>
      <c r="J1932" t="s">
        <v>42</v>
      </c>
      <c r="K1932" t="s">
        <v>22</v>
      </c>
      <c r="L1932" t="s">
        <v>22</v>
      </c>
      <c r="N1932" t="s">
        <v>76</v>
      </c>
      <c r="O1932">
        <v>79.263600163338722</v>
      </c>
      <c r="P1932">
        <v>7.2134634494348724</v>
      </c>
    </row>
    <row r="1933" spans="1:16" x14ac:dyDescent="0.3">
      <c r="A1933" s="2">
        <v>45209</v>
      </c>
      <c r="B1933" s="2">
        <v>45285</v>
      </c>
      <c r="C1933">
        <v>76</v>
      </c>
      <c r="D1933" t="s">
        <v>3537</v>
      </c>
      <c r="E1933" t="s">
        <v>850</v>
      </c>
      <c r="F1933" t="s">
        <v>103</v>
      </c>
      <c r="G1933" t="s">
        <v>51</v>
      </c>
      <c r="H1933" t="s">
        <v>52</v>
      </c>
      <c r="I1933" t="s">
        <v>92</v>
      </c>
      <c r="J1933" t="s">
        <v>42</v>
      </c>
      <c r="K1933" t="s">
        <v>21</v>
      </c>
      <c r="L1933" t="s">
        <v>21</v>
      </c>
      <c r="M1933" t="s">
        <v>1350</v>
      </c>
      <c r="N1933" t="s">
        <v>54</v>
      </c>
      <c r="O1933">
        <v>83.109586506896335</v>
      </c>
      <c r="P1933">
        <v>6.4969782796289319</v>
      </c>
    </row>
    <row r="1934" spans="1:16" x14ac:dyDescent="0.3">
      <c r="A1934" s="2">
        <v>45003</v>
      </c>
      <c r="B1934" s="2">
        <v>45006</v>
      </c>
      <c r="C1934">
        <v>3</v>
      </c>
      <c r="D1934" t="s">
        <v>3538</v>
      </c>
      <c r="E1934" t="s">
        <v>886</v>
      </c>
      <c r="F1934" t="s">
        <v>103</v>
      </c>
      <c r="G1934" t="s">
        <v>58</v>
      </c>
      <c r="H1934" t="s">
        <v>59</v>
      </c>
      <c r="I1934" t="s">
        <v>19</v>
      </c>
      <c r="J1934" t="s">
        <v>35</v>
      </c>
      <c r="K1934" t="s">
        <v>22</v>
      </c>
      <c r="L1934" t="s">
        <v>22</v>
      </c>
      <c r="N1934" t="s">
        <v>54</v>
      </c>
      <c r="O1934">
        <v>90.510411166083486</v>
      </c>
      <c r="P1934">
        <v>7.8690877614310306</v>
      </c>
    </row>
    <row r="1935" spans="1:16" x14ac:dyDescent="0.3">
      <c r="A1935" s="2">
        <v>44974</v>
      </c>
      <c r="B1935" s="2">
        <v>45974</v>
      </c>
      <c r="C1935">
        <v>1000</v>
      </c>
      <c r="D1935" t="s">
        <v>3539</v>
      </c>
      <c r="E1935" t="s">
        <v>918</v>
      </c>
      <c r="F1935" t="s">
        <v>103</v>
      </c>
      <c r="G1935" t="s">
        <v>46</v>
      </c>
      <c r="H1935" t="s">
        <v>18</v>
      </c>
      <c r="I1935" t="s">
        <v>19</v>
      </c>
      <c r="J1935" t="s">
        <v>35</v>
      </c>
      <c r="K1935" t="s">
        <v>22</v>
      </c>
      <c r="L1935" t="s">
        <v>22</v>
      </c>
      <c r="N1935" t="s">
        <v>43</v>
      </c>
      <c r="O1935">
        <v>102.03192687927179</v>
      </c>
      <c r="P1935">
        <v>7.2615408403452406</v>
      </c>
    </row>
    <row r="1936" spans="1:16" x14ac:dyDescent="0.3">
      <c r="A1936" s="2">
        <v>45320</v>
      </c>
      <c r="B1936" s="2">
        <v>45401</v>
      </c>
      <c r="C1936">
        <v>81</v>
      </c>
      <c r="D1936" t="s">
        <v>3537</v>
      </c>
      <c r="E1936" t="s">
        <v>918</v>
      </c>
      <c r="F1936" t="s">
        <v>103</v>
      </c>
      <c r="G1936" t="s">
        <v>51</v>
      </c>
      <c r="H1936" t="s">
        <v>59</v>
      </c>
      <c r="I1936" t="s">
        <v>34</v>
      </c>
      <c r="J1936" t="s">
        <v>35</v>
      </c>
      <c r="K1936" t="s">
        <v>21</v>
      </c>
      <c r="L1936" t="s">
        <v>3546</v>
      </c>
      <c r="M1936" t="s">
        <v>1601</v>
      </c>
      <c r="N1936" t="s">
        <v>54</v>
      </c>
      <c r="O1936">
        <v>122.5641407624672</v>
      </c>
      <c r="P1936">
        <v>7.9010621051724073</v>
      </c>
    </row>
    <row r="1937" spans="1:16" x14ac:dyDescent="0.3">
      <c r="A1937" s="2">
        <v>45337</v>
      </c>
      <c r="B1937" s="2">
        <v>45339</v>
      </c>
      <c r="C1937">
        <v>2</v>
      </c>
      <c r="D1937" t="s">
        <v>3538</v>
      </c>
      <c r="E1937" t="s">
        <v>918</v>
      </c>
      <c r="F1937" t="s">
        <v>103</v>
      </c>
      <c r="G1937" t="s">
        <v>17</v>
      </c>
      <c r="H1937" t="s">
        <v>18</v>
      </c>
      <c r="I1937" t="s">
        <v>19</v>
      </c>
      <c r="J1937" t="s">
        <v>42</v>
      </c>
      <c r="K1937" t="s">
        <v>22</v>
      </c>
      <c r="L1937" t="s">
        <v>22</v>
      </c>
      <c r="N1937" t="s">
        <v>54</v>
      </c>
      <c r="O1937">
        <v>85.169077256914861</v>
      </c>
      <c r="P1937">
        <v>7.754678706761962</v>
      </c>
    </row>
    <row r="1938" spans="1:16" x14ac:dyDescent="0.3">
      <c r="A1938" s="2">
        <v>45410</v>
      </c>
      <c r="B1938" s="2">
        <v>46410</v>
      </c>
      <c r="C1938">
        <v>1000</v>
      </c>
      <c r="D1938" t="s">
        <v>3539</v>
      </c>
      <c r="E1938" t="s">
        <v>923</v>
      </c>
      <c r="F1938" t="s">
        <v>103</v>
      </c>
      <c r="G1938" t="s">
        <v>46</v>
      </c>
      <c r="H1938" t="s">
        <v>40</v>
      </c>
      <c r="I1938" t="s">
        <v>41</v>
      </c>
      <c r="J1938" t="s">
        <v>35</v>
      </c>
      <c r="K1938" t="s">
        <v>22</v>
      </c>
      <c r="L1938" t="s">
        <v>22</v>
      </c>
      <c r="N1938" t="s">
        <v>24</v>
      </c>
      <c r="O1938">
        <v>70.547520780662296</v>
      </c>
      <c r="P1938">
        <v>7.8747761329942376</v>
      </c>
    </row>
    <row r="1939" spans="1:16" x14ac:dyDescent="0.3">
      <c r="A1939" s="2">
        <v>44965</v>
      </c>
      <c r="B1939" s="2">
        <v>45965</v>
      </c>
      <c r="C1939">
        <v>1000</v>
      </c>
      <c r="D1939" t="s">
        <v>3539</v>
      </c>
      <c r="E1939" t="s">
        <v>970</v>
      </c>
      <c r="F1939" t="s">
        <v>103</v>
      </c>
      <c r="G1939" t="s">
        <v>17</v>
      </c>
      <c r="H1939" t="s">
        <v>18</v>
      </c>
      <c r="I1939" t="s">
        <v>34</v>
      </c>
      <c r="J1939" t="s">
        <v>20</v>
      </c>
      <c r="K1939" t="s">
        <v>21</v>
      </c>
      <c r="L1939" t="s">
        <v>3546</v>
      </c>
      <c r="M1939" t="s">
        <v>971</v>
      </c>
      <c r="N1939" t="s">
        <v>63</v>
      </c>
      <c r="O1939">
        <v>76.645232279701929</v>
      </c>
      <c r="P1939">
        <v>6.8897048656550819</v>
      </c>
    </row>
    <row r="1940" spans="1:16" x14ac:dyDescent="0.3">
      <c r="A1940" s="2">
        <v>44997</v>
      </c>
      <c r="B1940" s="2">
        <v>45006</v>
      </c>
      <c r="C1940">
        <v>9</v>
      </c>
      <c r="D1940" t="s">
        <v>3538</v>
      </c>
      <c r="E1940" t="s">
        <v>970</v>
      </c>
      <c r="F1940" t="s">
        <v>103</v>
      </c>
      <c r="G1940" t="s">
        <v>46</v>
      </c>
      <c r="H1940" t="s">
        <v>40</v>
      </c>
      <c r="I1940" t="s">
        <v>41</v>
      </c>
      <c r="J1940" t="s">
        <v>35</v>
      </c>
      <c r="K1940" t="s">
        <v>22</v>
      </c>
      <c r="L1940" t="s">
        <v>22</v>
      </c>
      <c r="N1940" t="s">
        <v>63</v>
      </c>
      <c r="O1940">
        <v>107.371663102501</v>
      </c>
      <c r="P1940">
        <v>7.5831580874516966</v>
      </c>
    </row>
    <row r="1941" spans="1:16" x14ac:dyDescent="0.3">
      <c r="A1941" s="2">
        <v>45309</v>
      </c>
      <c r="B1941" s="2">
        <v>46309</v>
      </c>
      <c r="C1941">
        <v>1000</v>
      </c>
      <c r="D1941" t="s">
        <v>3539</v>
      </c>
      <c r="E1941" t="s">
        <v>973</v>
      </c>
      <c r="F1941" t="s">
        <v>103</v>
      </c>
      <c r="G1941" t="s">
        <v>17</v>
      </c>
      <c r="H1941" t="s">
        <v>40</v>
      </c>
      <c r="I1941" t="s">
        <v>41</v>
      </c>
      <c r="J1941" t="s">
        <v>42</v>
      </c>
      <c r="K1941" t="s">
        <v>22</v>
      </c>
      <c r="L1941" t="s">
        <v>22</v>
      </c>
      <c r="N1941" t="s">
        <v>30</v>
      </c>
      <c r="O1941">
        <v>82.133277956060226</v>
      </c>
      <c r="P1941">
        <v>6.4525448600063724</v>
      </c>
    </row>
    <row r="1942" spans="1:16" x14ac:dyDescent="0.3">
      <c r="A1942" s="2">
        <v>45087</v>
      </c>
      <c r="B1942" s="2">
        <v>45119</v>
      </c>
      <c r="C1942">
        <v>32</v>
      </c>
      <c r="D1942" t="s">
        <v>3537</v>
      </c>
      <c r="E1942" t="s">
        <v>973</v>
      </c>
      <c r="F1942" t="s">
        <v>103</v>
      </c>
      <c r="G1942" t="s">
        <v>17</v>
      </c>
      <c r="H1942" t="s">
        <v>40</v>
      </c>
      <c r="I1942" t="s">
        <v>41</v>
      </c>
      <c r="J1942" t="s">
        <v>42</v>
      </c>
      <c r="K1942" t="s">
        <v>22</v>
      </c>
      <c r="L1942" t="s">
        <v>22</v>
      </c>
      <c r="N1942" t="s">
        <v>24</v>
      </c>
      <c r="O1942">
        <v>78.325429118965303</v>
      </c>
      <c r="P1942">
        <v>7.8285976131209978</v>
      </c>
    </row>
    <row r="1943" spans="1:16" x14ac:dyDescent="0.3">
      <c r="A1943" s="2">
        <v>45389</v>
      </c>
      <c r="B1943" s="2">
        <v>46389</v>
      </c>
      <c r="C1943">
        <v>1000</v>
      </c>
      <c r="D1943" t="s">
        <v>3539</v>
      </c>
      <c r="E1943" t="s">
        <v>976</v>
      </c>
      <c r="F1943" t="s">
        <v>103</v>
      </c>
      <c r="G1943" t="s">
        <v>46</v>
      </c>
      <c r="H1943" t="s">
        <v>18</v>
      </c>
      <c r="I1943" t="s">
        <v>19</v>
      </c>
      <c r="J1943" t="s">
        <v>20</v>
      </c>
      <c r="K1943" t="s">
        <v>21</v>
      </c>
      <c r="L1943" t="s">
        <v>21</v>
      </c>
      <c r="M1943" t="s">
        <v>977</v>
      </c>
      <c r="N1943" t="s">
        <v>24</v>
      </c>
      <c r="O1943">
        <v>102.8648943480303</v>
      </c>
      <c r="P1943">
        <v>6.2223949646123016</v>
      </c>
    </row>
    <row r="1944" spans="1:16" x14ac:dyDescent="0.3">
      <c r="A1944" s="2">
        <v>45015</v>
      </c>
      <c r="B1944" s="2">
        <v>45025</v>
      </c>
      <c r="C1944">
        <v>10</v>
      </c>
      <c r="D1944" t="s">
        <v>3538</v>
      </c>
      <c r="E1944" t="s">
        <v>976</v>
      </c>
      <c r="F1944" t="s">
        <v>103</v>
      </c>
      <c r="G1944" t="s">
        <v>46</v>
      </c>
      <c r="H1944" t="s">
        <v>18</v>
      </c>
      <c r="I1944" t="s">
        <v>34</v>
      </c>
      <c r="J1944" t="s">
        <v>35</v>
      </c>
      <c r="K1944" t="s">
        <v>22</v>
      </c>
      <c r="L1944" t="s">
        <v>22</v>
      </c>
      <c r="N1944" t="s">
        <v>43</v>
      </c>
      <c r="O1944">
        <v>65.796579031848879</v>
      </c>
      <c r="P1944">
        <v>7.5700330876741138</v>
      </c>
    </row>
    <row r="1945" spans="1:16" x14ac:dyDescent="0.3">
      <c r="A1945" s="2">
        <v>45211</v>
      </c>
      <c r="B1945" s="2">
        <v>46211</v>
      </c>
      <c r="C1945">
        <v>1000</v>
      </c>
      <c r="D1945" t="s">
        <v>3539</v>
      </c>
      <c r="E1945" t="s">
        <v>983</v>
      </c>
      <c r="F1945" t="s">
        <v>103</v>
      </c>
      <c r="G1945" t="s">
        <v>58</v>
      </c>
      <c r="H1945" t="s">
        <v>119</v>
      </c>
      <c r="I1945" t="s">
        <v>120</v>
      </c>
      <c r="J1945" t="s">
        <v>20</v>
      </c>
      <c r="K1945" t="s">
        <v>21</v>
      </c>
      <c r="L1945" t="s">
        <v>21</v>
      </c>
      <c r="M1945" t="s">
        <v>984</v>
      </c>
      <c r="N1945" t="s">
        <v>24</v>
      </c>
      <c r="O1945">
        <v>78.210158092380752</v>
      </c>
      <c r="P1945">
        <v>6.1752854935276771</v>
      </c>
    </row>
    <row r="1946" spans="1:16" x14ac:dyDescent="0.3">
      <c r="A1946" s="2">
        <v>45318</v>
      </c>
      <c r="B1946" s="2">
        <v>45319</v>
      </c>
      <c r="C1946">
        <v>1</v>
      </c>
      <c r="D1946" t="s">
        <v>3538</v>
      </c>
      <c r="E1946" t="s">
        <v>1017</v>
      </c>
      <c r="F1946" t="s">
        <v>103</v>
      </c>
      <c r="G1946" t="s">
        <v>33</v>
      </c>
      <c r="H1946" t="s">
        <v>59</v>
      </c>
      <c r="I1946" t="s">
        <v>92</v>
      </c>
      <c r="J1946" t="s">
        <v>42</v>
      </c>
      <c r="K1946" t="s">
        <v>22</v>
      </c>
      <c r="L1946" t="s">
        <v>22</v>
      </c>
      <c r="N1946" t="s">
        <v>76</v>
      </c>
      <c r="O1946">
        <v>100.2947768543505</v>
      </c>
      <c r="P1946">
        <v>7.1632445859783873</v>
      </c>
    </row>
    <row r="1947" spans="1:16" x14ac:dyDescent="0.3">
      <c r="A1947" s="2">
        <v>45019</v>
      </c>
      <c r="B1947" s="2">
        <v>46019</v>
      </c>
      <c r="C1947">
        <v>1000</v>
      </c>
      <c r="D1947" t="s">
        <v>3539</v>
      </c>
      <c r="E1947" t="s">
        <v>1017</v>
      </c>
      <c r="F1947" t="s">
        <v>103</v>
      </c>
      <c r="G1947" t="s">
        <v>51</v>
      </c>
      <c r="H1947" t="s">
        <v>52</v>
      </c>
      <c r="I1947" t="s">
        <v>92</v>
      </c>
      <c r="J1947" t="s">
        <v>42</v>
      </c>
      <c r="K1947" t="s">
        <v>22</v>
      </c>
      <c r="L1947" t="s">
        <v>22</v>
      </c>
      <c r="N1947" t="s">
        <v>76</v>
      </c>
      <c r="O1947">
        <v>105.73513838755331</v>
      </c>
      <c r="P1947">
        <v>6.759384816334534</v>
      </c>
    </row>
    <row r="1948" spans="1:16" x14ac:dyDescent="0.3">
      <c r="A1948" s="2">
        <v>45324</v>
      </c>
      <c r="D1948" t="s">
        <v>3536</v>
      </c>
      <c r="E1948" t="s">
        <v>1027</v>
      </c>
      <c r="F1948" t="s">
        <v>103</v>
      </c>
      <c r="G1948" t="s">
        <v>17</v>
      </c>
      <c r="H1948" t="s">
        <v>40</v>
      </c>
      <c r="I1948" t="s">
        <v>41</v>
      </c>
      <c r="J1948" t="s">
        <v>35</v>
      </c>
      <c r="K1948" t="s">
        <v>22</v>
      </c>
      <c r="L1948" t="s">
        <v>22</v>
      </c>
      <c r="N1948" t="s">
        <v>63</v>
      </c>
      <c r="O1948">
        <v>106.2007209857197</v>
      </c>
      <c r="P1948">
        <v>6.7919409453249102</v>
      </c>
    </row>
    <row r="1949" spans="1:16" x14ac:dyDescent="0.3">
      <c r="A1949" s="2">
        <v>45427</v>
      </c>
      <c r="B1949" s="2">
        <v>45436</v>
      </c>
      <c r="C1949">
        <v>9</v>
      </c>
      <c r="D1949" t="s">
        <v>3538</v>
      </c>
      <c r="E1949" t="s">
        <v>1027</v>
      </c>
      <c r="F1949" t="s">
        <v>103</v>
      </c>
      <c r="G1949" t="s">
        <v>58</v>
      </c>
      <c r="H1949" t="s">
        <v>119</v>
      </c>
      <c r="I1949" t="s">
        <v>120</v>
      </c>
      <c r="J1949" t="s">
        <v>42</v>
      </c>
      <c r="K1949" t="s">
        <v>21</v>
      </c>
      <c r="L1949" t="s">
        <v>3546</v>
      </c>
      <c r="M1949" t="s">
        <v>1474</v>
      </c>
      <c r="N1949" t="s">
        <v>24</v>
      </c>
      <c r="O1949">
        <v>105.7064745391823</v>
      </c>
      <c r="P1949">
        <v>7.4505153208302728</v>
      </c>
    </row>
    <row r="1950" spans="1:16" x14ac:dyDescent="0.3">
      <c r="A1950" s="2">
        <v>45077</v>
      </c>
      <c r="B1950" s="2">
        <v>45128</v>
      </c>
      <c r="C1950">
        <v>51</v>
      </c>
      <c r="D1950" t="s">
        <v>3537</v>
      </c>
      <c r="E1950" t="s">
        <v>1027</v>
      </c>
      <c r="F1950" t="s">
        <v>103</v>
      </c>
      <c r="G1950" t="s">
        <v>33</v>
      </c>
      <c r="H1950" t="s">
        <v>18</v>
      </c>
      <c r="I1950" t="s">
        <v>34</v>
      </c>
      <c r="J1950" t="s">
        <v>20</v>
      </c>
      <c r="K1950" t="s">
        <v>21</v>
      </c>
      <c r="L1950" t="s">
        <v>21</v>
      </c>
      <c r="M1950" t="s">
        <v>1795</v>
      </c>
      <c r="N1950" t="s">
        <v>43</v>
      </c>
      <c r="O1950">
        <v>98.272144128592856</v>
      </c>
      <c r="P1950">
        <v>6.4052652682706874</v>
      </c>
    </row>
    <row r="1951" spans="1:16" x14ac:dyDescent="0.3">
      <c r="A1951" s="2">
        <v>45158</v>
      </c>
      <c r="B1951" s="2">
        <v>46158</v>
      </c>
      <c r="C1951">
        <v>1000</v>
      </c>
      <c r="D1951" t="s">
        <v>3539</v>
      </c>
      <c r="E1951" t="s">
        <v>1030</v>
      </c>
      <c r="F1951" t="s">
        <v>103</v>
      </c>
      <c r="G1951" t="s">
        <v>51</v>
      </c>
      <c r="H1951" t="s">
        <v>59</v>
      </c>
      <c r="I1951" t="s">
        <v>92</v>
      </c>
      <c r="J1951" t="s">
        <v>35</v>
      </c>
      <c r="K1951" t="s">
        <v>22</v>
      </c>
      <c r="L1951" t="s">
        <v>22</v>
      </c>
      <c r="N1951" t="s">
        <v>63</v>
      </c>
      <c r="O1951">
        <v>126.9486316872793</v>
      </c>
      <c r="P1951">
        <v>6.5572929284732231</v>
      </c>
    </row>
    <row r="1952" spans="1:16" x14ac:dyDescent="0.3">
      <c r="A1952" s="2">
        <v>45014</v>
      </c>
      <c r="D1952" t="s">
        <v>3536</v>
      </c>
      <c r="E1952" t="s">
        <v>1035</v>
      </c>
      <c r="F1952" t="s">
        <v>103</v>
      </c>
      <c r="G1952" t="s">
        <v>46</v>
      </c>
      <c r="H1952" t="s">
        <v>40</v>
      </c>
      <c r="I1952" t="s">
        <v>41</v>
      </c>
      <c r="J1952" t="s">
        <v>42</v>
      </c>
      <c r="K1952" t="s">
        <v>21</v>
      </c>
      <c r="L1952" t="s">
        <v>21</v>
      </c>
      <c r="M1952" t="s">
        <v>1036</v>
      </c>
      <c r="N1952" t="s">
        <v>63</v>
      </c>
      <c r="O1952">
        <v>74.401411093117034</v>
      </c>
      <c r="P1952">
        <v>7.3468648666498346</v>
      </c>
    </row>
    <row r="1953" spans="1:16" x14ac:dyDescent="0.3">
      <c r="A1953" s="2">
        <v>45054</v>
      </c>
      <c r="B1953" s="2">
        <v>45119</v>
      </c>
      <c r="C1953">
        <v>65</v>
      </c>
      <c r="D1953" t="s">
        <v>3537</v>
      </c>
      <c r="E1953" t="s">
        <v>1035</v>
      </c>
      <c r="F1953" t="s">
        <v>103</v>
      </c>
      <c r="G1953" t="s">
        <v>33</v>
      </c>
      <c r="H1953" t="s">
        <v>52</v>
      </c>
      <c r="I1953" t="s">
        <v>92</v>
      </c>
      <c r="J1953" t="s">
        <v>42</v>
      </c>
      <c r="K1953" t="s">
        <v>22</v>
      </c>
      <c r="L1953" t="s">
        <v>22</v>
      </c>
      <c r="N1953" t="s">
        <v>30</v>
      </c>
      <c r="O1953">
        <v>83.757083926721194</v>
      </c>
      <c r="P1953">
        <v>7.6028915524459073</v>
      </c>
    </row>
    <row r="1954" spans="1:16" x14ac:dyDescent="0.3">
      <c r="A1954" s="2">
        <v>45177</v>
      </c>
      <c r="B1954" s="2">
        <v>46177</v>
      </c>
      <c r="C1954">
        <v>1000</v>
      </c>
      <c r="D1954" t="s">
        <v>3539</v>
      </c>
      <c r="E1954" t="s">
        <v>1035</v>
      </c>
      <c r="F1954" t="s">
        <v>103</v>
      </c>
      <c r="G1954" t="s">
        <v>33</v>
      </c>
      <c r="H1954" t="s">
        <v>59</v>
      </c>
      <c r="I1954" t="s">
        <v>34</v>
      </c>
      <c r="J1954" t="s">
        <v>42</v>
      </c>
      <c r="K1954" t="s">
        <v>22</v>
      </c>
      <c r="L1954" t="s">
        <v>22</v>
      </c>
      <c r="N1954" t="s">
        <v>76</v>
      </c>
      <c r="O1954">
        <v>73.402111368874941</v>
      </c>
      <c r="P1954">
        <v>7.9937485036918936</v>
      </c>
    </row>
    <row r="1955" spans="1:16" x14ac:dyDescent="0.3">
      <c r="A1955" s="2">
        <v>45053</v>
      </c>
      <c r="D1955" t="s">
        <v>3536</v>
      </c>
      <c r="E1955" t="s">
        <v>1052</v>
      </c>
      <c r="F1955" t="s">
        <v>103</v>
      </c>
      <c r="G1955" t="s">
        <v>46</v>
      </c>
      <c r="H1955" t="s">
        <v>119</v>
      </c>
      <c r="I1955" t="s">
        <v>120</v>
      </c>
      <c r="J1955" t="s">
        <v>20</v>
      </c>
      <c r="K1955" t="s">
        <v>21</v>
      </c>
      <c r="L1955" t="s">
        <v>3546</v>
      </c>
      <c r="M1955" t="s">
        <v>1053</v>
      </c>
      <c r="N1955" t="s">
        <v>76</v>
      </c>
      <c r="O1955">
        <v>92.014447458716887</v>
      </c>
      <c r="P1955">
        <v>7.131489901226578</v>
      </c>
    </row>
    <row r="1956" spans="1:16" x14ac:dyDescent="0.3">
      <c r="A1956" s="2">
        <v>45008</v>
      </c>
      <c r="D1956" t="s">
        <v>3536</v>
      </c>
      <c r="E1956" t="s">
        <v>1070</v>
      </c>
      <c r="F1956" t="s">
        <v>103</v>
      </c>
      <c r="G1956" t="s">
        <v>51</v>
      </c>
      <c r="H1956" t="s">
        <v>59</v>
      </c>
      <c r="I1956" t="s">
        <v>34</v>
      </c>
      <c r="J1956" t="s">
        <v>42</v>
      </c>
      <c r="K1956" t="s">
        <v>21</v>
      </c>
      <c r="L1956" t="s">
        <v>21</v>
      </c>
      <c r="M1956" t="s">
        <v>1071</v>
      </c>
      <c r="N1956" t="s">
        <v>30</v>
      </c>
      <c r="O1956">
        <v>99.23656724656712</v>
      </c>
      <c r="P1956">
        <v>6.0963720247865929</v>
      </c>
    </row>
    <row r="1957" spans="1:16" x14ac:dyDescent="0.3">
      <c r="A1957" s="2">
        <v>45281</v>
      </c>
      <c r="B1957" s="2">
        <v>46281</v>
      </c>
      <c r="C1957">
        <v>1000</v>
      </c>
      <c r="D1957" t="s">
        <v>3539</v>
      </c>
      <c r="E1957" t="s">
        <v>1093</v>
      </c>
      <c r="F1957" t="s">
        <v>103</v>
      </c>
      <c r="G1957" t="s">
        <v>46</v>
      </c>
      <c r="H1957" t="s">
        <v>40</v>
      </c>
      <c r="I1957" t="s">
        <v>41</v>
      </c>
      <c r="J1957" t="s">
        <v>42</v>
      </c>
      <c r="K1957" t="s">
        <v>21</v>
      </c>
      <c r="L1957" t="s">
        <v>21</v>
      </c>
      <c r="M1957" t="s">
        <v>1094</v>
      </c>
      <c r="N1957" t="s">
        <v>43</v>
      </c>
      <c r="O1957">
        <v>72.732693951706963</v>
      </c>
      <c r="P1957">
        <v>7.5155531207503161</v>
      </c>
    </row>
    <row r="1958" spans="1:16" x14ac:dyDescent="0.3">
      <c r="A1958" s="2">
        <v>45156</v>
      </c>
      <c r="D1958" t="s">
        <v>3536</v>
      </c>
      <c r="E1958" t="s">
        <v>1101</v>
      </c>
      <c r="F1958" t="s">
        <v>103</v>
      </c>
      <c r="G1958" t="s">
        <v>33</v>
      </c>
      <c r="H1958" t="s">
        <v>52</v>
      </c>
      <c r="I1958" t="s">
        <v>92</v>
      </c>
      <c r="J1958" t="s">
        <v>42</v>
      </c>
      <c r="K1958" t="s">
        <v>21</v>
      </c>
      <c r="L1958" t="s">
        <v>21</v>
      </c>
      <c r="M1958" t="s">
        <v>1102</v>
      </c>
      <c r="N1958" t="s">
        <v>43</v>
      </c>
      <c r="O1958">
        <v>72.844106890190076</v>
      </c>
      <c r="P1958">
        <v>6.0234132214618086</v>
      </c>
    </row>
    <row r="1959" spans="1:16" x14ac:dyDescent="0.3">
      <c r="A1959" s="2">
        <v>45184</v>
      </c>
      <c r="D1959" t="s">
        <v>3536</v>
      </c>
      <c r="E1959" t="s">
        <v>1114</v>
      </c>
      <c r="F1959" t="s">
        <v>103</v>
      </c>
      <c r="G1959" t="s">
        <v>33</v>
      </c>
      <c r="H1959" t="s">
        <v>18</v>
      </c>
      <c r="I1959" t="s">
        <v>19</v>
      </c>
      <c r="J1959" t="s">
        <v>42</v>
      </c>
      <c r="K1959" t="s">
        <v>22</v>
      </c>
      <c r="L1959" t="s">
        <v>22</v>
      </c>
      <c r="N1959" t="s">
        <v>54</v>
      </c>
      <c r="O1959">
        <v>100.1871416315729</v>
      </c>
      <c r="P1959">
        <v>7.7762363778680719</v>
      </c>
    </row>
    <row r="1960" spans="1:16" x14ac:dyDescent="0.3">
      <c r="A1960" s="2">
        <v>45110</v>
      </c>
      <c r="D1960" t="s">
        <v>3536</v>
      </c>
      <c r="E1960" t="s">
        <v>1114</v>
      </c>
      <c r="F1960" t="s">
        <v>103</v>
      </c>
      <c r="G1960" t="s">
        <v>58</v>
      </c>
      <c r="H1960" t="s">
        <v>59</v>
      </c>
      <c r="I1960" t="s">
        <v>34</v>
      </c>
      <c r="J1960" t="s">
        <v>35</v>
      </c>
      <c r="K1960" t="s">
        <v>3546</v>
      </c>
      <c r="L1960" t="s">
        <v>3546</v>
      </c>
      <c r="N1960" t="s">
        <v>63</v>
      </c>
      <c r="O1960">
        <v>128.60039704874791</v>
      </c>
      <c r="P1960">
        <v>6.1341529547768552</v>
      </c>
    </row>
    <row r="1961" spans="1:16" x14ac:dyDescent="0.3">
      <c r="A1961" s="2">
        <v>45028</v>
      </c>
      <c r="B1961" s="2">
        <v>45268</v>
      </c>
      <c r="C1961">
        <v>240</v>
      </c>
      <c r="D1961" t="s">
        <v>3541</v>
      </c>
      <c r="E1961" t="s">
        <v>1131</v>
      </c>
      <c r="F1961" t="s">
        <v>103</v>
      </c>
      <c r="G1961" t="s">
        <v>51</v>
      </c>
      <c r="H1961" t="s">
        <v>52</v>
      </c>
      <c r="I1961" t="s">
        <v>92</v>
      </c>
      <c r="J1961" t="s">
        <v>20</v>
      </c>
      <c r="K1961" t="s">
        <v>21</v>
      </c>
      <c r="L1961" t="s">
        <v>3546</v>
      </c>
      <c r="M1961" t="s">
        <v>1132</v>
      </c>
      <c r="N1961" t="s">
        <v>63</v>
      </c>
      <c r="O1961">
        <v>83.033936065359185</v>
      </c>
      <c r="P1961">
        <v>6.7418820163155306</v>
      </c>
    </row>
    <row r="1962" spans="1:16" x14ac:dyDescent="0.3">
      <c r="A1962" s="2">
        <v>44979</v>
      </c>
      <c r="B1962" s="2">
        <v>44984</v>
      </c>
      <c r="C1962">
        <v>5</v>
      </c>
      <c r="D1962" t="s">
        <v>3538</v>
      </c>
      <c r="E1962" t="s">
        <v>1149</v>
      </c>
      <c r="F1962" t="s">
        <v>103</v>
      </c>
      <c r="G1962" t="s">
        <v>51</v>
      </c>
      <c r="H1962" t="s">
        <v>59</v>
      </c>
      <c r="I1962" t="s">
        <v>19</v>
      </c>
      <c r="J1962" t="s">
        <v>35</v>
      </c>
      <c r="K1962" t="s">
        <v>21</v>
      </c>
      <c r="L1962" t="s">
        <v>3546</v>
      </c>
      <c r="M1962" t="s">
        <v>1150</v>
      </c>
      <c r="N1962" t="s">
        <v>54</v>
      </c>
      <c r="O1962">
        <v>86.704921682437316</v>
      </c>
      <c r="P1962">
        <v>6.820765846071259</v>
      </c>
    </row>
    <row r="1963" spans="1:16" x14ac:dyDescent="0.3">
      <c r="A1963" s="2">
        <v>45313</v>
      </c>
      <c r="B1963" s="2">
        <v>45316</v>
      </c>
      <c r="C1963">
        <v>3</v>
      </c>
      <c r="D1963" t="s">
        <v>3538</v>
      </c>
      <c r="E1963" t="s">
        <v>1149</v>
      </c>
      <c r="F1963" t="s">
        <v>103</v>
      </c>
      <c r="G1963" t="s">
        <v>33</v>
      </c>
      <c r="H1963" t="s">
        <v>52</v>
      </c>
      <c r="I1963" t="s">
        <v>34</v>
      </c>
      <c r="J1963" t="s">
        <v>20</v>
      </c>
      <c r="K1963" t="s">
        <v>21</v>
      </c>
      <c r="L1963" t="s">
        <v>3546</v>
      </c>
      <c r="M1963" t="s">
        <v>1651</v>
      </c>
      <c r="N1963" t="s">
        <v>54</v>
      </c>
      <c r="O1963">
        <v>82.413799436070946</v>
      </c>
      <c r="P1963">
        <v>6.746245236844767</v>
      </c>
    </row>
    <row r="1964" spans="1:16" x14ac:dyDescent="0.3">
      <c r="A1964" s="2">
        <v>45134</v>
      </c>
      <c r="B1964" s="2">
        <v>45152</v>
      </c>
      <c r="C1964">
        <v>18</v>
      </c>
      <c r="D1964" t="s">
        <v>3538</v>
      </c>
      <c r="E1964" t="s">
        <v>1151</v>
      </c>
      <c r="F1964" t="s">
        <v>103</v>
      </c>
      <c r="G1964" t="s">
        <v>51</v>
      </c>
      <c r="H1964" t="s">
        <v>52</v>
      </c>
      <c r="I1964" t="s">
        <v>92</v>
      </c>
      <c r="J1964" t="s">
        <v>42</v>
      </c>
      <c r="K1964" t="s">
        <v>22</v>
      </c>
      <c r="L1964" t="s">
        <v>22</v>
      </c>
      <c r="N1964" t="s">
        <v>144</v>
      </c>
      <c r="O1964">
        <v>82.691571538296714</v>
      </c>
      <c r="P1964">
        <v>6.8331316569645839</v>
      </c>
    </row>
    <row r="1965" spans="1:16" x14ac:dyDescent="0.3">
      <c r="A1965" s="2">
        <v>45319</v>
      </c>
      <c r="D1965" t="s">
        <v>3536</v>
      </c>
      <c r="E1965" t="s">
        <v>1151</v>
      </c>
      <c r="F1965" t="s">
        <v>103</v>
      </c>
      <c r="G1965" t="s">
        <v>51</v>
      </c>
      <c r="H1965" t="s">
        <v>52</v>
      </c>
      <c r="I1965" t="s">
        <v>34</v>
      </c>
      <c r="J1965" t="s">
        <v>20</v>
      </c>
      <c r="K1965" t="s">
        <v>21</v>
      </c>
      <c r="L1965" t="s">
        <v>3546</v>
      </c>
      <c r="M1965" t="s">
        <v>1636</v>
      </c>
      <c r="N1965" t="s">
        <v>144</v>
      </c>
      <c r="O1965">
        <v>93.507720386843971</v>
      </c>
      <c r="P1965">
        <v>7.4360283562540026</v>
      </c>
    </row>
    <row r="1966" spans="1:16" x14ac:dyDescent="0.3">
      <c r="A1966" s="2">
        <v>45239</v>
      </c>
      <c r="D1966" t="s">
        <v>3536</v>
      </c>
      <c r="E1966" t="s">
        <v>1161</v>
      </c>
      <c r="F1966" t="s">
        <v>103</v>
      </c>
      <c r="G1966" t="s">
        <v>51</v>
      </c>
      <c r="H1966" t="s">
        <v>59</v>
      </c>
      <c r="I1966" t="s">
        <v>92</v>
      </c>
      <c r="J1966" t="s">
        <v>35</v>
      </c>
      <c r="K1966" t="s">
        <v>22</v>
      </c>
      <c r="L1966" t="s">
        <v>22</v>
      </c>
      <c r="N1966" t="s">
        <v>30</v>
      </c>
      <c r="O1966">
        <v>107.41240181067781</v>
      </c>
      <c r="P1966">
        <v>6.2617473214366992</v>
      </c>
    </row>
    <row r="1967" spans="1:16" x14ac:dyDescent="0.3">
      <c r="A1967" s="2">
        <v>45433</v>
      </c>
      <c r="B1967" s="2">
        <v>45460</v>
      </c>
      <c r="C1967">
        <v>27</v>
      </c>
      <c r="D1967" t="s">
        <v>3538</v>
      </c>
      <c r="E1967" t="s">
        <v>1175</v>
      </c>
      <c r="F1967" t="s">
        <v>103</v>
      </c>
      <c r="G1967" t="s">
        <v>46</v>
      </c>
      <c r="H1967" t="s">
        <v>18</v>
      </c>
      <c r="I1967" t="s">
        <v>19</v>
      </c>
      <c r="J1967" t="s">
        <v>35</v>
      </c>
      <c r="K1967" t="s">
        <v>21</v>
      </c>
      <c r="L1967" t="s">
        <v>21</v>
      </c>
      <c r="M1967" t="s">
        <v>1176</v>
      </c>
      <c r="N1967" t="s">
        <v>63</v>
      </c>
      <c r="O1967">
        <v>80.59924163115052</v>
      </c>
      <c r="P1967">
        <v>6.4214099277344063</v>
      </c>
    </row>
    <row r="1968" spans="1:16" x14ac:dyDescent="0.3">
      <c r="A1968" s="2">
        <v>45156</v>
      </c>
      <c r="B1968" s="2">
        <v>45169</v>
      </c>
      <c r="C1968">
        <v>13</v>
      </c>
      <c r="D1968" t="s">
        <v>3538</v>
      </c>
      <c r="E1968" t="s">
        <v>1177</v>
      </c>
      <c r="F1968" t="s">
        <v>103</v>
      </c>
      <c r="G1968" t="s">
        <v>46</v>
      </c>
      <c r="H1968" t="s">
        <v>40</v>
      </c>
      <c r="I1968" t="s">
        <v>41</v>
      </c>
      <c r="J1968" t="s">
        <v>35</v>
      </c>
      <c r="K1968" t="s">
        <v>22</v>
      </c>
      <c r="L1968" t="s">
        <v>22</v>
      </c>
      <c r="N1968" t="s">
        <v>144</v>
      </c>
      <c r="O1968">
        <v>74.937888498718976</v>
      </c>
      <c r="P1968">
        <v>6.0841863792727242</v>
      </c>
    </row>
    <row r="1969" spans="1:16" x14ac:dyDescent="0.3">
      <c r="A1969" s="2">
        <v>45170</v>
      </c>
      <c r="B1969" s="2">
        <v>45935</v>
      </c>
      <c r="C1969">
        <v>765</v>
      </c>
      <c r="D1969" t="s">
        <v>3539</v>
      </c>
      <c r="E1969" t="s">
        <v>1177</v>
      </c>
      <c r="F1969" t="s">
        <v>103</v>
      </c>
      <c r="G1969" t="s">
        <v>51</v>
      </c>
      <c r="H1969" t="s">
        <v>59</v>
      </c>
      <c r="I1969" t="s">
        <v>92</v>
      </c>
      <c r="J1969" t="s">
        <v>42</v>
      </c>
      <c r="K1969" t="s">
        <v>21</v>
      </c>
      <c r="L1969" t="s">
        <v>21</v>
      </c>
      <c r="M1969" t="s">
        <v>1642</v>
      </c>
      <c r="N1969" t="s">
        <v>54</v>
      </c>
      <c r="O1969">
        <v>90.613787630935818</v>
      </c>
      <c r="P1969">
        <v>6.535185353455943</v>
      </c>
    </row>
    <row r="1970" spans="1:16" x14ac:dyDescent="0.3">
      <c r="A1970" s="2">
        <v>45354</v>
      </c>
      <c r="B1970" s="2">
        <v>45422</v>
      </c>
      <c r="C1970">
        <v>68</v>
      </c>
      <c r="D1970" t="s">
        <v>3537</v>
      </c>
      <c r="E1970" t="s">
        <v>1245</v>
      </c>
      <c r="F1970" t="s">
        <v>103</v>
      </c>
      <c r="G1970" t="s">
        <v>51</v>
      </c>
      <c r="H1970" t="s">
        <v>52</v>
      </c>
      <c r="I1970" t="s">
        <v>92</v>
      </c>
      <c r="J1970" t="s">
        <v>20</v>
      </c>
      <c r="K1970" t="s">
        <v>21</v>
      </c>
      <c r="L1970" t="s">
        <v>3546</v>
      </c>
      <c r="M1970" t="s">
        <v>1246</v>
      </c>
      <c r="N1970" t="s">
        <v>63</v>
      </c>
      <c r="O1970">
        <v>62.109948425099127</v>
      </c>
      <c r="P1970">
        <v>6.0123676452817936</v>
      </c>
    </row>
    <row r="1971" spans="1:16" x14ac:dyDescent="0.3">
      <c r="A1971" s="2">
        <v>44929</v>
      </c>
      <c r="B1971" s="2">
        <v>45986</v>
      </c>
      <c r="C1971">
        <v>1057</v>
      </c>
      <c r="D1971" t="s">
        <v>3539</v>
      </c>
      <c r="E1971" t="s">
        <v>1257</v>
      </c>
      <c r="F1971" t="s">
        <v>103</v>
      </c>
      <c r="G1971" t="s">
        <v>46</v>
      </c>
      <c r="H1971" t="s">
        <v>18</v>
      </c>
      <c r="I1971" t="s">
        <v>19</v>
      </c>
      <c r="J1971" t="s">
        <v>20</v>
      </c>
      <c r="K1971" t="s">
        <v>21</v>
      </c>
      <c r="L1971" t="s">
        <v>3546</v>
      </c>
      <c r="M1971" t="s">
        <v>1258</v>
      </c>
      <c r="N1971" t="s">
        <v>54</v>
      </c>
      <c r="O1971">
        <v>71.435063665090524</v>
      </c>
      <c r="P1971">
        <v>7.4758347867080506</v>
      </c>
    </row>
    <row r="1972" spans="1:16" x14ac:dyDescent="0.3">
      <c r="A1972" s="2">
        <v>45326</v>
      </c>
      <c r="D1972" t="s">
        <v>3536</v>
      </c>
      <c r="E1972" t="s">
        <v>1301</v>
      </c>
      <c r="F1972" t="s">
        <v>103</v>
      </c>
      <c r="G1972" t="s">
        <v>33</v>
      </c>
      <c r="H1972" t="s">
        <v>59</v>
      </c>
      <c r="I1972" t="s">
        <v>34</v>
      </c>
      <c r="J1972" t="s">
        <v>42</v>
      </c>
      <c r="K1972" t="s">
        <v>22</v>
      </c>
      <c r="L1972" t="s">
        <v>22</v>
      </c>
      <c r="N1972" t="s">
        <v>30</v>
      </c>
      <c r="O1972">
        <v>73.520693622332814</v>
      </c>
      <c r="P1972">
        <v>7.8763623450494453</v>
      </c>
    </row>
    <row r="1973" spans="1:16" x14ac:dyDescent="0.3">
      <c r="A1973" s="2">
        <v>45213</v>
      </c>
      <c r="D1973" t="s">
        <v>3536</v>
      </c>
      <c r="E1973" t="s">
        <v>1075</v>
      </c>
      <c r="F1973" t="s">
        <v>103</v>
      </c>
      <c r="G1973" t="s">
        <v>46</v>
      </c>
      <c r="H1973" t="s">
        <v>119</v>
      </c>
      <c r="I1973" t="s">
        <v>120</v>
      </c>
      <c r="J1973" t="s">
        <v>42</v>
      </c>
      <c r="K1973" t="s">
        <v>21</v>
      </c>
      <c r="L1973" t="s">
        <v>21</v>
      </c>
      <c r="M1973" t="s">
        <v>1076</v>
      </c>
      <c r="N1973" t="s">
        <v>24</v>
      </c>
      <c r="O1973">
        <v>75.690908709050333</v>
      </c>
      <c r="P1973">
        <v>6.0778599266513353</v>
      </c>
    </row>
    <row r="1974" spans="1:16" x14ac:dyDescent="0.3">
      <c r="A1974" s="2">
        <v>45112</v>
      </c>
      <c r="B1974" s="2">
        <v>46112</v>
      </c>
      <c r="C1974">
        <v>1000</v>
      </c>
      <c r="D1974" t="s">
        <v>3539</v>
      </c>
      <c r="E1974" t="s">
        <v>1075</v>
      </c>
      <c r="F1974" t="s">
        <v>103</v>
      </c>
      <c r="G1974" t="s">
        <v>51</v>
      </c>
      <c r="H1974" t="s">
        <v>52</v>
      </c>
      <c r="I1974" t="s">
        <v>92</v>
      </c>
      <c r="J1974" t="s">
        <v>20</v>
      </c>
      <c r="K1974" t="s">
        <v>21</v>
      </c>
      <c r="L1974" t="s">
        <v>21</v>
      </c>
      <c r="M1974" t="s">
        <v>1413</v>
      </c>
      <c r="N1974" t="s">
        <v>144</v>
      </c>
      <c r="O1974">
        <v>88.256564353170631</v>
      </c>
      <c r="P1974">
        <v>7.2229272224513217</v>
      </c>
    </row>
    <row r="1975" spans="1:16" x14ac:dyDescent="0.3">
      <c r="A1975" s="2">
        <v>45390</v>
      </c>
      <c r="B1975" s="2">
        <v>45462</v>
      </c>
      <c r="C1975">
        <v>72</v>
      </c>
      <c r="D1975" t="s">
        <v>3537</v>
      </c>
      <c r="E1975" t="s">
        <v>1075</v>
      </c>
      <c r="F1975" t="s">
        <v>103</v>
      </c>
      <c r="G1975" t="s">
        <v>33</v>
      </c>
      <c r="H1975" t="s">
        <v>18</v>
      </c>
      <c r="I1975" t="s">
        <v>34</v>
      </c>
      <c r="J1975" t="s">
        <v>42</v>
      </c>
      <c r="K1975" t="s">
        <v>21</v>
      </c>
      <c r="L1975" t="s">
        <v>21</v>
      </c>
      <c r="M1975" t="s">
        <v>1524</v>
      </c>
      <c r="N1975" t="s">
        <v>54</v>
      </c>
      <c r="O1975">
        <v>90.652720029651988</v>
      </c>
      <c r="P1975">
        <v>6.9769912653198114</v>
      </c>
    </row>
    <row r="1976" spans="1:16" x14ac:dyDescent="0.3">
      <c r="A1976" s="2">
        <v>45044</v>
      </c>
      <c r="B1976" s="2">
        <v>46044</v>
      </c>
      <c r="C1976">
        <v>1000</v>
      </c>
      <c r="D1976" t="s">
        <v>3539</v>
      </c>
      <c r="E1976" t="s">
        <v>1075</v>
      </c>
      <c r="F1976" t="s">
        <v>103</v>
      </c>
      <c r="G1976" t="s">
        <v>51</v>
      </c>
      <c r="H1976" t="s">
        <v>59</v>
      </c>
      <c r="I1976" t="s">
        <v>92</v>
      </c>
      <c r="J1976" t="s">
        <v>35</v>
      </c>
      <c r="K1976" t="s">
        <v>22</v>
      </c>
      <c r="L1976" t="s">
        <v>22</v>
      </c>
      <c r="N1976" t="s">
        <v>24</v>
      </c>
      <c r="O1976">
        <v>93.629434073490515</v>
      </c>
      <c r="P1976">
        <v>6.8638900372842313</v>
      </c>
    </row>
    <row r="1977" spans="1:16" x14ac:dyDescent="0.3">
      <c r="A1977" s="2">
        <v>44973</v>
      </c>
      <c r="B1977" s="2">
        <v>45973</v>
      </c>
      <c r="C1977">
        <v>1000</v>
      </c>
      <c r="D1977" t="s">
        <v>3539</v>
      </c>
      <c r="E1977" t="s">
        <v>1089</v>
      </c>
      <c r="F1977" t="s">
        <v>103</v>
      </c>
      <c r="G1977" t="s">
        <v>51</v>
      </c>
      <c r="H1977" t="s">
        <v>52</v>
      </c>
      <c r="I1977" t="s">
        <v>92</v>
      </c>
      <c r="J1977" t="s">
        <v>20</v>
      </c>
      <c r="K1977" t="s">
        <v>21</v>
      </c>
      <c r="L1977" t="s">
        <v>3546</v>
      </c>
      <c r="M1977" t="s">
        <v>1090</v>
      </c>
      <c r="N1977" t="s">
        <v>54</v>
      </c>
      <c r="O1977">
        <v>91.040165055543753</v>
      </c>
      <c r="P1977">
        <v>6.1539589341299328</v>
      </c>
    </row>
    <row r="1978" spans="1:16" x14ac:dyDescent="0.3">
      <c r="A1978" s="2">
        <v>44960</v>
      </c>
      <c r="B1978" s="2">
        <v>45960</v>
      </c>
      <c r="C1978">
        <v>1000</v>
      </c>
      <c r="D1978" t="s">
        <v>3539</v>
      </c>
      <c r="E1978" t="s">
        <v>1378</v>
      </c>
      <c r="F1978" t="s">
        <v>103</v>
      </c>
      <c r="G1978" t="s">
        <v>17</v>
      </c>
      <c r="H1978" t="s">
        <v>18</v>
      </c>
      <c r="I1978" t="s">
        <v>19</v>
      </c>
      <c r="J1978" t="s">
        <v>35</v>
      </c>
      <c r="K1978" t="s">
        <v>22</v>
      </c>
      <c r="L1978" t="s">
        <v>22</v>
      </c>
      <c r="N1978" t="s">
        <v>30</v>
      </c>
      <c r="O1978">
        <v>122.2977368626733</v>
      </c>
      <c r="P1978">
        <v>7.1686286238461996</v>
      </c>
    </row>
    <row r="1979" spans="1:16" x14ac:dyDescent="0.3">
      <c r="A1979" s="2">
        <v>45013</v>
      </c>
      <c r="B1979" s="2">
        <v>45043</v>
      </c>
      <c r="C1979">
        <v>30</v>
      </c>
      <c r="D1979" t="s">
        <v>3538</v>
      </c>
      <c r="E1979" t="s">
        <v>1382</v>
      </c>
      <c r="F1979" t="s">
        <v>103</v>
      </c>
      <c r="G1979" t="s">
        <v>33</v>
      </c>
      <c r="H1979" t="s">
        <v>52</v>
      </c>
      <c r="I1979" t="s">
        <v>34</v>
      </c>
      <c r="J1979" t="s">
        <v>20</v>
      </c>
      <c r="K1979" t="s">
        <v>21</v>
      </c>
      <c r="L1979" t="s">
        <v>3546</v>
      </c>
      <c r="M1979" t="s">
        <v>1383</v>
      </c>
      <c r="N1979" t="s">
        <v>144</v>
      </c>
      <c r="O1979">
        <v>102.202758260545</v>
      </c>
      <c r="P1979">
        <v>7.6344444004024314</v>
      </c>
    </row>
    <row r="1980" spans="1:16" x14ac:dyDescent="0.3">
      <c r="A1980" s="2">
        <v>45179</v>
      </c>
      <c r="B1980" s="2">
        <v>45182</v>
      </c>
      <c r="C1980">
        <v>3</v>
      </c>
      <c r="D1980" t="s">
        <v>3538</v>
      </c>
      <c r="E1980" t="s">
        <v>1406</v>
      </c>
      <c r="F1980" t="s">
        <v>103</v>
      </c>
      <c r="G1980" t="s">
        <v>33</v>
      </c>
      <c r="H1980" t="s">
        <v>59</v>
      </c>
      <c r="I1980" t="s">
        <v>19</v>
      </c>
      <c r="J1980" t="s">
        <v>35</v>
      </c>
      <c r="K1980" t="s">
        <v>22</v>
      </c>
      <c r="L1980" t="s">
        <v>22</v>
      </c>
      <c r="N1980" t="s">
        <v>76</v>
      </c>
      <c r="O1980">
        <v>54.425109587116623</v>
      </c>
      <c r="P1980">
        <v>6.2134236382047083</v>
      </c>
    </row>
    <row r="1981" spans="1:16" x14ac:dyDescent="0.3">
      <c r="A1981" s="2">
        <v>44988</v>
      </c>
      <c r="B1981" s="2">
        <v>45988</v>
      </c>
      <c r="C1981">
        <v>1000</v>
      </c>
      <c r="D1981" t="s">
        <v>3539</v>
      </c>
      <c r="E1981" t="s">
        <v>1406</v>
      </c>
      <c r="F1981" t="s">
        <v>103</v>
      </c>
      <c r="G1981" t="s">
        <v>58</v>
      </c>
      <c r="H1981" t="s">
        <v>59</v>
      </c>
      <c r="I1981" t="s">
        <v>92</v>
      </c>
      <c r="J1981" t="s">
        <v>35</v>
      </c>
      <c r="K1981" t="s">
        <v>21</v>
      </c>
      <c r="L1981" t="s">
        <v>3546</v>
      </c>
      <c r="M1981" t="s">
        <v>1682</v>
      </c>
      <c r="N1981" t="s">
        <v>144</v>
      </c>
      <c r="O1981">
        <v>72.314403132602962</v>
      </c>
      <c r="P1981">
        <v>7.3726543933721951</v>
      </c>
    </row>
    <row r="1982" spans="1:16" x14ac:dyDescent="0.3">
      <c r="A1982" s="2">
        <v>45124</v>
      </c>
      <c r="B1982" s="2">
        <v>45125</v>
      </c>
      <c r="C1982">
        <v>1</v>
      </c>
      <c r="D1982" t="s">
        <v>3538</v>
      </c>
      <c r="E1982" t="s">
        <v>1408</v>
      </c>
      <c r="F1982" t="s">
        <v>103</v>
      </c>
      <c r="G1982" t="s">
        <v>17</v>
      </c>
      <c r="H1982" t="s">
        <v>18</v>
      </c>
      <c r="I1982" t="s">
        <v>34</v>
      </c>
      <c r="J1982" t="s">
        <v>35</v>
      </c>
      <c r="K1982" t="s">
        <v>22</v>
      </c>
      <c r="L1982" t="s">
        <v>22</v>
      </c>
      <c r="N1982" t="s">
        <v>76</v>
      </c>
      <c r="O1982">
        <v>75.38817230675447</v>
      </c>
      <c r="P1982">
        <v>6.7333577594059628</v>
      </c>
    </row>
    <row r="1983" spans="1:16" x14ac:dyDescent="0.3">
      <c r="A1983" s="2">
        <v>45363</v>
      </c>
      <c r="B1983" s="2">
        <v>45435</v>
      </c>
      <c r="C1983">
        <v>72</v>
      </c>
      <c r="D1983" t="s">
        <v>3537</v>
      </c>
      <c r="E1983" t="s">
        <v>1444</v>
      </c>
      <c r="F1983" t="s">
        <v>103</v>
      </c>
      <c r="G1983" t="s">
        <v>51</v>
      </c>
      <c r="H1983" t="s">
        <v>52</v>
      </c>
      <c r="I1983" t="s">
        <v>92</v>
      </c>
      <c r="J1983" t="s">
        <v>20</v>
      </c>
      <c r="K1983" t="s">
        <v>21</v>
      </c>
      <c r="L1983" t="s">
        <v>3546</v>
      </c>
      <c r="M1983" t="s">
        <v>1445</v>
      </c>
      <c r="N1983" t="s">
        <v>144</v>
      </c>
      <c r="O1983">
        <v>72.158821606990074</v>
      </c>
      <c r="P1983">
        <v>7.4264137665652354</v>
      </c>
    </row>
    <row r="1984" spans="1:16" x14ac:dyDescent="0.3">
      <c r="A1984" s="2">
        <v>45321</v>
      </c>
      <c r="B1984" s="2">
        <v>45385</v>
      </c>
      <c r="C1984">
        <v>64</v>
      </c>
      <c r="D1984" t="s">
        <v>3537</v>
      </c>
      <c r="E1984" t="s">
        <v>1444</v>
      </c>
      <c r="F1984" t="s">
        <v>103</v>
      </c>
      <c r="G1984" t="s">
        <v>33</v>
      </c>
      <c r="H1984" t="s">
        <v>59</v>
      </c>
      <c r="I1984" t="s">
        <v>34</v>
      </c>
      <c r="J1984" t="s">
        <v>42</v>
      </c>
      <c r="K1984" t="s">
        <v>22</v>
      </c>
      <c r="L1984" t="s">
        <v>22</v>
      </c>
      <c r="N1984" t="s">
        <v>54</v>
      </c>
      <c r="O1984">
        <v>114.42923318356939</v>
      </c>
      <c r="P1984">
        <v>7.7247274174934901</v>
      </c>
    </row>
    <row r="1985" spans="1:16" x14ac:dyDescent="0.3">
      <c r="A1985" s="2">
        <v>44983</v>
      </c>
      <c r="B1985" s="2">
        <v>44988</v>
      </c>
      <c r="C1985">
        <v>5</v>
      </c>
      <c r="D1985" t="s">
        <v>3538</v>
      </c>
      <c r="E1985" t="s">
        <v>1496</v>
      </c>
      <c r="F1985" t="s">
        <v>103</v>
      </c>
      <c r="G1985" t="s">
        <v>46</v>
      </c>
      <c r="H1985" t="s">
        <v>18</v>
      </c>
      <c r="I1985" t="s">
        <v>19</v>
      </c>
      <c r="J1985" t="s">
        <v>20</v>
      </c>
      <c r="K1985" t="s">
        <v>21</v>
      </c>
      <c r="L1985" t="s">
        <v>21</v>
      </c>
      <c r="M1985" t="s">
        <v>1497</v>
      </c>
      <c r="N1985" t="s">
        <v>24</v>
      </c>
      <c r="O1985">
        <v>95.696514540613435</v>
      </c>
      <c r="P1985">
        <v>6.2645374301969632</v>
      </c>
    </row>
    <row r="1986" spans="1:16" x14ac:dyDescent="0.3">
      <c r="A1986" s="2">
        <v>44981</v>
      </c>
      <c r="B1986" s="2">
        <v>44988</v>
      </c>
      <c r="C1986">
        <v>7</v>
      </c>
      <c r="D1986" t="s">
        <v>3538</v>
      </c>
      <c r="E1986" t="s">
        <v>1513</v>
      </c>
      <c r="F1986" t="s">
        <v>103</v>
      </c>
      <c r="G1986" t="s">
        <v>51</v>
      </c>
      <c r="H1986" t="s">
        <v>59</v>
      </c>
      <c r="I1986" t="s">
        <v>34</v>
      </c>
      <c r="J1986" t="s">
        <v>42</v>
      </c>
      <c r="K1986" t="s">
        <v>22</v>
      </c>
      <c r="L1986" t="s">
        <v>22</v>
      </c>
      <c r="N1986" t="s">
        <v>76</v>
      </c>
      <c r="O1986">
        <v>61.649847432255847</v>
      </c>
      <c r="P1986">
        <v>6.7095945793127774</v>
      </c>
    </row>
    <row r="1987" spans="1:16" x14ac:dyDescent="0.3">
      <c r="A1987" s="2">
        <v>45281</v>
      </c>
      <c r="B1987" s="2">
        <v>46281</v>
      </c>
      <c r="C1987">
        <v>1000</v>
      </c>
      <c r="D1987" t="s">
        <v>3539</v>
      </c>
      <c r="E1987" t="s">
        <v>1513</v>
      </c>
      <c r="F1987" t="s">
        <v>103</v>
      </c>
      <c r="G1987" t="s">
        <v>46</v>
      </c>
      <c r="H1987" t="s">
        <v>18</v>
      </c>
      <c r="I1987" t="s">
        <v>34</v>
      </c>
      <c r="J1987" t="s">
        <v>20</v>
      </c>
      <c r="K1987" t="s">
        <v>21</v>
      </c>
      <c r="L1987" t="s">
        <v>3546</v>
      </c>
      <c r="M1987" t="s">
        <v>1854</v>
      </c>
      <c r="N1987" t="s">
        <v>54</v>
      </c>
      <c r="O1987">
        <v>83.545360200680364</v>
      </c>
      <c r="P1987">
        <v>7.687625727316612</v>
      </c>
    </row>
    <row r="1988" spans="1:16" x14ac:dyDescent="0.3">
      <c r="A1988" s="2">
        <v>45029</v>
      </c>
      <c r="B1988" s="2">
        <v>45064</v>
      </c>
      <c r="C1988">
        <v>35</v>
      </c>
      <c r="D1988" t="s">
        <v>3537</v>
      </c>
      <c r="E1988" t="s">
        <v>1520</v>
      </c>
      <c r="F1988" t="s">
        <v>103</v>
      </c>
      <c r="G1988" t="s">
        <v>17</v>
      </c>
      <c r="H1988" t="s">
        <v>40</v>
      </c>
      <c r="I1988" t="s">
        <v>41</v>
      </c>
      <c r="J1988" t="s">
        <v>35</v>
      </c>
      <c r="K1988" t="s">
        <v>22</v>
      </c>
      <c r="L1988" t="s">
        <v>22</v>
      </c>
      <c r="N1988" t="s">
        <v>63</v>
      </c>
      <c r="O1988">
        <v>66.079453990998076</v>
      </c>
      <c r="P1988">
        <v>7.6838671335836173</v>
      </c>
    </row>
    <row r="1989" spans="1:16" x14ac:dyDescent="0.3">
      <c r="A1989" s="2">
        <v>45283</v>
      </c>
      <c r="B1989" s="2">
        <v>45329</v>
      </c>
      <c r="C1989">
        <v>46</v>
      </c>
      <c r="D1989" t="s">
        <v>3537</v>
      </c>
      <c r="E1989" t="s">
        <v>1520</v>
      </c>
      <c r="F1989" t="s">
        <v>103</v>
      </c>
      <c r="G1989" t="s">
        <v>51</v>
      </c>
      <c r="H1989" t="s">
        <v>59</v>
      </c>
      <c r="I1989" t="s">
        <v>92</v>
      </c>
      <c r="J1989" t="s">
        <v>35</v>
      </c>
      <c r="K1989" t="s">
        <v>22</v>
      </c>
      <c r="L1989" t="s">
        <v>22</v>
      </c>
      <c r="N1989" t="s">
        <v>43</v>
      </c>
      <c r="O1989">
        <v>81.348430041475012</v>
      </c>
      <c r="P1989">
        <v>6.3417751747801319</v>
      </c>
    </row>
    <row r="1990" spans="1:16" x14ac:dyDescent="0.3">
      <c r="A1990" s="2">
        <v>45239</v>
      </c>
      <c r="B1990" s="2">
        <v>45254</v>
      </c>
      <c r="C1990">
        <v>15</v>
      </c>
      <c r="D1990" t="s">
        <v>3538</v>
      </c>
      <c r="E1990" t="s">
        <v>1522</v>
      </c>
      <c r="F1990" t="s">
        <v>103</v>
      </c>
      <c r="G1990" t="s">
        <v>17</v>
      </c>
      <c r="H1990" t="s">
        <v>18</v>
      </c>
      <c r="I1990" t="s">
        <v>19</v>
      </c>
      <c r="J1990" t="s">
        <v>20</v>
      </c>
      <c r="K1990" t="s">
        <v>21</v>
      </c>
      <c r="L1990" t="s">
        <v>3546</v>
      </c>
      <c r="M1990" t="s">
        <v>1523</v>
      </c>
      <c r="N1990" t="s">
        <v>54</v>
      </c>
      <c r="O1990">
        <v>97.368114981179943</v>
      </c>
      <c r="P1990">
        <v>7.8529275959123694</v>
      </c>
    </row>
    <row r="1991" spans="1:16" x14ac:dyDescent="0.3">
      <c r="A1991" s="2">
        <v>45426</v>
      </c>
      <c r="D1991" t="s">
        <v>3536</v>
      </c>
      <c r="E1991" t="s">
        <v>1558</v>
      </c>
      <c r="F1991" t="s">
        <v>103</v>
      </c>
      <c r="G1991" t="s">
        <v>51</v>
      </c>
      <c r="H1991" t="s">
        <v>59</v>
      </c>
      <c r="I1991" t="s">
        <v>19</v>
      </c>
      <c r="J1991" t="s">
        <v>35</v>
      </c>
      <c r="K1991" t="s">
        <v>22</v>
      </c>
      <c r="L1991" t="s">
        <v>22</v>
      </c>
      <c r="N1991" t="s">
        <v>43</v>
      </c>
      <c r="O1991">
        <v>77.727016748665392</v>
      </c>
      <c r="P1991">
        <v>6.117101858487958</v>
      </c>
    </row>
    <row r="1992" spans="1:16" x14ac:dyDescent="0.3">
      <c r="A1992" s="2">
        <v>45420</v>
      </c>
      <c r="B1992" s="2">
        <v>45426</v>
      </c>
      <c r="C1992">
        <v>6</v>
      </c>
      <c r="D1992" t="s">
        <v>3538</v>
      </c>
      <c r="E1992" t="s">
        <v>1590</v>
      </c>
      <c r="F1992" t="s">
        <v>103</v>
      </c>
      <c r="G1992" t="s">
        <v>51</v>
      </c>
      <c r="H1992" t="s">
        <v>59</v>
      </c>
      <c r="I1992" t="s">
        <v>34</v>
      </c>
      <c r="J1992" t="s">
        <v>35</v>
      </c>
      <c r="K1992" t="s">
        <v>21</v>
      </c>
      <c r="L1992" t="s">
        <v>3546</v>
      </c>
      <c r="M1992" t="s">
        <v>1591</v>
      </c>
      <c r="N1992" t="s">
        <v>63</v>
      </c>
      <c r="O1992">
        <v>100.4685490880854</v>
      </c>
      <c r="P1992">
        <v>6.3899503998005782</v>
      </c>
    </row>
    <row r="1993" spans="1:16" x14ac:dyDescent="0.3">
      <c r="A1993" s="2">
        <v>45470</v>
      </c>
      <c r="B1993" s="2">
        <v>45478</v>
      </c>
      <c r="C1993">
        <v>8</v>
      </c>
      <c r="D1993" t="s">
        <v>3538</v>
      </c>
      <c r="E1993" t="s">
        <v>1595</v>
      </c>
      <c r="F1993" t="s">
        <v>103</v>
      </c>
      <c r="G1993" t="s">
        <v>58</v>
      </c>
      <c r="H1993" t="s">
        <v>59</v>
      </c>
      <c r="I1993" t="s">
        <v>34</v>
      </c>
      <c r="J1993" t="s">
        <v>35</v>
      </c>
      <c r="K1993" t="s">
        <v>22</v>
      </c>
      <c r="L1993" t="s">
        <v>22</v>
      </c>
      <c r="N1993" t="s">
        <v>43</v>
      </c>
      <c r="O1993">
        <v>86.685456007001662</v>
      </c>
      <c r="P1993">
        <v>7.4965193807673156</v>
      </c>
    </row>
    <row r="1994" spans="1:16" x14ac:dyDescent="0.3">
      <c r="A1994" s="2">
        <v>45317</v>
      </c>
      <c r="B1994" s="2">
        <v>45382</v>
      </c>
      <c r="C1994">
        <v>65</v>
      </c>
      <c r="D1994" t="s">
        <v>3537</v>
      </c>
      <c r="E1994" t="s">
        <v>1638</v>
      </c>
      <c r="F1994" t="s">
        <v>103</v>
      </c>
      <c r="G1994" t="s">
        <v>33</v>
      </c>
      <c r="H1994" t="s">
        <v>52</v>
      </c>
      <c r="I1994" t="s">
        <v>34</v>
      </c>
      <c r="J1994" t="s">
        <v>20</v>
      </c>
      <c r="K1994" t="s">
        <v>21</v>
      </c>
      <c r="L1994" t="s">
        <v>3546</v>
      </c>
      <c r="M1994" t="s">
        <v>1639</v>
      </c>
      <c r="N1994" t="s">
        <v>43</v>
      </c>
      <c r="O1994">
        <v>77.50415914498862</v>
      </c>
      <c r="P1994">
        <v>7.6447624223707091</v>
      </c>
    </row>
    <row r="1995" spans="1:16" x14ac:dyDescent="0.3">
      <c r="A1995" s="2">
        <v>45345</v>
      </c>
      <c r="B1995" s="2">
        <v>45399</v>
      </c>
      <c r="C1995">
        <v>54</v>
      </c>
      <c r="D1995" t="s">
        <v>3537</v>
      </c>
      <c r="E1995" t="s">
        <v>1640</v>
      </c>
      <c r="F1995" t="s">
        <v>103</v>
      </c>
      <c r="G1995" t="s">
        <v>17</v>
      </c>
      <c r="H1995" t="s">
        <v>40</v>
      </c>
      <c r="I1995" t="s">
        <v>41</v>
      </c>
      <c r="J1995" t="s">
        <v>35</v>
      </c>
      <c r="K1995" t="s">
        <v>22</v>
      </c>
      <c r="L1995" t="s">
        <v>22</v>
      </c>
      <c r="N1995" t="s">
        <v>24</v>
      </c>
      <c r="O1995">
        <v>103.78731260415</v>
      </c>
      <c r="P1995">
        <v>7.5779703198415866</v>
      </c>
    </row>
    <row r="1996" spans="1:16" x14ac:dyDescent="0.3">
      <c r="A1996" s="2">
        <v>45004</v>
      </c>
      <c r="B1996" s="2">
        <v>46004</v>
      </c>
      <c r="C1996">
        <v>1000</v>
      </c>
      <c r="D1996" t="s">
        <v>3539</v>
      </c>
      <c r="E1996" t="s">
        <v>1640</v>
      </c>
      <c r="F1996" t="s">
        <v>103</v>
      </c>
      <c r="G1996" t="s">
        <v>33</v>
      </c>
      <c r="H1996" t="s">
        <v>18</v>
      </c>
      <c r="I1996" t="s">
        <v>34</v>
      </c>
      <c r="J1996" t="s">
        <v>35</v>
      </c>
      <c r="K1996" t="s">
        <v>22</v>
      </c>
      <c r="L1996" t="s">
        <v>22</v>
      </c>
      <c r="N1996" t="s">
        <v>43</v>
      </c>
      <c r="O1996">
        <v>90.925197747719579</v>
      </c>
      <c r="P1996">
        <v>7.4456286064169674</v>
      </c>
    </row>
    <row r="1997" spans="1:16" x14ac:dyDescent="0.3">
      <c r="A1997" s="2">
        <v>45300</v>
      </c>
      <c r="B1997" s="2">
        <v>45377</v>
      </c>
      <c r="C1997">
        <v>77</v>
      </c>
      <c r="D1997" t="s">
        <v>3537</v>
      </c>
      <c r="E1997" t="s">
        <v>1655</v>
      </c>
      <c r="F1997" t="s">
        <v>103</v>
      </c>
      <c r="G1997" t="s">
        <v>51</v>
      </c>
      <c r="H1997" t="s">
        <v>52</v>
      </c>
      <c r="I1997" t="s">
        <v>92</v>
      </c>
      <c r="J1997" t="s">
        <v>20</v>
      </c>
      <c r="K1997" t="s">
        <v>21</v>
      </c>
      <c r="L1997" t="s">
        <v>21</v>
      </c>
      <c r="M1997" t="s">
        <v>1656</v>
      </c>
      <c r="N1997" t="s">
        <v>30</v>
      </c>
      <c r="O1997">
        <v>90.570052172523006</v>
      </c>
      <c r="P1997">
        <v>6.3990849018582896</v>
      </c>
    </row>
    <row r="1998" spans="1:16" x14ac:dyDescent="0.3">
      <c r="A1998" s="2">
        <v>45406</v>
      </c>
      <c r="B1998" s="2">
        <v>45500</v>
      </c>
      <c r="C1998">
        <v>94</v>
      </c>
      <c r="D1998" t="s">
        <v>3540</v>
      </c>
      <c r="E1998" t="s">
        <v>1661</v>
      </c>
      <c r="F1998" t="s">
        <v>103</v>
      </c>
      <c r="G1998" t="s">
        <v>51</v>
      </c>
      <c r="H1998" t="s">
        <v>52</v>
      </c>
      <c r="I1998" t="s">
        <v>92</v>
      </c>
      <c r="J1998" t="s">
        <v>20</v>
      </c>
      <c r="K1998" t="s">
        <v>21</v>
      </c>
      <c r="L1998" t="s">
        <v>21</v>
      </c>
      <c r="M1998" t="s">
        <v>1662</v>
      </c>
      <c r="N1998" t="s">
        <v>30</v>
      </c>
      <c r="O1998">
        <v>87.923160240243391</v>
      </c>
      <c r="P1998">
        <v>6.0186632396541864</v>
      </c>
    </row>
    <row r="1999" spans="1:16" x14ac:dyDescent="0.3">
      <c r="A1999" s="2">
        <v>44978</v>
      </c>
      <c r="B1999" s="2">
        <v>44984</v>
      </c>
      <c r="C1999">
        <v>6</v>
      </c>
      <c r="D1999" t="s">
        <v>3538</v>
      </c>
      <c r="E1999" t="s">
        <v>1672</v>
      </c>
      <c r="F1999" t="s">
        <v>103</v>
      </c>
      <c r="G1999" t="s">
        <v>58</v>
      </c>
      <c r="H1999" t="s">
        <v>59</v>
      </c>
      <c r="I1999" t="s">
        <v>19</v>
      </c>
      <c r="J1999" t="s">
        <v>42</v>
      </c>
      <c r="K1999" t="s">
        <v>22</v>
      </c>
      <c r="L1999" t="s">
        <v>22</v>
      </c>
      <c r="N1999" t="s">
        <v>54</v>
      </c>
      <c r="O1999">
        <v>84.517410945221016</v>
      </c>
      <c r="P1999">
        <v>7.2196255230962336</v>
      </c>
    </row>
    <row r="2000" spans="1:16" x14ac:dyDescent="0.3">
      <c r="A2000" s="2">
        <v>45403</v>
      </c>
      <c r="B2000" s="2">
        <v>46403</v>
      </c>
      <c r="C2000">
        <v>1000</v>
      </c>
      <c r="D2000" t="s">
        <v>3539</v>
      </c>
      <c r="E2000" t="s">
        <v>1688</v>
      </c>
      <c r="F2000" t="s">
        <v>103</v>
      </c>
      <c r="G2000" t="s">
        <v>46</v>
      </c>
      <c r="H2000" t="s">
        <v>40</v>
      </c>
      <c r="I2000" t="s">
        <v>41</v>
      </c>
      <c r="J2000" t="s">
        <v>35</v>
      </c>
      <c r="K2000" t="s">
        <v>22</v>
      </c>
      <c r="L2000" t="s">
        <v>22</v>
      </c>
      <c r="N2000" t="s">
        <v>30</v>
      </c>
      <c r="O2000">
        <v>73.444952572044457</v>
      </c>
      <c r="P2000">
        <v>7.4759018947951841</v>
      </c>
    </row>
    <row r="2001" spans="1:16" x14ac:dyDescent="0.3">
      <c r="A2001" s="2">
        <v>45313</v>
      </c>
      <c r="B2001" s="2">
        <v>45323</v>
      </c>
      <c r="C2001">
        <v>10</v>
      </c>
      <c r="D2001" t="s">
        <v>3538</v>
      </c>
      <c r="E2001" t="s">
        <v>1699</v>
      </c>
      <c r="F2001" t="s">
        <v>103</v>
      </c>
      <c r="G2001" t="s">
        <v>17</v>
      </c>
      <c r="H2001" t="s">
        <v>18</v>
      </c>
      <c r="I2001" t="s">
        <v>19</v>
      </c>
      <c r="J2001" t="s">
        <v>35</v>
      </c>
      <c r="K2001" t="s">
        <v>22</v>
      </c>
      <c r="L2001" t="s">
        <v>22</v>
      </c>
      <c r="N2001" t="s">
        <v>24</v>
      </c>
      <c r="O2001">
        <v>103.7679292058216</v>
      </c>
      <c r="P2001">
        <v>7.4757938333915366</v>
      </c>
    </row>
    <row r="2002" spans="1:16" x14ac:dyDescent="0.3">
      <c r="A2002" s="2">
        <v>45364</v>
      </c>
      <c r="B2002" s="2">
        <v>45373</v>
      </c>
      <c r="C2002">
        <v>9</v>
      </c>
      <c r="D2002" t="s">
        <v>3538</v>
      </c>
      <c r="E2002" t="s">
        <v>1710</v>
      </c>
      <c r="F2002" t="s">
        <v>103</v>
      </c>
      <c r="G2002" t="s">
        <v>46</v>
      </c>
      <c r="H2002" t="s">
        <v>18</v>
      </c>
      <c r="I2002" t="s">
        <v>34</v>
      </c>
      <c r="J2002" t="s">
        <v>42</v>
      </c>
      <c r="K2002" t="s">
        <v>22</v>
      </c>
      <c r="L2002" t="s">
        <v>22</v>
      </c>
      <c r="N2002" t="s">
        <v>63</v>
      </c>
      <c r="O2002">
        <v>92.952918538036855</v>
      </c>
      <c r="P2002">
        <v>7.5502656467222291</v>
      </c>
    </row>
    <row r="2003" spans="1:16" x14ac:dyDescent="0.3">
      <c r="A2003" s="2">
        <v>45368</v>
      </c>
      <c r="B2003" s="2">
        <v>45381</v>
      </c>
      <c r="C2003">
        <v>13</v>
      </c>
      <c r="D2003" t="s">
        <v>3538</v>
      </c>
      <c r="E2003" t="s">
        <v>1753</v>
      </c>
      <c r="F2003" t="s">
        <v>103</v>
      </c>
      <c r="G2003" t="s">
        <v>17</v>
      </c>
      <c r="H2003" t="s">
        <v>18</v>
      </c>
      <c r="I2003" t="s">
        <v>34</v>
      </c>
      <c r="J2003" t="s">
        <v>20</v>
      </c>
      <c r="K2003" t="s">
        <v>21</v>
      </c>
      <c r="L2003" t="s">
        <v>3546</v>
      </c>
      <c r="M2003" t="s">
        <v>1754</v>
      </c>
      <c r="N2003" t="s">
        <v>63</v>
      </c>
      <c r="O2003">
        <v>86.338792894886979</v>
      </c>
      <c r="P2003">
        <v>6.7208536542829727</v>
      </c>
    </row>
    <row r="2004" spans="1:16" x14ac:dyDescent="0.3">
      <c r="A2004" s="2">
        <v>44979</v>
      </c>
      <c r="B2004" s="2">
        <v>44988</v>
      </c>
      <c r="C2004">
        <v>9</v>
      </c>
      <c r="D2004" t="s">
        <v>3538</v>
      </c>
      <c r="E2004" t="s">
        <v>1753</v>
      </c>
      <c r="F2004" t="s">
        <v>103</v>
      </c>
      <c r="G2004" t="s">
        <v>17</v>
      </c>
      <c r="H2004" t="s">
        <v>40</v>
      </c>
      <c r="I2004" t="s">
        <v>41</v>
      </c>
      <c r="J2004" t="s">
        <v>35</v>
      </c>
      <c r="K2004" t="s">
        <v>22</v>
      </c>
      <c r="L2004" t="s">
        <v>22</v>
      </c>
      <c r="N2004" t="s">
        <v>144</v>
      </c>
      <c r="O2004">
        <v>79.864378812575822</v>
      </c>
      <c r="P2004">
        <v>7.9461563259446653</v>
      </c>
    </row>
    <row r="2005" spans="1:16" x14ac:dyDescent="0.3">
      <c r="A2005" s="2">
        <v>44966</v>
      </c>
      <c r="D2005" t="s">
        <v>3536</v>
      </c>
      <c r="E2005" t="s">
        <v>1769</v>
      </c>
      <c r="F2005" t="s">
        <v>103</v>
      </c>
      <c r="G2005" t="s">
        <v>46</v>
      </c>
      <c r="H2005" t="s">
        <v>119</v>
      </c>
      <c r="I2005" t="s">
        <v>120</v>
      </c>
      <c r="J2005" t="s">
        <v>20</v>
      </c>
      <c r="K2005" t="s">
        <v>21</v>
      </c>
      <c r="L2005" t="s">
        <v>21</v>
      </c>
      <c r="M2005" t="s">
        <v>1770</v>
      </c>
      <c r="N2005" t="s">
        <v>43</v>
      </c>
      <c r="O2005">
        <v>91.227440378213473</v>
      </c>
      <c r="P2005">
        <v>6.7612465869531597</v>
      </c>
    </row>
    <row r="2006" spans="1:16" x14ac:dyDescent="0.3">
      <c r="A2006" s="2">
        <v>45383</v>
      </c>
      <c r="B2006" s="2">
        <v>45474</v>
      </c>
      <c r="C2006">
        <v>91</v>
      </c>
      <c r="D2006" t="s">
        <v>3540</v>
      </c>
      <c r="E2006" t="s">
        <v>1868</v>
      </c>
      <c r="F2006" t="s">
        <v>103</v>
      </c>
      <c r="G2006" t="s">
        <v>33</v>
      </c>
      <c r="H2006" t="s">
        <v>18</v>
      </c>
      <c r="I2006" t="s">
        <v>19</v>
      </c>
      <c r="J2006" t="s">
        <v>35</v>
      </c>
      <c r="K2006" t="s">
        <v>22</v>
      </c>
      <c r="L2006" t="s">
        <v>22</v>
      </c>
      <c r="N2006" t="s">
        <v>76</v>
      </c>
      <c r="O2006">
        <v>88.113196198505278</v>
      </c>
      <c r="P2006">
        <v>7.6777961728918687</v>
      </c>
    </row>
    <row r="2007" spans="1:16" x14ac:dyDescent="0.3">
      <c r="A2007" s="2">
        <v>45422</v>
      </c>
      <c r="B2007" s="2">
        <v>45505</v>
      </c>
      <c r="C2007">
        <v>83</v>
      </c>
      <c r="D2007" t="s">
        <v>3537</v>
      </c>
      <c r="E2007" t="s">
        <v>1880</v>
      </c>
      <c r="F2007" t="s">
        <v>103</v>
      </c>
      <c r="G2007" t="s">
        <v>51</v>
      </c>
      <c r="H2007" t="s">
        <v>59</v>
      </c>
      <c r="I2007" t="s">
        <v>34</v>
      </c>
      <c r="J2007" t="s">
        <v>35</v>
      </c>
      <c r="K2007" t="s">
        <v>22</v>
      </c>
      <c r="L2007" t="s">
        <v>22</v>
      </c>
      <c r="N2007" t="s">
        <v>24</v>
      </c>
      <c r="O2007">
        <v>95.042174445393428</v>
      </c>
      <c r="P2007">
        <v>6.5123830288787099</v>
      </c>
    </row>
    <row r="2008" spans="1:16" x14ac:dyDescent="0.3">
      <c r="A2008" s="2">
        <v>44949</v>
      </c>
      <c r="B2008" s="2">
        <v>44956</v>
      </c>
      <c r="C2008">
        <v>7</v>
      </c>
      <c r="D2008" t="s">
        <v>3538</v>
      </c>
      <c r="E2008" t="s">
        <v>1887</v>
      </c>
      <c r="F2008" t="s">
        <v>103</v>
      </c>
      <c r="G2008" t="s">
        <v>58</v>
      </c>
      <c r="H2008" t="s">
        <v>59</v>
      </c>
      <c r="I2008" t="s">
        <v>92</v>
      </c>
      <c r="J2008" t="s">
        <v>42</v>
      </c>
      <c r="K2008" t="s">
        <v>21</v>
      </c>
      <c r="L2008" t="s">
        <v>3546</v>
      </c>
      <c r="M2008" t="s">
        <v>1888</v>
      </c>
      <c r="N2008" t="s">
        <v>30</v>
      </c>
      <c r="O2008">
        <v>99.340668358504033</v>
      </c>
      <c r="P2008">
        <v>7.7721868706264168</v>
      </c>
    </row>
    <row r="2009" spans="1:16" x14ac:dyDescent="0.3">
      <c r="A2009" s="2">
        <v>45307</v>
      </c>
      <c r="B2009" s="2">
        <v>46307</v>
      </c>
      <c r="C2009">
        <v>1000</v>
      </c>
      <c r="D2009" t="s">
        <v>3539</v>
      </c>
      <c r="E2009" t="s">
        <v>1925</v>
      </c>
      <c r="F2009" t="s">
        <v>103</v>
      </c>
      <c r="G2009" t="s">
        <v>33</v>
      </c>
      <c r="H2009" t="s">
        <v>18</v>
      </c>
      <c r="I2009" t="s">
        <v>19</v>
      </c>
      <c r="J2009" t="s">
        <v>35</v>
      </c>
      <c r="K2009" t="s">
        <v>22</v>
      </c>
      <c r="L2009" t="s">
        <v>22</v>
      </c>
      <c r="N2009" t="s">
        <v>76</v>
      </c>
      <c r="O2009">
        <v>86.630502750044627</v>
      </c>
      <c r="P2009">
        <v>7.3622357079299654</v>
      </c>
    </row>
    <row r="2010" spans="1:16" x14ac:dyDescent="0.3">
      <c r="A2010" s="2">
        <v>45199</v>
      </c>
      <c r="B2010" s="2">
        <v>46199</v>
      </c>
      <c r="C2010">
        <v>1000</v>
      </c>
      <c r="D2010" t="s">
        <v>3539</v>
      </c>
      <c r="E2010" t="s">
        <v>1929</v>
      </c>
      <c r="F2010" t="s">
        <v>103</v>
      </c>
      <c r="G2010" t="s">
        <v>58</v>
      </c>
      <c r="H2010" t="s">
        <v>59</v>
      </c>
      <c r="I2010" t="s">
        <v>19</v>
      </c>
      <c r="J2010" t="s">
        <v>42</v>
      </c>
      <c r="K2010" t="s">
        <v>22</v>
      </c>
      <c r="L2010" t="s">
        <v>22</v>
      </c>
      <c r="N2010" t="s">
        <v>76</v>
      </c>
      <c r="O2010">
        <v>116.03945704747871</v>
      </c>
      <c r="P2010">
        <v>6.1632599640611794</v>
      </c>
    </row>
    <row r="2011" spans="1:16" x14ac:dyDescent="0.3">
      <c r="A2011" s="2">
        <v>45396</v>
      </c>
      <c r="B2011" s="2">
        <v>45406</v>
      </c>
      <c r="C2011">
        <v>10</v>
      </c>
      <c r="D2011" t="s">
        <v>3538</v>
      </c>
      <c r="E2011" t="s">
        <v>1974</v>
      </c>
      <c r="F2011" t="s">
        <v>103</v>
      </c>
      <c r="G2011" t="s">
        <v>46</v>
      </c>
      <c r="H2011" t="s">
        <v>18</v>
      </c>
      <c r="I2011" t="s">
        <v>19</v>
      </c>
      <c r="J2011" t="s">
        <v>35</v>
      </c>
      <c r="K2011" t="s">
        <v>22</v>
      </c>
      <c r="L2011" t="s">
        <v>22</v>
      </c>
      <c r="N2011" t="s">
        <v>24</v>
      </c>
      <c r="O2011">
        <v>102.3381736815478</v>
      </c>
      <c r="P2011">
        <v>6.6234221521788221</v>
      </c>
    </row>
    <row r="2012" spans="1:16" x14ac:dyDescent="0.3">
      <c r="A2012" s="2">
        <v>44982</v>
      </c>
      <c r="B2012" s="2">
        <v>45059</v>
      </c>
      <c r="C2012">
        <v>77</v>
      </c>
      <c r="D2012" t="s">
        <v>3537</v>
      </c>
      <c r="E2012" t="s">
        <v>1980</v>
      </c>
      <c r="F2012" t="s">
        <v>103</v>
      </c>
      <c r="G2012" t="s">
        <v>17</v>
      </c>
      <c r="H2012" t="s">
        <v>40</v>
      </c>
      <c r="I2012" t="s">
        <v>41</v>
      </c>
      <c r="J2012" t="s">
        <v>42</v>
      </c>
      <c r="K2012" t="s">
        <v>22</v>
      </c>
      <c r="L2012" t="s">
        <v>22</v>
      </c>
      <c r="N2012" t="s">
        <v>144</v>
      </c>
      <c r="O2012">
        <v>113.4828604385151</v>
      </c>
      <c r="P2012">
        <v>7.3665907532130106</v>
      </c>
    </row>
    <row r="2013" spans="1:16" x14ac:dyDescent="0.3">
      <c r="A2013" s="2">
        <v>45229</v>
      </c>
      <c r="B2013" s="2">
        <v>46229</v>
      </c>
      <c r="C2013">
        <v>1000</v>
      </c>
      <c r="D2013" t="s">
        <v>3539</v>
      </c>
      <c r="E2013" t="s">
        <v>1997</v>
      </c>
      <c r="F2013" t="s">
        <v>103</v>
      </c>
      <c r="G2013" t="s">
        <v>58</v>
      </c>
      <c r="H2013" t="s">
        <v>52</v>
      </c>
      <c r="I2013" t="s">
        <v>34</v>
      </c>
      <c r="J2013" t="s">
        <v>42</v>
      </c>
      <c r="K2013" t="s">
        <v>21</v>
      </c>
      <c r="L2013" t="s">
        <v>21</v>
      </c>
      <c r="M2013" t="s">
        <v>1998</v>
      </c>
      <c r="N2013" t="s">
        <v>63</v>
      </c>
      <c r="O2013">
        <v>81.092828878969428</v>
      </c>
      <c r="P2013">
        <v>6.6786105346191347</v>
      </c>
    </row>
    <row r="2014" spans="1:16" x14ac:dyDescent="0.3">
      <c r="A2014" s="2">
        <v>44938</v>
      </c>
      <c r="B2014" s="2">
        <v>45330</v>
      </c>
      <c r="C2014">
        <v>392</v>
      </c>
      <c r="D2014" t="s">
        <v>3542</v>
      </c>
      <c r="E2014" t="s">
        <v>1605</v>
      </c>
      <c r="F2014" t="s">
        <v>103</v>
      </c>
      <c r="G2014" t="s">
        <v>17</v>
      </c>
      <c r="H2014" t="s">
        <v>18</v>
      </c>
      <c r="I2014" t="s">
        <v>34</v>
      </c>
      <c r="J2014" t="s">
        <v>35</v>
      </c>
      <c r="K2014" t="s">
        <v>21</v>
      </c>
      <c r="L2014" t="s">
        <v>21</v>
      </c>
      <c r="M2014" t="s">
        <v>1606</v>
      </c>
      <c r="N2014" t="s">
        <v>63</v>
      </c>
      <c r="O2014">
        <v>86.864651140709626</v>
      </c>
      <c r="P2014">
        <v>7.6001419373983188</v>
      </c>
    </row>
    <row r="2015" spans="1:16" x14ac:dyDescent="0.3">
      <c r="A2015" s="2">
        <v>45218</v>
      </c>
      <c r="B2015" s="2">
        <v>45228</v>
      </c>
      <c r="C2015">
        <v>10</v>
      </c>
      <c r="D2015" t="s">
        <v>3538</v>
      </c>
      <c r="E2015" t="s">
        <v>1705</v>
      </c>
      <c r="F2015" t="s">
        <v>103</v>
      </c>
      <c r="G2015" t="s">
        <v>17</v>
      </c>
      <c r="H2015" t="s">
        <v>40</v>
      </c>
      <c r="I2015" t="s">
        <v>41</v>
      </c>
      <c r="J2015" t="s">
        <v>35</v>
      </c>
      <c r="K2015" t="s">
        <v>22</v>
      </c>
      <c r="L2015" t="s">
        <v>22</v>
      </c>
      <c r="N2015" t="s">
        <v>43</v>
      </c>
      <c r="O2015">
        <v>88.497688852800707</v>
      </c>
      <c r="P2015">
        <v>6.5234113674718124</v>
      </c>
    </row>
    <row r="2016" spans="1:16" x14ac:dyDescent="0.3">
      <c r="A2016" s="2">
        <v>45374</v>
      </c>
      <c r="B2016" s="2">
        <v>45392</v>
      </c>
      <c r="C2016">
        <v>18</v>
      </c>
      <c r="D2016" t="s">
        <v>3538</v>
      </c>
      <c r="E2016" t="s">
        <v>1923</v>
      </c>
      <c r="F2016" t="s">
        <v>103</v>
      </c>
      <c r="G2016" t="s">
        <v>33</v>
      </c>
      <c r="H2016" t="s">
        <v>52</v>
      </c>
      <c r="I2016" t="s">
        <v>92</v>
      </c>
      <c r="J2016" t="s">
        <v>20</v>
      </c>
      <c r="K2016" t="s">
        <v>21</v>
      </c>
      <c r="L2016" t="s">
        <v>21</v>
      </c>
      <c r="M2016" t="s">
        <v>881</v>
      </c>
      <c r="N2016" t="s">
        <v>43</v>
      </c>
      <c r="O2016">
        <v>96.193971814134358</v>
      </c>
      <c r="P2016">
        <v>7.2364361266325226</v>
      </c>
    </row>
    <row r="2017" spans="1:16" x14ac:dyDescent="0.3">
      <c r="A2017" s="2">
        <v>45116</v>
      </c>
      <c r="B2017" s="2">
        <v>45179</v>
      </c>
      <c r="C2017">
        <v>63</v>
      </c>
      <c r="D2017" t="s">
        <v>3537</v>
      </c>
      <c r="E2017" t="s">
        <v>1245</v>
      </c>
      <c r="F2017" t="s">
        <v>103</v>
      </c>
      <c r="G2017" t="s">
        <v>51</v>
      </c>
      <c r="H2017" t="s">
        <v>59</v>
      </c>
      <c r="I2017" t="s">
        <v>34</v>
      </c>
      <c r="J2017" t="s">
        <v>42</v>
      </c>
      <c r="K2017" t="s">
        <v>21</v>
      </c>
      <c r="L2017" t="s">
        <v>21</v>
      </c>
      <c r="M2017" t="s">
        <v>2010</v>
      </c>
      <c r="N2017" t="s">
        <v>54</v>
      </c>
      <c r="O2017">
        <v>79.846169995410619</v>
      </c>
      <c r="P2017">
        <v>6.0110442342472048</v>
      </c>
    </row>
    <row r="2018" spans="1:16" x14ac:dyDescent="0.3">
      <c r="A2018" s="2">
        <v>45050</v>
      </c>
      <c r="B2018" s="2">
        <v>46050</v>
      </c>
      <c r="C2018">
        <v>1000</v>
      </c>
      <c r="D2018" t="s">
        <v>3539</v>
      </c>
      <c r="E2018" t="s">
        <v>1638</v>
      </c>
      <c r="F2018" t="s">
        <v>103</v>
      </c>
      <c r="G2018" t="s">
        <v>33</v>
      </c>
      <c r="H2018" t="s">
        <v>59</v>
      </c>
      <c r="I2018" t="s">
        <v>34</v>
      </c>
      <c r="J2018" t="s">
        <v>42</v>
      </c>
      <c r="K2018" t="s">
        <v>21</v>
      </c>
      <c r="L2018" t="s">
        <v>21</v>
      </c>
      <c r="M2018" t="s">
        <v>2013</v>
      </c>
      <c r="N2018" t="s">
        <v>24</v>
      </c>
      <c r="O2018">
        <v>94.62075809256153</v>
      </c>
      <c r="P2018">
        <v>6.2496416279336966</v>
      </c>
    </row>
    <row r="2019" spans="1:16" x14ac:dyDescent="0.3">
      <c r="A2019" s="2">
        <v>45134</v>
      </c>
      <c r="B2019" s="2">
        <v>45137</v>
      </c>
      <c r="C2019">
        <v>3</v>
      </c>
      <c r="D2019" t="s">
        <v>3538</v>
      </c>
      <c r="E2019" t="s">
        <v>1101</v>
      </c>
      <c r="F2019" t="s">
        <v>103</v>
      </c>
      <c r="G2019" t="s">
        <v>51</v>
      </c>
      <c r="H2019" t="s">
        <v>52</v>
      </c>
      <c r="I2019" t="s">
        <v>34</v>
      </c>
      <c r="J2019" t="s">
        <v>20</v>
      </c>
      <c r="K2019" t="s">
        <v>21</v>
      </c>
      <c r="L2019" t="s">
        <v>21</v>
      </c>
      <c r="M2019" t="s">
        <v>2025</v>
      </c>
      <c r="N2019" t="s">
        <v>63</v>
      </c>
      <c r="O2019">
        <v>109.4380767279452</v>
      </c>
      <c r="P2019">
        <v>6.4688512000230292</v>
      </c>
    </row>
    <row r="2020" spans="1:16" x14ac:dyDescent="0.3">
      <c r="A2020" s="2">
        <v>45217</v>
      </c>
      <c r="B2020" s="2">
        <v>45255</v>
      </c>
      <c r="C2020">
        <v>38</v>
      </c>
      <c r="D2020" t="s">
        <v>3537</v>
      </c>
      <c r="E2020" t="s">
        <v>660</v>
      </c>
      <c r="F2020" t="s">
        <v>103</v>
      </c>
      <c r="G2020" t="s">
        <v>33</v>
      </c>
      <c r="H2020" t="s">
        <v>18</v>
      </c>
      <c r="I2020" t="s">
        <v>19</v>
      </c>
      <c r="J2020" t="s">
        <v>20</v>
      </c>
      <c r="K2020" t="s">
        <v>21</v>
      </c>
      <c r="L2020" t="s">
        <v>3546</v>
      </c>
      <c r="M2020" t="s">
        <v>2027</v>
      </c>
      <c r="N2020" t="s">
        <v>76</v>
      </c>
      <c r="O2020">
        <v>91.580632592189403</v>
      </c>
      <c r="P2020">
        <v>7.4180925234448658</v>
      </c>
    </row>
    <row r="2021" spans="1:16" x14ac:dyDescent="0.3">
      <c r="A2021" s="2">
        <v>45070</v>
      </c>
      <c r="B2021" s="2">
        <v>45132</v>
      </c>
      <c r="C2021">
        <v>62</v>
      </c>
      <c r="D2021" t="s">
        <v>3537</v>
      </c>
      <c r="E2021" t="s">
        <v>248</v>
      </c>
      <c r="F2021" t="s">
        <v>103</v>
      </c>
      <c r="G2021" t="s">
        <v>17</v>
      </c>
      <c r="H2021" t="s">
        <v>18</v>
      </c>
      <c r="I2021" t="s">
        <v>34</v>
      </c>
      <c r="J2021" t="s">
        <v>20</v>
      </c>
      <c r="K2021" t="s">
        <v>21</v>
      </c>
      <c r="L2021" t="s">
        <v>21</v>
      </c>
      <c r="M2021" t="s">
        <v>2046</v>
      </c>
      <c r="N2021" t="s">
        <v>144</v>
      </c>
      <c r="O2021">
        <v>69.146671122698052</v>
      </c>
      <c r="P2021">
        <v>6.3324587241033177</v>
      </c>
    </row>
    <row r="2022" spans="1:16" x14ac:dyDescent="0.3">
      <c r="A2022" s="2">
        <v>45161</v>
      </c>
      <c r="B2022" s="2">
        <v>45168</v>
      </c>
      <c r="C2022">
        <v>7</v>
      </c>
      <c r="D2022" t="s">
        <v>3538</v>
      </c>
      <c r="E2022" t="s">
        <v>2052</v>
      </c>
      <c r="F2022" t="s">
        <v>103</v>
      </c>
      <c r="G2022" t="s">
        <v>58</v>
      </c>
      <c r="H2022" t="s">
        <v>59</v>
      </c>
      <c r="I2022" t="s">
        <v>34</v>
      </c>
      <c r="J2022" t="s">
        <v>42</v>
      </c>
      <c r="K2022" t="s">
        <v>22</v>
      </c>
      <c r="L2022" t="s">
        <v>22</v>
      </c>
      <c r="N2022" t="s">
        <v>24</v>
      </c>
      <c r="O2022">
        <v>121.3858091352819</v>
      </c>
      <c r="P2022">
        <v>6.6573290907398324</v>
      </c>
    </row>
    <row r="2023" spans="1:16" x14ac:dyDescent="0.3">
      <c r="A2023" s="2">
        <v>44972</v>
      </c>
      <c r="D2023" t="s">
        <v>3536</v>
      </c>
      <c r="E2023" t="s">
        <v>334</v>
      </c>
      <c r="F2023" t="s">
        <v>103</v>
      </c>
      <c r="G2023" t="s">
        <v>58</v>
      </c>
      <c r="H2023" t="s">
        <v>119</v>
      </c>
      <c r="I2023" t="s">
        <v>120</v>
      </c>
      <c r="J2023" t="s">
        <v>42</v>
      </c>
      <c r="K2023" t="s">
        <v>21</v>
      </c>
      <c r="L2023" t="s">
        <v>21</v>
      </c>
      <c r="M2023" t="s">
        <v>2054</v>
      </c>
      <c r="N2023" t="s">
        <v>63</v>
      </c>
      <c r="O2023">
        <v>96.715753887154165</v>
      </c>
      <c r="P2023">
        <v>6.6807742085090114</v>
      </c>
    </row>
    <row r="2024" spans="1:16" x14ac:dyDescent="0.3">
      <c r="A2024" s="2">
        <v>45127</v>
      </c>
      <c r="D2024" t="s">
        <v>3536</v>
      </c>
      <c r="E2024" t="s">
        <v>239</v>
      </c>
      <c r="F2024" t="s">
        <v>103</v>
      </c>
      <c r="G2024" t="s">
        <v>51</v>
      </c>
      <c r="H2024" t="s">
        <v>52</v>
      </c>
      <c r="I2024" t="s">
        <v>34</v>
      </c>
      <c r="J2024" t="s">
        <v>20</v>
      </c>
      <c r="K2024" t="s">
        <v>21</v>
      </c>
      <c r="L2024" t="s">
        <v>3546</v>
      </c>
      <c r="M2024" t="s">
        <v>2055</v>
      </c>
      <c r="N2024" t="s">
        <v>24</v>
      </c>
      <c r="O2024">
        <v>99.690092806718269</v>
      </c>
      <c r="P2024">
        <v>6.2086261747037641</v>
      </c>
    </row>
    <row r="2025" spans="1:16" x14ac:dyDescent="0.3">
      <c r="A2025" s="2">
        <v>45305</v>
      </c>
      <c r="D2025" t="s">
        <v>3536</v>
      </c>
      <c r="E2025" t="s">
        <v>2057</v>
      </c>
      <c r="F2025" t="s">
        <v>103</v>
      </c>
      <c r="G2025" t="s">
        <v>46</v>
      </c>
      <c r="H2025" t="s">
        <v>40</v>
      </c>
      <c r="I2025" t="s">
        <v>41</v>
      </c>
      <c r="J2025" t="s">
        <v>35</v>
      </c>
      <c r="K2025" t="s">
        <v>22</v>
      </c>
      <c r="L2025" t="s">
        <v>22</v>
      </c>
      <c r="N2025" t="s">
        <v>43</v>
      </c>
      <c r="O2025">
        <v>93.513220988047806</v>
      </c>
      <c r="P2025">
        <v>7.3592945653861399</v>
      </c>
    </row>
    <row r="2026" spans="1:16" x14ac:dyDescent="0.3">
      <c r="A2026" s="2">
        <v>45338</v>
      </c>
      <c r="D2026" t="s">
        <v>3536</v>
      </c>
      <c r="E2026" t="s">
        <v>923</v>
      </c>
      <c r="F2026" t="s">
        <v>103</v>
      </c>
      <c r="G2026" t="s">
        <v>58</v>
      </c>
      <c r="H2026" t="s">
        <v>52</v>
      </c>
      <c r="I2026" t="s">
        <v>34</v>
      </c>
      <c r="J2026" t="s">
        <v>42</v>
      </c>
      <c r="K2026" t="s">
        <v>21</v>
      </c>
      <c r="L2026" t="s">
        <v>21</v>
      </c>
      <c r="M2026" t="s">
        <v>2065</v>
      </c>
      <c r="N2026" t="s">
        <v>43</v>
      </c>
      <c r="O2026">
        <v>77.148418592598105</v>
      </c>
      <c r="P2026">
        <v>6.1402162792825141</v>
      </c>
    </row>
    <row r="2027" spans="1:16" x14ac:dyDescent="0.3">
      <c r="A2027" s="2">
        <v>45317</v>
      </c>
      <c r="D2027" t="s">
        <v>3536</v>
      </c>
      <c r="E2027" t="s">
        <v>2089</v>
      </c>
      <c r="F2027" t="s">
        <v>103</v>
      </c>
      <c r="G2027" t="s">
        <v>51</v>
      </c>
      <c r="H2027" t="s">
        <v>59</v>
      </c>
      <c r="I2027" t="s">
        <v>92</v>
      </c>
      <c r="J2027" t="s">
        <v>35</v>
      </c>
      <c r="K2027" t="s">
        <v>22</v>
      </c>
      <c r="L2027" t="s">
        <v>22</v>
      </c>
      <c r="N2027" t="s">
        <v>63</v>
      </c>
      <c r="O2027">
        <v>110.7640922776578</v>
      </c>
      <c r="P2027">
        <v>7.625971477432187</v>
      </c>
    </row>
    <row r="2028" spans="1:16" x14ac:dyDescent="0.3">
      <c r="A2028" s="2">
        <v>45423</v>
      </c>
      <c r="B2028" s="2">
        <v>45477</v>
      </c>
      <c r="C2028">
        <v>54</v>
      </c>
      <c r="D2028" t="s">
        <v>3537</v>
      </c>
      <c r="E2028" t="s">
        <v>687</v>
      </c>
      <c r="F2028" t="s">
        <v>103</v>
      </c>
      <c r="G2028" t="s">
        <v>46</v>
      </c>
      <c r="H2028" t="s">
        <v>18</v>
      </c>
      <c r="I2028" t="s">
        <v>34</v>
      </c>
      <c r="J2028" t="s">
        <v>35</v>
      </c>
      <c r="K2028" t="s">
        <v>22</v>
      </c>
      <c r="L2028" t="s">
        <v>22</v>
      </c>
      <c r="N2028" t="s">
        <v>63</v>
      </c>
      <c r="O2028">
        <v>81.562998361585983</v>
      </c>
      <c r="P2028">
        <v>7.389392941708854</v>
      </c>
    </row>
    <row r="2029" spans="1:16" x14ac:dyDescent="0.3">
      <c r="A2029" s="2">
        <v>45460</v>
      </c>
      <c r="B2029" s="2">
        <v>45515</v>
      </c>
      <c r="C2029">
        <v>55</v>
      </c>
      <c r="D2029" t="s">
        <v>3537</v>
      </c>
      <c r="E2029" t="s">
        <v>2099</v>
      </c>
      <c r="F2029" t="s">
        <v>103</v>
      </c>
      <c r="G2029" t="s">
        <v>17</v>
      </c>
      <c r="H2029" t="s">
        <v>40</v>
      </c>
      <c r="I2029" t="s">
        <v>41</v>
      </c>
      <c r="J2029" t="s">
        <v>35</v>
      </c>
      <c r="K2029" t="s">
        <v>22</v>
      </c>
      <c r="L2029" t="s">
        <v>22</v>
      </c>
      <c r="N2029" t="s">
        <v>30</v>
      </c>
      <c r="O2029">
        <v>102.1619796838756</v>
      </c>
      <c r="P2029">
        <v>6.3115465211603414</v>
      </c>
    </row>
    <row r="2030" spans="1:16" x14ac:dyDescent="0.3">
      <c r="A2030" s="2">
        <v>45431</v>
      </c>
      <c r="D2030" t="s">
        <v>3536</v>
      </c>
      <c r="E2030" t="s">
        <v>2100</v>
      </c>
      <c r="F2030" t="s">
        <v>103</v>
      </c>
      <c r="G2030" t="s">
        <v>51</v>
      </c>
      <c r="H2030" t="s">
        <v>59</v>
      </c>
      <c r="I2030" t="s">
        <v>34</v>
      </c>
      <c r="J2030" t="s">
        <v>42</v>
      </c>
      <c r="K2030" t="s">
        <v>21</v>
      </c>
      <c r="L2030" t="s">
        <v>21</v>
      </c>
      <c r="M2030" t="s">
        <v>2101</v>
      </c>
      <c r="N2030" t="s">
        <v>43</v>
      </c>
      <c r="O2030">
        <v>122.84704399826509</v>
      </c>
      <c r="P2030">
        <v>6.5547623659622651</v>
      </c>
    </row>
    <row r="2031" spans="1:16" x14ac:dyDescent="0.3">
      <c r="A2031" s="2">
        <v>45312</v>
      </c>
      <c r="B2031" s="2">
        <v>45316</v>
      </c>
      <c r="C2031">
        <v>4</v>
      </c>
      <c r="D2031" t="s">
        <v>3538</v>
      </c>
      <c r="E2031" t="s">
        <v>1017</v>
      </c>
      <c r="F2031" t="s">
        <v>103</v>
      </c>
      <c r="G2031" t="s">
        <v>17</v>
      </c>
      <c r="H2031" t="s">
        <v>40</v>
      </c>
      <c r="I2031" t="s">
        <v>41</v>
      </c>
      <c r="J2031" t="s">
        <v>42</v>
      </c>
      <c r="K2031" t="s">
        <v>22</v>
      </c>
      <c r="L2031" t="s">
        <v>22</v>
      </c>
      <c r="N2031" t="s">
        <v>43</v>
      </c>
      <c r="O2031">
        <v>108.0079748771081</v>
      </c>
      <c r="P2031">
        <v>6.862603412682029</v>
      </c>
    </row>
    <row r="2032" spans="1:16" x14ac:dyDescent="0.3">
      <c r="A2032" s="2">
        <v>44982</v>
      </c>
      <c r="B2032" s="2">
        <v>45982</v>
      </c>
      <c r="C2032">
        <v>1000</v>
      </c>
      <c r="D2032" t="s">
        <v>3539</v>
      </c>
      <c r="E2032" t="s">
        <v>1590</v>
      </c>
      <c r="F2032" t="s">
        <v>103</v>
      </c>
      <c r="G2032" t="s">
        <v>17</v>
      </c>
      <c r="H2032" t="s">
        <v>40</v>
      </c>
      <c r="I2032" t="s">
        <v>41</v>
      </c>
      <c r="J2032" t="s">
        <v>35</v>
      </c>
      <c r="K2032" t="s">
        <v>22</v>
      </c>
      <c r="L2032" t="s">
        <v>22</v>
      </c>
      <c r="N2032" t="s">
        <v>54</v>
      </c>
      <c r="O2032">
        <v>89.637065904136264</v>
      </c>
      <c r="P2032">
        <v>6.2525294831290052</v>
      </c>
    </row>
    <row r="2033" spans="1:16" x14ac:dyDescent="0.3">
      <c r="A2033" s="2">
        <v>45027</v>
      </c>
      <c r="B2033" s="2">
        <v>45101</v>
      </c>
      <c r="C2033">
        <v>74</v>
      </c>
      <c r="D2033" t="s">
        <v>3537</v>
      </c>
      <c r="E2033" t="s">
        <v>1688</v>
      </c>
      <c r="F2033" t="s">
        <v>103</v>
      </c>
      <c r="G2033" t="s">
        <v>33</v>
      </c>
      <c r="H2033" t="s">
        <v>18</v>
      </c>
      <c r="I2033" t="s">
        <v>19</v>
      </c>
      <c r="J2033" t="s">
        <v>35</v>
      </c>
      <c r="K2033" t="s">
        <v>21</v>
      </c>
      <c r="L2033" t="s">
        <v>3546</v>
      </c>
      <c r="M2033" t="s">
        <v>2135</v>
      </c>
      <c r="N2033" t="s">
        <v>144</v>
      </c>
      <c r="O2033">
        <v>75.324408335774521</v>
      </c>
      <c r="P2033">
        <v>7.1083560050315864</v>
      </c>
    </row>
    <row r="2034" spans="1:16" x14ac:dyDescent="0.3">
      <c r="A2034" s="2">
        <v>45265</v>
      </c>
      <c r="B2034" s="2">
        <v>46058</v>
      </c>
      <c r="C2034">
        <v>793</v>
      </c>
      <c r="D2034" t="s">
        <v>3539</v>
      </c>
      <c r="E2034" t="s">
        <v>2137</v>
      </c>
      <c r="F2034" t="s">
        <v>103</v>
      </c>
      <c r="G2034" t="s">
        <v>46</v>
      </c>
      <c r="H2034" t="s">
        <v>18</v>
      </c>
      <c r="I2034" t="s">
        <v>19</v>
      </c>
      <c r="J2034" t="s">
        <v>35</v>
      </c>
      <c r="K2034" t="s">
        <v>22</v>
      </c>
      <c r="L2034" t="s">
        <v>22</v>
      </c>
      <c r="N2034" t="s">
        <v>30</v>
      </c>
      <c r="O2034">
        <v>91.994545112203141</v>
      </c>
      <c r="P2034">
        <v>6.6917661139059126</v>
      </c>
    </row>
    <row r="2035" spans="1:16" x14ac:dyDescent="0.3">
      <c r="A2035" s="2">
        <v>45325</v>
      </c>
      <c r="B2035" s="2">
        <v>46353</v>
      </c>
      <c r="C2035">
        <v>1028</v>
      </c>
      <c r="D2035" t="s">
        <v>3539</v>
      </c>
      <c r="E2035" t="s">
        <v>2144</v>
      </c>
      <c r="F2035" t="s">
        <v>103</v>
      </c>
      <c r="G2035" t="s">
        <v>17</v>
      </c>
      <c r="H2035" t="s">
        <v>18</v>
      </c>
      <c r="I2035" t="s">
        <v>19</v>
      </c>
      <c r="J2035" t="s">
        <v>35</v>
      </c>
      <c r="K2035" t="s">
        <v>22</v>
      </c>
      <c r="L2035" t="s">
        <v>22</v>
      </c>
      <c r="N2035" t="s">
        <v>24</v>
      </c>
      <c r="O2035">
        <v>115.65920058872889</v>
      </c>
      <c r="P2035">
        <v>6.3706603590574291</v>
      </c>
    </row>
    <row r="2036" spans="1:16" x14ac:dyDescent="0.3">
      <c r="A2036" s="2">
        <v>45181</v>
      </c>
      <c r="D2036" t="s">
        <v>3536</v>
      </c>
      <c r="E2036" t="s">
        <v>1880</v>
      </c>
      <c r="F2036" t="s">
        <v>103</v>
      </c>
      <c r="G2036" t="s">
        <v>46</v>
      </c>
      <c r="H2036" t="s">
        <v>18</v>
      </c>
      <c r="I2036" t="s">
        <v>34</v>
      </c>
      <c r="J2036" t="s">
        <v>20</v>
      </c>
      <c r="K2036" t="s">
        <v>21</v>
      </c>
      <c r="L2036" t="s">
        <v>3546</v>
      </c>
      <c r="M2036" t="s">
        <v>2162</v>
      </c>
      <c r="N2036" t="s">
        <v>24</v>
      </c>
      <c r="O2036">
        <v>91.073493558290892</v>
      </c>
      <c r="P2036">
        <v>7.5249173714813811</v>
      </c>
    </row>
    <row r="2037" spans="1:16" x14ac:dyDescent="0.3">
      <c r="A2037" s="2">
        <v>45384</v>
      </c>
      <c r="B2037" s="2">
        <v>45386</v>
      </c>
      <c r="C2037">
        <v>2</v>
      </c>
      <c r="D2037" t="s">
        <v>3538</v>
      </c>
      <c r="E2037" t="s">
        <v>1035</v>
      </c>
      <c r="F2037" t="s">
        <v>103</v>
      </c>
      <c r="G2037" t="s">
        <v>58</v>
      </c>
      <c r="H2037" t="s">
        <v>119</v>
      </c>
      <c r="I2037" t="s">
        <v>120</v>
      </c>
      <c r="J2037" t="s">
        <v>42</v>
      </c>
      <c r="K2037" t="s">
        <v>21</v>
      </c>
      <c r="L2037" t="s">
        <v>21</v>
      </c>
      <c r="M2037" t="s">
        <v>2168</v>
      </c>
      <c r="N2037" t="s">
        <v>144</v>
      </c>
      <c r="O2037">
        <v>95.213424207053279</v>
      </c>
      <c r="P2037">
        <v>7.4552622753993774</v>
      </c>
    </row>
    <row r="2038" spans="1:16" x14ac:dyDescent="0.3">
      <c r="A2038" s="2">
        <v>45182</v>
      </c>
      <c r="B2038" s="2">
        <v>45223</v>
      </c>
      <c r="C2038">
        <v>41</v>
      </c>
      <c r="D2038" t="s">
        <v>3537</v>
      </c>
      <c r="E2038" t="s">
        <v>2171</v>
      </c>
      <c r="F2038" t="s">
        <v>103</v>
      </c>
      <c r="G2038" t="s">
        <v>58</v>
      </c>
      <c r="H2038" t="s">
        <v>52</v>
      </c>
      <c r="I2038" t="s">
        <v>92</v>
      </c>
      <c r="J2038" t="s">
        <v>42</v>
      </c>
      <c r="K2038" t="s">
        <v>22</v>
      </c>
      <c r="L2038" t="s">
        <v>22</v>
      </c>
      <c r="N2038" t="s">
        <v>30</v>
      </c>
      <c r="O2038">
        <v>75.495357853061805</v>
      </c>
      <c r="P2038">
        <v>6.4840900317250547</v>
      </c>
    </row>
    <row r="2039" spans="1:16" x14ac:dyDescent="0.3">
      <c r="A2039" s="2">
        <v>45388</v>
      </c>
      <c r="D2039" t="s">
        <v>3536</v>
      </c>
      <c r="E2039" t="s">
        <v>2172</v>
      </c>
      <c r="F2039" t="s">
        <v>103</v>
      </c>
      <c r="G2039" t="s">
        <v>33</v>
      </c>
      <c r="H2039" t="s">
        <v>59</v>
      </c>
      <c r="I2039" t="s">
        <v>34</v>
      </c>
      <c r="J2039" t="s">
        <v>42</v>
      </c>
      <c r="K2039" t="s">
        <v>22</v>
      </c>
      <c r="L2039" t="s">
        <v>22</v>
      </c>
      <c r="N2039" t="s">
        <v>144</v>
      </c>
      <c r="O2039">
        <v>96.20152354835551</v>
      </c>
      <c r="P2039">
        <v>6.5035981178139064</v>
      </c>
    </row>
    <row r="2040" spans="1:16" x14ac:dyDescent="0.3">
      <c r="A2040" s="2">
        <v>45005</v>
      </c>
      <c r="D2040" t="s">
        <v>3536</v>
      </c>
      <c r="E2040" t="s">
        <v>2181</v>
      </c>
      <c r="F2040" t="s">
        <v>103</v>
      </c>
      <c r="G2040" t="s">
        <v>46</v>
      </c>
      <c r="H2040" t="s">
        <v>18</v>
      </c>
      <c r="I2040" t="s">
        <v>34</v>
      </c>
      <c r="J2040" t="s">
        <v>42</v>
      </c>
      <c r="K2040" t="s">
        <v>22</v>
      </c>
      <c r="L2040" t="s">
        <v>22</v>
      </c>
      <c r="N2040" t="s">
        <v>144</v>
      </c>
      <c r="O2040">
        <v>90.422717360536922</v>
      </c>
      <c r="P2040">
        <v>7.281944154690664</v>
      </c>
    </row>
    <row r="2041" spans="1:16" x14ac:dyDescent="0.3">
      <c r="A2041" s="2">
        <v>45365</v>
      </c>
      <c r="B2041" s="2">
        <v>45370</v>
      </c>
      <c r="C2041">
        <v>5</v>
      </c>
      <c r="D2041" t="s">
        <v>3538</v>
      </c>
      <c r="E2041" t="s">
        <v>2144</v>
      </c>
      <c r="F2041" t="s">
        <v>103</v>
      </c>
      <c r="G2041" t="s">
        <v>58</v>
      </c>
      <c r="H2041" t="s">
        <v>52</v>
      </c>
      <c r="I2041" t="s">
        <v>92</v>
      </c>
      <c r="J2041" t="s">
        <v>20</v>
      </c>
      <c r="K2041" t="s">
        <v>21</v>
      </c>
      <c r="L2041" t="s">
        <v>21</v>
      </c>
      <c r="M2041" t="s">
        <v>2189</v>
      </c>
      <c r="N2041" t="s">
        <v>24</v>
      </c>
      <c r="O2041">
        <v>95.646142891462745</v>
      </c>
      <c r="P2041">
        <v>7.4771949162646614</v>
      </c>
    </row>
    <row r="2042" spans="1:16" x14ac:dyDescent="0.3">
      <c r="A2042" s="2">
        <v>44951</v>
      </c>
      <c r="B2042" s="2">
        <v>45951</v>
      </c>
      <c r="C2042">
        <v>1000</v>
      </c>
      <c r="D2042" t="s">
        <v>3539</v>
      </c>
      <c r="E2042" t="s">
        <v>1753</v>
      </c>
      <c r="F2042" t="s">
        <v>103</v>
      </c>
      <c r="G2042" t="s">
        <v>51</v>
      </c>
      <c r="H2042" t="s">
        <v>59</v>
      </c>
      <c r="I2042" t="s">
        <v>92</v>
      </c>
      <c r="J2042" t="s">
        <v>35</v>
      </c>
      <c r="K2042" t="s">
        <v>22</v>
      </c>
      <c r="L2042" t="s">
        <v>22</v>
      </c>
      <c r="N2042" t="s">
        <v>30</v>
      </c>
      <c r="O2042">
        <v>85.951875970599431</v>
      </c>
      <c r="P2042">
        <v>7.5945907315591068</v>
      </c>
    </row>
    <row r="2043" spans="1:16" x14ac:dyDescent="0.3">
      <c r="A2043" s="2">
        <v>45054</v>
      </c>
      <c r="D2043" t="s">
        <v>3536</v>
      </c>
      <c r="E2043" t="s">
        <v>2181</v>
      </c>
      <c r="F2043" t="s">
        <v>103</v>
      </c>
      <c r="G2043" t="s">
        <v>46</v>
      </c>
      <c r="H2043" t="s">
        <v>119</v>
      </c>
      <c r="I2043" t="s">
        <v>120</v>
      </c>
      <c r="J2043" t="s">
        <v>20</v>
      </c>
      <c r="K2043" t="s">
        <v>21</v>
      </c>
      <c r="L2043" t="s">
        <v>3546</v>
      </c>
      <c r="M2043" t="s">
        <v>2201</v>
      </c>
      <c r="N2043" t="s">
        <v>24</v>
      </c>
      <c r="O2043">
        <v>101.16287957249909</v>
      </c>
      <c r="P2043">
        <v>7.9865100308459276</v>
      </c>
    </row>
    <row r="2044" spans="1:16" x14ac:dyDescent="0.3">
      <c r="A2044" s="2">
        <v>45350</v>
      </c>
      <c r="B2044" s="2">
        <v>45360</v>
      </c>
      <c r="C2044">
        <v>10</v>
      </c>
      <c r="D2044" t="s">
        <v>3538</v>
      </c>
      <c r="E2044" t="s">
        <v>2100</v>
      </c>
      <c r="F2044" t="s">
        <v>103</v>
      </c>
      <c r="G2044" t="s">
        <v>33</v>
      </c>
      <c r="H2044" t="s">
        <v>59</v>
      </c>
      <c r="I2044" t="s">
        <v>92</v>
      </c>
      <c r="J2044" t="s">
        <v>35</v>
      </c>
      <c r="K2044" t="s">
        <v>22</v>
      </c>
      <c r="L2044" t="s">
        <v>22</v>
      </c>
      <c r="N2044" t="s">
        <v>24</v>
      </c>
      <c r="O2044">
        <v>93.753003093775419</v>
      </c>
      <c r="P2044">
        <v>7.0177811111821118</v>
      </c>
    </row>
    <row r="2045" spans="1:16" x14ac:dyDescent="0.3">
      <c r="A2045" s="2">
        <v>44999</v>
      </c>
      <c r="B2045" s="2">
        <v>45005</v>
      </c>
      <c r="C2045">
        <v>6</v>
      </c>
      <c r="D2045" t="s">
        <v>3538</v>
      </c>
      <c r="E2045" t="s">
        <v>976</v>
      </c>
      <c r="F2045" t="s">
        <v>103</v>
      </c>
      <c r="G2045" t="s">
        <v>51</v>
      </c>
      <c r="H2045" t="s">
        <v>52</v>
      </c>
      <c r="I2045" t="s">
        <v>92</v>
      </c>
      <c r="J2045" t="s">
        <v>20</v>
      </c>
      <c r="K2045" t="s">
        <v>21</v>
      </c>
      <c r="L2045" t="s">
        <v>3546</v>
      </c>
      <c r="M2045" t="s">
        <v>2217</v>
      </c>
      <c r="N2045" t="s">
        <v>24</v>
      </c>
      <c r="O2045">
        <v>87.384686131457457</v>
      </c>
      <c r="P2045">
        <v>7.4967686993524616</v>
      </c>
    </row>
    <row r="2046" spans="1:16" x14ac:dyDescent="0.3">
      <c r="A2046" s="2">
        <v>45175</v>
      </c>
      <c r="B2046" s="2">
        <v>45256</v>
      </c>
      <c r="C2046">
        <v>81</v>
      </c>
      <c r="D2046" t="s">
        <v>3537</v>
      </c>
      <c r="E2046" t="s">
        <v>2225</v>
      </c>
      <c r="F2046" t="s">
        <v>103</v>
      </c>
      <c r="G2046" t="s">
        <v>33</v>
      </c>
      <c r="H2046" t="s">
        <v>18</v>
      </c>
      <c r="I2046" t="s">
        <v>34</v>
      </c>
      <c r="J2046" t="s">
        <v>35</v>
      </c>
      <c r="K2046" t="s">
        <v>21</v>
      </c>
      <c r="L2046" t="s">
        <v>21</v>
      </c>
      <c r="M2046" t="s">
        <v>2226</v>
      </c>
      <c r="N2046" t="s">
        <v>43</v>
      </c>
      <c r="O2046">
        <v>99.061813343827765</v>
      </c>
      <c r="P2046">
        <v>6.0402756978985792</v>
      </c>
    </row>
    <row r="2047" spans="1:16" x14ac:dyDescent="0.3">
      <c r="A2047" s="2">
        <v>45441</v>
      </c>
      <c r="D2047" t="s">
        <v>3536</v>
      </c>
      <c r="E2047" t="s">
        <v>1177</v>
      </c>
      <c r="F2047" t="s">
        <v>103</v>
      </c>
      <c r="G2047" t="s">
        <v>46</v>
      </c>
      <c r="H2047" t="s">
        <v>119</v>
      </c>
      <c r="I2047" t="s">
        <v>120</v>
      </c>
      <c r="J2047" t="s">
        <v>42</v>
      </c>
      <c r="K2047" t="s">
        <v>21</v>
      </c>
      <c r="L2047" t="s">
        <v>3546</v>
      </c>
      <c r="M2047" t="s">
        <v>2227</v>
      </c>
      <c r="N2047" t="s">
        <v>76</v>
      </c>
      <c r="O2047">
        <v>89.665815312244305</v>
      </c>
      <c r="P2047">
        <v>7.973791890776595</v>
      </c>
    </row>
    <row r="2048" spans="1:16" x14ac:dyDescent="0.3">
      <c r="A2048" s="2">
        <v>45464</v>
      </c>
      <c r="B2048" s="2">
        <v>46464</v>
      </c>
      <c r="C2048">
        <v>1000</v>
      </c>
      <c r="D2048" t="s">
        <v>3539</v>
      </c>
      <c r="E2048" t="s">
        <v>2231</v>
      </c>
      <c r="F2048" t="s">
        <v>103</v>
      </c>
      <c r="G2048" t="s">
        <v>51</v>
      </c>
      <c r="H2048" t="s">
        <v>59</v>
      </c>
      <c r="I2048" t="s">
        <v>34</v>
      </c>
      <c r="J2048" t="s">
        <v>42</v>
      </c>
      <c r="K2048" t="s">
        <v>21</v>
      </c>
      <c r="L2048" t="s">
        <v>3546</v>
      </c>
      <c r="M2048" t="s">
        <v>2232</v>
      </c>
      <c r="N2048" t="s">
        <v>43</v>
      </c>
      <c r="O2048">
        <v>63.722567898724208</v>
      </c>
      <c r="P2048">
        <v>6.1133608643316713</v>
      </c>
    </row>
    <row r="2049" spans="1:16" x14ac:dyDescent="0.3">
      <c r="A2049" s="2">
        <v>45313</v>
      </c>
      <c r="D2049" t="s">
        <v>3536</v>
      </c>
      <c r="E2049" t="s">
        <v>2052</v>
      </c>
      <c r="F2049" t="s">
        <v>103</v>
      </c>
      <c r="G2049" t="s">
        <v>51</v>
      </c>
      <c r="H2049" t="s">
        <v>59</v>
      </c>
      <c r="I2049" t="s">
        <v>92</v>
      </c>
      <c r="J2049" t="s">
        <v>35</v>
      </c>
      <c r="K2049" t="s">
        <v>22</v>
      </c>
      <c r="L2049" t="s">
        <v>22</v>
      </c>
      <c r="N2049" t="s">
        <v>24</v>
      </c>
      <c r="O2049">
        <v>88.118186099956503</v>
      </c>
      <c r="P2049">
        <v>6.7088498975861093</v>
      </c>
    </row>
    <row r="2050" spans="1:16" x14ac:dyDescent="0.3">
      <c r="A2050" s="2">
        <v>45084</v>
      </c>
      <c r="B2050" s="2">
        <v>45117</v>
      </c>
      <c r="C2050">
        <v>33</v>
      </c>
      <c r="D2050" t="s">
        <v>3537</v>
      </c>
      <c r="E2050" t="s">
        <v>2236</v>
      </c>
      <c r="F2050" t="s">
        <v>103</v>
      </c>
      <c r="G2050" t="s">
        <v>33</v>
      </c>
      <c r="H2050" t="s">
        <v>59</v>
      </c>
      <c r="I2050" t="s">
        <v>19</v>
      </c>
      <c r="J2050" t="s">
        <v>42</v>
      </c>
      <c r="K2050" t="s">
        <v>22</v>
      </c>
      <c r="L2050" t="s">
        <v>22</v>
      </c>
      <c r="N2050" t="s">
        <v>54</v>
      </c>
      <c r="O2050">
        <v>95.135067517344325</v>
      </c>
      <c r="P2050">
        <v>7.558205172791574</v>
      </c>
    </row>
    <row r="2051" spans="1:16" x14ac:dyDescent="0.3">
      <c r="A2051" s="2">
        <v>44993</v>
      </c>
      <c r="B2051" s="2">
        <v>45000</v>
      </c>
      <c r="C2051">
        <v>7</v>
      </c>
      <c r="D2051" t="s">
        <v>3538</v>
      </c>
      <c r="E2051" t="s">
        <v>2237</v>
      </c>
      <c r="F2051" t="s">
        <v>103</v>
      </c>
      <c r="G2051" t="s">
        <v>46</v>
      </c>
      <c r="H2051" t="s">
        <v>18</v>
      </c>
      <c r="I2051" t="s">
        <v>19</v>
      </c>
      <c r="J2051" t="s">
        <v>42</v>
      </c>
      <c r="K2051" t="s">
        <v>21</v>
      </c>
      <c r="L2051" t="s">
        <v>21</v>
      </c>
      <c r="M2051" t="s">
        <v>2238</v>
      </c>
      <c r="N2051" t="s">
        <v>43</v>
      </c>
      <c r="O2051">
        <v>112.39032853439279</v>
      </c>
      <c r="P2051">
        <v>6.1307323151287703</v>
      </c>
    </row>
    <row r="2052" spans="1:16" x14ac:dyDescent="0.3">
      <c r="A2052" s="2">
        <v>45282</v>
      </c>
      <c r="B2052" s="2">
        <v>46282</v>
      </c>
      <c r="C2052">
        <v>1000</v>
      </c>
      <c r="D2052" t="s">
        <v>3539</v>
      </c>
      <c r="E2052" t="s">
        <v>1027</v>
      </c>
      <c r="F2052" t="s">
        <v>103</v>
      </c>
      <c r="G2052" t="s">
        <v>33</v>
      </c>
      <c r="H2052" t="s">
        <v>59</v>
      </c>
      <c r="I2052" t="s">
        <v>19</v>
      </c>
      <c r="J2052" t="s">
        <v>42</v>
      </c>
      <c r="K2052" t="s">
        <v>22</v>
      </c>
      <c r="L2052" t="s">
        <v>22</v>
      </c>
      <c r="N2052" t="s">
        <v>24</v>
      </c>
      <c r="O2052">
        <v>88.890786515874112</v>
      </c>
      <c r="P2052">
        <v>6.1691307561944759</v>
      </c>
    </row>
    <row r="2053" spans="1:16" x14ac:dyDescent="0.3">
      <c r="A2053" s="2">
        <v>45032</v>
      </c>
      <c r="B2053" s="2">
        <v>46032</v>
      </c>
      <c r="C2053">
        <v>1000</v>
      </c>
      <c r="D2053" t="s">
        <v>3539</v>
      </c>
      <c r="E2053" t="s">
        <v>2248</v>
      </c>
      <c r="F2053" t="s">
        <v>103</v>
      </c>
      <c r="G2053" t="s">
        <v>51</v>
      </c>
      <c r="H2053" t="s">
        <v>59</v>
      </c>
      <c r="I2053" t="s">
        <v>92</v>
      </c>
      <c r="J2053" t="s">
        <v>35</v>
      </c>
      <c r="K2053" t="s">
        <v>22</v>
      </c>
      <c r="L2053" t="s">
        <v>22</v>
      </c>
      <c r="N2053" t="s">
        <v>63</v>
      </c>
      <c r="O2053">
        <v>96.629109743541136</v>
      </c>
      <c r="P2053">
        <v>6.7238399816757299</v>
      </c>
    </row>
    <row r="2054" spans="1:16" x14ac:dyDescent="0.3">
      <c r="A2054" s="2">
        <v>45379</v>
      </c>
      <c r="B2054" s="2">
        <v>45387</v>
      </c>
      <c r="C2054">
        <v>8</v>
      </c>
      <c r="D2054" t="s">
        <v>3538</v>
      </c>
      <c r="E2054" t="s">
        <v>1980</v>
      </c>
      <c r="F2054" t="s">
        <v>103</v>
      </c>
      <c r="G2054" t="s">
        <v>58</v>
      </c>
      <c r="H2054" t="s">
        <v>59</v>
      </c>
      <c r="I2054" t="s">
        <v>34</v>
      </c>
      <c r="J2054" t="s">
        <v>42</v>
      </c>
      <c r="K2054" t="s">
        <v>22</v>
      </c>
      <c r="L2054" t="s">
        <v>22</v>
      </c>
      <c r="N2054" t="s">
        <v>30</v>
      </c>
      <c r="O2054">
        <v>80.957690163240571</v>
      </c>
      <c r="P2054">
        <v>7.6112976107266839</v>
      </c>
    </row>
    <row r="2055" spans="1:16" x14ac:dyDescent="0.3">
      <c r="A2055" s="2">
        <v>45022</v>
      </c>
      <c r="D2055" t="s">
        <v>3536</v>
      </c>
      <c r="E2055" t="s">
        <v>707</v>
      </c>
      <c r="F2055" t="s">
        <v>103</v>
      </c>
      <c r="G2055" t="s">
        <v>46</v>
      </c>
      <c r="H2055" t="s">
        <v>119</v>
      </c>
      <c r="I2055" t="s">
        <v>120</v>
      </c>
      <c r="J2055" t="s">
        <v>42</v>
      </c>
      <c r="K2055" t="s">
        <v>21</v>
      </c>
      <c r="L2055" t="s">
        <v>3546</v>
      </c>
      <c r="M2055" t="s">
        <v>2264</v>
      </c>
      <c r="N2055" t="s">
        <v>30</v>
      </c>
      <c r="O2055">
        <v>81.066975972242119</v>
      </c>
      <c r="P2055">
        <v>6.8926527199731229</v>
      </c>
    </row>
    <row r="2056" spans="1:16" x14ac:dyDescent="0.3">
      <c r="A2056" s="2">
        <v>44989</v>
      </c>
      <c r="B2056" s="2">
        <v>45042</v>
      </c>
      <c r="C2056">
        <v>53</v>
      </c>
      <c r="D2056" t="s">
        <v>3537</v>
      </c>
      <c r="E2056" t="s">
        <v>2265</v>
      </c>
      <c r="F2056" t="s">
        <v>103</v>
      </c>
      <c r="G2056" t="s">
        <v>17</v>
      </c>
      <c r="H2056" t="s">
        <v>40</v>
      </c>
      <c r="I2056" t="s">
        <v>41</v>
      </c>
      <c r="J2056" t="s">
        <v>35</v>
      </c>
      <c r="K2056" t="s">
        <v>22</v>
      </c>
      <c r="L2056" t="s">
        <v>22</v>
      </c>
      <c r="N2056" t="s">
        <v>54</v>
      </c>
      <c r="O2056">
        <v>114.6092184523243</v>
      </c>
      <c r="P2056">
        <v>7.0573132079785514</v>
      </c>
    </row>
    <row r="2057" spans="1:16" x14ac:dyDescent="0.3">
      <c r="A2057" s="2">
        <v>45390</v>
      </c>
      <c r="B2057" s="2">
        <v>45490</v>
      </c>
      <c r="C2057">
        <v>100</v>
      </c>
      <c r="D2057" t="s">
        <v>3540</v>
      </c>
      <c r="E2057" t="s">
        <v>1520</v>
      </c>
      <c r="F2057" t="s">
        <v>103</v>
      </c>
      <c r="G2057" t="s">
        <v>17</v>
      </c>
      <c r="H2057" t="s">
        <v>40</v>
      </c>
      <c r="I2057" t="s">
        <v>41</v>
      </c>
      <c r="J2057" t="s">
        <v>42</v>
      </c>
      <c r="K2057" t="s">
        <v>22</v>
      </c>
      <c r="L2057" t="s">
        <v>22</v>
      </c>
      <c r="N2057" t="s">
        <v>144</v>
      </c>
      <c r="O2057">
        <v>84.460842911306955</v>
      </c>
      <c r="P2057">
        <v>7.0977173301547118</v>
      </c>
    </row>
    <row r="2058" spans="1:16" x14ac:dyDescent="0.3">
      <c r="A2058" s="2">
        <v>45277</v>
      </c>
      <c r="B2058" s="2">
        <v>45280</v>
      </c>
      <c r="C2058">
        <v>3</v>
      </c>
      <c r="D2058" t="s">
        <v>3538</v>
      </c>
      <c r="E2058" t="s">
        <v>850</v>
      </c>
      <c r="F2058" t="s">
        <v>103</v>
      </c>
      <c r="G2058" t="s">
        <v>46</v>
      </c>
      <c r="H2058" t="s">
        <v>18</v>
      </c>
      <c r="I2058" t="s">
        <v>19</v>
      </c>
      <c r="J2058" t="s">
        <v>42</v>
      </c>
      <c r="K2058" t="s">
        <v>21</v>
      </c>
      <c r="L2058" t="s">
        <v>21</v>
      </c>
      <c r="M2058" t="s">
        <v>1691</v>
      </c>
      <c r="N2058" t="s">
        <v>144</v>
      </c>
      <c r="O2058">
        <v>89.995294910823375</v>
      </c>
      <c r="P2058">
        <v>6.3732798795953656</v>
      </c>
    </row>
    <row r="2059" spans="1:16" x14ac:dyDescent="0.3">
      <c r="A2059" s="2">
        <v>45020</v>
      </c>
      <c r="B2059" s="2">
        <v>45028</v>
      </c>
      <c r="C2059">
        <v>8</v>
      </c>
      <c r="D2059" t="s">
        <v>3538</v>
      </c>
      <c r="E2059" t="s">
        <v>2284</v>
      </c>
      <c r="F2059" t="s">
        <v>103</v>
      </c>
      <c r="G2059" t="s">
        <v>58</v>
      </c>
      <c r="H2059" t="s">
        <v>119</v>
      </c>
      <c r="I2059" t="s">
        <v>120</v>
      </c>
      <c r="J2059" t="s">
        <v>42</v>
      </c>
      <c r="K2059" t="s">
        <v>21</v>
      </c>
      <c r="L2059" t="s">
        <v>3546</v>
      </c>
      <c r="M2059" t="s">
        <v>2285</v>
      </c>
      <c r="N2059" t="s">
        <v>76</v>
      </c>
      <c r="O2059">
        <v>75.715254288918047</v>
      </c>
      <c r="P2059">
        <v>7.5307267277160816</v>
      </c>
    </row>
    <row r="2060" spans="1:16" x14ac:dyDescent="0.3">
      <c r="A2060" s="2">
        <v>44982</v>
      </c>
      <c r="B2060" s="2">
        <v>45025</v>
      </c>
      <c r="C2060">
        <v>43</v>
      </c>
      <c r="D2060" t="s">
        <v>3537</v>
      </c>
      <c r="E2060" t="s">
        <v>2293</v>
      </c>
      <c r="F2060" t="s">
        <v>103</v>
      </c>
      <c r="G2060" t="s">
        <v>51</v>
      </c>
      <c r="H2060" t="s">
        <v>59</v>
      </c>
      <c r="I2060" t="s">
        <v>19</v>
      </c>
      <c r="J2060" t="s">
        <v>42</v>
      </c>
      <c r="K2060" t="s">
        <v>22</v>
      </c>
      <c r="L2060" t="s">
        <v>22</v>
      </c>
      <c r="N2060" t="s">
        <v>24</v>
      </c>
      <c r="O2060">
        <v>90.52895327957593</v>
      </c>
      <c r="P2060">
        <v>7.5988207978180853</v>
      </c>
    </row>
    <row r="2061" spans="1:16" x14ac:dyDescent="0.3">
      <c r="A2061" s="2">
        <v>45098</v>
      </c>
      <c r="D2061" t="s">
        <v>3536</v>
      </c>
      <c r="E2061" t="s">
        <v>1075</v>
      </c>
      <c r="F2061" t="s">
        <v>103</v>
      </c>
      <c r="G2061" t="s">
        <v>46</v>
      </c>
      <c r="H2061" t="s">
        <v>40</v>
      </c>
      <c r="I2061" t="s">
        <v>41</v>
      </c>
      <c r="J2061" t="s">
        <v>42</v>
      </c>
      <c r="K2061" t="s">
        <v>21</v>
      </c>
      <c r="L2061" t="s">
        <v>3546</v>
      </c>
      <c r="M2061" t="s">
        <v>2304</v>
      </c>
      <c r="N2061" t="s">
        <v>43</v>
      </c>
      <c r="O2061">
        <v>88.583119283369953</v>
      </c>
      <c r="P2061">
        <v>7.4567417086792922</v>
      </c>
    </row>
    <row r="2062" spans="1:16" x14ac:dyDescent="0.3">
      <c r="A2062" s="2">
        <v>45321</v>
      </c>
      <c r="D2062" t="s">
        <v>3536</v>
      </c>
      <c r="E2062" t="s">
        <v>334</v>
      </c>
      <c r="F2062" t="s">
        <v>103</v>
      </c>
      <c r="G2062" t="s">
        <v>51</v>
      </c>
      <c r="H2062" t="s">
        <v>59</v>
      </c>
      <c r="I2062" t="s">
        <v>19</v>
      </c>
      <c r="J2062" t="s">
        <v>35</v>
      </c>
      <c r="K2062" t="s">
        <v>22</v>
      </c>
      <c r="L2062" t="s">
        <v>22</v>
      </c>
      <c r="N2062" t="s">
        <v>144</v>
      </c>
      <c r="O2062">
        <v>104.3295083735663</v>
      </c>
      <c r="P2062">
        <v>7.9267206408920758</v>
      </c>
    </row>
    <row r="2063" spans="1:16" x14ac:dyDescent="0.3">
      <c r="A2063" s="2">
        <v>45026</v>
      </c>
      <c r="B2063" s="2">
        <v>45115</v>
      </c>
      <c r="C2063">
        <v>89</v>
      </c>
      <c r="D2063" t="s">
        <v>3537</v>
      </c>
      <c r="E2063" t="s">
        <v>604</v>
      </c>
      <c r="F2063" t="s">
        <v>103</v>
      </c>
      <c r="G2063" t="s">
        <v>33</v>
      </c>
      <c r="H2063" t="s">
        <v>59</v>
      </c>
      <c r="I2063" t="s">
        <v>92</v>
      </c>
      <c r="J2063" t="s">
        <v>35</v>
      </c>
      <c r="K2063" t="s">
        <v>21</v>
      </c>
      <c r="L2063" t="s">
        <v>21</v>
      </c>
      <c r="M2063" t="s">
        <v>2309</v>
      </c>
      <c r="N2063" t="s">
        <v>76</v>
      </c>
      <c r="O2063">
        <v>115.44684552435061</v>
      </c>
      <c r="P2063">
        <v>7.8969066139243136</v>
      </c>
    </row>
    <row r="2064" spans="1:16" x14ac:dyDescent="0.3">
      <c r="A2064" s="2">
        <v>45378</v>
      </c>
      <c r="D2064" t="s">
        <v>3536</v>
      </c>
      <c r="E2064" t="s">
        <v>2326</v>
      </c>
      <c r="F2064" t="s">
        <v>103</v>
      </c>
      <c r="G2064" t="s">
        <v>46</v>
      </c>
      <c r="H2064" t="s">
        <v>40</v>
      </c>
      <c r="I2064" t="s">
        <v>41</v>
      </c>
      <c r="J2064" t="s">
        <v>42</v>
      </c>
      <c r="K2064" t="s">
        <v>21</v>
      </c>
      <c r="L2064" t="s">
        <v>21</v>
      </c>
      <c r="M2064" t="s">
        <v>2327</v>
      </c>
      <c r="N2064" t="s">
        <v>24</v>
      </c>
      <c r="O2064">
        <v>98.20646071755057</v>
      </c>
      <c r="P2064">
        <v>7.7168255036860236</v>
      </c>
    </row>
    <row r="2065" spans="1:16" x14ac:dyDescent="0.3">
      <c r="A2065" s="2">
        <v>45132</v>
      </c>
      <c r="D2065" t="s">
        <v>3536</v>
      </c>
      <c r="E2065" t="s">
        <v>683</v>
      </c>
      <c r="F2065" t="s">
        <v>103</v>
      </c>
      <c r="G2065" t="s">
        <v>58</v>
      </c>
      <c r="H2065" t="s">
        <v>52</v>
      </c>
      <c r="I2065" t="s">
        <v>34</v>
      </c>
      <c r="J2065" t="s">
        <v>20</v>
      </c>
      <c r="K2065" t="s">
        <v>21</v>
      </c>
      <c r="L2065" t="s">
        <v>3546</v>
      </c>
      <c r="M2065" t="s">
        <v>2343</v>
      </c>
      <c r="N2065" t="s">
        <v>43</v>
      </c>
      <c r="O2065">
        <v>88.433261721937924</v>
      </c>
      <c r="P2065">
        <v>7.589156557400381</v>
      </c>
    </row>
    <row r="2066" spans="1:16" x14ac:dyDescent="0.3">
      <c r="A2066" s="2">
        <v>45302</v>
      </c>
      <c r="D2066" t="s">
        <v>3536</v>
      </c>
      <c r="E2066" t="s">
        <v>1640</v>
      </c>
      <c r="F2066" t="s">
        <v>103</v>
      </c>
      <c r="G2066" t="s">
        <v>46</v>
      </c>
      <c r="H2066" t="s">
        <v>18</v>
      </c>
      <c r="I2066" t="s">
        <v>34</v>
      </c>
      <c r="J2066" t="s">
        <v>42</v>
      </c>
      <c r="K2066" t="s">
        <v>22</v>
      </c>
      <c r="L2066" t="s">
        <v>22</v>
      </c>
      <c r="N2066" t="s">
        <v>144</v>
      </c>
      <c r="O2066">
        <v>93.491801144102453</v>
      </c>
      <c r="P2066">
        <v>7.101063361192451</v>
      </c>
    </row>
    <row r="2067" spans="1:16" x14ac:dyDescent="0.3">
      <c r="A2067" s="2">
        <v>45437</v>
      </c>
      <c r="D2067" t="s">
        <v>3536</v>
      </c>
      <c r="E2067" t="s">
        <v>2351</v>
      </c>
      <c r="F2067" t="s">
        <v>103</v>
      </c>
      <c r="G2067" t="s">
        <v>46</v>
      </c>
      <c r="H2067" t="s">
        <v>18</v>
      </c>
      <c r="I2067" t="s">
        <v>19</v>
      </c>
      <c r="J2067" t="s">
        <v>20</v>
      </c>
      <c r="K2067" t="s">
        <v>21</v>
      </c>
      <c r="L2067" t="s">
        <v>3546</v>
      </c>
      <c r="M2067" t="s">
        <v>2352</v>
      </c>
      <c r="N2067" t="s">
        <v>63</v>
      </c>
      <c r="O2067">
        <v>69.989617576226934</v>
      </c>
      <c r="P2067">
        <v>6.2137538461894879</v>
      </c>
    </row>
    <row r="2068" spans="1:16" x14ac:dyDescent="0.3">
      <c r="A2068" s="2">
        <v>45053</v>
      </c>
      <c r="B2068" s="2">
        <v>45203</v>
      </c>
      <c r="C2068">
        <v>150</v>
      </c>
      <c r="D2068" t="s">
        <v>3540</v>
      </c>
      <c r="E2068" t="s">
        <v>1257</v>
      </c>
      <c r="F2068" t="s">
        <v>103</v>
      </c>
      <c r="G2068" t="s">
        <v>46</v>
      </c>
      <c r="H2068" t="s">
        <v>18</v>
      </c>
      <c r="I2068" t="s">
        <v>34</v>
      </c>
      <c r="J2068" t="s">
        <v>35</v>
      </c>
      <c r="K2068" t="s">
        <v>22</v>
      </c>
      <c r="L2068" t="s">
        <v>22</v>
      </c>
      <c r="N2068" t="s">
        <v>76</v>
      </c>
      <c r="O2068">
        <v>77.834987045567331</v>
      </c>
      <c r="P2068">
        <v>7.6176526469833679</v>
      </c>
    </row>
    <row r="2069" spans="1:16" x14ac:dyDescent="0.3">
      <c r="A2069" s="2">
        <v>44949</v>
      </c>
      <c r="B2069" s="2">
        <v>44976</v>
      </c>
      <c r="C2069">
        <v>27</v>
      </c>
      <c r="D2069" t="s">
        <v>3538</v>
      </c>
      <c r="E2069" t="s">
        <v>2370</v>
      </c>
      <c r="F2069" t="s">
        <v>103</v>
      </c>
      <c r="G2069" t="s">
        <v>58</v>
      </c>
      <c r="H2069" t="s">
        <v>59</v>
      </c>
      <c r="I2069" t="s">
        <v>19</v>
      </c>
      <c r="J2069" t="s">
        <v>42</v>
      </c>
      <c r="K2069" t="s">
        <v>22</v>
      </c>
      <c r="L2069" t="s">
        <v>22</v>
      </c>
      <c r="N2069" t="s">
        <v>63</v>
      </c>
      <c r="O2069">
        <v>74.778607602212219</v>
      </c>
      <c r="P2069">
        <v>6.3924914334123324</v>
      </c>
    </row>
    <row r="2070" spans="1:16" x14ac:dyDescent="0.3">
      <c r="A2070" s="2">
        <v>45262</v>
      </c>
      <c r="B2070" s="2">
        <v>46262</v>
      </c>
      <c r="C2070">
        <v>1000</v>
      </c>
      <c r="D2070" t="s">
        <v>3539</v>
      </c>
      <c r="E2070" t="s">
        <v>1444</v>
      </c>
      <c r="F2070" t="s">
        <v>103</v>
      </c>
      <c r="G2070" t="s">
        <v>58</v>
      </c>
      <c r="H2070" t="s">
        <v>119</v>
      </c>
      <c r="I2070" t="s">
        <v>120</v>
      </c>
      <c r="J2070" t="s">
        <v>20</v>
      </c>
      <c r="K2070" t="s">
        <v>21</v>
      </c>
      <c r="L2070" t="s">
        <v>21</v>
      </c>
      <c r="M2070" t="s">
        <v>2371</v>
      </c>
      <c r="N2070" t="s">
        <v>24</v>
      </c>
      <c r="O2070">
        <v>106.0946707164902</v>
      </c>
      <c r="P2070">
        <v>6.5377070287643866</v>
      </c>
    </row>
    <row r="2071" spans="1:16" x14ac:dyDescent="0.3">
      <c r="A2071" s="2">
        <v>45442</v>
      </c>
      <c r="B2071" s="2">
        <v>45508</v>
      </c>
      <c r="C2071">
        <v>66</v>
      </c>
      <c r="D2071" t="s">
        <v>3537</v>
      </c>
      <c r="E2071" t="s">
        <v>983</v>
      </c>
      <c r="F2071" t="s">
        <v>103</v>
      </c>
      <c r="G2071" t="s">
        <v>17</v>
      </c>
      <c r="H2071" t="s">
        <v>40</v>
      </c>
      <c r="I2071" t="s">
        <v>41</v>
      </c>
      <c r="J2071" t="s">
        <v>42</v>
      </c>
      <c r="K2071" t="s">
        <v>22</v>
      </c>
      <c r="L2071" t="s">
        <v>22</v>
      </c>
      <c r="N2071" t="s">
        <v>144</v>
      </c>
      <c r="O2071">
        <v>97.453103857613954</v>
      </c>
      <c r="P2071">
        <v>6.8379395475590492</v>
      </c>
    </row>
    <row r="2072" spans="1:16" x14ac:dyDescent="0.3">
      <c r="A2072" s="2">
        <v>45109</v>
      </c>
      <c r="B2072" s="2">
        <v>45169</v>
      </c>
      <c r="C2072">
        <v>60</v>
      </c>
      <c r="D2072" t="s">
        <v>3537</v>
      </c>
      <c r="E2072" t="s">
        <v>2380</v>
      </c>
      <c r="F2072" t="s">
        <v>103</v>
      </c>
      <c r="G2072" t="s">
        <v>17</v>
      </c>
      <c r="H2072" t="s">
        <v>18</v>
      </c>
      <c r="I2072" t="s">
        <v>34</v>
      </c>
      <c r="J2072" t="s">
        <v>42</v>
      </c>
      <c r="K2072" t="s">
        <v>22</v>
      </c>
      <c r="L2072" t="s">
        <v>22</v>
      </c>
      <c r="N2072" t="s">
        <v>54</v>
      </c>
      <c r="O2072">
        <v>101.6949079840401</v>
      </c>
      <c r="P2072">
        <v>6.050895519811502</v>
      </c>
    </row>
    <row r="2073" spans="1:16" x14ac:dyDescent="0.3">
      <c r="A2073" s="2">
        <v>45374</v>
      </c>
      <c r="B2073" s="2">
        <v>45381</v>
      </c>
      <c r="C2073">
        <v>7</v>
      </c>
      <c r="D2073" t="s">
        <v>3538</v>
      </c>
      <c r="E2073" t="s">
        <v>2181</v>
      </c>
      <c r="F2073" t="s">
        <v>103</v>
      </c>
      <c r="G2073" t="s">
        <v>51</v>
      </c>
      <c r="H2073" t="s">
        <v>52</v>
      </c>
      <c r="I2073" t="s">
        <v>34</v>
      </c>
      <c r="J2073" t="s">
        <v>42</v>
      </c>
      <c r="K2073" t="s">
        <v>21</v>
      </c>
      <c r="L2073" t="s">
        <v>21</v>
      </c>
      <c r="M2073" t="s">
        <v>2384</v>
      </c>
      <c r="N2073" t="s">
        <v>30</v>
      </c>
      <c r="O2073">
        <v>114.8042590273843</v>
      </c>
      <c r="P2073">
        <v>7.1079865110062617</v>
      </c>
    </row>
    <row r="2074" spans="1:16" x14ac:dyDescent="0.3">
      <c r="A2074" s="2">
        <v>45014</v>
      </c>
      <c r="B2074" s="2">
        <v>46014</v>
      </c>
      <c r="C2074">
        <v>1000</v>
      </c>
      <c r="D2074" t="s">
        <v>3539</v>
      </c>
      <c r="E2074" t="s">
        <v>2389</v>
      </c>
      <c r="F2074" t="s">
        <v>103</v>
      </c>
      <c r="G2074" t="s">
        <v>46</v>
      </c>
      <c r="H2074" t="s">
        <v>18</v>
      </c>
      <c r="I2074" t="s">
        <v>34</v>
      </c>
      <c r="J2074" t="s">
        <v>35</v>
      </c>
      <c r="K2074" t="s">
        <v>21</v>
      </c>
      <c r="L2074" t="s">
        <v>21</v>
      </c>
      <c r="M2074" t="s">
        <v>2390</v>
      </c>
      <c r="N2074" t="s">
        <v>144</v>
      </c>
      <c r="O2074">
        <v>73.427058104062198</v>
      </c>
      <c r="P2074">
        <v>6.7490964867591634</v>
      </c>
    </row>
    <row r="2075" spans="1:16" x14ac:dyDescent="0.3">
      <c r="A2075" s="2">
        <v>45162</v>
      </c>
      <c r="B2075" s="2">
        <v>45172</v>
      </c>
      <c r="C2075">
        <v>10</v>
      </c>
      <c r="D2075" t="s">
        <v>3538</v>
      </c>
      <c r="E2075" t="s">
        <v>1030</v>
      </c>
      <c r="F2075" t="s">
        <v>103</v>
      </c>
      <c r="G2075" t="s">
        <v>17</v>
      </c>
      <c r="H2075" t="s">
        <v>40</v>
      </c>
      <c r="I2075" t="s">
        <v>41</v>
      </c>
      <c r="J2075" t="s">
        <v>42</v>
      </c>
      <c r="K2075" t="s">
        <v>22</v>
      </c>
      <c r="L2075" t="s">
        <v>22</v>
      </c>
      <c r="N2075" t="s">
        <v>24</v>
      </c>
      <c r="O2075">
        <v>82.060018313274441</v>
      </c>
      <c r="P2075">
        <v>7.7586604313569483</v>
      </c>
    </row>
    <row r="2076" spans="1:16" x14ac:dyDescent="0.3">
      <c r="A2076" s="2">
        <v>45464</v>
      </c>
      <c r="D2076" t="s">
        <v>3536</v>
      </c>
      <c r="E2076" t="s">
        <v>1640</v>
      </c>
      <c r="F2076" t="s">
        <v>103</v>
      </c>
      <c r="G2076" t="s">
        <v>58</v>
      </c>
      <c r="H2076" t="s">
        <v>52</v>
      </c>
      <c r="I2076" t="s">
        <v>34</v>
      </c>
      <c r="J2076" t="s">
        <v>42</v>
      </c>
      <c r="K2076" t="s">
        <v>21</v>
      </c>
      <c r="L2076" t="s">
        <v>3546</v>
      </c>
      <c r="M2076" t="s">
        <v>2404</v>
      </c>
      <c r="N2076" t="s">
        <v>30</v>
      </c>
      <c r="O2076">
        <v>59.673020400570792</v>
      </c>
      <c r="P2076">
        <v>6.3845158369361839</v>
      </c>
    </row>
    <row r="2077" spans="1:16" x14ac:dyDescent="0.3">
      <c r="A2077" s="2">
        <v>45269</v>
      </c>
      <c r="B2077" s="2">
        <v>46269</v>
      </c>
      <c r="C2077">
        <v>1000</v>
      </c>
      <c r="D2077" t="s">
        <v>3539</v>
      </c>
      <c r="E2077" t="s">
        <v>687</v>
      </c>
      <c r="F2077" t="s">
        <v>103</v>
      </c>
      <c r="G2077" t="s">
        <v>33</v>
      </c>
      <c r="H2077" t="s">
        <v>59</v>
      </c>
      <c r="I2077" t="s">
        <v>92</v>
      </c>
      <c r="J2077" t="s">
        <v>35</v>
      </c>
      <c r="K2077" t="s">
        <v>21</v>
      </c>
      <c r="L2077" t="s">
        <v>3546</v>
      </c>
      <c r="M2077" t="s">
        <v>2408</v>
      </c>
      <c r="N2077" t="s">
        <v>76</v>
      </c>
      <c r="O2077">
        <v>96.965547953198609</v>
      </c>
      <c r="P2077">
        <v>6.2449957239319787</v>
      </c>
    </row>
    <row r="2078" spans="1:16" x14ac:dyDescent="0.3">
      <c r="A2078" s="2">
        <v>45340</v>
      </c>
      <c r="B2078" s="2">
        <v>45349</v>
      </c>
      <c r="C2078">
        <v>9</v>
      </c>
      <c r="D2078" t="s">
        <v>3538</v>
      </c>
      <c r="E2078" t="s">
        <v>2411</v>
      </c>
      <c r="F2078" t="s">
        <v>103</v>
      </c>
      <c r="G2078" t="s">
        <v>46</v>
      </c>
      <c r="H2078" t="s">
        <v>40</v>
      </c>
      <c r="I2078" t="s">
        <v>41</v>
      </c>
      <c r="J2078" t="s">
        <v>35</v>
      </c>
      <c r="K2078" t="s">
        <v>21</v>
      </c>
      <c r="L2078" t="s">
        <v>21</v>
      </c>
      <c r="M2078" t="s">
        <v>2412</v>
      </c>
      <c r="N2078" t="s">
        <v>63</v>
      </c>
      <c r="O2078">
        <v>50.463783914746827</v>
      </c>
      <c r="P2078">
        <v>7.7410539325387688</v>
      </c>
    </row>
    <row r="2079" spans="1:16" x14ac:dyDescent="0.3">
      <c r="A2079" s="2">
        <v>45008</v>
      </c>
      <c r="B2079" s="2">
        <v>45033</v>
      </c>
      <c r="C2079">
        <v>25</v>
      </c>
      <c r="D2079" t="s">
        <v>3538</v>
      </c>
      <c r="E2079" t="s">
        <v>261</v>
      </c>
      <c r="F2079" t="s">
        <v>103</v>
      </c>
      <c r="G2079" t="s">
        <v>17</v>
      </c>
      <c r="H2079" t="s">
        <v>18</v>
      </c>
      <c r="I2079" t="s">
        <v>34</v>
      </c>
      <c r="J2079" t="s">
        <v>42</v>
      </c>
      <c r="K2079" t="s">
        <v>22</v>
      </c>
      <c r="L2079" t="s">
        <v>22</v>
      </c>
      <c r="N2079" t="s">
        <v>30</v>
      </c>
      <c r="O2079">
        <v>104.9407152870872</v>
      </c>
      <c r="P2079">
        <v>7.2493271377085273</v>
      </c>
    </row>
    <row r="2080" spans="1:16" x14ac:dyDescent="0.3">
      <c r="A2080" s="2">
        <v>45167</v>
      </c>
      <c r="B2080" s="2">
        <v>46167</v>
      </c>
      <c r="C2080">
        <v>1000</v>
      </c>
      <c r="D2080" t="s">
        <v>3539</v>
      </c>
      <c r="E2080" t="s">
        <v>923</v>
      </c>
      <c r="F2080" t="s">
        <v>103</v>
      </c>
      <c r="G2080" t="s">
        <v>51</v>
      </c>
      <c r="H2080" t="s">
        <v>52</v>
      </c>
      <c r="I2080" t="s">
        <v>34</v>
      </c>
      <c r="J2080" t="s">
        <v>20</v>
      </c>
      <c r="K2080" t="s">
        <v>21</v>
      </c>
      <c r="L2080" t="s">
        <v>3546</v>
      </c>
      <c r="M2080" t="s">
        <v>2425</v>
      </c>
      <c r="N2080" t="s">
        <v>63</v>
      </c>
      <c r="O2080">
        <v>74.966744716099129</v>
      </c>
      <c r="P2080">
        <v>6.8226079441324634</v>
      </c>
    </row>
    <row r="2081" spans="1:16" x14ac:dyDescent="0.3">
      <c r="A2081" s="2">
        <v>45056</v>
      </c>
      <c r="B2081" s="2">
        <v>46056</v>
      </c>
      <c r="C2081">
        <v>1000</v>
      </c>
      <c r="D2081" t="s">
        <v>3539</v>
      </c>
      <c r="E2081" t="s">
        <v>677</v>
      </c>
      <c r="F2081" t="s">
        <v>103</v>
      </c>
      <c r="G2081" t="s">
        <v>51</v>
      </c>
      <c r="H2081" t="s">
        <v>59</v>
      </c>
      <c r="I2081" t="s">
        <v>92</v>
      </c>
      <c r="J2081" t="s">
        <v>42</v>
      </c>
      <c r="K2081" t="s">
        <v>22</v>
      </c>
      <c r="L2081" t="s">
        <v>22</v>
      </c>
      <c r="N2081" t="s">
        <v>43</v>
      </c>
      <c r="O2081">
        <v>98.828299046560801</v>
      </c>
      <c r="P2081">
        <v>6.3938514089068574</v>
      </c>
    </row>
    <row r="2082" spans="1:16" x14ac:dyDescent="0.3">
      <c r="A2082" s="2">
        <v>45233</v>
      </c>
      <c r="B2082" s="2">
        <v>46233</v>
      </c>
      <c r="C2082">
        <v>1000</v>
      </c>
      <c r="D2082" t="s">
        <v>3539</v>
      </c>
      <c r="E2082" t="s">
        <v>1070</v>
      </c>
      <c r="F2082" t="s">
        <v>103</v>
      </c>
      <c r="G2082" t="s">
        <v>46</v>
      </c>
      <c r="H2082" t="s">
        <v>18</v>
      </c>
      <c r="I2082" t="s">
        <v>19</v>
      </c>
      <c r="J2082" t="s">
        <v>35</v>
      </c>
      <c r="K2082" t="s">
        <v>22</v>
      </c>
      <c r="L2082" t="s">
        <v>22</v>
      </c>
      <c r="N2082" t="s">
        <v>144</v>
      </c>
      <c r="O2082">
        <v>103.03731888745349</v>
      </c>
      <c r="P2082">
        <v>7.8943229258004957</v>
      </c>
    </row>
    <row r="2083" spans="1:16" x14ac:dyDescent="0.3">
      <c r="A2083" s="2">
        <v>45164</v>
      </c>
      <c r="D2083" t="s">
        <v>3536</v>
      </c>
      <c r="E2083" t="s">
        <v>1114</v>
      </c>
      <c r="F2083" t="s">
        <v>103</v>
      </c>
      <c r="G2083" t="s">
        <v>51</v>
      </c>
      <c r="H2083" t="s">
        <v>59</v>
      </c>
      <c r="I2083" t="s">
        <v>34</v>
      </c>
      <c r="J2083" t="s">
        <v>42</v>
      </c>
      <c r="K2083" t="s">
        <v>21</v>
      </c>
      <c r="L2083" t="s">
        <v>21</v>
      </c>
      <c r="M2083" t="s">
        <v>2440</v>
      </c>
      <c r="N2083" t="s">
        <v>76</v>
      </c>
      <c r="O2083">
        <v>96.768379789777626</v>
      </c>
      <c r="P2083">
        <v>7.3529674990412088</v>
      </c>
    </row>
    <row r="2084" spans="1:16" x14ac:dyDescent="0.3">
      <c r="A2084" s="2">
        <v>44998</v>
      </c>
      <c r="B2084" s="2">
        <v>45079</v>
      </c>
      <c r="C2084">
        <v>81</v>
      </c>
      <c r="D2084" t="s">
        <v>3537</v>
      </c>
      <c r="E2084" t="s">
        <v>2099</v>
      </c>
      <c r="F2084" t="s">
        <v>103</v>
      </c>
      <c r="G2084" t="s">
        <v>51</v>
      </c>
      <c r="H2084" t="s">
        <v>52</v>
      </c>
      <c r="I2084" t="s">
        <v>92</v>
      </c>
      <c r="J2084" t="s">
        <v>42</v>
      </c>
      <c r="K2084" t="s">
        <v>22</v>
      </c>
      <c r="L2084" t="s">
        <v>22</v>
      </c>
      <c r="N2084" t="s">
        <v>30</v>
      </c>
      <c r="O2084">
        <v>79.641884215256113</v>
      </c>
      <c r="P2084">
        <v>6.4951195405597728</v>
      </c>
    </row>
    <row r="2085" spans="1:16" x14ac:dyDescent="0.3">
      <c r="A2085" s="2">
        <v>45129</v>
      </c>
      <c r="B2085" s="2">
        <v>45142</v>
      </c>
      <c r="C2085">
        <v>13</v>
      </c>
      <c r="D2085" t="s">
        <v>3538</v>
      </c>
      <c r="E2085" t="s">
        <v>2225</v>
      </c>
      <c r="F2085" t="s">
        <v>103</v>
      </c>
      <c r="G2085" t="s">
        <v>33</v>
      </c>
      <c r="H2085" t="s">
        <v>52</v>
      </c>
      <c r="I2085" t="s">
        <v>34</v>
      </c>
      <c r="J2085" t="s">
        <v>42</v>
      </c>
      <c r="K2085" t="s">
        <v>21</v>
      </c>
      <c r="L2085" t="s">
        <v>3546</v>
      </c>
      <c r="M2085" t="s">
        <v>2462</v>
      </c>
      <c r="N2085" t="s">
        <v>144</v>
      </c>
      <c r="O2085">
        <v>93.363521168029379</v>
      </c>
      <c r="P2085">
        <v>6.8934529374052813</v>
      </c>
    </row>
    <row r="2086" spans="1:16" x14ac:dyDescent="0.3">
      <c r="A2086" s="2">
        <v>45421</v>
      </c>
      <c r="B2086" s="2">
        <v>46421</v>
      </c>
      <c r="C2086">
        <v>1000</v>
      </c>
      <c r="D2086" t="s">
        <v>3539</v>
      </c>
      <c r="E2086" t="s">
        <v>480</v>
      </c>
      <c r="F2086" t="s">
        <v>103</v>
      </c>
      <c r="G2086" t="s">
        <v>17</v>
      </c>
      <c r="H2086" t="s">
        <v>18</v>
      </c>
      <c r="I2086" t="s">
        <v>34</v>
      </c>
      <c r="J2086" t="s">
        <v>35</v>
      </c>
      <c r="K2086" t="s">
        <v>22</v>
      </c>
      <c r="L2086" t="s">
        <v>22</v>
      </c>
      <c r="N2086" t="s">
        <v>76</v>
      </c>
      <c r="O2086">
        <v>95.280830947714449</v>
      </c>
      <c r="P2086">
        <v>6.0622681657690229</v>
      </c>
    </row>
    <row r="2087" spans="1:16" x14ac:dyDescent="0.3">
      <c r="A2087" s="2">
        <v>45478</v>
      </c>
      <c r="B2087" s="2">
        <v>46419</v>
      </c>
      <c r="C2087">
        <v>941</v>
      </c>
      <c r="D2087" t="s">
        <v>3539</v>
      </c>
      <c r="E2087" t="s">
        <v>1035</v>
      </c>
      <c r="F2087" t="s">
        <v>103</v>
      </c>
      <c r="G2087" t="s">
        <v>17</v>
      </c>
      <c r="H2087" t="s">
        <v>18</v>
      </c>
      <c r="I2087" t="s">
        <v>34</v>
      </c>
      <c r="J2087" t="s">
        <v>35</v>
      </c>
      <c r="K2087" t="s">
        <v>22</v>
      </c>
      <c r="L2087" t="s">
        <v>22</v>
      </c>
      <c r="N2087" t="s">
        <v>43</v>
      </c>
      <c r="O2087">
        <v>81.44472950379479</v>
      </c>
      <c r="P2087">
        <v>6.5758906853519852</v>
      </c>
    </row>
    <row r="2088" spans="1:16" x14ac:dyDescent="0.3">
      <c r="A2088" s="2">
        <v>45224</v>
      </c>
      <c r="B2088" s="2">
        <v>45226</v>
      </c>
      <c r="C2088">
        <v>2</v>
      </c>
      <c r="D2088" t="s">
        <v>3538</v>
      </c>
      <c r="E2088" t="s">
        <v>2089</v>
      </c>
      <c r="F2088" t="s">
        <v>103</v>
      </c>
      <c r="G2088" t="s">
        <v>58</v>
      </c>
      <c r="H2088" t="s">
        <v>52</v>
      </c>
      <c r="I2088" t="s">
        <v>92</v>
      </c>
      <c r="J2088" t="s">
        <v>42</v>
      </c>
      <c r="K2088" t="s">
        <v>22</v>
      </c>
      <c r="L2088" t="s">
        <v>22</v>
      </c>
      <c r="N2088" t="s">
        <v>43</v>
      </c>
      <c r="O2088">
        <v>120.7029329357934</v>
      </c>
      <c r="P2088">
        <v>7.9010656419088177</v>
      </c>
    </row>
    <row r="2089" spans="1:16" x14ac:dyDescent="0.3">
      <c r="A2089" s="2">
        <v>45447</v>
      </c>
      <c r="B2089" s="2">
        <v>46447</v>
      </c>
      <c r="C2089">
        <v>1000</v>
      </c>
      <c r="D2089" t="s">
        <v>3539</v>
      </c>
      <c r="E2089" t="s">
        <v>2470</v>
      </c>
      <c r="F2089" t="s">
        <v>103</v>
      </c>
      <c r="G2089" t="s">
        <v>33</v>
      </c>
      <c r="H2089" t="s">
        <v>52</v>
      </c>
      <c r="I2089" t="s">
        <v>92</v>
      </c>
      <c r="J2089" t="s">
        <v>20</v>
      </c>
      <c r="K2089" t="s">
        <v>21</v>
      </c>
      <c r="L2089" t="s">
        <v>3546</v>
      </c>
      <c r="M2089" t="s">
        <v>2471</v>
      </c>
      <c r="N2089" t="s">
        <v>76</v>
      </c>
      <c r="O2089">
        <v>112.0900601362647</v>
      </c>
      <c r="P2089">
        <v>6.6237588715274507</v>
      </c>
    </row>
    <row r="2090" spans="1:16" x14ac:dyDescent="0.3">
      <c r="A2090" s="2">
        <v>45569</v>
      </c>
      <c r="B2090" s="2">
        <v>46392</v>
      </c>
      <c r="C2090">
        <v>823</v>
      </c>
      <c r="D2090" t="s">
        <v>3539</v>
      </c>
      <c r="E2090" t="s">
        <v>2351</v>
      </c>
      <c r="F2090" t="s">
        <v>103</v>
      </c>
      <c r="G2090" t="s">
        <v>17</v>
      </c>
      <c r="H2090" t="s">
        <v>18</v>
      </c>
      <c r="I2090" t="s">
        <v>19</v>
      </c>
      <c r="J2090" t="s">
        <v>20</v>
      </c>
      <c r="K2090" t="s">
        <v>21</v>
      </c>
      <c r="L2090" t="s">
        <v>21</v>
      </c>
      <c r="M2090" t="s">
        <v>2481</v>
      </c>
      <c r="N2090" t="s">
        <v>54</v>
      </c>
      <c r="O2090">
        <v>88.448531635645736</v>
      </c>
      <c r="P2090">
        <v>7.1069435524197004</v>
      </c>
    </row>
    <row r="2091" spans="1:16" x14ac:dyDescent="0.3">
      <c r="A2091" s="2">
        <v>45228</v>
      </c>
      <c r="B2091" s="2">
        <v>46228</v>
      </c>
      <c r="C2091">
        <v>1000</v>
      </c>
      <c r="D2091" t="s">
        <v>3539</v>
      </c>
      <c r="E2091" t="s">
        <v>436</v>
      </c>
      <c r="F2091" t="s">
        <v>103</v>
      </c>
      <c r="G2091" t="s">
        <v>17</v>
      </c>
      <c r="H2091" t="s">
        <v>18</v>
      </c>
      <c r="I2091" t="s">
        <v>19</v>
      </c>
      <c r="J2091" t="s">
        <v>42</v>
      </c>
      <c r="K2091" t="s">
        <v>22</v>
      </c>
      <c r="L2091" t="s">
        <v>22</v>
      </c>
      <c r="N2091" t="s">
        <v>76</v>
      </c>
      <c r="O2091">
        <v>92.941971885358612</v>
      </c>
      <c r="P2091">
        <v>7.0886897752686426</v>
      </c>
    </row>
    <row r="2092" spans="1:16" x14ac:dyDescent="0.3">
      <c r="A2092" s="2">
        <v>45243</v>
      </c>
      <c r="B2092" s="2">
        <v>46243</v>
      </c>
      <c r="C2092">
        <v>1000</v>
      </c>
      <c r="D2092" t="s">
        <v>3539</v>
      </c>
      <c r="E2092" t="s">
        <v>1520</v>
      </c>
      <c r="F2092" t="s">
        <v>103</v>
      </c>
      <c r="G2092" t="s">
        <v>17</v>
      </c>
      <c r="H2092" t="s">
        <v>40</v>
      </c>
      <c r="I2092" t="s">
        <v>41</v>
      </c>
      <c r="J2092" t="s">
        <v>35</v>
      </c>
      <c r="K2092" t="s">
        <v>22</v>
      </c>
      <c r="L2092" t="s">
        <v>22</v>
      </c>
      <c r="N2092" t="s">
        <v>24</v>
      </c>
      <c r="O2092">
        <v>81.637623224882503</v>
      </c>
      <c r="P2092">
        <v>7.1889526703723474</v>
      </c>
    </row>
    <row r="2093" spans="1:16" x14ac:dyDescent="0.3">
      <c r="A2093" s="2">
        <v>44989</v>
      </c>
      <c r="B2093" s="2">
        <v>44997</v>
      </c>
      <c r="C2093">
        <v>8</v>
      </c>
      <c r="D2093" t="s">
        <v>3538</v>
      </c>
      <c r="E2093" t="s">
        <v>2502</v>
      </c>
      <c r="F2093" t="s">
        <v>103</v>
      </c>
      <c r="G2093" t="s">
        <v>58</v>
      </c>
      <c r="H2093" t="s">
        <v>52</v>
      </c>
      <c r="I2093" t="s">
        <v>92</v>
      </c>
      <c r="J2093" t="s">
        <v>42</v>
      </c>
      <c r="K2093" t="s">
        <v>22</v>
      </c>
      <c r="L2093" t="s">
        <v>22</v>
      </c>
      <c r="N2093" t="s">
        <v>24</v>
      </c>
      <c r="O2093">
        <v>84.494582413750166</v>
      </c>
      <c r="P2093">
        <v>6.1634506914935567</v>
      </c>
    </row>
    <row r="2094" spans="1:16" x14ac:dyDescent="0.3">
      <c r="A2094" s="2">
        <v>45025</v>
      </c>
      <c r="B2094" s="2">
        <v>45113</v>
      </c>
      <c r="C2094">
        <v>88</v>
      </c>
      <c r="D2094" t="s">
        <v>3537</v>
      </c>
      <c r="E2094" t="s">
        <v>2509</v>
      </c>
      <c r="F2094" t="s">
        <v>103</v>
      </c>
      <c r="G2094" t="s">
        <v>46</v>
      </c>
      <c r="H2094" t="s">
        <v>18</v>
      </c>
      <c r="I2094" t="s">
        <v>19</v>
      </c>
      <c r="J2094" t="s">
        <v>35</v>
      </c>
      <c r="K2094" t="s">
        <v>21</v>
      </c>
      <c r="L2094" t="s">
        <v>3546</v>
      </c>
      <c r="M2094" t="s">
        <v>2510</v>
      </c>
      <c r="N2094" t="s">
        <v>54</v>
      </c>
      <c r="O2094">
        <v>99.310081463260175</v>
      </c>
      <c r="P2094">
        <v>7.0838018947567161</v>
      </c>
    </row>
    <row r="2095" spans="1:16" x14ac:dyDescent="0.3">
      <c r="A2095" s="2">
        <v>45192</v>
      </c>
      <c r="B2095" s="2">
        <v>45246</v>
      </c>
      <c r="C2095">
        <v>54</v>
      </c>
      <c r="D2095" t="s">
        <v>3537</v>
      </c>
      <c r="E2095" t="s">
        <v>1929</v>
      </c>
      <c r="F2095" t="s">
        <v>103</v>
      </c>
      <c r="G2095" t="s">
        <v>58</v>
      </c>
      <c r="H2095" t="s">
        <v>119</v>
      </c>
      <c r="I2095" t="s">
        <v>120</v>
      </c>
      <c r="J2095" t="s">
        <v>20</v>
      </c>
      <c r="K2095" t="s">
        <v>21</v>
      </c>
      <c r="L2095" t="s">
        <v>21</v>
      </c>
      <c r="M2095" t="s">
        <v>2514</v>
      </c>
      <c r="N2095" t="s">
        <v>43</v>
      </c>
      <c r="O2095">
        <v>96.738280819275516</v>
      </c>
      <c r="P2095">
        <v>6.0653181215689917</v>
      </c>
    </row>
    <row r="2096" spans="1:16" x14ac:dyDescent="0.3">
      <c r="A2096" s="2">
        <v>45317</v>
      </c>
      <c r="B2096" s="2">
        <v>45327</v>
      </c>
      <c r="C2096">
        <v>10</v>
      </c>
      <c r="D2096" t="s">
        <v>3538</v>
      </c>
      <c r="E2096" t="s">
        <v>850</v>
      </c>
      <c r="F2096" t="s">
        <v>103</v>
      </c>
      <c r="G2096" t="s">
        <v>17</v>
      </c>
      <c r="H2096" t="s">
        <v>18</v>
      </c>
      <c r="I2096" t="s">
        <v>34</v>
      </c>
      <c r="J2096" t="s">
        <v>35</v>
      </c>
      <c r="K2096" t="s">
        <v>22</v>
      </c>
      <c r="L2096" t="s">
        <v>22</v>
      </c>
      <c r="N2096" t="s">
        <v>144</v>
      </c>
      <c r="O2096">
        <v>112.7892588546265</v>
      </c>
      <c r="P2096">
        <v>7.3190215372815404</v>
      </c>
    </row>
    <row r="2097" spans="1:16" x14ac:dyDescent="0.3">
      <c r="A2097" s="2">
        <v>44972</v>
      </c>
      <c r="B2097" s="2">
        <v>45972</v>
      </c>
      <c r="C2097">
        <v>1000</v>
      </c>
      <c r="D2097" t="s">
        <v>3539</v>
      </c>
      <c r="E2097" t="s">
        <v>918</v>
      </c>
      <c r="F2097" t="s">
        <v>103</v>
      </c>
      <c r="G2097" t="s">
        <v>58</v>
      </c>
      <c r="H2097" t="s">
        <v>119</v>
      </c>
      <c r="I2097" t="s">
        <v>120</v>
      </c>
      <c r="J2097" t="s">
        <v>20</v>
      </c>
      <c r="K2097" t="s">
        <v>21</v>
      </c>
      <c r="L2097" t="s">
        <v>21</v>
      </c>
      <c r="M2097" t="s">
        <v>2531</v>
      </c>
      <c r="N2097" t="s">
        <v>76</v>
      </c>
      <c r="O2097">
        <v>107.8582289151539</v>
      </c>
      <c r="P2097">
        <v>7.1539632248353637</v>
      </c>
    </row>
    <row r="2098" spans="1:16" x14ac:dyDescent="0.3">
      <c r="A2098" s="2">
        <v>45310</v>
      </c>
      <c r="B2098" s="2">
        <v>45337</v>
      </c>
      <c r="C2098">
        <v>27</v>
      </c>
      <c r="D2098" t="s">
        <v>3538</v>
      </c>
      <c r="E2098" t="s">
        <v>2326</v>
      </c>
      <c r="F2098" t="s">
        <v>103</v>
      </c>
      <c r="G2098" t="s">
        <v>33</v>
      </c>
      <c r="H2098" t="s">
        <v>52</v>
      </c>
      <c r="I2098" t="s">
        <v>34</v>
      </c>
      <c r="J2098" t="s">
        <v>20</v>
      </c>
      <c r="K2098" t="s">
        <v>21</v>
      </c>
      <c r="L2098" t="s">
        <v>21</v>
      </c>
      <c r="M2098" t="s">
        <v>1647</v>
      </c>
      <c r="N2098" t="s">
        <v>24</v>
      </c>
      <c r="O2098">
        <v>100.0311248338877</v>
      </c>
      <c r="P2098">
        <v>6.3260706738631818</v>
      </c>
    </row>
    <row r="2099" spans="1:16" x14ac:dyDescent="0.3">
      <c r="A2099" s="2">
        <v>45002</v>
      </c>
      <c r="B2099" s="2">
        <v>46002</v>
      </c>
      <c r="C2099">
        <v>1000</v>
      </c>
      <c r="D2099" t="s">
        <v>3539</v>
      </c>
      <c r="E2099" t="s">
        <v>2545</v>
      </c>
      <c r="F2099" t="s">
        <v>103</v>
      </c>
      <c r="G2099" t="s">
        <v>51</v>
      </c>
      <c r="H2099" t="s">
        <v>52</v>
      </c>
      <c r="I2099" t="s">
        <v>34</v>
      </c>
      <c r="J2099" t="s">
        <v>42</v>
      </c>
      <c r="K2099" t="s">
        <v>21</v>
      </c>
      <c r="L2099" t="s">
        <v>3546</v>
      </c>
      <c r="M2099" t="s">
        <v>2546</v>
      </c>
      <c r="N2099" t="s">
        <v>76</v>
      </c>
      <c r="O2099">
        <v>117.5727551519268</v>
      </c>
      <c r="P2099">
        <v>6.483787656517678</v>
      </c>
    </row>
    <row r="2100" spans="1:16" x14ac:dyDescent="0.3">
      <c r="A2100" s="2">
        <v>45409</v>
      </c>
      <c r="D2100" t="s">
        <v>3536</v>
      </c>
      <c r="E2100" t="s">
        <v>1638</v>
      </c>
      <c r="F2100" t="s">
        <v>103</v>
      </c>
      <c r="G2100" t="s">
        <v>33</v>
      </c>
      <c r="H2100" t="s">
        <v>52</v>
      </c>
      <c r="I2100" t="s">
        <v>34</v>
      </c>
      <c r="J2100" t="s">
        <v>20</v>
      </c>
      <c r="K2100" t="s">
        <v>21</v>
      </c>
      <c r="L2100" t="s">
        <v>21</v>
      </c>
      <c r="M2100" t="s">
        <v>2553</v>
      </c>
      <c r="N2100" t="s">
        <v>24</v>
      </c>
      <c r="O2100">
        <v>92.408609715747971</v>
      </c>
      <c r="P2100">
        <v>7.6279405390120374</v>
      </c>
    </row>
    <row r="2101" spans="1:16" x14ac:dyDescent="0.3">
      <c r="A2101" s="2">
        <v>45360</v>
      </c>
      <c r="B2101" s="2">
        <v>45434</v>
      </c>
      <c r="C2101">
        <v>74</v>
      </c>
      <c r="D2101" t="s">
        <v>3537</v>
      </c>
      <c r="E2101" t="s">
        <v>1017</v>
      </c>
      <c r="F2101" t="s">
        <v>103</v>
      </c>
      <c r="G2101" t="s">
        <v>46</v>
      </c>
      <c r="H2101" t="s">
        <v>119</v>
      </c>
      <c r="I2101" t="s">
        <v>120</v>
      </c>
      <c r="J2101" t="s">
        <v>42</v>
      </c>
      <c r="K2101" t="s">
        <v>21</v>
      </c>
      <c r="L2101" t="s">
        <v>3546</v>
      </c>
      <c r="M2101" t="s">
        <v>2560</v>
      </c>
      <c r="N2101" t="s">
        <v>63</v>
      </c>
      <c r="O2101">
        <v>103.3355568341984</v>
      </c>
      <c r="P2101">
        <v>7.2513015788545534</v>
      </c>
    </row>
    <row r="2102" spans="1:16" x14ac:dyDescent="0.3">
      <c r="A2102" s="2">
        <v>45214</v>
      </c>
      <c r="B2102" s="2">
        <v>46214</v>
      </c>
      <c r="C2102">
        <v>1000</v>
      </c>
      <c r="D2102" t="s">
        <v>3539</v>
      </c>
      <c r="E2102" t="s">
        <v>2284</v>
      </c>
      <c r="F2102" t="s">
        <v>103</v>
      </c>
      <c r="G2102" t="s">
        <v>46</v>
      </c>
      <c r="H2102" t="s">
        <v>40</v>
      </c>
      <c r="I2102" t="s">
        <v>41</v>
      </c>
      <c r="J2102" t="s">
        <v>35</v>
      </c>
      <c r="K2102" t="s">
        <v>22</v>
      </c>
      <c r="L2102" t="s">
        <v>22</v>
      </c>
      <c r="N2102" t="s">
        <v>63</v>
      </c>
      <c r="O2102">
        <v>88.36859777314713</v>
      </c>
      <c r="P2102">
        <v>6.5714241725637219</v>
      </c>
    </row>
    <row r="2103" spans="1:16" x14ac:dyDescent="0.3">
      <c r="A2103" s="2">
        <v>45148</v>
      </c>
      <c r="D2103" t="s">
        <v>3536</v>
      </c>
      <c r="E2103" t="s">
        <v>1027</v>
      </c>
      <c r="F2103" t="s">
        <v>103</v>
      </c>
      <c r="G2103" t="s">
        <v>46</v>
      </c>
      <c r="H2103" t="s">
        <v>18</v>
      </c>
      <c r="I2103" t="s">
        <v>19</v>
      </c>
      <c r="J2103" t="s">
        <v>42</v>
      </c>
      <c r="K2103" t="s">
        <v>3546</v>
      </c>
      <c r="L2103" t="s">
        <v>3546</v>
      </c>
      <c r="N2103" t="s">
        <v>54</v>
      </c>
      <c r="O2103">
        <v>102.3764739700145</v>
      </c>
      <c r="P2103">
        <v>6.6325402994586131</v>
      </c>
    </row>
    <row r="2104" spans="1:16" x14ac:dyDescent="0.3">
      <c r="A2104" s="2">
        <v>45333</v>
      </c>
      <c r="B2104" s="2">
        <v>46333</v>
      </c>
      <c r="C2104">
        <v>1000</v>
      </c>
      <c r="D2104" t="s">
        <v>3539</v>
      </c>
      <c r="E2104" t="s">
        <v>2411</v>
      </c>
      <c r="F2104" t="s">
        <v>103</v>
      </c>
      <c r="G2104" t="s">
        <v>17</v>
      </c>
      <c r="H2104" t="s">
        <v>18</v>
      </c>
      <c r="I2104" t="s">
        <v>19</v>
      </c>
      <c r="J2104" t="s">
        <v>35</v>
      </c>
      <c r="K2104" t="s">
        <v>22</v>
      </c>
      <c r="L2104" t="s">
        <v>22</v>
      </c>
      <c r="N2104" t="s">
        <v>63</v>
      </c>
      <c r="O2104">
        <v>124.0603928670659</v>
      </c>
      <c r="P2104">
        <v>7.5771944224490611</v>
      </c>
    </row>
    <row r="2105" spans="1:16" x14ac:dyDescent="0.3">
      <c r="A2105" s="2">
        <v>45365</v>
      </c>
      <c r="B2105" s="2">
        <v>46365</v>
      </c>
      <c r="C2105">
        <v>1000</v>
      </c>
      <c r="D2105" t="s">
        <v>3539</v>
      </c>
      <c r="E2105" t="s">
        <v>248</v>
      </c>
      <c r="F2105" t="s">
        <v>103</v>
      </c>
      <c r="G2105" t="s">
        <v>58</v>
      </c>
      <c r="H2105" t="s">
        <v>59</v>
      </c>
      <c r="I2105" t="s">
        <v>34</v>
      </c>
      <c r="J2105" t="s">
        <v>35</v>
      </c>
      <c r="K2105" t="s">
        <v>22</v>
      </c>
      <c r="L2105" t="s">
        <v>22</v>
      </c>
      <c r="N2105" t="s">
        <v>30</v>
      </c>
      <c r="O2105">
        <v>71.484766921801167</v>
      </c>
      <c r="P2105">
        <v>7.9760719323111839</v>
      </c>
    </row>
    <row r="2106" spans="1:16" x14ac:dyDescent="0.3">
      <c r="A2106" s="2">
        <v>45211</v>
      </c>
      <c r="B2106" s="2">
        <v>45215</v>
      </c>
      <c r="C2106">
        <v>4</v>
      </c>
      <c r="D2106" t="s">
        <v>3538</v>
      </c>
      <c r="E2106" t="s">
        <v>2248</v>
      </c>
      <c r="F2106" t="s">
        <v>103</v>
      </c>
      <c r="G2106" t="s">
        <v>17</v>
      </c>
      <c r="H2106" t="s">
        <v>18</v>
      </c>
      <c r="I2106" t="s">
        <v>34</v>
      </c>
      <c r="J2106" t="s">
        <v>42</v>
      </c>
      <c r="K2106" t="s">
        <v>22</v>
      </c>
      <c r="L2106" t="s">
        <v>22</v>
      </c>
      <c r="N2106" t="s">
        <v>43</v>
      </c>
      <c r="O2106">
        <v>89.053154803331282</v>
      </c>
      <c r="P2106">
        <v>6.0210264490833074</v>
      </c>
    </row>
    <row r="2107" spans="1:16" x14ac:dyDescent="0.3">
      <c r="A2107" s="2">
        <v>45013</v>
      </c>
      <c r="B2107" s="2">
        <v>45018</v>
      </c>
      <c r="C2107">
        <v>5</v>
      </c>
      <c r="D2107" t="s">
        <v>3538</v>
      </c>
      <c r="E2107" t="s">
        <v>366</v>
      </c>
      <c r="F2107" t="s">
        <v>103</v>
      </c>
      <c r="G2107" t="s">
        <v>33</v>
      </c>
      <c r="H2107" t="s">
        <v>18</v>
      </c>
      <c r="I2107" t="s">
        <v>34</v>
      </c>
      <c r="J2107" t="s">
        <v>42</v>
      </c>
      <c r="K2107" t="s">
        <v>21</v>
      </c>
      <c r="L2107" t="s">
        <v>21</v>
      </c>
      <c r="M2107" t="s">
        <v>2596</v>
      </c>
      <c r="N2107" t="s">
        <v>63</v>
      </c>
      <c r="O2107">
        <v>117.72913249944619</v>
      </c>
      <c r="P2107">
        <v>6.7746450359506278</v>
      </c>
    </row>
    <row r="2108" spans="1:16" x14ac:dyDescent="0.3">
      <c r="A2108" s="2">
        <v>44985</v>
      </c>
      <c r="B2108" s="2">
        <v>45083</v>
      </c>
      <c r="C2108">
        <v>98</v>
      </c>
      <c r="D2108" t="s">
        <v>3540</v>
      </c>
      <c r="E2108" t="s">
        <v>2597</v>
      </c>
      <c r="F2108" t="s">
        <v>103</v>
      </c>
      <c r="G2108" t="s">
        <v>33</v>
      </c>
      <c r="H2108" t="s">
        <v>52</v>
      </c>
      <c r="I2108" t="s">
        <v>92</v>
      </c>
      <c r="J2108" t="s">
        <v>42</v>
      </c>
      <c r="K2108" t="s">
        <v>22</v>
      </c>
      <c r="L2108" t="s">
        <v>22</v>
      </c>
      <c r="N2108" t="s">
        <v>43</v>
      </c>
      <c r="O2108">
        <v>117.20111547773131</v>
      </c>
      <c r="P2108">
        <v>7.9674231664183033</v>
      </c>
    </row>
    <row r="2109" spans="1:16" x14ac:dyDescent="0.3">
      <c r="A2109" s="2">
        <v>45344</v>
      </c>
      <c r="B2109" s="2">
        <v>45350</v>
      </c>
      <c r="C2109">
        <v>6</v>
      </c>
      <c r="D2109" t="s">
        <v>3538</v>
      </c>
      <c r="E2109" t="s">
        <v>1522</v>
      </c>
      <c r="F2109" t="s">
        <v>103</v>
      </c>
      <c r="G2109" t="s">
        <v>51</v>
      </c>
      <c r="H2109" t="s">
        <v>52</v>
      </c>
      <c r="I2109" t="s">
        <v>92</v>
      </c>
      <c r="J2109" t="s">
        <v>42</v>
      </c>
      <c r="K2109" t="s">
        <v>22</v>
      </c>
      <c r="L2109" t="s">
        <v>22</v>
      </c>
      <c r="N2109" t="s">
        <v>144</v>
      </c>
      <c r="O2109">
        <v>75.673161309759706</v>
      </c>
      <c r="P2109">
        <v>6.8806468367366982</v>
      </c>
    </row>
    <row r="2110" spans="1:16" x14ac:dyDescent="0.3">
      <c r="A2110" s="2">
        <v>45142</v>
      </c>
      <c r="D2110" t="s">
        <v>3536</v>
      </c>
      <c r="E2110" t="s">
        <v>2144</v>
      </c>
      <c r="F2110" t="s">
        <v>103</v>
      </c>
      <c r="G2110" t="s">
        <v>33</v>
      </c>
      <c r="H2110" t="s">
        <v>18</v>
      </c>
      <c r="I2110" t="s">
        <v>19</v>
      </c>
      <c r="J2110" t="s">
        <v>42</v>
      </c>
      <c r="K2110" t="s">
        <v>22</v>
      </c>
      <c r="L2110" t="s">
        <v>22</v>
      </c>
      <c r="N2110" t="s">
        <v>144</v>
      </c>
      <c r="O2110">
        <v>85.195532931950368</v>
      </c>
      <c r="P2110">
        <v>6.0240060545453664</v>
      </c>
    </row>
    <row r="2111" spans="1:16" x14ac:dyDescent="0.3">
      <c r="A2111" s="2">
        <v>44977</v>
      </c>
      <c r="B2111" s="2">
        <v>45977</v>
      </c>
      <c r="C2111">
        <v>1000</v>
      </c>
      <c r="D2111" t="s">
        <v>3539</v>
      </c>
      <c r="E2111" t="s">
        <v>2603</v>
      </c>
      <c r="F2111" t="s">
        <v>103</v>
      </c>
      <c r="G2111" t="s">
        <v>17</v>
      </c>
      <c r="H2111" t="s">
        <v>40</v>
      </c>
      <c r="I2111" t="s">
        <v>41</v>
      </c>
      <c r="J2111" t="s">
        <v>35</v>
      </c>
      <c r="K2111" t="s">
        <v>22</v>
      </c>
      <c r="L2111" t="s">
        <v>22</v>
      </c>
      <c r="N2111" t="s">
        <v>54</v>
      </c>
      <c r="O2111">
        <v>105.5630991638685</v>
      </c>
      <c r="P2111">
        <v>6.2212634739104136</v>
      </c>
    </row>
    <row r="2112" spans="1:16" x14ac:dyDescent="0.3">
      <c r="A2112" s="2">
        <v>45234</v>
      </c>
      <c r="B2112" s="2">
        <v>45309</v>
      </c>
      <c r="C2112">
        <v>75</v>
      </c>
      <c r="D2112" t="s">
        <v>3537</v>
      </c>
      <c r="E2112" t="s">
        <v>2606</v>
      </c>
      <c r="F2112" t="s">
        <v>103</v>
      </c>
      <c r="G2112" t="s">
        <v>46</v>
      </c>
      <c r="H2112" t="s">
        <v>18</v>
      </c>
      <c r="I2112" t="s">
        <v>34</v>
      </c>
      <c r="J2112" t="s">
        <v>35</v>
      </c>
      <c r="K2112" t="s">
        <v>22</v>
      </c>
      <c r="L2112" t="s">
        <v>22</v>
      </c>
      <c r="N2112" t="s">
        <v>144</v>
      </c>
      <c r="O2112">
        <v>102.7032315582737</v>
      </c>
      <c r="P2112">
        <v>6.7245869800004101</v>
      </c>
    </row>
    <row r="2113" spans="1:16" x14ac:dyDescent="0.3">
      <c r="A2113" s="2">
        <v>45408</v>
      </c>
      <c r="B2113" s="2">
        <v>45418</v>
      </c>
      <c r="C2113">
        <v>10</v>
      </c>
      <c r="D2113" t="s">
        <v>3538</v>
      </c>
      <c r="E2113" t="s">
        <v>983</v>
      </c>
      <c r="F2113" t="s">
        <v>103</v>
      </c>
      <c r="G2113" t="s">
        <v>17</v>
      </c>
      <c r="H2113" t="s">
        <v>18</v>
      </c>
      <c r="I2113" t="s">
        <v>19</v>
      </c>
      <c r="J2113" t="s">
        <v>20</v>
      </c>
      <c r="K2113" t="s">
        <v>21</v>
      </c>
      <c r="L2113" t="s">
        <v>3546</v>
      </c>
      <c r="M2113" t="s">
        <v>2609</v>
      </c>
      <c r="N2113" t="s">
        <v>76</v>
      </c>
      <c r="O2113">
        <v>78.38077544972127</v>
      </c>
      <c r="P2113">
        <v>6.553508263902617</v>
      </c>
    </row>
    <row r="2114" spans="1:16" x14ac:dyDescent="0.3">
      <c r="A2114" s="2">
        <v>45385</v>
      </c>
      <c r="B2114" s="2">
        <v>45386</v>
      </c>
      <c r="C2114">
        <v>1</v>
      </c>
      <c r="D2114" t="s">
        <v>3538</v>
      </c>
      <c r="E2114" t="s">
        <v>1605</v>
      </c>
      <c r="F2114" t="s">
        <v>103</v>
      </c>
      <c r="G2114" t="s">
        <v>33</v>
      </c>
      <c r="H2114" t="s">
        <v>52</v>
      </c>
      <c r="I2114" t="s">
        <v>34</v>
      </c>
      <c r="J2114" t="s">
        <v>42</v>
      </c>
      <c r="K2114" t="s">
        <v>21</v>
      </c>
      <c r="L2114" t="s">
        <v>3546</v>
      </c>
      <c r="M2114" t="s">
        <v>2612</v>
      </c>
      <c r="N2114" t="s">
        <v>144</v>
      </c>
      <c r="O2114">
        <v>84.97837001840189</v>
      </c>
      <c r="P2114">
        <v>6.3684496784760523</v>
      </c>
    </row>
    <row r="2115" spans="1:16" x14ac:dyDescent="0.3">
      <c r="A2115" s="2">
        <v>45570</v>
      </c>
      <c r="D2115" t="s">
        <v>3536</v>
      </c>
      <c r="E2115" t="s">
        <v>1161</v>
      </c>
      <c r="F2115" t="s">
        <v>103</v>
      </c>
      <c r="G2115" t="s">
        <v>58</v>
      </c>
      <c r="H2115" t="s">
        <v>59</v>
      </c>
      <c r="I2115" t="s">
        <v>19</v>
      </c>
      <c r="J2115" t="s">
        <v>42</v>
      </c>
      <c r="K2115" t="s">
        <v>3546</v>
      </c>
      <c r="L2115" t="s">
        <v>3546</v>
      </c>
      <c r="N2115" t="s">
        <v>76</v>
      </c>
      <c r="O2115">
        <v>74.818434371097482</v>
      </c>
      <c r="P2115">
        <v>7.0747912058758464</v>
      </c>
    </row>
    <row r="2116" spans="1:16" x14ac:dyDescent="0.3">
      <c r="A2116" s="2">
        <v>45156</v>
      </c>
      <c r="B2116" s="2">
        <v>45159</v>
      </c>
      <c r="C2116">
        <v>3</v>
      </c>
      <c r="D2116" t="s">
        <v>3538</v>
      </c>
      <c r="E2116" t="s">
        <v>2632</v>
      </c>
      <c r="F2116" t="s">
        <v>103</v>
      </c>
      <c r="G2116" t="s">
        <v>46</v>
      </c>
      <c r="H2116" t="s">
        <v>119</v>
      </c>
      <c r="I2116" t="s">
        <v>120</v>
      </c>
      <c r="J2116" t="s">
        <v>42</v>
      </c>
      <c r="K2116" t="s">
        <v>21</v>
      </c>
      <c r="L2116" t="s">
        <v>3546</v>
      </c>
      <c r="M2116" t="s">
        <v>2633</v>
      </c>
      <c r="N2116" t="s">
        <v>54</v>
      </c>
      <c r="O2116">
        <v>103.9176019212186</v>
      </c>
      <c r="P2116">
        <v>7.2037631792726442</v>
      </c>
    </row>
    <row r="2117" spans="1:16" x14ac:dyDescent="0.3">
      <c r="A2117" s="2">
        <v>45357</v>
      </c>
      <c r="B2117" s="2">
        <v>45428</v>
      </c>
      <c r="C2117">
        <v>71</v>
      </c>
      <c r="D2117" t="s">
        <v>3537</v>
      </c>
      <c r="E2117" t="s">
        <v>2635</v>
      </c>
      <c r="F2117" t="s">
        <v>103</v>
      </c>
      <c r="G2117" t="s">
        <v>51</v>
      </c>
      <c r="H2117" t="s">
        <v>52</v>
      </c>
      <c r="I2117" t="s">
        <v>92</v>
      </c>
      <c r="J2117" t="s">
        <v>20</v>
      </c>
      <c r="K2117" t="s">
        <v>21</v>
      </c>
      <c r="L2117" t="s">
        <v>21</v>
      </c>
      <c r="M2117" t="s">
        <v>2636</v>
      </c>
      <c r="N2117" t="s">
        <v>30</v>
      </c>
      <c r="O2117">
        <v>69.010407377970878</v>
      </c>
      <c r="P2117">
        <v>7.8582790400309257</v>
      </c>
    </row>
    <row r="2118" spans="1:16" x14ac:dyDescent="0.3">
      <c r="A2118" s="2">
        <v>45370</v>
      </c>
      <c r="D2118" t="s">
        <v>3536</v>
      </c>
      <c r="E2118" t="s">
        <v>817</v>
      </c>
      <c r="F2118" t="s">
        <v>103</v>
      </c>
      <c r="G2118" t="s">
        <v>17</v>
      </c>
      <c r="H2118" t="s">
        <v>40</v>
      </c>
      <c r="I2118" t="s">
        <v>41</v>
      </c>
      <c r="J2118" t="s">
        <v>35</v>
      </c>
      <c r="K2118" t="s">
        <v>22</v>
      </c>
      <c r="L2118" t="s">
        <v>22</v>
      </c>
      <c r="N2118" t="s">
        <v>43</v>
      </c>
      <c r="O2118">
        <v>100.8234375768921</v>
      </c>
      <c r="P2118">
        <v>6.9086908461353103</v>
      </c>
    </row>
    <row r="2119" spans="1:16" x14ac:dyDescent="0.3">
      <c r="A2119" s="2">
        <v>45429</v>
      </c>
      <c r="B2119" s="2">
        <v>45476</v>
      </c>
      <c r="C2119">
        <v>47</v>
      </c>
      <c r="D2119" t="s">
        <v>3537</v>
      </c>
      <c r="E2119" t="s">
        <v>2641</v>
      </c>
      <c r="F2119" t="s">
        <v>103</v>
      </c>
      <c r="G2119" t="s">
        <v>17</v>
      </c>
      <c r="H2119" t="s">
        <v>40</v>
      </c>
      <c r="I2119" t="s">
        <v>41</v>
      </c>
      <c r="J2119" t="s">
        <v>35</v>
      </c>
      <c r="K2119" t="s">
        <v>22</v>
      </c>
      <c r="L2119" t="s">
        <v>22</v>
      </c>
      <c r="N2119" t="s">
        <v>24</v>
      </c>
      <c r="O2119">
        <v>96.645031956710625</v>
      </c>
      <c r="P2119">
        <v>7.4188777292679493</v>
      </c>
    </row>
    <row r="2120" spans="1:16" x14ac:dyDescent="0.3">
      <c r="A2120" s="2">
        <v>45058</v>
      </c>
      <c r="B2120" s="2">
        <v>45062</v>
      </c>
      <c r="C2120">
        <v>4</v>
      </c>
      <c r="D2120" t="s">
        <v>3538</v>
      </c>
      <c r="E2120" t="s">
        <v>552</v>
      </c>
      <c r="F2120" t="s">
        <v>103</v>
      </c>
      <c r="G2120" t="s">
        <v>17</v>
      </c>
      <c r="H2120" t="s">
        <v>40</v>
      </c>
      <c r="I2120" t="s">
        <v>41</v>
      </c>
      <c r="J2120" t="s">
        <v>42</v>
      </c>
      <c r="K2120" t="s">
        <v>22</v>
      </c>
      <c r="L2120" t="s">
        <v>22</v>
      </c>
      <c r="N2120" t="s">
        <v>144</v>
      </c>
      <c r="O2120">
        <v>108.4039983582646</v>
      </c>
      <c r="P2120">
        <v>6.1379160327128428</v>
      </c>
    </row>
    <row r="2121" spans="1:16" x14ac:dyDescent="0.3">
      <c r="A2121" s="2">
        <v>45201</v>
      </c>
      <c r="B2121" s="2">
        <v>45273</v>
      </c>
      <c r="C2121">
        <v>72</v>
      </c>
      <c r="D2121" t="s">
        <v>3537</v>
      </c>
      <c r="E2121" t="s">
        <v>2651</v>
      </c>
      <c r="F2121" t="s">
        <v>103</v>
      </c>
      <c r="G2121" t="s">
        <v>17</v>
      </c>
      <c r="H2121" t="s">
        <v>40</v>
      </c>
      <c r="I2121" t="s">
        <v>41</v>
      </c>
      <c r="J2121" t="s">
        <v>42</v>
      </c>
      <c r="K2121" t="s">
        <v>22</v>
      </c>
      <c r="L2121" t="s">
        <v>22</v>
      </c>
      <c r="N2121" t="s">
        <v>24</v>
      </c>
      <c r="O2121">
        <v>103.7747490900347</v>
      </c>
      <c r="P2121">
        <v>7.4323013484463871</v>
      </c>
    </row>
    <row r="2122" spans="1:16" x14ac:dyDescent="0.3">
      <c r="A2122" s="2">
        <v>45442</v>
      </c>
      <c r="D2122" t="s">
        <v>3536</v>
      </c>
      <c r="E2122" t="s">
        <v>2652</v>
      </c>
      <c r="F2122" t="s">
        <v>103</v>
      </c>
      <c r="G2122" t="s">
        <v>46</v>
      </c>
      <c r="H2122" t="s">
        <v>40</v>
      </c>
      <c r="I2122" t="s">
        <v>41</v>
      </c>
      <c r="J2122" t="s">
        <v>42</v>
      </c>
      <c r="K2122" t="s">
        <v>22</v>
      </c>
      <c r="L2122" t="s">
        <v>22</v>
      </c>
      <c r="N2122" t="s">
        <v>63</v>
      </c>
      <c r="O2122">
        <v>101.0231667907473</v>
      </c>
      <c r="P2122">
        <v>7.3123236753621432</v>
      </c>
    </row>
    <row r="2123" spans="1:16" x14ac:dyDescent="0.3">
      <c r="A2123" s="2">
        <v>45104</v>
      </c>
      <c r="D2123" t="s">
        <v>3536</v>
      </c>
      <c r="E2123" t="s">
        <v>555</v>
      </c>
      <c r="F2123" t="s">
        <v>103</v>
      </c>
      <c r="G2123" t="s">
        <v>51</v>
      </c>
      <c r="H2123" t="s">
        <v>52</v>
      </c>
      <c r="I2123" t="s">
        <v>34</v>
      </c>
      <c r="J2123" t="s">
        <v>20</v>
      </c>
      <c r="K2123" t="s">
        <v>21</v>
      </c>
      <c r="L2123" t="s">
        <v>21</v>
      </c>
      <c r="M2123" t="s">
        <v>2669</v>
      </c>
      <c r="N2123" t="s">
        <v>76</v>
      </c>
      <c r="O2123">
        <v>94.363455863850092</v>
      </c>
      <c r="P2123">
        <v>7.3755384127314692</v>
      </c>
    </row>
    <row r="2124" spans="1:16" x14ac:dyDescent="0.3">
      <c r="A2124" s="2">
        <v>45024</v>
      </c>
      <c r="B2124" s="2">
        <v>46142</v>
      </c>
      <c r="C2124">
        <v>1118</v>
      </c>
      <c r="D2124" t="s">
        <v>3539</v>
      </c>
      <c r="E2124" t="s">
        <v>443</v>
      </c>
      <c r="F2124" t="s">
        <v>103</v>
      </c>
      <c r="G2124" t="s">
        <v>58</v>
      </c>
      <c r="H2124" t="s">
        <v>59</v>
      </c>
      <c r="I2124" t="s">
        <v>92</v>
      </c>
      <c r="J2124" t="s">
        <v>42</v>
      </c>
      <c r="K2124" t="s">
        <v>21</v>
      </c>
      <c r="L2124" t="s">
        <v>21</v>
      </c>
      <c r="M2124" t="s">
        <v>2675</v>
      </c>
      <c r="N2124" t="s">
        <v>43</v>
      </c>
      <c r="O2124">
        <v>80.857316967610757</v>
      </c>
      <c r="P2124">
        <v>6.0516238138989742</v>
      </c>
    </row>
    <row r="2125" spans="1:16" x14ac:dyDescent="0.3">
      <c r="A2125" s="2">
        <v>45391</v>
      </c>
      <c r="B2125" s="2">
        <v>45470</v>
      </c>
      <c r="C2125">
        <v>79</v>
      </c>
      <c r="D2125" t="s">
        <v>3537</v>
      </c>
      <c r="E2125" t="s">
        <v>983</v>
      </c>
      <c r="F2125" t="s">
        <v>103</v>
      </c>
      <c r="G2125" t="s">
        <v>51</v>
      </c>
      <c r="H2125" t="s">
        <v>59</v>
      </c>
      <c r="I2125" t="s">
        <v>19</v>
      </c>
      <c r="J2125" t="s">
        <v>35</v>
      </c>
      <c r="K2125" t="s">
        <v>22</v>
      </c>
      <c r="L2125" t="s">
        <v>22</v>
      </c>
      <c r="N2125" t="s">
        <v>54</v>
      </c>
      <c r="O2125">
        <v>80.549625306991587</v>
      </c>
      <c r="P2125">
        <v>6.1360746281833389</v>
      </c>
    </row>
    <row r="2126" spans="1:16" x14ac:dyDescent="0.3">
      <c r="A2126" s="2">
        <v>45363</v>
      </c>
      <c r="B2126" s="2">
        <v>45461</v>
      </c>
      <c r="C2126">
        <v>98</v>
      </c>
      <c r="D2126" t="s">
        <v>3540</v>
      </c>
      <c r="E2126" t="s">
        <v>1980</v>
      </c>
      <c r="F2126" t="s">
        <v>103</v>
      </c>
      <c r="G2126" t="s">
        <v>46</v>
      </c>
      <c r="H2126" t="s">
        <v>40</v>
      </c>
      <c r="I2126" t="s">
        <v>41</v>
      </c>
      <c r="J2126" t="s">
        <v>42</v>
      </c>
      <c r="K2126" t="s">
        <v>21</v>
      </c>
      <c r="L2126" t="s">
        <v>3546</v>
      </c>
      <c r="M2126" t="s">
        <v>2689</v>
      </c>
      <c r="N2126" t="s">
        <v>43</v>
      </c>
      <c r="O2126">
        <v>84.702505607839669</v>
      </c>
      <c r="P2126">
        <v>7.7163541063143279</v>
      </c>
    </row>
    <row r="2127" spans="1:16" x14ac:dyDescent="0.3">
      <c r="A2127" s="2">
        <v>45141</v>
      </c>
      <c r="B2127" s="2">
        <v>46141</v>
      </c>
      <c r="C2127">
        <v>1000</v>
      </c>
      <c r="D2127" t="s">
        <v>3539</v>
      </c>
      <c r="E2127" t="s">
        <v>441</v>
      </c>
      <c r="F2127" t="s">
        <v>103</v>
      </c>
      <c r="G2127" t="s">
        <v>51</v>
      </c>
      <c r="H2127" t="s">
        <v>59</v>
      </c>
      <c r="I2127" t="s">
        <v>34</v>
      </c>
      <c r="J2127" t="s">
        <v>35</v>
      </c>
      <c r="K2127" t="s">
        <v>22</v>
      </c>
      <c r="L2127" t="s">
        <v>22</v>
      </c>
      <c r="N2127" t="s">
        <v>43</v>
      </c>
      <c r="O2127">
        <v>64.347474110150614</v>
      </c>
      <c r="P2127">
        <v>6.5157753708664048</v>
      </c>
    </row>
    <row r="2128" spans="1:16" x14ac:dyDescent="0.3">
      <c r="A2128" s="2">
        <v>45303</v>
      </c>
      <c r="D2128" t="s">
        <v>3536</v>
      </c>
      <c r="E2128" t="s">
        <v>918</v>
      </c>
      <c r="F2128" t="s">
        <v>103</v>
      </c>
      <c r="G2128" t="s">
        <v>46</v>
      </c>
      <c r="H2128" t="s">
        <v>40</v>
      </c>
      <c r="I2128" t="s">
        <v>41</v>
      </c>
      <c r="J2128" t="s">
        <v>35</v>
      </c>
      <c r="K2128" t="s">
        <v>22</v>
      </c>
      <c r="L2128" t="s">
        <v>22</v>
      </c>
      <c r="N2128" t="s">
        <v>24</v>
      </c>
      <c r="O2128">
        <v>93.169255384192084</v>
      </c>
      <c r="P2128">
        <v>7.6076290903868937</v>
      </c>
    </row>
    <row r="2129" spans="1:16" x14ac:dyDescent="0.3">
      <c r="A2129" s="2">
        <v>45354</v>
      </c>
      <c r="B2129" s="2">
        <v>45371</v>
      </c>
      <c r="C2129">
        <v>17</v>
      </c>
      <c r="D2129" t="s">
        <v>3538</v>
      </c>
      <c r="E2129" t="s">
        <v>2714</v>
      </c>
      <c r="F2129" t="s">
        <v>103</v>
      </c>
      <c r="G2129" t="s">
        <v>17</v>
      </c>
      <c r="H2129" t="s">
        <v>18</v>
      </c>
      <c r="I2129" t="s">
        <v>34</v>
      </c>
      <c r="J2129" t="s">
        <v>35</v>
      </c>
      <c r="K2129" t="s">
        <v>21</v>
      </c>
      <c r="L2129" t="s">
        <v>3546</v>
      </c>
      <c r="M2129" t="s">
        <v>2715</v>
      </c>
      <c r="N2129" t="s">
        <v>76</v>
      </c>
      <c r="O2129">
        <v>103.1407018879469</v>
      </c>
      <c r="P2129">
        <v>7.9802176921737313</v>
      </c>
    </row>
    <row r="2130" spans="1:16" x14ac:dyDescent="0.3">
      <c r="A2130" s="2">
        <v>45108</v>
      </c>
      <c r="B2130" s="2">
        <v>46108</v>
      </c>
      <c r="C2130">
        <v>1000</v>
      </c>
      <c r="D2130" t="s">
        <v>3539</v>
      </c>
      <c r="E2130" t="s">
        <v>239</v>
      </c>
      <c r="F2130" t="s">
        <v>103</v>
      </c>
      <c r="G2130" t="s">
        <v>46</v>
      </c>
      <c r="H2130" t="s">
        <v>119</v>
      </c>
      <c r="I2130" t="s">
        <v>120</v>
      </c>
      <c r="J2130" t="s">
        <v>20</v>
      </c>
      <c r="K2130" t="s">
        <v>21</v>
      </c>
      <c r="L2130" t="s">
        <v>3546</v>
      </c>
      <c r="M2130" t="s">
        <v>2719</v>
      </c>
      <c r="N2130" t="s">
        <v>30</v>
      </c>
      <c r="O2130">
        <v>93.071383236026762</v>
      </c>
      <c r="P2130">
        <v>7.0928141484242637</v>
      </c>
    </row>
    <row r="2131" spans="1:16" x14ac:dyDescent="0.3">
      <c r="A2131" s="2">
        <v>45224</v>
      </c>
      <c r="D2131" t="s">
        <v>3536</v>
      </c>
      <c r="E2131" t="s">
        <v>2606</v>
      </c>
      <c r="F2131" t="s">
        <v>103</v>
      </c>
      <c r="G2131" t="s">
        <v>51</v>
      </c>
      <c r="H2131" t="s">
        <v>52</v>
      </c>
      <c r="I2131" t="s">
        <v>92</v>
      </c>
      <c r="J2131" t="s">
        <v>20</v>
      </c>
      <c r="K2131" t="s">
        <v>21</v>
      </c>
      <c r="L2131" t="s">
        <v>3546</v>
      </c>
      <c r="M2131" t="s">
        <v>2720</v>
      </c>
      <c r="N2131" t="s">
        <v>43</v>
      </c>
      <c r="O2131">
        <v>113.9175759483746</v>
      </c>
      <c r="P2131">
        <v>6.7771162025406912</v>
      </c>
    </row>
    <row r="2132" spans="1:16" x14ac:dyDescent="0.3">
      <c r="A2132" s="2">
        <v>45322</v>
      </c>
      <c r="B2132" s="2">
        <v>46322</v>
      </c>
      <c r="C2132">
        <v>1000</v>
      </c>
      <c r="D2132" t="s">
        <v>3539</v>
      </c>
      <c r="E2132" t="s">
        <v>248</v>
      </c>
      <c r="F2132" t="s">
        <v>103</v>
      </c>
      <c r="G2132" t="s">
        <v>58</v>
      </c>
      <c r="H2132" t="s">
        <v>52</v>
      </c>
      <c r="I2132" t="s">
        <v>34</v>
      </c>
      <c r="J2132" t="s">
        <v>42</v>
      </c>
      <c r="K2132" t="s">
        <v>21</v>
      </c>
      <c r="L2132" t="s">
        <v>3546</v>
      </c>
      <c r="M2132" t="s">
        <v>2724</v>
      </c>
      <c r="N2132" t="s">
        <v>63</v>
      </c>
      <c r="O2132">
        <v>92.366421589406542</v>
      </c>
      <c r="P2132">
        <v>7.8329783022310284</v>
      </c>
    </row>
    <row r="2133" spans="1:16" x14ac:dyDescent="0.3">
      <c r="A2133" s="2">
        <v>45398</v>
      </c>
      <c r="D2133" t="s">
        <v>3536</v>
      </c>
      <c r="E2133" t="s">
        <v>2732</v>
      </c>
      <c r="F2133" t="s">
        <v>103</v>
      </c>
      <c r="G2133" t="s">
        <v>51</v>
      </c>
      <c r="H2133" t="s">
        <v>52</v>
      </c>
      <c r="I2133" t="s">
        <v>92</v>
      </c>
      <c r="J2133" t="s">
        <v>20</v>
      </c>
      <c r="K2133" t="s">
        <v>21</v>
      </c>
      <c r="L2133" t="s">
        <v>3546</v>
      </c>
      <c r="M2133" t="s">
        <v>2733</v>
      </c>
      <c r="N2133" t="s">
        <v>30</v>
      </c>
      <c r="O2133">
        <v>93.898241913726352</v>
      </c>
      <c r="P2133">
        <v>6.6780595820974016</v>
      </c>
    </row>
    <row r="2134" spans="1:16" x14ac:dyDescent="0.3">
      <c r="A2134" s="2">
        <v>45284</v>
      </c>
      <c r="B2134" s="2">
        <v>46284</v>
      </c>
      <c r="C2134">
        <v>1000</v>
      </c>
      <c r="D2134" t="s">
        <v>3539</v>
      </c>
      <c r="E2134" t="s">
        <v>476</v>
      </c>
      <c r="F2134" t="s">
        <v>103</v>
      </c>
      <c r="G2134" t="s">
        <v>17</v>
      </c>
      <c r="H2134" t="s">
        <v>40</v>
      </c>
      <c r="I2134" t="s">
        <v>41</v>
      </c>
      <c r="J2134" t="s">
        <v>42</v>
      </c>
      <c r="K2134" t="s">
        <v>22</v>
      </c>
      <c r="L2134" t="s">
        <v>22</v>
      </c>
      <c r="N2134" t="s">
        <v>30</v>
      </c>
      <c r="O2134">
        <v>99.770868769586968</v>
      </c>
      <c r="P2134">
        <v>6.6759903137030712</v>
      </c>
    </row>
    <row r="2135" spans="1:16" x14ac:dyDescent="0.3">
      <c r="A2135" s="2">
        <v>44966</v>
      </c>
      <c r="B2135" s="2">
        <v>44971</v>
      </c>
      <c r="C2135">
        <v>5</v>
      </c>
      <c r="D2135" t="s">
        <v>3538</v>
      </c>
      <c r="E2135" t="s">
        <v>1522</v>
      </c>
      <c r="F2135" t="s">
        <v>103</v>
      </c>
      <c r="G2135" t="s">
        <v>51</v>
      </c>
      <c r="H2135" t="s">
        <v>59</v>
      </c>
      <c r="I2135" t="s">
        <v>92</v>
      </c>
      <c r="J2135" t="s">
        <v>35</v>
      </c>
      <c r="K2135" t="s">
        <v>22</v>
      </c>
      <c r="L2135" t="s">
        <v>22</v>
      </c>
      <c r="N2135" t="s">
        <v>54</v>
      </c>
      <c r="O2135">
        <v>77.925502787211585</v>
      </c>
      <c r="P2135">
        <v>6.3689181021197667</v>
      </c>
    </row>
    <row r="2136" spans="1:16" x14ac:dyDescent="0.3">
      <c r="A2136" s="2">
        <v>44939</v>
      </c>
      <c r="D2136" t="s">
        <v>3536</v>
      </c>
      <c r="E2136" t="s">
        <v>598</v>
      </c>
      <c r="F2136" t="s">
        <v>103</v>
      </c>
      <c r="G2136" t="s">
        <v>46</v>
      </c>
      <c r="H2136" t="s">
        <v>119</v>
      </c>
      <c r="I2136" t="s">
        <v>120</v>
      </c>
      <c r="J2136" t="s">
        <v>20</v>
      </c>
      <c r="K2136" t="s">
        <v>21</v>
      </c>
      <c r="L2136" t="s">
        <v>3546</v>
      </c>
      <c r="M2136" t="s">
        <v>2751</v>
      </c>
      <c r="N2136" t="s">
        <v>30</v>
      </c>
      <c r="O2136">
        <v>79.983306652966704</v>
      </c>
      <c r="P2136">
        <v>7.8168691037587514</v>
      </c>
    </row>
    <row r="2137" spans="1:16" x14ac:dyDescent="0.3">
      <c r="A2137" s="2">
        <v>45093</v>
      </c>
      <c r="B2137" s="2">
        <v>46093</v>
      </c>
      <c r="C2137">
        <v>1000</v>
      </c>
      <c r="D2137" t="s">
        <v>3539</v>
      </c>
      <c r="E2137" t="s">
        <v>700</v>
      </c>
      <c r="F2137" t="s">
        <v>103</v>
      </c>
      <c r="G2137" t="s">
        <v>58</v>
      </c>
      <c r="H2137" t="s">
        <v>52</v>
      </c>
      <c r="I2137" t="s">
        <v>34</v>
      </c>
      <c r="J2137" t="s">
        <v>20</v>
      </c>
      <c r="K2137" t="s">
        <v>21</v>
      </c>
      <c r="L2137" t="s">
        <v>3546</v>
      </c>
      <c r="M2137" t="s">
        <v>2768</v>
      </c>
      <c r="N2137" t="s">
        <v>144</v>
      </c>
      <c r="O2137">
        <v>73.917914820215898</v>
      </c>
      <c r="P2137">
        <v>6.3315490803265524</v>
      </c>
    </row>
    <row r="2138" spans="1:16" x14ac:dyDescent="0.3">
      <c r="A2138" s="2">
        <v>45364</v>
      </c>
      <c r="B2138" s="2">
        <v>45368</v>
      </c>
      <c r="C2138">
        <v>4</v>
      </c>
      <c r="D2138" t="s">
        <v>3538</v>
      </c>
      <c r="E2138" t="s">
        <v>2470</v>
      </c>
      <c r="F2138" t="s">
        <v>103</v>
      </c>
      <c r="G2138" t="s">
        <v>33</v>
      </c>
      <c r="H2138" t="s">
        <v>52</v>
      </c>
      <c r="I2138" t="s">
        <v>92</v>
      </c>
      <c r="J2138" t="s">
        <v>42</v>
      </c>
      <c r="K2138" t="s">
        <v>22</v>
      </c>
      <c r="L2138" t="s">
        <v>22</v>
      </c>
      <c r="N2138" t="s">
        <v>30</v>
      </c>
      <c r="O2138">
        <v>124.5545812815718</v>
      </c>
      <c r="P2138">
        <v>7.3260544074462954</v>
      </c>
    </row>
    <row r="2139" spans="1:16" x14ac:dyDescent="0.3">
      <c r="A2139" s="2">
        <v>45389</v>
      </c>
      <c r="B2139" s="2">
        <v>45431</v>
      </c>
      <c r="C2139">
        <v>42</v>
      </c>
      <c r="D2139" t="s">
        <v>3537</v>
      </c>
      <c r="E2139" t="s">
        <v>2773</v>
      </c>
      <c r="F2139" t="s">
        <v>103</v>
      </c>
      <c r="G2139" t="s">
        <v>33</v>
      </c>
      <c r="H2139" t="s">
        <v>18</v>
      </c>
      <c r="I2139" t="s">
        <v>34</v>
      </c>
      <c r="J2139" t="s">
        <v>20</v>
      </c>
      <c r="K2139" t="s">
        <v>21</v>
      </c>
      <c r="L2139" t="s">
        <v>21</v>
      </c>
      <c r="M2139" t="s">
        <v>2774</v>
      </c>
      <c r="N2139" t="s">
        <v>43</v>
      </c>
      <c r="O2139">
        <v>111.98473153382329</v>
      </c>
      <c r="P2139">
        <v>6.3993475643167193</v>
      </c>
    </row>
    <row r="2140" spans="1:16" x14ac:dyDescent="0.3">
      <c r="A2140" s="2">
        <v>45181</v>
      </c>
      <c r="B2140" s="2">
        <v>45187</v>
      </c>
      <c r="C2140">
        <v>6</v>
      </c>
      <c r="D2140" t="s">
        <v>3538</v>
      </c>
      <c r="E2140" t="s">
        <v>1522</v>
      </c>
      <c r="F2140" t="s">
        <v>103</v>
      </c>
      <c r="G2140" t="s">
        <v>51</v>
      </c>
      <c r="H2140" t="s">
        <v>52</v>
      </c>
      <c r="I2140" t="s">
        <v>34</v>
      </c>
      <c r="J2140" t="s">
        <v>42</v>
      </c>
      <c r="K2140" t="s">
        <v>21</v>
      </c>
      <c r="L2140" t="s">
        <v>21</v>
      </c>
      <c r="M2140" t="s">
        <v>2777</v>
      </c>
      <c r="N2140" t="s">
        <v>54</v>
      </c>
      <c r="O2140">
        <v>98.824758097268642</v>
      </c>
      <c r="P2140">
        <v>7.8107012839121266</v>
      </c>
    </row>
    <row r="2141" spans="1:16" x14ac:dyDescent="0.3">
      <c r="A2141" s="2">
        <v>45179</v>
      </c>
      <c r="D2141" t="s">
        <v>3536</v>
      </c>
      <c r="E2141" t="s">
        <v>2052</v>
      </c>
      <c r="F2141" t="s">
        <v>103</v>
      </c>
      <c r="G2141" t="s">
        <v>51</v>
      </c>
      <c r="H2141" t="s">
        <v>59</v>
      </c>
      <c r="I2141" t="s">
        <v>92</v>
      </c>
      <c r="J2141" t="s">
        <v>42</v>
      </c>
      <c r="K2141" t="s">
        <v>22</v>
      </c>
      <c r="L2141" t="s">
        <v>22</v>
      </c>
      <c r="N2141" t="s">
        <v>43</v>
      </c>
      <c r="O2141">
        <v>96.607121069405991</v>
      </c>
      <c r="P2141">
        <v>6.9670912934398492</v>
      </c>
    </row>
    <row r="2142" spans="1:16" x14ac:dyDescent="0.3">
      <c r="A2142" s="2">
        <v>44982</v>
      </c>
      <c r="B2142" s="2">
        <v>44983</v>
      </c>
      <c r="C2142">
        <v>1</v>
      </c>
      <c r="D2142" t="s">
        <v>3538</v>
      </c>
      <c r="E2142" t="s">
        <v>1131</v>
      </c>
      <c r="F2142" t="s">
        <v>103</v>
      </c>
      <c r="G2142" t="s">
        <v>33</v>
      </c>
      <c r="H2142" t="s">
        <v>18</v>
      </c>
      <c r="I2142" t="s">
        <v>19</v>
      </c>
      <c r="J2142" t="s">
        <v>42</v>
      </c>
      <c r="K2142" t="s">
        <v>21</v>
      </c>
      <c r="L2142" t="s">
        <v>3546</v>
      </c>
      <c r="M2142" t="s">
        <v>2787</v>
      </c>
      <c r="N2142" t="s">
        <v>43</v>
      </c>
      <c r="O2142">
        <v>111.6235293098685</v>
      </c>
      <c r="P2142">
        <v>6.8236818282945384</v>
      </c>
    </row>
    <row r="2143" spans="1:16" x14ac:dyDescent="0.3">
      <c r="A2143" s="2">
        <v>44996</v>
      </c>
      <c r="B2143" s="2">
        <v>45239</v>
      </c>
      <c r="C2143">
        <v>243</v>
      </c>
      <c r="D2143" t="s">
        <v>3541</v>
      </c>
      <c r="E2143" t="s">
        <v>1640</v>
      </c>
      <c r="F2143" t="s">
        <v>103</v>
      </c>
      <c r="G2143" t="s">
        <v>33</v>
      </c>
      <c r="H2143" t="s">
        <v>59</v>
      </c>
      <c r="I2143" t="s">
        <v>34</v>
      </c>
      <c r="J2143" t="s">
        <v>42</v>
      </c>
      <c r="K2143" t="s">
        <v>22</v>
      </c>
      <c r="L2143" t="s">
        <v>22</v>
      </c>
      <c r="N2143" t="s">
        <v>76</v>
      </c>
      <c r="O2143">
        <v>92.947817545522057</v>
      </c>
      <c r="P2143">
        <v>7.5930745819523526</v>
      </c>
    </row>
    <row r="2144" spans="1:16" x14ac:dyDescent="0.3">
      <c r="A2144" s="2">
        <v>45382</v>
      </c>
      <c r="D2144" t="s">
        <v>3536</v>
      </c>
      <c r="E2144" t="s">
        <v>2791</v>
      </c>
      <c r="F2144" t="s">
        <v>103</v>
      </c>
      <c r="G2144" t="s">
        <v>46</v>
      </c>
      <c r="H2144" t="s">
        <v>18</v>
      </c>
      <c r="I2144" t="s">
        <v>34</v>
      </c>
      <c r="J2144" t="s">
        <v>35</v>
      </c>
      <c r="K2144" t="s">
        <v>22</v>
      </c>
      <c r="L2144" t="s">
        <v>22</v>
      </c>
      <c r="N2144" t="s">
        <v>43</v>
      </c>
      <c r="O2144">
        <v>92.799136847345366</v>
      </c>
      <c r="P2144">
        <v>7.8744569744729027</v>
      </c>
    </row>
    <row r="2145" spans="1:16" x14ac:dyDescent="0.3">
      <c r="A2145" s="2">
        <v>44960</v>
      </c>
      <c r="B2145" s="2">
        <v>44987</v>
      </c>
      <c r="C2145">
        <v>27</v>
      </c>
      <c r="D2145" t="s">
        <v>3538</v>
      </c>
      <c r="E2145" t="s">
        <v>2099</v>
      </c>
      <c r="F2145" t="s">
        <v>103</v>
      </c>
      <c r="G2145" t="s">
        <v>51</v>
      </c>
      <c r="H2145" t="s">
        <v>59</v>
      </c>
      <c r="I2145" t="s">
        <v>19</v>
      </c>
      <c r="J2145" t="s">
        <v>42</v>
      </c>
      <c r="K2145" t="s">
        <v>22</v>
      </c>
      <c r="L2145" t="s">
        <v>22</v>
      </c>
      <c r="N2145" t="s">
        <v>30</v>
      </c>
      <c r="O2145">
        <v>86.720200838474454</v>
      </c>
      <c r="P2145">
        <v>6.2538888275099449</v>
      </c>
    </row>
    <row r="2146" spans="1:16" x14ac:dyDescent="0.3">
      <c r="A2146" s="2">
        <v>45149</v>
      </c>
      <c r="B2146" s="2">
        <v>45172</v>
      </c>
      <c r="C2146">
        <v>23</v>
      </c>
      <c r="D2146" t="s">
        <v>3538</v>
      </c>
      <c r="E2146" t="s">
        <v>1151</v>
      </c>
      <c r="F2146" t="s">
        <v>103</v>
      </c>
      <c r="G2146" t="s">
        <v>51</v>
      </c>
      <c r="H2146" t="s">
        <v>52</v>
      </c>
      <c r="I2146" t="s">
        <v>34</v>
      </c>
      <c r="J2146" t="s">
        <v>20</v>
      </c>
      <c r="K2146" t="s">
        <v>21</v>
      </c>
      <c r="L2146" t="s">
        <v>21</v>
      </c>
      <c r="M2146" t="s">
        <v>2802</v>
      </c>
      <c r="N2146" t="s">
        <v>54</v>
      </c>
      <c r="O2146">
        <v>101.87494040944399</v>
      </c>
      <c r="P2146">
        <v>7.5792362855891078</v>
      </c>
    </row>
    <row r="2147" spans="1:16" x14ac:dyDescent="0.3">
      <c r="A2147" s="2">
        <v>45347</v>
      </c>
      <c r="D2147" t="s">
        <v>3536</v>
      </c>
      <c r="E2147" t="s">
        <v>2804</v>
      </c>
      <c r="F2147" t="s">
        <v>103</v>
      </c>
      <c r="G2147" t="s">
        <v>17</v>
      </c>
      <c r="H2147" t="s">
        <v>18</v>
      </c>
      <c r="I2147" t="s">
        <v>19</v>
      </c>
      <c r="J2147" t="s">
        <v>35</v>
      </c>
      <c r="K2147" t="s">
        <v>22</v>
      </c>
      <c r="L2147" t="s">
        <v>22</v>
      </c>
      <c r="N2147" t="s">
        <v>63</v>
      </c>
      <c r="O2147">
        <v>72.624529662111854</v>
      </c>
      <c r="P2147">
        <v>7.4049299410882066</v>
      </c>
    </row>
    <row r="2148" spans="1:16" x14ac:dyDescent="0.3">
      <c r="A2148" s="2">
        <v>45320</v>
      </c>
      <c r="B2148" s="2">
        <v>45393</v>
      </c>
      <c r="C2148">
        <v>73</v>
      </c>
      <c r="D2148" t="s">
        <v>3537</v>
      </c>
      <c r="E2148" t="s">
        <v>1052</v>
      </c>
      <c r="F2148" t="s">
        <v>103</v>
      </c>
      <c r="G2148" t="s">
        <v>33</v>
      </c>
      <c r="H2148" t="s">
        <v>52</v>
      </c>
      <c r="I2148" t="s">
        <v>34</v>
      </c>
      <c r="J2148" t="s">
        <v>42</v>
      </c>
      <c r="K2148" t="s">
        <v>21</v>
      </c>
      <c r="L2148" t="s">
        <v>3546</v>
      </c>
      <c r="M2148" t="s">
        <v>2808</v>
      </c>
      <c r="N2148" t="s">
        <v>43</v>
      </c>
      <c r="O2148">
        <v>118.7104703080018</v>
      </c>
      <c r="P2148">
        <v>6.3542995788947714</v>
      </c>
    </row>
    <row r="2149" spans="1:16" x14ac:dyDescent="0.3">
      <c r="A2149" s="2">
        <v>45142</v>
      </c>
      <c r="B2149" s="2">
        <v>46024</v>
      </c>
      <c r="C2149">
        <v>882</v>
      </c>
      <c r="D2149" t="s">
        <v>3539</v>
      </c>
      <c r="E2149" t="s">
        <v>1177</v>
      </c>
      <c r="F2149" t="s">
        <v>103</v>
      </c>
      <c r="G2149" t="s">
        <v>17</v>
      </c>
      <c r="H2149" t="s">
        <v>40</v>
      </c>
      <c r="I2149" t="s">
        <v>41</v>
      </c>
      <c r="J2149" t="s">
        <v>42</v>
      </c>
      <c r="K2149" t="s">
        <v>22</v>
      </c>
      <c r="L2149" t="s">
        <v>22</v>
      </c>
      <c r="N2149" t="s">
        <v>144</v>
      </c>
      <c r="O2149">
        <v>78.012119900246191</v>
      </c>
      <c r="P2149">
        <v>6.6604301297429949</v>
      </c>
    </row>
    <row r="2150" spans="1:16" x14ac:dyDescent="0.3">
      <c r="A2150" s="2">
        <v>45293</v>
      </c>
      <c r="D2150" t="s">
        <v>3536</v>
      </c>
      <c r="E2150" t="s">
        <v>2635</v>
      </c>
      <c r="F2150" t="s">
        <v>103</v>
      </c>
      <c r="G2150" t="s">
        <v>51</v>
      </c>
      <c r="H2150" t="s">
        <v>52</v>
      </c>
      <c r="I2150" t="s">
        <v>92</v>
      </c>
      <c r="J2150" t="s">
        <v>20</v>
      </c>
      <c r="K2150" t="s">
        <v>21</v>
      </c>
      <c r="L2150" t="s">
        <v>21</v>
      </c>
      <c r="M2150" t="s">
        <v>2816</v>
      </c>
      <c r="N2150" t="s">
        <v>54</v>
      </c>
      <c r="O2150">
        <v>76.523779929774634</v>
      </c>
      <c r="P2150">
        <v>7.8218543689876849</v>
      </c>
    </row>
    <row r="2151" spans="1:16" x14ac:dyDescent="0.3">
      <c r="A2151" s="2">
        <v>44940</v>
      </c>
      <c r="D2151" t="s">
        <v>3536</v>
      </c>
      <c r="E2151" t="s">
        <v>1052</v>
      </c>
      <c r="F2151" t="s">
        <v>103</v>
      </c>
      <c r="G2151" t="s">
        <v>17</v>
      </c>
      <c r="H2151" t="s">
        <v>18</v>
      </c>
      <c r="I2151" t="s">
        <v>19</v>
      </c>
      <c r="J2151" t="s">
        <v>42</v>
      </c>
      <c r="K2151" t="s">
        <v>22</v>
      </c>
      <c r="L2151" t="s">
        <v>22</v>
      </c>
      <c r="N2151" t="s">
        <v>76</v>
      </c>
      <c r="O2151">
        <v>107.55298063794901</v>
      </c>
      <c r="P2151">
        <v>7.915263292545176</v>
      </c>
    </row>
    <row r="2152" spans="1:16" x14ac:dyDescent="0.3">
      <c r="A2152" s="2">
        <v>45137</v>
      </c>
      <c r="B2152" s="2">
        <v>45144</v>
      </c>
      <c r="C2152">
        <v>7</v>
      </c>
      <c r="D2152" t="s">
        <v>3538</v>
      </c>
      <c r="E2152" t="s">
        <v>2822</v>
      </c>
      <c r="F2152" t="s">
        <v>103</v>
      </c>
      <c r="G2152" t="s">
        <v>17</v>
      </c>
      <c r="H2152" t="s">
        <v>18</v>
      </c>
      <c r="I2152" t="s">
        <v>34</v>
      </c>
      <c r="J2152" t="s">
        <v>35</v>
      </c>
      <c r="K2152" t="s">
        <v>21</v>
      </c>
      <c r="L2152" t="s">
        <v>3546</v>
      </c>
      <c r="M2152" t="s">
        <v>2823</v>
      </c>
      <c r="N2152" t="s">
        <v>43</v>
      </c>
      <c r="O2152">
        <v>115.0485675652711</v>
      </c>
      <c r="P2152">
        <v>7.2319709005203583</v>
      </c>
    </row>
    <row r="2153" spans="1:16" x14ac:dyDescent="0.3">
      <c r="A2153" s="2">
        <v>44966</v>
      </c>
      <c r="B2153" s="2">
        <v>45194</v>
      </c>
      <c r="C2153">
        <v>228</v>
      </c>
      <c r="D2153" t="s">
        <v>3541</v>
      </c>
      <c r="E2153" t="s">
        <v>1522</v>
      </c>
      <c r="F2153" t="s">
        <v>103</v>
      </c>
      <c r="G2153" t="s">
        <v>17</v>
      </c>
      <c r="H2153" t="s">
        <v>40</v>
      </c>
      <c r="I2153" t="s">
        <v>41</v>
      </c>
      <c r="J2153" t="s">
        <v>35</v>
      </c>
      <c r="K2153" t="s">
        <v>22</v>
      </c>
      <c r="L2153" t="s">
        <v>22</v>
      </c>
      <c r="N2153" t="s">
        <v>43</v>
      </c>
      <c r="O2153">
        <v>75.817396800859029</v>
      </c>
      <c r="P2153">
        <v>6.6304788692989014</v>
      </c>
    </row>
    <row r="2154" spans="1:16" x14ac:dyDescent="0.3">
      <c r="A2154" s="2">
        <v>45180</v>
      </c>
      <c r="B2154" s="2">
        <v>45246</v>
      </c>
      <c r="C2154">
        <v>66</v>
      </c>
      <c r="D2154" t="s">
        <v>3537</v>
      </c>
      <c r="E2154" t="s">
        <v>2641</v>
      </c>
      <c r="F2154" t="s">
        <v>103</v>
      </c>
      <c r="G2154" t="s">
        <v>51</v>
      </c>
      <c r="H2154" t="s">
        <v>59</v>
      </c>
      <c r="I2154" t="s">
        <v>34</v>
      </c>
      <c r="J2154" t="s">
        <v>42</v>
      </c>
      <c r="K2154" t="s">
        <v>22</v>
      </c>
      <c r="L2154" t="s">
        <v>22</v>
      </c>
      <c r="N2154" t="s">
        <v>63</v>
      </c>
      <c r="O2154">
        <v>92.93767882646523</v>
      </c>
      <c r="P2154">
        <v>6.548110441374412</v>
      </c>
    </row>
    <row r="2155" spans="1:16" x14ac:dyDescent="0.3">
      <c r="A2155" s="2">
        <v>45443</v>
      </c>
      <c r="D2155" t="s">
        <v>3536</v>
      </c>
      <c r="E2155" t="s">
        <v>2099</v>
      </c>
      <c r="F2155" t="s">
        <v>103</v>
      </c>
      <c r="G2155" t="s">
        <v>17</v>
      </c>
      <c r="H2155" t="s">
        <v>40</v>
      </c>
      <c r="I2155" t="s">
        <v>41</v>
      </c>
      <c r="J2155" t="s">
        <v>42</v>
      </c>
      <c r="K2155" t="s">
        <v>3546</v>
      </c>
      <c r="L2155" t="s">
        <v>3546</v>
      </c>
      <c r="N2155" t="s">
        <v>24</v>
      </c>
      <c r="O2155">
        <v>97.842532320532499</v>
      </c>
      <c r="P2155">
        <v>7.3174155510017522</v>
      </c>
    </row>
    <row r="2156" spans="1:16" x14ac:dyDescent="0.3">
      <c r="A2156" s="2">
        <v>45117</v>
      </c>
      <c r="B2156" s="2">
        <v>45124</v>
      </c>
      <c r="C2156">
        <v>7</v>
      </c>
      <c r="D2156" t="s">
        <v>3538</v>
      </c>
      <c r="E2156" t="s">
        <v>2502</v>
      </c>
      <c r="F2156" t="s">
        <v>103</v>
      </c>
      <c r="G2156" t="s">
        <v>33</v>
      </c>
      <c r="H2156" t="s">
        <v>18</v>
      </c>
      <c r="I2156" t="s">
        <v>34</v>
      </c>
      <c r="J2156" t="s">
        <v>42</v>
      </c>
      <c r="K2156" t="s">
        <v>21</v>
      </c>
      <c r="L2156" t="s">
        <v>3546</v>
      </c>
      <c r="M2156" t="s">
        <v>2843</v>
      </c>
      <c r="N2156" t="s">
        <v>76</v>
      </c>
      <c r="O2156">
        <v>89.296191316812241</v>
      </c>
      <c r="P2156">
        <v>6.4721009266929279</v>
      </c>
    </row>
    <row r="2157" spans="1:16" x14ac:dyDescent="0.3">
      <c r="A2157" s="2">
        <v>45332</v>
      </c>
      <c r="B2157" s="2">
        <v>45336</v>
      </c>
      <c r="C2157">
        <v>4</v>
      </c>
      <c r="D2157" t="s">
        <v>3538</v>
      </c>
      <c r="E2157" t="s">
        <v>697</v>
      </c>
      <c r="F2157" t="s">
        <v>103</v>
      </c>
      <c r="G2157" t="s">
        <v>51</v>
      </c>
      <c r="H2157" t="s">
        <v>52</v>
      </c>
      <c r="I2157" t="s">
        <v>34</v>
      </c>
      <c r="J2157" t="s">
        <v>20</v>
      </c>
      <c r="K2157" t="s">
        <v>21</v>
      </c>
      <c r="L2157" t="s">
        <v>21</v>
      </c>
      <c r="M2157" t="s">
        <v>2027</v>
      </c>
      <c r="N2157" t="s">
        <v>76</v>
      </c>
      <c r="O2157">
        <v>122.4750351735163</v>
      </c>
      <c r="P2157">
        <v>7.9369775551887676</v>
      </c>
    </row>
    <row r="2158" spans="1:16" x14ac:dyDescent="0.3">
      <c r="A2158" s="2">
        <v>45441</v>
      </c>
      <c r="B2158" s="2">
        <v>45447</v>
      </c>
      <c r="C2158">
        <v>6</v>
      </c>
      <c r="D2158" t="s">
        <v>3538</v>
      </c>
      <c r="E2158" t="s">
        <v>1655</v>
      </c>
      <c r="F2158" t="s">
        <v>103</v>
      </c>
      <c r="G2158" t="s">
        <v>33</v>
      </c>
      <c r="H2158" t="s">
        <v>52</v>
      </c>
      <c r="I2158" t="s">
        <v>34</v>
      </c>
      <c r="J2158" t="s">
        <v>42</v>
      </c>
      <c r="K2158" t="s">
        <v>21</v>
      </c>
      <c r="L2158" t="s">
        <v>21</v>
      </c>
      <c r="M2158" t="s">
        <v>2862</v>
      </c>
      <c r="N2158" t="s">
        <v>144</v>
      </c>
      <c r="O2158">
        <v>71.243883990454236</v>
      </c>
      <c r="P2158">
        <v>6.643339979319097</v>
      </c>
    </row>
    <row r="2159" spans="1:16" x14ac:dyDescent="0.3">
      <c r="A2159" s="2">
        <v>45346</v>
      </c>
      <c r="D2159" t="s">
        <v>3536</v>
      </c>
      <c r="E2159" t="s">
        <v>1245</v>
      </c>
      <c r="F2159" t="s">
        <v>103</v>
      </c>
      <c r="G2159" t="s">
        <v>33</v>
      </c>
      <c r="H2159" t="s">
        <v>52</v>
      </c>
      <c r="I2159" t="s">
        <v>34</v>
      </c>
      <c r="J2159" t="s">
        <v>42</v>
      </c>
      <c r="K2159" t="s">
        <v>21</v>
      </c>
      <c r="L2159" t="s">
        <v>3546</v>
      </c>
      <c r="M2159" t="s">
        <v>2868</v>
      </c>
      <c r="N2159" t="s">
        <v>30</v>
      </c>
      <c r="O2159">
        <v>76.661387576575137</v>
      </c>
      <c r="P2159">
        <v>6.563232084211263</v>
      </c>
    </row>
    <row r="2160" spans="1:16" x14ac:dyDescent="0.3">
      <c r="A2160" s="2">
        <v>44934</v>
      </c>
      <c r="D2160" t="s">
        <v>3536</v>
      </c>
      <c r="E2160" t="s">
        <v>2137</v>
      </c>
      <c r="F2160" t="s">
        <v>103</v>
      </c>
      <c r="G2160" t="s">
        <v>17</v>
      </c>
      <c r="H2160" t="s">
        <v>18</v>
      </c>
      <c r="I2160" t="s">
        <v>34</v>
      </c>
      <c r="J2160" t="s">
        <v>35</v>
      </c>
      <c r="K2160" t="s">
        <v>21</v>
      </c>
      <c r="L2160" t="s">
        <v>21</v>
      </c>
      <c r="M2160" t="s">
        <v>2875</v>
      </c>
      <c r="N2160" t="s">
        <v>54</v>
      </c>
      <c r="O2160">
        <v>93.197949423565333</v>
      </c>
      <c r="P2160">
        <v>6.2276767869532028</v>
      </c>
    </row>
    <row r="2161" spans="1:16" x14ac:dyDescent="0.3">
      <c r="A2161" s="2">
        <v>45479</v>
      </c>
      <c r="D2161" t="s">
        <v>3536</v>
      </c>
      <c r="E2161" t="s">
        <v>2380</v>
      </c>
      <c r="F2161" t="s">
        <v>103</v>
      </c>
      <c r="G2161" t="s">
        <v>33</v>
      </c>
      <c r="H2161" t="s">
        <v>18</v>
      </c>
      <c r="I2161" t="s">
        <v>34</v>
      </c>
      <c r="J2161" t="s">
        <v>35</v>
      </c>
      <c r="K2161" t="s">
        <v>3546</v>
      </c>
      <c r="L2161" t="s">
        <v>3546</v>
      </c>
      <c r="N2161" t="s">
        <v>63</v>
      </c>
      <c r="O2161">
        <v>87.867801945891813</v>
      </c>
      <c r="P2161">
        <v>7.7170129091031088</v>
      </c>
    </row>
    <row r="2162" spans="1:16" x14ac:dyDescent="0.3">
      <c r="A2162" s="2">
        <v>45109</v>
      </c>
      <c r="B2162" s="2">
        <v>45119</v>
      </c>
      <c r="C2162">
        <v>10</v>
      </c>
      <c r="D2162" t="s">
        <v>3538</v>
      </c>
      <c r="E2162" t="s">
        <v>2470</v>
      </c>
      <c r="F2162" t="s">
        <v>103</v>
      </c>
      <c r="G2162" t="s">
        <v>51</v>
      </c>
      <c r="H2162" t="s">
        <v>52</v>
      </c>
      <c r="I2162" t="s">
        <v>34</v>
      </c>
      <c r="J2162" t="s">
        <v>20</v>
      </c>
      <c r="K2162" t="s">
        <v>21</v>
      </c>
      <c r="L2162" t="s">
        <v>21</v>
      </c>
      <c r="M2162" t="s">
        <v>2881</v>
      </c>
      <c r="N2162" t="s">
        <v>76</v>
      </c>
      <c r="O2162">
        <v>85.483444566160671</v>
      </c>
      <c r="P2162">
        <v>6.5426980635477916</v>
      </c>
    </row>
    <row r="2163" spans="1:16" x14ac:dyDescent="0.3">
      <c r="A2163" s="2">
        <v>45168</v>
      </c>
      <c r="B2163" s="2">
        <v>45206</v>
      </c>
      <c r="C2163">
        <v>38</v>
      </c>
      <c r="D2163" t="s">
        <v>3537</v>
      </c>
      <c r="E2163" t="s">
        <v>2822</v>
      </c>
      <c r="F2163" t="s">
        <v>103</v>
      </c>
      <c r="G2163" t="s">
        <v>46</v>
      </c>
      <c r="H2163" t="s">
        <v>40</v>
      </c>
      <c r="I2163" t="s">
        <v>41</v>
      </c>
      <c r="J2163" t="s">
        <v>42</v>
      </c>
      <c r="K2163" t="s">
        <v>21</v>
      </c>
      <c r="L2163" t="s">
        <v>21</v>
      </c>
      <c r="M2163" t="s">
        <v>2882</v>
      </c>
      <c r="N2163" t="s">
        <v>54</v>
      </c>
      <c r="O2163">
        <v>105.9822056259803</v>
      </c>
      <c r="P2163">
        <v>7.5975664715473306</v>
      </c>
    </row>
    <row r="2164" spans="1:16" x14ac:dyDescent="0.3">
      <c r="A2164" s="2">
        <v>45311</v>
      </c>
      <c r="B2164" s="2">
        <v>46311</v>
      </c>
      <c r="C2164">
        <v>1000</v>
      </c>
      <c r="D2164" t="s">
        <v>3539</v>
      </c>
      <c r="E2164" t="s">
        <v>1075</v>
      </c>
      <c r="F2164" t="s">
        <v>103</v>
      </c>
      <c r="G2164" t="s">
        <v>17</v>
      </c>
      <c r="H2164" t="s">
        <v>18</v>
      </c>
      <c r="I2164" t="s">
        <v>19</v>
      </c>
      <c r="J2164" t="s">
        <v>35</v>
      </c>
      <c r="K2164" t="s">
        <v>22</v>
      </c>
      <c r="L2164" t="s">
        <v>22</v>
      </c>
      <c r="N2164" t="s">
        <v>63</v>
      </c>
      <c r="O2164">
        <v>91.628395586647841</v>
      </c>
      <c r="P2164">
        <v>6.844068520255278</v>
      </c>
    </row>
    <row r="2165" spans="1:16" x14ac:dyDescent="0.3">
      <c r="A2165" s="2">
        <v>45014</v>
      </c>
      <c r="B2165" s="2">
        <v>45031</v>
      </c>
      <c r="C2165">
        <v>17</v>
      </c>
      <c r="D2165" t="s">
        <v>3538</v>
      </c>
      <c r="E2165" t="s">
        <v>2905</v>
      </c>
      <c r="F2165" t="s">
        <v>103</v>
      </c>
      <c r="G2165" t="s">
        <v>58</v>
      </c>
      <c r="H2165" t="s">
        <v>52</v>
      </c>
      <c r="I2165" t="s">
        <v>34</v>
      </c>
      <c r="J2165" t="s">
        <v>42</v>
      </c>
      <c r="K2165" t="s">
        <v>21</v>
      </c>
      <c r="L2165" t="s">
        <v>3546</v>
      </c>
      <c r="M2165" t="s">
        <v>2906</v>
      </c>
      <c r="N2165" t="s">
        <v>24</v>
      </c>
      <c r="O2165">
        <v>75.318544263265395</v>
      </c>
      <c r="P2165">
        <v>6.2998348546975471</v>
      </c>
    </row>
    <row r="2166" spans="1:16" x14ac:dyDescent="0.3">
      <c r="A2166" s="2">
        <v>44936</v>
      </c>
      <c r="B2166" s="2">
        <v>44963</v>
      </c>
      <c r="C2166">
        <v>27</v>
      </c>
      <c r="D2166" t="s">
        <v>3538</v>
      </c>
      <c r="E2166" t="s">
        <v>2908</v>
      </c>
      <c r="F2166" t="s">
        <v>103</v>
      </c>
      <c r="G2166" t="s">
        <v>33</v>
      </c>
      <c r="H2166" t="s">
        <v>59</v>
      </c>
      <c r="I2166" t="s">
        <v>92</v>
      </c>
      <c r="J2166" t="s">
        <v>42</v>
      </c>
      <c r="K2166" t="s">
        <v>22</v>
      </c>
      <c r="L2166" t="s">
        <v>22</v>
      </c>
      <c r="N2166" t="s">
        <v>63</v>
      </c>
      <c r="O2166">
        <v>90.07865549577275</v>
      </c>
      <c r="P2166">
        <v>7.537974830361021</v>
      </c>
    </row>
    <row r="2167" spans="1:16" x14ac:dyDescent="0.3">
      <c r="A2167" s="2">
        <v>45234</v>
      </c>
      <c r="B2167" s="2">
        <v>46234</v>
      </c>
      <c r="C2167">
        <v>1000</v>
      </c>
      <c r="D2167" t="s">
        <v>3539</v>
      </c>
      <c r="E2167" t="s">
        <v>1052</v>
      </c>
      <c r="F2167" t="s">
        <v>103</v>
      </c>
      <c r="G2167" t="s">
        <v>17</v>
      </c>
      <c r="H2167" t="s">
        <v>40</v>
      </c>
      <c r="I2167" t="s">
        <v>41</v>
      </c>
      <c r="J2167" t="s">
        <v>42</v>
      </c>
      <c r="K2167" t="s">
        <v>21</v>
      </c>
      <c r="L2167" t="s">
        <v>3546</v>
      </c>
      <c r="M2167" t="s">
        <v>2916</v>
      </c>
      <c r="N2167" t="s">
        <v>30</v>
      </c>
      <c r="O2167">
        <v>98.585854667635132</v>
      </c>
      <c r="P2167">
        <v>7.0929170834562489</v>
      </c>
    </row>
    <row r="2168" spans="1:16" x14ac:dyDescent="0.3">
      <c r="A2168" s="2">
        <v>45047</v>
      </c>
      <c r="B2168" s="2">
        <v>46047</v>
      </c>
      <c r="C2168">
        <v>1000</v>
      </c>
      <c r="D2168" t="s">
        <v>3539</v>
      </c>
      <c r="E2168" t="s">
        <v>1929</v>
      </c>
      <c r="F2168" t="s">
        <v>103</v>
      </c>
      <c r="G2168" t="s">
        <v>33</v>
      </c>
      <c r="H2168" t="s">
        <v>52</v>
      </c>
      <c r="I2168" t="s">
        <v>92</v>
      </c>
      <c r="J2168" t="s">
        <v>20</v>
      </c>
      <c r="K2168" t="s">
        <v>21</v>
      </c>
      <c r="L2168" t="s">
        <v>21</v>
      </c>
      <c r="M2168" t="s">
        <v>2917</v>
      </c>
      <c r="N2168" t="s">
        <v>30</v>
      </c>
      <c r="O2168">
        <v>92.796242546160698</v>
      </c>
      <c r="P2168">
        <v>6.8707926467995026</v>
      </c>
    </row>
    <row r="2169" spans="1:16" x14ac:dyDescent="0.3">
      <c r="A2169" s="2">
        <v>44972</v>
      </c>
      <c r="B2169" s="2">
        <v>45972</v>
      </c>
      <c r="C2169">
        <v>1000</v>
      </c>
      <c r="D2169" t="s">
        <v>3539</v>
      </c>
      <c r="E2169" t="s">
        <v>1093</v>
      </c>
      <c r="F2169" t="s">
        <v>103</v>
      </c>
      <c r="G2169" t="s">
        <v>46</v>
      </c>
      <c r="H2169" t="s">
        <v>119</v>
      </c>
      <c r="I2169" t="s">
        <v>120</v>
      </c>
      <c r="J2169" t="s">
        <v>42</v>
      </c>
      <c r="K2169" t="s">
        <v>21</v>
      </c>
      <c r="L2169" t="s">
        <v>21</v>
      </c>
      <c r="M2169" t="s">
        <v>2921</v>
      </c>
      <c r="N2169" t="s">
        <v>30</v>
      </c>
      <c r="O2169">
        <v>80.643465589562922</v>
      </c>
      <c r="P2169">
        <v>7.7362845087550109</v>
      </c>
    </row>
    <row r="2170" spans="1:16" x14ac:dyDescent="0.3">
      <c r="A2170" s="2">
        <v>45127</v>
      </c>
      <c r="B2170" s="2">
        <v>46127</v>
      </c>
      <c r="C2170">
        <v>1000</v>
      </c>
      <c r="D2170" t="s">
        <v>3539</v>
      </c>
      <c r="E2170" t="s">
        <v>758</v>
      </c>
      <c r="F2170" t="s">
        <v>103</v>
      </c>
      <c r="G2170" t="s">
        <v>51</v>
      </c>
      <c r="H2170" t="s">
        <v>59</v>
      </c>
      <c r="I2170" t="s">
        <v>19</v>
      </c>
      <c r="J2170" t="s">
        <v>35</v>
      </c>
      <c r="K2170" t="s">
        <v>22</v>
      </c>
      <c r="L2170" t="s">
        <v>22</v>
      </c>
      <c r="N2170" t="s">
        <v>43</v>
      </c>
      <c r="O2170">
        <v>92.911349893474608</v>
      </c>
      <c r="P2170">
        <v>7.4163441772905632</v>
      </c>
    </row>
    <row r="2171" spans="1:16" x14ac:dyDescent="0.3">
      <c r="A2171" s="2">
        <v>44950</v>
      </c>
      <c r="D2171" t="s">
        <v>3536</v>
      </c>
      <c r="E2171" t="s">
        <v>1161</v>
      </c>
      <c r="F2171" t="s">
        <v>103</v>
      </c>
      <c r="G2171" t="s">
        <v>46</v>
      </c>
      <c r="H2171" t="s">
        <v>40</v>
      </c>
      <c r="I2171" t="s">
        <v>41</v>
      </c>
      <c r="J2171" t="s">
        <v>35</v>
      </c>
      <c r="K2171" t="s">
        <v>22</v>
      </c>
      <c r="L2171" t="s">
        <v>22</v>
      </c>
      <c r="N2171" t="s">
        <v>76</v>
      </c>
      <c r="O2171">
        <v>93.363246064361888</v>
      </c>
      <c r="P2171">
        <v>7.1013267588817026</v>
      </c>
    </row>
    <row r="2172" spans="1:16" x14ac:dyDescent="0.3">
      <c r="A2172" s="2">
        <v>45331</v>
      </c>
      <c r="B2172" s="2">
        <v>45333</v>
      </c>
      <c r="C2172">
        <v>2</v>
      </c>
      <c r="D2172" t="s">
        <v>3538</v>
      </c>
      <c r="E2172" t="s">
        <v>1114</v>
      </c>
      <c r="F2172" t="s">
        <v>103</v>
      </c>
      <c r="G2172" t="s">
        <v>58</v>
      </c>
      <c r="H2172" t="s">
        <v>119</v>
      </c>
      <c r="I2172" t="s">
        <v>120</v>
      </c>
      <c r="J2172" t="s">
        <v>20</v>
      </c>
      <c r="K2172" t="s">
        <v>21</v>
      </c>
      <c r="L2172" t="s">
        <v>3546</v>
      </c>
      <c r="M2172" t="s">
        <v>2940</v>
      </c>
      <c r="N2172" t="s">
        <v>144</v>
      </c>
      <c r="O2172">
        <v>90.569067531714026</v>
      </c>
      <c r="P2172">
        <v>7.8415332169267149</v>
      </c>
    </row>
    <row r="2173" spans="1:16" x14ac:dyDescent="0.3">
      <c r="A2173" s="2">
        <v>45074</v>
      </c>
      <c r="D2173" t="s">
        <v>3536</v>
      </c>
      <c r="E2173" t="s">
        <v>2714</v>
      </c>
      <c r="F2173" t="s">
        <v>103</v>
      </c>
      <c r="G2173" t="s">
        <v>46</v>
      </c>
      <c r="H2173" t="s">
        <v>119</v>
      </c>
      <c r="I2173" t="s">
        <v>120</v>
      </c>
      <c r="J2173" t="s">
        <v>42</v>
      </c>
      <c r="K2173" t="s">
        <v>21</v>
      </c>
      <c r="L2173" t="s">
        <v>3546</v>
      </c>
      <c r="M2173" t="s">
        <v>2473</v>
      </c>
      <c r="N2173" t="s">
        <v>76</v>
      </c>
      <c r="O2173">
        <v>99.724206507657883</v>
      </c>
      <c r="P2173">
        <v>6.735881502604169</v>
      </c>
    </row>
    <row r="2174" spans="1:16" x14ac:dyDescent="0.3">
      <c r="A2174" s="2">
        <v>45308</v>
      </c>
      <c r="B2174" s="2">
        <v>45311</v>
      </c>
      <c r="C2174">
        <v>3</v>
      </c>
      <c r="D2174" t="s">
        <v>3538</v>
      </c>
      <c r="E2174" t="s">
        <v>2968</v>
      </c>
      <c r="F2174" t="s">
        <v>103</v>
      </c>
      <c r="G2174" t="s">
        <v>17</v>
      </c>
      <c r="H2174" t="s">
        <v>40</v>
      </c>
      <c r="I2174" t="s">
        <v>41</v>
      </c>
      <c r="J2174" t="s">
        <v>42</v>
      </c>
      <c r="K2174" t="s">
        <v>22</v>
      </c>
      <c r="L2174" t="s">
        <v>22</v>
      </c>
      <c r="N2174" t="s">
        <v>30</v>
      </c>
      <c r="O2174">
        <v>76.208636486492949</v>
      </c>
      <c r="P2174">
        <v>7.8734599774734688</v>
      </c>
    </row>
    <row r="2175" spans="1:16" x14ac:dyDescent="0.3">
      <c r="A2175" s="2">
        <v>44963</v>
      </c>
      <c r="B2175" s="2">
        <v>45005</v>
      </c>
      <c r="C2175">
        <v>42</v>
      </c>
      <c r="D2175" t="s">
        <v>3537</v>
      </c>
      <c r="E2175" t="s">
        <v>2969</v>
      </c>
      <c r="F2175" t="s">
        <v>103</v>
      </c>
      <c r="G2175" t="s">
        <v>46</v>
      </c>
      <c r="H2175" t="s">
        <v>18</v>
      </c>
      <c r="I2175" t="s">
        <v>34</v>
      </c>
      <c r="J2175" t="s">
        <v>42</v>
      </c>
      <c r="K2175" t="s">
        <v>22</v>
      </c>
      <c r="L2175" t="s">
        <v>22</v>
      </c>
      <c r="N2175" t="s">
        <v>24</v>
      </c>
      <c r="O2175">
        <v>90.967116222151802</v>
      </c>
      <c r="P2175">
        <v>6.8790233772658196</v>
      </c>
    </row>
    <row r="2176" spans="1:16" x14ac:dyDescent="0.3">
      <c r="A2176" s="2">
        <v>45261</v>
      </c>
      <c r="B2176" s="2">
        <v>45271</v>
      </c>
      <c r="C2176">
        <v>10</v>
      </c>
      <c r="D2176" t="s">
        <v>3538</v>
      </c>
      <c r="E2176" t="s">
        <v>2231</v>
      </c>
      <c r="F2176" t="s">
        <v>103</v>
      </c>
      <c r="G2176" t="s">
        <v>51</v>
      </c>
      <c r="H2176" t="s">
        <v>59</v>
      </c>
      <c r="I2176" t="s">
        <v>34</v>
      </c>
      <c r="J2176" t="s">
        <v>35</v>
      </c>
      <c r="K2176" t="s">
        <v>21</v>
      </c>
      <c r="L2176" t="s">
        <v>3546</v>
      </c>
      <c r="M2176" t="s">
        <v>2977</v>
      </c>
      <c r="N2176" t="s">
        <v>144</v>
      </c>
      <c r="O2176">
        <v>99.230512260195809</v>
      </c>
      <c r="P2176">
        <v>7.9256207141480521</v>
      </c>
    </row>
    <row r="2177" spans="1:16" x14ac:dyDescent="0.3">
      <c r="A2177" s="2">
        <v>45463</v>
      </c>
      <c r="B2177" s="2">
        <v>45473</v>
      </c>
      <c r="C2177">
        <v>10</v>
      </c>
      <c r="D2177" t="s">
        <v>3538</v>
      </c>
      <c r="E2177" t="s">
        <v>2991</v>
      </c>
      <c r="F2177" t="s">
        <v>103</v>
      </c>
      <c r="G2177" t="s">
        <v>33</v>
      </c>
      <c r="H2177" t="s">
        <v>52</v>
      </c>
      <c r="I2177" t="s">
        <v>92</v>
      </c>
      <c r="J2177" t="s">
        <v>20</v>
      </c>
      <c r="K2177" t="s">
        <v>21</v>
      </c>
      <c r="L2177" t="s">
        <v>3546</v>
      </c>
      <c r="M2177" t="s">
        <v>2992</v>
      </c>
      <c r="N2177" t="s">
        <v>30</v>
      </c>
      <c r="O2177">
        <v>100.784299659976</v>
      </c>
      <c r="P2177">
        <v>6.0418899220618254</v>
      </c>
    </row>
    <row r="2178" spans="1:16" x14ac:dyDescent="0.3">
      <c r="A2178" s="2">
        <v>45423</v>
      </c>
      <c r="B2178" s="2">
        <v>45457</v>
      </c>
      <c r="C2178">
        <v>34</v>
      </c>
      <c r="D2178" t="s">
        <v>3537</v>
      </c>
      <c r="E2178" t="s">
        <v>2993</v>
      </c>
      <c r="F2178" t="s">
        <v>103</v>
      </c>
      <c r="G2178" t="s">
        <v>46</v>
      </c>
      <c r="H2178" t="s">
        <v>18</v>
      </c>
      <c r="I2178" t="s">
        <v>19</v>
      </c>
      <c r="J2178" t="s">
        <v>20</v>
      </c>
      <c r="K2178" t="s">
        <v>21</v>
      </c>
      <c r="L2178" t="s">
        <v>21</v>
      </c>
      <c r="M2178" t="s">
        <v>2994</v>
      </c>
      <c r="N2178" t="s">
        <v>144</v>
      </c>
      <c r="O2178">
        <v>77.769365575258178</v>
      </c>
      <c r="P2178">
        <v>7.1102675735063769</v>
      </c>
    </row>
    <row r="2179" spans="1:16" x14ac:dyDescent="0.3">
      <c r="A2179" s="2">
        <v>45268</v>
      </c>
      <c r="B2179" s="2">
        <v>45295</v>
      </c>
      <c r="C2179">
        <v>27</v>
      </c>
      <c r="D2179" t="s">
        <v>3538</v>
      </c>
      <c r="E2179" t="s">
        <v>1887</v>
      </c>
      <c r="F2179" t="s">
        <v>103</v>
      </c>
      <c r="G2179" t="s">
        <v>17</v>
      </c>
      <c r="H2179" t="s">
        <v>18</v>
      </c>
      <c r="I2179" t="s">
        <v>34</v>
      </c>
      <c r="J2179" t="s">
        <v>35</v>
      </c>
      <c r="K2179" t="s">
        <v>22</v>
      </c>
      <c r="L2179" t="s">
        <v>22</v>
      </c>
      <c r="N2179" t="s">
        <v>63</v>
      </c>
      <c r="O2179">
        <v>111.0419146640415</v>
      </c>
      <c r="P2179">
        <v>7.2670594215217896</v>
      </c>
    </row>
    <row r="2180" spans="1:16" x14ac:dyDescent="0.3">
      <c r="A2180" s="2">
        <v>44982</v>
      </c>
      <c r="B2180" s="2">
        <v>45080</v>
      </c>
      <c r="C2180">
        <v>98</v>
      </c>
      <c r="D2180" t="s">
        <v>3540</v>
      </c>
      <c r="E2180" t="s">
        <v>677</v>
      </c>
      <c r="F2180" t="s">
        <v>103</v>
      </c>
      <c r="G2180" t="s">
        <v>51</v>
      </c>
      <c r="H2180" t="s">
        <v>52</v>
      </c>
      <c r="I2180" t="s">
        <v>92</v>
      </c>
      <c r="J2180" t="s">
        <v>20</v>
      </c>
      <c r="K2180" t="s">
        <v>21</v>
      </c>
      <c r="L2180" t="s">
        <v>21</v>
      </c>
      <c r="M2180" t="s">
        <v>2998</v>
      </c>
      <c r="N2180" t="s">
        <v>30</v>
      </c>
      <c r="O2180">
        <v>79.770236280033018</v>
      </c>
      <c r="P2180">
        <v>6.157156994310041</v>
      </c>
    </row>
    <row r="2181" spans="1:16" x14ac:dyDescent="0.3">
      <c r="A2181" s="2">
        <v>45269</v>
      </c>
      <c r="D2181" t="s">
        <v>3536</v>
      </c>
      <c r="E2181" t="s">
        <v>441</v>
      </c>
      <c r="F2181" t="s">
        <v>103</v>
      </c>
      <c r="G2181" t="s">
        <v>33</v>
      </c>
      <c r="H2181" t="s">
        <v>18</v>
      </c>
      <c r="I2181" t="s">
        <v>19</v>
      </c>
      <c r="J2181" t="s">
        <v>20</v>
      </c>
      <c r="K2181" t="s">
        <v>21</v>
      </c>
      <c r="L2181" t="s">
        <v>3546</v>
      </c>
      <c r="M2181" t="s">
        <v>1674</v>
      </c>
      <c r="N2181" t="s">
        <v>76</v>
      </c>
      <c r="O2181">
        <v>95.078293144288708</v>
      </c>
      <c r="P2181">
        <v>6.2566517243775293</v>
      </c>
    </row>
    <row r="2182" spans="1:16" x14ac:dyDescent="0.3">
      <c r="A2182" s="2">
        <v>45247</v>
      </c>
      <c r="B2182" s="2">
        <v>46247</v>
      </c>
      <c r="C2182">
        <v>1000</v>
      </c>
      <c r="D2182" t="s">
        <v>3539</v>
      </c>
      <c r="E2182" t="s">
        <v>142</v>
      </c>
      <c r="F2182" t="s">
        <v>103</v>
      </c>
      <c r="G2182" t="s">
        <v>46</v>
      </c>
      <c r="H2182" t="s">
        <v>119</v>
      </c>
      <c r="I2182" t="s">
        <v>120</v>
      </c>
      <c r="J2182" t="s">
        <v>42</v>
      </c>
      <c r="K2182" t="s">
        <v>21</v>
      </c>
      <c r="L2182" t="s">
        <v>21</v>
      </c>
      <c r="M2182" t="s">
        <v>3002</v>
      </c>
      <c r="N2182" t="s">
        <v>54</v>
      </c>
      <c r="O2182">
        <v>80.310537313131974</v>
      </c>
      <c r="P2182">
        <v>6.3294127068645913</v>
      </c>
    </row>
    <row r="2183" spans="1:16" x14ac:dyDescent="0.3">
      <c r="A2183" s="2">
        <v>45332</v>
      </c>
      <c r="B2183" s="2">
        <v>45335</v>
      </c>
      <c r="C2183">
        <v>3</v>
      </c>
      <c r="D2183" t="s">
        <v>3538</v>
      </c>
      <c r="E2183" t="s">
        <v>2380</v>
      </c>
      <c r="F2183" t="s">
        <v>103</v>
      </c>
      <c r="G2183" t="s">
        <v>51</v>
      </c>
      <c r="H2183" t="s">
        <v>59</v>
      </c>
      <c r="I2183" t="s">
        <v>19</v>
      </c>
      <c r="J2183" t="s">
        <v>35</v>
      </c>
      <c r="K2183" t="s">
        <v>22</v>
      </c>
      <c r="L2183" t="s">
        <v>22</v>
      </c>
      <c r="N2183" t="s">
        <v>76</v>
      </c>
      <c r="O2183">
        <v>87.826431313778528</v>
      </c>
      <c r="P2183">
        <v>6.0806677042769044</v>
      </c>
    </row>
    <row r="2184" spans="1:16" x14ac:dyDescent="0.3">
      <c r="A2184" s="2">
        <v>45016</v>
      </c>
      <c r="B2184" s="2">
        <v>45018</v>
      </c>
      <c r="C2184">
        <v>2</v>
      </c>
      <c r="D2184" t="s">
        <v>3538</v>
      </c>
      <c r="E2184" t="s">
        <v>2144</v>
      </c>
      <c r="F2184" t="s">
        <v>103</v>
      </c>
      <c r="G2184" t="s">
        <v>17</v>
      </c>
      <c r="H2184" t="s">
        <v>18</v>
      </c>
      <c r="I2184" t="s">
        <v>19</v>
      </c>
      <c r="J2184" t="s">
        <v>20</v>
      </c>
      <c r="K2184" t="s">
        <v>21</v>
      </c>
      <c r="L2184" t="s">
        <v>21</v>
      </c>
      <c r="M2184" t="s">
        <v>3013</v>
      </c>
      <c r="N2184" t="s">
        <v>54</v>
      </c>
      <c r="O2184">
        <v>65.319018795646627</v>
      </c>
      <c r="P2184">
        <v>7.0672050934537571</v>
      </c>
    </row>
    <row r="2185" spans="1:16" x14ac:dyDescent="0.3">
      <c r="A2185" s="2">
        <v>45388</v>
      </c>
      <c r="B2185" s="2">
        <v>45532</v>
      </c>
      <c r="C2185">
        <v>144</v>
      </c>
      <c r="D2185" t="s">
        <v>3540</v>
      </c>
      <c r="E2185" t="s">
        <v>2057</v>
      </c>
      <c r="F2185" t="s">
        <v>103</v>
      </c>
      <c r="G2185" t="s">
        <v>17</v>
      </c>
      <c r="H2185" t="s">
        <v>18</v>
      </c>
      <c r="I2185" t="s">
        <v>19</v>
      </c>
      <c r="J2185" t="s">
        <v>20</v>
      </c>
      <c r="K2185" t="s">
        <v>21</v>
      </c>
      <c r="L2185" t="s">
        <v>3546</v>
      </c>
      <c r="M2185" t="s">
        <v>3030</v>
      </c>
      <c r="N2185" t="s">
        <v>144</v>
      </c>
      <c r="O2185">
        <v>110.2660933861971</v>
      </c>
      <c r="P2185">
        <v>7.9532352746300186</v>
      </c>
    </row>
    <row r="2186" spans="1:16" x14ac:dyDescent="0.3">
      <c r="A2186" s="2">
        <v>45034</v>
      </c>
      <c r="B2186" s="2">
        <v>45041</v>
      </c>
      <c r="C2186">
        <v>7</v>
      </c>
      <c r="D2186" t="s">
        <v>3538</v>
      </c>
      <c r="E2186" t="s">
        <v>1149</v>
      </c>
      <c r="F2186" t="s">
        <v>103</v>
      </c>
      <c r="G2186" t="s">
        <v>17</v>
      </c>
      <c r="H2186" t="s">
        <v>18</v>
      </c>
      <c r="I2186" t="s">
        <v>34</v>
      </c>
      <c r="J2186" t="s">
        <v>35</v>
      </c>
      <c r="K2186" t="s">
        <v>22</v>
      </c>
      <c r="L2186" t="s">
        <v>22</v>
      </c>
      <c r="N2186" t="s">
        <v>76</v>
      </c>
      <c r="O2186">
        <v>96.444273286988789</v>
      </c>
      <c r="P2186">
        <v>6.3611506902546671</v>
      </c>
    </row>
    <row r="2187" spans="1:16" x14ac:dyDescent="0.3">
      <c r="A2187" s="2">
        <v>45209</v>
      </c>
      <c r="B2187" s="2">
        <v>45217</v>
      </c>
      <c r="C2187">
        <v>8</v>
      </c>
      <c r="D2187" t="s">
        <v>3538</v>
      </c>
      <c r="E2187" t="s">
        <v>2137</v>
      </c>
      <c r="F2187" t="s">
        <v>103</v>
      </c>
      <c r="G2187" t="s">
        <v>58</v>
      </c>
      <c r="H2187" t="s">
        <v>59</v>
      </c>
      <c r="I2187" t="s">
        <v>92</v>
      </c>
      <c r="J2187" t="s">
        <v>35</v>
      </c>
      <c r="K2187" t="s">
        <v>21</v>
      </c>
      <c r="L2187" t="s">
        <v>21</v>
      </c>
      <c r="M2187" t="s">
        <v>3041</v>
      </c>
      <c r="N2187" t="s">
        <v>63</v>
      </c>
      <c r="O2187">
        <v>108.0899177482022</v>
      </c>
      <c r="P2187">
        <v>7.5077361654198258</v>
      </c>
    </row>
    <row r="2188" spans="1:16" x14ac:dyDescent="0.3">
      <c r="A2188" s="2">
        <v>45128</v>
      </c>
      <c r="D2188" t="s">
        <v>3536</v>
      </c>
      <c r="E2188" t="s">
        <v>480</v>
      </c>
      <c r="F2188" t="s">
        <v>103</v>
      </c>
      <c r="G2188" t="s">
        <v>33</v>
      </c>
      <c r="H2188" t="s">
        <v>18</v>
      </c>
      <c r="I2188" t="s">
        <v>34</v>
      </c>
      <c r="J2188" t="s">
        <v>20</v>
      </c>
      <c r="K2188" t="s">
        <v>21</v>
      </c>
      <c r="L2188" t="s">
        <v>21</v>
      </c>
      <c r="M2188" t="s">
        <v>3045</v>
      </c>
      <c r="N2188" t="s">
        <v>144</v>
      </c>
      <c r="O2188">
        <v>102.9071023253962</v>
      </c>
      <c r="P2188">
        <v>7.7227399927268721</v>
      </c>
    </row>
    <row r="2189" spans="1:16" x14ac:dyDescent="0.3">
      <c r="A2189" s="2">
        <v>45259</v>
      </c>
      <c r="B2189" s="2">
        <v>45267</v>
      </c>
      <c r="C2189">
        <v>8</v>
      </c>
      <c r="D2189" t="s">
        <v>3538</v>
      </c>
      <c r="E2189" t="s">
        <v>2993</v>
      </c>
      <c r="F2189" t="s">
        <v>103</v>
      </c>
      <c r="G2189" t="s">
        <v>58</v>
      </c>
      <c r="H2189" t="s">
        <v>59</v>
      </c>
      <c r="I2189" t="s">
        <v>92</v>
      </c>
      <c r="J2189" t="s">
        <v>35</v>
      </c>
      <c r="K2189" t="s">
        <v>21</v>
      </c>
      <c r="L2189" t="s">
        <v>3546</v>
      </c>
      <c r="M2189" t="s">
        <v>3048</v>
      </c>
      <c r="N2189" t="s">
        <v>43</v>
      </c>
      <c r="O2189">
        <v>92.971271411517819</v>
      </c>
      <c r="P2189">
        <v>6.4102792809640139</v>
      </c>
    </row>
    <row r="2190" spans="1:16" x14ac:dyDescent="0.3">
      <c r="A2190" s="2">
        <v>45455</v>
      </c>
      <c r="B2190" s="2">
        <v>45547</v>
      </c>
      <c r="C2190">
        <v>92</v>
      </c>
      <c r="D2190" t="s">
        <v>3540</v>
      </c>
      <c r="E2190" t="s">
        <v>2773</v>
      </c>
      <c r="F2190" t="s">
        <v>103</v>
      </c>
      <c r="G2190" t="s">
        <v>58</v>
      </c>
      <c r="H2190" t="s">
        <v>59</v>
      </c>
      <c r="I2190" t="s">
        <v>19</v>
      </c>
      <c r="J2190" t="s">
        <v>42</v>
      </c>
      <c r="K2190" t="s">
        <v>22</v>
      </c>
      <c r="L2190" t="s">
        <v>22</v>
      </c>
      <c r="N2190" t="s">
        <v>76</v>
      </c>
      <c r="O2190">
        <v>78.648540344761102</v>
      </c>
      <c r="P2190">
        <v>6.8147310484256636</v>
      </c>
    </row>
    <row r="2191" spans="1:16" x14ac:dyDescent="0.3">
      <c r="A2191" s="2">
        <v>45392</v>
      </c>
      <c r="B2191" s="2">
        <v>45481</v>
      </c>
      <c r="C2191">
        <v>89</v>
      </c>
      <c r="D2191" t="s">
        <v>3537</v>
      </c>
      <c r="E2191" t="s">
        <v>1101</v>
      </c>
      <c r="F2191" t="s">
        <v>103</v>
      </c>
      <c r="G2191" t="s">
        <v>51</v>
      </c>
      <c r="H2191" t="s">
        <v>59</v>
      </c>
      <c r="I2191" t="s">
        <v>34</v>
      </c>
      <c r="J2191" t="s">
        <v>42</v>
      </c>
      <c r="K2191" t="s">
        <v>22</v>
      </c>
      <c r="L2191" t="s">
        <v>22</v>
      </c>
      <c r="N2191" t="s">
        <v>144</v>
      </c>
      <c r="O2191">
        <v>86.635215436828432</v>
      </c>
      <c r="P2191">
        <v>6.1734131351912804</v>
      </c>
    </row>
    <row r="2192" spans="1:16" x14ac:dyDescent="0.3">
      <c r="A2192" s="2">
        <v>45119</v>
      </c>
      <c r="B2192" s="2">
        <v>45273</v>
      </c>
      <c r="C2192">
        <v>154</v>
      </c>
      <c r="D2192" t="s">
        <v>3540</v>
      </c>
      <c r="E2192" t="s">
        <v>334</v>
      </c>
      <c r="F2192" t="s">
        <v>103</v>
      </c>
      <c r="G2192" t="s">
        <v>58</v>
      </c>
      <c r="H2192" t="s">
        <v>52</v>
      </c>
      <c r="I2192" t="s">
        <v>34</v>
      </c>
      <c r="J2192" t="s">
        <v>20</v>
      </c>
      <c r="K2192" t="s">
        <v>21</v>
      </c>
      <c r="L2192" t="s">
        <v>3546</v>
      </c>
      <c r="M2192" t="s">
        <v>2789</v>
      </c>
      <c r="N2192" t="s">
        <v>144</v>
      </c>
      <c r="O2192">
        <v>110.43844279068681</v>
      </c>
      <c r="P2192">
        <v>6.9795717359764824</v>
      </c>
    </row>
    <row r="2193" spans="1:16" x14ac:dyDescent="0.3">
      <c r="A2193" s="2">
        <v>45430</v>
      </c>
      <c r="D2193" t="s">
        <v>3536</v>
      </c>
      <c r="E2193" t="s">
        <v>1101</v>
      </c>
      <c r="F2193" t="s">
        <v>103</v>
      </c>
      <c r="G2193" t="s">
        <v>17</v>
      </c>
      <c r="H2193" t="s">
        <v>18</v>
      </c>
      <c r="I2193" t="s">
        <v>34</v>
      </c>
      <c r="J2193" t="s">
        <v>35</v>
      </c>
      <c r="K2193" t="s">
        <v>22</v>
      </c>
      <c r="L2193" t="s">
        <v>22</v>
      </c>
      <c r="N2193" t="s">
        <v>30</v>
      </c>
      <c r="O2193">
        <v>89.587276424240457</v>
      </c>
      <c r="P2193">
        <v>6.8737014052303591</v>
      </c>
    </row>
    <row r="2194" spans="1:16" x14ac:dyDescent="0.3">
      <c r="A2194" s="2">
        <v>45372</v>
      </c>
      <c r="B2194" s="2">
        <v>45378</v>
      </c>
      <c r="C2194">
        <v>6</v>
      </c>
      <c r="D2194" t="s">
        <v>3538</v>
      </c>
      <c r="E2194" t="s">
        <v>2380</v>
      </c>
      <c r="F2194" t="s">
        <v>103</v>
      </c>
      <c r="G2194" t="s">
        <v>46</v>
      </c>
      <c r="H2194" t="s">
        <v>40</v>
      </c>
      <c r="I2194" t="s">
        <v>41</v>
      </c>
      <c r="J2194" t="s">
        <v>42</v>
      </c>
      <c r="K2194" t="s">
        <v>22</v>
      </c>
      <c r="L2194" t="s">
        <v>22</v>
      </c>
      <c r="N2194" t="s">
        <v>144</v>
      </c>
      <c r="O2194">
        <v>112.5598948287403</v>
      </c>
      <c r="P2194">
        <v>6.8815254938764561</v>
      </c>
    </row>
    <row r="2195" spans="1:16" x14ac:dyDescent="0.3">
      <c r="A2195" s="2">
        <v>45258</v>
      </c>
      <c r="B2195" s="2">
        <v>46258</v>
      </c>
      <c r="C2195">
        <v>1000</v>
      </c>
      <c r="D2195" t="s">
        <v>3539</v>
      </c>
      <c r="E2195" t="s">
        <v>2265</v>
      </c>
      <c r="F2195" t="s">
        <v>103</v>
      </c>
      <c r="G2195" t="s">
        <v>58</v>
      </c>
      <c r="H2195" t="s">
        <v>59</v>
      </c>
      <c r="I2195" t="s">
        <v>19</v>
      </c>
      <c r="J2195" t="s">
        <v>35</v>
      </c>
      <c r="K2195" t="s">
        <v>22</v>
      </c>
      <c r="L2195" t="s">
        <v>22</v>
      </c>
      <c r="N2195" t="s">
        <v>43</v>
      </c>
      <c r="O2195">
        <v>103.24664665720741</v>
      </c>
      <c r="P2195">
        <v>7.0774035959054276</v>
      </c>
    </row>
    <row r="2196" spans="1:16" x14ac:dyDescent="0.3">
      <c r="A2196" s="2">
        <v>45255</v>
      </c>
      <c r="B2196" s="2">
        <v>45325</v>
      </c>
      <c r="C2196">
        <v>70</v>
      </c>
      <c r="D2196" t="s">
        <v>3537</v>
      </c>
      <c r="E2196" t="s">
        <v>2991</v>
      </c>
      <c r="F2196" t="s">
        <v>103</v>
      </c>
      <c r="G2196" t="s">
        <v>58</v>
      </c>
      <c r="H2196" t="s">
        <v>119</v>
      </c>
      <c r="I2196" t="s">
        <v>120</v>
      </c>
      <c r="J2196" t="s">
        <v>42</v>
      </c>
      <c r="K2196" t="s">
        <v>21</v>
      </c>
      <c r="L2196" t="s">
        <v>3546</v>
      </c>
      <c r="M2196" t="s">
        <v>3084</v>
      </c>
      <c r="N2196" t="s">
        <v>76</v>
      </c>
      <c r="O2196">
        <v>108.2573778123824</v>
      </c>
      <c r="P2196">
        <v>6.7047498932193088</v>
      </c>
    </row>
    <row r="2197" spans="1:16" x14ac:dyDescent="0.3">
      <c r="A2197" s="2">
        <v>45044</v>
      </c>
      <c r="B2197" s="2">
        <v>45047</v>
      </c>
      <c r="C2197">
        <v>3</v>
      </c>
      <c r="D2197" t="s">
        <v>3538</v>
      </c>
      <c r="E2197" t="s">
        <v>2225</v>
      </c>
      <c r="F2197" t="s">
        <v>103</v>
      </c>
      <c r="G2197" t="s">
        <v>58</v>
      </c>
      <c r="H2197" t="s">
        <v>119</v>
      </c>
      <c r="I2197" t="s">
        <v>120</v>
      </c>
      <c r="J2197" t="s">
        <v>20</v>
      </c>
      <c r="K2197" t="s">
        <v>21</v>
      </c>
      <c r="L2197" t="s">
        <v>21</v>
      </c>
      <c r="M2197" t="s">
        <v>524</v>
      </c>
      <c r="N2197" t="s">
        <v>30</v>
      </c>
      <c r="O2197">
        <v>102.187887335913</v>
      </c>
      <c r="P2197">
        <v>7.7744254851526531</v>
      </c>
    </row>
    <row r="2198" spans="1:16" x14ac:dyDescent="0.3">
      <c r="A2198" s="2">
        <v>45122</v>
      </c>
      <c r="D2198" t="s">
        <v>3536</v>
      </c>
      <c r="E2198" t="s">
        <v>1522</v>
      </c>
      <c r="F2198" t="s">
        <v>103</v>
      </c>
      <c r="G2198" t="s">
        <v>46</v>
      </c>
      <c r="H2198" t="s">
        <v>40</v>
      </c>
      <c r="I2198" t="s">
        <v>41</v>
      </c>
      <c r="J2198" t="s">
        <v>35</v>
      </c>
      <c r="K2198" t="s">
        <v>22</v>
      </c>
      <c r="L2198" t="s">
        <v>22</v>
      </c>
      <c r="N2198" t="s">
        <v>30</v>
      </c>
      <c r="O2198">
        <v>70.949083669319521</v>
      </c>
      <c r="P2198">
        <v>6.5375952300603961</v>
      </c>
    </row>
    <row r="2199" spans="1:16" x14ac:dyDescent="0.3">
      <c r="A2199" s="2">
        <v>45209</v>
      </c>
      <c r="D2199" t="s">
        <v>3536</v>
      </c>
      <c r="E2199" t="s">
        <v>2545</v>
      </c>
      <c r="F2199" t="s">
        <v>103</v>
      </c>
      <c r="G2199" t="s">
        <v>46</v>
      </c>
      <c r="H2199" t="s">
        <v>119</v>
      </c>
      <c r="I2199" t="s">
        <v>120</v>
      </c>
      <c r="J2199" t="s">
        <v>20</v>
      </c>
      <c r="K2199" t="s">
        <v>21</v>
      </c>
      <c r="L2199" t="s">
        <v>21</v>
      </c>
      <c r="M2199" t="s">
        <v>3101</v>
      </c>
      <c r="N2199" t="s">
        <v>76</v>
      </c>
      <c r="O2199">
        <v>67.294284110807595</v>
      </c>
      <c r="P2199">
        <v>6.8220421505310913</v>
      </c>
    </row>
    <row r="2200" spans="1:16" x14ac:dyDescent="0.3">
      <c r="A2200" s="2">
        <v>45117</v>
      </c>
      <c r="B2200" s="2">
        <v>45193</v>
      </c>
      <c r="C2200">
        <v>76</v>
      </c>
      <c r="D2200" t="s">
        <v>3537</v>
      </c>
      <c r="E2200" t="s">
        <v>1093</v>
      </c>
      <c r="F2200" t="s">
        <v>103</v>
      </c>
      <c r="G2200" t="s">
        <v>58</v>
      </c>
      <c r="H2200" t="s">
        <v>59</v>
      </c>
      <c r="I2200" t="s">
        <v>34</v>
      </c>
      <c r="J2200" t="s">
        <v>42</v>
      </c>
      <c r="K2200" t="s">
        <v>22</v>
      </c>
      <c r="L2200" t="s">
        <v>22</v>
      </c>
      <c r="N2200" t="s">
        <v>54</v>
      </c>
      <c r="O2200">
        <v>99.382620252465529</v>
      </c>
      <c r="P2200">
        <v>7.1863164380789364</v>
      </c>
    </row>
    <row r="2201" spans="1:16" x14ac:dyDescent="0.3">
      <c r="A2201" s="2">
        <v>45344</v>
      </c>
      <c r="B2201" s="2">
        <v>45424</v>
      </c>
      <c r="C2201">
        <v>80</v>
      </c>
      <c r="D2201" t="s">
        <v>3537</v>
      </c>
      <c r="E2201" t="s">
        <v>1638</v>
      </c>
      <c r="F2201" t="s">
        <v>103</v>
      </c>
      <c r="G2201" t="s">
        <v>17</v>
      </c>
      <c r="H2201" t="s">
        <v>18</v>
      </c>
      <c r="I2201" t="s">
        <v>19</v>
      </c>
      <c r="J2201" t="s">
        <v>35</v>
      </c>
      <c r="K2201" t="s">
        <v>22</v>
      </c>
      <c r="L2201" t="s">
        <v>22</v>
      </c>
      <c r="N2201" t="s">
        <v>24</v>
      </c>
      <c r="O2201">
        <v>77.999421534035307</v>
      </c>
      <c r="P2201">
        <v>6.7756521798338616</v>
      </c>
    </row>
    <row r="2202" spans="1:16" x14ac:dyDescent="0.3">
      <c r="A2202" s="2">
        <v>45123</v>
      </c>
      <c r="B2202" s="2">
        <v>45133</v>
      </c>
      <c r="C2202">
        <v>10</v>
      </c>
      <c r="D2202" t="s">
        <v>3538</v>
      </c>
      <c r="E2202" t="s">
        <v>2968</v>
      </c>
      <c r="F2202" t="s">
        <v>103</v>
      </c>
      <c r="G2202" t="s">
        <v>46</v>
      </c>
      <c r="H2202" t="s">
        <v>40</v>
      </c>
      <c r="I2202" t="s">
        <v>41</v>
      </c>
      <c r="J2202" t="s">
        <v>42</v>
      </c>
      <c r="K2202" t="s">
        <v>22</v>
      </c>
      <c r="L2202" t="s">
        <v>22</v>
      </c>
      <c r="N2202" t="s">
        <v>43</v>
      </c>
      <c r="O2202">
        <v>113.5952958782228</v>
      </c>
      <c r="P2202">
        <v>6.1039787039554154</v>
      </c>
    </row>
    <row r="2203" spans="1:16" x14ac:dyDescent="0.3">
      <c r="A2203" s="2">
        <v>45228</v>
      </c>
      <c r="B2203" s="2">
        <v>46228</v>
      </c>
      <c r="C2203">
        <v>1000</v>
      </c>
      <c r="D2203" t="s">
        <v>3539</v>
      </c>
      <c r="E2203" t="s">
        <v>374</v>
      </c>
      <c r="F2203" t="s">
        <v>103</v>
      </c>
      <c r="G2203" t="s">
        <v>17</v>
      </c>
      <c r="H2203" t="s">
        <v>18</v>
      </c>
      <c r="I2203" t="s">
        <v>19</v>
      </c>
      <c r="J2203" t="s">
        <v>35</v>
      </c>
      <c r="K2203" t="s">
        <v>22</v>
      </c>
      <c r="L2203" t="s">
        <v>22</v>
      </c>
      <c r="N2203" t="s">
        <v>144</v>
      </c>
      <c r="O2203">
        <v>85.30412954215268</v>
      </c>
      <c r="P2203">
        <v>6.0180769381585844</v>
      </c>
    </row>
    <row r="2204" spans="1:16" x14ac:dyDescent="0.3">
      <c r="A2204" s="2">
        <v>45035</v>
      </c>
      <c r="D2204" t="s">
        <v>3536</v>
      </c>
      <c r="E2204" t="s">
        <v>1558</v>
      </c>
      <c r="F2204" t="s">
        <v>103</v>
      </c>
      <c r="G2204" t="s">
        <v>46</v>
      </c>
      <c r="H2204" t="s">
        <v>119</v>
      </c>
      <c r="I2204" t="s">
        <v>120</v>
      </c>
      <c r="J2204" t="s">
        <v>20</v>
      </c>
      <c r="K2204" t="s">
        <v>21</v>
      </c>
      <c r="L2204" t="s">
        <v>21</v>
      </c>
      <c r="M2204" t="s">
        <v>3154</v>
      </c>
      <c r="N2204" t="s">
        <v>76</v>
      </c>
      <c r="O2204">
        <v>114.5014729845164</v>
      </c>
      <c r="P2204">
        <v>6.2131860606159819</v>
      </c>
    </row>
    <row r="2205" spans="1:16" x14ac:dyDescent="0.3">
      <c r="A2205" s="2">
        <v>44961</v>
      </c>
      <c r="B2205" s="2">
        <v>46018</v>
      </c>
      <c r="C2205">
        <v>1057</v>
      </c>
      <c r="D2205" t="s">
        <v>3539</v>
      </c>
      <c r="E2205" t="s">
        <v>1175</v>
      </c>
      <c r="F2205" t="s">
        <v>103</v>
      </c>
      <c r="G2205" t="s">
        <v>46</v>
      </c>
      <c r="H2205" t="s">
        <v>119</v>
      </c>
      <c r="I2205" t="s">
        <v>120</v>
      </c>
      <c r="J2205" t="s">
        <v>42</v>
      </c>
      <c r="K2205" t="s">
        <v>21</v>
      </c>
      <c r="L2205" t="s">
        <v>3546</v>
      </c>
      <c r="M2205" t="s">
        <v>3164</v>
      </c>
      <c r="N2205" t="s">
        <v>144</v>
      </c>
      <c r="O2205">
        <v>100.772785885619</v>
      </c>
      <c r="P2205">
        <v>7.9520276465584274</v>
      </c>
    </row>
    <row r="2206" spans="1:16" x14ac:dyDescent="0.3">
      <c r="A2206" s="2">
        <v>45433</v>
      </c>
      <c r="B2206" s="2">
        <v>45451</v>
      </c>
      <c r="C2206">
        <v>18</v>
      </c>
      <c r="D2206" t="s">
        <v>3538</v>
      </c>
      <c r="E2206" t="s">
        <v>1406</v>
      </c>
      <c r="F2206" t="s">
        <v>103</v>
      </c>
      <c r="G2206" t="s">
        <v>33</v>
      </c>
      <c r="H2206" t="s">
        <v>52</v>
      </c>
      <c r="I2206" t="s">
        <v>34</v>
      </c>
      <c r="J2206" t="s">
        <v>42</v>
      </c>
      <c r="K2206" t="s">
        <v>21</v>
      </c>
      <c r="L2206" t="s">
        <v>3546</v>
      </c>
      <c r="M2206" t="s">
        <v>3169</v>
      </c>
      <c r="N2206" t="s">
        <v>43</v>
      </c>
      <c r="O2206">
        <v>101.218653841763</v>
      </c>
      <c r="P2206">
        <v>6.2783934026913908</v>
      </c>
    </row>
    <row r="2207" spans="1:16" x14ac:dyDescent="0.3">
      <c r="A2207" s="2">
        <v>45307</v>
      </c>
      <c r="B2207" s="2">
        <v>46307</v>
      </c>
      <c r="C2207">
        <v>1000</v>
      </c>
      <c r="D2207" t="s">
        <v>3539</v>
      </c>
      <c r="E2207" t="s">
        <v>281</v>
      </c>
      <c r="F2207" t="s">
        <v>103</v>
      </c>
      <c r="G2207" t="s">
        <v>58</v>
      </c>
      <c r="H2207" t="s">
        <v>59</v>
      </c>
      <c r="I2207" t="s">
        <v>19</v>
      </c>
      <c r="J2207" t="s">
        <v>35</v>
      </c>
      <c r="K2207" t="s">
        <v>22</v>
      </c>
      <c r="L2207" t="s">
        <v>22</v>
      </c>
      <c r="N2207" t="s">
        <v>63</v>
      </c>
      <c r="O2207">
        <v>105.8809279482582</v>
      </c>
      <c r="P2207">
        <v>6.8131810747189441</v>
      </c>
    </row>
    <row r="2208" spans="1:16" x14ac:dyDescent="0.3">
      <c r="A2208" s="2">
        <v>45243</v>
      </c>
      <c r="B2208" s="2">
        <v>45246</v>
      </c>
      <c r="C2208">
        <v>3</v>
      </c>
      <c r="D2208" t="s">
        <v>3538</v>
      </c>
      <c r="E2208" t="s">
        <v>2370</v>
      </c>
      <c r="F2208" t="s">
        <v>103</v>
      </c>
      <c r="G2208" t="s">
        <v>46</v>
      </c>
      <c r="H2208" t="s">
        <v>18</v>
      </c>
      <c r="I2208" t="s">
        <v>34</v>
      </c>
      <c r="J2208" t="s">
        <v>35</v>
      </c>
      <c r="K2208" t="s">
        <v>22</v>
      </c>
      <c r="L2208" t="s">
        <v>22</v>
      </c>
      <c r="N2208" t="s">
        <v>24</v>
      </c>
      <c r="O2208">
        <v>93.361387227156257</v>
      </c>
      <c r="P2208">
        <v>6.1475931294707973</v>
      </c>
    </row>
    <row r="2209" spans="1:16" x14ac:dyDescent="0.3">
      <c r="A2209" s="2">
        <v>45389</v>
      </c>
      <c r="B2209" s="2">
        <v>45407</v>
      </c>
      <c r="C2209">
        <v>18</v>
      </c>
      <c r="D2209" t="s">
        <v>3538</v>
      </c>
      <c r="E2209" t="s">
        <v>2969</v>
      </c>
      <c r="F2209" t="s">
        <v>103</v>
      </c>
      <c r="G2209" t="s">
        <v>51</v>
      </c>
      <c r="H2209" t="s">
        <v>59</v>
      </c>
      <c r="I2209" t="s">
        <v>34</v>
      </c>
      <c r="J2209" t="s">
        <v>42</v>
      </c>
      <c r="K2209" t="s">
        <v>21</v>
      </c>
      <c r="L2209" t="s">
        <v>3546</v>
      </c>
      <c r="M2209" t="s">
        <v>3171</v>
      </c>
      <c r="N2209" t="s">
        <v>144</v>
      </c>
      <c r="O2209">
        <v>83.798022583150853</v>
      </c>
      <c r="P2209">
        <v>6.5557055521794254</v>
      </c>
    </row>
    <row r="2210" spans="1:16" x14ac:dyDescent="0.3">
      <c r="A2210" s="2">
        <v>45135</v>
      </c>
      <c r="B2210" s="2">
        <v>45137</v>
      </c>
      <c r="C2210">
        <v>2</v>
      </c>
      <c r="D2210" t="s">
        <v>3538</v>
      </c>
      <c r="E2210" t="s">
        <v>49</v>
      </c>
      <c r="F2210" t="s">
        <v>103</v>
      </c>
      <c r="G2210" t="s">
        <v>51</v>
      </c>
      <c r="H2210" t="s">
        <v>59</v>
      </c>
      <c r="I2210" t="s">
        <v>34</v>
      </c>
      <c r="J2210" t="s">
        <v>35</v>
      </c>
      <c r="K2210" t="s">
        <v>21</v>
      </c>
      <c r="L2210" t="s">
        <v>21</v>
      </c>
      <c r="M2210" t="s">
        <v>3172</v>
      </c>
      <c r="N2210" t="s">
        <v>76</v>
      </c>
      <c r="O2210">
        <v>105.44186222397541</v>
      </c>
      <c r="P2210">
        <v>7.3554464824026411</v>
      </c>
    </row>
    <row r="2211" spans="1:16" x14ac:dyDescent="0.3">
      <c r="A2211" s="2">
        <v>44985</v>
      </c>
      <c r="B2211" s="2">
        <v>45016</v>
      </c>
      <c r="C2211">
        <v>31</v>
      </c>
      <c r="D2211" t="s">
        <v>3537</v>
      </c>
      <c r="E2211" t="s">
        <v>1030</v>
      </c>
      <c r="F2211" t="s">
        <v>103</v>
      </c>
      <c r="G2211" t="s">
        <v>58</v>
      </c>
      <c r="H2211" t="s">
        <v>59</v>
      </c>
      <c r="I2211" t="s">
        <v>92</v>
      </c>
      <c r="J2211" t="s">
        <v>35</v>
      </c>
      <c r="K2211" t="s">
        <v>22</v>
      </c>
      <c r="L2211" t="s">
        <v>22</v>
      </c>
      <c r="N2211" t="s">
        <v>43</v>
      </c>
      <c r="O2211">
        <v>119.4388078579619</v>
      </c>
      <c r="P2211">
        <v>7.3942716117836182</v>
      </c>
    </row>
    <row r="2212" spans="1:16" x14ac:dyDescent="0.3">
      <c r="A2212" s="2">
        <v>45424</v>
      </c>
      <c r="B2212" s="2">
        <v>45445</v>
      </c>
      <c r="C2212">
        <v>21</v>
      </c>
      <c r="D2212" t="s">
        <v>3538</v>
      </c>
      <c r="E2212" t="s">
        <v>683</v>
      </c>
      <c r="F2212" t="s">
        <v>103</v>
      </c>
      <c r="G2212" t="s">
        <v>51</v>
      </c>
      <c r="H2212" t="s">
        <v>59</v>
      </c>
      <c r="I2212" t="s">
        <v>19</v>
      </c>
      <c r="J2212" t="s">
        <v>35</v>
      </c>
      <c r="K2212" t="s">
        <v>22</v>
      </c>
      <c r="L2212" t="s">
        <v>22</v>
      </c>
      <c r="N2212" t="s">
        <v>43</v>
      </c>
      <c r="O2212">
        <v>66.857977271855304</v>
      </c>
      <c r="P2212">
        <v>6.3972632277237382</v>
      </c>
    </row>
    <row r="2213" spans="1:16" x14ac:dyDescent="0.3">
      <c r="A2213" s="2">
        <v>45339</v>
      </c>
      <c r="B2213" s="2">
        <v>45347</v>
      </c>
      <c r="C2213">
        <v>8</v>
      </c>
      <c r="D2213" t="s">
        <v>3538</v>
      </c>
      <c r="E2213" t="s">
        <v>49</v>
      </c>
      <c r="F2213" t="s">
        <v>103</v>
      </c>
      <c r="G2213" t="s">
        <v>33</v>
      </c>
      <c r="H2213" t="s">
        <v>18</v>
      </c>
      <c r="I2213" t="s">
        <v>34</v>
      </c>
      <c r="J2213" t="s">
        <v>35</v>
      </c>
      <c r="K2213" t="s">
        <v>21</v>
      </c>
      <c r="L2213" t="s">
        <v>3546</v>
      </c>
      <c r="M2213" t="s">
        <v>3189</v>
      </c>
      <c r="N2213" t="s">
        <v>63</v>
      </c>
      <c r="O2213">
        <v>87.163194138344494</v>
      </c>
      <c r="P2213">
        <v>7.5607310060137634</v>
      </c>
    </row>
    <row r="2214" spans="1:16" x14ac:dyDescent="0.3">
      <c r="A2214" s="2">
        <v>45253</v>
      </c>
      <c r="B2214" s="2">
        <v>45263</v>
      </c>
      <c r="C2214">
        <v>10</v>
      </c>
      <c r="D2214" t="s">
        <v>3538</v>
      </c>
      <c r="E2214" t="s">
        <v>1027</v>
      </c>
      <c r="F2214" t="s">
        <v>103</v>
      </c>
      <c r="G2214" t="s">
        <v>58</v>
      </c>
      <c r="H2214" t="s">
        <v>59</v>
      </c>
      <c r="I2214" t="s">
        <v>92</v>
      </c>
      <c r="J2214" t="s">
        <v>42</v>
      </c>
      <c r="K2214" t="s">
        <v>22</v>
      </c>
      <c r="L2214" t="s">
        <v>22</v>
      </c>
      <c r="N2214" t="s">
        <v>43</v>
      </c>
      <c r="O2214">
        <v>96.548397062365012</v>
      </c>
      <c r="P2214">
        <v>6.924591122001214</v>
      </c>
    </row>
    <row r="2215" spans="1:16" x14ac:dyDescent="0.3">
      <c r="A2215" s="2">
        <v>45154</v>
      </c>
      <c r="B2215" s="2">
        <v>45157</v>
      </c>
      <c r="C2215">
        <v>3</v>
      </c>
      <c r="D2215" t="s">
        <v>3538</v>
      </c>
      <c r="E2215" t="s">
        <v>3192</v>
      </c>
      <c r="F2215" t="s">
        <v>103</v>
      </c>
      <c r="G2215" t="s">
        <v>33</v>
      </c>
      <c r="H2215" t="s">
        <v>18</v>
      </c>
      <c r="I2215" t="s">
        <v>34</v>
      </c>
      <c r="J2215" t="s">
        <v>35</v>
      </c>
      <c r="K2215" t="s">
        <v>22</v>
      </c>
      <c r="L2215" t="s">
        <v>22</v>
      </c>
      <c r="N2215" t="s">
        <v>76</v>
      </c>
      <c r="O2215">
        <v>94.00689976517225</v>
      </c>
      <c r="P2215">
        <v>7.2158104281814079</v>
      </c>
    </row>
    <row r="2216" spans="1:16" x14ac:dyDescent="0.3">
      <c r="A2216" s="2">
        <v>45092</v>
      </c>
      <c r="B2216" s="2">
        <v>45101</v>
      </c>
      <c r="C2216">
        <v>9</v>
      </c>
      <c r="D2216" t="s">
        <v>3538</v>
      </c>
      <c r="E2216" t="s">
        <v>1769</v>
      </c>
      <c r="F2216" t="s">
        <v>103</v>
      </c>
      <c r="G2216" t="s">
        <v>46</v>
      </c>
      <c r="H2216" t="s">
        <v>119</v>
      </c>
      <c r="I2216" t="s">
        <v>120</v>
      </c>
      <c r="J2216" t="s">
        <v>20</v>
      </c>
      <c r="K2216" t="s">
        <v>21</v>
      </c>
      <c r="L2216" t="s">
        <v>21</v>
      </c>
      <c r="M2216" t="s">
        <v>3196</v>
      </c>
      <c r="N2216" t="s">
        <v>144</v>
      </c>
      <c r="O2216">
        <v>99.333107160651025</v>
      </c>
      <c r="P2216">
        <v>6.9445636083259634</v>
      </c>
    </row>
    <row r="2217" spans="1:16" x14ac:dyDescent="0.3">
      <c r="A2217" s="2">
        <v>45206</v>
      </c>
      <c r="D2217" t="s">
        <v>3536</v>
      </c>
      <c r="E2217" t="s">
        <v>1257</v>
      </c>
      <c r="F2217" t="s">
        <v>103</v>
      </c>
      <c r="G2217" t="s">
        <v>46</v>
      </c>
      <c r="H2217" t="s">
        <v>119</v>
      </c>
      <c r="I2217" t="s">
        <v>120</v>
      </c>
      <c r="J2217" t="s">
        <v>20</v>
      </c>
      <c r="K2217" t="s">
        <v>21</v>
      </c>
      <c r="L2217" t="s">
        <v>3546</v>
      </c>
      <c r="M2217" t="s">
        <v>3200</v>
      </c>
      <c r="N2217" t="s">
        <v>76</v>
      </c>
      <c r="O2217">
        <v>80.346752515238066</v>
      </c>
      <c r="P2217">
        <v>7.7143585139975057</v>
      </c>
    </row>
    <row r="2218" spans="1:16" x14ac:dyDescent="0.3">
      <c r="A2218" s="2">
        <v>45395</v>
      </c>
      <c r="B2218" s="2">
        <v>46395</v>
      </c>
      <c r="C2218">
        <v>1000</v>
      </c>
      <c r="D2218" t="s">
        <v>3539</v>
      </c>
      <c r="E2218" t="s">
        <v>3203</v>
      </c>
      <c r="F2218" t="s">
        <v>103</v>
      </c>
      <c r="G2218" t="s">
        <v>51</v>
      </c>
      <c r="H2218" t="s">
        <v>59</v>
      </c>
      <c r="I2218" t="s">
        <v>19</v>
      </c>
      <c r="J2218" t="s">
        <v>35</v>
      </c>
      <c r="K2218" t="s">
        <v>21</v>
      </c>
      <c r="L2218" t="s">
        <v>3546</v>
      </c>
      <c r="M2218" t="s">
        <v>3204</v>
      </c>
      <c r="N2218" t="s">
        <v>24</v>
      </c>
      <c r="O2218">
        <v>80.966819094573296</v>
      </c>
      <c r="P2218">
        <v>7.2204502989552823</v>
      </c>
    </row>
    <row r="2219" spans="1:16" x14ac:dyDescent="0.3">
      <c r="A2219" s="2">
        <v>44968</v>
      </c>
      <c r="B2219" s="2">
        <v>45012</v>
      </c>
      <c r="C2219">
        <v>44</v>
      </c>
      <c r="D2219" t="s">
        <v>3537</v>
      </c>
      <c r="E2219" t="s">
        <v>2411</v>
      </c>
      <c r="F2219" t="s">
        <v>103</v>
      </c>
      <c r="G2219" t="s">
        <v>58</v>
      </c>
      <c r="H2219" t="s">
        <v>119</v>
      </c>
      <c r="I2219" t="s">
        <v>120</v>
      </c>
      <c r="J2219" t="s">
        <v>20</v>
      </c>
      <c r="K2219" t="s">
        <v>21</v>
      </c>
      <c r="L2219" t="s">
        <v>3546</v>
      </c>
      <c r="M2219" t="s">
        <v>1098</v>
      </c>
      <c r="N2219" t="s">
        <v>30</v>
      </c>
      <c r="O2219">
        <v>118.6712863070959</v>
      </c>
      <c r="P2219">
        <v>6.3492943717926593</v>
      </c>
    </row>
    <row r="2220" spans="1:16" x14ac:dyDescent="0.3">
      <c r="A2220" s="2">
        <v>45297</v>
      </c>
      <c r="B2220" s="2">
        <v>45304</v>
      </c>
      <c r="C2220">
        <v>7</v>
      </c>
      <c r="D2220" t="s">
        <v>3538</v>
      </c>
      <c r="E2220" t="s">
        <v>2237</v>
      </c>
      <c r="F2220" t="s">
        <v>103</v>
      </c>
      <c r="G2220" t="s">
        <v>51</v>
      </c>
      <c r="H2220" t="s">
        <v>52</v>
      </c>
      <c r="I2220" t="s">
        <v>34</v>
      </c>
      <c r="J2220" t="s">
        <v>20</v>
      </c>
      <c r="K2220" t="s">
        <v>21</v>
      </c>
      <c r="L2220" t="s">
        <v>21</v>
      </c>
      <c r="M2220" t="s">
        <v>3222</v>
      </c>
      <c r="N2220" t="s">
        <v>144</v>
      </c>
      <c r="O2220">
        <v>86.377538311938324</v>
      </c>
      <c r="P2220">
        <v>7.5185850138369474</v>
      </c>
    </row>
    <row r="2221" spans="1:16" x14ac:dyDescent="0.3">
      <c r="A2221" s="2">
        <v>44936</v>
      </c>
      <c r="B2221" s="2">
        <v>44967</v>
      </c>
      <c r="C2221">
        <v>31</v>
      </c>
      <c r="D2221" t="s">
        <v>3537</v>
      </c>
      <c r="E2221" t="s">
        <v>2822</v>
      </c>
      <c r="F2221" t="s">
        <v>103</v>
      </c>
      <c r="G2221" t="s">
        <v>46</v>
      </c>
      <c r="H2221" t="s">
        <v>40</v>
      </c>
      <c r="I2221" t="s">
        <v>41</v>
      </c>
      <c r="J2221" t="s">
        <v>42</v>
      </c>
      <c r="K2221" t="s">
        <v>22</v>
      </c>
      <c r="L2221" t="s">
        <v>22</v>
      </c>
      <c r="N2221" t="s">
        <v>76</v>
      </c>
      <c r="O2221">
        <v>78.406834982645861</v>
      </c>
      <c r="P2221">
        <v>6.5987911767433616</v>
      </c>
    </row>
    <row r="2222" spans="1:16" x14ac:dyDescent="0.3">
      <c r="A2222" s="2">
        <v>45128</v>
      </c>
      <c r="D2222" t="s">
        <v>3536</v>
      </c>
      <c r="E2222" t="s">
        <v>1378</v>
      </c>
      <c r="F2222" t="s">
        <v>103</v>
      </c>
      <c r="G2222" t="s">
        <v>46</v>
      </c>
      <c r="H2222" t="s">
        <v>119</v>
      </c>
      <c r="I2222" t="s">
        <v>120</v>
      </c>
      <c r="J2222" t="s">
        <v>42</v>
      </c>
      <c r="K2222" t="s">
        <v>21</v>
      </c>
      <c r="L2222" t="s">
        <v>3546</v>
      </c>
      <c r="M2222" t="s">
        <v>3225</v>
      </c>
      <c r="N2222" t="s">
        <v>43</v>
      </c>
      <c r="O2222">
        <v>89.037177343372534</v>
      </c>
      <c r="P2222">
        <v>7.3357358134016266</v>
      </c>
    </row>
    <row r="2223" spans="1:16" x14ac:dyDescent="0.3">
      <c r="A2223" s="2">
        <v>45128</v>
      </c>
      <c r="D2223" t="s">
        <v>3536</v>
      </c>
      <c r="E2223" t="s">
        <v>2502</v>
      </c>
      <c r="F2223" t="s">
        <v>103</v>
      </c>
      <c r="G2223" t="s">
        <v>33</v>
      </c>
      <c r="H2223" t="s">
        <v>18</v>
      </c>
      <c r="I2223" t="s">
        <v>34</v>
      </c>
      <c r="J2223" t="s">
        <v>20</v>
      </c>
      <c r="K2223" t="s">
        <v>21</v>
      </c>
      <c r="L2223" t="s">
        <v>3546</v>
      </c>
      <c r="M2223" t="s">
        <v>3226</v>
      </c>
      <c r="N2223" t="s">
        <v>43</v>
      </c>
      <c r="O2223">
        <v>94.238699257324498</v>
      </c>
      <c r="P2223">
        <v>6.9210789945482798</v>
      </c>
    </row>
    <row r="2224" spans="1:16" x14ac:dyDescent="0.3">
      <c r="A2224" s="2">
        <v>44942</v>
      </c>
      <c r="D2224" t="s">
        <v>3536</v>
      </c>
      <c r="E2224" t="s">
        <v>2732</v>
      </c>
      <c r="F2224" t="s">
        <v>103</v>
      </c>
      <c r="G2224" t="s">
        <v>51</v>
      </c>
      <c r="H2224" t="s">
        <v>52</v>
      </c>
      <c r="I2224" t="s">
        <v>34</v>
      </c>
      <c r="J2224" t="s">
        <v>20</v>
      </c>
      <c r="K2224" t="s">
        <v>21</v>
      </c>
      <c r="L2224" t="s">
        <v>3546</v>
      </c>
      <c r="M2224" t="s">
        <v>3239</v>
      </c>
      <c r="N2224" t="s">
        <v>24</v>
      </c>
      <c r="O2224">
        <v>76.469226684637349</v>
      </c>
      <c r="P2224">
        <v>6.6312546875266998</v>
      </c>
    </row>
    <row r="2225" spans="1:16" x14ac:dyDescent="0.3">
      <c r="A2225" s="2">
        <v>45599</v>
      </c>
      <c r="B2225" s="2">
        <v>46362</v>
      </c>
      <c r="C2225">
        <v>763</v>
      </c>
      <c r="D2225" t="s">
        <v>3539</v>
      </c>
      <c r="E2225" t="s">
        <v>2509</v>
      </c>
      <c r="F2225" t="s">
        <v>103</v>
      </c>
      <c r="G2225" t="s">
        <v>51</v>
      </c>
      <c r="H2225" t="s">
        <v>52</v>
      </c>
      <c r="I2225" t="s">
        <v>92</v>
      </c>
      <c r="J2225" t="s">
        <v>20</v>
      </c>
      <c r="K2225" t="s">
        <v>21</v>
      </c>
      <c r="L2225" t="s">
        <v>3546</v>
      </c>
      <c r="M2225" t="s">
        <v>3281</v>
      </c>
      <c r="N2225" t="s">
        <v>144</v>
      </c>
      <c r="O2225">
        <v>90.654036695586811</v>
      </c>
      <c r="P2225">
        <v>7.2682080627526631</v>
      </c>
    </row>
    <row r="2226" spans="1:16" x14ac:dyDescent="0.3">
      <c r="A2226" s="2">
        <v>45084</v>
      </c>
      <c r="B2226" s="2">
        <v>45116</v>
      </c>
      <c r="C2226">
        <v>32</v>
      </c>
      <c r="D2226" t="s">
        <v>3537</v>
      </c>
      <c r="E2226" t="s">
        <v>596</v>
      </c>
      <c r="F2226" t="s">
        <v>103</v>
      </c>
      <c r="G2226" t="s">
        <v>46</v>
      </c>
      <c r="H2226" t="s">
        <v>40</v>
      </c>
      <c r="I2226" t="s">
        <v>41</v>
      </c>
      <c r="J2226" t="s">
        <v>35</v>
      </c>
      <c r="K2226" t="s">
        <v>22</v>
      </c>
      <c r="L2226" t="s">
        <v>22</v>
      </c>
      <c r="N2226" t="s">
        <v>144</v>
      </c>
      <c r="O2226">
        <v>77.298094228973923</v>
      </c>
      <c r="P2226">
        <v>7.7022733430337134</v>
      </c>
    </row>
    <row r="2227" spans="1:16" x14ac:dyDescent="0.3">
      <c r="A2227" s="2">
        <v>45177</v>
      </c>
      <c r="B2227" s="2">
        <v>45214</v>
      </c>
      <c r="C2227">
        <v>37</v>
      </c>
      <c r="D2227" t="s">
        <v>3537</v>
      </c>
      <c r="E2227" t="s">
        <v>1672</v>
      </c>
      <c r="F2227" t="s">
        <v>103</v>
      </c>
      <c r="G2227" t="s">
        <v>58</v>
      </c>
      <c r="H2227" t="s">
        <v>52</v>
      </c>
      <c r="I2227" t="s">
        <v>92</v>
      </c>
      <c r="J2227" t="s">
        <v>42</v>
      </c>
      <c r="K2227" t="s">
        <v>22</v>
      </c>
      <c r="L2227" t="s">
        <v>22</v>
      </c>
      <c r="N2227" t="s">
        <v>63</v>
      </c>
      <c r="O2227">
        <v>113.97970755757071</v>
      </c>
      <c r="P2227">
        <v>7.8001663660329612</v>
      </c>
    </row>
    <row r="2228" spans="1:16" x14ac:dyDescent="0.3">
      <c r="A2228" s="2">
        <v>45273</v>
      </c>
      <c r="B2228" s="2">
        <v>45281</v>
      </c>
      <c r="C2228">
        <v>8</v>
      </c>
      <c r="D2228" t="s">
        <v>3538</v>
      </c>
      <c r="E2228" t="s">
        <v>725</v>
      </c>
      <c r="F2228" t="s">
        <v>103</v>
      </c>
      <c r="G2228" t="s">
        <v>17</v>
      </c>
      <c r="H2228" t="s">
        <v>18</v>
      </c>
      <c r="I2228" t="s">
        <v>19</v>
      </c>
      <c r="J2228" t="s">
        <v>20</v>
      </c>
      <c r="K2228" t="s">
        <v>21</v>
      </c>
      <c r="L2228" t="s">
        <v>21</v>
      </c>
      <c r="M2228" t="s">
        <v>3291</v>
      </c>
      <c r="N2228" t="s">
        <v>76</v>
      </c>
      <c r="O2228">
        <v>65.150651884833394</v>
      </c>
      <c r="P2228">
        <v>7.5371626618264038</v>
      </c>
    </row>
    <row r="2229" spans="1:16" x14ac:dyDescent="0.3">
      <c r="A2229" s="2">
        <v>45307</v>
      </c>
      <c r="B2229" s="2">
        <v>46307</v>
      </c>
      <c r="C2229">
        <v>1000</v>
      </c>
      <c r="D2229" t="s">
        <v>3539</v>
      </c>
      <c r="E2229" t="s">
        <v>777</v>
      </c>
      <c r="F2229" t="s">
        <v>103</v>
      </c>
      <c r="G2229" t="s">
        <v>58</v>
      </c>
      <c r="H2229" t="s">
        <v>119</v>
      </c>
      <c r="I2229" t="s">
        <v>120</v>
      </c>
      <c r="J2229" t="s">
        <v>42</v>
      </c>
      <c r="K2229" t="s">
        <v>21</v>
      </c>
      <c r="L2229" t="s">
        <v>21</v>
      </c>
      <c r="M2229" t="s">
        <v>3293</v>
      </c>
      <c r="N2229" t="s">
        <v>43</v>
      </c>
      <c r="O2229">
        <v>114.20566903587969</v>
      </c>
      <c r="P2229">
        <v>7.7570311226026956</v>
      </c>
    </row>
    <row r="2230" spans="1:16" x14ac:dyDescent="0.3">
      <c r="A2230" s="2">
        <v>45364</v>
      </c>
      <c r="B2230" s="2">
        <v>45368</v>
      </c>
      <c r="C2230">
        <v>4</v>
      </c>
      <c r="D2230" t="s">
        <v>3538</v>
      </c>
      <c r="E2230" t="s">
        <v>604</v>
      </c>
      <c r="F2230" t="s">
        <v>103</v>
      </c>
      <c r="G2230" t="s">
        <v>46</v>
      </c>
      <c r="H2230" t="s">
        <v>119</v>
      </c>
      <c r="I2230" t="s">
        <v>120</v>
      </c>
      <c r="J2230" t="s">
        <v>20</v>
      </c>
      <c r="K2230" t="s">
        <v>21</v>
      </c>
      <c r="L2230" t="s">
        <v>21</v>
      </c>
      <c r="M2230" t="s">
        <v>3304</v>
      </c>
      <c r="N2230" t="s">
        <v>30</v>
      </c>
      <c r="O2230">
        <v>102.6773695677648</v>
      </c>
      <c r="P2230">
        <v>6.9787850748131772</v>
      </c>
    </row>
    <row r="2231" spans="1:16" x14ac:dyDescent="0.3">
      <c r="A2231" s="2">
        <v>45078</v>
      </c>
      <c r="B2231" s="2">
        <v>45932</v>
      </c>
      <c r="C2231">
        <v>854</v>
      </c>
      <c r="D2231" t="s">
        <v>3539</v>
      </c>
      <c r="E2231" t="s">
        <v>596</v>
      </c>
      <c r="F2231" t="s">
        <v>103</v>
      </c>
      <c r="G2231" t="s">
        <v>17</v>
      </c>
      <c r="H2231" t="s">
        <v>18</v>
      </c>
      <c r="I2231" t="s">
        <v>34</v>
      </c>
      <c r="J2231" t="s">
        <v>42</v>
      </c>
      <c r="K2231" t="s">
        <v>21</v>
      </c>
      <c r="L2231" t="s">
        <v>21</v>
      </c>
      <c r="M2231" t="s">
        <v>3254</v>
      </c>
      <c r="N2231" t="s">
        <v>24</v>
      </c>
      <c r="O2231">
        <v>73.446160241763437</v>
      </c>
      <c r="P2231">
        <v>7.0783225533505094</v>
      </c>
    </row>
    <row r="2232" spans="1:16" x14ac:dyDescent="0.3">
      <c r="A2232" s="2">
        <v>45178</v>
      </c>
      <c r="D2232" t="s">
        <v>3536</v>
      </c>
      <c r="E2232" t="s">
        <v>2171</v>
      </c>
      <c r="F2232" t="s">
        <v>103</v>
      </c>
      <c r="G2232" t="s">
        <v>51</v>
      </c>
      <c r="H2232" t="s">
        <v>52</v>
      </c>
      <c r="I2232" t="s">
        <v>92</v>
      </c>
      <c r="J2232" t="s">
        <v>20</v>
      </c>
      <c r="K2232" t="s">
        <v>21</v>
      </c>
      <c r="L2232" t="s">
        <v>3546</v>
      </c>
      <c r="M2232" t="s">
        <v>3308</v>
      </c>
      <c r="N2232" t="s">
        <v>54</v>
      </c>
      <c r="O2232">
        <v>96.703087512040469</v>
      </c>
      <c r="P2232">
        <v>6.136900905132034</v>
      </c>
    </row>
    <row r="2233" spans="1:16" x14ac:dyDescent="0.3">
      <c r="A2233" s="2">
        <v>45227</v>
      </c>
      <c r="B2233" s="2">
        <v>46227</v>
      </c>
      <c r="C2233">
        <v>1000</v>
      </c>
      <c r="D2233" t="s">
        <v>3539</v>
      </c>
      <c r="E2233" t="s">
        <v>2791</v>
      </c>
      <c r="F2233" t="s">
        <v>103</v>
      </c>
      <c r="G2233" t="s">
        <v>46</v>
      </c>
      <c r="H2233" t="s">
        <v>18</v>
      </c>
      <c r="I2233" t="s">
        <v>19</v>
      </c>
      <c r="J2233" t="s">
        <v>42</v>
      </c>
      <c r="K2233" t="s">
        <v>21</v>
      </c>
      <c r="L2233" t="s">
        <v>3546</v>
      </c>
      <c r="M2233" t="s">
        <v>3313</v>
      </c>
      <c r="N2233" t="s">
        <v>43</v>
      </c>
      <c r="O2233">
        <v>71.176159979965618</v>
      </c>
      <c r="P2233">
        <v>6.1008335472044184</v>
      </c>
    </row>
    <row r="2234" spans="1:16" x14ac:dyDescent="0.3">
      <c r="A2234" s="2">
        <v>44955</v>
      </c>
      <c r="D2234" t="s">
        <v>3536</v>
      </c>
      <c r="E2234" t="s">
        <v>2236</v>
      </c>
      <c r="F2234" t="s">
        <v>103</v>
      </c>
      <c r="G2234" t="s">
        <v>17</v>
      </c>
      <c r="H2234" t="s">
        <v>18</v>
      </c>
      <c r="I2234" t="s">
        <v>34</v>
      </c>
      <c r="J2234" t="s">
        <v>42</v>
      </c>
      <c r="K2234" t="s">
        <v>22</v>
      </c>
      <c r="L2234" t="s">
        <v>22</v>
      </c>
      <c r="N2234" t="s">
        <v>144</v>
      </c>
      <c r="O2234">
        <v>99.678233789250854</v>
      </c>
      <c r="P2234">
        <v>7.9120942872238658</v>
      </c>
    </row>
    <row r="2235" spans="1:16" x14ac:dyDescent="0.3">
      <c r="A2235" s="2">
        <v>45219</v>
      </c>
      <c r="B2235" s="2">
        <v>46219</v>
      </c>
      <c r="C2235">
        <v>1000</v>
      </c>
      <c r="D2235" t="s">
        <v>3539</v>
      </c>
      <c r="E2235" t="s">
        <v>886</v>
      </c>
      <c r="F2235" t="s">
        <v>103</v>
      </c>
      <c r="G2235" t="s">
        <v>46</v>
      </c>
      <c r="H2235" t="s">
        <v>119</v>
      </c>
      <c r="I2235" t="s">
        <v>120</v>
      </c>
      <c r="J2235" t="s">
        <v>42</v>
      </c>
      <c r="K2235" t="s">
        <v>21</v>
      </c>
      <c r="L2235" t="s">
        <v>21</v>
      </c>
      <c r="M2235" t="s">
        <v>3167</v>
      </c>
      <c r="N2235" t="s">
        <v>144</v>
      </c>
      <c r="O2235">
        <v>92.866486020298552</v>
      </c>
      <c r="P2235">
        <v>7.2636270540333374</v>
      </c>
    </row>
    <row r="2236" spans="1:16" x14ac:dyDescent="0.3">
      <c r="A2236" s="2">
        <v>45128</v>
      </c>
      <c r="B2236" s="2">
        <v>46128</v>
      </c>
      <c r="C2236">
        <v>1000</v>
      </c>
      <c r="D2236" t="s">
        <v>3539</v>
      </c>
      <c r="E2236" t="s">
        <v>3323</v>
      </c>
      <c r="F2236" t="s">
        <v>103</v>
      </c>
      <c r="G2236" t="s">
        <v>33</v>
      </c>
      <c r="H2236" t="s">
        <v>52</v>
      </c>
      <c r="I2236" t="s">
        <v>34</v>
      </c>
      <c r="J2236" t="s">
        <v>42</v>
      </c>
      <c r="K2236" t="s">
        <v>21</v>
      </c>
      <c r="L2236" t="s">
        <v>3546</v>
      </c>
      <c r="M2236" t="s">
        <v>3324</v>
      </c>
      <c r="N2236" t="s">
        <v>63</v>
      </c>
      <c r="O2236">
        <v>95.658178125967808</v>
      </c>
      <c r="P2236">
        <v>6.049173832917603</v>
      </c>
    </row>
    <row r="2237" spans="1:16" x14ac:dyDescent="0.3">
      <c r="A2237" s="2">
        <v>45033</v>
      </c>
      <c r="B2237" s="2">
        <v>45034</v>
      </c>
      <c r="C2237">
        <v>1</v>
      </c>
      <c r="D2237" t="s">
        <v>3538</v>
      </c>
      <c r="E2237" t="s">
        <v>817</v>
      </c>
      <c r="F2237" t="s">
        <v>103</v>
      </c>
      <c r="G2237" t="s">
        <v>46</v>
      </c>
      <c r="H2237" t="s">
        <v>119</v>
      </c>
      <c r="I2237" t="s">
        <v>120</v>
      </c>
      <c r="J2237" t="s">
        <v>20</v>
      </c>
      <c r="K2237" t="s">
        <v>21</v>
      </c>
      <c r="L2237" t="s">
        <v>21</v>
      </c>
      <c r="M2237" t="s">
        <v>3326</v>
      </c>
      <c r="N2237" t="s">
        <v>63</v>
      </c>
      <c r="O2237">
        <v>83.350766232127341</v>
      </c>
      <c r="P2237">
        <v>7.4747141547755991</v>
      </c>
    </row>
    <row r="2238" spans="1:16" x14ac:dyDescent="0.3">
      <c r="A2238" s="2">
        <v>45259</v>
      </c>
      <c r="B2238" s="2">
        <v>45264</v>
      </c>
      <c r="C2238">
        <v>5</v>
      </c>
      <c r="D2238" t="s">
        <v>3538</v>
      </c>
      <c r="E2238" t="s">
        <v>3203</v>
      </c>
      <c r="F2238" t="s">
        <v>103</v>
      </c>
      <c r="G2238" t="s">
        <v>58</v>
      </c>
      <c r="H2238" t="s">
        <v>119</v>
      </c>
      <c r="I2238" t="s">
        <v>120</v>
      </c>
      <c r="J2238" t="s">
        <v>20</v>
      </c>
      <c r="K2238" t="s">
        <v>21</v>
      </c>
      <c r="L2238" t="s">
        <v>3546</v>
      </c>
      <c r="M2238" t="s">
        <v>3331</v>
      </c>
      <c r="N2238" t="s">
        <v>54</v>
      </c>
      <c r="O2238">
        <v>105.7306068962484</v>
      </c>
      <c r="P2238">
        <v>6.3260382276297724</v>
      </c>
    </row>
    <row r="2239" spans="1:16" x14ac:dyDescent="0.3">
      <c r="A2239" s="2">
        <v>45246</v>
      </c>
      <c r="D2239" t="s">
        <v>3536</v>
      </c>
      <c r="E2239" t="s">
        <v>49</v>
      </c>
      <c r="F2239" t="s">
        <v>103</v>
      </c>
      <c r="G2239" t="s">
        <v>33</v>
      </c>
      <c r="H2239" t="s">
        <v>59</v>
      </c>
      <c r="I2239" t="s">
        <v>92</v>
      </c>
      <c r="J2239" t="s">
        <v>42</v>
      </c>
      <c r="K2239" t="s">
        <v>22</v>
      </c>
      <c r="L2239" t="s">
        <v>22</v>
      </c>
      <c r="N2239" t="s">
        <v>76</v>
      </c>
      <c r="O2239">
        <v>95.080309768825344</v>
      </c>
      <c r="P2239">
        <v>6.2633738068724139</v>
      </c>
    </row>
    <row r="2240" spans="1:16" x14ac:dyDescent="0.3">
      <c r="A2240" s="2">
        <v>45261</v>
      </c>
      <c r="B2240" s="2">
        <v>46261</v>
      </c>
      <c r="C2240">
        <v>1000</v>
      </c>
      <c r="D2240" t="s">
        <v>3539</v>
      </c>
      <c r="E2240" t="s">
        <v>2908</v>
      </c>
      <c r="F2240" t="s">
        <v>103</v>
      </c>
      <c r="G2240" t="s">
        <v>58</v>
      </c>
      <c r="H2240" t="s">
        <v>52</v>
      </c>
      <c r="I2240" t="s">
        <v>92</v>
      </c>
      <c r="J2240" t="s">
        <v>42</v>
      </c>
      <c r="K2240" t="s">
        <v>22</v>
      </c>
      <c r="L2240" t="s">
        <v>22</v>
      </c>
      <c r="N2240" t="s">
        <v>24</v>
      </c>
      <c r="O2240">
        <v>100.64177725708559</v>
      </c>
      <c r="P2240">
        <v>6.5844364609237953</v>
      </c>
    </row>
    <row r="2241" spans="1:16" x14ac:dyDescent="0.3">
      <c r="A2241" s="2">
        <v>45075</v>
      </c>
      <c r="D2241" t="s">
        <v>3536</v>
      </c>
      <c r="E2241" t="s">
        <v>1175</v>
      </c>
      <c r="F2241" t="s">
        <v>103</v>
      </c>
      <c r="G2241" t="s">
        <v>46</v>
      </c>
      <c r="H2241" t="s">
        <v>40</v>
      </c>
      <c r="I2241" t="s">
        <v>41</v>
      </c>
      <c r="J2241" t="s">
        <v>35</v>
      </c>
      <c r="K2241" t="s">
        <v>22</v>
      </c>
      <c r="L2241" t="s">
        <v>22</v>
      </c>
      <c r="N2241" t="s">
        <v>144</v>
      </c>
      <c r="O2241">
        <v>77.535748253834441</v>
      </c>
      <c r="P2241">
        <v>7.9647572338172132</v>
      </c>
    </row>
    <row r="2242" spans="1:16" x14ac:dyDescent="0.3">
      <c r="A2242" s="2">
        <v>45027</v>
      </c>
      <c r="B2242" s="2">
        <v>45028</v>
      </c>
      <c r="C2242">
        <v>1</v>
      </c>
      <c r="D2242" t="s">
        <v>3538</v>
      </c>
      <c r="E2242" t="s">
        <v>2389</v>
      </c>
      <c r="F2242" t="s">
        <v>103</v>
      </c>
      <c r="G2242" t="s">
        <v>46</v>
      </c>
      <c r="H2242" t="s">
        <v>119</v>
      </c>
      <c r="I2242" t="s">
        <v>120</v>
      </c>
      <c r="J2242" t="s">
        <v>20</v>
      </c>
      <c r="K2242" t="s">
        <v>21</v>
      </c>
      <c r="L2242" t="s">
        <v>3546</v>
      </c>
      <c r="M2242" t="s">
        <v>2393</v>
      </c>
      <c r="N2242" t="s">
        <v>43</v>
      </c>
      <c r="O2242">
        <v>80.99041965121792</v>
      </c>
      <c r="P2242">
        <v>7.3684660530243136</v>
      </c>
    </row>
    <row r="2243" spans="1:16" x14ac:dyDescent="0.3">
      <c r="A2243" s="2">
        <v>45348</v>
      </c>
      <c r="B2243" s="2">
        <v>45357</v>
      </c>
      <c r="C2243">
        <v>9</v>
      </c>
      <c r="D2243" t="s">
        <v>3538</v>
      </c>
      <c r="E2243" t="s">
        <v>1035</v>
      </c>
      <c r="F2243" t="s">
        <v>103</v>
      </c>
      <c r="G2243" t="s">
        <v>58</v>
      </c>
      <c r="H2243" t="s">
        <v>59</v>
      </c>
      <c r="I2243" t="s">
        <v>19</v>
      </c>
      <c r="J2243" t="s">
        <v>42</v>
      </c>
      <c r="K2243" t="s">
        <v>21</v>
      </c>
      <c r="L2243" t="s">
        <v>3546</v>
      </c>
      <c r="M2243" t="s">
        <v>3343</v>
      </c>
      <c r="N2243" t="s">
        <v>63</v>
      </c>
      <c r="O2243">
        <v>56.724783599233781</v>
      </c>
      <c r="P2243">
        <v>7.3650234602324014</v>
      </c>
    </row>
    <row r="2244" spans="1:16" x14ac:dyDescent="0.3">
      <c r="A2244" s="2">
        <v>45130</v>
      </c>
      <c r="D2244" t="s">
        <v>3536</v>
      </c>
      <c r="E2244" t="s">
        <v>1887</v>
      </c>
      <c r="F2244" t="s">
        <v>103</v>
      </c>
      <c r="G2244" t="s">
        <v>33</v>
      </c>
      <c r="H2244" t="s">
        <v>59</v>
      </c>
      <c r="I2244" t="s">
        <v>92</v>
      </c>
      <c r="J2244" t="s">
        <v>35</v>
      </c>
      <c r="K2244" t="s">
        <v>22</v>
      </c>
      <c r="L2244" t="s">
        <v>22</v>
      </c>
      <c r="N2244" t="s">
        <v>54</v>
      </c>
      <c r="O2244">
        <v>75.124550048395349</v>
      </c>
      <c r="P2244">
        <v>7.8176529954337246</v>
      </c>
    </row>
    <row r="2245" spans="1:16" x14ac:dyDescent="0.3">
      <c r="A2245" s="2">
        <v>45234</v>
      </c>
      <c r="B2245" s="2">
        <v>46234</v>
      </c>
      <c r="C2245">
        <v>1000</v>
      </c>
      <c r="D2245" t="s">
        <v>3539</v>
      </c>
      <c r="E2245" t="s">
        <v>3352</v>
      </c>
      <c r="F2245" t="s">
        <v>103</v>
      </c>
      <c r="G2245" t="s">
        <v>46</v>
      </c>
      <c r="H2245" t="s">
        <v>40</v>
      </c>
      <c r="I2245" t="s">
        <v>41</v>
      </c>
      <c r="J2245" t="s">
        <v>42</v>
      </c>
      <c r="K2245" t="s">
        <v>22</v>
      </c>
      <c r="L2245" t="s">
        <v>22</v>
      </c>
      <c r="N2245" t="s">
        <v>43</v>
      </c>
      <c r="O2245">
        <v>92.948321647673623</v>
      </c>
      <c r="P2245">
        <v>7.2517827528740177</v>
      </c>
    </row>
    <row r="2246" spans="1:16" x14ac:dyDescent="0.3">
      <c r="A2246" s="2">
        <v>45479</v>
      </c>
      <c r="B2246" s="2">
        <v>46450</v>
      </c>
      <c r="C2246">
        <v>971</v>
      </c>
      <c r="D2246" t="s">
        <v>3539</v>
      </c>
      <c r="E2246" t="s">
        <v>1496</v>
      </c>
      <c r="F2246" t="s">
        <v>103</v>
      </c>
      <c r="G2246" t="s">
        <v>58</v>
      </c>
      <c r="H2246" t="s">
        <v>119</v>
      </c>
      <c r="I2246" t="s">
        <v>120</v>
      </c>
      <c r="J2246" t="s">
        <v>20</v>
      </c>
      <c r="K2246" t="s">
        <v>21</v>
      </c>
      <c r="L2246" t="s">
        <v>21</v>
      </c>
      <c r="M2246" t="s">
        <v>3373</v>
      </c>
      <c r="N2246" t="s">
        <v>54</v>
      </c>
      <c r="O2246">
        <v>83.578272585511314</v>
      </c>
      <c r="P2246">
        <v>7.4135544337708916</v>
      </c>
    </row>
    <row r="2247" spans="1:16" x14ac:dyDescent="0.3">
      <c r="A2247" s="2">
        <v>44929</v>
      </c>
      <c r="B2247" s="2">
        <v>44937</v>
      </c>
      <c r="C2247">
        <v>8</v>
      </c>
      <c r="D2247" t="s">
        <v>3538</v>
      </c>
      <c r="E2247" t="s">
        <v>3192</v>
      </c>
      <c r="F2247" t="s">
        <v>103</v>
      </c>
      <c r="G2247" t="s">
        <v>51</v>
      </c>
      <c r="H2247" t="s">
        <v>52</v>
      </c>
      <c r="I2247" t="s">
        <v>92</v>
      </c>
      <c r="J2247" t="s">
        <v>20</v>
      </c>
      <c r="K2247" t="s">
        <v>21</v>
      </c>
      <c r="L2247" t="s">
        <v>21</v>
      </c>
      <c r="M2247" t="s">
        <v>3374</v>
      </c>
      <c r="N2247" t="s">
        <v>30</v>
      </c>
      <c r="O2247">
        <v>83.795916998675338</v>
      </c>
      <c r="P2247">
        <v>6.4530432520722112</v>
      </c>
    </row>
    <row r="2248" spans="1:16" x14ac:dyDescent="0.3">
      <c r="A2248" s="2">
        <v>45371</v>
      </c>
      <c r="B2248" s="2">
        <v>45381</v>
      </c>
      <c r="C2248">
        <v>10</v>
      </c>
      <c r="D2248" t="s">
        <v>3538</v>
      </c>
      <c r="E2248" t="s">
        <v>700</v>
      </c>
      <c r="F2248" t="s">
        <v>103</v>
      </c>
      <c r="G2248" t="s">
        <v>51</v>
      </c>
      <c r="H2248" t="s">
        <v>52</v>
      </c>
      <c r="I2248" t="s">
        <v>92</v>
      </c>
      <c r="J2248" t="s">
        <v>20</v>
      </c>
      <c r="K2248" t="s">
        <v>21</v>
      </c>
      <c r="L2248" t="s">
        <v>3546</v>
      </c>
      <c r="M2248" t="s">
        <v>3375</v>
      </c>
      <c r="N2248" t="s">
        <v>30</v>
      </c>
      <c r="O2248">
        <v>85.169577682619121</v>
      </c>
      <c r="P2248">
        <v>7.2694882822080586</v>
      </c>
    </row>
    <row r="2249" spans="1:16" x14ac:dyDescent="0.3">
      <c r="A2249" s="2">
        <v>45174</v>
      </c>
      <c r="B2249" s="2">
        <v>45183</v>
      </c>
      <c r="C2249">
        <v>9</v>
      </c>
      <c r="D2249" t="s">
        <v>3538</v>
      </c>
      <c r="E2249" t="s">
        <v>102</v>
      </c>
      <c r="F2249" t="s">
        <v>103</v>
      </c>
      <c r="G2249" t="s">
        <v>33</v>
      </c>
      <c r="H2249" t="s">
        <v>18</v>
      </c>
      <c r="I2249" t="s">
        <v>34</v>
      </c>
      <c r="J2249" t="s">
        <v>20</v>
      </c>
      <c r="K2249" t="s">
        <v>21</v>
      </c>
      <c r="L2249" t="s">
        <v>21</v>
      </c>
      <c r="M2249" t="s">
        <v>3382</v>
      </c>
      <c r="N2249" t="s">
        <v>30</v>
      </c>
      <c r="O2249">
        <v>95.702967765089454</v>
      </c>
      <c r="P2249">
        <v>7.6131222957228992</v>
      </c>
    </row>
    <row r="2250" spans="1:16" x14ac:dyDescent="0.3">
      <c r="A2250" s="2">
        <v>45064</v>
      </c>
      <c r="D2250" t="s">
        <v>3536</v>
      </c>
      <c r="E2250" t="s">
        <v>1705</v>
      </c>
      <c r="F2250" t="s">
        <v>103</v>
      </c>
      <c r="G2250" t="s">
        <v>17</v>
      </c>
      <c r="H2250" t="s">
        <v>18</v>
      </c>
      <c r="I2250" t="s">
        <v>19</v>
      </c>
      <c r="J2250" t="s">
        <v>35</v>
      </c>
      <c r="K2250" t="s">
        <v>22</v>
      </c>
      <c r="L2250" t="s">
        <v>22</v>
      </c>
      <c r="N2250" t="s">
        <v>76</v>
      </c>
      <c r="O2250">
        <v>90.746605307714404</v>
      </c>
      <c r="P2250">
        <v>7.0095911966090556</v>
      </c>
    </row>
    <row r="2251" spans="1:16" x14ac:dyDescent="0.3">
      <c r="A2251" s="2">
        <v>45239</v>
      </c>
      <c r="B2251" s="2">
        <v>45305</v>
      </c>
      <c r="C2251">
        <v>66</v>
      </c>
      <c r="D2251" t="s">
        <v>3537</v>
      </c>
      <c r="E2251" t="s">
        <v>1101</v>
      </c>
      <c r="F2251" t="s">
        <v>103</v>
      </c>
      <c r="G2251" t="s">
        <v>46</v>
      </c>
      <c r="H2251" t="s">
        <v>119</v>
      </c>
      <c r="I2251" t="s">
        <v>120</v>
      </c>
      <c r="J2251" t="s">
        <v>42</v>
      </c>
      <c r="K2251" t="s">
        <v>21</v>
      </c>
      <c r="L2251" t="s">
        <v>21</v>
      </c>
      <c r="M2251" t="s">
        <v>3397</v>
      </c>
      <c r="N2251" t="s">
        <v>63</v>
      </c>
      <c r="O2251">
        <v>62.524766291909607</v>
      </c>
      <c r="P2251">
        <v>7.187561263886904</v>
      </c>
    </row>
    <row r="2252" spans="1:16" x14ac:dyDescent="0.3">
      <c r="A2252" s="2">
        <v>45015</v>
      </c>
      <c r="D2252" t="s">
        <v>3536</v>
      </c>
      <c r="E2252" t="s">
        <v>3402</v>
      </c>
      <c r="F2252" t="s">
        <v>103</v>
      </c>
      <c r="G2252" t="s">
        <v>17</v>
      </c>
      <c r="H2252" t="s">
        <v>18</v>
      </c>
      <c r="I2252" t="s">
        <v>34</v>
      </c>
      <c r="J2252" t="s">
        <v>35</v>
      </c>
      <c r="K2252" t="s">
        <v>21</v>
      </c>
      <c r="L2252" t="s">
        <v>21</v>
      </c>
      <c r="M2252" t="s">
        <v>3403</v>
      </c>
      <c r="N2252" t="s">
        <v>76</v>
      </c>
      <c r="O2252">
        <v>71.411124077197911</v>
      </c>
      <c r="P2252">
        <v>7.2069861920867577</v>
      </c>
    </row>
    <row r="2253" spans="1:16" x14ac:dyDescent="0.3">
      <c r="A2253" s="2">
        <v>45083</v>
      </c>
      <c r="B2253" s="2">
        <v>46083</v>
      </c>
      <c r="C2253">
        <v>1000</v>
      </c>
      <c r="D2253" t="s">
        <v>3539</v>
      </c>
      <c r="E2253" t="s">
        <v>3203</v>
      </c>
      <c r="F2253" t="s">
        <v>103</v>
      </c>
      <c r="G2253" t="s">
        <v>46</v>
      </c>
      <c r="H2253" t="s">
        <v>18</v>
      </c>
      <c r="I2253" t="s">
        <v>19</v>
      </c>
      <c r="J2253" t="s">
        <v>42</v>
      </c>
      <c r="K2253" t="s">
        <v>22</v>
      </c>
      <c r="L2253" t="s">
        <v>22</v>
      </c>
      <c r="N2253" t="s">
        <v>144</v>
      </c>
      <c r="O2253">
        <v>87.79413927746792</v>
      </c>
      <c r="P2253">
        <v>6.2341340328552119</v>
      </c>
    </row>
    <row r="2254" spans="1:16" x14ac:dyDescent="0.3">
      <c r="A2254" s="2">
        <v>45289</v>
      </c>
      <c r="B2254" s="2">
        <v>45376</v>
      </c>
      <c r="C2254">
        <v>87</v>
      </c>
      <c r="D2254" t="s">
        <v>3537</v>
      </c>
      <c r="E2254" t="s">
        <v>3417</v>
      </c>
      <c r="F2254" t="s">
        <v>103</v>
      </c>
      <c r="G2254" t="s">
        <v>17</v>
      </c>
      <c r="H2254" t="s">
        <v>18</v>
      </c>
      <c r="I2254" t="s">
        <v>19</v>
      </c>
      <c r="J2254" t="s">
        <v>20</v>
      </c>
      <c r="K2254" t="s">
        <v>21</v>
      </c>
      <c r="L2254" t="s">
        <v>21</v>
      </c>
      <c r="M2254" t="s">
        <v>3418</v>
      </c>
      <c r="N2254" t="s">
        <v>30</v>
      </c>
      <c r="O2254">
        <v>67.11515528144858</v>
      </c>
      <c r="P2254">
        <v>7.5883946625541689</v>
      </c>
    </row>
    <row r="2255" spans="1:16" x14ac:dyDescent="0.3">
      <c r="A2255" s="2">
        <v>45412</v>
      </c>
      <c r="B2255" s="2">
        <v>45416</v>
      </c>
      <c r="C2255">
        <v>4</v>
      </c>
      <c r="D2255" t="s">
        <v>3538</v>
      </c>
      <c r="E2255" t="s">
        <v>142</v>
      </c>
      <c r="F2255" t="s">
        <v>103</v>
      </c>
      <c r="G2255" t="s">
        <v>46</v>
      </c>
      <c r="H2255" t="s">
        <v>119</v>
      </c>
      <c r="I2255" t="s">
        <v>120</v>
      </c>
      <c r="J2255" t="s">
        <v>20</v>
      </c>
      <c r="K2255" t="s">
        <v>21</v>
      </c>
      <c r="L2255" t="s">
        <v>21</v>
      </c>
      <c r="M2255" t="s">
        <v>2912</v>
      </c>
      <c r="N2255" t="s">
        <v>30</v>
      </c>
      <c r="O2255">
        <v>80.466632378933951</v>
      </c>
      <c r="P2255">
        <v>7.4500121525982372</v>
      </c>
    </row>
    <row r="2256" spans="1:16" x14ac:dyDescent="0.3">
      <c r="A2256" s="2">
        <v>45370</v>
      </c>
      <c r="B2256" s="2">
        <v>46370</v>
      </c>
      <c r="C2256">
        <v>1000</v>
      </c>
      <c r="D2256" t="s">
        <v>3539</v>
      </c>
      <c r="E2256" t="s">
        <v>1705</v>
      </c>
      <c r="F2256" t="s">
        <v>103</v>
      </c>
      <c r="G2256" t="s">
        <v>33</v>
      </c>
      <c r="H2256" t="s">
        <v>18</v>
      </c>
      <c r="I2256" t="s">
        <v>34</v>
      </c>
      <c r="J2256" t="s">
        <v>42</v>
      </c>
      <c r="K2256" t="s">
        <v>21</v>
      </c>
      <c r="L2256" t="s">
        <v>3546</v>
      </c>
      <c r="M2256" t="s">
        <v>3424</v>
      </c>
      <c r="N2256" t="s">
        <v>54</v>
      </c>
      <c r="O2256">
        <v>78.113701185000579</v>
      </c>
      <c r="P2256">
        <v>7.6164704200184454</v>
      </c>
    </row>
    <row r="2257" spans="1:16" x14ac:dyDescent="0.3">
      <c r="A2257" s="2">
        <v>44930</v>
      </c>
      <c r="D2257" t="s">
        <v>3536</v>
      </c>
      <c r="E2257" t="s">
        <v>3402</v>
      </c>
      <c r="F2257" t="s">
        <v>103</v>
      </c>
      <c r="G2257" t="s">
        <v>17</v>
      </c>
      <c r="H2257" t="s">
        <v>18</v>
      </c>
      <c r="I2257" t="s">
        <v>34</v>
      </c>
      <c r="J2257" t="s">
        <v>35</v>
      </c>
      <c r="K2257" t="s">
        <v>22</v>
      </c>
      <c r="L2257" t="s">
        <v>22</v>
      </c>
      <c r="N2257" t="s">
        <v>144</v>
      </c>
      <c r="O2257">
        <v>108.09912232295871</v>
      </c>
      <c r="P2257">
        <v>7.0896021705521974</v>
      </c>
    </row>
    <row r="2258" spans="1:16" x14ac:dyDescent="0.3">
      <c r="A2258" s="2">
        <v>45272</v>
      </c>
      <c r="D2258" t="s">
        <v>3536</v>
      </c>
      <c r="E2258" t="s">
        <v>1408</v>
      </c>
      <c r="F2258" t="s">
        <v>103</v>
      </c>
      <c r="G2258" t="s">
        <v>46</v>
      </c>
      <c r="H2258" t="s">
        <v>40</v>
      </c>
      <c r="I2258" t="s">
        <v>41</v>
      </c>
      <c r="J2258" t="s">
        <v>42</v>
      </c>
      <c r="K2258" t="s">
        <v>22</v>
      </c>
      <c r="L2258" t="s">
        <v>22</v>
      </c>
      <c r="N2258" t="s">
        <v>144</v>
      </c>
      <c r="O2258">
        <v>81.346621957152763</v>
      </c>
      <c r="P2258">
        <v>7.3630054444478583</v>
      </c>
    </row>
    <row r="2259" spans="1:16" x14ac:dyDescent="0.3">
      <c r="A2259" s="2">
        <v>45279</v>
      </c>
      <c r="D2259" t="s">
        <v>3536</v>
      </c>
      <c r="E2259" t="s">
        <v>366</v>
      </c>
      <c r="F2259" t="s">
        <v>103</v>
      </c>
      <c r="G2259" t="s">
        <v>17</v>
      </c>
      <c r="H2259" t="s">
        <v>40</v>
      </c>
      <c r="I2259" t="s">
        <v>41</v>
      </c>
      <c r="J2259" t="s">
        <v>35</v>
      </c>
      <c r="K2259" t="s">
        <v>22</v>
      </c>
      <c r="L2259" t="s">
        <v>22</v>
      </c>
      <c r="N2259" t="s">
        <v>30</v>
      </c>
      <c r="O2259">
        <v>99.75675138804209</v>
      </c>
      <c r="P2259">
        <v>6.5931198244118612</v>
      </c>
    </row>
    <row r="2260" spans="1:16" x14ac:dyDescent="0.3">
      <c r="A2260" s="2">
        <v>45350</v>
      </c>
      <c r="B2260" s="2">
        <v>46350</v>
      </c>
      <c r="C2260">
        <v>1000</v>
      </c>
      <c r="D2260" t="s">
        <v>3539</v>
      </c>
      <c r="E2260" t="s">
        <v>3435</v>
      </c>
      <c r="F2260" t="s">
        <v>103</v>
      </c>
      <c r="G2260" t="s">
        <v>58</v>
      </c>
      <c r="H2260" t="s">
        <v>52</v>
      </c>
      <c r="I2260" t="s">
        <v>92</v>
      </c>
      <c r="J2260" t="s">
        <v>20</v>
      </c>
      <c r="K2260" t="s">
        <v>21</v>
      </c>
      <c r="L2260" t="s">
        <v>21</v>
      </c>
      <c r="M2260" t="s">
        <v>3436</v>
      </c>
      <c r="N2260" t="s">
        <v>24</v>
      </c>
      <c r="O2260">
        <v>75.212942869982598</v>
      </c>
      <c r="P2260">
        <v>7.3434177184881211</v>
      </c>
    </row>
    <row r="2261" spans="1:16" x14ac:dyDescent="0.3">
      <c r="A2261" s="2">
        <v>45158</v>
      </c>
      <c r="B2261" s="2">
        <v>45254</v>
      </c>
      <c r="C2261">
        <v>96</v>
      </c>
      <c r="D2261" t="s">
        <v>3540</v>
      </c>
      <c r="E2261" t="s">
        <v>1301</v>
      </c>
      <c r="F2261" t="s">
        <v>103</v>
      </c>
      <c r="G2261" t="s">
        <v>58</v>
      </c>
      <c r="H2261" t="s">
        <v>52</v>
      </c>
      <c r="I2261" t="s">
        <v>34</v>
      </c>
      <c r="J2261" t="s">
        <v>20</v>
      </c>
      <c r="K2261" t="s">
        <v>21</v>
      </c>
      <c r="L2261" t="s">
        <v>3546</v>
      </c>
      <c r="M2261" t="s">
        <v>3437</v>
      </c>
      <c r="N2261" t="s">
        <v>30</v>
      </c>
      <c r="O2261">
        <v>85.23974261636198</v>
      </c>
      <c r="P2261">
        <v>7.7780012216293306</v>
      </c>
    </row>
    <row r="2262" spans="1:16" x14ac:dyDescent="0.3">
      <c r="A2262" s="2">
        <v>45070</v>
      </c>
      <c r="B2262" s="2">
        <v>45133</v>
      </c>
      <c r="C2262">
        <v>63</v>
      </c>
      <c r="D2262" t="s">
        <v>3537</v>
      </c>
      <c r="E2262" t="s">
        <v>677</v>
      </c>
      <c r="F2262" t="s">
        <v>103</v>
      </c>
      <c r="G2262" t="s">
        <v>51</v>
      </c>
      <c r="H2262" t="s">
        <v>52</v>
      </c>
      <c r="I2262" t="s">
        <v>34</v>
      </c>
      <c r="J2262" t="s">
        <v>42</v>
      </c>
      <c r="K2262" t="s">
        <v>21</v>
      </c>
      <c r="L2262" t="s">
        <v>21</v>
      </c>
      <c r="M2262" t="s">
        <v>3438</v>
      </c>
      <c r="N2262" t="s">
        <v>54</v>
      </c>
      <c r="O2262">
        <v>61.772264317535416</v>
      </c>
      <c r="P2262">
        <v>6.0874781446178936</v>
      </c>
    </row>
    <row r="2263" spans="1:16" x14ac:dyDescent="0.3">
      <c r="A2263" s="2">
        <v>45132</v>
      </c>
      <c r="B2263" s="2">
        <v>46132</v>
      </c>
      <c r="C2263">
        <v>1000</v>
      </c>
      <c r="D2263" t="s">
        <v>3539</v>
      </c>
      <c r="E2263" t="s">
        <v>3203</v>
      </c>
      <c r="F2263" t="s">
        <v>103</v>
      </c>
      <c r="G2263" t="s">
        <v>51</v>
      </c>
      <c r="H2263" t="s">
        <v>59</v>
      </c>
      <c r="I2263" t="s">
        <v>19</v>
      </c>
      <c r="J2263" t="s">
        <v>35</v>
      </c>
      <c r="K2263" t="s">
        <v>21</v>
      </c>
      <c r="L2263" t="s">
        <v>3546</v>
      </c>
      <c r="M2263" t="s">
        <v>3439</v>
      </c>
      <c r="N2263" t="s">
        <v>30</v>
      </c>
      <c r="O2263">
        <v>113.42266795090281</v>
      </c>
      <c r="P2263">
        <v>7.0368160438904077</v>
      </c>
    </row>
    <row r="2264" spans="1:16" x14ac:dyDescent="0.3">
      <c r="A2264" s="2">
        <v>45211</v>
      </c>
      <c r="B2264" s="2">
        <v>45225</v>
      </c>
      <c r="C2264">
        <v>14</v>
      </c>
      <c r="D2264" t="s">
        <v>3538</v>
      </c>
      <c r="E2264" t="s">
        <v>1075</v>
      </c>
      <c r="F2264" t="s">
        <v>103</v>
      </c>
      <c r="G2264" t="s">
        <v>33</v>
      </c>
      <c r="H2264" t="s">
        <v>52</v>
      </c>
      <c r="I2264" t="s">
        <v>34</v>
      </c>
      <c r="J2264" t="s">
        <v>20</v>
      </c>
      <c r="K2264" t="s">
        <v>21</v>
      </c>
      <c r="L2264" t="s">
        <v>3546</v>
      </c>
      <c r="M2264" t="s">
        <v>3441</v>
      </c>
      <c r="N2264" t="s">
        <v>144</v>
      </c>
      <c r="O2264">
        <v>61.316175368703348</v>
      </c>
      <c r="P2264">
        <v>7.1921639104766122</v>
      </c>
    </row>
    <row r="2265" spans="1:16" x14ac:dyDescent="0.3">
      <c r="A2265" s="2">
        <v>44970</v>
      </c>
      <c r="B2265" s="2">
        <v>44980</v>
      </c>
      <c r="C2265">
        <v>10</v>
      </c>
      <c r="D2265" t="s">
        <v>3538</v>
      </c>
      <c r="E2265" t="s">
        <v>660</v>
      </c>
      <c r="F2265" t="s">
        <v>103</v>
      </c>
      <c r="G2265" t="s">
        <v>33</v>
      </c>
      <c r="H2265" t="s">
        <v>59</v>
      </c>
      <c r="I2265" t="s">
        <v>92</v>
      </c>
      <c r="J2265" t="s">
        <v>35</v>
      </c>
      <c r="K2265" t="s">
        <v>22</v>
      </c>
      <c r="L2265" t="s">
        <v>22</v>
      </c>
      <c r="N2265" t="s">
        <v>24</v>
      </c>
      <c r="O2265">
        <v>91.257399418940409</v>
      </c>
      <c r="P2265">
        <v>6.2806490363870298</v>
      </c>
    </row>
    <row r="2266" spans="1:16" x14ac:dyDescent="0.3">
      <c r="A2266" s="2">
        <v>45422</v>
      </c>
      <c r="B2266" s="2">
        <v>45424</v>
      </c>
      <c r="C2266">
        <v>2</v>
      </c>
      <c r="D2266" t="s">
        <v>3538</v>
      </c>
      <c r="E2266" t="s">
        <v>2993</v>
      </c>
      <c r="F2266" t="s">
        <v>103</v>
      </c>
      <c r="G2266" t="s">
        <v>33</v>
      </c>
      <c r="H2266" t="s">
        <v>18</v>
      </c>
      <c r="I2266" t="s">
        <v>19</v>
      </c>
      <c r="J2266" t="s">
        <v>42</v>
      </c>
      <c r="K2266" t="s">
        <v>22</v>
      </c>
      <c r="L2266" t="s">
        <v>22</v>
      </c>
      <c r="N2266" t="s">
        <v>24</v>
      </c>
      <c r="O2266">
        <v>111.1568871780526</v>
      </c>
      <c r="P2266">
        <v>7.3423149467593776</v>
      </c>
    </row>
    <row r="2267" spans="1:16" x14ac:dyDescent="0.3">
      <c r="A2267" s="2">
        <v>45354</v>
      </c>
      <c r="D2267" t="s">
        <v>3536</v>
      </c>
      <c r="E2267" t="s">
        <v>1997</v>
      </c>
      <c r="F2267" t="s">
        <v>103</v>
      </c>
      <c r="G2267" t="s">
        <v>46</v>
      </c>
      <c r="H2267" t="s">
        <v>40</v>
      </c>
      <c r="I2267" t="s">
        <v>41</v>
      </c>
      <c r="J2267" t="s">
        <v>42</v>
      </c>
      <c r="K2267" t="s">
        <v>22</v>
      </c>
      <c r="L2267" t="s">
        <v>22</v>
      </c>
      <c r="N2267" t="s">
        <v>144</v>
      </c>
      <c r="O2267">
        <v>94.287980860873574</v>
      </c>
      <c r="P2267">
        <v>7.3104839612780426</v>
      </c>
    </row>
    <row r="2268" spans="1:16" x14ac:dyDescent="0.3">
      <c r="A2268" s="2">
        <v>45323</v>
      </c>
      <c r="B2268" s="2">
        <v>45333</v>
      </c>
      <c r="C2268">
        <v>10</v>
      </c>
      <c r="D2268" t="s">
        <v>3538</v>
      </c>
      <c r="E2268" t="s">
        <v>970</v>
      </c>
      <c r="F2268" t="s">
        <v>103</v>
      </c>
      <c r="G2268" t="s">
        <v>17</v>
      </c>
      <c r="H2268" t="s">
        <v>40</v>
      </c>
      <c r="I2268" t="s">
        <v>41</v>
      </c>
      <c r="J2268" t="s">
        <v>35</v>
      </c>
      <c r="K2268" t="s">
        <v>22</v>
      </c>
      <c r="L2268" t="s">
        <v>22</v>
      </c>
      <c r="N2268" t="s">
        <v>43</v>
      </c>
      <c r="O2268">
        <v>88.434858105196625</v>
      </c>
      <c r="P2268">
        <v>7.2064261241990089</v>
      </c>
    </row>
    <row r="2269" spans="1:16" x14ac:dyDescent="0.3">
      <c r="A2269" s="2">
        <v>45307</v>
      </c>
      <c r="D2269" t="s">
        <v>3536</v>
      </c>
      <c r="E2269" t="s">
        <v>2411</v>
      </c>
      <c r="F2269" t="s">
        <v>103</v>
      </c>
      <c r="G2269" t="s">
        <v>51</v>
      </c>
      <c r="H2269" t="s">
        <v>52</v>
      </c>
      <c r="I2269" t="s">
        <v>34</v>
      </c>
      <c r="J2269" t="s">
        <v>20</v>
      </c>
      <c r="K2269" t="s">
        <v>21</v>
      </c>
      <c r="L2269" t="s">
        <v>3546</v>
      </c>
      <c r="M2269" t="s">
        <v>3461</v>
      </c>
      <c r="N2269" t="s">
        <v>76</v>
      </c>
      <c r="O2269">
        <v>103.3943080516315</v>
      </c>
      <c r="P2269">
        <v>7.7322030907556698</v>
      </c>
    </row>
    <row r="2270" spans="1:16" x14ac:dyDescent="0.3">
      <c r="A2270" s="2">
        <v>44965</v>
      </c>
      <c r="B2270" s="2">
        <v>45157</v>
      </c>
      <c r="C2270">
        <v>192</v>
      </c>
      <c r="D2270" t="s">
        <v>3541</v>
      </c>
      <c r="E2270" t="s">
        <v>1070</v>
      </c>
      <c r="F2270" t="s">
        <v>103</v>
      </c>
      <c r="G2270" t="s">
        <v>51</v>
      </c>
      <c r="H2270" t="s">
        <v>52</v>
      </c>
      <c r="I2270" t="s">
        <v>92</v>
      </c>
      <c r="J2270" t="s">
        <v>42</v>
      </c>
      <c r="K2270" t="s">
        <v>22</v>
      </c>
      <c r="L2270" t="s">
        <v>22</v>
      </c>
      <c r="N2270" t="s">
        <v>144</v>
      </c>
      <c r="O2270">
        <v>94.617026533380894</v>
      </c>
      <c r="P2270">
        <v>7.2669564396522954</v>
      </c>
    </row>
    <row r="2271" spans="1:16" x14ac:dyDescent="0.3">
      <c r="A2271" s="2">
        <v>44978</v>
      </c>
      <c r="D2271" t="s">
        <v>3536</v>
      </c>
      <c r="E2271" t="s">
        <v>1769</v>
      </c>
      <c r="F2271" t="s">
        <v>103</v>
      </c>
      <c r="G2271" t="s">
        <v>17</v>
      </c>
      <c r="H2271" t="s">
        <v>40</v>
      </c>
      <c r="I2271" t="s">
        <v>41</v>
      </c>
      <c r="J2271" t="s">
        <v>42</v>
      </c>
      <c r="K2271" t="s">
        <v>22</v>
      </c>
      <c r="L2271" t="s">
        <v>22</v>
      </c>
      <c r="N2271" t="s">
        <v>24</v>
      </c>
      <c r="O2271">
        <v>93.144891229119381</v>
      </c>
      <c r="P2271">
        <v>6.4838633606310587</v>
      </c>
    </row>
    <row r="2272" spans="1:16" x14ac:dyDescent="0.3">
      <c r="A2272" s="2">
        <v>45023</v>
      </c>
      <c r="B2272" s="2">
        <v>45114</v>
      </c>
      <c r="C2272">
        <v>91</v>
      </c>
      <c r="D2272" t="s">
        <v>3540</v>
      </c>
      <c r="E2272" t="s">
        <v>1558</v>
      </c>
      <c r="F2272" t="s">
        <v>103</v>
      </c>
      <c r="G2272" t="s">
        <v>51</v>
      </c>
      <c r="H2272" t="s">
        <v>59</v>
      </c>
      <c r="I2272" t="s">
        <v>92</v>
      </c>
      <c r="J2272" t="s">
        <v>35</v>
      </c>
      <c r="K2272" t="s">
        <v>21</v>
      </c>
      <c r="L2272" t="s">
        <v>3546</v>
      </c>
      <c r="M2272" t="s">
        <v>3470</v>
      </c>
      <c r="N2272" t="s">
        <v>144</v>
      </c>
      <c r="O2272">
        <v>93.863255860841463</v>
      </c>
      <c r="P2272">
        <v>7.9248945898842216</v>
      </c>
    </row>
    <row r="2273" spans="1:16" x14ac:dyDescent="0.3">
      <c r="A2273" s="2">
        <v>45117</v>
      </c>
      <c r="D2273" t="s">
        <v>3536</v>
      </c>
      <c r="E2273" t="s">
        <v>3477</v>
      </c>
      <c r="F2273" t="s">
        <v>103</v>
      </c>
      <c r="G2273" t="s">
        <v>58</v>
      </c>
      <c r="H2273" t="s">
        <v>52</v>
      </c>
      <c r="I2273" t="s">
        <v>92</v>
      </c>
      <c r="J2273" t="s">
        <v>20</v>
      </c>
      <c r="K2273" t="s">
        <v>21</v>
      </c>
      <c r="L2273" t="s">
        <v>3546</v>
      </c>
      <c r="M2273" t="s">
        <v>3478</v>
      </c>
      <c r="N2273" t="s">
        <v>144</v>
      </c>
      <c r="O2273">
        <v>82.681328877814465</v>
      </c>
      <c r="P2273">
        <v>7.8035239842708473</v>
      </c>
    </row>
    <row r="2274" spans="1:16" x14ac:dyDescent="0.3">
      <c r="A2274" s="2">
        <v>45061</v>
      </c>
      <c r="D2274" t="s">
        <v>3536</v>
      </c>
      <c r="E2274" t="s">
        <v>596</v>
      </c>
      <c r="F2274" t="s">
        <v>103</v>
      </c>
      <c r="G2274" t="s">
        <v>33</v>
      </c>
      <c r="H2274" t="s">
        <v>52</v>
      </c>
      <c r="I2274" t="s">
        <v>92</v>
      </c>
      <c r="J2274" t="s">
        <v>20</v>
      </c>
      <c r="K2274" t="s">
        <v>21</v>
      </c>
      <c r="L2274" t="s">
        <v>21</v>
      </c>
      <c r="M2274" t="s">
        <v>3480</v>
      </c>
      <c r="N2274" t="s">
        <v>54</v>
      </c>
      <c r="O2274">
        <v>101.90727700715721</v>
      </c>
      <c r="P2274">
        <v>6.2581424938617634</v>
      </c>
    </row>
    <row r="2275" spans="1:16" x14ac:dyDescent="0.3">
      <c r="A2275" s="2">
        <v>45222</v>
      </c>
      <c r="B2275" s="2">
        <v>45227</v>
      </c>
      <c r="C2275">
        <v>5</v>
      </c>
      <c r="D2275" t="s">
        <v>3538</v>
      </c>
      <c r="E2275" t="s">
        <v>1131</v>
      </c>
      <c r="F2275" t="s">
        <v>103</v>
      </c>
      <c r="G2275" t="s">
        <v>33</v>
      </c>
      <c r="H2275" t="s">
        <v>59</v>
      </c>
      <c r="I2275" t="s">
        <v>34</v>
      </c>
      <c r="J2275" t="s">
        <v>35</v>
      </c>
      <c r="K2275" t="s">
        <v>22</v>
      </c>
      <c r="L2275" t="s">
        <v>22</v>
      </c>
      <c r="N2275" t="s">
        <v>43</v>
      </c>
      <c r="O2275">
        <v>87.46767415214984</v>
      </c>
      <c r="P2275">
        <v>6.0693405334529666</v>
      </c>
    </row>
    <row r="2276" spans="1:16" x14ac:dyDescent="0.3">
      <c r="A2276" s="2">
        <v>45005</v>
      </c>
      <c r="B2276" s="2">
        <v>45036</v>
      </c>
      <c r="C2276">
        <v>31</v>
      </c>
      <c r="D2276" t="s">
        <v>3537</v>
      </c>
      <c r="E2276" t="s">
        <v>1513</v>
      </c>
      <c r="F2276" t="s">
        <v>103</v>
      </c>
      <c r="G2276" t="s">
        <v>51</v>
      </c>
      <c r="H2276" t="s">
        <v>52</v>
      </c>
      <c r="I2276" t="s">
        <v>34</v>
      </c>
      <c r="J2276" t="s">
        <v>42</v>
      </c>
      <c r="K2276" t="s">
        <v>21</v>
      </c>
      <c r="L2276" t="s">
        <v>21</v>
      </c>
      <c r="M2276" t="s">
        <v>3485</v>
      </c>
      <c r="N2276" t="s">
        <v>24</v>
      </c>
      <c r="O2276">
        <v>68.547879330590519</v>
      </c>
      <c r="P2276">
        <v>6.0906080195440886</v>
      </c>
    </row>
    <row r="2277" spans="1:16" x14ac:dyDescent="0.3">
      <c r="A2277" s="2">
        <v>44980</v>
      </c>
      <c r="B2277" s="2">
        <v>45004</v>
      </c>
      <c r="C2277">
        <v>24</v>
      </c>
      <c r="D2277" t="s">
        <v>3538</v>
      </c>
      <c r="E2277" t="s">
        <v>976</v>
      </c>
      <c r="F2277" t="s">
        <v>103</v>
      </c>
      <c r="G2277" t="s">
        <v>33</v>
      </c>
      <c r="H2277" t="s">
        <v>52</v>
      </c>
      <c r="I2277" t="s">
        <v>34</v>
      </c>
      <c r="J2277" t="s">
        <v>42</v>
      </c>
      <c r="K2277" t="s">
        <v>21</v>
      </c>
      <c r="L2277" t="s">
        <v>21</v>
      </c>
      <c r="M2277" t="s">
        <v>3486</v>
      </c>
      <c r="N2277" t="s">
        <v>24</v>
      </c>
      <c r="O2277">
        <v>81.638654203375182</v>
      </c>
      <c r="P2277">
        <v>6.6852902930450426</v>
      </c>
    </row>
    <row r="2278" spans="1:16" x14ac:dyDescent="0.3">
      <c r="A2278" s="2">
        <v>44936</v>
      </c>
      <c r="D2278" t="s">
        <v>3536</v>
      </c>
      <c r="E2278" t="s">
        <v>3435</v>
      </c>
      <c r="F2278" t="s">
        <v>103</v>
      </c>
      <c r="G2278" t="s">
        <v>51</v>
      </c>
      <c r="H2278" t="s">
        <v>59</v>
      </c>
      <c r="I2278" t="s">
        <v>92</v>
      </c>
      <c r="J2278" t="s">
        <v>35</v>
      </c>
      <c r="K2278" t="s">
        <v>21</v>
      </c>
      <c r="L2278" t="s">
        <v>21</v>
      </c>
      <c r="M2278" t="s">
        <v>3487</v>
      </c>
      <c r="N2278" t="s">
        <v>24</v>
      </c>
      <c r="O2278">
        <v>99.50665321398148</v>
      </c>
      <c r="P2278">
        <v>6.4334796001815509</v>
      </c>
    </row>
    <row r="2279" spans="1:16" x14ac:dyDescent="0.3">
      <c r="A2279" s="2">
        <v>44961</v>
      </c>
      <c r="D2279" t="s">
        <v>3536</v>
      </c>
      <c r="E2279" t="s">
        <v>3352</v>
      </c>
      <c r="F2279" t="s">
        <v>103</v>
      </c>
      <c r="G2279" t="s">
        <v>17</v>
      </c>
      <c r="H2279" t="s">
        <v>18</v>
      </c>
      <c r="I2279" t="s">
        <v>19</v>
      </c>
      <c r="J2279" t="s">
        <v>42</v>
      </c>
      <c r="K2279" t="s">
        <v>21</v>
      </c>
      <c r="L2279" t="s">
        <v>3546</v>
      </c>
      <c r="M2279" t="s">
        <v>3490</v>
      </c>
      <c r="N2279" t="s">
        <v>63</v>
      </c>
      <c r="O2279">
        <v>68.136727508026041</v>
      </c>
      <c r="P2279">
        <v>6.0153280652984504</v>
      </c>
    </row>
    <row r="2280" spans="1:16" x14ac:dyDescent="0.3">
      <c r="A2280" s="2">
        <v>45401</v>
      </c>
      <c r="B2280" s="2">
        <v>46401</v>
      </c>
      <c r="C2280">
        <v>1000</v>
      </c>
      <c r="D2280" t="s">
        <v>3539</v>
      </c>
      <c r="E2280" t="s">
        <v>1175</v>
      </c>
      <c r="F2280" t="s">
        <v>103</v>
      </c>
      <c r="G2280" t="s">
        <v>51</v>
      </c>
      <c r="H2280" t="s">
        <v>52</v>
      </c>
      <c r="I2280" t="s">
        <v>34</v>
      </c>
      <c r="J2280" t="s">
        <v>42</v>
      </c>
      <c r="K2280" t="s">
        <v>21</v>
      </c>
      <c r="L2280" t="s">
        <v>21</v>
      </c>
      <c r="M2280" t="s">
        <v>3491</v>
      </c>
      <c r="N2280" t="s">
        <v>54</v>
      </c>
      <c r="O2280">
        <v>74.939181047369843</v>
      </c>
      <c r="P2280">
        <v>6.9756686370880248</v>
      </c>
    </row>
    <row r="2281" spans="1:16" x14ac:dyDescent="0.3">
      <c r="A2281" s="2">
        <v>45305</v>
      </c>
      <c r="B2281" s="2">
        <v>45310</v>
      </c>
      <c r="C2281">
        <v>5</v>
      </c>
      <c r="D2281" t="s">
        <v>3538</v>
      </c>
      <c r="E2281" t="s">
        <v>377</v>
      </c>
      <c r="F2281" t="s">
        <v>103</v>
      </c>
      <c r="G2281" t="s">
        <v>46</v>
      </c>
      <c r="H2281" t="s">
        <v>18</v>
      </c>
      <c r="I2281" t="s">
        <v>34</v>
      </c>
      <c r="J2281" t="s">
        <v>42</v>
      </c>
      <c r="K2281" t="s">
        <v>21</v>
      </c>
      <c r="L2281" t="s">
        <v>21</v>
      </c>
      <c r="M2281" t="s">
        <v>3502</v>
      </c>
      <c r="N2281" t="s">
        <v>30</v>
      </c>
      <c r="O2281">
        <v>66.515279525916057</v>
      </c>
      <c r="P2281">
        <v>7.9241169978827033</v>
      </c>
    </row>
    <row r="2282" spans="1:16" x14ac:dyDescent="0.3">
      <c r="A2282" s="2">
        <v>45081</v>
      </c>
      <c r="B2282" s="2">
        <v>46081</v>
      </c>
      <c r="C2282">
        <v>1000</v>
      </c>
      <c r="D2282" t="s">
        <v>3539</v>
      </c>
      <c r="E2282" t="s">
        <v>555</v>
      </c>
      <c r="F2282" t="s">
        <v>103</v>
      </c>
      <c r="G2282" t="s">
        <v>51</v>
      </c>
      <c r="H2282" t="s">
        <v>59</v>
      </c>
      <c r="I2282" t="s">
        <v>19</v>
      </c>
      <c r="J2282" t="s">
        <v>42</v>
      </c>
      <c r="K2282" t="s">
        <v>22</v>
      </c>
      <c r="L2282" t="s">
        <v>22</v>
      </c>
      <c r="N2282" t="s">
        <v>76</v>
      </c>
      <c r="O2282">
        <v>103.0510159603313</v>
      </c>
      <c r="P2282">
        <v>7.8892284389480469</v>
      </c>
    </row>
    <row r="2283" spans="1:16" x14ac:dyDescent="0.3">
      <c r="A2283" s="2">
        <v>45118</v>
      </c>
      <c r="B2283" s="2">
        <v>45245</v>
      </c>
      <c r="C2283">
        <v>127</v>
      </c>
      <c r="D2283" t="s">
        <v>3540</v>
      </c>
      <c r="E2283" t="s">
        <v>1522</v>
      </c>
      <c r="F2283" t="s">
        <v>103</v>
      </c>
      <c r="G2283" t="s">
        <v>17</v>
      </c>
      <c r="H2283" t="s">
        <v>40</v>
      </c>
      <c r="I2283" t="s">
        <v>41</v>
      </c>
      <c r="J2283" t="s">
        <v>42</v>
      </c>
      <c r="K2283" t="s">
        <v>22</v>
      </c>
      <c r="L2283" t="s">
        <v>22</v>
      </c>
      <c r="N2283" t="s">
        <v>144</v>
      </c>
      <c r="O2283">
        <v>103.50597882592599</v>
      </c>
      <c r="P2283">
        <v>6.6486587547030362</v>
      </c>
    </row>
    <row r="2284" spans="1:16" x14ac:dyDescent="0.3">
      <c r="A2284" s="2">
        <v>45224</v>
      </c>
      <c r="B2284" s="2">
        <v>45231</v>
      </c>
      <c r="C2284">
        <v>7</v>
      </c>
      <c r="D2284" t="s">
        <v>3538</v>
      </c>
      <c r="E2284" t="s">
        <v>1151</v>
      </c>
      <c r="F2284" t="s">
        <v>103</v>
      </c>
      <c r="G2284" t="s">
        <v>46</v>
      </c>
      <c r="H2284" t="s">
        <v>18</v>
      </c>
      <c r="I2284" t="s">
        <v>19</v>
      </c>
      <c r="J2284" t="s">
        <v>20</v>
      </c>
      <c r="K2284" t="s">
        <v>21</v>
      </c>
      <c r="L2284" t="s">
        <v>3546</v>
      </c>
      <c r="M2284" t="s">
        <v>3513</v>
      </c>
      <c r="N2284" t="s">
        <v>76</v>
      </c>
      <c r="O2284">
        <v>101.1627856547255</v>
      </c>
      <c r="P2284">
        <v>7.7939905787288222</v>
      </c>
    </row>
    <row r="2285" spans="1:16" x14ac:dyDescent="0.3">
      <c r="A2285" s="2">
        <v>44938</v>
      </c>
      <c r="B2285" s="2">
        <v>45264</v>
      </c>
      <c r="C2285">
        <v>326</v>
      </c>
      <c r="D2285" t="s">
        <v>3541</v>
      </c>
      <c r="E2285" t="s">
        <v>2597</v>
      </c>
      <c r="F2285" t="s">
        <v>103</v>
      </c>
      <c r="G2285" t="s">
        <v>17</v>
      </c>
      <c r="H2285" t="s">
        <v>40</v>
      </c>
      <c r="I2285" t="s">
        <v>41</v>
      </c>
      <c r="J2285" t="s">
        <v>35</v>
      </c>
      <c r="K2285" t="s">
        <v>21</v>
      </c>
      <c r="L2285" t="s">
        <v>3546</v>
      </c>
      <c r="M2285" t="s">
        <v>3518</v>
      </c>
      <c r="N2285" t="s">
        <v>54</v>
      </c>
      <c r="O2285">
        <v>105.7972927999936</v>
      </c>
      <c r="P2285">
        <v>7.9421164903307364</v>
      </c>
    </row>
    <row r="2286" spans="1:16" x14ac:dyDescent="0.3">
      <c r="A2286" s="2">
        <v>45237</v>
      </c>
      <c r="D2286" t="s">
        <v>3536</v>
      </c>
      <c r="E2286" t="s">
        <v>1887</v>
      </c>
      <c r="F2286" t="s">
        <v>103</v>
      </c>
      <c r="G2286" t="s">
        <v>46</v>
      </c>
      <c r="H2286" t="s">
        <v>40</v>
      </c>
      <c r="I2286" t="s">
        <v>41</v>
      </c>
      <c r="J2286" t="s">
        <v>35</v>
      </c>
      <c r="K2286" t="s">
        <v>21</v>
      </c>
      <c r="L2286" t="s">
        <v>21</v>
      </c>
      <c r="M2286" t="s">
        <v>3519</v>
      </c>
      <c r="N2286" t="s">
        <v>63</v>
      </c>
      <c r="O2286">
        <v>83.201273864654794</v>
      </c>
      <c r="P2286">
        <v>7.6443597736328464</v>
      </c>
    </row>
    <row r="2287" spans="1:16" x14ac:dyDescent="0.3">
      <c r="A2287" s="2">
        <v>45313</v>
      </c>
      <c r="B2287" s="2">
        <v>46313</v>
      </c>
      <c r="C2287">
        <v>1000</v>
      </c>
      <c r="D2287" t="s">
        <v>3539</v>
      </c>
      <c r="E2287" t="s">
        <v>2052</v>
      </c>
      <c r="F2287" t="s">
        <v>103</v>
      </c>
      <c r="G2287" t="s">
        <v>46</v>
      </c>
      <c r="H2287" t="s">
        <v>18</v>
      </c>
      <c r="I2287" t="s">
        <v>19</v>
      </c>
      <c r="J2287" t="s">
        <v>42</v>
      </c>
      <c r="K2287" t="s">
        <v>21</v>
      </c>
      <c r="L2287" t="s">
        <v>21</v>
      </c>
      <c r="M2287" t="s">
        <v>3521</v>
      </c>
      <c r="N2287" t="s">
        <v>54</v>
      </c>
      <c r="O2287">
        <v>77.572544628296313</v>
      </c>
      <c r="P2287">
        <v>6.4564707269873978</v>
      </c>
    </row>
    <row r="2288" spans="1:16" x14ac:dyDescent="0.3">
      <c r="A2288" s="2">
        <v>45417</v>
      </c>
      <c r="B2288" s="2">
        <v>46417</v>
      </c>
      <c r="C2288">
        <v>1000</v>
      </c>
      <c r="D2288" t="s">
        <v>3539</v>
      </c>
      <c r="E2288" t="s">
        <v>1245</v>
      </c>
      <c r="F2288" t="s">
        <v>103</v>
      </c>
      <c r="G2288" t="s">
        <v>33</v>
      </c>
      <c r="H2288" t="s">
        <v>18</v>
      </c>
      <c r="I2288" t="s">
        <v>19</v>
      </c>
      <c r="J2288" t="s">
        <v>42</v>
      </c>
      <c r="K2288" t="s">
        <v>22</v>
      </c>
      <c r="L2288" t="s">
        <v>22</v>
      </c>
      <c r="N2288" t="s">
        <v>43</v>
      </c>
      <c r="O2288">
        <v>88.826540114122238</v>
      </c>
      <c r="P2288">
        <v>6.6841388693151096</v>
      </c>
    </row>
    <row r="2289" spans="1:16" x14ac:dyDescent="0.3">
      <c r="A2289" s="2">
        <v>45413</v>
      </c>
      <c r="B2289" s="2">
        <v>46413</v>
      </c>
      <c r="C2289">
        <v>1000</v>
      </c>
      <c r="D2289" t="s">
        <v>3539</v>
      </c>
      <c r="E2289" t="s">
        <v>1301</v>
      </c>
      <c r="F2289" t="s">
        <v>103</v>
      </c>
      <c r="G2289" t="s">
        <v>46</v>
      </c>
      <c r="H2289" t="s">
        <v>40</v>
      </c>
      <c r="I2289" t="s">
        <v>41</v>
      </c>
      <c r="J2289" t="s">
        <v>42</v>
      </c>
      <c r="K2289" t="s">
        <v>22</v>
      </c>
      <c r="L2289" t="s">
        <v>22</v>
      </c>
      <c r="N2289" t="s">
        <v>30</v>
      </c>
      <c r="O2289">
        <v>103.0668705514754</v>
      </c>
      <c r="P2289">
        <v>6.7848902148452712</v>
      </c>
    </row>
    <row r="2290" spans="1:16" x14ac:dyDescent="0.3">
      <c r="A2290" s="2">
        <v>45225</v>
      </c>
      <c r="B2290" s="2">
        <v>45229</v>
      </c>
      <c r="C2290">
        <v>4</v>
      </c>
      <c r="D2290" t="s">
        <v>3538</v>
      </c>
      <c r="E2290" t="s">
        <v>3531</v>
      </c>
      <c r="F2290" t="s">
        <v>103</v>
      </c>
      <c r="G2290" t="s">
        <v>58</v>
      </c>
      <c r="H2290" t="s">
        <v>52</v>
      </c>
      <c r="I2290" t="s">
        <v>34</v>
      </c>
      <c r="J2290" t="s">
        <v>20</v>
      </c>
      <c r="K2290" t="s">
        <v>21</v>
      </c>
      <c r="L2290" t="s">
        <v>3546</v>
      </c>
      <c r="M2290" t="s">
        <v>3532</v>
      </c>
      <c r="N2290" t="s">
        <v>30</v>
      </c>
      <c r="O2290">
        <v>105.3609378871719</v>
      </c>
      <c r="P2290">
        <v>6.5396414402564282</v>
      </c>
    </row>
    <row r="2291" spans="1:16" x14ac:dyDescent="0.3">
      <c r="A2291" s="2">
        <v>45424</v>
      </c>
      <c r="B2291" s="2">
        <v>45433</v>
      </c>
      <c r="C2291">
        <v>9</v>
      </c>
      <c r="D2291" t="s">
        <v>3538</v>
      </c>
      <c r="E2291" t="s">
        <v>38</v>
      </c>
      <c r="F2291" t="s">
        <v>39</v>
      </c>
      <c r="G2291" t="s">
        <v>17</v>
      </c>
      <c r="H2291" t="s">
        <v>40</v>
      </c>
      <c r="I2291" t="s">
        <v>41</v>
      </c>
      <c r="J2291" t="s">
        <v>42</v>
      </c>
      <c r="K2291" t="s">
        <v>22</v>
      </c>
      <c r="L2291" t="s">
        <v>22</v>
      </c>
      <c r="N2291" t="s">
        <v>43</v>
      </c>
      <c r="O2291">
        <v>63.97814421670887</v>
      </c>
      <c r="P2291">
        <v>6.0378354105656751</v>
      </c>
    </row>
    <row r="2292" spans="1:16" x14ac:dyDescent="0.3">
      <c r="A2292" s="2">
        <v>45016</v>
      </c>
      <c r="B2292" s="2">
        <v>45072</v>
      </c>
      <c r="C2292">
        <v>56</v>
      </c>
      <c r="D2292" t="s">
        <v>3537</v>
      </c>
      <c r="E2292" t="s">
        <v>62</v>
      </c>
      <c r="F2292" t="s">
        <v>39</v>
      </c>
      <c r="G2292" t="s">
        <v>17</v>
      </c>
      <c r="H2292" t="s">
        <v>40</v>
      </c>
      <c r="I2292" t="s">
        <v>41</v>
      </c>
      <c r="J2292" t="s">
        <v>35</v>
      </c>
      <c r="K2292" t="s">
        <v>22</v>
      </c>
      <c r="L2292" t="s">
        <v>22</v>
      </c>
      <c r="N2292" t="s">
        <v>63</v>
      </c>
      <c r="O2292">
        <v>89.853248337595289</v>
      </c>
      <c r="P2292">
        <v>6.2115584989053811</v>
      </c>
    </row>
    <row r="2293" spans="1:16" x14ac:dyDescent="0.3">
      <c r="A2293" s="2">
        <v>45461</v>
      </c>
      <c r="B2293" s="2">
        <v>45469</v>
      </c>
      <c r="C2293">
        <v>8</v>
      </c>
      <c r="D2293" t="s">
        <v>3538</v>
      </c>
      <c r="E2293" t="s">
        <v>62</v>
      </c>
      <c r="F2293" t="s">
        <v>39</v>
      </c>
      <c r="G2293" t="s">
        <v>51</v>
      </c>
      <c r="H2293" t="s">
        <v>52</v>
      </c>
      <c r="I2293" t="s">
        <v>92</v>
      </c>
      <c r="J2293" t="s">
        <v>20</v>
      </c>
      <c r="K2293" t="s">
        <v>21</v>
      </c>
      <c r="L2293" t="s">
        <v>21</v>
      </c>
      <c r="M2293" t="s">
        <v>650</v>
      </c>
      <c r="N2293" t="s">
        <v>43</v>
      </c>
      <c r="O2293">
        <v>79.946261848097777</v>
      </c>
      <c r="P2293">
        <v>5.3136254106336116</v>
      </c>
    </row>
    <row r="2294" spans="1:16" x14ac:dyDescent="0.3">
      <c r="A2294" s="2">
        <v>45284</v>
      </c>
      <c r="B2294" s="2">
        <v>45327</v>
      </c>
      <c r="C2294">
        <v>43</v>
      </c>
      <c r="D2294" t="s">
        <v>3537</v>
      </c>
      <c r="E2294" t="s">
        <v>66</v>
      </c>
      <c r="F2294" t="s">
        <v>39</v>
      </c>
      <c r="G2294" t="s">
        <v>17</v>
      </c>
      <c r="H2294" t="s">
        <v>40</v>
      </c>
      <c r="I2294" t="s">
        <v>41</v>
      </c>
      <c r="J2294" t="s">
        <v>35</v>
      </c>
      <c r="K2294" t="s">
        <v>22</v>
      </c>
      <c r="L2294" t="s">
        <v>22</v>
      </c>
      <c r="N2294" t="s">
        <v>30</v>
      </c>
      <c r="O2294">
        <v>111.17451484411851</v>
      </c>
      <c r="P2294">
        <v>6.8895314597648563</v>
      </c>
    </row>
    <row r="2295" spans="1:16" x14ac:dyDescent="0.3">
      <c r="A2295" s="2">
        <v>45266</v>
      </c>
      <c r="B2295" s="2">
        <v>46266</v>
      </c>
      <c r="C2295">
        <v>1000</v>
      </c>
      <c r="D2295" t="s">
        <v>3539</v>
      </c>
      <c r="E2295" t="s">
        <v>106</v>
      </c>
      <c r="F2295" t="s">
        <v>39</v>
      </c>
      <c r="G2295" t="s">
        <v>51</v>
      </c>
      <c r="H2295" t="s">
        <v>52</v>
      </c>
      <c r="I2295" t="s">
        <v>92</v>
      </c>
      <c r="J2295" t="s">
        <v>42</v>
      </c>
      <c r="K2295" t="s">
        <v>22</v>
      </c>
      <c r="L2295" t="s">
        <v>22</v>
      </c>
      <c r="N2295" t="s">
        <v>76</v>
      </c>
      <c r="O2295">
        <v>70.046891202906309</v>
      </c>
      <c r="P2295">
        <v>5.8739917713312417</v>
      </c>
    </row>
    <row r="2296" spans="1:16" x14ac:dyDescent="0.3">
      <c r="A2296" s="2">
        <v>45013</v>
      </c>
      <c r="B2296" s="2">
        <v>45034</v>
      </c>
      <c r="C2296">
        <v>21</v>
      </c>
      <c r="D2296" t="s">
        <v>3538</v>
      </c>
      <c r="E2296" t="s">
        <v>106</v>
      </c>
      <c r="F2296" t="s">
        <v>39</v>
      </c>
      <c r="G2296" t="s">
        <v>58</v>
      </c>
      <c r="H2296" t="s">
        <v>52</v>
      </c>
      <c r="I2296" t="s">
        <v>92</v>
      </c>
      <c r="J2296" t="s">
        <v>42</v>
      </c>
      <c r="K2296" t="s">
        <v>22</v>
      </c>
      <c r="L2296" t="s">
        <v>22</v>
      </c>
      <c r="N2296" t="s">
        <v>63</v>
      </c>
      <c r="O2296">
        <v>97.089258902810712</v>
      </c>
      <c r="P2296">
        <v>6.9506862669581411</v>
      </c>
    </row>
    <row r="2297" spans="1:16" x14ac:dyDescent="0.3">
      <c r="A2297" s="2">
        <v>45251</v>
      </c>
      <c r="B2297" s="2">
        <v>45261</v>
      </c>
      <c r="C2297">
        <v>10</v>
      </c>
      <c r="D2297" t="s">
        <v>3538</v>
      </c>
      <c r="E2297" t="s">
        <v>113</v>
      </c>
      <c r="F2297" t="s">
        <v>39</v>
      </c>
      <c r="G2297" t="s">
        <v>33</v>
      </c>
      <c r="H2297" t="s">
        <v>18</v>
      </c>
      <c r="I2297" t="s">
        <v>19</v>
      </c>
      <c r="J2297" t="s">
        <v>42</v>
      </c>
      <c r="K2297" t="s">
        <v>21</v>
      </c>
      <c r="L2297" t="s">
        <v>3546</v>
      </c>
      <c r="M2297" t="s">
        <v>114</v>
      </c>
      <c r="N2297" t="s">
        <v>24</v>
      </c>
      <c r="O2297">
        <v>106.2175194941869</v>
      </c>
      <c r="P2297">
        <v>5.4816076321463463</v>
      </c>
    </row>
    <row r="2298" spans="1:16" x14ac:dyDescent="0.3">
      <c r="A2298" s="2">
        <v>44964</v>
      </c>
      <c r="B2298" s="2">
        <v>44988</v>
      </c>
      <c r="C2298">
        <v>24</v>
      </c>
      <c r="D2298" t="s">
        <v>3538</v>
      </c>
      <c r="E2298" t="s">
        <v>113</v>
      </c>
      <c r="F2298" t="s">
        <v>39</v>
      </c>
      <c r="G2298" t="s">
        <v>58</v>
      </c>
      <c r="H2298" t="s">
        <v>59</v>
      </c>
      <c r="I2298" t="s">
        <v>19</v>
      </c>
      <c r="J2298" t="s">
        <v>42</v>
      </c>
      <c r="K2298" t="s">
        <v>22</v>
      </c>
      <c r="L2298" t="s">
        <v>22</v>
      </c>
      <c r="N2298" t="s">
        <v>54</v>
      </c>
      <c r="O2298">
        <v>95.075642831973155</v>
      </c>
      <c r="P2298">
        <v>6.7090947864043606</v>
      </c>
    </row>
    <row r="2299" spans="1:16" x14ac:dyDescent="0.3">
      <c r="A2299" s="2">
        <v>45054</v>
      </c>
      <c r="B2299" s="2">
        <v>45118</v>
      </c>
      <c r="C2299">
        <v>64</v>
      </c>
      <c r="D2299" t="s">
        <v>3537</v>
      </c>
      <c r="E2299" t="s">
        <v>113</v>
      </c>
      <c r="F2299" t="s">
        <v>39</v>
      </c>
      <c r="G2299" t="s">
        <v>33</v>
      </c>
      <c r="H2299" t="s">
        <v>59</v>
      </c>
      <c r="I2299" t="s">
        <v>92</v>
      </c>
      <c r="J2299" t="s">
        <v>42</v>
      </c>
      <c r="K2299" t="s">
        <v>22</v>
      </c>
      <c r="L2299" t="s">
        <v>22</v>
      </c>
      <c r="N2299" t="s">
        <v>54</v>
      </c>
      <c r="O2299">
        <v>92.420589371852813</v>
      </c>
      <c r="P2299">
        <v>5.1502755634716184</v>
      </c>
    </row>
    <row r="2300" spans="1:16" x14ac:dyDescent="0.3">
      <c r="A2300" s="2">
        <v>45239</v>
      </c>
      <c r="B2300" s="2">
        <v>46239</v>
      </c>
      <c r="C2300">
        <v>1000</v>
      </c>
      <c r="D2300" t="s">
        <v>3539</v>
      </c>
      <c r="E2300" t="s">
        <v>180</v>
      </c>
      <c r="F2300" t="s">
        <v>39</v>
      </c>
      <c r="G2300" t="s">
        <v>46</v>
      </c>
      <c r="H2300" t="s">
        <v>119</v>
      </c>
      <c r="I2300" t="s">
        <v>120</v>
      </c>
      <c r="J2300" t="s">
        <v>42</v>
      </c>
      <c r="K2300" t="s">
        <v>21</v>
      </c>
      <c r="L2300" t="s">
        <v>3546</v>
      </c>
      <c r="M2300" t="s">
        <v>181</v>
      </c>
      <c r="N2300" t="s">
        <v>43</v>
      </c>
      <c r="O2300">
        <v>144.5539747759382</v>
      </c>
      <c r="P2300">
        <v>5.317210210586147</v>
      </c>
    </row>
    <row r="2301" spans="1:16" x14ac:dyDescent="0.3">
      <c r="A2301" s="2">
        <v>45128</v>
      </c>
      <c r="B2301" s="2">
        <v>46128</v>
      </c>
      <c r="C2301">
        <v>1000</v>
      </c>
      <c r="D2301" t="s">
        <v>3539</v>
      </c>
      <c r="E2301" t="s">
        <v>197</v>
      </c>
      <c r="F2301" t="s">
        <v>39</v>
      </c>
      <c r="G2301" t="s">
        <v>17</v>
      </c>
      <c r="H2301" t="s">
        <v>40</v>
      </c>
      <c r="I2301" t="s">
        <v>41</v>
      </c>
      <c r="J2301" t="s">
        <v>42</v>
      </c>
      <c r="K2301" t="s">
        <v>22</v>
      </c>
      <c r="L2301" t="s">
        <v>22</v>
      </c>
      <c r="N2301" t="s">
        <v>30</v>
      </c>
      <c r="O2301">
        <v>88.430605898921982</v>
      </c>
      <c r="P2301">
        <v>6.7428280683817086</v>
      </c>
    </row>
    <row r="2302" spans="1:16" x14ac:dyDescent="0.3">
      <c r="A2302" s="2">
        <v>45051</v>
      </c>
      <c r="D2302" t="s">
        <v>3536</v>
      </c>
      <c r="E2302" t="s">
        <v>197</v>
      </c>
      <c r="F2302" t="s">
        <v>39</v>
      </c>
      <c r="G2302" t="s">
        <v>33</v>
      </c>
      <c r="H2302" t="s">
        <v>59</v>
      </c>
      <c r="I2302" t="s">
        <v>34</v>
      </c>
      <c r="J2302" t="s">
        <v>42</v>
      </c>
      <c r="K2302" t="s">
        <v>22</v>
      </c>
      <c r="L2302" t="s">
        <v>22</v>
      </c>
      <c r="N2302" t="s">
        <v>63</v>
      </c>
      <c r="O2302">
        <v>128.77748636268271</v>
      </c>
      <c r="P2302">
        <v>6.8452902792071439</v>
      </c>
    </row>
    <row r="2303" spans="1:16" x14ac:dyDescent="0.3">
      <c r="A2303" s="2">
        <v>45398</v>
      </c>
      <c r="B2303" s="2">
        <v>46398</v>
      </c>
      <c r="C2303">
        <v>1000</v>
      </c>
      <c r="D2303" t="s">
        <v>3539</v>
      </c>
      <c r="E2303" t="s">
        <v>221</v>
      </c>
      <c r="F2303" t="s">
        <v>39</v>
      </c>
      <c r="G2303" t="s">
        <v>17</v>
      </c>
      <c r="H2303" t="s">
        <v>40</v>
      </c>
      <c r="I2303" t="s">
        <v>41</v>
      </c>
      <c r="J2303" t="s">
        <v>42</v>
      </c>
      <c r="K2303" t="s">
        <v>22</v>
      </c>
      <c r="L2303" t="s">
        <v>22</v>
      </c>
      <c r="N2303" t="s">
        <v>24</v>
      </c>
      <c r="O2303">
        <v>105.6732043929033</v>
      </c>
      <c r="P2303">
        <v>5.6491716598005404</v>
      </c>
    </row>
    <row r="2304" spans="1:16" x14ac:dyDescent="0.3">
      <c r="A2304" s="2">
        <v>44997</v>
      </c>
      <c r="B2304" s="2">
        <v>45332</v>
      </c>
      <c r="C2304">
        <v>335</v>
      </c>
      <c r="D2304" t="s">
        <v>3541</v>
      </c>
      <c r="E2304" t="s">
        <v>221</v>
      </c>
      <c r="F2304" t="s">
        <v>39</v>
      </c>
      <c r="G2304" t="s">
        <v>51</v>
      </c>
      <c r="H2304" t="s">
        <v>52</v>
      </c>
      <c r="I2304" t="s">
        <v>92</v>
      </c>
      <c r="J2304" t="s">
        <v>42</v>
      </c>
      <c r="K2304" t="s">
        <v>22</v>
      </c>
      <c r="L2304" t="s">
        <v>22</v>
      </c>
      <c r="N2304" t="s">
        <v>43</v>
      </c>
      <c r="O2304">
        <v>105.4693956695474</v>
      </c>
      <c r="P2304">
        <v>5.0898225979912306</v>
      </c>
    </row>
    <row r="2305" spans="1:16" x14ac:dyDescent="0.3">
      <c r="A2305" s="2">
        <v>45206</v>
      </c>
      <c r="B2305" s="2">
        <v>46117</v>
      </c>
      <c r="C2305">
        <v>911</v>
      </c>
      <c r="D2305" t="s">
        <v>3539</v>
      </c>
      <c r="E2305" t="s">
        <v>224</v>
      </c>
      <c r="F2305" t="s">
        <v>39</v>
      </c>
      <c r="G2305" t="s">
        <v>17</v>
      </c>
      <c r="H2305" t="s">
        <v>40</v>
      </c>
      <c r="I2305" t="s">
        <v>41</v>
      </c>
      <c r="J2305" t="s">
        <v>42</v>
      </c>
      <c r="K2305" t="s">
        <v>21</v>
      </c>
      <c r="L2305" t="s">
        <v>3546</v>
      </c>
      <c r="M2305" t="s">
        <v>225</v>
      </c>
      <c r="N2305" t="s">
        <v>54</v>
      </c>
      <c r="O2305">
        <v>141.87187603196799</v>
      </c>
      <c r="P2305">
        <v>5.0167273637537146</v>
      </c>
    </row>
    <row r="2306" spans="1:16" x14ac:dyDescent="0.3">
      <c r="A2306" s="2">
        <v>45040</v>
      </c>
      <c r="B2306" s="2">
        <v>45043</v>
      </c>
      <c r="C2306">
        <v>3</v>
      </c>
      <c r="D2306" t="s">
        <v>3538</v>
      </c>
      <c r="E2306" t="s">
        <v>224</v>
      </c>
      <c r="F2306" t="s">
        <v>39</v>
      </c>
      <c r="G2306" t="s">
        <v>58</v>
      </c>
      <c r="H2306" t="s">
        <v>52</v>
      </c>
      <c r="I2306" t="s">
        <v>92</v>
      </c>
      <c r="J2306" t="s">
        <v>42</v>
      </c>
      <c r="K2306" t="s">
        <v>22</v>
      </c>
      <c r="L2306" t="s">
        <v>22</v>
      </c>
      <c r="N2306" t="s">
        <v>144</v>
      </c>
      <c r="O2306">
        <v>121.55152233129741</v>
      </c>
      <c r="P2306">
        <v>6.8038803934983001</v>
      </c>
    </row>
    <row r="2307" spans="1:16" x14ac:dyDescent="0.3">
      <c r="A2307" s="2">
        <v>45117</v>
      </c>
      <c r="B2307" s="2">
        <v>45214</v>
      </c>
      <c r="C2307">
        <v>97</v>
      </c>
      <c r="D2307" t="s">
        <v>3540</v>
      </c>
      <c r="E2307" t="s">
        <v>233</v>
      </c>
      <c r="F2307" t="s">
        <v>39</v>
      </c>
      <c r="G2307" t="s">
        <v>58</v>
      </c>
      <c r="H2307" t="s">
        <v>59</v>
      </c>
      <c r="I2307" t="s">
        <v>19</v>
      </c>
      <c r="J2307" t="s">
        <v>42</v>
      </c>
      <c r="K2307" t="s">
        <v>22</v>
      </c>
      <c r="L2307" t="s">
        <v>22</v>
      </c>
      <c r="N2307" t="s">
        <v>43</v>
      </c>
      <c r="O2307">
        <v>73.013894421506905</v>
      </c>
      <c r="P2307">
        <v>6.3581332089912754</v>
      </c>
    </row>
    <row r="2308" spans="1:16" x14ac:dyDescent="0.3">
      <c r="A2308" s="2">
        <v>45536</v>
      </c>
      <c r="D2308" t="s">
        <v>3536</v>
      </c>
      <c r="E2308" t="s">
        <v>258</v>
      </c>
      <c r="F2308" t="s">
        <v>39</v>
      </c>
      <c r="G2308" t="s">
        <v>58</v>
      </c>
      <c r="H2308" t="s">
        <v>119</v>
      </c>
      <c r="I2308" t="s">
        <v>120</v>
      </c>
      <c r="J2308" t="s">
        <v>42</v>
      </c>
      <c r="K2308" t="s">
        <v>21</v>
      </c>
      <c r="L2308" t="s">
        <v>3546</v>
      </c>
      <c r="M2308" t="s">
        <v>259</v>
      </c>
      <c r="N2308" t="s">
        <v>144</v>
      </c>
      <c r="O2308">
        <v>96.521932421275537</v>
      </c>
      <c r="P2308">
        <v>5.5714151353217796</v>
      </c>
    </row>
    <row r="2309" spans="1:16" x14ac:dyDescent="0.3">
      <c r="A2309" s="2">
        <v>45062</v>
      </c>
      <c r="B2309" s="2">
        <v>45106</v>
      </c>
      <c r="C2309">
        <v>44</v>
      </c>
      <c r="D2309" t="s">
        <v>3537</v>
      </c>
      <c r="E2309" t="s">
        <v>265</v>
      </c>
      <c r="F2309" t="s">
        <v>39</v>
      </c>
      <c r="G2309" t="s">
        <v>33</v>
      </c>
      <c r="H2309" t="s">
        <v>59</v>
      </c>
      <c r="I2309" t="s">
        <v>34</v>
      </c>
      <c r="J2309" t="s">
        <v>35</v>
      </c>
      <c r="K2309" t="s">
        <v>21</v>
      </c>
      <c r="L2309" t="s">
        <v>21</v>
      </c>
      <c r="M2309" t="s">
        <v>266</v>
      </c>
      <c r="N2309" t="s">
        <v>43</v>
      </c>
      <c r="O2309">
        <v>84.604454525540078</v>
      </c>
      <c r="P2309">
        <v>6.7202793866988699</v>
      </c>
    </row>
    <row r="2310" spans="1:16" x14ac:dyDescent="0.3">
      <c r="A2310" s="2">
        <v>44943</v>
      </c>
      <c r="D2310" t="s">
        <v>3536</v>
      </c>
      <c r="E2310" t="s">
        <v>284</v>
      </c>
      <c r="F2310" t="s">
        <v>39</v>
      </c>
      <c r="G2310" t="s">
        <v>58</v>
      </c>
      <c r="H2310" t="s">
        <v>59</v>
      </c>
      <c r="I2310" t="s">
        <v>19</v>
      </c>
      <c r="J2310" t="s">
        <v>35</v>
      </c>
      <c r="K2310" t="s">
        <v>22</v>
      </c>
      <c r="L2310" t="s">
        <v>22</v>
      </c>
      <c r="N2310" t="s">
        <v>76</v>
      </c>
      <c r="O2310">
        <v>105.9233259014059</v>
      </c>
      <c r="P2310">
        <v>5.8142129782512546</v>
      </c>
    </row>
    <row r="2311" spans="1:16" x14ac:dyDescent="0.3">
      <c r="A2311" s="2">
        <v>45397</v>
      </c>
      <c r="B2311" s="2">
        <v>45423</v>
      </c>
      <c r="C2311">
        <v>26</v>
      </c>
      <c r="D2311" t="s">
        <v>3538</v>
      </c>
      <c r="E2311" t="s">
        <v>300</v>
      </c>
      <c r="F2311" t="s">
        <v>39</v>
      </c>
      <c r="G2311" t="s">
        <v>33</v>
      </c>
      <c r="H2311" t="s">
        <v>52</v>
      </c>
      <c r="I2311" t="s">
        <v>92</v>
      </c>
      <c r="J2311" t="s">
        <v>42</v>
      </c>
      <c r="K2311" t="s">
        <v>22</v>
      </c>
      <c r="L2311" t="s">
        <v>22</v>
      </c>
      <c r="N2311" t="s">
        <v>43</v>
      </c>
      <c r="O2311">
        <v>118.1041588122111</v>
      </c>
      <c r="P2311">
        <v>6.9012142938751122</v>
      </c>
    </row>
    <row r="2312" spans="1:16" x14ac:dyDescent="0.3">
      <c r="A2312" s="2">
        <v>45329</v>
      </c>
      <c r="B2312" s="2">
        <v>45349</v>
      </c>
      <c r="C2312">
        <v>20</v>
      </c>
      <c r="D2312" t="s">
        <v>3538</v>
      </c>
      <c r="E2312" t="s">
        <v>344</v>
      </c>
      <c r="F2312" t="s">
        <v>39</v>
      </c>
      <c r="G2312" t="s">
        <v>46</v>
      </c>
      <c r="H2312" t="s">
        <v>40</v>
      </c>
      <c r="I2312" t="s">
        <v>41</v>
      </c>
      <c r="J2312" t="s">
        <v>35</v>
      </c>
      <c r="K2312" t="s">
        <v>22</v>
      </c>
      <c r="L2312" t="s">
        <v>22</v>
      </c>
      <c r="N2312" t="s">
        <v>54</v>
      </c>
      <c r="O2312">
        <v>129.43518381911281</v>
      </c>
      <c r="P2312">
        <v>6.1557822253881769</v>
      </c>
    </row>
    <row r="2313" spans="1:16" x14ac:dyDescent="0.3">
      <c r="A2313" s="2">
        <v>45029</v>
      </c>
      <c r="D2313" t="s">
        <v>3536</v>
      </c>
      <c r="E2313" t="s">
        <v>425</v>
      </c>
      <c r="F2313" t="s">
        <v>39</v>
      </c>
      <c r="G2313" t="s">
        <v>51</v>
      </c>
      <c r="H2313" t="s">
        <v>52</v>
      </c>
      <c r="I2313" t="s">
        <v>92</v>
      </c>
      <c r="J2313" t="s">
        <v>20</v>
      </c>
      <c r="K2313" t="s">
        <v>21</v>
      </c>
      <c r="L2313" t="s">
        <v>21</v>
      </c>
      <c r="M2313" t="s">
        <v>426</v>
      </c>
      <c r="N2313" t="s">
        <v>43</v>
      </c>
      <c r="O2313">
        <v>103.5273756573981</v>
      </c>
      <c r="P2313">
        <v>6.6740822504858803</v>
      </c>
    </row>
    <row r="2314" spans="1:16" x14ac:dyDescent="0.3">
      <c r="A2314" s="2">
        <v>45077</v>
      </c>
      <c r="D2314" t="s">
        <v>3536</v>
      </c>
      <c r="E2314" t="s">
        <v>567</v>
      </c>
      <c r="F2314" t="s">
        <v>39</v>
      </c>
      <c r="G2314" t="s">
        <v>51</v>
      </c>
      <c r="H2314" t="s">
        <v>52</v>
      </c>
      <c r="I2314" t="s">
        <v>34</v>
      </c>
      <c r="J2314" t="s">
        <v>20</v>
      </c>
      <c r="K2314" t="s">
        <v>21</v>
      </c>
      <c r="L2314" t="s">
        <v>21</v>
      </c>
      <c r="M2314" t="s">
        <v>568</v>
      </c>
      <c r="N2314" t="s">
        <v>63</v>
      </c>
      <c r="O2314">
        <v>118.5946970387471</v>
      </c>
      <c r="P2314">
        <v>5.1350050933676439</v>
      </c>
    </row>
    <row r="2315" spans="1:16" x14ac:dyDescent="0.3">
      <c r="A2315" s="2">
        <v>45261</v>
      </c>
      <c r="B2315" s="2">
        <v>45938</v>
      </c>
      <c r="C2315">
        <v>677</v>
      </c>
      <c r="D2315" t="s">
        <v>3542</v>
      </c>
      <c r="E2315" t="s">
        <v>567</v>
      </c>
      <c r="F2315" t="s">
        <v>39</v>
      </c>
      <c r="G2315" t="s">
        <v>17</v>
      </c>
      <c r="H2315" t="s">
        <v>18</v>
      </c>
      <c r="I2315" t="s">
        <v>34</v>
      </c>
      <c r="J2315" t="s">
        <v>35</v>
      </c>
      <c r="K2315" t="s">
        <v>22</v>
      </c>
      <c r="L2315" t="s">
        <v>22</v>
      </c>
      <c r="N2315" t="s">
        <v>144</v>
      </c>
      <c r="O2315">
        <v>111.6963877631851</v>
      </c>
      <c r="P2315">
        <v>5.315909645670696</v>
      </c>
    </row>
    <row r="2316" spans="1:16" x14ac:dyDescent="0.3">
      <c r="A2316" s="2">
        <v>45072</v>
      </c>
      <c r="B2316" s="2">
        <v>46072</v>
      </c>
      <c r="C2316">
        <v>1000</v>
      </c>
      <c r="D2316" t="s">
        <v>3539</v>
      </c>
      <c r="E2316" t="s">
        <v>582</v>
      </c>
      <c r="F2316" t="s">
        <v>39</v>
      </c>
      <c r="G2316" t="s">
        <v>51</v>
      </c>
      <c r="H2316" t="s">
        <v>52</v>
      </c>
      <c r="I2316" t="s">
        <v>34</v>
      </c>
      <c r="J2316" t="s">
        <v>42</v>
      </c>
      <c r="K2316" t="s">
        <v>21</v>
      </c>
      <c r="L2316" t="s">
        <v>3546</v>
      </c>
      <c r="M2316" t="s">
        <v>583</v>
      </c>
      <c r="N2316" t="s">
        <v>43</v>
      </c>
      <c r="O2316">
        <v>94.432512004485147</v>
      </c>
      <c r="P2316">
        <v>5.6379512605875224</v>
      </c>
    </row>
    <row r="2317" spans="1:16" x14ac:dyDescent="0.3">
      <c r="A2317" s="2">
        <v>45417</v>
      </c>
      <c r="B2317" s="2">
        <v>45504</v>
      </c>
      <c r="C2317">
        <v>87</v>
      </c>
      <c r="D2317" t="s">
        <v>3537</v>
      </c>
      <c r="E2317" t="s">
        <v>582</v>
      </c>
      <c r="F2317" t="s">
        <v>39</v>
      </c>
      <c r="G2317" t="s">
        <v>51</v>
      </c>
      <c r="H2317" t="s">
        <v>52</v>
      </c>
      <c r="I2317" t="s">
        <v>92</v>
      </c>
      <c r="J2317" t="s">
        <v>20</v>
      </c>
      <c r="K2317" t="s">
        <v>21</v>
      </c>
      <c r="L2317" t="s">
        <v>3546</v>
      </c>
      <c r="M2317" t="s">
        <v>868</v>
      </c>
      <c r="N2317" t="s">
        <v>63</v>
      </c>
      <c r="O2317">
        <v>63.256457507614478</v>
      </c>
      <c r="P2317">
        <v>6.8651097568386241</v>
      </c>
    </row>
    <row r="2318" spans="1:16" x14ac:dyDescent="0.3">
      <c r="A2318" s="2">
        <v>45305</v>
      </c>
      <c r="B2318" s="2">
        <v>46305</v>
      </c>
      <c r="C2318">
        <v>1000</v>
      </c>
      <c r="D2318" t="s">
        <v>3539</v>
      </c>
      <c r="E2318" t="s">
        <v>624</v>
      </c>
      <c r="F2318" t="s">
        <v>39</v>
      </c>
      <c r="G2318" t="s">
        <v>58</v>
      </c>
      <c r="H2318" t="s">
        <v>119</v>
      </c>
      <c r="I2318" t="s">
        <v>120</v>
      </c>
      <c r="J2318" t="s">
        <v>42</v>
      </c>
      <c r="K2318" t="s">
        <v>21</v>
      </c>
      <c r="L2318" t="s">
        <v>3546</v>
      </c>
      <c r="M2318" t="s">
        <v>625</v>
      </c>
      <c r="N2318" t="s">
        <v>43</v>
      </c>
      <c r="O2318">
        <v>121.39719430204021</v>
      </c>
      <c r="P2318">
        <v>5.0839024468632728</v>
      </c>
    </row>
    <row r="2319" spans="1:16" x14ac:dyDescent="0.3">
      <c r="A2319" s="2">
        <v>45163</v>
      </c>
      <c r="B2319" s="2">
        <v>46163</v>
      </c>
      <c r="C2319">
        <v>1000</v>
      </c>
      <c r="D2319" t="s">
        <v>3539</v>
      </c>
      <c r="E2319" t="s">
        <v>728</v>
      </c>
      <c r="F2319" t="s">
        <v>39</v>
      </c>
      <c r="G2319" t="s">
        <v>33</v>
      </c>
      <c r="H2319" t="s">
        <v>59</v>
      </c>
      <c r="I2319" t="s">
        <v>34</v>
      </c>
      <c r="J2319" t="s">
        <v>42</v>
      </c>
      <c r="K2319" t="s">
        <v>22</v>
      </c>
      <c r="L2319" t="s">
        <v>22</v>
      </c>
      <c r="N2319" t="s">
        <v>63</v>
      </c>
      <c r="O2319">
        <v>103.2648291388861</v>
      </c>
      <c r="P2319">
        <v>6.0279789783196218</v>
      </c>
    </row>
    <row r="2320" spans="1:16" x14ac:dyDescent="0.3">
      <c r="A2320" s="2">
        <v>45132</v>
      </c>
      <c r="B2320" s="2">
        <v>45194</v>
      </c>
      <c r="C2320">
        <v>62</v>
      </c>
      <c r="D2320" t="s">
        <v>3537</v>
      </c>
      <c r="E2320" t="s">
        <v>640</v>
      </c>
      <c r="F2320" t="s">
        <v>39</v>
      </c>
      <c r="G2320" t="s">
        <v>58</v>
      </c>
      <c r="H2320" t="s">
        <v>119</v>
      </c>
      <c r="I2320" t="s">
        <v>120</v>
      </c>
      <c r="J2320" t="s">
        <v>42</v>
      </c>
      <c r="K2320" t="s">
        <v>21</v>
      </c>
      <c r="L2320" t="s">
        <v>21</v>
      </c>
      <c r="M2320" t="s">
        <v>641</v>
      </c>
      <c r="N2320" t="s">
        <v>144</v>
      </c>
      <c r="O2320">
        <v>98.367238580498665</v>
      </c>
      <c r="P2320">
        <v>5.9510920749736531</v>
      </c>
    </row>
    <row r="2321" spans="1:16" x14ac:dyDescent="0.3">
      <c r="A2321" s="2">
        <v>45008</v>
      </c>
      <c r="B2321" s="2">
        <v>46008</v>
      </c>
      <c r="C2321">
        <v>1000</v>
      </c>
      <c r="D2321" t="s">
        <v>3539</v>
      </c>
      <c r="E2321" t="s">
        <v>640</v>
      </c>
      <c r="F2321" t="s">
        <v>39</v>
      </c>
      <c r="G2321" t="s">
        <v>17</v>
      </c>
      <c r="H2321" t="s">
        <v>18</v>
      </c>
      <c r="I2321" t="s">
        <v>34</v>
      </c>
      <c r="J2321" t="s">
        <v>42</v>
      </c>
      <c r="K2321" t="s">
        <v>22</v>
      </c>
      <c r="L2321" t="s">
        <v>22</v>
      </c>
      <c r="N2321" t="s">
        <v>54</v>
      </c>
      <c r="O2321">
        <v>133.39195982868651</v>
      </c>
      <c r="P2321">
        <v>5.054191985006967</v>
      </c>
    </row>
    <row r="2322" spans="1:16" x14ac:dyDescent="0.3">
      <c r="A2322" s="2">
        <v>45108</v>
      </c>
      <c r="B2322" s="2">
        <v>45933</v>
      </c>
      <c r="C2322">
        <v>825</v>
      </c>
      <c r="D2322" t="s">
        <v>3539</v>
      </c>
      <c r="E2322" t="s">
        <v>838</v>
      </c>
      <c r="F2322" t="s">
        <v>39</v>
      </c>
      <c r="G2322" t="s">
        <v>17</v>
      </c>
      <c r="H2322" t="s">
        <v>40</v>
      </c>
      <c r="I2322" t="s">
        <v>41</v>
      </c>
      <c r="J2322" t="s">
        <v>35</v>
      </c>
      <c r="K2322" t="s">
        <v>21</v>
      </c>
      <c r="L2322" t="s">
        <v>3546</v>
      </c>
      <c r="M2322" t="s">
        <v>840</v>
      </c>
      <c r="N2322" t="s">
        <v>24</v>
      </c>
      <c r="O2322">
        <v>99.767939047172405</v>
      </c>
      <c r="P2322">
        <v>5.1086640696458074</v>
      </c>
    </row>
    <row r="2323" spans="1:16" x14ac:dyDescent="0.3">
      <c r="A2323" s="2">
        <v>44994</v>
      </c>
      <c r="B2323" s="2">
        <v>45994</v>
      </c>
      <c r="C2323">
        <v>1000</v>
      </c>
      <c r="D2323" t="s">
        <v>3539</v>
      </c>
      <c r="E2323" t="s">
        <v>873</v>
      </c>
      <c r="F2323" t="s">
        <v>39</v>
      </c>
      <c r="G2323" t="s">
        <v>46</v>
      </c>
      <c r="H2323" t="s">
        <v>119</v>
      </c>
      <c r="I2323" t="s">
        <v>120</v>
      </c>
      <c r="J2323" t="s">
        <v>20</v>
      </c>
      <c r="K2323" t="s">
        <v>21</v>
      </c>
      <c r="L2323" t="s">
        <v>21</v>
      </c>
      <c r="M2323" t="s">
        <v>874</v>
      </c>
      <c r="N2323" t="s">
        <v>54</v>
      </c>
      <c r="O2323">
        <v>127.13769346975511</v>
      </c>
      <c r="P2323">
        <v>6.8582894344233747</v>
      </c>
    </row>
    <row r="2324" spans="1:16" x14ac:dyDescent="0.3">
      <c r="A2324" s="2">
        <v>45229</v>
      </c>
      <c r="B2324" s="2">
        <v>45326</v>
      </c>
      <c r="C2324">
        <v>97</v>
      </c>
      <c r="D2324" t="s">
        <v>3540</v>
      </c>
      <c r="E2324" t="s">
        <v>915</v>
      </c>
      <c r="F2324" t="s">
        <v>39</v>
      </c>
      <c r="G2324" t="s">
        <v>17</v>
      </c>
      <c r="H2324" t="s">
        <v>18</v>
      </c>
      <c r="I2324" t="s">
        <v>19</v>
      </c>
      <c r="J2324" t="s">
        <v>35</v>
      </c>
      <c r="K2324" t="s">
        <v>22</v>
      </c>
      <c r="L2324" t="s">
        <v>22</v>
      </c>
      <c r="N2324" t="s">
        <v>54</v>
      </c>
      <c r="O2324">
        <v>114.2014951491705</v>
      </c>
      <c r="P2324">
        <v>5.2382813439920959</v>
      </c>
    </row>
    <row r="2325" spans="1:16" x14ac:dyDescent="0.3">
      <c r="A2325" s="2">
        <v>45025</v>
      </c>
      <c r="B2325" s="2">
        <v>45073</v>
      </c>
      <c r="C2325">
        <v>48</v>
      </c>
      <c r="D2325" t="s">
        <v>3537</v>
      </c>
      <c r="E2325" t="s">
        <v>915</v>
      </c>
      <c r="F2325" t="s">
        <v>39</v>
      </c>
      <c r="G2325" t="s">
        <v>51</v>
      </c>
      <c r="H2325" t="s">
        <v>59</v>
      </c>
      <c r="I2325" t="s">
        <v>92</v>
      </c>
      <c r="J2325" t="s">
        <v>42</v>
      </c>
      <c r="K2325" t="s">
        <v>22</v>
      </c>
      <c r="L2325" t="s">
        <v>22</v>
      </c>
      <c r="N2325" t="s">
        <v>63</v>
      </c>
      <c r="O2325">
        <v>92.255275194161626</v>
      </c>
      <c r="P2325">
        <v>6.2855901410126176</v>
      </c>
    </row>
    <row r="2326" spans="1:16" x14ac:dyDescent="0.3">
      <c r="A2326" s="2">
        <v>45366</v>
      </c>
      <c r="D2326" t="s">
        <v>3536</v>
      </c>
      <c r="E2326" t="s">
        <v>915</v>
      </c>
      <c r="F2326" t="s">
        <v>39</v>
      </c>
      <c r="G2326" t="s">
        <v>58</v>
      </c>
      <c r="H2326" t="s">
        <v>119</v>
      </c>
      <c r="I2326" t="s">
        <v>120</v>
      </c>
      <c r="J2326" t="s">
        <v>20</v>
      </c>
      <c r="K2326" t="s">
        <v>21</v>
      </c>
      <c r="L2326" t="s">
        <v>3546</v>
      </c>
      <c r="M2326" t="s">
        <v>1915</v>
      </c>
      <c r="N2326" t="s">
        <v>63</v>
      </c>
      <c r="O2326">
        <v>143.22881325331079</v>
      </c>
      <c r="P2326">
        <v>5.0650523589825038</v>
      </c>
    </row>
    <row r="2327" spans="1:16" x14ac:dyDescent="0.3">
      <c r="A2327" s="2">
        <v>45283</v>
      </c>
      <c r="B2327" s="2">
        <v>46283</v>
      </c>
      <c r="C2327">
        <v>1000</v>
      </c>
      <c r="D2327" t="s">
        <v>3539</v>
      </c>
      <c r="E2327" t="s">
        <v>926</v>
      </c>
      <c r="F2327" t="s">
        <v>39</v>
      </c>
      <c r="G2327" t="s">
        <v>58</v>
      </c>
      <c r="H2327" t="s">
        <v>119</v>
      </c>
      <c r="I2327" t="s">
        <v>120</v>
      </c>
      <c r="J2327" t="s">
        <v>42</v>
      </c>
      <c r="K2327" t="s">
        <v>21</v>
      </c>
      <c r="L2327" t="s">
        <v>21</v>
      </c>
      <c r="M2327" t="s">
        <v>927</v>
      </c>
      <c r="N2327" t="s">
        <v>24</v>
      </c>
      <c r="O2327">
        <v>124.4822874900272</v>
      </c>
      <c r="P2327">
        <v>6.0959189779473864</v>
      </c>
    </row>
    <row r="2328" spans="1:16" x14ac:dyDescent="0.3">
      <c r="A2328" s="2">
        <v>45261</v>
      </c>
      <c r="D2328" t="s">
        <v>3536</v>
      </c>
      <c r="E2328" t="s">
        <v>985</v>
      </c>
      <c r="F2328" t="s">
        <v>39</v>
      </c>
      <c r="G2328" t="s">
        <v>58</v>
      </c>
      <c r="H2328" t="s">
        <v>52</v>
      </c>
      <c r="I2328" t="s">
        <v>34</v>
      </c>
      <c r="J2328" t="s">
        <v>42</v>
      </c>
      <c r="K2328" t="s">
        <v>21</v>
      </c>
      <c r="L2328" t="s">
        <v>3546</v>
      </c>
      <c r="M2328" t="s">
        <v>986</v>
      </c>
      <c r="N2328" t="s">
        <v>144</v>
      </c>
      <c r="O2328">
        <v>91.856404671163361</v>
      </c>
      <c r="P2328">
        <v>6.2063042189327762</v>
      </c>
    </row>
    <row r="2329" spans="1:16" x14ac:dyDescent="0.3">
      <c r="A2329" s="2">
        <v>45429</v>
      </c>
      <c r="B2329" s="2">
        <v>45430</v>
      </c>
      <c r="C2329">
        <v>1</v>
      </c>
      <c r="D2329" t="s">
        <v>3538</v>
      </c>
      <c r="E2329" t="s">
        <v>1085</v>
      </c>
      <c r="F2329" t="s">
        <v>39</v>
      </c>
      <c r="G2329" t="s">
        <v>17</v>
      </c>
      <c r="H2329" t="s">
        <v>18</v>
      </c>
      <c r="I2329" t="s">
        <v>34</v>
      </c>
      <c r="J2329" t="s">
        <v>35</v>
      </c>
      <c r="K2329" t="s">
        <v>22</v>
      </c>
      <c r="L2329" t="s">
        <v>22</v>
      </c>
      <c r="N2329" t="s">
        <v>30</v>
      </c>
      <c r="O2329">
        <v>139.68465128911879</v>
      </c>
      <c r="P2329">
        <v>6.4387072447383176</v>
      </c>
    </row>
    <row r="2330" spans="1:16" x14ac:dyDescent="0.3">
      <c r="A2330" s="2">
        <v>45161</v>
      </c>
      <c r="B2330" s="2">
        <v>46161</v>
      </c>
      <c r="C2330">
        <v>1000</v>
      </c>
      <c r="D2330" t="s">
        <v>3539</v>
      </c>
      <c r="E2330" t="s">
        <v>1085</v>
      </c>
      <c r="F2330" t="s">
        <v>39</v>
      </c>
      <c r="G2330" t="s">
        <v>58</v>
      </c>
      <c r="H2330" t="s">
        <v>59</v>
      </c>
      <c r="I2330" t="s">
        <v>92</v>
      </c>
      <c r="J2330" t="s">
        <v>35</v>
      </c>
      <c r="K2330" t="s">
        <v>22</v>
      </c>
      <c r="L2330" t="s">
        <v>22</v>
      </c>
      <c r="N2330" t="s">
        <v>144</v>
      </c>
      <c r="O2330">
        <v>102.16175784569</v>
      </c>
      <c r="P2330">
        <v>6.6758167497036069</v>
      </c>
    </row>
    <row r="2331" spans="1:16" x14ac:dyDescent="0.3">
      <c r="A2331" s="2">
        <v>45184</v>
      </c>
      <c r="D2331" t="s">
        <v>3536</v>
      </c>
      <c r="E2331" t="s">
        <v>1121</v>
      </c>
      <c r="F2331" t="s">
        <v>39</v>
      </c>
      <c r="G2331" t="s">
        <v>46</v>
      </c>
      <c r="H2331" t="s">
        <v>40</v>
      </c>
      <c r="I2331" t="s">
        <v>41</v>
      </c>
      <c r="J2331" t="s">
        <v>42</v>
      </c>
      <c r="K2331" t="s">
        <v>21</v>
      </c>
      <c r="L2331" t="s">
        <v>3546</v>
      </c>
      <c r="M2331" t="s">
        <v>1122</v>
      </c>
      <c r="N2331" t="s">
        <v>43</v>
      </c>
      <c r="O2331">
        <v>96.247117926586526</v>
      </c>
      <c r="P2331">
        <v>6.1989222793174328</v>
      </c>
    </row>
    <row r="2332" spans="1:16" x14ac:dyDescent="0.3">
      <c r="A2332" s="2">
        <v>45337</v>
      </c>
      <c r="B2332" s="2">
        <v>45342</v>
      </c>
      <c r="C2332">
        <v>5</v>
      </c>
      <c r="D2332" t="s">
        <v>3538</v>
      </c>
      <c r="E2332" t="s">
        <v>1133</v>
      </c>
      <c r="F2332" t="s">
        <v>39</v>
      </c>
      <c r="G2332" t="s">
        <v>33</v>
      </c>
      <c r="H2332" t="s">
        <v>59</v>
      </c>
      <c r="I2332" t="s">
        <v>92</v>
      </c>
      <c r="J2332" t="s">
        <v>42</v>
      </c>
      <c r="K2332" t="s">
        <v>21</v>
      </c>
      <c r="L2332" t="s">
        <v>3546</v>
      </c>
      <c r="M2332" t="s">
        <v>1134</v>
      </c>
      <c r="N2332" t="s">
        <v>144</v>
      </c>
      <c r="O2332">
        <v>164.12640169516499</v>
      </c>
      <c r="P2332">
        <v>6.7438261225610114</v>
      </c>
    </row>
    <row r="2333" spans="1:16" x14ac:dyDescent="0.3">
      <c r="A2333" s="2">
        <v>45158</v>
      </c>
      <c r="D2333" t="s">
        <v>3536</v>
      </c>
      <c r="E2333" t="s">
        <v>1138</v>
      </c>
      <c r="F2333" t="s">
        <v>39</v>
      </c>
      <c r="G2333" t="s">
        <v>17</v>
      </c>
      <c r="H2333" t="s">
        <v>40</v>
      </c>
      <c r="I2333" t="s">
        <v>41</v>
      </c>
      <c r="J2333" t="s">
        <v>35</v>
      </c>
      <c r="K2333" t="s">
        <v>22</v>
      </c>
      <c r="L2333" t="s">
        <v>22</v>
      </c>
      <c r="N2333" t="s">
        <v>24</v>
      </c>
      <c r="O2333">
        <v>118.92781428779369</v>
      </c>
      <c r="P2333">
        <v>6.5111022770860973</v>
      </c>
    </row>
    <row r="2334" spans="1:16" x14ac:dyDescent="0.3">
      <c r="A2334" s="2">
        <v>45297</v>
      </c>
      <c r="B2334" s="2">
        <v>45454</v>
      </c>
      <c r="C2334">
        <v>157</v>
      </c>
      <c r="D2334" t="s">
        <v>3540</v>
      </c>
      <c r="E2334" t="s">
        <v>1216</v>
      </c>
      <c r="F2334" t="s">
        <v>39</v>
      </c>
      <c r="G2334" t="s">
        <v>51</v>
      </c>
      <c r="H2334" t="s">
        <v>59</v>
      </c>
      <c r="I2334" t="s">
        <v>92</v>
      </c>
      <c r="J2334" t="s">
        <v>35</v>
      </c>
      <c r="K2334" t="s">
        <v>22</v>
      </c>
      <c r="L2334" t="s">
        <v>22</v>
      </c>
      <c r="N2334" t="s">
        <v>144</v>
      </c>
      <c r="O2334">
        <v>100.173681073465</v>
      </c>
      <c r="P2334">
        <v>6.5878702669037024</v>
      </c>
    </row>
    <row r="2335" spans="1:16" x14ac:dyDescent="0.3">
      <c r="A2335" s="2">
        <v>45216</v>
      </c>
      <c r="B2335" s="2">
        <v>45221</v>
      </c>
      <c r="C2335">
        <v>5</v>
      </c>
      <c r="D2335" t="s">
        <v>3538</v>
      </c>
      <c r="E2335" t="s">
        <v>1216</v>
      </c>
      <c r="F2335" t="s">
        <v>39</v>
      </c>
      <c r="G2335" t="s">
        <v>58</v>
      </c>
      <c r="H2335" t="s">
        <v>119</v>
      </c>
      <c r="I2335" t="s">
        <v>120</v>
      </c>
      <c r="J2335" t="s">
        <v>20</v>
      </c>
      <c r="K2335" t="s">
        <v>21</v>
      </c>
      <c r="L2335" t="s">
        <v>3546</v>
      </c>
      <c r="M2335" t="s">
        <v>1220</v>
      </c>
      <c r="N2335" t="s">
        <v>43</v>
      </c>
      <c r="O2335">
        <v>98.748363213018905</v>
      </c>
      <c r="P2335">
        <v>5.9010882706201873</v>
      </c>
    </row>
    <row r="2336" spans="1:16" x14ac:dyDescent="0.3">
      <c r="A2336" s="2">
        <v>45147</v>
      </c>
      <c r="B2336" s="2">
        <v>46177</v>
      </c>
      <c r="C2336">
        <v>1030</v>
      </c>
      <c r="D2336" t="s">
        <v>3539</v>
      </c>
      <c r="E2336" t="s">
        <v>1216</v>
      </c>
      <c r="F2336" t="s">
        <v>39</v>
      </c>
      <c r="G2336" t="s">
        <v>51</v>
      </c>
      <c r="H2336" t="s">
        <v>52</v>
      </c>
      <c r="I2336" t="s">
        <v>92</v>
      </c>
      <c r="J2336" t="s">
        <v>20</v>
      </c>
      <c r="K2336" t="s">
        <v>21</v>
      </c>
      <c r="L2336" t="s">
        <v>21</v>
      </c>
      <c r="M2336" t="s">
        <v>1634</v>
      </c>
      <c r="N2336" t="s">
        <v>30</v>
      </c>
      <c r="O2336">
        <v>116.0330483729195</v>
      </c>
      <c r="P2336">
        <v>5.5540250486519573</v>
      </c>
    </row>
    <row r="2337" spans="1:16" x14ac:dyDescent="0.3">
      <c r="A2337" s="2">
        <v>45307</v>
      </c>
      <c r="B2337" s="2">
        <v>45404</v>
      </c>
      <c r="C2337">
        <v>97</v>
      </c>
      <c r="D2337" t="s">
        <v>3540</v>
      </c>
      <c r="E2337" t="s">
        <v>1225</v>
      </c>
      <c r="F2337" t="s">
        <v>39</v>
      </c>
      <c r="G2337" t="s">
        <v>17</v>
      </c>
      <c r="H2337" t="s">
        <v>40</v>
      </c>
      <c r="I2337" t="s">
        <v>41</v>
      </c>
      <c r="J2337" t="s">
        <v>35</v>
      </c>
      <c r="K2337" t="s">
        <v>22</v>
      </c>
      <c r="L2337" t="s">
        <v>22</v>
      </c>
      <c r="N2337" t="s">
        <v>43</v>
      </c>
      <c r="O2337">
        <v>105.1909758804719</v>
      </c>
      <c r="P2337">
        <v>5.2897897441824462</v>
      </c>
    </row>
    <row r="2338" spans="1:16" x14ac:dyDescent="0.3">
      <c r="A2338" s="2">
        <v>45227</v>
      </c>
      <c r="B2338" s="2">
        <v>45325</v>
      </c>
      <c r="C2338">
        <v>98</v>
      </c>
      <c r="D2338" t="s">
        <v>3540</v>
      </c>
      <c r="E2338" t="s">
        <v>1253</v>
      </c>
      <c r="F2338" t="s">
        <v>39</v>
      </c>
      <c r="G2338" t="s">
        <v>51</v>
      </c>
      <c r="H2338" t="s">
        <v>59</v>
      </c>
      <c r="I2338" t="s">
        <v>92</v>
      </c>
      <c r="J2338" t="s">
        <v>35</v>
      </c>
      <c r="K2338" t="s">
        <v>21</v>
      </c>
      <c r="L2338" t="s">
        <v>21</v>
      </c>
      <c r="M2338" t="s">
        <v>1254</v>
      </c>
      <c r="N2338" t="s">
        <v>30</v>
      </c>
      <c r="O2338">
        <v>122.9414755117281</v>
      </c>
      <c r="P2338">
        <v>5.1655973358502516</v>
      </c>
    </row>
    <row r="2339" spans="1:16" x14ac:dyDescent="0.3">
      <c r="A2339" s="2">
        <v>45354</v>
      </c>
      <c r="D2339" t="s">
        <v>3536</v>
      </c>
      <c r="E2339" t="s">
        <v>1268</v>
      </c>
      <c r="F2339" t="s">
        <v>39</v>
      </c>
      <c r="G2339" t="s">
        <v>58</v>
      </c>
      <c r="H2339" t="s">
        <v>52</v>
      </c>
      <c r="I2339" t="s">
        <v>92</v>
      </c>
      <c r="J2339" t="s">
        <v>20</v>
      </c>
      <c r="K2339" t="s">
        <v>21</v>
      </c>
      <c r="L2339" t="s">
        <v>21</v>
      </c>
      <c r="M2339" t="s">
        <v>1269</v>
      </c>
      <c r="N2339" t="s">
        <v>76</v>
      </c>
      <c r="O2339">
        <v>63.318370185206298</v>
      </c>
      <c r="P2339">
        <v>6.1816665211380224</v>
      </c>
    </row>
    <row r="2340" spans="1:16" x14ac:dyDescent="0.3">
      <c r="A2340" s="2">
        <v>45424</v>
      </c>
      <c r="B2340" s="2">
        <v>45515</v>
      </c>
      <c r="C2340">
        <v>91</v>
      </c>
      <c r="D2340" t="s">
        <v>3540</v>
      </c>
      <c r="E2340" t="s">
        <v>1268</v>
      </c>
      <c r="F2340" t="s">
        <v>39</v>
      </c>
      <c r="G2340" t="s">
        <v>33</v>
      </c>
      <c r="H2340" t="s">
        <v>59</v>
      </c>
      <c r="I2340" t="s">
        <v>34</v>
      </c>
      <c r="J2340" t="s">
        <v>35</v>
      </c>
      <c r="K2340" t="s">
        <v>22</v>
      </c>
      <c r="L2340" t="s">
        <v>22</v>
      </c>
      <c r="N2340" t="s">
        <v>24</v>
      </c>
      <c r="O2340">
        <v>111.2721925464004</v>
      </c>
      <c r="P2340">
        <v>5.0471899292910578</v>
      </c>
    </row>
    <row r="2341" spans="1:16" x14ac:dyDescent="0.3">
      <c r="A2341" s="2">
        <v>45220</v>
      </c>
      <c r="D2341" t="s">
        <v>3536</v>
      </c>
      <c r="E2341" t="s">
        <v>1271</v>
      </c>
      <c r="F2341" t="s">
        <v>39</v>
      </c>
      <c r="G2341" t="s">
        <v>17</v>
      </c>
      <c r="H2341" t="s">
        <v>18</v>
      </c>
      <c r="I2341" t="s">
        <v>34</v>
      </c>
      <c r="J2341" t="s">
        <v>42</v>
      </c>
      <c r="K2341" t="s">
        <v>21</v>
      </c>
      <c r="L2341" t="s">
        <v>21</v>
      </c>
      <c r="M2341" t="s">
        <v>1272</v>
      </c>
      <c r="N2341" t="s">
        <v>54</v>
      </c>
      <c r="O2341">
        <v>140.45486779385641</v>
      </c>
      <c r="P2341">
        <v>5.725965680807743</v>
      </c>
    </row>
    <row r="2342" spans="1:16" x14ac:dyDescent="0.3">
      <c r="A2342" s="2">
        <v>45382</v>
      </c>
      <c r="B2342" s="2">
        <v>45390</v>
      </c>
      <c r="C2342">
        <v>8</v>
      </c>
      <c r="D2342" t="s">
        <v>3538</v>
      </c>
      <c r="E2342" t="s">
        <v>1271</v>
      </c>
      <c r="F2342" t="s">
        <v>39</v>
      </c>
      <c r="G2342" t="s">
        <v>58</v>
      </c>
      <c r="H2342" t="s">
        <v>119</v>
      </c>
      <c r="I2342" t="s">
        <v>120</v>
      </c>
      <c r="J2342" t="s">
        <v>42</v>
      </c>
      <c r="K2342" t="s">
        <v>21</v>
      </c>
      <c r="L2342" t="s">
        <v>3546</v>
      </c>
      <c r="M2342" t="s">
        <v>1894</v>
      </c>
      <c r="N2342" t="s">
        <v>76</v>
      </c>
      <c r="O2342">
        <v>94.680282737890337</v>
      </c>
      <c r="P2342">
        <v>6.7774961597379546</v>
      </c>
    </row>
    <row r="2343" spans="1:16" x14ac:dyDescent="0.3">
      <c r="A2343" s="2">
        <v>45457</v>
      </c>
      <c r="D2343" t="s">
        <v>3536</v>
      </c>
      <c r="E2343" t="s">
        <v>1292</v>
      </c>
      <c r="F2343" t="s">
        <v>39</v>
      </c>
      <c r="G2343" t="s">
        <v>58</v>
      </c>
      <c r="H2343" t="s">
        <v>52</v>
      </c>
      <c r="I2343" t="s">
        <v>34</v>
      </c>
      <c r="J2343" t="s">
        <v>20</v>
      </c>
      <c r="K2343" t="s">
        <v>21</v>
      </c>
      <c r="L2343" t="s">
        <v>21</v>
      </c>
      <c r="M2343" t="s">
        <v>1293</v>
      </c>
      <c r="N2343" t="s">
        <v>63</v>
      </c>
      <c r="O2343">
        <v>132.04099392373629</v>
      </c>
      <c r="P2343">
        <v>5.9968843978581141</v>
      </c>
    </row>
    <row r="2344" spans="1:16" x14ac:dyDescent="0.3">
      <c r="A2344" s="2">
        <v>45358</v>
      </c>
      <c r="B2344" s="2">
        <v>45360</v>
      </c>
      <c r="C2344">
        <v>2</v>
      </c>
      <c r="D2344" t="s">
        <v>3538</v>
      </c>
      <c r="E2344" t="s">
        <v>1367</v>
      </c>
      <c r="F2344" t="s">
        <v>39</v>
      </c>
      <c r="G2344" t="s">
        <v>51</v>
      </c>
      <c r="H2344" t="s">
        <v>52</v>
      </c>
      <c r="I2344" t="s">
        <v>34</v>
      </c>
      <c r="J2344" t="s">
        <v>20</v>
      </c>
      <c r="K2344" t="s">
        <v>21</v>
      </c>
      <c r="L2344" t="s">
        <v>3546</v>
      </c>
      <c r="M2344" t="s">
        <v>1368</v>
      </c>
      <c r="N2344" t="s">
        <v>24</v>
      </c>
      <c r="O2344">
        <v>104.8535142279915</v>
      </c>
      <c r="P2344">
        <v>5.142069778088004</v>
      </c>
    </row>
    <row r="2345" spans="1:16" x14ac:dyDescent="0.3">
      <c r="A2345" s="2">
        <v>44978</v>
      </c>
      <c r="B2345" s="2">
        <v>45978</v>
      </c>
      <c r="C2345">
        <v>1000</v>
      </c>
      <c r="D2345" t="s">
        <v>3539</v>
      </c>
      <c r="E2345" t="s">
        <v>1433</v>
      </c>
      <c r="F2345" t="s">
        <v>39</v>
      </c>
      <c r="G2345" t="s">
        <v>51</v>
      </c>
      <c r="H2345" t="s">
        <v>52</v>
      </c>
      <c r="I2345" t="s">
        <v>92</v>
      </c>
      <c r="J2345" t="s">
        <v>42</v>
      </c>
      <c r="K2345" t="s">
        <v>22</v>
      </c>
      <c r="L2345" t="s">
        <v>22</v>
      </c>
      <c r="N2345" t="s">
        <v>54</v>
      </c>
      <c r="O2345">
        <v>93.056375736878721</v>
      </c>
      <c r="P2345">
        <v>5.6078928024814481</v>
      </c>
    </row>
    <row r="2346" spans="1:16" x14ac:dyDescent="0.3">
      <c r="A2346" s="2">
        <v>45076</v>
      </c>
      <c r="D2346" t="s">
        <v>3536</v>
      </c>
      <c r="E2346" t="s">
        <v>1433</v>
      </c>
      <c r="F2346" t="s">
        <v>39</v>
      </c>
      <c r="G2346" t="s">
        <v>17</v>
      </c>
      <c r="H2346" t="s">
        <v>40</v>
      </c>
      <c r="I2346" t="s">
        <v>41</v>
      </c>
      <c r="J2346" t="s">
        <v>42</v>
      </c>
      <c r="K2346" t="s">
        <v>22</v>
      </c>
      <c r="L2346" t="s">
        <v>22</v>
      </c>
      <c r="N2346" t="s">
        <v>54</v>
      </c>
      <c r="O2346">
        <v>130.337740900016</v>
      </c>
      <c r="P2346">
        <v>6.8051058133591331</v>
      </c>
    </row>
    <row r="2347" spans="1:16" x14ac:dyDescent="0.3">
      <c r="A2347" s="2">
        <v>44993</v>
      </c>
      <c r="B2347" s="2">
        <v>45001</v>
      </c>
      <c r="C2347">
        <v>8</v>
      </c>
      <c r="D2347" t="s">
        <v>3538</v>
      </c>
      <c r="E2347" t="s">
        <v>1466</v>
      </c>
      <c r="F2347" t="s">
        <v>39</v>
      </c>
      <c r="G2347" t="s">
        <v>33</v>
      </c>
      <c r="H2347" t="s">
        <v>52</v>
      </c>
      <c r="I2347" t="s">
        <v>34</v>
      </c>
      <c r="J2347" t="s">
        <v>20</v>
      </c>
      <c r="K2347" t="s">
        <v>21</v>
      </c>
      <c r="L2347" t="s">
        <v>3546</v>
      </c>
      <c r="M2347" t="s">
        <v>1467</v>
      </c>
      <c r="N2347" t="s">
        <v>30</v>
      </c>
      <c r="O2347">
        <v>145.55924654246269</v>
      </c>
      <c r="P2347">
        <v>6.3220285084946406</v>
      </c>
    </row>
    <row r="2348" spans="1:16" x14ac:dyDescent="0.3">
      <c r="A2348" s="2">
        <v>45092</v>
      </c>
      <c r="B2348" s="2">
        <v>45100</v>
      </c>
      <c r="C2348">
        <v>8</v>
      </c>
      <c r="D2348" t="s">
        <v>3538</v>
      </c>
      <c r="E2348" t="s">
        <v>1466</v>
      </c>
      <c r="F2348" t="s">
        <v>39</v>
      </c>
      <c r="G2348" t="s">
        <v>46</v>
      </c>
      <c r="H2348" t="s">
        <v>18</v>
      </c>
      <c r="I2348" t="s">
        <v>19</v>
      </c>
      <c r="J2348" t="s">
        <v>35</v>
      </c>
      <c r="K2348" t="s">
        <v>22</v>
      </c>
      <c r="L2348" t="s">
        <v>22</v>
      </c>
      <c r="N2348" t="s">
        <v>63</v>
      </c>
      <c r="O2348">
        <v>135.72889093314109</v>
      </c>
      <c r="P2348">
        <v>5.4128425435212062</v>
      </c>
    </row>
    <row r="2349" spans="1:16" x14ac:dyDescent="0.3">
      <c r="A2349" s="2">
        <v>44976</v>
      </c>
      <c r="B2349" s="2">
        <v>45051</v>
      </c>
      <c r="C2349">
        <v>75</v>
      </c>
      <c r="D2349" t="s">
        <v>3537</v>
      </c>
      <c r="E2349" t="s">
        <v>1469</v>
      </c>
      <c r="F2349" t="s">
        <v>39</v>
      </c>
      <c r="G2349" t="s">
        <v>33</v>
      </c>
      <c r="H2349" t="s">
        <v>59</v>
      </c>
      <c r="I2349" t="s">
        <v>34</v>
      </c>
      <c r="J2349" t="s">
        <v>42</v>
      </c>
      <c r="K2349" t="s">
        <v>22</v>
      </c>
      <c r="L2349" t="s">
        <v>22</v>
      </c>
      <c r="N2349" t="s">
        <v>63</v>
      </c>
      <c r="O2349">
        <v>135.95947127548291</v>
      </c>
      <c r="P2349">
        <v>5.1693766837506132</v>
      </c>
    </row>
    <row r="2350" spans="1:16" x14ac:dyDescent="0.3">
      <c r="A2350" s="2">
        <v>45029</v>
      </c>
      <c r="B2350" s="2">
        <v>45039</v>
      </c>
      <c r="C2350">
        <v>10</v>
      </c>
      <c r="D2350" t="s">
        <v>3538</v>
      </c>
      <c r="E2350" t="s">
        <v>1471</v>
      </c>
      <c r="F2350" t="s">
        <v>39</v>
      </c>
      <c r="G2350" t="s">
        <v>58</v>
      </c>
      <c r="H2350" t="s">
        <v>59</v>
      </c>
      <c r="I2350" t="s">
        <v>34</v>
      </c>
      <c r="J2350" t="s">
        <v>42</v>
      </c>
      <c r="K2350" t="s">
        <v>22</v>
      </c>
      <c r="L2350" t="s">
        <v>22</v>
      </c>
      <c r="N2350" t="s">
        <v>144</v>
      </c>
      <c r="O2350">
        <v>149.07221921270491</v>
      </c>
      <c r="P2350">
        <v>5.2520040557279888</v>
      </c>
    </row>
    <row r="2351" spans="1:16" x14ac:dyDescent="0.3">
      <c r="A2351" s="2">
        <v>45284</v>
      </c>
      <c r="D2351" t="s">
        <v>3536</v>
      </c>
      <c r="E2351" t="s">
        <v>1471</v>
      </c>
      <c r="F2351" t="s">
        <v>39</v>
      </c>
      <c r="G2351" t="s">
        <v>58</v>
      </c>
      <c r="H2351" t="s">
        <v>119</v>
      </c>
      <c r="I2351" t="s">
        <v>120</v>
      </c>
      <c r="J2351" t="s">
        <v>20</v>
      </c>
      <c r="K2351" t="s">
        <v>21</v>
      </c>
      <c r="L2351" t="s">
        <v>3546</v>
      </c>
      <c r="M2351" t="s">
        <v>1930</v>
      </c>
      <c r="N2351" t="s">
        <v>24</v>
      </c>
      <c r="O2351">
        <v>126.2177471897411</v>
      </c>
      <c r="P2351">
        <v>6.7617415183978569</v>
      </c>
    </row>
    <row r="2352" spans="1:16" x14ac:dyDescent="0.3">
      <c r="A2352" s="2">
        <v>45383</v>
      </c>
      <c r="B2352" s="2">
        <v>46295</v>
      </c>
      <c r="C2352">
        <v>912</v>
      </c>
      <c r="D2352" t="s">
        <v>3539</v>
      </c>
      <c r="E2352" t="s">
        <v>1499</v>
      </c>
      <c r="F2352" t="s">
        <v>39</v>
      </c>
      <c r="G2352" t="s">
        <v>58</v>
      </c>
      <c r="H2352" t="s">
        <v>119</v>
      </c>
      <c r="I2352" t="s">
        <v>120</v>
      </c>
      <c r="J2352" t="s">
        <v>42</v>
      </c>
      <c r="K2352" t="s">
        <v>21</v>
      </c>
      <c r="L2352" t="s">
        <v>3546</v>
      </c>
      <c r="M2352" t="s">
        <v>1500</v>
      </c>
      <c r="N2352" t="s">
        <v>63</v>
      </c>
      <c r="O2352">
        <v>167.69790626540279</v>
      </c>
      <c r="P2352">
        <v>6.9654790818207717</v>
      </c>
    </row>
    <row r="2353" spans="1:16" x14ac:dyDescent="0.3">
      <c r="A2353" s="2">
        <v>45084</v>
      </c>
      <c r="B2353" s="2">
        <v>45108</v>
      </c>
      <c r="C2353">
        <v>24</v>
      </c>
      <c r="D2353" t="s">
        <v>3538</v>
      </c>
      <c r="E2353" t="s">
        <v>1499</v>
      </c>
      <c r="F2353" t="s">
        <v>39</v>
      </c>
      <c r="G2353" t="s">
        <v>17</v>
      </c>
      <c r="H2353" t="s">
        <v>40</v>
      </c>
      <c r="I2353" t="s">
        <v>41</v>
      </c>
      <c r="J2353" t="s">
        <v>35</v>
      </c>
      <c r="K2353" t="s">
        <v>21</v>
      </c>
      <c r="L2353" t="s">
        <v>3546</v>
      </c>
      <c r="M2353" t="s">
        <v>1712</v>
      </c>
      <c r="N2353" t="s">
        <v>30</v>
      </c>
      <c r="O2353">
        <v>101.84941169580399</v>
      </c>
      <c r="P2353">
        <v>6.633198878943154</v>
      </c>
    </row>
    <row r="2354" spans="1:16" x14ac:dyDescent="0.3">
      <c r="A2354" s="2">
        <v>45464</v>
      </c>
      <c r="D2354" t="s">
        <v>3536</v>
      </c>
      <c r="E2354" t="s">
        <v>1499</v>
      </c>
      <c r="F2354" t="s">
        <v>39</v>
      </c>
      <c r="G2354" t="s">
        <v>33</v>
      </c>
      <c r="H2354" t="s">
        <v>59</v>
      </c>
      <c r="I2354" t="s">
        <v>19</v>
      </c>
      <c r="J2354" t="s">
        <v>42</v>
      </c>
      <c r="K2354" t="s">
        <v>3546</v>
      </c>
      <c r="L2354" t="s">
        <v>3546</v>
      </c>
      <c r="N2354" t="s">
        <v>144</v>
      </c>
      <c r="O2354">
        <v>67.914045194476245</v>
      </c>
      <c r="P2354">
        <v>6.3542412794700187</v>
      </c>
    </row>
    <row r="2355" spans="1:16" x14ac:dyDescent="0.3">
      <c r="A2355" s="2">
        <v>45443</v>
      </c>
      <c r="B2355" s="2">
        <v>45472</v>
      </c>
      <c r="C2355">
        <v>29</v>
      </c>
      <c r="D2355" t="s">
        <v>3538</v>
      </c>
      <c r="E2355" t="s">
        <v>1536</v>
      </c>
      <c r="F2355" t="s">
        <v>39</v>
      </c>
      <c r="G2355" t="s">
        <v>51</v>
      </c>
      <c r="H2355" t="s">
        <v>59</v>
      </c>
      <c r="I2355" t="s">
        <v>92</v>
      </c>
      <c r="J2355" t="s">
        <v>35</v>
      </c>
      <c r="K2355" t="s">
        <v>22</v>
      </c>
      <c r="L2355" t="s">
        <v>22</v>
      </c>
      <c r="N2355" t="s">
        <v>144</v>
      </c>
      <c r="O2355">
        <v>99.797479020994487</v>
      </c>
      <c r="P2355">
        <v>5.4125042276723052</v>
      </c>
    </row>
    <row r="2356" spans="1:16" x14ac:dyDescent="0.3">
      <c r="A2356" s="2">
        <v>45085</v>
      </c>
      <c r="B2356" s="2">
        <v>45086</v>
      </c>
      <c r="C2356">
        <v>1</v>
      </c>
      <c r="D2356" t="s">
        <v>3538</v>
      </c>
      <c r="E2356" t="s">
        <v>1547</v>
      </c>
      <c r="F2356" t="s">
        <v>39</v>
      </c>
      <c r="G2356" t="s">
        <v>46</v>
      </c>
      <c r="H2356" t="s">
        <v>119</v>
      </c>
      <c r="I2356" t="s">
        <v>120</v>
      </c>
      <c r="J2356" t="s">
        <v>20</v>
      </c>
      <c r="K2356" t="s">
        <v>21</v>
      </c>
      <c r="L2356" t="s">
        <v>3546</v>
      </c>
      <c r="M2356" t="s">
        <v>1548</v>
      </c>
      <c r="N2356" t="s">
        <v>30</v>
      </c>
      <c r="O2356">
        <v>70.445580916346813</v>
      </c>
      <c r="P2356">
        <v>5.3635271955223889</v>
      </c>
    </row>
    <row r="2357" spans="1:16" x14ac:dyDescent="0.3">
      <c r="A2357" s="2">
        <v>45254</v>
      </c>
      <c r="B2357" s="2">
        <v>45321</v>
      </c>
      <c r="C2357">
        <v>67</v>
      </c>
      <c r="D2357" t="s">
        <v>3537</v>
      </c>
      <c r="E2357" t="s">
        <v>1547</v>
      </c>
      <c r="F2357" t="s">
        <v>39</v>
      </c>
      <c r="G2357" t="s">
        <v>51</v>
      </c>
      <c r="H2357" t="s">
        <v>52</v>
      </c>
      <c r="I2357" t="s">
        <v>34</v>
      </c>
      <c r="J2357" t="s">
        <v>42</v>
      </c>
      <c r="K2357" t="s">
        <v>21</v>
      </c>
      <c r="L2357" t="s">
        <v>21</v>
      </c>
      <c r="M2357" t="s">
        <v>1615</v>
      </c>
      <c r="N2357" t="s">
        <v>54</v>
      </c>
      <c r="O2357">
        <v>103.72917458862381</v>
      </c>
      <c r="P2357">
        <v>6.5492675612755757</v>
      </c>
    </row>
    <row r="2358" spans="1:16" x14ac:dyDescent="0.3">
      <c r="A2358" s="2">
        <v>45428</v>
      </c>
      <c r="D2358" t="s">
        <v>3536</v>
      </c>
      <c r="E2358" t="s">
        <v>1551</v>
      </c>
      <c r="F2358" t="s">
        <v>39</v>
      </c>
      <c r="G2358" t="s">
        <v>51</v>
      </c>
      <c r="H2358" t="s">
        <v>59</v>
      </c>
      <c r="I2358" t="s">
        <v>34</v>
      </c>
      <c r="J2358" t="s">
        <v>35</v>
      </c>
      <c r="K2358" t="s">
        <v>22</v>
      </c>
      <c r="L2358" t="s">
        <v>22</v>
      </c>
      <c r="N2358" t="s">
        <v>76</v>
      </c>
      <c r="O2358">
        <v>105.0883354142976</v>
      </c>
      <c r="P2358">
        <v>6.6339478145436734</v>
      </c>
    </row>
    <row r="2359" spans="1:16" x14ac:dyDescent="0.3">
      <c r="A2359" s="2">
        <v>45363</v>
      </c>
      <c r="B2359" s="2">
        <v>45440</v>
      </c>
      <c r="C2359">
        <v>77</v>
      </c>
      <c r="D2359" t="s">
        <v>3537</v>
      </c>
      <c r="E2359" t="s">
        <v>1574</v>
      </c>
      <c r="F2359" t="s">
        <v>39</v>
      </c>
      <c r="G2359" t="s">
        <v>33</v>
      </c>
      <c r="H2359" t="s">
        <v>52</v>
      </c>
      <c r="I2359" t="s">
        <v>34</v>
      </c>
      <c r="J2359" t="s">
        <v>20</v>
      </c>
      <c r="K2359" t="s">
        <v>21</v>
      </c>
      <c r="L2359" t="s">
        <v>3546</v>
      </c>
      <c r="M2359" t="s">
        <v>1575</v>
      </c>
      <c r="N2359" t="s">
        <v>43</v>
      </c>
      <c r="O2359">
        <v>111.4162481224277</v>
      </c>
      <c r="P2359">
        <v>6.9316443223064397</v>
      </c>
    </row>
    <row r="2360" spans="1:16" x14ac:dyDescent="0.3">
      <c r="A2360" s="2">
        <v>45107</v>
      </c>
      <c r="B2360" s="2">
        <v>45116</v>
      </c>
      <c r="C2360">
        <v>9</v>
      </c>
      <c r="D2360" t="s">
        <v>3538</v>
      </c>
      <c r="E2360" t="s">
        <v>1630</v>
      </c>
      <c r="F2360" t="s">
        <v>39</v>
      </c>
      <c r="G2360" t="s">
        <v>33</v>
      </c>
      <c r="H2360" t="s">
        <v>18</v>
      </c>
      <c r="I2360" t="s">
        <v>34</v>
      </c>
      <c r="J2360" t="s">
        <v>20</v>
      </c>
      <c r="K2360" t="s">
        <v>21</v>
      </c>
      <c r="L2360" t="s">
        <v>3546</v>
      </c>
      <c r="M2360" t="s">
        <v>1631</v>
      </c>
      <c r="N2360" t="s">
        <v>76</v>
      </c>
      <c r="O2360">
        <v>94.900484350769261</v>
      </c>
      <c r="P2360">
        <v>5.8855962730874749</v>
      </c>
    </row>
    <row r="2361" spans="1:16" x14ac:dyDescent="0.3">
      <c r="A2361" s="2">
        <v>45437</v>
      </c>
      <c r="B2361" s="2">
        <v>45462</v>
      </c>
      <c r="C2361">
        <v>25</v>
      </c>
      <c r="D2361" t="s">
        <v>3538</v>
      </c>
      <c r="E2361" t="s">
        <v>1649</v>
      </c>
      <c r="F2361" t="s">
        <v>39</v>
      </c>
      <c r="G2361" t="s">
        <v>17</v>
      </c>
      <c r="H2361" t="s">
        <v>40</v>
      </c>
      <c r="I2361" t="s">
        <v>41</v>
      </c>
      <c r="J2361" t="s">
        <v>35</v>
      </c>
      <c r="K2361" t="s">
        <v>22</v>
      </c>
      <c r="L2361" t="s">
        <v>22</v>
      </c>
      <c r="N2361" t="s">
        <v>54</v>
      </c>
      <c r="O2361">
        <v>101.65451275609971</v>
      </c>
      <c r="P2361">
        <v>6.6534147194829751</v>
      </c>
    </row>
    <row r="2362" spans="1:16" x14ac:dyDescent="0.3">
      <c r="A2362" s="2">
        <v>45132</v>
      </c>
      <c r="B2362" s="2">
        <v>45142</v>
      </c>
      <c r="C2362">
        <v>10</v>
      </c>
      <c r="D2362" t="s">
        <v>3538</v>
      </c>
      <c r="E2362" t="s">
        <v>1726</v>
      </c>
      <c r="F2362" t="s">
        <v>39</v>
      </c>
      <c r="G2362" t="s">
        <v>51</v>
      </c>
      <c r="H2362" t="s">
        <v>52</v>
      </c>
      <c r="I2362" t="s">
        <v>34</v>
      </c>
      <c r="J2362" t="s">
        <v>42</v>
      </c>
      <c r="K2362" t="s">
        <v>21</v>
      </c>
      <c r="L2362" t="s">
        <v>21</v>
      </c>
      <c r="M2362" t="s">
        <v>1727</v>
      </c>
      <c r="N2362" t="s">
        <v>76</v>
      </c>
      <c r="O2362">
        <v>86.945866895559362</v>
      </c>
      <c r="P2362">
        <v>6.2822952657705944</v>
      </c>
    </row>
    <row r="2363" spans="1:16" x14ac:dyDescent="0.3">
      <c r="A2363" s="2">
        <v>45349</v>
      </c>
      <c r="B2363" s="2">
        <v>45437</v>
      </c>
      <c r="C2363">
        <v>88</v>
      </c>
      <c r="D2363" t="s">
        <v>3537</v>
      </c>
      <c r="E2363" t="s">
        <v>1752</v>
      </c>
      <c r="F2363" t="s">
        <v>39</v>
      </c>
      <c r="G2363" t="s">
        <v>17</v>
      </c>
      <c r="H2363" t="s">
        <v>18</v>
      </c>
      <c r="I2363" t="s">
        <v>19</v>
      </c>
      <c r="J2363" t="s">
        <v>42</v>
      </c>
      <c r="K2363" t="s">
        <v>22</v>
      </c>
      <c r="L2363" t="s">
        <v>22</v>
      </c>
      <c r="N2363" t="s">
        <v>30</v>
      </c>
      <c r="O2363">
        <v>102.56294497815379</v>
      </c>
      <c r="P2363">
        <v>6.4997198625765371</v>
      </c>
    </row>
    <row r="2364" spans="1:16" x14ac:dyDescent="0.3">
      <c r="A2364" s="2">
        <v>45221</v>
      </c>
      <c r="D2364" t="s">
        <v>3536</v>
      </c>
      <c r="E2364" t="s">
        <v>1787</v>
      </c>
      <c r="F2364" t="s">
        <v>39</v>
      </c>
      <c r="G2364" t="s">
        <v>17</v>
      </c>
      <c r="H2364" t="s">
        <v>18</v>
      </c>
      <c r="I2364" t="s">
        <v>19</v>
      </c>
      <c r="J2364" t="s">
        <v>35</v>
      </c>
      <c r="K2364" t="s">
        <v>22</v>
      </c>
      <c r="L2364" t="s">
        <v>22</v>
      </c>
      <c r="N2364" t="s">
        <v>63</v>
      </c>
      <c r="O2364">
        <v>150.21952139335929</v>
      </c>
      <c r="P2364">
        <v>5.7250039690630263</v>
      </c>
    </row>
    <row r="2365" spans="1:16" x14ac:dyDescent="0.3">
      <c r="A2365" s="2">
        <v>45473</v>
      </c>
      <c r="B2365" s="2">
        <v>45489</v>
      </c>
      <c r="C2365">
        <v>16</v>
      </c>
      <c r="D2365" t="s">
        <v>3538</v>
      </c>
      <c r="E2365" t="s">
        <v>1735</v>
      </c>
      <c r="F2365" t="s">
        <v>39</v>
      </c>
      <c r="G2365" t="s">
        <v>51</v>
      </c>
      <c r="H2365" t="s">
        <v>52</v>
      </c>
      <c r="I2365" t="s">
        <v>34</v>
      </c>
      <c r="J2365" t="s">
        <v>20</v>
      </c>
      <c r="K2365" t="s">
        <v>21</v>
      </c>
      <c r="L2365" t="s">
        <v>3546</v>
      </c>
      <c r="M2365" t="s">
        <v>1736</v>
      </c>
      <c r="N2365" t="s">
        <v>54</v>
      </c>
      <c r="O2365">
        <v>138.1088339967626</v>
      </c>
      <c r="P2365">
        <v>5.3770812114985027</v>
      </c>
    </row>
    <row r="2366" spans="1:16" x14ac:dyDescent="0.3">
      <c r="A2366" s="2">
        <v>45567</v>
      </c>
      <c r="B2366" s="2">
        <v>46332</v>
      </c>
      <c r="C2366">
        <v>765</v>
      </c>
      <c r="D2366" t="s">
        <v>3539</v>
      </c>
      <c r="E2366" t="s">
        <v>1735</v>
      </c>
      <c r="F2366" t="s">
        <v>39</v>
      </c>
      <c r="G2366" t="s">
        <v>33</v>
      </c>
      <c r="H2366" t="s">
        <v>18</v>
      </c>
      <c r="I2366" t="s">
        <v>19</v>
      </c>
      <c r="J2366" t="s">
        <v>20</v>
      </c>
      <c r="K2366" t="s">
        <v>21</v>
      </c>
      <c r="L2366" t="s">
        <v>21</v>
      </c>
      <c r="M2366" t="s">
        <v>1824</v>
      </c>
      <c r="N2366" t="s">
        <v>30</v>
      </c>
      <c r="O2366">
        <v>91.205223747620394</v>
      </c>
      <c r="P2366">
        <v>5.7608400150151251</v>
      </c>
    </row>
    <row r="2367" spans="1:16" x14ac:dyDescent="0.3">
      <c r="A2367" s="2">
        <v>44951</v>
      </c>
      <c r="D2367" t="s">
        <v>3536</v>
      </c>
      <c r="E2367" t="s">
        <v>1735</v>
      </c>
      <c r="F2367" t="s">
        <v>39</v>
      </c>
      <c r="G2367" t="s">
        <v>17</v>
      </c>
      <c r="H2367" t="s">
        <v>40</v>
      </c>
      <c r="I2367" t="s">
        <v>41</v>
      </c>
      <c r="J2367" t="s">
        <v>42</v>
      </c>
      <c r="K2367" t="s">
        <v>22</v>
      </c>
      <c r="L2367" t="s">
        <v>22</v>
      </c>
      <c r="N2367" t="s">
        <v>54</v>
      </c>
      <c r="O2367">
        <v>111.13056772499959</v>
      </c>
      <c r="P2367">
        <v>5.4493147952835326</v>
      </c>
    </row>
    <row r="2368" spans="1:16" x14ac:dyDescent="0.3">
      <c r="A2368" s="2">
        <v>45070</v>
      </c>
      <c r="B2368" s="2">
        <v>46070</v>
      </c>
      <c r="C2368">
        <v>1000</v>
      </c>
      <c r="D2368" t="s">
        <v>3539</v>
      </c>
      <c r="E2368" t="s">
        <v>1877</v>
      </c>
      <c r="F2368" t="s">
        <v>39</v>
      </c>
      <c r="G2368" t="s">
        <v>33</v>
      </c>
      <c r="H2368" t="s">
        <v>59</v>
      </c>
      <c r="I2368" t="s">
        <v>19</v>
      </c>
      <c r="J2368" t="s">
        <v>35</v>
      </c>
      <c r="K2368" t="s">
        <v>22</v>
      </c>
      <c r="L2368" t="s">
        <v>22</v>
      </c>
      <c r="N2368" t="s">
        <v>54</v>
      </c>
      <c r="O2368">
        <v>117.5386835583403</v>
      </c>
      <c r="P2368">
        <v>5.9789055205551263</v>
      </c>
    </row>
    <row r="2369" spans="1:16" x14ac:dyDescent="0.3">
      <c r="A2369" s="2">
        <v>45116</v>
      </c>
      <c r="D2369" t="s">
        <v>3536</v>
      </c>
      <c r="E2369" t="s">
        <v>1895</v>
      </c>
      <c r="F2369" t="s">
        <v>39</v>
      </c>
      <c r="G2369" t="s">
        <v>17</v>
      </c>
      <c r="H2369" t="s">
        <v>18</v>
      </c>
      <c r="I2369" t="s">
        <v>34</v>
      </c>
      <c r="J2369" t="s">
        <v>42</v>
      </c>
      <c r="K2369" t="s">
        <v>22</v>
      </c>
      <c r="L2369" t="s">
        <v>22</v>
      </c>
      <c r="N2369" t="s">
        <v>30</v>
      </c>
      <c r="O2369">
        <v>120.490249300603</v>
      </c>
      <c r="P2369">
        <v>5.6916121968208504</v>
      </c>
    </row>
    <row r="2370" spans="1:16" x14ac:dyDescent="0.3">
      <c r="A2370" s="2">
        <v>45151</v>
      </c>
      <c r="B2370" s="2">
        <v>46151</v>
      </c>
      <c r="C2370">
        <v>1000</v>
      </c>
      <c r="D2370" t="s">
        <v>3539</v>
      </c>
      <c r="E2370" t="s">
        <v>1967</v>
      </c>
      <c r="F2370" t="s">
        <v>39</v>
      </c>
      <c r="G2370" t="s">
        <v>58</v>
      </c>
      <c r="H2370" t="s">
        <v>119</v>
      </c>
      <c r="I2370" t="s">
        <v>120</v>
      </c>
      <c r="J2370" t="s">
        <v>42</v>
      </c>
      <c r="K2370" t="s">
        <v>21</v>
      </c>
      <c r="L2370" t="s">
        <v>3546</v>
      </c>
      <c r="M2370" t="s">
        <v>1968</v>
      </c>
      <c r="N2370" t="s">
        <v>76</v>
      </c>
      <c r="O2370">
        <v>127.0057552104407</v>
      </c>
      <c r="P2370">
        <v>6.6874575854205149</v>
      </c>
    </row>
    <row r="2371" spans="1:16" x14ac:dyDescent="0.3">
      <c r="A2371" s="2">
        <v>45170</v>
      </c>
      <c r="D2371" t="s">
        <v>3536</v>
      </c>
      <c r="E2371" t="s">
        <v>1565</v>
      </c>
      <c r="F2371" t="s">
        <v>39</v>
      </c>
      <c r="G2371" t="s">
        <v>51</v>
      </c>
      <c r="H2371" t="s">
        <v>59</v>
      </c>
      <c r="I2371" t="s">
        <v>19</v>
      </c>
      <c r="J2371" t="s">
        <v>35</v>
      </c>
      <c r="K2371" t="s">
        <v>21</v>
      </c>
      <c r="L2371" t="s">
        <v>3546</v>
      </c>
      <c r="M2371" t="s">
        <v>1566</v>
      </c>
      <c r="N2371" t="s">
        <v>30</v>
      </c>
      <c r="O2371">
        <v>111.3931228072174</v>
      </c>
      <c r="P2371">
        <v>6.1825508714898589</v>
      </c>
    </row>
    <row r="2372" spans="1:16" x14ac:dyDescent="0.3">
      <c r="A2372" s="2">
        <v>45234</v>
      </c>
      <c r="B2372" s="2">
        <v>46027</v>
      </c>
      <c r="C2372">
        <v>793</v>
      </c>
      <c r="D2372" t="s">
        <v>3539</v>
      </c>
      <c r="E2372" t="s">
        <v>1653</v>
      </c>
      <c r="F2372" t="s">
        <v>39</v>
      </c>
      <c r="G2372" t="s">
        <v>46</v>
      </c>
      <c r="H2372" t="s">
        <v>119</v>
      </c>
      <c r="I2372" t="s">
        <v>120</v>
      </c>
      <c r="J2372" t="s">
        <v>20</v>
      </c>
      <c r="K2372" t="s">
        <v>21</v>
      </c>
      <c r="L2372" t="s">
        <v>3546</v>
      </c>
      <c r="M2372" t="s">
        <v>1654</v>
      </c>
      <c r="N2372" t="s">
        <v>43</v>
      </c>
      <c r="O2372">
        <v>124.0742309172643</v>
      </c>
      <c r="P2372">
        <v>5.3057182783686638</v>
      </c>
    </row>
    <row r="2373" spans="1:16" x14ac:dyDescent="0.3">
      <c r="A2373" s="2">
        <v>45045</v>
      </c>
      <c r="D2373" t="s">
        <v>3536</v>
      </c>
      <c r="E2373" t="s">
        <v>2020</v>
      </c>
      <c r="F2373" t="s">
        <v>39</v>
      </c>
      <c r="G2373" t="s">
        <v>58</v>
      </c>
      <c r="H2373" t="s">
        <v>52</v>
      </c>
      <c r="I2373" t="s">
        <v>34</v>
      </c>
      <c r="J2373" t="s">
        <v>42</v>
      </c>
      <c r="K2373" t="s">
        <v>21</v>
      </c>
      <c r="L2373" t="s">
        <v>3546</v>
      </c>
      <c r="M2373" t="s">
        <v>2021</v>
      </c>
      <c r="N2373" t="s">
        <v>76</v>
      </c>
      <c r="O2373">
        <v>118.543899394429</v>
      </c>
      <c r="P2373">
        <v>5.6190552325726557</v>
      </c>
    </row>
    <row r="2374" spans="1:16" x14ac:dyDescent="0.3">
      <c r="A2374" s="2">
        <v>44927</v>
      </c>
      <c r="B2374" s="2">
        <v>44974</v>
      </c>
      <c r="C2374">
        <v>47</v>
      </c>
      <c r="D2374" t="s">
        <v>3537</v>
      </c>
      <c r="E2374" t="s">
        <v>2030</v>
      </c>
      <c r="F2374" t="s">
        <v>39</v>
      </c>
      <c r="G2374" t="s">
        <v>46</v>
      </c>
      <c r="H2374" t="s">
        <v>119</v>
      </c>
      <c r="I2374" t="s">
        <v>120</v>
      </c>
      <c r="J2374" t="s">
        <v>20</v>
      </c>
      <c r="K2374" t="s">
        <v>21</v>
      </c>
      <c r="L2374" t="s">
        <v>21</v>
      </c>
      <c r="M2374" t="s">
        <v>2031</v>
      </c>
      <c r="N2374" t="s">
        <v>43</v>
      </c>
      <c r="O2374">
        <v>146.55489846794089</v>
      </c>
      <c r="P2374">
        <v>5.8128330731480373</v>
      </c>
    </row>
    <row r="2375" spans="1:16" x14ac:dyDescent="0.3">
      <c r="A2375" s="2">
        <v>45021</v>
      </c>
      <c r="B2375" s="2">
        <v>46050</v>
      </c>
      <c r="C2375">
        <v>1029</v>
      </c>
      <c r="D2375" t="s">
        <v>3539</v>
      </c>
      <c r="E2375" t="s">
        <v>180</v>
      </c>
      <c r="F2375" t="s">
        <v>39</v>
      </c>
      <c r="G2375" t="s">
        <v>46</v>
      </c>
      <c r="H2375" t="s">
        <v>40</v>
      </c>
      <c r="I2375" t="s">
        <v>41</v>
      </c>
      <c r="J2375" t="s">
        <v>42</v>
      </c>
      <c r="K2375" t="s">
        <v>22</v>
      </c>
      <c r="L2375" t="s">
        <v>22</v>
      </c>
      <c r="N2375" t="s">
        <v>144</v>
      </c>
      <c r="O2375">
        <v>126.0135733768693</v>
      </c>
      <c r="P2375">
        <v>5.3488185342229988</v>
      </c>
    </row>
    <row r="2376" spans="1:16" x14ac:dyDescent="0.3">
      <c r="A2376" s="2">
        <v>45456</v>
      </c>
      <c r="D2376" t="s">
        <v>3536</v>
      </c>
      <c r="E2376" t="s">
        <v>1726</v>
      </c>
      <c r="F2376" t="s">
        <v>39</v>
      </c>
      <c r="G2376" t="s">
        <v>33</v>
      </c>
      <c r="H2376" t="s">
        <v>52</v>
      </c>
      <c r="I2376" t="s">
        <v>92</v>
      </c>
      <c r="J2376" t="s">
        <v>42</v>
      </c>
      <c r="K2376" t="s">
        <v>21</v>
      </c>
      <c r="L2376" t="s">
        <v>21</v>
      </c>
      <c r="M2376" t="s">
        <v>2086</v>
      </c>
      <c r="N2376" t="s">
        <v>30</v>
      </c>
      <c r="O2376">
        <v>123.79714929555389</v>
      </c>
      <c r="P2376">
        <v>5.0975326376262808</v>
      </c>
    </row>
    <row r="2377" spans="1:16" x14ac:dyDescent="0.3">
      <c r="A2377" s="2">
        <v>45176</v>
      </c>
      <c r="B2377" s="2">
        <v>46176</v>
      </c>
      <c r="C2377">
        <v>1000</v>
      </c>
      <c r="D2377" t="s">
        <v>3539</v>
      </c>
      <c r="E2377" t="s">
        <v>284</v>
      </c>
      <c r="F2377" t="s">
        <v>39</v>
      </c>
      <c r="G2377" t="s">
        <v>17</v>
      </c>
      <c r="H2377" t="s">
        <v>40</v>
      </c>
      <c r="I2377" t="s">
        <v>41</v>
      </c>
      <c r="J2377" t="s">
        <v>42</v>
      </c>
      <c r="K2377" t="s">
        <v>22</v>
      </c>
      <c r="L2377" t="s">
        <v>22</v>
      </c>
      <c r="N2377" t="s">
        <v>30</v>
      </c>
      <c r="O2377">
        <v>149.1160913953502</v>
      </c>
      <c r="P2377">
        <v>5.855082036717099</v>
      </c>
    </row>
    <row r="2378" spans="1:16" x14ac:dyDescent="0.3">
      <c r="A2378" s="2">
        <v>45479</v>
      </c>
      <c r="B2378" s="2">
        <v>46450</v>
      </c>
      <c r="C2378">
        <v>971</v>
      </c>
      <c r="D2378" t="s">
        <v>3539</v>
      </c>
      <c r="E2378" t="s">
        <v>2112</v>
      </c>
      <c r="F2378" t="s">
        <v>39</v>
      </c>
      <c r="G2378" t="s">
        <v>33</v>
      </c>
      <c r="H2378" t="s">
        <v>59</v>
      </c>
      <c r="I2378" t="s">
        <v>92</v>
      </c>
      <c r="J2378" t="s">
        <v>42</v>
      </c>
      <c r="K2378" t="s">
        <v>21</v>
      </c>
      <c r="L2378" t="s">
        <v>21</v>
      </c>
      <c r="M2378" t="s">
        <v>2113</v>
      </c>
      <c r="N2378" t="s">
        <v>63</v>
      </c>
      <c r="O2378">
        <v>133.15443868829101</v>
      </c>
      <c r="P2378">
        <v>5.7121934517956916</v>
      </c>
    </row>
    <row r="2379" spans="1:16" x14ac:dyDescent="0.3">
      <c r="A2379" s="2">
        <v>45061</v>
      </c>
      <c r="B2379" s="2">
        <v>46061</v>
      </c>
      <c r="C2379">
        <v>1000</v>
      </c>
      <c r="D2379" t="s">
        <v>3539</v>
      </c>
      <c r="E2379" t="s">
        <v>1536</v>
      </c>
      <c r="F2379" t="s">
        <v>39</v>
      </c>
      <c r="G2379" t="s">
        <v>17</v>
      </c>
      <c r="H2379" t="s">
        <v>40</v>
      </c>
      <c r="I2379" t="s">
        <v>41</v>
      </c>
      <c r="J2379" t="s">
        <v>42</v>
      </c>
      <c r="K2379" t="s">
        <v>22</v>
      </c>
      <c r="L2379" t="s">
        <v>22</v>
      </c>
      <c r="N2379" t="s">
        <v>43</v>
      </c>
      <c r="O2379">
        <v>112.5464073815497</v>
      </c>
      <c r="P2379">
        <v>5.6961911863365762</v>
      </c>
    </row>
    <row r="2380" spans="1:16" x14ac:dyDescent="0.3">
      <c r="A2380" s="2">
        <v>44930</v>
      </c>
      <c r="B2380" s="2">
        <v>45027</v>
      </c>
      <c r="C2380">
        <v>97</v>
      </c>
      <c r="D2380" t="s">
        <v>3540</v>
      </c>
      <c r="E2380" t="s">
        <v>2190</v>
      </c>
      <c r="F2380" t="s">
        <v>39</v>
      </c>
      <c r="G2380" t="s">
        <v>17</v>
      </c>
      <c r="H2380" t="s">
        <v>18</v>
      </c>
      <c r="I2380" t="s">
        <v>34</v>
      </c>
      <c r="J2380" t="s">
        <v>42</v>
      </c>
      <c r="K2380" t="s">
        <v>22</v>
      </c>
      <c r="L2380" t="s">
        <v>22</v>
      </c>
      <c r="N2380" t="s">
        <v>54</v>
      </c>
      <c r="O2380">
        <v>70.893959707223715</v>
      </c>
      <c r="P2380">
        <v>6.5175525075146501</v>
      </c>
    </row>
    <row r="2381" spans="1:16" x14ac:dyDescent="0.3">
      <c r="A2381" s="2">
        <v>45136</v>
      </c>
      <c r="B2381" s="2">
        <v>45232</v>
      </c>
      <c r="C2381">
        <v>96</v>
      </c>
      <c r="D2381" t="s">
        <v>3540</v>
      </c>
      <c r="E2381" t="s">
        <v>2216</v>
      </c>
      <c r="F2381" t="s">
        <v>39</v>
      </c>
      <c r="G2381" t="s">
        <v>58</v>
      </c>
      <c r="H2381" t="s">
        <v>59</v>
      </c>
      <c r="I2381" t="s">
        <v>34</v>
      </c>
      <c r="J2381" t="s">
        <v>35</v>
      </c>
      <c r="K2381" t="s">
        <v>22</v>
      </c>
      <c r="L2381" t="s">
        <v>22</v>
      </c>
      <c r="N2381" t="s">
        <v>24</v>
      </c>
      <c r="O2381">
        <v>102.9215275814058</v>
      </c>
      <c r="P2381">
        <v>5.8362895763256004</v>
      </c>
    </row>
    <row r="2382" spans="1:16" x14ac:dyDescent="0.3">
      <c r="A2382" s="2">
        <v>45097</v>
      </c>
      <c r="B2382" s="2">
        <v>45153</v>
      </c>
      <c r="C2382">
        <v>56</v>
      </c>
      <c r="D2382" t="s">
        <v>3537</v>
      </c>
      <c r="E2382" t="s">
        <v>1536</v>
      </c>
      <c r="F2382" t="s">
        <v>39</v>
      </c>
      <c r="G2382" t="s">
        <v>51</v>
      </c>
      <c r="H2382" t="s">
        <v>59</v>
      </c>
      <c r="I2382" t="s">
        <v>19</v>
      </c>
      <c r="J2382" t="s">
        <v>35</v>
      </c>
      <c r="K2382" t="s">
        <v>22</v>
      </c>
      <c r="L2382" t="s">
        <v>22</v>
      </c>
      <c r="N2382" t="s">
        <v>144</v>
      </c>
      <c r="O2382">
        <v>128.91971699967459</v>
      </c>
      <c r="P2382">
        <v>6.7160465420144586</v>
      </c>
    </row>
    <row r="2383" spans="1:16" x14ac:dyDescent="0.3">
      <c r="A2383" s="2">
        <v>44932</v>
      </c>
      <c r="D2383" t="s">
        <v>3536</v>
      </c>
      <c r="E2383" t="s">
        <v>2268</v>
      </c>
      <c r="F2383" t="s">
        <v>39</v>
      </c>
      <c r="G2383" t="s">
        <v>51</v>
      </c>
      <c r="H2383" t="s">
        <v>59</v>
      </c>
      <c r="I2383" t="s">
        <v>34</v>
      </c>
      <c r="J2383" t="s">
        <v>42</v>
      </c>
      <c r="K2383" t="s">
        <v>3546</v>
      </c>
      <c r="L2383" t="s">
        <v>3546</v>
      </c>
      <c r="N2383" t="s">
        <v>30</v>
      </c>
      <c r="O2383">
        <v>140.09711092922041</v>
      </c>
      <c r="P2383">
        <v>5.7201009318019569</v>
      </c>
    </row>
    <row r="2384" spans="1:16" x14ac:dyDescent="0.3">
      <c r="A2384" s="2">
        <v>45353</v>
      </c>
      <c r="D2384" t="s">
        <v>3536</v>
      </c>
      <c r="E2384" t="s">
        <v>2296</v>
      </c>
      <c r="F2384" t="s">
        <v>39</v>
      </c>
      <c r="G2384" t="s">
        <v>33</v>
      </c>
      <c r="H2384" t="s">
        <v>18</v>
      </c>
      <c r="I2384" t="s">
        <v>34</v>
      </c>
      <c r="J2384" t="s">
        <v>20</v>
      </c>
      <c r="K2384" t="s">
        <v>21</v>
      </c>
      <c r="L2384" t="s">
        <v>3546</v>
      </c>
      <c r="M2384" t="s">
        <v>2297</v>
      </c>
      <c r="N2384" t="s">
        <v>54</v>
      </c>
      <c r="O2384">
        <v>161.0519010035936</v>
      </c>
      <c r="P2384">
        <v>6.7320713500915126</v>
      </c>
    </row>
    <row r="2385" spans="1:16" x14ac:dyDescent="0.3">
      <c r="A2385" s="2">
        <v>45047</v>
      </c>
      <c r="B2385" s="2">
        <v>45055</v>
      </c>
      <c r="C2385">
        <v>8</v>
      </c>
      <c r="D2385" t="s">
        <v>3538</v>
      </c>
      <c r="E2385" t="s">
        <v>2268</v>
      </c>
      <c r="F2385" t="s">
        <v>39</v>
      </c>
      <c r="G2385" t="s">
        <v>17</v>
      </c>
      <c r="H2385" t="s">
        <v>18</v>
      </c>
      <c r="I2385" t="s">
        <v>19</v>
      </c>
      <c r="J2385" t="s">
        <v>20</v>
      </c>
      <c r="K2385" t="s">
        <v>21</v>
      </c>
      <c r="L2385" t="s">
        <v>3546</v>
      </c>
      <c r="M2385" t="s">
        <v>2298</v>
      </c>
      <c r="N2385" t="s">
        <v>24</v>
      </c>
      <c r="O2385">
        <v>71.647145731609442</v>
      </c>
      <c r="P2385">
        <v>5.227115184399258</v>
      </c>
    </row>
    <row r="2386" spans="1:16" x14ac:dyDescent="0.3">
      <c r="A2386" s="2">
        <v>45058</v>
      </c>
      <c r="D2386" t="s">
        <v>3536</v>
      </c>
      <c r="E2386" t="s">
        <v>233</v>
      </c>
      <c r="F2386" t="s">
        <v>39</v>
      </c>
      <c r="G2386" t="s">
        <v>33</v>
      </c>
      <c r="H2386" t="s">
        <v>18</v>
      </c>
      <c r="I2386" t="s">
        <v>19</v>
      </c>
      <c r="J2386" t="s">
        <v>42</v>
      </c>
      <c r="K2386" t="s">
        <v>22</v>
      </c>
      <c r="L2386" t="s">
        <v>22</v>
      </c>
      <c r="N2386" t="s">
        <v>54</v>
      </c>
      <c r="O2386">
        <v>69.311439052920932</v>
      </c>
      <c r="P2386">
        <v>5.2296736494784071</v>
      </c>
    </row>
    <row r="2387" spans="1:16" x14ac:dyDescent="0.3">
      <c r="A2387" s="2">
        <v>44974</v>
      </c>
      <c r="B2387" s="2">
        <v>44976</v>
      </c>
      <c r="C2387">
        <v>2</v>
      </c>
      <c r="D2387" t="s">
        <v>3538</v>
      </c>
      <c r="E2387" t="s">
        <v>2315</v>
      </c>
      <c r="F2387" t="s">
        <v>39</v>
      </c>
      <c r="G2387" t="s">
        <v>17</v>
      </c>
      <c r="H2387" t="s">
        <v>40</v>
      </c>
      <c r="I2387" t="s">
        <v>41</v>
      </c>
      <c r="J2387" t="s">
        <v>42</v>
      </c>
      <c r="K2387" t="s">
        <v>22</v>
      </c>
      <c r="L2387" t="s">
        <v>22</v>
      </c>
      <c r="N2387" t="s">
        <v>30</v>
      </c>
      <c r="O2387">
        <v>128.2988875627461</v>
      </c>
      <c r="P2387">
        <v>5.6338082754412504</v>
      </c>
    </row>
    <row r="2388" spans="1:16" x14ac:dyDescent="0.3">
      <c r="A2388" s="2">
        <v>45193</v>
      </c>
      <c r="B2388" s="2">
        <v>45196</v>
      </c>
      <c r="C2388">
        <v>3</v>
      </c>
      <c r="D2388" t="s">
        <v>3538</v>
      </c>
      <c r="E2388" t="s">
        <v>344</v>
      </c>
      <c r="F2388" t="s">
        <v>39</v>
      </c>
      <c r="G2388" t="s">
        <v>51</v>
      </c>
      <c r="H2388" t="s">
        <v>52</v>
      </c>
      <c r="I2388" t="s">
        <v>92</v>
      </c>
      <c r="J2388" t="s">
        <v>20</v>
      </c>
      <c r="K2388" t="s">
        <v>21</v>
      </c>
      <c r="L2388" t="s">
        <v>3546</v>
      </c>
      <c r="M2388" t="s">
        <v>2330</v>
      </c>
      <c r="N2388" t="s">
        <v>63</v>
      </c>
      <c r="O2388">
        <v>137.14955290437581</v>
      </c>
      <c r="P2388">
        <v>5.5630423968298599</v>
      </c>
    </row>
    <row r="2389" spans="1:16" x14ac:dyDescent="0.3">
      <c r="A2389" s="2">
        <v>45456</v>
      </c>
      <c r="B2389" s="2">
        <v>45461</v>
      </c>
      <c r="C2389">
        <v>5</v>
      </c>
      <c r="D2389" t="s">
        <v>3538</v>
      </c>
      <c r="E2389" t="s">
        <v>106</v>
      </c>
      <c r="F2389" t="s">
        <v>39</v>
      </c>
      <c r="G2389" t="s">
        <v>17</v>
      </c>
      <c r="H2389" t="s">
        <v>40</v>
      </c>
      <c r="I2389" t="s">
        <v>41</v>
      </c>
      <c r="J2389" t="s">
        <v>35</v>
      </c>
      <c r="K2389" t="s">
        <v>22</v>
      </c>
      <c r="L2389" t="s">
        <v>22</v>
      </c>
      <c r="N2389" t="s">
        <v>144</v>
      </c>
      <c r="O2389">
        <v>91.61175143525584</v>
      </c>
      <c r="P2389">
        <v>6.3298234489744356</v>
      </c>
    </row>
    <row r="2390" spans="1:16" x14ac:dyDescent="0.3">
      <c r="A2390" s="2">
        <v>45268</v>
      </c>
      <c r="B2390" s="2">
        <v>45275</v>
      </c>
      <c r="C2390">
        <v>7</v>
      </c>
      <c r="D2390" t="s">
        <v>3538</v>
      </c>
      <c r="E2390" t="s">
        <v>926</v>
      </c>
      <c r="F2390" t="s">
        <v>39</v>
      </c>
      <c r="G2390" t="s">
        <v>51</v>
      </c>
      <c r="H2390" t="s">
        <v>59</v>
      </c>
      <c r="I2390" t="s">
        <v>92</v>
      </c>
      <c r="J2390" t="s">
        <v>35</v>
      </c>
      <c r="K2390" t="s">
        <v>22</v>
      </c>
      <c r="L2390" t="s">
        <v>22</v>
      </c>
      <c r="N2390" t="s">
        <v>54</v>
      </c>
      <c r="O2390">
        <v>141.54803751784979</v>
      </c>
      <c r="P2390">
        <v>5.406446182172175</v>
      </c>
    </row>
    <row r="2391" spans="1:16" x14ac:dyDescent="0.3">
      <c r="A2391" s="2">
        <v>45221</v>
      </c>
      <c r="D2391" t="s">
        <v>3536</v>
      </c>
      <c r="E2391" t="s">
        <v>915</v>
      </c>
      <c r="F2391" t="s">
        <v>39</v>
      </c>
      <c r="G2391" t="s">
        <v>17</v>
      </c>
      <c r="H2391" t="s">
        <v>18</v>
      </c>
      <c r="I2391" t="s">
        <v>34</v>
      </c>
      <c r="J2391" t="s">
        <v>35</v>
      </c>
      <c r="K2391" t="s">
        <v>22</v>
      </c>
      <c r="L2391" t="s">
        <v>22</v>
      </c>
      <c r="N2391" t="s">
        <v>76</v>
      </c>
      <c r="O2391">
        <v>82.200824355645906</v>
      </c>
      <c r="P2391">
        <v>6.3772632586157512</v>
      </c>
    </row>
    <row r="2392" spans="1:16" x14ac:dyDescent="0.3">
      <c r="A2392" s="2">
        <v>45314</v>
      </c>
      <c r="B2392" s="2">
        <v>45321</v>
      </c>
      <c r="C2392">
        <v>7</v>
      </c>
      <c r="D2392" t="s">
        <v>3538</v>
      </c>
      <c r="E2392" t="s">
        <v>1787</v>
      </c>
      <c r="F2392" t="s">
        <v>39</v>
      </c>
      <c r="G2392" t="s">
        <v>46</v>
      </c>
      <c r="H2392" t="s">
        <v>40</v>
      </c>
      <c r="I2392" t="s">
        <v>41</v>
      </c>
      <c r="J2392" t="s">
        <v>35</v>
      </c>
      <c r="K2392" t="s">
        <v>22</v>
      </c>
      <c r="L2392" t="s">
        <v>22</v>
      </c>
      <c r="N2392" t="s">
        <v>24</v>
      </c>
      <c r="O2392">
        <v>95.35180816705612</v>
      </c>
      <c r="P2392">
        <v>5.0711804616129523</v>
      </c>
    </row>
    <row r="2393" spans="1:16" x14ac:dyDescent="0.3">
      <c r="A2393" s="2">
        <v>44979</v>
      </c>
      <c r="B2393" s="2">
        <v>44987</v>
      </c>
      <c r="C2393">
        <v>8</v>
      </c>
      <c r="D2393" t="s">
        <v>3538</v>
      </c>
      <c r="E2393" t="s">
        <v>180</v>
      </c>
      <c r="F2393" t="s">
        <v>39</v>
      </c>
      <c r="G2393" t="s">
        <v>46</v>
      </c>
      <c r="H2393" t="s">
        <v>119</v>
      </c>
      <c r="I2393" t="s">
        <v>120</v>
      </c>
      <c r="J2393" t="s">
        <v>42</v>
      </c>
      <c r="K2393" t="s">
        <v>21</v>
      </c>
      <c r="L2393" t="s">
        <v>21</v>
      </c>
      <c r="M2393" t="s">
        <v>2432</v>
      </c>
      <c r="N2393" t="s">
        <v>63</v>
      </c>
      <c r="O2393">
        <v>107.6653285275013</v>
      </c>
      <c r="P2393">
        <v>5.3364073115330362</v>
      </c>
    </row>
    <row r="2394" spans="1:16" x14ac:dyDescent="0.3">
      <c r="A2394" s="2">
        <v>44998</v>
      </c>
      <c r="B2394" s="2">
        <v>45998</v>
      </c>
      <c r="C2394">
        <v>1000</v>
      </c>
      <c r="D2394" t="s">
        <v>3539</v>
      </c>
      <c r="E2394" t="s">
        <v>1433</v>
      </c>
      <c r="F2394" t="s">
        <v>39</v>
      </c>
      <c r="G2394" t="s">
        <v>33</v>
      </c>
      <c r="H2394" t="s">
        <v>18</v>
      </c>
      <c r="I2394" t="s">
        <v>19</v>
      </c>
      <c r="J2394" t="s">
        <v>42</v>
      </c>
      <c r="K2394" t="s">
        <v>22</v>
      </c>
      <c r="L2394" t="s">
        <v>22</v>
      </c>
      <c r="N2394" t="s">
        <v>30</v>
      </c>
      <c r="O2394">
        <v>163.62872819433471</v>
      </c>
      <c r="P2394">
        <v>5.3360284154897268</v>
      </c>
    </row>
    <row r="2395" spans="1:16" x14ac:dyDescent="0.3">
      <c r="A2395" s="2">
        <v>44946</v>
      </c>
      <c r="B2395" s="2">
        <v>45005</v>
      </c>
      <c r="C2395">
        <v>59</v>
      </c>
      <c r="D2395" t="s">
        <v>3537</v>
      </c>
      <c r="E2395" t="s">
        <v>873</v>
      </c>
      <c r="F2395" t="s">
        <v>39</v>
      </c>
      <c r="G2395" t="s">
        <v>58</v>
      </c>
      <c r="H2395" t="s">
        <v>119</v>
      </c>
      <c r="I2395" t="s">
        <v>120</v>
      </c>
      <c r="J2395" t="s">
        <v>20</v>
      </c>
      <c r="K2395" t="s">
        <v>21</v>
      </c>
      <c r="L2395" t="s">
        <v>3546</v>
      </c>
      <c r="M2395" t="s">
        <v>2436</v>
      </c>
      <c r="N2395" t="s">
        <v>144</v>
      </c>
      <c r="O2395">
        <v>89.743689074640471</v>
      </c>
      <c r="P2395">
        <v>6.1224455765650498</v>
      </c>
    </row>
    <row r="2396" spans="1:16" x14ac:dyDescent="0.3">
      <c r="A2396" s="2">
        <v>45267</v>
      </c>
      <c r="B2396" s="2">
        <v>46267</v>
      </c>
      <c r="C2396">
        <v>1000</v>
      </c>
      <c r="D2396" t="s">
        <v>3539</v>
      </c>
      <c r="E2396" t="s">
        <v>838</v>
      </c>
      <c r="F2396" t="s">
        <v>39</v>
      </c>
      <c r="G2396" t="s">
        <v>51</v>
      </c>
      <c r="H2396" t="s">
        <v>59</v>
      </c>
      <c r="I2396" t="s">
        <v>92</v>
      </c>
      <c r="J2396" t="s">
        <v>42</v>
      </c>
      <c r="K2396" t="s">
        <v>22</v>
      </c>
      <c r="L2396" t="s">
        <v>22</v>
      </c>
      <c r="N2396" t="s">
        <v>76</v>
      </c>
      <c r="O2396">
        <v>100.367160078456</v>
      </c>
      <c r="P2396">
        <v>6.1509483557517584</v>
      </c>
    </row>
    <row r="2397" spans="1:16" x14ac:dyDescent="0.3">
      <c r="A2397" s="2">
        <v>45296</v>
      </c>
      <c r="D2397" t="s">
        <v>3536</v>
      </c>
      <c r="E2397" t="s">
        <v>873</v>
      </c>
      <c r="F2397" t="s">
        <v>39</v>
      </c>
      <c r="G2397" t="s">
        <v>46</v>
      </c>
      <c r="H2397" t="s">
        <v>119</v>
      </c>
      <c r="I2397" t="s">
        <v>120</v>
      </c>
      <c r="J2397" t="s">
        <v>42</v>
      </c>
      <c r="K2397" t="s">
        <v>21</v>
      </c>
      <c r="L2397" t="s">
        <v>21</v>
      </c>
      <c r="M2397" t="s">
        <v>2447</v>
      </c>
      <c r="N2397" t="s">
        <v>76</v>
      </c>
      <c r="O2397">
        <v>60.747404557204113</v>
      </c>
      <c r="P2397">
        <v>6.3132621474157524</v>
      </c>
    </row>
    <row r="2398" spans="1:16" x14ac:dyDescent="0.3">
      <c r="A2398" s="2">
        <v>45074</v>
      </c>
      <c r="D2398" t="s">
        <v>3536</v>
      </c>
      <c r="E2398" t="s">
        <v>2315</v>
      </c>
      <c r="F2398" t="s">
        <v>39</v>
      </c>
      <c r="G2398" t="s">
        <v>58</v>
      </c>
      <c r="H2398" t="s">
        <v>59</v>
      </c>
      <c r="I2398" t="s">
        <v>92</v>
      </c>
      <c r="J2398" t="s">
        <v>42</v>
      </c>
      <c r="K2398" t="s">
        <v>22</v>
      </c>
      <c r="L2398" t="s">
        <v>22</v>
      </c>
      <c r="N2398" t="s">
        <v>43</v>
      </c>
      <c r="O2398">
        <v>129.3788873508696</v>
      </c>
      <c r="P2398">
        <v>5.2928725132056318</v>
      </c>
    </row>
    <row r="2399" spans="1:16" x14ac:dyDescent="0.3">
      <c r="A2399" s="2">
        <v>45303</v>
      </c>
      <c r="D2399" t="s">
        <v>3536</v>
      </c>
      <c r="E2399" t="s">
        <v>2460</v>
      </c>
      <c r="F2399" t="s">
        <v>39</v>
      </c>
      <c r="G2399" t="s">
        <v>58</v>
      </c>
      <c r="H2399" t="s">
        <v>119</v>
      </c>
      <c r="I2399" t="s">
        <v>120</v>
      </c>
      <c r="J2399" t="s">
        <v>42</v>
      </c>
      <c r="K2399" t="s">
        <v>21</v>
      </c>
      <c r="L2399" t="s">
        <v>3546</v>
      </c>
      <c r="M2399" t="s">
        <v>2461</v>
      </c>
      <c r="N2399" t="s">
        <v>43</v>
      </c>
      <c r="O2399">
        <v>139.7254132776888</v>
      </c>
      <c r="P2399">
        <v>6.9382052602816229</v>
      </c>
    </row>
    <row r="2400" spans="1:16" x14ac:dyDescent="0.3">
      <c r="A2400" s="2">
        <v>45370</v>
      </c>
      <c r="B2400" s="2">
        <v>45379</v>
      </c>
      <c r="C2400">
        <v>9</v>
      </c>
      <c r="D2400" t="s">
        <v>3538</v>
      </c>
      <c r="E2400" t="s">
        <v>2020</v>
      </c>
      <c r="F2400" t="s">
        <v>39</v>
      </c>
      <c r="G2400" t="s">
        <v>51</v>
      </c>
      <c r="H2400" t="s">
        <v>59</v>
      </c>
      <c r="I2400" t="s">
        <v>92</v>
      </c>
      <c r="J2400" t="s">
        <v>35</v>
      </c>
      <c r="K2400" t="s">
        <v>22</v>
      </c>
      <c r="L2400" t="s">
        <v>22</v>
      </c>
      <c r="N2400" t="s">
        <v>43</v>
      </c>
      <c r="O2400">
        <v>62.659633326155358</v>
      </c>
      <c r="P2400">
        <v>5.1537241505523266</v>
      </c>
    </row>
    <row r="2401" spans="1:16" x14ac:dyDescent="0.3">
      <c r="A2401" s="2">
        <v>45264</v>
      </c>
      <c r="D2401" t="s">
        <v>3536</v>
      </c>
      <c r="E2401" t="s">
        <v>2488</v>
      </c>
      <c r="F2401" t="s">
        <v>39</v>
      </c>
      <c r="G2401" t="s">
        <v>51</v>
      </c>
      <c r="H2401" t="s">
        <v>59</v>
      </c>
      <c r="I2401" t="s">
        <v>92</v>
      </c>
      <c r="J2401" t="s">
        <v>42</v>
      </c>
      <c r="K2401" t="s">
        <v>22</v>
      </c>
      <c r="L2401" t="s">
        <v>22</v>
      </c>
      <c r="N2401" t="s">
        <v>30</v>
      </c>
      <c r="O2401">
        <v>121.6636327862532</v>
      </c>
      <c r="P2401">
        <v>5.8282821364313326</v>
      </c>
    </row>
    <row r="2402" spans="1:16" x14ac:dyDescent="0.3">
      <c r="A2402" s="2">
        <v>45136</v>
      </c>
      <c r="B2402" s="2">
        <v>46136</v>
      </c>
      <c r="C2402">
        <v>1000</v>
      </c>
      <c r="D2402" t="s">
        <v>3539</v>
      </c>
      <c r="E2402" t="s">
        <v>2315</v>
      </c>
      <c r="F2402" t="s">
        <v>39</v>
      </c>
      <c r="G2402" t="s">
        <v>46</v>
      </c>
      <c r="H2402" t="s">
        <v>119</v>
      </c>
      <c r="I2402" t="s">
        <v>120</v>
      </c>
      <c r="J2402" t="s">
        <v>42</v>
      </c>
      <c r="K2402" t="s">
        <v>21</v>
      </c>
      <c r="L2402" t="s">
        <v>3546</v>
      </c>
      <c r="M2402" t="s">
        <v>2496</v>
      </c>
      <c r="N2402" t="s">
        <v>43</v>
      </c>
      <c r="O2402">
        <v>123.53656820511971</v>
      </c>
      <c r="P2402">
        <v>6.5386097872826792</v>
      </c>
    </row>
    <row r="2403" spans="1:16" x14ac:dyDescent="0.3">
      <c r="A2403" s="2">
        <v>45036</v>
      </c>
      <c r="B2403" s="2">
        <v>46036</v>
      </c>
      <c r="C2403">
        <v>1000</v>
      </c>
      <c r="D2403" t="s">
        <v>3539</v>
      </c>
      <c r="E2403" t="s">
        <v>2507</v>
      </c>
      <c r="F2403" t="s">
        <v>39</v>
      </c>
      <c r="G2403" t="s">
        <v>58</v>
      </c>
      <c r="H2403" t="s">
        <v>52</v>
      </c>
      <c r="I2403" t="s">
        <v>92</v>
      </c>
      <c r="J2403" t="s">
        <v>42</v>
      </c>
      <c r="K2403" t="s">
        <v>21</v>
      </c>
      <c r="L2403" t="s">
        <v>3546</v>
      </c>
      <c r="M2403" t="s">
        <v>2508</v>
      </c>
      <c r="N2403" t="s">
        <v>43</v>
      </c>
      <c r="O2403">
        <v>85.462283723801221</v>
      </c>
      <c r="P2403">
        <v>5.1411374948008586</v>
      </c>
    </row>
    <row r="2404" spans="1:16" x14ac:dyDescent="0.3">
      <c r="A2404" s="2">
        <v>45446</v>
      </c>
      <c r="B2404" s="2">
        <v>46357</v>
      </c>
      <c r="C2404">
        <v>911</v>
      </c>
      <c r="D2404" t="s">
        <v>3539</v>
      </c>
      <c r="E2404" t="s">
        <v>344</v>
      </c>
      <c r="F2404" t="s">
        <v>39</v>
      </c>
      <c r="G2404" t="s">
        <v>58</v>
      </c>
      <c r="H2404" t="s">
        <v>52</v>
      </c>
      <c r="I2404" t="s">
        <v>92</v>
      </c>
      <c r="J2404" t="s">
        <v>42</v>
      </c>
      <c r="K2404" t="s">
        <v>21</v>
      </c>
      <c r="L2404" t="s">
        <v>3546</v>
      </c>
      <c r="M2404" t="s">
        <v>2568</v>
      </c>
      <c r="N2404" t="s">
        <v>144</v>
      </c>
      <c r="O2404">
        <v>118.44006655188009</v>
      </c>
      <c r="P2404">
        <v>5.4032546400954891</v>
      </c>
    </row>
    <row r="2405" spans="1:16" x14ac:dyDescent="0.3">
      <c r="A2405" s="2">
        <v>45438</v>
      </c>
      <c r="D2405" t="s">
        <v>3536</v>
      </c>
      <c r="E2405" t="s">
        <v>2582</v>
      </c>
      <c r="F2405" t="s">
        <v>39</v>
      </c>
      <c r="G2405" t="s">
        <v>33</v>
      </c>
      <c r="H2405" t="s">
        <v>18</v>
      </c>
      <c r="I2405" t="s">
        <v>19</v>
      </c>
      <c r="J2405" t="s">
        <v>35</v>
      </c>
      <c r="K2405" t="s">
        <v>22</v>
      </c>
      <c r="L2405" t="s">
        <v>22</v>
      </c>
      <c r="N2405" t="s">
        <v>24</v>
      </c>
      <c r="O2405">
        <v>131.78243243643109</v>
      </c>
      <c r="P2405">
        <v>6.3883011470196616</v>
      </c>
    </row>
    <row r="2406" spans="1:16" x14ac:dyDescent="0.3">
      <c r="A2406" s="2">
        <v>45114</v>
      </c>
      <c r="B2406" s="2">
        <v>45129</v>
      </c>
      <c r="C2406">
        <v>15</v>
      </c>
      <c r="D2406" t="s">
        <v>3538</v>
      </c>
      <c r="E2406" t="s">
        <v>838</v>
      </c>
      <c r="F2406" t="s">
        <v>39</v>
      </c>
      <c r="G2406" t="s">
        <v>51</v>
      </c>
      <c r="H2406" t="s">
        <v>52</v>
      </c>
      <c r="I2406" t="s">
        <v>92</v>
      </c>
      <c r="J2406" t="s">
        <v>20</v>
      </c>
      <c r="K2406" t="s">
        <v>21</v>
      </c>
      <c r="L2406" t="s">
        <v>21</v>
      </c>
      <c r="M2406" t="s">
        <v>2591</v>
      </c>
      <c r="N2406" t="s">
        <v>24</v>
      </c>
      <c r="O2406">
        <v>151.9098256802051</v>
      </c>
      <c r="P2406">
        <v>6.3643833785101984</v>
      </c>
    </row>
    <row r="2407" spans="1:16" x14ac:dyDescent="0.3">
      <c r="A2407" s="2">
        <v>45259</v>
      </c>
      <c r="B2407" s="2">
        <v>45262</v>
      </c>
      <c r="C2407">
        <v>3</v>
      </c>
      <c r="D2407" t="s">
        <v>3538</v>
      </c>
      <c r="E2407" t="s">
        <v>2190</v>
      </c>
      <c r="F2407" t="s">
        <v>39</v>
      </c>
      <c r="G2407" t="s">
        <v>17</v>
      </c>
      <c r="H2407" t="s">
        <v>18</v>
      </c>
      <c r="I2407" t="s">
        <v>19</v>
      </c>
      <c r="J2407" t="s">
        <v>20</v>
      </c>
      <c r="K2407" t="s">
        <v>21</v>
      </c>
      <c r="L2407" t="s">
        <v>21</v>
      </c>
      <c r="M2407" t="s">
        <v>2611</v>
      </c>
      <c r="N2407" t="s">
        <v>24</v>
      </c>
      <c r="O2407">
        <v>86.291299894394982</v>
      </c>
      <c r="P2407">
        <v>6.1906065318549794</v>
      </c>
    </row>
    <row r="2408" spans="1:16" x14ac:dyDescent="0.3">
      <c r="A2408" s="2">
        <v>45091</v>
      </c>
      <c r="B2408" s="2">
        <v>46091</v>
      </c>
      <c r="C2408">
        <v>1000</v>
      </c>
      <c r="D2408" t="s">
        <v>3539</v>
      </c>
      <c r="E2408" t="s">
        <v>2507</v>
      </c>
      <c r="F2408" t="s">
        <v>39</v>
      </c>
      <c r="G2408" t="s">
        <v>17</v>
      </c>
      <c r="H2408" t="s">
        <v>40</v>
      </c>
      <c r="I2408" t="s">
        <v>41</v>
      </c>
      <c r="J2408" t="s">
        <v>42</v>
      </c>
      <c r="K2408" t="s">
        <v>21</v>
      </c>
      <c r="L2408" t="s">
        <v>21</v>
      </c>
      <c r="M2408" t="s">
        <v>2620</v>
      </c>
      <c r="N2408" t="s">
        <v>43</v>
      </c>
      <c r="O2408">
        <v>102.56091241600021</v>
      </c>
      <c r="P2408">
        <v>6.6356684323500428</v>
      </c>
    </row>
    <row r="2409" spans="1:16" x14ac:dyDescent="0.3">
      <c r="A2409" s="2">
        <v>45409</v>
      </c>
      <c r="B2409" s="2">
        <v>46409</v>
      </c>
      <c r="C2409">
        <v>1000</v>
      </c>
      <c r="D2409" t="s">
        <v>3539</v>
      </c>
      <c r="E2409" t="s">
        <v>1787</v>
      </c>
      <c r="F2409" t="s">
        <v>39</v>
      </c>
      <c r="G2409" t="s">
        <v>46</v>
      </c>
      <c r="H2409" t="s">
        <v>18</v>
      </c>
      <c r="I2409" t="s">
        <v>34</v>
      </c>
      <c r="J2409" t="s">
        <v>35</v>
      </c>
      <c r="K2409" t="s">
        <v>22</v>
      </c>
      <c r="L2409" t="s">
        <v>22</v>
      </c>
      <c r="N2409" t="s">
        <v>54</v>
      </c>
      <c r="O2409">
        <v>152.37627601076881</v>
      </c>
      <c r="P2409">
        <v>5.1418644322675471</v>
      </c>
    </row>
    <row r="2410" spans="1:16" x14ac:dyDescent="0.3">
      <c r="A2410" s="2">
        <v>44931</v>
      </c>
      <c r="B2410" s="2">
        <v>44933</v>
      </c>
      <c r="C2410">
        <v>2</v>
      </c>
      <c r="D2410" t="s">
        <v>3538</v>
      </c>
      <c r="E2410" t="s">
        <v>838</v>
      </c>
      <c r="F2410" t="s">
        <v>39</v>
      </c>
      <c r="G2410" t="s">
        <v>46</v>
      </c>
      <c r="H2410" t="s">
        <v>119</v>
      </c>
      <c r="I2410" t="s">
        <v>120</v>
      </c>
      <c r="J2410" t="s">
        <v>42</v>
      </c>
      <c r="K2410" t="s">
        <v>21</v>
      </c>
      <c r="L2410" t="s">
        <v>3546</v>
      </c>
      <c r="M2410" t="s">
        <v>2650</v>
      </c>
      <c r="N2410" t="s">
        <v>63</v>
      </c>
      <c r="O2410">
        <v>126.94688298827271</v>
      </c>
      <c r="P2410">
        <v>5.8691919217174231</v>
      </c>
    </row>
    <row r="2411" spans="1:16" x14ac:dyDescent="0.3">
      <c r="A2411" s="2">
        <v>45365</v>
      </c>
      <c r="B2411" s="2">
        <v>46365</v>
      </c>
      <c r="C2411">
        <v>1000</v>
      </c>
      <c r="D2411" t="s">
        <v>3539</v>
      </c>
      <c r="E2411" t="s">
        <v>1653</v>
      </c>
      <c r="F2411" t="s">
        <v>39</v>
      </c>
      <c r="G2411" t="s">
        <v>17</v>
      </c>
      <c r="H2411" t="s">
        <v>18</v>
      </c>
      <c r="I2411" t="s">
        <v>34</v>
      </c>
      <c r="J2411" t="s">
        <v>42</v>
      </c>
      <c r="K2411" t="s">
        <v>21</v>
      </c>
      <c r="L2411" t="s">
        <v>3546</v>
      </c>
      <c r="M2411" t="s">
        <v>2662</v>
      </c>
      <c r="N2411" t="s">
        <v>24</v>
      </c>
      <c r="O2411">
        <v>89.14295474913439</v>
      </c>
      <c r="P2411">
        <v>6.2706466934166416</v>
      </c>
    </row>
    <row r="2412" spans="1:16" x14ac:dyDescent="0.3">
      <c r="A2412" s="2">
        <v>45329</v>
      </c>
      <c r="B2412" s="2">
        <v>45365</v>
      </c>
      <c r="C2412">
        <v>36</v>
      </c>
      <c r="D2412" t="s">
        <v>3537</v>
      </c>
      <c r="E2412" t="s">
        <v>873</v>
      </c>
      <c r="F2412" t="s">
        <v>39</v>
      </c>
      <c r="G2412" t="s">
        <v>58</v>
      </c>
      <c r="H2412" t="s">
        <v>52</v>
      </c>
      <c r="I2412" t="s">
        <v>34</v>
      </c>
      <c r="J2412" t="s">
        <v>20</v>
      </c>
      <c r="K2412" t="s">
        <v>21</v>
      </c>
      <c r="L2412" t="s">
        <v>21</v>
      </c>
      <c r="M2412" t="s">
        <v>2663</v>
      </c>
      <c r="N2412" t="s">
        <v>24</v>
      </c>
      <c r="O2412">
        <v>111.4746055397399</v>
      </c>
      <c r="P2412">
        <v>6.4295065528878919</v>
      </c>
    </row>
    <row r="2413" spans="1:16" x14ac:dyDescent="0.3">
      <c r="A2413" s="2">
        <v>45323</v>
      </c>
      <c r="D2413" t="s">
        <v>3536</v>
      </c>
      <c r="E2413" t="s">
        <v>1253</v>
      </c>
      <c r="F2413" t="s">
        <v>39</v>
      </c>
      <c r="G2413" t="s">
        <v>51</v>
      </c>
      <c r="H2413" t="s">
        <v>52</v>
      </c>
      <c r="I2413" t="s">
        <v>92</v>
      </c>
      <c r="J2413" t="s">
        <v>42</v>
      </c>
      <c r="K2413" t="s">
        <v>3546</v>
      </c>
      <c r="L2413" t="s">
        <v>3546</v>
      </c>
      <c r="N2413" t="s">
        <v>144</v>
      </c>
      <c r="O2413">
        <v>150.70991557821341</v>
      </c>
      <c r="P2413">
        <v>5.1588387379779732</v>
      </c>
    </row>
    <row r="2414" spans="1:16" x14ac:dyDescent="0.3">
      <c r="A2414" s="2">
        <v>45416</v>
      </c>
      <c r="D2414" t="s">
        <v>3536</v>
      </c>
      <c r="E2414" t="s">
        <v>1787</v>
      </c>
      <c r="F2414" t="s">
        <v>39</v>
      </c>
      <c r="G2414" t="s">
        <v>33</v>
      </c>
      <c r="H2414" t="s">
        <v>18</v>
      </c>
      <c r="I2414" t="s">
        <v>34</v>
      </c>
      <c r="J2414" t="s">
        <v>42</v>
      </c>
      <c r="K2414" t="s">
        <v>22</v>
      </c>
      <c r="L2414" t="s">
        <v>22</v>
      </c>
      <c r="N2414" t="s">
        <v>76</v>
      </c>
      <c r="O2414">
        <v>106.2757672558176</v>
      </c>
      <c r="P2414">
        <v>6.1129292746976436</v>
      </c>
    </row>
    <row r="2415" spans="1:16" x14ac:dyDescent="0.3">
      <c r="A2415" s="2">
        <v>44991</v>
      </c>
      <c r="B2415" s="2">
        <v>44997</v>
      </c>
      <c r="C2415">
        <v>6</v>
      </c>
      <c r="D2415" t="s">
        <v>3538</v>
      </c>
      <c r="E2415" t="s">
        <v>2020</v>
      </c>
      <c r="F2415" t="s">
        <v>39</v>
      </c>
      <c r="G2415" t="s">
        <v>46</v>
      </c>
      <c r="H2415" t="s">
        <v>40</v>
      </c>
      <c r="I2415" t="s">
        <v>41</v>
      </c>
      <c r="J2415" t="s">
        <v>42</v>
      </c>
      <c r="K2415" t="s">
        <v>22</v>
      </c>
      <c r="L2415" t="s">
        <v>22</v>
      </c>
      <c r="N2415" t="s">
        <v>63</v>
      </c>
      <c r="O2415">
        <v>155.10870274466859</v>
      </c>
      <c r="P2415">
        <v>5.4946806316381656</v>
      </c>
    </row>
    <row r="2416" spans="1:16" x14ac:dyDescent="0.3">
      <c r="A2416" s="2">
        <v>45539</v>
      </c>
      <c r="D2416" t="s">
        <v>3536</v>
      </c>
      <c r="E2416" t="s">
        <v>2722</v>
      </c>
      <c r="F2416" t="s">
        <v>39</v>
      </c>
      <c r="G2416" t="s">
        <v>33</v>
      </c>
      <c r="H2416" t="s">
        <v>18</v>
      </c>
      <c r="I2416" t="s">
        <v>19</v>
      </c>
      <c r="J2416" t="s">
        <v>20</v>
      </c>
      <c r="K2416" t="s">
        <v>21</v>
      </c>
      <c r="L2416" t="s">
        <v>3546</v>
      </c>
      <c r="M2416" t="s">
        <v>2723</v>
      </c>
      <c r="N2416" t="s">
        <v>54</v>
      </c>
      <c r="O2416">
        <v>59.371435333559823</v>
      </c>
      <c r="P2416">
        <v>6.5903723895374071</v>
      </c>
    </row>
    <row r="2417" spans="1:16" x14ac:dyDescent="0.3">
      <c r="A2417" s="2">
        <v>45471</v>
      </c>
      <c r="D2417" t="s">
        <v>3536</v>
      </c>
      <c r="E2417" t="s">
        <v>1536</v>
      </c>
      <c r="F2417" t="s">
        <v>39</v>
      </c>
      <c r="G2417" t="s">
        <v>33</v>
      </c>
      <c r="H2417" t="s">
        <v>18</v>
      </c>
      <c r="I2417" t="s">
        <v>34</v>
      </c>
      <c r="J2417" t="s">
        <v>20</v>
      </c>
      <c r="K2417" t="s">
        <v>21</v>
      </c>
      <c r="L2417" t="s">
        <v>21</v>
      </c>
      <c r="M2417" t="s">
        <v>2728</v>
      </c>
      <c r="N2417" t="s">
        <v>30</v>
      </c>
      <c r="O2417">
        <v>139.31822548148409</v>
      </c>
      <c r="P2417">
        <v>6.7414998025450226</v>
      </c>
    </row>
    <row r="2418" spans="1:16" x14ac:dyDescent="0.3">
      <c r="A2418" s="2">
        <v>44991</v>
      </c>
      <c r="B2418" s="2">
        <v>45103</v>
      </c>
      <c r="C2418">
        <v>112</v>
      </c>
      <c r="D2418" t="s">
        <v>3540</v>
      </c>
      <c r="E2418" t="s">
        <v>2730</v>
      </c>
      <c r="F2418" t="s">
        <v>39</v>
      </c>
      <c r="G2418" t="s">
        <v>17</v>
      </c>
      <c r="H2418" t="s">
        <v>18</v>
      </c>
      <c r="I2418" t="s">
        <v>34</v>
      </c>
      <c r="J2418" t="s">
        <v>35</v>
      </c>
      <c r="K2418" t="s">
        <v>22</v>
      </c>
      <c r="L2418" t="s">
        <v>22</v>
      </c>
      <c r="N2418" t="s">
        <v>63</v>
      </c>
      <c r="O2418">
        <v>157.7354160117533</v>
      </c>
      <c r="P2418">
        <v>6.9730304975859596</v>
      </c>
    </row>
    <row r="2419" spans="1:16" x14ac:dyDescent="0.3">
      <c r="A2419" s="2">
        <v>45274</v>
      </c>
      <c r="D2419" t="s">
        <v>3536</v>
      </c>
      <c r="E2419" t="s">
        <v>1433</v>
      </c>
      <c r="F2419" t="s">
        <v>39</v>
      </c>
      <c r="G2419" t="s">
        <v>46</v>
      </c>
      <c r="H2419" t="s">
        <v>18</v>
      </c>
      <c r="I2419" t="s">
        <v>19</v>
      </c>
      <c r="J2419" t="s">
        <v>20</v>
      </c>
      <c r="K2419" t="s">
        <v>21</v>
      </c>
      <c r="L2419" t="s">
        <v>3546</v>
      </c>
      <c r="M2419" t="s">
        <v>2739</v>
      </c>
      <c r="N2419" t="s">
        <v>63</v>
      </c>
      <c r="O2419">
        <v>91.90024170643477</v>
      </c>
      <c r="P2419">
        <v>5.2943265021898904</v>
      </c>
    </row>
    <row r="2420" spans="1:16" x14ac:dyDescent="0.3">
      <c r="A2420" s="2">
        <v>45064</v>
      </c>
      <c r="B2420" s="2">
        <v>45073</v>
      </c>
      <c r="C2420">
        <v>9</v>
      </c>
      <c r="D2420" t="s">
        <v>3538</v>
      </c>
      <c r="E2420" t="s">
        <v>1253</v>
      </c>
      <c r="F2420" t="s">
        <v>39</v>
      </c>
      <c r="G2420" t="s">
        <v>46</v>
      </c>
      <c r="H2420" t="s">
        <v>18</v>
      </c>
      <c r="I2420" t="s">
        <v>19</v>
      </c>
      <c r="J2420" t="s">
        <v>42</v>
      </c>
      <c r="K2420" t="s">
        <v>22</v>
      </c>
      <c r="L2420" t="s">
        <v>22</v>
      </c>
      <c r="N2420" t="s">
        <v>30</v>
      </c>
      <c r="O2420">
        <v>69.993222387407258</v>
      </c>
      <c r="P2420">
        <v>5.3197595267328834</v>
      </c>
    </row>
    <row r="2421" spans="1:16" x14ac:dyDescent="0.3">
      <c r="A2421" s="2">
        <v>45091</v>
      </c>
      <c r="B2421" s="2">
        <v>45169</v>
      </c>
      <c r="C2421">
        <v>78</v>
      </c>
      <c r="D2421" t="s">
        <v>3537</v>
      </c>
      <c r="E2421" t="s">
        <v>2759</v>
      </c>
      <c r="F2421" t="s">
        <v>39</v>
      </c>
      <c r="G2421" t="s">
        <v>58</v>
      </c>
      <c r="H2421" t="s">
        <v>119</v>
      </c>
      <c r="I2421" t="s">
        <v>120</v>
      </c>
      <c r="J2421" t="s">
        <v>20</v>
      </c>
      <c r="K2421" t="s">
        <v>21</v>
      </c>
      <c r="L2421" t="s">
        <v>21</v>
      </c>
      <c r="M2421" t="s">
        <v>2760</v>
      </c>
      <c r="N2421" t="s">
        <v>63</v>
      </c>
      <c r="O2421">
        <v>84.797842227064905</v>
      </c>
      <c r="P2421">
        <v>5.6027557483282839</v>
      </c>
    </row>
    <row r="2422" spans="1:16" x14ac:dyDescent="0.3">
      <c r="A2422" s="2">
        <v>45372</v>
      </c>
      <c r="B2422" s="2">
        <v>46372</v>
      </c>
      <c r="C2422">
        <v>1000</v>
      </c>
      <c r="D2422" t="s">
        <v>3539</v>
      </c>
      <c r="E2422" t="s">
        <v>1471</v>
      </c>
      <c r="F2422" t="s">
        <v>39</v>
      </c>
      <c r="G2422" t="s">
        <v>33</v>
      </c>
      <c r="H2422" t="s">
        <v>18</v>
      </c>
      <c r="I2422" t="s">
        <v>19</v>
      </c>
      <c r="J2422" t="s">
        <v>42</v>
      </c>
      <c r="K2422" t="s">
        <v>22</v>
      </c>
      <c r="L2422" t="s">
        <v>22</v>
      </c>
      <c r="N2422" t="s">
        <v>54</v>
      </c>
      <c r="O2422">
        <v>93.07512153853672</v>
      </c>
      <c r="P2422">
        <v>5.5060526818405062</v>
      </c>
    </row>
    <row r="2423" spans="1:16" x14ac:dyDescent="0.3">
      <c r="A2423" s="2">
        <v>45048</v>
      </c>
      <c r="D2423" t="s">
        <v>3536</v>
      </c>
      <c r="E2423" t="s">
        <v>233</v>
      </c>
      <c r="F2423" t="s">
        <v>39</v>
      </c>
      <c r="G2423" t="s">
        <v>58</v>
      </c>
      <c r="H2423" t="s">
        <v>119</v>
      </c>
      <c r="I2423" t="s">
        <v>120</v>
      </c>
      <c r="J2423" t="s">
        <v>42</v>
      </c>
      <c r="K2423" t="s">
        <v>21</v>
      </c>
      <c r="L2423" t="s">
        <v>21</v>
      </c>
      <c r="M2423" t="s">
        <v>2772</v>
      </c>
      <c r="N2423" t="s">
        <v>54</v>
      </c>
      <c r="O2423">
        <v>124.4268031795135</v>
      </c>
      <c r="P2423">
        <v>6.6612388155754587</v>
      </c>
    </row>
    <row r="2424" spans="1:16" x14ac:dyDescent="0.3">
      <c r="A2424" s="2">
        <v>45155</v>
      </c>
      <c r="B2424" s="2">
        <v>45159</v>
      </c>
      <c r="C2424">
        <v>4</v>
      </c>
      <c r="D2424" t="s">
        <v>3538</v>
      </c>
      <c r="E2424" t="s">
        <v>2759</v>
      </c>
      <c r="F2424" t="s">
        <v>39</v>
      </c>
      <c r="G2424" t="s">
        <v>58</v>
      </c>
      <c r="H2424" t="s">
        <v>52</v>
      </c>
      <c r="I2424" t="s">
        <v>34</v>
      </c>
      <c r="J2424" t="s">
        <v>42</v>
      </c>
      <c r="K2424" t="s">
        <v>21</v>
      </c>
      <c r="L2424" t="s">
        <v>3546</v>
      </c>
      <c r="M2424" t="s">
        <v>2809</v>
      </c>
      <c r="N2424" t="s">
        <v>144</v>
      </c>
      <c r="O2424">
        <v>122.8907022110989</v>
      </c>
      <c r="P2424">
        <v>6.6487008944986989</v>
      </c>
    </row>
    <row r="2425" spans="1:16" x14ac:dyDescent="0.3">
      <c r="A2425" s="2">
        <v>45356</v>
      </c>
      <c r="B2425" s="2">
        <v>45368</v>
      </c>
      <c r="C2425">
        <v>12</v>
      </c>
      <c r="D2425" t="s">
        <v>3538</v>
      </c>
      <c r="E2425" t="s">
        <v>1133</v>
      </c>
      <c r="F2425" t="s">
        <v>39</v>
      </c>
      <c r="G2425" t="s">
        <v>17</v>
      </c>
      <c r="H2425" t="s">
        <v>18</v>
      </c>
      <c r="I2425" t="s">
        <v>34</v>
      </c>
      <c r="J2425" t="s">
        <v>42</v>
      </c>
      <c r="K2425" t="s">
        <v>22</v>
      </c>
      <c r="L2425" t="s">
        <v>22</v>
      </c>
      <c r="N2425" t="s">
        <v>43</v>
      </c>
      <c r="O2425">
        <v>89.439501690444985</v>
      </c>
      <c r="P2425">
        <v>5.0002693860089709</v>
      </c>
    </row>
    <row r="2426" spans="1:16" x14ac:dyDescent="0.3">
      <c r="A2426" s="2">
        <v>45350</v>
      </c>
      <c r="D2426" t="s">
        <v>3536</v>
      </c>
      <c r="E2426" t="s">
        <v>2722</v>
      </c>
      <c r="F2426" t="s">
        <v>39</v>
      </c>
      <c r="G2426" t="s">
        <v>58</v>
      </c>
      <c r="H2426" t="s">
        <v>59</v>
      </c>
      <c r="I2426" t="s">
        <v>34</v>
      </c>
      <c r="J2426" t="s">
        <v>42</v>
      </c>
      <c r="K2426" t="s">
        <v>21</v>
      </c>
      <c r="L2426" t="s">
        <v>21</v>
      </c>
      <c r="M2426" t="s">
        <v>2821</v>
      </c>
      <c r="N2426" t="s">
        <v>76</v>
      </c>
      <c r="O2426">
        <v>116.07511805135999</v>
      </c>
      <c r="P2426">
        <v>5.514125384378417</v>
      </c>
    </row>
    <row r="2427" spans="1:16" x14ac:dyDescent="0.3">
      <c r="A2427" s="2">
        <v>45073</v>
      </c>
      <c r="B2427" s="2">
        <v>45078</v>
      </c>
      <c r="C2427">
        <v>5</v>
      </c>
      <c r="D2427" t="s">
        <v>3538</v>
      </c>
      <c r="E2427" t="s">
        <v>2296</v>
      </c>
      <c r="F2427" t="s">
        <v>39</v>
      </c>
      <c r="G2427" t="s">
        <v>51</v>
      </c>
      <c r="H2427" t="s">
        <v>52</v>
      </c>
      <c r="I2427" t="s">
        <v>92</v>
      </c>
      <c r="J2427" t="s">
        <v>20</v>
      </c>
      <c r="K2427" t="s">
        <v>21</v>
      </c>
      <c r="L2427" t="s">
        <v>21</v>
      </c>
      <c r="M2427" t="s">
        <v>2832</v>
      </c>
      <c r="N2427" t="s">
        <v>24</v>
      </c>
      <c r="O2427">
        <v>144.39267033279049</v>
      </c>
      <c r="P2427">
        <v>5.2404181107412171</v>
      </c>
    </row>
    <row r="2428" spans="1:16" x14ac:dyDescent="0.3">
      <c r="A2428" s="2">
        <v>45042</v>
      </c>
      <c r="D2428" t="s">
        <v>3536</v>
      </c>
      <c r="E2428" t="s">
        <v>2759</v>
      </c>
      <c r="F2428" t="s">
        <v>39</v>
      </c>
      <c r="G2428" t="s">
        <v>17</v>
      </c>
      <c r="H2428" t="s">
        <v>40</v>
      </c>
      <c r="I2428" t="s">
        <v>41</v>
      </c>
      <c r="J2428" t="s">
        <v>35</v>
      </c>
      <c r="K2428" t="s">
        <v>22</v>
      </c>
      <c r="L2428" t="s">
        <v>22</v>
      </c>
      <c r="N2428" t="s">
        <v>144</v>
      </c>
      <c r="O2428">
        <v>148.3431927479125</v>
      </c>
      <c r="P2428">
        <v>6.5675196849682136</v>
      </c>
    </row>
    <row r="2429" spans="1:16" x14ac:dyDescent="0.3">
      <c r="A2429" s="2">
        <v>45018</v>
      </c>
      <c r="B2429" s="2">
        <v>45025</v>
      </c>
      <c r="C2429">
        <v>7</v>
      </c>
      <c r="D2429" t="s">
        <v>3538</v>
      </c>
      <c r="E2429" t="s">
        <v>1726</v>
      </c>
      <c r="F2429" t="s">
        <v>39</v>
      </c>
      <c r="G2429" t="s">
        <v>17</v>
      </c>
      <c r="H2429" t="s">
        <v>40</v>
      </c>
      <c r="I2429" t="s">
        <v>41</v>
      </c>
      <c r="J2429" t="s">
        <v>35</v>
      </c>
      <c r="K2429" t="s">
        <v>21</v>
      </c>
      <c r="L2429" t="s">
        <v>21</v>
      </c>
      <c r="M2429" t="s">
        <v>2845</v>
      </c>
      <c r="N2429" t="s">
        <v>43</v>
      </c>
      <c r="O2429">
        <v>114.8397477841886</v>
      </c>
      <c r="P2429">
        <v>6.8198862877087842</v>
      </c>
    </row>
    <row r="2430" spans="1:16" x14ac:dyDescent="0.3">
      <c r="A2430" s="2">
        <v>45386</v>
      </c>
      <c r="B2430" s="2">
        <v>45394</v>
      </c>
      <c r="C2430">
        <v>8</v>
      </c>
      <c r="D2430" t="s">
        <v>3538</v>
      </c>
      <c r="E2430" t="s">
        <v>2851</v>
      </c>
      <c r="F2430" t="s">
        <v>39</v>
      </c>
      <c r="G2430" t="s">
        <v>17</v>
      </c>
      <c r="H2430" t="s">
        <v>40</v>
      </c>
      <c r="I2430" t="s">
        <v>41</v>
      </c>
      <c r="J2430" t="s">
        <v>35</v>
      </c>
      <c r="K2430" t="s">
        <v>21</v>
      </c>
      <c r="L2430" t="s">
        <v>3546</v>
      </c>
      <c r="M2430" t="s">
        <v>2852</v>
      </c>
      <c r="N2430" t="s">
        <v>76</v>
      </c>
      <c r="O2430">
        <v>114.9670002386852</v>
      </c>
      <c r="P2430">
        <v>5.105487904324435</v>
      </c>
    </row>
    <row r="2431" spans="1:16" x14ac:dyDescent="0.3">
      <c r="A2431" s="2">
        <v>45454</v>
      </c>
      <c r="D2431" t="s">
        <v>3536</v>
      </c>
      <c r="E2431" t="s">
        <v>2315</v>
      </c>
      <c r="F2431" t="s">
        <v>39</v>
      </c>
      <c r="G2431" t="s">
        <v>58</v>
      </c>
      <c r="H2431" t="s">
        <v>119</v>
      </c>
      <c r="I2431" t="s">
        <v>120</v>
      </c>
      <c r="J2431" t="s">
        <v>20</v>
      </c>
      <c r="K2431" t="s">
        <v>21</v>
      </c>
      <c r="L2431" t="s">
        <v>21</v>
      </c>
      <c r="M2431" t="s">
        <v>2859</v>
      </c>
      <c r="N2431" t="s">
        <v>30</v>
      </c>
      <c r="O2431">
        <v>131.3888914755178</v>
      </c>
      <c r="P2431">
        <v>5.0515391975287027</v>
      </c>
    </row>
    <row r="2432" spans="1:16" x14ac:dyDescent="0.3">
      <c r="A2432" s="2">
        <v>44960</v>
      </c>
      <c r="B2432" s="2">
        <v>45040</v>
      </c>
      <c r="C2432">
        <v>80</v>
      </c>
      <c r="D2432" t="s">
        <v>3537</v>
      </c>
      <c r="E2432" t="s">
        <v>1133</v>
      </c>
      <c r="F2432" t="s">
        <v>39</v>
      </c>
      <c r="G2432" t="s">
        <v>17</v>
      </c>
      <c r="H2432" t="s">
        <v>18</v>
      </c>
      <c r="I2432" t="s">
        <v>34</v>
      </c>
      <c r="J2432" t="s">
        <v>42</v>
      </c>
      <c r="K2432" t="s">
        <v>22</v>
      </c>
      <c r="L2432" t="s">
        <v>22</v>
      </c>
      <c r="N2432" t="s">
        <v>24</v>
      </c>
      <c r="O2432">
        <v>134.60805996191459</v>
      </c>
      <c r="P2432">
        <v>6.8894640445828204</v>
      </c>
    </row>
    <row r="2433" spans="1:16" x14ac:dyDescent="0.3">
      <c r="A2433" s="2">
        <v>44985</v>
      </c>
      <c r="D2433" t="s">
        <v>3536</v>
      </c>
      <c r="E2433" t="s">
        <v>1121</v>
      </c>
      <c r="F2433" t="s">
        <v>39</v>
      </c>
      <c r="G2433" t="s">
        <v>46</v>
      </c>
      <c r="H2433" t="s">
        <v>18</v>
      </c>
      <c r="I2433" t="s">
        <v>19</v>
      </c>
      <c r="J2433" t="s">
        <v>35</v>
      </c>
      <c r="K2433" t="s">
        <v>21</v>
      </c>
      <c r="L2433" t="s">
        <v>21</v>
      </c>
      <c r="M2433" t="s">
        <v>2890</v>
      </c>
      <c r="N2433" t="s">
        <v>24</v>
      </c>
      <c r="O2433">
        <v>104.0262988283398</v>
      </c>
      <c r="P2433">
        <v>6.9389408665507366</v>
      </c>
    </row>
    <row r="2434" spans="1:16" x14ac:dyDescent="0.3">
      <c r="A2434" s="2">
        <v>45185</v>
      </c>
      <c r="B2434" s="2">
        <v>45186</v>
      </c>
      <c r="C2434">
        <v>1</v>
      </c>
      <c r="D2434" t="s">
        <v>3538</v>
      </c>
      <c r="E2434" t="s">
        <v>915</v>
      </c>
      <c r="F2434" t="s">
        <v>39</v>
      </c>
      <c r="G2434" t="s">
        <v>33</v>
      </c>
      <c r="H2434" t="s">
        <v>52</v>
      </c>
      <c r="I2434" t="s">
        <v>92</v>
      </c>
      <c r="J2434" t="s">
        <v>20</v>
      </c>
      <c r="K2434" t="s">
        <v>21</v>
      </c>
      <c r="L2434" t="s">
        <v>3546</v>
      </c>
      <c r="M2434" t="s">
        <v>2912</v>
      </c>
      <c r="N2434" t="s">
        <v>43</v>
      </c>
      <c r="O2434">
        <v>117.3178870535463</v>
      </c>
      <c r="P2434">
        <v>6.2087186394295424</v>
      </c>
    </row>
    <row r="2435" spans="1:16" x14ac:dyDescent="0.3">
      <c r="A2435" s="2">
        <v>45349</v>
      </c>
      <c r="B2435" s="2">
        <v>45358</v>
      </c>
      <c r="C2435">
        <v>9</v>
      </c>
      <c r="D2435" t="s">
        <v>3538</v>
      </c>
      <c r="E2435" t="s">
        <v>1967</v>
      </c>
      <c r="F2435" t="s">
        <v>39</v>
      </c>
      <c r="G2435" t="s">
        <v>58</v>
      </c>
      <c r="H2435" t="s">
        <v>59</v>
      </c>
      <c r="I2435" t="s">
        <v>34</v>
      </c>
      <c r="J2435" t="s">
        <v>35</v>
      </c>
      <c r="K2435" t="s">
        <v>22</v>
      </c>
      <c r="L2435" t="s">
        <v>22</v>
      </c>
      <c r="N2435" t="s">
        <v>43</v>
      </c>
      <c r="O2435">
        <v>137.52399087496431</v>
      </c>
      <c r="P2435">
        <v>6.2413209596491681</v>
      </c>
    </row>
    <row r="2436" spans="1:16" x14ac:dyDescent="0.3">
      <c r="A2436" s="2">
        <v>45255</v>
      </c>
      <c r="B2436" s="2">
        <v>45262</v>
      </c>
      <c r="C2436">
        <v>7</v>
      </c>
      <c r="D2436" t="s">
        <v>3538</v>
      </c>
      <c r="E2436" t="s">
        <v>624</v>
      </c>
      <c r="F2436" t="s">
        <v>39</v>
      </c>
      <c r="G2436" t="s">
        <v>58</v>
      </c>
      <c r="H2436" t="s">
        <v>59</v>
      </c>
      <c r="I2436" t="s">
        <v>34</v>
      </c>
      <c r="J2436" t="s">
        <v>42</v>
      </c>
      <c r="K2436" t="s">
        <v>21</v>
      </c>
      <c r="L2436" t="s">
        <v>3546</v>
      </c>
      <c r="M2436" t="s">
        <v>2919</v>
      </c>
      <c r="N2436" t="s">
        <v>24</v>
      </c>
      <c r="O2436">
        <v>100.166529691816</v>
      </c>
      <c r="P2436">
        <v>6.0149354675216724</v>
      </c>
    </row>
    <row r="2437" spans="1:16" x14ac:dyDescent="0.3">
      <c r="A2437" s="2">
        <v>45446</v>
      </c>
      <c r="B2437" s="2">
        <v>45453</v>
      </c>
      <c r="C2437">
        <v>7</v>
      </c>
      <c r="D2437" t="s">
        <v>3538</v>
      </c>
      <c r="E2437" t="s">
        <v>2931</v>
      </c>
      <c r="F2437" t="s">
        <v>39</v>
      </c>
      <c r="G2437" t="s">
        <v>17</v>
      </c>
      <c r="H2437" t="s">
        <v>18</v>
      </c>
      <c r="I2437" t="s">
        <v>19</v>
      </c>
      <c r="J2437" t="s">
        <v>20</v>
      </c>
      <c r="K2437" t="s">
        <v>21</v>
      </c>
      <c r="L2437" t="s">
        <v>3546</v>
      </c>
      <c r="M2437" t="s">
        <v>2932</v>
      </c>
      <c r="N2437" t="s">
        <v>63</v>
      </c>
      <c r="O2437">
        <v>92.999381960537733</v>
      </c>
      <c r="P2437">
        <v>5.323257428189228</v>
      </c>
    </row>
    <row r="2438" spans="1:16" x14ac:dyDescent="0.3">
      <c r="A2438" s="2">
        <v>45316</v>
      </c>
      <c r="D2438" t="s">
        <v>3536</v>
      </c>
      <c r="E2438" t="s">
        <v>2933</v>
      </c>
      <c r="F2438" t="s">
        <v>39</v>
      </c>
      <c r="G2438" t="s">
        <v>46</v>
      </c>
      <c r="H2438" t="s">
        <v>119</v>
      </c>
      <c r="I2438" t="s">
        <v>120</v>
      </c>
      <c r="J2438" t="s">
        <v>20</v>
      </c>
      <c r="K2438" t="s">
        <v>21</v>
      </c>
      <c r="L2438" t="s">
        <v>3546</v>
      </c>
      <c r="M2438" t="s">
        <v>2934</v>
      </c>
      <c r="N2438" t="s">
        <v>144</v>
      </c>
      <c r="O2438">
        <v>94.025956307762442</v>
      </c>
      <c r="P2438">
        <v>5.4545392545263027</v>
      </c>
    </row>
    <row r="2439" spans="1:16" x14ac:dyDescent="0.3">
      <c r="A2439" s="2">
        <v>45164</v>
      </c>
      <c r="D2439" t="s">
        <v>3536</v>
      </c>
      <c r="E2439" t="s">
        <v>1551</v>
      </c>
      <c r="F2439" t="s">
        <v>39</v>
      </c>
      <c r="G2439" t="s">
        <v>58</v>
      </c>
      <c r="H2439" t="s">
        <v>119</v>
      </c>
      <c r="I2439" t="s">
        <v>120</v>
      </c>
      <c r="J2439" t="s">
        <v>20</v>
      </c>
      <c r="K2439" t="s">
        <v>21</v>
      </c>
      <c r="L2439" t="s">
        <v>21</v>
      </c>
      <c r="M2439" t="s">
        <v>2946</v>
      </c>
      <c r="N2439" t="s">
        <v>144</v>
      </c>
      <c r="O2439">
        <v>79.757631428972303</v>
      </c>
      <c r="P2439">
        <v>6.2391759097956587</v>
      </c>
    </row>
    <row r="2440" spans="1:16" x14ac:dyDescent="0.3">
      <c r="A2440" s="2">
        <v>44988</v>
      </c>
      <c r="B2440" s="2">
        <v>45988</v>
      </c>
      <c r="C2440">
        <v>1000</v>
      </c>
      <c r="D2440" t="s">
        <v>3539</v>
      </c>
      <c r="E2440" t="s">
        <v>1367</v>
      </c>
      <c r="F2440" t="s">
        <v>39</v>
      </c>
      <c r="G2440" t="s">
        <v>51</v>
      </c>
      <c r="H2440" t="s">
        <v>52</v>
      </c>
      <c r="I2440" t="s">
        <v>34</v>
      </c>
      <c r="J2440" t="s">
        <v>20</v>
      </c>
      <c r="K2440" t="s">
        <v>21</v>
      </c>
      <c r="L2440" t="s">
        <v>3546</v>
      </c>
      <c r="M2440" t="s">
        <v>2952</v>
      </c>
      <c r="N2440" t="s">
        <v>144</v>
      </c>
      <c r="O2440">
        <v>132.88505294255191</v>
      </c>
      <c r="P2440">
        <v>6.6073441537982287</v>
      </c>
    </row>
    <row r="2441" spans="1:16" x14ac:dyDescent="0.3">
      <c r="A2441" s="2">
        <v>45330</v>
      </c>
      <c r="D2441" t="s">
        <v>3536</v>
      </c>
      <c r="E2441" t="s">
        <v>915</v>
      </c>
      <c r="F2441" t="s">
        <v>39</v>
      </c>
      <c r="G2441" t="s">
        <v>58</v>
      </c>
      <c r="H2441" t="s">
        <v>52</v>
      </c>
      <c r="I2441" t="s">
        <v>34</v>
      </c>
      <c r="J2441" t="s">
        <v>20</v>
      </c>
      <c r="K2441" t="s">
        <v>21</v>
      </c>
      <c r="L2441" t="s">
        <v>3546</v>
      </c>
      <c r="M2441" t="s">
        <v>2965</v>
      </c>
      <c r="N2441" t="s">
        <v>30</v>
      </c>
      <c r="O2441">
        <v>121.4993035734779</v>
      </c>
      <c r="P2441">
        <v>6.0244438416253487</v>
      </c>
    </row>
    <row r="2442" spans="1:16" x14ac:dyDescent="0.3">
      <c r="A2442" s="2">
        <v>45251</v>
      </c>
      <c r="D2442" t="s">
        <v>3536</v>
      </c>
      <c r="E2442" t="s">
        <v>838</v>
      </c>
      <c r="F2442" t="s">
        <v>39</v>
      </c>
      <c r="G2442" t="s">
        <v>58</v>
      </c>
      <c r="H2442" t="s">
        <v>59</v>
      </c>
      <c r="I2442" t="s">
        <v>19</v>
      </c>
      <c r="J2442" t="s">
        <v>35</v>
      </c>
      <c r="K2442" t="s">
        <v>22</v>
      </c>
      <c r="L2442" t="s">
        <v>22</v>
      </c>
      <c r="N2442" t="s">
        <v>76</v>
      </c>
      <c r="O2442">
        <v>94.64192139759264</v>
      </c>
      <c r="P2442">
        <v>5.5997951859890724</v>
      </c>
    </row>
    <row r="2443" spans="1:16" x14ac:dyDescent="0.3">
      <c r="A2443" s="2">
        <v>45406</v>
      </c>
      <c r="B2443" s="2">
        <v>45462</v>
      </c>
      <c r="C2443">
        <v>56</v>
      </c>
      <c r="D2443" t="s">
        <v>3537</v>
      </c>
      <c r="E2443" t="s">
        <v>1268</v>
      </c>
      <c r="F2443" t="s">
        <v>39</v>
      </c>
      <c r="G2443" t="s">
        <v>33</v>
      </c>
      <c r="H2443" t="s">
        <v>18</v>
      </c>
      <c r="I2443" t="s">
        <v>19</v>
      </c>
      <c r="J2443" t="s">
        <v>42</v>
      </c>
      <c r="K2443" t="s">
        <v>22</v>
      </c>
      <c r="L2443" t="s">
        <v>22</v>
      </c>
      <c r="N2443" t="s">
        <v>144</v>
      </c>
      <c r="O2443">
        <v>36.763782749943303</v>
      </c>
      <c r="P2443">
        <v>5.7655682008060811</v>
      </c>
    </row>
    <row r="2444" spans="1:16" x14ac:dyDescent="0.3">
      <c r="A2444" s="2">
        <v>45373</v>
      </c>
      <c r="D2444" t="s">
        <v>3536</v>
      </c>
      <c r="E2444" t="s">
        <v>3004</v>
      </c>
      <c r="F2444" t="s">
        <v>39</v>
      </c>
      <c r="G2444" t="s">
        <v>51</v>
      </c>
      <c r="H2444" t="s">
        <v>59</v>
      </c>
      <c r="I2444" t="s">
        <v>92</v>
      </c>
      <c r="J2444" t="s">
        <v>35</v>
      </c>
      <c r="K2444" t="s">
        <v>22</v>
      </c>
      <c r="L2444" t="s">
        <v>22</v>
      </c>
      <c r="N2444" t="s">
        <v>43</v>
      </c>
      <c r="O2444">
        <v>151.08445389511331</v>
      </c>
      <c r="P2444">
        <v>5.9700359750480816</v>
      </c>
    </row>
    <row r="2445" spans="1:16" x14ac:dyDescent="0.3">
      <c r="A2445" s="2">
        <v>44927</v>
      </c>
      <c r="B2445" s="2">
        <v>45022</v>
      </c>
      <c r="C2445">
        <v>95</v>
      </c>
      <c r="D2445" t="s">
        <v>3540</v>
      </c>
      <c r="E2445" t="s">
        <v>2190</v>
      </c>
      <c r="F2445" t="s">
        <v>39</v>
      </c>
      <c r="G2445" t="s">
        <v>51</v>
      </c>
      <c r="H2445" t="s">
        <v>52</v>
      </c>
      <c r="I2445" t="s">
        <v>92</v>
      </c>
      <c r="J2445" t="s">
        <v>42</v>
      </c>
      <c r="K2445" t="s">
        <v>22</v>
      </c>
      <c r="L2445" t="s">
        <v>22</v>
      </c>
      <c r="N2445" t="s">
        <v>144</v>
      </c>
      <c r="O2445">
        <v>103.6255695644786</v>
      </c>
      <c r="P2445">
        <v>6.0487805386551603</v>
      </c>
    </row>
    <row r="2446" spans="1:16" x14ac:dyDescent="0.3">
      <c r="A2446" s="2">
        <v>45132</v>
      </c>
      <c r="B2446" s="2">
        <v>45133</v>
      </c>
      <c r="C2446">
        <v>1</v>
      </c>
      <c r="D2446" t="s">
        <v>3538</v>
      </c>
      <c r="E2446" t="s">
        <v>728</v>
      </c>
      <c r="F2446" t="s">
        <v>39</v>
      </c>
      <c r="G2446" t="s">
        <v>58</v>
      </c>
      <c r="H2446" t="s">
        <v>119</v>
      </c>
      <c r="I2446" t="s">
        <v>120</v>
      </c>
      <c r="J2446" t="s">
        <v>20</v>
      </c>
      <c r="K2446" t="s">
        <v>21</v>
      </c>
      <c r="L2446" t="s">
        <v>3546</v>
      </c>
      <c r="M2446" t="s">
        <v>3008</v>
      </c>
      <c r="N2446" t="s">
        <v>43</v>
      </c>
      <c r="O2446">
        <v>143.8468093541353</v>
      </c>
      <c r="P2446">
        <v>6.6842378462714169</v>
      </c>
    </row>
    <row r="2447" spans="1:16" x14ac:dyDescent="0.3">
      <c r="A2447" s="2">
        <v>44942</v>
      </c>
      <c r="B2447" s="2">
        <v>44994</v>
      </c>
      <c r="C2447">
        <v>52</v>
      </c>
      <c r="D2447" t="s">
        <v>3537</v>
      </c>
      <c r="E2447" t="s">
        <v>258</v>
      </c>
      <c r="F2447" t="s">
        <v>39</v>
      </c>
      <c r="G2447" t="s">
        <v>33</v>
      </c>
      <c r="H2447" t="s">
        <v>59</v>
      </c>
      <c r="I2447" t="s">
        <v>34</v>
      </c>
      <c r="J2447" t="s">
        <v>42</v>
      </c>
      <c r="K2447" t="s">
        <v>21</v>
      </c>
      <c r="L2447" t="s">
        <v>3546</v>
      </c>
      <c r="M2447" t="s">
        <v>3011</v>
      </c>
      <c r="N2447" t="s">
        <v>24</v>
      </c>
      <c r="O2447">
        <v>120.52432360973479</v>
      </c>
      <c r="P2447">
        <v>6.6000069635273633</v>
      </c>
    </row>
    <row r="2448" spans="1:16" x14ac:dyDescent="0.3">
      <c r="A2448" s="2">
        <v>45452</v>
      </c>
      <c r="B2448" s="2">
        <v>45478</v>
      </c>
      <c r="C2448">
        <v>26</v>
      </c>
      <c r="D2448" t="s">
        <v>3538</v>
      </c>
      <c r="E2448" t="s">
        <v>1630</v>
      </c>
      <c r="F2448" t="s">
        <v>39</v>
      </c>
      <c r="G2448" t="s">
        <v>17</v>
      </c>
      <c r="H2448" t="s">
        <v>40</v>
      </c>
      <c r="I2448" t="s">
        <v>41</v>
      </c>
      <c r="J2448" t="s">
        <v>42</v>
      </c>
      <c r="K2448" t="s">
        <v>21</v>
      </c>
      <c r="L2448" t="s">
        <v>3546</v>
      </c>
      <c r="M2448" t="s">
        <v>3044</v>
      </c>
      <c r="N2448" t="s">
        <v>144</v>
      </c>
      <c r="O2448">
        <v>122.6818507776824</v>
      </c>
      <c r="P2448">
        <v>6.3602815435206006</v>
      </c>
    </row>
    <row r="2449" spans="1:16" x14ac:dyDescent="0.3">
      <c r="A2449" s="2">
        <v>45155</v>
      </c>
      <c r="B2449" s="2">
        <v>46155</v>
      </c>
      <c r="C2449">
        <v>1000</v>
      </c>
      <c r="D2449" t="s">
        <v>3539</v>
      </c>
      <c r="E2449" t="s">
        <v>258</v>
      </c>
      <c r="F2449" t="s">
        <v>39</v>
      </c>
      <c r="G2449" t="s">
        <v>17</v>
      </c>
      <c r="H2449" t="s">
        <v>40</v>
      </c>
      <c r="I2449" t="s">
        <v>41</v>
      </c>
      <c r="J2449" t="s">
        <v>35</v>
      </c>
      <c r="K2449" t="s">
        <v>21</v>
      </c>
      <c r="L2449" t="s">
        <v>3546</v>
      </c>
      <c r="M2449" t="s">
        <v>3061</v>
      </c>
      <c r="N2449" t="s">
        <v>43</v>
      </c>
      <c r="O2449">
        <v>107.1315889633275</v>
      </c>
      <c r="P2449">
        <v>6.9252968293558501</v>
      </c>
    </row>
    <row r="2450" spans="1:16" x14ac:dyDescent="0.3">
      <c r="A2450" s="2">
        <v>45074</v>
      </c>
      <c r="B2450" s="2">
        <v>45084</v>
      </c>
      <c r="C2450">
        <v>10</v>
      </c>
      <c r="D2450" t="s">
        <v>3538</v>
      </c>
      <c r="E2450" t="s">
        <v>2296</v>
      </c>
      <c r="F2450" t="s">
        <v>39</v>
      </c>
      <c r="G2450" t="s">
        <v>51</v>
      </c>
      <c r="H2450" t="s">
        <v>59</v>
      </c>
      <c r="I2450" t="s">
        <v>34</v>
      </c>
      <c r="J2450" t="s">
        <v>42</v>
      </c>
      <c r="K2450" t="s">
        <v>22</v>
      </c>
      <c r="L2450" t="s">
        <v>22</v>
      </c>
      <c r="N2450" t="s">
        <v>144</v>
      </c>
      <c r="O2450">
        <v>102.3047882215279</v>
      </c>
      <c r="P2450">
        <v>5.5264946930360228</v>
      </c>
    </row>
    <row r="2451" spans="1:16" x14ac:dyDescent="0.3">
      <c r="A2451" s="2">
        <v>45239</v>
      </c>
      <c r="B2451" s="2">
        <v>45314</v>
      </c>
      <c r="C2451">
        <v>75</v>
      </c>
      <c r="D2451" t="s">
        <v>3537</v>
      </c>
      <c r="E2451" t="s">
        <v>3073</v>
      </c>
      <c r="F2451" t="s">
        <v>39</v>
      </c>
      <c r="G2451" t="s">
        <v>46</v>
      </c>
      <c r="H2451" t="s">
        <v>18</v>
      </c>
      <c r="I2451" t="s">
        <v>19</v>
      </c>
      <c r="J2451" t="s">
        <v>20</v>
      </c>
      <c r="K2451" t="s">
        <v>21</v>
      </c>
      <c r="L2451" t="s">
        <v>3546</v>
      </c>
      <c r="M2451" t="s">
        <v>3074</v>
      </c>
      <c r="N2451" t="s">
        <v>76</v>
      </c>
      <c r="O2451">
        <v>104.3130935011648</v>
      </c>
      <c r="P2451">
        <v>5.4413021192434972</v>
      </c>
    </row>
    <row r="2452" spans="1:16" x14ac:dyDescent="0.3">
      <c r="A2452" s="2">
        <v>44985</v>
      </c>
      <c r="B2452" s="2">
        <v>45072</v>
      </c>
      <c r="C2452">
        <v>87</v>
      </c>
      <c r="D2452" t="s">
        <v>3537</v>
      </c>
      <c r="E2452" t="s">
        <v>300</v>
      </c>
      <c r="F2452" t="s">
        <v>39</v>
      </c>
      <c r="G2452" t="s">
        <v>51</v>
      </c>
      <c r="H2452" t="s">
        <v>52</v>
      </c>
      <c r="I2452" t="s">
        <v>34</v>
      </c>
      <c r="J2452" t="s">
        <v>42</v>
      </c>
      <c r="K2452" t="s">
        <v>21</v>
      </c>
      <c r="L2452" t="s">
        <v>21</v>
      </c>
      <c r="M2452" t="s">
        <v>3083</v>
      </c>
      <c r="N2452" t="s">
        <v>54</v>
      </c>
      <c r="O2452">
        <v>116.56403322504811</v>
      </c>
      <c r="P2452">
        <v>5.8676348391530588</v>
      </c>
    </row>
    <row r="2453" spans="1:16" x14ac:dyDescent="0.3">
      <c r="A2453" s="2">
        <v>45097</v>
      </c>
      <c r="B2453" s="2">
        <v>45194</v>
      </c>
      <c r="C2453">
        <v>97</v>
      </c>
      <c r="D2453" t="s">
        <v>3540</v>
      </c>
      <c r="E2453" t="s">
        <v>197</v>
      </c>
      <c r="F2453" t="s">
        <v>39</v>
      </c>
      <c r="G2453" t="s">
        <v>46</v>
      </c>
      <c r="H2453" t="s">
        <v>18</v>
      </c>
      <c r="I2453" t="s">
        <v>19</v>
      </c>
      <c r="J2453" t="s">
        <v>20</v>
      </c>
      <c r="K2453" t="s">
        <v>21</v>
      </c>
      <c r="L2453" t="s">
        <v>3546</v>
      </c>
      <c r="M2453" t="s">
        <v>3094</v>
      </c>
      <c r="N2453" t="s">
        <v>24</v>
      </c>
      <c r="O2453">
        <v>105.4637732688121</v>
      </c>
      <c r="P2453">
        <v>6.3262924979504174</v>
      </c>
    </row>
    <row r="2454" spans="1:16" x14ac:dyDescent="0.3">
      <c r="A2454" s="2">
        <v>45406</v>
      </c>
      <c r="B2454" s="2">
        <v>46406</v>
      </c>
      <c r="C2454">
        <v>1000</v>
      </c>
      <c r="D2454" t="s">
        <v>3539</v>
      </c>
      <c r="E2454" t="s">
        <v>1967</v>
      </c>
      <c r="F2454" t="s">
        <v>39</v>
      </c>
      <c r="G2454" t="s">
        <v>17</v>
      </c>
      <c r="H2454" t="s">
        <v>40</v>
      </c>
      <c r="I2454" t="s">
        <v>41</v>
      </c>
      <c r="J2454" t="s">
        <v>35</v>
      </c>
      <c r="K2454" t="s">
        <v>22</v>
      </c>
      <c r="L2454" t="s">
        <v>22</v>
      </c>
      <c r="N2454" t="s">
        <v>76</v>
      </c>
      <c r="O2454">
        <v>99.767288147606962</v>
      </c>
      <c r="P2454">
        <v>6.3744686869213663</v>
      </c>
    </row>
    <row r="2455" spans="1:16" x14ac:dyDescent="0.3">
      <c r="A2455" s="2">
        <v>45043</v>
      </c>
      <c r="B2455" s="2">
        <v>45069</v>
      </c>
      <c r="C2455">
        <v>26</v>
      </c>
      <c r="D2455" t="s">
        <v>3538</v>
      </c>
      <c r="E2455" t="s">
        <v>1574</v>
      </c>
      <c r="F2455" t="s">
        <v>39</v>
      </c>
      <c r="G2455" t="s">
        <v>58</v>
      </c>
      <c r="H2455" t="s">
        <v>119</v>
      </c>
      <c r="I2455" t="s">
        <v>120</v>
      </c>
      <c r="J2455" t="s">
        <v>20</v>
      </c>
      <c r="K2455" t="s">
        <v>21</v>
      </c>
      <c r="L2455" t="s">
        <v>3546</v>
      </c>
      <c r="M2455" t="s">
        <v>3133</v>
      </c>
      <c r="N2455" t="s">
        <v>54</v>
      </c>
      <c r="O2455">
        <v>101.80844633505581</v>
      </c>
      <c r="P2455">
        <v>5.8542155772525124</v>
      </c>
    </row>
    <row r="2456" spans="1:16" x14ac:dyDescent="0.3">
      <c r="A2456" s="2">
        <v>44938</v>
      </c>
      <c r="B2456" s="2">
        <v>45938</v>
      </c>
      <c r="C2456">
        <v>1000</v>
      </c>
      <c r="D2456" t="s">
        <v>3539</v>
      </c>
      <c r="E2456" t="s">
        <v>1630</v>
      </c>
      <c r="F2456" t="s">
        <v>39</v>
      </c>
      <c r="G2456" t="s">
        <v>17</v>
      </c>
      <c r="H2456" t="s">
        <v>40</v>
      </c>
      <c r="I2456" t="s">
        <v>41</v>
      </c>
      <c r="J2456" t="s">
        <v>42</v>
      </c>
      <c r="K2456" t="s">
        <v>22</v>
      </c>
      <c r="L2456" t="s">
        <v>22</v>
      </c>
      <c r="N2456" t="s">
        <v>63</v>
      </c>
      <c r="O2456">
        <v>106.24198849320319</v>
      </c>
      <c r="P2456">
        <v>5.5961324023400083</v>
      </c>
    </row>
    <row r="2457" spans="1:16" x14ac:dyDescent="0.3">
      <c r="A2457" s="2">
        <v>45153</v>
      </c>
      <c r="D2457" t="s">
        <v>3536</v>
      </c>
      <c r="E2457" t="s">
        <v>1469</v>
      </c>
      <c r="F2457" t="s">
        <v>39</v>
      </c>
      <c r="G2457" t="s">
        <v>17</v>
      </c>
      <c r="H2457" t="s">
        <v>18</v>
      </c>
      <c r="I2457" t="s">
        <v>19</v>
      </c>
      <c r="J2457" t="s">
        <v>35</v>
      </c>
      <c r="K2457" t="s">
        <v>22</v>
      </c>
      <c r="L2457" t="s">
        <v>22</v>
      </c>
      <c r="N2457" t="s">
        <v>63</v>
      </c>
      <c r="O2457">
        <v>117.02479669337581</v>
      </c>
      <c r="P2457">
        <v>5.1423772969204578</v>
      </c>
    </row>
    <row r="2458" spans="1:16" x14ac:dyDescent="0.3">
      <c r="A2458" s="2">
        <v>45152</v>
      </c>
      <c r="B2458" s="2">
        <v>45171</v>
      </c>
      <c r="C2458">
        <v>19</v>
      </c>
      <c r="D2458" t="s">
        <v>3538</v>
      </c>
      <c r="E2458" t="s">
        <v>3073</v>
      </c>
      <c r="F2458" t="s">
        <v>39</v>
      </c>
      <c r="G2458" t="s">
        <v>51</v>
      </c>
      <c r="H2458" t="s">
        <v>59</v>
      </c>
      <c r="I2458" t="s">
        <v>34</v>
      </c>
      <c r="J2458" t="s">
        <v>42</v>
      </c>
      <c r="K2458" t="s">
        <v>22</v>
      </c>
      <c r="L2458" t="s">
        <v>22</v>
      </c>
      <c r="N2458" t="s">
        <v>43</v>
      </c>
      <c r="O2458">
        <v>94.391365257169397</v>
      </c>
      <c r="P2458">
        <v>5.7391483988535459</v>
      </c>
    </row>
    <row r="2459" spans="1:16" x14ac:dyDescent="0.3">
      <c r="A2459" s="2">
        <v>45349</v>
      </c>
      <c r="B2459" s="2">
        <v>46349</v>
      </c>
      <c r="C2459">
        <v>1000</v>
      </c>
      <c r="D2459" t="s">
        <v>3539</v>
      </c>
      <c r="E2459" t="s">
        <v>1547</v>
      </c>
      <c r="F2459" t="s">
        <v>39</v>
      </c>
      <c r="G2459" t="s">
        <v>58</v>
      </c>
      <c r="H2459" t="s">
        <v>52</v>
      </c>
      <c r="I2459" t="s">
        <v>34</v>
      </c>
      <c r="J2459" t="s">
        <v>20</v>
      </c>
      <c r="K2459" t="s">
        <v>21</v>
      </c>
      <c r="L2459" t="s">
        <v>3546</v>
      </c>
      <c r="M2459" t="s">
        <v>3168</v>
      </c>
      <c r="N2459" t="s">
        <v>43</v>
      </c>
      <c r="O2459">
        <v>139.547277323999</v>
      </c>
      <c r="P2459">
        <v>5.1380738738227496</v>
      </c>
    </row>
    <row r="2460" spans="1:16" x14ac:dyDescent="0.3">
      <c r="A2460" s="2">
        <v>45022</v>
      </c>
      <c r="D2460" t="s">
        <v>3536</v>
      </c>
      <c r="E2460" t="s">
        <v>180</v>
      </c>
      <c r="F2460" t="s">
        <v>39</v>
      </c>
      <c r="G2460" t="s">
        <v>51</v>
      </c>
      <c r="H2460" t="s">
        <v>59</v>
      </c>
      <c r="I2460" t="s">
        <v>34</v>
      </c>
      <c r="J2460" t="s">
        <v>42</v>
      </c>
      <c r="K2460" t="s">
        <v>21</v>
      </c>
      <c r="L2460" t="s">
        <v>3546</v>
      </c>
      <c r="M2460" t="s">
        <v>3175</v>
      </c>
      <c r="N2460" t="s">
        <v>63</v>
      </c>
      <c r="O2460">
        <v>108.3205427487661</v>
      </c>
      <c r="P2460">
        <v>6.4654669495723303</v>
      </c>
    </row>
    <row r="2461" spans="1:16" x14ac:dyDescent="0.3">
      <c r="A2461" s="2">
        <v>45087</v>
      </c>
      <c r="B2461" s="2">
        <v>45214</v>
      </c>
      <c r="C2461">
        <v>127</v>
      </c>
      <c r="D2461" t="s">
        <v>3540</v>
      </c>
      <c r="E2461" t="s">
        <v>1225</v>
      </c>
      <c r="F2461" t="s">
        <v>39</v>
      </c>
      <c r="G2461" t="s">
        <v>33</v>
      </c>
      <c r="H2461" t="s">
        <v>52</v>
      </c>
      <c r="I2461" t="s">
        <v>34</v>
      </c>
      <c r="J2461" t="s">
        <v>42</v>
      </c>
      <c r="K2461" t="s">
        <v>21</v>
      </c>
      <c r="L2461" t="s">
        <v>21</v>
      </c>
      <c r="M2461" t="s">
        <v>3187</v>
      </c>
      <c r="N2461" t="s">
        <v>30</v>
      </c>
      <c r="O2461">
        <v>118.812624208922</v>
      </c>
      <c r="P2461">
        <v>6.0629098283786096</v>
      </c>
    </row>
    <row r="2462" spans="1:16" x14ac:dyDescent="0.3">
      <c r="A2462" s="2">
        <v>45310</v>
      </c>
      <c r="B2462" s="2">
        <v>45338</v>
      </c>
      <c r="C2462">
        <v>28</v>
      </c>
      <c r="D2462" t="s">
        <v>3538</v>
      </c>
      <c r="E2462" t="s">
        <v>1895</v>
      </c>
      <c r="F2462" t="s">
        <v>39</v>
      </c>
      <c r="G2462" t="s">
        <v>17</v>
      </c>
      <c r="H2462" t="s">
        <v>18</v>
      </c>
      <c r="I2462" t="s">
        <v>19</v>
      </c>
      <c r="J2462" t="s">
        <v>20</v>
      </c>
      <c r="K2462" t="s">
        <v>21</v>
      </c>
      <c r="L2462" t="s">
        <v>21</v>
      </c>
      <c r="M2462" t="s">
        <v>3193</v>
      </c>
      <c r="N2462" t="s">
        <v>24</v>
      </c>
      <c r="O2462">
        <v>125.87929504204919</v>
      </c>
      <c r="P2462">
        <v>6.6296502274930242</v>
      </c>
    </row>
    <row r="2463" spans="1:16" x14ac:dyDescent="0.3">
      <c r="A2463" s="2">
        <v>45198</v>
      </c>
      <c r="B2463" s="2">
        <v>45199</v>
      </c>
      <c r="C2463">
        <v>1</v>
      </c>
      <c r="D2463" t="s">
        <v>3538</v>
      </c>
      <c r="E2463" t="s">
        <v>1466</v>
      </c>
      <c r="F2463" t="s">
        <v>39</v>
      </c>
      <c r="G2463" t="s">
        <v>46</v>
      </c>
      <c r="H2463" t="s">
        <v>119</v>
      </c>
      <c r="I2463" t="s">
        <v>120</v>
      </c>
      <c r="J2463" t="s">
        <v>42</v>
      </c>
      <c r="K2463" t="s">
        <v>21</v>
      </c>
      <c r="L2463" t="s">
        <v>21</v>
      </c>
      <c r="M2463" t="s">
        <v>2977</v>
      </c>
      <c r="N2463" t="s">
        <v>43</v>
      </c>
      <c r="O2463">
        <v>162.15117623842781</v>
      </c>
      <c r="P2463">
        <v>6.6999186610064108</v>
      </c>
    </row>
    <row r="2464" spans="1:16" x14ac:dyDescent="0.3">
      <c r="A2464" s="2">
        <v>44999</v>
      </c>
      <c r="D2464" t="s">
        <v>3536</v>
      </c>
      <c r="E2464" t="s">
        <v>3004</v>
      </c>
      <c r="F2464" t="s">
        <v>39</v>
      </c>
      <c r="G2464" t="s">
        <v>58</v>
      </c>
      <c r="H2464" t="s">
        <v>52</v>
      </c>
      <c r="I2464" t="s">
        <v>92</v>
      </c>
      <c r="J2464" t="s">
        <v>20</v>
      </c>
      <c r="K2464" t="s">
        <v>21</v>
      </c>
      <c r="L2464" t="s">
        <v>3546</v>
      </c>
      <c r="M2464" t="s">
        <v>1193</v>
      </c>
      <c r="N2464" t="s">
        <v>54</v>
      </c>
      <c r="O2464">
        <v>119.8103991794692</v>
      </c>
      <c r="P2464">
        <v>5.5428187608934287</v>
      </c>
    </row>
    <row r="2465" spans="1:16" x14ac:dyDescent="0.3">
      <c r="A2465" s="2">
        <v>45173</v>
      </c>
      <c r="B2465" s="2">
        <v>45249</v>
      </c>
      <c r="C2465">
        <v>76</v>
      </c>
      <c r="D2465" t="s">
        <v>3537</v>
      </c>
      <c r="E2465" t="s">
        <v>3073</v>
      </c>
      <c r="F2465" t="s">
        <v>39</v>
      </c>
      <c r="G2465" t="s">
        <v>51</v>
      </c>
      <c r="H2465" t="s">
        <v>52</v>
      </c>
      <c r="I2465" t="s">
        <v>34</v>
      </c>
      <c r="J2465" t="s">
        <v>20</v>
      </c>
      <c r="K2465" t="s">
        <v>21</v>
      </c>
      <c r="L2465" t="s">
        <v>3546</v>
      </c>
      <c r="M2465" t="s">
        <v>2036</v>
      </c>
      <c r="N2465" t="s">
        <v>144</v>
      </c>
      <c r="O2465">
        <v>71.102608844909327</v>
      </c>
      <c r="P2465">
        <v>6.3017547380943881</v>
      </c>
    </row>
    <row r="2466" spans="1:16" x14ac:dyDescent="0.3">
      <c r="A2466" s="2">
        <v>45403</v>
      </c>
      <c r="B2466" s="2">
        <v>45408</v>
      </c>
      <c r="C2466">
        <v>5</v>
      </c>
      <c r="D2466" t="s">
        <v>3538</v>
      </c>
      <c r="E2466" t="s">
        <v>3004</v>
      </c>
      <c r="F2466" t="s">
        <v>39</v>
      </c>
      <c r="G2466" t="s">
        <v>46</v>
      </c>
      <c r="H2466" t="s">
        <v>119</v>
      </c>
      <c r="I2466" t="s">
        <v>120</v>
      </c>
      <c r="J2466" t="s">
        <v>42</v>
      </c>
      <c r="K2466" t="s">
        <v>21</v>
      </c>
      <c r="L2466" t="s">
        <v>3546</v>
      </c>
      <c r="M2466" t="s">
        <v>3219</v>
      </c>
      <c r="N2466" t="s">
        <v>76</v>
      </c>
      <c r="O2466">
        <v>104.3378975287542</v>
      </c>
      <c r="P2466">
        <v>6.6796045712712342</v>
      </c>
    </row>
    <row r="2467" spans="1:16" x14ac:dyDescent="0.3">
      <c r="A2467" s="2">
        <v>44968</v>
      </c>
      <c r="B2467" s="2">
        <v>45296</v>
      </c>
      <c r="C2467">
        <v>328</v>
      </c>
      <c r="D2467" t="s">
        <v>3541</v>
      </c>
      <c r="E2467" t="s">
        <v>3220</v>
      </c>
      <c r="F2467" t="s">
        <v>39</v>
      </c>
      <c r="G2467" t="s">
        <v>58</v>
      </c>
      <c r="H2467" t="s">
        <v>59</v>
      </c>
      <c r="I2467" t="s">
        <v>92</v>
      </c>
      <c r="J2467" t="s">
        <v>35</v>
      </c>
      <c r="K2467" t="s">
        <v>22</v>
      </c>
      <c r="L2467" t="s">
        <v>22</v>
      </c>
      <c r="N2467" t="s">
        <v>63</v>
      </c>
      <c r="O2467">
        <v>89.01956191943404</v>
      </c>
      <c r="P2467">
        <v>6.7262068517511873</v>
      </c>
    </row>
    <row r="2468" spans="1:16" x14ac:dyDescent="0.3">
      <c r="A2468" s="2">
        <v>45177</v>
      </c>
      <c r="B2468" s="2">
        <v>46147</v>
      </c>
      <c r="C2468">
        <v>970</v>
      </c>
      <c r="D2468" t="s">
        <v>3539</v>
      </c>
      <c r="E2468" t="s">
        <v>3004</v>
      </c>
      <c r="F2468" t="s">
        <v>39</v>
      </c>
      <c r="G2468" t="s">
        <v>58</v>
      </c>
      <c r="H2468" t="s">
        <v>59</v>
      </c>
      <c r="I2468" t="s">
        <v>19</v>
      </c>
      <c r="J2468" t="s">
        <v>42</v>
      </c>
      <c r="K2468" t="s">
        <v>21</v>
      </c>
      <c r="L2468" t="s">
        <v>3546</v>
      </c>
      <c r="M2468" t="s">
        <v>3242</v>
      </c>
      <c r="N2468" t="s">
        <v>54</v>
      </c>
      <c r="O2468">
        <v>121.99567588417079</v>
      </c>
      <c r="P2468">
        <v>5.9388136839785162</v>
      </c>
    </row>
    <row r="2469" spans="1:16" x14ac:dyDescent="0.3">
      <c r="A2469" s="2">
        <v>45479</v>
      </c>
      <c r="D2469" t="s">
        <v>3536</v>
      </c>
      <c r="E2469" t="s">
        <v>3220</v>
      </c>
      <c r="F2469" t="s">
        <v>39</v>
      </c>
      <c r="G2469" t="s">
        <v>51</v>
      </c>
      <c r="H2469" t="s">
        <v>59</v>
      </c>
      <c r="I2469" t="s">
        <v>19</v>
      </c>
      <c r="J2469" t="s">
        <v>35</v>
      </c>
      <c r="K2469" t="s">
        <v>22</v>
      </c>
      <c r="L2469" t="s">
        <v>22</v>
      </c>
      <c r="N2469" t="s">
        <v>144</v>
      </c>
      <c r="O2469">
        <v>97.057685678269635</v>
      </c>
      <c r="P2469">
        <v>5.8981570282697522</v>
      </c>
    </row>
    <row r="2470" spans="1:16" x14ac:dyDescent="0.3">
      <c r="A2470" s="2">
        <v>45179</v>
      </c>
      <c r="B2470" s="2">
        <v>46179</v>
      </c>
      <c r="C2470">
        <v>1000</v>
      </c>
      <c r="D2470" t="s">
        <v>3539</v>
      </c>
      <c r="E2470" t="s">
        <v>113</v>
      </c>
      <c r="F2470" t="s">
        <v>39</v>
      </c>
      <c r="G2470" t="s">
        <v>17</v>
      </c>
      <c r="H2470" t="s">
        <v>18</v>
      </c>
      <c r="I2470" t="s">
        <v>19</v>
      </c>
      <c r="J2470" t="s">
        <v>35</v>
      </c>
      <c r="K2470" t="s">
        <v>21</v>
      </c>
      <c r="L2470" t="s">
        <v>21</v>
      </c>
      <c r="M2470" t="s">
        <v>3244</v>
      </c>
      <c r="N2470" t="s">
        <v>43</v>
      </c>
      <c r="O2470">
        <v>88.587544064770029</v>
      </c>
      <c r="P2470">
        <v>5.754726353593302</v>
      </c>
    </row>
    <row r="2471" spans="1:16" x14ac:dyDescent="0.3">
      <c r="A2471" s="2">
        <v>45434</v>
      </c>
      <c r="B2471" s="2">
        <v>45442</v>
      </c>
      <c r="C2471">
        <v>8</v>
      </c>
      <c r="D2471" t="s">
        <v>3538</v>
      </c>
      <c r="E2471" t="s">
        <v>838</v>
      </c>
      <c r="F2471" t="s">
        <v>39</v>
      </c>
      <c r="G2471" t="s">
        <v>33</v>
      </c>
      <c r="H2471" t="s">
        <v>59</v>
      </c>
      <c r="I2471" t="s">
        <v>34</v>
      </c>
      <c r="J2471" t="s">
        <v>35</v>
      </c>
      <c r="K2471" t="s">
        <v>22</v>
      </c>
      <c r="L2471" t="s">
        <v>22</v>
      </c>
      <c r="N2471" t="s">
        <v>54</v>
      </c>
      <c r="O2471">
        <v>99.600826801316032</v>
      </c>
      <c r="P2471">
        <v>5.3868706859129656</v>
      </c>
    </row>
    <row r="2472" spans="1:16" x14ac:dyDescent="0.3">
      <c r="A2472" s="2">
        <v>45090</v>
      </c>
      <c r="D2472" t="s">
        <v>3536</v>
      </c>
      <c r="E2472" t="s">
        <v>2582</v>
      </c>
      <c r="F2472" t="s">
        <v>39</v>
      </c>
      <c r="G2472" t="s">
        <v>33</v>
      </c>
      <c r="H2472" t="s">
        <v>59</v>
      </c>
      <c r="I2472" t="s">
        <v>19</v>
      </c>
      <c r="J2472" t="s">
        <v>35</v>
      </c>
      <c r="K2472" t="s">
        <v>21</v>
      </c>
      <c r="L2472" t="s">
        <v>3546</v>
      </c>
      <c r="M2472" t="s">
        <v>3255</v>
      </c>
      <c r="N2472" t="s">
        <v>54</v>
      </c>
      <c r="O2472">
        <v>139.4628172449606</v>
      </c>
      <c r="P2472">
        <v>5.4545221071193248</v>
      </c>
    </row>
    <row r="2473" spans="1:16" x14ac:dyDescent="0.3">
      <c r="A2473" s="2">
        <v>45023</v>
      </c>
      <c r="B2473" s="2">
        <v>46023</v>
      </c>
      <c r="C2473">
        <v>1000</v>
      </c>
      <c r="D2473" t="s">
        <v>3539</v>
      </c>
      <c r="E2473" t="s">
        <v>3267</v>
      </c>
      <c r="F2473" t="s">
        <v>39</v>
      </c>
      <c r="G2473" t="s">
        <v>58</v>
      </c>
      <c r="H2473" t="s">
        <v>119</v>
      </c>
      <c r="I2473" t="s">
        <v>120</v>
      </c>
      <c r="J2473" t="s">
        <v>20</v>
      </c>
      <c r="K2473" t="s">
        <v>21</v>
      </c>
      <c r="L2473" t="s">
        <v>3546</v>
      </c>
      <c r="M2473" t="s">
        <v>2503</v>
      </c>
      <c r="N2473" t="s">
        <v>144</v>
      </c>
      <c r="O2473">
        <v>120.34497743628749</v>
      </c>
      <c r="P2473">
        <v>5.191429111040323</v>
      </c>
    </row>
    <row r="2474" spans="1:16" x14ac:dyDescent="0.3">
      <c r="A2474" s="2">
        <v>45313</v>
      </c>
      <c r="B2474" s="2">
        <v>45363</v>
      </c>
      <c r="C2474">
        <v>50</v>
      </c>
      <c r="D2474" t="s">
        <v>3537</v>
      </c>
      <c r="E2474" t="s">
        <v>2507</v>
      </c>
      <c r="F2474" t="s">
        <v>39</v>
      </c>
      <c r="G2474" t="s">
        <v>51</v>
      </c>
      <c r="H2474" t="s">
        <v>52</v>
      </c>
      <c r="I2474" t="s">
        <v>34</v>
      </c>
      <c r="J2474" t="s">
        <v>42</v>
      </c>
      <c r="K2474" t="s">
        <v>21</v>
      </c>
      <c r="L2474" t="s">
        <v>3546</v>
      </c>
      <c r="M2474" t="s">
        <v>3175</v>
      </c>
      <c r="N2474" t="s">
        <v>24</v>
      </c>
      <c r="O2474">
        <v>92.200669318526934</v>
      </c>
      <c r="P2474">
        <v>5.4549632073870802</v>
      </c>
    </row>
    <row r="2475" spans="1:16" x14ac:dyDescent="0.3">
      <c r="A2475" s="2">
        <v>44996</v>
      </c>
      <c r="B2475" s="2">
        <v>45006</v>
      </c>
      <c r="C2475">
        <v>10</v>
      </c>
      <c r="D2475" t="s">
        <v>3538</v>
      </c>
      <c r="E2475" t="s">
        <v>873</v>
      </c>
      <c r="F2475" t="s">
        <v>39</v>
      </c>
      <c r="G2475" t="s">
        <v>17</v>
      </c>
      <c r="H2475" t="s">
        <v>40</v>
      </c>
      <c r="I2475" t="s">
        <v>41</v>
      </c>
      <c r="J2475" t="s">
        <v>42</v>
      </c>
      <c r="K2475" t="s">
        <v>21</v>
      </c>
      <c r="L2475" t="s">
        <v>21</v>
      </c>
      <c r="M2475" t="s">
        <v>3325</v>
      </c>
      <c r="N2475" t="s">
        <v>54</v>
      </c>
      <c r="O2475">
        <v>59.094487428601582</v>
      </c>
      <c r="P2475">
        <v>5.5162152863468297</v>
      </c>
    </row>
    <row r="2476" spans="1:16" x14ac:dyDescent="0.3">
      <c r="A2476" s="2">
        <v>45418</v>
      </c>
      <c r="B2476" s="2">
        <v>45451</v>
      </c>
      <c r="C2476">
        <v>33</v>
      </c>
      <c r="D2476" t="s">
        <v>3537</v>
      </c>
      <c r="E2476" t="s">
        <v>1574</v>
      </c>
      <c r="F2476" t="s">
        <v>39</v>
      </c>
      <c r="G2476" t="s">
        <v>46</v>
      </c>
      <c r="H2476" t="s">
        <v>40</v>
      </c>
      <c r="I2476" t="s">
        <v>41</v>
      </c>
      <c r="J2476" t="s">
        <v>35</v>
      </c>
      <c r="K2476" t="s">
        <v>22</v>
      </c>
      <c r="L2476" t="s">
        <v>22</v>
      </c>
      <c r="N2476" t="s">
        <v>144</v>
      </c>
      <c r="O2476">
        <v>97.793153938711384</v>
      </c>
      <c r="P2476">
        <v>5.3899165429972609</v>
      </c>
    </row>
    <row r="2477" spans="1:16" x14ac:dyDescent="0.3">
      <c r="A2477" s="2">
        <v>45236</v>
      </c>
      <c r="B2477" s="2">
        <v>46088</v>
      </c>
      <c r="C2477">
        <v>852</v>
      </c>
      <c r="D2477" t="s">
        <v>3539</v>
      </c>
      <c r="E2477" t="s">
        <v>197</v>
      </c>
      <c r="F2477" t="s">
        <v>39</v>
      </c>
      <c r="G2477" t="s">
        <v>33</v>
      </c>
      <c r="H2477" t="s">
        <v>52</v>
      </c>
      <c r="I2477" t="s">
        <v>92</v>
      </c>
      <c r="J2477" t="s">
        <v>20</v>
      </c>
      <c r="K2477" t="s">
        <v>21</v>
      </c>
      <c r="L2477" t="s">
        <v>21</v>
      </c>
      <c r="M2477" t="s">
        <v>3353</v>
      </c>
      <c r="N2477" t="s">
        <v>43</v>
      </c>
      <c r="O2477">
        <v>131.01550066261379</v>
      </c>
      <c r="P2477">
        <v>5.2012749570470671</v>
      </c>
    </row>
    <row r="2478" spans="1:16" x14ac:dyDescent="0.3">
      <c r="A2478" s="2">
        <v>45064</v>
      </c>
      <c r="B2478" s="2">
        <v>46064</v>
      </c>
      <c r="C2478">
        <v>1000</v>
      </c>
      <c r="D2478" t="s">
        <v>3539</v>
      </c>
      <c r="E2478" t="s">
        <v>284</v>
      </c>
      <c r="F2478" t="s">
        <v>39</v>
      </c>
      <c r="G2478" t="s">
        <v>58</v>
      </c>
      <c r="H2478" t="s">
        <v>52</v>
      </c>
      <c r="I2478" t="s">
        <v>92</v>
      </c>
      <c r="J2478" t="s">
        <v>20</v>
      </c>
      <c r="K2478" t="s">
        <v>21</v>
      </c>
      <c r="L2478" t="s">
        <v>3546</v>
      </c>
      <c r="M2478" t="s">
        <v>3356</v>
      </c>
      <c r="N2478" t="s">
        <v>30</v>
      </c>
      <c r="O2478">
        <v>106.567225855278</v>
      </c>
      <c r="P2478">
        <v>6.7686868559425752</v>
      </c>
    </row>
    <row r="2479" spans="1:16" x14ac:dyDescent="0.3">
      <c r="A2479" s="2">
        <v>45453</v>
      </c>
      <c r="B2479" s="2">
        <v>45461</v>
      </c>
      <c r="C2479">
        <v>8</v>
      </c>
      <c r="D2479" t="s">
        <v>3538</v>
      </c>
      <c r="E2479" t="s">
        <v>1121</v>
      </c>
      <c r="F2479" t="s">
        <v>39</v>
      </c>
      <c r="G2479" t="s">
        <v>46</v>
      </c>
      <c r="H2479" t="s">
        <v>119</v>
      </c>
      <c r="I2479" t="s">
        <v>120</v>
      </c>
      <c r="J2479" t="s">
        <v>20</v>
      </c>
      <c r="K2479" t="s">
        <v>21</v>
      </c>
      <c r="L2479" t="s">
        <v>21</v>
      </c>
      <c r="M2479" t="s">
        <v>3359</v>
      </c>
      <c r="N2479" t="s">
        <v>144</v>
      </c>
      <c r="O2479">
        <v>137.2745106296492</v>
      </c>
      <c r="P2479">
        <v>6.2492280962290634</v>
      </c>
    </row>
    <row r="2480" spans="1:16" x14ac:dyDescent="0.3">
      <c r="A2480" s="2">
        <v>45068</v>
      </c>
      <c r="B2480" s="2">
        <v>45094</v>
      </c>
      <c r="C2480">
        <v>26</v>
      </c>
      <c r="D2480" t="s">
        <v>3538</v>
      </c>
      <c r="E2480" t="s">
        <v>106</v>
      </c>
      <c r="F2480" t="s">
        <v>39</v>
      </c>
      <c r="G2480" t="s">
        <v>58</v>
      </c>
      <c r="H2480" t="s">
        <v>59</v>
      </c>
      <c r="I2480" t="s">
        <v>34</v>
      </c>
      <c r="J2480" t="s">
        <v>35</v>
      </c>
      <c r="K2480" t="s">
        <v>22</v>
      </c>
      <c r="L2480" t="s">
        <v>22</v>
      </c>
      <c r="N2480" t="s">
        <v>30</v>
      </c>
      <c r="O2480">
        <v>164.90557855381999</v>
      </c>
      <c r="P2480">
        <v>6.9339370292366311</v>
      </c>
    </row>
    <row r="2481" spans="1:16" x14ac:dyDescent="0.3">
      <c r="A2481" s="2">
        <v>45143</v>
      </c>
      <c r="D2481" t="s">
        <v>3536</v>
      </c>
      <c r="E2481" t="s">
        <v>1225</v>
      </c>
      <c r="F2481" t="s">
        <v>39</v>
      </c>
      <c r="G2481" t="s">
        <v>51</v>
      </c>
      <c r="H2481" t="s">
        <v>59</v>
      </c>
      <c r="I2481" t="s">
        <v>92</v>
      </c>
      <c r="J2481" t="s">
        <v>42</v>
      </c>
      <c r="K2481" t="s">
        <v>22</v>
      </c>
      <c r="L2481" t="s">
        <v>22</v>
      </c>
      <c r="N2481" t="s">
        <v>54</v>
      </c>
      <c r="O2481">
        <v>123.5869844667523</v>
      </c>
      <c r="P2481">
        <v>6.6419620345982819</v>
      </c>
    </row>
    <row r="2482" spans="1:16" x14ac:dyDescent="0.3">
      <c r="A2482" s="2">
        <v>44948</v>
      </c>
      <c r="B2482" s="2">
        <v>44964</v>
      </c>
      <c r="C2482">
        <v>16</v>
      </c>
      <c r="D2482" t="s">
        <v>3538</v>
      </c>
      <c r="E2482" t="s">
        <v>2488</v>
      </c>
      <c r="F2482" t="s">
        <v>39</v>
      </c>
      <c r="G2482" t="s">
        <v>17</v>
      </c>
      <c r="H2482" t="s">
        <v>18</v>
      </c>
      <c r="I2482" t="s">
        <v>34</v>
      </c>
      <c r="J2482" t="s">
        <v>35</v>
      </c>
      <c r="K2482" t="s">
        <v>22</v>
      </c>
      <c r="L2482" t="s">
        <v>22</v>
      </c>
      <c r="N2482" t="s">
        <v>54</v>
      </c>
      <c r="O2482">
        <v>129.4006978460869</v>
      </c>
      <c r="P2482">
        <v>6.7913798885332328</v>
      </c>
    </row>
    <row r="2483" spans="1:16" x14ac:dyDescent="0.3">
      <c r="A2483" s="2">
        <v>45099</v>
      </c>
      <c r="B2483" s="2">
        <v>45101</v>
      </c>
      <c r="C2483">
        <v>2</v>
      </c>
      <c r="D2483" t="s">
        <v>3538</v>
      </c>
      <c r="E2483" t="s">
        <v>2268</v>
      </c>
      <c r="F2483" t="s">
        <v>39</v>
      </c>
      <c r="G2483" t="s">
        <v>46</v>
      </c>
      <c r="H2483" t="s">
        <v>18</v>
      </c>
      <c r="I2483" t="s">
        <v>34</v>
      </c>
      <c r="J2483" t="s">
        <v>42</v>
      </c>
      <c r="K2483" t="s">
        <v>21</v>
      </c>
      <c r="L2483" t="s">
        <v>3546</v>
      </c>
      <c r="M2483" t="s">
        <v>3389</v>
      </c>
      <c r="N2483" t="s">
        <v>144</v>
      </c>
      <c r="O2483">
        <v>57.897176512535289</v>
      </c>
      <c r="P2483">
        <v>6.678360789960597</v>
      </c>
    </row>
    <row r="2484" spans="1:16" x14ac:dyDescent="0.3">
      <c r="A2484" s="2">
        <v>45417</v>
      </c>
      <c r="B2484" s="2">
        <v>45491</v>
      </c>
      <c r="C2484">
        <v>74</v>
      </c>
      <c r="D2484" t="s">
        <v>3537</v>
      </c>
      <c r="E2484" t="s">
        <v>3392</v>
      </c>
      <c r="F2484" t="s">
        <v>39</v>
      </c>
      <c r="G2484" t="s">
        <v>46</v>
      </c>
      <c r="H2484" t="s">
        <v>119</v>
      </c>
      <c r="I2484" t="s">
        <v>120</v>
      </c>
      <c r="J2484" t="s">
        <v>42</v>
      </c>
      <c r="K2484" t="s">
        <v>21</v>
      </c>
      <c r="L2484" t="s">
        <v>3546</v>
      </c>
      <c r="M2484" t="s">
        <v>3393</v>
      </c>
      <c r="N2484" t="s">
        <v>30</v>
      </c>
      <c r="O2484">
        <v>162.20936761951819</v>
      </c>
      <c r="P2484">
        <v>5.2793025095126254</v>
      </c>
    </row>
    <row r="2485" spans="1:16" x14ac:dyDescent="0.3">
      <c r="A2485" s="2">
        <v>45232</v>
      </c>
      <c r="D2485" t="s">
        <v>3536</v>
      </c>
      <c r="E2485" t="s">
        <v>224</v>
      </c>
      <c r="F2485" t="s">
        <v>39</v>
      </c>
      <c r="G2485" t="s">
        <v>33</v>
      </c>
      <c r="H2485" t="s">
        <v>18</v>
      </c>
      <c r="I2485" t="s">
        <v>34</v>
      </c>
      <c r="J2485" t="s">
        <v>35</v>
      </c>
      <c r="K2485" t="s">
        <v>22</v>
      </c>
      <c r="L2485" t="s">
        <v>22</v>
      </c>
      <c r="N2485" t="s">
        <v>30</v>
      </c>
      <c r="O2485">
        <v>114.1613052053264</v>
      </c>
      <c r="P2485">
        <v>6.2154735897577176</v>
      </c>
    </row>
    <row r="2486" spans="1:16" x14ac:dyDescent="0.3">
      <c r="A2486" s="2">
        <v>44946</v>
      </c>
      <c r="B2486" s="2">
        <v>44967</v>
      </c>
      <c r="C2486">
        <v>21</v>
      </c>
      <c r="D2486" t="s">
        <v>3538</v>
      </c>
      <c r="E2486" t="s">
        <v>1752</v>
      </c>
      <c r="F2486" t="s">
        <v>39</v>
      </c>
      <c r="G2486" t="s">
        <v>51</v>
      </c>
      <c r="H2486" t="s">
        <v>59</v>
      </c>
      <c r="I2486" t="s">
        <v>34</v>
      </c>
      <c r="J2486" t="s">
        <v>42</v>
      </c>
      <c r="K2486" t="s">
        <v>22</v>
      </c>
      <c r="L2486" t="s">
        <v>22</v>
      </c>
      <c r="N2486" t="s">
        <v>30</v>
      </c>
      <c r="O2486">
        <v>105.2415330479098</v>
      </c>
      <c r="P2486">
        <v>5.7261645927972697</v>
      </c>
    </row>
    <row r="2487" spans="1:16" x14ac:dyDescent="0.3">
      <c r="A2487" s="2">
        <v>45472</v>
      </c>
      <c r="D2487" t="s">
        <v>3536</v>
      </c>
      <c r="E2487" t="s">
        <v>3406</v>
      </c>
      <c r="F2487" t="s">
        <v>39</v>
      </c>
      <c r="G2487" t="s">
        <v>17</v>
      </c>
      <c r="H2487" t="s">
        <v>40</v>
      </c>
      <c r="I2487" t="s">
        <v>41</v>
      </c>
      <c r="J2487" t="s">
        <v>42</v>
      </c>
      <c r="K2487" t="s">
        <v>3546</v>
      </c>
      <c r="L2487" t="s">
        <v>3546</v>
      </c>
      <c r="N2487" t="s">
        <v>30</v>
      </c>
      <c r="O2487">
        <v>103.9918650460466</v>
      </c>
      <c r="P2487">
        <v>6.4445338637113183</v>
      </c>
    </row>
    <row r="2488" spans="1:16" x14ac:dyDescent="0.3">
      <c r="A2488" s="2">
        <v>45165</v>
      </c>
      <c r="B2488" s="2">
        <v>45166</v>
      </c>
      <c r="C2488">
        <v>1</v>
      </c>
      <c r="D2488" t="s">
        <v>3538</v>
      </c>
      <c r="E2488" t="s">
        <v>1292</v>
      </c>
      <c r="F2488" t="s">
        <v>39</v>
      </c>
      <c r="G2488" t="s">
        <v>33</v>
      </c>
      <c r="H2488" t="s">
        <v>18</v>
      </c>
      <c r="I2488" t="s">
        <v>34</v>
      </c>
      <c r="J2488" t="s">
        <v>35</v>
      </c>
      <c r="K2488" t="s">
        <v>21</v>
      </c>
      <c r="L2488" t="s">
        <v>3546</v>
      </c>
      <c r="M2488" t="s">
        <v>3413</v>
      </c>
      <c r="N2488" t="s">
        <v>144</v>
      </c>
      <c r="O2488">
        <v>141.3850902364974</v>
      </c>
      <c r="P2488">
        <v>5.5362864592238417</v>
      </c>
    </row>
    <row r="2489" spans="1:16" x14ac:dyDescent="0.3">
      <c r="A2489" s="2">
        <v>45469</v>
      </c>
      <c r="B2489" s="2">
        <v>45472</v>
      </c>
      <c r="C2489">
        <v>3</v>
      </c>
      <c r="D2489" t="s">
        <v>3538</v>
      </c>
      <c r="E2489" t="s">
        <v>1752</v>
      </c>
      <c r="F2489" t="s">
        <v>39</v>
      </c>
      <c r="G2489" t="s">
        <v>46</v>
      </c>
      <c r="H2489" t="s">
        <v>40</v>
      </c>
      <c r="I2489" t="s">
        <v>41</v>
      </c>
      <c r="J2489" t="s">
        <v>35</v>
      </c>
      <c r="K2489" t="s">
        <v>22</v>
      </c>
      <c r="L2489" t="s">
        <v>22</v>
      </c>
      <c r="N2489" t="s">
        <v>30</v>
      </c>
      <c r="O2489">
        <v>110.85381043720059</v>
      </c>
      <c r="P2489">
        <v>5.4522506624993436</v>
      </c>
    </row>
    <row r="2490" spans="1:16" x14ac:dyDescent="0.3">
      <c r="A2490" s="2">
        <v>45009</v>
      </c>
      <c r="B2490" s="2">
        <v>45014</v>
      </c>
      <c r="C2490">
        <v>5</v>
      </c>
      <c r="D2490" t="s">
        <v>3538</v>
      </c>
      <c r="E2490" t="s">
        <v>1967</v>
      </c>
      <c r="F2490" t="s">
        <v>39</v>
      </c>
      <c r="G2490" t="s">
        <v>51</v>
      </c>
      <c r="H2490" t="s">
        <v>52</v>
      </c>
      <c r="I2490" t="s">
        <v>34</v>
      </c>
      <c r="J2490" t="s">
        <v>42</v>
      </c>
      <c r="K2490" t="s">
        <v>21</v>
      </c>
      <c r="L2490" t="s">
        <v>3546</v>
      </c>
      <c r="M2490" t="s">
        <v>1523</v>
      </c>
      <c r="N2490" t="s">
        <v>144</v>
      </c>
      <c r="O2490">
        <v>150.97792013610169</v>
      </c>
      <c r="P2490">
        <v>6.4351955313163529</v>
      </c>
    </row>
    <row r="2491" spans="1:16" x14ac:dyDescent="0.3">
      <c r="A2491" s="2">
        <v>45013</v>
      </c>
      <c r="D2491" t="s">
        <v>3536</v>
      </c>
      <c r="E2491" t="s">
        <v>2851</v>
      </c>
      <c r="F2491" t="s">
        <v>39</v>
      </c>
      <c r="G2491" t="s">
        <v>17</v>
      </c>
      <c r="H2491" t="s">
        <v>40</v>
      </c>
      <c r="I2491" t="s">
        <v>41</v>
      </c>
      <c r="J2491" t="s">
        <v>42</v>
      </c>
      <c r="K2491" t="s">
        <v>22</v>
      </c>
      <c r="L2491" t="s">
        <v>22</v>
      </c>
      <c r="N2491" t="s">
        <v>24</v>
      </c>
      <c r="O2491">
        <v>74.812207632054466</v>
      </c>
      <c r="P2491">
        <v>6.2879990864780311</v>
      </c>
    </row>
    <row r="2492" spans="1:16" x14ac:dyDescent="0.3">
      <c r="A2492" s="2">
        <v>45148</v>
      </c>
      <c r="D2492" t="s">
        <v>3536</v>
      </c>
      <c r="E2492" t="s">
        <v>873</v>
      </c>
      <c r="F2492" t="s">
        <v>39</v>
      </c>
      <c r="G2492" t="s">
        <v>51</v>
      </c>
      <c r="H2492" t="s">
        <v>52</v>
      </c>
      <c r="I2492" t="s">
        <v>34</v>
      </c>
      <c r="J2492" t="s">
        <v>20</v>
      </c>
      <c r="K2492" t="s">
        <v>21</v>
      </c>
      <c r="L2492" t="s">
        <v>21</v>
      </c>
      <c r="M2492" t="s">
        <v>3468</v>
      </c>
      <c r="N2492" t="s">
        <v>43</v>
      </c>
      <c r="O2492">
        <v>135.17833341182899</v>
      </c>
      <c r="P2492">
        <v>5.0984418290815228</v>
      </c>
    </row>
    <row r="2493" spans="1:16" x14ac:dyDescent="0.3">
      <c r="A2493" s="2">
        <v>44933</v>
      </c>
      <c r="B2493" s="2">
        <v>45141</v>
      </c>
      <c r="C2493">
        <v>208</v>
      </c>
      <c r="D2493" t="s">
        <v>3541</v>
      </c>
      <c r="E2493" t="s">
        <v>2216</v>
      </c>
      <c r="F2493" t="s">
        <v>39</v>
      </c>
      <c r="G2493" t="s">
        <v>33</v>
      </c>
      <c r="H2493" t="s">
        <v>18</v>
      </c>
      <c r="I2493" t="s">
        <v>34</v>
      </c>
      <c r="J2493" t="s">
        <v>42</v>
      </c>
      <c r="K2493" t="s">
        <v>22</v>
      </c>
      <c r="L2493" t="s">
        <v>22</v>
      </c>
      <c r="N2493" t="s">
        <v>24</v>
      </c>
      <c r="O2493">
        <v>98.349087453293947</v>
      </c>
      <c r="P2493">
        <v>6.7454605009692026</v>
      </c>
    </row>
    <row r="2494" spans="1:16" x14ac:dyDescent="0.3">
      <c r="A2494" s="2">
        <v>45241</v>
      </c>
      <c r="B2494" s="2">
        <v>45287</v>
      </c>
      <c r="C2494">
        <v>46</v>
      </c>
      <c r="D2494" t="s">
        <v>3537</v>
      </c>
      <c r="E2494" t="s">
        <v>3220</v>
      </c>
      <c r="F2494" t="s">
        <v>39</v>
      </c>
      <c r="G2494" t="s">
        <v>17</v>
      </c>
      <c r="H2494" t="s">
        <v>18</v>
      </c>
      <c r="I2494" t="s">
        <v>34</v>
      </c>
      <c r="J2494" t="s">
        <v>42</v>
      </c>
      <c r="K2494" t="s">
        <v>22</v>
      </c>
      <c r="L2494" t="s">
        <v>22</v>
      </c>
      <c r="N2494" t="s">
        <v>63</v>
      </c>
      <c r="O2494">
        <v>47.668229491748058</v>
      </c>
      <c r="P2494">
        <v>5.2704346274257086</v>
      </c>
    </row>
    <row r="2495" spans="1:16" x14ac:dyDescent="0.3">
      <c r="A2495" s="2">
        <v>45302</v>
      </c>
      <c r="D2495" t="s">
        <v>3536</v>
      </c>
      <c r="E2495" t="s">
        <v>1253</v>
      </c>
      <c r="F2495" t="s">
        <v>39</v>
      </c>
      <c r="G2495" t="s">
        <v>46</v>
      </c>
      <c r="H2495" t="s">
        <v>40</v>
      </c>
      <c r="I2495" t="s">
        <v>41</v>
      </c>
      <c r="J2495" t="s">
        <v>42</v>
      </c>
      <c r="K2495" t="s">
        <v>22</v>
      </c>
      <c r="L2495" t="s">
        <v>22</v>
      </c>
      <c r="N2495" t="s">
        <v>30</v>
      </c>
      <c r="O2495">
        <v>95.498668965748919</v>
      </c>
      <c r="P2495">
        <v>6.9029814203535746</v>
      </c>
    </row>
    <row r="2496" spans="1:16" x14ac:dyDescent="0.3">
      <c r="A2496" s="2">
        <v>45256</v>
      </c>
      <c r="B2496" s="2">
        <v>46256</v>
      </c>
      <c r="C2496">
        <v>1000</v>
      </c>
      <c r="D2496" t="s">
        <v>3539</v>
      </c>
      <c r="E2496" t="s">
        <v>1547</v>
      </c>
      <c r="F2496" t="s">
        <v>39</v>
      </c>
      <c r="G2496" t="s">
        <v>17</v>
      </c>
      <c r="H2496" t="s">
        <v>18</v>
      </c>
      <c r="I2496" t="s">
        <v>34</v>
      </c>
      <c r="J2496" t="s">
        <v>42</v>
      </c>
      <c r="K2496" t="s">
        <v>22</v>
      </c>
      <c r="L2496" t="s">
        <v>22</v>
      </c>
      <c r="N2496" t="s">
        <v>30</v>
      </c>
      <c r="O2496">
        <v>118.786997508805</v>
      </c>
      <c r="P2496">
        <v>5.6243794731382586</v>
      </c>
    </row>
    <row r="2497" spans="1:16" x14ac:dyDescent="0.3">
      <c r="A2497" s="2">
        <v>45263</v>
      </c>
      <c r="B2497" s="2">
        <v>45320</v>
      </c>
      <c r="C2497">
        <v>57</v>
      </c>
      <c r="D2497" t="s">
        <v>3537</v>
      </c>
      <c r="E2497" t="s">
        <v>2030</v>
      </c>
      <c r="F2497" t="s">
        <v>39</v>
      </c>
      <c r="G2497" t="s">
        <v>33</v>
      </c>
      <c r="H2497" t="s">
        <v>18</v>
      </c>
      <c r="I2497" t="s">
        <v>34</v>
      </c>
      <c r="J2497" t="s">
        <v>42</v>
      </c>
      <c r="K2497" t="s">
        <v>22</v>
      </c>
      <c r="L2497" t="s">
        <v>22</v>
      </c>
      <c r="N2497" t="s">
        <v>54</v>
      </c>
      <c r="O2497">
        <v>91.106371012678878</v>
      </c>
      <c r="P2497">
        <v>6.3899021778049239</v>
      </c>
    </row>
    <row r="2498" spans="1:16" x14ac:dyDescent="0.3">
      <c r="A2498" s="2">
        <v>45193</v>
      </c>
      <c r="B2498" s="2">
        <v>45233</v>
      </c>
      <c r="C2498">
        <v>40</v>
      </c>
      <c r="D2498" t="s">
        <v>3537</v>
      </c>
      <c r="E2498" t="s">
        <v>1787</v>
      </c>
      <c r="F2498" t="s">
        <v>39</v>
      </c>
      <c r="G2498" t="s">
        <v>46</v>
      </c>
      <c r="H2498" t="s">
        <v>18</v>
      </c>
      <c r="I2498" t="s">
        <v>19</v>
      </c>
      <c r="J2498" t="s">
        <v>35</v>
      </c>
      <c r="K2498" t="s">
        <v>21</v>
      </c>
      <c r="L2498" t="s">
        <v>3546</v>
      </c>
      <c r="M2498" t="s">
        <v>3176</v>
      </c>
      <c r="N2498" t="s">
        <v>76</v>
      </c>
      <c r="O2498">
        <v>131.48962180858891</v>
      </c>
      <c r="P2498">
        <v>5.7759455087957727</v>
      </c>
    </row>
    <row r="2499" spans="1:16" x14ac:dyDescent="0.3">
      <c r="A2499" s="2">
        <v>45305</v>
      </c>
      <c r="B2499" s="2">
        <v>46305</v>
      </c>
      <c r="C2499">
        <v>1000</v>
      </c>
      <c r="D2499" t="s">
        <v>3539</v>
      </c>
      <c r="E2499" t="s">
        <v>2488</v>
      </c>
      <c r="F2499" t="s">
        <v>39</v>
      </c>
      <c r="G2499" t="s">
        <v>58</v>
      </c>
      <c r="H2499" t="s">
        <v>59</v>
      </c>
      <c r="I2499" t="s">
        <v>19</v>
      </c>
      <c r="J2499" t="s">
        <v>42</v>
      </c>
      <c r="K2499" t="s">
        <v>22</v>
      </c>
      <c r="L2499" t="s">
        <v>22</v>
      </c>
      <c r="N2499" t="s">
        <v>63</v>
      </c>
      <c r="O2499">
        <v>123.6683392050345</v>
      </c>
      <c r="P2499">
        <v>5.479748225511889</v>
      </c>
    </row>
    <row r="2500" spans="1:16" x14ac:dyDescent="0.3">
      <c r="A2500" s="2">
        <v>45536</v>
      </c>
      <c r="D2500" t="s">
        <v>3536</v>
      </c>
      <c r="E2500" t="s">
        <v>180</v>
      </c>
      <c r="F2500" t="s">
        <v>39</v>
      </c>
      <c r="G2500" t="s">
        <v>17</v>
      </c>
      <c r="H2500" t="s">
        <v>18</v>
      </c>
      <c r="I2500" t="s">
        <v>19</v>
      </c>
      <c r="J2500" t="s">
        <v>35</v>
      </c>
      <c r="K2500" t="s">
        <v>22</v>
      </c>
      <c r="L2500" t="s">
        <v>22</v>
      </c>
      <c r="N2500" t="s">
        <v>24</v>
      </c>
      <c r="O2500">
        <v>95.754176794031025</v>
      </c>
      <c r="P2500">
        <v>6.2166390000155438</v>
      </c>
    </row>
    <row r="2501" spans="1:16" x14ac:dyDescent="0.3">
      <c r="A2501" s="2">
        <v>45215</v>
      </c>
      <c r="B2501" s="2">
        <v>45218</v>
      </c>
      <c r="C2501">
        <v>3</v>
      </c>
      <c r="D2501" t="s">
        <v>3538</v>
      </c>
      <c r="E2501" t="s">
        <v>1608</v>
      </c>
      <c r="F2501" t="s">
        <v>3547</v>
      </c>
      <c r="G2501" t="s">
        <v>58</v>
      </c>
      <c r="H2501" t="s">
        <v>119</v>
      </c>
      <c r="I2501" t="s">
        <v>120</v>
      </c>
      <c r="J2501" t="s">
        <v>20</v>
      </c>
      <c r="K2501" t="s">
        <v>21</v>
      </c>
      <c r="L2501" t="s">
        <v>21</v>
      </c>
      <c r="M2501" t="s">
        <v>1609</v>
      </c>
      <c r="N2501" t="s">
        <v>43</v>
      </c>
      <c r="O2501">
        <v>46.179742747580889</v>
      </c>
      <c r="P2501">
        <v>7.8913962940005646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368CA-27F6-493C-B7D0-D28564583AF6}">
  <sheetPr>
    <tabColor theme="7" tint="0.39997558519241921"/>
  </sheetPr>
  <dimension ref="A1:Q15"/>
  <sheetViews>
    <sheetView workbookViewId="0">
      <selection activeCell="G21" sqref="G21"/>
    </sheetView>
  </sheetViews>
  <sheetFormatPr defaultRowHeight="14.4" x14ac:dyDescent="0.3"/>
  <cols>
    <col min="1" max="1" width="10.33203125" bestFit="1" customWidth="1"/>
    <col min="2" max="2" width="10.6640625" bestFit="1" customWidth="1"/>
    <col min="3" max="3" width="11.6640625" bestFit="1" customWidth="1"/>
    <col min="4" max="4" width="12.44140625" bestFit="1" customWidth="1"/>
    <col min="5" max="5" width="15.77734375" bestFit="1" customWidth="1"/>
    <col min="6" max="6" width="13.109375" bestFit="1" customWidth="1"/>
    <col min="7" max="7" width="13.77734375" bestFit="1" customWidth="1"/>
    <col min="8" max="8" width="11.6640625" bestFit="1" customWidth="1"/>
    <col min="9" max="9" width="10.6640625" bestFit="1" customWidth="1"/>
    <col min="12" max="12" width="17" bestFit="1" customWidth="1"/>
    <col min="13" max="13" width="10.77734375" bestFit="1" customWidth="1"/>
    <col min="16" max="16" width="17" bestFit="1" customWidth="1"/>
    <col min="17" max="17" width="8.44140625" bestFit="1" customWidth="1"/>
  </cols>
  <sheetData>
    <row r="1" spans="1:17" x14ac:dyDescent="0.3">
      <c r="A1" t="s">
        <v>4002</v>
      </c>
      <c r="B1" t="s">
        <v>3994</v>
      </c>
      <c r="L1" t="s">
        <v>3990</v>
      </c>
      <c r="M1" t="s">
        <v>3992</v>
      </c>
      <c r="P1" t="s">
        <v>3991</v>
      </c>
      <c r="Q1" t="s">
        <v>3993</v>
      </c>
    </row>
    <row r="2" spans="1:17" x14ac:dyDescent="0.3">
      <c r="A2" s="10" t="s">
        <v>3995</v>
      </c>
      <c r="B2" s="10" t="s">
        <v>3996</v>
      </c>
      <c r="C2" s="10" t="s">
        <v>3997</v>
      </c>
      <c r="D2" s="10" t="s">
        <v>3998</v>
      </c>
      <c r="E2" s="10" t="s">
        <v>3999</v>
      </c>
      <c r="F2" s="10" t="s">
        <v>4000</v>
      </c>
      <c r="G2" s="10" t="s">
        <v>8</v>
      </c>
      <c r="H2" s="10" t="s">
        <v>9</v>
      </c>
      <c r="I2" s="10" t="s">
        <v>4001</v>
      </c>
      <c r="L2" s="7" t="s">
        <v>3578</v>
      </c>
      <c r="M2" s="8"/>
      <c r="P2" s="7" t="s">
        <v>3578</v>
      </c>
      <c r="Q2" s="8"/>
    </row>
    <row r="3" spans="1:17" x14ac:dyDescent="0.3">
      <c r="A3" s="9">
        <v>2500</v>
      </c>
      <c r="B3" s="9">
        <v>621</v>
      </c>
      <c r="C3" s="9">
        <v>1879</v>
      </c>
      <c r="D3" s="9">
        <v>669</v>
      </c>
      <c r="E3" s="9">
        <v>1169</v>
      </c>
      <c r="F3" s="9">
        <v>662</v>
      </c>
      <c r="G3" s="9">
        <v>1409</v>
      </c>
      <c r="H3" s="9">
        <v>674</v>
      </c>
      <c r="I3" s="9">
        <v>735</v>
      </c>
      <c r="L3" s="9" t="s">
        <v>3575</v>
      </c>
      <c r="M3" s="9" cm="1">
        <f t="array" aca="1" ref="M3" ca="1">SUMPRODUCT(SUBTOTAL(103, OFFSET(MA[Final Standardized Open Date], ROW(MA[Final Standardized Open Date])-MIN(ROW(MA[Final Standardized Open Date])), 0, 1)))</f>
        <v>2500</v>
      </c>
      <c r="P3" s="9" t="s">
        <v>3575</v>
      </c>
      <c r="Q3" s="9" cm="1">
        <f t="array" aca="1" ref="Q3" ca="1">SUMPRODUCT(SUBTOTAL(103, OFFSET(product[Final Standardized Open Date], ROW(product[Final Standardized Open Date])-MIN(ROW(product[Final Standardized Open Date])), 0, 1)))</f>
        <v>2500</v>
      </c>
    </row>
    <row r="4" spans="1:17" x14ac:dyDescent="0.3">
      <c r="L4" s="9" t="s">
        <v>3576</v>
      </c>
      <c r="M4" s="9">
        <f ca="1">M3-M5</f>
        <v>621</v>
      </c>
      <c r="P4" s="9" t="s">
        <v>3576</v>
      </c>
      <c r="Q4" s="9">
        <f ca="1">Q3-Q5</f>
        <v>621</v>
      </c>
    </row>
    <row r="5" spans="1:17" x14ac:dyDescent="0.3">
      <c r="L5" s="9" t="s">
        <v>3577</v>
      </c>
      <c r="M5" s="9" cm="1">
        <f t="array" aca="1" ref="M5" ca="1">SUMPRODUCT(
  SUBTOTAL(103, OFFSET(MA[Closed Date], ROW(MA[Closed Date])-MIN(ROW(MA[Closed Date])), 0, 1)),
  --(MA[Closed Date] &lt;&gt; "")
)</f>
        <v>1879</v>
      </c>
      <c r="P5" s="9" t="s">
        <v>3577</v>
      </c>
      <c r="Q5" s="9" cm="1">
        <f t="array" aca="1" ref="Q5" ca="1">SUMPRODUCT(
  SUBTOTAL(103, OFFSET(product[Closed Date], ROW(product[Closed Date])-MIN(ROW(product[Closed Date])), 0, 1)),
  --(product[Closed Date] &lt;&gt; "")
)</f>
        <v>1879</v>
      </c>
    </row>
    <row r="7" spans="1:17" x14ac:dyDescent="0.3">
      <c r="L7" s="7" t="s">
        <v>7</v>
      </c>
      <c r="M7" s="8"/>
      <c r="P7" s="7" t="s">
        <v>7</v>
      </c>
      <c r="Q7" s="8"/>
    </row>
    <row r="8" spans="1:17" x14ac:dyDescent="0.3">
      <c r="L8" s="9" t="s">
        <v>20</v>
      </c>
      <c r="M8" s="9" cm="1">
        <f t="array" aca="1" ref="M8" ca="1">SUMPRODUCT(
  SUBTOTAL(103, OFFSET(MA[Impact Severity], ROW(MA[Impact Severity])-MIN(ROW(MA[Impact Severity])), 0, 1)),
  --(MA[Impact Severity]="Critical")
)</f>
        <v>662</v>
      </c>
      <c r="P8" s="9" t="s">
        <v>20</v>
      </c>
      <c r="Q8" s="9" cm="1">
        <f t="array" aca="1" ref="Q8" ca="1">SUMPRODUCT(
  SUBTOTAL(103, OFFSET(product[Impact Severity], ROW(product[Impact Severity])-MIN(ROW(product[Impact Severity])), 0, 1)),
  --(product[Impact Severity]="Critical")
)</f>
        <v>662</v>
      </c>
    </row>
    <row r="9" spans="1:17" x14ac:dyDescent="0.3">
      <c r="L9" s="9" t="s">
        <v>42</v>
      </c>
      <c r="M9" s="9" cm="1">
        <f t="array" aca="1" ref="M9" ca="1">SUMPRODUCT(
  SUBTOTAL(103, OFFSET(MA[Impact Severity], ROW(MA[Impact Severity])-MIN(ROW(MA[Impact Severity])), 0, 1)),
  --(MA[Impact Severity]="Moderate")
)</f>
        <v>1169</v>
      </c>
      <c r="P9" s="9" t="s">
        <v>42</v>
      </c>
      <c r="Q9" s="9" cm="1">
        <f t="array" aca="1" ref="Q9" ca="1">SUMPRODUCT(
  SUBTOTAL(103, OFFSET(product[Impact Severity], ROW(product[Impact Severity])-MIN(ROW(product[Impact Severity])), 0, 1)),
  --(product[Impact Severity]="Moderate")
)</f>
        <v>1169</v>
      </c>
    </row>
    <row r="10" spans="1:17" x14ac:dyDescent="0.3">
      <c r="L10" s="9" t="s">
        <v>35</v>
      </c>
      <c r="M10" s="9" cm="1">
        <f t="array" aca="1" ref="M10" ca="1">SUMPRODUCT(
  SUBTOTAL(103, OFFSET(MA[Impact Severity], ROW(MA[Impact Severity])-MIN(ROW(MA[Impact Severity])), 0, 1)),
  --(MA[Impact Severity]="Minor")
)</f>
        <v>669</v>
      </c>
      <c r="P10" s="9" t="s">
        <v>35</v>
      </c>
      <c r="Q10" s="9" cm="1">
        <f t="array" aca="1" ref="Q10" ca="1">SUMPRODUCT(
  SUBTOTAL(103, OFFSET(product[Impact Severity], ROW(product[Impact Severity])-MIN(ROW(product[Impact Severity])), 0, 1)),
  --(product[Impact Severity]="Minor")
)</f>
        <v>669</v>
      </c>
    </row>
    <row r="12" spans="1:17" x14ac:dyDescent="0.3">
      <c r="L12" s="7" t="s">
        <v>3579</v>
      </c>
      <c r="M12" s="8"/>
      <c r="P12" s="7" t="s">
        <v>3579</v>
      </c>
      <c r="Q12" s="8"/>
    </row>
    <row r="13" spans="1:17" x14ac:dyDescent="0.3">
      <c r="L13" s="9" t="s">
        <v>3580</v>
      </c>
      <c r="M13" s="9" cm="1">
        <f t="array" aca="1" ref="M13" ca="1">SUMPRODUCT(
  SUBTOTAL(103, OFFSET(MA[Final CAPA Required], ROW(MA[Final CAPA Required])-MIN(ROW(MA[Final CAPA Required])), 0, 1)),
  --(MA[Final CAPA Required]="Yes")
)</f>
        <v>1409</v>
      </c>
      <c r="P13" s="9" t="s">
        <v>3580</v>
      </c>
      <c r="Q13" s="9" cm="1">
        <f t="array" aca="1" ref="Q13" ca="1">SUMPRODUCT(
  SUBTOTAL(103, OFFSET(product[Final CAPA Required], ROW(product[Final CAPA Required])-MIN(ROW(product[Final CAPA Required])), 0, 1)),
  --(product[Final CAPA Required]="Yes")
)</f>
        <v>1409</v>
      </c>
    </row>
    <row r="14" spans="1:17" x14ac:dyDescent="0.3">
      <c r="L14" s="9" t="s">
        <v>3559</v>
      </c>
      <c r="M14" s="9" cm="1">
        <f t="array" aca="1" ref="M14" ca="1">SUMPRODUCT(
  SUBTOTAL(103, OFFSET(MA[Final CAPA Closed], ROW(MA[Final CAPA Closed])-MIN(ROW(MA[Final CAPA Closed])), 0, 1)),
  --(MA[Final CAPA Closed]="Yes")
)</f>
        <v>674</v>
      </c>
      <c r="P14" s="9" t="s">
        <v>3559</v>
      </c>
      <c r="Q14" s="9" cm="1">
        <f t="array" aca="1" ref="Q14" ca="1">SUMPRODUCT(
  SUBTOTAL(103, OFFSET(product[Final CAPA Closed], ROW(product[Final CAPA Closed])-MIN(ROW(product[Final CAPA Closed])), 0, 1)),
  --(product[Final CAPA Closed]="Yes")
)</f>
        <v>674</v>
      </c>
    </row>
    <row r="15" spans="1:17" x14ac:dyDescent="0.3">
      <c r="L15" s="9" t="s">
        <v>3581</v>
      </c>
      <c r="M15" s="9" cm="1">
        <f t="array" aca="1" ref="M15" ca="1">SUMPRODUCT(
  SUBTOTAL(103, OFFSET(MA[Final CAPA Required], ROW(MA[Final CAPA Required])-MIN(ROW(MA[Final CAPA Required])), 0, 1)),
  --(MA[Final CAPA Required]="Yes"),
  --(MA[Final CAPA Closed]="Pending")
)</f>
        <v>735</v>
      </c>
      <c r="P15" s="9" t="s">
        <v>3581</v>
      </c>
      <c r="Q15" s="9" cm="1">
        <f t="array" aca="1" ref="Q15" ca="1">SUMPRODUCT(
  SUBTOTAL(103, OFFSET(product[Final CAPA Required], ROW(product[Final CAPA Required])-MIN(ROW(product[Final CAPA Required])), 0, 1)),
  --(product[Final CAPA Required]="Yes"),
  --(product[Final CAPA Closed]="Pending")
)</f>
        <v>735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2A5D3-DD40-432B-A03C-472E8B160538}">
  <sheetPr>
    <tabColor theme="9" tint="0.39997558519241921"/>
  </sheetPr>
  <dimension ref="A1:U4"/>
  <sheetViews>
    <sheetView showGridLines="0" showRowColHeaders="0" workbookViewId="0">
      <selection activeCell="U6" sqref="U6"/>
    </sheetView>
  </sheetViews>
  <sheetFormatPr defaultRowHeight="14.4" x14ac:dyDescent="0.3"/>
  <cols>
    <col min="2" max="2" width="4.88671875" customWidth="1"/>
    <col min="3" max="3" width="39.77734375" customWidth="1"/>
    <col min="4" max="4" width="3" customWidth="1"/>
  </cols>
  <sheetData>
    <row r="1" spans="1:21" ht="14.4" customHeight="1" x14ac:dyDescent="0.3">
      <c r="A1" s="6"/>
      <c r="B1" s="6"/>
      <c r="C1" s="12" t="s">
        <v>3574</v>
      </c>
      <c r="D1" s="12"/>
      <c r="E1" s="12"/>
      <c r="F1" s="12"/>
      <c r="G1" s="6"/>
      <c r="H1" s="6"/>
      <c r="I1" s="6"/>
      <c r="J1" s="6"/>
      <c r="K1" s="6"/>
      <c r="L1" s="6"/>
      <c r="M1" s="6"/>
      <c r="N1" s="6"/>
      <c r="O1" s="6"/>
      <c r="P1" s="6"/>
      <c r="Q1" s="6"/>
      <c r="R1" s="6"/>
      <c r="S1" s="6"/>
      <c r="T1" s="6"/>
      <c r="U1" s="6"/>
    </row>
    <row r="2" spans="1:21" ht="23.4" customHeight="1" x14ac:dyDescent="0.3">
      <c r="A2" s="6"/>
      <c r="B2" s="6"/>
      <c r="C2" s="12"/>
      <c r="D2" s="12"/>
      <c r="E2" s="12"/>
      <c r="F2" s="12"/>
      <c r="G2" s="6"/>
      <c r="H2" s="6"/>
      <c r="I2" s="6"/>
      <c r="J2" s="6"/>
      <c r="K2" s="6"/>
      <c r="L2" s="6"/>
      <c r="M2" s="6"/>
      <c r="N2" s="6"/>
      <c r="O2" s="6"/>
      <c r="P2" s="6"/>
      <c r="Q2" s="6"/>
      <c r="R2" s="6"/>
      <c r="S2" s="6"/>
      <c r="T2" s="6"/>
      <c r="U2" s="6"/>
    </row>
    <row r="3" spans="1:21" ht="14.4" customHeight="1" x14ac:dyDescent="0.3">
      <c r="A3" s="6"/>
      <c r="B3" s="6"/>
      <c r="C3" s="12"/>
      <c r="D3" s="12"/>
      <c r="E3" s="12"/>
      <c r="F3" s="12"/>
      <c r="G3" s="6"/>
      <c r="H3" s="6"/>
      <c r="I3" s="6"/>
      <c r="J3" s="6"/>
      <c r="K3" s="6"/>
      <c r="L3" s="6"/>
      <c r="M3" s="6"/>
      <c r="N3" s="6"/>
      <c r="O3" s="6"/>
      <c r="P3" s="6"/>
      <c r="Q3" s="6"/>
      <c r="R3" s="6"/>
      <c r="S3" s="6"/>
      <c r="T3" s="6"/>
      <c r="U3" s="6"/>
    </row>
    <row r="4" spans="1:21" ht="14.4" customHeight="1" x14ac:dyDescent="0.3">
      <c r="A4" s="6"/>
      <c r="B4" s="6"/>
      <c r="C4" s="12"/>
      <c r="D4" s="12"/>
      <c r="E4" s="12"/>
      <c r="F4" s="12"/>
      <c r="G4" s="6"/>
      <c r="H4" s="6"/>
      <c r="I4" s="6"/>
      <c r="J4" s="6"/>
      <c r="K4" s="6"/>
      <c r="L4" s="6"/>
      <c r="M4" s="6"/>
      <c r="N4" s="6"/>
      <c r="O4" s="6"/>
      <c r="P4" s="6"/>
      <c r="Q4" s="6"/>
      <c r="R4" s="6"/>
      <c r="S4" s="6"/>
      <c r="T4" s="6"/>
      <c r="U4" s="6"/>
    </row>
  </sheetData>
  <mergeCells count="1">
    <mergeCell ref="C1:F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F66C2-5EC1-479C-A3E2-E038DF4981B6}">
  <sheetPr>
    <tabColor theme="9" tint="0.39997558519241921"/>
  </sheetPr>
  <dimension ref="A1:U4"/>
  <sheetViews>
    <sheetView showGridLines="0" showRowColHeaders="0" workbookViewId="0"/>
  </sheetViews>
  <sheetFormatPr defaultRowHeight="14.4" x14ac:dyDescent="0.3"/>
  <cols>
    <col min="2" max="2" width="4.88671875" customWidth="1"/>
    <col min="3" max="3" width="39.77734375" customWidth="1"/>
    <col min="4" max="4" width="3" customWidth="1"/>
  </cols>
  <sheetData>
    <row r="1" spans="1:21" ht="14.4" customHeight="1" x14ac:dyDescent="0.3">
      <c r="A1" s="6"/>
      <c r="B1" s="6"/>
      <c r="C1" s="12" t="s">
        <v>3582</v>
      </c>
      <c r="D1" s="12"/>
      <c r="E1" s="12"/>
      <c r="F1" s="12"/>
      <c r="G1" s="6"/>
      <c r="H1" s="6"/>
      <c r="I1" s="6"/>
      <c r="J1" s="6"/>
      <c r="K1" s="6"/>
      <c r="L1" s="6"/>
      <c r="M1" s="6"/>
      <c r="N1" s="6"/>
      <c r="O1" s="6"/>
      <c r="P1" s="6"/>
      <c r="Q1" s="6"/>
      <c r="R1" s="6"/>
      <c r="S1" s="6"/>
      <c r="T1" s="6"/>
      <c r="U1" s="6"/>
    </row>
    <row r="2" spans="1:21" ht="23.4" customHeight="1" x14ac:dyDescent="0.3">
      <c r="A2" s="6"/>
      <c r="B2" s="6"/>
      <c r="C2" s="12"/>
      <c r="D2" s="12"/>
      <c r="E2" s="12"/>
      <c r="F2" s="12"/>
      <c r="G2" s="6"/>
      <c r="H2" s="6"/>
      <c r="I2" s="6"/>
      <c r="J2" s="6"/>
      <c r="K2" s="6"/>
      <c r="L2" s="6"/>
      <c r="M2" s="6"/>
      <c r="N2" s="6"/>
      <c r="O2" s="6"/>
      <c r="P2" s="6"/>
      <c r="Q2" s="6"/>
      <c r="R2" s="6"/>
      <c r="S2" s="6"/>
      <c r="T2" s="6"/>
      <c r="U2" s="6"/>
    </row>
    <row r="3" spans="1:21" ht="14.4" customHeight="1" x14ac:dyDescent="0.3">
      <c r="A3" s="6"/>
      <c r="B3" s="6"/>
      <c r="C3" s="12"/>
      <c r="D3" s="12"/>
      <c r="E3" s="12"/>
      <c r="F3" s="12"/>
      <c r="G3" s="6"/>
      <c r="H3" s="6"/>
      <c r="I3" s="6"/>
      <c r="J3" s="6"/>
      <c r="K3" s="6"/>
      <c r="L3" s="6"/>
      <c r="M3" s="6"/>
      <c r="N3" s="6"/>
      <c r="O3" s="6"/>
      <c r="P3" s="6"/>
      <c r="Q3" s="6"/>
      <c r="R3" s="6"/>
      <c r="S3" s="6"/>
      <c r="T3" s="6"/>
      <c r="U3" s="6"/>
    </row>
    <row r="4" spans="1:21" ht="14.4" customHeight="1" x14ac:dyDescent="0.3">
      <c r="A4" s="6"/>
      <c r="B4" s="6"/>
      <c r="C4" s="12"/>
      <c r="D4" s="12"/>
      <c r="E4" s="12"/>
      <c r="F4" s="12"/>
      <c r="G4" s="6"/>
      <c r="H4" s="6"/>
      <c r="I4" s="6"/>
      <c r="J4" s="6"/>
      <c r="K4" s="6"/>
      <c r="L4" s="6"/>
      <c r="M4" s="6"/>
      <c r="N4" s="6"/>
      <c r="O4" s="6"/>
      <c r="P4" s="6"/>
      <c r="Q4" s="6"/>
      <c r="R4" s="6"/>
      <c r="S4" s="6"/>
      <c r="T4" s="6"/>
      <c r="U4" s="6"/>
    </row>
  </sheetData>
  <mergeCells count="1">
    <mergeCell ref="C1:F4"/>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D0F44-05E1-4DE4-AEED-433CF509964D}">
  <sheetPr>
    <tabColor theme="9" tint="0.39997558519241921"/>
  </sheetPr>
  <dimension ref="A1:U4"/>
  <sheetViews>
    <sheetView showGridLines="0" showRowColHeaders="0" tabSelected="1" workbookViewId="0"/>
  </sheetViews>
  <sheetFormatPr defaultRowHeight="14.4" x14ac:dyDescent="0.3"/>
  <cols>
    <col min="2" max="2" width="4.88671875" customWidth="1"/>
    <col min="3" max="3" width="39.77734375" customWidth="1"/>
    <col min="4" max="4" width="3" customWidth="1"/>
    <col min="6" max="6" width="12.21875" customWidth="1"/>
    <col min="7" max="7" width="5" customWidth="1"/>
  </cols>
  <sheetData>
    <row r="1" spans="1:21" ht="14.4" customHeight="1" x14ac:dyDescent="0.3">
      <c r="A1" s="6"/>
      <c r="B1" s="6"/>
      <c r="C1" s="12" t="s">
        <v>3583</v>
      </c>
      <c r="D1" s="12"/>
      <c r="E1" s="12"/>
      <c r="F1" s="12"/>
      <c r="G1" s="6"/>
      <c r="H1" s="6"/>
      <c r="I1" s="6"/>
      <c r="J1" s="6"/>
      <c r="K1" s="6"/>
      <c r="L1" s="6"/>
      <c r="M1" s="6"/>
      <c r="N1" s="6"/>
      <c r="O1" s="6"/>
      <c r="P1" s="6"/>
      <c r="Q1" s="6"/>
      <c r="R1" s="6"/>
      <c r="S1" s="6"/>
      <c r="T1" s="6"/>
      <c r="U1" s="6"/>
    </row>
    <row r="2" spans="1:21" ht="23.4" customHeight="1" x14ac:dyDescent="0.3">
      <c r="A2" s="6"/>
      <c r="B2" s="6"/>
      <c r="C2" s="12"/>
      <c r="D2" s="12"/>
      <c r="E2" s="12"/>
      <c r="F2" s="12"/>
      <c r="G2" s="6"/>
      <c r="H2" s="6"/>
      <c r="I2" s="6"/>
      <c r="J2" s="6"/>
      <c r="K2" s="6"/>
      <c r="L2" s="6"/>
      <c r="M2" s="6"/>
      <c r="N2" s="6"/>
      <c r="O2" s="6"/>
      <c r="P2" s="6"/>
      <c r="Q2" s="6"/>
      <c r="R2" s="6"/>
      <c r="S2" s="6"/>
      <c r="T2" s="6"/>
      <c r="U2" s="6"/>
    </row>
    <row r="3" spans="1:21" ht="14.4" customHeight="1" x14ac:dyDescent="0.3">
      <c r="A3" s="6"/>
      <c r="B3" s="6"/>
      <c r="C3" s="12"/>
      <c r="D3" s="12"/>
      <c r="E3" s="12"/>
      <c r="F3" s="12"/>
      <c r="G3" s="6"/>
      <c r="H3" s="6"/>
      <c r="I3" s="6"/>
      <c r="J3" s="6"/>
      <c r="K3" s="6"/>
      <c r="L3" s="6"/>
      <c r="M3" s="6"/>
      <c r="N3" s="6"/>
      <c r="O3" s="6"/>
      <c r="P3" s="6"/>
      <c r="Q3" s="6"/>
      <c r="R3" s="6"/>
      <c r="S3" s="6"/>
      <c r="T3" s="6"/>
      <c r="U3" s="6"/>
    </row>
    <row r="4" spans="1:21" ht="14.4" customHeight="1" x14ac:dyDescent="0.3">
      <c r="A4" s="6"/>
      <c r="B4" s="6"/>
      <c r="C4" s="12"/>
      <c r="D4" s="12"/>
      <c r="E4" s="12"/>
      <c r="F4" s="12"/>
      <c r="G4" s="6"/>
      <c r="H4" s="6"/>
      <c r="I4" s="6"/>
      <c r="J4" s="6"/>
      <c r="K4" s="6"/>
      <c r="L4" s="6"/>
      <c r="M4" s="6"/>
      <c r="N4" s="6"/>
      <c r="O4" s="6"/>
      <c r="P4" s="6"/>
      <c r="Q4" s="6"/>
      <c r="R4" s="6"/>
      <c r="S4" s="6"/>
      <c r="T4" s="6"/>
      <c r="U4" s="6"/>
    </row>
  </sheetData>
  <mergeCells count="1">
    <mergeCell ref="C1:F4"/>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_rels/item81.xml.rels><?xml version="1.0" encoding="UTF-8" standalone="yes"?>
<Relationships xmlns="http://schemas.openxmlformats.org/package/2006/relationships"><Relationship Id="rId1" Type="http://schemas.openxmlformats.org/officeDocument/2006/relationships/customXmlProps" Target="itemProps81.xml"/></Relationships>
</file>

<file path=customXml/_rels/item82.xml.rels><?xml version="1.0" encoding="UTF-8" standalone="yes"?>
<Relationships xmlns="http://schemas.openxmlformats.org/package/2006/relationships"><Relationship Id="rId1" Type="http://schemas.openxmlformats.org/officeDocument/2006/relationships/customXmlProps" Target="itemProps82.xml"/></Relationships>
</file>

<file path=customXml/_rels/item83.xml.rels><?xml version="1.0" encoding="UTF-8" standalone="yes"?>
<Relationships xmlns="http://schemas.openxmlformats.org/package/2006/relationships"><Relationship Id="rId1" Type="http://schemas.openxmlformats.org/officeDocument/2006/relationships/customXmlProps" Target="itemProps83.xml"/></Relationships>
</file>

<file path=customXml/_rels/item84.xml.rels><?xml version="1.0" encoding="UTF-8" standalone="yes"?>
<Relationships xmlns="http://schemas.openxmlformats.org/package/2006/relationships"><Relationship Id="rId1" Type="http://schemas.openxmlformats.org/officeDocument/2006/relationships/customXmlProps" Target="itemProps84.xml"/></Relationships>
</file>

<file path=customXml/_rels/item85.xml.rels><?xml version="1.0" encoding="UTF-8" standalone="yes"?>
<Relationships xmlns="http://schemas.openxmlformats.org/package/2006/relationships"><Relationship Id="rId1" Type="http://schemas.openxmlformats.org/officeDocument/2006/relationships/customXmlProps" Target="itemProps85.xml"/></Relationships>
</file>

<file path=customXml/_rels/item86.xml.rels><?xml version="1.0" encoding="UTF-8" standalone="yes"?>
<Relationships xmlns="http://schemas.openxmlformats.org/package/2006/relationships"><Relationship Id="rId1" Type="http://schemas.openxmlformats.org/officeDocument/2006/relationships/customXmlProps" Target="itemProps86.xml"/></Relationships>
</file>

<file path=customXml/_rels/item87.xml.rels><?xml version="1.0" encoding="UTF-8" standalone="yes"?>
<Relationships xmlns="http://schemas.openxmlformats.org/package/2006/relationships"><Relationship Id="rId1" Type="http://schemas.openxmlformats.org/officeDocument/2006/relationships/customXmlProps" Target="itemProps87.xml"/></Relationships>
</file>

<file path=customXml/_rels/item88.xml.rels><?xml version="1.0" encoding="UTF-8" standalone="yes"?>
<Relationships xmlns="http://schemas.openxmlformats.org/package/2006/relationships"><Relationship Id="rId1" Type="http://schemas.openxmlformats.org/officeDocument/2006/relationships/customXmlProps" Target="itemProps88.xml"/></Relationships>
</file>

<file path=customXml/_rels/item89.xml.rels><?xml version="1.0" encoding="UTF-8" standalone="yes"?>
<Relationships xmlns="http://schemas.openxmlformats.org/package/2006/relationships"><Relationship Id="rId1" Type="http://schemas.openxmlformats.org/officeDocument/2006/relationships/customXmlProps" Target="itemProps89.xml"/></Relationships>
</file>

<file path=customXml/_rels/item90.xml.rels><?xml version="1.0" encoding="UTF-8" standalone="yes"?>
<Relationships xmlns="http://schemas.openxmlformats.org/package/2006/relationships"><Relationship Id="rId1" Type="http://schemas.openxmlformats.org/officeDocument/2006/relationships/customXmlProps" Target="itemProps90.xml"/></Relationships>
</file>

<file path=customXml/_rels/item91.xml.rels><?xml version="1.0" encoding="UTF-8" standalone="yes"?>
<Relationships xmlns="http://schemas.openxmlformats.org/package/2006/relationships"><Relationship Id="rId1" Type="http://schemas.openxmlformats.org/officeDocument/2006/relationships/customXmlProps" Target="itemProps91.xml"/></Relationships>
</file>

<file path=customXml/_rels/item92.xml.rels><?xml version="1.0" encoding="UTF-8" standalone="yes"?>
<Relationships xmlns="http://schemas.openxmlformats.org/package/2006/relationships"><Relationship Id="rId1" Type="http://schemas.openxmlformats.org/officeDocument/2006/relationships/customXmlProps" Target="itemProps92.xml"/></Relationships>
</file>

<file path=customXml/_rels/item93.xml.rels><?xml version="1.0" encoding="UTF-8" standalone="yes"?>
<Relationships xmlns="http://schemas.openxmlformats.org/package/2006/relationships"><Relationship Id="rId1" Type="http://schemas.openxmlformats.org/officeDocument/2006/relationships/customXmlProps" Target="itemProps93.xml"/></Relationships>
</file>

<file path=customXml/_rels/item94.xml.rels><?xml version="1.0" encoding="UTF-8" standalone="yes"?>
<Relationships xmlns="http://schemas.openxmlformats.org/package/2006/relationships"><Relationship Id="rId1" Type="http://schemas.openxmlformats.org/officeDocument/2006/relationships/customXmlProps" Target="itemProps94.xml"/></Relationships>
</file>

<file path=customXml/_rels/item95.xml.rels><?xml version="1.0" encoding="UTF-8" standalone="yes"?>
<Relationships xmlns="http://schemas.openxmlformats.org/package/2006/relationships"><Relationship Id="rId1" Type="http://schemas.openxmlformats.org/officeDocument/2006/relationships/customXmlProps" Target="itemProps95.xml"/></Relationships>
</file>

<file path=customXml/_rels/item96.xml.rels><?xml version="1.0" encoding="UTF-8" standalone="yes"?>
<Relationships xmlns="http://schemas.openxmlformats.org/package/2006/relationships"><Relationship Id="rId1" Type="http://schemas.openxmlformats.org/officeDocument/2006/relationships/customXmlProps" Target="itemProps96.xml"/></Relationships>
</file>

<file path=customXml/_rels/item97.xml.rels><?xml version="1.0" encoding="UTF-8" standalone="yes"?>
<Relationships xmlns="http://schemas.openxmlformats.org/package/2006/relationships"><Relationship Id="rId1" Type="http://schemas.openxmlformats.org/officeDocument/2006/relationships/customXmlProps" Target="itemProps97.xml"/></Relationships>
</file>

<file path=customXml/_rels/item98.xml.rels><?xml version="1.0" encoding="UTF-8" standalone="yes"?>
<Relationships xmlns="http://schemas.openxmlformats.org/package/2006/relationships"><Relationship Id="rId1" Type="http://schemas.openxmlformats.org/officeDocument/2006/relationships/customXmlProps" Target="itemProps98.xml"/></Relationships>
</file>

<file path=customXml/_rels/item99.xml.rels><?xml version="1.0" encoding="UTF-8" standalone="yes"?>
<Relationships xmlns="http://schemas.openxmlformats.org/package/2006/relationships"><Relationship Id="rId1" Type="http://schemas.openxmlformats.org/officeDocument/2006/relationships/customXmlProps" Target="itemProps99.xml"/></Relationships>
</file>

<file path=customXml/_rels/item100.xml.rels><?xml version="1.0" encoding="UTF-8" standalone="yes"?>
<Relationships xmlns="http://schemas.openxmlformats.org/package/2006/relationships"><Relationship Id="rId1" Type="http://schemas.openxmlformats.org/officeDocument/2006/relationships/customXmlProps" Target="itemProps100.xml"/></Relationships>
</file>

<file path=customXml/_rels/item101.xml.rels><?xml version="1.0" encoding="UTF-8" standalone="yes"?>
<Relationships xmlns="http://schemas.openxmlformats.org/package/2006/relationships"><Relationship Id="rId1" Type="http://schemas.openxmlformats.org/officeDocument/2006/relationships/customXmlProps" Target="itemProps101.xml"/></Relationships>
</file>

<file path=customXml/_rels/item102.xml.rels><?xml version="1.0" encoding="UTF-8" standalone="yes"?>
<Relationships xmlns="http://schemas.openxmlformats.org/package/2006/relationships"><Relationship Id="rId1" Type="http://schemas.openxmlformats.org/officeDocument/2006/relationships/customXmlProps" Target="itemProps102.xml"/></Relationships>
</file>

<file path=customXml/_rels/item103.xml.rels><?xml version="1.0" encoding="UTF-8" standalone="yes"?>
<Relationships xmlns="http://schemas.openxmlformats.org/package/2006/relationships"><Relationship Id="rId1" Type="http://schemas.openxmlformats.org/officeDocument/2006/relationships/customXmlProps" Target="itemProps103.xml"/></Relationships>
</file>

<file path=customXml/_rels/item104.xml.rels><?xml version="1.0" encoding="UTF-8" standalone="yes"?>
<Relationships xmlns="http://schemas.openxmlformats.org/package/2006/relationships"><Relationship Id="rId1" Type="http://schemas.openxmlformats.org/officeDocument/2006/relationships/customXmlProps" Target="itemProps104.xml"/></Relationships>
</file>

<file path=customXml/_rels/item105.xml.rels><?xml version="1.0" encoding="UTF-8" standalone="yes"?>
<Relationships xmlns="http://schemas.openxmlformats.org/package/2006/relationships"><Relationship Id="rId1" Type="http://schemas.openxmlformats.org/officeDocument/2006/relationships/customXmlProps" Target="itemProps105.xml"/></Relationships>
</file>

<file path=customXml/_rels/item106.xml.rels><?xml version="1.0" encoding="UTF-8" standalone="yes"?>
<Relationships xmlns="http://schemas.openxmlformats.org/package/2006/relationships"><Relationship Id="rId1" Type="http://schemas.openxmlformats.org/officeDocument/2006/relationships/customXmlProps" Target="itemProps106.xml"/></Relationships>
</file>

<file path=customXml/_rels/item107.xml.rels><?xml version="1.0" encoding="UTF-8" standalone="yes"?>
<Relationships xmlns="http://schemas.openxmlformats.org/package/2006/relationships"><Relationship Id="rId1" Type="http://schemas.openxmlformats.org/officeDocument/2006/relationships/customXmlProps" Target="itemProps107.xml"/></Relationships>
</file>

<file path=customXml/_rels/item108.xml.rels><?xml version="1.0" encoding="UTF-8" standalone="yes"?>
<Relationships xmlns="http://schemas.openxmlformats.org/package/2006/relationships"><Relationship Id="rId1" Type="http://schemas.openxmlformats.org/officeDocument/2006/relationships/customXmlProps" Target="itemProps10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81.xml>����
</file>

<file path=customXml/item82.xml>��
</file>

<file path=customXml/item83.xml>����
</file>

<file path=customXml/item84.xml>��
</file>

<file path=customXml/item85.xml>����
</file>

<file path=customXml/item86.xml>��
</file>

<file path=customXml/item87.xml>����
</file>

<file path=customXml/item88.xml>��
</file>

<file path=customXml/item89.xml>����
</file>

<file path=customXml/item90.xml>����
</file>

<file path=customXml/item91.xml>��
</file>

<file path=customXml/item92.xml>��
</file>

<file path=customXml/item93.xml>����
</file>

<file path=customXml/item94.xml>����
</file>

<file path=customXml/item95.xml>��
</file>

<file path=customXml/item96.xml>��
</file>

<file path=customXml/item97.xml>����
</file>

<file path=customXml/item98.xml>����
</file>

<file path=customXml/item99.xml>����
</file>

<file path=customXml/item100.xml>��
</file>

<file path=customXml/item101.xml>����
</file>

<file path=customXml/item102.xml>����
</file>

<file path=customXml/item103.xml>����
</file>

<file path=customXml/item104.xml>��
</file>

<file path=customXml/item105.xml>��
</file>

<file path=customXml/item106.xml>����
</file>

<file path=customXml/item107.xml>��
</file>

<file path=customXml/item108.xml>����
</file>

<file path=customXml/itemProps1.xml><?xml version="1.0" encoding="utf-8"?>
<ds:datastoreItem xmlns:ds="http://schemas.openxmlformats.org/officeDocument/2006/customXml" ds:itemID="{B327BAD7-71E4-45A4-BE49-47B6618758C5}">
  <ds:schemaRefs/>
</ds:datastoreItem>
</file>

<file path=customXml/itemProps2.xml><?xml version="1.0" encoding="utf-8"?>
<ds:datastoreItem xmlns:ds="http://schemas.openxmlformats.org/officeDocument/2006/customXml" ds:itemID="{DC3D5581-00D8-41B9-9140-14B3D8DC9369}">
  <ds:schemaRefs/>
</ds:datastoreItem>
</file>

<file path=customXml/itemProps3.xml><?xml version="1.0" encoding="utf-8"?>
<ds:datastoreItem xmlns:ds="http://schemas.openxmlformats.org/officeDocument/2006/customXml" ds:itemID="{60147E5A-CFEA-4DD6-B6C6-68A345E4CF4E}">
  <ds:schemaRefs/>
</ds:datastoreItem>
</file>

<file path=customXml/itemProps4.xml><?xml version="1.0" encoding="utf-8"?>
<ds:datastoreItem xmlns:ds="http://schemas.openxmlformats.org/officeDocument/2006/customXml" ds:itemID="{53651B78-85B4-4A06-B2B9-61697FAD26BE}">
  <ds:schemaRefs/>
</ds:datastoreItem>
</file>

<file path=customXml/itemProps5.xml><?xml version="1.0" encoding="utf-8"?>
<ds:datastoreItem xmlns:ds="http://schemas.openxmlformats.org/officeDocument/2006/customXml" ds:itemID="{899B6EAA-1ECF-4BB4-BEAD-A18BF6B4E7B9}">
  <ds:schemaRefs/>
</ds:datastoreItem>
</file>

<file path=customXml/itemProps6.xml><?xml version="1.0" encoding="utf-8"?>
<ds:datastoreItem xmlns:ds="http://schemas.openxmlformats.org/officeDocument/2006/customXml" ds:itemID="{8A9B3AFB-C86E-4581-AC81-DEBAD516518D}">
  <ds:schemaRefs/>
</ds:datastoreItem>
</file>

<file path=customXml/itemProps7.xml><?xml version="1.0" encoding="utf-8"?>
<ds:datastoreItem xmlns:ds="http://schemas.openxmlformats.org/officeDocument/2006/customXml" ds:itemID="{AE3098B9-DFDD-4E54-8AB1-7EE3FBD38C14}">
  <ds:schemaRefs/>
</ds:datastoreItem>
</file>

<file path=customXml/itemProps8.xml><?xml version="1.0" encoding="utf-8"?>
<ds:datastoreItem xmlns:ds="http://schemas.openxmlformats.org/officeDocument/2006/customXml" ds:itemID="{81F3DA2E-B987-4949-B455-DA3491FB2D8E}">
  <ds:schemaRefs/>
</ds:datastoreItem>
</file>

<file path=customXml/itemProps9.xml><?xml version="1.0" encoding="utf-8"?>
<ds:datastoreItem xmlns:ds="http://schemas.openxmlformats.org/officeDocument/2006/customXml" ds:itemID="{EB2BCB90-CE40-49AA-8D90-637097382C02}">
  <ds:schemaRefs/>
</ds:datastoreItem>
</file>

<file path=customXml/itemProps10.xml><?xml version="1.0" encoding="utf-8"?>
<ds:datastoreItem xmlns:ds="http://schemas.openxmlformats.org/officeDocument/2006/customXml" ds:itemID="{11701F62-1576-41C5-A7B5-66F97CFA7075}">
  <ds:schemaRefs/>
</ds:datastoreItem>
</file>

<file path=customXml/itemProps11.xml><?xml version="1.0" encoding="utf-8"?>
<ds:datastoreItem xmlns:ds="http://schemas.openxmlformats.org/officeDocument/2006/customXml" ds:itemID="{744C5A15-01A2-40D4-93A6-2972599115EB}">
  <ds:schemaRefs/>
</ds:datastoreItem>
</file>

<file path=customXml/itemProps12.xml><?xml version="1.0" encoding="utf-8"?>
<ds:datastoreItem xmlns:ds="http://schemas.openxmlformats.org/officeDocument/2006/customXml" ds:itemID="{72E03419-839E-4DC5-92AD-2AA67AB92889}">
  <ds:schemaRefs/>
</ds:datastoreItem>
</file>

<file path=customXml/itemProps13.xml><?xml version="1.0" encoding="utf-8"?>
<ds:datastoreItem xmlns:ds="http://schemas.openxmlformats.org/officeDocument/2006/customXml" ds:itemID="{7940C9C6-7DF0-4B81-A150-99466DC9AC38}">
  <ds:schemaRefs/>
</ds:datastoreItem>
</file>

<file path=customXml/itemProps14.xml><?xml version="1.0" encoding="utf-8"?>
<ds:datastoreItem xmlns:ds="http://schemas.openxmlformats.org/officeDocument/2006/customXml" ds:itemID="{4EC4D82B-EFA4-4AF6-A3E8-07531A5A0251}">
  <ds:schemaRefs/>
</ds:datastoreItem>
</file>

<file path=customXml/itemProps15.xml><?xml version="1.0" encoding="utf-8"?>
<ds:datastoreItem xmlns:ds="http://schemas.openxmlformats.org/officeDocument/2006/customXml" ds:itemID="{6F633C51-904A-45A0-9551-A737455E35A9}">
  <ds:schemaRefs/>
</ds:datastoreItem>
</file>

<file path=customXml/itemProps16.xml><?xml version="1.0" encoding="utf-8"?>
<ds:datastoreItem xmlns:ds="http://schemas.openxmlformats.org/officeDocument/2006/customXml" ds:itemID="{829DDF33-E752-4332-B056-1350F29952EC}">
  <ds:schemaRefs/>
</ds:datastoreItem>
</file>

<file path=customXml/itemProps17.xml><?xml version="1.0" encoding="utf-8"?>
<ds:datastoreItem xmlns:ds="http://schemas.openxmlformats.org/officeDocument/2006/customXml" ds:itemID="{1FD97790-1EE0-4C51-BDC7-1BE78ADDE676}">
  <ds:schemaRefs/>
</ds:datastoreItem>
</file>

<file path=customXml/itemProps18.xml><?xml version="1.0" encoding="utf-8"?>
<ds:datastoreItem xmlns:ds="http://schemas.openxmlformats.org/officeDocument/2006/customXml" ds:itemID="{A9A5BFDD-D31D-494C-9FF0-A2B5E86B60A6}">
  <ds:schemaRefs/>
</ds:datastoreItem>
</file>

<file path=customXml/itemProps19.xml><?xml version="1.0" encoding="utf-8"?>
<ds:datastoreItem xmlns:ds="http://schemas.openxmlformats.org/officeDocument/2006/customXml" ds:itemID="{A7A61144-9242-4869-A404-34D44FC0E325}">
  <ds:schemaRefs/>
</ds:datastoreItem>
</file>

<file path=customXml/itemProps20.xml><?xml version="1.0" encoding="utf-8"?>
<ds:datastoreItem xmlns:ds="http://schemas.openxmlformats.org/officeDocument/2006/customXml" ds:itemID="{C87D0D92-D4E0-4B1E-BF0F-7DE8A82CA4BA}">
  <ds:schemaRefs/>
</ds:datastoreItem>
</file>

<file path=customXml/itemProps21.xml><?xml version="1.0" encoding="utf-8"?>
<ds:datastoreItem xmlns:ds="http://schemas.openxmlformats.org/officeDocument/2006/customXml" ds:itemID="{5B52817D-8CA5-4A27-AAE7-DE63368FBFB6}">
  <ds:schemaRefs/>
</ds:datastoreItem>
</file>

<file path=customXml/itemProps22.xml><?xml version="1.0" encoding="utf-8"?>
<ds:datastoreItem xmlns:ds="http://schemas.openxmlformats.org/officeDocument/2006/customXml" ds:itemID="{E1905087-C211-48FD-BADA-B4DAD9781DF7}">
  <ds:schemaRefs/>
</ds:datastoreItem>
</file>

<file path=customXml/itemProps23.xml><?xml version="1.0" encoding="utf-8"?>
<ds:datastoreItem xmlns:ds="http://schemas.openxmlformats.org/officeDocument/2006/customXml" ds:itemID="{70A7F0ED-F4D4-4050-8968-3C124730615B}">
  <ds:schemaRefs/>
</ds:datastoreItem>
</file>

<file path=customXml/itemProps24.xml><?xml version="1.0" encoding="utf-8"?>
<ds:datastoreItem xmlns:ds="http://schemas.openxmlformats.org/officeDocument/2006/customXml" ds:itemID="{3B6C0F2A-B38E-4BCC-AF0F-6823D6B1A2C5}">
  <ds:schemaRefs/>
</ds:datastoreItem>
</file>

<file path=customXml/itemProps25.xml><?xml version="1.0" encoding="utf-8"?>
<ds:datastoreItem xmlns:ds="http://schemas.openxmlformats.org/officeDocument/2006/customXml" ds:itemID="{7938E8C2-DAE9-451E-A52F-AF83557D419A}">
  <ds:schemaRefs/>
</ds:datastoreItem>
</file>

<file path=customXml/itemProps26.xml><?xml version="1.0" encoding="utf-8"?>
<ds:datastoreItem xmlns:ds="http://schemas.openxmlformats.org/officeDocument/2006/customXml" ds:itemID="{0AE4D186-FCF2-4BDE-8C19-5EEDBCF1ADA9}">
  <ds:schemaRefs/>
</ds:datastoreItem>
</file>

<file path=customXml/itemProps27.xml><?xml version="1.0" encoding="utf-8"?>
<ds:datastoreItem xmlns:ds="http://schemas.openxmlformats.org/officeDocument/2006/customXml" ds:itemID="{015C150E-1C7F-4CC9-A059-F91793939988}">
  <ds:schemaRefs/>
</ds:datastoreItem>
</file>

<file path=customXml/itemProps28.xml><?xml version="1.0" encoding="utf-8"?>
<ds:datastoreItem xmlns:ds="http://schemas.openxmlformats.org/officeDocument/2006/customXml" ds:itemID="{3E269521-A66A-4DC5-9C2C-A735D186CE98}">
  <ds:schemaRefs/>
</ds:datastoreItem>
</file>

<file path=customXml/itemProps29.xml><?xml version="1.0" encoding="utf-8"?>
<ds:datastoreItem xmlns:ds="http://schemas.openxmlformats.org/officeDocument/2006/customXml" ds:itemID="{4F2989AD-03F9-44E8-9E6F-71EBB4F0E0AE}">
  <ds:schemaRefs/>
</ds:datastoreItem>
</file>

<file path=customXml/itemProps30.xml><?xml version="1.0" encoding="utf-8"?>
<ds:datastoreItem xmlns:ds="http://schemas.openxmlformats.org/officeDocument/2006/customXml" ds:itemID="{4157AFC8-96AC-449D-978D-DE260738A232}">
  <ds:schemaRefs/>
</ds:datastoreItem>
</file>

<file path=customXml/itemProps31.xml><?xml version="1.0" encoding="utf-8"?>
<ds:datastoreItem xmlns:ds="http://schemas.openxmlformats.org/officeDocument/2006/customXml" ds:itemID="{6A1C2D08-44A6-4852-9599-A58E2A113595}">
  <ds:schemaRefs/>
</ds:datastoreItem>
</file>

<file path=customXml/itemProps32.xml><?xml version="1.0" encoding="utf-8"?>
<ds:datastoreItem xmlns:ds="http://schemas.openxmlformats.org/officeDocument/2006/customXml" ds:itemID="{C5FFD0C1-B113-4AA3-A374-65193DCAD77B}">
  <ds:schemaRefs/>
</ds:datastoreItem>
</file>

<file path=customXml/itemProps33.xml><?xml version="1.0" encoding="utf-8"?>
<ds:datastoreItem xmlns:ds="http://schemas.openxmlformats.org/officeDocument/2006/customXml" ds:itemID="{101885CB-F60A-4F58-BAD4-7A807522C3AD}">
  <ds:schemaRefs/>
</ds:datastoreItem>
</file>

<file path=customXml/itemProps34.xml><?xml version="1.0" encoding="utf-8"?>
<ds:datastoreItem xmlns:ds="http://schemas.openxmlformats.org/officeDocument/2006/customXml" ds:itemID="{D81ED624-4CAA-4B34-9FF1-45154057E747}">
  <ds:schemaRefs/>
</ds:datastoreItem>
</file>

<file path=customXml/itemProps35.xml><?xml version="1.0" encoding="utf-8"?>
<ds:datastoreItem xmlns:ds="http://schemas.openxmlformats.org/officeDocument/2006/customXml" ds:itemID="{08659199-8F25-4983-8FD1-BE536C45B8AA}">
  <ds:schemaRefs/>
</ds:datastoreItem>
</file>

<file path=customXml/itemProps36.xml><?xml version="1.0" encoding="utf-8"?>
<ds:datastoreItem xmlns:ds="http://schemas.openxmlformats.org/officeDocument/2006/customXml" ds:itemID="{730ACAC1-9695-4E9F-BF21-5CD20DBDDD0E}">
  <ds:schemaRefs/>
</ds:datastoreItem>
</file>

<file path=customXml/itemProps37.xml><?xml version="1.0" encoding="utf-8"?>
<ds:datastoreItem xmlns:ds="http://schemas.openxmlformats.org/officeDocument/2006/customXml" ds:itemID="{B132F13F-273D-4292-99A4-5DCCACECF281}">
  <ds:schemaRefs>
    <ds:schemaRef ds:uri="http://schemas.microsoft.com/DataMashup"/>
  </ds:schemaRefs>
</ds:datastoreItem>
</file>

<file path=customXml/itemProps38.xml><?xml version="1.0" encoding="utf-8"?>
<ds:datastoreItem xmlns:ds="http://schemas.openxmlformats.org/officeDocument/2006/customXml" ds:itemID="{E988EC4B-B7C7-4921-A179-9A25EA8D8AF3}">
  <ds:schemaRefs/>
</ds:datastoreItem>
</file>

<file path=customXml/itemProps39.xml><?xml version="1.0" encoding="utf-8"?>
<ds:datastoreItem xmlns:ds="http://schemas.openxmlformats.org/officeDocument/2006/customXml" ds:itemID="{A08F22BA-40C9-4149-94B3-746A9AF150CB}">
  <ds:schemaRefs/>
</ds:datastoreItem>
</file>

<file path=customXml/itemProps40.xml><?xml version="1.0" encoding="utf-8"?>
<ds:datastoreItem xmlns:ds="http://schemas.openxmlformats.org/officeDocument/2006/customXml" ds:itemID="{256B2967-36D7-4200-8086-03D04C770917}">
  <ds:schemaRefs/>
</ds:datastoreItem>
</file>

<file path=customXml/itemProps41.xml><?xml version="1.0" encoding="utf-8"?>
<ds:datastoreItem xmlns:ds="http://schemas.openxmlformats.org/officeDocument/2006/customXml" ds:itemID="{2F95B30F-6F95-4F0D-B907-309D6CD644AF}">
  <ds:schemaRefs/>
</ds:datastoreItem>
</file>

<file path=customXml/itemProps42.xml><?xml version="1.0" encoding="utf-8"?>
<ds:datastoreItem xmlns:ds="http://schemas.openxmlformats.org/officeDocument/2006/customXml" ds:itemID="{D20E2030-BC05-460A-B49F-9B56F4F5FCF8}">
  <ds:schemaRefs/>
</ds:datastoreItem>
</file>

<file path=customXml/itemProps43.xml><?xml version="1.0" encoding="utf-8"?>
<ds:datastoreItem xmlns:ds="http://schemas.openxmlformats.org/officeDocument/2006/customXml" ds:itemID="{A82ABE8B-107A-4FDD-9991-A080777B3E33}">
  <ds:schemaRefs/>
</ds:datastoreItem>
</file>

<file path=customXml/itemProps44.xml><?xml version="1.0" encoding="utf-8"?>
<ds:datastoreItem xmlns:ds="http://schemas.openxmlformats.org/officeDocument/2006/customXml" ds:itemID="{7EB5CB83-DC8B-42C8-8530-98322E112A65}">
  <ds:schemaRefs/>
</ds:datastoreItem>
</file>

<file path=customXml/itemProps45.xml><?xml version="1.0" encoding="utf-8"?>
<ds:datastoreItem xmlns:ds="http://schemas.openxmlformats.org/officeDocument/2006/customXml" ds:itemID="{E50511B1-3138-401B-93DD-9D3FFC6B3BD4}">
  <ds:schemaRefs/>
</ds:datastoreItem>
</file>

<file path=customXml/itemProps46.xml><?xml version="1.0" encoding="utf-8"?>
<ds:datastoreItem xmlns:ds="http://schemas.openxmlformats.org/officeDocument/2006/customXml" ds:itemID="{BE79825D-46BB-49DB-83FA-C460BDF5828D}">
  <ds:schemaRefs/>
</ds:datastoreItem>
</file>

<file path=customXml/itemProps47.xml><?xml version="1.0" encoding="utf-8"?>
<ds:datastoreItem xmlns:ds="http://schemas.openxmlformats.org/officeDocument/2006/customXml" ds:itemID="{225EF0B2-38C0-47F9-9C2E-FC5281FAEB5D}">
  <ds:schemaRefs/>
</ds:datastoreItem>
</file>

<file path=customXml/itemProps48.xml><?xml version="1.0" encoding="utf-8"?>
<ds:datastoreItem xmlns:ds="http://schemas.openxmlformats.org/officeDocument/2006/customXml" ds:itemID="{08C3D9A1-9681-458D-BFB2-DCA3DDBFEA16}">
  <ds:schemaRefs/>
</ds:datastoreItem>
</file>

<file path=customXml/itemProps49.xml><?xml version="1.0" encoding="utf-8"?>
<ds:datastoreItem xmlns:ds="http://schemas.openxmlformats.org/officeDocument/2006/customXml" ds:itemID="{553A1218-9B96-47EF-B197-323A8DEDDAE0}">
  <ds:schemaRefs/>
</ds:datastoreItem>
</file>

<file path=customXml/itemProps50.xml><?xml version="1.0" encoding="utf-8"?>
<ds:datastoreItem xmlns:ds="http://schemas.openxmlformats.org/officeDocument/2006/customXml" ds:itemID="{0FCE0F8E-ED8B-4402-98B4-C800D8118D6D}">
  <ds:schemaRefs/>
</ds:datastoreItem>
</file>

<file path=customXml/itemProps51.xml><?xml version="1.0" encoding="utf-8"?>
<ds:datastoreItem xmlns:ds="http://schemas.openxmlformats.org/officeDocument/2006/customXml" ds:itemID="{AFF70F54-F51D-4ECB-9B18-8A073E6A6ABE}">
  <ds:schemaRefs/>
</ds:datastoreItem>
</file>

<file path=customXml/itemProps52.xml><?xml version="1.0" encoding="utf-8"?>
<ds:datastoreItem xmlns:ds="http://schemas.openxmlformats.org/officeDocument/2006/customXml" ds:itemID="{21161556-5F32-482A-B8E5-C4CCC6DBE9BD}">
  <ds:schemaRefs/>
</ds:datastoreItem>
</file>

<file path=customXml/itemProps53.xml><?xml version="1.0" encoding="utf-8"?>
<ds:datastoreItem xmlns:ds="http://schemas.openxmlformats.org/officeDocument/2006/customXml" ds:itemID="{D76E1DA5-5050-4356-BA3F-87042177D5D4}">
  <ds:schemaRefs/>
</ds:datastoreItem>
</file>

<file path=customXml/itemProps54.xml><?xml version="1.0" encoding="utf-8"?>
<ds:datastoreItem xmlns:ds="http://schemas.openxmlformats.org/officeDocument/2006/customXml" ds:itemID="{D3D63E17-52EB-457B-A116-83CA94BCE560}">
  <ds:schemaRefs/>
</ds:datastoreItem>
</file>

<file path=customXml/itemProps55.xml><?xml version="1.0" encoding="utf-8"?>
<ds:datastoreItem xmlns:ds="http://schemas.openxmlformats.org/officeDocument/2006/customXml" ds:itemID="{24F1FBBB-4A60-4513-A2E7-4E23DFEDA404}">
  <ds:schemaRefs/>
</ds:datastoreItem>
</file>

<file path=customXml/itemProps56.xml><?xml version="1.0" encoding="utf-8"?>
<ds:datastoreItem xmlns:ds="http://schemas.openxmlformats.org/officeDocument/2006/customXml" ds:itemID="{481C57F9-1DEC-47CE-AD6F-E8161817FE8E}">
  <ds:schemaRefs/>
</ds:datastoreItem>
</file>

<file path=customXml/itemProps57.xml><?xml version="1.0" encoding="utf-8"?>
<ds:datastoreItem xmlns:ds="http://schemas.openxmlformats.org/officeDocument/2006/customXml" ds:itemID="{E9F51C79-D1E3-4346-ADFE-B179C4AA2FF8}">
  <ds:schemaRefs/>
</ds:datastoreItem>
</file>

<file path=customXml/itemProps58.xml><?xml version="1.0" encoding="utf-8"?>
<ds:datastoreItem xmlns:ds="http://schemas.openxmlformats.org/officeDocument/2006/customXml" ds:itemID="{B7BFCBE9-AA6C-415E-972A-E2A45BD6380D}">
  <ds:schemaRefs/>
</ds:datastoreItem>
</file>

<file path=customXml/itemProps59.xml><?xml version="1.0" encoding="utf-8"?>
<ds:datastoreItem xmlns:ds="http://schemas.openxmlformats.org/officeDocument/2006/customXml" ds:itemID="{8470319C-6EC3-4BA9-AA74-33155238059B}">
  <ds:schemaRefs/>
</ds:datastoreItem>
</file>

<file path=customXml/itemProps60.xml><?xml version="1.0" encoding="utf-8"?>
<ds:datastoreItem xmlns:ds="http://schemas.openxmlformats.org/officeDocument/2006/customXml" ds:itemID="{AD105D9D-6D85-4B29-9665-2DF4730F13D5}">
  <ds:schemaRefs/>
</ds:datastoreItem>
</file>

<file path=customXml/itemProps61.xml><?xml version="1.0" encoding="utf-8"?>
<ds:datastoreItem xmlns:ds="http://schemas.openxmlformats.org/officeDocument/2006/customXml" ds:itemID="{2D1E7DD0-2528-4F9C-ACFC-B6A371B553F2}">
  <ds:schemaRefs/>
</ds:datastoreItem>
</file>

<file path=customXml/itemProps62.xml><?xml version="1.0" encoding="utf-8"?>
<ds:datastoreItem xmlns:ds="http://schemas.openxmlformats.org/officeDocument/2006/customXml" ds:itemID="{E0E9DB6A-9968-42E1-9BB4-32051C756A83}">
  <ds:schemaRefs/>
</ds:datastoreItem>
</file>

<file path=customXml/itemProps63.xml><?xml version="1.0" encoding="utf-8"?>
<ds:datastoreItem xmlns:ds="http://schemas.openxmlformats.org/officeDocument/2006/customXml" ds:itemID="{D5394C53-2651-4958-A31D-57CAEBB03428}">
  <ds:schemaRefs/>
</ds:datastoreItem>
</file>

<file path=customXml/itemProps64.xml><?xml version="1.0" encoding="utf-8"?>
<ds:datastoreItem xmlns:ds="http://schemas.openxmlformats.org/officeDocument/2006/customXml" ds:itemID="{070C8359-E1E2-4679-BD53-CD987377E31A}">
  <ds:schemaRefs/>
</ds:datastoreItem>
</file>

<file path=customXml/itemProps65.xml><?xml version="1.0" encoding="utf-8"?>
<ds:datastoreItem xmlns:ds="http://schemas.openxmlformats.org/officeDocument/2006/customXml" ds:itemID="{D54F859C-F224-499C-8A94-2AEC5C8AADEA}">
  <ds:schemaRefs/>
</ds:datastoreItem>
</file>

<file path=customXml/itemProps66.xml><?xml version="1.0" encoding="utf-8"?>
<ds:datastoreItem xmlns:ds="http://schemas.openxmlformats.org/officeDocument/2006/customXml" ds:itemID="{E64A6AFE-A117-4BF5-8E94-9A8C6E3355D1}">
  <ds:schemaRefs/>
</ds:datastoreItem>
</file>

<file path=customXml/itemProps67.xml><?xml version="1.0" encoding="utf-8"?>
<ds:datastoreItem xmlns:ds="http://schemas.openxmlformats.org/officeDocument/2006/customXml" ds:itemID="{7B941603-048C-4CF5-A899-2D51F220CA08}">
  <ds:schemaRefs/>
</ds:datastoreItem>
</file>

<file path=customXml/itemProps68.xml><?xml version="1.0" encoding="utf-8"?>
<ds:datastoreItem xmlns:ds="http://schemas.openxmlformats.org/officeDocument/2006/customXml" ds:itemID="{B37E0F37-F838-4EC6-ADAD-E17BD336C163}">
  <ds:schemaRefs/>
</ds:datastoreItem>
</file>

<file path=customXml/itemProps69.xml><?xml version="1.0" encoding="utf-8"?>
<ds:datastoreItem xmlns:ds="http://schemas.openxmlformats.org/officeDocument/2006/customXml" ds:itemID="{D69B386F-294A-45C3-9D74-08E100776682}">
  <ds:schemaRefs/>
</ds:datastoreItem>
</file>

<file path=customXml/itemProps70.xml><?xml version="1.0" encoding="utf-8"?>
<ds:datastoreItem xmlns:ds="http://schemas.openxmlformats.org/officeDocument/2006/customXml" ds:itemID="{E70A8473-B023-4C2C-B96B-9BCBF75B9E9D}">
  <ds:schemaRefs/>
</ds:datastoreItem>
</file>

<file path=customXml/itemProps71.xml><?xml version="1.0" encoding="utf-8"?>
<ds:datastoreItem xmlns:ds="http://schemas.openxmlformats.org/officeDocument/2006/customXml" ds:itemID="{0725E657-1FE3-43E1-9FFB-B47ADA080E3B}">
  <ds:schemaRefs/>
</ds:datastoreItem>
</file>

<file path=customXml/itemProps72.xml><?xml version="1.0" encoding="utf-8"?>
<ds:datastoreItem xmlns:ds="http://schemas.openxmlformats.org/officeDocument/2006/customXml" ds:itemID="{E01E1395-C044-4B75-A017-FB8C288AEB47}">
  <ds:schemaRefs/>
</ds:datastoreItem>
</file>

<file path=customXml/itemProps73.xml><?xml version="1.0" encoding="utf-8"?>
<ds:datastoreItem xmlns:ds="http://schemas.openxmlformats.org/officeDocument/2006/customXml" ds:itemID="{5C68AD14-6BAC-4B35-8737-CA79128EE62C}">
  <ds:schemaRefs/>
</ds:datastoreItem>
</file>

<file path=customXml/itemProps74.xml><?xml version="1.0" encoding="utf-8"?>
<ds:datastoreItem xmlns:ds="http://schemas.openxmlformats.org/officeDocument/2006/customXml" ds:itemID="{C5C75901-4642-456F-B9F9-25CCC5D0361A}">
  <ds:schemaRefs/>
</ds:datastoreItem>
</file>

<file path=customXml/itemProps75.xml><?xml version="1.0" encoding="utf-8"?>
<ds:datastoreItem xmlns:ds="http://schemas.openxmlformats.org/officeDocument/2006/customXml" ds:itemID="{081AA3BD-5D94-4780-BABD-1AE9F0908A51}">
  <ds:schemaRefs/>
</ds:datastoreItem>
</file>

<file path=customXml/itemProps76.xml><?xml version="1.0" encoding="utf-8"?>
<ds:datastoreItem xmlns:ds="http://schemas.openxmlformats.org/officeDocument/2006/customXml" ds:itemID="{DF70EE8D-655D-4374-A552-D1EB6586AB29}">
  <ds:schemaRefs/>
</ds:datastoreItem>
</file>

<file path=customXml/itemProps77.xml><?xml version="1.0" encoding="utf-8"?>
<ds:datastoreItem xmlns:ds="http://schemas.openxmlformats.org/officeDocument/2006/customXml" ds:itemID="{D841001F-BA6A-444F-9D7B-E3A0EEE6A528}">
  <ds:schemaRefs/>
</ds:datastoreItem>
</file>

<file path=customXml/itemProps78.xml><?xml version="1.0" encoding="utf-8"?>
<ds:datastoreItem xmlns:ds="http://schemas.openxmlformats.org/officeDocument/2006/customXml" ds:itemID="{6056BAD9-A60E-475B-BC64-29AD96328C1A}">
  <ds:schemaRefs/>
</ds:datastoreItem>
</file>

<file path=customXml/itemProps79.xml><?xml version="1.0" encoding="utf-8"?>
<ds:datastoreItem xmlns:ds="http://schemas.openxmlformats.org/officeDocument/2006/customXml" ds:itemID="{BB4ACC59-1D41-4B5B-95A7-60100278C505}">
  <ds:schemaRefs/>
</ds:datastoreItem>
</file>

<file path=customXml/itemProps80.xml><?xml version="1.0" encoding="utf-8"?>
<ds:datastoreItem xmlns:ds="http://schemas.openxmlformats.org/officeDocument/2006/customXml" ds:itemID="{36ABE710-858A-4712-B3F4-45A48D53948D}">
  <ds:schemaRefs/>
</ds:datastoreItem>
</file>

<file path=customXml/itemProps81.xml><?xml version="1.0" encoding="utf-8"?>
<ds:datastoreItem xmlns:ds="http://schemas.openxmlformats.org/officeDocument/2006/customXml" ds:itemID="{ED4E2D3C-22C5-4E48-B88D-594E30EF6785}">
  <ds:schemaRefs/>
</ds:datastoreItem>
</file>

<file path=customXml/itemProps82.xml><?xml version="1.0" encoding="utf-8"?>
<ds:datastoreItem xmlns:ds="http://schemas.openxmlformats.org/officeDocument/2006/customXml" ds:itemID="{6F99FE1D-3147-4942-8370-DF65F171CD07}">
  <ds:schemaRefs/>
</ds:datastoreItem>
</file>

<file path=customXml/itemProps83.xml><?xml version="1.0" encoding="utf-8"?>
<ds:datastoreItem xmlns:ds="http://schemas.openxmlformats.org/officeDocument/2006/customXml" ds:itemID="{04D31421-89F9-466C-B115-A688CAD272C8}">
  <ds:schemaRefs/>
</ds:datastoreItem>
</file>

<file path=customXml/itemProps84.xml><?xml version="1.0" encoding="utf-8"?>
<ds:datastoreItem xmlns:ds="http://schemas.openxmlformats.org/officeDocument/2006/customXml" ds:itemID="{16941507-4DFF-4A81-88A8-9C06762B3ADB}">
  <ds:schemaRefs/>
</ds:datastoreItem>
</file>

<file path=customXml/itemProps85.xml><?xml version="1.0" encoding="utf-8"?>
<ds:datastoreItem xmlns:ds="http://schemas.openxmlformats.org/officeDocument/2006/customXml" ds:itemID="{7519F6BC-9056-4E45-88EB-4CD84DED1A53}">
  <ds:schemaRefs/>
</ds:datastoreItem>
</file>

<file path=customXml/itemProps86.xml><?xml version="1.0" encoding="utf-8"?>
<ds:datastoreItem xmlns:ds="http://schemas.openxmlformats.org/officeDocument/2006/customXml" ds:itemID="{A79EC665-4B8B-4561-86A8-E5A441B9478C}">
  <ds:schemaRefs/>
</ds:datastoreItem>
</file>

<file path=customXml/itemProps87.xml><?xml version="1.0" encoding="utf-8"?>
<ds:datastoreItem xmlns:ds="http://schemas.openxmlformats.org/officeDocument/2006/customXml" ds:itemID="{ACDD3B44-E4C1-44AA-9174-813A530E385F}">
  <ds:schemaRefs/>
</ds:datastoreItem>
</file>

<file path=customXml/itemProps88.xml><?xml version="1.0" encoding="utf-8"?>
<ds:datastoreItem xmlns:ds="http://schemas.openxmlformats.org/officeDocument/2006/customXml" ds:itemID="{987771FF-ED6A-4E3A-9F1D-C0233CFD9C17}">
  <ds:schemaRefs/>
</ds:datastoreItem>
</file>

<file path=customXml/itemProps89.xml><?xml version="1.0" encoding="utf-8"?>
<ds:datastoreItem xmlns:ds="http://schemas.openxmlformats.org/officeDocument/2006/customXml" ds:itemID="{C89DA729-CA9F-4AFC-A582-34725CD8B7BA}">
  <ds:schemaRefs/>
</ds:datastoreItem>
</file>

<file path=customXml/itemProps90.xml><?xml version="1.0" encoding="utf-8"?>
<ds:datastoreItem xmlns:ds="http://schemas.openxmlformats.org/officeDocument/2006/customXml" ds:itemID="{72259044-CE2B-4E0A-A394-F6C6D21475C9}">
  <ds:schemaRefs/>
</ds:datastoreItem>
</file>

<file path=customXml/itemProps91.xml><?xml version="1.0" encoding="utf-8"?>
<ds:datastoreItem xmlns:ds="http://schemas.openxmlformats.org/officeDocument/2006/customXml" ds:itemID="{FDEF2C89-4D59-45C0-9A62-A0B102690027}">
  <ds:schemaRefs/>
</ds:datastoreItem>
</file>

<file path=customXml/itemProps92.xml><?xml version="1.0" encoding="utf-8"?>
<ds:datastoreItem xmlns:ds="http://schemas.openxmlformats.org/officeDocument/2006/customXml" ds:itemID="{DA833320-4784-406A-B749-A5650CBF2CE4}">
  <ds:schemaRefs/>
</ds:datastoreItem>
</file>

<file path=customXml/itemProps93.xml><?xml version="1.0" encoding="utf-8"?>
<ds:datastoreItem xmlns:ds="http://schemas.openxmlformats.org/officeDocument/2006/customXml" ds:itemID="{E8D69F1E-2428-421A-B345-BBE24A41B312}">
  <ds:schemaRefs/>
</ds:datastoreItem>
</file>

<file path=customXml/itemProps94.xml><?xml version="1.0" encoding="utf-8"?>
<ds:datastoreItem xmlns:ds="http://schemas.openxmlformats.org/officeDocument/2006/customXml" ds:itemID="{C1E14C6E-6729-413D-903F-E1D76A14954F}">
  <ds:schemaRefs/>
</ds:datastoreItem>
</file>

<file path=customXml/itemProps95.xml><?xml version="1.0" encoding="utf-8"?>
<ds:datastoreItem xmlns:ds="http://schemas.openxmlformats.org/officeDocument/2006/customXml" ds:itemID="{251CDB82-AD56-4577-92E7-3ECBAAA0F698}">
  <ds:schemaRefs/>
</ds:datastoreItem>
</file>

<file path=customXml/itemProps96.xml><?xml version="1.0" encoding="utf-8"?>
<ds:datastoreItem xmlns:ds="http://schemas.openxmlformats.org/officeDocument/2006/customXml" ds:itemID="{BB0839E3-FD56-48AE-B481-7B999997F401}">
  <ds:schemaRefs/>
</ds:datastoreItem>
</file>

<file path=customXml/itemProps97.xml><?xml version="1.0" encoding="utf-8"?>
<ds:datastoreItem xmlns:ds="http://schemas.openxmlformats.org/officeDocument/2006/customXml" ds:itemID="{DEDA17B9-B994-4771-8F51-0C7839C4C9DB}">
  <ds:schemaRefs/>
</ds:datastoreItem>
</file>

<file path=customXml/itemProps98.xml><?xml version="1.0" encoding="utf-8"?>
<ds:datastoreItem xmlns:ds="http://schemas.openxmlformats.org/officeDocument/2006/customXml" ds:itemID="{105CD75C-A42B-4BF2-BFD8-E37FC9755A47}">
  <ds:schemaRefs/>
</ds:datastoreItem>
</file>

<file path=customXml/itemProps99.xml><?xml version="1.0" encoding="utf-8"?>
<ds:datastoreItem xmlns:ds="http://schemas.openxmlformats.org/officeDocument/2006/customXml" ds:itemID="{18D4E4B7-DF2D-4492-9DB9-7D26A9AB251B}">
  <ds:schemaRefs/>
</ds:datastoreItem>
</file>

<file path=customXml/itemProps100.xml><?xml version="1.0" encoding="utf-8"?>
<ds:datastoreItem xmlns:ds="http://schemas.openxmlformats.org/officeDocument/2006/customXml" ds:itemID="{66C3F139-CE8D-4501-9C2B-C099FD90487E}">
  <ds:schemaRefs/>
</ds:datastoreItem>
</file>

<file path=customXml/itemProps101.xml><?xml version="1.0" encoding="utf-8"?>
<ds:datastoreItem xmlns:ds="http://schemas.openxmlformats.org/officeDocument/2006/customXml" ds:itemID="{96D964A0-694F-4C99-8BB7-20C2F989E816}">
  <ds:schemaRefs/>
</ds:datastoreItem>
</file>

<file path=customXml/itemProps102.xml><?xml version="1.0" encoding="utf-8"?>
<ds:datastoreItem xmlns:ds="http://schemas.openxmlformats.org/officeDocument/2006/customXml" ds:itemID="{144DFEBF-9DEE-48B3-83F6-93E0B0FF76BF}">
  <ds:schemaRefs/>
</ds:datastoreItem>
</file>

<file path=customXml/itemProps103.xml><?xml version="1.0" encoding="utf-8"?>
<ds:datastoreItem xmlns:ds="http://schemas.openxmlformats.org/officeDocument/2006/customXml" ds:itemID="{676294F4-36A8-4E75-A392-1C5F605023D9}">
  <ds:schemaRefs/>
</ds:datastoreItem>
</file>

<file path=customXml/itemProps104.xml><?xml version="1.0" encoding="utf-8"?>
<ds:datastoreItem xmlns:ds="http://schemas.openxmlformats.org/officeDocument/2006/customXml" ds:itemID="{F406023D-166C-4520-BCF4-E5BB8843798A}">
  <ds:schemaRefs/>
</ds:datastoreItem>
</file>

<file path=customXml/itemProps105.xml><?xml version="1.0" encoding="utf-8"?>
<ds:datastoreItem xmlns:ds="http://schemas.openxmlformats.org/officeDocument/2006/customXml" ds:itemID="{4DB6C3CE-A1CB-4722-91A8-9D9A88311D7B}">
  <ds:schemaRefs/>
</ds:datastoreItem>
</file>

<file path=customXml/itemProps106.xml><?xml version="1.0" encoding="utf-8"?>
<ds:datastoreItem xmlns:ds="http://schemas.openxmlformats.org/officeDocument/2006/customXml" ds:itemID="{E2079514-8D74-4807-A41E-DF411AC8CF78}">
  <ds:schemaRefs/>
</ds:datastoreItem>
</file>

<file path=customXml/itemProps107.xml><?xml version="1.0" encoding="utf-8"?>
<ds:datastoreItem xmlns:ds="http://schemas.openxmlformats.org/officeDocument/2006/customXml" ds:itemID="{232841A0-E6C3-4847-9CA6-F31B827B134C}">
  <ds:schemaRefs/>
</ds:datastoreItem>
</file>

<file path=customXml/itemProps108.xml><?xml version="1.0" encoding="utf-8"?>
<ds:datastoreItem xmlns:ds="http://schemas.openxmlformats.org/officeDocument/2006/customXml" ds:itemID="{465E35F7-8752-4FF0-9FFE-0C233BF7B2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Original Data</vt:lpstr>
      <vt:lpstr>Cleaned_Table</vt:lpstr>
      <vt:lpstr>1 Resolution Category</vt:lpstr>
      <vt:lpstr>2 Root Cause</vt:lpstr>
      <vt:lpstr>3 Model Net Open Closed</vt:lpstr>
      <vt:lpstr>4 Moving Average Table</vt:lpstr>
      <vt:lpstr>4 Moving Average Graphs</vt:lpstr>
      <vt:lpstr>5 pH vs Particle Scatter</vt:lpstr>
      <vt:lpstr>6 BANS</vt:lpstr>
      <vt:lpstr>Dashboard Investigation</vt:lpstr>
      <vt:lpstr>Dashboard Resolution</vt:lpstr>
      <vt:lpstr>Dashboard Product</vt:lpstr>
      <vt:lpstr>tblTable1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Anastasia De Jongh</cp:lastModifiedBy>
  <dcterms:created xsi:type="dcterms:W3CDTF">2025-05-18T21:52:27Z</dcterms:created>
  <dcterms:modified xsi:type="dcterms:W3CDTF">2025-06-18T02:28:09Z</dcterms:modified>
</cp:coreProperties>
</file>